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dagf1\OneDrive\Escritorio\"/>
    </mc:Choice>
  </mc:AlternateContent>
  <xr:revisionPtr revIDLastSave="0" documentId="13_ncr:1_{86F950C3-BE63-45FC-BB31-942D856FA613}" xr6:coauthVersionLast="47" xr6:coauthVersionMax="47" xr10:uidLastSave="{00000000-0000-0000-0000-000000000000}"/>
  <bookViews>
    <workbookView xWindow="-108" yWindow="-108" windowWidth="23256" windowHeight="12456" activeTab="1" xr2:uid="{00000000-000D-0000-FFFF-FFFF00000000}"/>
  </bookViews>
  <sheets>
    <sheet name="walmart-sales-dataset" sheetId="2" r:id="rId1"/>
    <sheet name="working_sheet" sheetId="3" r:id="rId2"/>
    <sheet name="Data Statistics" sheetId="7" r:id="rId3"/>
    <sheet name="pivot_tables" sheetId="4" r:id="rId4"/>
    <sheet name="dashboard" sheetId="5" r:id="rId5"/>
  </sheets>
  <definedNames>
    <definedName name="CPI">working_sheet!$J$2:$J$1048576</definedName>
    <definedName name="ExternalData_1" localSheetId="0" hidden="1">'walmart-sales-dataset'!$A$1:$H$6436</definedName>
    <definedName name="ExternalData_1" localSheetId="1" hidden="1">working_sheet!$A$1:$L$6436</definedName>
    <definedName name="Fuel_Price">working_sheet!$H$2:$H$1048576</definedName>
    <definedName name="Slicer_Holiday_Flag">#N/A</definedName>
    <definedName name="Slicer_Month">#N/A</definedName>
    <definedName name="Slicer_Store">#N/A</definedName>
    <definedName name="Temperature">working_sheet!$F$2:$F$1048576</definedName>
    <definedName name="Unemployment">working_sheet!$L$2:$L$1048576</definedName>
    <definedName name="Weekly_Sales">working_sheet!$D$2:$D$1048576</definedName>
  </definedNames>
  <calcPr calcId="191029"/>
  <pivotCaches>
    <pivotCache cacheId="27"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3" l="1"/>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K2" i="3" a="1"/>
  <c r="K2" i="3" s="1"/>
  <c r="K3" i="3" a="1"/>
  <c r="K3" i="3" s="1"/>
  <c r="K4" i="3" a="1"/>
  <c r="K4" i="3" s="1"/>
  <c r="K5" i="3" a="1"/>
  <c r="K5" i="3" s="1"/>
  <c r="K6" i="3" a="1"/>
  <c r="K6" i="3" s="1"/>
  <c r="K7" i="3" a="1"/>
  <c r="K7" i="3" s="1"/>
  <c r="K8" i="3" a="1"/>
  <c r="K8" i="3" s="1"/>
  <c r="K9" i="3" a="1"/>
  <c r="K9" i="3" s="1"/>
  <c r="K10" i="3" a="1"/>
  <c r="K10" i="3" s="1"/>
  <c r="K11" i="3" a="1"/>
  <c r="K11" i="3" s="1"/>
  <c r="K12" i="3" a="1"/>
  <c r="K12" i="3" s="1"/>
  <c r="K13" i="3" a="1"/>
  <c r="K13" i="3" s="1"/>
  <c r="K14" i="3" a="1"/>
  <c r="K14" i="3" s="1"/>
  <c r="K15" i="3" a="1"/>
  <c r="K15" i="3" s="1"/>
  <c r="K16" i="3" a="1"/>
  <c r="K16" i="3" s="1"/>
  <c r="K17" i="3" a="1"/>
  <c r="K17" i="3" s="1"/>
  <c r="K18" i="3" a="1"/>
  <c r="K18" i="3" s="1"/>
  <c r="K19" i="3" a="1"/>
  <c r="K19" i="3" s="1"/>
  <c r="K20" i="3" a="1"/>
  <c r="K20" i="3" s="1"/>
  <c r="K21" i="3" a="1"/>
  <c r="K21" i="3" s="1"/>
  <c r="K22" i="3" a="1"/>
  <c r="K22" i="3" s="1"/>
  <c r="K23" i="3" a="1"/>
  <c r="K23" i="3" s="1"/>
  <c r="K24" i="3" a="1"/>
  <c r="K24" i="3" s="1"/>
  <c r="K25" i="3" a="1"/>
  <c r="K25" i="3" s="1"/>
  <c r="K26" i="3" a="1"/>
  <c r="K26" i="3" s="1"/>
  <c r="K27" i="3" a="1"/>
  <c r="K27" i="3" s="1"/>
  <c r="K28" i="3" a="1"/>
  <c r="K28" i="3" s="1"/>
  <c r="K29" i="3" a="1"/>
  <c r="K29" i="3" s="1"/>
  <c r="K30" i="3" a="1"/>
  <c r="K30" i="3" s="1"/>
  <c r="K31" i="3" a="1"/>
  <c r="K31" i="3" s="1"/>
  <c r="K32" i="3" a="1"/>
  <c r="K32" i="3" s="1"/>
  <c r="K33" i="3" a="1"/>
  <c r="K33" i="3" s="1"/>
  <c r="K34" i="3" a="1"/>
  <c r="K34" i="3" s="1"/>
  <c r="K35" i="3" a="1"/>
  <c r="K35" i="3" s="1"/>
  <c r="K36" i="3" a="1"/>
  <c r="K36" i="3" s="1"/>
  <c r="K37" i="3" a="1"/>
  <c r="K37" i="3" s="1"/>
  <c r="K38" i="3" a="1"/>
  <c r="K38" i="3" s="1"/>
  <c r="K39" i="3" a="1"/>
  <c r="K39" i="3" s="1"/>
  <c r="K40" i="3" a="1"/>
  <c r="K40" i="3" s="1"/>
  <c r="K41" i="3" a="1"/>
  <c r="K41" i="3" s="1"/>
  <c r="K42" i="3" a="1"/>
  <c r="K42" i="3" s="1"/>
  <c r="K43" i="3" a="1"/>
  <c r="K43" i="3" s="1"/>
  <c r="K44" i="3" a="1"/>
  <c r="K44" i="3" s="1"/>
  <c r="K45" i="3" a="1"/>
  <c r="K45" i="3" s="1"/>
  <c r="K46" i="3" a="1"/>
  <c r="K46" i="3" s="1"/>
  <c r="K47" i="3" a="1"/>
  <c r="K47" i="3" s="1"/>
  <c r="K48" i="3" a="1"/>
  <c r="K48" i="3" s="1"/>
  <c r="K49" i="3" a="1"/>
  <c r="K49" i="3" s="1"/>
  <c r="K50" i="3" a="1"/>
  <c r="K50" i="3" s="1"/>
  <c r="K51" i="3" a="1"/>
  <c r="K51" i="3" s="1"/>
  <c r="K52" i="3" a="1"/>
  <c r="K52" i="3" s="1"/>
  <c r="K53" i="3" a="1"/>
  <c r="K53" i="3" s="1"/>
  <c r="K54" i="3" a="1"/>
  <c r="K54" i="3" s="1"/>
  <c r="K55" i="3" a="1"/>
  <c r="K55" i="3" s="1"/>
  <c r="K56" i="3" a="1"/>
  <c r="K56" i="3" s="1"/>
  <c r="K57" i="3" a="1"/>
  <c r="K57" i="3" s="1"/>
  <c r="K58" i="3" a="1"/>
  <c r="K58" i="3" s="1"/>
  <c r="K59" i="3" a="1"/>
  <c r="K59" i="3" s="1"/>
  <c r="K60" i="3" a="1"/>
  <c r="K60" i="3" s="1"/>
  <c r="K61" i="3" a="1"/>
  <c r="K61" i="3" s="1"/>
  <c r="K62" i="3" a="1"/>
  <c r="K62" i="3" s="1"/>
  <c r="K63" i="3" a="1"/>
  <c r="K63" i="3" s="1"/>
  <c r="K64" i="3" a="1"/>
  <c r="K64" i="3" s="1"/>
  <c r="K65" i="3" a="1"/>
  <c r="K65" i="3" s="1"/>
  <c r="K66" i="3" a="1"/>
  <c r="K66" i="3" s="1"/>
  <c r="K67" i="3" a="1"/>
  <c r="K67" i="3" s="1"/>
  <c r="K68" i="3" a="1"/>
  <c r="K68" i="3" s="1"/>
  <c r="K69" i="3" a="1"/>
  <c r="K69" i="3" s="1"/>
  <c r="K70" i="3" a="1"/>
  <c r="K70" i="3" s="1"/>
  <c r="K71" i="3" a="1"/>
  <c r="K71" i="3" s="1"/>
  <c r="K72" i="3" a="1"/>
  <c r="K72" i="3" s="1"/>
  <c r="K73" i="3" a="1"/>
  <c r="K73" i="3" s="1"/>
  <c r="K74" i="3" a="1"/>
  <c r="K74" i="3" s="1"/>
  <c r="K75" i="3" a="1"/>
  <c r="K75" i="3" s="1"/>
  <c r="K76" i="3" a="1"/>
  <c r="K76" i="3" s="1"/>
  <c r="K77" i="3" a="1"/>
  <c r="K77" i="3" s="1"/>
  <c r="K78" i="3" a="1"/>
  <c r="K78" i="3" s="1"/>
  <c r="K79" i="3" a="1"/>
  <c r="K79" i="3" s="1"/>
  <c r="K80" i="3" a="1"/>
  <c r="K80" i="3" s="1"/>
  <c r="K81" i="3" a="1"/>
  <c r="K81" i="3" s="1"/>
  <c r="K82" i="3" a="1"/>
  <c r="K82" i="3" s="1"/>
  <c r="K83" i="3" a="1"/>
  <c r="K83" i="3" s="1"/>
  <c r="K84" i="3" a="1"/>
  <c r="K84" i="3" s="1"/>
  <c r="K85" i="3" a="1"/>
  <c r="K85" i="3" s="1"/>
  <c r="K86" i="3" a="1"/>
  <c r="K86" i="3" s="1"/>
  <c r="K87" i="3" a="1"/>
  <c r="K87" i="3" s="1"/>
  <c r="K88" i="3" a="1"/>
  <c r="K88" i="3" s="1"/>
  <c r="K89" i="3" a="1"/>
  <c r="K89" i="3" s="1"/>
  <c r="K90" i="3" a="1"/>
  <c r="K90" i="3" s="1"/>
  <c r="K91" i="3" a="1"/>
  <c r="K91" i="3" s="1"/>
  <c r="K92" i="3" a="1"/>
  <c r="K92" i="3" s="1"/>
  <c r="K93" i="3" a="1"/>
  <c r="K93" i="3" s="1"/>
  <c r="K94" i="3" a="1"/>
  <c r="K94" i="3" s="1"/>
  <c r="K95" i="3" a="1"/>
  <c r="K95" i="3" s="1"/>
  <c r="K96" i="3" a="1"/>
  <c r="K96" i="3" s="1"/>
  <c r="K97" i="3" a="1"/>
  <c r="K97" i="3" s="1"/>
  <c r="K98" i="3" a="1"/>
  <c r="K98" i="3" s="1"/>
  <c r="K99" i="3" a="1"/>
  <c r="K99" i="3" s="1"/>
  <c r="K100" i="3" a="1"/>
  <c r="K100" i="3" s="1"/>
  <c r="K101" i="3" a="1"/>
  <c r="K101" i="3" s="1"/>
  <c r="K102" i="3" a="1"/>
  <c r="K102" i="3" s="1"/>
  <c r="K103" i="3" a="1"/>
  <c r="K103" i="3" s="1"/>
  <c r="K104" i="3" a="1"/>
  <c r="K104" i="3" s="1"/>
  <c r="K105" i="3" a="1"/>
  <c r="K105" i="3" s="1"/>
  <c r="K106" i="3" a="1"/>
  <c r="K106" i="3" s="1"/>
  <c r="K107" i="3" a="1"/>
  <c r="K107" i="3" s="1"/>
  <c r="K108" i="3" a="1"/>
  <c r="K108" i="3" s="1"/>
  <c r="K109" i="3" a="1"/>
  <c r="K109" i="3" s="1"/>
  <c r="K110" i="3" a="1"/>
  <c r="K110" i="3" s="1"/>
  <c r="K111" i="3" a="1"/>
  <c r="K111" i="3" s="1"/>
  <c r="K112" i="3" a="1"/>
  <c r="K112" i="3" s="1"/>
  <c r="K113" i="3" a="1"/>
  <c r="K113" i="3" s="1"/>
  <c r="K114" i="3" a="1"/>
  <c r="K114" i="3" s="1"/>
  <c r="K115" i="3" a="1"/>
  <c r="K115" i="3" s="1"/>
  <c r="K116" i="3" a="1"/>
  <c r="K116" i="3" s="1"/>
  <c r="K117" i="3" a="1"/>
  <c r="K117" i="3" s="1"/>
  <c r="K118" i="3" a="1"/>
  <c r="K118" i="3" s="1"/>
  <c r="K119" i="3" a="1"/>
  <c r="K119" i="3" s="1"/>
  <c r="K120" i="3" a="1"/>
  <c r="K120" i="3" s="1"/>
  <c r="K121" i="3" a="1"/>
  <c r="K121" i="3" s="1"/>
  <c r="K122" i="3" a="1"/>
  <c r="K122" i="3" s="1"/>
  <c r="K123" i="3" a="1"/>
  <c r="K123" i="3" s="1"/>
  <c r="K124" i="3" a="1"/>
  <c r="K124" i="3" s="1"/>
  <c r="K125" i="3" a="1"/>
  <c r="K125" i="3" s="1"/>
  <c r="K126" i="3" a="1"/>
  <c r="K126" i="3" s="1"/>
  <c r="K127" i="3" a="1"/>
  <c r="K127" i="3" s="1"/>
  <c r="K128" i="3" a="1"/>
  <c r="K128" i="3" s="1"/>
  <c r="K129" i="3" a="1"/>
  <c r="K129" i="3" s="1"/>
  <c r="K130" i="3" a="1"/>
  <c r="K130" i="3" s="1"/>
  <c r="K131" i="3" a="1"/>
  <c r="K131" i="3" s="1"/>
  <c r="K132" i="3" a="1"/>
  <c r="K132" i="3" s="1"/>
  <c r="K133" i="3" a="1"/>
  <c r="K133" i="3" s="1"/>
  <c r="K134" i="3" a="1"/>
  <c r="K134" i="3" s="1"/>
  <c r="K135" i="3" a="1"/>
  <c r="K135" i="3" s="1"/>
  <c r="K136" i="3" a="1"/>
  <c r="K136" i="3" s="1"/>
  <c r="K137" i="3" a="1"/>
  <c r="K137" i="3" s="1"/>
  <c r="K138" i="3" a="1"/>
  <c r="K138" i="3" s="1"/>
  <c r="K139" i="3" a="1"/>
  <c r="K139" i="3" s="1"/>
  <c r="K140" i="3" a="1"/>
  <c r="K140" i="3" s="1"/>
  <c r="K141" i="3" a="1"/>
  <c r="K141" i="3" s="1"/>
  <c r="K142" i="3" a="1"/>
  <c r="K142" i="3" s="1"/>
  <c r="K143" i="3" a="1"/>
  <c r="K143" i="3" s="1"/>
  <c r="K144" i="3" a="1"/>
  <c r="K144" i="3" s="1"/>
  <c r="K145" i="3" a="1"/>
  <c r="K145" i="3" s="1"/>
  <c r="K146" i="3" a="1"/>
  <c r="K146" i="3" s="1"/>
  <c r="K147" i="3" a="1"/>
  <c r="K147" i="3" s="1"/>
  <c r="K148" i="3" a="1"/>
  <c r="K148" i="3" s="1"/>
  <c r="K149" i="3" a="1"/>
  <c r="K149" i="3" s="1"/>
  <c r="K150" i="3" a="1"/>
  <c r="K150" i="3" s="1"/>
  <c r="K151" i="3" a="1"/>
  <c r="K151" i="3" s="1"/>
  <c r="K152" i="3" a="1"/>
  <c r="K152" i="3" s="1"/>
  <c r="K153" i="3" a="1"/>
  <c r="K153" i="3" s="1"/>
  <c r="K154" i="3" a="1"/>
  <c r="K154" i="3" s="1"/>
  <c r="K155" i="3" a="1"/>
  <c r="K155" i="3" s="1"/>
  <c r="K156" i="3" a="1"/>
  <c r="K156" i="3" s="1"/>
  <c r="K157" i="3" a="1"/>
  <c r="K157" i="3" s="1"/>
  <c r="K158" i="3" a="1"/>
  <c r="K158" i="3" s="1"/>
  <c r="K159" i="3" a="1"/>
  <c r="K159" i="3" s="1"/>
  <c r="K160" i="3" a="1"/>
  <c r="K160" i="3" s="1"/>
  <c r="K161" i="3" a="1"/>
  <c r="K161" i="3" s="1"/>
  <c r="K162" i="3" a="1"/>
  <c r="K162" i="3" s="1"/>
  <c r="K163" i="3" a="1"/>
  <c r="K163" i="3" s="1"/>
  <c r="K164" i="3" a="1"/>
  <c r="K164" i="3" s="1"/>
  <c r="K165" i="3" a="1"/>
  <c r="K165" i="3" s="1"/>
  <c r="K166" i="3" a="1"/>
  <c r="K166" i="3" s="1"/>
  <c r="K167" i="3" a="1"/>
  <c r="K167" i="3" s="1"/>
  <c r="K168" i="3" a="1"/>
  <c r="K168" i="3" s="1"/>
  <c r="K169" i="3" a="1"/>
  <c r="K169" i="3" s="1"/>
  <c r="K170" i="3" a="1"/>
  <c r="K170" i="3" s="1"/>
  <c r="K171" i="3" a="1"/>
  <c r="K171" i="3" s="1"/>
  <c r="K172" i="3" a="1"/>
  <c r="K172" i="3" s="1"/>
  <c r="K173" i="3" a="1"/>
  <c r="K173" i="3" s="1"/>
  <c r="K174" i="3" a="1"/>
  <c r="K174" i="3" s="1"/>
  <c r="K175" i="3" a="1"/>
  <c r="K175" i="3" s="1"/>
  <c r="K176" i="3" a="1"/>
  <c r="K176" i="3" s="1"/>
  <c r="K177" i="3" a="1"/>
  <c r="K177" i="3" s="1"/>
  <c r="K178" i="3" a="1"/>
  <c r="K178" i="3" s="1"/>
  <c r="K179" i="3" a="1"/>
  <c r="K179" i="3" s="1"/>
  <c r="K180" i="3" a="1"/>
  <c r="K180" i="3" s="1"/>
  <c r="K181" i="3" a="1"/>
  <c r="K181" i="3" s="1"/>
  <c r="K182" i="3" a="1"/>
  <c r="K182" i="3" s="1"/>
  <c r="K183" i="3" a="1"/>
  <c r="K183" i="3" s="1"/>
  <c r="K184" i="3" a="1"/>
  <c r="K184" i="3" s="1"/>
  <c r="K185" i="3" a="1"/>
  <c r="K185" i="3" s="1"/>
  <c r="K186" i="3" a="1"/>
  <c r="K186" i="3" s="1"/>
  <c r="K187" i="3" a="1"/>
  <c r="K187" i="3" s="1"/>
  <c r="K188" i="3" a="1"/>
  <c r="K188" i="3" s="1"/>
  <c r="K189" i="3" a="1"/>
  <c r="K189" i="3" s="1"/>
  <c r="K190" i="3" a="1"/>
  <c r="K190" i="3" s="1"/>
  <c r="K191" i="3" a="1"/>
  <c r="K191" i="3" s="1"/>
  <c r="K192" i="3" a="1"/>
  <c r="K192" i="3" s="1"/>
  <c r="K193" i="3" a="1"/>
  <c r="K193" i="3" s="1"/>
  <c r="K194" i="3" a="1"/>
  <c r="K194" i="3" s="1"/>
  <c r="K195" i="3" a="1"/>
  <c r="K195" i="3" s="1"/>
  <c r="K196" i="3" a="1"/>
  <c r="K196" i="3" s="1"/>
  <c r="K197" i="3" a="1"/>
  <c r="K197" i="3" s="1"/>
  <c r="K198" i="3" a="1"/>
  <c r="K198" i="3" s="1"/>
  <c r="K199" i="3" a="1"/>
  <c r="K199" i="3" s="1"/>
  <c r="K200" i="3" a="1"/>
  <c r="K200" i="3" s="1"/>
  <c r="K201" i="3" a="1"/>
  <c r="K201" i="3" s="1"/>
  <c r="K202" i="3" a="1"/>
  <c r="K202" i="3" s="1"/>
  <c r="K203" i="3" a="1"/>
  <c r="K203" i="3" s="1"/>
  <c r="K204" i="3" a="1"/>
  <c r="K204" i="3" s="1"/>
  <c r="K205" i="3" a="1"/>
  <c r="K205" i="3" s="1"/>
  <c r="K206" i="3" a="1"/>
  <c r="K206" i="3" s="1"/>
  <c r="K207" i="3" a="1"/>
  <c r="K207" i="3" s="1"/>
  <c r="K208" i="3" a="1"/>
  <c r="K208" i="3" s="1"/>
  <c r="K209" i="3" a="1"/>
  <c r="K209" i="3" s="1"/>
  <c r="K210" i="3" a="1"/>
  <c r="K210" i="3" s="1"/>
  <c r="K211" i="3" a="1"/>
  <c r="K211" i="3" s="1"/>
  <c r="K212" i="3" a="1"/>
  <c r="K212" i="3" s="1"/>
  <c r="K213" i="3" a="1"/>
  <c r="K213" i="3" s="1"/>
  <c r="K214" i="3" a="1"/>
  <c r="K214" i="3" s="1"/>
  <c r="K215" i="3" a="1"/>
  <c r="K215" i="3" s="1"/>
  <c r="K216" i="3" a="1"/>
  <c r="K216" i="3" s="1"/>
  <c r="K217" i="3" a="1"/>
  <c r="K217" i="3" s="1"/>
  <c r="K218" i="3" a="1"/>
  <c r="K218" i="3" s="1"/>
  <c r="K219" i="3" a="1"/>
  <c r="K219" i="3" s="1"/>
  <c r="K220" i="3" a="1"/>
  <c r="K220" i="3" s="1"/>
  <c r="K221" i="3" a="1"/>
  <c r="K221" i="3" s="1"/>
  <c r="K222" i="3" a="1"/>
  <c r="K222" i="3" s="1"/>
  <c r="K223" i="3" a="1"/>
  <c r="K223" i="3" s="1"/>
  <c r="K224" i="3" a="1"/>
  <c r="K224" i="3" s="1"/>
  <c r="K225" i="3" a="1"/>
  <c r="K225" i="3" s="1"/>
  <c r="K226" i="3" a="1"/>
  <c r="K226" i="3" s="1"/>
  <c r="K227" i="3" a="1"/>
  <c r="K227" i="3" s="1"/>
  <c r="K228" i="3" a="1"/>
  <c r="K228" i="3" s="1"/>
  <c r="K229" i="3" a="1"/>
  <c r="K229" i="3" s="1"/>
  <c r="K230" i="3" a="1"/>
  <c r="K230" i="3" s="1"/>
  <c r="K231" i="3" a="1"/>
  <c r="K231" i="3" s="1"/>
  <c r="K232" i="3" a="1"/>
  <c r="K232" i="3" s="1"/>
  <c r="K233" i="3" a="1"/>
  <c r="K233" i="3" s="1"/>
  <c r="K234" i="3" a="1"/>
  <c r="K234" i="3" s="1"/>
  <c r="K235" i="3" a="1"/>
  <c r="K235" i="3" s="1"/>
  <c r="K236" i="3" a="1"/>
  <c r="K236" i="3" s="1"/>
  <c r="K237" i="3" a="1"/>
  <c r="K237" i="3" s="1"/>
  <c r="K238" i="3" a="1"/>
  <c r="K238" i="3" s="1"/>
  <c r="K239" i="3" a="1"/>
  <c r="K239" i="3" s="1"/>
  <c r="K240" i="3" a="1"/>
  <c r="K240" i="3" s="1"/>
  <c r="K241" i="3" a="1"/>
  <c r="K241" i="3" s="1"/>
  <c r="K242" i="3" a="1"/>
  <c r="K242" i="3" s="1"/>
  <c r="K243" i="3" a="1"/>
  <c r="K243" i="3" s="1"/>
  <c r="K244" i="3" a="1"/>
  <c r="K244" i="3" s="1"/>
  <c r="K245" i="3" a="1"/>
  <c r="K245" i="3" s="1"/>
  <c r="K246" i="3" a="1"/>
  <c r="K246" i="3" s="1"/>
  <c r="K247" i="3" a="1"/>
  <c r="K247" i="3" s="1"/>
  <c r="K248" i="3" a="1"/>
  <c r="K248" i="3" s="1"/>
  <c r="K249" i="3" a="1"/>
  <c r="K249" i="3" s="1"/>
  <c r="K250" i="3" a="1"/>
  <c r="K250" i="3" s="1"/>
  <c r="K251" i="3" a="1"/>
  <c r="K251" i="3" s="1"/>
  <c r="K252" i="3" a="1"/>
  <c r="K252" i="3" s="1"/>
  <c r="K253" i="3" a="1"/>
  <c r="K253" i="3" s="1"/>
  <c r="K254" i="3" a="1"/>
  <c r="K254" i="3" s="1"/>
  <c r="K255" i="3" a="1"/>
  <c r="K255" i="3" s="1"/>
  <c r="K256" i="3" a="1"/>
  <c r="K256" i="3" s="1"/>
  <c r="K257" i="3" a="1"/>
  <c r="K257" i="3" s="1"/>
  <c r="K258" i="3" a="1"/>
  <c r="K258" i="3" s="1"/>
  <c r="K259" i="3" a="1"/>
  <c r="K259" i="3" s="1"/>
  <c r="K260" i="3" a="1"/>
  <c r="K260" i="3" s="1"/>
  <c r="K261" i="3" a="1"/>
  <c r="K261" i="3" s="1"/>
  <c r="K262" i="3" a="1"/>
  <c r="K262" i="3" s="1"/>
  <c r="K263" i="3" a="1"/>
  <c r="K263" i="3" s="1"/>
  <c r="K264" i="3" a="1"/>
  <c r="K264" i="3" s="1"/>
  <c r="K265" i="3" a="1"/>
  <c r="K265" i="3" s="1"/>
  <c r="K266" i="3" a="1"/>
  <c r="K266" i="3" s="1"/>
  <c r="K267" i="3" a="1"/>
  <c r="K267" i="3" s="1"/>
  <c r="K268" i="3" a="1"/>
  <c r="K268" i="3" s="1"/>
  <c r="K269" i="3" a="1"/>
  <c r="K269" i="3" s="1"/>
  <c r="K270" i="3" a="1"/>
  <c r="K270" i="3" s="1"/>
  <c r="K271" i="3" a="1"/>
  <c r="K271" i="3" s="1"/>
  <c r="K272" i="3" a="1"/>
  <c r="K272" i="3" s="1"/>
  <c r="K273" i="3" a="1"/>
  <c r="K273" i="3" s="1"/>
  <c r="K274" i="3" a="1"/>
  <c r="K274" i="3" s="1"/>
  <c r="K275" i="3" a="1"/>
  <c r="K275" i="3" s="1"/>
  <c r="K276" i="3" a="1"/>
  <c r="K276" i="3" s="1"/>
  <c r="K277" i="3" a="1"/>
  <c r="K277" i="3" s="1"/>
  <c r="K278" i="3" a="1"/>
  <c r="K278" i="3" s="1"/>
  <c r="K279" i="3" a="1"/>
  <c r="K279" i="3" s="1"/>
  <c r="K280" i="3" a="1"/>
  <c r="K280" i="3" s="1"/>
  <c r="K281" i="3" a="1"/>
  <c r="K281" i="3" s="1"/>
  <c r="K282" i="3" a="1"/>
  <c r="K282" i="3" s="1"/>
  <c r="K283" i="3" a="1"/>
  <c r="K283" i="3" s="1"/>
  <c r="K284" i="3" a="1"/>
  <c r="K284" i="3" s="1"/>
  <c r="K285" i="3" a="1"/>
  <c r="K285" i="3" s="1"/>
  <c r="K286" i="3" a="1"/>
  <c r="K286" i="3" s="1"/>
  <c r="K287" i="3" a="1"/>
  <c r="K287" i="3" s="1"/>
  <c r="K288" i="3" a="1"/>
  <c r="K288" i="3" s="1"/>
  <c r="K289" i="3" a="1"/>
  <c r="K289" i="3" s="1"/>
  <c r="K290" i="3" a="1"/>
  <c r="K290" i="3" s="1"/>
  <c r="K291" i="3" a="1"/>
  <c r="K291" i="3" s="1"/>
  <c r="K292" i="3" a="1"/>
  <c r="K292" i="3" s="1"/>
  <c r="K293" i="3" a="1"/>
  <c r="K293" i="3" s="1"/>
  <c r="K294" i="3" a="1"/>
  <c r="K294" i="3" s="1"/>
  <c r="K295" i="3" a="1"/>
  <c r="K295" i="3" s="1"/>
  <c r="K296" i="3" a="1"/>
  <c r="K296" i="3" s="1"/>
  <c r="K297" i="3" a="1"/>
  <c r="K297" i="3" s="1"/>
  <c r="K298" i="3" a="1"/>
  <c r="K298" i="3" s="1"/>
  <c r="K299" i="3" a="1"/>
  <c r="K299" i="3" s="1"/>
  <c r="K300" i="3" a="1"/>
  <c r="K300" i="3" s="1"/>
  <c r="K301" i="3" a="1"/>
  <c r="K301" i="3" s="1"/>
  <c r="K302" i="3" a="1"/>
  <c r="K302" i="3" s="1"/>
  <c r="K303" i="3" a="1"/>
  <c r="K303" i="3" s="1"/>
  <c r="K304" i="3" a="1"/>
  <c r="K304" i="3" s="1"/>
  <c r="K305" i="3" a="1"/>
  <c r="K305" i="3" s="1"/>
  <c r="K306" i="3" a="1"/>
  <c r="K306" i="3" s="1"/>
  <c r="K307" i="3" a="1"/>
  <c r="K307" i="3" s="1"/>
  <c r="K308" i="3" a="1"/>
  <c r="K308" i="3" s="1"/>
  <c r="K309" i="3" a="1"/>
  <c r="K309" i="3" s="1"/>
  <c r="K310" i="3" a="1"/>
  <c r="K310" i="3" s="1"/>
  <c r="K311" i="3" a="1"/>
  <c r="K311" i="3" s="1"/>
  <c r="K312" i="3" a="1"/>
  <c r="K312" i="3" s="1"/>
  <c r="K313" i="3" a="1"/>
  <c r="K313" i="3" s="1"/>
  <c r="K314" i="3" a="1"/>
  <c r="K314" i="3" s="1"/>
  <c r="K315" i="3" a="1"/>
  <c r="K315" i="3" s="1"/>
  <c r="K316" i="3" a="1"/>
  <c r="K316" i="3" s="1"/>
  <c r="K317" i="3" a="1"/>
  <c r="K317" i="3" s="1"/>
  <c r="K318" i="3" a="1"/>
  <c r="K318" i="3" s="1"/>
  <c r="K319" i="3" a="1"/>
  <c r="K319" i="3" s="1"/>
  <c r="K320" i="3" a="1"/>
  <c r="K320" i="3" s="1"/>
  <c r="K321" i="3" a="1"/>
  <c r="K321" i="3" s="1"/>
  <c r="K322" i="3" a="1"/>
  <c r="K322" i="3" s="1"/>
  <c r="K323" i="3" a="1"/>
  <c r="K323" i="3" s="1"/>
  <c r="K324" i="3" a="1"/>
  <c r="K324" i="3" s="1"/>
  <c r="K325" i="3" a="1"/>
  <c r="K325" i="3" s="1"/>
  <c r="K326" i="3" a="1"/>
  <c r="K326" i="3" s="1"/>
  <c r="K327" i="3" a="1"/>
  <c r="K327" i="3" s="1"/>
  <c r="K328" i="3" a="1"/>
  <c r="K328" i="3" s="1"/>
  <c r="K329" i="3" a="1"/>
  <c r="K329" i="3" s="1"/>
  <c r="K330" i="3" a="1"/>
  <c r="K330" i="3" s="1"/>
  <c r="K331" i="3" a="1"/>
  <c r="K331" i="3" s="1"/>
  <c r="K332" i="3" a="1"/>
  <c r="K332" i="3" s="1"/>
  <c r="K333" i="3" a="1"/>
  <c r="K333" i="3" s="1"/>
  <c r="K334" i="3" a="1"/>
  <c r="K334" i="3" s="1"/>
  <c r="K335" i="3" a="1"/>
  <c r="K335" i="3" s="1"/>
  <c r="K336" i="3" a="1"/>
  <c r="K336" i="3" s="1"/>
  <c r="K337" i="3" a="1"/>
  <c r="K337" i="3" s="1"/>
  <c r="K338" i="3" a="1"/>
  <c r="K338" i="3" s="1"/>
  <c r="K339" i="3" a="1"/>
  <c r="K339" i="3" s="1"/>
  <c r="K340" i="3" a="1"/>
  <c r="K340" i="3" s="1"/>
  <c r="K341" i="3" a="1"/>
  <c r="K341" i="3" s="1"/>
  <c r="K342" i="3" a="1"/>
  <c r="K342" i="3" s="1"/>
  <c r="K343" i="3" a="1"/>
  <c r="K343" i="3" s="1"/>
  <c r="K344" i="3" a="1"/>
  <c r="K344" i="3" s="1"/>
  <c r="K345" i="3" a="1"/>
  <c r="K345" i="3" s="1"/>
  <c r="K346" i="3" a="1"/>
  <c r="K346" i="3" s="1"/>
  <c r="K347" i="3" a="1"/>
  <c r="K347" i="3" s="1"/>
  <c r="K348" i="3" a="1"/>
  <c r="K348" i="3" s="1"/>
  <c r="K349" i="3" a="1"/>
  <c r="K349" i="3" s="1"/>
  <c r="K350" i="3" a="1"/>
  <c r="K350" i="3" s="1"/>
  <c r="K351" i="3" a="1"/>
  <c r="K351" i="3" s="1"/>
  <c r="K352" i="3" a="1"/>
  <c r="K352" i="3" s="1"/>
  <c r="K353" i="3" a="1"/>
  <c r="K353" i="3" s="1"/>
  <c r="K354" i="3" a="1"/>
  <c r="K354" i="3" s="1"/>
  <c r="K355" i="3" a="1"/>
  <c r="K355" i="3" s="1"/>
  <c r="K356" i="3" a="1"/>
  <c r="K356" i="3" s="1"/>
  <c r="K357" i="3" a="1"/>
  <c r="K357" i="3" s="1"/>
  <c r="K358" i="3" a="1"/>
  <c r="K358" i="3" s="1"/>
  <c r="K359" i="3" a="1"/>
  <c r="K359" i="3" s="1"/>
  <c r="K360" i="3" a="1"/>
  <c r="K360" i="3" s="1"/>
  <c r="K361" i="3" a="1"/>
  <c r="K361" i="3" s="1"/>
  <c r="K362" i="3" a="1"/>
  <c r="K362" i="3" s="1"/>
  <c r="K363" i="3" a="1"/>
  <c r="K363" i="3" s="1"/>
  <c r="K364" i="3" a="1"/>
  <c r="K364" i="3" s="1"/>
  <c r="K365" i="3" a="1"/>
  <c r="K365" i="3" s="1"/>
  <c r="K366" i="3" a="1"/>
  <c r="K366" i="3" s="1"/>
  <c r="K367" i="3" a="1"/>
  <c r="K367" i="3" s="1"/>
  <c r="K368" i="3" a="1"/>
  <c r="K368" i="3" s="1"/>
  <c r="K369" i="3" a="1"/>
  <c r="K369" i="3" s="1"/>
  <c r="K370" i="3" a="1"/>
  <c r="K370" i="3" s="1"/>
  <c r="K371" i="3" a="1"/>
  <c r="K371" i="3" s="1"/>
  <c r="K372" i="3" a="1"/>
  <c r="K372" i="3" s="1"/>
  <c r="K373" i="3" a="1"/>
  <c r="K373" i="3" s="1"/>
  <c r="K374" i="3" a="1"/>
  <c r="K374" i="3" s="1"/>
  <c r="K375" i="3" a="1"/>
  <c r="K375" i="3" s="1"/>
  <c r="K376" i="3" a="1"/>
  <c r="K376" i="3" s="1"/>
  <c r="K377" i="3" a="1"/>
  <c r="K377" i="3" s="1"/>
  <c r="K378" i="3" a="1"/>
  <c r="K378" i="3" s="1"/>
  <c r="K379" i="3" a="1"/>
  <c r="K379" i="3" s="1"/>
  <c r="K380" i="3" a="1"/>
  <c r="K380" i="3" s="1"/>
  <c r="K381" i="3" a="1"/>
  <c r="K381" i="3" s="1"/>
  <c r="K382" i="3" a="1"/>
  <c r="K382" i="3" s="1"/>
  <c r="K383" i="3" a="1"/>
  <c r="K383" i="3" s="1"/>
  <c r="K384" i="3" a="1"/>
  <c r="K384" i="3" s="1"/>
  <c r="K385" i="3" a="1"/>
  <c r="K385" i="3" s="1"/>
  <c r="K386" i="3" a="1"/>
  <c r="K386" i="3" s="1"/>
  <c r="K387" i="3" a="1"/>
  <c r="K387" i="3" s="1"/>
  <c r="K388" i="3" a="1"/>
  <c r="K388" i="3" s="1"/>
  <c r="K389" i="3" a="1"/>
  <c r="K389" i="3" s="1"/>
  <c r="K390" i="3" a="1"/>
  <c r="K390" i="3" s="1"/>
  <c r="K391" i="3" a="1"/>
  <c r="K391" i="3" s="1"/>
  <c r="K392" i="3" a="1"/>
  <c r="K392" i="3" s="1"/>
  <c r="K393" i="3" a="1"/>
  <c r="K393" i="3" s="1"/>
  <c r="K394" i="3" a="1"/>
  <c r="K394" i="3" s="1"/>
  <c r="K395" i="3" a="1"/>
  <c r="K395" i="3" s="1"/>
  <c r="K396" i="3" a="1"/>
  <c r="K396" i="3" s="1"/>
  <c r="K397" i="3" a="1"/>
  <c r="K397" i="3" s="1"/>
  <c r="K398" i="3" a="1"/>
  <c r="K398" i="3" s="1"/>
  <c r="K399" i="3" a="1"/>
  <c r="K399" i="3" s="1"/>
  <c r="K400" i="3" a="1"/>
  <c r="K400" i="3" s="1"/>
  <c r="K401" i="3" a="1"/>
  <c r="K401" i="3" s="1"/>
  <c r="K402" i="3" a="1"/>
  <c r="K402" i="3" s="1"/>
  <c r="K403" i="3" a="1"/>
  <c r="K403" i="3" s="1"/>
  <c r="K404" i="3" a="1"/>
  <c r="K404" i="3" s="1"/>
  <c r="K405" i="3" a="1"/>
  <c r="K405" i="3" s="1"/>
  <c r="K406" i="3" a="1"/>
  <c r="K406" i="3" s="1"/>
  <c r="K407" i="3" a="1"/>
  <c r="K407" i="3" s="1"/>
  <c r="K408" i="3" a="1"/>
  <c r="K408" i="3" s="1"/>
  <c r="K409" i="3" a="1"/>
  <c r="K409" i="3" s="1"/>
  <c r="K410" i="3" a="1"/>
  <c r="K410" i="3" s="1"/>
  <c r="K411" i="3" a="1"/>
  <c r="K411" i="3" s="1"/>
  <c r="K412" i="3" a="1"/>
  <c r="K412" i="3" s="1"/>
  <c r="K413" i="3" a="1"/>
  <c r="K413" i="3" s="1"/>
  <c r="K414" i="3" a="1"/>
  <c r="K414" i="3" s="1"/>
  <c r="K415" i="3" a="1"/>
  <c r="K415" i="3" s="1"/>
  <c r="K416" i="3" a="1"/>
  <c r="K416" i="3" s="1"/>
  <c r="K417" i="3" a="1"/>
  <c r="K417" i="3" s="1"/>
  <c r="K418" i="3" a="1"/>
  <c r="K418" i="3" s="1"/>
  <c r="K419" i="3" a="1"/>
  <c r="K419" i="3" s="1"/>
  <c r="K420" i="3" a="1"/>
  <c r="K420" i="3" s="1"/>
  <c r="K421" i="3" a="1"/>
  <c r="K421" i="3" s="1"/>
  <c r="K422" i="3" a="1"/>
  <c r="K422" i="3" s="1"/>
  <c r="K423" i="3" a="1"/>
  <c r="K423" i="3" s="1"/>
  <c r="K424" i="3" a="1"/>
  <c r="K424" i="3" s="1"/>
  <c r="K425" i="3" a="1"/>
  <c r="K425" i="3" s="1"/>
  <c r="K426" i="3" a="1"/>
  <c r="K426" i="3" s="1"/>
  <c r="K427" i="3" a="1"/>
  <c r="K427" i="3" s="1"/>
  <c r="K428" i="3" a="1"/>
  <c r="K428" i="3" s="1"/>
  <c r="K429" i="3" a="1"/>
  <c r="K429" i="3" s="1"/>
  <c r="K430" i="3" a="1"/>
  <c r="K430" i="3" s="1"/>
  <c r="K431" i="3" a="1"/>
  <c r="K431" i="3" s="1"/>
  <c r="K432" i="3" a="1"/>
  <c r="K432" i="3" s="1"/>
  <c r="K433" i="3" a="1"/>
  <c r="K433" i="3" s="1"/>
  <c r="K434" i="3" a="1"/>
  <c r="K434" i="3" s="1"/>
  <c r="K435" i="3" a="1"/>
  <c r="K435" i="3" s="1"/>
  <c r="K436" i="3" a="1"/>
  <c r="K436" i="3" s="1"/>
  <c r="K437" i="3" a="1"/>
  <c r="K437" i="3" s="1"/>
  <c r="K438" i="3" a="1"/>
  <c r="K438" i="3" s="1"/>
  <c r="K439" i="3" a="1"/>
  <c r="K439" i="3" s="1"/>
  <c r="K440" i="3" a="1"/>
  <c r="K440" i="3" s="1"/>
  <c r="K441" i="3" a="1"/>
  <c r="K441" i="3" s="1"/>
  <c r="K442" i="3" a="1"/>
  <c r="K442" i="3" s="1"/>
  <c r="K443" i="3" a="1"/>
  <c r="K443" i="3" s="1"/>
  <c r="K444" i="3" a="1"/>
  <c r="K444" i="3" s="1"/>
  <c r="K445" i="3" a="1"/>
  <c r="K445" i="3" s="1"/>
  <c r="K446" i="3" a="1"/>
  <c r="K446" i="3" s="1"/>
  <c r="K447" i="3" a="1"/>
  <c r="K447" i="3" s="1"/>
  <c r="K448" i="3" a="1"/>
  <c r="K448" i="3" s="1"/>
  <c r="K449" i="3" a="1"/>
  <c r="K449" i="3" s="1"/>
  <c r="K450" i="3" a="1"/>
  <c r="K450" i="3" s="1"/>
  <c r="K451" i="3" a="1"/>
  <c r="K451" i="3" s="1"/>
  <c r="K452" i="3" a="1"/>
  <c r="K452" i="3" s="1"/>
  <c r="K453" i="3" a="1"/>
  <c r="K453" i="3" s="1"/>
  <c r="K454" i="3" a="1"/>
  <c r="K454" i="3" s="1"/>
  <c r="K455" i="3" a="1"/>
  <c r="K455" i="3" s="1"/>
  <c r="K456" i="3" a="1"/>
  <c r="K456" i="3" s="1"/>
  <c r="K457" i="3" a="1"/>
  <c r="K457" i="3" s="1"/>
  <c r="K458" i="3" a="1"/>
  <c r="K458" i="3" s="1"/>
  <c r="K459" i="3" a="1"/>
  <c r="K459" i="3" s="1"/>
  <c r="K460" i="3" a="1"/>
  <c r="K460" i="3" s="1"/>
  <c r="K461" i="3" a="1"/>
  <c r="K461" i="3" s="1"/>
  <c r="K462" i="3" a="1"/>
  <c r="K462" i="3" s="1"/>
  <c r="K463" i="3" a="1"/>
  <c r="K463" i="3" s="1"/>
  <c r="K464" i="3" a="1"/>
  <c r="K464" i="3" s="1"/>
  <c r="K465" i="3" a="1"/>
  <c r="K465" i="3" s="1"/>
  <c r="K466" i="3" a="1"/>
  <c r="K466" i="3" s="1"/>
  <c r="K467" i="3" a="1"/>
  <c r="K467" i="3" s="1"/>
  <c r="K468" i="3" a="1"/>
  <c r="K468" i="3" s="1"/>
  <c r="K469" i="3" a="1"/>
  <c r="K469" i="3" s="1"/>
  <c r="K470" i="3" a="1"/>
  <c r="K470" i="3" s="1"/>
  <c r="K471" i="3" a="1"/>
  <c r="K471" i="3" s="1"/>
  <c r="K472" i="3" a="1"/>
  <c r="K472" i="3" s="1"/>
  <c r="K473" i="3" a="1"/>
  <c r="K473" i="3" s="1"/>
  <c r="K474" i="3" a="1"/>
  <c r="K474" i="3" s="1"/>
  <c r="K475" i="3" a="1"/>
  <c r="K475" i="3" s="1"/>
  <c r="K476" i="3" a="1"/>
  <c r="K476" i="3" s="1"/>
  <c r="K477" i="3" a="1"/>
  <c r="K477" i="3" s="1"/>
  <c r="K478" i="3" a="1"/>
  <c r="K478" i="3" s="1"/>
  <c r="K479" i="3" a="1"/>
  <c r="K479" i="3" s="1"/>
  <c r="K480" i="3" a="1"/>
  <c r="K480" i="3" s="1"/>
  <c r="K481" i="3" a="1"/>
  <c r="K481" i="3" s="1"/>
  <c r="K482" i="3" a="1"/>
  <c r="K482" i="3" s="1"/>
  <c r="K483" i="3" a="1"/>
  <c r="K483" i="3" s="1"/>
  <c r="K484" i="3" a="1"/>
  <c r="K484" i="3" s="1"/>
  <c r="K485" i="3" a="1"/>
  <c r="K485" i="3" s="1"/>
  <c r="K486" i="3" a="1"/>
  <c r="K486" i="3" s="1"/>
  <c r="K487" i="3" a="1"/>
  <c r="K487" i="3" s="1"/>
  <c r="K488" i="3" a="1"/>
  <c r="K488" i="3" s="1"/>
  <c r="K489" i="3" a="1"/>
  <c r="K489" i="3" s="1"/>
  <c r="K490" i="3" a="1"/>
  <c r="K490" i="3" s="1"/>
  <c r="K491" i="3" a="1"/>
  <c r="K491" i="3" s="1"/>
  <c r="K492" i="3" a="1"/>
  <c r="K492" i="3" s="1"/>
  <c r="K493" i="3" a="1"/>
  <c r="K493" i="3" s="1"/>
  <c r="K494" i="3" a="1"/>
  <c r="K494" i="3" s="1"/>
  <c r="K495" i="3" a="1"/>
  <c r="K495" i="3" s="1"/>
  <c r="K496" i="3" a="1"/>
  <c r="K496" i="3" s="1"/>
  <c r="K497" i="3" a="1"/>
  <c r="K497" i="3" s="1"/>
  <c r="K498" i="3" a="1"/>
  <c r="K498" i="3" s="1"/>
  <c r="K499" i="3" a="1"/>
  <c r="K499" i="3" s="1"/>
  <c r="K500" i="3" a="1"/>
  <c r="K500" i="3" s="1"/>
  <c r="K501" i="3" a="1"/>
  <c r="K501" i="3" s="1"/>
  <c r="K502" i="3" a="1"/>
  <c r="K502" i="3" s="1"/>
  <c r="K503" i="3" a="1"/>
  <c r="K503" i="3" s="1"/>
  <c r="K504" i="3" a="1"/>
  <c r="K504" i="3" s="1"/>
  <c r="K505" i="3" a="1"/>
  <c r="K505" i="3" s="1"/>
  <c r="K506" i="3" a="1"/>
  <c r="K506" i="3" s="1"/>
  <c r="K507" i="3" a="1"/>
  <c r="K507" i="3" s="1"/>
  <c r="K508" i="3" a="1"/>
  <c r="K508" i="3" s="1"/>
  <c r="K509" i="3" a="1"/>
  <c r="K509" i="3" s="1"/>
  <c r="K510" i="3" a="1"/>
  <c r="K510" i="3" s="1"/>
  <c r="K511" i="3" a="1"/>
  <c r="K511" i="3" s="1"/>
  <c r="K512" i="3" a="1"/>
  <c r="K512" i="3" s="1"/>
  <c r="K513" i="3" a="1"/>
  <c r="K513" i="3" s="1"/>
  <c r="K514" i="3" a="1"/>
  <c r="K514" i="3" s="1"/>
  <c r="K515" i="3" a="1"/>
  <c r="K515" i="3" s="1"/>
  <c r="K516" i="3" a="1"/>
  <c r="K516" i="3" s="1"/>
  <c r="K517" i="3" a="1"/>
  <c r="K517" i="3" s="1"/>
  <c r="K518" i="3" a="1"/>
  <c r="K518" i="3" s="1"/>
  <c r="K519" i="3" a="1"/>
  <c r="K519" i="3" s="1"/>
  <c r="K520" i="3" a="1"/>
  <c r="K520" i="3" s="1"/>
  <c r="K521" i="3" a="1"/>
  <c r="K521" i="3" s="1"/>
  <c r="K522" i="3" a="1"/>
  <c r="K522" i="3" s="1"/>
  <c r="K523" i="3" a="1"/>
  <c r="K523" i="3" s="1"/>
  <c r="K524" i="3" a="1"/>
  <c r="K524" i="3" s="1"/>
  <c r="K525" i="3" a="1"/>
  <c r="K525" i="3" s="1"/>
  <c r="K526" i="3" a="1"/>
  <c r="K526" i="3" s="1"/>
  <c r="K527" i="3" a="1"/>
  <c r="K527" i="3" s="1"/>
  <c r="K528" i="3" a="1"/>
  <c r="K528" i="3" s="1"/>
  <c r="K529" i="3" a="1"/>
  <c r="K529" i="3" s="1"/>
  <c r="K530" i="3" a="1"/>
  <c r="K530" i="3" s="1"/>
  <c r="K531" i="3" a="1"/>
  <c r="K531" i="3" s="1"/>
  <c r="K532" i="3" a="1"/>
  <c r="K532" i="3" s="1"/>
  <c r="K533" i="3" a="1"/>
  <c r="K533" i="3" s="1"/>
  <c r="K534" i="3" a="1"/>
  <c r="K534" i="3" s="1"/>
  <c r="K535" i="3" a="1"/>
  <c r="K535" i="3" s="1"/>
  <c r="K536" i="3" a="1"/>
  <c r="K536" i="3" s="1"/>
  <c r="K537" i="3" a="1"/>
  <c r="K537" i="3" s="1"/>
  <c r="K538" i="3" a="1"/>
  <c r="K538" i="3" s="1"/>
  <c r="K539" i="3" a="1"/>
  <c r="K539" i="3" s="1"/>
  <c r="K540" i="3" a="1"/>
  <c r="K540" i="3" s="1"/>
  <c r="K541" i="3" a="1"/>
  <c r="K541" i="3" s="1"/>
  <c r="K542" i="3" a="1"/>
  <c r="K542" i="3" s="1"/>
  <c r="K543" i="3" a="1"/>
  <c r="K543" i="3" s="1"/>
  <c r="K544" i="3" a="1"/>
  <c r="K544" i="3" s="1"/>
  <c r="K545" i="3" a="1"/>
  <c r="K545" i="3" s="1"/>
  <c r="K546" i="3" a="1"/>
  <c r="K546" i="3" s="1"/>
  <c r="K547" i="3" a="1"/>
  <c r="K547" i="3" s="1"/>
  <c r="K548" i="3" a="1"/>
  <c r="K548" i="3" s="1"/>
  <c r="K549" i="3" a="1"/>
  <c r="K549" i="3" s="1"/>
  <c r="K550" i="3" a="1"/>
  <c r="K550" i="3" s="1"/>
  <c r="K551" i="3" a="1"/>
  <c r="K551" i="3" s="1"/>
  <c r="K552" i="3" a="1"/>
  <c r="K552" i="3" s="1"/>
  <c r="K553" i="3" a="1"/>
  <c r="K553" i="3" s="1"/>
  <c r="K554" i="3" a="1"/>
  <c r="K554" i="3" s="1"/>
  <c r="K555" i="3" a="1"/>
  <c r="K555" i="3" s="1"/>
  <c r="K556" i="3" a="1"/>
  <c r="K556" i="3" s="1"/>
  <c r="K557" i="3" a="1"/>
  <c r="K557" i="3" s="1"/>
  <c r="K558" i="3" a="1"/>
  <c r="K558" i="3" s="1"/>
  <c r="K559" i="3" a="1"/>
  <c r="K559" i="3" s="1"/>
  <c r="K560" i="3" a="1"/>
  <c r="K560" i="3" s="1"/>
  <c r="K561" i="3" a="1"/>
  <c r="K561" i="3" s="1"/>
  <c r="K562" i="3" a="1"/>
  <c r="K562" i="3" s="1"/>
  <c r="K563" i="3" a="1"/>
  <c r="K563" i="3" s="1"/>
  <c r="K564" i="3" a="1"/>
  <c r="K564" i="3" s="1"/>
  <c r="K565" i="3" a="1"/>
  <c r="K565" i="3" s="1"/>
  <c r="K566" i="3" a="1"/>
  <c r="K566" i="3" s="1"/>
  <c r="K567" i="3" a="1"/>
  <c r="K567" i="3" s="1"/>
  <c r="K568" i="3" a="1"/>
  <c r="K568" i="3" s="1"/>
  <c r="K569" i="3" a="1"/>
  <c r="K569" i="3" s="1"/>
  <c r="K570" i="3" a="1"/>
  <c r="K570" i="3" s="1"/>
  <c r="K571" i="3" a="1"/>
  <c r="K571" i="3" s="1"/>
  <c r="K572" i="3" a="1"/>
  <c r="K572" i="3" s="1"/>
  <c r="K573" i="3" a="1"/>
  <c r="K573" i="3" s="1"/>
  <c r="K574" i="3" a="1"/>
  <c r="K574" i="3" s="1"/>
  <c r="K575" i="3" a="1"/>
  <c r="K575" i="3" s="1"/>
  <c r="K576" i="3" a="1"/>
  <c r="K576" i="3" s="1"/>
  <c r="K577" i="3" a="1"/>
  <c r="K577" i="3" s="1"/>
  <c r="K578" i="3" a="1"/>
  <c r="K578" i="3" s="1"/>
  <c r="K579" i="3" a="1"/>
  <c r="K579" i="3" s="1"/>
  <c r="K580" i="3" a="1"/>
  <c r="K580" i="3" s="1"/>
  <c r="K581" i="3" a="1"/>
  <c r="K581" i="3" s="1"/>
  <c r="K582" i="3" a="1"/>
  <c r="K582" i="3" s="1"/>
  <c r="K583" i="3" a="1"/>
  <c r="K583" i="3" s="1"/>
  <c r="K584" i="3" a="1"/>
  <c r="K584" i="3" s="1"/>
  <c r="K585" i="3" a="1"/>
  <c r="K585" i="3" s="1"/>
  <c r="K586" i="3" a="1"/>
  <c r="K586" i="3" s="1"/>
  <c r="K587" i="3" a="1"/>
  <c r="K587" i="3" s="1"/>
  <c r="K588" i="3" a="1"/>
  <c r="K588" i="3" s="1"/>
  <c r="K589" i="3" a="1"/>
  <c r="K589" i="3" s="1"/>
  <c r="K590" i="3" a="1"/>
  <c r="K590" i="3" s="1"/>
  <c r="K591" i="3" a="1"/>
  <c r="K591" i="3" s="1"/>
  <c r="K592" i="3" a="1"/>
  <c r="K592" i="3" s="1"/>
  <c r="K593" i="3" a="1"/>
  <c r="K593" i="3" s="1"/>
  <c r="K594" i="3" a="1"/>
  <c r="K594" i="3" s="1"/>
  <c r="K595" i="3" a="1"/>
  <c r="K595" i="3" s="1"/>
  <c r="K596" i="3" a="1"/>
  <c r="K596" i="3" s="1"/>
  <c r="K597" i="3" a="1"/>
  <c r="K597" i="3" s="1"/>
  <c r="K598" i="3" a="1"/>
  <c r="K598" i="3" s="1"/>
  <c r="K599" i="3" a="1"/>
  <c r="K599" i="3" s="1"/>
  <c r="K600" i="3" a="1"/>
  <c r="K600" i="3" s="1"/>
  <c r="K601" i="3" a="1"/>
  <c r="K601" i="3" s="1"/>
  <c r="K602" i="3" a="1"/>
  <c r="K602" i="3" s="1"/>
  <c r="K603" i="3" a="1"/>
  <c r="K603" i="3" s="1"/>
  <c r="K604" i="3" a="1"/>
  <c r="K604" i="3" s="1"/>
  <c r="K605" i="3" a="1"/>
  <c r="K605" i="3" s="1"/>
  <c r="K606" i="3" a="1"/>
  <c r="K606" i="3" s="1"/>
  <c r="K607" i="3" a="1"/>
  <c r="K607" i="3" s="1"/>
  <c r="K608" i="3" a="1"/>
  <c r="K608" i="3" s="1"/>
  <c r="K609" i="3" a="1"/>
  <c r="K609" i="3" s="1"/>
  <c r="K610" i="3" a="1"/>
  <c r="K610" i="3" s="1"/>
  <c r="K611" i="3" a="1"/>
  <c r="K611" i="3" s="1"/>
  <c r="K612" i="3" a="1"/>
  <c r="K612" i="3" s="1"/>
  <c r="K613" i="3" a="1"/>
  <c r="K613" i="3" s="1"/>
  <c r="K614" i="3" a="1"/>
  <c r="K614" i="3" s="1"/>
  <c r="K615" i="3" a="1"/>
  <c r="K615" i="3" s="1"/>
  <c r="K616" i="3" a="1"/>
  <c r="K616" i="3" s="1"/>
  <c r="K617" i="3" a="1"/>
  <c r="K617" i="3" s="1"/>
  <c r="K618" i="3" a="1"/>
  <c r="K618" i="3" s="1"/>
  <c r="K619" i="3" a="1"/>
  <c r="K619" i="3" s="1"/>
  <c r="K620" i="3" a="1"/>
  <c r="K620" i="3" s="1"/>
  <c r="K621" i="3" a="1"/>
  <c r="K621" i="3" s="1"/>
  <c r="K622" i="3" a="1"/>
  <c r="K622" i="3" s="1"/>
  <c r="K623" i="3" a="1"/>
  <c r="K623" i="3" s="1"/>
  <c r="K624" i="3" a="1"/>
  <c r="K624" i="3" s="1"/>
  <c r="K625" i="3" a="1"/>
  <c r="K625" i="3" s="1"/>
  <c r="K626" i="3" a="1"/>
  <c r="K626" i="3" s="1"/>
  <c r="K627" i="3" a="1"/>
  <c r="K627" i="3" s="1"/>
  <c r="K628" i="3" a="1"/>
  <c r="K628" i="3" s="1"/>
  <c r="K629" i="3" a="1"/>
  <c r="K629" i="3" s="1"/>
  <c r="K630" i="3" a="1"/>
  <c r="K630" i="3" s="1"/>
  <c r="K631" i="3" a="1"/>
  <c r="K631" i="3" s="1"/>
  <c r="K632" i="3" a="1"/>
  <c r="K632" i="3" s="1"/>
  <c r="K633" i="3" a="1"/>
  <c r="K633" i="3" s="1"/>
  <c r="K634" i="3" a="1"/>
  <c r="K634" i="3" s="1"/>
  <c r="K635" i="3" a="1"/>
  <c r="K635" i="3" s="1"/>
  <c r="K636" i="3" a="1"/>
  <c r="K636" i="3" s="1"/>
  <c r="K637" i="3" a="1"/>
  <c r="K637" i="3" s="1"/>
  <c r="K638" i="3" a="1"/>
  <c r="K638" i="3" s="1"/>
  <c r="K639" i="3" a="1"/>
  <c r="K639" i="3" s="1"/>
  <c r="K640" i="3" a="1"/>
  <c r="K640" i="3" s="1"/>
  <c r="K641" i="3" a="1"/>
  <c r="K641" i="3" s="1"/>
  <c r="K642" i="3" a="1"/>
  <c r="K642" i="3" s="1"/>
  <c r="K643" i="3" a="1"/>
  <c r="K643" i="3" s="1"/>
  <c r="K644" i="3" a="1"/>
  <c r="K644" i="3" s="1"/>
  <c r="K645" i="3" a="1"/>
  <c r="K645" i="3" s="1"/>
  <c r="K646" i="3" a="1"/>
  <c r="K646" i="3" s="1"/>
  <c r="K647" i="3" a="1"/>
  <c r="K647" i="3" s="1"/>
  <c r="K648" i="3" a="1"/>
  <c r="K648" i="3" s="1"/>
  <c r="K649" i="3" a="1"/>
  <c r="K649" i="3" s="1"/>
  <c r="K650" i="3" a="1"/>
  <c r="K650" i="3" s="1"/>
  <c r="K651" i="3" a="1"/>
  <c r="K651" i="3" s="1"/>
  <c r="K652" i="3" a="1"/>
  <c r="K652" i="3" s="1"/>
  <c r="K653" i="3" a="1"/>
  <c r="K653" i="3" s="1"/>
  <c r="K654" i="3" a="1"/>
  <c r="K654" i="3" s="1"/>
  <c r="K655" i="3" a="1"/>
  <c r="K655" i="3" s="1"/>
  <c r="K656" i="3" a="1"/>
  <c r="K656" i="3" s="1"/>
  <c r="K657" i="3" a="1"/>
  <c r="K657" i="3" s="1"/>
  <c r="K658" i="3" a="1"/>
  <c r="K658" i="3" s="1"/>
  <c r="K659" i="3" a="1"/>
  <c r="K659" i="3" s="1"/>
  <c r="K660" i="3" a="1"/>
  <c r="K660" i="3" s="1"/>
  <c r="K661" i="3" a="1"/>
  <c r="K661" i="3" s="1"/>
  <c r="K662" i="3" a="1"/>
  <c r="K662" i="3" s="1"/>
  <c r="K663" i="3" a="1"/>
  <c r="K663" i="3" s="1"/>
  <c r="K664" i="3" a="1"/>
  <c r="K664" i="3" s="1"/>
  <c r="K665" i="3" a="1"/>
  <c r="K665" i="3" s="1"/>
  <c r="K666" i="3" a="1"/>
  <c r="K666" i="3" s="1"/>
  <c r="K667" i="3" a="1"/>
  <c r="K667" i="3" s="1"/>
  <c r="K668" i="3" a="1"/>
  <c r="K668" i="3" s="1"/>
  <c r="K669" i="3" a="1"/>
  <c r="K669" i="3" s="1"/>
  <c r="K670" i="3" a="1"/>
  <c r="K670" i="3" s="1"/>
  <c r="K671" i="3" a="1"/>
  <c r="K671" i="3" s="1"/>
  <c r="K672" i="3" a="1"/>
  <c r="K672" i="3" s="1"/>
  <c r="K673" i="3" a="1"/>
  <c r="K673" i="3" s="1"/>
  <c r="K674" i="3" a="1"/>
  <c r="K674" i="3" s="1"/>
  <c r="K675" i="3" a="1"/>
  <c r="K675" i="3" s="1"/>
  <c r="K676" i="3" a="1"/>
  <c r="K676" i="3" s="1"/>
  <c r="K677" i="3" a="1"/>
  <c r="K677" i="3" s="1"/>
  <c r="K678" i="3" a="1"/>
  <c r="K678" i="3" s="1"/>
  <c r="K679" i="3" a="1"/>
  <c r="K679" i="3" s="1"/>
  <c r="K680" i="3" a="1"/>
  <c r="K680" i="3" s="1"/>
  <c r="K681" i="3" a="1"/>
  <c r="K681" i="3" s="1"/>
  <c r="K682" i="3" a="1"/>
  <c r="K682" i="3" s="1"/>
  <c r="K683" i="3" a="1"/>
  <c r="K683" i="3" s="1"/>
  <c r="K684" i="3" a="1"/>
  <c r="K684" i="3" s="1"/>
  <c r="K685" i="3" a="1"/>
  <c r="K685" i="3" s="1"/>
  <c r="K686" i="3" a="1"/>
  <c r="K686" i="3" s="1"/>
  <c r="K687" i="3" a="1"/>
  <c r="K687" i="3" s="1"/>
  <c r="K688" i="3" a="1"/>
  <c r="K688" i="3" s="1"/>
  <c r="K689" i="3" a="1"/>
  <c r="K689" i="3" s="1"/>
  <c r="K690" i="3" a="1"/>
  <c r="K690" i="3" s="1"/>
  <c r="K691" i="3" a="1"/>
  <c r="K691" i="3" s="1"/>
  <c r="K692" i="3" a="1"/>
  <c r="K692" i="3" s="1"/>
  <c r="K693" i="3" a="1"/>
  <c r="K693" i="3" s="1"/>
  <c r="K694" i="3" a="1"/>
  <c r="K694" i="3" s="1"/>
  <c r="K695" i="3" a="1"/>
  <c r="K695" i="3" s="1"/>
  <c r="K696" i="3" a="1"/>
  <c r="K696" i="3" s="1"/>
  <c r="K697" i="3" a="1"/>
  <c r="K697" i="3" s="1"/>
  <c r="K698" i="3" a="1"/>
  <c r="K698" i="3" s="1"/>
  <c r="K699" i="3" a="1"/>
  <c r="K699" i="3" s="1"/>
  <c r="K700" i="3" a="1"/>
  <c r="K700" i="3" s="1"/>
  <c r="K701" i="3" a="1"/>
  <c r="K701" i="3" s="1"/>
  <c r="K702" i="3" a="1"/>
  <c r="K702" i="3" s="1"/>
  <c r="K703" i="3" a="1"/>
  <c r="K703" i="3" s="1"/>
  <c r="K704" i="3" a="1"/>
  <c r="K704" i="3" s="1"/>
  <c r="K705" i="3" a="1"/>
  <c r="K705" i="3" s="1"/>
  <c r="K706" i="3" a="1"/>
  <c r="K706" i="3" s="1"/>
  <c r="K707" i="3" a="1"/>
  <c r="K707" i="3" s="1"/>
  <c r="K708" i="3" a="1"/>
  <c r="K708" i="3" s="1"/>
  <c r="K709" i="3" a="1"/>
  <c r="K709" i="3" s="1"/>
  <c r="K710" i="3" a="1"/>
  <c r="K710" i="3" s="1"/>
  <c r="K711" i="3" a="1"/>
  <c r="K711" i="3" s="1"/>
  <c r="K712" i="3" a="1"/>
  <c r="K712" i="3" s="1"/>
  <c r="K713" i="3" a="1"/>
  <c r="K713" i="3" s="1"/>
  <c r="K714" i="3" a="1"/>
  <c r="K714" i="3" s="1"/>
  <c r="K715" i="3" a="1"/>
  <c r="K715" i="3" s="1"/>
  <c r="K716" i="3" a="1"/>
  <c r="K716" i="3" s="1"/>
  <c r="K717" i="3" a="1"/>
  <c r="K717" i="3" s="1"/>
  <c r="K718" i="3" a="1"/>
  <c r="K718" i="3" s="1"/>
  <c r="K719" i="3" a="1"/>
  <c r="K719" i="3" s="1"/>
  <c r="K720" i="3" a="1"/>
  <c r="K720" i="3" s="1"/>
  <c r="K721" i="3" a="1"/>
  <c r="K721" i="3" s="1"/>
  <c r="K722" i="3" a="1"/>
  <c r="K722" i="3" s="1"/>
  <c r="K723" i="3" a="1"/>
  <c r="K723" i="3" s="1"/>
  <c r="K724" i="3" a="1"/>
  <c r="K724" i="3" s="1"/>
  <c r="K725" i="3" a="1"/>
  <c r="K725" i="3" s="1"/>
  <c r="K726" i="3" a="1"/>
  <c r="K726" i="3" s="1"/>
  <c r="K727" i="3" a="1"/>
  <c r="K727" i="3" s="1"/>
  <c r="K728" i="3" a="1"/>
  <c r="K728" i="3" s="1"/>
  <c r="K729" i="3" a="1"/>
  <c r="K729" i="3" s="1"/>
  <c r="K730" i="3" a="1"/>
  <c r="K730" i="3" s="1"/>
  <c r="K731" i="3" a="1"/>
  <c r="K731" i="3" s="1"/>
  <c r="K732" i="3" a="1"/>
  <c r="K732" i="3" s="1"/>
  <c r="K733" i="3" a="1"/>
  <c r="K733" i="3" s="1"/>
  <c r="K734" i="3" a="1"/>
  <c r="K734" i="3" s="1"/>
  <c r="K735" i="3" a="1"/>
  <c r="K735" i="3" s="1"/>
  <c r="K736" i="3" a="1"/>
  <c r="K736" i="3" s="1"/>
  <c r="K737" i="3" a="1"/>
  <c r="K737" i="3" s="1"/>
  <c r="K738" i="3" a="1"/>
  <c r="K738" i="3" s="1"/>
  <c r="K739" i="3" a="1"/>
  <c r="K739" i="3" s="1"/>
  <c r="K740" i="3" a="1"/>
  <c r="K740" i="3" s="1"/>
  <c r="K741" i="3" a="1"/>
  <c r="K741" i="3" s="1"/>
  <c r="K742" i="3" a="1"/>
  <c r="K742" i="3" s="1"/>
  <c r="K743" i="3" a="1"/>
  <c r="K743" i="3" s="1"/>
  <c r="K744" i="3" a="1"/>
  <c r="K744" i="3" s="1"/>
  <c r="K745" i="3" a="1"/>
  <c r="K745" i="3" s="1"/>
  <c r="K746" i="3" a="1"/>
  <c r="K746" i="3" s="1"/>
  <c r="K747" i="3" a="1"/>
  <c r="K747" i="3" s="1"/>
  <c r="K748" i="3" a="1"/>
  <c r="K748" i="3" s="1"/>
  <c r="K749" i="3" a="1"/>
  <c r="K749" i="3" s="1"/>
  <c r="K750" i="3" a="1"/>
  <c r="K750" i="3" s="1"/>
  <c r="K751" i="3" a="1"/>
  <c r="K751" i="3" s="1"/>
  <c r="K752" i="3" a="1"/>
  <c r="K752" i="3" s="1"/>
  <c r="K753" i="3" a="1"/>
  <c r="K753" i="3" s="1"/>
  <c r="K754" i="3" a="1"/>
  <c r="K754" i="3" s="1"/>
  <c r="K755" i="3" a="1"/>
  <c r="K755" i="3" s="1"/>
  <c r="K756" i="3" a="1"/>
  <c r="K756" i="3" s="1"/>
  <c r="K757" i="3" a="1"/>
  <c r="K757" i="3" s="1"/>
  <c r="K758" i="3" a="1"/>
  <c r="K758" i="3" s="1"/>
  <c r="K759" i="3" a="1"/>
  <c r="K759" i="3" s="1"/>
  <c r="K760" i="3" a="1"/>
  <c r="K760" i="3" s="1"/>
  <c r="K761" i="3" a="1"/>
  <c r="K761" i="3" s="1"/>
  <c r="K762" i="3" a="1"/>
  <c r="K762" i="3" s="1"/>
  <c r="K763" i="3" a="1"/>
  <c r="K763" i="3" s="1"/>
  <c r="K764" i="3" a="1"/>
  <c r="K764" i="3" s="1"/>
  <c r="K765" i="3" a="1"/>
  <c r="K765" i="3" s="1"/>
  <c r="K766" i="3" a="1"/>
  <c r="K766" i="3" s="1"/>
  <c r="K767" i="3" a="1"/>
  <c r="K767" i="3" s="1"/>
  <c r="K768" i="3" a="1"/>
  <c r="K768" i="3" s="1"/>
  <c r="K769" i="3" a="1"/>
  <c r="K769" i="3" s="1"/>
  <c r="K770" i="3" a="1"/>
  <c r="K770" i="3" s="1"/>
  <c r="K771" i="3" a="1"/>
  <c r="K771" i="3" s="1"/>
  <c r="K772" i="3" a="1"/>
  <c r="K772" i="3" s="1"/>
  <c r="K773" i="3" a="1"/>
  <c r="K773" i="3" s="1"/>
  <c r="K774" i="3" a="1"/>
  <c r="K774" i="3" s="1"/>
  <c r="K775" i="3" a="1"/>
  <c r="K775" i="3" s="1"/>
  <c r="K776" i="3" a="1"/>
  <c r="K776" i="3" s="1"/>
  <c r="K777" i="3" a="1"/>
  <c r="K777" i="3" s="1"/>
  <c r="K778" i="3" a="1"/>
  <c r="K778" i="3" s="1"/>
  <c r="K779" i="3" a="1"/>
  <c r="K779" i="3" s="1"/>
  <c r="K780" i="3" a="1"/>
  <c r="K780" i="3" s="1"/>
  <c r="K781" i="3" a="1"/>
  <c r="K781" i="3" s="1"/>
  <c r="K782" i="3" a="1"/>
  <c r="K782" i="3" s="1"/>
  <c r="K783" i="3" a="1"/>
  <c r="K783" i="3" s="1"/>
  <c r="K784" i="3" a="1"/>
  <c r="K784" i="3" s="1"/>
  <c r="K785" i="3" a="1"/>
  <c r="K785" i="3" s="1"/>
  <c r="K786" i="3" a="1"/>
  <c r="K786" i="3" s="1"/>
  <c r="K787" i="3" a="1"/>
  <c r="K787" i="3" s="1"/>
  <c r="K788" i="3" a="1"/>
  <c r="K788" i="3" s="1"/>
  <c r="K789" i="3" a="1"/>
  <c r="K789" i="3" s="1"/>
  <c r="K790" i="3" a="1"/>
  <c r="K790" i="3" s="1"/>
  <c r="K791" i="3" a="1"/>
  <c r="K791" i="3" s="1"/>
  <c r="K792" i="3" a="1"/>
  <c r="K792" i="3" s="1"/>
  <c r="K793" i="3" a="1"/>
  <c r="K793" i="3" s="1"/>
  <c r="K794" i="3" a="1"/>
  <c r="K794" i="3" s="1"/>
  <c r="K795" i="3" a="1"/>
  <c r="K795" i="3" s="1"/>
  <c r="K796" i="3" a="1"/>
  <c r="K796" i="3" s="1"/>
  <c r="K797" i="3" a="1"/>
  <c r="K797" i="3" s="1"/>
  <c r="K798" i="3" a="1"/>
  <c r="K798" i="3" s="1"/>
  <c r="K799" i="3" a="1"/>
  <c r="K799" i="3" s="1"/>
  <c r="K800" i="3" a="1"/>
  <c r="K800" i="3" s="1"/>
  <c r="K801" i="3" a="1"/>
  <c r="K801" i="3" s="1"/>
  <c r="K802" i="3" a="1"/>
  <c r="K802" i="3" s="1"/>
  <c r="K803" i="3" a="1"/>
  <c r="K803" i="3" s="1"/>
  <c r="K804" i="3" a="1"/>
  <c r="K804" i="3" s="1"/>
  <c r="K805" i="3" a="1"/>
  <c r="K805" i="3" s="1"/>
  <c r="K806" i="3" a="1"/>
  <c r="K806" i="3" s="1"/>
  <c r="K807" i="3" a="1"/>
  <c r="K807" i="3" s="1"/>
  <c r="K808" i="3" a="1"/>
  <c r="K808" i="3" s="1"/>
  <c r="K809" i="3" a="1"/>
  <c r="K809" i="3" s="1"/>
  <c r="K810" i="3" a="1"/>
  <c r="K810" i="3" s="1"/>
  <c r="K811" i="3" a="1"/>
  <c r="K811" i="3" s="1"/>
  <c r="K812" i="3" a="1"/>
  <c r="K812" i="3" s="1"/>
  <c r="K813" i="3" a="1"/>
  <c r="K813" i="3" s="1"/>
  <c r="K814" i="3" a="1"/>
  <c r="K814" i="3" s="1"/>
  <c r="K815" i="3" a="1"/>
  <c r="K815" i="3" s="1"/>
  <c r="K816" i="3" a="1"/>
  <c r="K816" i="3" s="1"/>
  <c r="K817" i="3" a="1"/>
  <c r="K817" i="3" s="1"/>
  <c r="K818" i="3" a="1"/>
  <c r="K818" i="3" s="1"/>
  <c r="K819" i="3" a="1"/>
  <c r="K819" i="3" s="1"/>
  <c r="K820" i="3" a="1"/>
  <c r="K820" i="3" s="1"/>
  <c r="K821" i="3" a="1"/>
  <c r="K821" i="3" s="1"/>
  <c r="K822" i="3" a="1"/>
  <c r="K822" i="3" s="1"/>
  <c r="K823" i="3" a="1"/>
  <c r="K823" i="3" s="1"/>
  <c r="K824" i="3" a="1"/>
  <c r="K824" i="3" s="1"/>
  <c r="K825" i="3" a="1"/>
  <c r="K825" i="3" s="1"/>
  <c r="K826" i="3" a="1"/>
  <c r="K826" i="3" s="1"/>
  <c r="K827" i="3" a="1"/>
  <c r="K827" i="3" s="1"/>
  <c r="K828" i="3" a="1"/>
  <c r="K828" i="3" s="1"/>
  <c r="K829" i="3" a="1"/>
  <c r="K829" i="3" s="1"/>
  <c r="K830" i="3" a="1"/>
  <c r="K830" i="3" s="1"/>
  <c r="K831" i="3" a="1"/>
  <c r="K831" i="3" s="1"/>
  <c r="K832" i="3" a="1"/>
  <c r="K832" i="3" s="1"/>
  <c r="K833" i="3" a="1"/>
  <c r="K833" i="3" s="1"/>
  <c r="K834" i="3" a="1"/>
  <c r="K834" i="3" s="1"/>
  <c r="K835" i="3" a="1"/>
  <c r="K835" i="3" s="1"/>
  <c r="K836" i="3" a="1"/>
  <c r="K836" i="3" s="1"/>
  <c r="K837" i="3" a="1"/>
  <c r="K837" i="3" s="1"/>
  <c r="K838" i="3" a="1"/>
  <c r="K838" i="3" s="1"/>
  <c r="K839" i="3" a="1"/>
  <c r="K839" i="3" s="1"/>
  <c r="K840" i="3" a="1"/>
  <c r="K840" i="3" s="1"/>
  <c r="K841" i="3" a="1"/>
  <c r="K841" i="3" s="1"/>
  <c r="K842" i="3" a="1"/>
  <c r="K842" i="3" s="1"/>
  <c r="K843" i="3" a="1"/>
  <c r="K843" i="3" s="1"/>
  <c r="K844" i="3" a="1"/>
  <c r="K844" i="3" s="1"/>
  <c r="K845" i="3" a="1"/>
  <c r="K845" i="3" s="1"/>
  <c r="K846" i="3" a="1"/>
  <c r="K846" i="3" s="1"/>
  <c r="K847" i="3" a="1"/>
  <c r="K847" i="3" s="1"/>
  <c r="K848" i="3" a="1"/>
  <c r="K848" i="3" s="1"/>
  <c r="K849" i="3" a="1"/>
  <c r="K849" i="3" s="1"/>
  <c r="K850" i="3" a="1"/>
  <c r="K850" i="3" s="1"/>
  <c r="K851" i="3" a="1"/>
  <c r="K851" i="3" s="1"/>
  <c r="K852" i="3" a="1"/>
  <c r="K852" i="3" s="1"/>
  <c r="K853" i="3" a="1"/>
  <c r="K853" i="3" s="1"/>
  <c r="K854" i="3" a="1"/>
  <c r="K854" i="3" s="1"/>
  <c r="K855" i="3" a="1"/>
  <c r="K855" i="3" s="1"/>
  <c r="K856" i="3" a="1"/>
  <c r="K856" i="3" s="1"/>
  <c r="K857" i="3" a="1"/>
  <c r="K857" i="3" s="1"/>
  <c r="K858" i="3" a="1"/>
  <c r="K858" i="3" s="1"/>
  <c r="K859" i="3" a="1"/>
  <c r="K859" i="3" s="1"/>
  <c r="K860" i="3" a="1"/>
  <c r="K860" i="3" s="1"/>
  <c r="K861" i="3" a="1"/>
  <c r="K861" i="3" s="1"/>
  <c r="K862" i="3" a="1"/>
  <c r="K862" i="3" s="1"/>
  <c r="K863" i="3" a="1"/>
  <c r="K863" i="3" s="1"/>
  <c r="K864" i="3" a="1"/>
  <c r="K864" i="3" s="1"/>
  <c r="K865" i="3" a="1"/>
  <c r="K865" i="3" s="1"/>
  <c r="K866" i="3" a="1"/>
  <c r="K866" i="3" s="1"/>
  <c r="K867" i="3" a="1"/>
  <c r="K867" i="3" s="1"/>
  <c r="K868" i="3" a="1"/>
  <c r="K868" i="3" s="1"/>
  <c r="K869" i="3" a="1"/>
  <c r="K869" i="3" s="1"/>
  <c r="K870" i="3" a="1"/>
  <c r="K870" i="3" s="1"/>
  <c r="K871" i="3" a="1"/>
  <c r="K871" i="3" s="1"/>
  <c r="K872" i="3" a="1"/>
  <c r="K872" i="3" s="1"/>
  <c r="K873" i="3" a="1"/>
  <c r="K873" i="3" s="1"/>
  <c r="K874" i="3" a="1"/>
  <c r="K874" i="3" s="1"/>
  <c r="K875" i="3" a="1"/>
  <c r="K875" i="3" s="1"/>
  <c r="K876" i="3" a="1"/>
  <c r="K876" i="3" s="1"/>
  <c r="K877" i="3" a="1"/>
  <c r="K877" i="3" s="1"/>
  <c r="K878" i="3" a="1"/>
  <c r="K878" i="3" s="1"/>
  <c r="K879" i="3" a="1"/>
  <c r="K879" i="3" s="1"/>
  <c r="K880" i="3" a="1"/>
  <c r="K880" i="3" s="1"/>
  <c r="K881" i="3" a="1"/>
  <c r="K881" i="3" s="1"/>
  <c r="K882" i="3" a="1"/>
  <c r="K882" i="3" s="1"/>
  <c r="K883" i="3" a="1"/>
  <c r="K883" i="3" s="1"/>
  <c r="K884" i="3" a="1"/>
  <c r="K884" i="3" s="1"/>
  <c r="K885" i="3" a="1"/>
  <c r="K885" i="3" s="1"/>
  <c r="K886" i="3" a="1"/>
  <c r="K886" i="3" s="1"/>
  <c r="K887" i="3" a="1"/>
  <c r="K887" i="3" s="1"/>
  <c r="K888" i="3" a="1"/>
  <c r="K888" i="3" s="1"/>
  <c r="K889" i="3" a="1"/>
  <c r="K889" i="3" s="1"/>
  <c r="K890" i="3" a="1"/>
  <c r="K890" i="3" s="1"/>
  <c r="K891" i="3" a="1"/>
  <c r="K891" i="3" s="1"/>
  <c r="K892" i="3" a="1"/>
  <c r="K892" i="3" s="1"/>
  <c r="K893" i="3" a="1"/>
  <c r="K893" i="3" s="1"/>
  <c r="K894" i="3" a="1"/>
  <c r="K894" i="3" s="1"/>
  <c r="K895" i="3" a="1"/>
  <c r="K895" i="3" s="1"/>
  <c r="K896" i="3" a="1"/>
  <c r="K896" i="3" s="1"/>
  <c r="K897" i="3" a="1"/>
  <c r="K897" i="3" s="1"/>
  <c r="K898" i="3" a="1"/>
  <c r="K898" i="3" s="1"/>
  <c r="K899" i="3" a="1"/>
  <c r="K899" i="3" s="1"/>
  <c r="K900" i="3" a="1"/>
  <c r="K900" i="3" s="1"/>
  <c r="K901" i="3" a="1"/>
  <c r="K901" i="3" s="1"/>
  <c r="K902" i="3" a="1"/>
  <c r="K902" i="3" s="1"/>
  <c r="K903" i="3" a="1"/>
  <c r="K903" i="3" s="1"/>
  <c r="K904" i="3" a="1"/>
  <c r="K904" i="3" s="1"/>
  <c r="K905" i="3" a="1"/>
  <c r="K905" i="3" s="1"/>
  <c r="K906" i="3" a="1"/>
  <c r="K906" i="3" s="1"/>
  <c r="K907" i="3" a="1"/>
  <c r="K907" i="3" s="1"/>
  <c r="K908" i="3" a="1"/>
  <c r="K908" i="3" s="1"/>
  <c r="K909" i="3" a="1"/>
  <c r="K909" i="3" s="1"/>
  <c r="K910" i="3" a="1"/>
  <c r="K910" i="3" s="1"/>
  <c r="K911" i="3" a="1"/>
  <c r="K911" i="3" s="1"/>
  <c r="K912" i="3" a="1"/>
  <c r="K912" i="3" s="1"/>
  <c r="K913" i="3" a="1"/>
  <c r="K913" i="3" s="1"/>
  <c r="K914" i="3" a="1"/>
  <c r="K914" i="3" s="1"/>
  <c r="K915" i="3" a="1"/>
  <c r="K915" i="3" s="1"/>
  <c r="K916" i="3" a="1"/>
  <c r="K916" i="3" s="1"/>
  <c r="K917" i="3" a="1"/>
  <c r="K917" i="3" s="1"/>
  <c r="K918" i="3" a="1"/>
  <c r="K918" i="3" s="1"/>
  <c r="K919" i="3" a="1"/>
  <c r="K919" i="3" s="1"/>
  <c r="K920" i="3" a="1"/>
  <c r="K920" i="3" s="1"/>
  <c r="K921" i="3" a="1"/>
  <c r="K921" i="3" s="1"/>
  <c r="K922" i="3" a="1"/>
  <c r="K922" i="3" s="1"/>
  <c r="K923" i="3" a="1"/>
  <c r="K923" i="3" s="1"/>
  <c r="K924" i="3" a="1"/>
  <c r="K924" i="3" s="1"/>
  <c r="K925" i="3" a="1"/>
  <c r="K925" i="3" s="1"/>
  <c r="K926" i="3" a="1"/>
  <c r="K926" i="3" s="1"/>
  <c r="K927" i="3" a="1"/>
  <c r="K927" i="3" s="1"/>
  <c r="K928" i="3" a="1"/>
  <c r="K928" i="3" s="1"/>
  <c r="K929" i="3" a="1"/>
  <c r="K929" i="3" s="1"/>
  <c r="K930" i="3" a="1"/>
  <c r="K930" i="3" s="1"/>
  <c r="K931" i="3" a="1"/>
  <c r="K931" i="3" s="1"/>
  <c r="K932" i="3" a="1"/>
  <c r="K932" i="3" s="1"/>
  <c r="K933" i="3" a="1"/>
  <c r="K933" i="3" s="1"/>
  <c r="K934" i="3" a="1"/>
  <c r="K934" i="3" s="1"/>
  <c r="K935" i="3" a="1"/>
  <c r="K935" i="3" s="1"/>
  <c r="K936" i="3" a="1"/>
  <c r="K936" i="3" s="1"/>
  <c r="K937" i="3" a="1"/>
  <c r="K937" i="3" s="1"/>
  <c r="K938" i="3" a="1"/>
  <c r="K938" i="3" s="1"/>
  <c r="K939" i="3" a="1"/>
  <c r="K939" i="3" s="1"/>
  <c r="K940" i="3" a="1"/>
  <c r="K940" i="3" s="1"/>
  <c r="K941" i="3" a="1"/>
  <c r="K941" i="3" s="1"/>
  <c r="K942" i="3" a="1"/>
  <c r="K942" i="3" s="1"/>
  <c r="K943" i="3" a="1"/>
  <c r="K943" i="3" s="1"/>
  <c r="K944" i="3" a="1"/>
  <c r="K944" i="3" s="1"/>
  <c r="K945" i="3" a="1"/>
  <c r="K945" i="3" s="1"/>
  <c r="K946" i="3" a="1"/>
  <c r="K946" i="3" s="1"/>
  <c r="K947" i="3" a="1"/>
  <c r="K947" i="3" s="1"/>
  <c r="K948" i="3" a="1"/>
  <c r="K948" i="3" s="1"/>
  <c r="K949" i="3" a="1"/>
  <c r="K949" i="3" s="1"/>
  <c r="K950" i="3" a="1"/>
  <c r="K950" i="3" s="1"/>
  <c r="K951" i="3" a="1"/>
  <c r="K951" i="3" s="1"/>
  <c r="K952" i="3" a="1"/>
  <c r="K952" i="3" s="1"/>
  <c r="K953" i="3" a="1"/>
  <c r="K953" i="3" s="1"/>
  <c r="K954" i="3" a="1"/>
  <c r="K954" i="3" s="1"/>
  <c r="K955" i="3" a="1"/>
  <c r="K955" i="3" s="1"/>
  <c r="K956" i="3" a="1"/>
  <c r="K956" i="3" s="1"/>
  <c r="K957" i="3" a="1"/>
  <c r="K957" i="3" s="1"/>
  <c r="K958" i="3" a="1"/>
  <c r="K958" i="3" s="1"/>
  <c r="K959" i="3" a="1"/>
  <c r="K959" i="3" s="1"/>
  <c r="K960" i="3" a="1"/>
  <c r="K960" i="3" s="1"/>
  <c r="K961" i="3" a="1"/>
  <c r="K961" i="3" s="1"/>
  <c r="K962" i="3" a="1"/>
  <c r="K962" i="3" s="1"/>
  <c r="K963" i="3" a="1"/>
  <c r="K963" i="3" s="1"/>
  <c r="K964" i="3" a="1"/>
  <c r="K964" i="3" s="1"/>
  <c r="K965" i="3" a="1"/>
  <c r="K965" i="3" s="1"/>
  <c r="K966" i="3" a="1"/>
  <c r="K966" i="3" s="1"/>
  <c r="K967" i="3" a="1"/>
  <c r="K967" i="3" s="1"/>
  <c r="K968" i="3" a="1"/>
  <c r="K968" i="3" s="1"/>
  <c r="K969" i="3" a="1"/>
  <c r="K969" i="3" s="1"/>
  <c r="K970" i="3" a="1"/>
  <c r="K970" i="3" s="1"/>
  <c r="K971" i="3" a="1"/>
  <c r="K971" i="3" s="1"/>
  <c r="K972" i="3" a="1"/>
  <c r="K972" i="3" s="1"/>
  <c r="K973" i="3" a="1"/>
  <c r="K973" i="3" s="1"/>
  <c r="K974" i="3" a="1"/>
  <c r="K974" i="3" s="1"/>
  <c r="K975" i="3" a="1"/>
  <c r="K975" i="3" s="1"/>
  <c r="K976" i="3" a="1"/>
  <c r="K976" i="3" s="1"/>
  <c r="K977" i="3" a="1"/>
  <c r="K977" i="3" s="1"/>
  <c r="K978" i="3" a="1"/>
  <c r="K978" i="3" s="1"/>
  <c r="K979" i="3" a="1"/>
  <c r="K979" i="3" s="1"/>
  <c r="K980" i="3" a="1"/>
  <c r="K980" i="3" s="1"/>
  <c r="K981" i="3" a="1"/>
  <c r="K981" i="3" s="1"/>
  <c r="K982" i="3" a="1"/>
  <c r="K982" i="3" s="1"/>
  <c r="K983" i="3" a="1"/>
  <c r="K983" i="3" s="1"/>
  <c r="K984" i="3" a="1"/>
  <c r="K984" i="3" s="1"/>
  <c r="K985" i="3" a="1"/>
  <c r="K985" i="3" s="1"/>
  <c r="K986" i="3" a="1"/>
  <c r="K986" i="3" s="1"/>
  <c r="K987" i="3" a="1"/>
  <c r="K987" i="3" s="1"/>
  <c r="K988" i="3" a="1"/>
  <c r="K988" i="3" s="1"/>
  <c r="K989" i="3" a="1"/>
  <c r="K989" i="3" s="1"/>
  <c r="K990" i="3" a="1"/>
  <c r="K990" i="3" s="1"/>
  <c r="K991" i="3" a="1"/>
  <c r="K991" i="3" s="1"/>
  <c r="K992" i="3" a="1"/>
  <c r="K992" i="3" s="1"/>
  <c r="K993" i="3" a="1"/>
  <c r="K993" i="3" s="1"/>
  <c r="K994" i="3" a="1"/>
  <c r="K994" i="3" s="1"/>
  <c r="K995" i="3" a="1"/>
  <c r="K995" i="3" s="1"/>
  <c r="K996" i="3" a="1"/>
  <c r="K996" i="3" s="1"/>
  <c r="K997" i="3" a="1"/>
  <c r="K997" i="3" s="1"/>
  <c r="K998" i="3" a="1"/>
  <c r="K998" i="3" s="1"/>
  <c r="K999" i="3" a="1"/>
  <c r="K999" i="3" s="1"/>
  <c r="K1000" i="3" a="1"/>
  <c r="K1000" i="3" s="1"/>
  <c r="K1001" i="3" a="1"/>
  <c r="K1001" i="3" s="1"/>
  <c r="K1002" i="3" a="1"/>
  <c r="K1002" i="3" s="1"/>
  <c r="K1003" i="3" a="1"/>
  <c r="K1003" i="3" s="1"/>
  <c r="K1004" i="3" a="1"/>
  <c r="K1004" i="3" s="1"/>
  <c r="K1005" i="3" a="1"/>
  <c r="K1005" i="3" s="1"/>
  <c r="K1006" i="3" a="1"/>
  <c r="K1006" i="3" s="1"/>
  <c r="K1007" i="3" a="1"/>
  <c r="K1007" i="3" s="1"/>
  <c r="K1008" i="3" a="1"/>
  <c r="K1008" i="3" s="1"/>
  <c r="K1009" i="3" a="1"/>
  <c r="K1009" i="3" s="1"/>
  <c r="K1010" i="3" a="1"/>
  <c r="K1010" i="3" s="1"/>
  <c r="K1011" i="3" a="1"/>
  <c r="K1011" i="3" s="1"/>
  <c r="K1012" i="3" a="1"/>
  <c r="K1012" i="3" s="1"/>
  <c r="K1013" i="3" a="1"/>
  <c r="K1013" i="3" s="1"/>
  <c r="K1014" i="3" a="1"/>
  <c r="K1014" i="3" s="1"/>
  <c r="K1015" i="3" a="1"/>
  <c r="K1015" i="3" s="1"/>
  <c r="K1016" i="3" a="1"/>
  <c r="K1016" i="3" s="1"/>
  <c r="K1017" i="3" a="1"/>
  <c r="K1017" i="3" s="1"/>
  <c r="K1018" i="3" a="1"/>
  <c r="K1018" i="3" s="1"/>
  <c r="K1019" i="3" a="1"/>
  <c r="K1019" i="3" s="1"/>
  <c r="K1020" i="3" a="1"/>
  <c r="K1020" i="3" s="1"/>
  <c r="K1021" i="3" a="1"/>
  <c r="K1021" i="3" s="1"/>
  <c r="K1022" i="3" a="1"/>
  <c r="K1022" i="3" s="1"/>
  <c r="K1023" i="3" a="1"/>
  <c r="K1023" i="3" s="1"/>
  <c r="K1024" i="3" a="1"/>
  <c r="K1024" i="3" s="1"/>
  <c r="K1025" i="3" a="1"/>
  <c r="K1025" i="3" s="1"/>
  <c r="K1026" i="3" a="1"/>
  <c r="K1026" i="3" s="1"/>
  <c r="K1027" i="3" a="1"/>
  <c r="K1027" i="3" s="1"/>
  <c r="K1028" i="3" a="1"/>
  <c r="K1028" i="3" s="1"/>
  <c r="K1029" i="3" a="1"/>
  <c r="K1029" i="3" s="1"/>
  <c r="K1030" i="3" a="1"/>
  <c r="K1030" i="3" s="1"/>
  <c r="K1031" i="3" a="1"/>
  <c r="K1031" i="3" s="1"/>
  <c r="K1032" i="3" a="1"/>
  <c r="K1032" i="3" s="1"/>
  <c r="K1033" i="3" a="1"/>
  <c r="K1033" i="3" s="1"/>
  <c r="K1034" i="3" a="1"/>
  <c r="K1034" i="3" s="1"/>
  <c r="K1035" i="3" a="1"/>
  <c r="K1035" i="3" s="1"/>
  <c r="K1036" i="3" a="1"/>
  <c r="K1036" i="3" s="1"/>
  <c r="K1037" i="3" a="1"/>
  <c r="K1037" i="3" s="1"/>
  <c r="K1038" i="3" a="1"/>
  <c r="K1038" i="3" s="1"/>
  <c r="K1039" i="3" a="1"/>
  <c r="K1039" i="3" s="1"/>
  <c r="K1040" i="3" a="1"/>
  <c r="K1040" i="3" s="1"/>
  <c r="K1041" i="3" a="1"/>
  <c r="K1041" i="3" s="1"/>
  <c r="K1042" i="3" a="1"/>
  <c r="K1042" i="3" s="1"/>
  <c r="K1043" i="3" a="1"/>
  <c r="K1043" i="3" s="1"/>
  <c r="K1044" i="3" a="1"/>
  <c r="K1044" i="3" s="1"/>
  <c r="K1045" i="3" a="1"/>
  <c r="K1045" i="3" s="1"/>
  <c r="K1046" i="3" a="1"/>
  <c r="K1046" i="3" s="1"/>
  <c r="K1047" i="3" a="1"/>
  <c r="K1047" i="3" s="1"/>
  <c r="K1048" i="3" a="1"/>
  <c r="K1048" i="3" s="1"/>
  <c r="K1049" i="3" a="1"/>
  <c r="K1049" i="3" s="1"/>
  <c r="K1050" i="3" a="1"/>
  <c r="K1050" i="3" s="1"/>
  <c r="K1051" i="3" a="1"/>
  <c r="K1051" i="3" s="1"/>
  <c r="K1052" i="3" a="1"/>
  <c r="K1052" i="3" s="1"/>
  <c r="K1053" i="3" a="1"/>
  <c r="K1053" i="3" s="1"/>
  <c r="K1054" i="3" a="1"/>
  <c r="K1054" i="3" s="1"/>
  <c r="K1055" i="3" a="1"/>
  <c r="K1055" i="3" s="1"/>
  <c r="K1056" i="3" a="1"/>
  <c r="K1056" i="3" s="1"/>
  <c r="K1057" i="3" a="1"/>
  <c r="K1057" i="3" s="1"/>
  <c r="K1058" i="3" a="1"/>
  <c r="K1058" i="3" s="1"/>
  <c r="K1059" i="3" a="1"/>
  <c r="K1059" i="3" s="1"/>
  <c r="K1060" i="3" a="1"/>
  <c r="K1060" i="3" s="1"/>
  <c r="K1061" i="3" a="1"/>
  <c r="K1061" i="3" s="1"/>
  <c r="K1062" i="3" a="1"/>
  <c r="K1062" i="3" s="1"/>
  <c r="K1063" i="3" a="1"/>
  <c r="K1063" i="3" s="1"/>
  <c r="K1064" i="3" a="1"/>
  <c r="K1064" i="3" s="1"/>
  <c r="K1065" i="3" a="1"/>
  <c r="K1065" i="3" s="1"/>
  <c r="K1066" i="3" a="1"/>
  <c r="K1066" i="3" s="1"/>
  <c r="K1067" i="3" a="1"/>
  <c r="K1067" i="3" s="1"/>
  <c r="K1068" i="3" a="1"/>
  <c r="K1068" i="3" s="1"/>
  <c r="K1069" i="3" a="1"/>
  <c r="K1069" i="3" s="1"/>
  <c r="K1070" i="3" a="1"/>
  <c r="K1070" i="3" s="1"/>
  <c r="K1071" i="3" a="1"/>
  <c r="K1071" i="3" s="1"/>
  <c r="K1072" i="3" a="1"/>
  <c r="K1072" i="3" s="1"/>
  <c r="K1073" i="3" a="1"/>
  <c r="K1073" i="3" s="1"/>
  <c r="K1074" i="3" a="1"/>
  <c r="K1074" i="3" s="1"/>
  <c r="K1075" i="3" a="1"/>
  <c r="K1075" i="3" s="1"/>
  <c r="K1076" i="3" a="1"/>
  <c r="K1076" i="3" s="1"/>
  <c r="K1077" i="3" a="1"/>
  <c r="K1077" i="3" s="1"/>
  <c r="K1078" i="3" a="1"/>
  <c r="K1078" i="3" s="1"/>
  <c r="K1079" i="3" a="1"/>
  <c r="K1079" i="3" s="1"/>
  <c r="K1080" i="3" a="1"/>
  <c r="K1080" i="3" s="1"/>
  <c r="K1081" i="3" a="1"/>
  <c r="K1081" i="3" s="1"/>
  <c r="K1082" i="3" a="1"/>
  <c r="K1082" i="3" s="1"/>
  <c r="K1083" i="3" a="1"/>
  <c r="K1083" i="3" s="1"/>
  <c r="K1084" i="3" a="1"/>
  <c r="K1084" i="3" s="1"/>
  <c r="K1085" i="3" a="1"/>
  <c r="K1085" i="3" s="1"/>
  <c r="K1086" i="3" a="1"/>
  <c r="K1086" i="3" s="1"/>
  <c r="K1087" i="3" a="1"/>
  <c r="K1087" i="3" s="1"/>
  <c r="K1088" i="3" a="1"/>
  <c r="K1088" i="3" s="1"/>
  <c r="K1089" i="3" a="1"/>
  <c r="K1089" i="3" s="1"/>
  <c r="K1090" i="3" a="1"/>
  <c r="K1090" i="3" s="1"/>
  <c r="K1091" i="3" a="1"/>
  <c r="K1091" i="3" s="1"/>
  <c r="K1092" i="3" a="1"/>
  <c r="K1092" i="3" s="1"/>
  <c r="K1093" i="3" a="1"/>
  <c r="K1093" i="3" s="1"/>
  <c r="K1094" i="3" a="1"/>
  <c r="K1094" i="3" s="1"/>
  <c r="K1095" i="3" a="1"/>
  <c r="K1095" i="3" s="1"/>
  <c r="K1096" i="3" a="1"/>
  <c r="K1096" i="3" s="1"/>
  <c r="K1097" i="3" a="1"/>
  <c r="K1097" i="3" s="1"/>
  <c r="K1098" i="3" a="1"/>
  <c r="K1098" i="3" s="1"/>
  <c r="K1099" i="3" a="1"/>
  <c r="K1099" i="3" s="1"/>
  <c r="K1100" i="3" a="1"/>
  <c r="K1100" i="3" s="1"/>
  <c r="K1101" i="3" a="1"/>
  <c r="K1101" i="3" s="1"/>
  <c r="K1102" i="3" a="1"/>
  <c r="K1102" i="3" s="1"/>
  <c r="K1103" i="3" a="1"/>
  <c r="K1103" i="3" s="1"/>
  <c r="K1104" i="3" a="1"/>
  <c r="K1104" i="3" s="1"/>
  <c r="K1105" i="3" a="1"/>
  <c r="K1105" i="3" s="1"/>
  <c r="K1106" i="3" a="1"/>
  <c r="K1106" i="3" s="1"/>
  <c r="K1107" i="3" a="1"/>
  <c r="K1107" i="3" s="1"/>
  <c r="K1108" i="3" a="1"/>
  <c r="K1108" i="3" s="1"/>
  <c r="K1109" i="3" a="1"/>
  <c r="K1109" i="3" s="1"/>
  <c r="K1110" i="3" a="1"/>
  <c r="K1110" i="3" s="1"/>
  <c r="K1111" i="3" a="1"/>
  <c r="K1111" i="3" s="1"/>
  <c r="K1112" i="3" a="1"/>
  <c r="K1112" i="3" s="1"/>
  <c r="K1113" i="3" a="1"/>
  <c r="K1113" i="3" s="1"/>
  <c r="K1114" i="3" a="1"/>
  <c r="K1114" i="3" s="1"/>
  <c r="K1115" i="3" a="1"/>
  <c r="K1115" i="3" s="1"/>
  <c r="K1116" i="3" a="1"/>
  <c r="K1116" i="3" s="1"/>
  <c r="K1117" i="3" a="1"/>
  <c r="K1117" i="3" s="1"/>
  <c r="K1118" i="3" a="1"/>
  <c r="K1118" i="3" s="1"/>
  <c r="K1119" i="3" a="1"/>
  <c r="K1119" i="3" s="1"/>
  <c r="K1120" i="3" a="1"/>
  <c r="K1120" i="3" s="1"/>
  <c r="K1121" i="3" a="1"/>
  <c r="K1121" i="3" s="1"/>
  <c r="K1122" i="3" a="1"/>
  <c r="K1122" i="3" s="1"/>
  <c r="K1123" i="3" a="1"/>
  <c r="K1123" i="3" s="1"/>
  <c r="K1124" i="3" a="1"/>
  <c r="K1124" i="3" s="1"/>
  <c r="K1125" i="3" a="1"/>
  <c r="K1125" i="3" s="1"/>
  <c r="K1126" i="3" a="1"/>
  <c r="K1126" i="3" s="1"/>
  <c r="K1127" i="3" a="1"/>
  <c r="K1127" i="3" s="1"/>
  <c r="K1128" i="3" a="1"/>
  <c r="K1128" i="3" s="1"/>
  <c r="K1129" i="3" a="1"/>
  <c r="K1129" i="3" s="1"/>
  <c r="K1130" i="3" a="1"/>
  <c r="K1130" i="3" s="1"/>
  <c r="K1131" i="3" a="1"/>
  <c r="K1131" i="3" s="1"/>
  <c r="K1132" i="3" a="1"/>
  <c r="K1132" i="3" s="1"/>
  <c r="K1133" i="3" a="1"/>
  <c r="K1133" i="3" s="1"/>
  <c r="K1134" i="3" a="1"/>
  <c r="K1134" i="3" s="1"/>
  <c r="K1135" i="3" a="1"/>
  <c r="K1135" i="3" s="1"/>
  <c r="K1136" i="3" a="1"/>
  <c r="K1136" i="3" s="1"/>
  <c r="K1137" i="3" a="1"/>
  <c r="K1137" i="3" s="1"/>
  <c r="K1138" i="3" a="1"/>
  <c r="K1138" i="3" s="1"/>
  <c r="K1139" i="3" a="1"/>
  <c r="K1139" i="3" s="1"/>
  <c r="K1140" i="3" a="1"/>
  <c r="K1140" i="3" s="1"/>
  <c r="K1141" i="3" a="1"/>
  <c r="K1141" i="3" s="1"/>
  <c r="K1142" i="3" a="1"/>
  <c r="K1142" i="3" s="1"/>
  <c r="K1143" i="3" a="1"/>
  <c r="K1143" i="3" s="1"/>
  <c r="K1144" i="3" a="1"/>
  <c r="K1144" i="3" s="1"/>
  <c r="K1145" i="3" a="1"/>
  <c r="K1145" i="3" s="1"/>
  <c r="K1146" i="3" a="1"/>
  <c r="K1146" i="3" s="1"/>
  <c r="K1147" i="3" a="1"/>
  <c r="K1147" i="3" s="1"/>
  <c r="K1148" i="3" a="1"/>
  <c r="K1148" i="3" s="1"/>
  <c r="K1149" i="3" a="1"/>
  <c r="K1149" i="3" s="1"/>
  <c r="K1150" i="3" a="1"/>
  <c r="K1150" i="3" s="1"/>
  <c r="K1151" i="3" a="1"/>
  <c r="K1151" i="3" s="1"/>
  <c r="K1152" i="3" a="1"/>
  <c r="K1152" i="3" s="1"/>
  <c r="K1153" i="3" a="1"/>
  <c r="K1153" i="3" s="1"/>
  <c r="K1154" i="3" a="1"/>
  <c r="K1154" i="3" s="1"/>
  <c r="K1155" i="3" a="1"/>
  <c r="K1155" i="3" s="1"/>
  <c r="K1156" i="3" a="1"/>
  <c r="K1156" i="3" s="1"/>
  <c r="K1157" i="3" a="1"/>
  <c r="K1157" i="3" s="1"/>
  <c r="K1158" i="3" a="1"/>
  <c r="K1158" i="3" s="1"/>
  <c r="K1159" i="3" a="1"/>
  <c r="K1159" i="3" s="1"/>
  <c r="K1160" i="3" a="1"/>
  <c r="K1160" i="3" s="1"/>
  <c r="K1161" i="3" a="1"/>
  <c r="K1161" i="3" s="1"/>
  <c r="K1162" i="3" a="1"/>
  <c r="K1162" i="3" s="1"/>
  <c r="K1163" i="3" a="1"/>
  <c r="K1163" i="3" s="1"/>
  <c r="K1164" i="3" a="1"/>
  <c r="K1164" i="3" s="1"/>
  <c r="K1165" i="3" a="1"/>
  <c r="K1165" i="3" s="1"/>
  <c r="K1166" i="3" a="1"/>
  <c r="K1166" i="3" s="1"/>
  <c r="K1167" i="3" a="1"/>
  <c r="K1167" i="3" s="1"/>
  <c r="K1168" i="3" a="1"/>
  <c r="K1168" i="3" s="1"/>
  <c r="K1169" i="3" a="1"/>
  <c r="K1169" i="3" s="1"/>
  <c r="K1170" i="3" a="1"/>
  <c r="K1170" i="3" s="1"/>
  <c r="K1171" i="3" a="1"/>
  <c r="K1171" i="3" s="1"/>
  <c r="K1172" i="3" a="1"/>
  <c r="K1172" i="3" s="1"/>
  <c r="K1173" i="3" a="1"/>
  <c r="K1173" i="3" s="1"/>
  <c r="K1174" i="3" a="1"/>
  <c r="K1174" i="3" s="1"/>
  <c r="K1175" i="3" a="1"/>
  <c r="K1175" i="3" s="1"/>
  <c r="K1176" i="3" a="1"/>
  <c r="K1176" i="3" s="1"/>
  <c r="K1177" i="3" a="1"/>
  <c r="K1177" i="3" s="1"/>
  <c r="K1178" i="3" a="1"/>
  <c r="K1178" i="3" s="1"/>
  <c r="K1179" i="3" a="1"/>
  <c r="K1179" i="3" s="1"/>
  <c r="K1180" i="3" a="1"/>
  <c r="K1180" i="3" s="1"/>
  <c r="K1181" i="3" a="1"/>
  <c r="K1181" i="3" s="1"/>
  <c r="K1182" i="3" a="1"/>
  <c r="K1182" i="3" s="1"/>
  <c r="K1183" i="3" a="1"/>
  <c r="K1183" i="3" s="1"/>
  <c r="K1184" i="3" a="1"/>
  <c r="K1184" i="3" s="1"/>
  <c r="K1185" i="3" a="1"/>
  <c r="K1185" i="3" s="1"/>
  <c r="K1186" i="3" a="1"/>
  <c r="K1186" i="3" s="1"/>
  <c r="K1187" i="3" a="1"/>
  <c r="K1187" i="3" s="1"/>
  <c r="K1188" i="3" a="1"/>
  <c r="K1188" i="3" s="1"/>
  <c r="K1189" i="3" a="1"/>
  <c r="K1189" i="3" s="1"/>
  <c r="K1190" i="3" a="1"/>
  <c r="K1190" i="3" s="1"/>
  <c r="K1191" i="3" a="1"/>
  <c r="K1191" i="3" s="1"/>
  <c r="K1192" i="3" a="1"/>
  <c r="K1192" i="3" s="1"/>
  <c r="K1193" i="3" a="1"/>
  <c r="K1193" i="3" s="1"/>
  <c r="K1194" i="3" a="1"/>
  <c r="K1194" i="3" s="1"/>
  <c r="K1195" i="3" a="1"/>
  <c r="K1195" i="3" s="1"/>
  <c r="K1196" i="3" a="1"/>
  <c r="K1196" i="3" s="1"/>
  <c r="K1197" i="3" a="1"/>
  <c r="K1197" i="3" s="1"/>
  <c r="K1198" i="3" a="1"/>
  <c r="K1198" i="3" s="1"/>
  <c r="K1199" i="3" a="1"/>
  <c r="K1199" i="3" s="1"/>
  <c r="K1200" i="3" a="1"/>
  <c r="K1200" i="3" s="1"/>
  <c r="K1201" i="3" a="1"/>
  <c r="K1201" i="3" s="1"/>
  <c r="K1202" i="3" a="1"/>
  <c r="K1202" i="3" s="1"/>
  <c r="K1203" i="3" a="1"/>
  <c r="K1203" i="3" s="1"/>
  <c r="K1204" i="3" a="1"/>
  <c r="K1204" i="3" s="1"/>
  <c r="K1205" i="3" a="1"/>
  <c r="K1205" i="3" s="1"/>
  <c r="K1206" i="3" a="1"/>
  <c r="K1206" i="3" s="1"/>
  <c r="K1207" i="3" a="1"/>
  <c r="K1207" i="3" s="1"/>
  <c r="K1208" i="3" a="1"/>
  <c r="K1208" i="3" s="1"/>
  <c r="K1209" i="3" a="1"/>
  <c r="K1209" i="3" s="1"/>
  <c r="K1210" i="3" a="1"/>
  <c r="K1210" i="3" s="1"/>
  <c r="K1211" i="3" a="1"/>
  <c r="K1211" i="3" s="1"/>
  <c r="K1212" i="3" a="1"/>
  <c r="K1212" i="3" s="1"/>
  <c r="K1213" i="3" a="1"/>
  <c r="K1213" i="3" s="1"/>
  <c r="K1214" i="3" a="1"/>
  <c r="K1214" i="3" s="1"/>
  <c r="K1215" i="3" a="1"/>
  <c r="K1215" i="3" s="1"/>
  <c r="K1216" i="3" a="1"/>
  <c r="K1216" i="3" s="1"/>
  <c r="K1217" i="3" a="1"/>
  <c r="K1217" i="3" s="1"/>
  <c r="K1218" i="3" a="1"/>
  <c r="K1218" i="3" s="1"/>
  <c r="K1219" i="3" a="1"/>
  <c r="K1219" i="3" s="1"/>
  <c r="K1220" i="3" a="1"/>
  <c r="K1220" i="3" s="1"/>
  <c r="K1221" i="3" a="1"/>
  <c r="K1221" i="3" s="1"/>
  <c r="K1222" i="3" a="1"/>
  <c r="K1222" i="3" s="1"/>
  <c r="K1223" i="3" a="1"/>
  <c r="K1223" i="3" s="1"/>
  <c r="K1224" i="3" a="1"/>
  <c r="K1224" i="3" s="1"/>
  <c r="K1225" i="3" a="1"/>
  <c r="K1225" i="3" s="1"/>
  <c r="K1226" i="3" a="1"/>
  <c r="K1226" i="3" s="1"/>
  <c r="K1227" i="3" a="1"/>
  <c r="K1227" i="3" s="1"/>
  <c r="K1228" i="3" a="1"/>
  <c r="K1228" i="3" s="1"/>
  <c r="K1229" i="3" a="1"/>
  <c r="K1229" i="3" s="1"/>
  <c r="K1230" i="3" a="1"/>
  <c r="K1230" i="3" s="1"/>
  <c r="K1231" i="3" a="1"/>
  <c r="K1231" i="3" s="1"/>
  <c r="K1232" i="3" a="1"/>
  <c r="K1232" i="3" s="1"/>
  <c r="K1233" i="3" a="1"/>
  <c r="K1233" i="3" s="1"/>
  <c r="K1234" i="3" a="1"/>
  <c r="K1234" i="3" s="1"/>
  <c r="K1235" i="3" a="1"/>
  <c r="K1235" i="3" s="1"/>
  <c r="K1236" i="3" a="1"/>
  <c r="K1236" i="3" s="1"/>
  <c r="K1237" i="3" a="1"/>
  <c r="K1237" i="3" s="1"/>
  <c r="K1238" i="3" a="1"/>
  <c r="K1238" i="3" s="1"/>
  <c r="K1239" i="3" a="1"/>
  <c r="K1239" i="3" s="1"/>
  <c r="K1240" i="3" a="1"/>
  <c r="K1240" i="3" s="1"/>
  <c r="K1241" i="3" a="1"/>
  <c r="K1241" i="3" s="1"/>
  <c r="K1242" i="3" a="1"/>
  <c r="K1242" i="3" s="1"/>
  <c r="K1243" i="3" a="1"/>
  <c r="K1243" i="3" s="1"/>
  <c r="K1244" i="3" a="1"/>
  <c r="K1244" i="3" s="1"/>
  <c r="K1245" i="3" a="1"/>
  <c r="K1245" i="3" s="1"/>
  <c r="K1246" i="3" a="1"/>
  <c r="K1246" i="3" s="1"/>
  <c r="K1247" i="3" a="1"/>
  <c r="K1247" i="3" s="1"/>
  <c r="K1248" i="3" a="1"/>
  <c r="K1248" i="3" s="1"/>
  <c r="K1249" i="3" a="1"/>
  <c r="K1249" i="3" s="1"/>
  <c r="K1250" i="3" a="1"/>
  <c r="K1250" i="3" s="1"/>
  <c r="K1251" i="3" a="1"/>
  <c r="K1251" i="3" s="1"/>
  <c r="K1252" i="3" a="1"/>
  <c r="K1252" i="3" s="1"/>
  <c r="K1253" i="3" a="1"/>
  <c r="K1253" i="3" s="1"/>
  <c r="K1254" i="3" a="1"/>
  <c r="K1254" i="3" s="1"/>
  <c r="K1255" i="3" a="1"/>
  <c r="K1255" i="3" s="1"/>
  <c r="K1256" i="3" a="1"/>
  <c r="K1256" i="3" s="1"/>
  <c r="K1257" i="3" a="1"/>
  <c r="K1257" i="3" s="1"/>
  <c r="K1258" i="3" a="1"/>
  <c r="K1258" i="3" s="1"/>
  <c r="K1259" i="3" a="1"/>
  <c r="K1259" i="3" s="1"/>
  <c r="K1260" i="3" a="1"/>
  <c r="K1260" i="3" s="1"/>
  <c r="K1261" i="3" a="1"/>
  <c r="K1261" i="3" s="1"/>
  <c r="K1262" i="3" a="1"/>
  <c r="K1262" i="3" s="1"/>
  <c r="K1263" i="3" a="1"/>
  <c r="K1263" i="3" s="1"/>
  <c r="K1264" i="3" a="1"/>
  <c r="K1264" i="3" s="1"/>
  <c r="K1265" i="3" a="1"/>
  <c r="K1265" i="3" s="1"/>
  <c r="K1266" i="3" a="1"/>
  <c r="K1266" i="3" s="1"/>
  <c r="K1267" i="3" a="1"/>
  <c r="K1267" i="3" s="1"/>
  <c r="K1268" i="3" a="1"/>
  <c r="K1268" i="3" s="1"/>
  <c r="K1269" i="3" a="1"/>
  <c r="K1269" i="3" s="1"/>
  <c r="K1270" i="3" a="1"/>
  <c r="K1270" i="3" s="1"/>
  <c r="K1271" i="3" a="1"/>
  <c r="K1271" i="3" s="1"/>
  <c r="K1272" i="3" a="1"/>
  <c r="K1272" i="3" s="1"/>
  <c r="K1273" i="3" a="1"/>
  <c r="K1273" i="3" s="1"/>
  <c r="K1274" i="3" a="1"/>
  <c r="K1274" i="3" s="1"/>
  <c r="K1275" i="3" a="1"/>
  <c r="K1275" i="3" s="1"/>
  <c r="K1276" i="3" a="1"/>
  <c r="K1276" i="3" s="1"/>
  <c r="K1277" i="3" a="1"/>
  <c r="K1277" i="3" s="1"/>
  <c r="K1278" i="3" a="1"/>
  <c r="K1278" i="3" s="1"/>
  <c r="K1279" i="3" a="1"/>
  <c r="K1279" i="3" s="1"/>
  <c r="K1280" i="3" a="1"/>
  <c r="K1280" i="3" s="1"/>
  <c r="K1281" i="3" a="1"/>
  <c r="K1281" i="3" s="1"/>
  <c r="K1282" i="3" a="1"/>
  <c r="K1282" i="3" s="1"/>
  <c r="K1283" i="3" a="1"/>
  <c r="K1283" i="3" s="1"/>
  <c r="K1284" i="3" a="1"/>
  <c r="K1284" i="3" s="1"/>
  <c r="K1285" i="3" a="1"/>
  <c r="K1285" i="3" s="1"/>
  <c r="K1286" i="3" a="1"/>
  <c r="K1286" i="3" s="1"/>
  <c r="K1287" i="3" a="1"/>
  <c r="K1287" i="3" s="1"/>
  <c r="K1288" i="3" a="1"/>
  <c r="K1288" i="3" s="1"/>
  <c r="K1289" i="3" a="1"/>
  <c r="K1289" i="3" s="1"/>
  <c r="K1290" i="3" a="1"/>
  <c r="K1290" i="3" s="1"/>
  <c r="K1291" i="3" a="1"/>
  <c r="K1291" i="3" s="1"/>
  <c r="K1292" i="3" a="1"/>
  <c r="K1292" i="3" s="1"/>
  <c r="K1293" i="3" a="1"/>
  <c r="K1293" i="3" s="1"/>
  <c r="K1294" i="3" a="1"/>
  <c r="K1294" i="3" s="1"/>
  <c r="K1295" i="3" a="1"/>
  <c r="K1295" i="3" s="1"/>
  <c r="K1296" i="3" a="1"/>
  <c r="K1296" i="3" s="1"/>
  <c r="K1297" i="3" a="1"/>
  <c r="K1297" i="3" s="1"/>
  <c r="K1298" i="3" a="1"/>
  <c r="K1298" i="3" s="1"/>
  <c r="K1299" i="3" a="1"/>
  <c r="K1299" i="3" s="1"/>
  <c r="K1300" i="3" a="1"/>
  <c r="K1300" i="3" s="1"/>
  <c r="K1301" i="3" a="1"/>
  <c r="K1301" i="3" s="1"/>
  <c r="K1302" i="3" a="1"/>
  <c r="K1302" i="3" s="1"/>
  <c r="K1303" i="3" a="1"/>
  <c r="K1303" i="3" s="1"/>
  <c r="K1304" i="3" a="1"/>
  <c r="K1304" i="3" s="1"/>
  <c r="K1305" i="3" a="1"/>
  <c r="K1305" i="3" s="1"/>
  <c r="K1306" i="3" a="1"/>
  <c r="K1306" i="3" s="1"/>
  <c r="K1307" i="3" a="1"/>
  <c r="K1307" i="3" s="1"/>
  <c r="K1308" i="3" a="1"/>
  <c r="K1308" i="3" s="1"/>
  <c r="K1309" i="3" a="1"/>
  <c r="K1309" i="3" s="1"/>
  <c r="K1310" i="3" a="1"/>
  <c r="K1310" i="3" s="1"/>
  <c r="K1311" i="3" a="1"/>
  <c r="K1311" i="3" s="1"/>
  <c r="K1312" i="3" a="1"/>
  <c r="K1312" i="3" s="1"/>
  <c r="K1313" i="3" a="1"/>
  <c r="K1313" i="3" s="1"/>
  <c r="K1314" i="3" a="1"/>
  <c r="K1314" i="3" s="1"/>
  <c r="K1315" i="3" a="1"/>
  <c r="K1315" i="3" s="1"/>
  <c r="K1316" i="3" a="1"/>
  <c r="K1316" i="3" s="1"/>
  <c r="K1317" i="3" a="1"/>
  <c r="K1317" i="3" s="1"/>
  <c r="K1318" i="3" a="1"/>
  <c r="K1318" i="3" s="1"/>
  <c r="K1319" i="3" a="1"/>
  <c r="K1319" i="3" s="1"/>
  <c r="K1320" i="3" a="1"/>
  <c r="K1320" i="3" s="1"/>
  <c r="K1321" i="3" a="1"/>
  <c r="K1321" i="3" s="1"/>
  <c r="K1322" i="3" a="1"/>
  <c r="K1322" i="3" s="1"/>
  <c r="K1323" i="3" a="1"/>
  <c r="K1323" i="3" s="1"/>
  <c r="K1324" i="3" a="1"/>
  <c r="K1324" i="3" s="1"/>
  <c r="K1325" i="3" a="1"/>
  <c r="K1325" i="3" s="1"/>
  <c r="K1326" i="3" a="1"/>
  <c r="K1326" i="3" s="1"/>
  <c r="K1327" i="3" a="1"/>
  <c r="K1327" i="3" s="1"/>
  <c r="K1328" i="3" a="1"/>
  <c r="K1328" i="3" s="1"/>
  <c r="K1329" i="3" a="1"/>
  <c r="K1329" i="3" s="1"/>
  <c r="K1330" i="3" a="1"/>
  <c r="K1330" i="3" s="1"/>
  <c r="K1331" i="3" a="1"/>
  <c r="K1331" i="3" s="1"/>
  <c r="K1332" i="3" a="1"/>
  <c r="K1332" i="3" s="1"/>
  <c r="K1333" i="3" a="1"/>
  <c r="K1333" i="3" s="1"/>
  <c r="K1334" i="3" a="1"/>
  <c r="K1334" i="3" s="1"/>
  <c r="K1335" i="3" a="1"/>
  <c r="K1335" i="3" s="1"/>
  <c r="K1336" i="3" a="1"/>
  <c r="K1336" i="3" s="1"/>
  <c r="K1337" i="3" a="1"/>
  <c r="K1337" i="3" s="1"/>
  <c r="K1338" i="3" a="1"/>
  <c r="K1338" i="3" s="1"/>
  <c r="K1339" i="3" a="1"/>
  <c r="K1339" i="3" s="1"/>
  <c r="K1340" i="3" a="1"/>
  <c r="K1340" i="3" s="1"/>
  <c r="K1341" i="3" a="1"/>
  <c r="K1341" i="3" s="1"/>
  <c r="K1342" i="3" a="1"/>
  <c r="K1342" i="3" s="1"/>
  <c r="K1343" i="3" a="1"/>
  <c r="K1343" i="3" s="1"/>
  <c r="K1344" i="3" a="1"/>
  <c r="K1344" i="3" s="1"/>
  <c r="K1345" i="3" a="1"/>
  <c r="K1345" i="3" s="1"/>
  <c r="K1346" i="3" a="1"/>
  <c r="K1346" i="3" s="1"/>
  <c r="K1347" i="3" a="1"/>
  <c r="K1347" i="3" s="1"/>
  <c r="K1348" i="3" a="1"/>
  <c r="K1348" i="3" s="1"/>
  <c r="K1349" i="3" a="1"/>
  <c r="K1349" i="3" s="1"/>
  <c r="K1350" i="3" a="1"/>
  <c r="K1350" i="3" s="1"/>
  <c r="K1351" i="3" a="1"/>
  <c r="K1351" i="3" s="1"/>
  <c r="K1352" i="3" a="1"/>
  <c r="K1352" i="3" s="1"/>
  <c r="K1353" i="3" a="1"/>
  <c r="K1353" i="3" s="1"/>
  <c r="K1354" i="3" a="1"/>
  <c r="K1354" i="3" s="1"/>
  <c r="K1355" i="3" a="1"/>
  <c r="K1355" i="3" s="1"/>
  <c r="K1356" i="3" a="1"/>
  <c r="K1356" i="3" s="1"/>
  <c r="K1357" i="3" a="1"/>
  <c r="K1357" i="3" s="1"/>
  <c r="K1358" i="3" a="1"/>
  <c r="K1358" i="3" s="1"/>
  <c r="K1359" i="3" a="1"/>
  <c r="K1359" i="3" s="1"/>
  <c r="K1360" i="3" a="1"/>
  <c r="K1360" i="3" s="1"/>
  <c r="K1361" i="3" a="1"/>
  <c r="K1361" i="3" s="1"/>
  <c r="K1362" i="3" a="1"/>
  <c r="K1362" i="3" s="1"/>
  <c r="K1363" i="3" a="1"/>
  <c r="K1363" i="3" s="1"/>
  <c r="K1364" i="3" a="1"/>
  <c r="K1364" i="3" s="1"/>
  <c r="K1365" i="3" a="1"/>
  <c r="K1365" i="3" s="1"/>
  <c r="K1366" i="3" a="1"/>
  <c r="K1366" i="3" s="1"/>
  <c r="K1367" i="3" a="1"/>
  <c r="K1367" i="3" s="1"/>
  <c r="K1368" i="3" a="1"/>
  <c r="K1368" i="3" s="1"/>
  <c r="K1369" i="3" a="1"/>
  <c r="K1369" i="3" s="1"/>
  <c r="K1370" i="3" a="1"/>
  <c r="K1370" i="3" s="1"/>
  <c r="K1371" i="3" a="1"/>
  <c r="K1371" i="3" s="1"/>
  <c r="K1372" i="3" a="1"/>
  <c r="K1372" i="3" s="1"/>
  <c r="K1373" i="3" a="1"/>
  <c r="K1373" i="3" s="1"/>
  <c r="K1374" i="3" a="1"/>
  <c r="K1374" i="3" s="1"/>
  <c r="K1375" i="3" a="1"/>
  <c r="K1375" i="3" s="1"/>
  <c r="K1376" i="3" a="1"/>
  <c r="K1376" i="3" s="1"/>
  <c r="K1377" i="3" a="1"/>
  <c r="K1377" i="3" s="1"/>
  <c r="K1378" i="3" a="1"/>
  <c r="K1378" i="3" s="1"/>
  <c r="K1379" i="3" a="1"/>
  <c r="K1379" i="3" s="1"/>
  <c r="K1380" i="3" a="1"/>
  <c r="K1380" i="3" s="1"/>
  <c r="K1381" i="3" a="1"/>
  <c r="K1381" i="3" s="1"/>
  <c r="K1382" i="3" a="1"/>
  <c r="K1382" i="3" s="1"/>
  <c r="K1383" i="3" a="1"/>
  <c r="K1383" i="3" s="1"/>
  <c r="K1384" i="3" a="1"/>
  <c r="K1384" i="3" s="1"/>
  <c r="K1385" i="3" a="1"/>
  <c r="K1385" i="3" s="1"/>
  <c r="K1386" i="3" a="1"/>
  <c r="K1386" i="3" s="1"/>
  <c r="K1387" i="3" a="1"/>
  <c r="K1387" i="3" s="1"/>
  <c r="K1388" i="3" a="1"/>
  <c r="K1388" i="3" s="1"/>
  <c r="K1389" i="3" a="1"/>
  <c r="K1389" i="3" s="1"/>
  <c r="K1390" i="3" a="1"/>
  <c r="K1390" i="3" s="1"/>
  <c r="K1391" i="3" a="1"/>
  <c r="K1391" i="3" s="1"/>
  <c r="K1392" i="3" a="1"/>
  <c r="K1392" i="3" s="1"/>
  <c r="K1393" i="3" a="1"/>
  <c r="K1393" i="3" s="1"/>
  <c r="K1394" i="3" a="1"/>
  <c r="K1394" i="3" s="1"/>
  <c r="K1395" i="3" a="1"/>
  <c r="K1395" i="3" s="1"/>
  <c r="K1396" i="3" a="1"/>
  <c r="K1396" i="3" s="1"/>
  <c r="K1397" i="3" a="1"/>
  <c r="K1397" i="3" s="1"/>
  <c r="K1398" i="3" a="1"/>
  <c r="K1398" i="3" s="1"/>
  <c r="K1399" i="3" a="1"/>
  <c r="K1399" i="3" s="1"/>
  <c r="K1400" i="3" a="1"/>
  <c r="K1400" i="3" s="1"/>
  <c r="K1401" i="3" a="1"/>
  <c r="K1401" i="3" s="1"/>
  <c r="K1402" i="3" a="1"/>
  <c r="K1402" i="3" s="1"/>
  <c r="K1403" i="3" a="1"/>
  <c r="K1403" i="3" s="1"/>
  <c r="K1404" i="3" a="1"/>
  <c r="K1404" i="3" s="1"/>
  <c r="K1405" i="3" a="1"/>
  <c r="K1405" i="3" s="1"/>
  <c r="K1406" i="3" a="1"/>
  <c r="K1406" i="3" s="1"/>
  <c r="K1407" i="3" a="1"/>
  <c r="K1407" i="3" s="1"/>
  <c r="K1408" i="3" a="1"/>
  <c r="K1408" i="3" s="1"/>
  <c r="K1409" i="3" a="1"/>
  <c r="K1409" i="3" s="1"/>
  <c r="K1410" i="3" a="1"/>
  <c r="K1410" i="3" s="1"/>
  <c r="K1411" i="3" a="1"/>
  <c r="K1411" i="3" s="1"/>
  <c r="K1412" i="3" a="1"/>
  <c r="K1412" i="3" s="1"/>
  <c r="K1413" i="3" a="1"/>
  <c r="K1413" i="3" s="1"/>
  <c r="K1414" i="3" a="1"/>
  <c r="K1414" i="3" s="1"/>
  <c r="K1415" i="3" a="1"/>
  <c r="K1415" i="3" s="1"/>
  <c r="K1416" i="3" a="1"/>
  <c r="K1416" i="3" s="1"/>
  <c r="K1417" i="3" a="1"/>
  <c r="K1417" i="3" s="1"/>
  <c r="K1418" i="3" a="1"/>
  <c r="K1418" i="3" s="1"/>
  <c r="K1419" i="3" a="1"/>
  <c r="K1419" i="3" s="1"/>
  <c r="K1420" i="3" a="1"/>
  <c r="K1420" i="3" s="1"/>
  <c r="K1421" i="3" a="1"/>
  <c r="K1421" i="3" s="1"/>
  <c r="K1422" i="3" a="1"/>
  <c r="K1422" i="3" s="1"/>
  <c r="K1423" i="3" a="1"/>
  <c r="K1423" i="3" s="1"/>
  <c r="K1424" i="3" a="1"/>
  <c r="K1424" i="3" s="1"/>
  <c r="K1425" i="3" a="1"/>
  <c r="K1425" i="3" s="1"/>
  <c r="K1426" i="3" a="1"/>
  <c r="K1426" i="3" s="1"/>
  <c r="K1427" i="3" a="1"/>
  <c r="K1427" i="3" s="1"/>
  <c r="K1428" i="3" a="1"/>
  <c r="K1428" i="3" s="1"/>
  <c r="K1429" i="3" a="1"/>
  <c r="K1429" i="3" s="1"/>
  <c r="K1430" i="3" a="1"/>
  <c r="K1430" i="3" s="1"/>
  <c r="K1431" i="3" a="1"/>
  <c r="K1431" i="3" s="1"/>
  <c r="K1432" i="3" a="1"/>
  <c r="K1432" i="3" s="1"/>
  <c r="K1433" i="3" a="1"/>
  <c r="K1433" i="3" s="1"/>
  <c r="K1434" i="3" a="1"/>
  <c r="K1434" i="3" s="1"/>
  <c r="K1435" i="3" a="1"/>
  <c r="K1435" i="3" s="1"/>
  <c r="K1436" i="3" a="1"/>
  <c r="K1436" i="3" s="1"/>
  <c r="K1437" i="3" a="1"/>
  <c r="K1437" i="3" s="1"/>
  <c r="K1438" i="3" a="1"/>
  <c r="K1438" i="3" s="1"/>
  <c r="K1439" i="3" a="1"/>
  <c r="K1439" i="3" s="1"/>
  <c r="K1440" i="3" a="1"/>
  <c r="K1440" i="3" s="1"/>
  <c r="K1441" i="3" a="1"/>
  <c r="K1441" i="3" s="1"/>
  <c r="K1442" i="3" a="1"/>
  <c r="K1442" i="3" s="1"/>
  <c r="K1443" i="3" a="1"/>
  <c r="K1443" i="3" s="1"/>
  <c r="K1444" i="3" a="1"/>
  <c r="K1444" i="3" s="1"/>
  <c r="K1445" i="3" a="1"/>
  <c r="K1445" i="3" s="1"/>
  <c r="K1446" i="3" a="1"/>
  <c r="K1446" i="3" s="1"/>
  <c r="K1447" i="3" a="1"/>
  <c r="K1447" i="3" s="1"/>
  <c r="K1448" i="3" a="1"/>
  <c r="K1448" i="3" s="1"/>
  <c r="K1449" i="3" a="1"/>
  <c r="K1449" i="3" s="1"/>
  <c r="K1450" i="3" a="1"/>
  <c r="K1450" i="3" s="1"/>
  <c r="K1451" i="3" a="1"/>
  <c r="K1451" i="3" s="1"/>
  <c r="K1452" i="3" a="1"/>
  <c r="K1452" i="3" s="1"/>
  <c r="K1453" i="3" a="1"/>
  <c r="K1453" i="3" s="1"/>
  <c r="K1454" i="3" a="1"/>
  <c r="K1454" i="3" s="1"/>
  <c r="K1455" i="3" a="1"/>
  <c r="K1455" i="3" s="1"/>
  <c r="K1456" i="3" a="1"/>
  <c r="K1456" i="3" s="1"/>
  <c r="K1457" i="3" a="1"/>
  <c r="K1457" i="3" s="1"/>
  <c r="K1458" i="3" a="1"/>
  <c r="K1458" i="3" s="1"/>
  <c r="K1459" i="3" a="1"/>
  <c r="K1459" i="3" s="1"/>
  <c r="K1460" i="3" a="1"/>
  <c r="K1460" i="3" s="1"/>
  <c r="K1461" i="3" a="1"/>
  <c r="K1461" i="3" s="1"/>
  <c r="K1462" i="3" a="1"/>
  <c r="K1462" i="3" s="1"/>
  <c r="K1463" i="3" a="1"/>
  <c r="K1463" i="3" s="1"/>
  <c r="K1464" i="3" a="1"/>
  <c r="K1464" i="3" s="1"/>
  <c r="K1465" i="3" a="1"/>
  <c r="K1465" i="3" s="1"/>
  <c r="K1466" i="3" a="1"/>
  <c r="K1466" i="3" s="1"/>
  <c r="K1467" i="3" a="1"/>
  <c r="K1467" i="3" s="1"/>
  <c r="K1468" i="3" a="1"/>
  <c r="K1468" i="3" s="1"/>
  <c r="K1469" i="3" a="1"/>
  <c r="K1469" i="3" s="1"/>
  <c r="K1470" i="3" a="1"/>
  <c r="K1470" i="3" s="1"/>
  <c r="K1471" i="3" a="1"/>
  <c r="K1471" i="3" s="1"/>
  <c r="K1472" i="3" a="1"/>
  <c r="K1472" i="3" s="1"/>
  <c r="K1473" i="3" a="1"/>
  <c r="K1473" i="3" s="1"/>
  <c r="K1474" i="3" a="1"/>
  <c r="K1474" i="3" s="1"/>
  <c r="K1475" i="3" a="1"/>
  <c r="K1475" i="3" s="1"/>
  <c r="K1476" i="3" a="1"/>
  <c r="K1476" i="3" s="1"/>
  <c r="K1477" i="3" a="1"/>
  <c r="K1477" i="3" s="1"/>
  <c r="K1478" i="3" a="1"/>
  <c r="K1478" i="3" s="1"/>
  <c r="K1479" i="3" a="1"/>
  <c r="K1479" i="3" s="1"/>
  <c r="K1480" i="3" a="1"/>
  <c r="K1480" i="3" s="1"/>
  <c r="K1481" i="3" a="1"/>
  <c r="K1481" i="3" s="1"/>
  <c r="K1482" i="3" a="1"/>
  <c r="K1482" i="3" s="1"/>
  <c r="K1483" i="3" a="1"/>
  <c r="K1483" i="3" s="1"/>
  <c r="K1484" i="3" a="1"/>
  <c r="K1484" i="3" s="1"/>
  <c r="K1485" i="3" a="1"/>
  <c r="K1485" i="3" s="1"/>
  <c r="K1486" i="3" a="1"/>
  <c r="K1486" i="3" s="1"/>
  <c r="K1487" i="3" a="1"/>
  <c r="K1487" i="3" s="1"/>
  <c r="K1488" i="3" a="1"/>
  <c r="K1488" i="3" s="1"/>
  <c r="K1489" i="3" a="1"/>
  <c r="K1489" i="3" s="1"/>
  <c r="K1490" i="3" a="1"/>
  <c r="K1490" i="3" s="1"/>
  <c r="K1491" i="3" a="1"/>
  <c r="K1491" i="3" s="1"/>
  <c r="K1492" i="3" a="1"/>
  <c r="K1492" i="3" s="1"/>
  <c r="K1493" i="3" a="1"/>
  <c r="K1493" i="3" s="1"/>
  <c r="K1494" i="3" a="1"/>
  <c r="K1494" i="3" s="1"/>
  <c r="K1495" i="3" a="1"/>
  <c r="K1495" i="3" s="1"/>
  <c r="K1496" i="3" a="1"/>
  <c r="K1496" i="3" s="1"/>
  <c r="K1497" i="3" a="1"/>
  <c r="K1497" i="3" s="1"/>
  <c r="K1498" i="3" a="1"/>
  <c r="K1498" i="3" s="1"/>
  <c r="K1499" i="3" a="1"/>
  <c r="K1499" i="3" s="1"/>
  <c r="K1500" i="3" a="1"/>
  <c r="K1500" i="3" s="1"/>
  <c r="K1501" i="3" a="1"/>
  <c r="K1501" i="3" s="1"/>
  <c r="K1502" i="3" a="1"/>
  <c r="K1502" i="3" s="1"/>
  <c r="K1503" i="3" a="1"/>
  <c r="K1503" i="3" s="1"/>
  <c r="K1504" i="3" a="1"/>
  <c r="K1504" i="3" s="1"/>
  <c r="K1505" i="3" a="1"/>
  <c r="K1505" i="3" s="1"/>
  <c r="K1506" i="3" a="1"/>
  <c r="K1506" i="3" s="1"/>
  <c r="K1507" i="3" a="1"/>
  <c r="K1507" i="3" s="1"/>
  <c r="K1508" i="3" a="1"/>
  <c r="K1508" i="3" s="1"/>
  <c r="K1509" i="3" a="1"/>
  <c r="K1509" i="3" s="1"/>
  <c r="K1510" i="3" a="1"/>
  <c r="K1510" i="3" s="1"/>
  <c r="K1511" i="3" a="1"/>
  <c r="K1511" i="3" s="1"/>
  <c r="K1512" i="3" a="1"/>
  <c r="K1512" i="3" s="1"/>
  <c r="K1513" i="3" a="1"/>
  <c r="K1513" i="3" s="1"/>
  <c r="K1514" i="3" a="1"/>
  <c r="K1514" i="3" s="1"/>
  <c r="K1515" i="3" a="1"/>
  <c r="K1515" i="3" s="1"/>
  <c r="K1516" i="3" a="1"/>
  <c r="K1516" i="3" s="1"/>
  <c r="K1517" i="3" a="1"/>
  <c r="K1517" i="3" s="1"/>
  <c r="K1518" i="3" a="1"/>
  <c r="K1518" i="3" s="1"/>
  <c r="K1519" i="3" a="1"/>
  <c r="K1519" i="3" s="1"/>
  <c r="K1520" i="3" a="1"/>
  <c r="K1520" i="3" s="1"/>
  <c r="K1521" i="3" a="1"/>
  <c r="K1521" i="3" s="1"/>
  <c r="K1522" i="3" a="1"/>
  <c r="K1522" i="3" s="1"/>
  <c r="K1523" i="3" a="1"/>
  <c r="K1523" i="3" s="1"/>
  <c r="K1524" i="3" a="1"/>
  <c r="K1524" i="3" s="1"/>
  <c r="K1525" i="3" a="1"/>
  <c r="K1525" i="3" s="1"/>
  <c r="K1526" i="3" a="1"/>
  <c r="K1526" i="3" s="1"/>
  <c r="K1527" i="3" a="1"/>
  <c r="K1527" i="3" s="1"/>
  <c r="K1528" i="3" a="1"/>
  <c r="K1528" i="3" s="1"/>
  <c r="K1529" i="3" a="1"/>
  <c r="K1529" i="3" s="1"/>
  <c r="K1530" i="3" a="1"/>
  <c r="K1530" i="3" s="1"/>
  <c r="K1531" i="3" a="1"/>
  <c r="K1531" i="3" s="1"/>
  <c r="K1532" i="3" a="1"/>
  <c r="K1532" i="3" s="1"/>
  <c r="K1533" i="3" a="1"/>
  <c r="K1533" i="3" s="1"/>
  <c r="K1534" i="3" a="1"/>
  <c r="K1534" i="3" s="1"/>
  <c r="K1535" i="3" a="1"/>
  <c r="K1535" i="3" s="1"/>
  <c r="K1536" i="3" a="1"/>
  <c r="K1536" i="3" s="1"/>
  <c r="K1537" i="3" a="1"/>
  <c r="K1537" i="3" s="1"/>
  <c r="K1538" i="3" a="1"/>
  <c r="K1538" i="3" s="1"/>
  <c r="K1539" i="3" a="1"/>
  <c r="K1539" i="3" s="1"/>
  <c r="K1540" i="3" a="1"/>
  <c r="K1540" i="3" s="1"/>
  <c r="K1541" i="3" a="1"/>
  <c r="K1541" i="3" s="1"/>
  <c r="K1542" i="3" a="1"/>
  <c r="K1542" i="3" s="1"/>
  <c r="K1543" i="3" a="1"/>
  <c r="K1543" i="3" s="1"/>
  <c r="K1544" i="3" a="1"/>
  <c r="K1544" i="3" s="1"/>
  <c r="K1545" i="3" a="1"/>
  <c r="K1545" i="3" s="1"/>
  <c r="K1546" i="3" a="1"/>
  <c r="K1546" i="3" s="1"/>
  <c r="K1547" i="3" a="1"/>
  <c r="K1547" i="3" s="1"/>
  <c r="K1548" i="3" a="1"/>
  <c r="K1548" i="3" s="1"/>
  <c r="K1549" i="3" a="1"/>
  <c r="K1549" i="3" s="1"/>
  <c r="K1550" i="3" a="1"/>
  <c r="K1550" i="3" s="1"/>
  <c r="K1551" i="3" a="1"/>
  <c r="K1551" i="3" s="1"/>
  <c r="K1552" i="3" a="1"/>
  <c r="K1552" i="3" s="1"/>
  <c r="K1553" i="3" a="1"/>
  <c r="K1553" i="3" s="1"/>
  <c r="K1554" i="3" a="1"/>
  <c r="K1554" i="3" s="1"/>
  <c r="K1555" i="3" a="1"/>
  <c r="K1555" i="3" s="1"/>
  <c r="K1556" i="3" a="1"/>
  <c r="K1556" i="3" s="1"/>
  <c r="K1557" i="3" a="1"/>
  <c r="K1557" i="3" s="1"/>
  <c r="K1558" i="3" a="1"/>
  <c r="K1558" i="3" s="1"/>
  <c r="K1559" i="3" a="1"/>
  <c r="K1559" i="3" s="1"/>
  <c r="K1560" i="3" a="1"/>
  <c r="K1560" i="3" s="1"/>
  <c r="K1561" i="3" a="1"/>
  <c r="K1561" i="3" s="1"/>
  <c r="K1562" i="3" a="1"/>
  <c r="K1562" i="3" s="1"/>
  <c r="K1563" i="3" a="1"/>
  <c r="K1563" i="3" s="1"/>
  <c r="K1564" i="3" a="1"/>
  <c r="K1564" i="3" s="1"/>
  <c r="K1565" i="3" a="1"/>
  <c r="K1565" i="3" s="1"/>
  <c r="K1566" i="3" a="1"/>
  <c r="K1566" i="3" s="1"/>
  <c r="K1567" i="3" a="1"/>
  <c r="K1567" i="3" s="1"/>
  <c r="K1568" i="3" a="1"/>
  <c r="K1568" i="3" s="1"/>
  <c r="K1569" i="3" a="1"/>
  <c r="K1569" i="3" s="1"/>
  <c r="K1570" i="3" a="1"/>
  <c r="K1570" i="3" s="1"/>
  <c r="K1571" i="3" a="1"/>
  <c r="K1571" i="3" s="1"/>
  <c r="K1572" i="3" a="1"/>
  <c r="K1572" i="3" s="1"/>
  <c r="K1573" i="3" a="1"/>
  <c r="K1573" i="3" s="1"/>
  <c r="K1574" i="3" a="1"/>
  <c r="K1574" i="3" s="1"/>
  <c r="K1575" i="3" a="1"/>
  <c r="K1575" i="3" s="1"/>
  <c r="K1576" i="3" a="1"/>
  <c r="K1576" i="3" s="1"/>
  <c r="K1577" i="3" a="1"/>
  <c r="K1577" i="3" s="1"/>
  <c r="K1578" i="3" a="1"/>
  <c r="K1578" i="3" s="1"/>
  <c r="K1579" i="3" a="1"/>
  <c r="K1579" i="3" s="1"/>
  <c r="K1580" i="3" a="1"/>
  <c r="K1580" i="3" s="1"/>
  <c r="K1581" i="3" a="1"/>
  <c r="K1581" i="3" s="1"/>
  <c r="K1582" i="3" a="1"/>
  <c r="K1582" i="3" s="1"/>
  <c r="K1583" i="3" a="1"/>
  <c r="K1583" i="3" s="1"/>
  <c r="K1584" i="3" a="1"/>
  <c r="K1584" i="3" s="1"/>
  <c r="K1585" i="3" a="1"/>
  <c r="K1585" i="3" s="1"/>
  <c r="K1586" i="3" a="1"/>
  <c r="K1586" i="3" s="1"/>
  <c r="K1587" i="3" a="1"/>
  <c r="K1587" i="3" s="1"/>
  <c r="K1588" i="3" a="1"/>
  <c r="K1588" i="3" s="1"/>
  <c r="K1589" i="3" a="1"/>
  <c r="K1589" i="3" s="1"/>
  <c r="K1590" i="3" a="1"/>
  <c r="K1590" i="3" s="1"/>
  <c r="K1591" i="3" a="1"/>
  <c r="K1591" i="3" s="1"/>
  <c r="K1592" i="3" a="1"/>
  <c r="K1592" i="3" s="1"/>
  <c r="K1593" i="3" a="1"/>
  <c r="K1593" i="3" s="1"/>
  <c r="K1594" i="3" a="1"/>
  <c r="K1594" i="3" s="1"/>
  <c r="K1595" i="3" a="1"/>
  <c r="K1595" i="3" s="1"/>
  <c r="K1596" i="3" a="1"/>
  <c r="K1596" i="3" s="1"/>
  <c r="K1597" i="3" a="1"/>
  <c r="K1597" i="3" s="1"/>
  <c r="K1598" i="3" a="1"/>
  <c r="K1598" i="3" s="1"/>
  <c r="K1599" i="3" a="1"/>
  <c r="K1599" i="3" s="1"/>
  <c r="K1600" i="3" a="1"/>
  <c r="K1600" i="3" s="1"/>
  <c r="K1601" i="3" a="1"/>
  <c r="K1601" i="3" s="1"/>
  <c r="K1602" i="3" a="1"/>
  <c r="K1602" i="3" s="1"/>
  <c r="K1603" i="3" a="1"/>
  <c r="K1603" i="3" s="1"/>
  <c r="K1604" i="3" a="1"/>
  <c r="K1604" i="3" s="1"/>
  <c r="K1605" i="3" a="1"/>
  <c r="K1605" i="3" s="1"/>
  <c r="K1606" i="3" a="1"/>
  <c r="K1606" i="3" s="1"/>
  <c r="K1607" i="3" a="1"/>
  <c r="K1607" i="3" s="1"/>
  <c r="K1608" i="3" a="1"/>
  <c r="K1608" i="3" s="1"/>
  <c r="K1609" i="3" a="1"/>
  <c r="K1609" i="3" s="1"/>
  <c r="K1610" i="3" a="1"/>
  <c r="K1610" i="3" s="1"/>
  <c r="K1611" i="3" a="1"/>
  <c r="K1611" i="3" s="1"/>
  <c r="K1612" i="3" a="1"/>
  <c r="K1612" i="3" s="1"/>
  <c r="K1613" i="3" a="1"/>
  <c r="K1613" i="3" s="1"/>
  <c r="K1614" i="3" a="1"/>
  <c r="K1614" i="3" s="1"/>
  <c r="K1615" i="3" a="1"/>
  <c r="K1615" i="3" s="1"/>
  <c r="K1616" i="3" a="1"/>
  <c r="K1616" i="3" s="1"/>
  <c r="K1617" i="3" a="1"/>
  <c r="K1617" i="3" s="1"/>
  <c r="K1618" i="3" a="1"/>
  <c r="K1618" i="3" s="1"/>
  <c r="K1619" i="3" a="1"/>
  <c r="K1619" i="3" s="1"/>
  <c r="K1620" i="3" a="1"/>
  <c r="K1620" i="3" s="1"/>
  <c r="K1621" i="3" a="1"/>
  <c r="K1621" i="3" s="1"/>
  <c r="K1622" i="3" a="1"/>
  <c r="K1622" i="3" s="1"/>
  <c r="K1623" i="3" a="1"/>
  <c r="K1623" i="3" s="1"/>
  <c r="K1624" i="3" a="1"/>
  <c r="K1624" i="3" s="1"/>
  <c r="K1625" i="3" a="1"/>
  <c r="K1625" i="3" s="1"/>
  <c r="K1626" i="3" a="1"/>
  <c r="K1626" i="3" s="1"/>
  <c r="K1627" i="3" a="1"/>
  <c r="K1627" i="3" s="1"/>
  <c r="K1628" i="3" a="1"/>
  <c r="K1628" i="3" s="1"/>
  <c r="K1629" i="3" a="1"/>
  <c r="K1629" i="3" s="1"/>
  <c r="K1630" i="3" a="1"/>
  <c r="K1630" i="3" s="1"/>
  <c r="K1631" i="3" a="1"/>
  <c r="K1631" i="3" s="1"/>
  <c r="K1632" i="3" a="1"/>
  <c r="K1632" i="3" s="1"/>
  <c r="K1633" i="3" a="1"/>
  <c r="K1633" i="3" s="1"/>
  <c r="K1634" i="3" a="1"/>
  <c r="K1634" i="3" s="1"/>
  <c r="K1635" i="3" a="1"/>
  <c r="K1635" i="3" s="1"/>
  <c r="K1636" i="3" a="1"/>
  <c r="K1636" i="3" s="1"/>
  <c r="K1637" i="3" a="1"/>
  <c r="K1637" i="3" s="1"/>
  <c r="K1638" i="3" a="1"/>
  <c r="K1638" i="3" s="1"/>
  <c r="K1639" i="3" a="1"/>
  <c r="K1639" i="3" s="1"/>
  <c r="K1640" i="3" a="1"/>
  <c r="K1640" i="3" s="1"/>
  <c r="K1641" i="3" a="1"/>
  <c r="K1641" i="3" s="1"/>
  <c r="K1642" i="3" a="1"/>
  <c r="K1642" i="3" s="1"/>
  <c r="K1643" i="3" a="1"/>
  <c r="K1643" i="3" s="1"/>
  <c r="K1644" i="3" a="1"/>
  <c r="K1644" i="3" s="1"/>
  <c r="K1645" i="3" a="1"/>
  <c r="K1645" i="3" s="1"/>
  <c r="K1646" i="3" a="1"/>
  <c r="K1646" i="3" s="1"/>
  <c r="K1647" i="3" a="1"/>
  <c r="K1647" i="3" s="1"/>
  <c r="K1648" i="3" a="1"/>
  <c r="K1648" i="3" s="1"/>
  <c r="K1649" i="3" a="1"/>
  <c r="K1649" i="3" s="1"/>
  <c r="K1650" i="3" a="1"/>
  <c r="K1650" i="3" s="1"/>
  <c r="K1651" i="3" a="1"/>
  <c r="K1651" i="3" s="1"/>
  <c r="K1652" i="3" a="1"/>
  <c r="K1652" i="3" s="1"/>
  <c r="K1653" i="3" a="1"/>
  <c r="K1653" i="3" s="1"/>
  <c r="K1654" i="3" a="1"/>
  <c r="K1654" i="3" s="1"/>
  <c r="K1655" i="3" a="1"/>
  <c r="K1655" i="3" s="1"/>
  <c r="K1656" i="3" a="1"/>
  <c r="K1656" i="3" s="1"/>
  <c r="K1657" i="3" a="1"/>
  <c r="K1657" i="3" s="1"/>
  <c r="K1658" i="3" a="1"/>
  <c r="K1658" i="3" s="1"/>
  <c r="K1659" i="3" a="1"/>
  <c r="K1659" i="3" s="1"/>
  <c r="K1660" i="3" a="1"/>
  <c r="K1660" i="3" s="1"/>
  <c r="K1661" i="3" a="1"/>
  <c r="K1661" i="3" s="1"/>
  <c r="K1662" i="3" a="1"/>
  <c r="K1662" i="3" s="1"/>
  <c r="K1663" i="3" a="1"/>
  <c r="K1663" i="3" s="1"/>
  <c r="K1664" i="3" a="1"/>
  <c r="K1664" i="3" s="1"/>
  <c r="K1665" i="3" a="1"/>
  <c r="K1665" i="3" s="1"/>
  <c r="K1666" i="3" a="1"/>
  <c r="K1666" i="3" s="1"/>
  <c r="K1667" i="3" a="1"/>
  <c r="K1667" i="3" s="1"/>
  <c r="K1668" i="3" a="1"/>
  <c r="K1668" i="3" s="1"/>
  <c r="K1669" i="3" a="1"/>
  <c r="K1669" i="3" s="1"/>
  <c r="K1670" i="3" a="1"/>
  <c r="K1670" i="3" s="1"/>
  <c r="K1671" i="3" a="1"/>
  <c r="K1671" i="3" s="1"/>
  <c r="K1672" i="3" a="1"/>
  <c r="K1672" i="3" s="1"/>
  <c r="K1673" i="3" a="1"/>
  <c r="K1673" i="3" s="1"/>
  <c r="K1674" i="3" a="1"/>
  <c r="K1674" i="3" s="1"/>
  <c r="K1675" i="3" a="1"/>
  <c r="K1675" i="3" s="1"/>
  <c r="K1676" i="3" a="1"/>
  <c r="K1676" i="3" s="1"/>
  <c r="K1677" i="3" a="1"/>
  <c r="K1677" i="3" s="1"/>
  <c r="K1678" i="3" a="1"/>
  <c r="K1678" i="3" s="1"/>
  <c r="K1679" i="3" a="1"/>
  <c r="K1679" i="3" s="1"/>
  <c r="K1680" i="3" a="1"/>
  <c r="K1680" i="3" s="1"/>
  <c r="K1681" i="3" a="1"/>
  <c r="K1681" i="3" s="1"/>
  <c r="K1682" i="3" a="1"/>
  <c r="K1682" i="3" s="1"/>
  <c r="K1683" i="3" a="1"/>
  <c r="K1683" i="3" s="1"/>
  <c r="K1684" i="3" a="1"/>
  <c r="K1684" i="3" s="1"/>
  <c r="K1685" i="3" a="1"/>
  <c r="K1685" i="3" s="1"/>
  <c r="K1686" i="3" a="1"/>
  <c r="K1686" i="3" s="1"/>
  <c r="K1687" i="3" a="1"/>
  <c r="K1687" i="3" s="1"/>
  <c r="K1688" i="3" a="1"/>
  <c r="K1688" i="3" s="1"/>
  <c r="K1689" i="3" a="1"/>
  <c r="K1689" i="3" s="1"/>
  <c r="K1690" i="3" a="1"/>
  <c r="K1690" i="3" s="1"/>
  <c r="K1691" i="3" a="1"/>
  <c r="K1691" i="3" s="1"/>
  <c r="K1692" i="3" a="1"/>
  <c r="K1692" i="3" s="1"/>
  <c r="K1693" i="3" a="1"/>
  <c r="K1693" i="3" s="1"/>
  <c r="K1694" i="3" a="1"/>
  <c r="K1694" i="3" s="1"/>
  <c r="K1695" i="3" a="1"/>
  <c r="K1695" i="3" s="1"/>
  <c r="K1696" i="3" a="1"/>
  <c r="K1696" i="3" s="1"/>
  <c r="K1697" i="3" a="1"/>
  <c r="K1697" i="3" s="1"/>
  <c r="K1698" i="3" a="1"/>
  <c r="K1698" i="3" s="1"/>
  <c r="K1699" i="3" a="1"/>
  <c r="K1699" i="3" s="1"/>
  <c r="K1700" i="3" a="1"/>
  <c r="K1700" i="3" s="1"/>
  <c r="K1701" i="3" a="1"/>
  <c r="K1701" i="3" s="1"/>
  <c r="K1702" i="3" a="1"/>
  <c r="K1702" i="3" s="1"/>
  <c r="K1703" i="3" a="1"/>
  <c r="K1703" i="3" s="1"/>
  <c r="K1704" i="3" a="1"/>
  <c r="K1704" i="3" s="1"/>
  <c r="K1705" i="3" a="1"/>
  <c r="K1705" i="3" s="1"/>
  <c r="K1706" i="3" a="1"/>
  <c r="K1706" i="3" s="1"/>
  <c r="K1707" i="3" a="1"/>
  <c r="K1707" i="3" s="1"/>
  <c r="K1708" i="3" a="1"/>
  <c r="K1708" i="3" s="1"/>
  <c r="K1709" i="3" a="1"/>
  <c r="K1709" i="3" s="1"/>
  <c r="K1710" i="3" a="1"/>
  <c r="K1710" i="3" s="1"/>
  <c r="K1711" i="3" a="1"/>
  <c r="K1711" i="3" s="1"/>
  <c r="K1712" i="3" a="1"/>
  <c r="K1712" i="3" s="1"/>
  <c r="K1713" i="3" a="1"/>
  <c r="K1713" i="3" s="1"/>
  <c r="K1714" i="3" a="1"/>
  <c r="K1714" i="3" s="1"/>
  <c r="K1715" i="3" a="1"/>
  <c r="K1715" i="3" s="1"/>
  <c r="K1716" i="3" a="1"/>
  <c r="K1716" i="3" s="1"/>
  <c r="K1717" i="3" a="1"/>
  <c r="K1717" i="3" s="1"/>
  <c r="K1718" i="3" a="1"/>
  <c r="K1718" i="3" s="1"/>
  <c r="K1719" i="3" a="1"/>
  <c r="K1719" i="3" s="1"/>
  <c r="K1720" i="3" a="1"/>
  <c r="K1720" i="3" s="1"/>
  <c r="K1721" i="3" a="1"/>
  <c r="K1721" i="3" s="1"/>
  <c r="K1722" i="3" a="1"/>
  <c r="K1722" i="3" s="1"/>
  <c r="K1723" i="3" a="1"/>
  <c r="K1723" i="3" s="1"/>
  <c r="K1724" i="3" a="1"/>
  <c r="K1724" i="3" s="1"/>
  <c r="K1725" i="3" a="1"/>
  <c r="K1725" i="3" s="1"/>
  <c r="K1726" i="3" a="1"/>
  <c r="K1726" i="3" s="1"/>
  <c r="K1727" i="3" a="1"/>
  <c r="K1727" i="3" s="1"/>
  <c r="K1728" i="3" a="1"/>
  <c r="K1728" i="3" s="1"/>
  <c r="K1729" i="3" a="1"/>
  <c r="K1729" i="3" s="1"/>
  <c r="K1730" i="3" a="1"/>
  <c r="K1730" i="3" s="1"/>
  <c r="K1731" i="3" a="1"/>
  <c r="K1731" i="3" s="1"/>
  <c r="K1732" i="3" a="1"/>
  <c r="K1732" i="3" s="1"/>
  <c r="K1733" i="3" a="1"/>
  <c r="K1733" i="3" s="1"/>
  <c r="K1734" i="3" a="1"/>
  <c r="K1734" i="3" s="1"/>
  <c r="K1735" i="3" a="1"/>
  <c r="K1735" i="3" s="1"/>
  <c r="K1736" i="3" a="1"/>
  <c r="K1736" i="3" s="1"/>
  <c r="K1737" i="3" a="1"/>
  <c r="K1737" i="3" s="1"/>
  <c r="K1738" i="3" a="1"/>
  <c r="K1738" i="3" s="1"/>
  <c r="K1739" i="3" a="1"/>
  <c r="K1739" i="3" s="1"/>
  <c r="K1740" i="3" a="1"/>
  <c r="K1740" i="3" s="1"/>
  <c r="K1741" i="3" a="1"/>
  <c r="K1741" i="3" s="1"/>
  <c r="K1742" i="3" a="1"/>
  <c r="K1742" i="3" s="1"/>
  <c r="K1743" i="3" a="1"/>
  <c r="K1743" i="3" s="1"/>
  <c r="K1744" i="3" a="1"/>
  <c r="K1744" i="3" s="1"/>
  <c r="K1745" i="3" a="1"/>
  <c r="K1745" i="3" s="1"/>
  <c r="K1746" i="3" a="1"/>
  <c r="K1746" i="3" s="1"/>
  <c r="K1747" i="3" a="1"/>
  <c r="K1747" i="3" s="1"/>
  <c r="K1748" i="3" a="1"/>
  <c r="K1748" i="3" s="1"/>
  <c r="K1749" i="3" a="1"/>
  <c r="K1749" i="3" s="1"/>
  <c r="K1750" i="3" a="1"/>
  <c r="K1750" i="3" s="1"/>
  <c r="K1751" i="3" a="1"/>
  <c r="K1751" i="3" s="1"/>
  <c r="K1752" i="3" a="1"/>
  <c r="K1752" i="3" s="1"/>
  <c r="K1753" i="3" a="1"/>
  <c r="K1753" i="3" s="1"/>
  <c r="K1754" i="3" a="1"/>
  <c r="K1754" i="3" s="1"/>
  <c r="K1755" i="3" a="1"/>
  <c r="K1755" i="3" s="1"/>
  <c r="K1756" i="3" a="1"/>
  <c r="K1756" i="3" s="1"/>
  <c r="K1757" i="3" a="1"/>
  <c r="K1757" i="3" s="1"/>
  <c r="K1758" i="3" a="1"/>
  <c r="K1758" i="3" s="1"/>
  <c r="K1759" i="3" a="1"/>
  <c r="K1759" i="3" s="1"/>
  <c r="K1760" i="3" a="1"/>
  <c r="K1760" i="3" s="1"/>
  <c r="K1761" i="3" a="1"/>
  <c r="K1761" i="3" s="1"/>
  <c r="K1762" i="3" a="1"/>
  <c r="K1762" i="3" s="1"/>
  <c r="K1763" i="3" a="1"/>
  <c r="K1763" i="3" s="1"/>
  <c r="K1764" i="3" a="1"/>
  <c r="K1764" i="3" s="1"/>
  <c r="K1765" i="3" a="1"/>
  <c r="K1765" i="3" s="1"/>
  <c r="K1766" i="3" a="1"/>
  <c r="K1766" i="3" s="1"/>
  <c r="K1767" i="3" a="1"/>
  <c r="K1767" i="3" s="1"/>
  <c r="K1768" i="3" a="1"/>
  <c r="K1768" i="3" s="1"/>
  <c r="K1769" i="3" a="1"/>
  <c r="K1769" i="3" s="1"/>
  <c r="K1770" i="3" a="1"/>
  <c r="K1770" i="3" s="1"/>
  <c r="K1771" i="3" a="1"/>
  <c r="K1771" i="3" s="1"/>
  <c r="K1772" i="3" a="1"/>
  <c r="K1772" i="3" s="1"/>
  <c r="K1773" i="3" a="1"/>
  <c r="K1773" i="3" s="1"/>
  <c r="K1774" i="3" a="1"/>
  <c r="K1774" i="3" s="1"/>
  <c r="K1775" i="3" a="1"/>
  <c r="K1775" i="3" s="1"/>
  <c r="K1776" i="3" a="1"/>
  <c r="K1776" i="3" s="1"/>
  <c r="K1777" i="3" a="1"/>
  <c r="K1777" i="3" s="1"/>
  <c r="K1778" i="3" a="1"/>
  <c r="K1778" i="3" s="1"/>
  <c r="K1779" i="3" a="1"/>
  <c r="K1779" i="3" s="1"/>
  <c r="K1780" i="3" a="1"/>
  <c r="K1780" i="3" s="1"/>
  <c r="K1781" i="3" a="1"/>
  <c r="K1781" i="3" s="1"/>
  <c r="K1782" i="3" a="1"/>
  <c r="K1782" i="3" s="1"/>
  <c r="K1783" i="3" a="1"/>
  <c r="K1783" i="3" s="1"/>
  <c r="K1784" i="3" a="1"/>
  <c r="K1784" i="3" s="1"/>
  <c r="K1785" i="3" a="1"/>
  <c r="K1785" i="3" s="1"/>
  <c r="K1786" i="3" a="1"/>
  <c r="K1786" i="3" s="1"/>
  <c r="K1787" i="3" a="1"/>
  <c r="K1787" i="3" s="1"/>
  <c r="K1788" i="3" a="1"/>
  <c r="K1788" i="3" s="1"/>
  <c r="K1789" i="3" a="1"/>
  <c r="K1789" i="3" s="1"/>
  <c r="K1790" i="3" a="1"/>
  <c r="K1790" i="3" s="1"/>
  <c r="K1791" i="3" a="1"/>
  <c r="K1791" i="3" s="1"/>
  <c r="K1792" i="3" a="1"/>
  <c r="K1792" i="3" s="1"/>
  <c r="K1793" i="3" a="1"/>
  <c r="K1793" i="3" s="1"/>
  <c r="K1794" i="3" a="1"/>
  <c r="K1794" i="3" s="1"/>
  <c r="K1795" i="3" a="1"/>
  <c r="K1795" i="3" s="1"/>
  <c r="K1796" i="3" a="1"/>
  <c r="K1796" i="3" s="1"/>
  <c r="K1797" i="3" a="1"/>
  <c r="K1797" i="3" s="1"/>
  <c r="K1798" i="3" a="1"/>
  <c r="K1798" i="3" s="1"/>
  <c r="K1799" i="3" a="1"/>
  <c r="K1799" i="3" s="1"/>
  <c r="K1800" i="3" a="1"/>
  <c r="K1800" i="3" s="1"/>
  <c r="K1801" i="3" a="1"/>
  <c r="K1801" i="3" s="1"/>
  <c r="K1802" i="3" a="1"/>
  <c r="K1802" i="3" s="1"/>
  <c r="K1803" i="3" a="1"/>
  <c r="K1803" i="3" s="1"/>
  <c r="K1804" i="3" a="1"/>
  <c r="K1804" i="3" s="1"/>
  <c r="K1805" i="3" a="1"/>
  <c r="K1805" i="3" s="1"/>
  <c r="K1806" i="3" a="1"/>
  <c r="K1806" i="3" s="1"/>
  <c r="K1807" i="3" a="1"/>
  <c r="K1807" i="3" s="1"/>
  <c r="K1808" i="3" a="1"/>
  <c r="K1808" i="3" s="1"/>
  <c r="K1809" i="3" a="1"/>
  <c r="K1809" i="3" s="1"/>
  <c r="K1810" i="3" a="1"/>
  <c r="K1810" i="3" s="1"/>
  <c r="K1811" i="3" a="1"/>
  <c r="K1811" i="3" s="1"/>
  <c r="K1812" i="3" a="1"/>
  <c r="K1812" i="3" s="1"/>
  <c r="K1813" i="3" a="1"/>
  <c r="K1813" i="3" s="1"/>
  <c r="K1814" i="3" a="1"/>
  <c r="K1814" i="3" s="1"/>
  <c r="K1815" i="3" a="1"/>
  <c r="K1815" i="3" s="1"/>
  <c r="K1816" i="3" a="1"/>
  <c r="K1816" i="3" s="1"/>
  <c r="K1817" i="3" a="1"/>
  <c r="K1817" i="3" s="1"/>
  <c r="K1818" i="3" a="1"/>
  <c r="K1818" i="3" s="1"/>
  <c r="K1819" i="3" a="1"/>
  <c r="K1819" i="3" s="1"/>
  <c r="K1820" i="3" a="1"/>
  <c r="K1820" i="3" s="1"/>
  <c r="K1821" i="3" a="1"/>
  <c r="K1821" i="3" s="1"/>
  <c r="K1822" i="3" a="1"/>
  <c r="K1822" i="3" s="1"/>
  <c r="K1823" i="3" a="1"/>
  <c r="K1823" i="3" s="1"/>
  <c r="K1824" i="3" a="1"/>
  <c r="K1824" i="3" s="1"/>
  <c r="K1825" i="3" a="1"/>
  <c r="K1825" i="3" s="1"/>
  <c r="K1826" i="3" a="1"/>
  <c r="K1826" i="3" s="1"/>
  <c r="K1827" i="3" a="1"/>
  <c r="K1827" i="3" s="1"/>
  <c r="K1828" i="3" a="1"/>
  <c r="K1828" i="3" s="1"/>
  <c r="K1829" i="3" a="1"/>
  <c r="K1829" i="3" s="1"/>
  <c r="K1830" i="3" a="1"/>
  <c r="K1830" i="3" s="1"/>
  <c r="K1831" i="3" a="1"/>
  <c r="K1831" i="3" s="1"/>
  <c r="K1832" i="3" a="1"/>
  <c r="K1832" i="3" s="1"/>
  <c r="K1833" i="3" a="1"/>
  <c r="K1833" i="3" s="1"/>
  <c r="K1834" i="3" a="1"/>
  <c r="K1834" i="3" s="1"/>
  <c r="K1835" i="3" a="1"/>
  <c r="K1835" i="3" s="1"/>
  <c r="K1836" i="3" a="1"/>
  <c r="K1836" i="3" s="1"/>
  <c r="K1837" i="3" a="1"/>
  <c r="K1837" i="3" s="1"/>
  <c r="K1838" i="3" a="1"/>
  <c r="K1838" i="3" s="1"/>
  <c r="K1839" i="3" a="1"/>
  <c r="K1839" i="3" s="1"/>
  <c r="K1840" i="3" a="1"/>
  <c r="K1840" i="3" s="1"/>
  <c r="K1841" i="3" a="1"/>
  <c r="K1841" i="3" s="1"/>
  <c r="K1842" i="3" a="1"/>
  <c r="K1842" i="3" s="1"/>
  <c r="K1843" i="3" a="1"/>
  <c r="K1843" i="3" s="1"/>
  <c r="K1844" i="3" a="1"/>
  <c r="K1844" i="3" s="1"/>
  <c r="K1845" i="3" a="1"/>
  <c r="K1845" i="3" s="1"/>
  <c r="K1846" i="3" a="1"/>
  <c r="K1846" i="3" s="1"/>
  <c r="K1847" i="3" a="1"/>
  <c r="K1847" i="3" s="1"/>
  <c r="K1848" i="3" a="1"/>
  <c r="K1848" i="3" s="1"/>
  <c r="K1849" i="3" a="1"/>
  <c r="K1849" i="3" s="1"/>
  <c r="K1850" i="3" a="1"/>
  <c r="K1850" i="3" s="1"/>
  <c r="K1851" i="3" a="1"/>
  <c r="K1851" i="3" s="1"/>
  <c r="K1852" i="3" a="1"/>
  <c r="K1852" i="3" s="1"/>
  <c r="K1853" i="3" a="1"/>
  <c r="K1853" i="3" s="1"/>
  <c r="K1854" i="3" a="1"/>
  <c r="K1854" i="3" s="1"/>
  <c r="K1855" i="3" a="1"/>
  <c r="K1855" i="3" s="1"/>
  <c r="K1856" i="3" a="1"/>
  <c r="K1856" i="3" s="1"/>
  <c r="K1857" i="3" a="1"/>
  <c r="K1857" i="3" s="1"/>
  <c r="K1858" i="3" a="1"/>
  <c r="K1858" i="3" s="1"/>
  <c r="K1859" i="3" a="1"/>
  <c r="K1859" i="3" s="1"/>
  <c r="K1860" i="3" a="1"/>
  <c r="K1860" i="3" s="1"/>
  <c r="K1861" i="3" a="1"/>
  <c r="K1861" i="3" s="1"/>
  <c r="K1862" i="3" a="1"/>
  <c r="K1862" i="3" s="1"/>
  <c r="K1863" i="3" a="1"/>
  <c r="K1863" i="3" s="1"/>
  <c r="K1864" i="3" a="1"/>
  <c r="K1864" i="3" s="1"/>
  <c r="K1865" i="3" a="1"/>
  <c r="K1865" i="3" s="1"/>
  <c r="K1866" i="3" a="1"/>
  <c r="K1866" i="3" s="1"/>
  <c r="K1867" i="3" a="1"/>
  <c r="K1867" i="3" s="1"/>
  <c r="K1868" i="3" a="1"/>
  <c r="K1868" i="3" s="1"/>
  <c r="K1869" i="3" a="1"/>
  <c r="K1869" i="3" s="1"/>
  <c r="K1870" i="3" a="1"/>
  <c r="K1870" i="3" s="1"/>
  <c r="K1871" i="3" a="1"/>
  <c r="K1871" i="3" s="1"/>
  <c r="K1872" i="3" a="1"/>
  <c r="K1872" i="3" s="1"/>
  <c r="K1873" i="3" a="1"/>
  <c r="K1873" i="3" s="1"/>
  <c r="K1874" i="3" a="1"/>
  <c r="K1874" i="3" s="1"/>
  <c r="K1875" i="3" a="1"/>
  <c r="K1875" i="3" s="1"/>
  <c r="K1876" i="3" a="1"/>
  <c r="K1876" i="3" s="1"/>
  <c r="K1877" i="3" a="1"/>
  <c r="K1877" i="3" s="1"/>
  <c r="K1878" i="3" a="1"/>
  <c r="K1878" i="3" s="1"/>
  <c r="K1879" i="3" a="1"/>
  <c r="K1879" i="3" s="1"/>
  <c r="K1880" i="3" a="1"/>
  <c r="K1880" i="3" s="1"/>
  <c r="K1881" i="3" a="1"/>
  <c r="K1881" i="3" s="1"/>
  <c r="K1882" i="3" a="1"/>
  <c r="K1882" i="3" s="1"/>
  <c r="K1883" i="3" a="1"/>
  <c r="K1883" i="3" s="1"/>
  <c r="K1884" i="3" a="1"/>
  <c r="K1884" i="3" s="1"/>
  <c r="K1885" i="3" a="1"/>
  <c r="K1885" i="3" s="1"/>
  <c r="K1886" i="3" a="1"/>
  <c r="K1886" i="3" s="1"/>
  <c r="K1887" i="3" a="1"/>
  <c r="K1887" i="3" s="1"/>
  <c r="K1888" i="3" a="1"/>
  <c r="K1888" i="3" s="1"/>
  <c r="K1889" i="3" a="1"/>
  <c r="K1889" i="3" s="1"/>
  <c r="K1890" i="3" a="1"/>
  <c r="K1890" i="3" s="1"/>
  <c r="K1891" i="3" a="1"/>
  <c r="K1891" i="3" s="1"/>
  <c r="K1892" i="3" a="1"/>
  <c r="K1892" i="3" s="1"/>
  <c r="K1893" i="3" a="1"/>
  <c r="K1893" i="3" s="1"/>
  <c r="K1894" i="3" a="1"/>
  <c r="K1894" i="3" s="1"/>
  <c r="K1895" i="3" a="1"/>
  <c r="K1895" i="3" s="1"/>
  <c r="K1896" i="3" a="1"/>
  <c r="K1896" i="3" s="1"/>
  <c r="K1897" i="3" a="1"/>
  <c r="K1897" i="3" s="1"/>
  <c r="K1898" i="3" a="1"/>
  <c r="K1898" i="3" s="1"/>
  <c r="K1899" i="3" a="1"/>
  <c r="K1899" i="3" s="1"/>
  <c r="K1900" i="3" a="1"/>
  <c r="K1900" i="3" s="1"/>
  <c r="K1901" i="3" a="1"/>
  <c r="K1901" i="3" s="1"/>
  <c r="K1902" i="3" a="1"/>
  <c r="K1902" i="3" s="1"/>
  <c r="K1903" i="3" a="1"/>
  <c r="K1903" i="3" s="1"/>
  <c r="K1904" i="3" a="1"/>
  <c r="K1904" i="3" s="1"/>
  <c r="K1905" i="3" a="1"/>
  <c r="K1905" i="3" s="1"/>
  <c r="K1906" i="3" a="1"/>
  <c r="K1906" i="3" s="1"/>
  <c r="K1907" i="3" a="1"/>
  <c r="K1907" i="3" s="1"/>
  <c r="K1908" i="3" a="1"/>
  <c r="K1908" i="3" s="1"/>
  <c r="K1909" i="3" a="1"/>
  <c r="K1909" i="3" s="1"/>
  <c r="K1910" i="3" a="1"/>
  <c r="K1910" i="3" s="1"/>
  <c r="K1911" i="3" a="1"/>
  <c r="K1911" i="3" s="1"/>
  <c r="K1912" i="3" a="1"/>
  <c r="K1912" i="3" s="1"/>
  <c r="K1913" i="3" a="1"/>
  <c r="K1913" i="3" s="1"/>
  <c r="K1914" i="3" a="1"/>
  <c r="K1914" i="3" s="1"/>
  <c r="K1915" i="3" a="1"/>
  <c r="K1915" i="3" s="1"/>
  <c r="K1916" i="3" a="1"/>
  <c r="K1916" i="3" s="1"/>
  <c r="K1917" i="3" a="1"/>
  <c r="K1917" i="3" s="1"/>
  <c r="K1918" i="3" a="1"/>
  <c r="K1918" i="3" s="1"/>
  <c r="K1919" i="3" a="1"/>
  <c r="K1919" i="3" s="1"/>
  <c r="K1920" i="3" a="1"/>
  <c r="K1920" i="3" s="1"/>
  <c r="K1921" i="3" a="1"/>
  <c r="K1921" i="3" s="1"/>
  <c r="K1922" i="3" a="1"/>
  <c r="K1922" i="3" s="1"/>
  <c r="K1923" i="3" a="1"/>
  <c r="K1923" i="3" s="1"/>
  <c r="K1924" i="3" a="1"/>
  <c r="K1924" i="3" s="1"/>
  <c r="K1925" i="3" a="1"/>
  <c r="K1925" i="3" s="1"/>
  <c r="K1926" i="3" a="1"/>
  <c r="K1926" i="3" s="1"/>
  <c r="K1927" i="3" a="1"/>
  <c r="K1927" i="3" s="1"/>
  <c r="K1928" i="3" a="1"/>
  <c r="K1928" i="3" s="1"/>
  <c r="K1929" i="3" a="1"/>
  <c r="K1929" i="3" s="1"/>
  <c r="K1930" i="3" a="1"/>
  <c r="K1930" i="3" s="1"/>
  <c r="K1931" i="3" a="1"/>
  <c r="K1931" i="3" s="1"/>
  <c r="K1932" i="3" a="1"/>
  <c r="K1932" i="3" s="1"/>
  <c r="K1933" i="3" a="1"/>
  <c r="K1933" i="3" s="1"/>
  <c r="K1934" i="3" a="1"/>
  <c r="K1934" i="3" s="1"/>
  <c r="K1935" i="3" a="1"/>
  <c r="K1935" i="3" s="1"/>
  <c r="K1936" i="3" a="1"/>
  <c r="K1936" i="3" s="1"/>
  <c r="K1937" i="3" a="1"/>
  <c r="K1937" i="3" s="1"/>
  <c r="K1938" i="3" a="1"/>
  <c r="K1938" i="3" s="1"/>
  <c r="K1939" i="3" a="1"/>
  <c r="K1939" i="3" s="1"/>
  <c r="K1940" i="3" a="1"/>
  <c r="K1940" i="3" s="1"/>
  <c r="K1941" i="3" a="1"/>
  <c r="K1941" i="3" s="1"/>
  <c r="K1942" i="3" a="1"/>
  <c r="K1942" i="3" s="1"/>
  <c r="K1943" i="3" a="1"/>
  <c r="K1943" i="3" s="1"/>
  <c r="K1944" i="3" a="1"/>
  <c r="K1944" i="3" s="1"/>
  <c r="K1945" i="3" a="1"/>
  <c r="K1945" i="3" s="1"/>
  <c r="K1946" i="3" a="1"/>
  <c r="K1946" i="3" s="1"/>
  <c r="K1947" i="3" a="1"/>
  <c r="K1947" i="3" s="1"/>
  <c r="K1948" i="3" a="1"/>
  <c r="K1948" i="3" s="1"/>
  <c r="K1949" i="3" a="1"/>
  <c r="K1949" i="3" s="1"/>
  <c r="K1950" i="3" a="1"/>
  <c r="K1950" i="3" s="1"/>
  <c r="K1951" i="3" a="1"/>
  <c r="K1951" i="3" s="1"/>
  <c r="K1952" i="3" a="1"/>
  <c r="K1952" i="3" s="1"/>
  <c r="K1953" i="3" a="1"/>
  <c r="K1953" i="3" s="1"/>
  <c r="K1954" i="3" a="1"/>
  <c r="K1954" i="3" s="1"/>
  <c r="K1955" i="3" a="1"/>
  <c r="K1955" i="3" s="1"/>
  <c r="K1956" i="3" a="1"/>
  <c r="K1956" i="3" s="1"/>
  <c r="K1957" i="3" a="1"/>
  <c r="K1957" i="3" s="1"/>
  <c r="K1958" i="3" a="1"/>
  <c r="K1958" i="3" s="1"/>
  <c r="K1959" i="3" a="1"/>
  <c r="K1959" i="3" s="1"/>
  <c r="K1960" i="3" a="1"/>
  <c r="K1960" i="3" s="1"/>
  <c r="K1961" i="3" a="1"/>
  <c r="K1961" i="3" s="1"/>
  <c r="K1962" i="3" a="1"/>
  <c r="K1962" i="3" s="1"/>
  <c r="K1963" i="3" a="1"/>
  <c r="K1963" i="3" s="1"/>
  <c r="K1964" i="3" a="1"/>
  <c r="K1964" i="3" s="1"/>
  <c r="K1965" i="3" a="1"/>
  <c r="K1965" i="3" s="1"/>
  <c r="K1966" i="3" a="1"/>
  <c r="K1966" i="3" s="1"/>
  <c r="K1967" i="3" a="1"/>
  <c r="K1967" i="3" s="1"/>
  <c r="K1968" i="3" a="1"/>
  <c r="K1968" i="3" s="1"/>
  <c r="K1969" i="3" a="1"/>
  <c r="K1969" i="3" s="1"/>
  <c r="K1970" i="3" a="1"/>
  <c r="K1970" i="3" s="1"/>
  <c r="K1971" i="3" a="1"/>
  <c r="K1971" i="3" s="1"/>
  <c r="K1972" i="3" a="1"/>
  <c r="K1972" i="3" s="1"/>
  <c r="K1973" i="3" a="1"/>
  <c r="K1973" i="3" s="1"/>
  <c r="K1974" i="3" a="1"/>
  <c r="K1974" i="3" s="1"/>
  <c r="K1975" i="3" a="1"/>
  <c r="K1975" i="3" s="1"/>
  <c r="K1976" i="3" a="1"/>
  <c r="K1976" i="3" s="1"/>
  <c r="K1977" i="3" a="1"/>
  <c r="K1977" i="3" s="1"/>
  <c r="K1978" i="3" a="1"/>
  <c r="K1978" i="3" s="1"/>
  <c r="K1979" i="3" a="1"/>
  <c r="K1979" i="3" s="1"/>
  <c r="K1980" i="3" a="1"/>
  <c r="K1980" i="3" s="1"/>
  <c r="K1981" i="3" a="1"/>
  <c r="K1981" i="3" s="1"/>
  <c r="K1982" i="3" a="1"/>
  <c r="K1982" i="3" s="1"/>
  <c r="K1983" i="3" a="1"/>
  <c r="K1983" i="3" s="1"/>
  <c r="K1984" i="3" a="1"/>
  <c r="K1984" i="3" s="1"/>
  <c r="K1985" i="3" a="1"/>
  <c r="K1985" i="3" s="1"/>
  <c r="K1986" i="3" a="1"/>
  <c r="K1986" i="3" s="1"/>
  <c r="K1987" i="3" a="1"/>
  <c r="K1987" i="3" s="1"/>
  <c r="K1988" i="3" a="1"/>
  <c r="K1988" i="3" s="1"/>
  <c r="K1989" i="3" a="1"/>
  <c r="K1989" i="3" s="1"/>
  <c r="K1990" i="3" a="1"/>
  <c r="K1990" i="3" s="1"/>
  <c r="K1991" i="3" a="1"/>
  <c r="K1991" i="3" s="1"/>
  <c r="K1992" i="3" a="1"/>
  <c r="K1992" i="3" s="1"/>
  <c r="K1993" i="3" a="1"/>
  <c r="K1993" i="3" s="1"/>
  <c r="K1994" i="3" a="1"/>
  <c r="K1994" i="3" s="1"/>
  <c r="K1995" i="3" a="1"/>
  <c r="K1995" i="3" s="1"/>
  <c r="K1996" i="3" a="1"/>
  <c r="K1996" i="3" s="1"/>
  <c r="K1997" i="3" a="1"/>
  <c r="K1997" i="3" s="1"/>
  <c r="K1998" i="3" a="1"/>
  <c r="K1998" i="3" s="1"/>
  <c r="K1999" i="3" a="1"/>
  <c r="K1999" i="3" s="1"/>
  <c r="K2000" i="3" a="1"/>
  <c r="K2000" i="3" s="1"/>
  <c r="K2001" i="3" a="1"/>
  <c r="K2001" i="3" s="1"/>
  <c r="K2002" i="3" a="1"/>
  <c r="K2002" i="3" s="1"/>
  <c r="K2003" i="3" a="1"/>
  <c r="K2003" i="3" s="1"/>
  <c r="K2004" i="3" a="1"/>
  <c r="K2004" i="3" s="1"/>
  <c r="K2005" i="3" a="1"/>
  <c r="K2005" i="3" s="1"/>
  <c r="K2006" i="3" a="1"/>
  <c r="K2006" i="3" s="1"/>
  <c r="K2007" i="3" a="1"/>
  <c r="K2007" i="3" s="1"/>
  <c r="K2008" i="3" a="1"/>
  <c r="K2008" i="3" s="1"/>
  <c r="K2009" i="3" a="1"/>
  <c r="K2009" i="3" s="1"/>
  <c r="K2010" i="3" a="1"/>
  <c r="K2010" i="3" s="1"/>
  <c r="K2011" i="3" a="1"/>
  <c r="K2011" i="3" s="1"/>
  <c r="K2012" i="3" a="1"/>
  <c r="K2012" i="3" s="1"/>
  <c r="K2013" i="3" a="1"/>
  <c r="K2013" i="3" s="1"/>
  <c r="K2014" i="3" a="1"/>
  <c r="K2014" i="3" s="1"/>
  <c r="K2015" i="3" a="1"/>
  <c r="K2015" i="3" s="1"/>
  <c r="K2016" i="3" a="1"/>
  <c r="K2016" i="3" s="1"/>
  <c r="K2017" i="3" a="1"/>
  <c r="K2017" i="3" s="1"/>
  <c r="K2018" i="3" a="1"/>
  <c r="K2018" i="3" s="1"/>
  <c r="K2019" i="3" a="1"/>
  <c r="K2019" i="3" s="1"/>
  <c r="K2020" i="3" a="1"/>
  <c r="K2020" i="3" s="1"/>
  <c r="K2021" i="3" a="1"/>
  <c r="K2021" i="3" s="1"/>
  <c r="K2022" i="3" a="1"/>
  <c r="K2022" i="3" s="1"/>
  <c r="K2023" i="3" a="1"/>
  <c r="K2023" i="3" s="1"/>
  <c r="K2024" i="3" a="1"/>
  <c r="K2024" i="3" s="1"/>
  <c r="K2025" i="3" a="1"/>
  <c r="K2025" i="3" s="1"/>
  <c r="K2026" i="3" a="1"/>
  <c r="K2026" i="3" s="1"/>
  <c r="K2027" i="3" a="1"/>
  <c r="K2027" i="3" s="1"/>
  <c r="K2028" i="3" a="1"/>
  <c r="K2028" i="3" s="1"/>
  <c r="K2029" i="3" a="1"/>
  <c r="K2029" i="3" s="1"/>
  <c r="K2030" i="3" a="1"/>
  <c r="K2030" i="3" s="1"/>
  <c r="K2031" i="3" a="1"/>
  <c r="K2031" i="3" s="1"/>
  <c r="K2032" i="3" a="1"/>
  <c r="K2032" i="3" s="1"/>
  <c r="K2033" i="3" a="1"/>
  <c r="K2033" i="3" s="1"/>
  <c r="K2034" i="3" a="1"/>
  <c r="K2034" i="3" s="1"/>
  <c r="K2035" i="3" a="1"/>
  <c r="K2035" i="3" s="1"/>
  <c r="K2036" i="3" a="1"/>
  <c r="K2036" i="3" s="1"/>
  <c r="K2037" i="3" a="1"/>
  <c r="K2037" i="3" s="1"/>
  <c r="K2038" i="3" a="1"/>
  <c r="K2038" i="3" s="1"/>
  <c r="K2039" i="3" a="1"/>
  <c r="K2039" i="3" s="1"/>
  <c r="K2040" i="3" a="1"/>
  <c r="K2040" i="3" s="1"/>
  <c r="K2041" i="3" a="1"/>
  <c r="K2041" i="3" s="1"/>
  <c r="K2042" i="3" a="1"/>
  <c r="K2042" i="3" s="1"/>
  <c r="K2043" i="3" a="1"/>
  <c r="K2043" i="3" s="1"/>
  <c r="K2044" i="3" a="1"/>
  <c r="K2044" i="3" s="1"/>
  <c r="K2045" i="3" a="1"/>
  <c r="K2045" i="3" s="1"/>
  <c r="K2046" i="3" a="1"/>
  <c r="K2046" i="3" s="1"/>
  <c r="K2047" i="3" a="1"/>
  <c r="K2047" i="3" s="1"/>
  <c r="K2048" i="3" a="1"/>
  <c r="K2048" i="3" s="1"/>
  <c r="K2049" i="3" a="1"/>
  <c r="K2049" i="3" s="1"/>
  <c r="K2050" i="3" a="1"/>
  <c r="K2050" i="3" s="1"/>
  <c r="K2051" i="3" a="1"/>
  <c r="K2051" i="3" s="1"/>
  <c r="K2052" i="3" a="1"/>
  <c r="K2052" i="3" s="1"/>
  <c r="K2053" i="3" a="1"/>
  <c r="K2053" i="3" s="1"/>
  <c r="K2054" i="3" a="1"/>
  <c r="K2054" i="3" s="1"/>
  <c r="K2055" i="3" a="1"/>
  <c r="K2055" i="3" s="1"/>
  <c r="K2056" i="3" a="1"/>
  <c r="K2056" i="3" s="1"/>
  <c r="K2057" i="3" a="1"/>
  <c r="K2057" i="3" s="1"/>
  <c r="K2058" i="3" a="1"/>
  <c r="K2058" i="3" s="1"/>
  <c r="K2059" i="3" a="1"/>
  <c r="K2059" i="3" s="1"/>
  <c r="K2060" i="3" a="1"/>
  <c r="K2060" i="3" s="1"/>
  <c r="K2061" i="3" a="1"/>
  <c r="K2061" i="3" s="1"/>
  <c r="K2062" i="3" a="1"/>
  <c r="K2062" i="3" s="1"/>
  <c r="K2063" i="3" a="1"/>
  <c r="K2063" i="3" s="1"/>
  <c r="K2064" i="3" a="1"/>
  <c r="K2064" i="3" s="1"/>
  <c r="K2065" i="3" a="1"/>
  <c r="K2065" i="3" s="1"/>
  <c r="K2066" i="3" a="1"/>
  <c r="K2066" i="3" s="1"/>
  <c r="K2067" i="3" a="1"/>
  <c r="K2067" i="3" s="1"/>
  <c r="K2068" i="3" a="1"/>
  <c r="K2068" i="3" s="1"/>
  <c r="K2069" i="3" a="1"/>
  <c r="K2069" i="3" s="1"/>
  <c r="K2070" i="3" a="1"/>
  <c r="K2070" i="3" s="1"/>
  <c r="K2071" i="3" a="1"/>
  <c r="K2071" i="3" s="1"/>
  <c r="K2072" i="3" a="1"/>
  <c r="K2072" i="3" s="1"/>
  <c r="K2073" i="3" a="1"/>
  <c r="K2073" i="3" s="1"/>
  <c r="K2074" i="3" a="1"/>
  <c r="K2074" i="3" s="1"/>
  <c r="K2075" i="3" a="1"/>
  <c r="K2075" i="3" s="1"/>
  <c r="K2076" i="3" a="1"/>
  <c r="K2076" i="3" s="1"/>
  <c r="K2077" i="3" a="1"/>
  <c r="K2077" i="3" s="1"/>
  <c r="K2078" i="3" a="1"/>
  <c r="K2078" i="3" s="1"/>
  <c r="K2079" i="3" a="1"/>
  <c r="K2079" i="3" s="1"/>
  <c r="K2080" i="3" a="1"/>
  <c r="K2080" i="3" s="1"/>
  <c r="K2081" i="3" a="1"/>
  <c r="K2081" i="3" s="1"/>
  <c r="K2082" i="3" a="1"/>
  <c r="K2082" i="3" s="1"/>
  <c r="K2083" i="3" a="1"/>
  <c r="K2083" i="3" s="1"/>
  <c r="K2084" i="3" a="1"/>
  <c r="K2084" i="3" s="1"/>
  <c r="K2085" i="3" a="1"/>
  <c r="K2085" i="3" s="1"/>
  <c r="K2086" i="3" a="1"/>
  <c r="K2086" i="3" s="1"/>
  <c r="K2087" i="3" a="1"/>
  <c r="K2087" i="3" s="1"/>
  <c r="K2088" i="3" a="1"/>
  <c r="K2088" i="3" s="1"/>
  <c r="K2089" i="3" a="1"/>
  <c r="K2089" i="3" s="1"/>
  <c r="K2090" i="3" a="1"/>
  <c r="K2090" i="3" s="1"/>
  <c r="K2091" i="3" a="1"/>
  <c r="K2091" i="3" s="1"/>
  <c r="K2092" i="3" a="1"/>
  <c r="K2092" i="3" s="1"/>
  <c r="K2093" i="3" a="1"/>
  <c r="K2093" i="3" s="1"/>
  <c r="K2094" i="3" a="1"/>
  <c r="K2094" i="3" s="1"/>
  <c r="K2095" i="3" a="1"/>
  <c r="K2095" i="3" s="1"/>
  <c r="K2096" i="3" a="1"/>
  <c r="K2096" i="3" s="1"/>
  <c r="K2097" i="3" a="1"/>
  <c r="K2097" i="3" s="1"/>
  <c r="K2098" i="3" a="1"/>
  <c r="K2098" i="3" s="1"/>
  <c r="K2099" i="3" a="1"/>
  <c r="K2099" i="3" s="1"/>
  <c r="K2100" i="3" a="1"/>
  <c r="K2100" i="3" s="1"/>
  <c r="K2101" i="3" a="1"/>
  <c r="K2101" i="3" s="1"/>
  <c r="K2102" i="3" a="1"/>
  <c r="K2102" i="3" s="1"/>
  <c r="K2103" i="3" a="1"/>
  <c r="K2103" i="3" s="1"/>
  <c r="K2104" i="3" a="1"/>
  <c r="K2104" i="3" s="1"/>
  <c r="K2105" i="3" a="1"/>
  <c r="K2105" i="3" s="1"/>
  <c r="K2106" i="3" a="1"/>
  <c r="K2106" i="3" s="1"/>
  <c r="K2107" i="3" a="1"/>
  <c r="K2107" i="3" s="1"/>
  <c r="K2108" i="3" a="1"/>
  <c r="K2108" i="3" s="1"/>
  <c r="K2109" i="3" a="1"/>
  <c r="K2109" i="3" s="1"/>
  <c r="K2110" i="3" a="1"/>
  <c r="K2110" i="3" s="1"/>
  <c r="K2111" i="3" a="1"/>
  <c r="K2111" i="3" s="1"/>
  <c r="K2112" i="3" a="1"/>
  <c r="K2112" i="3" s="1"/>
  <c r="K2113" i="3" a="1"/>
  <c r="K2113" i="3" s="1"/>
  <c r="K2114" i="3" a="1"/>
  <c r="K2114" i="3" s="1"/>
  <c r="K2115" i="3" a="1"/>
  <c r="K2115" i="3" s="1"/>
  <c r="K2116" i="3" a="1"/>
  <c r="K2116" i="3" s="1"/>
  <c r="K2117" i="3" a="1"/>
  <c r="K2117" i="3" s="1"/>
  <c r="K2118" i="3" a="1"/>
  <c r="K2118" i="3" s="1"/>
  <c r="K2119" i="3" a="1"/>
  <c r="K2119" i="3" s="1"/>
  <c r="K2120" i="3" a="1"/>
  <c r="K2120" i="3" s="1"/>
  <c r="K2121" i="3" a="1"/>
  <c r="K2121" i="3" s="1"/>
  <c r="K2122" i="3" a="1"/>
  <c r="K2122" i="3" s="1"/>
  <c r="K2123" i="3" a="1"/>
  <c r="K2123" i="3" s="1"/>
  <c r="K2124" i="3" a="1"/>
  <c r="K2124" i="3" s="1"/>
  <c r="K2125" i="3" a="1"/>
  <c r="K2125" i="3" s="1"/>
  <c r="K2126" i="3" a="1"/>
  <c r="K2126" i="3" s="1"/>
  <c r="K2127" i="3" a="1"/>
  <c r="K2127" i="3" s="1"/>
  <c r="K2128" i="3" a="1"/>
  <c r="K2128" i="3" s="1"/>
  <c r="K2129" i="3" a="1"/>
  <c r="K2129" i="3" s="1"/>
  <c r="K2130" i="3" a="1"/>
  <c r="K2130" i="3" s="1"/>
  <c r="K2131" i="3" a="1"/>
  <c r="K2131" i="3" s="1"/>
  <c r="K2132" i="3" a="1"/>
  <c r="K2132" i="3" s="1"/>
  <c r="K2133" i="3" a="1"/>
  <c r="K2133" i="3" s="1"/>
  <c r="K2134" i="3" a="1"/>
  <c r="K2134" i="3" s="1"/>
  <c r="K2135" i="3" a="1"/>
  <c r="K2135" i="3" s="1"/>
  <c r="K2136" i="3" a="1"/>
  <c r="K2136" i="3" s="1"/>
  <c r="K2137" i="3" a="1"/>
  <c r="K2137" i="3" s="1"/>
  <c r="K2138" i="3" a="1"/>
  <c r="K2138" i="3" s="1"/>
  <c r="K2139" i="3" a="1"/>
  <c r="K2139" i="3" s="1"/>
  <c r="K2140" i="3" a="1"/>
  <c r="K2140" i="3" s="1"/>
  <c r="K2141" i="3" a="1"/>
  <c r="K2141" i="3" s="1"/>
  <c r="K2142" i="3" a="1"/>
  <c r="K2142" i="3" s="1"/>
  <c r="K2143" i="3" a="1"/>
  <c r="K2143" i="3" s="1"/>
  <c r="K2144" i="3" a="1"/>
  <c r="K2144" i="3" s="1"/>
  <c r="K2145" i="3" a="1"/>
  <c r="K2145" i="3" s="1"/>
  <c r="K2146" i="3" a="1"/>
  <c r="K2146" i="3" s="1"/>
  <c r="K2147" i="3" a="1"/>
  <c r="K2147" i="3" s="1"/>
  <c r="K2148" i="3" a="1"/>
  <c r="K2148" i="3" s="1"/>
  <c r="K2149" i="3" a="1"/>
  <c r="K2149" i="3" s="1"/>
  <c r="K2150" i="3" a="1"/>
  <c r="K2150" i="3" s="1"/>
  <c r="K2151" i="3" a="1"/>
  <c r="K2151" i="3" s="1"/>
  <c r="K2152" i="3" a="1"/>
  <c r="K2152" i="3" s="1"/>
  <c r="K2153" i="3" a="1"/>
  <c r="K2153" i="3" s="1"/>
  <c r="K2154" i="3" a="1"/>
  <c r="K2154" i="3" s="1"/>
  <c r="K2155" i="3" a="1"/>
  <c r="K2155" i="3" s="1"/>
  <c r="K2156" i="3" a="1"/>
  <c r="K2156" i="3" s="1"/>
  <c r="K2157" i="3" a="1"/>
  <c r="K2157" i="3" s="1"/>
  <c r="K2158" i="3" a="1"/>
  <c r="K2158" i="3" s="1"/>
  <c r="K2159" i="3" a="1"/>
  <c r="K2159" i="3" s="1"/>
  <c r="K2160" i="3" a="1"/>
  <c r="K2160" i="3" s="1"/>
  <c r="K2161" i="3" a="1"/>
  <c r="K2161" i="3" s="1"/>
  <c r="K2162" i="3" a="1"/>
  <c r="K2162" i="3" s="1"/>
  <c r="K2163" i="3" a="1"/>
  <c r="K2163" i="3" s="1"/>
  <c r="K2164" i="3" a="1"/>
  <c r="K2164" i="3" s="1"/>
  <c r="K2165" i="3" a="1"/>
  <c r="K2165" i="3" s="1"/>
  <c r="K2166" i="3" a="1"/>
  <c r="K2166" i="3" s="1"/>
  <c r="K2167" i="3" a="1"/>
  <c r="K2167" i="3" s="1"/>
  <c r="K2168" i="3" a="1"/>
  <c r="K2168" i="3" s="1"/>
  <c r="K2169" i="3" a="1"/>
  <c r="K2169" i="3" s="1"/>
  <c r="K2170" i="3" a="1"/>
  <c r="K2170" i="3" s="1"/>
  <c r="K2171" i="3" a="1"/>
  <c r="K2171" i="3" s="1"/>
  <c r="K2172" i="3" a="1"/>
  <c r="K2172" i="3" s="1"/>
  <c r="K2173" i="3" a="1"/>
  <c r="K2173" i="3" s="1"/>
  <c r="K2174" i="3" a="1"/>
  <c r="K2174" i="3" s="1"/>
  <c r="K2175" i="3" a="1"/>
  <c r="K2175" i="3" s="1"/>
  <c r="K2176" i="3" a="1"/>
  <c r="K2176" i="3" s="1"/>
  <c r="K2177" i="3" a="1"/>
  <c r="K2177" i="3" s="1"/>
  <c r="K2178" i="3" a="1"/>
  <c r="K2178" i="3" s="1"/>
  <c r="K2179" i="3" a="1"/>
  <c r="K2179" i="3" s="1"/>
  <c r="K2180" i="3" a="1"/>
  <c r="K2180" i="3" s="1"/>
  <c r="K2181" i="3" a="1"/>
  <c r="K2181" i="3" s="1"/>
  <c r="K2182" i="3" a="1"/>
  <c r="K2182" i="3" s="1"/>
  <c r="K2183" i="3" a="1"/>
  <c r="K2183" i="3" s="1"/>
  <c r="K2184" i="3" a="1"/>
  <c r="K2184" i="3" s="1"/>
  <c r="K2185" i="3" a="1"/>
  <c r="K2185" i="3" s="1"/>
  <c r="K2186" i="3" a="1"/>
  <c r="K2186" i="3" s="1"/>
  <c r="K2187" i="3" a="1"/>
  <c r="K2187" i="3" s="1"/>
  <c r="K2188" i="3" a="1"/>
  <c r="K2188" i="3" s="1"/>
  <c r="K2189" i="3" a="1"/>
  <c r="K2189" i="3" s="1"/>
  <c r="K2190" i="3" a="1"/>
  <c r="K2190" i="3" s="1"/>
  <c r="K2191" i="3" a="1"/>
  <c r="K2191" i="3" s="1"/>
  <c r="K2192" i="3" a="1"/>
  <c r="K2192" i="3" s="1"/>
  <c r="K2193" i="3" a="1"/>
  <c r="K2193" i="3" s="1"/>
  <c r="K2194" i="3" a="1"/>
  <c r="K2194" i="3" s="1"/>
  <c r="K2195" i="3" a="1"/>
  <c r="K2195" i="3" s="1"/>
  <c r="K2196" i="3" a="1"/>
  <c r="K2196" i="3" s="1"/>
  <c r="K2197" i="3" a="1"/>
  <c r="K2197" i="3" s="1"/>
  <c r="K2198" i="3" a="1"/>
  <c r="K2198" i="3" s="1"/>
  <c r="K2199" i="3" a="1"/>
  <c r="K2199" i="3" s="1"/>
  <c r="K2200" i="3" a="1"/>
  <c r="K2200" i="3" s="1"/>
  <c r="K2201" i="3" a="1"/>
  <c r="K2201" i="3" s="1"/>
  <c r="K2202" i="3" a="1"/>
  <c r="K2202" i="3" s="1"/>
  <c r="K2203" i="3" a="1"/>
  <c r="K2203" i="3" s="1"/>
  <c r="K2204" i="3" a="1"/>
  <c r="K2204" i="3" s="1"/>
  <c r="K2205" i="3" a="1"/>
  <c r="K2205" i="3" s="1"/>
  <c r="K2206" i="3" a="1"/>
  <c r="K2206" i="3" s="1"/>
  <c r="K2207" i="3" a="1"/>
  <c r="K2207" i="3" s="1"/>
  <c r="K2208" i="3" a="1"/>
  <c r="K2208" i="3" s="1"/>
  <c r="K2209" i="3" a="1"/>
  <c r="K2209" i="3" s="1"/>
  <c r="K2210" i="3" a="1"/>
  <c r="K2210" i="3" s="1"/>
  <c r="K2211" i="3" a="1"/>
  <c r="K2211" i="3" s="1"/>
  <c r="K2212" i="3" a="1"/>
  <c r="K2212" i="3" s="1"/>
  <c r="K2213" i="3" a="1"/>
  <c r="K2213" i="3" s="1"/>
  <c r="K2214" i="3" a="1"/>
  <c r="K2214" i="3" s="1"/>
  <c r="K2215" i="3" a="1"/>
  <c r="K2215" i="3" s="1"/>
  <c r="K2216" i="3" a="1"/>
  <c r="K2216" i="3" s="1"/>
  <c r="K2217" i="3" a="1"/>
  <c r="K2217" i="3" s="1"/>
  <c r="K2218" i="3" a="1"/>
  <c r="K2218" i="3" s="1"/>
  <c r="K2219" i="3" a="1"/>
  <c r="K2219" i="3" s="1"/>
  <c r="K2220" i="3" a="1"/>
  <c r="K2220" i="3" s="1"/>
  <c r="K2221" i="3" a="1"/>
  <c r="K2221" i="3" s="1"/>
  <c r="K2222" i="3" a="1"/>
  <c r="K2222" i="3" s="1"/>
  <c r="K2223" i="3" a="1"/>
  <c r="K2223" i="3" s="1"/>
  <c r="K2224" i="3" a="1"/>
  <c r="K2224" i="3" s="1"/>
  <c r="K2225" i="3" a="1"/>
  <c r="K2225" i="3" s="1"/>
  <c r="K2226" i="3" a="1"/>
  <c r="K2226" i="3" s="1"/>
  <c r="K2227" i="3" a="1"/>
  <c r="K2227" i="3" s="1"/>
  <c r="K2228" i="3" a="1"/>
  <c r="K2228" i="3" s="1"/>
  <c r="K2229" i="3" a="1"/>
  <c r="K2229" i="3" s="1"/>
  <c r="K2230" i="3" a="1"/>
  <c r="K2230" i="3" s="1"/>
  <c r="K2231" i="3" a="1"/>
  <c r="K2231" i="3" s="1"/>
  <c r="K2232" i="3" a="1"/>
  <c r="K2232" i="3" s="1"/>
  <c r="K2233" i="3" a="1"/>
  <c r="K2233" i="3" s="1"/>
  <c r="K2234" i="3" a="1"/>
  <c r="K2234" i="3" s="1"/>
  <c r="K2235" i="3" a="1"/>
  <c r="K2235" i="3" s="1"/>
  <c r="K2236" i="3" a="1"/>
  <c r="K2236" i="3" s="1"/>
  <c r="K2237" i="3" a="1"/>
  <c r="K2237" i="3" s="1"/>
  <c r="K2238" i="3" a="1"/>
  <c r="K2238" i="3" s="1"/>
  <c r="K2239" i="3" a="1"/>
  <c r="K2239" i="3" s="1"/>
  <c r="K2240" i="3" a="1"/>
  <c r="K2240" i="3" s="1"/>
  <c r="K2241" i="3" a="1"/>
  <c r="K2241" i="3" s="1"/>
  <c r="K2242" i="3" a="1"/>
  <c r="K2242" i="3" s="1"/>
  <c r="K2243" i="3" a="1"/>
  <c r="K2243" i="3" s="1"/>
  <c r="K2244" i="3" a="1"/>
  <c r="K2244" i="3" s="1"/>
  <c r="K2245" i="3" a="1"/>
  <c r="K2245" i="3" s="1"/>
  <c r="K2246" i="3" a="1"/>
  <c r="K2246" i="3" s="1"/>
  <c r="K2247" i="3" a="1"/>
  <c r="K2247" i="3" s="1"/>
  <c r="K2248" i="3" a="1"/>
  <c r="K2248" i="3" s="1"/>
  <c r="K2249" i="3" a="1"/>
  <c r="K2249" i="3" s="1"/>
  <c r="K2250" i="3" a="1"/>
  <c r="K2250" i="3" s="1"/>
  <c r="K2251" i="3" a="1"/>
  <c r="K2251" i="3" s="1"/>
  <c r="K2252" i="3" a="1"/>
  <c r="K2252" i="3" s="1"/>
  <c r="K2253" i="3" a="1"/>
  <c r="K2253" i="3" s="1"/>
  <c r="K2254" i="3" a="1"/>
  <c r="K2254" i="3" s="1"/>
  <c r="K2255" i="3" a="1"/>
  <c r="K2255" i="3" s="1"/>
  <c r="K2256" i="3" a="1"/>
  <c r="K2256" i="3" s="1"/>
  <c r="K2257" i="3" a="1"/>
  <c r="K2257" i="3" s="1"/>
  <c r="K2258" i="3" a="1"/>
  <c r="K2258" i="3" s="1"/>
  <c r="K2259" i="3" a="1"/>
  <c r="K2259" i="3" s="1"/>
  <c r="K2260" i="3" a="1"/>
  <c r="K2260" i="3" s="1"/>
  <c r="K2261" i="3" a="1"/>
  <c r="K2261" i="3" s="1"/>
  <c r="K2262" i="3" a="1"/>
  <c r="K2262" i="3" s="1"/>
  <c r="K2263" i="3" a="1"/>
  <c r="K2263" i="3" s="1"/>
  <c r="K2264" i="3" a="1"/>
  <c r="K2264" i="3" s="1"/>
  <c r="K2265" i="3" a="1"/>
  <c r="K2265" i="3" s="1"/>
  <c r="K2266" i="3" a="1"/>
  <c r="K2266" i="3" s="1"/>
  <c r="K2267" i="3" a="1"/>
  <c r="K2267" i="3" s="1"/>
  <c r="K2268" i="3" a="1"/>
  <c r="K2268" i="3" s="1"/>
  <c r="K2269" i="3" a="1"/>
  <c r="K2269" i="3" s="1"/>
  <c r="K2270" i="3" a="1"/>
  <c r="K2270" i="3" s="1"/>
  <c r="K2271" i="3" a="1"/>
  <c r="K2271" i="3" s="1"/>
  <c r="K2272" i="3" a="1"/>
  <c r="K2272" i="3" s="1"/>
  <c r="K2273" i="3" a="1"/>
  <c r="K2273" i="3" s="1"/>
  <c r="K2274" i="3" a="1"/>
  <c r="K2274" i="3" s="1"/>
  <c r="K2275" i="3" a="1"/>
  <c r="K2275" i="3" s="1"/>
  <c r="K2276" i="3" a="1"/>
  <c r="K2276" i="3" s="1"/>
  <c r="K2277" i="3" a="1"/>
  <c r="K2277" i="3" s="1"/>
  <c r="K2278" i="3" a="1"/>
  <c r="K2278" i="3" s="1"/>
  <c r="K2279" i="3" a="1"/>
  <c r="K2279" i="3" s="1"/>
  <c r="K2280" i="3" a="1"/>
  <c r="K2280" i="3" s="1"/>
  <c r="K2281" i="3" a="1"/>
  <c r="K2281" i="3" s="1"/>
  <c r="K2282" i="3" a="1"/>
  <c r="K2282" i="3" s="1"/>
  <c r="K2283" i="3" a="1"/>
  <c r="K2283" i="3" s="1"/>
  <c r="K2284" i="3" a="1"/>
  <c r="K2284" i="3" s="1"/>
  <c r="K2285" i="3" a="1"/>
  <c r="K2285" i="3" s="1"/>
  <c r="K2286" i="3" a="1"/>
  <c r="K2286" i="3" s="1"/>
  <c r="K2287" i="3" a="1"/>
  <c r="K2287" i="3" s="1"/>
  <c r="K2288" i="3" a="1"/>
  <c r="K2288" i="3" s="1"/>
  <c r="K2289" i="3" a="1"/>
  <c r="K2289" i="3" s="1"/>
  <c r="K2290" i="3" a="1"/>
  <c r="K2290" i="3" s="1"/>
  <c r="K2291" i="3" a="1"/>
  <c r="K2291" i="3" s="1"/>
  <c r="K2292" i="3" a="1"/>
  <c r="K2292" i="3" s="1"/>
  <c r="K2293" i="3" a="1"/>
  <c r="K2293" i="3" s="1"/>
  <c r="K2294" i="3" a="1"/>
  <c r="K2294" i="3" s="1"/>
  <c r="K2295" i="3" a="1"/>
  <c r="K2295" i="3" s="1"/>
  <c r="K2296" i="3" a="1"/>
  <c r="K2296" i="3" s="1"/>
  <c r="K2297" i="3" a="1"/>
  <c r="K2297" i="3" s="1"/>
  <c r="K2298" i="3" a="1"/>
  <c r="K2298" i="3" s="1"/>
  <c r="K2299" i="3" a="1"/>
  <c r="K2299" i="3" s="1"/>
  <c r="K2300" i="3" a="1"/>
  <c r="K2300" i="3" s="1"/>
  <c r="K2301" i="3" a="1"/>
  <c r="K2301" i="3" s="1"/>
  <c r="K2302" i="3" a="1"/>
  <c r="K2302" i="3" s="1"/>
  <c r="K2303" i="3" a="1"/>
  <c r="K2303" i="3" s="1"/>
  <c r="K2304" i="3" a="1"/>
  <c r="K2304" i="3" s="1"/>
  <c r="K2305" i="3" a="1"/>
  <c r="K2305" i="3" s="1"/>
  <c r="K2306" i="3" a="1"/>
  <c r="K2306" i="3" s="1"/>
  <c r="K2307" i="3" a="1"/>
  <c r="K2307" i="3" s="1"/>
  <c r="K2308" i="3" a="1"/>
  <c r="K2308" i="3" s="1"/>
  <c r="K2309" i="3" a="1"/>
  <c r="K2309" i="3" s="1"/>
  <c r="K2310" i="3" a="1"/>
  <c r="K2310" i="3" s="1"/>
  <c r="K2311" i="3" a="1"/>
  <c r="K2311" i="3" s="1"/>
  <c r="K2312" i="3" a="1"/>
  <c r="K2312" i="3" s="1"/>
  <c r="K2313" i="3" a="1"/>
  <c r="K2313" i="3" s="1"/>
  <c r="K2314" i="3" a="1"/>
  <c r="K2314" i="3" s="1"/>
  <c r="K2315" i="3" a="1"/>
  <c r="K2315" i="3" s="1"/>
  <c r="K2316" i="3" a="1"/>
  <c r="K2316" i="3" s="1"/>
  <c r="K2317" i="3" a="1"/>
  <c r="K2317" i="3" s="1"/>
  <c r="K2318" i="3" a="1"/>
  <c r="K2318" i="3" s="1"/>
  <c r="K2319" i="3" a="1"/>
  <c r="K2319" i="3" s="1"/>
  <c r="K2320" i="3" a="1"/>
  <c r="K2320" i="3" s="1"/>
  <c r="K2321" i="3" a="1"/>
  <c r="K2321" i="3" s="1"/>
  <c r="K2322" i="3" a="1"/>
  <c r="K2322" i="3" s="1"/>
  <c r="K2323" i="3" a="1"/>
  <c r="K2323" i="3" s="1"/>
  <c r="K2324" i="3" a="1"/>
  <c r="K2324" i="3" s="1"/>
  <c r="K2325" i="3" a="1"/>
  <c r="K2325" i="3" s="1"/>
  <c r="K2326" i="3" a="1"/>
  <c r="K2326" i="3" s="1"/>
  <c r="K2327" i="3" a="1"/>
  <c r="K2327" i="3" s="1"/>
  <c r="K2328" i="3" a="1"/>
  <c r="K2328" i="3" s="1"/>
  <c r="K2329" i="3" a="1"/>
  <c r="K2329" i="3" s="1"/>
  <c r="K2330" i="3" a="1"/>
  <c r="K2330" i="3" s="1"/>
  <c r="K2331" i="3" a="1"/>
  <c r="K2331" i="3" s="1"/>
  <c r="K2332" i="3" a="1"/>
  <c r="K2332" i="3" s="1"/>
  <c r="K2333" i="3" a="1"/>
  <c r="K2333" i="3" s="1"/>
  <c r="K2334" i="3" a="1"/>
  <c r="K2334" i="3" s="1"/>
  <c r="K2335" i="3" a="1"/>
  <c r="K2335" i="3" s="1"/>
  <c r="K2336" i="3" a="1"/>
  <c r="K2336" i="3" s="1"/>
  <c r="K2337" i="3" a="1"/>
  <c r="K2337" i="3" s="1"/>
  <c r="K2338" i="3" a="1"/>
  <c r="K2338" i="3" s="1"/>
  <c r="K2339" i="3" a="1"/>
  <c r="K2339" i="3" s="1"/>
  <c r="K2340" i="3" a="1"/>
  <c r="K2340" i="3" s="1"/>
  <c r="K2341" i="3" a="1"/>
  <c r="K2341" i="3" s="1"/>
  <c r="K2342" i="3" a="1"/>
  <c r="K2342" i="3" s="1"/>
  <c r="K2343" i="3" a="1"/>
  <c r="K2343" i="3" s="1"/>
  <c r="K2344" i="3" a="1"/>
  <c r="K2344" i="3" s="1"/>
  <c r="K2345" i="3" a="1"/>
  <c r="K2345" i="3" s="1"/>
  <c r="K2346" i="3" a="1"/>
  <c r="K2346" i="3" s="1"/>
  <c r="K2347" i="3" a="1"/>
  <c r="K2347" i="3" s="1"/>
  <c r="K2348" i="3" a="1"/>
  <c r="K2348" i="3" s="1"/>
  <c r="K2349" i="3" a="1"/>
  <c r="K2349" i="3" s="1"/>
  <c r="K2350" i="3" a="1"/>
  <c r="K2350" i="3" s="1"/>
  <c r="K2351" i="3" a="1"/>
  <c r="K2351" i="3" s="1"/>
  <c r="K2352" i="3" a="1"/>
  <c r="K2352" i="3" s="1"/>
  <c r="K2353" i="3" a="1"/>
  <c r="K2353" i="3" s="1"/>
  <c r="K2354" i="3" a="1"/>
  <c r="K2354" i="3" s="1"/>
  <c r="K2355" i="3" a="1"/>
  <c r="K2355" i="3" s="1"/>
  <c r="K2356" i="3" a="1"/>
  <c r="K2356" i="3" s="1"/>
  <c r="K2357" i="3" a="1"/>
  <c r="K2357" i="3" s="1"/>
  <c r="K2358" i="3" a="1"/>
  <c r="K2358" i="3" s="1"/>
  <c r="K2359" i="3" a="1"/>
  <c r="K2359" i="3" s="1"/>
  <c r="K2360" i="3" a="1"/>
  <c r="K2360" i="3" s="1"/>
  <c r="K2361" i="3" a="1"/>
  <c r="K2361" i="3" s="1"/>
  <c r="K2362" i="3" a="1"/>
  <c r="K2362" i="3" s="1"/>
  <c r="K2363" i="3" a="1"/>
  <c r="K2363" i="3" s="1"/>
  <c r="K2364" i="3" a="1"/>
  <c r="K2364" i="3" s="1"/>
  <c r="K2365" i="3" a="1"/>
  <c r="K2365" i="3" s="1"/>
  <c r="K2366" i="3" a="1"/>
  <c r="K2366" i="3" s="1"/>
  <c r="K2367" i="3" a="1"/>
  <c r="K2367" i="3" s="1"/>
  <c r="K2368" i="3" a="1"/>
  <c r="K2368" i="3" s="1"/>
  <c r="K2369" i="3" a="1"/>
  <c r="K2369" i="3" s="1"/>
  <c r="K2370" i="3" a="1"/>
  <c r="K2370" i="3" s="1"/>
  <c r="K2371" i="3" a="1"/>
  <c r="K2371" i="3" s="1"/>
  <c r="K2372" i="3" a="1"/>
  <c r="K2372" i="3" s="1"/>
  <c r="K2373" i="3" a="1"/>
  <c r="K2373" i="3" s="1"/>
  <c r="K2374" i="3" a="1"/>
  <c r="K2374" i="3" s="1"/>
  <c r="K2375" i="3" a="1"/>
  <c r="K2375" i="3" s="1"/>
  <c r="K2376" i="3" a="1"/>
  <c r="K2376" i="3" s="1"/>
  <c r="K2377" i="3" a="1"/>
  <c r="K2377" i="3" s="1"/>
  <c r="K2378" i="3" a="1"/>
  <c r="K2378" i="3" s="1"/>
  <c r="K2379" i="3" a="1"/>
  <c r="K2379" i="3" s="1"/>
  <c r="K2380" i="3" a="1"/>
  <c r="K2380" i="3" s="1"/>
  <c r="K2381" i="3" a="1"/>
  <c r="K2381" i="3" s="1"/>
  <c r="K2382" i="3" a="1"/>
  <c r="K2382" i="3" s="1"/>
  <c r="K2383" i="3" a="1"/>
  <c r="K2383" i="3" s="1"/>
  <c r="K2384" i="3" a="1"/>
  <c r="K2384" i="3" s="1"/>
  <c r="K2385" i="3" a="1"/>
  <c r="K2385" i="3" s="1"/>
  <c r="K2386" i="3" a="1"/>
  <c r="K2386" i="3" s="1"/>
  <c r="K2387" i="3" a="1"/>
  <c r="K2387" i="3" s="1"/>
  <c r="K2388" i="3" a="1"/>
  <c r="K2388" i="3" s="1"/>
  <c r="K2389" i="3" a="1"/>
  <c r="K2389" i="3" s="1"/>
  <c r="K2390" i="3" a="1"/>
  <c r="K2390" i="3" s="1"/>
  <c r="K2391" i="3" a="1"/>
  <c r="K2391" i="3" s="1"/>
  <c r="K2392" i="3" a="1"/>
  <c r="K2392" i="3" s="1"/>
  <c r="K2393" i="3" a="1"/>
  <c r="K2393" i="3" s="1"/>
  <c r="K2394" i="3" a="1"/>
  <c r="K2394" i="3" s="1"/>
  <c r="K2395" i="3" a="1"/>
  <c r="K2395" i="3" s="1"/>
  <c r="K2396" i="3" a="1"/>
  <c r="K2396" i="3" s="1"/>
  <c r="K2397" i="3" a="1"/>
  <c r="K2397" i="3" s="1"/>
  <c r="K2398" i="3" a="1"/>
  <c r="K2398" i="3" s="1"/>
  <c r="K2399" i="3" a="1"/>
  <c r="K2399" i="3" s="1"/>
  <c r="K2400" i="3" a="1"/>
  <c r="K2400" i="3" s="1"/>
  <c r="K2401" i="3" a="1"/>
  <c r="K2401" i="3" s="1"/>
  <c r="K2402" i="3" a="1"/>
  <c r="K2402" i="3" s="1"/>
  <c r="K2403" i="3" a="1"/>
  <c r="K2403" i="3" s="1"/>
  <c r="K2404" i="3" a="1"/>
  <c r="K2404" i="3" s="1"/>
  <c r="K2405" i="3" a="1"/>
  <c r="K2405" i="3" s="1"/>
  <c r="K2406" i="3" a="1"/>
  <c r="K2406" i="3" s="1"/>
  <c r="K2407" i="3" a="1"/>
  <c r="K2407" i="3" s="1"/>
  <c r="K2408" i="3" a="1"/>
  <c r="K2408" i="3" s="1"/>
  <c r="K2409" i="3" a="1"/>
  <c r="K2409" i="3" s="1"/>
  <c r="K2410" i="3" a="1"/>
  <c r="K2410" i="3" s="1"/>
  <c r="K2411" i="3" a="1"/>
  <c r="K2411" i="3" s="1"/>
  <c r="K2412" i="3" a="1"/>
  <c r="K2412" i="3" s="1"/>
  <c r="K2413" i="3" a="1"/>
  <c r="K2413" i="3" s="1"/>
  <c r="K2414" i="3" a="1"/>
  <c r="K2414" i="3" s="1"/>
  <c r="K2415" i="3" a="1"/>
  <c r="K2415" i="3" s="1"/>
  <c r="K2416" i="3" a="1"/>
  <c r="K2416" i="3" s="1"/>
  <c r="K2417" i="3" a="1"/>
  <c r="K2417" i="3" s="1"/>
  <c r="K2418" i="3" a="1"/>
  <c r="K2418" i="3" s="1"/>
  <c r="K2419" i="3" a="1"/>
  <c r="K2419" i="3" s="1"/>
  <c r="K2420" i="3" a="1"/>
  <c r="K2420" i="3" s="1"/>
  <c r="K2421" i="3" a="1"/>
  <c r="K2421" i="3" s="1"/>
  <c r="K2422" i="3" a="1"/>
  <c r="K2422" i="3" s="1"/>
  <c r="K2423" i="3" a="1"/>
  <c r="K2423" i="3" s="1"/>
  <c r="K2424" i="3" a="1"/>
  <c r="K2424" i="3" s="1"/>
  <c r="K2425" i="3" a="1"/>
  <c r="K2425" i="3" s="1"/>
  <c r="K2426" i="3" a="1"/>
  <c r="K2426" i="3" s="1"/>
  <c r="K2427" i="3" a="1"/>
  <c r="K2427" i="3" s="1"/>
  <c r="K2428" i="3" a="1"/>
  <c r="K2428" i="3" s="1"/>
  <c r="K2429" i="3" a="1"/>
  <c r="K2429" i="3" s="1"/>
  <c r="K2430" i="3" a="1"/>
  <c r="K2430" i="3" s="1"/>
  <c r="K2431" i="3" a="1"/>
  <c r="K2431" i="3" s="1"/>
  <c r="K2432" i="3" a="1"/>
  <c r="K2432" i="3" s="1"/>
  <c r="K2433" i="3" a="1"/>
  <c r="K2433" i="3" s="1"/>
  <c r="K2434" i="3" a="1"/>
  <c r="K2434" i="3" s="1"/>
  <c r="K2435" i="3" a="1"/>
  <c r="K2435" i="3" s="1"/>
  <c r="K2436" i="3" a="1"/>
  <c r="K2436" i="3" s="1"/>
  <c r="K2437" i="3" a="1"/>
  <c r="K2437" i="3" s="1"/>
  <c r="K2438" i="3" a="1"/>
  <c r="K2438" i="3" s="1"/>
  <c r="K2439" i="3" a="1"/>
  <c r="K2439" i="3" s="1"/>
  <c r="K2440" i="3" a="1"/>
  <c r="K2440" i="3" s="1"/>
  <c r="K2441" i="3" a="1"/>
  <c r="K2441" i="3" s="1"/>
  <c r="K2442" i="3" a="1"/>
  <c r="K2442" i="3" s="1"/>
  <c r="K2443" i="3" a="1"/>
  <c r="K2443" i="3" s="1"/>
  <c r="K2444" i="3" a="1"/>
  <c r="K2444" i="3" s="1"/>
  <c r="K2445" i="3" a="1"/>
  <c r="K2445" i="3" s="1"/>
  <c r="K2446" i="3" a="1"/>
  <c r="K2446" i="3" s="1"/>
  <c r="K2447" i="3" a="1"/>
  <c r="K2447" i="3" s="1"/>
  <c r="K2448" i="3" a="1"/>
  <c r="K2448" i="3" s="1"/>
  <c r="K2449" i="3" a="1"/>
  <c r="K2449" i="3" s="1"/>
  <c r="K2450" i="3" a="1"/>
  <c r="K2450" i="3" s="1"/>
  <c r="K2451" i="3" a="1"/>
  <c r="K2451" i="3" s="1"/>
  <c r="K2452" i="3" a="1"/>
  <c r="K2452" i="3" s="1"/>
  <c r="K2453" i="3" a="1"/>
  <c r="K2453" i="3" s="1"/>
  <c r="K2454" i="3" a="1"/>
  <c r="K2454" i="3" s="1"/>
  <c r="K2455" i="3" a="1"/>
  <c r="K2455" i="3" s="1"/>
  <c r="K2456" i="3" a="1"/>
  <c r="K2456" i="3" s="1"/>
  <c r="K2457" i="3" a="1"/>
  <c r="K2457" i="3" s="1"/>
  <c r="K2458" i="3" a="1"/>
  <c r="K2458" i="3" s="1"/>
  <c r="K2459" i="3" a="1"/>
  <c r="K2459" i="3" s="1"/>
  <c r="K2460" i="3" a="1"/>
  <c r="K2460" i="3" s="1"/>
  <c r="K2461" i="3" a="1"/>
  <c r="K2461" i="3" s="1"/>
  <c r="K2462" i="3" a="1"/>
  <c r="K2462" i="3" s="1"/>
  <c r="K2463" i="3" a="1"/>
  <c r="K2463" i="3" s="1"/>
  <c r="K2464" i="3" a="1"/>
  <c r="K2464" i="3" s="1"/>
  <c r="K2465" i="3" a="1"/>
  <c r="K2465" i="3" s="1"/>
  <c r="K2466" i="3" a="1"/>
  <c r="K2466" i="3" s="1"/>
  <c r="K2467" i="3" a="1"/>
  <c r="K2467" i="3" s="1"/>
  <c r="K2468" i="3" a="1"/>
  <c r="K2468" i="3" s="1"/>
  <c r="K2469" i="3" a="1"/>
  <c r="K2469" i="3" s="1"/>
  <c r="K2470" i="3" a="1"/>
  <c r="K2470" i="3" s="1"/>
  <c r="K2471" i="3" a="1"/>
  <c r="K2471" i="3" s="1"/>
  <c r="K2472" i="3" a="1"/>
  <c r="K2472" i="3" s="1"/>
  <c r="K2473" i="3" a="1"/>
  <c r="K2473" i="3" s="1"/>
  <c r="K2474" i="3" a="1"/>
  <c r="K2474" i="3" s="1"/>
  <c r="K2475" i="3" a="1"/>
  <c r="K2475" i="3" s="1"/>
  <c r="K2476" i="3" a="1"/>
  <c r="K2476" i="3" s="1"/>
  <c r="K2477" i="3" a="1"/>
  <c r="K2477" i="3" s="1"/>
  <c r="K2478" i="3" a="1"/>
  <c r="K2478" i="3" s="1"/>
  <c r="K2479" i="3" a="1"/>
  <c r="K2479" i="3" s="1"/>
  <c r="K2480" i="3" a="1"/>
  <c r="K2480" i="3" s="1"/>
  <c r="K2481" i="3" a="1"/>
  <c r="K2481" i="3" s="1"/>
  <c r="K2482" i="3" a="1"/>
  <c r="K2482" i="3" s="1"/>
  <c r="K2483" i="3" a="1"/>
  <c r="K2483" i="3" s="1"/>
  <c r="K2484" i="3" a="1"/>
  <c r="K2484" i="3" s="1"/>
  <c r="K2485" i="3" a="1"/>
  <c r="K2485" i="3" s="1"/>
  <c r="K2486" i="3" a="1"/>
  <c r="K2486" i="3" s="1"/>
  <c r="K2487" i="3" a="1"/>
  <c r="K2487" i="3" s="1"/>
  <c r="K2488" i="3" a="1"/>
  <c r="K2488" i="3" s="1"/>
  <c r="K2489" i="3" a="1"/>
  <c r="K2489" i="3" s="1"/>
  <c r="K2490" i="3" a="1"/>
  <c r="K2490" i="3" s="1"/>
  <c r="K2491" i="3" a="1"/>
  <c r="K2491" i="3" s="1"/>
  <c r="K2492" i="3" a="1"/>
  <c r="K2492" i="3" s="1"/>
  <c r="K2493" i="3" a="1"/>
  <c r="K2493" i="3" s="1"/>
  <c r="K2494" i="3" a="1"/>
  <c r="K2494" i="3" s="1"/>
  <c r="K2495" i="3" a="1"/>
  <c r="K2495" i="3" s="1"/>
  <c r="K2496" i="3" a="1"/>
  <c r="K2496" i="3" s="1"/>
  <c r="K2497" i="3" a="1"/>
  <c r="K2497" i="3" s="1"/>
  <c r="K2498" i="3" a="1"/>
  <c r="K2498" i="3" s="1"/>
  <c r="K2499" i="3" a="1"/>
  <c r="K2499" i="3" s="1"/>
  <c r="K2500" i="3" a="1"/>
  <c r="K2500" i="3" s="1"/>
  <c r="K2501" i="3" a="1"/>
  <c r="K2501" i="3" s="1"/>
  <c r="K2502" i="3" a="1"/>
  <c r="K2502" i="3" s="1"/>
  <c r="K2503" i="3" a="1"/>
  <c r="K2503" i="3" s="1"/>
  <c r="K2504" i="3" a="1"/>
  <c r="K2504" i="3" s="1"/>
  <c r="K2505" i="3" a="1"/>
  <c r="K2505" i="3" s="1"/>
  <c r="K2506" i="3" a="1"/>
  <c r="K2506" i="3" s="1"/>
  <c r="K2507" i="3" a="1"/>
  <c r="K2507" i="3" s="1"/>
  <c r="K2508" i="3" a="1"/>
  <c r="K2508" i="3" s="1"/>
  <c r="K2509" i="3" a="1"/>
  <c r="K2509" i="3" s="1"/>
  <c r="K2510" i="3" a="1"/>
  <c r="K2510" i="3" s="1"/>
  <c r="K2511" i="3" a="1"/>
  <c r="K2511" i="3" s="1"/>
  <c r="K2512" i="3" a="1"/>
  <c r="K2512" i="3" s="1"/>
  <c r="K2513" i="3" a="1"/>
  <c r="K2513" i="3" s="1"/>
  <c r="K2514" i="3" a="1"/>
  <c r="K2514" i="3" s="1"/>
  <c r="K2515" i="3" a="1"/>
  <c r="K2515" i="3" s="1"/>
  <c r="K2516" i="3" a="1"/>
  <c r="K2516" i="3" s="1"/>
  <c r="K2517" i="3" a="1"/>
  <c r="K2517" i="3" s="1"/>
  <c r="K2518" i="3" a="1"/>
  <c r="K2518" i="3" s="1"/>
  <c r="K2519" i="3" a="1"/>
  <c r="K2519" i="3" s="1"/>
  <c r="K2520" i="3" a="1"/>
  <c r="K2520" i="3" s="1"/>
  <c r="K2521" i="3" a="1"/>
  <c r="K2521" i="3" s="1"/>
  <c r="K2522" i="3" a="1"/>
  <c r="K2522" i="3" s="1"/>
  <c r="K2523" i="3" a="1"/>
  <c r="K2523" i="3" s="1"/>
  <c r="K2524" i="3" a="1"/>
  <c r="K2524" i="3" s="1"/>
  <c r="K2525" i="3" a="1"/>
  <c r="K2525" i="3" s="1"/>
  <c r="K2526" i="3" a="1"/>
  <c r="K2526" i="3" s="1"/>
  <c r="K2527" i="3" a="1"/>
  <c r="K2527" i="3" s="1"/>
  <c r="K2528" i="3" a="1"/>
  <c r="K2528" i="3" s="1"/>
  <c r="K2529" i="3" a="1"/>
  <c r="K2529" i="3" s="1"/>
  <c r="K2530" i="3" a="1"/>
  <c r="K2530" i="3" s="1"/>
  <c r="K2531" i="3" a="1"/>
  <c r="K2531" i="3" s="1"/>
  <c r="K2532" i="3" a="1"/>
  <c r="K2532" i="3" s="1"/>
  <c r="K2533" i="3" a="1"/>
  <c r="K2533" i="3" s="1"/>
  <c r="K2534" i="3" a="1"/>
  <c r="K2534" i="3" s="1"/>
  <c r="K2535" i="3" a="1"/>
  <c r="K2535" i="3" s="1"/>
  <c r="K2536" i="3" a="1"/>
  <c r="K2536" i="3" s="1"/>
  <c r="K2537" i="3" a="1"/>
  <c r="K2537" i="3" s="1"/>
  <c r="K2538" i="3" a="1"/>
  <c r="K2538" i="3" s="1"/>
  <c r="K2539" i="3" a="1"/>
  <c r="K2539" i="3" s="1"/>
  <c r="K2540" i="3" a="1"/>
  <c r="K2540" i="3" s="1"/>
  <c r="K2541" i="3" a="1"/>
  <c r="K2541" i="3" s="1"/>
  <c r="K2542" i="3" a="1"/>
  <c r="K2542" i="3" s="1"/>
  <c r="K2543" i="3" a="1"/>
  <c r="K2543" i="3" s="1"/>
  <c r="K2544" i="3" a="1"/>
  <c r="K2544" i="3" s="1"/>
  <c r="K2545" i="3" a="1"/>
  <c r="K2545" i="3" s="1"/>
  <c r="K2546" i="3" a="1"/>
  <c r="K2546" i="3" s="1"/>
  <c r="K2547" i="3" a="1"/>
  <c r="K2547" i="3" s="1"/>
  <c r="K2548" i="3" a="1"/>
  <c r="K2548" i="3" s="1"/>
  <c r="K2549" i="3" a="1"/>
  <c r="K2549" i="3" s="1"/>
  <c r="K2550" i="3" a="1"/>
  <c r="K2550" i="3" s="1"/>
  <c r="K2551" i="3" a="1"/>
  <c r="K2551" i="3" s="1"/>
  <c r="K2552" i="3" a="1"/>
  <c r="K2552" i="3" s="1"/>
  <c r="K2553" i="3" a="1"/>
  <c r="K2553" i="3" s="1"/>
  <c r="K2554" i="3" a="1"/>
  <c r="K2554" i="3" s="1"/>
  <c r="K2555" i="3" a="1"/>
  <c r="K2555" i="3" s="1"/>
  <c r="K2556" i="3" a="1"/>
  <c r="K2556" i="3" s="1"/>
  <c r="K2557" i="3" a="1"/>
  <c r="K2557" i="3" s="1"/>
  <c r="K2558" i="3" a="1"/>
  <c r="K2558" i="3" s="1"/>
  <c r="K2559" i="3" a="1"/>
  <c r="K2559" i="3" s="1"/>
  <c r="K2560" i="3" a="1"/>
  <c r="K2560" i="3" s="1"/>
  <c r="K2561" i="3" a="1"/>
  <c r="K2561" i="3" s="1"/>
  <c r="K2562" i="3" a="1"/>
  <c r="K2562" i="3" s="1"/>
  <c r="K2563" i="3" a="1"/>
  <c r="K2563" i="3" s="1"/>
  <c r="K2564" i="3" a="1"/>
  <c r="K2564" i="3" s="1"/>
  <c r="K2565" i="3" a="1"/>
  <c r="K2565" i="3" s="1"/>
  <c r="K2566" i="3" a="1"/>
  <c r="K2566" i="3" s="1"/>
  <c r="K2567" i="3" a="1"/>
  <c r="K2567" i="3" s="1"/>
  <c r="K2568" i="3" a="1"/>
  <c r="K2568" i="3" s="1"/>
  <c r="K2569" i="3" a="1"/>
  <c r="K2569" i="3" s="1"/>
  <c r="K2570" i="3" a="1"/>
  <c r="K2570" i="3" s="1"/>
  <c r="K2571" i="3" a="1"/>
  <c r="K2571" i="3" s="1"/>
  <c r="K2572" i="3" a="1"/>
  <c r="K2572" i="3" s="1"/>
  <c r="K2573" i="3" a="1"/>
  <c r="K2573" i="3" s="1"/>
  <c r="K2574" i="3" a="1"/>
  <c r="K2574" i="3" s="1"/>
  <c r="K2575" i="3" a="1"/>
  <c r="K2575" i="3" s="1"/>
  <c r="K2576" i="3" a="1"/>
  <c r="K2576" i="3" s="1"/>
  <c r="K2577" i="3" a="1"/>
  <c r="K2577" i="3" s="1"/>
  <c r="K2578" i="3" a="1"/>
  <c r="K2578" i="3" s="1"/>
  <c r="K2579" i="3" a="1"/>
  <c r="K2579" i="3" s="1"/>
  <c r="K2580" i="3" a="1"/>
  <c r="K2580" i="3" s="1"/>
  <c r="K2581" i="3" a="1"/>
  <c r="K2581" i="3" s="1"/>
  <c r="K2582" i="3" a="1"/>
  <c r="K2582" i="3" s="1"/>
  <c r="K2583" i="3" a="1"/>
  <c r="K2583" i="3" s="1"/>
  <c r="K2584" i="3" a="1"/>
  <c r="K2584" i="3" s="1"/>
  <c r="K2585" i="3" a="1"/>
  <c r="K2585" i="3" s="1"/>
  <c r="K2586" i="3" a="1"/>
  <c r="K2586" i="3" s="1"/>
  <c r="K2587" i="3" a="1"/>
  <c r="K2587" i="3" s="1"/>
  <c r="K2588" i="3" a="1"/>
  <c r="K2588" i="3" s="1"/>
  <c r="K2589" i="3" a="1"/>
  <c r="K2589" i="3" s="1"/>
  <c r="K2590" i="3" a="1"/>
  <c r="K2590" i="3" s="1"/>
  <c r="K2591" i="3" a="1"/>
  <c r="K2591" i="3" s="1"/>
  <c r="K2592" i="3" a="1"/>
  <c r="K2592" i="3" s="1"/>
  <c r="K2593" i="3" a="1"/>
  <c r="K2593" i="3" s="1"/>
  <c r="K2594" i="3" a="1"/>
  <c r="K2594" i="3" s="1"/>
  <c r="K2595" i="3" a="1"/>
  <c r="K2595" i="3" s="1"/>
  <c r="K2596" i="3" a="1"/>
  <c r="K2596" i="3" s="1"/>
  <c r="K2597" i="3" a="1"/>
  <c r="K2597" i="3" s="1"/>
  <c r="K2598" i="3" a="1"/>
  <c r="K2598" i="3" s="1"/>
  <c r="K2599" i="3" a="1"/>
  <c r="K2599" i="3" s="1"/>
  <c r="K2600" i="3" a="1"/>
  <c r="K2600" i="3" s="1"/>
  <c r="K2601" i="3" a="1"/>
  <c r="K2601" i="3" s="1"/>
  <c r="K2602" i="3" a="1"/>
  <c r="K2602" i="3" s="1"/>
  <c r="K2603" i="3" a="1"/>
  <c r="K2603" i="3" s="1"/>
  <c r="K2604" i="3" a="1"/>
  <c r="K2604" i="3" s="1"/>
  <c r="K2605" i="3" a="1"/>
  <c r="K2605" i="3" s="1"/>
  <c r="K2606" i="3" a="1"/>
  <c r="K2606" i="3" s="1"/>
  <c r="K2607" i="3" a="1"/>
  <c r="K2607" i="3" s="1"/>
  <c r="K2608" i="3" a="1"/>
  <c r="K2608" i="3" s="1"/>
  <c r="K2609" i="3" a="1"/>
  <c r="K2609" i="3" s="1"/>
  <c r="K2610" i="3" a="1"/>
  <c r="K2610" i="3" s="1"/>
  <c r="K2611" i="3" a="1"/>
  <c r="K2611" i="3" s="1"/>
  <c r="K2612" i="3" a="1"/>
  <c r="K2612" i="3" s="1"/>
  <c r="K2613" i="3" a="1"/>
  <c r="K2613" i="3" s="1"/>
  <c r="K2614" i="3" a="1"/>
  <c r="K2614" i="3" s="1"/>
  <c r="K2615" i="3" a="1"/>
  <c r="K2615" i="3" s="1"/>
  <c r="K2616" i="3" a="1"/>
  <c r="K2616" i="3" s="1"/>
  <c r="K2617" i="3" a="1"/>
  <c r="K2617" i="3" s="1"/>
  <c r="K2618" i="3" a="1"/>
  <c r="K2618" i="3" s="1"/>
  <c r="K2619" i="3" a="1"/>
  <c r="K2619" i="3" s="1"/>
  <c r="K2620" i="3" a="1"/>
  <c r="K2620" i="3" s="1"/>
  <c r="K2621" i="3" a="1"/>
  <c r="K2621" i="3" s="1"/>
  <c r="K2622" i="3" a="1"/>
  <c r="K2622" i="3" s="1"/>
  <c r="K2623" i="3" a="1"/>
  <c r="K2623" i="3" s="1"/>
  <c r="K2624" i="3" a="1"/>
  <c r="K2624" i="3" s="1"/>
  <c r="K2625" i="3" a="1"/>
  <c r="K2625" i="3" s="1"/>
  <c r="K2626" i="3" a="1"/>
  <c r="K2626" i="3" s="1"/>
  <c r="K2627" i="3" a="1"/>
  <c r="K2627" i="3" s="1"/>
  <c r="K2628" i="3" a="1"/>
  <c r="K2628" i="3" s="1"/>
  <c r="K2629" i="3" a="1"/>
  <c r="K2629" i="3" s="1"/>
  <c r="K2630" i="3" a="1"/>
  <c r="K2630" i="3" s="1"/>
  <c r="K2631" i="3" a="1"/>
  <c r="K2631" i="3" s="1"/>
  <c r="K2632" i="3" a="1"/>
  <c r="K2632" i="3" s="1"/>
  <c r="K2633" i="3" a="1"/>
  <c r="K2633" i="3" s="1"/>
  <c r="K2634" i="3" a="1"/>
  <c r="K2634" i="3" s="1"/>
  <c r="K2635" i="3" a="1"/>
  <c r="K2635" i="3" s="1"/>
  <c r="K2636" i="3" a="1"/>
  <c r="K2636" i="3" s="1"/>
  <c r="K2637" i="3" a="1"/>
  <c r="K2637" i="3" s="1"/>
  <c r="K2638" i="3" a="1"/>
  <c r="K2638" i="3" s="1"/>
  <c r="K2639" i="3" a="1"/>
  <c r="K2639" i="3" s="1"/>
  <c r="K2640" i="3" a="1"/>
  <c r="K2640" i="3" s="1"/>
  <c r="K2641" i="3" a="1"/>
  <c r="K2641" i="3" s="1"/>
  <c r="K2642" i="3" a="1"/>
  <c r="K2642" i="3" s="1"/>
  <c r="K2643" i="3" a="1"/>
  <c r="K2643" i="3" s="1"/>
  <c r="K2644" i="3" a="1"/>
  <c r="K2644" i="3" s="1"/>
  <c r="K2645" i="3" a="1"/>
  <c r="K2645" i="3" s="1"/>
  <c r="K2646" i="3" a="1"/>
  <c r="K2646" i="3" s="1"/>
  <c r="K2647" i="3" a="1"/>
  <c r="K2647" i="3" s="1"/>
  <c r="K2648" i="3" a="1"/>
  <c r="K2648" i="3" s="1"/>
  <c r="K2649" i="3" a="1"/>
  <c r="K2649" i="3" s="1"/>
  <c r="K2650" i="3" a="1"/>
  <c r="K2650" i="3" s="1"/>
  <c r="K2651" i="3" a="1"/>
  <c r="K2651" i="3" s="1"/>
  <c r="K2652" i="3" a="1"/>
  <c r="K2652" i="3" s="1"/>
  <c r="K2653" i="3" a="1"/>
  <c r="K2653" i="3" s="1"/>
  <c r="K2654" i="3" a="1"/>
  <c r="K2654" i="3" s="1"/>
  <c r="K2655" i="3" a="1"/>
  <c r="K2655" i="3" s="1"/>
  <c r="K2656" i="3" a="1"/>
  <c r="K2656" i="3" s="1"/>
  <c r="K2657" i="3" a="1"/>
  <c r="K2657" i="3" s="1"/>
  <c r="K2658" i="3" a="1"/>
  <c r="K2658" i="3" s="1"/>
  <c r="K2659" i="3" a="1"/>
  <c r="K2659" i="3" s="1"/>
  <c r="K2660" i="3" a="1"/>
  <c r="K2660" i="3" s="1"/>
  <c r="K2661" i="3" a="1"/>
  <c r="K2661" i="3" s="1"/>
  <c r="K2662" i="3" a="1"/>
  <c r="K2662" i="3" s="1"/>
  <c r="K2663" i="3" a="1"/>
  <c r="K2663" i="3" s="1"/>
  <c r="K2664" i="3" a="1"/>
  <c r="K2664" i="3" s="1"/>
  <c r="K2665" i="3" a="1"/>
  <c r="K2665" i="3" s="1"/>
  <c r="K2666" i="3" a="1"/>
  <c r="K2666" i="3" s="1"/>
  <c r="K2667" i="3" a="1"/>
  <c r="K2667" i="3" s="1"/>
  <c r="K2668" i="3" a="1"/>
  <c r="K2668" i="3" s="1"/>
  <c r="K2669" i="3" a="1"/>
  <c r="K2669" i="3" s="1"/>
  <c r="K2670" i="3" a="1"/>
  <c r="K2670" i="3" s="1"/>
  <c r="K2671" i="3" a="1"/>
  <c r="K2671" i="3" s="1"/>
  <c r="K2672" i="3" a="1"/>
  <c r="K2672" i="3" s="1"/>
  <c r="K2673" i="3" a="1"/>
  <c r="K2673" i="3" s="1"/>
  <c r="K2674" i="3" a="1"/>
  <c r="K2674" i="3" s="1"/>
  <c r="K2675" i="3" a="1"/>
  <c r="K2675" i="3" s="1"/>
  <c r="K2676" i="3" a="1"/>
  <c r="K2676" i="3" s="1"/>
  <c r="K2677" i="3" a="1"/>
  <c r="K2677" i="3" s="1"/>
  <c r="K2678" i="3" a="1"/>
  <c r="K2678" i="3" s="1"/>
  <c r="K2679" i="3" a="1"/>
  <c r="K2679" i="3" s="1"/>
  <c r="K2680" i="3" a="1"/>
  <c r="K2680" i="3" s="1"/>
  <c r="K2681" i="3" a="1"/>
  <c r="K2681" i="3" s="1"/>
  <c r="K2682" i="3" a="1"/>
  <c r="K2682" i="3" s="1"/>
  <c r="K2683" i="3" a="1"/>
  <c r="K2683" i="3" s="1"/>
  <c r="K2684" i="3" a="1"/>
  <c r="K2684" i="3" s="1"/>
  <c r="K2685" i="3" a="1"/>
  <c r="K2685" i="3" s="1"/>
  <c r="K2686" i="3" a="1"/>
  <c r="K2686" i="3" s="1"/>
  <c r="K2687" i="3" a="1"/>
  <c r="K2687" i="3" s="1"/>
  <c r="K2688" i="3" a="1"/>
  <c r="K2688" i="3" s="1"/>
  <c r="K2689" i="3" a="1"/>
  <c r="K2689" i="3" s="1"/>
  <c r="K2690" i="3" a="1"/>
  <c r="K2690" i="3" s="1"/>
  <c r="K2691" i="3" a="1"/>
  <c r="K2691" i="3" s="1"/>
  <c r="K2692" i="3" a="1"/>
  <c r="K2692" i="3" s="1"/>
  <c r="K2693" i="3" a="1"/>
  <c r="K2693" i="3" s="1"/>
  <c r="K2694" i="3" a="1"/>
  <c r="K2694" i="3" s="1"/>
  <c r="K2695" i="3" a="1"/>
  <c r="K2695" i="3" s="1"/>
  <c r="K2696" i="3" a="1"/>
  <c r="K2696" i="3" s="1"/>
  <c r="K2697" i="3" a="1"/>
  <c r="K2697" i="3" s="1"/>
  <c r="K2698" i="3" a="1"/>
  <c r="K2698" i="3" s="1"/>
  <c r="K2699" i="3" a="1"/>
  <c r="K2699" i="3" s="1"/>
  <c r="K2700" i="3" a="1"/>
  <c r="K2700" i="3" s="1"/>
  <c r="K2701" i="3" a="1"/>
  <c r="K2701" i="3" s="1"/>
  <c r="K2702" i="3" a="1"/>
  <c r="K2702" i="3" s="1"/>
  <c r="K2703" i="3" a="1"/>
  <c r="K2703" i="3" s="1"/>
  <c r="K2704" i="3" a="1"/>
  <c r="K2704" i="3" s="1"/>
  <c r="K2705" i="3" a="1"/>
  <c r="K2705" i="3" s="1"/>
  <c r="K2706" i="3" a="1"/>
  <c r="K2706" i="3" s="1"/>
  <c r="K2707" i="3" a="1"/>
  <c r="K2707" i="3" s="1"/>
  <c r="K2708" i="3" a="1"/>
  <c r="K2708" i="3" s="1"/>
  <c r="K2709" i="3" a="1"/>
  <c r="K2709" i="3" s="1"/>
  <c r="K2710" i="3" a="1"/>
  <c r="K2710" i="3" s="1"/>
  <c r="K2711" i="3" a="1"/>
  <c r="K2711" i="3" s="1"/>
  <c r="K2712" i="3" a="1"/>
  <c r="K2712" i="3" s="1"/>
  <c r="K2713" i="3" a="1"/>
  <c r="K2713" i="3" s="1"/>
  <c r="K2714" i="3" a="1"/>
  <c r="K2714" i="3" s="1"/>
  <c r="K2715" i="3" a="1"/>
  <c r="K2715" i="3" s="1"/>
  <c r="K2716" i="3" a="1"/>
  <c r="K2716" i="3" s="1"/>
  <c r="K2717" i="3" a="1"/>
  <c r="K2717" i="3" s="1"/>
  <c r="K2718" i="3" a="1"/>
  <c r="K2718" i="3" s="1"/>
  <c r="K2719" i="3" a="1"/>
  <c r="K2719" i="3" s="1"/>
  <c r="K2720" i="3" a="1"/>
  <c r="K2720" i="3" s="1"/>
  <c r="K2721" i="3" a="1"/>
  <c r="K2721" i="3" s="1"/>
  <c r="K2722" i="3" a="1"/>
  <c r="K2722" i="3" s="1"/>
  <c r="K2723" i="3" a="1"/>
  <c r="K2723" i="3" s="1"/>
  <c r="K2724" i="3" a="1"/>
  <c r="K2724" i="3" s="1"/>
  <c r="K2725" i="3" a="1"/>
  <c r="K2725" i="3" s="1"/>
  <c r="K2726" i="3" a="1"/>
  <c r="K2726" i="3" s="1"/>
  <c r="K2727" i="3" a="1"/>
  <c r="K2727" i="3" s="1"/>
  <c r="K2728" i="3" a="1"/>
  <c r="K2728" i="3" s="1"/>
  <c r="K2729" i="3" a="1"/>
  <c r="K2729" i="3" s="1"/>
  <c r="K2730" i="3" a="1"/>
  <c r="K2730" i="3" s="1"/>
  <c r="K2731" i="3" a="1"/>
  <c r="K2731" i="3" s="1"/>
  <c r="K2732" i="3" a="1"/>
  <c r="K2732" i="3" s="1"/>
  <c r="K2733" i="3" a="1"/>
  <c r="K2733" i="3" s="1"/>
  <c r="K2734" i="3" a="1"/>
  <c r="K2734" i="3" s="1"/>
  <c r="K2735" i="3" a="1"/>
  <c r="K2735" i="3" s="1"/>
  <c r="K2736" i="3" a="1"/>
  <c r="K2736" i="3" s="1"/>
  <c r="K2737" i="3" a="1"/>
  <c r="K2737" i="3" s="1"/>
  <c r="K2738" i="3" a="1"/>
  <c r="K2738" i="3" s="1"/>
  <c r="K2739" i="3" a="1"/>
  <c r="K2739" i="3" s="1"/>
  <c r="K2740" i="3" a="1"/>
  <c r="K2740" i="3" s="1"/>
  <c r="K2741" i="3" a="1"/>
  <c r="K2741" i="3" s="1"/>
  <c r="K2742" i="3" a="1"/>
  <c r="K2742" i="3" s="1"/>
  <c r="K2743" i="3" a="1"/>
  <c r="K2743" i="3" s="1"/>
  <c r="K2744" i="3" a="1"/>
  <c r="K2744" i="3" s="1"/>
  <c r="K2745" i="3" a="1"/>
  <c r="K2745" i="3" s="1"/>
  <c r="K2746" i="3" a="1"/>
  <c r="K2746" i="3" s="1"/>
  <c r="K2747" i="3" a="1"/>
  <c r="K2747" i="3" s="1"/>
  <c r="K2748" i="3" a="1"/>
  <c r="K2748" i="3" s="1"/>
  <c r="K2749" i="3" a="1"/>
  <c r="K2749" i="3" s="1"/>
  <c r="K2750" i="3" a="1"/>
  <c r="K2750" i="3" s="1"/>
  <c r="K2751" i="3" a="1"/>
  <c r="K2751" i="3" s="1"/>
  <c r="K2752" i="3" a="1"/>
  <c r="K2752" i="3" s="1"/>
  <c r="K2753" i="3" a="1"/>
  <c r="K2753" i="3" s="1"/>
  <c r="K2754" i="3" a="1"/>
  <c r="K2754" i="3" s="1"/>
  <c r="K2755" i="3" a="1"/>
  <c r="K2755" i="3" s="1"/>
  <c r="K2756" i="3" a="1"/>
  <c r="K2756" i="3" s="1"/>
  <c r="K2757" i="3" a="1"/>
  <c r="K2757" i="3" s="1"/>
  <c r="K2758" i="3" a="1"/>
  <c r="K2758" i="3" s="1"/>
  <c r="K2759" i="3" a="1"/>
  <c r="K2759" i="3" s="1"/>
  <c r="K2760" i="3" a="1"/>
  <c r="K2760" i="3" s="1"/>
  <c r="K2761" i="3" a="1"/>
  <c r="K2761" i="3" s="1"/>
  <c r="K2762" i="3" a="1"/>
  <c r="K2762" i="3" s="1"/>
  <c r="K2763" i="3" a="1"/>
  <c r="K2763" i="3" s="1"/>
  <c r="K2764" i="3" a="1"/>
  <c r="K2764" i="3" s="1"/>
  <c r="K2765" i="3" a="1"/>
  <c r="K2765" i="3" s="1"/>
  <c r="K2766" i="3" a="1"/>
  <c r="K2766" i="3" s="1"/>
  <c r="K2767" i="3" a="1"/>
  <c r="K2767" i="3" s="1"/>
  <c r="K2768" i="3" a="1"/>
  <c r="K2768" i="3" s="1"/>
  <c r="K2769" i="3" a="1"/>
  <c r="K2769" i="3" s="1"/>
  <c r="K2770" i="3" a="1"/>
  <c r="K2770" i="3" s="1"/>
  <c r="K2771" i="3" a="1"/>
  <c r="K2771" i="3" s="1"/>
  <c r="K2772" i="3" a="1"/>
  <c r="K2772" i="3" s="1"/>
  <c r="K2773" i="3" a="1"/>
  <c r="K2773" i="3" s="1"/>
  <c r="K2774" i="3" a="1"/>
  <c r="K2774" i="3" s="1"/>
  <c r="K2775" i="3" a="1"/>
  <c r="K2775" i="3" s="1"/>
  <c r="K2776" i="3" a="1"/>
  <c r="K2776" i="3" s="1"/>
  <c r="K2777" i="3" a="1"/>
  <c r="K2777" i="3" s="1"/>
  <c r="K2778" i="3" a="1"/>
  <c r="K2778" i="3" s="1"/>
  <c r="K2779" i="3" a="1"/>
  <c r="K2779" i="3" s="1"/>
  <c r="K2780" i="3" a="1"/>
  <c r="K2780" i="3" s="1"/>
  <c r="K2781" i="3" a="1"/>
  <c r="K2781" i="3" s="1"/>
  <c r="K2782" i="3" a="1"/>
  <c r="K2782" i="3" s="1"/>
  <c r="K2783" i="3" a="1"/>
  <c r="K2783" i="3" s="1"/>
  <c r="K2784" i="3" a="1"/>
  <c r="K2784" i="3" s="1"/>
  <c r="K2785" i="3" a="1"/>
  <c r="K2785" i="3" s="1"/>
  <c r="K2786" i="3" a="1"/>
  <c r="K2786" i="3" s="1"/>
  <c r="K2787" i="3" a="1"/>
  <c r="K2787" i="3" s="1"/>
  <c r="K2788" i="3" a="1"/>
  <c r="K2788" i="3" s="1"/>
  <c r="K2789" i="3" a="1"/>
  <c r="K2789" i="3" s="1"/>
  <c r="K2790" i="3" a="1"/>
  <c r="K2790" i="3" s="1"/>
  <c r="K2791" i="3" a="1"/>
  <c r="K2791" i="3" s="1"/>
  <c r="K2792" i="3" a="1"/>
  <c r="K2792" i="3" s="1"/>
  <c r="K2793" i="3" a="1"/>
  <c r="K2793" i="3" s="1"/>
  <c r="K2794" i="3" a="1"/>
  <c r="K2794" i="3" s="1"/>
  <c r="K2795" i="3" a="1"/>
  <c r="K2795" i="3" s="1"/>
  <c r="K2796" i="3" a="1"/>
  <c r="K2796" i="3" s="1"/>
  <c r="K2797" i="3" a="1"/>
  <c r="K2797" i="3" s="1"/>
  <c r="K2798" i="3" a="1"/>
  <c r="K2798" i="3" s="1"/>
  <c r="K2799" i="3" a="1"/>
  <c r="K2799" i="3" s="1"/>
  <c r="K2800" i="3" a="1"/>
  <c r="K2800" i="3" s="1"/>
  <c r="K2801" i="3" a="1"/>
  <c r="K2801" i="3" s="1"/>
  <c r="K2802" i="3" a="1"/>
  <c r="K2802" i="3" s="1"/>
  <c r="K2803" i="3" a="1"/>
  <c r="K2803" i="3" s="1"/>
  <c r="K2804" i="3" a="1"/>
  <c r="K2804" i="3" s="1"/>
  <c r="K2805" i="3" a="1"/>
  <c r="K2805" i="3" s="1"/>
  <c r="K2806" i="3" a="1"/>
  <c r="K2806" i="3" s="1"/>
  <c r="K2807" i="3" a="1"/>
  <c r="K2807" i="3" s="1"/>
  <c r="K2808" i="3" a="1"/>
  <c r="K2808" i="3" s="1"/>
  <c r="K2809" i="3" a="1"/>
  <c r="K2809" i="3" s="1"/>
  <c r="K2810" i="3" a="1"/>
  <c r="K2810" i="3" s="1"/>
  <c r="K2811" i="3" a="1"/>
  <c r="K2811" i="3" s="1"/>
  <c r="K2812" i="3" a="1"/>
  <c r="K2812" i="3" s="1"/>
  <c r="K2813" i="3" a="1"/>
  <c r="K2813" i="3" s="1"/>
  <c r="K2814" i="3" a="1"/>
  <c r="K2814" i="3" s="1"/>
  <c r="K2815" i="3" a="1"/>
  <c r="K2815" i="3" s="1"/>
  <c r="K2816" i="3" a="1"/>
  <c r="K2816" i="3" s="1"/>
  <c r="K2817" i="3" a="1"/>
  <c r="K2817" i="3" s="1"/>
  <c r="K2818" i="3" a="1"/>
  <c r="K2818" i="3" s="1"/>
  <c r="K2819" i="3" a="1"/>
  <c r="K2819" i="3" s="1"/>
  <c r="K2820" i="3" a="1"/>
  <c r="K2820" i="3" s="1"/>
  <c r="K2821" i="3" a="1"/>
  <c r="K2821" i="3" s="1"/>
  <c r="K2822" i="3" a="1"/>
  <c r="K2822" i="3" s="1"/>
  <c r="K2823" i="3" a="1"/>
  <c r="K2823" i="3" s="1"/>
  <c r="K2824" i="3" a="1"/>
  <c r="K2824" i="3" s="1"/>
  <c r="K2825" i="3" a="1"/>
  <c r="K2825" i="3" s="1"/>
  <c r="K2826" i="3" a="1"/>
  <c r="K2826" i="3" s="1"/>
  <c r="K2827" i="3" a="1"/>
  <c r="K2827" i="3" s="1"/>
  <c r="K2828" i="3" a="1"/>
  <c r="K2828" i="3" s="1"/>
  <c r="K2829" i="3" a="1"/>
  <c r="K2829" i="3" s="1"/>
  <c r="K2830" i="3" a="1"/>
  <c r="K2830" i="3" s="1"/>
  <c r="K2831" i="3" a="1"/>
  <c r="K2831" i="3" s="1"/>
  <c r="K2832" i="3" a="1"/>
  <c r="K2832" i="3" s="1"/>
  <c r="K2833" i="3" a="1"/>
  <c r="K2833" i="3" s="1"/>
  <c r="K2834" i="3" a="1"/>
  <c r="K2834" i="3" s="1"/>
  <c r="K2835" i="3" a="1"/>
  <c r="K2835" i="3" s="1"/>
  <c r="K2836" i="3" a="1"/>
  <c r="K2836" i="3" s="1"/>
  <c r="K2837" i="3" a="1"/>
  <c r="K2837" i="3" s="1"/>
  <c r="K2838" i="3" a="1"/>
  <c r="K2838" i="3" s="1"/>
  <c r="K2839" i="3" a="1"/>
  <c r="K2839" i="3" s="1"/>
  <c r="K2840" i="3" a="1"/>
  <c r="K2840" i="3" s="1"/>
  <c r="K2841" i="3" a="1"/>
  <c r="K2841" i="3" s="1"/>
  <c r="K2842" i="3" a="1"/>
  <c r="K2842" i="3" s="1"/>
  <c r="K2843" i="3" a="1"/>
  <c r="K2843" i="3" s="1"/>
  <c r="K2844" i="3" a="1"/>
  <c r="K2844" i="3" s="1"/>
  <c r="K2845" i="3" a="1"/>
  <c r="K2845" i="3" s="1"/>
  <c r="K2846" i="3" a="1"/>
  <c r="K2846" i="3" s="1"/>
  <c r="K2847" i="3" a="1"/>
  <c r="K2847" i="3" s="1"/>
  <c r="K2848" i="3" a="1"/>
  <c r="K2848" i="3" s="1"/>
  <c r="K2849" i="3" a="1"/>
  <c r="K2849" i="3" s="1"/>
  <c r="K2850" i="3" a="1"/>
  <c r="K2850" i="3" s="1"/>
  <c r="K2851" i="3" a="1"/>
  <c r="K2851" i="3" s="1"/>
  <c r="K2852" i="3" a="1"/>
  <c r="K2852" i="3" s="1"/>
  <c r="K2853" i="3" a="1"/>
  <c r="K2853" i="3" s="1"/>
  <c r="K2854" i="3" a="1"/>
  <c r="K2854" i="3" s="1"/>
  <c r="K2855" i="3" a="1"/>
  <c r="K2855" i="3" s="1"/>
  <c r="K2856" i="3" a="1"/>
  <c r="K2856" i="3" s="1"/>
  <c r="K2857" i="3" a="1"/>
  <c r="K2857" i="3" s="1"/>
  <c r="K2858" i="3" a="1"/>
  <c r="K2858" i="3" s="1"/>
  <c r="K2859" i="3" a="1"/>
  <c r="K2859" i="3" s="1"/>
  <c r="K2860" i="3" a="1"/>
  <c r="K2860" i="3" s="1"/>
  <c r="K2861" i="3" a="1"/>
  <c r="K2861" i="3" s="1"/>
  <c r="K2862" i="3" a="1"/>
  <c r="K2862" i="3" s="1"/>
  <c r="K2863" i="3" a="1"/>
  <c r="K2863" i="3" s="1"/>
  <c r="K2864" i="3" a="1"/>
  <c r="K2864" i="3" s="1"/>
  <c r="K2865" i="3" a="1"/>
  <c r="K2865" i="3" s="1"/>
  <c r="K2866" i="3" a="1"/>
  <c r="K2866" i="3" s="1"/>
  <c r="K2867" i="3" a="1"/>
  <c r="K2867" i="3" s="1"/>
  <c r="K2868" i="3" a="1"/>
  <c r="K2868" i="3" s="1"/>
  <c r="K2869" i="3" a="1"/>
  <c r="K2869" i="3" s="1"/>
  <c r="K2870" i="3" a="1"/>
  <c r="K2870" i="3" s="1"/>
  <c r="K2871" i="3" a="1"/>
  <c r="K2871" i="3" s="1"/>
  <c r="K2872" i="3" a="1"/>
  <c r="K2872" i="3" s="1"/>
  <c r="K2873" i="3" a="1"/>
  <c r="K2873" i="3" s="1"/>
  <c r="K2874" i="3" a="1"/>
  <c r="K2874" i="3" s="1"/>
  <c r="K2875" i="3" a="1"/>
  <c r="K2875" i="3" s="1"/>
  <c r="K2876" i="3" a="1"/>
  <c r="K2876" i="3" s="1"/>
  <c r="K2877" i="3" a="1"/>
  <c r="K2877" i="3" s="1"/>
  <c r="K2878" i="3" a="1"/>
  <c r="K2878" i="3" s="1"/>
  <c r="K2879" i="3" a="1"/>
  <c r="K2879" i="3" s="1"/>
  <c r="K2880" i="3" a="1"/>
  <c r="K2880" i="3" s="1"/>
  <c r="K2881" i="3" a="1"/>
  <c r="K2881" i="3" s="1"/>
  <c r="K2882" i="3" a="1"/>
  <c r="K2882" i="3" s="1"/>
  <c r="K2883" i="3" a="1"/>
  <c r="K2883" i="3" s="1"/>
  <c r="K2884" i="3" a="1"/>
  <c r="K2884" i="3" s="1"/>
  <c r="K2885" i="3" a="1"/>
  <c r="K2885" i="3" s="1"/>
  <c r="K2886" i="3" a="1"/>
  <c r="K2886" i="3" s="1"/>
  <c r="K2887" i="3" a="1"/>
  <c r="K2887" i="3" s="1"/>
  <c r="K2888" i="3" a="1"/>
  <c r="K2888" i="3" s="1"/>
  <c r="K2889" i="3" a="1"/>
  <c r="K2889" i="3" s="1"/>
  <c r="K2890" i="3" a="1"/>
  <c r="K2890" i="3" s="1"/>
  <c r="K2891" i="3" a="1"/>
  <c r="K2891" i="3" s="1"/>
  <c r="K2892" i="3" a="1"/>
  <c r="K2892" i="3" s="1"/>
  <c r="K2893" i="3" a="1"/>
  <c r="K2893" i="3" s="1"/>
  <c r="K2894" i="3" a="1"/>
  <c r="K2894" i="3" s="1"/>
  <c r="K2895" i="3" a="1"/>
  <c r="K2895" i="3" s="1"/>
  <c r="K2896" i="3" a="1"/>
  <c r="K2896" i="3" s="1"/>
  <c r="K2897" i="3" a="1"/>
  <c r="K2897" i="3" s="1"/>
  <c r="K2898" i="3" a="1"/>
  <c r="K2898" i="3" s="1"/>
  <c r="K2899" i="3" a="1"/>
  <c r="K2899" i="3" s="1"/>
  <c r="K2900" i="3" a="1"/>
  <c r="K2900" i="3" s="1"/>
  <c r="K2901" i="3" a="1"/>
  <c r="K2901" i="3" s="1"/>
  <c r="K2902" i="3" a="1"/>
  <c r="K2902" i="3" s="1"/>
  <c r="K2903" i="3" a="1"/>
  <c r="K2903" i="3" s="1"/>
  <c r="K2904" i="3" a="1"/>
  <c r="K2904" i="3" s="1"/>
  <c r="K2905" i="3" a="1"/>
  <c r="K2905" i="3" s="1"/>
  <c r="K2906" i="3" a="1"/>
  <c r="K2906" i="3" s="1"/>
  <c r="K2907" i="3" a="1"/>
  <c r="K2907" i="3" s="1"/>
  <c r="K2908" i="3" a="1"/>
  <c r="K2908" i="3" s="1"/>
  <c r="K2909" i="3" a="1"/>
  <c r="K2909" i="3" s="1"/>
  <c r="K2910" i="3" a="1"/>
  <c r="K2910" i="3" s="1"/>
  <c r="K2911" i="3" a="1"/>
  <c r="K2911" i="3" s="1"/>
  <c r="K2912" i="3" a="1"/>
  <c r="K2912" i="3" s="1"/>
  <c r="K2913" i="3" a="1"/>
  <c r="K2913" i="3" s="1"/>
  <c r="K2914" i="3" a="1"/>
  <c r="K2914" i="3" s="1"/>
  <c r="K2915" i="3" a="1"/>
  <c r="K2915" i="3" s="1"/>
  <c r="K2916" i="3" a="1"/>
  <c r="K2916" i="3" s="1"/>
  <c r="K2917" i="3" a="1"/>
  <c r="K2917" i="3" s="1"/>
  <c r="K2918" i="3" a="1"/>
  <c r="K2918" i="3" s="1"/>
  <c r="K2919" i="3" a="1"/>
  <c r="K2919" i="3" s="1"/>
  <c r="K2920" i="3" a="1"/>
  <c r="K2920" i="3" s="1"/>
  <c r="K2921" i="3" a="1"/>
  <c r="K2921" i="3" s="1"/>
  <c r="K2922" i="3" a="1"/>
  <c r="K2922" i="3" s="1"/>
  <c r="K2923" i="3" a="1"/>
  <c r="K2923" i="3" s="1"/>
  <c r="K2924" i="3" a="1"/>
  <c r="K2924" i="3" s="1"/>
  <c r="K2925" i="3" a="1"/>
  <c r="K2925" i="3" s="1"/>
  <c r="K2926" i="3" a="1"/>
  <c r="K2926" i="3" s="1"/>
  <c r="K2927" i="3" a="1"/>
  <c r="K2927" i="3" s="1"/>
  <c r="K2928" i="3" a="1"/>
  <c r="K2928" i="3" s="1"/>
  <c r="K2929" i="3" a="1"/>
  <c r="K2929" i="3" s="1"/>
  <c r="K2930" i="3" a="1"/>
  <c r="K2930" i="3" s="1"/>
  <c r="K2931" i="3" a="1"/>
  <c r="K2931" i="3" s="1"/>
  <c r="K2932" i="3" a="1"/>
  <c r="K2932" i="3" s="1"/>
  <c r="K2933" i="3" a="1"/>
  <c r="K2933" i="3" s="1"/>
  <c r="K2934" i="3" a="1"/>
  <c r="K2934" i="3" s="1"/>
  <c r="K2935" i="3" a="1"/>
  <c r="K2935" i="3" s="1"/>
  <c r="K2936" i="3" a="1"/>
  <c r="K2936" i="3" s="1"/>
  <c r="K2937" i="3" a="1"/>
  <c r="K2937" i="3" s="1"/>
  <c r="K2938" i="3" a="1"/>
  <c r="K2938" i="3" s="1"/>
  <c r="K2939" i="3" a="1"/>
  <c r="K2939" i="3" s="1"/>
  <c r="K2940" i="3" a="1"/>
  <c r="K2940" i="3" s="1"/>
  <c r="K2941" i="3" a="1"/>
  <c r="K2941" i="3" s="1"/>
  <c r="K2942" i="3" a="1"/>
  <c r="K2942" i="3" s="1"/>
  <c r="K2943" i="3" a="1"/>
  <c r="K2943" i="3" s="1"/>
  <c r="K2944" i="3" a="1"/>
  <c r="K2944" i="3" s="1"/>
  <c r="K2945" i="3" a="1"/>
  <c r="K2945" i="3" s="1"/>
  <c r="K2946" i="3" a="1"/>
  <c r="K2946" i="3" s="1"/>
  <c r="K2947" i="3" a="1"/>
  <c r="K2947" i="3" s="1"/>
  <c r="K2948" i="3" a="1"/>
  <c r="K2948" i="3" s="1"/>
  <c r="K2949" i="3" a="1"/>
  <c r="K2949" i="3" s="1"/>
  <c r="K2950" i="3" a="1"/>
  <c r="K2950" i="3" s="1"/>
  <c r="K2951" i="3" a="1"/>
  <c r="K2951" i="3" s="1"/>
  <c r="K2952" i="3" a="1"/>
  <c r="K2952" i="3" s="1"/>
  <c r="K2953" i="3" a="1"/>
  <c r="K2953" i="3" s="1"/>
  <c r="K2954" i="3" a="1"/>
  <c r="K2954" i="3" s="1"/>
  <c r="K2955" i="3" a="1"/>
  <c r="K2955" i="3" s="1"/>
  <c r="K2956" i="3" a="1"/>
  <c r="K2956" i="3" s="1"/>
  <c r="K2957" i="3" a="1"/>
  <c r="K2957" i="3" s="1"/>
  <c r="K2958" i="3" a="1"/>
  <c r="K2958" i="3" s="1"/>
  <c r="K2959" i="3" a="1"/>
  <c r="K2959" i="3" s="1"/>
  <c r="K2960" i="3" a="1"/>
  <c r="K2960" i="3" s="1"/>
  <c r="K2961" i="3" a="1"/>
  <c r="K2961" i="3" s="1"/>
  <c r="K2962" i="3" a="1"/>
  <c r="K2962" i="3" s="1"/>
  <c r="K2963" i="3" a="1"/>
  <c r="K2963" i="3" s="1"/>
  <c r="K2964" i="3" a="1"/>
  <c r="K2964" i="3" s="1"/>
  <c r="K2965" i="3" a="1"/>
  <c r="K2965" i="3" s="1"/>
  <c r="K2966" i="3" a="1"/>
  <c r="K2966" i="3" s="1"/>
  <c r="K2967" i="3" a="1"/>
  <c r="K2967" i="3" s="1"/>
  <c r="K2968" i="3" a="1"/>
  <c r="K2968" i="3" s="1"/>
  <c r="K2969" i="3" a="1"/>
  <c r="K2969" i="3" s="1"/>
  <c r="K2970" i="3" a="1"/>
  <c r="K2970" i="3" s="1"/>
  <c r="K2971" i="3" a="1"/>
  <c r="K2971" i="3" s="1"/>
  <c r="K2972" i="3" a="1"/>
  <c r="K2972" i="3" s="1"/>
  <c r="K2973" i="3" a="1"/>
  <c r="K2973" i="3" s="1"/>
  <c r="K2974" i="3" a="1"/>
  <c r="K2974" i="3" s="1"/>
  <c r="K2975" i="3" a="1"/>
  <c r="K2975" i="3" s="1"/>
  <c r="K2976" i="3" a="1"/>
  <c r="K2976" i="3" s="1"/>
  <c r="K2977" i="3" a="1"/>
  <c r="K2977" i="3" s="1"/>
  <c r="K2978" i="3" a="1"/>
  <c r="K2978" i="3" s="1"/>
  <c r="K2979" i="3" a="1"/>
  <c r="K2979" i="3" s="1"/>
  <c r="K2980" i="3" a="1"/>
  <c r="K2980" i="3" s="1"/>
  <c r="K2981" i="3" a="1"/>
  <c r="K2981" i="3" s="1"/>
  <c r="K2982" i="3" a="1"/>
  <c r="K2982" i="3" s="1"/>
  <c r="K2983" i="3" a="1"/>
  <c r="K2983" i="3" s="1"/>
  <c r="K2984" i="3" a="1"/>
  <c r="K2984" i="3" s="1"/>
  <c r="K2985" i="3" a="1"/>
  <c r="K2985" i="3" s="1"/>
  <c r="K2986" i="3" a="1"/>
  <c r="K2986" i="3" s="1"/>
  <c r="K2987" i="3" a="1"/>
  <c r="K2987" i="3" s="1"/>
  <c r="K2988" i="3" a="1"/>
  <c r="K2988" i="3" s="1"/>
  <c r="K2989" i="3" a="1"/>
  <c r="K2989" i="3" s="1"/>
  <c r="K2990" i="3" a="1"/>
  <c r="K2990" i="3" s="1"/>
  <c r="K2991" i="3" a="1"/>
  <c r="K2991" i="3" s="1"/>
  <c r="K2992" i="3" a="1"/>
  <c r="K2992" i="3" s="1"/>
  <c r="K2993" i="3" a="1"/>
  <c r="K2993" i="3" s="1"/>
  <c r="K2994" i="3" a="1"/>
  <c r="K2994" i="3" s="1"/>
  <c r="K2995" i="3" a="1"/>
  <c r="K2995" i="3" s="1"/>
  <c r="K2996" i="3" a="1"/>
  <c r="K2996" i="3" s="1"/>
  <c r="K2997" i="3" a="1"/>
  <c r="K2997" i="3" s="1"/>
  <c r="K2998" i="3" a="1"/>
  <c r="K2998" i="3" s="1"/>
  <c r="K2999" i="3" a="1"/>
  <c r="K2999" i="3" s="1"/>
  <c r="K3000" i="3" a="1"/>
  <c r="K3000" i="3" s="1"/>
  <c r="K3001" i="3" a="1"/>
  <c r="K3001" i="3" s="1"/>
  <c r="K3002" i="3" a="1"/>
  <c r="K3002" i="3" s="1"/>
  <c r="K3003" i="3" a="1"/>
  <c r="K3003" i="3" s="1"/>
  <c r="K3004" i="3" a="1"/>
  <c r="K3004" i="3" s="1"/>
  <c r="K3005" i="3" a="1"/>
  <c r="K3005" i="3" s="1"/>
  <c r="K3006" i="3" a="1"/>
  <c r="K3006" i="3" s="1"/>
  <c r="K3007" i="3" a="1"/>
  <c r="K3007" i="3" s="1"/>
  <c r="K3008" i="3" a="1"/>
  <c r="K3008" i="3" s="1"/>
  <c r="K3009" i="3" a="1"/>
  <c r="K3009" i="3" s="1"/>
  <c r="K3010" i="3" a="1"/>
  <c r="K3010" i="3" s="1"/>
  <c r="K3011" i="3" a="1"/>
  <c r="K3011" i="3" s="1"/>
  <c r="K3012" i="3" a="1"/>
  <c r="K3012" i="3" s="1"/>
  <c r="K3013" i="3" a="1"/>
  <c r="K3013" i="3" s="1"/>
  <c r="K3014" i="3" a="1"/>
  <c r="K3014" i="3" s="1"/>
  <c r="K3015" i="3" a="1"/>
  <c r="K3015" i="3" s="1"/>
  <c r="K3016" i="3" a="1"/>
  <c r="K3016" i="3" s="1"/>
  <c r="K3017" i="3" a="1"/>
  <c r="K3017" i="3" s="1"/>
  <c r="K3018" i="3" a="1"/>
  <c r="K3018" i="3" s="1"/>
  <c r="K3019" i="3" a="1"/>
  <c r="K3019" i="3" s="1"/>
  <c r="K3020" i="3" a="1"/>
  <c r="K3020" i="3" s="1"/>
  <c r="K3021" i="3" a="1"/>
  <c r="K3021" i="3" s="1"/>
  <c r="K3022" i="3" a="1"/>
  <c r="K3022" i="3" s="1"/>
  <c r="K3023" i="3" a="1"/>
  <c r="K3023" i="3" s="1"/>
  <c r="K3024" i="3" a="1"/>
  <c r="K3024" i="3" s="1"/>
  <c r="K3025" i="3" a="1"/>
  <c r="K3025" i="3" s="1"/>
  <c r="K3026" i="3" a="1"/>
  <c r="K3026" i="3" s="1"/>
  <c r="K3027" i="3" a="1"/>
  <c r="K3027" i="3" s="1"/>
  <c r="K3028" i="3" a="1"/>
  <c r="K3028" i="3" s="1"/>
  <c r="K3029" i="3" a="1"/>
  <c r="K3029" i="3" s="1"/>
  <c r="K3030" i="3" a="1"/>
  <c r="K3030" i="3" s="1"/>
  <c r="K3031" i="3" a="1"/>
  <c r="K3031" i="3" s="1"/>
  <c r="K3032" i="3" a="1"/>
  <c r="K3032" i="3" s="1"/>
  <c r="K3033" i="3" a="1"/>
  <c r="K3033" i="3" s="1"/>
  <c r="K3034" i="3" a="1"/>
  <c r="K3034" i="3" s="1"/>
  <c r="K3035" i="3" a="1"/>
  <c r="K3035" i="3" s="1"/>
  <c r="K3036" i="3" a="1"/>
  <c r="K3036" i="3" s="1"/>
  <c r="K3037" i="3" a="1"/>
  <c r="K3037" i="3" s="1"/>
  <c r="K3038" i="3" a="1"/>
  <c r="K3038" i="3" s="1"/>
  <c r="K3039" i="3" a="1"/>
  <c r="K3039" i="3" s="1"/>
  <c r="K3040" i="3" a="1"/>
  <c r="K3040" i="3" s="1"/>
  <c r="K3041" i="3" a="1"/>
  <c r="K3041" i="3" s="1"/>
  <c r="K3042" i="3" a="1"/>
  <c r="K3042" i="3" s="1"/>
  <c r="K3043" i="3" a="1"/>
  <c r="K3043" i="3" s="1"/>
  <c r="K3044" i="3" a="1"/>
  <c r="K3044" i="3" s="1"/>
  <c r="K3045" i="3" a="1"/>
  <c r="K3045" i="3" s="1"/>
  <c r="K3046" i="3" a="1"/>
  <c r="K3046" i="3" s="1"/>
  <c r="K3047" i="3" a="1"/>
  <c r="K3047" i="3" s="1"/>
  <c r="K3048" i="3" a="1"/>
  <c r="K3048" i="3" s="1"/>
  <c r="K3049" i="3" a="1"/>
  <c r="K3049" i="3" s="1"/>
  <c r="K3050" i="3" a="1"/>
  <c r="K3050" i="3" s="1"/>
  <c r="K3051" i="3" a="1"/>
  <c r="K3051" i="3" s="1"/>
  <c r="K3052" i="3" a="1"/>
  <c r="K3052" i="3" s="1"/>
  <c r="K3053" i="3" a="1"/>
  <c r="K3053" i="3" s="1"/>
  <c r="K3054" i="3" a="1"/>
  <c r="K3054" i="3" s="1"/>
  <c r="K3055" i="3" a="1"/>
  <c r="K3055" i="3" s="1"/>
  <c r="K3056" i="3" a="1"/>
  <c r="K3056" i="3" s="1"/>
  <c r="K3057" i="3" a="1"/>
  <c r="K3057" i="3" s="1"/>
  <c r="K3058" i="3" a="1"/>
  <c r="K3058" i="3" s="1"/>
  <c r="K3059" i="3" a="1"/>
  <c r="K3059" i="3" s="1"/>
  <c r="K3060" i="3" a="1"/>
  <c r="K3060" i="3" s="1"/>
  <c r="K3061" i="3" a="1"/>
  <c r="K3061" i="3" s="1"/>
  <c r="K3062" i="3" a="1"/>
  <c r="K3062" i="3" s="1"/>
  <c r="K3063" i="3" a="1"/>
  <c r="K3063" i="3" s="1"/>
  <c r="K3064" i="3" a="1"/>
  <c r="K3064" i="3" s="1"/>
  <c r="K3065" i="3" a="1"/>
  <c r="K3065" i="3" s="1"/>
  <c r="K3066" i="3" a="1"/>
  <c r="K3066" i="3" s="1"/>
  <c r="K3067" i="3" a="1"/>
  <c r="K3067" i="3" s="1"/>
  <c r="K3068" i="3" a="1"/>
  <c r="K3068" i="3" s="1"/>
  <c r="K3069" i="3" a="1"/>
  <c r="K3069" i="3" s="1"/>
  <c r="K3070" i="3" a="1"/>
  <c r="K3070" i="3" s="1"/>
  <c r="K3071" i="3" a="1"/>
  <c r="K3071" i="3" s="1"/>
  <c r="K3072" i="3" a="1"/>
  <c r="K3072" i="3" s="1"/>
  <c r="K3073" i="3" a="1"/>
  <c r="K3073" i="3" s="1"/>
  <c r="K3074" i="3" a="1"/>
  <c r="K3074" i="3" s="1"/>
  <c r="K3075" i="3" a="1"/>
  <c r="K3075" i="3" s="1"/>
  <c r="K3076" i="3" a="1"/>
  <c r="K3076" i="3" s="1"/>
  <c r="K3077" i="3" a="1"/>
  <c r="K3077" i="3" s="1"/>
  <c r="K3078" i="3" a="1"/>
  <c r="K3078" i="3" s="1"/>
  <c r="K3079" i="3" a="1"/>
  <c r="K3079" i="3" s="1"/>
  <c r="K3080" i="3" a="1"/>
  <c r="K3080" i="3" s="1"/>
  <c r="K3081" i="3" a="1"/>
  <c r="K3081" i="3" s="1"/>
  <c r="K3082" i="3" a="1"/>
  <c r="K3082" i="3" s="1"/>
  <c r="K3083" i="3" a="1"/>
  <c r="K3083" i="3" s="1"/>
  <c r="K3084" i="3" a="1"/>
  <c r="K3084" i="3" s="1"/>
  <c r="K3085" i="3" a="1"/>
  <c r="K3085" i="3" s="1"/>
  <c r="K3086" i="3" a="1"/>
  <c r="K3086" i="3" s="1"/>
  <c r="K3087" i="3" a="1"/>
  <c r="K3087" i="3" s="1"/>
  <c r="K3088" i="3" a="1"/>
  <c r="K3088" i="3" s="1"/>
  <c r="K3089" i="3" a="1"/>
  <c r="K3089" i="3" s="1"/>
  <c r="K3090" i="3" a="1"/>
  <c r="K3090" i="3" s="1"/>
  <c r="K3091" i="3" a="1"/>
  <c r="K3091" i="3" s="1"/>
  <c r="K3092" i="3" a="1"/>
  <c r="K3092" i="3" s="1"/>
  <c r="K3093" i="3" a="1"/>
  <c r="K3093" i="3" s="1"/>
  <c r="K3094" i="3" a="1"/>
  <c r="K3094" i="3" s="1"/>
  <c r="K3095" i="3" a="1"/>
  <c r="K3095" i="3" s="1"/>
  <c r="K3096" i="3" a="1"/>
  <c r="K3096" i="3" s="1"/>
  <c r="K3097" i="3" a="1"/>
  <c r="K3097" i="3" s="1"/>
  <c r="K3098" i="3" a="1"/>
  <c r="K3098" i="3" s="1"/>
  <c r="K3099" i="3" a="1"/>
  <c r="K3099" i="3" s="1"/>
  <c r="K3100" i="3" a="1"/>
  <c r="K3100" i="3" s="1"/>
  <c r="K3101" i="3" a="1"/>
  <c r="K3101" i="3" s="1"/>
  <c r="K3102" i="3" a="1"/>
  <c r="K3102" i="3" s="1"/>
  <c r="K3103" i="3" a="1"/>
  <c r="K3103" i="3" s="1"/>
  <c r="K3104" i="3" a="1"/>
  <c r="K3104" i="3" s="1"/>
  <c r="K3105" i="3" a="1"/>
  <c r="K3105" i="3" s="1"/>
  <c r="K3106" i="3" a="1"/>
  <c r="K3106" i="3" s="1"/>
  <c r="K3107" i="3" a="1"/>
  <c r="K3107" i="3" s="1"/>
  <c r="K3108" i="3" a="1"/>
  <c r="K3108" i="3" s="1"/>
  <c r="K3109" i="3" a="1"/>
  <c r="K3109" i="3" s="1"/>
  <c r="K3110" i="3" a="1"/>
  <c r="K3110" i="3" s="1"/>
  <c r="K3111" i="3" a="1"/>
  <c r="K3111" i="3" s="1"/>
  <c r="K3112" i="3" a="1"/>
  <c r="K3112" i="3" s="1"/>
  <c r="K3113" i="3" a="1"/>
  <c r="K3113" i="3" s="1"/>
  <c r="K3114" i="3" a="1"/>
  <c r="K3114" i="3" s="1"/>
  <c r="K3115" i="3" a="1"/>
  <c r="K3115" i="3" s="1"/>
  <c r="K3116" i="3" a="1"/>
  <c r="K3116" i="3" s="1"/>
  <c r="K3117" i="3" a="1"/>
  <c r="K3117" i="3" s="1"/>
  <c r="K3118" i="3" a="1"/>
  <c r="K3118" i="3" s="1"/>
  <c r="K3119" i="3" a="1"/>
  <c r="K3119" i="3" s="1"/>
  <c r="K3120" i="3" a="1"/>
  <c r="K3120" i="3" s="1"/>
  <c r="K3121" i="3" a="1"/>
  <c r="K3121" i="3" s="1"/>
  <c r="K3122" i="3" a="1"/>
  <c r="K3122" i="3" s="1"/>
  <c r="K3123" i="3" a="1"/>
  <c r="K3123" i="3" s="1"/>
  <c r="K3124" i="3" a="1"/>
  <c r="K3124" i="3" s="1"/>
  <c r="K3125" i="3" a="1"/>
  <c r="K3125" i="3" s="1"/>
  <c r="K3126" i="3" a="1"/>
  <c r="K3126" i="3" s="1"/>
  <c r="K3127" i="3" a="1"/>
  <c r="K3127" i="3" s="1"/>
  <c r="K3128" i="3" a="1"/>
  <c r="K3128" i="3" s="1"/>
  <c r="K3129" i="3" a="1"/>
  <c r="K3129" i="3" s="1"/>
  <c r="K3130" i="3" a="1"/>
  <c r="K3130" i="3" s="1"/>
  <c r="K3131" i="3" a="1"/>
  <c r="K3131" i="3" s="1"/>
  <c r="K3132" i="3" a="1"/>
  <c r="K3132" i="3" s="1"/>
  <c r="K3133" i="3" a="1"/>
  <c r="K3133" i="3" s="1"/>
  <c r="K3134" i="3" a="1"/>
  <c r="K3134" i="3" s="1"/>
  <c r="K3135" i="3" a="1"/>
  <c r="K3135" i="3" s="1"/>
  <c r="K3136" i="3" a="1"/>
  <c r="K3136" i="3" s="1"/>
  <c r="K3137" i="3" a="1"/>
  <c r="K3137" i="3" s="1"/>
  <c r="K3138" i="3" a="1"/>
  <c r="K3138" i="3" s="1"/>
  <c r="K3139" i="3" a="1"/>
  <c r="K3139" i="3" s="1"/>
  <c r="K3140" i="3" a="1"/>
  <c r="K3140" i="3" s="1"/>
  <c r="K3141" i="3" a="1"/>
  <c r="K3141" i="3" s="1"/>
  <c r="K3142" i="3" a="1"/>
  <c r="K3142" i="3" s="1"/>
  <c r="K3143" i="3" a="1"/>
  <c r="K3143" i="3" s="1"/>
  <c r="K3144" i="3" a="1"/>
  <c r="K3144" i="3" s="1"/>
  <c r="K3145" i="3" a="1"/>
  <c r="K3145" i="3" s="1"/>
  <c r="K3146" i="3" a="1"/>
  <c r="K3146" i="3" s="1"/>
  <c r="K3147" i="3" a="1"/>
  <c r="K3147" i="3" s="1"/>
  <c r="K3148" i="3" a="1"/>
  <c r="K3148" i="3" s="1"/>
  <c r="K3149" i="3" a="1"/>
  <c r="K3149" i="3" s="1"/>
  <c r="K3150" i="3" a="1"/>
  <c r="K3150" i="3" s="1"/>
  <c r="K3151" i="3" a="1"/>
  <c r="K3151" i="3" s="1"/>
  <c r="K3152" i="3" a="1"/>
  <c r="K3152" i="3" s="1"/>
  <c r="K3153" i="3" a="1"/>
  <c r="K3153" i="3" s="1"/>
  <c r="K3154" i="3" a="1"/>
  <c r="K3154" i="3" s="1"/>
  <c r="K3155" i="3" a="1"/>
  <c r="K3155" i="3" s="1"/>
  <c r="K3156" i="3" a="1"/>
  <c r="K3156" i="3" s="1"/>
  <c r="K3157" i="3" a="1"/>
  <c r="K3157" i="3" s="1"/>
  <c r="K3158" i="3" a="1"/>
  <c r="K3158" i="3" s="1"/>
  <c r="K3159" i="3" a="1"/>
  <c r="K3159" i="3" s="1"/>
  <c r="K3160" i="3" a="1"/>
  <c r="K3160" i="3" s="1"/>
  <c r="K3161" i="3" a="1"/>
  <c r="K3161" i="3" s="1"/>
  <c r="K3162" i="3" a="1"/>
  <c r="K3162" i="3" s="1"/>
  <c r="K3163" i="3" a="1"/>
  <c r="K3163" i="3" s="1"/>
  <c r="K3164" i="3" a="1"/>
  <c r="K3164" i="3" s="1"/>
  <c r="K3165" i="3" a="1"/>
  <c r="K3165" i="3" s="1"/>
  <c r="K3166" i="3" a="1"/>
  <c r="K3166" i="3" s="1"/>
  <c r="K3167" i="3" a="1"/>
  <c r="K3167" i="3" s="1"/>
  <c r="K3168" i="3" a="1"/>
  <c r="K3168" i="3" s="1"/>
  <c r="K3169" i="3" a="1"/>
  <c r="K3169" i="3" s="1"/>
  <c r="K3170" i="3" a="1"/>
  <c r="K3170" i="3" s="1"/>
  <c r="K3171" i="3" a="1"/>
  <c r="K3171" i="3" s="1"/>
  <c r="K3172" i="3" a="1"/>
  <c r="K3172" i="3" s="1"/>
  <c r="K3173" i="3" a="1"/>
  <c r="K3173" i="3" s="1"/>
  <c r="K3174" i="3" a="1"/>
  <c r="K3174" i="3" s="1"/>
  <c r="K3175" i="3" a="1"/>
  <c r="K3175" i="3" s="1"/>
  <c r="K3176" i="3" a="1"/>
  <c r="K3176" i="3" s="1"/>
  <c r="K3177" i="3" a="1"/>
  <c r="K3177" i="3" s="1"/>
  <c r="K3178" i="3" a="1"/>
  <c r="K3178" i="3" s="1"/>
  <c r="K3179" i="3" a="1"/>
  <c r="K3179" i="3" s="1"/>
  <c r="K3180" i="3" a="1"/>
  <c r="K3180" i="3" s="1"/>
  <c r="K3181" i="3" a="1"/>
  <c r="K3181" i="3" s="1"/>
  <c r="K3182" i="3" a="1"/>
  <c r="K3182" i="3" s="1"/>
  <c r="K3183" i="3" a="1"/>
  <c r="K3183" i="3" s="1"/>
  <c r="K3184" i="3" a="1"/>
  <c r="K3184" i="3" s="1"/>
  <c r="K3185" i="3" a="1"/>
  <c r="K3185" i="3" s="1"/>
  <c r="K3186" i="3" a="1"/>
  <c r="K3186" i="3" s="1"/>
  <c r="K3187" i="3" a="1"/>
  <c r="K3187" i="3" s="1"/>
  <c r="K3188" i="3" a="1"/>
  <c r="K3188" i="3" s="1"/>
  <c r="K3189" i="3" a="1"/>
  <c r="K3189" i="3" s="1"/>
  <c r="K3190" i="3" a="1"/>
  <c r="K3190" i="3" s="1"/>
  <c r="K3191" i="3" a="1"/>
  <c r="K3191" i="3" s="1"/>
  <c r="K3192" i="3" a="1"/>
  <c r="K3192" i="3" s="1"/>
  <c r="K3193" i="3" a="1"/>
  <c r="K3193" i="3" s="1"/>
  <c r="K3194" i="3" a="1"/>
  <c r="K3194" i="3" s="1"/>
  <c r="K3195" i="3" a="1"/>
  <c r="K3195" i="3" s="1"/>
  <c r="K3196" i="3" a="1"/>
  <c r="K3196" i="3" s="1"/>
  <c r="K3197" i="3" a="1"/>
  <c r="K3197" i="3" s="1"/>
  <c r="K3198" i="3" a="1"/>
  <c r="K3198" i="3" s="1"/>
  <c r="K3199" i="3" a="1"/>
  <c r="K3199" i="3" s="1"/>
  <c r="K3200" i="3" a="1"/>
  <c r="K3200" i="3" s="1"/>
  <c r="K3201" i="3" a="1"/>
  <c r="K3201" i="3" s="1"/>
  <c r="K3202" i="3" a="1"/>
  <c r="K3202" i="3" s="1"/>
  <c r="K3203" i="3" a="1"/>
  <c r="K3203" i="3" s="1"/>
  <c r="K3204" i="3" a="1"/>
  <c r="K3204" i="3" s="1"/>
  <c r="K3205" i="3" a="1"/>
  <c r="K3205" i="3" s="1"/>
  <c r="K3206" i="3" a="1"/>
  <c r="K3206" i="3" s="1"/>
  <c r="K3207" i="3" a="1"/>
  <c r="K3207" i="3" s="1"/>
  <c r="K3208" i="3" a="1"/>
  <c r="K3208" i="3" s="1"/>
  <c r="K3209" i="3" a="1"/>
  <c r="K3209" i="3" s="1"/>
  <c r="K3210" i="3" a="1"/>
  <c r="K3210" i="3" s="1"/>
  <c r="K3211" i="3" a="1"/>
  <c r="K3211" i="3" s="1"/>
  <c r="K3212" i="3" a="1"/>
  <c r="K3212" i="3" s="1"/>
  <c r="K3213" i="3" a="1"/>
  <c r="K3213" i="3" s="1"/>
  <c r="K3214" i="3" a="1"/>
  <c r="K3214" i="3" s="1"/>
  <c r="K3215" i="3" a="1"/>
  <c r="K3215" i="3" s="1"/>
  <c r="K3216" i="3" a="1"/>
  <c r="K3216" i="3" s="1"/>
  <c r="K3217" i="3" a="1"/>
  <c r="K3217" i="3" s="1"/>
  <c r="K3218" i="3" a="1"/>
  <c r="K3218" i="3" s="1"/>
  <c r="K3219" i="3" a="1"/>
  <c r="K3219" i="3" s="1"/>
  <c r="K3220" i="3" a="1"/>
  <c r="K3220" i="3" s="1"/>
  <c r="K3221" i="3" a="1"/>
  <c r="K3221" i="3" s="1"/>
  <c r="K3222" i="3" a="1"/>
  <c r="K3222" i="3" s="1"/>
  <c r="K3223" i="3" a="1"/>
  <c r="K3223" i="3" s="1"/>
  <c r="K3224" i="3" a="1"/>
  <c r="K3224" i="3" s="1"/>
  <c r="K3225" i="3" a="1"/>
  <c r="K3225" i="3" s="1"/>
  <c r="K3226" i="3" a="1"/>
  <c r="K3226" i="3" s="1"/>
  <c r="K3227" i="3" a="1"/>
  <c r="K3227" i="3" s="1"/>
  <c r="K3228" i="3" a="1"/>
  <c r="K3228" i="3" s="1"/>
  <c r="K3229" i="3" a="1"/>
  <c r="K3229" i="3" s="1"/>
  <c r="K3230" i="3" a="1"/>
  <c r="K3230" i="3" s="1"/>
  <c r="K3231" i="3" a="1"/>
  <c r="K3231" i="3" s="1"/>
  <c r="K3232" i="3" a="1"/>
  <c r="K3232" i="3" s="1"/>
  <c r="K3233" i="3" a="1"/>
  <c r="K3233" i="3" s="1"/>
  <c r="K3234" i="3" a="1"/>
  <c r="K3234" i="3" s="1"/>
  <c r="K3235" i="3" a="1"/>
  <c r="K3235" i="3" s="1"/>
  <c r="K3236" i="3" a="1"/>
  <c r="K3236" i="3" s="1"/>
  <c r="K3237" i="3" a="1"/>
  <c r="K3237" i="3" s="1"/>
  <c r="K3238" i="3" a="1"/>
  <c r="K3238" i="3" s="1"/>
  <c r="K3239" i="3" a="1"/>
  <c r="K3239" i="3" s="1"/>
  <c r="K3240" i="3" a="1"/>
  <c r="K3240" i="3" s="1"/>
  <c r="K3241" i="3" a="1"/>
  <c r="K3241" i="3" s="1"/>
  <c r="K3242" i="3" a="1"/>
  <c r="K3242" i="3" s="1"/>
  <c r="K3243" i="3" a="1"/>
  <c r="K3243" i="3" s="1"/>
  <c r="K3244" i="3" a="1"/>
  <c r="K3244" i="3" s="1"/>
  <c r="K3245" i="3" a="1"/>
  <c r="K3245" i="3" s="1"/>
  <c r="K3246" i="3" a="1"/>
  <c r="K3246" i="3" s="1"/>
  <c r="K3247" i="3" a="1"/>
  <c r="K3247" i="3" s="1"/>
  <c r="K3248" i="3" a="1"/>
  <c r="K3248" i="3" s="1"/>
  <c r="K3249" i="3" a="1"/>
  <c r="K3249" i="3" s="1"/>
  <c r="K3250" i="3" a="1"/>
  <c r="K3250" i="3" s="1"/>
  <c r="K3251" i="3" a="1"/>
  <c r="K3251" i="3" s="1"/>
  <c r="K3252" i="3" a="1"/>
  <c r="K3252" i="3" s="1"/>
  <c r="K3253" i="3" a="1"/>
  <c r="K3253" i="3" s="1"/>
  <c r="K3254" i="3" a="1"/>
  <c r="K3254" i="3" s="1"/>
  <c r="K3255" i="3" a="1"/>
  <c r="K3255" i="3" s="1"/>
  <c r="K3256" i="3" a="1"/>
  <c r="K3256" i="3" s="1"/>
  <c r="K3257" i="3" a="1"/>
  <c r="K3257" i="3" s="1"/>
  <c r="K3258" i="3" a="1"/>
  <c r="K3258" i="3" s="1"/>
  <c r="K3259" i="3" a="1"/>
  <c r="K3259" i="3" s="1"/>
  <c r="K3260" i="3" a="1"/>
  <c r="K3260" i="3" s="1"/>
  <c r="K3261" i="3" a="1"/>
  <c r="K3261" i="3" s="1"/>
  <c r="K3262" i="3" a="1"/>
  <c r="K3262" i="3" s="1"/>
  <c r="K3263" i="3" a="1"/>
  <c r="K3263" i="3" s="1"/>
  <c r="K3264" i="3" a="1"/>
  <c r="K3264" i="3" s="1"/>
  <c r="K3265" i="3" a="1"/>
  <c r="K3265" i="3" s="1"/>
  <c r="K3266" i="3" a="1"/>
  <c r="K3266" i="3" s="1"/>
  <c r="K3267" i="3" a="1"/>
  <c r="K3267" i="3" s="1"/>
  <c r="K3268" i="3" a="1"/>
  <c r="K3268" i="3" s="1"/>
  <c r="K3269" i="3" a="1"/>
  <c r="K3269" i="3" s="1"/>
  <c r="K3270" i="3" a="1"/>
  <c r="K3270" i="3" s="1"/>
  <c r="K3271" i="3" a="1"/>
  <c r="K3271" i="3" s="1"/>
  <c r="K3272" i="3" a="1"/>
  <c r="K3272" i="3" s="1"/>
  <c r="K3273" i="3" a="1"/>
  <c r="K3273" i="3" s="1"/>
  <c r="K3274" i="3" a="1"/>
  <c r="K3274" i="3" s="1"/>
  <c r="K3275" i="3" a="1"/>
  <c r="K3275" i="3" s="1"/>
  <c r="K3276" i="3" a="1"/>
  <c r="K3276" i="3" s="1"/>
  <c r="K3277" i="3" a="1"/>
  <c r="K3277" i="3" s="1"/>
  <c r="K3278" i="3" a="1"/>
  <c r="K3278" i="3" s="1"/>
  <c r="K3279" i="3" a="1"/>
  <c r="K3279" i="3" s="1"/>
  <c r="K3280" i="3" a="1"/>
  <c r="K3280" i="3" s="1"/>
  <c r="K3281" i="3" a="1"/>
  <c r="K3281" i="3" s="1"/>
  <c r="K3282" i="3" a="1"/>
  <c r="K3282" i="3" s="1"/>
  <c r="K3283" i="3" a="1"/>
  <c r="K3283" i="3" s="1"/>
  <c r="K3284" i="3" a="1"/>
  <c r="K3284" i="3" s="1"/>
  <c r="K3285" i="3" a="1"/>
  <c r="K3285" i="3" s="1"/>
  <c r="K3286" i="3" a="1"/>
  <c r="K3286" i="3" s="1"/>
  <c r="K3287" i="3" a="1"/>
  <c r="K3287" i="3" s="1"/>
  <c r="K3288" i="3" a="1"/>
  <c r="K3288" i="3" s="1"/>
  <c r="K3289" i="3" a="1"/>
  <c r="K3289" i="3" s="1"/>
  <c r="K3290" i="3" a="1"/>
  <c r="K3290" i="3" s="1"/>
  <c r="K3291" i="3" a="1"/>
  <c r="K3291" i="3" s="1"/>
  <c r="K3292" i="3" a="1"/>
  <c r="K3292" i="3" s="1"/>
  <c r="K3293" i="3" a="1"/>
  <c r="K3293" i="3" s="1"/>
  <c r="K3294" i="3" a="1"/>
  <c r="K3294" i="3" s="1"/>
  <c r="K3295" i="3" a="1"/>
  <c r="K3295" i="3" s="1"/>
  <c r="K3296" i="3" a="1"/>
  <c r="K3296" i="3" s="1"/>
  <c r="K3297" i="3" a="1"/>
  <c r="K3297" i="3" s="1"/>
  <c r="K3298" i="3" a="1"/>
  <c r="K3298" i="3" s="1"/>
  <c r="K3299" i="3" a="1"/>
  <c r="K3299" i="3" s="1"/>
  <c r="K3300" i="3" a="1"/>
  <c r="K3300" i="3" s="1"/>
  <c r="K3301" i="3" a="1"/>
  <c r="K3301" i="3" s="1"/>
  <c r="K3302" i="3" a="1"/>
  <c r="K3302" i="3" s="1"/>
  <c r="K3303" i="3" a="1"/>
  <c r="K3303" i="3" s="1"/>
  <c r="K3304" i="3" a="1"/>
  <c r="K3304" i="3" s="1"/>
  <c r="K3305" i="3" a="1"/>
  <c r="K3305" i="3" s="1"/>
  <c r="K3306" i="3" a="1"/>
  <c r="K3306" i="3" s="1"/>
  <c r="K3307" i="3" a="1"/>
  <c r="K3307" i="3" s="1"/>
  <c r="K3308" i="3" a="1"/>
  <c r="K3308" i="3" s="1"/>
  <c r="K3309" i="3" a="1"/>
  <c r="K3309" i="3" s="1"/>
  <c r="K3310" i="3" a="1"/>
  <c r="K3310" i="3" s="1"/>
  <c r="K3311" i="3" a="1"/>
  <c r="K3311" i="3" s="1"/>
  <c r="K3312" i="3" a="1"/>
  <c r="K3312" i="3" s="1"/>
  <c r="K3313" i="3" a="1"/>
  <c r="K3313" i="3" s="1"/>
  <c r="K3314" i="3" a="1"/>
  <c r="K3314" i="3" s="1"/>
  <c r="K3315" i="3" a="1"/>
  <c r="K3315" i="3" s="1"/>
  <c r="K3316" i="3" a="1"/>
  <c r="K3316" i="3" s="1"/>
  <c r="K3317" i="3" a="1"/>
  <c r="K3317" i="3" s="1"/>
  <c r="K3318" i="3" a="1"/>
  <c r="K3318" i="3" s="1"/>
  <c r="K3319" i="3" a="1"/>
  <c r="K3319" i="3" s="1"/>
  <c r="K3320" i="3" a="1"/>
  <c r="K3320" i="3" s="1"/>
  <c r="K3321" i="3" a="1"/>
  <c r="K3321" i="3" s="1"/>
  <c r="K3322" i="3" a="1"/>
  <c r="K3322" i="3" s="1"/>
  <c r="K3323" i="3" a="1"/>
  <c r="K3323" i="3" s="1"/>
  <c r="K3324" i="3" a="1"/>
  <c r="K3324" i="3" s="1"/>
  <c r="K3325" i="3" a="1"/>
  <c r="K3325" i="3" s="1"/>
  <c r="K3326" i="3" a="1"/>
  <c r="K3326" i="3" s="1"/>
  <c r="K3327" i="3" a="1"/>
  <c r="K3327" i="3" s="1"/>
  <c r="K3328" i="3" a="1"/>
  <c r="K3328" i="3" s="1"/>
  <c r="K3329" i="3" a="1"/>
  <c r="K3329" i="3" s="1"/>
  <c r="K3330" i="3" a="1"/>
  <c r="K3330" i="3" s="1"/>
  <c r="K3331" i="3" a="1"/>
  <c r="K3331" i="3" s="1"/>
  <c r="K3332" i="3" a="1"/>
  <c r="K3332" i="3" s="1"/>
  <c r="K3333" i="3" a="1"/>
  <c r="K3333" i="3" s="1"/>
  <c r="K3334" i="3" a="1"/>
  <c r="K3334" i="3" s="1"/>
  <c r="K3335" i="3" a="1"/>
  <c r="K3335" i="3" s="1"/>
  <c r="K3336" i="3" a="1"/>
  <c r="K3336" i="3" s="1"/>
  <c r="K3337" i="3" a="1"/>
  <c r="K3337" i="3" s="1"/>
  <c r="K3338" i="3" a="1"/>
  <c r="K3338" i="3" s="1"/>
  <c r="K3339" i="3" a="1"/>
  <c r="K3339" i="3" s="1"/>
  <c r="K3340" i="3" a="1"/>
  <c r="K3340" i="3" s="1"/>
  <c r="K3341" i="3" a="1"/>
  <c r="K3341" i="3" s="1"/>
  <c r="K3342" i="3" a="1"/>
  <c r="K3342" i="3" s="1"/>
  <c r="K3343" i="3" a="1"/>
  <c r="K3343" i="3" s="1"/>
  <c r="K3344" i="3" a="1"/>
  <c r="K3344" i="3" s="1"/>
  <c r="K3345" i="3" a="1"/>
  <c r="K3345" i="3" s="1"/>
  <c r="K3346" i="3" a="1"/>
  <c r="K3346" i="3" s="1"/>
  <c r="K3347" i="3" a="1"/>
  <c r="K3347" i="3" s="1"/>
  <c r="K3348" i="3" a="1"/>
  <c r="K3348" i="3" s="1"/>
  <c r="K3349" i="3" a="1"/>
  <c r="K3349" i="3" s="1"/>
  <c r="K3350" i="3" a="1"/>
  <c r="K3350" i="3" s="1"/>
  <c r="K3351" i="3" a="1"/>
  <c r="K3351" i="3" s="1"/>
  <c r="K3352" i="3" a="1"/>
  <c r="K3352" i="3" s="1"/>
  <c r="K3353" i="3" a="1"/>
  <c r="K3353" i="3" s="1"/>
  <c r="K3354" i="3" a="1"/>
  <c r="K3354" i="3" s="1"/>
  <c r="K3355" i="3" a="1"/>
  <c r="K3355" i="3" s="1"/>
  <c r="K3356" i="3" a="1"/>
  <c r="K3356" i="3" s="1"/>
  <c r="K3357" i="3" a="1"/>
  <c r="K3357" i="3" s="1"/>
  <c r="K3358" i="3" a="1"/>
  <c r="K3358" i="3" s="1"/>
  <c r="K3359" i="3" a="1"/>
  <c r="K3359" i="3" s="1"/>
  <c r="K3360" i="3" a="1"/>
  <c r="K3360" i="3" s="1"/>
  <c r="K3361" i="3" a="1"/>
  <c r="K3361" i="3" s="1"/>
  <c r="K3362" i="3" a="1"/>
  <c r="K3362" i="3" s="1"/>
  <c r="K3363" i="3" a="1"/>
  <c r="K3363" i="3" s="1"/>
  <c r="K3364" i="3" a="1"/>
  <c r="K3364" i="3" s="1"/>
  <c r="K3365" i="3" a="1"/>
  <c r="K3365" i="3" s="1"/>
  <c r="K3366" i="3" a="1"/>
  <c r="K3366" i="3" s="1"/>
  <c r="K3367" i="3" a="1"/>
  <c r="K3367" i="3" s="1"/>
  <c r="K3368" i="3" a="1"/>
  <c r="K3368" i="3" s="1"/>
  <c r="K3369" i="3" a="1"/>
  <c r="K3369" i="3" s="1"/>
  <c r="K3370" i="3" a="1"/>
  <c r="K3370" i="3" s="1"/>
  <c r="K3371" i="3" a="1"/>
  <c r="K3371" i="3" s="1"/>
  <c r="K3372" i="3" a="1"/>
  <c r="K3372" i="3" s="1"/>
  <c r="K3373" i="3" a="1"/>
  <c r="K3373" i="3" s="1"/>
  <c r="K3374" i="3" a="1"/>
  <c r="K3374" i="3" s="1"/>
  <c r="K3375" i="3" a="1"/>
  <c r="K3375" i="3" s="1"/>
  <c r="K3376" i="3" a="1"/>
  <c r="K3376" i="3" s="1"/>
  <c r="K3377" i="3" a="1"/>
  <c r="K3377" i="3" s="1"/>
  <c r="K3378" i="3" a="1"/>
  <c r="K3378" i="3" s="1"/>
  <c r="K3379" i="3" a="1"/>
  <c r="K3379" i="3" s="1"/>
  <c r="K3380" i="3" a="1"/>
  <c r="K3380" i="3" s="1"/>
  <c r="K3381" i="3" a="1"/>
  <c r="K3381" i="3" s="1"/>
  <c r="K3382" i="3" a="1"/>
  <c r="K3382" i="3" s="1"/>
  <c r="K3383" i="3" a="1"/>
  <c r="K3383" i="3" s="1"/>
  <c r="K3384" i="3" a="1"/>
  <c r="K3384" i="3" s="1"/>
  <c r="K3385" i="3" a="1"/>
  <c r="K3385" i="3" s="1"/>
  <c r="K3386" i="3" a="1"/>
  <c r="K3386" i="3" s="1"/>
  <c r="K3387" i="3" a="1"/>
  <c r="K3387" i="3" s="1"/>
  <c r="K3388" i="3" a="1"/>
  <c r="K3388" i="3" s="1"/>
  <c r="K3389" i="3" a="1"/>
  <c r="K3389" i="3" s="1"/>
  <c r="K3390" i="3" a="1"/>
  <c r="K3390" i="3" s="1"/>
  <c r="K3391" i="3" a="1"/>
  <c r="K3391" i="3" s="1"/>
  <c r="K3392" i="3" a="1"/>
  <c r="K3392" i="3" s="1"/>
  <c r="K3393" i="3" a="1"/>
  <c r="K3393" i="3" s="1"/>
  <c r="K3394" i="3" a="1"/>
  <c r="K3394" i="3" s="1"/>
  <c r="K3395" i="3" a="1"/>
  <c r="K3395" i="3" s="1"/>
  <c r="K3396" i="3" a="1"/>
  <c r="K3396" i="3" s="1"/>
  <c r="K3397" i="3" a="1"/>
  <c r="K3397" i="3" s="1"/>
  <c r="K3398" i="3" a="1"/>
  <c r="K3398" i="3" s="1"/>
  <c r="K3399" i="3" a="1"/>
  <c r="K3399" i="3" s="1"/>
  <c r="K3400" i="3" a="1"/>
  <c r="K3400" i="3" s="1"/>
  <c r="K3401" i="3" a="1"/>
  <c r="K3401" i="3" s="1"/>
  <c r="K3402" i="3" a="1"/>
  <c r="K3402" i="3" s="1"/>
  <c r="K3403" i="3" a="1"/>
  <c r="K3403" i="3" s="1"/>
  <c r="K3404" i="3" a="1"/>
  <c r="K3404" i="3" s="1"/>
  <c r="K3405" i="3" a="1"/>
  <c r="K3405" i="3" s="1"/>
  <c r="K3406" i="3" a="1"/>
  <c r="K3406" i="3" s="1"/>
  <c r="K3407" i="3" a="1"/>
  <c r="K3407" i="3" s="1"/>
  <c r="K3408" i="3" a="1"/>
  <c r="K3408" i="3" s="1"/>
  <c r="K3409" i="3" a="1"/>
  <c r="K3409" i="3" s="1"/>
  <c r="K3410" i="3" a="1"/>
  <c r="K3410" i="3" s="1"/>
  <c r="K3411" i="3" a="1"/>
  <c r="K3411" i="3" s="1"/>
  <c r="K3412" i="3" a="1"/>
  <c r="K3412" i="3" s="1"/>
  <c r="K3413" i="3" a="1"/>
  <c r="K3413" i="3" s="1"/>
  <c r="K3414" i="3" a="1"/>
  <c r="K3414" i="3" s="1"/>
  <c r="K3415" i="3" a="1"/>
  <c r="K3415" i="3" s="1"/>
  <c r="K3416" i="3" a="1"/>
  <c r="K3416" i="3" s="1"/>
  <c r="K3417" i="3" a="1"/>
  <c r="K3417" i="3" s="1"/>
  <c r="K3418" i="3" a="1"/>
  <c r="K3418" i="3" s="1"/>
  <c r="K3419" i="3" a="1"/>
  <c r="K3419" i="3" s="1"/>
  <c r="K3420" i="3" a="1"/>
  <c r="K3420" i="3" s="1"/>
  <c r="K3421" i="3" a="1"/>
  <c r="K3421" i="3" s="1"/>
  <c r="K3422" i="3" a="1"/>
  <c r="K3422" i="3" s="1"/>
  <c r="K3423" i="3" a="1"/>
  <c r="K3423" i="3" s="1"/>
  <c r="K3424" i="3" a="1"/>
  <c r="K3424" i="3" s="1"/>
  <c r="K3425" i="3" a="1"/>
  <c r="K3425" i="3" s="1"/>
  <c r="K3426" i="3" a="1"/>
  <c r="K3426" i="3" s="1"/>
  <c r="K3427" i="3" a="1"/>
  <c r="K3427" i="3" s="1"/>
  <c r="K3428" i="3" a="1"/>
  <c r="K3428" i="3" s="1"/>
  <c r="K3429" i="3" a="1"/>
  <c r="K3429" i="3" s="1"/>
  <c r="K3430" i="3" a="1"/>
  <c r="K3430" i="3" s="1"/>
  <c r="K3431" i="3" a="1"/>
  <c r="K3431" i="3" s="1"/>
  <c r="K3432" i="3" a="1"/>
  <c r="K3432" i="3" s="1"/>
  <c r="K3433" i="3" a="1"/>
  <c r="K3433" i="3" s="1"/>
  <c r="K3434" i="3" a="1"/>
  <c r="K3434" i="3" s="1"/>
  <c r="K3435" i="3" a="1"/>
  <c r="K3435" i="3" s="1"/>
  <c r="K3436" i="3" a="1"/>
  <c r="K3436" i="3" s="1"/>
  <c r="K3437" i="3" a="1"/>
  <c r="K3437" i="3" s="1"/>
  <c r="K3438" i="3" a="1"/>
  <c r="K3438" i="3" s="1"/>
  <c r="K3439" i="3" a="1"/>
  <c r="K3439" i="3" s="1"/>
  <c r="K3440" i="3" a="1"/>
  <c r="K3440" i="3" s="1"/>
  <c r="K3441" i="3" a="1"/>
  <c r="K3441" i="3" s="1"/>
  <c r="K3442" i="3" a="1"/>
  <c r="K3442" i="3" s="1"/>
  <c r="K3443" i="3" a="1"/>
  <c r="K3443" i="3" s="1"/>
  <c r="K3444" i="3" a="1"/>
  <c r="K3444" i="3" s="1"/>
  <c r="K3445" i="3" a="1"/>
  <c r="K3445" i="3" s="1"/>
  <c r="K3446" i="3" a="1"/>
  <c r="K3446" i="3" s="1"/>
  <c r="K3447" i="3" a="1"/>
  <c r="K3447" i="3" s="1"/>
  <c r="K3448" i="3" a="1"/>
  <c r="K3448" i="3" s="1"/>
  <c r="K3449" i="3" a="1"/>
  <c r="K3449" i="3" s="1"/>
  <c r="K3450" i="3" a="1"/>
  <c r="K3450" i="3" s="1"/>
  <c r="K3451" i="3" a="1"/>
  <c r="K3451" i="3" s="1"/>
  <c r="K3452" i="3" a="1"/>
  <c r="K3452" i="3" s="1"/>
  <c r="K3453" i="3" a="1"/>
  <c r="K3453" i="3" s="1"/>
  <c r="K3454" i="3" a="1"/>
  <c r="K3454" i="3" s="1"/>
  <c r="K3455" i="3" a="1"/>
  <c r="K3455" i="3" s="1"/>
  <c r="K3456" i="3" a="1"/>
  <c r="K3456" i="3" s="1"/>
  <c r="K3457" i="3" a="1"/>
  <c r="K3457" i="3" s="1"/>
  <c r="K3458" i="3" a="1"/>
  <c r="K3458" i="3" s="1"/>
  <c r="K3459" i="3" a="1"/>
  <c r="K3459" i="3" s="1"/>
  <c r="K3460" i="3" a="1"/>
  <c r="K3460" i="3" s="1"/>
  <c r="K3461" i="3" a="1"/>
  <c r="K3461" i="3" s="1"/>
  <c r="K3462" i="3" a="1"/>
  <c r="K3462" i="3" s="1"/>
  <c r="K3463" i="3" a="1"/>
  <c r="K3463" i="3" s="1"/>
  <c r="K3464" i="3" a="1"/>
  <c r="K3464" i="3" s="1"/>
  <c r="K3465" i="3" a="1"/>
  <c r="K3465" i="3" s="1"/>
  <c r="K3466" i="3" a="1"/>
  <c r="K3466" i="3" s="1"/>
  <c r="K3467" i="3" a="1"/>
  <c r="K3467" i="3" s="1"/>
  <c r="K3468" i="3" a="1"/>
  <c r="K3468" i="3" s="1"/>
  <c r="K3469" i="3" a="1"/>
  <c r="K3469" i="3" s="1"/>
  <c r="K3470" i="3" a="1"/>
  <c r="K3470" i="3" s="1"/>
  <c r="K3471" i="3" a="1"/>
  <c r="K3471" i="3" s="1"/>
  <c r="K3472" i="3" a="1"/>
  <c r="K3472" i="3" s="1"/>
  <c r="K3473" i="3" a="1"/>
  <c r="K3473" i="3" s="1"/>
  <c r="K3474" i="3" a="1"/>
  <c r="K3474" i="3" s="1"/>
  <c r="K3475" i="3" a="1"/>
  <c r="K3475" i="3" s="1"/>
  <c r="K3476" i="3" a="1"/>
  <c r="K3476" i="3" s="1"/>
  <c r="K3477" i="3" a="1"/>
  <c r="K3477" i="3" s="1"/>
  <c r="K3478" i="3" a="1"/>
  <c r="K3478" i="3" s="1"/>
  <c r="K3479" i="3" a="1"/>
  <c r="K3479" i="3" s="1"/>
  <c r="K3480" i="3" a="1"/>
  <c r="K3480" i="3" s="1"/>
  <c r="K3481" i="3" a="1"/>
  <c r="K3481" i="3" s="1"/>
  <c r="K3482" i="3" a="1"/>
  <c r="K3482" i="3" s="1"/>
  <c r="K3483" i="3" a="1"/>
  <c r="K3483" i="3" s="1"/>
  <c r="K3484" i="3" a="1"/>
  <c r="K3484" i="3" s="1"/>
  <c r="K3485" i="3" a="1"/>
  <c r="K3485" i="3" s="1"/>
  <c r="K3486" i="3" a="1"/>
  <c r="K3486" i="3" s="1"/>
  <c r="K3487" i="3" a="1"/>
  <c r="K3487" i="3" s="1"/>
  <c r="K3488" i="3" a="1"/>
  <c r="K3488" i="3" s="1"/>
  <c r="K3489" i="3" a="1"/>
  <c r="K3489" i="3" s="1"/>
  <c r="K3490" i="3" a="1"/>
  <c r="K3490" i="3" s="1"/>
  <c r="K3491" i="3" a="1"/>
  <c r="K3491" i="3" s="1"/>
  <c r="K3492" i="3" a="1"/>
  <c r="K3492" i="3" s="1"/>
  <c r="K3493" i="3" a="1"/>
  <c r="K3493" i="3" s="1"/>
  <c r="K3494" i="3" a="1"/>
  <c r="K3494" i="3" s="1"/>
  <c r="K3495" i="3" a="1"/>
  <c r="K3495" i="3" s="1"/>
  <c r="K3496" i="3" a="1"/>
  <c r="K3496" i="3" s="1"/>
  <c r="K3497" i="3" a="1"/>
  <c r="K3497" i="3" s="1"/>
  <c r="K3498" i="3" a="1"/>
  <c r="K3498" i="3" s="1"/>
  <c r="K3499" i="3" a="1"/>
  <c r="K3499" i="3" s="1"/>
  <c r="K3500" i="3" a="1"/>
  <c r="K3500" i="3" s="1"/>
  <c r="K3501" i="3" a="1"/>
  <c r="K3501" i="3" s="1"/>
  <c r="K3502" i="3" a="1"/>
  <c r="K3502" i="3" s="1"/>
  <c r="K3503" i="3" a="1"/>
  <c r="K3503" i="3" s="1"/>
  <c r="K3504" i="3" a="1"/>
  <c r="K3504" i="3" s="1"/>
  <c r="K3505" i="3" a="1"/>
  <c r="K3505" i="3" s="1"/>
  <c r="K3506" i="3" a="1"/>
  <c r="K3506" i="3" s="1"/>
  <c r="K3507" i="3" a="1"/>
  <c r="K3507" i="3" s="1"/>
  <c r="K3508" i="3" a="1"/>
  <c r="K3508" i="3" s="1"/>
  <c r="K3509" i="3" a="1"/>
  <c r="K3509" i="3" s="1"/>
  <c r="K3510" i="3" a="1"/>
  <c r="K3510" i="3" s="1"/>
  <c r="K3511" i="3" a="1"/>
  <c r="K3511" i="3" s="1"/>
  <c r="K3512" i="3" a="1"/>
  <c r="K3512" i="3" s="1"/>
  <c r="K3513" i="3" a="1"/>
  <c r="K3513" i="3" s="1"/>
  <c r="K3514" i="3" a="1"/>
  <c r="K3514" i="3" s="1"/>
  <c r="K3515" i="3" a="1"/>
  <c r="K3515" i="3" s="1"/>
  <c r="K3516" i="3" a="1"/>
  <c r="K3516" i="3" s="1"/>
  <c r="K3517" i="3" a="1"/>
  <c r="K3517" i="3" s="1"/>
  <c r="K3518" i="3" a="1"/>
  <c r="K3518" i="3" s="1"/>
  <c r="K3519" i="3" a="1"/>
  <c r="K3519" i="3" s="1"/>
  <c r="K3520" i="3" a="1"/>
  <c r="K3520" i="3" s="1"/>
  <c r="K3521" i="3" a="1"/>
  <c r="K3521" i="3" s="1"/>
  <c r="K3522" i="3" a="1"/>
  <c r="K3522" i="3" s="1"/>
  <c r="K3523" i="3" a="1"/>
  <c r="K3523" i="3" s="1"/>
  <c r="K3524" i="3" a="1"/>
  <c r="K3524" i="3" s="1"/>
  <c r="K3525" i="3" a="1"/>
  <c r="K3525" i="3" s="1"/>
  <c r="K3526" i="3" a="1"/>
  <c r="K3526" i="3" s="1"/>
  <c r="K3527" i="3" a="1"/>
  <c r="K3527" i="3" s="1"/>
  <c r="K3528" i="3" a="1"/>
  <c r="K3528" i="3" s="1"/>
  <c r="K3529" i="3" a="1"/>
  <c r="K3529" i="3" s="1"/>
  <c r="K3530" i="3" a="1"/>
  <c r="K3530" i="3" s="1"/>
  <c r="K3531" i="3" a="1"/>
  <c r="K3531" i="3" s="1"/>
  <c r="K3532" i="3" a="1"/>
  <c r="K3532" i="3" s="1"/>
  <c r="K3533" i="3" a="1"/>
  <c r="K3533" i="3" s="1"/>
  <c r="K3534" i="3" a="1"/>
  <c r="K3534" i="3" s="1"/>
  <c r="K3535" i="3" a="1"/>
  <c r="K3535" i="3" s="1"/>
  <c r="K3536" i="3" a="1"/>
  <c r="K3536" i="3" s="1"/>
  <c r="K3537" i="3" a="1"/>
  <c r="K3537" i="3" s="1"/>
  <c r="K3538" i="3" a="1"/>
  <c r="K3538" i="3" s="1"/>
  <c r="K3539" i="3" a="1"/>
  <c r="K3539" i="3" s="1"/>
  <c r="K3540" i="3" a="1"/>
  <c r="K3540" i="3" s="1"/>
  <c r="K3541" i="3" a="1"/>
  <c r="K3541" i="3" s="1"/>
  <c r="K3542" i="3" a="1"/>
  <c r="K3542" i="3" s="1"/>
  <c r="K3543" i="3" a="1"/>
  <c r="K3543" i="3" s="1"/>
  <c r="K3544" i="3" a="1"/>
  <c r="K3544" i="3" s="1"/>
  <c r="K3545" i="3" a="1"/>
  <c r="K3545" i="3" s="1"/>
  <c r="K3546" i="3" a="1"/>
  <c r="K3546" i="3" s="1"/>
  <c r="K3547" i="3" a="1"/>
  <c r="K3547" i="3" s="1"/>
  <c r="K3548" i="3" a="1"/>
  <c r="K3548" i="3" s="1"/>
  <c r="K3549" i="3" a="1"/>
  <c r="K3549" i="3" s="1"/>
  <c r="K3550" i="3" a="1"/>
  <c r="K3550" i="3" s="1"/>
  <c r="K3551" i="3" a="1"/>
  <c r="K3551" i="3" s="1"/>
  <c r="K3552" i="3" a="1"/>
  <c r="K3552" i="3" s="1"/>
  <c r="K3553" i="3" a="1"/>
  <c r="K3553" i="3" s="1"/>
  <c r="K3554" i="3" a="1"/>
  <c r="K3554" i="3" s="1"/>
  <c r="K3555" i="3" a="1"/>
  <c r="K3555" i="3" s="1"/>
  <c r="K3556" i="3" a="1"/>
  <c r="K3556" i="3" s="1"/>
  <c r="K3557" i="3" a="1"/>
  <c r="K3557" i="3" s="1"/>
  <c r="K3558" i="3" a="1"/>
  <c r="K3558" i="3" s="1"/>
  <c r="K3559" i="3" a="1"/>
  <c r="K3559" i="3" s="1"/>
  <c r="K3560" i="3" a="1"/>
  <c r="K3560" i="3" s="1"/>
  <c r="K3561" i="3" a="1"/>
  <c r="K3561" i="3" s="1"/>
  <c r="K3562" i="3" a="1"/>
  <c r="K3562" i="3" s="1"/>
  <c r="K3563" i="3" a="1"/>
  <c r="K3563" i="3" s="1"/>
  <c r="K3564" i="3" a="1"/>
  <c r="K3564" i="3" s="1"/>
  <c r="K3565" i="3" a="1"/>
  <c r="K3565" i="3" s="1"/>
  <c r="K3566" i="3" a="1"/>
  <c r="K3566" i="3" s="1"/>
  <c r="K3567" i="3" a="1"/>
  <c r="K3567" i="3" s="1"/>
  <c r="K3568" i="3" a="1"/>
  <c r="K3568" i="3" s="1"/>
  <c r="K3569" i="3" a="1"/>
  <c r="K3569" i="3" s="1"/>
  <c r="K3570" i="3" a="1"/>
  <c r="K3570" i="3" s="1"/>
  <c r="K3571" i="3" a="1"/>
  <c r="K3571" i="3" s="1"/>
  <c r="K3572" i="3" a="1"/>
  <c r="K3572" i="3" s="1"/>
  <c r="K3573" i="3" a="1"/>
  <c r="K3573" i="3" s="1"/>
  <c r="K3574" i="3" a="1"/>
  <c r="K3574" i="3" s="1"/>
  <c r="K3575" i="3" a="1"/>
  <c r="K3575" i="3" s="1"/>
  <c r="K3576" i="3" a="1"/>
  <c r="K3576" i="3" s="1"/>
  <c r="K3577" i="3" a="1"/>
  <c r="K3577" i="3" s="1"/>
  <c r="K3578" i="3" a="1"/>
  <c r="K3578" i="3" s="1"/>
  <c r="K3579" i="3" a="1"/>
  <c r="K3579" i="3" s="1"/>
  <c r="K3580" i="3" a="1"/>
  <c r="K3580" i="3" s="1"/>
  <c r="K3581" i="3" a="1"/>
  <c r="K3581" i="3" s="1"/>
  <c r="K3582" i="3" a="1"/>
  <c r="K3582" i="3" s="1"/>
  <c r="K3583" i="3" a="1"/>
  <c r="K3583" i="3" s="1"/>
  <c r="K3584" i="3" a="1"/>
  <c r="K3584" i="3" s="1"/>
  <c r="K3585" i="3" a="1"/>
  <c r="K3585" i="3" s="1"/>
  <c r="K3586" i="3" a="1"/>
  <c r="K3586" i="3" s="1"/>
  <c r="K3587" i="3" a="1"/>
  <c r="K3587" i="3" s="1"/>
  <c r="K3588" i="3" a="1"/>
  <c r="K3588" i="3" s="1"/>
  <c r="K3589" i="3" a="1"/>
  <c r="K3589" i="3" s="1"/>
  <c r="K3590" i="3" a="1"/>
  <c r="K3590" i="3" s="1"/>
  <c r="K3591" i="3" a="1"/>
  <c r="K3591" i="3" s="1"/>
  <c r="K3592" i="3" a="1"/>
  <c r="K3592" i="3" s="1"/>
  <c r="K3593" i="3" a="1"/>
  <c r="K3593" i="3" s="1"/>
  <c r="K3594" i="3" a="1"/>
  <c r="K3594" i="3" s="1"/>
  <c r="K3595" i="3" a="1"/>
  <c r="K3595" i="3" s="1"/>
  <c r="K3596" i="3" a="1"/>
  <c r="K3596" i="3" s="1"/>
  <c r="K3597" i="3" a="1"/>
  <c r="K3597" i="3" s="1"/>
  <c r="K3598" i="3" a="1"/>
  <c r="K3598" i="3" s="1"/>
  <c r="K3599" i="3" a="1"/>
  <c r="K3599" i="3" s="1"/>
  <c r="K3600" i="3" a="1"/>
  <c r="K3600" i="3" s="1"/>
  <c r="K3601" i="3" a="1"/>
  <c r="K3601" i="3" s="1"/>
  <c r="K3602" i="3" a="1"/>
  <c r="K3602" i="3" s="1"/>
  <c r="K3603" i="3" a="1"/>
  <c r="K3603" i="3" s="1"/>
  <c r="K3604" i="3" a="1"/>
  <c r="K3604" i="3" s="1"/>
  <c r="K3605" i="3" a="1"/>
  <c r="K3605" i="3" s="1"/>
  <c r="K3606" i="3" a="1"/>
  <c r="K3606" i="3" s="1"/>
  <c r="K3607" i="3" a="1"/>
  <c r="K3607" i="3" s="1"/>
  <c r="K3608" i="3" a="1"/>
  <c r="K3608" i="3" s="1"/>
  <c r="K3609" i="3" a="1"/>
  <c r="K3609" i="3" s="1"/>
  <c r="K3610" i="3" a="1"/>
  <c r="K3610" i="3" s="1"/>
  <c r="K3611" i="3" a="1"/>
  <c r="K3611" i="3" s="1"/>
  <c r="K3612" i="3" a="1"/>
  <c r="K3612" i="3" s="1"/>
  <c r="K3613" i="3" a="1"/>
  <c r="K3613" i="3" s="1"/>
  <c r="K3614" i="3" a="1"/>
  <c r="K3614" i="3" s="1"/>
  <c r="K3615" i="3" a="1"/>
  <c r="K3615" i="3" s="1"/>
  <c r="K3616" i="3" a="1"/>
  <c r="K3616" i="3" s="1"/>
  <c r="K3617" i="3" a="1"/>
  <c r="K3617" i="3" s="1"/>
  <c r="K3618" i="3" a="1"/>
  <c r="K3618" i="3" s="1"/>
  <c r="K3619" i="3" a="1"/>
  <c r="K3619" i="3" s="1"/>
  <c r="K3620" i="3" a="1"/>
  <c r="K3620" i="3" s="1"/>
  <c r="K3621" i="3" a="1"/>
  <c r="K3621" i="3" s="1"/>
  <c r="K3622" i="3" a="1"/>
  <c r="K3622" i="3" s="1"/>
  <c r="K3623" i="3" a="1"/>
  <c r="K3623" i="3" s="1"/>
  <c r="K3624" i="3" a="1"/>
  <c r="K3624" i="3" s="1"/>
  <c r="K3625" i="3" a="1"/>
  <c r="K3625" i="3" s="1"/>
  <c r="K3626" i="3" a="1"/>
  <c r="K3626" i="3" s="1"/>
  <c r="K3627" i="3" a="1"/>
  <c r="K3627" i="3" s="1"/>
  <c r="K3628" i="3" a="1"/>
  <c r="K3628" i="3" s="1"/>
  <c r="K3629" i="3" a="1"/>
  <c r="K3629" i="3" s="1"/>
  <c r="K3630" i="3" a="1"/>
  <c r="K3630" i="3" s="1"/>
  <c r="K3631" i="3" a="1"/>
  <c r="K3631" i="3" s="1"/>
  <c r="K3632" i="3" a="1"/>
  <c r="K3632" i="3" s="1"/>
  <c r="K3633" i="3" a="1"/>
  <c r="K3633" i="3" s="1"/>
  <c r="K3634" i="3" a="1"/>
  <c r="K3634" i="3" s="1"/>
  <c r="K3635" i="3" a="1"/>
  <c r="K3635" i="3" s="1"/>
  <c r="K3636" i="3" a="1"/>
  <c r="K3636" i="3" s="1"/>
  <c r="K3637" i="3" a="1"/>
  <c r="K3637" i="3" s="1"/>
  <c r="K3638" i="3" a="1"/>
  <c r="K3638" i="3" s="1"/>
  <c r="K3639" i="3" a="1"/>
  <c r="K3639" i="3" s="1"/>
  <c r="K3640" i="3" a="1"/>
  <c r="K3640" i="3" s="1"/>
  <c r="K3641" i="3" a="1"/>
  <c r="K3641" i="3" s="1"/>
  <c r="K3642" i="3" a="1"/>
  <c r="K3642" i="3" s="1"/>
  <c r="K3643" i="3" a="1"/>
  <c r="K3643" i="3" s="1"/>
  <c r="K3644" i="3" a="1"/>
  <c r="K3644" i="3" s="1"/>
  <c r="K3645" i="3" a="1"/>
  <c r="K3645" i="3" s="1"/>
  <c r="K3646" i="3" a="1"/>
  <c r="K3646" i="3" s="1"/>
  <c r="K3647" i="3" a="1"/>
  <c r="K3647" i="3" s="1"/>
  <c r="K3648" i="3" a="1"/>
  <c r="K3648" i="3" s="1"/>
  <c r="K3649" i="3" a="1"/>
  <c r="K3649" i="3" s="1"/>
  <c r="K3650" i="3" a="1"/>
  <c r="K3650" i="3" s="1"/>
  <c r="K3651" i="3" a="1"/>
  <c r="K3651" i="3" s="1"/>
  <c r="K3652" i="3" a="1"/>
  <c r="K3652" i="3" s="1"/>
  <c r="K3653" i="3" a="1"/>
  <c r="K3653" i="3" s="1"/>
  <c r="K3654" i="3" a="1"/>
  <c r="K3654" i="3" s="1"/>
  <c r="K3655" i="3" a="1"/>
  <c r="K3655" i="3" s="1"/>
  <c r="K3656" i="3" a="1"/>
  <c r="K3656" i="3" s="1"/>
  <c r="K3657" i="3" a="1"/>
  <c r="K3657" i="3" s="1"/>
  <c r="K3658" i="3" a="1"/>
  <c r="K3658" i="3" s="1"/>
  <c r="K3659" i="3" a="1"/>
  <c r="K3659" i="3" s="1"/>
  <c r="K3660" i="3" a="1"/>
  <c r="K3660" i="3" s="1"/>
  <c r="K3661" i="3" a="1"/>
  <c r="K3661" i="3" s="1"/>
  <c r="K3662" i="3" a="1"/>
  <c r="K3662" i="3" s="1"/>
  <c r="K3663" i="3" a="1"/>
  <c r="K3663" i="3" s="1"/>
  <c r="K3664" i="3" a="1"/>
  <c r="K3664" i="3" s="1"/>
  <c r="K3665" i="3" a="1"/>
  <c r="K3665" i="3" s="1"/>
  <c r="K3666" i="3" a="1"/>
  <c r="K3666" i="3" s="1"/>
  <c r="K3667" i="3" a="1"/>
  <c r="K3667" i="3" s="1"/>
  <c r="K3668" i="3" a="1"/>
  <c r="K3668" i="3" s="1"/>
  <c r="K3669" i="3" a="1"/>
  <c r="K3669" i="3" s="1"/>
  <c r="K3670" i="3" a="1"/>
  <c r="K3670" i="3" s="1"/>
  <c r="K3671" i="3" a="1"/>
  <c r="K3671" i="3" s="1"/>
  <c r="K3672" i="3" a="1"/>
  <c r="K3672" i="3" s="1"/>
  <c r="K3673" i="3" a="1"/>
  <c r="K3673" i="3" s="1"/>
  <c r="K3674" i="3" a="1"/>
  <c r="K3674" i="3" s="1"/>
  <c r="K3675" i="3" a="1"/>
  <c r="K3675" i="3" s="1"/>
  <c r="K3676" i="3" a="1"/>
  <c r="K3676" i="3" s="1"/>
  <c r="K3677" i="3" a="1"/>
  <c r="K3677" i="3" s="1"/>
  <c r="K3678" i="3" a="1"/>
  <c r="K3678" i="3" s="1"/>
  <c r="K3679" i="3" a="1"/>
  <c r="K3679" i="3" s="1"/>
  <c r="K3680" i="3" a="1"/>
  <c r="K3680" i="3" s="1"/>
  <c r="K3681" i="3" a="1"/>
  <c r="K3681" i="3" s="1"/>
  <c r="K3682" i="3" a="1"/>
  <c r="K3682" i="3" s="1"/>
  <c r="K3683" i="3" a="1"/>
  <c r="K3683" i="3" s="1"/>
  <c r="K3684" i="3" a="1"/>
  <c r="K3684" i="3" s="1"/>
  <c r="K3685" i="3" a="1"/>
  <c r="K3685" i="3" s="1"/>
  <c r="K3686" i="3" a="1"/>
  <c r="K3686" i="3" s="1"/>
  <c r="K3687" i="3" a="1"/>
  <c r="K3687" i="3" s="1"/>
  <c r="K3688" i="3" a="1"/>
  <c r="K3688" i="3" s="1"/>
  <c r="K3689" i="3" a="1"/>
  <c r="K3689" i="3" s="1"/>
  <c r="K3690" i="3" a="1"/>
  <c r="K3690" i="3" s="1"/>
  <c r="K3691" i="3" a="1"/>
  <c r="K3691" i="3" s="1"/>
  <c r="K3692" i="3" a="1"/>
  <c r="K3692" i="3" s="1"/>
  <c r="K3693" i="3" a="1"/>
  <c r="K3693" i="3" s="1"/>
  <c r="K3694" i="3" a="1"/>
  <c r="K3694" i="3" s="1"/>
  <c r="K3695" i="3" a="1"/>
  <c r="K3695" i="3" s="1"/>
  <c r="K3696" i="3" a="1"/>
  <c r="K3696" i="3" s="1"/>
  <c r="K3697" i="3" a="1"/>
  <c r="K3697" i="3" s="1"/>
  <c r="K3698" i="3" a="1"/>
  <c r="K3698" i="3" s="1"/>
  <c r="K3699" i="3" a="1"/>
  <c r="K3699" i="3" s="1"/>
  <c r="K3700" i="3" a="1"/>
  <c r="K3700" i="3" s="1"/>
  <c r="K3701" i="3" a="1"/>
  <c r="K3701" i="3" s="1"/>
  <c r="K3702" i="3" a="1"/>
  <c r="K3702" i="3" s="1"/>
  <c r="K3703" i="3" a="1"/>
  <c r="K3703" i="3" s="1"/>
  <c r="K3704" i="3" a="1"/>
  <c r="K3704" i="3" s="1"/>
  <c r="K3705" i="3" a="1"/>
  <c r="K3705" i="3" s="1"/>
  <c r="K3706" i="3" a="1"/>
  <c r="K3706" i="3" s="1"/>
  <c r="K3707" i="3" a="1"/>
  <c r="K3707" i="3" s="1"/>
  <c r="K3708" i="3" a="1"/>
  <c r="K3708" i="3" s="1"/>
  <c r="K3709" i="3" a="1"/>
  <c r="K3709" i="3" s="1"/>
  <c r="K3710" i="3" a="1"/>
  <c r="K3710" i="3" s="1"/>
  <c r="K3711" i="3" a="1"/>
  <c r="K3711" i="3" s="1"/>
  <c r="K3712" i="3" a="1"/>
  <c r="K3712" i="3" s="1"/>
  <c r="K3713" i="3" a="1"/>
  <c r="K3713" i="3" s="1"/>
  <c r="K3714" i="3" a="1"/>
  <c r="K3714" i="3" s="1"/>
  <c r="K3715" i="3" a="1"/>
  <c r="K3715" i="3" s="1"/>
  <c r="K3716" i="3" a="1"/>
  <c r="K3716" i="3" s="1"/>
  <c r="K3717" i="3" a="1"/>
  <c r="K3717" i="3" s="1"/>
  <c r="K3718" i="3" a="1"/>
  <c r="K3718" i="3" s="1"/>
  <c r="K3719" i="3" a="1"/>
  <c r="K3719" i="3" s="1"/>
  <c r="K3720" i="3" a="1"/>
  <c r="K3720" i="3" s="1"/>
  <c r="K3721" i="3" a="1"/>
  <c r="K3721" i="3" s="1"/>
  <c r="K3722" i="3" a="1"/>
  <c r="K3722" i="3" s="1"/>
  <c r="K3723" i="3" a="1"/>
  <c r="K3723" i="3" s="1"/>
  <c r="K3724" i="3" a="1"/>
  <c r="K3724" i="3" s="1"/>
  <c r="K3725" i="3" a="1"/>
  <c r="K3725" i="3" s="1"/>
  <c r="K3726" i="3" a="1"/>
  <c r="K3726" i="3" s="1"/>
  <c r="K3727" i="3" a="1"/>
  <c r="K3727" i="3" s="1"/>
  <c r="K3728" i="3" a="1"/>
  <c r="K3728" i="3" s="1"/>
  <c r="K3729" i="3" a="1"/>
  <c r="K3729" i="3" s="1"/>
  <c r="K3730" i="3" a="1"/>
  <c r="K3730" i="3" s="1"/>
  <c r="K3731" i="3" a="1"/>
  <c r="K3731" i="3" s="1"/>
  <c r="K3732" i="3" a="1"/>
  <c r="K3732" i="3" s="1"/>
  <c r="K3733" i="3" a="1"/>
  <c r="K3733" i="3" s="1"/>
  <c r="K3734" i="3" a="1"/>
  <c r="K3734" i="3" s="1"/>
  <c r="K3735" i="3" a="1"/>
  <c r="K3735" i="3" s="1"/>
  <c r="K3736" i="3" a="1"/>
  <c r="K3736" i="3" s="1"/>
  <c r="K3737" i="3" a="1"/>
  <c r="K3737" i="3" s="1"/>
  <c r="K3738" i="3" a="1"/>
  <c r="K3738" i="3" s="1"/>
  <c r="K3739" i="3" a="1"/>
  <c r="K3739" i="3" s="1"/>
  <c r="K3740" i="3" a="1"/>
  <c r="K3740" i="3" s="1"/>
  <c r="K3741" i="3" a="1"/>
  <c r="K3741" i="3" s="1"/>
  <c r="K3742" i="3" a="1"/>
  <c r="K3742" i="3" s="1"/>
  <c r="K3743" i="3" a="1"/>
  <c r="K3743" i="3" s="1"/>
  <c r="K3744" i="3" a="1"/>
  <c r="K3744" i="3" s="1"/>
  <c r="K3745" i="3" a="1"/>
  <c r="K3745" i="3" s="1"/>
  <c r="K3746" i="3" a="1"/>
  <c r="K3746" i="3" s="1"/>
  <c r="K3747" i="3" a="1"/>
  <c r="K3747" i="3" s="1"/>
  <c r="K3748" i="3" a="1"/>
  <c r="K3748" i="3" s="1"/>
  <c r="K3749" i="3" a="1"/>
  <c r="K3749" i="3" s="1"/>
  <c r="K3750" i="3" a="1"/>
  <c r="K3750" i="3" s="1"/>
  <c r="K3751" i="3" a="1"/>
  <c r="K3751" i="3" s="1"/>
  <c r="K3752" i="3" a="1"/>
  <c r="K3752" i="3" s="1"/>
  <c r="K3753" i="3" a="1"/>
  <c r="K3753" i="3" s="1"/>
  <c r="K3754" i="3" a="1"/>
  <c r="K3754" i="3" s="1"/>
  <c r="K3755" i="3" a="1"/>
  <c r="K3755" i="3" s="1"/>
  <c r="K3756" i="3" a="1"/>
  <c r="K3756" i="3" s="1"/>
  <c r="K3757" i="3" a="1"/>
  <c r="K3757" i="3" s="1"/>
  <c r="K3758" i="3" a="1"/>
  <c r="K3758" i="3" s="1"/>
  <c r="K3759" i="3" a="1"/>
  <c r="K3759" i="3" s="1"/>
  <c r="K3760" i="3" a="1"/>
  <c r="K3760" i="3" s="1"/>
  <c r="K3761" i="3" a="1"/>
  <c r="K3761" i="3" s="1"/>
  <c r="K3762" i="3" a="1"/>
  <c r="K3762" i="3" s="1"/>
  <c r="K3763" i="3" a="1"/>
  <c r="K3763" i="3" s="1"/>
  <c r="K3764" i="3" a="1"/>
  <c r="K3764" i="3" s="1"/>
  <c r="K3765" i="3" a="1"/>
  <c r="K3765" i="3" s="1"/>
  <c r="K3766" i="3" a="1"/>
  <c r="K3766" i="3" s="1"/>
  <c r="K3767" i="3" a="1"/>
  <c r="K3767" i="3" s="1"/>
  <c r="K3768" i="3" a="1"/>
  <c r="K3768" i="3" s="1"/>
  <c r="K3769" i="3" a="1"/>
  <c r="K3769" i="3" s="1"/>
  <c r="K3770" i="3" a="1"/>
  <c r="K3770" i="3" s="1"/>
  <c r="K3771" i="3" a="1"/>
  <c r="K3771" i="3" s="1"/>
  <c r="K3772" i="3" a="1"/>
  <c r="K3772" i="3" s="1"/>
  <c r="K3773" i="3" a="1"/>
  <c r="K3773" i="3" s="1"/>
  <c r="K3774" i="3" a="1"/>
  <c r="K3774" i="3" s="1"/>
  <c r="K3775" i="3" a="1"/>
  <c r="K3775" i="3" s="1"/>
  <c r="K3776" i="3" a="1"/>
  <c r="K3776" i="3" s="1"/>
  <c r="K3777" i="3" a="1"/>
  <c r="K3777" i="3" s="1"/>
  <c r="K3778" i="3" a="1"/>
  <c r="K3778" i="3" s="1"/>
  <c r="K3779" i="3" a="1"/>
  <c r="K3779" i="3" s="1"/>
  <c r="K3780" i="3" a="1"/>
  <c r="K3780" i="3" s="1"/>
  <c r="K3781" i="3" a="1"/>
  <c r="K3781" i="3" s="1"/>
  <c r="K3782" i="3" a="1"/>
  <c r="K3782" i="3" s="1"/>
  <c r="K3783" i="3" a="1"/>
  <c r="K3783" i="3" s="1"/>
  <c r="K3784" i="3" a="1"/>
  <c r="K3784" i="3" s="1"/>
  <c r="K3785" i="3" a="1"/>
  <c r="K3785" i="3" s="1"/>
  <c r="K3786" i="3" a="1"/>
  <c r="K3786" i="3" s="1"/>
  <c r="K3787" i="3" a="1"/>
  <c r="K3787" i="3" s="1"/>
  <c r="K3788" i="3" a="1"/>
  <c r="K3788" i="3" s="1"/>
  <c r="K3789" i="3" a="1"/>
  <c r="K3789" i="3" s="1"/>
  <c r="K3790" i="3" a="1"/>
  <c r="K3790" i="3" s="1"/>
  <c r="K3791" i="3" a="1"/>
  <c r="K3791" i="3" s="1"/>
  <c r="K3792" i="3" a="1"/>
  <c r="K3792" i="3" s="1"/>
  <c r="K3793" i="3" a="1"/>
  <c r="K3793" i="3" s="1"/>
  <c r="K3794" i="3" a="1"/>
  <c r="K3794" i="3" s="1"/>
  <c r="K3795" i="3" a="1"/>
  <c r="K3795" i="3" s="1"/>
  <c r="K3796" i="3" a="1"/>
  <c r="K3796" i="3" s="1"/>
  <c r="K3797" i="3" a="1"/>
  <c r="K3797" i="3" s="1"/>
  <c r="K3798" i="3" a="1"/>
  <c r="K3798" i="3" s="1"/>
  <c r="K3799" i="3" a="1"/>
  <c r="K3799" i="3" s="1"/>
  <c r="K3800" i="3" a="1"/>
  <c r="K3800" i="3" s="1"/>
  <c r="K3801" i="3" a="1"/>
  <c r="K3801" i="3" s="1"/>
  <c r="K3802" i="3" a="1"/>
  <c r="K3802" i="3" s="1"/>
  <c r="K3803" i="3" a="1"/>
  <c r="K3803" i="3" s="1"/>
  <c r="K3804" i="3" a="1"/>
  <c r="K3804" i="3" s="1"/>
  <c r="K3805" i="3" a="1"/>
  <c r="K3805" i="3" s="1"/>
  <c r="K3806" i="3" a="1"/>
  <c r="K3806" i="3" s="1"/>
  <c r="K3807" i="3" a="1"/>
  <c r="K3807" i="3" s="1"/>
  <c r="K3808" i="3" a="1"/>
  <c r="K3808" i="3" s="1"/>
  <c r="K3809" i="3" a="1"/>
  <c r="K3809" i="3" s="1"/>
  <c r="K3810" i="3" a="1"/>
  <c r="K3810" i="3" s="1"/>
  <c r="K3811" i="3" a="1"/>
  <c r="K3811" i="3" s="1"/>
  <c r="K3812" i="3" a="1"/>
  <c r="K3812" i="3" s="1"/>
  <c r="K3813" i="3" a="1"/>
  <c r="K3813" i="3" s="1"/>
  <c r="K3814" i="3" a="1"/>
  <c r="K3814" i="3" s="1"/>
  <c r="K3815" i="3" a="1"/>
  <c r="K3815" i="3" s="1"/>
  <c r="K3816" i="3" a="1"/>
  <c r="K3816" i="3" s="1"/>
  <c r="K3817" i="3" a="1"/>
  <c r="K3817" i="3" s="1"/>
  <c r="K3818" i="3" a="1"/>
  <c r="K3818" i="3" s="1"/>
  <c r="K3819" i="3" a="1"/>
  <c r="K3819" i="3" s="1"/>
  <c r="K3820" i="3" a="1"/>
  <c r="K3820" i="3" s="1"/>
  <c r="K3821" i="3" a="1"/>
  <c r="K3821" i="3" s="1"/>
  <c r="K3822" i="3" a="1"/>
  <c r="K3822" i="3" s="1"/>
  <c r="K3823" i="3" a="1"/>
  <c r="K3823" i="3" s="1"/>
  <c r="K3824" i="3" a="1"/>
  <c r="K3824" i="3" s="1"/>
  <c r="K3825" i="3" a="1"/>
  <c r="K3825" i="3" s="1"/>
  <c r="K3826" i="3" a="1"/>
  <c r="K3826" i="3" s="1"/>
  <c r="K3827" i="3" a="1"/>
  <c r="K3827" i="3" s="1"/>
  <c r="K3828" i="3" a="1"/>
  <c r="K3828" i="3" s="1"/>
  <c r="K3829" i="3" a="1"/>
  <c r="K3829" i="3" s="1"/>
  <c r="K3830" i="3" a="1"/>
  <c r="K3830" i="3" s="1"/>
  <c r="K3831" i="3" a="1"/>
  <c r="K3831" i="3" s="1"/>
  <c r="K3832" i="3" a="1"/>
  <c r="K3832" i="3" s="1"/>
  <c r="K3833" i="3" a="1"/>
  <c r="K3833" i="3" s="1"/>
  <c r="K3834" i="3" a="1"/>
  <c r="K3834" i="3" s="1"/>
  <c r="K3835" i="3" a="1"/>
  <c r="K3835" i="3" s="1"/>
  <c r="K3836" i="3" a="1"/>
  <c r="K3836" i="3" s="1"/>
  <c r="K3837" i="3" a="1"/>
  <c r="K3837" i="3" s="1"/>
  <c r="K3838" i="3" a="1"/>
  <c r="K3838" i="3" s="1"/>
  <c r="K3839" i="3" a="1"/>
  <c r="K3839" i="3" s="1"/>
  <c r="K3840" i="3" a="1"/>
  <c r="K3840" i="3" s="1"/>
  <c r="K3841" i="3" a="1"/>
  <c r="K3841" i="3" s="1"/>
  <c r="K3842" i="3" a="1"/>
  <c r="K3842" i="3" s="1"/>
  <c r="K3843" i="3" a="1"/>
  <c r="K3843" i="3" s="1"/>
  <c r="K3844" i="3" a="1"/>
  <c r="K3844" i="3" s="1"/>
  <c r="K3845" i="3" a="1"/>
  <c r="K3845" i="3" s="1"/>
  <c r="K3846" i="3" a="1"/>
  <c r="K3846" i="3" s="1"/>
  <c r="K3847" i="3" a="1"/>
  <c r="K3847" i="3" s="1"/>
  <c r="K3848" i="3" a="1"/>
  <c r="K3848" i="3" s="1"/>
  <c r="K3849" i="3" a="1"/>
  <c r="K3849" i="3" s="1"/>
  <c r="K3850" i="3" a="1"/>
  <c r="K3850" i="3" s="1"/>
  <c r="K3851" i="3" a="1"/>
  <c r="K3851" i="3" s="1"/>
  <c r="K3852" i="3" a="1"/>
  <c r="K3852" i="3" s="1"/>
  <c r="K3853" i="3" a="1"/>
  <c r="K3853" i="3" s="1"/>
  <c r="K3854" i="3" a="1"/>
  <c r="K3854" i="3" s="1"/>
  <c r="K3855" i="3" a="1"/>
  <c r="K3855" i="3" s="1"/>
  <c r="K3856" i="3" a="1"/>
  <c r="K3856" i="3" s="1"/>
  <c r="K3857" i="3" a="1"/>
  <c r="K3857" i="3" s="1"/>
  <c r="K3858" i="3" a="1"/>
  <c r="K3858" i="3" s="1"/>
  <c r="K3859" i="3" a="1"/>
  <c r="K3859" i="3" s="1"/>
  <c r="K3860" i="3" a="1"/>
  <c r="K3860" i="3" s="1"/>
  <c r="K3861" i="3" a="1"/>
  <c r="K3861" i="3" s="1"/>
  <c r="K3862" i="3" a="1"/>
  <c r="K3862" i="3" s="1"/>
  <c r="K3863" i="3" a="1"/>
  <c r="K3863" i="3" s="1"/>
  <c r="K3864" i="3" a="1"/>
  <c r="K3864" i="3" s="1"/>
  <c r="K3865" i="3" a="1"/>
  <c r="K3865" i="3" s="1"/>
  <c r="K3866" i="3" a="1"/>
  <c r="K3866" i="3" s="1"/>
  <c r="K3867" i="3" a="1"/>
  <c r="K3867" i="3" s="1"/>
  <c r="K3868" i="3" a="1"/>
  <c r="K3868" i="3" s="1"/>
  <c r="K3869" i="3" a="1"/>
  <c r="K3869" i="3" s="1"/>
  <c r="K3870" i="3" a="1"/>
  <c r="K3870" i="3" s="1"/>
  <c r="K3871" i="3" a="1"/>
  <c r="K3871" i="3" s="1"/>
  <c r="K3872" i="3" a="1"/>
  <c r="K3872" i="3" s="1"/>
  <c r="K3873" i="3" a="1"/>
  <c r="K3873" i="3" s="1"/>
  <c r="K3874" i="3" a="1"/>
  <c r="K3874" i="3" s="1"/>
  <c r="K3875" i="3" a="1"/>
  <c r="K3875" i="3" s="1"/>
  <c r="K3876" i="3" a="1"/>
  <c r="K3876" i="3" s="1"/>
  <c r="K3877" i="3" a="1"/>
  <c r="K3877" i="3" s="1"/>
  <c r="K3878" i="3" a="1"/>
  <c r="K3878" i="3" s="1"/>
  <c r="K3879" i="3" a="1"/>
  <c r="K3879" i="3" s="1"/>
  <c r="K3880" i="3" a="1"/>
  <c r="K3880" i="3" s="1"/>
  <c r="K3881" i="3" a="1"/>
  <c r="K3881" i="3" s="1"/>
  <c r="K3882" i="3" a="1"/>
  <c r="K3882" i="3" s="1"/>
  <c r="K3883" i="3" a="1"/>
  <c r="K3883" i="3" s="1"/>
  <c r="K3884" i="3" a="1"/>
  <c r="K3884" i="3" s="1"/>
  <c r="K3885" i="3" a="1"/>
  <c r="K3885" i="3" s="1"/>
  <c r="K3886" i="3" a="1"/>
  <c r="K3886" i="3" s="1"/>
  <c r="K3887" i="3" a="1"/>
  <c r="K3887" i="3" s="1"/>
  <c r="K3888" i="3" a="1"/>
  <c r="K3888" i="3" s="1"/>
  <c r="K3889" i="3" a="1"/>
  <c r="K3889" i="3" s="1"/>
  <c r="K3890" i="3" a="1"/>
  <c r="K3890" i="3" s="1"/>
  <c r="K3891" i="3" a="1"/>
  <c r="K3891" i="3" s="1"/>
  <c r="K3892" i="3" a="1"/>
  <c r="K3892" i="3" s="1"/>
  <c r="K3893" i="3" a="1"/>
  <c r="K3893" i="3" s="1"/>
  <c r="K3894" i="3" a="1"/>
  <c r="K3894" i="3" s="1"/>
  <c r="K3895" i="3" a="1"/>
  <c r="K3895" i="3" s="1"/>
  <c r="K3896" i="3" a="1"/>
  <c r="K3896" i="3" s="1"/>
  <c r="K3897" i="3" a="1"/>
  <c r="K3897" i="3" s="1"/>
  <c r="K3898" i="3" a="1"/>
  <c r="K3898" i="3" s="1"/>
  <c r="K3899" i="3" a="1"/>
  <c r="K3899" i="3" s="1"/>
  <c r="K3900" i="3" a="1"/>
  <c r="K3900" i="3" s="1"/>
  <c r="K3901" i="3" a="1"/>
  <c r="K3901" i="3" s="1"/>
  <c r="K3902" i="3" a="1"/>
  <c r="K3902" i="3" s="1"/>
  <c r="K3903" i="3" a="1"/>
  <c r="K3903" i="3" s="1"/>
  <c r="K3904" i="3" a="1"/>
  <c r="K3904" i="3" s="1"/>
  <c r="K3905" i="3" a="1"/>
  <c r="K3905" i="3" s="1"/>
  <c r="K3906" i="3" a="1"/>
  <c r="K3906" i="3" s="1"/>
  <c r="K3907" i="3" a="1"/>
  <c r="K3907" i="3" s="1"/>
  <c r="K3908" i="3" a="1"/>
  <c r="K3908" i="3" s="1"/>
  <c r="K3909" i="3" a="1"/>
  <c r="K3909" i="3" s="1"/>
  <c r="K3910" i="3" a="1"/>
  <c r="K3910" i="3" s="1"/>
  <c r="K3911" i="3" a="1"/>
  <c r="K3911" i="3" s="1"/>
  <c r="K3912" i="3" a="1"/>
  <c r="K3912" i="3" s="1"/>
  <c r="K3913" i="3" a="1"/>
  <c r="K3913" i="3" s="1"/>
  <c r="K3914" i="3" a="1"/>
  <c r="K3914" i="3" s="1"/>
  <c r="K3915" i="3" a="1"/>
  <c r="K3915" i="3" s="1"/>
  <c r="K3916" i="3" a="1"/>
  <c r="K3916" i="3" s="1"/>
  <c r="K3917" i="3" a="1"/>
  <c r="K3917" i="3" s="1"/>
  <c r="K3918" i="3" a="1"/>
  <c r="K3918" i="3" s="1"/>
  <c r="K3919" i="3" a="1"/>
  <c r="K3919" i="3" s="1"/>
  <c r="K3920" i="3" a="1"/>
  <c r="K3920" i="3" s="1"/>
  <c r="K3921" i="3" a="1"/>
  <c r="K3921" i="3" s="1"/>
  <c r="K3922" i="3" a="1"/>
  <c r="K3922" i="3" s="1"/>
  <c r="K3923" i="3" a="1"/>
  <c r="K3923" i="3" s="1"/>
  <c r="K3924" i="3" a="1"/>
  <c r="K3924" i="3" s="1"/>
  <c r="K3925" i="3" a="1"/>
  <c r="K3925" i="3" s="1"/>
  <c r="K3926" i="3" a="1"/>
  <c r="K3926" i="3" s="1"/>
  <c r="K3927" i="3" a="1"/>
  <c r="K3927" i="3" s="1"/>
  <c r="K3928" i="3" a="1"/>
  <c r="K3928" i="3" s="1"/>
  <c r="K3929" i="3" a="1"/>
  <c r="K3929" i="3" s="1"/>
  <c r="K3930" i="3" a="1"/>
  <c r="K3930" i="3" s="1"/>
  <c r="K3931" i="3" a="1"/>
  <c r="K3931" i="3" s="1"/>
  <c r="K3932" i="3" a="1"/>
  <c r="K3932" i="3" s="1"/>
  <c r="K3933" i="3" a="1"/>
  <c r="K3933" i="3" s="1"/>
  <c r="K3934" i="3" a="1"/>
  <c r="K3934" i="3" s="1"/>
  <c r="K3935" i="3" a="1"/>
  <c r="K3935" i="3" s="1"/>
  <c r="K3936" i="3" a="1"/>
  <c r="K3936" i="3" s="1"/>
  <c r="K3937" i="3" a="1"/>
  <c r="K3937" i="3" s="1"/>
  <c r="K3938" i="3" a="1"/>
  <c r="K3938" i="3" s="1"/>
  <c r="K3939" i="3" a="1"/>
  <c r="K3939" i="3" s="1"/>
  <c r="K3940" i="3" a="1"/>
  <c r="K3940" i="3" s="1"/>
  <c r="K3941" i="3" a="1"/>
  <c r="K3941" i="3" s="1"/>
  <c r="K3942" i="3" a="1"/>
  <c r="K3942" i="3" s="1"/>
  <c r="K3943" i="3" a="1"/>
  <c r="K3943" i="3" s="1"/>
  <c r="K3944" i="3" a="1"/>
  <c r="K3944" i="3" s="1"/>
  <c r="K3945" i="3" a="1"/>
  <c r="K3945" i="3" s="1"/>
  <c r="K3946" i="3" a="1"/>
  <c r="K3946" i="3" s="1"/>
  <c r="K3947" i="3" a="1"/>
  <c r="K3947" i="3" s="1"/>
  <c r="K3948" i="3" a="1"/>
  <c r="K3948" i="3" s="1"/>
  <c r="K3949" i="3" a="1"/>
  <c r="K3949" i="3" s="1"/>
  <c r="K3950" i="3" a="1"/>
  <c r="K3950" i="3" s="1"/>
  <c r="K3951" i="3" a="1"/>
  <c r="K3951" i="3" s="1"/>
  <c r="K3952" i="3" a="1"/>
  <c r="K3952" i="3" s="1"/>
  <c r="K3953" i="3" a="1"/>
  <c r="K3953" i="3" s="1"/>
  <c r="K3954" i="3" a="1"/>
  <c r="K3954" i="3" s="1"/>
  <c r="K3955" i="3" a="1"/>
  <c r="K3955" i="3" s="1"/>
  <c r="K3956" i="3" a="1"/>
  <c r="K3956" i="3" s="1"/>
  <c r="K3957" i="3" a="1"/>
  <c r="K3957" i="3" s="1"/>
  <c r="K3958" i="3" a="1"/>
  <c r="K3958" i="3" s="1"/>
  <c r="K3959" i="3" a="1"/>
  <c r="K3959" i="3" s="1"/>
  <c r="K3960" i="3" a="1"/>
  <c r="K3960" i="3" s="1"/>
  <c r="K3961" i="3" a="1"/>
  <c r="K3961" i="3" s="1"/>
  <c r="K3962" i="3" a="1"/>
  <c r="K3962" i="3" s="1"/>
  <c r="K3963" i="3" a="1"/>
  <c r="K3963" i="3" s="1"/>
  <c r="K3964" i="3" a="1"/>
  <c r="K3964" i="3" s="1"/>
  <c r="K3965" i="3" a="1"/>
  <c r="K3965" i="3" s="1"/>
  <c r="K3966" i="3" a="1"/>
  <c r="K3966" i="3" s="1"/>
  <c r="K3967" i="3" a="1"/>
  <c r="K3967" i="3" s="1"/>
  <c r="K3968" i="3" a="1"/>
  <c r="K3968" i="3" s="1"/>
  <c r="K3969" i="3" a="1"/>
  <c r="K3969" i="3" s="1"/>
  <c r="K3970" i="3" a="1"/>
  <c r="K3970" i="3" s="1"/>
  <c r="K3971" i="3" a="1"/>
  <c r="K3971" i="3" s="1"/>
  <c r="K3972" i="3" a="1"/>
  <c r="K3972" i="3" s="1"/>
  <c r="K3973" i="3" a="1"/>
  <c r="K3973" i="3" s="1"/>
  <c r="K3974" i="3" a="1"/>
  <c r="K3974" i="3" s="1"/>
  <c r="K3975" i="3" a="1"/>
  <c r="K3975" i="3" s="1"/>
  <c r="K3976" i="3" a="1"/>
  <c r="K3976" i="3" s="1"/>
  <c r="K3977" i="3" a="1"/>
  <c r="K3977" i="3" s="1"/>
  <c r="K3978" i="3" a="1"/>
  <c r="K3978" i="3" s="1"/>
  <c r="K3979" i="3" a="1"/>
  <c r="K3979" i="3" s="1"/>
  <c r="K3980" i="3" a="1"/>
  <c r="K3980" i="3" s="1"/>
  <c r="K3981" i="3" a="1"/>
  <c r="K3981" i="3" s="1"/>
  <c r="K3982" i="3" a="1"/>
  <c r="K3982" i="3" s="1"/>
  <c r="K3983" i="3" a="1"/>
  <c r="K3983" i="3" s="1"/>
  <c r="K3984" i="3" a="1"/>
  <c r="K3984" i="3" s="1"/>
  <c r="K3985" i="3" a="1"/>
  <c r="K3985" i="3" s="1"/>
  <c r="K3986" i="3" a="1"/>
  <c r="K3986" i="3" s="1"/>
  <c r="K3987" i="3" a="1"/>
  <c r="K3987" i="3" s="1"/>
  <c r="K3988" i="3" a="1"/>
  <c r="K3988" i="3" s="1"/>
  <c r="K3989" i="3" a="1"/>
  <c r="K3989" i="3" s="1"/>
  <c r="K3990" i="3" a="1"/>
  <c r="K3990" i="3" s="1"/>
  <c r="K3991" i="3" a="1"/>
  <c r="K3991" i="3" s="1"/>
  <c r="K3992" i="3" a="1"/>
  <c r="K3992" i="3" s="1"/>
  <c r="K3993" i="3" a="1"/>
  <c r="K3993" i="3" s="1"/>
  <c r="K3994" i="3" a="1"/>
  <c r="K3994" i="3" s="1"/>
  <c r="K3995" i="3" a="1"/>
  <c r="K3995" i="3" s="1"/>
  <c r="K3996" i="3" a="1"/>
  <c r="K3996" i="3" s="1"/>
  <c r="K3997" i="3" a="1"/>
  <c r="K3997" i="3" s="1"/>
  <c r="K3998" i="3" a="1"/>
  <c r="K3998" i="3" s="1"/>
  <c r="K3999" i="3" a="1"/>
  <c r="K3999" i="3" s="1"/>
  <c r="K4000" i="3" a="1"/>
  <c r="K4000" i="3" s="1"/>
  <c r="K4001" i="3" a="1"/>
  <c r="K4001" i="3" s="1"/>
  <c r="K4002" i="3" a="1"/>
  <c r="K4002" i="3" s="1"/>
  <c r="K4003" i="3" a="1"/>
  <c r="K4003" i="3" s="1"/>
  <c r="K4004" i="3" a="1"/>
  <c r="K4004" i="3" s="1"/>
  <c r="K4005" i="3" a="1"/>
  <c r="K4005" i="3" s="1"/>
  <c r="K4006" i="3" a="1"/>
  <c r="K4006" i="3" s="1"/>
  <c r="K4007" i="3" a="1"/>
  <c r="K4007" i="3" s="1"/>
  <c r="K4008" i="3" a="1"/>
  <c r="K4008" i="3" s="1"/>
  <c r="K4009" i="3" a="1"/>
  <c r="K4009" i="3" s="1"/>
  <c r="K4010" i="3" a="1"/>
  <c r="K4010" i="3" s="1"/>
  <c r="K4011" i="3" a="1"/>
  <c r="K4011" i="3" s="1"/>
  <c r="K4012" i="3" a="1"/>
  <c r="K4012" i="3" s="1"/>
  <c r="K4013" i="3" a="1"/>
  <c r="K4013" i="3" s="1"/>
  <c r="K4014" i="3" a="1"/>
  <c r="K4014" i="3" s="1"/>
  <c r="K4015" i="3" a="1"/>
  <c r="K4015" i="3" s="1"/>
  <c r="K4016" i="3" a="1"/>
  <c r="K4016" i="3" s="1"/>
  <c r="K4017" i="3" a="1"/>
  <c r="K4017" i="3" s="1"/>
  <c r="K4018" i="3" a="1"/>
  <c r="K4018" i="3" s="1"/>
  <c r="K4019" i="3" a="1"/>
  <c r="K4019" i="3" s="1"/>
  <c r="K4020" i="3" a="1"/>
  <c r="K4020" i="3" s="1"/>
  <c r="K4021" i="3" a="1"/>
  <c r="K4021" i="3" s="1"/>
  <c r="K4022" i="3" a="1"/>
  <c r="K4022" i="3" s="1"/>
  <c r="K4023" i="3" a="1"/>
  <c r="K4023" i="3" s="1"/>
  <c r="K4024" i="3" a="1"/>
  <c r="K4024" i="3" s="1"/>
  <c r="K4025" i="3" a="1"/>
  <c r="K4025" i="3" s="1"/>
  <c r="K4026" i="3" a="1"/>
  <c r="K4026" i="3" s="1"/>
  <c r="K4027" i="3" a="1"/>
  <c r="K4027" i="3" s="1"/>
  <c r="K4028" i="3" a="1"/>
  <c r="K4028" i="3" s="1"/>
  <c r="K4029" i="3" a="1"/>
  <c r="K4029" i="3" s="1"/>
  <c r="K4030" i="3" a="1"/>
  <c r="K4030" i="3" s="1"/>
  <c r="K4031" i="3" a="1"/>
  <c r="K4031" i="3" s="1"/>
  <c r="K4032" i="3" a="1"/>
  <c r="K4032" i="3" s="1"/>
  <c r="K4033" i="3" a="1"/>
  <c r="K4033" i="3" s="1"/>
  <c r="K4034" i="3" a="1"/>
  <c r="K4034" i="3" s="1"/>
  <c r="K4035" i="3" a="1"/>
  <c r="K4035" i="3" s="1"/>
  <c r="K4036" i="3" a="1"/>
  <c r="K4036" i="3" s="1"/>
  <c r="K4037" i="3" a="1"/>
  <c r="K4037" i="3" s="1"/>
  <c r="K4038" i="3" a="1"/>
  <c r="K4038" i="3" s="1"/>
  <c r="K4039" i="3" a="1"/>
  <c r="K4039" i="3" s="1"/>
  <c r="K4040" i="3" a="1"/>
  <c r="K4040" i="3" s="1"/>
  <c r="K4041" i="3" a="1"/>
  <c r="K4041" i="3" s="1"/>
  <c r="K4042" i="3" a="1"/>
  <c r="K4042" i="3" s="1"/>
  <c r="K4043" i="3" a="1"/>
  <c r="K4043" i="3" s="1"/>
  <c r="K4044" i="3" a="1"/>
  <c r="K4044" i="3" s="1"/>
  <c r="K4045" i="3" a="1"/>
  <c r="K4045" i="3" s="1"/>
  <c r="K4046" i="3" a="1"/>
  <c r="K4046" i="3" s="1"/>
  <c r="K4047" i="3" a="1"/>
  <c r="K4047" i="3" s="1"/>
  <c r="K4048" i="3" a="1"/>
  <c r="K4048" i="3" s="1"/>
  <c r="K4049" i="3" a="1"/>
  <c r="K4049" i="3" s="1"/>
  <c r="K4050" i="3" a="1"/>
  <c r="K4050" i="3" s="1"/>
  <c r="K4051" i="3" a="1"/>
  <c r="K4051" i="3" s="1"/>
  <c r="K4052" i="3" a="1"/>
  <c r="K4052" i="3" s="1"/>
  <c r="K4053" i="3" a="1"/>
  <c r="K4053" i="3" s="1"/>
  <c r="K4054" i="3" a="1"/>
  <c r="K4054" i="3" s="1"/>
  <c r="K4055" i="3" a="1"/>
  <c r="K4055" i="3" s="1"/>
  <c r="K4056" i="3" a="1"/>
  <c r="K4056" i="3" s="1"/>
  <c r="K4057" i="3" a="1"/>
  <c r="K4057" i="3" s="1"/>
  <c r="K4058" i="3" a="1"/>
  <c r="K4058" i="3" s="1"/>
  <c r="K4059" i="3" a="1"/>
  <c r="K4059" i="3" s="1"/>
  <c r="K4060" i="3" a="1"/>
  <c r="K4060" i="3" s="1"/>
  <c r="K4061" i="3" a="1"/>
  <c r="K4061" i="3" s="1"/>
  <c r="K4062" i="3" a="1"/>
  <c r="K4062" i="3" s="1"/>
  <c r="K4063" i="3" a="1"/>
  <c r="K4063" i="3" s="1"/>
  <c r="K4064" i="3" a="1"/>
  <c r="K4064" i="3" s="1"/>
  <c r="K4065" i="3" a="1"/>
  <c r="K4065" i="3" s="1"/>
  <c r="K4066" i="3" a="1"/>
  <c r="K4066" i="3" s="1"/>
  <c r="K4067" i="3" a="1"/>
  <c r="K4067" i="3" s="1"/>
  <c r="K4068" i="3" a="1"/>
  <c r="K4068" i="3" s="1"/>
  <c r="K4069" i="3" a="1"/>
  <c r="K4069" i="3" s="1"/>
  <c r="K4070" i="3" a="1"/>
  <c r="K4070" i="3" s="1"/>
  <c r="K4071" i="3" a="1"/>
  <c r="K4071" i="3" s="1"/>
  <c r="K4072" i="3" a="1"/>
  <c r="K4072" i="3" s="1"/>
  <c r="K4073" i="3" a="1"/>
  <c r="K4073" i="3" s="1"/>
  <c r="K4074" i="3" a="1"/>
  <c r="K4074" i="3" s="1"/>
  <c r="K4075" i="3" a="1"/>
  <c r="K4075" i="3" s="1"/>
  <c r="K4076" i="3" a="1"/>
  <c r="K4076" i="3" s="1"/>
  <c r="K4077" i="3" a="1"/>
  <c r="K4077" i="3" s="1"/>
  <c r="K4078" i="3" a="1"/>
  <c r="K4078" i="3" s="1"/>
  <c r="K4079" i="3" a="1"/>
  <c r="K4079" i="3" s="1"/>
  <c r="K4080" i="3" a="1"/>
  <c r="K4080" i="3" s="1"/>
  <c r="K4081" i="3" a="1"/>
  <c r="K4081" i="3" s="1"/>
  <c r="K4082" i="3" a="1"/>
  <c r="K4082" i="3" s="1"/>
  <c r="K4083" i="3" a="1"/>
  <c r="K4083" i="3" s="1"/>
  <c r="K4084" i="3" a="1"/>
  <c r="K4084" i="3" s="1"/>
  <c r="K4085" i="3" a="1"/>
  <c r="K4085" i="3" s="1"/>
  <c r="K4086" i="3" a="1"/>
  <c r="K4086" i="3" s="1"/>
  <c r="K4087" i="3" a="1"/>
  <c r="K4087" i="3" s="1"/>
  <c r="K4088" i="3" a="1"/>
  <c r="K4088" i="3" s="1"/>
  <c r="K4089" i="3" a="1"/>
  <c r="K4089" i="3" s="1"/>
  <c r="K4090" i="3" a="1"/>
  <c r="K4090" i="3" s="1"/>
  <c r="K4091" i="3" a="1"/>
  <c r="K4091" i="3" s="1"/>
  <c r="K4092" i="3" a="1"/>
  <c r="K4092" i="3" s="1"/>
  <c r="K4093" i="3" a="1"/>
  <c r="K4093" i="3" s="1"/>
  <c r="K4094" i="3" a="1"/>
  <c r="K4094" i="3" s="1"/>
  <c r="K4095" i="3" a="1"/>
  <c r="K4095" i="3" s="1"/>
  <c r="K4096" i="3" a="1"/>
  <c r="K4096" i="3" s="1"/>
  <c r="K4097" i="3" a="1"/>
  <c r="K4097" i="3" s="1"/>
  <c r="K4098" i="3" a="1"/>
  <c r="K4098" i="3" s="1"/>
  <c r="K4099" i="3" a="1"/>
  <c r="K4099" i="3" s="1"/>
  <c r="K4100" i="3" a="1"/>
  <c r="K4100" i="3" s="1"/>
  <c r="K4101" i="3" a="1"/>
  <c r="K4101" i="3" s="1"/>
  <c r="K4102" i="3" a="1"/>
  <c r="K4102" i="3" s="1"/>
  <c r="K4103" i="3" a="1"/>
  <c r="K4103" i="3" s="1"/>
  <c r="K4104" i="3" a="1"/>
  <c r="K4104" i="3" s="1"/>
  <c r="K4105" i="3" a="1"/>
  <c r="K4105" i="3" s="1"/>
  <c r="K4106" i="3" a="1"/>
  <c r="K4106" i="3" s="1"/>
  <c r="K4107" i="3" a="1"/>
  <c r="K4107" i="3" s="1"/>
  <c r="K4108" i="3" a="1"/>
  <c r="K4108" i="3" s="1"/>
  <c r="K4109" i="3" a="1"/>
  <c r="K4109" i="3" s="1"/>
  <c r="K4110" i="3" a="1"/>
  <c r="K4110" i="3" s="1"/>
  <c r="K4111" i="3" a="1"/>
  <c r="K4111" i="3" s="1"/>
  <c r="K4112" i="3" a="1"/>
  <c r="K4112" i="3" s="1"/>
  <c r="K4113" i="3" a="1"/>
  <c r="K4113" i="3" s="1"/>
  <c r="K4114" i="3" a="1"/>
  <c r="K4114" i="3" s="1"/>
  <c r="K4115" i="3" a="1"/>
  <c r="K4115" i="3" s="1"/>
  <c r="K4116" i="3" a="1"/>
  <c r="K4116" i="3" s="1"/>
  <c r="K4117" i="3" a="1"/>
  <c r="K4117" i="3" s="1"/>
  <c r="K4118" i="3" a="1"/>
  <c r="K4118" i="3" s="1"/>
  <c r="K4119" i="3" a="1"/>
  <c r="K4119" i="3" s="1"/>
  <c r="K4120" i="3" a="1"/>
  <c r="K4120" i="3" s="1"/>
  <c r="K4121" i="3" a="1"/>
  <c r="K4121" i="3" s="1"/>
  <c r="K4122" i="3" a="1"/>
  <c r="K4122" i="3" s="1"/>
  <c r="K4123" i="3" a="1"/>
  <c r="K4123" i="3" s="1"/>
  <c r="K4124" i="3" a="1"/>
  <c r="K4124" i="3" s="1"/>
  <c r="K4125" i="3" a="1"/>
  <c r="K4125" i="3" s="1"/>
  <c r="K4126" i="3" a="1"/>
  <c r="K4126" i="3" s="1"/>
  <c r="K4127" i="3" a="1"/>
  <c r="K4127" i="3" s="1"/>
  <c r="K4128" i="3" a="1"/>
  <c r="K4128" i="3" s="1"/>
  <c r="K4129" i="3" a="1"/>
  <c r="K4129" i="3" s="1"/>
  <c r="K4130" i="3" a="1"/>
  <c r="K4130" i="3" s="1"/>
  <c r="K4131" i="3" a="1"/>
  <c r="K4131" i="3" s="1"/>
  <c r="K4132" i="3" a="1"/>
  <c r="K4132" i="3" s="1"/>
  <c r="K4133" i="3" a="1"/>
  <c r="K4133" i="3" s="1"/>
  <c r="K4134" i="3" a="1"/>
  <c r="K4134" i="3" s="1"/>
  <c r="K4135" i="3" a="1"/>
  <c r="K4135" i="3" s="1"/>
  <c r="K4136" i="3" a="1"/>
  <c r="K4136" i="3" s="1"/>
  <c r="K4137" i="3" a="1"/>
  <c r="K4137" i="3" s="1"/>
  <c r="K4138" i="3" a="1"/>
  <c r="K4138" i="3" s="1"/>
  <c r="K4139" i="3" a="1"/>
  <c r="K4139" i="3" s="1"/>
  <c r="K4140" i="3" a="1"/>
  <c r="K4140" i="3" s="1"/>
  <c r="K4141" i="3" a="1"/>
  <c r="K4141" i="3" s="1"/>
  <c r="K4142" i="3" a="1"/>
  <c r="K4142" i="3" s="1"/>
  <c r="K4143" i="3" a="1"/>
  <c r="K4143" i="3" s="1"/>
  <c r="K4144" i="3" a="1"/>
  <c r="K4144" i="3" s="1"/>
  <c r="K4145" i="3" a="1"/>
  <c r="K4145" i="3" s="1"/>
  <c r="K4146" i="3" a="1"/>
  <c r="K4146" i="3" s="1"/>
  <c r="K4147" i="3" a="1"/>
  <c r="K4147" i="3" s="1"/>
  <c r="K4148" i="3" a="1"/>
  <c r="K4148" i="3" s="1"/>
  <c r="K4149" i="3" a="1"/>
  <c r="K4149" i="3" s="1"/>
  <c r="K4150" i="3" a="1"/>
  <c r="K4150" i="3" s="1"/>
  <c r="K4151" i="3" a="1"/>
  <c r="K4151" i="3" s="1"/>
  <c r="K4152" i="3" a="1"/>
  <c r="K4152" i="3" s="1"/>
  <c r="K4153" i="3" a="1"/>
  <c r="K4153" i="3" s="1"/>
  <c r="K4154" i="3" a="1"/>
  <c r="K4154" i="3" s="1"/>
  <c r="K4155" i="3" a="1"/>
  <c r="K4155" i="3" s="1"/>
  <c r="K4156" i="3" a="1"/>
  <c r="K4156" i="3" s="1"/>
  <c r="K4157" i="3" a="1"/>
  <c r="K4157" i="3" s="1"/>
  <c r="K4158" i="3" a="1"/>
  <c r="K4158" i="3" s="1"/>
  <c r="K4159" i="3" a="1"/>
  <c r="K4159" i="3" s="1"/>
  <c r="K4160" i="3" a="1"/>
  <c r="K4160" i="3" s="1"/>
  <c r="K4161" i="3" a="1"/>
  <c r="K4161" i="3" s="1"/>
  <c r="K4162" i="3" a="1"/>
  <c r="K4162" i="3" s="1"/>
  <c r="K4163" i="3" a="1"/>
  <c r="K4163" i="3" s="1"/>
  <c r="K4164" i="3" a="1"/>
  <c r="K4164" i="3" s="1"/>
  <c r="K4165" i="3" a="1"/>
  <c r="K4165" i="3" s="1"/>
  <c r="K4166" i="3" a="1"/>
  <c r="K4166" i="3" s="1"/>
  <c r="K4167" i="3" a="1"/>
  <c r="K4167" i="3" s="1"/>
  <c r="K4168" i="3" a="1"/>
  <c r="K4168" i="3" s="1"/>
  <c r="K4169" i="3" a="1"/>
  <c r="K4169" i="3" s="1"/>
  <c r="K4170" i="3" a="1"/>
  <c r="K4170" i="3" s="1"/>
  <c r="K4171" i="3" a="1"/>
  <c r="K4171" i="3" s="1"/>
  <c r="K4172" i="3" a="1"/>
  <c r="K4172" i="3" s="1"/>
  <c r="K4173" i="3" a="1"/>
  <c r="K4173" i="3" s="1"/>
  <c r="K4174" i="3" a="1"/>
  <c r="K4174" i="3" s="1"/>
  <c r="K4175" i="3" a="1"/>
  <c r="K4175" i="3" s="1"/>
  <c r="K4176" i="3" a="1"/>
  <c r="K4176" i="3" s="1"/>
  <c r="K4177" i="3" a="1"/>
  <c r="K4177" i="3" s="1"/>
  <c r="K4178" i="3" a="1"/>
  <c r="K4178" i="3" s="1"/>
  <c r="K4179" i="3" a="1"/>
  <c r="K4179" i="3" s="1"/>
  <c r="K4180" i="3" a="1"/>
  <c r="K4180" i="3" s="1"/>
  <c r="K4181" i="3" a="1"/>
  <c r="K4181" i="3" s="1"/>
  <c r="K4182" i="3" a="1"/>
  <c r="K4182" i="3" s="1"/>
  <c r="K4183" i="3" a="1"/>
  <c r="K4183" i="3" s="1"/>
  <c r="K4184" i="3" a="1"/>
  <c r="K4184" i="3" s="1"/>
  <c r="K4185" i="3" a="1"/>
  <c r="K4185" i="3" s="1"/>
  <c r="K4186" i="3" a="1"/>
  <c r="K4186" i="3" s="1"/>
  <c r="K4187" i="3" a="1"/>
  <c r="K4187" i="3" s="1"/>
  <c r="K4188" i="3" a="1"/>
  <c r="K4188" i="3" s="1"/>
  <c r="K4189" i="3" a="1"/>
  <c r="K4189" i="3" s="1"/>
  <c r="K4190" i="3" a="1"/>
  <c r="K4190" i="3" s="1"/>
  <c r="K4191" i="3" a="1"/>
  <c r="K4191" i="3" s="1"/>
  <c r="K4192" i="3" a="1"/>
  <c r="K4192" i="3" s="1"/>
  <c r="K4193" i="3" a="1"/>
  <c r="K4193" i="3" s="1"/>
  <c r="K4194" i="3" a="1"/>
  <c r="K4194" i="3" s="1"/>
  <c r="K4195" i="3" a="1"/>
  <c r="K4195" i="3" s="1"/>
  <c r="K4196" i="3" a="1"/>
  <c r="K4196" i="3" s="1"/>
  <c r="K4197" i="3" a="1"/>
  <c r="K4197" i="3" s="1"/>
  <c r="K4198" i="3" a="1"/>
  <c r="K4198" i="3" s="1"/>
  <c r="K4199" i="3" a="1"/>
  <c r="K4199" i="3" s="1"/>
  <c r="K4200" i="3" a="1"/>
  <c r="K4200" i="3" s="1"/>
  <c r="K4201" i="3" a="1"/>
  <c r="K4201" i="3" s="1"/>
  <c r="K4202" i="3" a="1"/>
  <c r="K4202" i="3" s="1"/>
  <c r="K4203" i="3" a="1"/>
  <c r="K4203" i="3" s="1"/>
  <c r="K4204" i="3" a="1"/>
  <c r="K4204" i="3" s="1"/>
  <c r="K4205" i="3" a="1"/>
  <c r="K4205" i="3" s="1"/>
  <c r="K4206" i="3" a="1"/>
  <c r="K4206" i="3" s="1"/>
  <c r="K4207" i="3" a="1"/>
  <c r="K4207" i="3" s="1"/>
  <c r="K4208" i="3" a="1"/>
  <c r="K4208" i="3" s="1"/>
  <c r="K4209" i="3" a="1"/>
  <c r="K4209" i="3" s="1"/>
  <c r="K4210" i="3" a="1"/>
  <c r="K4210" i="3" s="1"/>
  <c r="K4211" i="3" a="1"/>
  <c r="K4211" i="3" s="1"/>
  <c r="K4212" i="3" a="1"/>
  <c r="K4212" i="3" s="1"/>
  <c r="K4213" i="3" a="1"/>
  <c r="K4213" i="3" s="1"/>
  <c r="K4214" i="3" a="1"/>
  <c r="K4214" i="3" s="1"/>
  <c r="K4215" i="3" a="1"/>
  <c r="K4215" i="3" s="1"/>
  <c r="K4216" i="3" a="1"/>
  <c r="K4216" i="3" s="1"/>
  <c r="K4217" i="3" a="1"/>
  <c r="K4217" i="3" s="1"/>
  <c r="K4218" i="3" a="1"/>
  <c r="K4218" i="3" s="1"/>
  <c r="K4219" i="3" a="1"/>
  <c r="K4219" i="3" s="1"/>
  <c r="K4220" i="3" a="1"/>
  <c r="K4220" i="3" s="1"/>
  <c r="K4221" i="3" a="1"/>
  <c r="K4221" i="3" s="1"/>
  <c r="K4222" i="3" a="1"/>
  <c r="K4222" i="3" s="1"/>
  <c r="K4223" i="3" a="1"/>
  <c r="K4223" i="3" s="1"/>
  <c r="K4224" i="3" a="1"/>
  <c r="K4224" i="3" s="1"/>
  <c r="K4225" i="3" a="1"/>
  <c r="K4225" i="3" s="1"/>
  <c r="K4226" i="3" a="1"/>
  <c r="K4226" i="3" s="1"/>
  <c r="K4227" i="3" a="1"/>
  <c r="K4227" i="3" s="1"/>
  <c r="K4228" i="3" a="1"/>
  <c r="K4228" i="3" s="1"/>
  <c r="K4229" i="3" a="1"/>
  <c r="K4229" i="3" s="1"/>
  <c r="K4230" i="3" a="1"/>
  <c r="K4230" i="3" s="1"/>
  <c r="K4231" i="3" a="1"/>
  <c r="K4231" i="3" s="1"/>
  <c r="K4232" i="3" a="1"/>
  <c r="K4232" i="3" s="1"/>
  <c r="K4233" i="3" a="1"/>
  <c r="K4233" i="3" s="1"/>
  <c r="K4234" i="3" a="1"/>
  <c r="K4234" i="3" s="1"/>
  <c r="K4235" i="3" a="1"/>
  <c r="K4235" i="3" s="1"/>
  <c r="K4236" i="3" a="1"/>
  <c r="K4236" i="3" s="1"/>
  <c r="K4237" i="3" a="1"/>
  <c r="K4237" i="3" s="1"/>
  <c r="K4238" i="3" a="1"/>
  <c r="K4238" i="3" s="1"/>
  <c r="K4239" i="3" a="1"/>
  <c r="K4239" i="3" s="1"/>
  <c r="K4240" i="3" a="1"/>
  <c r="K4240" i="3" s="1"/>
  <c r="K4241" i="3" a="1"/>
  <c r="K4241" i="3" s="1"/>
  <c r="K4242" i="3" a="1"/>
  <c r="K4242" i="3" s="1"/>
  <c r="K4243" i="3" a="1"/>
  <c r="K4243" i="3" s="1"/>
  <c r="K4244" i="3" a="1"/>
  <c r="K4244" i="3" s="1"/>
  <c r="K4245" i="3" a="1"/>
  <c r="K4245" i="3" s="1"/>
  <c r="K4246" i="3" a="1"/>
  <c r="K4246" i="3" s="1"/>
  <c r="K4247" i="3" a="1"/>
  <c r="K4247" i="3" s="1"/>
  <c r="K4248" i="3" a="1"/>
  <c r="K4248" i="3" s="1"/>
  <c r="K4249" i="3" a="1"/>
  <c r="K4249" i="3" s="1"/>
  <c r="K4250" i="3" a="1"/>
  <c r="K4250" i="3" s="1"/>
  <c r="K4251" i="3" a="1"/>
  <c r="K4251" i="3" s="1"/>
  <c r="K4252" i="3" a="1"/>
  <c r="K4252" i="3" s="1"/>
  <c r="K4253" i="3" a="1"/>
  <c r="K4253" i="3" s="1"/>
  <c r="K4254" i="3" a="1"/>
  <c r="K4254" i="3" s="1"/>
  <c r="K4255" i="3" a="1"/>
  <c r="K4255" i="3" s="1"/>
  <c r="K4256" i="3" a="1"/>
  <c r="K4256" i="3" s="1"/>
  <c r="K4257" i="3" a="1"/>
  <c r="K4257" i="3" s="1"/>
  <c r="K4258" i="3" a="1"/>
  <c r="K4258" i="3" s="1"/>
  <c r="K4259" i="3" a="1"/>
  <c r="K4259" i="3" s="1"/>
  <c r="K4260" i="3" a="1"/>
  <c r="K4260" i="3" s="1"/>
  <c r="K4261" i="3" a="1"/>
  <c r="K4261" i="3" s="1"/>
  <c r="K4262" i="3" a="1"/>
  <c r="K4262" i="3" s="1"/>
  <c r="K4263" i="3" a="1"/>
  <c r="K4263" i="3" s="1"/>
  <c r="K4264" i="3" a="1"/>
  <c r="K4264" i="3" s="1"/>
  <c r="K4265" i="3" a="1"/>
  <c r="K4265" i="3" s="1"/>
  <c r="K4266" i="3" a="1"/>
  <c r="K4266" i="3" s="1"/>
  <c r="K4267" i="3" a="1"/>
  <c r="K4267" i="3" s="1"/>
  <c r="K4268" i="3" a="1"/>
  <c r="K4268" i="3" s="1"/>
  <c r="K4269" i="3" a="1"/>
  <c r="K4269" i="3" s="1"/>
  <c r="K4270" i="3" a="1"/>
  <c r="K4270" i="3" s="1"/>
  <c r="K4271" i="3" a="1"/>
  <c r="K4271" i="3" s="1"/>
  <c r="K4272" i="3" a="1"/>
  <c r="K4272" i="3" s="1"/>
  <c r="K4273" i="3" a="1"/>
  <c r="K4273" i="3" s="1"/>
  <c r="K4274" i="3" a="1"/>
  <c r="K4274" i="3" s="1"/>
  <c r="K4275" i="3" a="1"/>
  <c r="K4275" i="3" s="1"/>
  <c r="K4276" i="3" a="1"/>
  <c r="K4276" i="3" s="1"/>
  <c r="K4277" i="3" a="1"/>
  <c r="K4277" i="3" s="1"/>
  <c r="K4278" i="3" a="1"/>
  <c r="K4278" i="3" s="1"/>
  <c r="K4279" i="3" a="1"/>
  <c r="K4279" i="3" s="1"/>
  <c r="K4280" i="3" a="1"/>
  <c r="K4280" i="3" s="1"/>
  <c r="K4281" i="3" a="1"/>
  <c r="K4281" i="3" s="1"/>
  <c r="K4282" i="3" a="1"/>
  <c r="K4282" i="3" s="1"/>
  <c r="K4283" i="3" a="1"/>
  <c r="K4283" i="3" s="1"/>
  <c r="K4284" i="3" a="1"/>
  <c r="K4284" i="3" s="1"/>
  <c r="K4285" i="3" a="1"/>
  <c r="K4285" i="3" s="1"/>
  <c r="K4286" i="3" a="1"/>
  <c r="K4286" i="3" s="1"/>
  <c r="K4287" i="3" a="1"/>
  <c r="K4287" i="3" s="1"/>
  <c r="K4288" i="3" a="1"/>
  <c r="K4288" i="3" s="1"/>
  <c r="K4289" i="3" a="1"/>
  <c r="K4289" i="3" s="1"/>
  <c r="K4290" i="3" a="1"/>
  <c r="K4290" i="3" s="1"/>
  <c r="K4291" i="3" a="1"/>
  <c r="K4291" i="3" s="1"/>
  <c r="K4292" i="3" a="1"/>
  <c r="K4292" i="3" s="1"/>
  <c r="K4293" i="3" a="1"/>
  <c r="K4293" i="3" s="1"/>
  <c r="K4294" i="3" a="1"/>
  <c r="K4294" i="3" s="1"/>
  <c r="K4295" i="3" a="1"/>
  <c r="K4295" i="3" s="1"/>
  <c r="K4296" i="3" a="1"/>
  <c r="K4296" i="3" s="1"/>
  <c r="K4297" i="3" a="1"/>
  <c r="K4297" i="3" s="1"/>
  <c r="K4298" i="3" a="1"/>
  <c r="K4298" i="3" s="1"/>
  <c r="K4299" i="3" a="1"/>
  <c r="K4299" i="3" s="1"/>
  <c r="K4300" i="3" a="1"/>
  <c r="K4300" i="3" s="1"/>
  <c r="K4301" i="3" a="1"/>
  <c r="K4301" i="3" s="1"/>
  <c r="K4302" i="3" a="1"/>
  <c r="K4302" i="3" s="1"/>
  <c r="K4303" i="3" a="1"/>
  <c r="K4303" i="3" s="1"/>
  <c r="K4304" i="3" a="1"/>
  <c r="K4304" i="3" s="1"/>
  <c r="K4305" i="3" a="1"/>
  <c r="K4305" i="3" s="1"/>
  <c r="K4306" i="3" a="1"/>
  <c r="K4306" i="3" s="1"/>
  <c r="K4307" i="3" a="1"/>
  <c r="K4307" i="3" s="1"/>
  <c r="K4308" i="3" a="1"/>
  <c r="K4308" i="3" s="1"/>
  <c r="K4309" i="3" a="1"/>
  <c r="K4309" i="3" s="1"/>
  <c r="K4310" i="3" a="1"/>
  <c r="K4310" i="3" s="1"/>
  <c r="K4311" i="3" a="1"/>
  <c r="K4311" i="3" s="1"/>
  <c r="K4312" i="3" a="1"/>
  <c r="K4312" i="3" s="1"/>
  <c r="K4313" i="3" a="1"/>
  <c r="K4313" i="3" s="1"/>
  <c r="K4314" i="3" a="1"/>
  <c r="K4314" i="3" s="1"/>
  <c r="K4315" i="3" a="1"/>
  <c r="K4315" i="3" s="1"/>
  <c r="K4316" i="3" a="1"/>
  <c r="K4316" i="3" s="1"/>
  <c r="K4317" i="3" a="1"/>
  <c r="K4317" i="3" s="1"/>
  <c r="K4318" i="3" a="1"/>
  <c r="K4318" i="3" s="1"/>
  <c r="K4319" i="3" a="1"/>
  <c r="K4319" i="3" s="1"/>
  <c r="K4320" i="3" a="1"/>
  <c r="K4320" i="3" s="1"/>
  <c r="K4321" i="3" a="1"/>
  <c r="K4321" i="3" s="1"/>
  <c r="K4322" i="3" a="1"/>
  <c r="K4322" i="3" s="1"/>
  <c r="K4323" i="3" a="1"/>
  <c r="K4323" i="3" s="1"/>
  <c r="K4324" i="3" a="1"/>
  <c r="K4324" i="3" s="1"/>
  <c r="K4325" i="3" a="1"/>
  <c r="K4325" i="3" s="1"/>
  <c r="K4326" i="3" a="1"/>
  <c r="K4326" i="3" s="1"/>
  <c r="K4327" i="3" a="1"/>
  <c r="K4327" i="3" s="1"/>
  <c r="K4328" i="3" a="1"/>
  <c r="K4328" i="3" s="1"/>
  <c r="K4329" i="3" a="1"/>
  <c r="K4329" i="3" s="1"/>
  <c r="K4330" i="3" a="1"/>
  <c r="K4330" i="3" s="1"/>
  <c r="K4331" i="3" a="1"/>
  <c r="K4331" i="3" s="1"/>
  <c r="K4332" i="3" a="1"/>
  <c r="K4332" i="3" s="1"/>
  <c r="K4333" i="3" a="1"/>
  <c r="K4333" i="3" s="1"/>
  <c r="K4334" i="3" a="1"/>
  <c r="K4334" i="3" s="1"/>
  <c r="K4335" i="3" a="1"/>
  <c r="K4335" i="3" s="1"/>
  <c r="K4336" i="3" a="1"/>
  <c r="K4336" i="3" s="1"/>
  <c r="K4337" i="3" a="1"/>
  <c r="K4337" i="3" s="1"/>
  <c r="K4338" i="3" a="1"/>
  <c r="K4338" i="3" s="1"/>
  <c r="K4339" i="3" a="1"/>
  <c r="K4339" i="3" s="1"/>
  <c r="K4340" i="3" a="1"/>
  <c r="K4340" i="3" s="1"/>
  <c r="K4341" i="3" a="1"/>
  <c r="K4341" i="3" s="1"/>
  <c r="K4342" i="3" a="1"/>
  <c r="K4342" i="3" s="1"/>
  <c r="K4343" i="3" a="1"/>
  <c r="K4343" i="3" s="1"/>
  <c r="K4344" i="3" a="1"/>
  <c r="K4344" i="3" s="1"/>
  <c r="K4345" i="3" a="1"/>
  <c r="K4345" i="3" s="1"/>
  <c r="K4346" i="3" a="1"/>
  <c r="K4346" i="3" s="1"/>
  <c r="K4347" i="3" a="1"/>
  <c r="K4347" i="3" s="1"/>
  <c r="K4348" i="3" a="1"/>
  <c r="K4348" i="3" s="1"/>
  <c r="K4349" i="3" a="1"/>
  <c r="K4349" i="3" s="1"/>
  <c r="K4350" i="3" a="1"/>
  <c r="K4350" i="3" s="1"/>
  <c r="K4351" i="3" a="1"/>
  <c r="K4351" i="3" s="1"/>
  <c r="K4352" i="3" a="1"/>
  <c r="K4352" i="3" s="1"/>
  <c r="K4353" i="3" a="1"/>
  <c r="K4353" i="3" s="1"/>
  <c r="K4354" i="3" a="1"/>
  <c r="K4354" i="3" s="1"/>
  <c r="K4355" i="3" a="1"/>
  <c r="K4355" i="3" s="1"/>
  <c r="K4356" i="3" a="1"/>
  <c r="K4356" i="3" s="1"/>
  <c r="K4357" i="3" a="1"/>
  <c r="K4357" i="3" s="1"/>
  <c r="K4358" i="3" a="1"/>
  <c r="K4358" i="3" s="1"/>
  <c r="K4359" i="3" a="1"/>
  <c r="K4359" i="3" s="1"/>
  <c r="K4360" i="3" a="1"/>
  <c r="K4360" i="3" s="1"/>
  <c r="K4361" i="3" a="1"/>
  <c r="K4361" i="3" s="1"/>
  <c r="K4362" i="3" a="1"/>
  <c r="K4362" i="3" s="1"/>
  <c r="K4363" i="3" a="1"/>
  <c r="K4363" i="3" s="1"/>
  <c r="K4364" i="3" a="1"/>
  <c r="K4364" i="3" s="1"/>
  <c r="K4365" i="3" a="1"/>
  <c r="K4365" i="3" s="1"/>
  <c r="K4366" i="3" a="1"/>
  <c r="K4366" i="3" s="1"/>
  <c r="K4367" i="3" a="1"/>
  <c r="K4367" i="3" s="1"/>
  <c r="K4368" i="3" a="1"/>
  <c r="K4368" i="3" s="1"/>
  <c r="K4369" i="3" a="1"/>
  <c r="K4369" i="3" s="1"/>
  <c r="K4370" i="3" a="1"/>
  <c r="K4370" i="3" s="1"/>
  <c r="K4371" i="3" a="1"/>
  <c r="K4371" i="3" s="1"/>
  <c r="K4372" i="3" a="1"/>
  <c r="K4372" i="3" s="1"/>
  <c r="K4373" i="3" a="1"/>
  <c r="K4373" i="3" s="1"/>
  <c r="K4374" i="3" a="1"/>
  <c r="K4374" i="3" s="1"/>
  <c r="K4375" i="3" a="1"/>
  <c r="K4375" i="3" s="1"/>
  <c r="K4376" i="3" a="1"/>
  <c r="K4376" i="3" s="1"/>
  <c r="K4377" i="3" a="1"/>
  <c r="K4377" i="3" s="1"/>
  <c r="K4378" i="3" a="1"/>
  <c r="K4378" i="3" s="1"/>
  <c r="K4379" i="3" a="1"/>
  <c r="K4379" i="3" s="1"/>
  <c r="K4380" i="3" a="1"/>
  <c r="K4380" i="3" s="1"/>
  <c r="K4381" i="3" a="1"/>
  <c r="K4381" i="3" s="1"/>
  <c r="K4382" i="3" a="1"/>
  <c r="K4382" i="3" s="1"/>
  <c r="K4383" i="3" a="1"/>
  <c r="K4383" i="3" s="1"/>
  <c r="K4384" i="3" a="1"/>
  <c r="K4384" i="3" s="1"/>
  <c r="K4385" i="3" a="1"/>
  <c r="K4385" i="3" s="1"/>
  <c r="K4386" i="3" a="1"/>
  <c r="K4386" i="3" s="1"/>
  <c r="K4387" i="3" a="1"/>
  <c r="K4387" i="3" s="1"/>
  <c r="K4388" i="3" a="1"/>
  <c r="K4388" i="3" s="1"/>
  <c r="K4389" i="3" a="1"/>
  <c r="K4389" i="3" s="1"/>
  <c r="K4390" i="3" a="1"/>
  <c r="K4390" i="3" s="1"/>
  <c r="K4391" i="3" a="1"/>
  <c r="K4391" i="3" s="1"/>
  <c r="K4392" i="3" a="1"/>
  <c r="K4392" i="3" s="1"/>
  <c r="K4393" i="3" a="1"/>
  <c r="K4393" i="3" s="1"/>
  <c r="K4394" i="3" a="1"/>
  <c r="K4394" i="3" s="1"/>
  <c r="K4395" i="3" a="1"/>
  <c r="K4395" i="3" s="1"/>
  <c r="K4396" i="3" a="1"/>
  <c r="K4396" i="3" s="1"/>
  <c r="K4397" i="3" a="1"/>
  <c r="K4397" i="3" s="1"/>
  <c r="K4398" i="3" a="1"/>
  <c r="K4398" i="3" s="1"/>
  <c r="K4399" i="3" a="1"/>
  <c r="K4399" i="3" s="1"/>
  <c r="K4400" i="3" a="1"/>
  <c r="K4400" i="3" s="1"/>
  <c r="K4401" i="3" a="1"/>
  <c r="K4401" i="3" s="1"/>
  <c r="K4402" i="3" a="1"/>
  <c r="K4402" i="3" s="1"/>
  <c r="K4403" i="3" a="1"/>
  <c r="K4403" i="3" s="1"/>
  <c r="K4404" i="3" a="1"/>
  <c r="K4404" i="3" s="1"/>
  <c r="K4405" i="3" a="1"/>
  <c r="K4405" i="3" s="1"/>
  <c r="K4406" i="3" a="1"/>
  <c r="K4406" i="3" s="1"/>
  <c r="K4407" i="3" a="1"/>
  <c r="K4407" i="3" s="1"/>
  <c r="K4408" i="3" a="1"/>
  <c r="K4408" i="3" s="1"/>
  <c r="K4409" i="3" a="1"/>
  <c r="K4409" i="3" s="1"/>
  <c r="K4410" i="3" a="1"/>
  <c r="K4410" i="3" s="1"/>
  <c r="K4411" i="3" a="1"/>
  <c r="K4411" i="3" s="1"/>
  <c r="K4412" i="3" a="1"/>
  <c r="K4412" i="3" s="1"/>
  <c r="K4413" i="3" a="1"/>
  <c r="K4413" i="3" s="1"/>
  <c r="K4414" i="3" a="1"/>
  <c r="K4414" i="3" s="1"/>
  <c r="K4415" i="3" a="1"/>
  <c r="K4415" i="3" s="1"/>
  <c r="K4416" i="3" a="1"/>
  <c r="K4416" i="3" s="1"/>
  <c r="K4417" i="3" a="1"/>
  <c r="K4417" i="3" s="1"/>
  <c r="K4418" i="3" a="1"/>
  <c r="K4418" i="3" s="1"/>
  <c r="K4419" i="3" a="1"/>
  <c r="K4419" i="3" s="1"/>
  <c r="K4420" i="3" a="1"/>
  <c r="K4420" i="3" s="1"/>
  <c r="K4421" i="3" a="1"/>
  <c r="K4421" i="3" s="1"/>
  <c r="K4422" i="3" a="1"/>
  <c r="K4422" i="3" s="1"/>
  <c r="K4423" i="3" a="1"/>
  <c r="K4423" i="3" s="1"/>
  <c r="K4424" i="3" a="1"/>
  <c r="K4424" i="3" s="1"/>
  <c r="K4425" i="3" a="1"/>
  <c r="K4425" i="3" s="1"/>
  <c r="K4426" i="3" a="1"/>
  <c r="K4426" i="3" s="1"/>
  <c r="K4427" i="3" a="1"/>
  <c r="K4427" i="3" s="1"/>
  <c r="K4428" i="3" a="1"/>
  <c r="K4428" i="3" s="1"/>
  <c r="K4429" i="3" a="1"/>
  <c r="K4429" i="3" s="1"/>
  <c r="K4430" i="3" a="1"/>
  <c r="K4430" i="3" s="1"/>
  <c r="K4431" i="3" a="1"/>
  <c r="K4431" i="3" s="1"/>
  <c r="K4432" i="3" a="1"/>
  <c r="K4432" i="3" s="1"/>
  <c r="K4433" i="3" a="1"/>
  <c r="K4433" i="3" s="1"/>
  <c r="K4434" i="3" a="1"/>
  <c r="K4434" i="3" s="1"/>
  <c r="K4435" i="3" a="1"/>
  <c r="K4435" i="3" s="1"/>
  <c r="K4436" i="3" a="1"/>
  <c r="K4436" i="3" s="1"/>
  <c r="K4437" i="3" a="1"/>
  <c r="K4437" i="3" s="1"/>
  <c r="K4438" i="3" a="1"/>
  <c r="K4438" i="3" s="1"/>
  <c r="K4439" i="3" a="1"/>
  <c r="K4439" i="3" s="1"/>
  <c r="K4440" i="3" a="1"/>
  <c r="K4440" i="3" s="1"/>
  <c r="K4441" i="3" a="1"/>
  <c r="K4441" i="3" s="1"/>
  <c r="K4442" i="3" a="1"/>
  <c r="K4442" i="3" s="1"/>
  <c r="K4443" i="3" a="1"/>
  <c r="K4443" i="3" s="1"/>
  <c r="K4444" i="3" a="1"/>
  <c r="K4444" i="3" s="1"/>
  <c r="K4445" i="3" a="1"/>
  <c r="K4445" i="3" s="1"/>
  <c r="K4446" i="3" a="1"/>
  <c r="K4446" i="3" s="1"/>
  <c r="K4447" i="3" a="1"/>
  <c r="K4447" i="3" s="1"/>
  <c r="K4448" i="3" a="1"/>
  <c r="K4448" i="3" s="1"/>
  <c r="K4449" i="3" a="1"/>
  <c r="K4449" i="3" s="1"/>
  <c r="K4450" i="3" a="1"/>
  <c r="K4450" i="3" s="1"/>
  <c r="K4451" i="3" a="1"/>
  <c r="K4451" i="3" s="1"/>
  <c r="K4452" i="3" a="1"/>
  <c r="K4452" i="3" s="1"/>
  <c r="K4453" i="3" a="1"/>
  <c r="K4453" i="3" s="1"/>
  <c r="K4454" i="3" a="1"/>
  <c r="K4454" i="3" s="1"/>
  <c r="K4455" i="3" a="1"/>
  <c r="K4455" i="3" s="1"/>
  <c r="K4456" i="3" a="1"/>
  <c r="K4456" i="3" s="1"/>
  <c r="K4457" i="3" a="1"/>
  <c r="K4457" i="3" s="1"/>
  <c r="K4458" i="3" a="1"/>
  <c r="K4458" i="3" s="1"/>
  <c r="K4459" i="3" a="1"/>
  <c r="K4459" i="3" s="1"/>
  <c r="K4460" i="3" a="1"/>
  <c r="K4460" i="3" s="1"/>
  <c r="K4461" i="3" a="1"/>
  <c r="K4461" i="3" s="1"/>
  <c r="K4462" i="3" a="1"/>
  <c r="K4462" i="3" s="1"/>
  <c r="K4463" i="3" a="1"/>
  <c r="K4463" i="3" s="1"/>
  <c r="K4464" i="3" a="1"/>
  <c r="K4464" i="3" s="1"/>
  <c r="K4465" i="3" a="1"/>
  <c r="K4465" i="3" s="1"/>
  <c r="K4466" i="3" a="1"/>
  <c r="K4466" i="3" s="1"/>
  <c r="K4467" i="3" a="1"/>
  <c r="K4467" i="3" s="1"/>
  <c r="K4468" i="3" a="1"/>
  <c r="K4468" i="3" s="1"/>
  <c r="K4469" i="3" a="1"/>
  <c r="K4469" i="3" s="1"/>
  <c r="K4470" i="3" a="1"/>
  <c r="K4470" i="3" s="1"/>
  <c r="K4471" i="3" a="1"/>
  <c r="K4471" i="3" s="1"/>
  <c r="K4472" i="3" a="1"/>
  <c r="K4472" i="3" s="1"/>
  <c r="K4473" i="3" a="1"/>
  <c r="K4473" i="3" s="1"/>
  <c r="K4474" i="3" a="1"/>
  <c r="K4474" i="3" s="1"/>
  <c r="K4475" i="3" a="1"/>
  <c r="K4475" i="3" s="1"/>
  <c r="K4476" i="3" a="1"/>
  <c r="K4476" i="3" s="1"/>
  <c r="K4477" i="3" a="1"/>
  <c r="K4477" i="3" s="1"/>
  <c r="K4478" i="3" a="1"/>
  <c r="K4478" i="3" s="1"/>
  <c r="K4479" i="3" a="1"/>
  <c r="K4479" i="3" s="1"/>
  <c r="K4480" i="3" a="1"/>
  <c r="K4480" i="3" s="1"/>
  <c r="K4481" i="3" a="1"/>
  <c r="K4481" i="3" s="1"/>
  <c r="K4482" i="3" a="1"/>
  <c r="K4482" i="3" s="1"/>
  <c r="K4483" i="3" a="1"/>
  <c r="K4483" i="3" s="1"/>
  <c r="K4484" i="3" a="1"/>
  <c r="K4484" i="3" s="1"/>
  <c r="K4485" i="3" a="1"/>
  <c r="K4485" i="3" s="1"/>
  <c r="K4486" i="3" a="1"/>
  <c r="K4486" i="3" s="1"/>
  <c r="K4487" i="3" a="1"/>
  <c r="K4487" i="3" s="1"/>
  <c r="K4488" i="3" a="1"/>
  <c r="K4488" i="3" s="1"/>
  <c r="K4489" i="3" a="1"/>
  <c r="K4489" i="3" s="1"/>
  <c r="K4490" i="3" a="1"/>
  <c r="K4490" i="3" s="1"/>
  <c r="K4491" i="3" a="1"/>
  <c r="K4491" i="3" s="1"/>
  <c r="K4492" i="3" a="1"/>
  <c r="K4492" i="3" s="1"/>
  <c r="K4493" i="3" a="1"/>
  <c r="K4493" i="3" s="1"/>
  <c r="K4494" i="3" a="1"/>
  <c r="K4494" i="3" s="1"/>
  <c r="K4495" i="3" a="1"/>
  <c r="K4495" i="3" s="1"/>
  <c r="K4496" i="3" a="1"/>
  <c r="K4496" i="3" s="1"/>
  <c r="K4497" i="3" a="1"/>
  <c r="K4497" i="3" s="1"/>
  <c r="K4498" i="3" a="1"/>
  <c r="K4498" i="3" s="1"/>
  <c r="K4499" i="3" a="1"/>
  <c r="K4499" i="3" s="1"/>
  <c r="K4500" i="3" a="1"/>
  <c r="K4500" i="3" s="1"/>
  <c r="K4501" i="3" a="1"/>
  <c r="K4501" i="3" s="1"/>
  <c r="K4502" i="3" a="1"/>
  <c r="K4502" i="3" s="1"/>
  <c r="K4503" i="3" a="1"/>
  <c r="K4503" i="3" s="1"/>
  <c r="K4504" i="3" a="1"/>
  <c r="K4504" i="3" s="1"/>
  <c r="K4505" i="3" a="1"/>
  <c r="K4505" i="3" s="1"/>
  <c r="K4506" i="3" a="1"/>
  <c r="K4506" i="3" s="1"/>
  <c r="K4507" i="3" a="1"/>
  <c r="K4507" i="3" s="1"/>
  <c r="K4508" i="3" a="1"/>
  <c r="K4508" i="3" s="1"/>
  <c r="K4509" i="3" a="1"/>
  <c r="K4509" i="3" s="1"/>
  <c r="K4510" i="3" a="1"/>
  <c r="K4510" i="3" s="1"/>
  <c r="K4511" i="3" a="1"/>
  <c r="K4511" i="3" s="1"/>
  <c r="K4512" i="3" a="1"/>
  <c r="K4512" i="3" s="1"/>
  <c r="K4513" i="3" a="1"/>
  <c r="K4513" i="3" s="1"/>
  <c r="K4514" i="3" a="1"/>
  <c r="K4514" i="3" s="1"/>
  <c r="K4515" i="3" a="1"/>
  <c r="K4515" i="3" s="1"/>
  <c r="K4516" i="3" a="1"/>
  <c r="K4516" i="3" s="1"/>
  <c r="K4517" i="3" a="1"/>
  <c r="K4517" i="3" s="1"/>
  <c r="K4518" i="3" a="1"/>
  <c r="K4518" i="3" s="1"/>
  <c r="K4519" i="3" a="1"/>
  <c r="K4519" i="3" s="1"/>
  <c r="K4520" i="3" a="1"/>
  <c r="K4520" i="3" s="1"/>
  <c r="K4521" i="3" a="1"/>
  <c r="K4521" i="3" s="1"/>
  <c r="K4522" i="3" a="1"/>
  <c r="K4522" i="3" s="1"/>
  <c r="K4523" i="3" a="1"/>
  <c r="K4523" i="3" s="1"/>
  <c r="K4524" i="3" a="1"/>
  <c r="K4524" i="3" s="1"/>
  <c r="K4525" i="3" a="1"/>
  <c r="K4525" i="3" s="1"/>
  <c r="K4526" i="3" a="1"/>
  <c r="K4526" i="3" s="1"/>
  <c r="K4527" i="3" a="1"/>
  <c r="K4527" i="3" s="1"/>
  <c r="K4528" i="3" a="1"/>
  <c r="K4528" i="3" s="1"/>
  <c r="K4529" i="3" a="1"/>
  <c r="K4529" i="3" s="1"/>
  <c r="K4530" i="3" a="1"/>
  <c r="K4530" i="3" s="1"/>
  <c r="K4531" i="3" a="1"/>
  <c r="K4531" i="3" s="1"/>
  <c r="K4532" i="3" a="1"/>
  <c r="K4532" i="3" s="1"/>
  <c r="K4533" i="3" a="1"/>
  <c r="K4533" i="3" s="1"/>
  <c r="K4534" i="3" a="1"/>
  <c r="K4534" i="3" s="1"/>
  <c r="K4535" i="3" a="1"/>
  <c r="K4535" i="3" s="1"/>
  <c r="K4536" i="3" a="1"/>
  <c r="K4536" i="3" s="1"/>
  <c r="K4537" i="3" a="1"/>
  <c r="K4537" i="3" s="1"/>
  <c r="K4538" i="3" a="1"/>
  <c r="K4538" i="3" s="1"/>
  <c r="K4539" i="3" a="1"/>
  <c r="K4539" i="3" s="1"/>
  <c r="K4540" i="3" a="1"/>
  <c r="K4540" i="3" s="1"/>
  <c r="K4541" i="3" a="1"/>
  <c r="K4541" i="3" s="1"/>
  <c r="K4542" i="3" a="1"/>
  <c r="K4542" i="3" s="1"/>
  <c r="K4543" i="3" a="1"/>
  <c r="K4543" i="3" s="1"/>
  <c r="K4544" i="3" a="1"/>
  <c r="K4544" i="3" s="1"/>
  <c r="K4545" i="3" a="1"/>
  <c r="K4545" i="3" s="1"/>
  <c r="K4546" i="3" a="1"/>
  <c r="K4546" i="3" s="1"/>
  <c r="K4547" i="3" a="1"/>
  <c r="K4547" i="3" s="1"/>
  <c r="K4548" i="3" a="1"/>
  <c r="K4548" i="3" s="1"/>
  <c r="K4549" i="3" a="1"/>
  <c r="K4549" i="3" s="1"/>
  <c r="K4550" i="3" a="1"/>
  <c r="K4550" i="3" s="1"/>
  <c r="K4551" i="3" a="1"/>
  <c r="K4551" i="3" s="1"/>
  <c r="K4552" i="3" a="1"/>
  <c r="K4552" i="3" s="1"/>
  <c r="K4553" i="3" a="1"/>
  <c r="K4553" i="3" s="1"/>
  <c r="K4554" i="3" a="1"/>
  <c r="K4554" i="3" s="1"/>
  <c r="K4555" i="3" a="1"/>
  <c r="K4555" i="3" s="1"/>
  <c r="K4556" i="3" a="1"/>
  <c r="K4556" i="3" s="1"/>
  <c r="K4557" i="3" a="1"/>
  <c r="K4557" i="3" s="1"/>
  <c r="K4558" i="3" a="1"/>
  <c r="K4558" i="3" s="1"/>
  <c r="K4559" i="3" a="1"/>
  <c r="K4559" i="3" s="1"/>
  <c r="K4560" i="3" a="1"/>
  <c r="K4560" i="3" s="1"/>
  <c r="K4561" i="3" a="1"/>
  <c r="K4561" i="3" s="1"/>
  <c r="K4562" i="3" a="1"/>
  <c r="K4562" i="3" s="1"/>
  <c r="K4563" i="3" a="1"/>
  <c r="K4563" i="3" s="1"/>
  <c r="K4564" i="3" a="1"/>
  <c r="K4564" i="3" s="1"/>
  <c r="K4565" i="3" a="1"/>
  <c r="K4565" i="3" s="1"/>
  <c r="K4566" i="3" a="1"/>
  <c r="K4566" i="3" s="1"/>
  <c r="K4567" i="3" a="1"/>
  <c r="K4567" i="3" s="1"/>
  <c r="K4568" i="3" a="1"/>
  <c r="K4568" i="3" s="1"/>
  <c r="K4569" i="3" a="1"/>
  <c r="K4569" i="3" s="1"/>
  <c r="K4570" i="3" a="1"/>
  <c r="K4570" i="3" s="1"/>
  <c r="K4571" i="3" a="1"/>
  <c r="K4571" i="3" s="1"/>
  <c r="K4572" i="3" a="1"/>
  <c r="K4572" i="3" s="1"/>
  <c r="K4573" i="3" a="1"/>
  <c r="K4573" i="3" s="1"/>
  <c r="K4574" i="3" a="1"/>
  <c r="K4574" i="3" s="1"/>
  <c r="K4575" i="3" a="1"/>
  <c r="K4575" i="3" s="1"/>
  <c r="K4576" i="3" a="1"/>
  <c r="K4576" i="3" s="1"/>
  <c r="K4577" i="3" a="1"/>
  <c r="K4577" i="3" s="1"/>
  <c r="K4578" i="3" a="1"/>
  <c r="K4578" i="3" s="1"/>
  <c r="K4579" i="3" a="1"/>
  <c r="K4579" i="3" s="1"/>
  <c r="K4580" i="3" a="1"/>
  <c r="K4580" i="3" s="1"/>
  <c r="K4581" i="3" a="1"/>
  <c r="K4581" i="3" s="1"/>
  <c r="K4582" i="3" a="1"/>
  <c r="K4582" i="3" s="1"/>
  <c r="K4583" i="3" a="1"/>
  <c r="K4583" i="3" s="1"/>
  <c r="K4584" i="3" a="1"/>
  <c r="K4584" i="3" s="1"/>
  <c r="K4585" i="3" a="1"/>
  <c r="K4585" i="3" s="1"/>
  <c r="K4586" i="3" a="1"/>
  <c r="K4586" i="3" s="1"/>
  <c r="K4587" i="3" a="1"/>
  <c r="K4587" i="3" s="1"/>
  <c r="K4588" i="3" a="1"/>
  <c r="K4588" i="3" s="1"/>
  <c r="K4589" i="3" a="1"/>
  <c r="K4589" i="3" s="1"/>
  <c r="K4590" i="3" a="1"/>
  <c r="K4590" i="3" s="1"/>
  <c r="K4591" i="3" a="1"/>
  <c r="K4591" i="3" s="1"/>
  <c r="K4592" i="3" a="1"/>
  <c r="K4592" i="3" s="1"/>
  <c r="K4593" i="3" a="1"/>
  <c r="K4593" i="3" s="1"/>
  <c r="K4594" i="3" a="1"/>
  <c r="K4594" i="3" s="1"/>
  <c r="K4595" i="3" a="1"/>
  <c r="K4595" i="3" s="1"/>
  <c r="K4596" i="3" a="1"/>
  <c r="K4596" i="3" s="1"/>
  <c r="K4597" i="3" a="1"/>
  <c r="K4597" i="3" s="1"/>
  <c r="K4598" i="3" a="1"/>
  <c r="K4598" i="3" s="1"/>
  <c r="K4599" i="3" a="1"/>
  <c r="K4599" i="3" s="1"/>
  <c r="K4600" i="3" a="1"/>
  <c r="K4600" i="3" s="1"/>
  <c r="K4601" i="3" a="1"/>
  <c r="K4601" i="3" s="1"/>
  <c r="K4602" i="3" a="1"/>
  <c r="K4602" i="3" s="1"/>
  <c r="K4603" i="3" a="1"/>
  <c r="K4603" i="3" s="1"/>
  <c r="K4604" i="3" a="1"/>
  <c r="K4604" i="3" s="1"/>
  <c r="K4605" i="3" a="1"/>
  <c r="K4605" i="3" s="1"/>
  <c r="K4606" i="3" a="1"/>
  <c r="K4606" i="3" s="1"/>
  <c r="K4607" i="3" a="1"/>
  <c r="K4607" i="3" s="1"/>
  <c r="K4608" i="3" a="1"/>
  <c r="K4608" i="3" s="1"/>
  <c r="K4609" i="3" a="1"/>
  <c r="K4609" i="3" s="1"/>
  <c r="K4610" i="3" a="1"/>
  <c r="K4610" i="3" s="1"/>
  <c r="K4611" i="3" a="1"/>
  <c r="K4611" i="3" s="1"/>
  <c r="K4612" i="3" a="1"/>
  <c r="K4612" i="3" s="1"/>
  <c r="K4613" i="3" a="1"/>
  <c r="K4613" i="3" s="1"/>
  <c r="K4614" i="3" a="1"/>
  <c r="K4614" i="3" s="1"/>
  <c r="K4615" i="3" a="1"/>
  <c r="K4615" i="3" s="1"/>
  <c r="K4616" i="3" a="1"/>
  <c r="K4616" i="3" s="1"/>
  <c r="K4617" i="3" a="1"/>
  <c r="K4617" i="3" s="1"/>
  <c r="K4618" i="3" a="1"/>
  <c r="K4618" i="3" s="1"/>
  <c r="K4619" i="3" a="1"/>
  <c r="K4619" i="3" s="1"/>
  <c r="K4620" i="3" a="1"/>
  <c r="K4620" i="3" s="1"/>
  <c r="K4621" i="3" a="1"/>
  <c r="K4621" i="3" s="1"/>
  <c r="K4622" i="3" a="1"/>
  <c r="K4622" i="3" s="1"/>
  <c r="K4623" i="3" a="1"/>
  <c r="K4623" i="3" s="1"/>
  <c r="K4624" i="3" a="1"/>
  <c r="K4624" i="3" s="1"/>
  <c r="K4625" i="3" a="1"/>
  <c r="K4625" i="3" s="1"/>
  <c r="K4626" i="3" a="1"/>
  <c r="K4626" i="3" s="1"/>
  <c r="K4627" i="3" a="1"/>
  <c r="K4627" i="3" s="1"/>
  <c r="K4628" i="3" a="1"/>
  <c r="K4628" i="3" s="1"/>
  <c r="K4629" i="3" a="1"/>
  <c r="K4629" i="3" s="1"/>
  <c r="K4630" i="3" a="1"/>
  <c r="K4630" i="3" s="1"/>
  <c r="K4631" i="3" a="1"/>
  <c r="K4631" i="3" s="1"/>
  <c r="K4632" i="3" a="1"/>
  <c r="K4632" i="3" s="1"/>
  <c r="K4633" i="3" a="1"/>
  <c r="K4633" i="3" s="1"/>
  <c r="K4634" i="3" a="1"/>
  <c r="K4634" i="3" s="1"/>
  <c r="K4635" i="3" a="1"/>
  <c r="K4635" i="3" s="1"/>
  <c r="K4636" i="3" a="1"/>
  <c r="K4636" i="3" s="1"/>
  <c r="K4637" i="3" a="1"/>
  <c r="K4637" i="3" s="1"/>
  <c r="K4638" i="3" a="1"/>
  <c r="K4638" i="3" s="1"/>
  <c r="K4639" i="3" a="1"/>
  <c r="K4639" i="3" s="1"/>
  <c r="K4640" i="3" a="1"/>
  <c r="K4640" i="3" s="1"/>
  <c r="K4641" i="3" a="1"/>
  <c r="K4641" i="3" s="1"/>
  <c r="K4642" i="3" a="1"/>
  <c r="K4642" i="3" s="1"/>
  <c r="K4643" i="3" a="1"/>
  <c r="K4643" i="3" s="1"/>
  <c r="K4644" i="3" a="1"/>
  <c r="K4644" i="3" s="1"/>
  <c r="K4645" i="3" a="1"/>
  <c r="K4645" i="3" s="1"/>
  <c r="K4646" i="3" a="1"/>
  <c r="K4646" i="3" s="1"/>
  <c r="K4647" i="3" a="1"/>
  <c r="K4647" i="3" s="1"/>
  <c r="K4648" i="3" a="1"/>
  <c r="K4648" i="3" s="1"/>
  <c r="K4649" i="3" a="1"/>
  <c r="K4649" i="3" s="1"/>
  <c r="K4650" i="3" a="1"/>
  <c r="K4650" i="3" s="1"/>
  <c r="K4651" i="3" a="1"/>
  <c r="K4651" i="3" s="1"/>
  <c r="K4652" i="3" a="1"/>
  <c r="K4652" i="3" s="1"/>
  <c r="K4653" i="3" a="1"/>
  <c r="K4653" i="3" s="1"/>
  <c r="K4654" i="3" a="1"/>
  <c r="K4654" i="3" s="1"/>
  <c r="K4655" i="3" a="1"/>
  <c r="K4655" i="3" s="1"/>
  <c r="K4656" i="3" a="1"/>
  <c r="K4656" i="3" s="1"/>
  <c r="K4657" i="3" a="1"/>
  <c r="K4657" i="3" s="1"/>
  <c r="K4658" i="3" a="1"/>
  <c r="K4658" i="3" s="1"/>
  <c r="K4659" i="3" a="1"/>
  <c r="K4659" i="3" s="1"/>
  <c r="K4660" i="3" a="1"/>
  <c r="K4660" i="3" s="1"/>
  <c r="K4661" i="3" a="1"/>
  <c r="K4661" i="3" s="1"/>
  <c r="K4662" i="3" a="1"/>
  <c r="K4662" i="3" s="1"/>
  <c r="K4663" i="3" a="1"/>
  <c r="K4663" i="3" s="1"/>
  <c r="K4664" i="3" a="1"/>
  <c r="K4664" i="3" s="1"/>
  <c r="K4665" i="3" a="1"/>
  <c r="K4665" i="3" s="1"/>
  <c r="K4666" i="3" a="1"/>
  <c r="K4666" i="3" s="1"/>
  <c r="K4667" i="3" a="1"/>
  <c r="K4667" i="3" s="1"/>
  <c r="K4668" i="3" a="1"/>
  <c r="K4668" i="3" s="1"/>
  <c r="K4669" i="3" a="1"/>
  <c r="K4669" i="3" s="1"/>
  <c r="K4670" i="3" a="1"/>
  <c r="K4670" i="3" s="1"/>
  <c r="K4671" i="3" a="1"/>
  <c r="K4671" i="3" s="1"/>
  <c r="K4672" i="3" a="1"/>
  <c r="K4672" i="3" s="1"/>
  <c r="K4673" i="3" a="1"/>
  <c r="K4673" i="3" s="1"/>
  <c r="K4674" i="3" a="1"/>
  <c r="K4674" i="3" s="1"/>
  <c r="K4675" i="3" a="1"/>
  <c r="K4675" i="3" s="1"/>
  <c r="K4676" i="3" a="1"/>
  <c r="K4676" i="3" s="1"/>
  <c r="K4677" i="3" a="1"/>
  <c r="K4677" i="3" s="1"/>
  <c r="K4678" i="3" a="1"/>
  <c r="K4678" i="3" s="1"/>
  <c r="K4679" i="3" a="1"/>
  <c r="K4679" i="3" s="1"/>
  <c r="K4680" i="3" a="1"/>
  <c r="K4680" i="3" s="1"/>
  <c r="K4681" i="3" a="1"/>
  <c r="K4681" i="3" s="1"/>
  <c r="K4682" i="3" a="1"/>
  <c r="K4682" i="3" s="1"/>
  <c r="K4683" i="3" a="1"/>
  <c r="K4683" i="3" s="1"/>
  <c r="K4684" i="3" a="1"/>
  <c r="K4684" i="3" s="1"/>
  <c r="K4685" i="3" a="1"/>
  <c r="K4685" i="3" s="1"/>
  <c r="K4686" i="3" a="1"/>
  <c r="K4686" i="3" s="1"/>
  <c r="K4687" i="3" a="1"/>
  <c r="K4687" i="3" s="1"/>
  <c r="K4688" i="3" a="1"/>
  <c r="K4688" i="3" s="1"/>
  <c r="K4689" i="3" a="1"/>
  <c r="K4689" i="3" s="1"/>
  <c r="K4690" i="3" a="1"/>
  <c r="K4690" i="3" s="1"/>
  <c r="K4691" i="3" a="1"/>
  <c r="K4691" i="3" s="1"/>
  <c r="K4692" i="3" a="1"/>
  <c r="K4692" i="3" s="1"/>
  <c r="K4693" i="3" a="1"/>
  <c r="K4693" i="3" s="1"/>
  <c r="K4694" i="3" a="1"/>
  <c r="K4694" i="3" s="1"/>
  <c r="K4695" i="3" a="1"/>
  <c r="K4695" i="3" s="1"/>
  <c r="K4696" i="3" a="1"/>
  <c r="K4696" i="3" s="1"/>
  <c r="K4697" i="3" a="1"/>
  <c r="K4697" i="3" s="1"/>
  <c r="K4698" i="3" a="1"/>
  <c r="K4698" i="3" s="1"/>
  <c r="K4699" i="3" a="1"/>
  <c r="K4699" i="3" s="1"/>
  <c r="K4700" i="3" a="1"/>
  <c r="K4700" i="3" s="1"/>
  <c r="K4701" i="3" a="1"/>
  <c r="K4701" i="3" s="1"/>
  <c r="K4702" i="3" a="1"/>
  <c r="K4702" i="3" s="1"/>
  <c r="K4703" i="3" a="1"/>
  <c r="K4703" i="3" s="1"/>
  <c r="K4704" i="3" a="1"/>
  <c r="K4704" i="3" s="1"/>
  <c r="K4705" i="3" a="1"/>
  <c r="K4705" i="3" s="1"/>
  <c r="K4706" i="3" a="1"/>
  <c r="K4706" i="3" s="1"/>
  <c r="K4707" i="3" a="1"/>
  <c r="K4707" i="3" s="1"/>
  <c r="K4708" i="3" a="1"/>
  <c r="K4708" i="3" s="1"/>
  <c r="K4709" i="3" a="1"/>
  <c r="K4709" i="3" s="1"/>
  <c r="K4710" i="3" a="1"/>
  <c r="K4710" i="3" s="1"/>
  <c r="K4711" i="3" a="1"/>
  <c r="K4711" i="3" s="1"/>
  <c r="K4712" i="3" a="1"/>
  <c r="K4712" i="3" s="1"/>
  <c r="K4713" i="3" a="1"/>
  <c r="K4713" i="3" s="1"/>
  <c r="K4714" i="3" a="1"/>
  <c r="K4714" i="3" s="1"/>
  <c r="K4715" i="3" a="1"/>
  <c r="K4715" i="3" s="1"/>
  <c r="K4716" i="3" a="1"/>
  <c r="K4716" i="3" s="1"/>
  <c r="K4717" i="3" a="1"/>
  <c r="K4717" i="3" s="1"/>
  <c r="K4718" i="3" a="1"/>
  <c r="K4718" i="3" s="1"/>
  <c r="K4719" i="3" a="1"/>
  <c r="K4719" i="3" s="1"/>
  <c r="K4720" i="3" a="1"/>
  <c r="K4720" i="3" s="1"/>
  <c r="K4721" i="3" a="1"/>
  <c r="K4721" i="3" s="1"/>
  <c r="K4722" i="3" a="1"/>
  <c r="K4722" i="3" s="1"/>
  <c r="K4723" i="3" a="1"/>
  <c r="K4723" i="3" s="1"/>
  <c r="K4724" i="3" a="1"/>
  <c r="K4724" i="3" s="1"/>
  <c r="K4725" i="3" a="1"/>
  <c r="K4725" i="3" s="1"/>
  <c r="K4726" i="3" a="1"/>
  <c r="K4726" i="3" s="1"/>
  <c r="K4727" i="3" a="1"/>
  <c r="K4727" i="3" s="1"/>
  <c r="K4728" i="3" a="1"/>
  <c r="K4728" i="3" s="1"/>
  <c r="K4729" i="3" a="1"/>
  <c r="K4729" i="3" s="1"/>
  <c r="K4730" i="3" a="1"/>
  <c r="K4730" i="3" s="1"/>
  <c r="K4731" i="3" a="1"/>
  <c r="K4731" i="3" s="1"/>
  <c r="K4732" i="3" a="1"/>
  <c r="K4732" i="3" s="1"/>
  <c r="K4733" i="3" a="1"/>
  <c r="K4733" i="3" s="1"/>
  <c r="K4734" i="3" a="1"/>
  <c r="K4734" i="3" s="1"/>
  <c r="K4735" i="3" a="1"/>
  <c r="K4735" i="3" s="1"/>
  <c r="K4736" i="3" a="1"/>
  <c r="K4736" i="3" s="1"/>
  <c r="K4737" i="3" a="1"/>
  <c r="K4737" i="3" s="1"/>
  <c r="K4738" i="3" a="1"/>
  <c r="K4738" i="3" s="1"/>
  <c r="K4739" i="3" a="1"/>
  <c r="K4739" i="3" s="1"/>
  <c r="K4740" i="3" a="1"/>
  <c r="K4740" i="3" s="1"/>
  <c r="K4741" i="3" a="1"/>
  <c r="K4741" i="3" s="1"/>
  <c r="K4742" i="3" a="1"/>
  <c r="K4742" i="3" s="1"/>
  <c r="K4743" i="3" a="1"/>
  <c r="K4743" i="3" s="1"/>
  <c r="K4744" i="3" a="1"/>
  <c r="K4744" i="3" s="1"/>
  <c r="K4745" i="3" a="1"/>
  <c r="K4745" i="3" s="1"/>
  <c r="K4746" i="3" a="1"/>
  <c r="K4746" i="3" s="1"/>
  <c r="K4747" i="3" a="1"/>
  <c r="K4747" i="3" s="1"/>
  <c r="K4748" i="3" a="1"/>
  <c r="K4748" i="3" s="1"/>
  <c r="K4749" i="3" a="1"/>
  <c r="K4749" i="3" s="1"/>
  <c r="K4750" i="3" a="1"/>
  <c r="K4750" i="3" s="1"/>
  <c r="K4751" i="3" a="1"/>
  <c r="K4751" i="3" s="1"/>
  <c r="K4752" i="3" a="1"/>
  <c r="K4752" i="3" s="1"/>
  <c r="K4753" i="3" a="1"/>
  <c r="K4753" i="3" s="1"/>
  <c r="K4754" i="3" a="1"/>
  <c r="K4754" i="3" s="1"/>
  <c r="K4755" i="3" a="1"/>
  <c r="K4755" i="3" s="1"/>
  <c r="K4756" i="3" a="1"/>
  <c r="K4756" i="3" s="1"/>
  <c r="K4757" i="3" a="1"/>
  <c r="K4757" i="3" s="1"/>
  <c r="K4758" i="3" a="1"/>
  <c r="K4758" i="3" s="1"/>
  <c r="K4759" i="3" a="1"/>
  <c r="K4759" i="3" s="1"/>
  <c r="K4760" i="3" a="1"/>
  <c r="K4760" i="3" s="1"/>
  <c r="K4761" i="3" a="1"/>
  <c r="K4761" i="3" s="1"/>
  <c r="K4762" i="3" a="1"/>
  <c r="K4762" i="3" s="1"/>
  <c r="K4763" i="3" a="1"/>
  <c r="K4763" i="3" s="1"/>
  <c r="K4764" i="3" a="1"/>
  <c r="K4764" i="3" s="1"/>
  <c r="K4765" i="3" a="1"/>
  <c r="K4765" i="3" s="1"/>
  <c r="K4766" i="3" a="1"/>
  <c r="K4766" i="3" s="1"/>
  <c r="K4767" i="3" a="1"/>
  <c r="K4767" i="3" s="1"/>
  <c r="K4768" i="3" a="1"/>
  <c r="K4768" i="3" s="1"/>
  <c r="K4769" i="3" a="1"/>
  <c r="K4769" i="3" s="1"/>
  <c r="K4770" i="3" a="1"/>
  <c r="K4770" i="3" s="1"/>
  <c r="K4771" i="3" a="1"/>
  <c r="K4771" i="3" s="1"/>
  <c r="K4772" i="3" a="1"/>
  <c r="K4772" i="3" s="1"/>
  <c r="K4773" i="3" a="1"/>
  <c r="K4773" i="3" s="1"/>
  <c r="K4774" i="3" a="1"/>
  <c r="K4774" i="3" s="1"/>
  <c r="K4775" i="3" a="1"/>
  <c r="K4775" i="3" s="1"/>
  <c r="K4776" i="3" a="1"/>
  <c r="K4776" i="3" s="1"/>
  <c r="K4777" i="3" a="1"/>
  <c r="K4777" i="3" s="1"/>
  <c r="K4778" i="3" a="1"/>
  <c r="K4778" i="3" s="1"/>
  <c r="K4779" i="3" a="1"/>
  <c r="K4779" i="3" s="1"/>
  <c r="K4780" i="3" a="1"/>
  <c r="K4780" i="3" s="1"/>
  <c r="K4781" i="3" a="1"/>
  <c r="K4781" i="3" s="1"/>
  <c r="K4782" i="3" a="1"/>
  <c r="K4782" i="3" s="1"/>
  <c r="K4783" i="3" a="1"/>
  <c r="K4783" i="3" s="1"/>
  <c r="K4784" i="3" a="1"/>
  <c r="K4784" i="3" s="1"/>
  <c r="K4785" i="3" a="1"/>
  <c r="K4785" i="3" s="1"/>
  <c r="K4786" i="3" a="1"/>
  <c r="K4786" i="3" s="1"/>
  <c r="K4787" i="3" a="1"/>
  <c r="K4787" i="3" s="1"/>
  <c r="K4788" i="3" a="1"/>
  <c r="K4788" i="3" s="1"/>
  <c r="K4789" i="3" a="1"/>
  <c r="K4789" i="3" s="1"/>
  <c r="K4790" i="3" a="1"/>
  <c r="K4790" i="3" s="1"/>
  <c r="K4791" i="3" a="1"/>
  <c r="K4791" i="3" s="1"/>
  <c r="K4792" i="3" a="1"/>
  <c r="K4792" i="3" s="1"/>
  <c r="K4793" i="3" a="1"/>
  <c r="K4793" i="3" s="1"/>
  <c r="K4794" i="3" a="1"/>
  <c r="K4794" i="3" s="1"/>
  <c r="K4795" i="3" a="1"/>
  <c r="K4795" i="3" s="1"/>
  <c r="K4796" i="3" a="1"/>
  <c r="K4796" i="3" s="1"/>
  <c r="K4797" i="3" a="1"/>
  <c r="K4797" i="3" s="1"/>
  <c r="K4798" i="3" a="1"/>
  <c r="K4798" i="3" s="1"/>
  <c r="K4799" i="3" a="1"/>
  <c r="K4799" i="3" s="1"/>
  <c r="K4800" i="3" a="1"/>
  <c r="K4800" i="3" s="1"/>
  <c r="K4801" i="3" a="1"/>
  <c r="K4801" i="3" s="1"/>
  <c r="K4802" i="3" a="1"/>
  <c r="K4802" i="3" s="1"/>
  <c r="K4803" i="3" a="1"/>
  <c r="K4803" i="3" s="1"/>
  <c r="K4804" i="3" a="1"/>
  <c r="K4804" i="3" s="1"/>
  <c r="K4805" i="3" a="1"/>
  <c r="K4805" i="3" s="1"/>
  <c r="K4806" i="3" a="1"/>
  <c r="K4806" i="3" s="1"/>
  <c r="K4807" i="3" a="1"/>
  <c r="K4807" i="3" s="1"/>
  <c r="K4808" i="3" a="1"/>
  <c r="K4808" i="3" s="1"/>
  <c r="K4809" i="3" a="1"/>
  <c r="K4809" i="3" s="1"/>
  <c r="K4810" i="3" a="1"/>
  <c r="K4810" i="3" s="1"/>
  <c r="K4811" i="3" a="1"/>
  <c r="K4811" i="3" s="1"/>
  <c r="K4812" i="3" a="1"/>
  <c r="K4812" i="3" s="1"/>
  <c r="K4813" i="3" a="1"/>
  <c r="K4813" i="3" s="1"/>
  <c r="K4814" i="3" a="1"/>
  <c r="K4814" i="3" s="1"/>
  <c r="K4815" i="3" a="1"/>
  <c r="K4815" i="3" s="1"/>
  <c r="K4816" i="3" a="1"/>
  <c r="K4816" i="3" s="1"/>
  <c r="K4817" i="3" a="1"/>
  <c r="K4817" i="3" s="1"/>
  <c r="K4818" i="3" a="1"/>
  <c r="K4818" i="3" s="1"/>
  <c r="K4819" i="3" a="1"/>
  <c r="K4819" i="3" s="1"/>
  <c r="K4820" i="3" a="1"/>
  <c r="K4820" i="3" s="1"/>
  <c r="K4821" i="3" a="1"/>
  <c r="K4821" i="3" s="1"/>
  <c r="K4822" i="3" a="1"/>
  <c r="K4822" i="3" s="1"/>
  <c r="K4823" i="3" a="1"/>
  <c r="K4823" i="3" s="1"/>
  <c r="K4824" i="3" a="1"/>
  <c r="K4824" i="3" s="1"/>
  <c r="K4825" i="3" a="1"/>
  <c r="K4825" i="3" s="1"/>
  <c r="K4826" i="3" a="1"/>
  <c r="K4826" i="3" s="1"/>
  <c r="K4827" i="3" a="1"/>
  <c r="K4827" i="3" s="1"/>
  <c r="K4828" i="3" a="1"/>
  <c r="K4828" i="3" s="1"/>
  <c r="K4829" i="3" a="1"/>
  <c r="K4829" i="3" s="1"/>
  <c r="K4830" i="3" a="1"/>
  <c r="K4830" i="3" s="1"/>
  <c r="K4831" i="3" a="1"/>
  <c r="K4831" i="3" s="1"/>
  <c r="K4832" i="3" a="1"/>
  <c r="K4832" i="3" s="1"/>
  <c r="K4833" i="3" a="1"/>
  <c r="K4833" i="3" s="1"/>
  <c r="K4834" i="3" a="1"/>
  <c r="K4834" i="3" s="1"/>
  <c r="K4835" i="3" a="1"/>
  <c r="K4835" i="3" s="1"/>
  <c r="K4836" i="3" a="1"/>
  <c r="K4836" i="3" s="1"/>
  <c r="K4837" i="3" a="1"/>
  <c r="K4837" i="3" s="1"/>
  <c r="K4838" i="3" a="1"/>
  <c r="K4838" i="3" s="1"/>
  <c r="K4839" i="3" a="1"/>
  <c r="K4839" i="3" s="1"/>
  <c r="K4840" i="3" a="1"/>
  <c r="K4840" i="3" s="1"/>
  <c r="K4841" i="3" a="1"/>
  <c r="K4841" i="3" s="1"/>
  <c r="K4842" i="3" a="1"/>
  <c r="K4842" i="3" s="1"/>
  <c r="K4843" i="3" a="1"/>
  <c r="K4843" i="3" s="1"/>
  <c r="K4844" i="3" a="1"/>
  <c r="K4844" i="3" s="1"/>
  <c r="K4845" i="3" a="1"/>
  <c r="K4845" i="3" s="1"/>
  <c r="K4846" i="3" a="1"/>
  <c r="K4846" i="3" s="1"/>
  <c r="K4847" i="3" a="1"/>
  <c r="K4847" i="3" s="1"/>
  <c r="K4848" i="3" a="1"/>
  <c r="K4848" i="3" s="1"/>
  <c r="K4849" i="3" a="1"/>
  <c r="K4849" i="3" s="1"/>
  <c r="K4850" i="3" a="1"/>
  <c r="K4850" i="3" s="1"/>
  <c r="K4851" i="3" a="1"/>
  <c r="K4851" i="3" s="1"/>
  <c r="K4852" i="3" a="1"/>
  <c r="K4852" i="3" s="1"/>
  <c r="K4853" i="3" a="1"/>
  <c r="K4853" i="3" s="1"/>
  <c r="K4854" i="3" a="1"/>
  <c r="K4854" i="3" s="1"/>
  <c r="K4855" i="3" a="1"/>
  <c r="K4855" i="3" s="1"/>
  <c r="K4856" i="3" a="1"/>
  <c r="K4856" i="3" s="1"/>
  <c r="K4857" i="3" a="1"/>
  <c r="K4857" i="3" s="1"/>
  <c r="K4858" i="3" a="1"/>
  <c r="K4858" i="3" s="1"/>
  <c r="K4859" i="3" a="1"/>
  <c r="K4859" i="3" s="1"/>
  <c r="K4860" i="3" a="1"/>
  <c r="K4860" i="3" s="1"/>
  <c r="K4861" i="3" a="1"/>
  <c r="K4861" i="3" s="1"/>
  <c r="K4862" i="3" a="1"/>
  <c r="K4862" i="3" s="1"/>
  <c r="K4863" i="3" a="1"/>
  <c r="K4863" i="3" s="1"/>
  <c r="K4864" i="3" a="1"/>
  <c r="K4864" i="3" s="1"/>
  <c r="K4865" i="3" a="1"/>
  <c r="K4865" i="3" s="1"/>
  <c r="K4866" i="3" a="1"/>
  <c r="K4866" i="3" s="1"/>
  <c r="K4867" i="3" a="1"/>
  <c r="K4867" i="3" s="1"/>
  <c r="K4868" i="3" a="1"/>
  <c r="K4868" i="3" s="1"/>
  <c r="K4869" i="3" a="1"/>
  <c r="K4869" i="3" s="1"/>
  <c r="K4870" i="3" a="1"/>
  <c r="K4870" i="3" s="1"/>
  <c r="K4871" i="3" a="1"/>
  <c r="K4871" i="3" s="1"/>
  <c r="K4872" i="3" a="1"/>
  <c r="K4872" i="3" s="1"/>
  <c r="K4873" i="3" a="1"/>
  <c r="K4873" i="3" s="1"/>
  <c r="K4874" i="3" a="1"/>
  <c r="K4874" i="3" s="1"/>
  <c r="K4875" i="3" a="1"/>
  <c r="K4875" i="3" s="1"/>
  <c r="K4876" i="3" a="1"/>
  <c r="K4876" i="3" s="1"/>
  <c r="K4877" i="3" a="1"/>
  <c r="K4877" i="3" s="1"/>
  <c r="K4878" i="3" a="1"/>
  <c r="K4878" i="3" s="1"/>
  <c r="K4879" i="3" a="1"/>
  <c r="K4879" i="3" s="1"/>
  <c r="K4880" i="3" a="1"/>
  <c r="K4880" i="3" s="1"/>
  <c r="K4881" i="3" a="1"/>
  <c r="K4881" i="3" s="1"/>
  <c r="K4882" i="3" a="1"/>
  <c r="K4882" i="3" s="1"/>
  <c r="K4883" i="3" a="1"/>
  <c r="K4883" i="3" s="1"/>
  <c r="K4884" i="3" a="1"/>
  <c r="K4884" i="3" s="1"/>
  <c r="K4885" i="3" a="1"/>
  <c r="K4885" i="3" s="1"/>
  <c r="K4886" i="3" a="1"/>
  <c r="K4886" i="3" s="1"/>
  <c r="K4887" i="3" a="1"/>
  <c r="K4887" i="3" s="1"/>
  <c r="K4888" i="3" a="1"/>
  <c r="K4888" i="3" s="1"/>
  <c r="K4889" i="3" a="1"/>
  <c r="K4889" i="3" s="1"/>
  <c r="K4890" i="3" a="1"/>
  <c r="K4890" i="3" s="1"/>
  <c r="K4891" i="3" a="1"/>
  <c r="K4891" i="3" s="1"/>
  <c r="K4892" i="3" a="1"/>
  <c r="K4892" i="3" s="1"/>
  <c r="K4893" i="3" a="1"/>
  <c r="K4893" i="3" s="1"/>
  <c r="K4894" i="3" a="1"/>
  <c r="K4894" i="3" s="1"/>
  <c r="K4895" i="3" a="1"/>
  <c r="K4895" i="3" s="1"/>
  <c r="K4896" i="3" a="1"/>
  <c r="K4896" i="3" s="1"/>
  <c r="K4897" i="3" a="1"/>
  <c r="K4897" i="3" s="1"/>
  <c r="K4898" i="3" a="1"/>
  <c r="K4898" i="3" s="1"/>
  <c r="K4899" i="3" a="1"/>
  <c r="K4899" i="3" s="1"/>
  <c r="K4900" i="3" a="1"/>
  <c r="K4900" i="3" s="1"/>
  <c r="K4901" i="3" a="1"/>
  <c r="K4901" i="3" s="1"/>
  <c r="K4902" i="3" a="1"/>
  <c r="K4902" i="3" s="1"/>
  <c r="K4903" i="3" a="1"/>
  <c r="K4903" i="3" s="1"/>
  <c r="K4904" i="3" a="1"/>
  <c r="K4904" i="3" s="1"/>
  <c r="K4905" i="3" a="1"/>
  <c r="K4905" i="3" s="1"/>
  <c r="K4906" i="3" a="1"/>
  <c r="K4906" i="3" s="1"/>
  <c r="K4907" i="3" a="1"/>
  <c r="K4907" i="3" s="1"/>
  <c r="K4908" i="3" a="1"/>
  <c r="K4908" i="3" s="1"/>
  <c r="K4909" i="3" a="1"/>
  <c r="K4909" i="3" s="1"/>
  <c r="K4910" i="3" a="1"/>
  <c r="K4910" i="3" s="1"/>
  <c r="K4911" i="3" a="1"/>
  <c r="K4911" i="3" s="1"/>
  <c r="K4912" i="3" a="1"/>
  <c r="K4912" i="3" s="1"/>
  <c r="K4913" i="3" a="1"/>
  <c r="K4913" i="3" s="1"/>
  <c r="K4914" i="3" a="1"/>
  <c r="K4914" i="3" s="1"/>
  <c r="K4915" i="3" a="1"/>
  <c r="K4915" i="3" s="1"/>
  <c r="K4916" i="3" a="1"/>
  <c r="K4916" i="3" s="1"/>
  <c r="K4917" i="3" a="1"/>
  <c r="K4917" i="3" s="1"/>
  <c r="K4918" i="3" a="1"/>
  <c r="K4918" i="3" s="1"/>
  <c r="K4919" i="3" a="1"/>
  <c r="K4919" i="3" s="1"/>
  <c r="K4920" i="3" a="1"/>
  <c r="K4920" i="3" s="1"/>
  <c r="K4921" i="3" a="1"/>
  <c r="K4921" i="3" s="1"/>
  <c r="K4922" i="3" a="1"/>
  <c r="K4922" i="3" s="1"/>
  <c r="K4923" i="3" a="1"/>
  <c r="K4923" i="3" s="1"/>
  <c r="K4924" i="3" a="1"/>
  <c r="K4924" i="3" s="1"/>
  <c r="K4925" i="3" a="1"/>
  <c r="K4925" i="3" s="1"/>
  <c r="K4926" i="3" a="1"/>
  <c r="K4926" i="3" s="1"/>
  <c r="K4927" i="3" a="1"/>
  <c r="K4927" i="3" s="1"/>
  <c r="K4928" i="3" a="1"/>
  <c r="K4928" i="3" s="1"/>
  <c r="K4929" i="3" a="1"/>
  <c r="K4929" i="3" s="1"/>
  <c r="K4930" i="3" a="1"/>
  <c r="K4930" i="3" s="1"/>
  <c r="K4931" i="3" a="1"/>
  <c r="K4931" i="3" s="1"/>
  <c r="K4932" i="3" a="1"/>
  <c r="K4932" i="3" s="1"/>
  <c r="K4933" i="3" a="1"/>
  <c r="K4933" i="3" s="1"/>
  <c r="K4934" i="3" a="1"/>
  <c r="K4934" i="3" s="1"/>
  <c r="K4935" i="3" a="1"/>
  <c r="K4935" i="3" s="1"/>
  <c r="K4936" i="3" a="1"/>
  <c r="K4936" i="3" s="1"/>
  <c r="K4937" i="3" a="1"/>
  <c r="K4937" i="3" s="1"/>
  <c r="K4938" i="3" a="1"/>
  <c r="K4938" i="3" s="1"/>
  <c r="K4939" i="3" a="1"/>
  <c r="K4939" i="3" s="1"/>
  <c r="K4940" i="3" a="1"/>
  <c r="K4940" i="3" s="1"/>
  <c r="K4941" i="3" a="1"/>
  <c r="K4941" i="3" s="1"/>
  <c r="K4942" i="3" a="1"/>
  <c r="K4942" i="3" s="1"/>
  <c r="K4943" i="3" a="1"/>
  <c r="K4943" i="3" s="1"/>
  <c r="K4944" i="3" a="1"/>
  <c r="K4944" i="3" s="1"/>
  <c r="K4945" i="3" a="1"/>
  <c r="K4945" i="3" s="1"/>
  <c r="K4946" i="3" a="1"/>
  <c r="K4946" i="3" s="1"/>
  <c r="K4947" i="3" a="1"/>
  <c r="K4947" i="3" s="1"/>
  <c r="K4948" i="3" a="1"/>
  <c r="K4948" i="3" s="1"/>
  <c r="K4949" i="3" a="1"/>
  <c r="K4949" i="3" s="1"/>
  <c r="K4950" i="3" a="1"/>
  <c r="K4950" i="3" s="1"/>
  <c r="K4951" i="3" a="1"/>
  <c r="K4951" i="3" s="1"/>
  <c r="K4952" i="3" a="1"/>
  <c r="K4952" i="3" s="1"/>
  <c r="K4953" i="3" a="1"/>
  <c r="K4953" i="3" s="1"/>
  <c r="K4954" i="3" a="1"/>
  <c r="K4954" i="3" s="1"/>
  <c r="K4955" i="3" a="1"/>
  <c r="K4955" i="3" s="1"/>
  <c r="K4956" i="3" a="1"/>
  <c r="K4956" i="3" s="1"/>
  <c r="K4957" i="3" a="1"/>
  <c r="K4957" i="3" s="1"/>
  <c r="K4958" i="3" a="1"/>
  <c r="K4958" i="3" s="1"/>
  <c r="K4959" i="3" a="1"/>
  <c r="K4959" i="3" s="1"/>
  <c r="K4960" i="3" a="1"/>
  <c r="K4960" i="3" s="1"/>
  <c r="K4961" i="3" a="1"/>
  <c r="K4961" i="3" s="1"/>
  <c r="K4962" i="3" a="1"/>
  <c r="K4962" i="3" s="1"/>
  <c r="K4963" i="3" a="1"/>
  <c r="K4963" i="3" s="1"/>
  <c r="K4964" i="3" a="1"/>
  <c r="K4964" i="3" s="1"/>
  <c r="K4965" i="3" a="1"/>
  <c r="K4965" i="3" s="1"/>
  <c r="K4966" i="3" a="1"/>
  <c r="K4966" i="3" s="1"/>
  <c r="K4967" i="3" a="1"/>
  <c r="K4967" i="3" s="1"/>
  <c r="K4968" i="3" a="1"/>
  <c r="K4968" i="3" s="1"/>
  <c r="K4969" i="3" a="1"/>
  <c r="K4969" i="3" s="1"/>
  <c r="K4970" i="3" a="1"/>
  <c r="K4970" i="3" s="1"/>
  <c r="K4971" i="3" a="1"/>
  <c r="K4971" i="3" s="1"/>
  <c r="K4972" i="3" a="1"/>
  <c r="K4972" i="3" s="1"/>
  <c r="K4973" i="3" a="1"/>
  <c r="K4973" i="3" s="1"/>
  <c r="K4974" i="3" a="1"/>
  <c r="K4974" i="3" s="1"/>
  <c r="K4975" i="3" a="1"/>
  <c r="K4975" i="3" s="1"/>
  <c r="K4976" i="3" a="1"/>
  <c r="K4976" i="3" s="1"/>
  <c r="K4977" i="3" a="1"/>
  <c r="K4977" i="3" s="1"/>
  <c r="K4978" i="3" a="1"/>
  <c r="K4978" i="3" s="1"/>
  <c r="K4979" i="3" a="1"/>
  <c r="K4979" i="3" s="1"/>
  <c r="K4980" i="3" a="1"/>
  <c r="K4980" i="3" s="1"/>
  <c r="K4981" i="3" a="1"/>
  <c r="K4981" i="3" s="1"/>
  <c r="K4982" i="3" a="1"/>
  <c r="K4982" i="3" s="1"/>
  <c r="K4983" i="3" a="1"/>
  <c r="K4983" i="3" s="1"/>
  <c r="K4984" i="3" a="1"/>
  <c r="K4984" i="3" s="1"/>
  <c r="K4985" i="3" a="1"/>
  <c r="K4985" i="3" s="1"/>
  <c r="K4986" i="3" a="1"/>
  <c r="K4986" i="3" s="1"/>
  <c r="K4987" i="3" a="1"/>
  <c r="K4987" i="3" s="1"/>
  <c r="K4988" i="3" a="1"/>
  <c r="K4988" i="3" s="1"/>
  <c r="K4989" i="3" a="1"/>
  <c r="K4989" i="3" s="1"/>
  <c r="K4990" i="3" a="1"/>
  <c r="K4990" i="3" s="1"/>
  <c r="K4991" i="3" a="1"/>
  <c r="K4991" i="3" s="1"/>
  <c r="K4992" i="3" a="1"/>
  <c r="K4992" i="3" s="1"/>
  <c r="K4993" i="3" a="1"/>
  <c r="K4993" i="3" s="1"/>
  <c r="K4994" i="3" a="1"/>
  <c r="K4994" i="3" s="1"/>
  <c r="K4995" i="3" a="1"/>
  <c r="K4995" i="3" s="1"/>
  <c r="K4996" i="3" a="1"/>
  <c r="K4996" i="3" s="1"/>
  <c r="K4997" i="3" a="1"/>
  <c r="K4997" i="3" s="1"/>
  <c r="K4998" i="3" a="1"/>
  <c r="K4998" i="3" s="1"/>
  <c r="K4999" i="3" a="1"/>
  <c r="K4999" i="3" s="1"/>
  <c r="K5000" i="3" a="1"/>
  <c r="K5000" i="3" s="1"/>
  <c r="K5001" i="3" a="1"/>
  <c r="K5001" i="3" s="1"/>
  <c r="K5002" i="3" a="1"/>
  <c r="K5002" i="3" s="1"/>
  <c r="K5003" i="3" a="1"/>
  <c r="K5003" i="3" s="1"/>
  <c r="K5004" i="3" a="1"/>
  <c r="K5004" i="3" s="1"/>
  <c r="K5005" i="3" a="1"/>
  <c r="K5005" i="3" s="1"/>
  <c r="K5006" i="3" a="1"/>
  <c r="K5006" i="3" s="1"/>
  <c r="K5007" i="3" a="1"/>
  <c r="K5007" i="3" s="1"/>
  <c r="K5008" i="3" a="1"/>
  <c r="K5008" i="3" s="1"/>
  <c r="K5009" i="3" a="1"/>
  <c r="K5009" i="3" s="1"/>
  <c r="K5010" i="3" a="1"/>
  <c r="K5010" i="3" s="1"/>
  <c r="K5011" i="3" a="1"/>
  <c r="K5011" i="3" s="1"/>
  <c r="K5012" i="3" a="1"/>
  <c r="K5012" i="3" s="1"/>
  <c r="K5013" i="3" a="1"/>
  <c r="K5013" i="3" s="1"/>
  <c r="K5014" i="3" a="1"/>
  <c r="K5014" i="3" s="1"/>
  <c r="K5015" i="3" a="1"/>
  <c r="K5015" i="3" s="1"/>
  <c r="K5016" i="3" a="1"/>
  <c r="K5016" i="3" s="1"/>
  <c r="K5017" i="3" a="1"/>
  <c r="K5017" i="3" s="1"/>
  <c r="K5018" i="3" a="1"/>
  <c r="K5018" i="3" s="1"/>
  <c r="K5019" i="3" a="1"/>
  <c r="K5019" i="3" s="1"/>
  <c r="K5020" i="3" a="1"/>
  <c r="K5020" i="3" s="1"/>
  <c r="K5021" i="3" a="1"/>
  <c r="K5021" i="3" s="1"/>
  <c r="K5022" i="3" a="1"/>
  <c r="K5022" i="3" s="1"/>
  <c r="K5023" i="3" a="1"/>
  <c r="K5023" i="3" s="1"/>
  <c r="K5024" i="3" a="1"/>
  <c r="K5024" i="3" s="1"/>
  <c r="K5025" i="3" a="1"/>
  <c r="K5025" i="3" s="1"/>
  <c r="K5026" i="3" a="1"/>
  <c r="K5026" i="3" s="1"/>
  <c r="K5027" i="3" a="1"/>
  <c r="K5027" i="3" s="1"/>
  <c r="K5028" i="3" a="1"/>
  <c r="K5028" i="3" s="1"/>
  <c r="K5029" i="3" a="1"/>
  <c r="K5029" i="3" s="1"/>
  <c r="K5030" i="3" a="1"/>
  <c r="K5030" i="3" s="1"/>
  <c r="K5031" i="3" a="1"/>
  <c r="K5031" i="3" s="1"/>
  <c r="K5032" i="3" a="1"/>
  <c r="K5032" i="3" s="1"/>
  <c r="K5033" i="3" a="1"/>
  <c r="K5033" i="3" s="1"/>
  <c r="K5034" i="3" a="1"/>
  <c r="K5034" i="3" s="1"/>
  <c r="K5035" i="3" a="1"/>
  <c r="K5035" i="3" s="1"/>
  <c r="K5036" i="3" a="1"/>
  <c r="K5036" i="3" s="1"/>
  <c r="K5037" i="3" a="1"/>
  <c r="K5037" i="3" s="1"/>
  <c r="K5038" i="3" a="1"/>
  <c r="K5038" i="3" s="1"/>
  <c r="K5039" i="3" a="1"/>
  <c r="K5039" i="3" s="1"/>
  <c r="K5040" i="3" a="1"/>
  <c r="K5040" i="3" s="1"/>
  <c r="K5041" i="3" a="1"/>
  <c r="K5041" i="3" s="1"/>
  <c r="K5042" i="3" a="1"/>
  <c r="K5042" i="3" s="1"/>
  <c r="K5043" i="3" a="1"/>
  <c r="K5043" i="3" s="1"/>
  <c r="K5044" i="3" a="1"/>
  <c r="K5044" i="3" s="1"/>
  <c r="K5045" i="3" a="1"/>
  <c r="K5045" i="3" s="1"/>
  <c r="K5046" i="3" a="1"/>
  <c r="K5046" i="3" s="1"/>
  <c r="K5047" i="3" a="1"/>
  <c r="K5047" i="3" s="1"/>
  <c r="K5048" i="3" a="1"/>
  <c r="K5048" i="3" s="1"/>
  <c r="K5049" i="3" a="1"/>
  <c r="K5049" i="3" s="1"/>
  <c r="K5050" i="3" a="1"/>
  <c r="K5050" i="3" s="1"/>
  <c r="K5051" i="3" a="1"/>
  <c r="K5051" i="3" s="1"/>
  <c r="K5052" i="3" a="1"/>
  <c r="K5052" i="3" s="1"/>
  <c r="K5053" i="3" a="1"/>
  <c r="K5053" i="3" s="1"/>
  <c r="K5054" i="3" a="1"/>
  <c r="K5054" i="3" s="1"/>
  <c r="K5055" i="3" a="1"/>
  <c r="K5055" i="3" s="1"/>
  <c r="K5056" i="3" a="1"/>
  <c r="K5056" i="3" s="1"/>
  <c r="K5057" i="3" a="1"/>
  <c r="K5057" i="3" s="1"/>
  <c r="K5058" i="3" a="1"/>
  <c r="K5058" i="3" s="1"/>
  <c r="K5059" i="3" a="1"/>
  <c r="K5059" i="3" s="1"/>
  <c r="K5060" i="3" a="1"/>
  <c r="K5060" i="3" s="1"/>
  <c r="K5061" i="3" a="1"/>
  <c r="K5061" i="3" s="1"/>
  <c r="K5062" i="3" a="1"/>
  <c r="K5062" i="3" s="1"/>
  <c r="K5063" i="3" a="1"/>
  <c r="K5063" i="3" s="1"/>
  <c r="K5064" i="3" a="1"/>
  <c r="K5064" i="3" s="1"/>
  <c r="K5065" i="3" a="1"/>
  <c r="K5065" i="3" s="1"/>
  <c r="K5066" i="3" a="1"/>
  <c r="K5066" i="3" s="1"/>
  <c r="K5067" i="3" a="1"/>
  <c r="K5067" i="3" s="1"/>
  <c r="K5068" i="3" a="1"/>
  <c r="K5068" i="3" s="1"/>
  <c r="K5069" i="3" a="1"/>
  <c r="K5069" i="3" s="1"/>
  <c r="K5070" i="3" a="1"/>
  <c r="K5070" i="3" s="1"/>
  <c r="K5071" i="3" a="1"/>
  <c r="K5071" i="3" s="1"/>
  <c r="K5072" i="3" a="1"/>
  <c r="K5072" i="3" s="1"/>
  <c r="K5073" i="3" a="1"/>
  <c r="K5073" i="3" s="1"/>
  <c r="K5074" i="3" a="1"/>
  <c r="K5074" i="3" s="1"/>
  <c r="K5075" i="3" a="1"/>
  <c r="K5075" i="3" s="1"/>
  <c r="K5076" i="3" a="1"/>
  <c r="K5076" i="3" s="1"/>
  <c r="K5077" i="3" a="1"/>
  <c r="K5077" i="3" s="1"/>
  <c r="K5078" i="3" a="1"/>
  <c r="K5078" i="3" s="1"/>
  <c r="K5079" i="3" a="1"/>
  <c r="K5079" i="3" s="1"/>
  <c r="K5080" i="3" a="1"/>
  <c r="K5080" i="3" s="1"/>
  <c r="K5081" i="3" a="1"/>
  <c r="K5081" i="3" s="1"/>
  <c r="K5082" i="3" a="1"/>
  <c r="K5082" i="3" s="1"/>
  <c r="K5083" i="3" a="1"/>
  <c r="K5083" i="3" s="1"/>
  <c r="K5084" i="3" a="1"/>
  <c r="K5084" i="3" s="1"/>
  <c r="K5085" i="3" a="1"/>
  <c r="K5085" i="3" s="1"/>
  <c r="K5086" i="3" a="1"/>
  <c r="K5086" i="3" s="1"/>
  <c r="K5087" i="3" a="1"/>
  <c r="K5087" i="3" s="1"/>
  <c r="K5088" i="3" a="1"/>
  <c r="K5088" i="3" s="1"/>
  <c r="K5089" i="3" a="1"/>
  <c r="K5089" i="3" s="1"/>
  <c r="K5090" i="3" a="1"/>
  <c r="K5090" i="3" s="1"/>
  <c r="K5091" i="3" a="1"/>
  <c r="K5091" i="3" s="1"/>
  <c r="K5092" i="3" a="1"/>
  <c r="K5092" i="3" s="1"/>
  <c r="K5093" i="3" a="1"/>
  <c r="K5093" i="3" s="1"/>
  <c r="K5094" i="3" a="1"/>
  <c r="K5094" i="3" s="1"/>
  <c r="K5095" i="3" a="1"/>
  <c r="K5095" i="3" s="1"/>
  <c r="K5096" i="3" a="1"/>
  <c r="K5096" i="3" s="1"/>
  <c r="K5097" i="3" a="1"/>
  <c r="K5097" i="3" s="1"/>
  <c r="K5098" i="3" a="1"/>
  <c r="K5098" i="3" s="1"/>
  <c r="K5099" i="3" a="1"/>
  <c r="K5099" i="3" s="1"/>
  <c r="K5100" i="3" a="1"/>
  <c r="K5100" i="3" s="1"/>
  <c r="K5101" i="3" a="1"/>
  <c r="K5101" i="3" s="1"/>
  <c r="K5102" i="3" a="1"/>
  <c r="K5102" i="3" s="1"/>
  <c r="K5103" i="3" a="1"/>
  <c r="K5103" i="3" s="1"/>
  <c r="K5104" i="3" a="1"/>
  <c r="K5104" i="3" s="1"/>
  <c r="K5105" i="3" a="1"/>
  <c r="K5105" i="3" s="1"/>
  <c r="K5106" i="3" a="1"/>
  <c r="K5106" i="3" s="1"/>
  <c r="K5107" i="3" a="1"/>
  <c r="K5107" i="3" s="1"/>
  <c r="K5108" i="3" a="1"/>
  <c r="K5108" i="3" s="1"/>
  <c r="K5109" i="3" a="1"/>
  <c r="K5109" i="3" s="1"/>
  <c r="K5110" i="3" a="1"/>
  <c r="K5110" i="3" s="1"/>
  <c r="K5111" i="3" a="1"/>
  <c r="K5111" i="3" s="1"/>
  <c r="K5112" i="3" a="1"/>
  <c r="K5112" i="3" s="1"/>
  <c r="K5113" i="3" a="1"/>
  <c r="K5113" i="3" s="1"/>
  <c r="K5114" i="3" a="1"/>
  <c r="K5114" i="3" s="1"/>
  <c r="K5115" i="3" a="1"/>
  <c r="K5115" i="3" s="1"/>
  <c r="K5116" i="3" a="1"/>
  <c r="K5116" i="3" s="1"/>
  <c r="K5117" i="3" a="1"/>
  <c r="K5117" i="3" s="1"/>
  <c r="K5118" i="3" a="1"/>
  <c r="K5118" i="3" s="1"/>
  <c r="K5119" i="3" a="1"/>
  <c r="K5119" i="3" s="1"/>
  <c r="K5120" i="3" a="1"/>
  <c r="K5120" i="3" s="1"/>
  <c r="K5121" i="3" a="1"/>
  <c r="K5121" i="3" s="1"/>
  <c r="K5122" i="3" a="1"/>
  <c r="K5122" i="3" s="1"/>
  <c r="K5123" i="3" a="1"/>
  <c r="K5123" i="3" s="1"/>
  <c r="K5124" i="3" a="1"/>
  <c r="K5124" i="3" s="1"/>
  <c r="K5125" i="3" a="1"/>
  <c r="K5125" i="3" s="1"/>
  <c r="K5126" i="3" a="1"/>
  <c r="K5126" i="3" s="1"/>
  <c r="K5127" i="3" a="1"/>
  <c r="K5127" i="3" s="1"/>
  <c r="K5128" i="3" a="1"/>
  <c r="K5128" i="3" s="1"/>
  <c r="K5129" i="3" a="1"/>
  <c r="K5129" i="3" s="1"/>
  <c r="K5130" i="3" a="1"/>
  <c r="K5130" i="3" s="1"/>
  <c r="K5131" i="3" a="1"/>
  <c r="K5131" i="3" s="1"/>
  <c r="K5132" i="3" a="1"/>
  <c r="K5132" i="3" s="1"/>
  <c r="K5133" i="3" a="1"/>
  <c r="K5133" i="3" s="1"/>
  <c r="K5134" i="3" a="1"/>
  <c r="K5134" i="3" s="1"/>
  <c r="K5135" i="3" a="1"/>
  <c r="K5135" i="3" s="1"/>
  <c r="K5136" i="3" a="1"/>
  <c r="K5136" i="3" s="1"/>
  <c r="K5137" i="3" a="1"/>
  <c r="K5137" i="3" s="1"/>
  <c r="K5138" i="3" a="1"/>
  <c r="K5138" i="3" s="1"/>
  <c r="K5139" i="3" a="1"/>
  <c r="K5139" i="3" s="1"/>
  <c r="K5140" i="3" a="1"/>
  <c r="K5140" i="3" s="1"/>
  <c r="K5141" i="3" a="1"/>
  <c r="K5141" i="3" s="1"/>
  <c r="K5142" i="3" a="1"/>
  <c r="K5142" i="3" s="1"/>
  <c r="K5143" i="3" a="1"/>
  <c r="K5143" i="3" s="1"/>
  <c r="K5144" i="3" a="1"/>
  <c r="K5144" i="3" s="1"/>
  <c r="K5145" i="3" a="1"/>
  <c r="K5145" i="3" s="1"/>
  <c r="K5146" i="3" a="1"/>
  <c r="K5146" i="3" s="1"/>
  <c r="K5147" i="3" a="1"/>
  <c r="K5147" i="3" s="1"/>
  <c r="K5148" i="3" a="1"/>
  <c r="K5148" i="3" s="1"/>
  <c r="K5149" i="3" a="1"/>
  <c r="K5149" i="3" s="1"/>
  <c r="K5150" i="3" a="1"/>
  <c r="K5150" i="3" s="1"/>
  <c r="K5151" i="3" a="1"/>
  <c r="K5151" i="3" s="1"/>
  <c r="K5152" i="3" a="1"/>
  <c r="K5152" i="3" s="1"/>
  <c r="K5153" i="3" a="1"/>
  <c r="K5153" i="3" s="1"/>
  <c r="K5154" i="3" a="1"/>
  <c r="K5154" i="3" s="1"/>
  <c r="K5155" i="3" a="1"/>
  <c r="K5155" i="3" s="1"/>
  <c r="K5156" i="3" a="1"/>
  <c r="K5156" i="3" s="1"/>
  <c r="K5157" i="3" a="1"/>
  <c r="K5157" i="3" s="1"/>
  <c r="K5158" i="3" a="1"/>
  <c r="K5158" i="3" s="1"/>
  <c r="K5159" i="3" a="1"/>
  <c r="K5159" i="3" s="1"/>
  <c r="K5160" i="3" a="1"/>
  <c r="K5160" i="3" s="1"/>
  <c r="K5161" i="3" a="1"/>
  <c r="K5161" i="3" s="1"/>
  <c r="K5162" i="3" a="1"/>
  <c r="K5162" i="3" s="1"/>
  <c r="K5163" i="3" a="1"/>
  <c r="K5163" i="3" s="1"/>
  <c r="K5164" i="3" a="1"/>
  <c r="K5164" i="3" s="1"/>
  <c r="K5165" i="3" a="1"/>
  <c r="K5165" i="3" s="1"/>
  <c r="K5166" i="3" a="1"/>
  <c r="K5166" i="3" s="1"/>
  <c r="K5167" i="3" a="1"/>
  <c r="K5167" i="3" s="1"/>
  <c r="K5168" i="3" a="1"/>
  <c r="K5168" i="3" s="1"/>
  <c r="K5169" i="3" a="1"/>
  <c r="K5169" i="3" s="1"/>
  <c r="K5170" i="3" a="1"/>
  <c r="K5170" i="3" s="1"/>
  <c r="K5171" i="3" a="1"/>
  <c r="K5171" i="3" s="1"/>
  <c r="K5172" i="3" a="1"/>
  <c r="K5172" i="3" s="1"/>
  <c r="K5173" i="3" a="1"/>
  <c r="K5173" i="3" s="1"/>
  <c r="K5174" i="3" a="1"/>
  <c r="K5174" i="3" s="1"/>
  <c r="K5175" i="3" a="1"/>
  <c r="K5175" i="3" s="1"/>
  <c r="K5176" i="3" a="1"/>
  <c r="K5176" i="3" s="1"/>
  <c r="K5177" i="3" a="1"/>
  <c r="K5177" i="3" s="1"/>
  <c r="K5178" i="3" a="1"/>
  <c r="K5178" i="3" s="1"/>
  <c r="K5179" i="3" a="1"/>
  <c r="K5179" i="3" s="1"/>
  <c r="K5180" i="3" a="1"/>
  <c r="K5180" i="3" s="1"/>
  <c r="K5181" i="3" a="1"/>
  <c r="K5181" i="3" s="1"/>
  <c r="K5182" i="3" a="1"/>
  <c r="K5182" i="3" s="1"/>
  <c r="K5183" i="3" a="1"/>
  <c r="K5183" i="3" s="1"/>
  <c r="K5184" i="3" a="1"/>
  <c r="K5184" i="3" s="1"/>
  <c r="K5185" i="3" a="1"/>
  <c r="K5185" i="3" s="1"/>
  <c r="K5186" i="3" a="1"/>
  <c r="K5186" i="3" s="1"/>
  <c r="K5187" i="3" a="1"/>
  <c r="K5187" i="3" s="1"/>
  <c r="K5188" i="3" a="1"/>
  <c r="K5188" i="3" s="1"/>
  <c r="K5189" i="3" a="1"/>
  <c r="K5189" i="3" s="1"/>
  <c r="K5190" i="3" a="1"/>
  <c r="K5190" i="3" s="1"/>
  <c r="K5191" i="3" a="1"/>
  <c r="K5191" i="3" s="1"/>
  <c r="K5192" i="3" a="1"/>
  <c r="K5192" i="3" s="1"/>
  <c r="K5193" i="3" a="1"/>
  <c r="K5193" i="3" s="1"/>
  <c r="K5194" i="3" a="1"/>
  <c r="K5194" i="3" s="1"/>
  <c r="K5195" i="3" a="1"/>
  <c r="K5195" i="3" s="1"/>
  <c r="K5196" i="3" a="1"/>
  <c r="K5196" i="3" s="1"/>
  <c r="K5197" i="3" a="1"/>
  <c r="K5197" i="3" s="1"/>
  <c r="K5198" i="3" a="1"/>
  <c r="K5198" i="3" s="1"/>
  <c r="K5199" i="3" a="1"/>
  <c r="K5199" i="3" s="1"/>
  <c r="K5200" i="3" a="1"/>
  <c r="K5200" i="3" s="1"/>
  <c r="K5201" i="3" a="1"/>
  <c r="K5201" i="3" s="1"/>
  <c r="K5202" i="3" a="1"/>
  <c r="K5202" i="3" s="1"/>
  <c r="K5203" i="3" a="1"/>
  <c r="K5203" i="3" s="1"/>
  <c r="K5204" i="3" a="1"/>
  <c r="K5204" i="3" s="1"/>
  <c r="K5205" i="3" a="1"/>
  <c r="K5205" i="3" s="1"/>
  <c r="K5206" i="3" a="1"/>
  <c r="K5206" i="3" s="1"/>
  <c r="K5207" i="3" a="1"/>
  <c r="K5207" i="3" s="1"/>
  <c r="K5208" i="3" a="1"/>
  <c r="K5208" i="3" s="1"/>
  <c r="K5209" i="3" a="1"/>
  <c r="K5209" i="3" s="1"/>
  <c r="K5210" i="3" a="1"/>
  <c r="K5210" i="3" s="1"/>
  <c r="K5211" i="3" a="1"/>
  <c r="K5211" i="3" s="1"/>
  <c r="K5212" i="3" a="1"/>
  <c r="K5212" i="3" s="1"/>
  <c r="K5213" i="3" a="1"/>
  <c r="K5213" i="3" s="1"/>
  <c r="K5214" i="3" a="1"/>
  <c r="K5214" i="3" s="1"/>
  <c r="K5215" i="3" a="1"/>
  <c r="K5215" i="3" s="1"/>
  <c r="K5216" i="3" a="1"/>
  <c r="K5216" i="3" s="1"/>
  <c r="K5217" i="3" a="1"/>
  <c r="K5217" i="3" s="1"/>
  <c r="K5218" i="3" a="1"/>
  <c r="K5218" i="3" s="1"/>
  <c r="K5219" i="3" a="1"/>
  <c r="K5219" i="3" s="1"/>
  <c r="K5220" i="3" a="1"/>
  <c r="K5220" i="3" s="1"/>
  <c r="K5221" i="3" a="1"/>
  <c r="K5221" i="3" s="1"/>
  <c r="K5222" i="3" a="1"/>
  <c r="K5222" i="3" s="1"/>
  <c r="K5223" i="3" a="1"/>
  <c r="K5223" i="3" s="1"/>
  <c r="K5224" i="3" a="1"/>
  <c r="K5224" i="3" s="1"/>
  <c r="K5225" i="3" a="1"/>
  <c r="K5225" i="3" s="1"/>
  <c r="K5226" i="3" a="1"/>
  <c r="K5226" i="3" s="1"/>
  <c r="K5227" i="3" a="1"/>
  <c r="K5227" i="3" s="1"/>
  <c r="K5228" i="3" a="1"/>
  <c r="K5228" i="3" s="1"/>
  <c r="K5229" i="3" a="1"/>
  <c r="K5229" i="3" s="1"/>
  <c r="K5230" i="3" a="1"/>
  <c r="K5230" i="3" s="1"/>
  <c r="K5231" i="3" a="1"/>
  <c r="K5231" i="3" s="1"/>
  <c r="K5232" i="3" a="1"/>
  <c r="K5232" i="3" s="1"/>
  <c r="K5233" i="3" a="1"/>
  <c r="K5233" i="3" s="1"/>
  <c r="K5234" i="3" a="1"/>
  <c r="K5234" i="3" s="1"/>
  <c r="K5235" i="3" a="1"/>
  <c r="K5235" i="3" s="1"/>
  <c r="K5236" i="3" a="1"/>
  <c r="K5236" i="3" s="1"/>
  <c r="K5237" i="3" a="1"/>
  <c r="K5237" i="3" s="1"/>
  <c r="K5238" i="3" a="1"/>
  <c r="K5238" i="3" s="1"/>
  <c r="K5239" i="3" a="1"/>
  <c r="K5239" i="3" s="1"/>
  <c r="K5240" i="3" a="1"/>
  <c r="K5240" i="3" s="1"/>
  <c r="K5241" i="3" a="1"/>
  <c r="K5241" i="3" s="1"/>
  <c r="K5242" i="3" a="1"/>
  <c r="K5242" i="3" s="1"/>
  <c r="K5243" i="3" a="1"/>
  <c r="K5243" i="3" s="1"/>
  <c r="K5244" i="3" a="1"/>
  <c r="K5244" i="3" s="1"/>
  <c r="K5245" i="3" a="1"/>
  <c r="K5245" i="3" s="1"/>
  <c r="K5246" i="3" a="1"/>
  <c r="K5246" i="3" s="1"/>
  <c r="K5247" i="3" a="1"/>
  <c r="K5247" i="3" s="1"/>
  <c r="K5248" i="3" a="1"/>
  <c r="K5248" i="3" s="1"/>
  <c r="K5249" i="3" a="1"/>
  <c r="K5249" i="3" s="1"/>
  <c r="K5250" i="3" a="1"/>
  <c r="K5250" i="3" s="1"/>
  <c r="K5251" i="3" a="1"/>
  <c r="K5251" i="3" s="1"/>
  <c r="K5252" i="3" a="1"/>
  <c r="K5252" i="3" s="1"/>
  <c r="K5253" i="3" a="1"/>
  <c r="K5253" i="3" s="1"/>
  <c r="K5254" i="3" a="1"/>
  <c r="K5254" i="3" s="1"/>
  <c r="K5255" i="3" a="1"/>
  <c r="K5255" i="3" s="1"/>
  <c r="K5256" i="3" a="1"/>
  <c r="K5256" i="3" s="1"/>
  <c r="K5257" i="3" a="1"/>
  <c r="K5257" i="3" s="1"/>
  <c r="K5258" i="3" a="1"/>
  <c r="K5258" i="3" s="1"/>
  <c r="K5259" i="3" a="1"/>
  <c r="K5259" i="3" s="1"/>
  <c r="K5260" i="3" a="1"/>
  <c r="K5260" i="3" s="1"/>
  <c r="K5261" i="3" a="1"/>
  <c r="K5261" i="3" s="1"/>
  <c r="K5262" i="3" a="1"/>
  <c r="K5262" i="3" s="1"/>
  <c r="K5263" i="3" a="1"/>
  <c r="K5263" i="3" s="1"/>
  <c r="K5264" i="3" a="1"/>
  <c r="K5264" i="3" s="1"/>
  <c r="K5265" i="3" a="1"/>
  <c r="K5265" i="3" s="1"/>
  <c r="K5266" i="3" a="1"/>
  <c r="K5266" i="3" s="1"/>
  <c r="K5267" i="3" a="1"/>
  <c r="K5267" i="3" s="1"/>
  <c r="K5268" i="3" a="1"/>
  <c r="K5268" i="3" s="1"/>
  <c r="K5269" i="3" a="1"/>
  <c r="K5269" i="3" s="1"/>
  <c r="K5270" i="3" a="1"/>
  <c r="K5270" i="3" s="1"/>
  <c r="K5271" i="3" a="1"/>
  <c r="K5271" i="3" s="1"/>
  <c r="K5272" i="3" a="1"/>
  <c r="K5272" i="3" s="1"/>
  <c r="K5273" i="3" a="1"/>
  <c r="K5273" i="3" s="1"/>
  <c r="K5274" i="3" a="1"/>
  <c r="K5274" i="3" s="1"/>
  <c r="K5275" i="3" a="1"/>
  <c r="K5275" i="3" s="1"/>
  <c r="K5276" i="3" a="1"/>
  <c r="K5276" i="3" s="1"/>
  <c r="K5277" i="3" a="1"/>
  <c r="K5277" i="3" s="1"/>
  <c r="K5278" i="3" a="1"/>
  <c r="K5278" i="3" s="1"/>
  <c r="K5279" i="3" a="1"/>
  <c r="K5279" i="3" s="1"/>
  <c r="K5280" i="3" a="1"/>
  <c r="K5280" i="3" s="1"/>
  <c r="K5281" i="3" a="1"/>
  <c r="K5281" i="3" s="1"/>
  <c r="K5282" i="3" a="1"/>
  <c r="K5282" i="3" s="1"/>
  <c r="K5283" i="3" a="1"/>
  <c r="K5283" i="3" s="1"/>
  <c r="K5284" i="3" a="1"/>
  <c r="K5284" i="3" s="1"/>
  <c r="K5285" i="3" a="1"/>
  <c r="K5285" i="3" s="1"/>
  <c r="K5286" i="3" a="1"/>
  <c r="K5286" i="3" s="1"/>
  <c r="K5287" i="3" a="1"/>
  <c r="K5287" i="3" s="1"/>
  <c r="K5288" i="3" a="1"/>
  <c r="K5288" i="3" s="1"/>
  <c r="K5289" i="3" a="1"/>
  <c r="K5289" i="3" s="1"/>
  <c r="K5290" i="3" a="1"/>
  <c r="K5290" i="3" s="1"/>
  <c r="K5291" i="3" a="1"/>
  <c r="K5291" i="3" s="1"/>
  <c r="K5292" i="3" a="1"/>
  <c r="K5292" i="3" s="1"/>
  <c r="K5293" i="3" a="1"/>
  <c r="K5293" i="3" s="1"/>
  <c r="K5294" i="3" a="1"/>
  <c r="K5294" i="3" s="1"/>
  <c r="K5295" i="3" a="1"/>
  <c r="K5295" i="3" s="1"/>
  <c r="K5296" i="3" a="1"/>
  <c r="K5296" i="3" s="1"/>
  <c r="K5297" i="3" a="1"/>
  <c r="K5297" i="3" s="1"/>
  <c r="K5298" i="3" a="1"/>
  <c r="K5298" i="3" s="1"/>
  <c r="K5299" i="3" a="1"/>
  <c r="K5299" i="3" s="1"/>
  <c r="K5300" i="3" a="1"/>
  <c r="K5300" i="3" s="1"/>
  <c r="K5301" i="3" a="1"/>
  <c r="K5301" i="3" s="1"/>
  <c r="K5302" i="3" a="1"/>
  <c r="K5302" i="3" s="1"/>
  <c r="K5303" i="3" a="1"/>
  <c r="K5303" i="3" s="1"/>
  <c r="K5304" i="3" a="1"/>
  <c r="K5304" i="3" s="1"/>
  <c r="K5305" i="3" a="1"/>
  <c r="K5305" i="3" s="1"/>
  <c r="K5306" i="3" a="1"/>
  <c r="K5306" i="3" s="1"/>
  <c r="K5307" i="3" a="1"/>
  <c r="K5307" i="3" s="1"/>
  <c r="K5308" i="3" a="1"/>
  <c r="K5308" i="3" s="1"/>
  <c r="K5309" i="3" a="1"/>
  <c r="K5309" i="3" s="1"/>
  <c r="K5310" i="3" a="1"/>
  <c r="K5310" i="3" s="1"/>
  <c r="K5311" i="3" a="1"/>
  <c r="K5311" i="3" s="1"/>
  <c r="K5312" i="3" a="1"/>
  <c r="K5312" i="3" s="1"/>
  <c r="K5313" i="3" a="1"/>
  <c r="K5313" i="3" s="1"/>
  <c r="K5314" i="3" a="1"/>
  <c r="K5314" i="3" s="1"/>
  <c r="K5315" i="3" a="1"/>
  <c r="K5315" i="3" s="1"/>
  <c r="K5316" i="3" a="1"/>
  <c r="K5316" i="3" s="1"/>
  <c r="K5317" i="3" a="1"/>
  <c r="K5317" i="3" s="1"/>
  <c r="K5318" i="3" a="1"/>
  <c r="K5318" i="3" s="1"/>
  <c r="K5319" i="3" a="1"/>
  <c r="K5319" i="3" s="1"/>
  <c r="K5320" i="3" a="1"/>
  <c r="K5320" i="3" s="1"/>
  <c r="K5321" i="3" a="1"/>
  <c r="K5321" i="3" s="1"/>
  <c r="K5322" i="3" a="1"/>
  <c r="K5322" i="3" s="1"/>
  <c r="K5323" i="3" a="1"/>
  <c r="K5323" i="3" s="1"/>
  <c r="K5324" i="3" a="1"/>
  <c r="K5324" i="3" s="1"/>
  <c r="K5325" i="3" a="1"/>
  <c r="K5325" i="3" s="1"/>
  <c r="K5326" i="3" a="1"/>
  <c r="K5326" i="3" s="1"/>
  <c r="K5327" i="3" a="1"/>
  <c r="K5327" i="3" s="1"/>
  <c r="K5328" i="3" a="1"/>
  <c r="K5328" i="3" s="1"/>
  <c r="K5329" i="3" a="1"/>
  <c r="K5329" i="3" s="1"/>
  <c r="K5330" i="3" a="1"/>
  <c r="K5330" i="3" s="1"/>
  <c r="K5331" i="3" a="1"/>
  <c r="K5331" i="3" s="1"/>
  <c r="K5332" i="3" a="1"/>
  <c r="K5332" i="3" s="1"/>
  <c r="K5333" i="3" a="1"/>
  <c r="K5333" i="3" s="1"/>
  <c r="K5334" i="3" a="1"/>
  <c r="K5334" i="3" s="1"/>
  <c r="K5335" i="3" a="1"/>
  <c r="K5335" i="3" s="1"/>
  <c r="K5336" i="3" a="1"/>
  <c r="K5336" i="3" s="1"/>
  <c r="K5337" i="3" a="1"/>
  <c r="K5337" i="3" s="1"/>
  <c r="K5338" i="3" a="1"/>
  <c r="K5338" i="3" s="1"/>
  <c r="K5339" i="3" a="1"/>
  <c r="K5339" i="3" s="1"/>
  <c r="K5340" i="3" a="1"/>
  <c r="K5340" i="3" s="1"/>
  <c r="K5341" i="3" a="1"/>
  <c r="K5341" i="3" s="1"/>
  <c r="K5342" i="3" a="1"/>
  <c r="K5342" i="3" s="1"/>
  <c r="K5343" i="3" a="1"/>
  <c r="K5343" i="3" s="1"/>
  <c r="K5344" i="3" a="1"/>
  <c r="K5344" i="3" s="1"/>
  <c r="K5345" i="3" a="1"/>
  <c r="K5345" i="3" s="1"/>
  <c r="K5346" i="3" a="1"/>
  <c r="K5346" i="3" s="1"/>
  <c r="K5347" i="3" a="1"/>
  <c r="K5347" i="3" s="1"/>
  <c r="K5348" i="3" a="1"/>
  <c r="K5348" i="3" s="1"/>
  <c r="K5349" i="3" a="1"/>
  <c r="K5349" i="3" s="1"/>
  <c r="K5350" i="3" a="1"/>
  <c r="K5350" i="3" s="1"/>
  <c r="K5351" i="3" a="1"/>
  <c r="K5351" i="3" s="1"/>
  <c r="K5352" i="3" a="1"/>
  <c r="K5352" i="3" s="1"/>
  <c r="K5353" i="3" a="1"/>
  <c r="K5353" i="3" s="1"/>
  <c r="K5354" i="3" a="1"/>
  <c r="K5354" i="3" s="1"/>
  <c r="K5355" i="3" a="1"/>
  <c r="K5355" i="3" s="1"/>
  <c r="K5356" i="3" a="1"/>
  <c r="K5356" i="3" s="1"/>
  <c r="K5357" i="3" a="1"/>
  <c r="K5357" i="3" s="1"/>
  <c r="K5358" i="3" a="1"/>
  <c r="K5358" i="3" s="1"/>
  <c r="K5359" i="3" a="1"/>
  <c r="K5359" i="3" s="1"/>
  <c r="K5360" i="3" a="1"/>
  <c r="K5360" i="3" s="1"/>
  <c r="K5361" i="3" a="1"/>
  <c r="K5361" i="3" s="1"/>
  <c r="K5362" i="3" a="1"/>
  <c r="K5362" i="3" s="1"/>
  <c r="K5363" i="3" a="1"/>
  <c r="K5363" i="3" s="1"/>
  <c r="K5364" i="3" a="1"/>
  <c r="K5364" i="3" s="1"/>
  <c r="K5365" i="3" a="1"/>
  <c r="K5365" i="3" s="1"/>
  <c r="K5366" i="3" a="1"/>
  <c r="K5366" i="3" s="1"/>
  <c r="K5367" i="3" a="1"/>
  <c r="K5367" i="3" s="1"/>
  <c r="K5368" i="3" a="1"/>
  <c r="K5368" i="3" s="1"/>
  <c r="K5369" i="3" a="1"/>
  <c r="K5369" i="3" s="1"/>
  <c r="K5370" i="3" a="1"/>
  <c r="K5370" i="3" s="1"/>
  <c r="K5371" i="3" a="1"/>
  <c r="K5371" i="3" s="1"/>
  <c r="K5372" i="3" a="1"/>
  <c r="K5372" i="3" s="1"/>
  <c r="K5373" i="3" a="1"/>
  <c r="K5373" i="3" s="1"/>
  <c r="K5374" i="3" a="1"/>
  <c r="K5374" i="3" s="1"/>
  <c r="K5375" i="3" a="1"/>
  <c r="K5375" i="3" s="1"/>
  <c r="K5376" i="3" a="1"/>
  <c r="K5376" i="3" s="1"/>
  <c r="K5377" i="3" a="1"/>
  <c r="K5377" i="3" s="1"/>
  <c r="K5378" i="3" a="1"/>
  <c r="K5378" i="3" s="1"/>
  <c r="K5379" i="3" a="1"/>
  <c r="K5379" i="3" s="1"/>
  <c r="K5380" i="3" a="1"/>
  <c r="K5380" i="3" s="1"/>
  <c r="K5381" i="3" a="1"/>
  <c r="K5381" i="3" s="1"/>
  <c r="K5382" i="3" a="1"/>
  <c r="K5382" i="3" s="1"/>
  <c r="K5383" i="3" a="1"/>
  <c r="K5383" i="3" s="1"/>
  <c r="K5384" i="3" a="1"/>
  <c r="K5384" i="3" s="1"/>
  <c r="K5385" i="3" a="1"/>
  <c r="K5385" i="3" s="1"/>
  <c r="K5386" i="3" a="1"/>
  <c r="K5386" i="3" s="1"/>
  <c r="K5387" i="3" a="1"/>
  <c r="K5387" i="3" s="1"/>
  <c r="K5388" i="3" a="1"/>
  <c r="K5388" i="3" s="1"/>
  <c r="K5389" i="3" a="1"/>
  <c r="K5389" i="3" s="1"/>
  <c r="K5390" i="3" a="1"/>
  <c r="K5390" i="3" s="1"/>
  <c r="K5391" i="3" a="1"/>
  <c r="K5391" i="3" s="1"/>
  <c r="K5392" i="3" a="1"/>
  <c r="K5392" i="3" s="1"/>
  <c r="K5393" i="3" a="1"/>
  <c r="K5393" i="3" s="1"/>
  <c r="K5394" i="3" a="1"/>
  <c r="K5394" i="3" s="1"/>
  <c r="K5395" i="3" a="1"/>
  <c r="K5395" i="3" s="1"/>
  <c r="K5396" i="3" a="1"/>
  <c r="K5396" i="3" s="1"/>
  <c r="K5397" i="3" a="1"/>
  <c r="K5397" i="3" s="1"/>
  <c r="K5398" i="3" a="1"/>
  <c r="K5398" i="3" s="1"/>
  <c r="K5399" i="3" a="1"/>
  <c r="K5399" i="3" s="1"/>
  <c r="K5400" i="3" a="1"/>
  <c r="K5400" i="3" s="1"/>
  <c r="K5401" i="3" a="1"/>
  <c r="K5401" i="3" s="1"/>
  <c r="K5402" i="3" a="1"/>
  <c r="K5402" i="3" s="1"/>
  <c r="K5403" i="3" a="1"/>
  <c r="K5403" i="3" s="1"/>
  <c r="K5404" i="3" a="1"/>
  <c r="K5404" i="3" s="1"/>
  <c r="K5405" i="3" a="1"/>
  <c r="K5405" i="3" s="1"/>
  <c r="K5406" i="3" a="1"/>
  <c r="K5406" i="3" s="1"/>
  <c r="K5407" i="3" a="1"/>
  <c r="K5407" i="3" s="1"/>
  <c r="K5408" i="3" a="1"/>
  <c r="K5408" i="3" s="1"/>
  <c r="K5409" i="3" a="1"/>
  <c r="K5409" i="3" s="1"/>
  <c r="K5410" i="3" a="1"/>
  <c r="K5410" i="3" s="1"/>
  <c r="K5411" i="3" a="1"/>
  <c r="K5411" i="3" s="1"/>
  <c r="K5412" i="3" a="1"/>
  <c r="K5412" i="3" s="1"/>
  <c r="K5413" i="3" a="1"/>
  <c r="K5413" i="3" s="1"/>
  <c r="K5414" i="3" a="1"/>
  <c r="K5414" i="3" s="1"/>
  <c r="K5415" i="3" a="1"/>
  <c r="K5415" i="3" s="1"/>
  <c r="K5416" i="3" a="1"/>
  <c r="K5416" i="3" s="1"/>
  <c r="K5417" i="3" a="1"/>
  <c r="K5417" i="3" s="1"/>
  <c r="K5418" i="3" a="1"/>
  <c r="K5418" i="3" s="1"/>
  <c r="K5419" i="3" a="1"/>
  <c r="K5419" i="3" s="1"/>
  <c r="K5420" i="3" a="1"/>
  <c r="K5420" i="3" s="1"/>
  <c r="K5421" i="3" a="1"/>
  <c r="K5421" i="3" s="1"/>
  <c r="K5422" i="3" a="1"/>
  <c r="K5422" i="3" s="1"/>
  <c r="K5423" i="3" a="1"/>
  <c r="K5423" i="3" s="1"/>
  <c r="K5424" i="3" a="1"/>
  <c r="K5424" i="3" s="1"/>
  <c r="K5425" i="3" a="1"/>
  <c r="K5425" i="3" s="1"/>
  <c r="K5426" i="3" a="1"/>
  <c r="K5426" i="3" s="1"/>
  <c r="K5427" i="3" a="1"/>
  <c r="K5427" i="3" s="1"/>
  <c r="K5428" i="3" a="1"/>
  <c r="K5428" i="3" s="1"/>
  <c r="K5429" i="3" a="1"/>
  <c r="K5429" i="3" s="1"/>
  <c r="K5430" i="3" a="1"/>
  <c r="K5430" i="3" s="1"/>
  <c r="K5431" i="3" a="1"/>
  <c r="K5431" i="3" s="1"/>
  <c r="K5432" i="3" a="1"/>
  <c r="K5432" i="3" s="1"/>
  <c r="K5433" i="3" a="1"/>
  <c r="K5433" i="3" s="1"/>
  <c r="K5434" i="3" a="1"/>
  <c r="K5434" i="3" s="1"/>
  <c r="K5435" i="3" a="1"/>
  <c r="K5435" i="3" s="1"/>
  <c r="K5436" i="3" a="1"/>
  <c r="K5436" i="3" s="1"/>
  <c r="K5437" i="3" a="1"/>
  <c r="K5437" i="3" s="1"/>
  <c r="K5438" i="3" a="1"/>
  <c r="K5438" i="3" s="1"/>
  <c r="K5439" i="3" a="1"/>
  <c r="K5439" i="3" s="1"/>
  <c r="K5440" i="3" a="1"/>
  <c r="K5440" i="3" s="1"/>
  <c r="K5441" i="3" a="1"/>
  <c r="K5441" i="3" s="1"/>
  <c r="K5442" i="3" a="1"/>
  <c r="K5442" i="3" s="1"/>
  <c r="K5443" i="3" a="1"/>
  <c r="K5443" i="3" s="1"/>
  <c r="K5444" i="3" a="1"/>
  <c r="K5444" i="3" s="1"/>
  <c r="K5445" i="3" a="1"/>
  <c r="K5445" i="3" s="1"/>
  <c r="K5446" i="3" a="1"/>
  <c r="K5446" i="3" s="1"/>
  <c r="K5447" i="3" a="1"/>
  <c r="K5447" i="3" s="1"/>
  <c r="K5448" i="3" a="1"/>
  <c r="K5448" i="3" s="1"/>
  <c r="K5449" i="3" a="1"/>
  <c r="K5449" i="3" s="1"/>
  <c r="K5450" i="3" a="1"/>
  <c r="K5450" i="3" s="1"/>
  <c r="K5451" i="3" a="1"/>
  <c r="K5451" i="3" s="1"/>
  <c r="K5452" i="3" a="1"/>
  <c r="K5452" i="3" s="1"/>
  <c r="K5453" i="3" a="1"/>
  <c r="K5453" i="3" s="1"/>
  <c r="K5454" i="3" a="1"/>
  <c r="K5454" i="3" s="1"/>
  <c r="K5455" i="3" a="1"/>
  <c r="K5455" i="3" s="1"/>
  <c r="K5456" i="3" a="1"/>
  <c r="K5456" i="3" s="1"/>
  <c r="K5457" i="3" a="1"/>
  <c r="K5457" i="3" s="1"/>
  <c r="K5458" i="3" a="1"/>
  <c r="K5458" i="3" s="1"/>
  <c r="K5459" i="3" a="1"/>
  <c r="K5459" i="3" s="1"/>
  <c r="K5460" i="3" a="1"/>
  <c r="K5460" i="3" s="1"/>
  <c r="K5461" i="3" a="1"/>
  <c r="K5461" i="3" s="1"/>
  <c r="K5462" i="3" a="1"/>
  <c r="K5462" i="3" s="1"/>
  <c r="K5463" i="3" a="1"/>
  <c r="K5463" i="3" s="1"/>
  <c r="K5464" i="3" a="1"/>
  <c r="K5464" i="3" s="1"/>
  <c r="K5465" i="3" a="1"/>
  <c r="K5465" i="3" s="1"/>
  <c r="K5466" i="3" a="1"/>
  <c r="K5466" i="3" s="1"/>
  <c r="K5467" i="3" a="1"/>
  <c r="K5467" i="3" s="1"/>
  <c r="K5468" i="3" a="1"/>
  <c r="K5468" i="3" s="1"/>
  <c r="K5469" i="3" a="1"/>
  <c r="K5469" i="3" s="1"/>
  <c r="K5470" i="3" a="1"/>
  <c r="K5470" i="3" s="1"/>
  <c r="K5471" i="3" a="1"/>
  <c r="K5471" i="3" s="1"/>
  <c r="K5472" i="3" a="1"/>
  <c r="K5472" i="3" s="1"/>
  <c r="K5473" i="3" a="1"/>
  <c r="K5473" i="3" s="1"/>
  <c r="K5474" i="3" a="1"/>
  <c r="K5474" i="3" s="1"/>
  <c r="K5475" i="3" a="1"/>
  <c r="K5475" i="3" s="1"/>
  <c r="K5476" i="3" a="1"/>
  <c r="K5476" i="3" s="1"/>
  <c r="K5477" i="3" a="1"/>
  <c r="K5477" i="3" s="1"/>
  <c r="K5478" i="3" a="1"/>
  <c r="K5478" i="3" s="1"/>
  <c r="K5479" i="3" a="1"/>
  <c r="K5479" i="3" s="1"/>
  <c r="K5480" i="3" a="1"/>
  <c r="K5480" i="3" s="1"/>
  <c r="K5481" i="3" a="1"/>
  <c r="K5481" i="3" s="1"/>
  <c r="K5482" i="3" a="1"/>
  <c r="K5482" i="3" s="1"/>
  <c r="K5483" i="3" a="1"/>
  <c r="K5483" i="3" s="1"/>
  <c r="K5484" i="3" a="1"/>
  <c r="K5484" i="3" s="1"/>
  <c r="K5485" i="3" a="1"/>
  <c r="K5485" i="3" s="1"/>
  <c r="K5486" i="3" a="1"/>
  <c r="K5486" i="3" s="1"/>
  <c r="K5487" i="3" a="1"/>
  <c r="K5487" i="3" s="1"/>
  <c r="K5488" i="3" a="1"/>
  <c r="K5488" i="3" s="1"/>
  <c r="K5489" i="3" a="1"/>
  <c r="K5489" i="3" s="1"/>
  <c r="K5490" i="3" a="1"/>
  <c r="K5490" i="3" s="1"/>
  <c r="K5491" i="3" a="1"/>
  <c r="K5491" i="3" s="1"/>
  <c r="K5492" i="3" a="1"/>
  <c r="K5492" i="3" s="1"/>
  <c r="K5493" i="3" a="1"/>
  <c r="K5493" i="3" s="1"/>
  <c r="K5494" i="3" a="1"/>
  <c r="K5494" i="3" s="1"/>
  <c r="K5495" i="3" a="1"/>
  <c r="K5495" i="3" s="1"/>
  <c r="K5496" i="3" a="1"/>
  <c r="K5496" i="3" s="1"/>
  <c r="K5497" i="3" a="1"/>
  <c r="K5497" i="3" s="1"/>
  <c r="K5498" i="3" a="1"/>
  <c r="K5498" i="3" s="1"/>
  <c r="K5499" i="3" a="1"/>
  <c r="K5499" i="3" s="1"/>
  <c r="K5500" i="3" a="1"/>
  <c r="K5500" i="3" s="1"/>
  <c r="K5501" i="3" a="1"/>
  <c r="K5501" i="3" s="1"/>
  <c r="K5502" i="3" a="1"/>
  <c r="K5502" i="3" s="1"/>
  <c r="K5503" i="3" a="1"/>
  <c r="K5503" i="3" s="1"/>
  <c r="K5504" i="3" a="1"/>
  <c r="K5504" i="3" s="1"/>
  <c r="K5505" i="3" a="1"/>
  <c r="K5505" i="3" s="1"/>
  <c r="K5506" i="3" a="1"/>
  <c r="K5506" i="3" s="1"/>
  <c r="K5507" i="3" a="1"/>
  <c r="K5507" i="3" s="1"/>
  <c r="K5508" i="3" a="1"/>
  <c r="K5508" i="3" s="1"/>
  <c r="K5509" i="3" a="1"/>
  <c r="K5509" i="3" s="1"/>
  <c r="K5510" i="3" a="1"/>
  <c r="K5510" i="3" s="1"/>
  <c r="K5511" i="3" a="1"/>
  <c r="K5511" i="3" s="1"/>
  <c r="K5512" i="3" a="1"/>
  <c r="K5512" i="3" s="1"/>
  <c r="K5513" i="3" a="1"/>
  <c r="K5513" i="3" s="1"/>
  <c r="K5514" i="3" a="1"/>
  <c r="K5514" i="3" s="1"/>
  <c r="K5515" i="3" a="1"/>
  <c r="K5515" i="3" s="1"/>
  <c r="K5516" i="3" a="1"/>
  <c r="K5516" i="3" s="1"/>
  <c r="K5517" i="3" a="1"/>
  <c r="K5517" i="3" s="1"/>
  <c r="K5518" i="3" a="1"/>
  <c r="K5518" i="3" s="1"/>
  <c r="K5519" i="3" a="1"/>
  <c r="K5519" i="3" s="1"/>
  <c r="K5520" i="3" a="1"/>
  <c r="K5520" i="3" s="1"/>
  <c r="K5521" i="3" a="1"/>
  <c r="K5521" i="3" s="1"/>
  <c r="K5522" i="3" a="1"/>
  <c r="K5522" i="3" s="1"/>
  <c r="K5523" i="3" a="1"/>
  <c r="K5523" i="3" s="1"/>
  <c r="K5524" i="3" a="1"/>
  <c r="K5524" i="3" s="1"/>
  <c r="K5525" i="3" a="1"/>
  <c r="K5525" i="3" s="1"/>
  <c r="K5526" i="3" a="1"/>
  <c r="K5526" i="3" s="1"/>
  <c r="K5527" i="3" a="1"/>
  <c r="K5527" i="3" s="1"/>
  <c r="K5528" i="3" a="1"/>
  <c r="K5528" i="3" s="1"/>
  <c r="K5529" i="3" a="1"/>
  <c r="K5529" i="3" s="1"/>
  <c r="K5530" i="3" a="1"/>
  <c r="K5530" i="3" s="1"/>
  <c r="K5531" i="3" a="1"/>
  <c r="K5531" i="3" s="1"/>
  <c r="K5532" i="3" a="1"/>
  <c r="K5532" i="3" s="1"/>
  <c r="K5533" i="3" a="1"/>
  <c r="K5533" i="3" s="1"/>
  <c r="K5534" i="3" a="1"/>
  <c r="K5534" i="3" s="1"/>
  <c r="K5535" i="3" a="1"/>
  <c r="K5535" i="3" s="1"/>
  <c r="K5536" i="3" a="1"/>
  <c r="K5536" i="3" s="1"/>
  <c r="K5537" i="3" a="1"/>
  <c r="K5537" i="3" s="1"/>
  <c r="K5538" i="3" a="1"/>
  <c r="K5538" i="3" s="1"/>
  <c r="K5539" i="3" a="1"/>
  <c r="K5539" i="3" s="1"/>
  <c r="K5540" i="3" a="1"/>
  <c r="K5540" i="3" s="1"/>
  <c r="K5541" i="3" a="1"/>
  <c r="K5541" i="3" s="1"/>
  <c r="K5542" i="3" a="1"/>
  <c r="K5542" i="3" s="1"/>
  <c r="K5543" i="3" a="1"/>
  <c r="K5543" i="3" s="1"/>
  <c r="K5544" i="3" a="1"/>
  <c r="K5544" i="3" s="1"/>
  <c r="K5545" i="3" a="1"/>
  <c r="K5545" i="3" s="1"/>
  <c r="K5546" i="3" a="1"/>
  <c r="K5546" i="3" s="1"/>
  <c r="K5547" i="3" a="1"/>
  <c r="K5547" i="3" s="1"/>
  <c r="K5548" i="3" a="1"/>
  <c r="K5548" i="3" s="1"/>
  <c r="K5549" i="3" a="1"/>
  <c r="K5549" i="3" s="1"/>
  <c r="K5550" i="3" a="1"/>
  <c r="K5550" i="3" s="1"/>
  <c r="K5551" i="3" a="1"/>
  <c r="K5551" i="3" s="1"/>
  <c r="K5552" i="3" a="1"/>
  <c r="K5552" i="3" s="1"/>
  <c r="K5553" i="3" a="1"/>
  <c r="K5553" i="3" s="1"/>
  <c r="K5554" i="3" a="1"/>
  <c r="K5554" i="3" s="1"/>
  <c r="K5555" i="3" a="1"/>
  <c r="K5555" i="3" s="1"/>
  <c r="K5556" i="3" a="1"/>
  <c r="K5556" i="3" s="1"/>
  <c r="K5557" i="3" a="1"/>
  <c r="K5557" i="3" s="1"/>
  <c r="K5558" i="3" a="1"/>
  <c r="K5558" i="3" s="1"/>
  <c r="K5559" i="3" a="1"/>
  <c r="K5559" i="3" s="1"/>
  <c r="K5560" i="3" a="1"/>
  <c r="K5560" i="3" s="1"/>
  <c r="K5561" i="3" a="1"/>
  <c r="K5561" i="3" s="1"/>
  <c r="K5562" i="3" a="1"/>
  <c r="K5562" i="3" s="1"/>
  <c r="K5563" i="3" a="1"/>
  <c r="K5563" i="3" s="1"/>
  <c r="K5564" i="3" a="1"/>
  <c r="K5564" i="3" s="1"/>
  <c r="K5565" i="3" a="1"/>
  <c r="K5565" i="3" s="1"/>
  <c r="K5566" i="3" a="1"/>
  <c r="K5566" i="3" s="1"/>
  <c r="K5567" i="3" a="1"/>
  <c r="K5567" i="3" s="1"/>
  <c r="K5568" i="3" a="1"/>
  <c r="K5568" i="3" s="1"/>
  <c r="K5569" i="3" a="1"/>
  <c r="K5569" i="3" s="1"/>
  <c r="K5570" i="3" a="1"/>
  <c r="K5570" i="3" s="1"/>
  <c r="K5571" i="3" a="1"/>
  <c r="K5571" i="3" s="1"/>
  <c r="K5572" i="3" a="1"/>
  <c r="K5572" i="3" s="1"/>
  <c r="K5573" i="3" a="1"/>
  <c r="K5573" i="3" s="1"/>
  <c r="K5574" i="3" a="1"/>
  <c r="K5574" i="3" s="1"/>
  <c r="K5575" i="3" a="1"/>
  <c r="K5575" i="3" s="1"/>
  <c r="K5576" i="3" a="1"/>
  <c r="K5576" i="3" s="1"/>
  <c r="K5577" i="3" a="1"/>
  <c r="K5577" i="3" s="1"/>
  <c r="K5578" i="3" a="1"/>
  <c r="K5578" i="3" s="1"/>
  <c r="K5579" i="3" a="1"/>
  <c r="K5579" i="3" s="1"/>
  <c r="K5580" i="3" a="1"/>
  <c r="K5580" i="3" s="1"/>
  <c r="K5581" i="3" a="1"/>
  <c r="K5581" i="3" s="1"/>
  <c r="K5582" i="3" a="1"/>
  <c r="K5582" i="3" s="1"/>
  <c r="K5583" i="3" a="1"/>
  <c r="K5583" i="3" s="1"/>
  <c r="K5584" i="3" a="1"/>
  <c r="K5584" i="3" s="1"/>
  <c r="K5585" i="3" a="1"/>
  <c r="K5585" i="3" s="1"/>
  <c r="K5586" i="3" a="1"/>
  <c r="K5586" i="3" s="1"/>
  <c r="K5587" i="3" a="1"/>
  <c r="K5587" i="3" s="1"/>
  <c r="K5588" i="3" a="1"/>
  <c r="K5588" i="3" s="1"/>
  <c r="K5589" i="3" a="1"/>
  <c r="K5589" i="3" s="1"/>
  <c r="K5590" i="3" a="1"/>
  <c r="K5590" i="3" s="1"/>
  <c r="K5591" i="3" a="1"/>
  <c r="K5591" i="3" s="1"/>
  <c r="K5592" i="3" a="1"/>
  <c r="K5592" i="3" s="1"/>
  <c r="K5593" i="3" a="1"/>
  <c r="K5593" i="3" s="1"/>
  <c r="K5594" i="3" a="1"/>
  <c r="K5594" i="3" s="1"/>
  <c r="K5595" i="3" a="1"/>
  <c r="K5595" i="3" s="1"/>
  <c r="K5596" i="3" a="1"/>
  <c r="K5596" i="3" s="1"/>
  <c r="K5597" i="3" a="1"/>
  <c r="K5597" i="3" s="1"/>
  <c r="K5598" i="3" a="1"/>
  <c r="K5598" i="3" s="1"/>
  <c r="K5599" i="3" a="1"/>
  <c r="K5599" i="3" s="1"/>
  <c r="K5600" i="3" a="1"/>
  <c r="K5600" i="3" s="1"/>
  <c r="K5601" i="3" a="1"/>
  <c r="K5601" i="3" s="1"/>
  <c r="K5602" i="3" a="1"/>
  <c r="K5602" i="3" s="1"/>
  <c r="K5603" i="3" a="1"/>
  <c r="K5603" i="3" s="1"/>
  <c r="K5604" i="3" a="1"/>
  <c r="K5604" i="3" s="1"/>
  <c r="K5605" i="3" a="1"/>
  <c r="K5605" i="3" s="1"/>
  <c r="K5606" i="3" a="1"/>
  <c r="K5606" i="3" s="1"/>
  <c r="K5607" i="3" a="1"/>
  <c r="K5607" i="3" s="1"/>
  <c r="K5608" i="3" a="1"/>
  <c r="K5608" i="3" s="1"/>
  <c r="K5609" i="3" a="1"/>
  <c r="K5609" i="3" s="1"/>
  <c r="K5610" i="3" a="1"/>
  <c r="K5610" i="3" s="1"/>
  <c r="K5611" i="3" a="1"/>
  <c r="K5611" i="3" s="1"/>
  <c r="K5612" i="3" a="1"/>
  <c r="K5612" i="3" s="1"/>
  <c r="K5613" i="3" a="1"/>
  <c r="K5613" i="3" s="1"/>
  <c r="K5614" i="3" a="1"/>
  <c r="K5614" i="3" s="1"/>
  <c r="K5615" i="3" a="1"/>
  <c r="K5615" i="3" s="1"/>
  <c r="K5616" i="3" a="1"/>
  <c r="K5616" i="3" s="1"/>
  <c r="K5617" i="3" a="1"/>
  <c r="K5617" i="3" s="1"/>
  <c r="K5618" i="3" a="1"/>
  <c r="K5618" i="3" s="1"/>
  <c r="K5619" i="3" a="1"/>
  <c r="K5619" i="3" s="1"/>
  <c r="K5620" i="3" a="1"/>
  <c r="K5620" i="3" s="1"/>
  <c r="K5621" i="3" a="1"/>
  <c r="K5621" i="3" s="1"/>
  <c r="K5622" i="3" a="1"/>
  <c r="K5622" i="3" s="1"/>
  <c r="K5623" i="3" a="1"/>
  <c r="K5623" i="3" s="1"/>
  <c r="K5624" i="3" a="1"/>
  <c r="K5624" i="3" s="1"/>
  <c r="K5625" i="3" a="1"/>
  <c r="K5625" i="3" s="1"/>
  <c r="K5626" i="3" a="1"/>
  <c r="K5626" i="3" s="1"/>
  <c r="K5627" i="3" a="1"/>
  <c r="K5627" i="3" s="1"/>
  <c r="K5628" i="3" a="1"/>
  <c r="K5628" i="3" s="1"/>
  <c r="K5629" i="3" a="1"/>
  <c r="K5629" i="3" s="1"/>
  <c r="K5630" i="3" a="1"/>
  <c r="K5630" i="3" s="1"/>
  <c r="K5631" i="3" a="1"/>
  <c r="K5631" i="3" s="1"/>
  <c r="K5632" i="3" a="1"/>
  <c r="K5632" i="3" s="1"/>
  <c r="K5633" i="3" a="1"/>
  <c r="K5633" i="3" s="1"/>
  <c r="K5634" i="3" a="1"/>
  <c r="K5634" i="3" s="1"/>
  <c r="K5635" i="3" a="1"/>
  <c r="K5635" i="3" s="1"/>
  <c r="K5636" i="3" a="1"/>
  <c r="K5636" i="3" s="1"/>
  <c r="K5637" i="3" a="1"/>
  <c r="K5637" i="3" s="1"/>
  <c r="K5638" i="3" a="1"/>
  <c r="K5638" i="3" s="1"/>
  <c r="K5639" i="3" a="1"/>
  <c r="K5639" i="3" s="1"/>
  <c r="K5640" i="3" a="1"/>
  <c r="K5640" i="3" s="1"/>
  <c r="K5641" i="3" a="1"/>
  <c r="K5641" i="3" s="1"/>
  <c r="K5642" i="3" a="1"/>
  <c r="K5642" i="3" s="1"/>
  <c r="K5643" i="3" a="1"/>
  <c r="K5643" i="3" s="1"/>
  <c r="K5644" i="3" a="1"/>
  <c r="K5644" i="3" s="1"/>
  <c r="K5645" i="3" a="1"/>
  <c r="K5645" i="3" s="1"/>
  <c r="K5646" i="3" a="1"/>
  <c r="K5646" i="3" s="1"/>
  <c r="K5647" i="3" a="1"/>
  <c r="K5647" i="3" s="1"/>
  <c r="K5648" i="3" a="1"/>
  <c r="K5648" i="3" s="1"/>
  <c r="K5649" i="3" a="1"/>
  <c r="K5649" i="3" s="1"/>
  <c r="K5650" i="3" a="1"/>
  <c r="K5650" i="3" s="1"/>
  <c r="K5651" i="3" a="1"/>
  <c r="K5651" i="3" s="1"/>
  <c r="K5652" i="3" a="1"/>
  <c r="K5652" i="3" s="1"/>
  <c r="K5653" i="3" a="1"/>
  <c r="K5653" i="3" s="1"/>
  <c r="K5654" i="3" a="1"/>
  <c r="K5654" i="3" s="1"/>
  <c r="K5655" i="3" a="1"/>
  <c r="K5655" i="3" s="1"/>
  <c r="K5656" i="3" a="1"/>
  <c r="K5656" i="3" s="1"/>
  <c r="K5657" i="3" a="1"/>
  <c r="K5657" i="3" s="1"/>
  <c r="K5658" i="3" a="1"/>
  <c r="K5658" i="3" s="1"/>
  <c r="K5659" i="3" a="1"/>
  <c r="K5659" i="3" s="1"/>
  <c r="K5660" i="3" a="1"/>
  <c r="K5660" i="3" s="1"/>
  <c r="K5661" i="3" a="1"/>
  <c r="K5661" i="3" s="1"/>
  <c r="K5662" i="3" a="1"/>
  <c r="K5662" i="3" s="1"/>
  <c r="K5663" i="3" a="1"/>
  <c r="K5663" i="3" s="1"/>
  <c r="K5664" i="3" a="1"/>
  <c r="K5664" i="3" s="1"/>
  <c r="K5665" i="3" a="1"/>
  <c r="K5665" i="3" s="1"/>
  <c r="K5666" i="3" a="1"/>
  <c r="K5666" i="3" s="1"/>
  <c r="K5667" i="3" a="1"/>
  <c r="K5667" i="3" s="1"/>
  <c r="K5668" i="3" a="1"/>
  <c r="K5668" i="3" s="1"/>
  <c r="K5669" i="3" a="1"/>
  <c r="K5669" i="3" s="1"/>
  <c r="K5670" i="3" a="1"/>
  <c r="K5670" i="3" s="1"/>
  <c r="K5671" i="3" a="1"/>
  <c r="K5671" i="3" s="1"/>
  <c r="K5672" i="3" a="1"/>
  <c r="K5672" i="3" s="1"/>
  <c r="K5673" i="3" a="1"/>
  <c r="K5673" i="3" s="1"/>
  <c r="K5674" i="3" a="1"/>
  <c r="K5674" i="3" s="1"/>
  <c r="K5675" i="3" a="1"/>
  <c r="K5675" i="3" s="1"/>
  <c r="K5676" i="3" a="1"/>
  <c r="K5676" i="3" s="1"/>
  <c r="K5677" i="3" a="1"/>
  <c r="K5677" i="3" s="1"/>
  <c r="K5678" i="3" a="1"/>
  <c r="K5678" i="3" s="1"/>
  <c r="K5679" i="3" a="1"/>
  <c r="K5679" i="3" s="1"/>
  <c r="K5680" i="3" a="1"/>
  <c r="K5680" i="3" s="1"/>
  <c r="K5681" i="3" a="1"/>
  <c r="K5681" i="3" s="1"/>
  <c r="K5682" i="3" a="1"/>
  <c r="K5682" i="3" s="1"/>
  <c r="K5683" i="3" a="1"/>
  <c r="K5683" i="3" s="1"/>
  <c r="K5684" i="3" a="1"/>
  <c r="K5684" i="3" s="1"/>
  <c r="K5685" i="3" a="1"/>
  <c r="K5685" i="3" s="1"/>
  <c r="K5686" i="3" a="1"/>
  <c r="K5686" i="3" s="1"/>
  <c r="K5687" i="3" a="1"/>
  <c r="K5687" i="3" s="1"/>
  <c r="K5688" i="3" a="1"/>
  <c r="K5688" i="3" s="1"/>
  <c r="K5689" i="3" a="1"/>
  <c r="K5689" i="3" s="1"/>
  <c r="K5690" i="3" a="1"/>
  <c r="K5690" i="3" s="1"/>
  <c r="K5691" i="3" a="1"/>
  <c r="K5691" i="3" s="1"/>
  <c r="K5692" i="3" a="1"/>
  <c r="K5692" i="3" s="1"/>
  <c r="K5693" i="3" a="1"/>
  <c r="K5693" i="3" s="1"/>
  <c r="K5694" i="3" a="1"/>
  <c r="K5694" i="3" s="1"/>
  <c r="K5695" i="3" a="1"/>
  <c r="K5695" i="3" s="1"/>
  <c r="K5696" i="3" a="1"/>
  <c r="K5696" i="3" s="1"/>
  <c r="K5697" i="3" a="1"/>
  <c r="K5697" i="3" s="1"/>
  <c r="K5698" i="3" a="1"/>
  <c r="K5698" i="3" s="1"/>
  <c r="K5699" i="3" a="1"/>
  <c r="K5699" i="3" s="1"/>
  <c r="K5700" i="3" a="1"/>
  <c r="K5700" i="3" s="1"/>
  <c r="K5701" i="3" a="1"/>
  <c r="K5701" i="3" s="1"/>
  <c r="K5702" i="3" a="1"/>
  <c r="K5702" i="3" s="1"/>
  <c r="K5703" i="3" a="1"/>
  <c r="K5703" i="3" s="1"/>
  <c r="K5704" i="3" a="1"/>
  <c r="K5704" i="3" s="1"/>
  <c r="K5705" i="3" a="1"/>
  <c r="K5705" i="3" s="1"/>
  <c r="K5706" i="3" a="1"/>
  <c r="K5706" i="3" s="1"/>
  <c r="K5707" i="3" a="1"/>
  <c r="K5707" i="3" s="1"/>
  <c r="K5708" i="3" a="1"/>
  <c r="K5708" i="3" s="1"/>
  <c r="K5709" i="3" a="1"/>
  <c r="K5709" i="3" s="1"/>
  <c r="K5710" i="3" a="1"/>
  <c r="K5710" i="3" s="1"/>
  <c r="K5711" i="3" a="1"/>
  <c r="K5711" i="3" s="1"/>
  <c r="K5712" i="3" a="1"/>
  <c r="K5712" i="3" s="1"/>
  <c r="K5713" i="3" a="1"/>
  <c r="K5713" i="3" s="1"/>
  <c r="K5714" i="3" a="1"/>
  <c r="K5714" i="3" s="1"/>
  <c r="K5715" i="3" a="1"/>
  <c r="K5715" i="3" s="1"/>
  <c r="K5716" i="3" a="1"/>
  <c r="K5716" i="3" s="1"/>
  <c r="K5717" i="3" a="1"/>
  <c r="K5717" i="3" s="1"/>
  <c r="K5718" i="3" a="1"/>
  <c r="K5718" i="3" s="1"/>
  <c r="K5719" i="3" a="1"/>
  <c r="K5719" i="3" s="1"/>
  <c r="K5720" i="3" a="1"/>
  <c r="K5720" i="3" s="1"/>
  <c r="K5721" i="3" a="1"/>
  <c r="K5721" i="3" s="1"/>
  <c r="K5722" i="3" a="1"/>
  <c r="K5722" i="3" s="1"/>
  <c r="K5723" i="3" a="1"/>
  <c r="K5723" i="3" s="1"/>
  <c r="K5724" i="3" a="1"/>
  <c r="K5724" i="3" s="1"/>
  <c r="K5725" i="3" a="1"/>
  <c r="K5725" i="3" s="1"/>
  <c r="K5726" i="3" a="1"/>
  <c r="K5726" i="3" s="1"/>
  <c r="K5727" i="3" a="1"/>
  <c r="K5727" i="3" s="1"/>
  <c r="K5728" i="3" a="1"/>
  <c r="K5728" i="3" s="1"/>
  <c r="K5729" i="3" a="1"/>
  <c r="K5729" i="3" s="1"/>
  <c r="K5730" i="3" a="1"/>
  <c r="K5730" i="3" s="1"/>
  <c r="K5731" i="3" a="1"/>
  <c r="K5731" i="3" s="1"/>
  <c r="K5732" i="3" a="1"/>
  <c r="K5732" i="3" s="1"/>
  <c r="K5733" i="3" a="1"/>
  <c r="K5733" i="3" s="1"/>
  <c r="K5734" i="3" a="1"/>
  <c r="K5734" i="3" s="1"/>
  <c r="K5735" i="3" a="1"/>
  <c r="K5735" i="3" s="1"/>
  <c r="K5736" i="3" a="1"/>
  <c r="K5736" i="3" s="1"/>
  <c r="K5737" i="3" a="1"/>
  <c r="K5737" i="3" s="1"/>
  <c r="K5738" i="3" a="1"/>
  <c r="K5738" i="3" s="1"/>
  <c r="K5739" i="3" a="1"/>
  <c r="K5739" i="3" s="1"/>
  <c r="K5740" i="3" a="1"/>
  <c r="K5740" i="3" s="1"/>
  <c r="K5741" i="3" a="1"/>
  <c r="K5741" i="3" s="1"/>
  <c r="K5742" i="3" a="1"/>
  <c r="K5742" i="3" s="1"/>
  <c r="K5743" i="3" a="1"/>
  <c r="K5743" i="3" s="1"/>
  <c r="K5744" i="3" a="1"/>
  <c r="K5744" i="3" s="1"/>
  <c r="K5745" i="3" a="1"/>
  <c r="K5745" i="3" s="1"/>
  <c r="K5746" i="3" a="1"/>
  <c r="K5746" i="3" s="1"/>
  <c r="K5747" i="3" a="1"/>
  <c r="K5747" i="3" s="1"/>
  <c r="K5748" i="3" a="1"/>
  <c r="K5748" i="3" s="1"/>
  <c r="K5749" i="3" a="1"/>
  <c r="K5749" i="3" s="1"/>
  <c r="K5750" i="3" a="1"/>
  <c r="K5750" i="3" s="1"/>
  <c r="K5751" i="3" a="1"/>
  <c r="K5751" i="3" s="1"/>
  <c r="K5752" i="3" a="1"/>
  <c r="K5752" i="3" s="1"/>
  <c r="K5753" i="3" a="1"/>
  <c r="K5753" i="3" s="1"/>
  <c r="K5754" i="3" a="1"/>
  <c r="K5754" i="3" s="1"/>
  <c r="K5755" i="3" a="1"/>
  <c r="K5755" i="3" s="1"/>
  <c r="K5756" i="3" a="1"/>
  <c r="K5756" i="3" s="1"/>
  <c r="K5757" i="3" a="1"/>
  <c r="K5757" i="3" s="1"/>
  <c r="K5758" i="3" a="1"/>
  <c r="K5758" i="3" s="1"/>
  <c r="K5759" i="3" a="1"/>
  <c r="K5759" i="3" s="1"/>
  <c r="K5760" i="3" a="1"/>
  <c r="K5760" i="3" s="1"/>
  <c r="K5761" i="3" a="1"/>
  <c r="K5761" i="3" s="1"/>
  <c r="K5762" i="3" a="1"/>
  <c r="K5762" i="3" s="1"/>
  <c r="K5763" i="3" a="1"/>
  <c r="K5763" i="3" s="1"/>
  <c r="K5764" i="3" a="1"/>
  <c r="K5764" i="3" s="1"/>
  <c r="K5765" i="3" a="1"/>
  <c r="K5765" i="3" s="1"/>
  <c r="K5766" i="3" a="1"/>
  <c r="K5766" i="3" s="1"/>
  <c r="K5767" i="3" a="1"/>
  <c r="K5767" i="3" s="1"/>
  <c r="K5768" i="3" a="1"/>
  <c r="K5768" i="3" s="1"/>
  <c r="K5769" i="3" a="1"/>
  <c r="K5769" i="3" s="1"/>
  <c r="K5770" i="3" a="1"/>
  <c r="K5770" i="3" s="1"/>
  <c r="K5771" i="3" a="1"/>
  <c r="K5771" i="3" s="1"/>
  <c r="K5772" i="3" a="1"/>
  <c r="K5772" i="3" s="1"/>
  <c r="K5773" i="3" a="1"/>
  <c r="K5773" i="3" s="1"/>
  <c r="K5774" i="3" a="1"/>
  <c r="K5774" i="3" s="1"/>
  <c r="K5775" i="3" a="1"/>
  <c r="K5775" i="3" s="1"/>
  <c r="K5776" i="3" a="1"/>
  <c r="K5776" i="3" s="1"/>
  <c r="K5777" i="3" a="1"/>
  <c r="K5777" i="3" s="1"/>
  <c r="K5778" i="3" a="1"/>
  <c r="K5778" i="3" s="1"/>
  <c r="K5779" i="3" a="1"/>
  <c r="K5779" i="3" s="1"/>
  <c r="K5780" i="3" a="1"/>
  <c r="K5780" i="3" s="1"/>
  <c r="K5781" i="3" a="1"/>
  <c r="K5781" i="3" s="1"/>
  <c r="K5782" i="3" a="1"/>
  <c r="K5782" i="3" s="1"/>
  <c r="K5783" i="3" a="1"/>
  <c r="K5783" i="3" s="1"/>
  <c r="K5784" i="3" a="1"/>
  <c r="K5784" i="3" s="1"/>
  <c r="K5785" i="3" a="1"/>
  <c r="K5785" i="3" s="1"/>
  <c r="K5786" i="3" a="1"/>
  <c r="K5786" i="3" s="1"/>
  <c r="K5787" i="3" a="1"/>
  <c r="K5787" i="3" s="1"/>
  <c r="K5788" i="3" a="1"/>
  <c r="K5788" i="3" s="1"/>
  <c r="K5789" i="3" a="1"/>
  <c r="K5789" i="3" s="1"/>
  <c r="K5790" i="3" a="1"/>
  <c r="K5790" i="3" s="1"/>
  <c r="K5791" i="3" a="1"/>
  <c r="K5791" i="3" s="1"/>
  <c r="K5792" i="3" a="1"/>
  <c r="K5792" i="3" s="1"/>
  <c r="K5793" i="3" a="1"/>
  <c r="K5793" i="3" s="1"/>
  <c r="K5794" i="3" a="1"/>
  <c r="K5794" i="3" s="1"/>
  <c r="K5795" i="3" a="1"/>
  <c r="K5795" i="3" s="1"/>
  <c r="K5796" i="3" a="1"/>
  <c r="K5796" i="3" s="1"/>
  <c r="K5797" i="3" a="1"/>
  <c r="K5797" i="3" s="1"/>
  <c r="K5798" i="3" a="1"/>
  <c r="K5798" i="3" s="1"/>
  <c r="K5799" i="3" a="1"/>
  <c r="K5799" i="3" s="1"/>
  <c r="K5800" i="3" a="1"/>
  <c r="K5800" i="3" s="1"/>
  <c r="K5801" i="3" a="1"/>
  <c r="K5801" i="3" s="1"/>
  <c r="K5802" i="3" a="1"/>
  <c r="K5802" i="3" s="1"/>
  <c r="K5803" i="3" a="1"/>
  <c r="K5803" i="3" s="1"/>
  <c r="K5804" i="3" a="1"/>
  <c r="K5804" i="3" s="1"/>
  <c r="K5805" i="3" a="1"/>
  <c r="K5805" i="3" s="1"/>
  <c r="K5806" i="3" a="1"/>
  <c r="K5806" i="3" s="1"/>
  <c r="K5807" i="3" a="1"/>
  <c r="K5807" i="3" s="1"/>
  <c r="K5808" i="3" a="1"/>
  <c r="K5808" i="3" s="1"/>
  <c r="K5809" i="3" a="1"/>
  <c r="K5809" i="3" s="1"/>
  <c r="K5810" i="3" a="1"/>
  <c r="K5810" i="3" s="1"/>
  <c r="K5811" i="3" a="1"/>
  <c r="K5811" i="3" s="1"/>
  <c r="K5812" i="3" a="1"/>
  <c r="K5812" i="3" s="1"/>
  <c r="K5813" i="3" a="1"/>
  <c r="K5813" i="3" s="1"/>
  <c r="K5814" i="3" a="1"/>
  <c r="K5814" i="3" s="1"/>
  <c r="K5815" i="3" a="1"/>
  <c r="K5815" i="3" s="1"/>
  <c r="K5816" i="3" a="1"/>
  <c r="K5816" i="3" s="1"/>
  <c r="K5817" i="3" a="1"/>
  <c r="K5817" i="3" s="1"/>
  <c r="K5818" i="3" a="1"/>
  <c r="K5818" i="3" s="1"/>
  <c r="K5819" i="3" a="1"/>
  <c r="K5819" i="3" s="1"/>
  <c r="K5820" i="3" a="1"/>
  <c r="K5820" i="3" s="1"/>
  <c r="K5821" i="3" a="1"/>
  <c r="K5821" i="3" s="1"/>
  <c r="K5822" i="3" a="1"/>
  <c r="K5822" i="3" s="1"/>
  <c r="K5823" i="3" a="1"/>
  <c r="K5823" i="3" s="1"/>
  <c r="K5824" i="3" a="1"/>
  <c r="K5824" i="3" s="1"/>
  <c r="K5825" i="3" a="1"/>
  <c r="K5825" i="3" s="1"/>
  <c r="K5826" i="3" a="1"/>
  <c r="K5826" i="3" s="1"/>
  <c r="K5827" i="3" a="1"/>
  <c r="K5827" i="3" s="1"/>
  <c r="K5828" i="3" a="1"/>
  <c r="K5828" i="3" s="1"/>
  <c r="K5829" i="3" a="1"/>
  <c r="K5829" i="3" s="1"/>
  <c r="K5830" i="3" a="1"/>
  <c r="K5830" i="3" s="1"/>
  <c r="K5831" i="3" a="1"/>
  <c r="K5831" i="3" s="1"/>
  <c r="K5832" i="3" a="1"/>
  <c r="K5832" i="3" s="1"/>
  <c r="K5833" i="3" a="1"/>
  <c r="K5833" i="3" s="1"/>
  <c r="K5834" i="3" a="1"/>
  <c r="K5834" i="3" s="1"/>
  <c r="K5835" i="3" a="1"/>
  <c r="K5835" i="3" s="1"/>
  <c r="K5836" i="3" a="1"/>
  <c r="K5836" i="3" s="1"/>
  <c r="K5837" i="3" a="1"/>
  <c r="K5837" i="3" s="1"/>
  <c r="K5838" i="3" a="1"/>
  <c r="K5838" i="3" s="1"/>
  <c r="K5839" i="3" a="1"/>
  <c r="K5839" i="3" s="1"/>
  <c r="K5840" i="3" a="1"/>
  <c r="K5840" i="3" s="1"/>
  <c r="K5841" i="3" a="1"/>
  <c r="K5841" i="3" s="1"/>
  <c r="K5842" i="3" a="1"/>
  <c r="K5842" i="3" s="1"/>
  <c r="K5843" i="3" a="1"/>
  <c r="K5843" i="3" s="1"/>
  <c r="K5844" i="3" a="1"/>
  <c r="K5844" i="3" s="1"/>
  <c r="K5845" i="3" a="1"/>
  <c r="K5845" i="3" s="1"/>
  <c r="K5846" i="3" a="1"/>
  <c r="K5846" i="3" s="1"/>
  <c r="K5847" i="3" a="1"/>
  <c r="K5847" i="3" s="1"/>
  <c r="K5848" i="3" a="1"/>
  <c r="K5848" i="3" s="1"/>
  <c r="K5849" i="3" a="1"/>
  <c r="K5849" i="3" s="1"/>
  <c r="K5850" i="3" a="1"/>
  <c r="K5850" i="3" s="1"/>
  <c r="K5851" i="3" a="1"/>
  <c r="K5851" i="3" s="1"/>
  <c r="K5852" i="3" a="1"/>
  <c r="K5852" i="3" s="1"/>
  <c r="K5853" i="3" a="1"/>
  <c r="K5853" i="3" s="1"/>
  <c r="K5854" i="3" a="1"/>
  <c r="K5854" i="3" s="1"/>
  <c r="K5855" i="3" a="1"/>
  <c r="K5855" i="3" s="1"/>
  <c r="K5856" i="3" a="1"/>
  <c r="K5856" i="3" s="1"/>
  <c r="K5857" i="3" a="1"/>
  <c r="K5857" i="3" s="1"/>
  <c r="K5858" i="3" a="1"/>
  <c r="K5858" i="3" s="1"/>
  <c r="K5859" i="3" a="1"/>
  <c r="K5859" i="3" s="1"/>
  <c r="K5860" i="3" a="1"/>
  <c r="K5860" i="3" s="1"/>
  <c r="K5861" i="3" a="1"/>
  <c r="K5861" i="3" s="1"/>
  <c r="K5862" i="3" a="1"/>
  <c r="K5862" i="3" s="1"/>
  <c r="K5863" i="3" a="1"/>
  <c r="K5863" i="3" s="1"/>
  <c r="K5864" i="3" a="1"/>
  <c r="K5864" i="3" s="1"/>
  <c r="K5865" i="3" a="1"/>
  <c r="K5865" i="3" s="1"/>
  <c r="K5866" i="3" a="1"/>
  <c r="K5866" i="3" s="1"/>
  <c r="K5867" i="3" a="1"/>
  <c r="K5867" i="3" s="1"/>
  <c r="K5868" i="3" a="1"/>
  <c r="K5868" i="3" s="1"/>
  <c r="K5869" i="3" a="1"/>
  <c r="K5869" i="3" s="1"/>
  <c r="K5870" i="3" a="1"/>
  <c r="K5870" i="3" s="1"/>
  <c r="K5871" i="3" a="1"/>
  <c r="K5871" i="3" s="1"/>
  <c r="K5872" i="3" a="1"/>
  <c r="K5872" i="3" s="1"/>
  <c r="K5873" i="3" a="1"/>
  <c r="K5873" i="3" s="1"/>
  <c r="K5874" i="3" a="1"/>
  <c r="K5874" i="3" s="1"/>
  <c r="K5875" i="3" a="1"/>
  <c r="K5875" i="3" s="1"/>
  <c r="K5876" i="3" a="1"/>
  <c r="K5876" i="3" s="1"/>
  <c r="K5877" i="3" a="1"/>
  <c r="K5877" i="3" s="1"/>
  <c r="K5878" i="3" a="1"/>
  <c r="K5878" i="3" s="1"/>
  <c r="K5879" i="3" a="1"/>
  <c r="K5879" i="3" s="1"/>
  <c r="K5880" i="3" a="1"/>
  <c r="K5880" i="3" s="1"/>
  <c r="K5881" i="3" a="1"/>
  <c r="K5881" i="3" s="1"/>
  <c r="K5882" i="3" a="1"/>
  <c r="K5882" i="3" s="1"/>
  <c r="K5883" i="3" a="1"/>
  <c r="K5883" i="3" s="1"/>
  <c r="K5884" i="3" a="1"/>
  <c r="K5884" i="3" s="1"/>
  <c r="K5885" i="3" a="1"/>
  <c r="K5885" i="3" s="1"/>
  <c r="K5886" i="3" a="1"/>
  <c r="K5886" i="3" s="1"/>
  <c r="K5887" i="3" a="1"/>
  <c r="K5887" i="3" s="1"/>
  <c r="K5888" i="3" a="1"/>
  <c r="K5888" i="3" s="1"/>
  <c r="K5889" i="3" a="1"/>
  <c r="K5889" i="3" s="1"/>
  <c r="K5890" i="3" a="1"/>
  <c r="K5890" i="3" s="1"/>
  <c r="K5891" i="3" a="1"/>
  <c r="K5891" i="3" s="1"/>
  <c r="K5892" i="3" a="1"/>
  <c r="K5892" i="3" s="1"/>
  <c r="K5893" i="3" a="1"/>
  <c r="K5893" i="3" s="1"/>
  <c r="K5894" i="3" a="1"/>
  <c r="K5894" i="3" s="1"/>
  <c r="K5895" i="3" a="1"/>
  <c r="K5895" i="3" s="1"/>
  <c r="K5896" i="3" a="1"/>
  <c r="K5896" i="3" s="1"/>
  <c r="K5897" i="3" a="1"/>
  <c r="K5897" i="3" s="1"/>
  <c r="K5898" i="3" a="1"/>
  <c r="K5898" i="3" s="1"/>
  <c r="K5899" i="3" a="1"/>
  <c r="K5899" i="3" s="1"/>
  <c r="K5900" i="3" a="1"/>
  <c r="K5900" i="3" s="1"/>
  <c r="K5901" i="3" a="1"/>
  <c r="K5901" i="3" s="1"/>
  <c r="K5902" i="3" a="1"/>
  <c r="K5902" i="3" s="1"/>
  <c r="K5903" i="3" a="1"/>
  <c r="K5903" i="3" s="1"/>
  <c r="K5904" i="3" a="1"/>
  <c r="K5904" i="3" s="1"/>
  <c r="K5905" i="3" a="1"/>
  <c r="K5905" i="3" s="1"/>
  <c r="K5906" i="3" a="1"/>
  <c r="K5906" i="3" s="1"/>
  <c r="K5907" i="3" a="1"/>
  <c r="K5907" i="3" s="1"/>
  <c r="K5908" i="3" a="1"/>
  <c r="K5908" i="3" s="1"/>
  <c r="K5909" i="3" a="1"/>
  <c r="K5909" i="3" s="1"/>
  <c r="K5910" i="3" a="1"/>
  <c r="K5910" i="3" s="1"/>
  <c r="K5911" i="3" a="1"/>
  <c r="K5911" i="3" s="1"/>
  <c r="K5912" i="3" a="1"/>
  <c r="K5912" i="3" s="1"/>
  <c r="K5913" i="3" a="1"/>
  <c r="K5913" i="3" s="1"/>
  <c r="K5914" i="3" a="1"/>
  <c r="K5914" i="3" s="1"/>
  <c r="K5915" i="3" a="1"/>
  <c r="K5915" i="3" s="1"/>
  <c r="K5916" i="3" a="1"/>
  <c r="K5916" i="3" s="1"/>
  <c r="K5917" i="3" a="1"/>
  <c r="K5917" i="3" s="1"/>
  <c r="K5918" i="3" a="1"/>
  <c r="K5918" i="3" s="1"/>
  <c r="K5919" i="3" a="1"/>
  <c r="K5919" i="3" s="1"/>
  <c r="K5920" i="3" a="1"/>
  <c r="K5920" i="3" s="1"/>
  <c r="K5921" i="3" a="1"/>
  <c r="K5921" i="3" s="1"/>
  <c r="K5922" i="3" a="1"/>
  <c r="K5922" i="3" s="1"/>
  <c r="K5923" i="3" a="1"/>
  <c r="K5923" i="3" s="1"/>
  <c r="K5924" i="3" a="1"/>
  <c r="K5924" i="3" s="1"/>
  <c r="K5925" i="3" a="1"/>
  <c r="K5925" i="3" s="1"/>
  <c r="K5926" i="3" a="1"/>
  <c r="K5926" i="3" s="1"/>
  <c r="K5927" i="3" a="1"/>
  <c r="K5927" i="3" s="1"/>
  <c r="K5928" i="3" a="1"/>
  <c r="K5928" i="3" s="1"/>
  <c r="K5929" i="3" a="1"/>
  <c r="K5929" i="3" s="1"/>
  <c r="K5930" i="3" a="1"/>
  <c r="K5930" i="3" s="1"/>
  <c r="K5931" i="3" a="1"/>
  <c r="K5931" i="3" s="1"/>
  <c r="K5932" i="3" a="1"/>
  <c r="K5932" i="3" s="1"/>
  <c r="K5933" i="3" a="1"/>
  <c r="K5933" i="3" s="1"/>
  <c r="K5934" i="3" a="1"/>
  <c r="K5934" i="3" s="1"/>
  <c r="K5935" i="3" a="1"/>
  <c r="K5935" i="3" s="1"/>
  <c r="K5936" i="3" a="1"/>
  <c r="K5936" i="3" s="1"/>
  <c r="K5937" i="3" a="1"/>
  <c r="K5937" i="3" s="1"/>
  <c r="K5938" i="3" a="1"/>
  <c r="K5938" i="3" s="1"/>
  <c r="K5939" i="3" a="1"/>
  <c r="K5939" i="3" s="1"/>
  <c r="K5940" i="3" a="1"/>
  <c r="K5940" i="3" s="1"/>
  <c r="K5941" i="3" a="1"/>
  <c r="K5941" i="3" s="1"/>
  <c r="K5942" i="3" a="1"/>
  <c r="K5942" i="3" s="1"/>
  <c r="K5943" i="3" a="1"/>
  <c r="K5943" i="3" s="1"/>
  <c r="K5944" i="3" a="1"/>
  <c r="K5944" i="3" s="1"/>
  <c r="K5945" i="3" a="1"/>
  <c r="K5945" i="3" s="1"/>
  <c r="K5946" i="3" a="1"/>
  <c r="K5946" i="3" s="1"/>
  <c r="K5947" i="3" a="1"/>
  <c r="K5947" i="3" s="1"/>
  <c r="K5948" i="3" a="1"/>
  <c r="K5948" i="3" s="1"/>
  <c r="K5949" i="3" a="1"/>
  <c r="K5949" i="3" s="1"/>
  <c r="K5950" i="3" a="1"/>
  <c r="K5950" i="3" s="1"/>
  <c r="K5951" i="3" a="1"/>
  <c r="K5951" i="3" s="1"/>
  <c r="K5952" i="3" a="1"/>
  <c r="K5952" i="3" s="1"/>
  <c r="K5953" i="3" a="1"/>
  <c r="K5953" i="3" s="1"/>
  <c r="K5954" i="3" a="1"/>
  <c r="K5954" i="3" s="1"/>
  <c r="K5955" i="3" a="1"/>
  <c r="K5955" i="3" s="1"/>
  <c r="K5956" i="3" a="1"/>
  <c r="K5956" i="3" s="1"/>
  <c r="K5957" i="3" a="1"/>
  <c r="K5957" i="3" s="1"/>
  <c r="K5958" i="3" a="1"/>
  <c r="K5958" i="3" s="1"/>
  <c r="K5959" i="3" a="1"/>
  <c r="K5959" i="3" s="1"/>
  <c r="K5960" i="3" a="1"/>
  <c r="K5960" i="3" s="1"/>
  <c r="K5961" i="3" a="1"/>
  <c r="K5961" i="3" s="1"/>
  <c r="K5962" i="3" a="1"/>
  <c r="K5962" i="3" s="1"/>
  <c r="K5963" i="3" a="1"/>
  <c r="K5963" i="3" s="1"/>
  <c r="K5964" i="3" a="1"/>
  <c r="K5964" i="3" s="1"/>
  <c r="K5965" i="3" a="1"/>
  <c r="K5965" i="3" s="1"/>
  <c r="K5966" i="3" a="1"/>
  <c r="K5966" i="3" s="1"/>
  <c r="K5967" i="3" a="1"/>
  <c r="K5967" i="3" s="1"/>
  <c r="K5968" i="3" a="1"/>
  <c r="K5968" i="3" s="1"/>
  <c r="K5969" i="3" a="1"/>
  <c r="K5969" i="3" s="1"/>
  <c r="K5970" i="3" a="1"/>
  <c r="K5970" i="3" s="1"/>
  <c r="K5971" i="3" a="1"/>
  <c r="K5971" i="3" s="1"/>
  <c r="K5972" i="3" a="1"/>
  <c r="K5972" i="3" s="1"/>
  <c r="K5973" i="3" a="1"/>
  <c r="K5973" i="3" s="1"/>
  <c r="K5974" i="3" a="1"/>
  <c r="K5974" i="3" s="1"/>
  <c r="K5975" i="3" a="1"/>
  <c r="K5975" i="3" s="1"/>
  <c r="K5976" i="3" a="1"/>
  <c r="K5976" i="3" s="1"/>
  <c r="K5977" i="3" a="1"/>
  <c r="K5977" i="3" s="1"/>
  <c r="K5978" i="3" a="1"/>
  <c r="K5978" i="3" s="1"/>
  <c r="K5979" i="3" a="1"/>
  <c r="K5979" i="3" s="1"/>
  <c r="K5980" i="3" a="1"/>
  <c r="K5980" i="3" s="1"/>
  <c r="K5981" i="3" a="1"/>
  <c r="K5981" i="3" s="1"/>
  <c r="K5982" i="3" a="1"/>
  <c r="K5982" i="3" s="1"/>
  <c r="K5983" i="3" a="1"/>
  <c r="K5983" i="3" s="1"/>
  <c r="K5984" i="3" a="1"/>
  <c r="K5984" i="3" s="1"/>
  <c r="K5985" i="3" a="1"/>
  <c r="K5985" i="3" s="1"/>
  <c r="K5986" i="3" a="1"/>
  <c r="K5986" i="3" s="1"/>
  <c r="K5987" i="3" a="1"/>
  <c r="K5987" i="3" s="1"/>
  <c r="K5988" i="3" a="1"/>
  <c r="K5988" i="3" s="1"/>
  <c r="K5989" i="3" a="1"/>
  <c r="K5989" i="3" s="1"/>
  <c r="K5990" i="3" a="1"/>
  <c r="K5990" i="3" s="1"/>
  <c r="K5991" i="3" a="1"/>
  <c r="K5991" i="3" s="1"/>
  <c r="K5992" i="3" a="1"/>
  <c r="K5992" i="3" s="1"/>
  <c r="K5993" i="3" a="1"/>
  <c r="K5993" i="3" s="1"/>
  <c r="K5994" i="3" a="1"/>
  <c r="K5994" i="3" s="1"/>
  <c r="K5995" i="3" a="1"/>
  <c r="K5995" i="3" s="1"/>
  <c r="K5996" i="3" a="1"/>
  <c r="K5996" i="3" s="1"/>
  <c r="K5997" i="3" a="1"/>
  <c r="K5997" i="3" s="1"/>
  <c r="K5998" i="3" a="1"/>
  <c r="K5998" i="3" s="1"/>
  <c r="K5999" i="3" a="1"/>
  <c r="K5999" i="3" s="1"/>
  <c r="K6000" i="3" a="1"/>
  <c r="K6000" i="3" s="1"/>
  <c r="K6001" i="3" a="1"/>
  <c r="K6001" i="3" s="1"/>
  <c r="K6002" i="3" a="1"/>
  <c r="K6002" i="3" s="1"/>
  <c r="K6003" i="3" a="1"/>
  <c r="K6003" i="3" s="1"/>
  <c r="K6004" i="3" a="1"/>
  <c r="K6004" i="3" s="1"/>
  <c r="K6005" i="3" a="1"/>
  <c r="K6005" i="3" s="1"/>
  <c r="K6006" i="3" a="1"/>
  <c r="K6006" i="3" s="1"/>
  <c r="K6007" i="3" a="1"/>
  <c r="K6007" i="3" s="1"/>
  <c r="K6008" i="3" a="1"/>
  <c r="K6008" i="3" s="1"/>
  <c r="K6009" i="3" a="1"/>
  <c r="K6009" i="3" s="1"/>
  <c r="K6010" i="3" a="1"/>
  <c r="K6010" i="3" s="1"/>
  <c r="K6011" i="3" a="1"/>
  <c r="K6011" i="3" s="1"/>
  <c r="K6012" i="3" a="1"/>
  <c r="K6012" i="3" s="1"/>
  <c r="K6013" i="3" a="1"/>
  <c r="K6013" i="3" s="1"/>
  <c r="K6014" i="3" a="1"/>
  <c r="K6014" i="3" s="1"/>
  <c r="K6015" i="3" a="1"/>
  <c r="K6015" i="3" s="1"/>
  <c r="K6016" i="3" a="1"/>
  <c r="K6016" i="3" s="1"/>
  <c r="K6017" i="3" a="1"/>
  <c r="K6017" i="3" s="1"/>
  <c r="K6018" i="3" a="1"/>
  <c r="K6018" i="3" s="1"/>
  <c r="K6019" i="3" a="1"/>
  <c r="K6019" i="3" s="1"/>
  <c r="K6020" i="3" a="1"/>
  <c r="K6020" i="3" s="1"/>
  <c r="K6021" i="3" a="1"/>
  <c r="K6021" i="3" s="1"/>
  <c r="K6022" i="3" a="1"/>
  <c r="K6022" i="3" s="1"/>
  <c r="K6023" i="3" a="1"/>
  <c r="K6023" i="3" s="1"/>
  <c r="K6024" i="3" a="1"/>
  <c r="K6024" i="3" s="1"/>
  <c r="K6025" i="3" a="1"/>
  <c r="K6025" i="3" s="1"/>
  <c r="K6026" i="3" a="1"/>
  <c r="K6026" i="3" s="1"/>
  <c r="K6027" i="3" a="1"/>
  <c r="K6027" i="3" s="1"/>
  <c r="K6028" i="3" a="1"/>
  <c r="K6028" i="3" s="1"/>
  <c r="K6029" i="3" a="1"/>
  <c r="K6029" i="3" s="1"/>
  <c r="K6030" i="3" a="1"/>
  <c r="K6030" i="3" s="1"/>
  <c r="K6031" i="3" a="1"/>
  <c r="K6031" i="3" s="1"/>
  <c r="K6032" i="3" a="1"/>
  <c r="K6032" i="3" s="1"/>
  <c r="K6033" i="3" a="1"/>
  <c r="K6033" i="3" s="1"/>
  <c r="K6034" i="3" a="1"/>
  <c r="K6034" i="3" s="1"/>
  <c r="K6035" i="3" a="1"/>
  <c r="K6035" i="3" s="1"/>
  <c r="K6036" i="3" a="1"/>
  <c r="K6036" i="3" s="1"/>
  <c r="K6037" i="3" a="1"/>
  <c r="K6037" i="3" s="1"/>
  <c r="K6038" i="3" a="1"/>
  <c r="K6038" i="3" s="1"/>
  <c r="K6039" i="3" a="1"/>
  <c r="K6039" i="3" s="1"/>
  <c r="K6040" i="3" a="1"/>
  <c r="K6040" i="3" s="1"/>
  <c r="K6041" i="3" a="1"/>
  <c r="K6041" i="3" s="1"/>
  <c r="K6042" i="3" a="1"/>
  <c r="K6042" i="3" s="1"/>
  <c r="K6043" i="3" a="1"/>
  <c r="K6043" i="3" s="1"/>
  <c r="K6044" i="3" a="1"/>
  <c r="K6044" i="3" s="1"/>
  <c r="K6045" i="3" a="1"/>
  <c r="K6045" i="3" s="1"/>
  <c r="K6046" i="3" a="1"/>
  <c r="K6046" i="3" s="1"/>
  <c r="K6047" i="3" a="1"/>
  <c r="K6047" i="3" s="1"/>
  <c r="K6048" i="3" a="1"/>
  <c r="K6048" i="3" s="1"/>
  <c r="K6049" i="3" a="1"/>
  <c r="K6049" i="3" s="1"/>
  <c r="K6050" i="3" a="1"/>
  <c r="K6050" i="3" s="1"/>
  <c r="K6051" i="3" a="1"/>
  <c r="K6051" i="3" s="1"/>
  <c r="K6052" i="3" a="1"/>
  <c r="K6052" i="3" s="1"/>
  <c r="K6053" i="3" a="1"/>
  <c r="K6053" i="3" s="1"/>
  <c r="K6054" i="3" a="1"/>
  <c r="K6054" i="3" s="1"/>
  <c r="K6055" i="3" a="1"/>
  <c r="K6055" i="3" s="1"/>
  <c r="K6056" i="3" a="1"/>
  <c r="K6056" i="3" s="1"/>
  <c r="K6057" i="3" a="1"/>
  <c r="K6057" i="3" s="1"/>
  <c r="K6058" i="3" a="1"/>
  <c r="K6058" i="3" s="1"/>
  <c r="K6059" i="3" a="1"/>
  <c r="K6059" i="3" s="1"/>
  <c r="K6060" i="3" a="1"/>
  <c r="K6060" i="3" s="1"/>
  <c r="K6061" i="3" a="1"/>
  <c r="K6061" i="3" s="1"/>
  <c r="K6062" i="3" a="1"/>
  <c r="K6062" i="3" s="1"/>
  <c r="K6063" i="3" a="1"/>
  <c r="K6063" i="3" s="1"/>
  <c r="K6064" i="3" a="1"/>
  <c r="K6064" i="3" s="1"/>
  <c r="K6065" i="3" a="1"/>
  <c r="K6065" i="3" s="1"/>
  <c r="K6066" i="3" a="1"/>
  <c r="K6066" i="3" s="1"/>
  <c r="K6067" i="3" a="1"/>
  <c r="K6067" i="3" s="1"/>
  <c r="K6068" i="3" a="1"/>
  <c r="K6068" i="3" s="1"/>
  <c r="K6069" i="3" a="1"/>
  <c r="K6069" i="3" s="1"/>
  <c r="K6070" i="3" a="1"/>
  <c r="K6070" i="3" s="1"/>
  <c r="K6071" i="3" a="1"/>
  <c r="K6071" i="3" s="1"/>
  <c r="K6072" i="3" a="1"/>
  <c r="K6072" i="3" s="1"/>
  <c r="K6073" i="3" a="1"/>
  <c r="K6073" i="3" s="1"/>
  <c r="K6074" i="3" a="1"/>
  <c r="K6074" i="3" s="1"/>
  <c r="K6075" i="3" a="1"/>
  <c r="K6075" i="3" s="1"/>
  <c r="K6076" i="3" a="1"/>
  <c r="K6076" i="3" s="1"/>
  <c r="K6077" i="3" a="1"/>
  <c r="K6077" i="3" s="1"/>
  <c r="K6078" i="3" a="1"/>
  <c r="K6078" i="3" s="1"/>
  <c r="K6079" i="3" a="1"/>
  <c r="K6079" i="3" s="1"/>
  <c r="K6080" i="3" a="1"/>
  <c r="K6080" i="3" s="1"/>
  <c r="K6081" i="3" a="1"/>
  <c r="K6081" i="3" s="1"/>
  <c r="K6082" i="3" a="1"/>
  <c r="K6082" i="3" s="1"/>
  <c r="K6083" i="3" a="1"/>
  <c r="K6083" i="3" s="1"/>
  <c r="K6084" i="3" a="1"/>
  <c r="K6084" i="3" s="1"/>
  <c r="K6085" i="3" a="1"/>
  <c r="K6085" i="3" s="1"/>
  <c r="K6086" i="3" a="1"/>
  <c r="K6086" i="3" s="1"/>
  <c r="K6087" i="3" a="1"/>
  <c r="K6087" i="3" s="1"/>
  <c r="K6088" i="3" a="1"/>
  <c r="K6088" i="3" s="1"/>
  <c r="K6089" i="3" a="1"/>
  <c r="K6089" i="3" s="1"/>
  <c r="K6090" i="3" a="1"/>
  <c r="K6090" i="3" s="1"/>
  <c r="K6091" i="3" a="1"/>
  <c r="K6091" i="3" s="1"/>
  <c r="K6092" i="3" a="1"/>
  <c r="K6092" i="3" s="1"/>
  <c r="K6093" i="3" a="1"/>
  <c r="K6093" i="3" s="1"/>
  <c r="K6094" i="3" a="1"/>
  <c r="K6094" i="3" s="1"/>
  <c r="K6095" i="3" a="1"/>
  <c r="K6095" i="3" s="1"/>
  <c r="K6096" i="3" a="1"/>
  <c r="K6096" i="3" s="1"/>
  <c r="K6097" i="3" a="1"/>
  <c r="K6097" i="3" s="1"/>
  <c r="K6098" i="3" a="1"/>
  <c r="K6098" i="3" s="1"/>
  <c r="K6099" i="3" a="1"/>
  <c r="K6099" i="3" s="1"/>
  <c r="K6100" i="3" a="1"/>
  <c r="K6100" i="3" s="1"/>
  <c r="K6101" i="3" a="1"/>
  <c r="K6101" i="3" s="1"/>
  <c r="K6102" i="3" a="1"/>
  <c r="K6102" i="3" s="1"/>
  <c r="K6103" i="3" a="1"/>
  <c r="K6103" i="3" s="1"/>
  <c r="K6104" i="3" a="1"/>
  <c r="K6104" i="3" s="1"/>
  <c r="K6105" i="3" a="1"/>
  <c r="K6105" i="3" s="1"/>
  <c r="K6106" i="3" a="1"/>
  <c r="K6106" i="3" s="1"/>
  <c r="K6107" i="3" a="1"/>
  <c r="K6107" i="3" s="1"/>
  <c r="K6108" i="3" a="1"/>
  <c r="K6108" i="3" s="1"/>
  <c r="K6109" i="3" a="1"/>
  <c r="K6109" i="3" s="1"/>
  <c r="K6110" i="3" a="1"/>
  <c r="K6110" i="3" s="1"/>
  <c r="K6111" i="3" a="1"/>
  <c r="K6111" i="3" s="1"/>
  <c r="K6112" i="3" a="1"/>
  <c r="K6112" i="3" s="1"/>
  <c r="K6113" i="3" a="1"/>
  <c r="K6113" i="3" s="1"/>
  <c r="K6114" i="3" a="1"/>
  <c r="K6114" i="3" s="1"/>
  <c r="K6115" i="3" a="1"/>
  <c r="K6115" i="3" s="1"/>
  <c r="K6116" i="3" a="1"/>
  <c r="K6116" i="3" s="1"/>
  <c r="K6117" i="3" a="1"/>
  <c r="K6117" i="3" s="1"/>
  <c r="K6118" i="3" a="1"/>
  <c r="K6118" i="3" s="1"/>
  <c r="K6119" i="3" a="1"/>
  <c r="K6119" i="3" s="1"/>
  <c r="K6120" i="3" a="1"/>
  <c r="K6120" i="3" s="1"/>
  <c r="K6121" i="3" a="1"/>
  <c r="K6121" i="3" s="1"/>
  <c r="K6122" i="3" a="1"/>
  <c r="K6122" i="3" s="1"/>
  <c r="K6123" i="3" a="1"/>
  <c r="K6123" i="3" s="1"/>
  <c r="K6124" i="3" a="1"/>
  <c r="K6124" i="3" s="1"/>
  <c r="K6125" i="3" a="1"/>
  <c r="K6125" i="3" s="1"/>
  <c r="K6126" i="3" a="1"/>
  <c r="K6126" i="3" s="1"/>
  <c r="K6127" i="3" a="1"/>
  <c r="K6127" i="3" s="1"/>
  <c r="K6128" i="3" a="1"/>
  <c r="K6128" i="3" s="1"/>
  <c r="K6129" i="3" a="1"/>
  <c r="K6129" i="3" s="1"/>
  <c r="K6130" i="3" a="1"/>
  <c r="K6130" i="3" s="1"/>
  <c r="K6131" i="3" a="1"/>
  <c r="K6131" i="3" s="1"/>
  <c r="K6132" i="3" a="1"/>
  <c r="K6132" i="3" s="1"/>
  <c r="K6133" i="3" a="1"/>
  <c r="K6133" i="3" s="1"/>
  <c r="K6134" i="3" a="1"/>
  <c r="K6134" i="3" s="1"/>
  <c r="K6135" i="3" a="1"/>
  <c r="K6135" i="3" s="1"/>
  <c r="K6136" i="3" a="1"/>
  <c r="K6136" i="3" s="1"/>
  <c r="K6137" i="3" a="1"/>
  <c r="K6137" i="3" s="1"/>
  <c r="K6138" i="3" a="1"/>
  <c r="K6138" i="3" s="1"/>
  <c r="K6139" i="3" a="1"/>
  <c r="K6139" i="3" s="1"/>
  <c r="K6140" i="3" a="1"/>
  <c r="K6140" i="3" s="1"/>
  <c r="K6141" i="3" a="1"/>
  <c r="K6141" i="3" s="1"/>
  <c r="K6142" i="3" a="1"/>
  <c r="K6142" i="3" s="1"/>
  <c r="K6143" i="3" a="1"/>
  <c r="K6143" i="3" s="1"/>
  <c r="K6144" i="3" a="1"/>
  <c r="K6144" i="3" s="1"/>
  <c r="K6145" i="3" a="1"/>
  <c r="K6145" i="3" s="1"/>
  <c r="K6146" i="3" a="1"/>
  <c r="K6146" i="3" s="1"/>
  <c r="K6147" i="3" a="1"/>
  <c r="K6147" i="3" s="1"/>
  <c r="K6148" i="3" a="1"/>
  <c r="K6148" i="3" s="1"/>
  <c r="K6149" i="3" a="1"/>
  <c r="K6149" i="3" s="1"/>
  <c r="K6150" i="3" a="1"/>
  <c r="K6150" i="3" s="1"/>
  <c r="K6151" i="3" a="1"/>
  <c r="K6151" i="3" s="1"/>
  <c r="K6152" i="3" a="1"/>
  <c r="K6152" i="3" s="1"/>
  <c r="K6153" i="3" a="1"/>
  <c r="K6153" i="3" s="1"/>
  <c r="K6154" i="3" a="1"/>
  <c r="K6154" i="3" s="1"/>
  <c r="K6155" i="3" a="1"/>
  <c r="K6155" i="3" s="1"/>
  <c r="K6156" i="3" a="1"/>
  <c r="K6156" i="3" s="1"/>
  <c r="K6157" i="3" a="1"/>
  <c r="K6157" i="3" s="1"/>
  <c r="K6158" i="3" a="1"/>
  <c r="K6158" i="3" s="1"/>
  <c r="K6159" i="3" a="1"/>
  <c r="K6159" i="3" s="1"/>
  <c r="K6160" i="3" a="1"/>
  <c r="K6160" i="3" s="1"/>
  <c r="K6161" i="3" a="1"/>
  <c r="K6161" i="3" s="1"/>
  <c r="K6162" i="3" a="1"/>
  <c r="K6162" i="3" s="1"/>
  <c r="K6163" i="3" a="1"/>
  <c r="K6163" i="3" s="1"/>
  <c r="K6164" i="3" a="1"/>
  <c r="K6164" i="3" s="1"/>
  <c r="K6165" i="3" a="1"/>
  <c r="K6165" i="3" s="1"/>
  <c r="K6166" i="3" a="1"/>
  <c r="K6166" i="3" s="1"/>
  <c r="K6167" i="3" a="1"/>
  <c r="K6167" i="3" s="1"/>
  <c r="K6168" i="3" a="1"/>
  <c r="K6168" i="3" s="1"/>
  <c r="K6169" i="3" a="1"/>
  <c r="K6169" i="3" s="1"/>
  <c r="K6170" i="3" a="1"/>
  <c r="K6170" i="3" s="1"/>
  <c r="K6171" i="3" a="1"/>
  <c r="K6171" i="3" s="1"/>
  <c r="K6172" i="3" a="1"/>
  <c r="K6172" i="3" s="1"/>
  <c r="K6173" i="3" a="1"/>
  <c r="K6173" i="3" s="1"/>
  <c r="K6174" i="3" a="1"/>
  <c r="K6174" i="3" s="1"/>
  <c r="K6175" i="3" a="1"/>
  <c r="K6175" i="3" s="1"/>
  <c r="K6176" i="3" a="1"/>
  <c r="K6176" i="3" s="1"/>
  <c r="K6177" i="3" a="1"/>
  <c r="K6177" i="3" s="1"/>
  <c r="K6178" i="3" a="1"/>
  <c r="K6178" i="3" s="1"/>
  <c r="K6179" i="3" a="1"/>
  <c r="K6179" i="3" s="1"/>
  <c r="K6180" i="3" a="1"/>
  <c r="K6180" i="3" s="1"/>
  <c r="K6181" i="3" a="1"/>
  <c r="K6181" i="3" s="1"/>
  <c r="K6182" i="3" a="1"/>
  <c r="K6182" i="3" s="1"/>
  <c r="K6183" i="3" a="1"/>
  <c r="K6183" i="3" s="1"/>
  <c r="K6184" i="3" a="1"/>
  <c r="K6184" i="3" s="1"/>
  <c r="K6185" i="3" a="1"/>
  <c r="K6185" i="3" s="1"/>
  <c r="K6186" i="3" a="1"/>
  <c r="K6186" i="3" s="1"/>
  <c r="K6187" i="3" a="1"/>
  <c r="K6187" i="3" s="1"/>
  <c r="K6188" i="3" a="1"/>
  <c r="K6188" i="3" s="1"/>
  <c r="K6189" i="3" a="1"/>
  <c r="K6189" i="3" s="1"/>
  <c r="K6190" i="3" a="1"/>
  <c r="K6190" i="3" s="1"/>
  <c r="K6191" i="3" a="1"/>
  <c r="K6191" i="3" s="1"/>
  <c r="K6192" i="3" a="1"/>
  <c r="K6192" i="3" s="1"/>
  <c r="K6193" i="3" a="1"/>
  <c r="K6193" i="3" s="1"/>
  <c r="K6194" i="3" a="1"/>
  <c r="K6194" i="3" s="1"/>
  <c r="K6195" i="3" a="1"/>
  <c r="K6195" i="3" s="1"/>
  <c r="K6196" i="3" a="1"/>
  <c r="K6196" i="3" s="1"/>
  <c r="K6197" i="3" a="1"/>
  <c r="K6197" i="3" s="1"/>
  <c r="K6198" i="3" a="1"/>
  <c r="K6198" i="3" s="1"/>
  <c r="K6199" i="3" a="1"/>
  <c r="K6199" i="3" s="1"/>
  <c r="K6200" i="3" a="1"/>
  <c r="K6200" i="3" s="1"/>
  <c r="K6201" i="3" a="1"/>
  <c r="K6201" i="3" s="1"/>
  <c r="K6202" i="3" a="1"/>
  <c r="K6202" i="3" s="1"/>
  <c r="K6203" i="3" a="1"/>
  <c r="K6203" i="3" s="1"/>
  <c r="K6204" i="3" a="1"/>
  <c r="K6204" i="3" s="1"/>
  <c r="K6205" i="3" a="1"/>
  <c r="K6205" i="3" s="1"/>
  <c r="K6206" i="3" a="1"/>
  <c r="K6206" i="3" s="1"/>
  <c r="K6207" i="3" a="1"/>
  <c r="K6207" i="3" s="1"/>
  <c r="K6208" i="3" a="1"/>
  <c r="K6208" i="3" s="1"/>
  <c r="K6209" i="3" a="1"/>
  <c r="K6209" i="3" s="1"/>
  <c r="K6210" i="3" a="1"/>
  <c r="K6210" i="3" s="1"/>
  <c r="K6211" i="3" a="1"/>
  <c r="K6211" i="3" s="1"/>
  <c r="K6212" i="3" a="1"/>
  <c r="K6212" i="3" s="1"/>
  <c r="K6213" i="3" a="1"/>
  <c r="K6213" i="3" s="1"/>
  <c r="K6214" i="3" a="1"/>
  <c r="K6214" i="3" s="1"/>
  <c r="K6215" i="3" a="1"/>
  <c r="K6215" i="3" s="1"/>
  <c r="K6216" i="3" a="1"/>
  <c r="K6216" i="3" s="1"/>
  <c r="K6217" i="3" a="1"/>
  <c r="K6217" i="3" s="1"/>
  <c r="K6218" i="3" a="1"/>
  <c r="K6218" i="3" s="1"/>
  <c r="K6219" i="3" a="1"/>
  <c r="K6219" i="3" s="1"/>
  <c r="K6220" i="3" a="1"/>
  <c r="K6220" i="3" s="1"/>
  <c r="K6221" i="3" a="1"/>
  <c r="K6221" i="3" s="1"/>
  <c r="K6222" i="3" a="1"/>
  <c r="K6222" i="3" s="1"/>
  <c r="K6223" i="3" a="1"/>
  <c r="K6223" i="3" s="1"/>
  <c r="K6224" i="3" a="1"/>
  <c r="K6224" i="3" s="1"/>
  <c r="K6225" i="3" a="1"/>
  <c r="K6225" i="3" s="1"/>
  <c r="K6226" i="3" a="1"/>
  <c r="K6226" i="3" s="1"/>
  <c r="K6227" i="3" a="1"/>
  <c r="K6227" i="3" s="1"/>
  <c r="K6228" i="3" a="1"/>
  <c r="K6228" i="3" s="1"/>
  <c r="K6229" i="3" a="1"/>
  <c r="K6229" i="3" s="1"/>
  <c r="K6230" i="3" a="1"/>
  <c r="K6230" i="3" s="1"/>
  <c r="K6231" i="3" a="1"/>
  <c r="K6231" i="3" s="1"/>
  <c r="K6232" i="3" a="1"/>
  <c r="K6232" i="3" s="1"/>
  <c r="K6233" i="3" a="1"/>
  <c r="K6233" i="3" s="1"/>
  <c r="K6234" i="3" a="1"/>
  <c r="K6234" i="3" s="1"/>
  <c r="K6235" i="3" a="1"/>
  <c r="K6235" i="3" s="1"/>
  <c r="K6236" i="3" a="1"/>
  <c r="K6236" i="3" s="1"/>
  <c r="K6237" i="3" a="1"/>
  <c r="K6237" i="3" s="1"/>
  <c r="K6238" i="3" a="1"/>
  <c r="K6238" i="3" s="1"/>
  <c r="K6239" i="3" a="1"/>
  <c r="K6239" i="3" s="1"/>
  <c r="K6240" i="3" a="1"/>
  <c r="K6240" i="3" s="1"/>
  <c r="K6241" i="3" a="1"/>
  <c r="K6241" i="3" s="1"/>
  <c r="K6242" i="3" a="1"/>
  <c r="K6242" i="3" s="1"/>
  <c r="K6243" i="3" a="1"/>
  <c r="K6243" i="3" s="1"/>
  <c r="K6244" i="3" a="1"/>
  <c r="K6244" i="3" s="1"/>
  <c r="K6245" i="3" a="1"/>
  <c r="K6245" i="3" s="1"/>
  <c r="K6246" i="3" a="1"/>
  <c r="K6246" i="3" s="1"/>
  <c r="K6247" i="3" a="1"/>
  <c r="K6247" i="3" s="1"/>
  <c r="K6248" i="3" a="1"/>
  <c r="K6248" i="3" s="1"/>
  <c r="K6249" i="3" a="1"/>
  <c r="K6249" i="3" s="1"/>
  <c r="K6250" i="3" a="1"/>
  <c r="K6250" i="3" s="1"/>
  <c r="K6251" i="3" a="1"/>
  <c r="K6251" i="3" s="1"/>
  <c r="K6252" i="3" a="1"/>
  <c r="K6252" i="3" s="1"/>
  <c r="K6253" i="3" a="1"/>
  <c r="K6253" i="3" s="1"/>
  <c r="K6254" i="3" a="1"/>
  <c r="K6254" i="3" s="1"/>
  <c r="K6255" i="3" a="1"/>
  <c r="K6255" i="3" s="1"/>
  <c r="K6256" i="3" a="1"/>
  <c r="K6256" i="3" s="1"/>
  <c r="K6257" i="3" a="1"/>
  <c r="K6257" i="3" s="1"/>
  <c r="K6258" i="3" a="1"/>
  <c r="K6258" i="3" s="1"/>
  <c r="K6259" i="3" a="1"/>
  <c r="K6259" i="3" s="1"/>
  <c r="K6260" i="3" a="1"/>
  <c r="K6260" i="3" s="1"/>
  <c r="K6261" i="3" a="1"/>
  <c r="K6261" i="3" s="1"/>
  <c r="K6262" i="3" a="1"/>
  <c r="K6262" i="3" s="1"/>
  <c r="K6263" i="3" a="1"/>
  <c r="K6263" i="3" s="1"/>
  <c r="K6264" i="3" a="1"/>
  <c r="K6264" i="3" s="1"/>
  <c r="K6265" i="3" a="1"/>
  <c r="K6265" i="3" s="1"/>
  <c r="K6266" i="3" a="1"/>
  <c r="K6266" i="3" s="1"/>
  <c r="K6267" i="3" a="1"/>
  <c r="K6267" i="3" s="1"/>
  <c r="K6268" i="3" a="1"/>
  <c r="K6268" i="3" s="1"/>
  <c r="K6269" i="3" a="1"/>
  <c r="K6269" i="3" s="1"/>
  <c r="K6270" i="3" a="1"/>
  <c r="K6270" i="3" s="1"/>
  <c r="K6271" i="3" a="1"/>
  <c r="K6271" i="3" s="1"/>
  <c r="K6272" i="3" a="1"/>
  <c r="K6272" i="3" s="1"/>
  <c r="K6273" i="3" a="1"/>
  <c r="K6273" i="3" s="1"/>
  <c r="K6274" i="3" a="1"/>
  <c r="K6274" i="3" s="1"/>
  <c r="K6275" i="3" a="1"/>
  <c r="K6275" i="3" s="1"/>
  <c r="K6276" i="3" a="1"/>
  <c r="K6276" i="3" s="1"/>
  <c r="K6277" i="3" a="1"/>
  <c r="K6277" i="3" s="1"/>
  <c r="K6278" i="3" a="1"/>
  <c r="K6278" i="3" s="1"/>
  <c r="K6279" i="3" a="1"/>
  <c r="K6279" i="3" s="1"/>
  <c r="K6280" i="3" a="1"/>
  <c r="K6280" i="3" s="1"/>
  <c r="K6281" i="3" a="1"/>
  <c r="K6281" i="3" s="1"/>
  <c r="K6282" i="3" a="1"/>
  <c r="K6282" i="3" s="1"/>
  <c r="K6283" i="3" a="1"/>
  <c r="K6283" i="3" s="1"/>
  <c r="K6284" i="3" a="1"/>
  <c r="K6284" i="3" s="1"/>
  <c r="K6285" i="3" a="1"/>
  <c r="K6285" i="3" s="1"/>
  <c r="K6286" i="3" a="1"/>
  <c r="K6286" i="3" s="1"/>
  <c r="K6287" i="3" a="1"/>
  <c r="K6287" i="3" s="1"/>
  <c r="K6288" i="3" a="1"/>
  <c r="K6288" i="3" s="1"/>
  <c r="K6289" i="3" a="1"/>
  <c r="K6289" i="3" s="1"/>
  <c r="K6290" i="3" a="1"/>
  <c r="K6290" i="3" s="1"/>
  <c r="K6291" i="3" a="1"/>
  <c r="K6291" i="3" s="1"/>
  <c r="K6292" i="3" a="1"/>
  <c r="K6292" i="3" s="1"/>
  <c r="K6293" i="3" a="1"/>
  <c r="K6293" i="3" s="1"/>
  <c r="K6294" i="3" a="1"/>
  <c r="K6294" i="3" s="1"/>
  <c r="K6295" i="3" a="1"/>
  <c r="K6295" i="3" s="1"/>
  <c r="K6296" i="3" a="1"/>
  <c r="K6296" i="3" s="1"/>
  <c r="K6297" i="3" a="1"/>
  <c r="K6297" i="3" s="1"/>
  <c r="K6298" i="3" a="1"/>
  <c r="K6298" i="3" s="1"/>
  <c r="K6299" i="3" a="1"/>
  <c r="K6299" i="3" s="1"/>
  <c r="K6300" i="3" a="1"/>
  <c r="K6300" i="3" s="1"/>
  <c r="K6301" i="3" a="1"/>
  <c r="K6301" i="3" s="1"/>
  <c r="K6302" i="3" a="1"/>
  <c r="K6302" i="3" s="1"/>
  <c r="K6303" i="3" a="1"/>
  <c r="K6303" i="3" s="1"/>
  <c r="K6304" i="3" a="1"/>
  <c r="K6304" i="3" s="1"/>
  <c r="K6305" i="3" a="1"/>
  <c r="K6305" i="3" s="1"/>
  <c r="K6306" i="3" a="1"/>
  <c r="K6306" i="3" s="1"/>
  <c r="K6307" i="3" a="1"/>
  <c r="K6307" i="3" s="1"/>
  <c r="K6308" i="3" a="1"/>
  <c r="K6308" i="3" s="1"/>
  <c r="K6309" i="3" a="1"/>
  <c r="K6309" i="3" s="1"/>
  <c r="K6310" i="3" a="1"/>
  <c r="K6310" i="3" s="1"/>
  <c r="K6311" i="3" a="1"/>
  <c r="K6311" i="3" s="1"/>
  <c r="K6312" i="3" a="1"/>
  <c r="K6312" i="3" s="1"/>
  <c r="K6313" i="3" a="1"/>
  <c r="K6313" i="3" s="1"/>
  <c r="K6314" i="3" a="1"/>
  <c r="K6314" i="3" s="1"/>
  <c r="K6315" i="3" a="1"/>
  <c r="K6315" i="3" s="1"/>
  <c r="K6316" i="3" a="1"/>
  <c r="K6316" i="3" s="1"/>
  <c r="K6317" i="3" a="1"/>
  <c r="K6317" i="3" s="1"/>
  <c r="K6318" i="3" a="1"/>
  <c r="K6318" i="3" s="1"/>
  <c r="K6319" i="3" a="1"/>
  <c r="K6319" i="3" s="1"/>
  <c r="K6320" i="3" a="1"/>
  <c r="K6320" i="3" s="1"/>
  <c r="K6321" i="3" a="1"/>
  <c r="K6321" i="3" s="1"/>
  <c r="K6322" i="3" a="1"/>
  <c r="K6322" i="3" s="1"/>
  <c r="K6323" i="3" a="1"/>
  <c r="K6323" i="3" s="1"/>
  <c r="K6324" i="3" a="1"/>
  <c r="K6324" i="3" s="1"/>
  <c r="K6325" i="3" a="1"/>
  <c r="K6325" i="3" s="1"/>
  <c r="K6326" i="3" a="1"/>
  <c r="K6326" i="3" s="1"/>
  <c r="K6327" i="3" a="1"/>
  <c r="K6327" i="3" s="1"/>
  <c r="K6328" i="3" a="1"/>
  <c r="K6328" i="3" s="1"/>
  <c r="K6329" i="3" a="1"/>
  <c r="K6329" i="3" s="1"/>
  <c r="K6330" i="3" a="1"/>
  <c r="K6330" i="3" s="1"/>
  <c r="K6331" i="3" a="1"/>
  <c r="K6331" i="3" s="1"/>
  <c r="K6332" i="3" a="1"/>
  <c r="K6332" i="3" s="1"/>
  <c r="K6333" i="3" a="1"/>
  <c r="K6333" i="3" s="1"/>
  <c r="K6334" i="3" a="1"/>
  <c r="K6334" i="3" s="1"/>
  <c r="K6335" i="3" a="1"/>
  <c r="K6335" i="3" s="1"/>
  <c r="K6336" i="3" a="1"/>
  <c r="K6336" i="3" s="1"/>
  <c r="K6337" i="3" a="1"/>
  <c r="K6337" i="3" s="1"/>
  <c r="K6338" i="3" a="1"/>
  <c r="K6338" i="3" s="1"/>
  <c r="K6339" i="3" a="1"/>
  <c r="K6339" i="3" s="1"/>
  <c r="K6340" i="3" a="1"/>
  <c r="K6340" i="3" s="1"/>
  <c r="K6341" i="3" a="1"/>
  <c r="K6341" i="3" s="1"/>
  <c r="K6342" i="3" a="1"/>
  <c r="K6342" i="3" s="1"/>
  <c r="K6343" i="3" a="1"/>
  <c r="K6343" i="3" s="1"/>
  <c r="K6344" i="3" a="1"/>
  <c r="K6344" i="3" s="1"/>
  <c r="K6345" i="3" a="1"/>
  <c r="K6345" i="3" s="1"/>
  <c r="K6346" i="3" a="1"/>
  <c r="K6346" i="3" s="1"/>
  <c r="K6347" i="3" a="1"/>
  <c r="K6347" i="3" s="1"/>
  <c r="K6348" i="3" a="1"/>
  <c r="K6348" i="3" s="1"/>
  <c r="K6349" i="3" a="1"/>
  <c r="K6349" i="3" s="1"/>
  <c r="K6350" i="3" a="1"/>
  <c r="K6350" i="3" s="1"/>
  <c r="K6351" i="3" a="1"/>
  <c r="K6351" i="3" s="1"/>
  <c r="K6352" i="3" a="1"/>
  <c r="K6352" i="3" s="1"/>
  <c r="K6353" i="3" a="1"/>
  <c r="K6353" i="3" s="1"/>
  <c r="K6354" i="3" a="1"/>
  <c r="K6354" i="3" s="1"/>
  <c r="K6355" i="3" a="1"/>
  <c r="K6355" i="3" s="1"/>
  <c r="K6356" i="3" a="1"/>
  <c r="K6356" i="3" s="1"/>
  <c r="K6357" i="3" a="1"/>
  <c r="K6357" i="3" s="1"/>
  <c r="K6358" i="3" a="1"/>
  <c r="K6358" i="3" s="1"/>
  <c r="K6359" i="3" a="1"/>
  <c r="K6359" i="3" s="1"/>
  <c r="K6360" i="3" a="1"/>
  <c r="K6360" i="3" s="1"/>
  <c r="K6361" i="3" a="1"/>
  <c r="K6361" i="3" s="1"/>
  <c r="K6362" i="3" a="1"/>
  <c r="K6362" i="3" s="1"/>
  <c r="K6363" i="3" a="1"/>
  <c r="K6363" i="3" s="1"/>
  <c r="K6364" i="3" a="1"/>
  <c r="K6364" i="3" s="1"/>
  <c r="K6365" i="3" a="1"/>
  <c r="K6365" i="3" s="1"/>
  <c r="K6366" i="3" a="1"/>
  <c r="K6366" i="3" s="1"/>
  <c r="K6367" i="3" a="1"/>
  <c r="K6367" i="3" s="1"/>
  <c r="K6368" i="3" a="1"/>
  <c r="K6368" i="3" s="1"/>
  <c r="K6369" i="3" a="1"/>
  <c r="K6369" i="3" s="1"/>
  <c r="K6370" i="3" a="1"/>
  <c r="K6370" i="3" s="1"/>
  <c r="K6371" i="3" a="1"/>
  <c r="K6371" i="3" s="1"/>
  <c r="K6372" i="3" a="1"/>
  <c r="K6372" i="3" s="1"/>
  <c r="K6373" i="3" a="1"/>
  <c r="K6373" i="3" s="1"/>
  <c r="K6374" i="3" a="1"/>
  <c r="K6374" i="3" s="1"/>
  <c r="K6375" i="3" a="1"/>
  <c r="K6375" i="3" s="1"/>
  <c r="K6376" i="3" a="1"/>
  <c r="K6376" i="3" s="1"/>
  <c r="K6377" i="3" a="1"/>
  <c r="K6377" i="3" s="1"/>
  <c r="K6378" i="3" a="1"/>
  <c r="K6378" i="3" s="1"/>
  <c r="K6379" i="3" a="1"/>
  <c r="K6379" i="3" s="1"/>
  <c r="K6380" i="3" a="1"/>
  <c r="K6380" i="3" s="1"/>
  <c r="K6381" i="3" a="1"/>
  <c r="K6381" i="3" s="1"/>
  <c r="K6382" i="3" a="1"/>
  <c r="K6382" i="3" s="1"/>
  <c r="K6383" i="3" a="1"/>
  <c r="K6383" i="3" s="1"/>
  <c r="K6384" i="3" a="1"/>
  <c r="K6384" i="3" s="1"/>
  <c r="K6385" i="3" a="1"/>
  <c r="K6385" i="3" s="1"/>
  <c r="K6386" i="3" a="1"/>
  <c r="K6386" i="3" s="1"/>
  <c r="K6387" i="3" a="1"/>
  <c r="K6387" i="3" s="1"/>
  <c r="K6388" i="3" a="1"/>
  <c r="K6388" i="3" s="1"/>
  <c r="K6389" i="3" a="1"/>
  <c r="K6389" i="3" s="1"/>
  <c r="K6390" i="3" a="1"/>
  <c r="K6390" i="3" s="1"/>
  <c r="K6391" i="3" a="1"/>
  <c r="K6391" i="3" s="1"/>
  <c r="K6392" i="3" a="1"/>
  <c r="K6392" i="3" s="1"/>
  <c r="K6393" i="3" a="1"/>
  <c r="K6393" i="3" s="1"/>
  <c r="K6394" i="3" a="1"/>
  <c r="K6394" i="3" s="1"/>
  <c r="K6395" i="3" a="1"/>
  <c r="K6395" i="3" s="1"/>
  <c r="K6396" i="3" a="1"/>
  <c r="K6396" i="3" s="1"/>
  <c r="K6397" i="3" a="1"/>
  <c r="K6397" i="3" s="1"/>
  <c r="K6398" i="3" a="1"/>
  <c r="K6398" i="3" s="1"/>
  <c r="K6399" i="3" a="1"/>
  <c r="K6399" i="3" s="1"/>
  <c r="K6400" i="3" a="1"/>
  <c r="K6400" i="3" s="1"/>
  <c r="K6401" i="3" a="1"/>
  <c r="K6401" i="3" s="1"/>
  <c r="K6402" i="3" a="1"/>
  <c r="K6402" i="3" s="1"/>
  <c r="K6403" i="3" a="1"/>
  <c r="K6403" i="3" s="1"/>
  <c r="K6404" i="3" a="1"/>
  <c r="K6404" i="3" s="1"/>
  <c r="K6405" i="3" a="1"/>
  <c r="K6405" i="3" s="1"/>
  <c r="K6406" i="3" a="1"/>
  <c r="K6406" i="3" s="1"/>
  <c r="K6407" i="3" a="1"/>
  <c r="K6407" i="3" s="1"/>
  <c r="K6408" i="3" a="1"/>
  <c r="K6408" i="3" s="1"/>
  <c r="K6409" i="3" a="1"/>
  <c r="K6409" i="3" s="1"/>
  <c r="K6410" i="3" a="1"/>
  <c r="K6410" i="3" s="1"/>
  <c r="K6411" i="3" a="1"/>
  <c r="K6411" i="3" s="1"/>
  <c r="K6412" i="3" a="1"/>
  <c r="K6412" i="3" s="1"/>
  <c r="K6413" i="3" a="1"/>
  <c r="K6413" i="3" s="1"/>
  <c r="K6414" i="3" a="1"/>
  <c r="K6414" i="3" s="1"/>
  <c r="K6415" i="3" a="1"/>
  <c r="K6415" i="3" s="1"/>
  <c r="K6416" i="3" a="1"/>
  <c r="K6416" i="3" s="1"/>
  <c r="K6417" i="3" a="1"/>
  <c r="K6417" i="3" s="1"/>
  <c r="K6418" i="3" a="1"/>
  <c r="K6418" i="3" s="1"/>
  <c r="K6419" i="3" a="1"/>
  <c r="K6419" i="3" s="1"/>
  <c r="K6420" i="3" a="1"/>
  <c r="K6420" i="3" s="1"/>
  <c r="K6421" i="3" a="1"/>
  <c r="K6421" i="3" s="1"/>
  <c r="K6422" i="3" a="1"/>
  <c r="K6422" i="3" s="1"/>
  <c r="K6423" i="3" a="1"/>
  <c r="K6423" i="3" s="1"/>
  <c r="K6424" i="3" a="1"/>
  <c r="K6424" i="3" s="1"/>
  <c r="K6425" i="3" a="1"/>
  <c r="K6425" i="3" s="1"/>
  <c r="K6426" i="3" a="1"/>
  <c r="K6426" i="3" s="1"/>
  <c r="K6427" i="3" a="1"/>
  <c r="K6427" i="3" s="1"/>
  <c r="K6428" i="3" a="1"/>
  <c r="K6428" i="3" s="1"/>
  <c r="K6429" i="3" a="1"/>
  <c r="K6429" i="3" s="1"/>
  <c r="K6430" i="3" a="1"/>
  <c r="K6430" i="3" s="1"/>
  <c r="K6431" i="3" a="1"/>
  <c r="K6431" i="3" s="1"/>
  <c r="K6432" i="3" a="1"/>
  <c r="K6432" i="3" s="1"/>
  <c r="K6433" i="3" a="1"/>
  <c r="K6433" i="3" s="1"/>
  <c r="K6434" i="3" a="1"/>
  <c r="K6434" i="3" s="1"/>
  <c r="K6435" i="3" a="1"/>
  <c r="K6435" i="3" s="1"/>
  <c r="K6436" i="3" a="1"/>
  <c r="K6436" i="3" s="1"/>
  <c r="M2" i="3" a="1"/>
  <c r="M2" i="3" s="1"/>
  <c r="I2" i="3" a="1"/>
  <c r="I2" i="3" s="1"/>
  <c r="I3" i="3" a="1"/>
  <c r="I3" i="3" s="1"/>
  <c r="I4" i="3" a="1"/>
  <c r="I4" i="3" s="1"/>
  <c r="I5" i="3" a="1"/>
  <c r="I5" i="3" s="1"/>
  <c r="I6" i="3" a="1"/>
  <c r="I6" i="3" s="1"/>
  <c r="I7" i="3" a="1"/>
  <c r="I7" i="3" s="1"/>
  <c r="I8" i="3" a="1"/>
  <c r="I8" i="3" s="1"/>
  <c r="I9" i="3" a="1"/>
  <c r="I9" i="3" s="1"/>
  <c r="I10" i="3" a="1"/>
  <c r="I10" i="3" s="1"/>
  <c r="I11" i="3" a="1"/>
  <c r="I11" i="3" s="1"/>
  <c r="I12" i="3" a="1"/>
  <c r="I12" i="3" s="1"/>
  <c r="I13" i="3" a="1"/>
  <c r="I13" i="3" s="1"/>
  <c r="I14" i="3" a="1"/>
  <c r="I14" i="3" s="1"/>
  <c r="I15" i="3" a="1"/>
  <c r="I15" i="3" s="1"/>
  <c r="I16" i="3" a="1"/>
  <c r="I16" i="3" s="1"/>
  <c r="I17" i="3" a="1"/>
  <c r="I17" i="3" s="1"/>
  <c r="I18" i="3" a="1"/>
  <c r="I18" i="3" s="1"/>
  <c r="I19" i="3" a="1"/>
  <c r="I19" i="3" s="1"/>
  <c r="I20" i="3" a="1"/>
  <c r="I20" i="3" s="1"/>
  <c r="I21" i="3" a="1"/>
  <c r="I21" i="3" s="1"/>
  <c r="I22" i="3" a="1"/>
  <c r="I22" i="3" s="1"/>
  <c r="I23" i="3" a="1"/>
  <c r="I23" i="3" s="1"/>
  <c r="I24" i="3" a="1"/>
  <c r="I24" i="3" s="1"/>
  <c r="I25" i="3" a="1"/>
  <c r="I25" i="3" s="1"/>
  <c r="I26" i="3" a="1"/>
  <c r="I26" i="3" s="1"/>
  <c r="I27" i="3" a="1"/>
  <c r="I27" i="3" s="1"/>
  <c r="I28" i="3" a="1"/>
  <c r="I28" i="3" s="1"/>
  <c r="I29" i="3" a="1"/>
  <c r="I29" i="3" s="1"/>
  <c r="I30" i="3" a="1"/>
  <c r="I30" i="3" s="1"/>
  <c r="I31" i="3" a="1"/>
  <c r="I31" i="3" s="1"/>
  <c r="I32" i="3" a="1"/>
  <c r="I32" i="3" s="1"/>
  <c r="I33" i="3" a="1"/>
  <c r="I33" i="3" s="1"/>
  <c r="I34" i="3" a="1"/>
  <c r="I34" i="3" s="1"/>
  <c r="I35" i="3" a="1"/>
  <c r="I35" i="3" s="1"/>
  <c r="I36" i="3" a="1"/>
  <c r="I36" i="3" s="1"/>
  <c r="I37" i="3" a="1"/>
  <c r="I37" i="3" s="1"/>
  <c r="I38" i="3" a="1"/>
  <c r="I38" i="3" s="1"/>
  <c r="I39" i="3" a="1"/>
  <c r="I39" i="3" s="1"/>
  <c r="I40" i="3" a="1"/>
  <c r="I40" i="3" s="1"/>
  <c r="I41" i="3" a="1"/>
  <c r="I41" i="3" s="1"/>
  <c r="I42" i="3" a="1"/>
  <c r="I42" i="3" s="1"/>
  <c r="I43" i="3" a="1"/>
  <c r="I43" i="3" s="1"/>
  <c r="I44" i="3" a="1"/>
  <c r="I44" i="3" s="1"/>
  <c r="I45" i="3" a="1"/>
  <c r="I45" i="3" s="1"/>
  <c r="I46" i="3" a="1"/>
  <c r="I46" i="3" s="1"/>
  <c r="I47" i="3" a="1"/>
  <c r="I47" i="3" s="1"/>
  <c r="I48" i="3" a="1"/>
  <c r="I48" i="3" s="1"/>
  <c r="I49" i="3" a="1"/>
  <c r="I49" i="3" s="1"/>
  <c r="I50" i="3" a="1"/>
  <c r="I50" i="3" s="1"/>
  <c r="I51" i="3" a="1"/>
  <c r="I51" i="3" s="1"/>
  <c r="I52" i="3" a="1"/>
  <c r="I52" i="3" s="1"/>
  <c r="I53" i="3" a="1"/>
  <c r="I53" i="3" s="1"/>
  <c r="I54" i="3" a="1"/>
  <c r="I54" i="3" s="1"/>
  <c r="I55" i="3" a="1"/>
  <c r="I55" i="3" s="1"/>
  <c r="I56" i="3" a="1"/>
  <c r="I56" i="3" s="1"/>
  <c r="I57" i="3" a="1"/>
  <c r="I57" i="3" s="1"/>
  <c r="I58" i="3" a="1"/>
  <c r="I58" i="3" s="1"/>
  <c r="I59" i="3" a="1"/>
  <c r="I59" i="3" s="1"/>
  <c r="I60" i="3" a="1"/>
  <c r="I60" i="3" s="1"/>
  <c r="I61" i="3" a="1"/>
  <c r="I61" i="3" s="1"/>
  <c r="I62" i="3" a="1"/>
  <c r="I62" i="3" s="1"/>
  <c r="I63" i="3" a="1"/>
  <c r="I63" i="3" s="1"/>
  <c r="I64" i="3" a="1"/>
  <c r="I64" i="3" s="1"/>
  <c r="I65" i="3" a="1"/>
  <c r="I65" i="3" s="1"/>
  <c r="I66" i="3" a="1"/>
  <c r="I66" i="3" s="1"/>
  <c r="I67" i="3" a="1"/>
  <c r="I67" i="3" s="1"/>
  <c r="I68" i="3" a="1"/>
  <c r="I68" i="3" s="1"/>
  <c r="I69" i="3" a="1"/>
  <c r="I69" i="3" s="1"/>
  <c r="I70" i="3" a="1"/>
  <c r="I70" i="3" s="1"/>
  <c r="I71" i="3" a="1"/>
  <c r="I71" i="3" s="1"/>
  <c r="I72" i="3" a="1"/>
  <c r="I72" i="3" s="1"/>
  <c r="I73" i="3" a="1"/>
  <c r="I73" i="3" s="1"/>
  <c r="I74" i="3" a="1"/>
  <c r="I74" i="3" s="1"/>
  <c r="I75" i="3" a="1"/>
  <c r="I75" i="3" s="1"/>
  <c r="I76" i="3" a="1"/>
  <c r="I76" i="3" s="1"/>
  <c r="I77" i="3" a="1"/>
  <c r="I77" i="3" s="1"/>
  <c r="I78" i="3" a="1"/>
  <c r="I78" i="3" s="1"/>
  <c r="I79" i="3" a="1"/>
  <c r="I79" i="3" s="1"/>
  <c r="I80" i="3" a="1"/>
  <c r="I80" i="3" s="1"/>
  <c r="I81" i="3" a="1"/>
  <c r="I81" i="3" s="1"/>
  <c r="I82" i="3" a="1"/>
  <c r="I82" i="3" s="1"/>
  <c r="I83" i="3" a="1"/>
  <c r="I83" i="3" s="1"/>
  <c r="I84" i="3" a="1"/>
  <c r="I84" i="3" s="1"/>
  <c r="I85" i="3" a="1"/>
  <c r="I85" i="3" s="1"/>
  <c r="I86" i="3" a="1"/>
  <c r="I86" i="3" s="1"/>
  <c r="I87" i="3" a="1"/>
  <c r="I87" i="3" s="1"/>
  <c r="I88" i="3" a="1"/>
  <c r="I88" i="3" s="1"/>
  <c r="I89" i="3" a="1"/>
  <c r="I89" i="3" s="1"/>
  <c r="I90" i="3" a="1"/>
  <c r="I90" i="3" s="1"/>
  <c r="I91" i="3" a="1"/>
  <c r="I91" i="3" s="1"/>
  <c r="I92" i="3" a="1"/>
  <c r="I92" i="3" s="1"/>
  <c r="I93" i="3" a="1"/>
  <c r="I93" i="3" s="1"/>
  <c r="I94" i="3" a="1"/>
  <c r="I94" i="3" s="1"/>
  <c r="I95" i="3" a="1"/>
  <c r="I95" i="3" s="1"/>
  <c r="I96" i="3" a="1"/>
  <c r="I96" i="3" s="1"/>
  <c r="I97" i="3" a="1"/>
  <c r="I97" i="3" s="1"/>
  <c r="I98" i="3" a="1"/>
  <c r="I98" i="3" s="1"/>
  <c r="I99" i="3" a="1"/>
  <c r="I99" i="3" s="1"/>
  <c r="I100" i="3" a="1"/>
  <c r="I100" i="3" s="1"/>
  <c r="I101" i="3" a="1"/>
  <c r="I101" i="3" s="1"/>
  <c r="I102" i="3" a="1"/>
  <c r="I102" i="3" s="1"/>
  <c r="I103" i="3" a="1"/>
  <c r="I103" i="3" s="1"/>
  <c r="I104" i="3" a="1"/>
  <c r="I104" i="3" s="1"/>
  <c r="I105" i="3" a="1"/>
  <c r="I105" i="3" s="1"/>
  <c r="I106" i="3" a="1"/>
  <c r="I106" i="3" s="1"/>
  <c r="I107" i="3" a="1"/>
  <c r="I107" i="3" s="1"/>
  <c r="I108" i="3" a="1"/>
  <c r="I108" i="3" s="1"/>
  <c r="I109" i="3" a="1"/>
  <c r="I109" i="3" s="1"/>
  <c r="I110" i="3" a="1"/>
  <c r="I110" i="3" s="1"/>
  <c r="I111" i="3" a="1"/>
  <c r="I111" i="3" s="1"/>
  <c r="I112" i="3" a="1"/>
  <c r="I112" i="3" s="1"/>
  <c r="I113" i="3" a="1"/>
  <c r="I113" i="3" s="1"/>
  <c r="I114" i="3" a="1"/>
  <c r="I114" i="3" s="1"/>
  <c r="I115" i="3" a="1"/>
  <c r="I115" i="3" s="1"/>
  <c r="I116" i="3" a="1"/>
  <c r="I116" i="3" s="1"/>
  <c r="I117" i="3" a="1"/>
  <c r="I117" i="3" s="1"/>
  <c r="I118" i="3" a="1"/>
  <c r="I118" i="3" s="1"/>
  <c r="I119" i="3" a="1"/>
  <c r="I119" i="3" s="1"/>
  <c r="I120" i="3" a="1"/>
  <c r="I120" i="3" s="1"/>
  <c r="I121" i="3" a="1"/>
  <c r="I121" i="3" s="1"/>
  <c r="I122" i="3" a="1"/>
  <c r="I122" i="3" s="1"/>
  <c r="I123" i="3" a="1"/>
  <c r="I123" i="3" s="1"/>
  <c r="I124" i="3" a="1"/>
  <c r="I124" i="3" s="1"/>
  <c r="I125" i="3" a="1"/>
  <c r="I125" i="3" s="1"/>
  <c r="I126" i="3" a="1"/>
  <c r="I126" i="3" s="1"/>
  <c r="I127" i="3" a="1"/>
  <c r="I127" i="3" s="1"/>
  <c r="I128" i="3" a="1"/>
  <c r="I128" i="3" s="1"/>
  <c r="I129" i="3" a="1"/>
  <c r="I129" i="3" s="1"/>
  <c r="I130" i="3" a="1"/>
  <c r="I130" i="3" s="1"/>
  <c r="I131" i="3" a="1"/>
  <c r="I131" i="3" s="1"/>
  <c r="I132" i="3" a="1"/>
  <c r="I132" i="3" s="1"/>
  <c r="I133" i="3" a="1"/>
  <c r="I133" i="3" s="1"/>
  <c r="I134" i="3" a="1"/>
  <c r="I134" i="3" s="1"/>
  <c r="I135" i="3" a="1"/>
  <c r="I135" i="3" s="1"/>
  <c r="I136" i="3" a="1"/>
  <c r="I136" i="3" s="1"/>
  <c r="I137" i="3" a="1"/>
  <c r="I137" i="3" s="1"/>
  <c r="I138" i="3" a="1"/>
  <c r="I138" i="3" s="1"/>
  <c r="I139" i="3" a="1"/>
  <c r="I139" i="3" s="1"/>
  <c r="I140" i="3" a="1"/>
  <c r="I140" i="3" s="1"/>
  <c r="I141" i="3" a="1"/>
  <c r="I141" i="3" s="1"/>
  <c r="I142" i="3" a="1"/>
  <c r="I142" i="3" s="1"/>
  <c r="I143" i="3" a="1"/>
  <c r="I143" i="3" s="1"/>
  <c r="I144" i="3" a="1"/>
  <c r="I144" i="3" s="1"/>
  <c r="I145" i="3" a="1"/>
  <c r="I145" i="3" s="1"/>
  <c r="I146" i="3" a="1"/>
  <c r="I146" i="3" s="1"/>
  <c r="I147" i="3" a="1"/>
  <c r="I147" i="3" s="1"/>
  <c r="I148" i="3" a="1"/>
  <c r="I148" i="3" s="1"/>
  <c r="I149" i="3" a="1"/>
  <c r="I149" i="3" s="1"/>
  <c r="I150" i="3" a="1"/>
  <c r="I150" i="3" s="1"/>
  <c r="I151" i="3" a="1"/>
  <c r="I151" i="3" s="1"/>
  <c r="I152" i="3" a="1"/>
  <c r="I152" i="3" s="1"/>
  <c r="I153" i="3" a="1"/>
  <c r="I153" i="3" s="1"/>
  <c r="I154" i="3" a="1"/>
  <c r="I154" i="3" s="1"/>
  <c r="I155" i="3" a="1"/>
  <c r="I155" i="3" s="1"/>
  <c r="I156" i="3" a="1"/>
  <c r="I156" i="3" s="1"/>
  <c r="I157" i="3" a="1"/>
  <c r="I157" i="3" s="1"/>
  <c r="I158" i="3" a="1"/>
  <c r="I158" i="3" s="1"/>
  <c r="I159" i="3" a="1"/>
  <c r="I159" i="3" s="1"/>
  <c r="I160" i="3" a="1"/>
  <c r="I160" i="3" s="1"/>
  <c r="I161" i="3" a="1"/>
  <c r="I161" i="3" s="1"/>
  <c r="I162" i="3" a="1"/>
  <c r="I162" i="3" s="1"/>
  <c r="I163" i="3" a="1"/>
  <c r="I163" i="3" s="1"/>
  <c r="I164" i="3" a="1"/>
  <c r="I164" i="3" s="1"/>
  <c r="I165" i="3" a="1"/>
  <c r="I165" i="3" s="1"/>
  <c r="I166" i="3" a="1"/>
  <c r="I166" i="3" s="1"/>
  <c r="I167" i="3" a="1"/>
  <c r="I167" i="3" s="1"/>
  <c r="I168" i="3" a="1"/>
  <c r="I168" i="3" s="1"/>
  <c r="I169" i="3" a="1"/>
  <c r="I169" i="3" s="1"/>
  <c r="I170" i="3" a="1"/>
  <c r="I170" i="3" s="1"/>
  <c r="I171" i="3" a="1"/>
  <c r="I171" i="3" s="1"/>
  <c r="I172" i="3" a="1"/>
  <c r="I172" i="3" s="1"/>
  <c r="I173" i="3" a="1"/>
  <c r="I173" i="3" s="1"/>
  <c r="I174" i="3" a="1"/>
  <c r="I174" i="3" s="1"/>
  <c r="I175" i="3" a="1"/>
  <c r="I175" i="3" s="1"/>
  <c r="I176" i="3" a="1"/>
  <c r="I176" i="3" s="1"/>
  <c r="I177" i="3" a="1"/>
  <c r="I177" i="3" s="1"/>
  <c r="I178" i="3" a="1"/>
  <c r="I178" i="3" s="1"/>
  <c r="I179" i="3" a="1"/>
  <c r="I179" i="3" s="1"/>
  <c r="I180" i="3" a="1"/>
  <c r="I180" i="3" s="1"/>
  <c r="I181" i="3" a="1"/>
  <c r="I181" i="3" s="1"/>
  <c r="I182" i="3" a="1"/>
  <c r="I182" i="3" s="1"/>
  <c r="I183" i="3" a="1"/>
  <c r="I183" i="3" s="1"/>
  <c r="I184" i="3" a="1"/>
  <c r="I184" i="3" s="1"/>
  <c r="I185" i="3" a="1"/>
  <c r="I185" i="3" s="1"/>
  <c r="I186" i="3" a="1"/>
  <c r="I186" i="3" s="1"/>
  <c r="I187" i="3" a="1"/>
  <c r="I187" i="3" s="1"/>
  <c r="I188" i="3" a="1"/>
  <c r="I188" i="3" s="1"/>
  <c r="I189" i="3" a="1"/>
  <c r="I189" i="3" s="1"/>
  <c r="I190" i="3" a="1"/>
  <c r="I190" i="3" s="1"/>
  <c r="I191" i="3" a="1"/>
  <c r="I191" i="3" s="1"/>
  <c r="I192" i="3" a="1"/>
  <c r="I192" i="3" s="1"/>
  <c r="I193" i="3" a="1"/>
  <c r="I193" i="3" s="1"/>
  <c r="I194" i="3" a="1"/>
  <c r="I194" i="3" s="1"/>
  <c r="I195" i="3" a="1"/>
  <c r="I195" i="3" s="1"/>
  <c r="I196" i="3" a="1"/>
  <c r="I196" i="3" s="1"/>
  <c r="I197" i="3" a="1"/>
  <c r="I197" i="3" s="1"/>
  <c r="I198" i="3" a="1"/>
  <c r="I198" i="3" s="1"/>
  <c r="I199" i="3" a="1"/>
  <c r="I199" i="3" s="1"/>
  <c r="I200" i="3" a="1"/>
  <c r="I200" i="3" s="1"/>
  <c r="I201" i="3" a="1"/>
  <c r="I201" i="3" s="1"/>
  <c r="I202" i="3" a="1"/>
  <c r="I202" i="3" s="1"/>
  <c r="I203" i="3" a="1"/>
  <c r="I203" i="3" s="1"/>
  <c r="I204" i="3" a="1"/>
  <c r="I204" i="3" s="1"/>
  <c r="I205" i="3" a="1"/>
  <c r="I205" i="3" s="1"/>
  <c r="I206" i="3" a="1"/>
  <c r="I206" i="3" s="1"/>
  <c r="I207" i="3" a="1"/>
  <c r="I207" i="3" s="1"/>
  <c r="I208" i="3" a="1"/>
  <c r="I208" i="3" s="1"/>
  <c r="I209" i="3" a="1"/>
  <c r="I209" i="3" s="1"/>
  <c r="I210" i="3" a="1"/>
  <c r="I210" i="3" s="1"/>
  <c r="I211" i="3" a="1"/>
  <c r="I211" i="3" s="1"/>
  <c r="I212" i="3" a="1"/>
  <c r="I212" i="3" s="1"/>
  <c r="I213" i="3" a="1"/>
  <c r="I213" i="3" s="1"/>
  <c r="I214" i="3" a="1"/>
  <c r="I214" i="3" s="1"/>
  <c r="I215" i="3" a="1"/>
  <c r="I215" i="3" s="1"/>
  <c r="I216" i="3" a="1"/>
  <c r="I216" i="3" s="1"/>
  <c r="I217" i="3" a="1"/>
  <c r="I217" i="3" s="1"/>
  <c r="I218" i="3" a="1"/>
  <c r="I218" i="3" s="1"/>
  <c r="I219" i="3" a="1"/>
  <c r="I219" i="3" s="1"/>
  <c r="I220" i="3" a="1"/>
  <c r="I220" i="3" s="1"/>
  <c r="I221" i="3" a="1"/>
  <c r="I221" i="3" s="1"/>
  <c r="I222" i="3" a="1"/>
  <c r="I222" i="3" s="1"/>
  <c r="I223" i="3" a="1"/>
  <c r="I223" i="3" s="1"/>
  <c r="I224" i="3" a="1"/>
  <c r="I224" i="3" s="1"/>
  <c r="I225" i="3" a="1"/>
  <c r="I225" i="3" s="1"/>
  <c r="I226" i="3" a="1"/>
  <c r="I226" i="3" s="1"/>
  <c r="I227" i="3" a="1"/>
  <c r="I227" i="3" s="1"/>
  <c r="I228" i="3" a="1"/>
  <c r="I228" i="3" s="1"/>
  <c r="I229" i="3" a="1"/>
  <c r="I229" i="3" s="1"/>
  <c r="I230" i="3" a="1"/>
  <c r="I230" i="3" s="1"/>
  <c r="I231" i="3" a="1"/>
  <c r="I231" i="3" s="1"/>
  <c r="I232" i="3" a="1"/>
  <c r="I232" i="3" s="1"/>
  <c r="I233" i="3" a="1"/>
  <c r="I233" i="3" s="1"/>
  <c r="I234" i="3" a="1"/>
  <c r="I234" i="3" s="1"/>
  <c r="I235" i="3" a="1"/>
  <c r="I235" i="3" s="1"/>
  <c r="I236" i="3" a="1"/>
  <c r="I236" i="3" s="1"/>
  <c r="I237" i="3" a="1"/>
  <c r="I237" i="3" s="1"/>
  <c r="I238" i="3" a="1"/>
  <c r="I238" i="3" s="1"/>
  <c r="I239" i="3" a="1"/>
  <c r="I239" i="3" s="1"/>
  <c r="I240" i="3" a="1"/>
  <c r="I240" i="3" s="1"/>
  <c r="I241" i="3" a="1"/>
  <c r="I241" i="3" s="1"/>
  <c r="I242" i="3" a="1"/>
  <c r="I242" i="3" s="1"/>
  <c r="I243" i="3" a="1"/>
  <c r="I243" i="3" s="1"/>
  <c r="I244" i="3" a="1"/>
  <c r="I244" i="3" s="1"/>
  <c r="I245" i="3" a="1"/>
  <c r="I245" i="3" s="1"/>
  <c r="I246" i="3" a="1"/>
  <c r="I246" i="3" s="1"/>
  <c r="I247" i="3" a="1"/>
  <c r="I247" i="3" s="1"/>
  <c r="I248" i="3" a="1"/>
  <c r="I248" i="3" s="1"/>
  <c r="I249" i="3" a="1"/>
  <c r="I249" i="3" s="1"/>
  <c r="I250" i="3" a="1"/>
  <c r="I250" i="3" s="1"/>
  <c r="I251" i="3" a="1"/>
  <c r="I251" i="3" s="1"/>
  <c r="I252" i="3" a="1"/>
  <c r="I252" i="3" s="1"/>
  <c r="I253" i="3" a="1"/>
  <c r="I253" i="3" s="1"/>
  <c r="I254" i="3" a="1"/>
  <c r="I254" i="3" s="1"/>
  <c r="I255" i="3" a="1"/>
  <c r="I255" i="3" s="1"/>
  <c r="I256" i="3" a="1"/>
  <c r="I256" i="3" s="1"/>
  <c r="I257" i="3" a="1"/>
  <c r="I257" i="3" s="1"/>
  <c r="I258" i="3" a="1"/>
  <c r="I258" i="3" s="1"/>
  <c r="I259" i="3" a="1"/>
  <c r="I259" i="3" s="1"/>
  <c r="I260" i="3" a="1"/>
  <c r="I260" i="3" s="1"/>
  <c r="I261" i="3" a="1"/>
  <c r="I261" i="3" s="1"/>
  <c r="I262" i="3" a="1"/>
  <c r="I262" i="3" s="1"/>
  <c r="I263" i="3" a="1"/>
  <c r="I263" i="3" s="1"/>
  <c r="I264" i="3" a="1"/>
  <c r="I264" i="3" s="1"/>
  <c r="I265" i="3" a="1"/>
  <c r="I265" i="3" s="1"/>
  <c r="I266" i="3" a="1"/>
  <c r="I266" i="3" s="1"/>
  <c r="I267" i="3" a="1"/>
  <c r="I267" i="3" s="1"/>
  <c r="I268" i="3" a="1"/>
  <c r="I268" i="3" s="1"/>
  <c r="I269" i="3" a="1"/>
  <c r="I269" i="3" s="1"/>
  <c r="I270" i="3" a="1"/>
  <c r="I270" i="3" s="1"/>
  <c r="I271" i="3" a="1"/>
  <c r="I271" i="3" s="1"/>
  <c r="I272" i="3" a="1"/>
  <c r="I272" i="3" s="1"/>
  <c r="I273" i="3" a="1"/>
  <c r="I273" i="3" s="1"/>
  <c r="I274" i="3" a="1"/>
  <c r="I274" i="3" s="1"/>
  <c r="I275" i="3" a="1"/>
  <c r="I275" i="3" s="1"/>
  <c r="I276" i="3" a="1"/>
  <c r="I276" i="3" s="1"/>
  <c r="I277" i="3" a="1"/>
  <c r="I277" i="3" s="1"/>
  <c r="I278" i="3" a="1"/>
  <c r="I278" i="3" s="1"/>
  <c r="I279" i="3" a="1"/>
  <c r="I279" i="3" s="1"/>
  <c r="I280" i="3" a="1"/>
  <c r="I280" i="3" s="1"/>
  <c r="I281" i="3" a="1"/>
  <c r="I281" i="3" s="1"/>
  <c r="I282" i="3" a="1"/>
  <c r="I282" i="3" s="1"/>
  <c r="I283" i="3" a="1"/>
  <c r="I283" i="3" s="1"/>
  <c r="I284" i="3" a="1"/>
  <c r="I284" i="3" s="1"/>
  <c r="I285" i="3" a="1"/>
  <c r="I285" i="3" s="1"/>
  <c r="I286" i="3" a="1"/>
  <c r="I286" i="3" s="1"/>
  <c r="I287" i="3" a="1"/>
  <c r="I287" i="3" s="1"/>
  <c r="I288" i="3" a="1"/>
  <c r="I288" i="3" s="1"/>
  <c r="I289" i="3" a="1"/>
  <c r="I289" i="3" s="1"/>
  <c r="I290" i="3" a="1"/>
  <c r="I290" i="3" s="1"/>
  <c r="I291" i="3" a="1"/>
  <c r="I291" i="3" s="1"/>
  <c r="I292" i="3" a="1"/>
  <c r="I292" i="3" s="1"/>
  <c r="I293" i="3" a="1"/>
  <c r="I293" i="3" s="1"/>
  <c r="I294" i="3" a="1"/>
  <c r="I294" i="3" s="1"/>
  <c r="I295" i="3" a="1"/>
  <c r="I295" i="3" s="1"/>
  <c r="I296" i="3" a="1"/>
  <c r="I296" i="3" s="1"/>
  <c r="I297" i="3" a="1"/>
  <c r="I297" i="3" s="1"/>
  <c r="I298" i="3" a="1"/>
  <c r="I298" i="3" s="1"/>
  <c r="I299" i="3" a="1"/>
  <c r="I299" i="3" s="1"/>
  <c r="I300" i="3" a="1"/>
  <c r="I300" i="3" s="1"/>
  <c r="I301" i="3" a="1"/>
  <c r="I301" i="3" s="1"/>
  <c r="I302" i="3" a="1"/>
  <c r="I302" i="3" s="1"/>
  <c r="I303" i="3" a="1"/>
  <c r="I303" i="3" s="1"/>
  <c r="I304" i="3" a="1"/>
  <c r="I304" i="3" s="1"/>
  <c r="I305" i="3" a="1"/>
  <c r="I305" i="3" s="1"/>
  <c r="I306" i="3" a="1"/>
  <c r="I306" i="3" s="1"/>
  <c r="I307" i="3" a="1"/>
  <c r="I307" i="3" s="1"/>
  <c r="I308" i="3" a="1"/>
  <c r="I308" i="3" s="1"/>
  <c r="I309" i="3" a="1"/>
  <c r="I309" i="3" s="1"/>
  <c r="I310" i="3" a="1"/>
  <c r="I310" i="3" s="1"/>
  <c r="I311" i="3" a="1"/>
  <c r="I311" i="3" s="1"/>
  <c r="I312" i="3" a="1"/>
  <c r="I312" i="3" s="1"/>
  <c r="I313" i="3" a="1"/>
  <c r="I313" i="3" s="1"/>
  <c r="I314" i="3" a="1"/>
  <c r="I314" i="3" s="1"/>
  <c r="I315" i="3" a="1"/>
  <c r="I315" i="3" s="1"/>
  <c r="I316" i="3" a="1"/>
  <c r="I316" i="3" s="1"/>
  <c r="I317" i="3" a="1"/>
  <c r="I317" i="3" s="1"/>
  <c r="I318" i="3" a="1"/>
  <c r="I318" i="3" s="1"/>
  <c r="I319" i="3" a="1"/>
  <c r="I319" i="3" s="1"/>
  <c r="I320" i="3" a="1"/>
  <c r="I320" i="3" s="1"/>
  <c r="I321" i="3" a="1"/>
  <c r="I321" i="3" s="1"/>
  <c r="I322" i="3" a="1"/>
  <c r="I322" i="3" s="1"/>
  <c r="I323" i="3" a="1"/>
  <c r="I323" i="3" s="1"/>
  <c r="I324" i="3" a="1"/>
  <c r="I324" i="3" s="1"/>
  <c r="I325" i="3" a="1"/>
  <c r="I325" i="3" s="1"/>
  <c r="I326" i="3" a="1"/>
  <c r="I326" i="3" s="1"/>
  <c r="I327" i="3" a="1"/>
  <c r="I327" i="3" s="1"/>
  <c r="I328" i="3" a="1"/>
  <c r="I328" i="3" s="1"/>
  <c r="I329" i="3" a="1"/>
  <c r="I329" i="3" s="1"/>
  <c r="I330" i="3" a="1"/>
  <c r="I330" i="3" s="1"/>
  <c r="I331" i="3" a="1"/>
  <c r="I331" i="3" s="1"/>
  <c r="I332" i="3" a="1"/>
  <c r="I332" i="3" s="1"/>
  <c r="I333" i="3" a="1"/>
  <c r="I333" i="3" s="1"/>
  <c r="I334" i="3" a="1"/>
  <c r="I334" i="3" s="1"/>
  <c r="I335" i="3" a="1"/>
  <c r="I335" i="3" s="1"/>
  <c r="I336" i="3" a="1"/>
  <c r="I336" i="3" s="1"/>
  <c r="I337" i="3" a="1"/>
  <c r="I337" i="3" s="1"/>
  <c r="I338" i="3" a="1"/>
  <c r="I338" i="3" s="1"/>
  <c r="I339" i="3" a="1"/>
  <c r="I339" i="3" s="1"/>
  <c r="I340" i="3" a="1"/>
  <c r="I340" i="3" s="1"/>
  <c r="I341" i="3" a="1"/>
  <c r="I341" i="3" s="1"/>
  <c r="I342" i="3" a="1"/>
  <c r="I342" i="3" s="1"/>
  <c r="I343" i="3" a="1"/>
  <c r="I343" i="3" s="1"/>
  <c r="I344" i="3" a="1"/>
  <c r="I344" i="3" s="1"/>
  <c r="I345" i="3" a="1"/>
  <c r="I345" i="3" s="1"/>
  <c r="I346" i="3" a="1"/>
  <c r="I346" i="3" s="1"/>
  <c r="I347" i="3" a="1"/>
  <c r="I347" i="3" s="1"/>
  <c r="I348" i="3" a="1"/>
  <c r="I348" i="3" s="1"/>
  <c r="I349" i="3" a="1"/>
  <c r="I349" i="3" s="1"/>
  <c r="I350" i="3" a="1"/>
  <c r="I350" i="3" s="1"/>
  <c r="I351" i="3" a="1"/>
  <c r="I351" i="3" s="1"/>
  <c r="I352" i="3" a="1"/>
  <c r="I352" i="3" s="1"/>
  <c r="I353" i="3" a="1"/>
  <c r="I353" i="3" s="1"/>
  <c r="I354" i="3" a="1"/>
  <c r="I354" i="3" s="1"/>
  <c r="I355" i="3" a="1"/>
  <c r="I355" i="3" s="1"/>
  <c r="I356" i="3" a="1"/>
  <c r="I356" i="3" s="1"/>
  <c r="I357" i="3" a="1"/>
  <c r="I357" i="3" s="1"/>
  <c r="I358" i="3" a="1"/>
  <c r="I358" i="3" s="1"/>
  <c r="I359" i="3" a="1"/>
  <c r="I359" i="3" s="1"/>
  <c r="I360" i="3" a="1"/>
  <c r="I360" i="3" s="1"/>
  <c r="I361" i="3" a="1"/>
  <c r="I361" i="3" s="1"/>
  <c r="I362" i="3" a="1"/>
  <c r="I362" i="3" s="1"/>
  <c r="I363" i="3" a="1"/>
  <c r="I363" i="3" s="1"/>
  <c r="I364" i="3" a="1"/>
  <c r="I364" i="3" s="1"/>
  <c r="I365" i="3" a="1"/>
  <c r="I365" i="3" s="1"/>
  <c r="I366" i="3" a="1"/>
  <c r="I366" i="3" s="1"/>
  <c r="I367" i="3" a="1"/>
  <c r="I367" i="3" s="1"/>
  <c r="I368" i="3" a="1"/>
  <c r="I368" i="3" s="1"/>
  <c r="I369" i="3" a="1"/>
  <c r="I369" i="3" s="1"/>
  <c r="I370" i="3" a="1"/>
  <c r="I370" i="3" s="1"/>
  <c r="I371" i="3" a="1"/>
  <c r="I371" i="3" s="1"/>
  <c r="I372" i="3" a="1"/>
  <c r="I372" i="3" s="1"/>
  <c r="I373" i="3" a="1"/>
  <c r="I373" i="3" s="1"/>
  <c r="I374" i="3" a="1"/>
  <c r="I374" i="3" s="1"/>
  <c r="I375" i="3" a="1"/>
  <c r="I375" i="3" s="1"/>
  <c r="I376" i="3" a="1"/>
  <c r="I376" i="3" s="1"/>
  <c r="I377" i="3" a="1"/>
  <c r="I377" i="3" s="1"/>
  <c r="I378" i="3" a="1"/>
  <c r="I378" i="3" s="1"/>
  <c r="I379" i="3" a="1"/>
  <c r="I379" i="3" s="1"/>
  <c r="I380" i="3" a="1"/>
  <c r="I380" i="3" s="1"/>
  <c r="I381" i="3" a="1"/>
  <c r="I381" i="3" s="1"/>
  <c r="I382" i="3" a="1"/>
  <c r="I382" i="3" s="1"/>
  <c r="I383" i="3" a="1"/>
  <c r="I383" i="3" s="1"/>
  <c r="I384" i="3" a="1"/>
  <c r="I384" i="3" s="1"/>
  <c r="I385" i="3" a="1"/>
  <c r="I385" i="3" s="1"/>
  <c r="I386" i="3" a="1"/>
  <c r="I386" i="3" s="1"/>
  <c r="I387" i="3" a="1"/>
  <c r="I387" i="3" s="1"/>
  <c r="I388" i="3" a="1"/>
  <c r="I388" i="3" s="1"/>
  <c r="I389" i="3" a="1"/>
  <c r="I389" i="3" s="1"/>
  <c r="I390" i="3" a="1"/>
  <c r="I390" i="3" s="1"/>
  <c r="I391" i="3" a="1"/>
  <c r="I391" i="3" s="1"/>
  <c r="I392" i="3" a="1"/>
  <c r="I392" i="3" s="1"/>
  <c r="I393" i="3" a="1"/>
  <c r="I393" i="3" s="1"/>
  <c r="I394" i="3" a="1"/>
  <c r="I394" i="3" s="1"/>
  <c r="I395" i="3" a="1"/>
  <c r="I395" i="3" s="1"/>
  <c r="I396" i="3" a="1"/>
  <c r="I396" i="3" s="1"/>
  <c r="I397" i="3" a="1"/>
  <c r="I397" i="3" s="1"/>
  <c r="I398" i="3" a="1"/>
  <c r="I398" i="3" s="1"/>
  <c r="I399" i="3" a="1"/>
  <c r="I399" i="3" s="1"/>
  <c r="I400" i="3" a="1"/>
  <c r="I400" i="3" s="1"/>
  <c r="I401" i="3" a="1"/>
  <c r="I401" i="3" s="1"/>
  <c r="I402" i="3" a="1"/>
  <c r="I402" i="3" s="1"/>
  <c r="I403" i="3" a="1"/>
  <c r="I403" i="3" s="1"/>
  <c r="I404" i="3" a="1"/>
  <c r="I404" i="3" s="1"/>
  <c r="I405" i="3" a="1"/>
  <c r="I405" i="3" s="1"/>
  <c r="I406" i="3" a="1"/>
  <c r="I406" i="3" s="1"/>
  <c r="I407" i="3" a="1"/>
  <c r="I407" i="3" s="1"/>
  <c r="I408" i="3" a="1"/>
  <c r="I408" i="3" s="1"/>
  <c r="I409" i="3" a="1"/>
  <c r="I409" i="3" s="1"/>
  <c r="I410" i="3" a="1"/>
  <c r="I410" i="3" s="1"/>
  <c r="I411" i="3" a="1"/>
  <c r="I411" i="3" s="1"/>
  <c r="I412" i="3" a="1"/>
  <c r="I412" i="3" s="1"/>
  <c r="I413" i="3" a="1"/>
  <c r="I413" i="3" s="1"/>
  <c r="I414" i="3" a="1"/>
  <c r="I414" i="3" s="1"/>
  <c r="I415" i="3" a="1"/>
  <c r="I415" i="3" s="1"/>
  <c r="I416" i="3" a="1"/>
  <c r="I416" i="3" s="1"/>
  <c r="I417" i="3" a="1"/>
  <c r="I417" i="3" s="1"/>
  <c r="I418" i="3" a="1"/>
  <c r="I418" i="3" s="1"/>
  <c r="I419" i="3" a="1"/>
  <c r="I419" i="3" s="1"/>
  <c r="I420" i="3" a="1"/>
  <c r="I420" i="3" s="1"/>
  <c r="I421" i="3" a="1"/>
  <c r="I421" i="3" s="1"/>
  <c r="I422" i="3" a="1"/>
  <c r="I422" i="3" s="1"/>
  <c r="I423" i="3" a="1"/>
  <c r="I423" i="3" s="1"/>
  <c r="I424" i="3" a="1"/>
  <c r="I424" i="3" s="1"/>
  <c r="I425" i="3" a="1"/>
  <c r="I425" i="3" s="1"/>
  <c r="I426" i="3" a="1"/>
  <c r="I426" i="3" s="1"/>
  <c r="I427" i="3" a="1"/>
  <c r="I427" i="3" s="1"/>
  <c r="I428" i="3" a="1"/>
  <c r="I428" i="3" s="1"/>
  <c r="I429" i="3" a="1"/>
  <c r="I429" i="3" s="1"/>
  <c r="I430" i="3" a="1"/>
  <c r="I430" i="3" s="1"/>
  <c r="I431" i="3" a="1"/>
  <c r="I431" i="3" s="1"/>
  <c r="I432" i="3" a="1"/>
  <c r="I432" i="3" s="1"/>
  <c r="I433" i="3" a="1"/>
  <c r="I433" i="3" s="1"/>
  <c r="I434" i="3" a="1"/>
  <c r="I434" i="3" s="1"/>
  <c r="I435" i="3" a="1"/>
  <c r="I435" i="3" s="1"/>
  <c r="I436" i="3" a="1"/>
  <c r="I436" i="3" s="1"/>
  <c r="I437" i="3" a="1"/>
  <c r="I437" i="3" s="1"/>
  <c r="I438" i="3" a="1"/>
  <c r="I438" i="3" s="1"/>
  <c r="I439" i="3" a="1"/>
  <c r="I439" i="3" s="1"/>
  <c r="I440" i="3" a="1"/>
  <c r="I440" i="3" s="1"/>
  <c r="I441" i="3" a="1"/>
  <c r="I441" i="3" s="1"/>
  <c r="I442" i="3" a="1"/>
  <c r="I442" i="3" s="1"/>
  <c r="I443" i="3" a="1"/>
  <c r="I443" i="3" s="1"/>
  <c r="I444" i="3" a="1"/>
  <c r="I444" i="3" s="1"/>
  <c r="I445" i="3" a="1"/>
  <c r="I445" i="3" s="1"/>
  <c r="I446" i="3" a="1"/>
  <c r="I446" i="3" s="1"/>
  <c r="I447" i="3" a="1"/>
  <c r="I447" i="3" s="1"/>
  <c r="I448" i="3" a="1"/>
  <c r="I448" i="3" s="1"/>
  <c r="I449" i="3" a="1"/>
  <c r="I449" i="3" s="1"/>
  <c r="I450" i="3" a="1"/>
  <c r="I450" i="3" s="1"/>
  <c r="I451" i="3" a="1"/>
  <c r="I451" i="3" s="1"/>
  <c r="I452" i="3" a="1"/>
  <c r="I452" i="3" s="1"/>
  <c r="I453" i="3" a="1"/>
  <c r="I453" i="3" s="1"/>
  <c r="I454" i="3" a="1"/>
  <c r="I454" i="3" s="1"/>
  <c r="I455" i="3" a="1"/>
  <c r="I455" i="3" s="1"/>
  <c r="I456" i="3" a="1"/>
  <c r="I456" i="3" s="1"/>
  <c r="I457" i="3" a="1"/>
  <c r="I457" i="3" s="1"/>
  <c r="I458" i="3" a="1"/>
  <c r="I458" i="3" s="1"/>
  <c r="I459" i="3" a="1"/>
  <c r="I459" i="3" s="1"/>
  <c r="I460" i="3" a="1"/>
  <c r="I460" i="3" s="1"/>
  <c r="I461" i="3" a="1"/>
  <c r="I461" i="3" s="1"/>
  <c r="I462" i="3" a="1"/>
  <c r="I462" i="3" s="1"/>
  <c r="I463" i="3" a="1"/>
  <c r="I463" i="3" s="1"/>
  <c r="I464" i="3" a="1"/>
  <c r="I464" i="3" s="1"/>
  <c r="I465" i="3" a="1"/>
  <c r="I465" i="3" s="1"/>
  <c r="I466" i="3" a="1"/>
  <c r="I466" i="3" s="1"/>
  <c r="I467" i="3" a="1"/>
  <c r="I467" i="3" s="1"/>
  <c r="I468" i="3" a="1"/>
  <c r="I468" i="3" s="1"/>
  <c r="I469" i="3" a="1"/>
  <c r="I469" i="3" s="1"/>
  <c r="I470" i="3" a="1"/>
  <c r="I470" i="3" s="1"/>
  <c r="I471" i="3" a="1"/>
  <c r="I471" i="3" s="1"/>
  <c r="I472" i="3" a="1"/>
  <c r="I472" i="3" s="1"/>
  <c r="I473" i="3" a="1"/>
  <c r="I473" i="3" s="1"/>
  <c r="I474" i="3" a="1"/>
  <c r="I474" i="3" s="1"/>
  <c r="I475" i="3" a="1"/>
  <c r="I475" i="3" s="1"/>
  <c r="I476" i="3" a="1"/>
  <c r="I476" i="3" s="1"/>
  <c r="I477" i="3" a="1"/>
  <c r="I477" i="3" s="1"/>
  <c r="I478" i="3" a="1"/>
  <c r="I478" i="3" s="1"/>
  <c r="I479" i="3" a="1"/>
  <c r="I479" i="3" s="1"/>
  <c r="I480" i="3" a="1"/>
  <c r="I480" i="3" s="1"/>
  <c r="I481" i="3" a="1"/>
  <c r="I481" i="3" s="1"/>
  <c r="I482" i="3" a="1"/>
  <c r="I482" i="3" s="1"/>
  <c r="I483" i="3" a="1"/>
  <c r="I483" i="3" s="1"/>
  <c r="I484" i="3" a="1"/>
  <c r="I484" i="3" s="1"/>
  <c r="I485" i="3" a="1"/>
  <c r="I485" i="3" s="1"/>
  <c r="I486" i="3" a="1"/>
  <c r="I486" i="3" s="1"/>
  <c r="I487" i="3" a="1"/>
  <c r="I487" i="3" s="1"/>
  <c r="I488" i="3" a="1"/>
  <c r="I488" i="3" s="1"/>
  <c r="I489" i="3" a="1"/>
  <c r="I489" i="3" s="1"/>
  <c r="I490" i="3" a="1"/>
  <c r="I490" i="3" s="1"/>
  <c r="I491" i="3" a="1"/>
  <c r="I491" i="3" s="1"/>
  <c r="I492" i="3" a="1"/>
  <c r="I492" i="3" s="1"/>
  <c r="I493" i="3" a="1"/>
  <c r="I493" i="3" s="1"/>
  <c r="I494" i="3" a="1"/>
  <c r="I494" i="3" s="1"/>
  <c r="I495" i="3" a="1"/>
  <c r="I495" i="3" s="1"/>
  <c r="I496" i="3" a="1"/>
  <c r="I496" i="3" s="1"/>
  <c r="I497" i="3" a="1"/>
  <c r="I497" i="3" s="1"/>
  <c r="I498" i="3" a="1"/>
  <c r="I498" i="3" s="1"/>
  <c r="I499" i="3" a="1"/>
  <c r="I499" i="3" s="1"/>
  <c r="I500" i="3" a="1"/>
  <c r="I500" i="3" s="1"/>
  <c r="I501" i="3" a="1"/>
  <c r="I501" i="3" s="1"/>
  <c r="I502" i="3" a="1"/>
  <c r="I502" i="3" s="1"/>
  <c r="I503" i="3" a="1"/>
  <c r="I503" i="3" s="1"/>
  <c r="I504" i="3" a="1"/>
  <c r="I504" i="3" s="1"/>
  <c r="I505" i="3" a="1"/>
  <c r="I505" i="3" s="1"/>
  <c r="I506" i="3" a="1"/>
  <c r="I506" i="3" s="1"/>
  <c r="I507" i="3" a="1"/>
  <c r="I507" i="3" s="1"/>
  <c r="I508" i="3" a="1"/>
  <c r="I508" i="3" s="1"/>
  <c r="I509" i="3" a="1"/>
  <c r="I509" i="3" s="1"/>
  <c r="I510" i="3" a="1"/>
  <c r="I510" i="3" s="1"/>
  <c r="I511" i="3" a="1"/>
  <c r="I511" i="3" s="1"/>
  <c r="I512" i="3" a="1"/>
  <c r="I512" i="3" s="1"/>
  <c r="I513" i="3" a="1"/>
  <c r="I513" i="3" s="1"/>
  <c r="I514" i="3" a="1"/>
  <c r="I514" i="3" s="1"/>
  <c r="I515" i="3" a="1"/>
  <c r="I515" i="3" s="1"/>
  <c r="I516" i="3" a="1"/>
  <c r="I516" i="3" s="1"/>
  <c r="I517" i="3" a="1"/>
  <c r="I517" i="3" s="1"/>
  <c r="I518" i="3" a="1"/>
  <c r="I518" i="3" s="1"/>
  <c r="I519" i="3" a="1"/>
  <c r="I519" i="3" s="1"/>
  <c r="I520" i="3" a="1"/>
  <c r="I520" i="3" s="1"/>
  <c r="I521" i="3" a="1"/>
  <c r="I521" i="3" s="1"/>
  <c r="I522" i="3" a="1"/>
  <c r="I522" i="3" s="1"/>
  <c r="I523" i="3" a="1"/>
  <c r="I523" i="3" s="1"/>
  <c r="I524" i="3" a="1"/>
  <c r="I524" i="3" s="1"/>
  <c r="I525" i="3" a="1"/>
  <c r="I525" i="3" s="1"/>
  <c r="I526" i="3" a="1"/>
  <c r="I526" i="3" s="1"/>
  <c r="I527" i="3" a="1"/>
  <c r="I527" i="3" s="1"/>
  <c r="I528" i="3" a="1"/>
  <c r="I528" i="3" s="1"/>
  <c r="I529" i="3" a="1"/>
  <c r="I529" i="3" s="1"/>
  <c r="I530" i="3" a="1"/>
  <c r="I530" i="3" s="1"/>
  <c r="I531" i="3" a="1"/>
  <c r="I531" i="3" s="1"/>
  <c r="I532" i="3" a="1"/>
  <c r="I532" i="3" s="1"/>
  <c r="I533" i="3" a="1"/>
  <c r="I533" i="3" s="1"/>
  <c r="I534" i="3" a="1"/>
  <c r="I534" i="3" s="1"/>
  <c r="I535" i="3" a="1"/>
  <c r="I535" i="3" s="1"/>
  <c r="I536" i="3" a="1"/>
  <c r="I536" i="3" s="1"/>
  <c r="I537" i="3" a="1"/>
  <c r="I537" i="3" s="1"/>
  <c r="I538" i="3" a="1"/>
  <c r="I538" i="3" s="1"/>
  <c r="I539" i="3" a="1"/>
  <c r="I539" i="3" s="1"/>
  <c r="I540" i="3" a="1"/>
  <c r="I540" i="3" s="1"/>
  <c r="I541" i="3" a="1"/>
  <c r="I541" i="3" s="1"/>
  <c r="I542" i="3" a="1"/>
  <c r="I542" i="3" s="1"/>
  <c r="I543" i="3" a="1"/>
  <c r="I543" i="3" s="1"/>
  <c r="I544" i="3" a="1"/>
  <c r="I544" i="3" s="1"/>
  <c r="I545" i="3" a="1"/>
  <c r="I545" i="3" s="1"/>
  <c r="I546" i="3" a="1"/>
  <c r="I546" i="3" s="1"/>
  <c r="I547" i="3" a="1"/>
  <c r="I547" i="3" s="1"/>
  <c r="I548" i="3" a="1"/>
  <c r="I548" i="3" s="1"/>
  <c r="I549" i="3" a="1"/>
  <c r="I549" i="3" s="1"/>
  <c r="I550" i="3" a="1"/>
  <c r="I550" i="3" s="1"/>
  <c r="I551" i="3" a="1"/>
  <c r="I551" i="3" s="1"/>
  <c r="I552" i="3" a="1"/>
  <c r="I552" i="3" s="1"/>
  <c r="I553" i="3" a="1"/>
  <c r="I553" i="3" s="1"/>
  <c r="I554" i="3" a="1"/>
  <c r="I554" i="3" s="1"/>
  <c r="I555" i="3" a="1"/>
  <c r="I555" i="3" s="1"/>
  <c r="I556" i="3" a="1"/>
  <c r="I556" i="3" s="1"/>
  <c r="I557" i="3" a="1"/>
  <c r="I557" i="3" s="1"/>
  <c r="I558" i="3" a="1"/>
  <c r="I558" i="3" s="1"/>
  <c r="I559" i="3" a="1"/>
  <c r="I559" i="3" s="1"/>
  <c r="I560" i="3" a="1"/>
  <c r="I560" i="3" s="1"/>
  <c r="I561" i="3" a="1"/>
  <c r="I561" i="3" s="1"/>
  <c r="I562" i="3" a="1"/>
  <c r="I562" i="3" s="1"/>
  <c r="I563" i="3" a="1"/>
  <c r="I563" i="3" s="1"/>
  <c r="I564" i="3" a="1"/>
  <c r="I564" i="3" s="1"/>
  <c r="I565" i="3" a="1"/>
  <c r="I565" i="3" s="1"/>
  <c r="I566" i="3" a="1"/>
  <c r="I566" i="3" s="1"/>
  <c r="I567" i="3" a="1"/>
  <c r="I567" i="3" s="1"/>
  <c r="I568" i="3" a="1"/>
  <c r="I568" i="3" s="1"/>
  <c r="I569" i="3" a="1"/>
  <c r="I569" i="3" s="1"/>
  <c r="I570" i="3" a="1"/>
  <c r="I570" i="3" s="1"/>
  <c r="I571" i="3" a="1"/>
  <c r="I571" i="3" s="1"/>
  <c r="I572" i="3" a="1"/>
  <c r="I572" i="3" s="1"/>
  <c r="I573" i="3" a="1"/>
  <c r="I573" i="3" s="1"/>
  <c r="I574" i="3" a="1"/>
  <c r="I574" i="3" s="1"/>
  <c r="I575" i="3" a="1"/>
  <c r="I575" i="3" s="1"/>
  <c r="I576" i="3" a="1"/>
  <c r="I576" i="3" s="1"/>
  <c r="I577" i="3" a="1"/>
  <c r="I577" i="3" s="1"/>
  <c r="I578" i="3" a="1"/>
  <c r="I578" i="3" s="1"/>
  <c r="I579" i="3" a="1"/>
  <c r="I579" i="3" s="1"/>
  <c r="I580" i="3" a="1"/>
  <c r="I580" i="3" s="1"/>
  <c r="I581" i="3" a="1"/>
  <c r="I581" i="3" s="1"/>
  <c r="I582" i="3" a="1"/>
  <c r="I582" i="3" s="1"/>
  <c r="I583" i="3" a="1"/>
  <c r="I583" i="3" s="1"/>
  <c r="I584" i="3" a="1"/>
  <c r="I584" i="3" s="1"/>
  <c r="I585" i="3" a="1"/>
  <c r="I585" i="3" s="1"/>
  <c r="I586" i="3" a="1"/>
  <c r="I586" i="3" s="1"/>
  <c r="I587" i="3" a="1"/>
  <c r="I587" i="3" s="1"/>
  <c r="I588" i="3" a="1"/>
  <c r="I588" i="3" s="1"/>
  <c r="I589" i="3" a="1"/>
  <c r="I589" i="3" s="1"/>
  <c r="I590" i="3" a="1"/>
  <c r="I590" i="3" s="1"/>
  <c r="I591" i="3" a="1"/>
  <c r="I591" i="3" s="1"/>
  <c r="I592" i="3" a="1"/>
  <c r="I592" i="3" s="1"/>
  <c r="I593" i="3" a="1"/>
  <c r="I593" i="3" s="1"/>
  <c r="I594" i="3" a="1"/>
  <c r="I594" i="3" s="1"/>
  <c r="I595" i="3" a="1"/>
  <c r="I595" i="3" s="1"/>
  <c r="I596" i="3" a="1"/>
  <c r="I596" i="3" s="1"/>
  <c r="I597" i="3" a="1"/>
  <c r="I597" i="3" s="1"/>
  <c r="I598" i="3" a="1"/>
  <c r="I598" i="3" s="1"/>
  <c r="I599" i="3" a="1"/>
  <c r="I599" i="3" s="1"/>
  <c r="I600" i="3" a="1"/>
  <c r="I600" i="3" s="1"/>
  <c r="I601" i="3" a="1"/>
  <c r="I601" i="3" s="1"/>
  <c r="I602" i="3" a="1"/>
  <c r="I602" i="3" s="1"/>
  <c r="I603" i="3" a="1"/>
  <c r="I603" i="3" s="1"/>
  <c r="I604" i="3" a="1"/>
  <c r="I604" i="3" s="1"/>
  <c r="I605" i="3" a="1"/>
  <c r="I605" i="3" s="1"/>
  <c r="I606" i="3" a="1"/>
  <c r="I606" i="3" s="1"/>
  <c r="I607" i="3" a="1"/>
  <c r="I607" i="3" s="1"/>
  <c r="I608" i="3" a="1"/>
  <c r="I608" i="3" s="1"/>
  <c r="I609" i="3" a="1"/>
  <c r="I609" i="3" s="1"/>
  <c r="I610" i="3" a="1"/>
  <c r="I610" i="3" s="1"/>
  <c r="I611" i="3" a="1"/>
  <c r="I611" i="3" s="1"/>
  <c r="I612" i="3" a="1"/>
  <c r="I612" i="3" s="1"/>
  <c r="I613" i="3" a="1"/>
  <c r="I613" i="3" s="1"/>
  <c r="I614" i="3" a="1"/>
  <c r="I614" i="3" s="1"/>
  <c r="I615" i="3" a="1"/>
  <c r="I615" i="3" s="1"/>
  <c r="I616" i="3" a="1"/>
  <c r="I616" i="3" s="1"/>
  <c r="I617" i="3" a="1"/>
  <c r="I617" i="3" s="1"/>
  <c r="I618" i="3" a="1"/>
  <c r="I618" i="3" s="1"/>
  <c r="I619" i="3" a="1"/>
  <c r="I619" i="3" s="1"/>
  <c r="I620" i="3" a="1"/>
  <c r="I620" i="3" s="1"/>
  <c r="I621" i="3" a="1"/>
  <c r="I621" i="3" s="1"/>
  <c r="I622" i="3" a="1"/>
  <c r="I622" i="3" s="1"/>
  <c r="I623" i="3" a="1"/>
  <c r="I623" i="3" s="1"/>
  <c r="I624" i="3" a="1"/>
  <c r="I624" i="3" s="1"/>
  <c r="I625" i="3" a="1"/>
  <c r="I625" i="3" s="1"/>
  <c r="I626" i="3" a="1"/>
  <c r="I626" i="3" s="1"/>
  <c r="I627" i="3" a="1"/>
  <c r="I627" i="3" s="1"/>
  <c r="I628" i="3" a="1"/>
  <c r="I628" i="3" s="1"/>
  <c r="I629" i="3" a="1"/>
  <c r="I629" i="3" s="1"/>
  <c r="I630" i="3" a="1"/>
  <c r="I630" i="3" s="1"/>
  <c r="I631" i="3" a="1"/>
  <c r="I631" i="3" s="1"/>
  <c r="I632" i="3" a="1"/>
  <c r="I632" i="3" s="1"/>
  <c r="I633" i="3" a="1"/>
  <c r="I633" i="3" s="1"/>
  <c r="I634" i="3" a="1"/>
  <c r="I634" i="3" s="1"/>
  <c r="I635" i="3" a="1"/>
  <c r="I635" i="3" s="1"/>
  <c r="I636" i="3" a="1"/>
  <c r="I636" i="3" s="1"/>
  <c r="I637" i="3" a="1"/>
  <c r="I637" i="3" s="1"/>
  <c r="I638" i="3" a="1"/>
  <c r="I638" i="3" s="1"/>
  <c r="I639" i="3" a="1"/>
  <c r="I639" i="3" s="1"/>
  <c r="I640" i="3" a="1"/>
  <c r="I640" i="3" s="1"/>
  <c r="I641" i="3" a="1"/>
  <c r="I641" i="3" s="1"/>
  <c r="I642" i="3" a="1"/>
  <c r="I642" i="3" s="1"/>
  <c r="I643" i="3" a="1"/>
  <c r="I643" i="3" s="1"/>
  <c r="I644" i="3" a="1"/>
  <c r="I644" i="3" s="1"/>
  <c r="I645" i="3" a="1"/>
  <c r="I645" i="3" s="1"/>
  <c r="I646" i="3" a="1"/>
  <c r="I646" i="3" s="1"/>
  <c r="I647" i="3" a="1"/>
  <c r="I647" i="3" s="1"/>
  <c r="I648" i="3" a="1"/>
  <c r="I648" i="3" s="1"/>
  <c r="I649" i="3" a="1"/>
  <c r="I649" i="3" s="1"/>
  <c r="I650" i="3" a="1"/>
  <c r="I650" i="3" s="1"/>
  <c r="I651" i="3" a="1"/>
  <c r="I651" i="3" s="1"/>
  <c r="I652" i="3" a="1"/>
  <c r="I652" i="3" s="1"/>
  <c r="I653" i="3" a="1"/>
  <c r="I653" i="3" s="1"/>
  <c r="I654" i="3" a="1"/>
  <c r="I654" i="3" s="1"/>
  <c r="I655" i="3" a="1"/>
  <c r="I655" i="3" s="1"/>
  <c r="I656" i="3" a="1"/>
  <c r="I656" i="3" s="1"/>
  <c r="I657" i="3" a="1"/>
  <c r="I657" i="3" s="1"/>
  <c r="I658" i="3" a="1"/>
  <c r="I658" i="3" s="1"/>
  <c r="I659" i="3" a="1"/>
  <c r="I659" i="3" s="1"/>
  <c r="I660" i="3" a="1"/>
  <c r="I660" i="3" s="1"/>
  <c r="I661" i="3" a="1"/>
  <c r="I661" i="3" s="1"/>
  <c r="I662" i="3" a="1"/>
  <c r="I662" i="3" s="1"/>
  <c r="I663" i="3" a="1"/>
  <c r="I663" i="3" s="1"/>
  <c r="I664" i="3" a="1"/>
  <c r="I664" i="3" s="1"/>
  <c r="I665" i="3" a="1"/>
  <c r="I665" i="3" s="1"/>
  <c r="I666" i="3" a="1"/>
  <c r="I666" i="3" s="1"/>
  <c r="I667" i="3" a="1"/>
  <c r="I667" i="3" s="1"/>
  <c r="I668" i="3" a="1"/>
  <c r="I668" i="3" s="1"/>
  <c r="I669" i="3" a="1"/>
  <c r="I669" i="3" s="1"/>
  <c r="I670" i="3" a="1"/>
  <c r="I670" i="3" s="1"/>
  <c r="I671" i="3" a="1"/>
  <c r="I671" i="3" s="1"/>
  <c r="I672" i="3" a="1"/>
  <c r="I672" i="3" s="1"/>
  <c r="I673" i="3" a="1"/>
  <c r="I673" i="3" s="1"/>
  <c r="I674" i="3" a="1"/>
  <c r="I674" i="3" s="1"/>
  <c r="I675" i="3" a="1"/>
  <c r="I675" i="3" s="1"/>
  <c r="I676" i="3" a="1"/>
  <c r="I676" i="3" s="1"/>
  <c r="I677" i="3" a="1"/>
  <c r="I677" i="3" s="1"/>
  <c r="I678" i="3" a="1"/>
  <c r="I678" i="3" s="1"/>
  <c r="I679" i="3" a="1"/>
  <c r="I679" i="3" s="1"/>
  <c r="I680" i="3" a="1"/>
  <c r="I680" i="3" s="1"/>
  <c r="I681" i="3" a="1"/>
  <c r="I681" i="3" s="1"/>
  <c r="I682" i="3" a="1"/>
  <c r="I682" i="3" s="1"/>
  <c r="I683" i="3" a="1"/>
  <c r="I683" i="3" s="1"/>
  <c r="I684" i="3" a="1"/>
  <c r="I684" i="3" s="1"/>
  <c r="I685" i="3" a="1"/>
  <c r="I685" i="3" s="1"/>
  <c r="I686" i="3" a="1"/>
  <c r="I686" i="3" s="1"/>
  <c r="I687" i="3" a="1"/>
  <c r="I687" i="3" s="1"/>
  <c r="I688" i="3" a="1"/>
  <c r="I688" i="3" s="1"/>
  <c r="I689" i="3" a="1"/>
  <c r="I689" i="3" s="1"/>
  <c r="I690" i="3" a="1"/>
  <c r="I690" i="3" s="1"/>
  <c r="I691" i="3" a="1"/>
  <c r="I691" i="3" s="1"/>
  <c r="I692" i="3" a="1"/>
  <c r="I692" i="3" s="1"/>
  <c r="I693" i="3" a="1"/>
  <c r="I693" i="3" s="1"/>
  <c r="I694" i="3" a="1"/>
  <c r="I694" i="3" s="1"/>
  <c r="I695" i="3" a="1"/>
  <c r="I695" i="3" s="1"/>
  <c r="I696" i="3" a="1"/>
  <c r="I696" i="3" s="1"/>
  <c r="I697" i="3" a="1"/>
  <c r="I697" i="3" s="1"/>
  <c r="I698" i="3" a="1"/>
  <c r="I698" i="3" s="1"/>
  <c r="I699" i="3" a="1"/>
  <c r="I699" i="3" s="1"/>
  <c r="I700" i="3" a="1"/>
  <c r="I700" i="3" s="1"/>
  <c r="I701" i="3" a="1"/>
  <c r="I701" i="3" s="1"/>
  <c r="I702" i="3" a="1"/>
  <c r="I702" i="3" s="1"/>
  <c r="I703" i="3" a="1"/>
  <c r="I703" i="3" s="1"/>
  <c r="I704" i="3" a="1"/>
  <c r="I704" i="3" s="1"/>
  <c r="I705" i="3" a="1"/>
  <c r="I705" i="3" s="1"/>
  <c r="I706" i="3" a="1"/>
  <c r="I706" i="3" s="1"/>
  <c r="I707" i="3" a="1"/>
  <c r="I707" i="3" s="1"/>
  <c r="I708" i="3" a="1"/>
  <c r="I708" i="3" s="1"/>
  <c r="I709" i="3" a="1"/>
  <c r="I709" i="3" s="1"/>
  <c r="I710" i="3" a="1"/>
  <c r="I710" i="3" s="1"/>
  <c r="I711" i="3" a="1"/>
  <c r="I711" i="3" s="1"/>
  <c r="I712" i="3" a="1"/>
  <c r="I712" i="3" s="1"/>
  <c r="I713" i="3" a="1"/>
  <c r="I713" i="3" s="1"/>
  <c r="I714" i="3" a="1"/>
  <c r="I714" i="3" s="1"/>
  <c r="I715" i="3" a="1"/>
  <c r="I715" i="3" s="1"/>
  <c r="I716" i="3" a="1"/>
  <c r="I716" i="3" s="1"/>
  <c r="I717" i="3" a="1"/>
  <c r="I717" i="3" s="1"/>
  <c r="I718" i="3" a="1"/>
  <c r="I718" i="3" s="1"/>
  <c r="I719" i="3" a="1"/>
  <c r="I719" i="3" s="1"/>
  <c r="I720" i="3" a="1"/>
  <c r="I720" i="3" s="1"/>
  <c r="I721" i="3" a="1"/>
  <c r="I721" i="3" s="1"/>
  <c r="I722" i="3" a="1"/>
  <c r="I722" i="3" s="1"/>
  <c r="I723" i="3" a="1"/>
  <c r="I723" i="3" s="1"/>
  <c r="I724" i="3" a="1"/>
  <c r="I724" i="3" s="1"/>
  <c r="I725" i="3" a="1"/>
  <c r="I725" i="3" s="1"/>
  <c r="I726" i="3" a="1"/>
  <c r="I726" i="3" s="1"/>
  <c r="I727" i="3" a="1"/>
  <c r="I727" i="3" s="1"/>
  <c r="I728" i="3" a="1"/>
  <c r="I728" i="3" s="1"/>
  <c r="I729" i="3" a="1"/>
  <c r="I729" i="3" s="1"/>
  <c r="I730" i="3" a="1"/>
  <c r="I730" i="3" s="1"/>
  <c r="I731" i="3" a="1"/>
  <c r="I731" i="3" s="1"/>
  <c r="I732" i="3" a="1"/>
  <c r="I732" i="3" s="1"/>
  <c r="I733" i="3" a="1"/>
  <c r="I733" i="3" s="1"/>
  <c r="I734" i="3" a="1"/>
  <c r="I734" i="3" s="1"/>
  <c r="I735" i="3" a="1"/>
  <c r="I735" i="3" s="1"/>
  <c r="I736" i="3" a="1"/>
  <c r="I736" i="3" s="1"/>
  <c r="I737" i="3" a="1"/>
  <c r="I737" i="3" s="1"/>
  <c r="I738" i="3" a="1"/>
  <c r="I738" i="3" s="1"/>
  <c r="I739" i="3" a="1"/>
  <c r="I739" i="3" s="1"/>
  <c r="I740" i="3" a="1"/>
  <c r="I740" i="3" s="1"/>
  <c r="I741" i="3" a="1"/>
  <c r="I741" i="3" s="1"/>
  <c r="I742" i="3" a="1"/>
  <c r="I742" i="3" s="1"/>
  <c r="I743" i="3" a="1"/>
  <c r="I743" i="3" s="1"/>
  <c r="I744" i="3" a="1"/>
  <c r="I744" i="3" s="1"/>
  <c r="I745" i="3" a="1"/>
  <c r="I745" i="3" s="1"/>
  <c r="I746" i="3" a="1"/>
  <c r="I746" i="3" s="1"/>
  <c r="I747" i="3" a="1"/>
  <c r="I747" i="3" s="1"/>
  <c r="I748" i="3" a="1"/>
  <c r="I748" i="3" s="1"/>
  <c r="I749" i="3" a="1"/>
  <c r="I749" i="3" s="1"/>
  <c r="I750" i="3" a="1"/>
  <c r="I750" i="3" s="1"/>
  <c r="I751" i="3" a="1"/>
  <c r="I751" i="3" s="1"/>
  <c r="I752" i="3" a="1"/>
  <c r="I752" i="3" s="1"/>
  <c r="I753" i="3" a="1"/>
  <c r="I753" i="3" s="1"/>
  <c r="I754" i="3" a="1"/>
  <c r="I754" i="3" s="1"/>
  <c r="I755" i="3" a="1"/>
  <c r="I755" i="3" s="1"/>
  <c r="I756" i="3" a="1"/>
  <c r="I756" i="3" s="1"/>
  <c r="I757" i="3" a="1"/>
  <c r="I757" i="3" s="1"/>
  <c r="I758" i="3" a="1"/>
  <c r="I758" i="3" s="1"/>
  <c r="I759" i="3" a="1"/>
  <c r="I759" i="3" s="1"/>
  <c r="I760" i="3" a="1"/>
  <c r="I760" i="3" s="1"/>
  <c r="I761" i="3" a="1"/>
  <c r="I761" i="3" s="1"/>
  <c r="I762" i="3" a="1"/>
  <c r="I762" i="3" s="1"/>
  <c r="I763" i="3" a="1"/>
  <c r="I763" i="3" s="1"/>
  <c r="I764" i="3" a="1"/>
  <c r="I764" i="3" s="1"/>
  <c r="I765" i="3" a="1"/>
  <c r="I765" i="3" s="1"/>
  <c r="I766" i="3" a="1"/>
  <c r="I766" i="3" s="1"/>
  <c r="I767" i="3" a="1"/>
  <c r="I767" i="3" s="1"/>
  <c r="I768" i="3" a="1"/>
  <c r="I768" i="3" s="1"/>
  <c r="I769" i="3" a="1"/>
  <c r="I769" i="3" s="1"/>
  <c r="I770" i="3" a="1"/>
  <c r="I770" i="3" s="1"/>
  <c r="I771" i="3" a="1"/>
  <c r="I771" i="3" s="1"/>
  <c r="I772" i="3" a="1"/>
  <c r="I772" i="3" s="1"/>
  <c r="I773" i="3" a="1"/>
  <c r="I773" i="3" s="1"/>
  <c r="I774" i="3" a="1"/>
  <c r="I774" i="3" s="1"/>
  <c r="I775" i="3" a="1"/>
  <c r="I775" i="3" s="1"/>
  <c r="I776" i="3" a="1"/>
  <c r="I776" i="3" s="1"/>
  <c r="I777" i="3" a="1"/>
  <c r="I777" i="3" s="1"/>
  <c r="I778" i="3" a="1"/>
  <c r="I778" i="3" s="1"/>
  <c r="I779" i="3" a="1"/>
  <c r="I779" i="3" s="1"/>
  <c r="I780" i="3" a="1"/>
  <c r="I780" i="3" s="1"/>
  <c r="I781" i="3" a="1"/>
  <c r="I781" i="3" s="1"/>
  <c r="I782" i="3" a="1"/>
  <c r="I782" i="3" s="1"/>
  <c r="I783" i="3" a="1"/>
  <c r="I783" i="3" s="1"/>
  <c r="I784" i="3" a="1"/>
  <c r="I784" i="3" s="1"/>
  <c r="I785" i="3" a="1"/>
  <c r="I785" i="3" s="1"/>
  <c r="I786" i="3" a="1"/>
  <c r="I786" i="3" s="1"/>
  <c r="I787" i="3" a="1"/>
  <c r="I787" i="3" s="1"/>
  <c r="I788" i="3" a="1"/>
  <c r="I788" i="3" s="1"/>
  <c r="I789" i="3" a="1"/>
  <c r="I789" i="3" s="1"/>
  <c r="I790" i="3" a="1"/>
  <c r="I790" i="3" s="1"/>
  <c r="I791" i="3" a="1"/>
  <c r="I791" i="3" s="1"/>
  <c r="I792" i="3" a="1"/>
  <c r="I792" i="3" s="1"/>
  <c r="I793" i="3" a="1"/>
  <c r="I793" i="3" s="1"/>
  <c r="I794" i="3" a="1"/>
  <c r="I794" i="3" s="1"/>
  <c r="I795" i="3" a="1"/>
  <c r="I795" i="3" s="1"/>
  <c r="I796" i="3" a="1"/>
  <c r="I796" i="3" s="1"/>
  <c r="I797" i="3" a="1"/>
  <c r="I797" i="3" s="1"/>
  <c r="I798" i="3" a="1"/>
  <c r="I798" i="3" s="1"/>
  <c r="I799" i="3" a="1"/>
  <c r="I799" i="3" s="1"/>
  <c r="I800" i="3" a="1"/>
  <c r="I800" i="3" s="1"/>
  <c r="I801" i="3" a="1"/>
  <c r="I801" i="3" s="1"/>
  <c r="I802" i="3" a="1"/>
  <c r="I802" i="3" s="1"/>
  <c r="I803" i="3" a="1"/>
  <c r="I803" i="3" s="1"/>
  <c r="I804" i="3" a="1"/>
  <c r="I804" i="3" s="1"/>
  <c r="I805" i="3" a="1"/>
  <c r="I805" i="3" s="1"/>
  <c r="I806" i="3" a="1"/>
  <c r="I806" i="3" s="1"/>
  <c r="I807" i="3" a="1"/>
  <c r="I807" i="3" s="1"/>
  <c r="I808" i="3" a="1"/>
  <c r="I808" i="3" s="1"/>
  <c r="I809" i="3" a="1"/>
  <c r="I809" i="3" s="1"/>
  <c r="I810" i="3" a="1"/>
  <c r="I810" i="3" s="1"/>
  <c r="I811" i="3" a="1"/>
  <c r="I811" i="3" s="1"/>
  <c r="I812" i="3" a="1"/>
  <c r="I812" i="3" s="1"/>
  <c r="I813" i="3" a="1"/>
  <c r="I813" i="3" s="1"/>
  <c r="I814" i="3" a="1"/>
  <c r="I814" i="3" s="1"/>
  <c r="I815" i="3" a="1"/>
  <c r="I815" i="3" s="1"/>
  <c r="I816" i="3" a="1"/>
  <c r="I816" i="3" s="1"/>
  <c r="I817" i="3" a="1"/>
  <c r="I817" i="3" s="1"/>
  <c r="I818" i="3" a="1"/>
  <c r="I818" i="3" s="1"/>
  <c r="I819" i="3" a="1"/>
  <c r="I819" i="3" s="1"/>
  <c r="I820" i="3" a="1"/>
  <c r="I820" i="3" s="1"/>
  <c r="I821" i="3" a="1"/>
  <c r="I821" i="3" s="1"/>
  <c r="I822" i="3" a="1"/>
  <c r="I822" i="3" s="1"/>
  <c r="I823" i="3" a="1"/>
  <c r="I823" i="3" s="1"/>
  <c r="I824" i="3" a="1"/>
  <c r="I824" i="3" s="1"/>
  <c r="I825" i="3" a="1"/>
  <c r="I825" i="3" s="1"/>
  <c r="I826" i="3" a="1"/>
  <c r="I826" i="3" s="1"/>
  <c r="I827" i="3" a="1"/>
  <c r="I827" i="3" s="1"/>
  <c r="I828" i="3" a="1"/>
  <c r="I828" i="3" s="1"/>
  <c r="I829" i="3" a="1"/>
  <c r="I829" i="3" s="1"/>
  <c r="I830" i="3" a="1"/>
  <c r="I830" i="3" s="1"/>
  <c r="I831" i="3" a="1"/>
  <c r="I831" i="3" s="1"/>
  <c r="I832" i="3" a="1"/>
  <c r="I832" i="3" s="1"/>
  <c r="I833" i="3" a="1"/>
  <c r="I833" i="3" s="1"/>
  <c r="I834" i="3" a="1"/>
  <c r="I834" i="3" s="1"/>
  <c r="I835" i="3" a="1"/>
  <c r="I835" i="3" s="1"/>
  <c r="I836" i="3" a="1"/>
  <c r="I836" i="3" s="1"/>
  <c r="I837" i="3" a="1"/>
  <c r="I837" i="3" s="1"/>
  <c r="I838" i="3" a="1"/>
  <c r="I838" i="3" s="1"/>
  <c r="I839" i="3" a="1"/>
  <c r="I839" i="3" s="1"/>
  <c r="I840" i="3" a="1"/>
  <c r="I840" i="3" s="1"/>
  <c r="I841" i="3" a="1"/>
  <c r="I841" i="3" s="1"/>
  <c r="I842" i="3" a="1"/>
  <c r="I842" i="3" s="1"/>
  <c r="I843" i="3" a="1"/>
  <c r="I843" i="3" s="1"/>
  <c r="I844" i="3" a="1"/>
  <c r="I844" i="3" s="1"/>
  <c r="I845" i="3" a="1"/>
  <c r="I845" i="3" s="1"/>
  <c r="I846" i="3" a="1"/>
  <c r="I846" i="3" s="1"/>
  <c r="I847" i="3" a="1"/>
  <c r="I847" i="3" s="1"/>
  <c r="I848" i="3" a="1"/>
  <c r="I848" i="3" s="1"/>
  <c r="I849" i="3" a="1"/>
  <c r="I849" i="3" s="1"/>
  <c r="I850" i="3" a="1"/>
  <c r="I850" i="3" s="1"/>
  <c r="I851" i="3" a="1"/>
  <c r="I851" i="3" s="1"/>
  <c r="I852" i="3" a="1"/>
  <c r="I852" i="3" s="1"/>
  <c r="I853" i="3" a="1"/>
  <c r="I853" i="3" s="1"/>
  <c r="I854" i="3" a="1"/>
  <c r="I854" i="3" s="1"/>
  <c r="I855" i="3" a="1"/>
  <c r="I855" i="3" s="1"/>
  <c r="I856" i="3" a="1"/>
  <c r="I856" i="3" s="1"/>
  <c r="I857" i="3" a="1"/>
  <c r="I857" i="3" s="1"/>
  <c r="I858" i="3" a="1"/>
  <c r="I858" i="3" s="1"/>
  <c r="I859" i="3" a="1"/>
  <c r="I859" i="3" s="1"/>
  <c r="I860" i="3" a="1"/>
  <c r="I860" i="3" s="1"/>
  <c r="I861" i="3" a="1"/>
  <c r="I861" i="3" s="1"/>
  <c r="I862" i="3" a="1"/>
  <c r="I862" i="3" s="1"/>
  <c r="I863" i="3" a="1"/>
  <c r="I863" i="3" s="1"/>
  <c r="I864" i="3" a="1"/>
  <c r="I864" i="3" s="1"/>
  <c r="I865" i="3" a="1"/>
  <c r="I865" i="3" s="1"/>
  <c r="I866" i="3" a="1"/>
  <c r="I866" i="3" s="1"/>
  <c r="I867" i="3" a="1"/>
  <c r="I867" i="3" s="1"/>
  <c r="I868" i="3" a="1"/>
  <c r="I868" i="3" s="1"/>
  <c r="I869" i="3" a="1"/>
  <c r="I869" i="3" s="1"/>
  <c r="I870" i="3" a="1"/>
  <c r="I870" i="3" s="1"/>
  <c r="I871" i="3" a="1"/>
  <c r="I871" i="3" s="1"/>
  <c r="I872" i="3" a="1"/>
  <c r="I872" i="3" s="1"/>
  <c r="I873" i="3" a="1"/>
  <c r="I873" i="3" s="1"/>
  <c r="I874" i="3" a="1"/>
  <c r="I874" i="3" s="1"/>
  <c r="I875" i="3" a="1"/>
  <c r="I875" i="3" s="1"/>
  <c r="I876" i="3" a="1"/>
  <c r="I876" i="3" s="1"/>
  <c r="I877" i="3" a="1"/>
  <c r="I877" i="3" s="1"/>
  <c r="I878" i="3" a="1"/>
  <c r="I878" i="3" s="1"/>
  <c r="I879" i="3" a="1"/>
  <c r="I879" i="3" s="1"/>
  <c r="I880" i="3" a="1"/>
  <c r="I880" i="3" s="1"/>
  <c r="I881" i="3" a="1"/>
  <c r="I881" i="3" s="1"/>
  <c r="I882" i="3" a="1"/>
  <c r="I882" i="3" s="1"/>
  <c r="I883" i="3" a="1"/>
  <c r="I883" i="3" s="1"/>
  <c r="I884" i="3" a="1"/>
  <c r="I884" i="3" s="1"/>
  <c r="I885" i="3" a="1"/>
  <c r="I885" i="3" s="1"/>
  <c r="I886" i="3" a="1"/>
  <c r="I886" i="3" s="1"/>
  <c r="I887" i="3" a="1"/>
  <c r="I887" i="3" s="1"/>
  <c r="I888" i="3" a="1"/>
  <c r="I888" i="3" s="1"/>
  <c r="I889" i="3" a="1"/>
  <c r="I889" i="3" s="1"/>
  <c r="I890" i="3" a="1"/>
  <c r="I890" i="3" s="1"/>
  <c r="I891" i="3" a="1"/>
  <c r="I891" i="3" s="1"/>
  <c r="I892" i="3" a="1"/>
  <c r="I892" i="3" s="1"/>
  <c r="I893" i="3" a="1"/>
  <c r="I893" i="3" s="1"/>
  <c r="I894" i="3" a="1"/>
  <c r="I894" i="3" s="1"/>
  <c r="I895" i="3" a="1"/>
  <c r="I895" i="3" s="1"/>
  <c r="I896" i="3" a="1"/>
  <c r="I896" i="3" s="1"/>
  <c r="I897" i="3" a="1"/>
  <c r="I897" i="3" s="1"/>
  <c r="I898" i="3" a="1"/>
  <c r="I898" i="3" s="1"/>
  <c r="I899" i="3" a="1"/>
  <c r="I899" i="3" s="1"/>
  <c r="I900" i="3" a="1"/>
  <c r="I900" i="3" s="1"/>
  <c r="I901" i="3" a="1"/>
  <c r="I901" i="3" s="1"/>
  <c r="I902" i="3" a="1"/>
  <c r="I902" i="3" s="1"/>
  <c r="I903" i="3" a="1"/>
  <c r="I903" i="3" s="1"/>
  <c r="I904" i="3" a="1"/>
  <c r="I904" i="3" s="1"/>
  <c r="I905" i="3" a="1"/>
  <c r="I905" i="3" s="1"/>
  <c r="I906" i="3" a="1"/>
  <c r="I906" i="3" s="1"/>
  <c r="I907" i="3" a="1"/>
  <c r="I907" i="3" s="1"/>
  <c r="I908" i="3" a="1"/>
  <c r="I908" i="3" s="1"/>
  <c r="I909" i="3" a="1"/>
  <c r="I909" i="3" s="1"/>
  <c r="I910" i="3" a="1"/>
  <c r="I910" i="3" s="1"/>
  <c r="I911" i="3" a="1"/>
  <c r="I911" i="3" s="1"/>
  <c r="I912" i="3" a="1"/>
  <c r="I912" i="3" s="1"/>
  <c r="I913" i="3" a="1"/>
  <c r="I913" i="3" s="1"/>
  <c r="I914" i="3" a="1"/>
  <c r="I914" i="3" s="1"/>
  <c r="I915" i="3" a="1"/>
  <c r="I915" i="3" s="1"/>
  <c r="I916" i="3" a="1"/>
  <c r="I916" i="3" s="1"/>
  <c r="I917" i="3" a="1"/>
  <c r="I917" i="3" s="1"/>
  <c r="I918" i="3" a="1"/>
  <c r="I918" i="3" s="1"/>
  <c r="I919" i="3" a="1"/>
  <c r="I919" i="3" s="1"/>
  <c r="I920" i="3" a="1"/>
  <c r="I920" i="3" s="1"/>
  <c r="I921" i="3" a="1"/>
  <c r="I921" i="3" s="1"/>
  <c r="I922" i="3" a="1"/>
  <c r="I922" i="3" s="1"/>
  <c r="I923" i="3" a="1"/>
  <c r="I923" i="3" s="1"/>
  <c r="I924" i="3" a="1"/>
  <c r="I924" i="3" s="1"/>
  <c r="I925" i="3" a="1"/>
  <c r="I925" i="3" s="1"/>
  <c r="I926" i="3" a="1"/>
  <c r="I926" i="3" s="1"/>
  <c r="I927" i="3" a="1"/>
  <c r="I927" i="3" s="1"/>
  <c r="I928" i="3" a="1"/>
  <c r="I928" i="3" s="1"/>
  <c r="I929" i="3" a="1"/>
  <c r="I929" i="3" s="1"/>
  <c r="I930" i="3" a="1"/>
  <c r="I930" i="3" s="1"/>
  <c r="I931" i="3" a="1"/>
  <c r="I931" i="3" s="1"/>
  <c r="I932" i="3" a="1"/>
  <c r="I932" i="3" s="1"/>
  <c r="I933" i="3" a="1"/>
  <c r="I933" i="3" s="1"/>
  <c r="I934" i="3" a="1"/>
  <c r="I934" i="3" s="1"/>
  <c r="I935" i="3" a="1"/>
  <c r="I935" i="3" s="1"/>
  <c r="I936" i="3" a="1"/>
  <c r="I936" i="3" s="1"/>
  <c r="I937" i="3" a="1"/>
  <c r="I937" i="3" s="1"/>
  <c r="I938" i="3" a="1"/>
  <c r="I938" i="3" s="1"/>
  <c r="I939" i="3" a="1"/>
  <c r="I939" i="3" s="1"/>
  <c r="I940" i="3" a="1"/>
  <c r="I940" i="3" s="1"/>
  <c r="I941" i="3" a="1"/>
  <c r="I941" i="3" s="1"/>
  <c r="I942" i="3" a="1"/>
  <c r="I942" i="3" s="1"/>
  <c r="I943" i="3" a="1"/>
  <c r="I943" i="3" s="1"/>
  <c r="I944" i="3" a="1"/>
  <c r="I944" i="3" s="1"/>
  <c r="I945" i="3" a="1"/>
  <c r="I945" i="3" s="1"/>
  <c r="I946" i="3" a="1"/>
  <c r="I946" i="3" s="1"/>
  <c r="I947" i="3" a="1"/>
  <c r="I947" i="3" s="1"/>
  <c r="I948" i="3" a="1"/>
  <c r="I948" i="3" s="1"/>
  <c r="I949" i="3" a="1"/>
  <c r="I949" i="3" s="1"/>
  <c r="I950" i="3" a="1"/>
  <c r="I950" i="3" s="1"/>
  <c r="I951" i="3" a="1"/>
  <c r="I951" i="3" s="1"/>
  <c r="I952" i="3" a="1"/>
  <c r="I952" i="3" s="1"/>
  <c r="I953" i="3" a="1"/>
  <c r="I953" i="3" s="1"/>
  <c r="I954" i="3" a="1"/>
  <c r="I954" i="3" s="1"/>
  <c r="I955" i="3" a="1"/>
  <c r="I955" i="3" s="1"/>
  <c r="I956" i="3" a="1"/>
  <c r="I956" i="3" s="1"/>
  <c r="I957" i="3" a="1"/>
  <c r="I957" i="3" s="1"/>
  <c r="I958" i="3" a="1"/>
  <c r="I958" i="3" s="1"/>
  <c r="I959" i="3" a="1"/>
  <c r="I959" i="3" s="1"/>
  <c r="I960" i="3" a="1"/>
  <c r="I960" i="3" s="1"/>
  <c r="I961" i="3" a="1"/>
  <c r="I961" i="3" s="1"/>
  <c r="I962" i="3" a="1"/>
  <c r="I962" i="3" s="1"/>
  <c r="I963" i="3" a="1"/>
  <c r="I963" i="3" s="1"/>
  <c r="I964" i="3" a="1"/>
  <c r="I964" i="3" s="1"/>
  <c r="I965" i="3" a="1"/>
  <c r="I965" i="3" s="1"/>
  <c r="I966" i="3" a="1"/>
  <c r="I966" i="3" s="1"/>
  <c r="I967" i="3" a="1"/>
  <c r="I967" i="3" s="1"/>
  <c r="I968" i="3" a="1"/>
  <c r="I968" i="3" s="1"/>
  <c r="I969" i="3" a="1"/>
  <c r="I969" i="3" s="1"/>
  <c r="I970" i="3" a="1"/>
  <c r="I970" i="3" s="1"/>
  <c r="I971" i="3" a="1"/>
  <c r="I971" i="3" s="1"/>
  <c r="I972" i="3" a="1"/>
  <c r="I972" i="3" s="1"/>
  <c r="I973" i="3" a="1"/>
  <c r="I973" i="3" s="1"/>
  <c r="I974" i="3" a="1"/>
  <c r="I974" i="3" s="1"/>
  <c r="I975" i="3" a="1"/>
  <c r="I975" i="3" s="1"/>
  <c r="I976" i="3" a="1"/>
  <c r="I976" i="3" s="1"/>
  <c r="I977" i="3" a="1"/>
  <c r="I977" i="3" s="1"/>
  <c r="I978" i="3" a="1"/>
  <c r="I978" i="3" s="1"/>
  <c r="I979" i="3" a="1"/>
  <c r="I979" i="3" s="1"/>
  <c r="I980" i="3" a="1"/>
  <c r="I980" i="3" s="1"/>
  <c r="I981" i="3" a="1"/>
  <c r="I981" i="3" s="1"/>
  <c r="I982" i="3" a="1"/>
  <c r="I982" i="3" s="1"/>
  <c r="I983" i="3" a="1"/>
  <c r="I983" i="3" s="1"/>
  <c r="I984" i="3" a="1"/>
  <c r="I984" i="3" s="1"/>
  <c r="I985" i="3" a="1"/>
  <c r="I985" i="3" s="1"/>
  <c r="I986" i="3" a="1"/>
  <c r="I986" i="3" s="1"/>
  <c r="I987" i="3" a="1"/>
  <c r="I987" i="3" s="1"/>
  <c r="I988" i="3" a="1"/>
  <c r="I988" i="3" s="1"/>
  <c r="I989" i="3" a="1"/>
  <c r="I989" i="3" s="1"/>
  <c r="I990" i="3" a="1"/>
  <c r="I990" i="3" s="1"/>
  <c r="I991" i="3" a="1"/>
  <c r="I991" i="3" s="1"/>
  <c r="I992" i="3" a="1"/>
  <c r="I992" i="3" s="1"/>
  <c r="I993" i="3" a="1"/>
  <c r="I993" i="3" s="1"/>
  <c r="I994" i="3" a="1"/>
  <c r="I994" i="3" s="1"/>
  <c r="I995" i="3" a="1"/>
  <c r="I995" i="3" s="1"/>
  <c r="I996" i="3" a="1"/>
  <c r="I996" i="3" s="1"/>
  <c r="I997" i="3" a="1"/>
  <c r="I997" i="3" s="1"/>
  <c r="I998" i="3" a="1"/>
  <c r="I998" i="3" s="1"/>
  <c r="I999" i="3" a="1"/>
  <c r="I999" i="3" s="1"/>
  <c r="I1000" i="3" a="1"/>
  <c r="I1000" i="3" s="1"/>
  <c r="I1001" i="3" a="1"/>
  <c r="I1001" i="3" s="1"/>
  <c r="I1002" i="3" a="1"/>
  <c r="I1002" i="3" s="1"/>
  <c r="I1003" i="3" a="1"/>
  <c r="I1003" i="3" s="1"/>
  <c r="I1004" i="3" a="1"/>
  <c r="I1004" i="3" s="1"/>
  <c r="I1005" i="3" a="1"/>
  <c r="I1005" i="3" s="1"/>
  <c r="I1006" i="3" a="1"/>
  <c r="I1006" i="3" s="1"/>
  <c r="I1007" i="3" a="1"/>
  <c r="I1007" i="3" s="1"/>
  <c r="I1008" i="3" a="1"/>
  <c r="I1008" i="3" s="1"/>
  <c r="I1009" i="3" a="1"/>
  <c r="I1009" i="3" s="1"/>
  <c r="I1010" i="3" a="1"/>
  <c r="I1010" i="3" s="1"/>
  <c r="I1011" i="3" a="1"/>
  <c r="I1011" i="3" s="1"/>
  <c r="I1012" i="3" a="1"/>
  <c r="I1012" i="3" s="1"/>
  <c r="I1013" i="3" a="1"/>
  <c r="I1013" i="3" s="1"/>
  <c r="I1014" i="3" a="1"/>
  <c r="I1014" i="3" s="1"/>
  <c r="I1015" i="3" a="1"/>
  <c r="I1015" i="3" s="1"/>
  <c r="I1016" i="3" a="1"/>
  <c r="I1016" i="3" s="1"/>
  <c r="I1017" i="3" a="1"/>
  <c r="I1017" i="3" s="1"/>
  <c r="I1018" i="3" a="1"/>
  <c r="I1018" i="3" s="1"/>
  <c r="I1019" i="3" a="1"/>
  <c r="I1019" i="3" s="1"/>
  <c r="I1020" i="3" a="1"/>
  <c r="I1020" i="3" s="1"/>
  <c r="I1021" i="3" a="1"/>
  <c r="I1021" i="3" s="1"/>
  <c r="I1022" i="3" a="1"/>
  <c r="I1022" i="3" s="1"/>
  <c r="I1023" i="3" a="1"/>
  <c r="I1023" i="3" s="1"/>
  <c r="I1024" i="3" a="1"/>
  <c r="I1024" i="3" s="1"/>
  <c r="I1025" i="3" a="1"/>
  <c r="I1025" i="3" s="1"/>
  <c r="I1026" i="3" a="1"/>
  <c r="I1026" i="3" s="1"/>
  <c r="I1027" i="3" a="1"/>
  <c r="I1027" i="3" s="1"/>
  <c r="I1028" i="3" a="1"/>
  <c r="I1028" i="3" s="1"/>
  <c r="I1029" i="3" a="1"/>
  <c r="I1029" i="3" s="1"/>
  <c r="I1030" i="3" a="1"/>
  <c r="I1030" i="3" s="1"/>
  <c r="I1031" i="3" a="1"/>
  <c r="I1031" i="3" s="1"/>
  <c r="I1032" i="3" a="1"/>
  <c r="I1032" i="3" s="1"/>
  <c r="I1033" i="3" a="1"/>
  <c r="I1033" i="3" s="1"/>
  <c r="I1034" i="3" a="1"/>
  <c r="I1034" i="3" s="1"/>
  <c r="I1035" i="3" a="1"/>
  <c r="I1035" i="3" s="1"/>
  <c r="I1036" i="3" a="1"/>
  <c r="I1036" i="3" s="1"/>
  <c r="I1037" i="3" a="1"/>
  <c r="I1037" i="3" s="1"/>
  <c r="I1038" i="3" a="1"/>
  <c r="I1038" i="3" s="1"/>
  <c r="I1039" i="3" a="1"/>
  <c r="I1039" i="3" s="1"/>
  <c r="I1040" i="3" a="1"/>
  <c r="I1040" i="3" s="1"/>
  <c r="I1041" i="3" a="1"/>
  <c r="I1041" i="3" s="1"/>
  <c r="I1042" i="3" a="1"/>
  <c r="I1042" i="3" s="1"/>
  <c r="I1043" i="3" a="1"/>
  <c r="I1043" i="3" s="1"/>
  <c r="I1044" i="3" a="1"/>
  <c r="I1044" i="3" s="1"/>
  <c r="I1045" i="3" a="1"/>
  <c r="I1045" i="3" s="1"/>
  <c r="I1046" i="3" a="1"/>
  <c r="I1046" i="3" s="1"/>
  <c r="I1047" i="3" a="1"/>
  <c r="I1047" i="3" s="1"/>
  <c r="I1048" i="3" a="1"/>
  <c r="I1048" i="3" s="1"/>
  <c r="I1049" i="3" a="1"/>
  <c r="I1049" i="3" s="1"/>
  <c r="I1050" i="3" a="1"/>
  <c r="I1050" i="3" s="1"/>
  <c r="I1051" i="3" a="1"/>
  <c r="I1051" i="3" s="1"/>
  <c r="I1052" i="3" a="1"/>
  <c r="I1052" i="3" s="1"/>
  <c r="I1053" i="3" a="1"/>
  <c r="I1053" i="3" s="1"/>
  <c r="I1054" i="3" a="1"/>
  <c r="I1054" i="3" s="1"/>
  <c r="I1055" i="3" a="1"/>
  <c r="I1055" i="3" s="1"/>
  <c r="I1056" i="3" a="1"/>
  <c r="I1056" i="3" s="1"/>
  <c r="I1057" i="3" a="1"/>
  <c r="I1057" i="3" s="1"/>
  <c r="I1058" i="3" a="1"/>
  <c r="I1058" i="3" s="1"/>
  <c r="I1059" i="3" a="1"/>
  <c r="I1059" i="3" s="1"/>
  <c r="I1060" i="3" a="1"/>
  <c r="I1060" i="3" s="1"/>
  <c r="I1061" i="3" a="1"/>
  <c r="I1061" i="3" s="1"/>
  <c r="I1062" i="3" a="1"/>
  <c r="I1062" i="3" s="1"/>
  <c r="I1063" i="3" a="1"/>
  <c r="I1063" i="3" s="1"/>
  <c r="I1064" i="3" a="1"/>
  <c r="I1064" i="3" s="1"/>
  <c r="I1065" i="3" a="1"/>
  <c r="I1065" i="3" s="1"/>
  <c r="I1066" i="3" a="1"/>
  <c r="I1066" i="3" s="1"/>
  <c r="I1067" i="3" a="1"/>
  <c r="I1067" i="3" s="1"/>
  <c r="I1068" i="3" a="1"/>
  <c r="I1068" i="3" s="1"/>
  <c r="I1069" i="3" a="1"/>
  <c r="I1069" i="3" s="1"/>
  <c r="I1070" i="3" a="1"/>
  <c r="I1070" i="3" s="1"/>
  <c r="I1071" i="3" a="1"/>
  <c r="I1071" i="3" s="1"/>
  <c r="I1072" i="3" a="1"/>
  <c r="I1072" i="3" s="1"/>
  <c r="I1073" i="3" a="1"/>
  <c r="I1073" i="3" s="1"/>
  <c r="I1074" i="3" a="1"/>
  <c r="I1074" i="3" s="1"/>
  <c r="I1075" i="3" a="1"/>
  <c r="I1075" i="3" s="1"/>
  <c r="I1076" i="3" a="1"/>
  <c r="I1076" i="3" s="1"/>
  <c r="I1077" i="3" a="1"/>
  <c r="I1077" i="3" s="1"/>
  <c r="I1078" i="3" a="1"/>
  <c r="I1078" i="3" s="1"/>
  <c r="I1079" i="3" a="1"/>
  <c r="I1079" i="3" s="1"/>
  <c r="I1080" i="3" a="1"/>
  <c r="I1080" i="3" s="1"/>
  <c r="I1081" i="3" a="1"/>
  <c r="I1081" i="3" s="1"/>
  <c r="I1082" i="3" a="1"/>
  <c r="I1082" i="3" s="1"/>
  <c r="I1083" i="3" a="1"/>
  <c r="I1083" i="3" s="1"/>
  <c r="I1084" i="3" a="1"/>
  <c r="I1084" i="3" s="1"/>
  <c r="I1085" i="3" a="1"/>
  <c r="I1085" i="3" s="1"/>
  <c r="I1086" i="3" a="1"/>
  <c r="I1086" i="3" s="1"/>
  <c r="I1087" i="3" a="1"/>
  <c r="I1087" i="3" s="1"/>
  <c r="I1088" i="3" a="1"/>
  <c r="I1088" i="3" s="1"/>
  <c r="I1089" i="3" a="1"/>
  <c r="I1089" i="3" s="1"/>
  <c r="I1090" i="3" a="1"/>
  <c r="I1090" i="3" s="1"/>
  <c r="I1091" i="3" a="1"/>
  <c r="I1091" i="3" s="1"/>
  <c r="I1092" i="3" a="1"/>
  <c r="I1092" i="3" s="1"/>
  <c r="I1093" i="3" a="1"/>
  <c r="I1093" i="3" s="1"/>
  <c r="I1094" i="3" a="1"/>
  <c r="I1094" i="3" s="1"/>
  <c r="I1095" i="3" a="1"/>
  <c r="I1095" i="3" s="1"/>
  <c r="I1096" i="3" a="1"/>
  <c r="I1096" i="3" s="1"/>
  <c r="I1097" i="3" a="1"/>
  <c r="I1097" i="3" s="1"/>
  <c r="I1098" i="3" a="1"/>
  <c r="I1098" i="3" s="1"/>
  <c r="I1099" i="3" a="1"/>
  <c r="I1099" i="3" s="1"/>
  <c r="I1100" i="3" a="1"/>
  <c r="I1100" i="3" s="1"/>
  <c r="I1101" i="3" a="1"/>
  <c r="I1101" i="3" s="1"/>
  <c r="I1102" i="3" a="1"/>
  <c r="I1102" i="3" s="1"/>
  <c r="I1103" i="3" a="1"/>
  <c r="I1103" i="3" s="1"/>
  <c r="I1104" i="3" a="1"/>
  <c r="I1104" i="3" s="1"/>
  <c r="I1105" i="3" a="1"/>
  <c r="I1105" i="3" s="1"/>
  <c r="I1106" i="3" a="1"/>
  <c r="I1106" i="3" s="1"/>
  <c r="I1107" i="3" a="1"/>
  <c r="I1107" i="3" s="1"/>
  <c r="I1108" i="3" a="1"/>
  <c r="I1108" i="3" s="1"/>
  <c r="I1109" i="3" a="1"/>
  <c r="I1109" i="3" s="1"/>
  <c r="I1110" i="3" a="1"/>
  <c r="I1110" i="3" s="1"/>
  <c r="I1111" i="3" a="1"/>
  <c r="I1111" i="3" s="1"/>
  <c r="I1112" i="3" a="1"/>
  <c r="I1112" i="3" s="1"/>
  <c r="I1113" i="3" a="1"/>
  <c r="I1113" i="3" s="1"/>
  <c r="I1114" i="3" a="1"/>
  <c r="I1114" i="3" s="1"/>
  <c r="I1115" i="3" a="1"/>
  <c r="I1115" i="3" s="1"/>
  <c r="I1116" i="3" a="1"/>
  <c r="I1116" i="3" s="1"/>
  <c r="I1117" i="3" a="1"/>
  <c r="I1117" i="3" s="1"/>
  <c r="I1118" i="3" a="1"/>
  <c r="I1118" i="3" s="1"/>
  <c r="I1119" i="3" a="1"/>
  <c r="I1119" i="3" s="1"/>
  <c r="I1120" i="3" a="1"/>
  <c r="I1120" i="3" s="1"/>
  <c r="I1121" i="3" a="1"/>
  <c r="I1121" i="3" s="1"/>
  <c r="I1122" i="3" a="1"/>
  <c r="I1122" i="3" s="1"/>
  <c r="I1123" i="3" a="1"/>
  <c r="I1123" i="3" s="1"/>
  <c r="I1124" i="3" a="1"/>
  <c r="I1124" i="3" s="1"/>
  <c r="I1125" i="3" a="1"/>
  <c r="I1125" i="3" s="1"/>
  <c r="I1126" i="3" a="1"/>
  <c r="I1126" i="3" s="1"/>
  <c r="I1127" i="3" a="1"/>
  <c r="I1127" i="3" s="1"/>
  <c r="I1128" i="3" a="1"/>
  <c r="I1128" i="3" s="1"/>
  <c r="I1129" i="3" a="1"/>
  <c r="I1129" i="3" s="1"/>
  <c r="I1130" i="3" a="1"/>
  <c r="I1130" i="3" s="1"/>
  <c r="I1131" i="3" a="1"/>
  <c r="I1131" i="3" s="1"/>
  <c r="I1132" i="3" a="1"/>
  <c r="I1132" i="3" s="1"/>
  <c r="I1133" i="3" a="1"/>
  <c r="I1133" i="3" s="1"/>
  <c r="I1134" i="3" a="1"/>
  <c r="I1134" i="3" s="1"/>
  <c r="I1135" i="3" a="1"/>
  <c r="I1135" i="3" s="1"/>
  <c r="I1136" i="3" a="1"/>
  <c r="I1136" i="3" s="1"/>
  <c r="I1137" i="3" a="1"/>
  <c r="I1137" i="3" s="1"/>
  <c r="I1138" i="3" a="1"/>
  <c r="I1138" i="3" s="1"/>
  <c r="I1139" i="3" a="1"/>
  <c r="I1139" i="3" s="1"/>
  <c r="I1140" i="3" a="1"/>
  <c r="I1140" i="3" s="1"/>
  <c r="I1141" i="3" a="1"/>
  <c r="I1141" i="3" s="1"/>
  <c r="I1142" i="3" a="1"/>
  <c r="I1142" i="3" s="1"/>
  <c r="I1143" i="3" a="1"/>
  <c r="I1143" i="3" s="1"/>
  <c r="I1144" i="3" a="1"/>
  <c r="I1144" i="3" s="1"/>
  <c r="I1145" i="3" a="1"/>
  <c r="I1145" i="3" s="1"/>
  <c r="I1146" i="3" a="1"/>
  <c r="I1146" i="3" s="1"/>
  <c r="I1147" i="3" a="1"/>
  <c r="I1147" i="3" s="1"/>
  <c r="I1148" i="3" a="1"/>
  <c r="I1148" i="3" s="1"/>
  <c r="I1149" i="3" a="1"/>
  <c r="I1149" i="3" s="1"/>
  <c r="I1150" i="3" a="1"/>
  <c r="I1150" i="3" s="1"/>
  <c r="I1151" i="3" a="1"/>
  <c r="I1151" i="3" s="1"/>
  <c r="I1152" i="3" a="1"/>
  <c r="I1152" i="3" s="1"/>
  <c r="I1153" i="3" a="1"/>
  <c r="I1153" i="3" s="1"/>
  <c r="I1154" i="3" a="1"/>
  <c r="I1154" i="3" s="1"/>
  <c r="I1155" i="3" a="1"/>
  <c r="I1155" i="3" s="1"/>
  <c r="I1156" i="3" a="1"/>
  <c r="I1156" i="3" s="1"/>
  <c r="I1157" i="3" a="1"/>
  <c r="I1157" i="3" s="1"/>
  <c r="I1158" i="3" a="1"/>
  <c r="I1158" i="3" s="1"/>
  <c r="I1159" i="3" a="1"/>
  <c r="I1159" i="3" s="1"/>
  <c r="I1160" i="3" a="1"/>
  <c r="I1160" i="3" s="1"/>
  <c r="I1161" i="3" a="1"/>
  <c r="I1161" i="3" s="1"/>
  <c r="I1162" i="3" a="1"/>
  <c r="I1162" i="3" s="1"/>
  <c r="I1163" i="3" a="1"/>
  <c r="I1163" i="3" s="1"/>
  <c r="I1164" i="3" a="1"/>
  <c r="I1164" i="3" s="1"/>
  <c r="I1165" i="3" a="1"/>
  <c r="I1165" i="3" s="1"/>
  <c r="I1166" i="3" a="1"/>
  <c r="I1166" i="3" s="1"/>
  <c r="I1167" i="3" a="1"/>
  <c r="I1167" i="3" s="1"/>
  <c r="I1168" i="3" a="1"/>
  <c r="I1168" i="3" s="1"/>
  <c r="I1169" i="3" a="1"/>
  <c r="I1169" i="3" s="1"/>
  <c r="I1170" i="3" a="1"/>
  <c r="I1170" i="3" s="1"/>
  <c r="I1171" i="3" a="1"/>
  <c r="I1171" i="3" s="1"/>
  <c r="I1172" i="3" a="1"/>
  <c r="I1172" i="3" s="1"/>
  <c r="I1173" i="3" a="1"/>
  <c r="I1173" i="3" s="1"/>
  <c r="I1174" i="3" a="1"/>
  <c r="I1174" i="3" s="1"/>
  <c r="I1175" i="3" a="1"/>
  <c r="I1175" i="3" s="1"/>
  <c r="I1176" i="3" a="1"/>
  <c r="I1176" i="3" s="1"/>
  <c r="I1177" i="3" a="1"/>
  <c r="I1177" i="3" s="1"/>
  <c r="I1178" i="3" a="1"/>
  <c r="I1178" i="3" s="1"/>
  <c r="I1179" i="3" a="1"/>
  <c r="I1179" i="3" s="1"/>
  <c r="I1180" i="3" a="1"/>
  <c r="I1180" i="3" s="1"/>
  <c r="I1181" i="3" a="1"/>
  <c r="I1181" i="3" s="1"/>
  <c r="I1182" i="3" a="1"/>
  <c r="I1182" i="3" s="1"/>
  <c r="I1183" i="3" a="1"/>
  <c r="I1183" i="3" s="1"/>
  <c r="I1184" i="3" a="1"/>
  <c r="I1184" i="3" s="1"/>
  <c r="I1185" i="3" a="1"/>
  <c r="I1185" i="3" s="1"/>
  <c r="I1186" i="3" a="1"/>
  <c r="I1186" i="3" s="1"/>
  <c r="I1187" i="3" a="1"/>
  <c r="I1187" i="3" s="1"/>
  <c r="I1188" i="3" a="1"/>
  <c r="I1188" i="3" s="1"/>
  <c r="I1189" i="3" a="1"/>
  <c r="I1189" i="3" s="1"/>
  <c r="I1190" i="3" a="1"/>
  <c r="I1190" i="3" s="1"/>
  <c r="I1191" i="3" a="1"/>
  <c r="I1191" i="3" s="1"/>
  <c r="I1192" i="3" a="1"/>
  <c r="I1192" i="3" s="1"/>
  <c r="I1193" i="3" a="1"/>
  <c r="I1193" i="3" s="1"/>
  <c r="I1194" i="3" a="1"/>
  <c r="I1194" i="3" s="1"/>
  <c r="I1195" i="3" a="1"/>
  <c r="I1195" i="3" s="1"/>
  <c r="I1196" i="3" a="1"/>
  <c r="I1196" i="3" s="1"/>
  <c r="I1197" i="3" a="1"/>
  <c r="I1197" i="3" s="1"/>
  <c r="I1198" i="3" a="1"/>
  <c r="I1198" i="3" s="1"/>
  <c r="I1199" i="3" a="1"/>
  <c r="I1199" i="3" s="1"/>
  <c r="I1200" i="3" a="1"/>
  <c r="I1200" i="3" s="1"/>
  <c r="I1201" i="3" a="1"/>
  <c r="I1201" i="3" s="1"/>
  <c r="I1202" i="3" a="1"/>
  <c r="I1202" i="3" s="1"/>
  <c r="I1203" i="3" a="1"/>
  <c r="I1203" i="3" s="1"/>
  <c r="I1204" i="3" a="1"/>
  <c r="I1204" i="3" s="1"/>
  <c r="I1205" i="3" a="1"/>
  <c r="I1205" i="3" s="1"/>
  <c r="I1206" i="3" a="1"/>
  <c r="I1206" i="3" s="1"/>
  <c r="I1207" i="3" a="1"/>
  <c r="I1207" i="3" s="1"/>
  <c r="I1208" i="3" a="1"/>
  <c r="I1208" i="3" s="1"/>
  <c r="I1209" i="3" a="1"/>
  <c r="I1209" i="3" s="1"/>
  <c r="I1210" i="3" a="1"/>
  <c r="I1210" i="3" s="1"/>
  <c r="I1211" i="3" a="1"/>
  <c r="I1211" i="3" s="1"/>
  <c r="I1212" i="3" a="1"/>
  <c r="I1212" i="3" s="1"/>
  <c r="I1213" i="3" a="1"/>
  <c r="I1213" i="3" s="1"/>
  <c r="I1214" i="3" a="1"/>
  <c r="I1214" i="3" s="1"/>
  <c r="I1215" i="3" a="1"/>
  <c r="I1215" i="3" s="1"/>
  <c r="I1216" i="3" a="1"/>
  <c r="I1216" i="3" s="1"/>
  <c r="I1217" i="3" a="1"/>
  <c r="I1217" i="3" s="1"/>
  <c r="I1218" i="3" a="1"/>
  <c r="I1218" i="3" s="1"/>
  <c r="I1219" i="3" a="1"/>
  <c r="I1219" i="3" s="1"/>
  <c r="I1220" i="3" a="1"/>
  <c r="I1220" i="3" s="1"/>
  <c r="I1221" i="3" a="1"/>
  <c r="I1221" i="3" s="1"/>
  <c r="I1222" i="3" a="1"/>
  <c r="I1222" i="3" s="1"/>
  <c r="I1223" i="3" a="1"/>
  <c r="I1223" i="3" s="1"/>
  <c r="I1224" i="3" a="1"/>
  <c r="I1224" i="3" s="1"/>
  <c r="I1225" i="3" a="1"/>
  <c r="I1225" i="3" s="1"/>
  <c r="I1226" i="3" a="1"/>
  <c r="I1226" i="3" s="1"/>
  <c r="I1227" i="3" a="1"/>
  <c r="I1227" i="3" s="1"/>
  <c r="I1228" i="3" a="1"/>
  <c r="I1228" i="3" s="1"/>
  <c r="I1229" i="3" a="1"/>
  <c r="I1229" i="3" s="1"/>
  <c r="I1230" i="3" a="1"/>
  <c r="I1230" i="3" s="1"/>
  <c r="I1231" i="3" a="1"/>
  <c r="I1231" i="3" s="1"/>
  <c r="I1232" i="3" a="1"/>
  <c r="I1232" i="3" s="1"/>
  <c r="I1233" i="3" a="1"/>
  <c r="I1233" i="3" s="1"/>
  <c r="I1234" i="3" a="1"/>
  <c r="I1234" i="3" s="1"/>
  <c r="I1235" i="3" a="1"/>
  <c r="I1235" i="3" s="1"/>
  <c r="I1236" i="3" a="1"/>
  <c r="I1236" i="3" s="1"/>
  <c r="I1237" i="3" a="1"/>
  <c r="I1237" i="3" s="1"/>
  <c r="I1238" i="3" a="1"/>
  <c r="I1238" i="3" s="1"/>
  <c r="I1239" i="3" a="1"/>
  <c r="I1239" i="3" s="1"/>
  <c r="I1240" i="3" a="1"/>
  <c r="I1240" i="3" s="1"/>
  <c r="I1241" i="3" a="1"/>
  <c r="I1241" i="3" s="1"/>
  <c r="I1242" i="3" a="1"/>
  <c r="I1242" i="3" s="1"/>
  <c r="I1243" i="3" a="1"/>
  <c r="I1243" i="3" s="1"/>
  <c r="I1244" i="3" a="1"/>
  <c r="I1244" i="3" s="1"/>
  <c r="I1245" i="3" a="1"/>
  <c r="I1245" i="3" s="1"/>
  <c r="I1246" i="3" a="1"/>
  <c r="I1246" i="3" s="1"/>
  <c r="I1247" i="3" a="1"/>
  <c r="I1247" i="3" s="1"/>
  <c r="I1248" i="3" a="1"/>
  <c r="I1248" i="3" s="1"/>
  <c r="I1249" i="3" a="1"/>
  <c r="I1249" i="3" s="1"/>
  <c r="I1250" i="3" a="1"/>
  <c r="I1250" i="3" s="1"/>
  <c r="I1251" i="3" a="1"/>
  <c r="I1251" i="3" s="1"/>
  <c r="I1252" i="3" a="1"/>
  <c r="I1252" i="3" s="1"/>
  <c r="I1253" i="3" a="1"/>
  <c r="I1253" i="3" s="1"/>
  <c r="I1254" i="3" a="1"/>
  <c r="I1254" i="3" s="1"/>
  <c r="I1255" i="3" a="1"/>
  <c r="I1255" i="3" s="1"/>
  <c r="I1256" i="3" a="1"/>
  <c r="I1256" i="3" s="1"/>
  <c r="I1257" i="3" a="1"/>
  <c r="I1257" i="3" s="1"/>
  <c r="I1258" i="3" a="1"/>
  <c r="I1258" i="3" s="1"/>
  <c r="I1259" i="3" a="1"/>
  <c r="I1259" i="3" s="1"/>
  <c r="I1260" i="3" a="1"/>
  <c r="I1260" i="3" s="1"/>
  <c r="I1261" i="3" a="1"/>
  <c r="I1261" i="3" s="1"/>
  <c r="I1262" i="3" a="1"/>
  <c r="I1262" i="3" s="1"/>
  <c r="I1263" i="3" a="1"/>
  <c r="I1263" i="3" s="1"/>
  <c r="I1264" i="3" a="1"/>
  <c r="I1264" i="3" s="1"/>
  <c r="I1265" i="3" a="1"/>
  <c r="I1265" i="3" s="1"/>
  <c r="I1266" i="3" a="1"/>
  <c r="I1266" i="3" s="1"/>
  <c r="I1267" i="3" a="1"/>
  <c r="I1267" i="3" s="1"/>
  <c r="I1268" i="3" a="1"/>
  <c r="I1268" i="3" s="1"/>
  <c r="I1269" i="3" a="1"/>
  <c r="I1269" i="3" s="1"/>
  <c r="I1270" i="3" a="1"/>
  <c r="I1270" i="3" s="1"/>
  <c r="I1271" i="3" a="1"/>
  <c r="I1271" i="3" s="1"/>
  <c r="I1272" i="3" a="1"/>
  <c r="I1272" i="3" s="1"/>
  <c r="I1273" i="3" a="1"/>
  <c r="I1273" i="3" s="1"/>
  <c r="I1274" i="3" a="1"/>
  <c r="I1274" i="3" s="1"/>
  <c r="I1275" i="3" a="1"/>
  <c r="I1275" i="3" s="1"/>
  <c r="I1276" i="3" a="1"/>
  <c r="I1276" i="3" s="1"/>
  <c r="I1277" i="3" a="1"/>
  <c r="I1277" i="3" s="1"/>
  <c r="I1278" i="3" a="1"/>
  <c r="I1278" i="3" s="1"/>
  <c r="I1279" i="3" a="1"/>
  <c r="I1279" i="3" s="1"/>
  <c r="I1280" i="3" a="1"/>
  <c r="I1280" i="3" s="1"/>
  <c r="I1281" i="3" a="1"/>
  <c r="I1281" i="3" s="1"/>
  <c r="I1282" i="3" a="1"/>
  <c r="I1282" i="3" s="1"/>
  <c r="I1283" i="3" a="1"/>
  <c r="I1283" i="3" s="1"/>
  <c r="I1284" i="3" a="1"/>
  <c r="I1284" i="3" s="1"/>
  <c r="I1285" i="3" a="1"/>
  <c r="I1285" i="3" s="1"/>
  <c r="I1286" i="3" a="1"/>
  <c r="I1286" i="3" s="1"/>
  <c r="I1287" i="3" a="1"/>
  <c r="I1287" i="3" s="1"/>
  <c r="I1288" i="3" a="1"/>
  <c r="I1288" i="3" s="1"/>
  <c r="I1289" i="3" a="1"/>
  <c r="I1289" i="3" s="1"/>
  <c r="I1290" i="3" a="1"/>
  <c r="I1290" i="3" s="1"/>
  <c r="I1291" i="3" a="1"/>
  <c r="I1291" i="3" s="1"/>
  <c r="I1292" i="3" a="1"/>
  <c r="I1292" i="3" s="1"/>
  <c r="I1293" i="3" a="1"/>
  <c r="I1293" i="3" s="1"/>
  <c r="I1294" i="3" a="1"/>
  <c r="I1294" i="3" s="1"/>
  <c r="I1295" i="3" a="1"/>
  <c r="I1295" i="3" s="1"/>
  <c r="I1296" i="3" a="1"/>
  <c r="I1296" i="3" s="1"/>
  <c r="I1297" i="3" a="1"/>
  <c r="I1297" i="3" s="1"/>
  <c r="I1298" i="3" a="1"/>
  <c r="I1298" i="3" s="1"/>
  <c r="I1299" i="3" a="1"/>
  <c r="I1299" i="3" s="1"/>
  <c r="I1300" i="3" a="1"/>
  <c r="I1300" i="3" s="1"/>
  <c r="I1301" i="3" a="1"/>
  <c r="I1301" i="3" s="1"/>
  <c r="I1302" i="3" a="1"/>
  <c r="I1302" i="3" s="1"/>
  <c r="I1303" i="3" a="1"/>
  <c r="I1303" i="3" s="1"/>
  <c r="I1304" i="3" a="1"/>
  <c r="I1304" i="3" s="1"/>
  <c r="I1305" i="3" a="1"/>
  <c r="I1305" i="3" s="1"/>
  <c r="I1306" i="3" a="1"/>
  <c r="I1306" i="3" s="1"/>
  <c r="I1307" i="3" a="1"/>
  <c r="I1307" i="3" s="1"/>
  <c r="I1308" i="3" a="1"/>
  <c r="I1308" i="3" s="1"/>
  <c r="I1309" i="3" a="1"/>
  <c r="I1309" i="3" s="1"/>
  <c r="I1310" i="3" a="1"/>
  <c r="I1310" i="3" s="1"/>
  <c r="I1311" i="3" a="1"/>
  <c r="I1311" i="3" s="1"/>
  <c r="I1312" i="3" a="1"/>
  <c r="I1312" i="3" s="1"/>
  <c r="I1313" i="3" a="1"/>
  <c r="I1313" i="3" s="1"/>
  <c r="I1314" i="3" a="1"/>
  <c r="I1314" i="3" s="1"/>
  <c r="I1315" i="3" a="1"/>
  <c r="I1315" i="3" s="1"/>
  <c r="I1316" i="3" a="1"/>
  <c r="I1316" i="3" s="1"/>
  <c r="I1317" i="3" a="1"/>
  <c r="I1317" i="3" s="1"/>
  <c r="I1318" i="3" a="1"/>
  <c r="I1318" i="3" s="1"/>
  <c r="I1319" i="3" a="1"/>
  <c r="I1319" i="3" s="1"/>
  <c r="I1320" i="3" a="1"/>
  <c r="I1320" i="3" s="1"/>
  <c r="I1321" i="3" a="1"/>
  <c r="I1321" i="3" s="1"/>
  <c r="I1322" i="3" a="1"/>
  <c r="I1322" i="3" s="1"/>
  <c r="I1323" i="3" a="1"/>
  <c r="I1323" i="3" s="1"/>
  <c r="I1324" i="3" a="1"/>
  <c r="I1324" i="3" s="1"/>
  <c r="I1325" i="3" a="1"/>
  <c r="I1325" i="3" s="1"/>
  <c r="I1326" i="3" a="1"/>
  <c r="I1326" i="3" s="1"/>
  <c r="I1327" i="3" a="1"/>
  <c r="I1327" i="3" s="1"/>
  <c r="I1328" i="3" a="1"/>
  <c r="I1328" i="3" s="1"/>
  <c r="I1329" i="3" a="1"/>
  <c r="I1329" i="3" s="1"/>
  <c r="I1330" i="3" a="1"/>
  <c r="I1330" i="3" s="1"/>
  <c r="I1331" i="3" a="1"/>
  <c r="I1331" i="3" s="1"/>
  <c r="I1332" i="3" a="1"/>
  <c r="I1332" i="3" s="1"/>
  <c r="I1333" i="3" a="1"/>
  <c r="I1333" i="3" s="1"/>
  <c r="I1334" i="3" a="1"/>
  <c r="I1334" i="3" s="1"/>
  <c r="I1335" i="3" a="1"/>
  <c r="I1335" i="3" s="1"/>
  <c r="I1336" i="3" a="1"/>
  <c r="I1336" i="3" s="1"/>
  <c r="I1337" i="3" a="1"/>
  <c r="I1337" i="3" s="1"/>
  <c r="I1338" i="3" a="1"/>
  <c r="I1338" i="3" s="1"/>
  <c r="I1339" i="3" a="1"/>
  <c r="I1339" i="3" s="1"/>
  <c r="I1340" i="3" a="1"/>
  <c r="I1340" i="3" s="1"/>
  <c r="I1341" i="3" a="1"/>
  <c r="I1341" i="3" s="1"/>
  <c r="I1342" i="3" a="1"/>
  <c r="I1342" i="3" s="1"/>
  <c r="I1343" i="3" a="1"/>
  <c r="I1343" i="3" s="1"/>
  <c r="I1344" i="3" a="1"/>
  <c r="I1344" i="3" s="1"/>
  <c r="I1345" i="3" a="1"/>
  <c r="I1345" i="3" s="1"/>
  <c r="I1346" i="3" a="1"/>
  <c r="I1346" i="3" s="1"/>
  <c r="I1347" i="3" a="1"/>
  <c r="I1347" i="3" s="1"/>
  <c r="I1348" i="3" a="1"/>
  <c r="I1348" i="3" s="1"/>
  <c r="I1349" i="3" a="1"/>
  <c r="I1349" i="3" s="1"/>
  <c r="I1350" i="3" a="1"/>
  <c r="I1350" i="3" s="1"/>
  <c r="I1351" i="3" a="1"/>
  <c r="I1351" i="3" s="1"/>
  <c r="I1352" i="3" a="1"/>
  <c r="I1352" i="3" s="1"/>
  <c r="I1353" i="3" a="1"/>
  <c r="I1353" i="3" s="1"/>
  <c r="I1354" i="3" a="1"/>
  <c r="I1354" i="3" s="1"/>
  <c r="I1355" i="3" a="1"/>
  <c r="I1355" i="3" s="1"/>
  <c r="I1356" i="3" a="1"/>
  <c r="I1356" i="3" s="1"/>
  <c r="I1357" i="3" a="1"/>
  <c r="I1357" i="3" s="1"/>
  <c r="I1358" i="3" a="1"/>
  <c r="I1358" i="3" s="1"/>
  <c r="I1359" i="3" a="1"/>
  <c r="I1359" i="3" s="1"/>
  <c r="I1360" i="3" a="1"/>
  <c r="I1360" i="3" s="1"/>
  <c r="I1361" i="3" a="1"/>
  <c r="I1361" i="3" s="1"/>
  <c r="I1362" i="3" a="1"/>
  <c r="I1362" i="3" s="1"/>
  <c r="I1363" i="3" a="1"/>
  <c r="I1363" i="3" s="1"/>
  <c r="I1364" i="3" a="1"/>
  <c r="I1364" i="3" s="1"/>
  <c r="I1365" i="3" a="1"/>
  <c r="I1365" i="3" s="1"/>
  <c r="I1366" i="3" a="1"/>
  <c r="I1366" i="3" s="1"/>
  <c r="I1367" i="3" a="1"/>
  <c r="I1367" i="3" s="1"/>
  <c r="I1368" i="3" a="1"/>
  <c r="I1368" i="3" s="1"/>
  <c r="I1369" i="3" a="1"/>
  <c r="I1369" i="3" s="1"/>
  <c r="I1370" i="3" a="1"/>
  <c r="I1370" i="3" s="1"/>
  <c r="I1371" i="3" a="1"/>
  <c r="I1371" i="3" s="1"/>
  <c r="I1372" i="3" a="1"/>
  <c r="I1372" i="3" s="1"/>
  <c r="I1373" i="3" a="1"/>
  <c r="I1373" i="3" s="1"/>
  <c r="I1374" i="3" a="1"/>
  <c r="I1374" i="3" s="1"/>
  <c r="I1375" i="3" a="1"/>
  <c r="I1375" i="3" s="1"/>
  <c r="I1376" i="3" a="1"/>
  <c r="I1376" i="3" s="1"/>
  <c r="I1377" i="3" a="1"/>
  <c r="I1377" i="3" s="1"/>
  <c r="I1378" i="3" a="1"/>
  <c r="I1378" i="3" s="1"/>
  <c r="I1379" i="3" a="1"/>
  <c r="I1379" i="3" s="1"/>
  <c r="I1380" i="3" a="1"/>
  <c r="I1380" i="3" s="1"/>
  <c r="I1381" i="3" a="1"/>
  <c r="I1381" i="3" s="1"/>
  <c r="I1382" i="3" a="1"/>
  <c r="I1382" i="3" s="1"/>
  <c r="I1383" i="3" a="1"/>
  <c r="I1383" i="3" s="1"/>
  <c r="I1384" i="3" a="1"/>
  <c r="I1384" i="3" s="1"/>
  <c r="I1385" i="3" a="1"/>
  <c r="I1385" i="3" s="1"/>
  <c r="I1386" i="3" a="1"/>
  <c r="I1386" i="3" s="1"/>
  <c r="I1387" i="3" a="1"/>
  <c r="I1387" i="3" s="1"/>
  <c r="I1388" i="3" a="1"/>
  <c r="I1388" i="3" s="1"/>
  <c r="I1389" i="3" a="1"/>
  <c r="I1389" i="3" s="1"/>
  <c r="I1390" i="3" a="1"/>
  <c r="I1390" i="3" s="1"/>
  <c r="I1391" i="3" a="1"/>
  <c r="I1391" i="3" s="1"/>
  <c r="I1392" i="3" a="1"/>
  <c r="I1392" i="3" s="1"/>
  <c r="I1393" i="3" a="1"/>
  <c r="I1393" i="3" s="1"/>
  <c r="I1394" i="3" a="1"/>
  <c r="I1394" i="3" s="1"/>
  <c r="I1395" i="3" a="1"/>
  <c r="I1395" i="3" s="1"/>
  <c r="I1396" i="3" a="1"/>
  <c r="I1396" i="3" s="1"/>
  <c r="I1397" i="3" a="1"/>
  <c r="I1397" i="3" s="1"/>
  <c r="I1398" i="3" a="1"/>
  <c r="I1398" i="3" s="1"/>
  <c r="I1399" i="3" a="1"/>
  <c r="I1399" i="3" s="1"/>
  <c r="I1400" i="3" a="1"/>
  <c r="I1400" i="3" s="1"/>
  <c r="I1401" i="3" a="1"/>
  <c r="I1401" i="3" s="1"/>
  <c r="I1402" i="3" a="1"/>
  <c r="I1402" i="3" s="1"/>
  <c r="I1403" i="3" a="1"/>
  <c r="I1403" i="3" s="1"/>
  <c r="I1404" i="3" a="1"/>
  <c r="I1404" i="3" s="1"/>
  <c r="I1405" i="3" a="1"/>
  <c r="I1405" i="3" s="1"/>
  <c r="I1406" i="3" a="1"/>
  <c r="I1406" i="3" s="1"/>
  <c r="I1407" i="3" a="1"/>
  <c r="I1407" i="3" s="1"/>
  <c r="I1408" i="3" a="1"/>
  <c r="I1408" i="3" s="1"/>
  <c r="I1409" i="3" a="1"/>
  <c r="I1409" i="3" s="1"/>
  <c r="I1410" i="3" a="1"/>
  <c r="I1410" i="3" s="1"/>
  <c r="I1411" i="3" a="1"/>
  <c r="I1411" i="3" s="1"/>
  <c r="I1412" i="3" a="1"/>
  <c r="I1412" i="3" s="1"/>
  <c r="I1413" i="3" a="1"/>
  <c r="I1413" i="3" s="1"/>
  <c r="I1414" i="3" a="1"/>
  <c r="I1414" i="3" s="1"/>
  <c r="I1415" i="3" a="1"/>
  <c r="I1415" i="3" s="1"/>
  <c r="I1416" i="3" a="1"/>
  <c r="I1416" i="3" s="1"/>
  <c r="I1417" i="3" a="1"/>
  <c r="I1417" i="3" s="1"/>
  <c r="I1418" i="3" a="1"/>
  <c r="I1418" i="3" s="1"/>
  <c r="I1419" i="3" a="1"/>
  <c r="I1419" i="3" s="1"/>
  <c r="I1420" i="3" a="1"/>
  <c r="I1420" i="3" s="1"/>
  <c r="I1421" i="3" a="1"/>
  <c r="I1421" i="3" s="1"/>
  <c r="I1422" i="3" a="1"/>
  <c r="I1422" i="3" s="1"/>
  <c r="I1423" i="3" a="1"/>
  <c r="I1423" i="3" s="1"/>
  <c r="I1424" i="3" a="1"/>
  <c r="I1424" i="3" s="1"/>
  <c r="I1425" i="3" a="1"/>
  <c r="I1425" i="3" s="1"/>
  <c r="I1426" i="3" a="1"/>
  <c r="I1426" i="3" s="1"/>
  <c r="I1427" i="3" a="1"/>
  <c r="I1427" i="3" s="1"/>
  <c r="I1428" i="3" a="1"/>
  <c r="I1428" i="3" s="1"/>
  <c r="I1429" i="3" a="1"/>
  <c r="I1429" i="3" s="1"/>
  <c r="I1430" i="3" a="1"/>
  <c r="I1430" i="3" s="1"/>
  <c r="I1431" i="3" a="1"/>
  <c r="I1431" i="3" s="1"/>
  <c r="I1432" i="3" a="1"/>
  <c r="I1432" i="3" s="1"/>
  <c r="I1433" i="3" a="1"/>
  <c r="I1433" i="3" s="1"/>
  <c r="I1434" i="3" a="1"/>
  <c r="I1434" i="3" s="1"/>
  <c r="I1435" i="3" a="1"/>
  <c r="I1435" i="3" s="1"/>
  <c r="I1436" i="3" a="1"/>
  <c r="I1436" i="3" s="1"/>
  <c r="I1437" i="3" a="1"/>
  <c r="I1437" i="3" s="1"/>
  <c r="I1438" i="3" a="1"/>
  <c r="I1438" i="3" s="1"/>
  <c r="I1439" i="3" a="1"/>
  <c r="I1439" i="3" s="1"/>
  <c r="I1440" i="3" a="1"/>
  <c r="I1440" i="3" s="1"/>
  <c r="I1441" i="3" a="1"/>
  <c r="I1441" i="3" s="1"/>
  <c r="I1442" i="3" a="1"/>
  <c r="I1442" i="3" s="1"/>
  <c r="I1443" i="3" a="1"/>
  <c r="I1443" i="3" s="1"/>
  <c r="I1444" i="3" a="1"/>
  <c r="I1444" i="3" s="1"/>
  <c r="I1445" i="3" a="1"/>
  <c r="I1445" i="3" s="1"/>
  <c r="I1446" i="3" a="1"/>
  <c r="I1446" i="3" s="1"/>
  <c r="I1447" i="3" a="1"/>
  <c r="I1447" i="3" s="1"/>
  <c r="I1448" i="3" a="1"/>
  <c r="I1448" i="3" s="1"/>
  <c r="I1449" i="3" a="1"/>
  <c r="I1449" i="3" s="1"/>
  <c r="I1450" i="3" a="1"/>
  <c r="I1450" i="3" s="1"/>
  <c r="I1451" i="3" a="1"/>
  <c r="I1451" i="3" s="1"/>
  <c r="I1452" i="3" a="1"/>
  <c r="I1452" i="3" s="1"/>
  <c r="I1453" i="3" a="1"/>
  <c r="I1453" i="3" s="1"/>
  <c r="I1454" i="3" a="1"/>
  <c r="I1454" i="3" s="1"/>
  <c r="I1455" i="3" a="1"/>
  <c r="I1455" i="3" s="1"/>
  <c r="I1456" i="3" a="1"/>
  <c r="I1456" i="3" s="1"/>
  <c r="I1457" i="3" a="1"/>
  <c r="I1457" i="3" s="1"/>
  <c r="I1458" i="3" a="1"/>
  <c r="I1458" i="3" s="1"/>
  <c r="I1459" i="3" a="1"/>
  <c r="I1459" i="3" s="1"/>
  <c r="I1460" i="3" a="1"/>
  <c r="I1460" i="3" s="1"/>
  <c r="I1461" i="3" a="1"/>
  <c r="I1461" i="3" s="1"/>
  <c r="I1462" i="3" a="1"/>
  <c r="I1462" i="3" s="1"/>
  <c r="I1463" i="3" a="1"/>
  <c r="I1463" i="3" s="1"/>
  <c r="I1464" i="3" a="1"/>
  <c r="I1464" i="3" s="1"/>
  <c r="I1465" i="3" a="1"/>
  <c r="I1465" i="3" s="1"/>
  <c r="I1466" i="3" a="1"/>
  <c r="I1466" i="3" s="1"/>
  <c r="I1467" i="3" a="1"/>
  <c r="I1467" i="3" s="1"/>
  <c r="I1468" i="3" a="1"/>
  <c r="I1468" i="3" s="1"/>
  <c r="I1469" i="3" a="1"/>
  <c r="I1469" i="3" s="1"/>
  <c r="I1470" i="3" a="1"/>
  <c r="I1470" i="3" s="1"/>
  <c r="I1471" i="3" a="1"/>
  <c r="I1471" i="3" s="1"/>
  <c r="I1472" i="3" a="1"/>
  <c r="I1472" i="3" s="1"/>
  <c r="I1473" i="3" a="1"/>
  <c r="I1473" i="3" s="1"/>
  <c r="I1474" i="3" a="1"/>
  <c r="I1474" i="3" s="1"/>
  <c r="I1475" i="3" a="1"/>
  <c r="I1475" i="3" s="1"/>
  <c r="I1476" i="3" a="1"/>
  <c r="I1476" i="3" s="1"/>
  <c r="I1477" i="3" a="1"/>
  <c r="I1477" i="3" s="1"/>
  <c r="I1478" i="3" a="1"/>
  <c r="I1478" i="3" s="1"/>
  <c r="I1479" i="3" a="1"/>
  <c r="I1479" i="3" s="1"/>
  <c r="I1480" i="3" a="1"/>
  <c r="I1480" i="3" s="1"/>
  <c r="I1481" i="3" a="1"/>
  <c r="I1481" i="3" s="1"/>
  <c r="I1482" i="3" a="1"/>
  <c r="I1482" i="3" s="1"/>
  <c r="I1483" i="3" a="1"/>
  <c r="I1483" i="3" s="1"/>
  <c r="I1484" i="3" a="1"/>
  <c r="I1484" i="3" s="1"/>
  <c r="I1485" i="3" a="1"/>
  <c r="I1485" i="3" s="1"/>
  <c r="I1486" i="3" a="1"/>
  <c r="I1486" i="3" s="1"/>
  <c r="I1487" i="3" a="1"/>
  <c r="I1487" i="3" s="1"/>
  <c r="I1488" i="3" a="1"/>
  <c r="I1488" i="3" s="1"/>
  <c r="I1489" i="3" a="1"/>
  <c r="I1489" i="3" s="1"/>
  <c r="I1490" i="3" a="1"/>
  <c r="I1490" i="3" s="1"/>
  <c r="I1491" i="3" a="1"/>
  <c r="I1491" i="3" s="1"/>
  <c r="I1492" i="3" a="1"/>
  <c r="I1492" i="3" s="1"/>
  <c r="I1493" i="3" a="1"/>
  <c r="I1493" i="3" s="1"/>
  <c r="I1494" i="3" a="1"/>
  <c r="I1494" i="3" s="1"/>
  <c r="I1495" i="3" a="1"/>
  <c r="I1495" i="3" s="1"/>
  <c r="I1496" i="3" a="1"/>
  <c r="I1496" i="3" s="1"/>
  <c r="I1497" i="3" a="1"/>
  <c r="I1497" i="3" s="1"/>
  <c r="I1498" i="3" a="1"/>
  <c r="I1498" i="3" s="1"/>
  <c r="I1499" i="3" a="1"/>
  <c r="I1499" i="3" s="1"/>
  <c r="I1500" i="3" a="1"/>
  <c r="I1500" i="3" s="1"/>
  <c r="I1501" i="3" a="1"/>
  <c r="I1501" i="3" s="1"/>
  <c r="I1502" i="3" a="1"/>
  <c r="I1502" i="3" s="1"/>
  <c r="I1503" i="3" a="1"/>
  <c r="I1503" i="3" s="1"/>
  <c r="I1504" i="3" a="1"/>
  <c r="I1504" i="3" s="1"/>
  <c r="I1505" i="3" a="1"/>
  <c r="I1505" i="3" s="1"/>
  <c r="I1506" i="3" a="1"/>
  <c r="I1506" i="3" s="1"/>
  <c r="I1507" i="3" a="1"/>
  <c r="I1507" i="3" s="1"/>
  <c r="I1508" i="3" a="1"/>
  <c r="I1508" i="3" s="1"/>
  <c r="I1509" i="3" a="1"/>
  <c r="I1509" i="3" s="1"/>
  <c r="I1510" i="3" a="1"/>
  <c r="I1510" i="3" s="1"/>
  <c r="I1511" i="3" a="1"/>
  <c r="I1511" i="3" s="1"/>
  <c r="I1512" i="3" a="1"/>
  <c r="I1512" i="3" s="1"/>
  <c r="I1513" i="3" a="1"/>
  <c r="I1513" i="3" s="1"/>
  <c r="I1514" i="3" a="1"/>
  <c r="I1514" i="3" s="1"/>
  <c r="I1515" i="3" a="1"/>
  <c r="I1515" i="3" s="1"/>
  <c r="I1516" i="3" a="1"/>
  <c r="I1516" i="3" s="1"/>
  <c r="I1517" i="3" a="1"/>
  <c r="I1517" i="3" s="1"/>
  <c r="I1518" i="3" a="1"/>
  <c r="I1518" i="3" s="1"/>
  <c r="I1519" i="3" a="1"/>
  <c r="I1519" i="3" s="1"/>
  <c r="I1520" i="3" a="1"/>
  <c r="I1520" i="3" s="1"/>
  <c r="I1521" i="3" a="1"/>
  <c r="I1521" i="3" s="1"/>
  <c r="I1522" i="3" a="1"/>
  <c r="I1522" i="3" s="1"/>
  <c r="I1523" i="3" a="1"/>
  <c r="I1523" i="3" s="1"/>
  <c r="I1524" i="3" a="1"/>
  <c r="I1524" i="3" s="1"/>
  <c r="I1525" i="3" a="1"/>
  <c r="I1525" i="3" s="1"/>
  <c r="I1526" i="3" a="1"/>
  <c r="I1526" i="3" s="1"/>
  <c r="I1527" i="3" a="1"/>
  <c r="I1527" i="3" s="1"/>
  <c r="I1528" i="3" a="1"/>
  <c r="I1528" i="3" s="1"/>
  <c r="I1529" i="3" a="1"/>
  <c r="I1529" i="3" s="1"/>
  <c r="I1530" i="3" a="1"/>
  <c r="I1530" i="3" s="1"/>
  <c r="I1531" i="3" a="1"/>
  <c r="I1531" i="3" s="1"/>
  <c r="I1532" i="3" a="1"/>
  <c r="I1532" i="3" s="1"/>
  <c r="I1533" i="3" a="1"/>
  <c r="I1533" i="3" s="1"/>
  <c r="I1534" i="3" a="1"/>
  <c r="I1534" i="3" s="1"/>
  <c r="I1535" i="3" a="1"/>
  <c r="I1535" i="3" s="1"/>
  <c r="I1536" i="3" a="1"/>
  <c r="I1536" i="3" s="1"/>
  <c r="I1537" i="3" a="1"/>
  <c r="I1537" i="3" s="1"/>
  <c r="I1538" i="3" a="1"/>
  <c r="I1538" i="3" s="1"/>
  <c r="I1539" i="3" a="1"/>
  <c r="I1539" i="3" s="1"/>
  <c r="I1540" i="3" a="1"/>
  <c r="I1540" i="3" s="1"/>
  <c r="I1541" i="3" a="1"/>
  <c r="I1541" i="3" s="1"/>
  <c r="I1542" i="3" a="1"/>
  <c r="I1542" i="3" s="1"/>
  <c r="I1543" i="3" a="1"/>
  <c r="I1543" i="3" s="1"/>
  <c r="I1544" i="3" a="1"/>
  <c r="I1544" i="3" s="1"/>
  <c r="I1545" i="3" a="1"/>
  <c r="I1545" i="3" s="1"/>
  <c r="I1546" i="3" a="1"/>
  <c r="I1546" i="3" s="1"/>
  <c r="I1547" i="3" a="1"/>
  <c r="I1547" i="3" s="1"/>
  <c r="I1548" i="3" a="1"/>
  <c r="I1548" i="3" s="1"/>
  <c r="I1549" i="3" a="1"/>
  <c r="I1549" i="3" s="1"/>
  <c r="I1550" i="3" a="1"/>
  <c r="I1550" i="3" s="1"/>
  <c r="I1551" i="3" a="1"/>
  <c r="I1551" i="3" s="1"/>
  <c r="I1552" i="3" a="1"/>
  <c r="I1552" i="3" s="1"/>
  <c r="I1553" i="3" a="1"/>
  <c r="I1553" i="3" s="1"/>
  <c r="I1554" i="3" a="1"/>
  <c r="I1554" i="3" s="1"/>
  <c r="I1555" i="3" a="1"/>
  <c r="I1555" i="3" s="1"/>
  <c r="I1556" i="3" a="1"/>
  <c r="I1556" i="3" s="1"/>
  <c r="I1557" i="3" a="1"/>
  <c r="I1557" i="3" s="1"/>
  <c r="I1558" i="3" a="1"/>
  <c r="I1558" i="3" s="1"/>
  <c r="I1559" i="3" a="1"/>
  <c r="I1559" i="3" s="1"/>
  <c r="I1560" i="3" a="1"/>
  <c r="I1560" i="3" s="1"/>
  <c r="I1561" i="3" a="1"/>
  <c r="I1561" i="3" s="1"/>
  <c r="I1562" i="3" a="1"/>
  <c r="I1562" i="3" s="1"/>
  <c r="I1563" i="3" a="1"/>
  <c r="I1563" i="3" s="1"/>
  <c r="I1564" i="3" a="1"/>
  <c r="I1564" i="3" s="1"/>
  <c r="I1565" i="3" a="1"/>
  <c r="I1565" i="3" s="1"/>
  <c r="I1566" i="3" a="1"/>
  <c r="I1566" i="3" s="1"/>
  <c r="I1567" i="3" a="1"/>
  <c r="I1567" i="3" s="1"/>
  <c r="I1568" i="3" a="1"/>
  <c r="I1568" i="3" s="1"/>
  <c r="I1569" i="3" a="1"/>
  <c r="I1569" i="3" s="1"/>
  <c r="I1570" i="3" a="1"/>
  <c r="I1570" i="3" s="1"/>
  <c r="I1571" i="3" a="1"/>
  <c r="I1571" i="3" s="1"/>
  <c r="I1572" i="3" a="1"/>
  <c r="I1572" i="3" s="1"/>
  <c r="I1573" i="3" a="1"/>
  <c r="I1573" i="3" s="1"/>
  <c r="I1574" i="3" a="1"/>
  <c r="I1574" i="3" s="1"/>
  <c r="I1575" i="3" a="1"/>
  <c r="I1575" i="3" s="1"/>
  <c r="I1576" i="3" a="1"/>
  <c r="I1576" i="3" s="1"/>
  <c r="I1577" i="3" a="1"/>
  <c r="I1577" i="3" s="1"/>
  <c r="I1578" i="3" a="1"/>
  <c r="I1578" i="3" s="1"/>
  <c r="I1579" i="3" a="1"/>
  <c r="I1579" i="3" s="1"/>
  <c r="I1580" i="3" a="1"/>
  <c r="I1580" i="3" s="1"/>
  <c r="I1581" i="3" a="1"/>
  <c r="I1581" i="3" s="1"/>
  <c r="I1582" i="3" a="1"/>
  <c r="I1582" i="3" s="1"/>
  <c r="I1583" i="3" a="1"/>
  <c r="I1583" i="3" s="1"/>
  <c r="I1584" i="3" a="1"/>
  <c r="I1584" i="3" s="1"/>
  <c r="I1585" i="3" a="1"/>
  <c r="I1585" i="3" s="1"/>
  <c r="I1586" i="3" a="1"/>
  <c r="I1586" i="3" s="1"/>
  <c r="I1587" i="3" a="1"/>
  <c r="I1587" i="3" s="1"/>
  <c r="I1588" i="3" a="1"/>
  <c r="I1588" i="3" s="1"/>
  <c r="I1589" i="3" a="1"/>
  <c r="I1589" i="3" s="1"/>
  <c r="I1590" i="3" a="1"/>
  <c r="I1590" i="3" s="1"/>
  <c r="I1591" i="3" a="1"/>
  <c r="I1591" i="3" s="1"/>
  <c r="I1592" i="3" a="1"/>
  <c r="I1592" i="3" s="1"/>
  <c r="I1593" i="3" a="1"/>
  <c r="I1593" i="3" s="1"/>
  <c r="I1594" i="3" a="1"/>
  <c r="I1594" i="3" s="1"/>
  <c r="I1595" i="3" a="1"/>
  <c r="I1595" i="3" s="1"/>
  <c r="I1596" i="3" a="1"/>
  <c r="I1596" i="3" s="1"/>
  <c r="I1597" i="3" a="1"/>
  <c r="I1597" i="3" s="1"/>
  <c r="I1598" i="3" a="1"/>
  <c r="I1598" i="3" s="1"/>
  <c r="I1599" i="3" a="1"/>
  <c r="I1599" i="3" s="1"/>
  <c r="I1600" i="3" a="1"/>
  <c r="I1600" i="3" s="1"/>
  <c r="I1601" i="3" a="1"/>
  <c r="I1601" i="3" s="1"/>
  <c r="I1602" i="3" a="1"/>
  <c r="I1602" i="3" s="1"/>
  <c r="I1603" i="3" a="1"/>
  <c r="I1603" i="3" s="1"/>
  <c r="I1604" i="3" a="1"/>
  <c r="I1604" i="3" s="1"/>
  <c r="I1605" i="3" a="1"/>
  <c r="I1605" i="3" s="1"/>
  <c r="I1606" i="3" a="1"/>
  <c r="I1606" i="3" s="1"/>
  <c r="I1607" i="3" a="1"/>
  <c r="I1607" i="3" s="1"/>
  <c r="I1608" i="3" a="1"/>
  <c r="I1608" i="3" s="1"/>
  <c r="I1609" i="3" a="1"/>
  <c r="I1609" i="3" s="1"/>
  <c r="I1610" i="3" a="1"/>
  <c r="I1610" i="3" s="1"/>
  <c r="I1611" i="3" a="1"/>
  <c r="I1611" i="3" s="1"/>
  <c r="I1612" i="3" a="1"/>
  <c r="I1612" i="3" s="1"/>
  <c r="I1613" i="3" a="1"/>
  <c r="I1613" i="3" s="1"/>
  <c r="I1614" i="3" a="1"/>
  <c r="I1614" i="3" s="1"/>
  <c r="I1615" i="3" a="1"/>
  <c r="I1615" i="3" s="1"/>
  <c r="I1616" i="3" a="1"/>
  <c r="I1616" i="3" s="1"/>
  <c r="I1617" i="3" a="1"/>
  <c r="I1617" i="3" s="1"/>
  <c r="I1618" i="3" a="1"/>
  <c r="I1618" i="3" s="1"/>
  <c r="I1619" i="3" a="1"/>
  <c r="I1619" i="3" s="1"/>
  <c r="I1620" i="3" a="1"/>
  <c r="I1620" i="3" s="1"/>
  <c r="I1621" i="3" a="1"/>
  <c r="I1621" i="3" s="1"/>
  <c r="I1622" i="3" a="1"/>
  <c r="I1622" i="3" s="1"/>
  <c r="I1623" i="3" a="1"/>
  <c r="I1623" i="3" s="1"/>
  <c r="I1624" i="3" a="1"/>
  <c r="I1624" i="3" s="1"/>
  <c r="I1625" i="3" a="1"/>
  <c r="I1625" i="3" s="1"/>
  <c r="I1626" i="3" a="1"/>
  <c r="I1626" i="3" s="1"/>
  <c r="I1627" i="3" a="1"/>
  <c r="I1627" i="3" s="1"/>
  <c r="I1628" i="3" a="1"/>
  <c r="I1628" i="3" s="1"/>
  <c r="I1629" i="3" a="1"/>
  <c r="I1629" i="3" s="1"/>
  <c r="I1630" i="3" a="1"/>
  <c r="I1630" i="3" s="1"/>
  <c r="I1631" i="3" a="1"/>
  <c r="I1631" i="3" s="1"/>
  <c r="I1632" i="3" a="1"/>
  <c r="I1632" i="3" s="1"/>
  <c r="I1633" i="3" a="1"/>
  <c r="I1633" i="3" s="1"/>
  <c r="I1634" i="3" a="1"/>
  <c r="I1634" i="3" s="1"/>
  <c r="I1635" i="3" a="1"/>
  <c r="I1635" i="3" s="1"/>
  <c r="I1636" i="3" a="1"/>
  <c r="I1636" i="3" s="1"/>
  <c r="I1637" i="3" a="1"/>
  <c r="I1637" i="3" s="1"/>
  <c r="I1638" i="3" a="1"/>
  <c r="I1638" i="3" s="1"/>
  <c r="I1639" i="3" a="1"/>
  <c r="I1639" i="3" s="1"/>
  <c r="I1640" i="3" a="1"/>
  <c r="I1640" i="3" s="1"/>
  <c r="I1641" i="3" a="1"/>
  <c r="I1641" i="3" s="1"/>
  <c r="I1642" i="3" a="1"/>
  <c r="I1642" i="3" s="1"/>
  <c r="I1643" i="3" a="1"/>
  <c r="I1643" i="3" s="1"/>
  <c r="I1644" i="3" a="1"/>
  <c r="I1644" i="3" s="1"/>
  <c r="I1645" i="3" a="1"/>
  <c r="I1645" i="3" s="1"/>
  <c r="I1646" i="3" a="1"/>
  <c r="I1646" i="3" s="1"/>
  <c r="I1647" i="3" a="1"/>
  <c r="I1647" i="3" s="1"/>
  <c r="I1648" i="3" a="1"/>
  <c r="I1648" i="3" s="1"/>
  <c r="I1649" i="3" a="1"/>
  <c r="I1649" i="3" s="1"/>
  <c r="I1650" i="3" a="1"/>
  <c r="I1650" i="3" s="1"/>
  <c r="I1651" i="3" a="1"/>
  <c r="I1651" i="3" s="1"/>
  <c r="I1652" i="3" a="1"/>
  <c r="I1652" i="3" s="1"/>
  <c r="I1653" i="3" a="1"/>
  <c r="I1653" i="3" s="1"/>
  <c r="I1654" i="3" a="1"/>
  <c r="I1654" i="3" s="1"/>
  <c r="I1655" i="3" a="1"/>
  <c r="I1655" i="3" s="1"/>
  <c r="I1656" i="3" a="1"/>
  <c r="I1656" i="3" s="1"/>
  <c r="I1657" i="3" a="1"/>
  <c r="I1657" i="3" s="1"/>
  <c r="I1658" i="3" a="1"/>
  <c r="I1658" i="3" s="1"/>
  <c r="I1659" i="3" a="1"/>
  <c r="I1659" i="3" s="1"/>
  <c r="I1660" i="3" a="1"/>
  <c r="I1660" i="3" s="1"/>
  <c r="I1661" i="3" a="1"/>
  <c r="I1661" i="3" s="1"/>
  <c r="I1662" i="3" a="1"/>
  <c r="I1662" i="3" s="1"/>
  <c r="I1663" i="3" a="1"/>
  <c r="I1663" i="3" s="1"/>
  <c r="I1664" i="3" a="1"/>
  <c r="I1664" i="3" s="1"/>
  <c r="I1665" i="3" a="1"/>
  <c r="I1665" i="3" s="1"/>
  <c r="I1666" i="3" a="1"/>
  <c r="I1666" i="3" s="1"/>
  <c r="I1667" i="3" a="1"/>
  <c r="I1667" i="3" s="1"/>
  <c r="I1668" i="3" a="1"/>
  <c r="I1668" i="3" s="1"/>
  <c r="I1669" i="3" a="1"/>
  <c r="I1669" i="3" s="1"/>
  <c r="I1670" i="3" a="1"/>
  <c r="I1670" i="3" s="1"/>
  <c r="I1671" i="3" a="1"/>
  <c r="I1671" i="3" s="1"/>
  <c r="I1672" i="3" a="1"/>
  <c r="I1672" i="3" s="1"/>
  <c r="I1673" i="3" a="1"/>
  <c r="I1673" i="3" s="1"/>
  <c r="I1674" i="3" a="1"/>
  <c r="I1674" i="3" s="1"/>
  <c r="I1675" i="3" a="1"/>
  <c r="I1675" i="3" s="1"/>
  <c r="I1676" i="3" a="1"/>
  <c r="I1676" i="3" s="1"/>
  <c r="I1677" i="3" a="1"/>
  <c r="I1677" i="3" s="1"/>
  <c r="I1678" i="3" a="1"/>
  <c r="I1678" i="3" s="1"/>
  <c r="I1679" i="3" a="1"/>
  <c r="I1679" i="3" s="1"/>
  <c r="I1680" i="3" a="1"/>
  <c r="I1680" i="3" s="1"/>
  <c r="I1681" i="3" a="1"/>
  <c r="I1681" i="3" s="1"/>
  <c r="I1682" i="3" a="1"/>
  <c r="I1682" i="3" s="1"/>
  <c r="I1683" i="3" a="1"/>
  <c r="I1683" i="3" s="1"/>
  <c r="I1684" i="3" a="1"/>
  <c r="I1684" i="3" s="1"/>
  <c r="I1685" i="3" a="1"/>
  <c r="I1685" i="3" s="1"/>
  <c r="I1686" i="3" a="1"/>
  <c r="I1686" i="3" s="1"/>
  <c r="I1687" i="3" a="1"/>
  <c r="I1687" i="3" s="1"/>
  <c r="I1688" i="3" a="1"/>
  <c r="I1688" i="3" s="1"/>
  <c r="I1689" i="3" a="1"/>
  <c r="I1689" i="3" s="1"/>
  <c r="I1690" i="3" a="1"/>
  <c r="I1690" i="3" s="1"/>
  <c r="I1691" i="3" a="1"/>
  <c r="I1691" i="3" s="1"/>
  <c r="I1692" i="3" a="1"/>
  <c r="I1692" i="3" s="1"/>
  <c r="I1693" i="3" a="1"/>
  <c r="I1693" i="3" s="1"/>
  <c r="I1694" i="3" a="1"/>
  <c r="I1694" i="3" s="1"/>
  <c r="I1695" i="3" a="1"/>
  <c r="I1695" i="3" s="1"/>
  <c r="I1696" i="3" a="1"/>
  <c r="I1696" i="3" s="1"/>
  <c r="I1697" i="3" a="1"/>
  <c r="I1697" i="3" s="1"/>
  <c r="I1698" i="3" a="1"/>
  <c r="I1698" i="3" s="1"/>
  <c r="I1699" i="3" a="1"/>
  <c r="I1699" i="3" s="1"/>
  <c r="I1700" i="3" a="1"/>
  <c r="I1700" i="3" s="1"/>
  <c r="I1701" i="3" a="1"/>
  <c r="I1701" i="3" s="1"/>
  <c r="I1702" i="3" a="1"/>
  <c r="I1702" i="3" s="1"/>
  <c r="I1703" i="3" a="1"/>
  <c r="I1703" i="3" s="1"/>
  <c r="I1704" i="3" a="1"/>
  <c r="I1704" i="3" s="1"/>
  <c r="I1705" i="3" a="1"/>
  <c r="I1705" i="3" s="1"/>
  <c r="I1706" i="3" a="1"/>
  <c r="I1706" i="3" s="1"/>
  <c r="I1707" i="3" a="1"/>
  <c r="I1707" i="3" s="1"/>
  <c r="I1708" i="3" a="1"/>
  <c r="I1708" i="3" s="1"/>
  <c r="I1709" i="3" a="1"/>
  <c r="I1709" i="3" s="1"/>
  <c r="I1710" i="3" a="1"/>
  <c r="I1710" i="3" s="1"/>
  <c r="I1711" i="3" a="1"/>
  <c r="I1711" i="3" s="1"/>
  <c r="I1712" i="3" a="1"/>
  <c r="I1712" i="3" s="1"/>
  <c r="I1713" i="3" a="1"/>
  <c r="I1713" i="3" s="1"/>
  <c r="I1714" i="3" a="1"/>
  <c r="I1714" i="3" s="1"/>
  <c r="I1715" i="3" a="1"/>
  <c r="I1715" i="3" s="1"/>
  <c r="I1716" i="3" a="1"/>
  <c r="I1716" i="3" s="1"/>
  <c r="I1717" i="3" a="1"/>
  <c r="I1717" i="3" s="1"/>
  <c r="I1718" i="3" a="1"/>
  <c r="I1718" i="3" s="1"/>
  <c r="I1719" i="3" a="1"/>
  <c r="I1719" i="3" s="1"/>
  <c r="I1720" i="3" a="1"/>
  <c r="I1720" i="3" s="1"/>
  <c r="I1721" i="3" a="1"/>
  <c r="I1721" i="3" s="1"/>
  <c r="I1722" i="3" a="1"/>
  <c r="I1722" i="3" s="1"/>
  <c r="I1723" i="3" a="1"/>
  <c r="I1723" i="3" s="1"/>
  <c r="I1724" i="3" a="1"/>
  <c r="I1724" i="3" s="1"/>
  <c r="I1725" i="3" a="1"/>
  <c r="I1725" i="3" s="1"/>
  <c r="I1726" i="3" a="1"/>
  <c r="I1726" i="3" s="1"/>
  <c r="I1727" i="3" a="1"/>
  <c r="I1727" i="3" s="1"/>
  <c r="I1728" i="3" a="1"/>
  <c r="I1728" i="3" s="1"/>
  <c r="I1729" i="3" a="1"/>
  <c r="I1729" i="3" s="1"/>
  <c r="I1730" i="3" a="1"/>
  <c r="I1730" i="3" s="1"/>
  <c r="I1731" i="3" a="1"/>
  <c r="I1731" i="3" s="1"/>
  <c r="I1732" i="3" a="1"/>
  <c r="I1732" i="3" s="1"/>
  <c r="I1733" i="3" a="1"/>
  <c r="I1733" i="3" s="1"/>
  <c r="I1734" i="3" a="1"/>
  <c r="I1734" i="3" s="1"/>
  <c r="I1735" i="3" a="1"/>
  <c r="I1735" i="3" s="1"/>
  <c r="I1736" i="3" a="1"/>
  <c r="I1736" i="3" s="1"/>
  <c r="I1737" i="3" a="1"/>
  <c r="I1737" i="3" s="1"/>
  <c r="I1738" i="3" a="1"/>
  <c r="I1738" i="3" s="1"/>
  <c r="I1739" i="3" a="1"/>
  <c r="I1739" i="3" s="1"/>
  <c r="I1740" i="3" a="1"/>
  <c r="I1740" i="3" s="1"/>
  <c r="I1741" i="3" a="1"/>
  <c r="I1741" i="3" s="1"/>
  <c r="I1742" i="3" a="1"/>
  <c r="I1742" i="3" s="1"/>
  <c r="I1743" i="3" a="1"/>
  <c r="I1743" i="3" s="1"/>
  <c r="I1744" i="3" a="1"/>
  <c r="I1744" i="3" s="1"/>
  <c r="I1745" i="3" a="1"/>
  <c r="I1745" i="3" s="1"/>
  <c r="I1746" i="3" a="1"/>
  <c r="I1746" i="3" s="1"/>
  <c r="I1747" i="3" a="1"/>
  <c r="I1747" i="3" s="1"/>
  <c r="I1748" i="3" a="1"/>
  <c r="I1748" i="3" s="1"/>
  <c r="I1749" i="3" a="1"/>
  <c r="I1749" i="3" s="1"/>
  <c r="I1750" i="3" a="1"/>
  <c r="I1750" i="3" s="1"/>
  <c r="I1751" i="3" a="1"/>
  <c r="I1751" i="3" s="1"/>
  <c r="I1752" i="3" a="1"/>
  <c r="I1752" i="3" s="1"/>
  <c r="I1753" i="3" a="1"/>
  <c r="I1753" i="3" s="1"/>
  <c r="I1754" i="3" a="1"/>
  <c r="I1754" i="3" s="1"/>
  <c r="I1755" i="3" a="1"/>
  <c r="I1755" i="3" s="1"/>
  <c r="I1756" i="3" a="1"/>
  <c r="I1756" i="3" s="1"/>
  <c r="I1757" i="3" a="1"/>
  <c r="I1757" i="3" s="1"/>
  <c r="I1758" i="3" a="1"/>
  <c r="I1758" i="3" s="1"/>
  <c r="I1759" i="3" a="1"/>
  <c r="I1759" i="3" s="1"/>
  <c r="I1760" i="3" a="1"/>
  <c r="I1760" i="3" s="1"/>
  <c r="I1761" i="3" a="1"/>
  <c r="I1761" i="3" s="1"/>
  <c r="I1762" i="3" a="1"/>
  <c r="I1762" i="3" s="1"/>
  <c r="I1763" i="3" a="1"/>
  <c r="I1763" i="3" s="1"/>
  <c r="I1764" i="3" a="1"/>
  <c r="I1764" i="3" s="1"/>
  <c r="I1765" i="3" a="1"/>
  <c r="I1765" i="3" s="1"/>
  <c r="I1766" i="3" a="1"/>
  <c r="I1766" i="3" s="1"/>
  <c r="I1767" i="3" a="1"/>
  <c r="I1767" i="3" s="1"/>
  <c r="I1768" i="3" a="1"/>
  <c r="I1768" i="3" s="1"/>
  <c r="I1769" i="3" a="1"/>
  <c r="I1769" i="3" s="1"/>
  <c r="I1770" i="3" a="1"/>
  <c r="I1770" i="3" s="1"/>
  <c r="I1771" i="3" a="1"/>
  <c r="I1771" i="3" s="1"/>
  <c r="I1772" i="3" a="1"/>
  <c r="I1772" i="3" s="1"/>
  <c r="I1773" i="3" a="1"/>
  <c r="I1773" i="3" s="1"/>
  <c r="I1774" i="3" a="1"/>
  <c r="I1774" i="3" s="1"/>
  <c r="I1775" i="3" a="1"/>
  <c r="I1775" i="3" s="1"/>
  <c r="I1776" i="3" a="1"/>
  <c r="I1776" i="3" s="1"/>
  <c r="I1777" i="3" a="1"/>
  <c r="I1777" i="3" s="1"/>
  <c r="I1778" i="3" a="1"/>
  <c r="I1778" i="3" s="1"/>
  <c r="I1779" i="3" a="1"/>
  <c r="I1779" i="3" s="1"/>
  <c r="I1780" i="3" a="1"/>
  <c r="I1780" i="3" s="1"/>
  <c r="I1781" i="3" a="1"/>
  <c r="I1781" i="3" s="1"/>
  <c r="I1782" i="3" a="1"/>
  <c r="I1782" i="3" s="1"/>
  <c r="I1783" i="3" a="1"/>
  <c r="I1783" i="3" s="1"/>
  <c r="I1784" i="3" a="1"/>
  <c r="I1784" i="3" s="1"/>
  <c r="I1785" i="3" a="1"/>
  <c r="I1785" i="3" s="1"/>
  <c r="I1786" i="3" a="1"/>
  <c r="I1786" i="3" s="1"/>
  <c r="I1787" i="3" a="1"/>
  <c r="I1787" i="3" s="1"/>
  <c r="I1788" i="3" a="1"/>
  <c r="I1788" i="3" s="1"/>
  <c r="I1789" i="3" a="1"/>
  <c r="I1789" i="3" s="1"/>
  <c r="I1790" i="3" a="1"/>
  <c r="I1790" i="3" s="1"/>
  <c r="I1791" i="3" a="1"/>
  <c r="I1791" i="3" s="1"/>
  <c r="I1792" i="3" a="1"/>
  <c r="I1792" i="3" s="1"/>
  <c r="I1793" i="3" a="1"/>
  <c r="I1793" i="3" s="1"/>
  <c r="I1794" i="3" a="1"/>
  <c r="I1794" i="3" s="1"/>
  <c r="I1795" i="3" a="1"/>
  <c r="I1795" i="3" s="1"/>
  <c r="I1796" i="3" a="1"/>
  <c r="I1796" i="3" s="1"/>
  <c r="I1797" i="3" a="1"/>
  <c r="I1797" i="3" s="1"/>
  <c r="I1798" i="3" a="1"/>
  <c r="I1798" i="3" s="1"/>
  <c r="I1799" i="3" a="1"/>
  <c r="I1799" i="3" s="1"/>
  <c r="I1800" i="3" a="1"/>
  <c r="I1800" i="3" s="1"/>
  <c r="I1801" i="3" a="1"/>
  <c r="I1801" i="3" s="1"/>
  <c r="I1802" i="3" a="1"/>
  <c r="I1802" i="3" s="1"/>
  <c r="I1803" i="3" a="1"/>
  <c r="I1803" i="3" s="1"/>
  <c r="I1804" i="3" a="1"/>
  <c r="I1804" i="3" s="1"/>
  <c r="I1805" i="3" a="1"/>
  <c r="I1805" i="3" s="1"/>
  <c r="I1806" i="3" a="1"/>
  <c r="I1806" i="3" s="1"/>
  <c r="I1807" i="3" a="1"/>
  <c r="I1807" i="3" s="1"/>
  <c r="I1808" i="3" a="1"/>
  <c r="I1808" i="3" s="1"/>
  <c r="I1809" i="3" a="1"/>
  <c r="I1809" i="3" s="1"/>
  <c r="I1810" i="3" a="1"/>
  <c r="I1810" i="3" s="1"/>
  <c r="I1811" i="3" a="1"/>
  <c r="I1811" i="3" s="1"/>
  <c r="I1812" i="3" a="1"/>
  <c r="I1812" i="3" s="1"/>
  <c r="I1813" i="3" a="1"/>
  <c r="I1813" i="3" s="1"/>
  <c r="I1814" i="3" a="1"/>
  <c r="I1814" i="3" s="1"/>
  <c r="I1815" i="3" a="1"/>
  <c r="I1815" i="3" s="1"/>
  <c r="I1816" i="3" a="1"/>
  <c r="I1816" i="3" s="1"/>
  <c r="I1817" i="3" a="1"/>
  <c r="I1817" i="3" s="1"/>
  <c r="I1818" i="3" a="1"/>
  <c r="I1818" i="3" s="1"/>
  <c r="I1819" i="3" a="1"/>
  <c r="I1819" i="3" s="1"/>
  <c r="I1820" i="3" a="1"/>
  <c r="I1820" i="3" s="1"/>
  <c r="I1821" i="3" a="1"/>
  <c r="I1821" i="3" s="1"/>
  <c r="I1822" i="3" a="1"/>
  <c r="I1822" i="3" s="1"/>
  <c r="I1823" i="3" a="1"/>
  <c r="I1823" i="3" s="1"/>
  <c r="I1824" i="3" a="1"/>
  <c r="I1824" i="3" s="1"/>
  <c r="I1825" i="3" a="1"/>
  <c r="I1825" i="3" s="1"/>
  <c r="I1826" i="3" a="1"/>
  <c r="I1826" i="3" s="1"/>
  <c r="I1827" i="3" a="1"/>
  <c r="I1827" i="3" s="1"/>
  <c r="I1828" i="3" a="1"/>
  <c r="I1828" i="3" s="1"/>
  <c r="I1829" i="3" a="1"/>
  <c r="I1829" i="3" s="1"/>
  <c r="I1830" i="3" a="1"/>
  <c r="I1830" i="3" s="1"/>
  <c r="I1831" i="3" a="1"/>
  <c r="I1831" i="3" s="1"/>
  <c r="I1832" i="3" a="1"/>
  <c r="I1832" i="3" s="1"/>
  <c r="I1833" i="3" a="1"/>
  <c r="I1833" i="3" s="1"/>
  <c r="I1834" i="3" a="1"/>
  <c r="I1834" i="3" s="1"/>
  <c r="I1835" i="3" a="1"/>
  <c r="I1835" i="3" s="1"/>
  <c r="I1836" i="3" a="1"/>
  <c r="I1836" i="3" s="1"/>
  <c r="I1837" i="3" a="1"/>
  <c r="I1837" i="3" s="1"/>
  <c r="I1838" i="3" a="1"/>
  <c r="I1838" i="3" s="1"/>
  <c r="I1839" i="3" a="1"/>
  <c r="I1839" i="3" s="1"/>
  <c r="I1840" i="3" a="1"/>
  <c r="I1840" i="3" s="1"/>
  <c r="I1841" i="3" a="1"/>
  <c r="I1841" i="3" s="1"/>
  <c r="I1842" i="3" a="1"/>
  <c r="I1842" i="3" s="1"/>
  <c r="I1843" i="3" a="1"/>
  <c r="I1843" i="3" s="1"/>
  <c r="I1844" i="3" a="1"/>
  <c r="I1844" i="3" s="1"/>
  <c r="I1845" i="3" a="1"/>
  <c r="I1845" i="3" s="1"/>
  <c r="I1846" i="3" a="1"/>
  <c r="I1846" i="3" s="1"/>
  <c r="I1847" i="3" a="1"/>
  <c r="I1847" i="3" s="1"/>
  <c r="I1848" i="3" a="1"/>
  <c r="I1848" i="3" s="1"/>
  <c r="I1849" i="3" a="1"/>
  <c r="I1849" i="3" s="1"/>
  <c r="I1850" i="3" a="1"/>
  <c r="I1850" i="3" s="1"/>
  <c r="I1851" i="3" a="1"/>
  <c r="I1851" i="3" s="1"/>
  <c r="I1852" i="3" a="1"/>
  <c r="I1852" i="3" s="1"/>
  <c r="I1853" i="3" a="1"/>
  <c r="I1853" i="3" s="1"/>
  <c r="I1854" i="3" a="1"/>
  <c r="I1854" i="3" s="1"/>
  <c r="I1855" i="3" a="1"/>
  <c r="I1855" i="3" s="1"/>
  <c r="I1856" i="3" a="1"/>
  <c r="I1856" i="3" s="1"/>
  <c r="I1857" i="3" a="1"/>
  <c r="I1857" i="3" s="1"/>
  <c r="I1858" i="3" a="1"/>
  <c r="I1858" i="3" s="1"/>
  <c r="I1859" i="3" a="1"/>
  <c r="I1859" i="3" s="1"/>
  <c r="I1860" i="3" a="1"/>
  <c r="I1860" i="3" s="1"/>
  <c r="I1861" i="3" a="1"/>
  <c r="I1861" i="3" s="1"/>
  <c r="I1862" i="3" a="1"/>
  <c r="I1862" i="3" s="1"/>
  <c r="I1863" i="3" a="1"/>
  <c r="I1863" i="3" s="1"/>
  <c r="I1864" i="3" a="1"/>
  <c r="I1864" i="3" s="1"/>
  <c r="I1865" i="3" a="1"/>
  <c r="I1865" i="3" s="1"/>
  <c r="I1866" i="3" a="1"/>
  <c r="I1866" i="3" s="1"/>
  <c r="I1867" i="3" a="1"/>
  <c r="I1867" i="3" s="1"/>
  <c r="I1868" i="3" a="1"/>
  <c r="I1868" i="3" s="1"/>
  <c r="I1869" i="3" a="1"/>
  <c r="I1869" i="3" s="1"/>
  <c r="I1870" i="3" a="1"/>
  <c r="I1870" i="3" s="1"/>
  <c r="I1871" i="3" a="1"/>
  <c r="I1871" i="3" s="1"/>
  <c r="I1872" i="3" a="1"/>
  <c r="I1872" i="3" s="1"/>
  <c r="I1873" i="3" a="1"/>
  <c r="I1873" i="3" s="1"/>
  <c r="I1874" i="3" a="1"/>
  <c r="I1874" i="3" s="1"/>
  <c r="I1875" i="3" a="1"/>
  <c r="I1875" i="3" s="1"/>
  <c r="I1876" i="3" a="1"/>
  <c r="I1876" i="3" s="1"/>
  <c r="I1877" i="3" a="1"/>
  <c r="I1877" i="3" s="1"/>
  <c r="I1878" i="3" a="1"/>
  <c r="I1878" i="3" s="1"/>
  <c r="I1879" i="3" a="1"/>
  <c r="I1879" i="3" s="1"/>
  <c r="I1880" i="3" a="1"/>
  <c r="I1880" i="3" s="1"/>
  <c r="I1881" i="3" a="1"/>
  <c r="I1881" i="3" s="1"/>
  <c r="I1882" i="3" a="1"/>
  <c r="I1882" i="3" s="1"/>
  <c r="I1883" i="3" a="1"/>
  <c r="I1883" i="3" s="1"/>
  <c r="I1884" i="3" a="1"/>
  <c r="I1884" i="3" s="1"/>
  <c r="I1885" i="3" a="1"/>
  <c r="I1885" i="3" s="1"/>
  <c r="I1886" i="3" a="1"/>
  <c r="I1886" i="3" s="1"/>
  <c r="I1887" i="3" a="1"/>
  <c r="I1887" i="3" s="1"/>
  <c r="I1888" i="3" a="1"/>
  <c r="I1888" i="3" s="1"/>
  <c r="I1889" i="3" a="1"/>
  <c r="I1889" i="3" s="1"/>
  <c r="I1890" i="3" a="1"/>
  <c r="I1890" i="3" s="1"/>
  <c r="I1891" i="3" a="1"/>
  <c r="I1891" i="3" s="1"/>
  <c r="I1892" i="3" a="1"/>
  <c r="I1892" i="3" s="1"/>
  <c r="I1893" i="3" a="1"/>
  <c r="I1893" i="3" s="1"/>
  <c r="I1894" i="3" a="1"/>
  <c r="I1894" i="3" s="1"/>
  <c r="I1895" i="3" a="1"/>
  <c r="I1895" i="3" s="1"/>
  <c r="I1896" i="3" a="1"/>
  <c r="I1896" i="3" s="1"/>
  <c r="I1897" i="3" a="1"/>
  <c r="I1897" i="3" s="1"/>
  <c r="I1898" i="3" a="1"/>
  <c r="I1898" i="3" s="1"/>
  <c r="I1899" i="3" a="1"/>
  <c r="I1899" i="3" s="1"/>
  <c r="I1900" i="3" a="1"/>
  <c r="I1900" i="3" s="1"/>
  <c r="I1901" i="3" a="1"/>
  <c r="I1901" i="3" s="1"/>
  <c r="I1902" i="3" a="1"/>
  <c r="I1902" i="3" s="1"/>
  <c r="I1903" i="3" a="1"/>
  <c r="I1903" i="3" s="1"/>
  <c r="I1904" i="3" a="1"/>
  <c r="I1904" i="3" s="1"/>
  <c r="I1905" i="3" a="1"/>
  <c r="I1905" i="3" s="1"/>
  <c r="I1906" i="3" a="1"/>
  <c r="I1906" i="3" s="1"/>
  <c r="I1907" i="3" a="1"/>
  <c r="I1907" i="3" s="1"/>
  <c r="I1908" i="3" a="1"/>
  <c r="I1908" i="3" s="1"/>
  <c r="I1909" i="3" a="1"/>
  <c r="I1909" i="3" s="1"/>
  <c r="I1910" i="3" a="1"/>
  <c r="I1910" i="3" s="1"/>
  <c r="I1911" i="3" a="1"/>
  <c r="I1911" i="3" s="1"/>
  <c r="I1912" i="3" a="1"/>
  <c r="I1912" i="3" s="1"/>
  <c r="I1913" i="3" a="1"/>
  <c r="I1913" i="3" s="1"/>
  <c r="I1914" i="3" a="1"/>
  <c r="I1914" i="3" s="1"/>
  <c r="I1915" i="3" a="1"/>
  <c r="I1915" i="3" s="1"/>
  <c r="I1916" i="3" a="1"/>
  <c r="I1916" i="3" s="1"/>
  <c r="I1917" i="3" a="1"/>
  <c r="I1917" i="3" s="1"/>
  <c r="I1918" i="3" a="1"/>
  <c r="I1918" i="3" s="1"/>
  <c r="I1919" i="3" a="1"/>
  <c r="I1919" i="3" s="1"/>
  <c r="I1920" i="3" a="1"/>
  <c r="I1920" i="3" s="1"/>
  <c r="I1921" i="3" a="1"/>
  <c r="I1921" i="3" s="1"/>
  <c r="I1922" i="3" a="1"/>
  <c r="I1922" i="3" s="1"/>
  <c r="I1923" i="3" a="1"/>
  <c r="I1923" i="3" s="1"/>
  <c r="I1924" i="3" a="1"/>
  <c r="I1924" i="3" s="1"/>
  <c r="I1925" i="3" a="1"/>
  <c r="I1925" i="3" s="1"/>
  <c r="I1926" i="3" a="1"/>
  <c r="I1926" i="3" s="1"/>
  <c r="I1927" i="3" a="1"/>
  <c r="I1927" i="3" s="1"/>
  <c r="I1928" i="3" a="1"/>
  <c r="I1928" i="3" s="1"/>
  <c r="I1929" i="3" a="1"/>
  <c r="I1929" i="3" s="1"/>
  <c r="I1930" i="3" a="1"/>
  <c r="I1930" i="3" s="1"/>
  <c r="I1931" i="3" a="1"/>
  <c r="I1931" i="3" s="1"/>
  <c r="I1932" i="3" a="1"/>
  <c r="I1932" i="3" s="1"/>
  <c r="I1933" i="3" a="1"/>
  <c r="I1933" i="3" s="1"/>
  <c r="I1934" i="3" a="1"/>
  <c r="I1934" i="3" s="1"/>
  <c r="I1935" i="3" a="1"/>
  <c r="I1935" i="3" s="1"/>
  <c r="I1936" i="3" a="1"/>
  <c r="I1936" i="3" s="1"/>
  <c r="I1937" i="3" a="1"/>
  <c r="I1937" i="3" s="1"/>
  <c r="I1938" i="3" a="1"/>
  <c r="I1938" i="3" s="1"/>
  <c r="I1939" i="3" a="1"/>
  <c r="I1939" i="3" s="1"/>
  <c r="I1940" i="3" a="1"/>
  <c r="I1940" i="3" s="1"/>
  <c r="I1941" i="3" a="1"/>
  <c r="I1941" i="3" s="1"/>
  <c r="I1942" i="3" a="1"/>
  <c r="I1942" i="3" s="1"/>
  <c r="I1943" i="3" a="1"/>
  <c r="I1943" i="3" s="1"/>
  <c r="I1944" i="3" a="1"/>
  <c r="I1944" i="3" s="1"/>
  <c r="I1945" i="3" a="1"/>
  <c r="I1945" i="3" s="1"/>
  <c r="I1946" i="3" a="1"/>
  <c r="I1946" i="3" s="1"/>
  <c r="I1947" i="3" a="1"/>
  <c r="I1947" i="3" s="1"/>
  <c r="I1948" i="3" a="1"/>
  <c r="I1948" i="3" s="1"/>
  <c r="I1949" i="3" a="1"/>
  <c r="I1949" i="3" s="1"/>
  <c r="I1950" i="3" a="1"/>
  <c r="I1950" i="3" s="1"/>
  <c r="I1951" i="3" a="1"/>
  <c r="I1951" i="3" s="1"/>
  <c r="I1952" i="3" a="1"/>
  <c r="I1952" i="3" s="1"/>
  <c r="I1953" i="3" a="1"/>
  <c r="I1953" i="3" s="1"/>
  <c r="I1954" i="3" a="1"/>
  <c r="I1954" i="3" s="1"/>
  <c r="I1955" i="3" a="1"/>
  <c r="I1955" i="3" s="1"/>
  <c r="I1956" i="3" a="1"/>
  <c r="I1956" i="3" s="1"/>
  <c r="I1957" i="3" a="1"/>
  <c r="I1957" i="3" s="1"/>
  <c r="I1958" i="3" a="1"/>
  <c r="I1958" i="3" s="1"/>
  <c r="I1959" i="3" a="1"/>
  <c r="I1959" i="3" s="1"/>
  <c r="I1960" i="3" a="1"/>
  <c r="I1960" i="3" s="1"/>
  <c r="I1961" i="3" a="1"/>
  <c r="I1961" i="3" s="1"/>
  <c r="I1962" i="3" a="1"/>
  <c r="I1962" i="3" s="1"/>
  <c r="I1963" i="3" a="1"/>
  <c r="I1963" i="3" s="1"/>
  <c r="I1964" i="3" a="1"/>
  <c r="I1964" i="3" s="1"/>
  <c r="I1965" i="3" a="1"/>
  <c r="I1965" i="3" s="1"/>
  <c r="I1966" i="3" a="1"/>
  <c r="I1966" i="3" s="1"/>
  <c r="I1967" i="3" a="1"/>
  <c r="I1967" i="3" s="1"/>
  <c r="I1968" i="3" a="1"/>
  <c r="I1968" i="3" s="1"/>
  <c r="I1969" i="3" a="1"/>
  <c r="I1969" i="3" s="1"/>
  <c r="I1970" i="3" a="1"/>
  <c r="I1970" i="3" s="1"/>
  <c r="I1971" i="3" a="1"/>
  <c r="I1971" i="3" s="1"/>
  <c r="I1972" i="3" a="1"/>
  <c r="I1972" i="3" s="1"/>
  <c r="I1973" i="3" a="1"/>
  <c r="I1973" i="3" s="1"/>
  <c r="I1974" i="3" a="1"/>
  <c r="I1974" i="3" s="1"/>
  <c r="I1975" i="3" a="1"/>
  <c r="I1975" i="3" s="1"/>
  <c r="I1976" i="3" a="1"/>
  <c r="I1976" i="3" s="1"/>
  <c r="I1977" i="3" a="1"/>
  <c r="I1977" i="3" s="1"/>
  <c r="I1978" i="3" a="1"/>
  <c r="I1978" i="3" s="1"/>
  <c r="I1979" i="3" a="1"/>
  <c r="I1979" i="3" s="1"/>
  <c r="I1980" i="3" a="1"/>
  <c r="I1980" i="3" s="1"/>
  <c r="I1981" i="3" a="1"/>
  <c r="I1981" i="3" s="1"/>
  <c r="I1982" i="3" a="1"/>
  <c r="I1982" i="3" s="1"/>
  <c r="I1983" i="3" a="1"/>
  <c r="I1983" i="3" s="1"/>
  <c r="I1984" i="3" a="1"/>
  <c r="I1984" i="3" s="1"/>
  <c r="I1985" i="3" a="1"/>
  <c r="I1985" i="3" s="1"/>
  <c r="I1986" i="3" a="1"/>
  <c r="I1986" i="3" s="1"/>
  <c r="I1987" i="3" a="1"/>
  <c r="I1987" i="3" s="1"/>
  <c r="I1988" i="3" a="1"/>
  <c r="I1988" i="3" s="1"/>
  <c r="I1989" i="3" a="1"/>
  <c r="I1989" i="3" s="1"/>
  <c r="I1990" i="3" a="1"/>
  <c r="I1990" i="3" s="1"/>
  <c r="I1991" i="3" a="1"/>
  <c r="I1991" i="3" s="1"/>
  <c r="I1992" i="3" a="1"/>
  <c r="I1992" i="3" s="1"/>
  <c r="I1993" i="3" a="1"/>
  <c r="I1993" i="3" s="1"/>
  <c r="I1994" i="3" a="1"/>
  <c r="I1994" i="3" s="1"/>
  <c r="I1995" i="3" a="1"/>
  <c r="I1995" i="3" s="1"/>
  <c r="I1996" i="3" a="1"/>
  <c r="I1996" i="3" s="1"/>
  <c r="I1997" i="3" a="1"/>
  <c r="I1997" i="3" s="1"/>
  <c r="I1998" i="3" a="1"/>
  <c r="I1998" i="3" s="1"/>
  <c r="I1999" i="3" a="1"/>
  <c r="I1999" i="3" s="1"/>
  <c r="I2000" i="3" a="1"/>
  <c r="I2000" i="3" s="1"/>
  <c r="I2001" i="3" a="1"/>
  <c r="I2001" i="3" s="1"/>
  <c r="I2002" i="3" a="1"/>
  <c r="I2002" i="3" s="1"/>
  <c r="I2003" i="3" a="1"/>
  <c r="I2003" i="3" s="1"/>
  <c r="I2004" i="3" a="1"/>
  <c r="I2004" i="3" s="1"/>
  <c r="I2005" i="3" a="1"/>
  <c r="I2005" i="3" s="1"/>
  <c r="I2006" i="3" a="1"/>
  <c r="I2006" i="3" s="1"/>
  <c r="I2007" i="3" a="1"/>
  <c r="I2007" i="3" s="1"/>
  <c r="I2008" i="3" a="1"/>
  <c r="I2008" i="3" s="1"/>
  <c r="I2009" i="3" a="1"/>
  <c r="I2009" i="3" s="1"/>
  <c r="I2010" i="3" a="1"/>
  <c r="I2010" i="3" s="1"/>
  <c r="I2011" i="3" a="1"/>
  <c r="I2011" i="3" s="1"/>
  <c r="I2012" i="3" a="1"/>
  <c r="I2012" i="3" s="1"/>
  <c r="I2013" i="3" a="1"/>
  <c r="I2013" i="3" s="1"/>
  <c r="I2014" i="3" a="1"/>
  <c r="I2014" i="3" s="1"/>
  <c r="I2015" i="3" a="1"/>
  <c r="I2015" i="3" s="1"/>
  <c r="I2016" i="3" a="1"/>
  <c r="I2016" i="3" s="1"/>
  <c r="I2017" i="3" a="1"/>
  <c r="I2017" i="3" s="1"/>
  <c r="I2018" i="3" a="1"/>
  <c r="I2018" i="3" s="1"/>
  <c r="I2019" i="3" a="1"/>
  <c r="I2019" i="3" s="1"/>
  <c r="I2020" i="3" a="1"/>
  <c r="I2020" i="3" s="1"/>
  <c r="I2021" i="3" a="1"/>
  <c r="I2021" i="3" s="1"/>
  <c r="I2022" i="3" a="1"/>
  <c r="I2022" i="3" s="1"/>
  <c r="I2023" i="3" a="1"/>
  <c r="I2023" i="3" s="1"/>
  <c r="I2024" i="3" a="1"/>
  <c r="I2024" i="3" s="1"/>
  <c r="I2025" i="3" a="1"/>
  <c r="I2025" i="3" s="1"/>
  <c r="I2026" i="3" a="1"/>
  <c r="I2026" i="3" s="1"/>
  <c r="I2027" i="3" a="1"/>
  <c r="I2027" i="3" s="1"/>
  <c r="I2028" i="3" a="1"/>
  <c r="I2028" i="3" s="1"/>
  <c r="I2029" i="3" a="1"/>
  <c r="I2029" i="3" s="1"/>
  <c r="I2030" i="3" a="1"/>
  <c r="I2030" i="3" s="1"/>
  <c r="I2031" i="3" a="1"/>
  <c r="I2031" i="3" s="1"/>
  <c r="I2032" i="3" a="1"/>
  <c r="I2032" i="3" s="1"/>
  <c r="I2033" i="3" a="1"/>
  <c r="I2033" i="3" s="1"/>
  <c r="I2034" i="3" a="1"/>
  <c r="I2034" i="3" s="1"/>
  <c r="I2035" i="3" a="1"/>
  <c r="I2035" i="3" s="1"/>
  <c r="I2036" i="3" a="1"/>
  <c r="I2036" i="3" s="1"/>
  <c r="I2037" i="3" a="1"/>
  <c r="I2037" i="3" s="1"/>
  <c r="I2038" i="3" a="1"/>
  <c r="I2038" i="3" s="1"/>
  <c r="I2039" i="3" a="1"/>
  <c r="I2039" i="3" s="1"/>
  <c r="I2040" i="3" a="1"/>
  <c r="I2040" i="3" s="1"/>
  <c r="I2041" i="3" a="1"/>
  <c r="I2041" i="3" s="1"/>
  <c r="I2042" i="3" a="1"/>
  <c r="I2042" i="3" s="1"/>
  <c r="I2043" i="3" a="1"/>
  <c r="I2043" i="3" s="1"/>
  <c r="I2044" i="3" a="1"/>
  <c r="I2044" i="3" s="1"/>
  <c r="I2045" i="3" a="1"/>
  <c r="I2045" i="3" s="1"/>
  <c r="I2046" i="3" a="1"/>
  <c r="I2046" i="3" s="1"/>
  <c r="I2047" i="3" a="1"/>
  <c r="I2047" i="3" s="1"/>
  <c r="I2048" i="3" a="1"/>
  <c r="I2048" i="3" s="1"/>
  <c r="I2049" i="3" a="1"/>
  <c r="I2049" i="3" s="1"/>
  <c r="I2050" i="3" a="1"/>
  <c r="I2050" i="3" s="1"/>
  <c r="I2051" i="3" a="1"/>
  <c r="I2051" i="3" s="1"/>
  <c r="I2052" i="3" a="1"/>
  <c r="I2052" i="3" s="1"/>
  <c r="I2053" i="3" a="1"/>
  <c r="I2053" i="3" s="1"/>
  <c r="I2054" i="3" a="1"/>
  <c r="I2054" i="3" s="1"/>
  <c r="I2055" i="3" a="1"/>
  <c r="I2055" i="3" s="1"/>
  <c r="I2056" i="3" a="1"/>
  <c r="I2056" i="3" s="1"/>
  <c r="I2057" i="3" a="1"/>
  <c r="I2057" i="3" s="1"/>
  <c r="I2058" i="3" a="1"/>
  <c r="I2058" i="3" s="1"/>
  <c r="I2059" i="3" a="1"/>
  <c r="I2059" i="3" s="1"/>
  <c r="I2060" i="3" a="1"/>
  <c r="I2060" i="3" s="1"/>
  <c r="I2061" i="3" a="1"/>
  <c r="I2061" i="3" s="1"/>
  <c r="I2062" i="3" a="1"/>
  <c r="I2062" i="3" s="1"/>
  <c r="I2063" i="3" a="1"/>
  <c r="I2063" i="3" s="1"/>
  <c r="I2064" i="3" a="1"/>
  <c r="I2064" i="3" s="1"/>
  <c r="I2065" i="3" a="1"/>
  <c r="I2065" i="3" s="1"/>
  <c r="I2066" i="3" a="1"/>
  <c r="I2066" i="3" s="1"/>
  <c r="I2067" i="3" a="1"/>
  <c r="I2067" i="3" s="1"/>
  <c r="I2068" i="3" a="1"/>
  <c r="I2068" i="3" s="1"/>
  <c r="I2069" i="3" a="1"/>
  <c r="I2069" i="3" s="1"/>
  <c r="I2070" i="3" a="1"/>
  <c r="I2070" i="3" s="1"/>
  <c r="I2071" i="3" a="1"/>
  <c r="I2071" i="3" s="1"/>
  <c r="I2072" i="3" a="1"/>
  <c r="I2072" i="3" s="1"/>
  <c r="I2073" i="3" a="1"/>
  <c r="I2073" i="3" s="1"/>
  <c r="I2074" i="3" a="1"/>
  <c r="I2074" i="3" s="1"/>
  <c r="I2075" i="3" a="1"/>
  <c r="I2075" i="3" s="1"/>
  <c r="I2076" i="3" a="1"/>
  <c r="I2076" i="3" s="1"/>
  <c r="I2077" i="3" a="1"/>
  <c r="I2077" i="3" s="1"/>
  <c r="I2078" i="3" a="1"/>
  <c r="I2078" i="3" s="1"/>
  <c r="I2079" i="3" a="1"/>
  <c r="I2079" i="3" s="1"/>
  <c r="I2080" i="3" a="1"/>
  <c r="I2080" i="3" s="1"/>
  <c r="I2081" i="3" a="1"/>
  <c r="I2081" i="3" s="1"/>
  <c r="I2082" i="3" a="1"/>
  <c r="I2082" i="3" s="1"/>
  <c r="I2083" i="3" a="1"/>
  <c r="I2083" i="3" s="1"/>
  <c r="I2084" i="3" a="1"/>
  <c r="I2084" i="3" s="1"/>
  <c r="I2085" i="3" a="1"/>
  <c r="I2085" i="3" s="1"/>
  <c r="I2086" i="3" a="1"/>
  <c r="I2086" i="3" s="1"/>
  <c r="I2087" i="3" a="1"/>
  <c r="I2087" i="3" s="1"/>
  <c r="I2088" i="3" a="1"/>
  <c r="I2088" i="3" s="1"/>
  <c r="I2089" i="3" a="1"/>
  <c r="I2089" i="3" s="1"/>
  <c r="I2090" i="3" a="1"/>
  <c r="I2090" i="3" s="1"/>
  <c r="I2091" i="3" a="1"/>
  <c r="I2091" i="3" s="1"/>
  <c r="I2092" i="3" a="1"/>
  <c r="I2092" i="3" s="1"/>
  <c r="I2093" i="3" a="1"/>
  <c r="I2093" i="3" s="1"/>
  <c r="I2094" i="3" a="1"/>
  <c r="I2094" i="3" s="1"/>
  <c r="I2095" i="3" a="1"/>
  <c r="I2095" i="3" s="1"/>
  <c r="I2096" i="3" a="1"/>
  <c r="I2096" i="3" s="1"/>
  <c r="I2097" i="3" a="1"/>
  <c r="I2097" i="3" s="1"/>
  <c r="I2098" i="3" a="1"/>
  <c r="I2098" i="3" s="1"/>
  <c r="I2099" i="3" a="1"/>
  <c r="I2099" i="3" s="1"/>
  <c r="I2100" i="3" a="1"/>
  <c r="I2100" i="3" s="1"/>
  <c r="I2101" i="3" a="1"/>
  <c r="I2101" i="3" s="1"/>
  <c r="I2102" i="3" a="1"/>
  <c r="I2102" i="3" s="1"/>
  <c r="I2103" i="3" a="1"/>
  <c r="I2103" i="3" s="1"/>
  <c r="I2104" i="3" a="1"/>
  <c r="I2104" i="3" s="1"/>
  <c r="I2105" i="3" a="1"/>
  <c r="I2105" i="3" s="1"/>
  <c r="I2106" i="3" a="1"/>
  <c r="I2106" i="3" s="1"/>
  <c r="I2107" i="3" a="1"/>
  <c r="I2107" i="3" s="1"/>
  <c r="I2108" i="3" a="1"/>
  <c r="I2108" i="3" s="1"/>
  <c r="I2109" i="3" a="1"/>
  <c r="I2109" i="3" s="1"/>
  <c r="I2110" i="3" a="1"/>
  <c r="I2110" i="3" s="1"/>
  <c r="I2111" i="3" a="1"/>
  <c r="I2111" i="3" s="1"/>
  <c r="I2112" i="3" a="1"/>
  <c r="I2112" i="3" s="1"/>
  <c r="I2113" i="3" a="1"/>
  <c r="I2113" i="3" s="1"/>
  <c r="I2114" i="3" a="1"/>
  <c r="I2114" i="3" s="1"/>
  <c r="I2115" i="3" a="1"/>
  <c r="I2115" i="3" s="1"/>
  <c r="I2116" i="3" a="1"/>
  <c r="I2116" i="3" s="1"/>
  <c r="I2117" i="3" a="1"/>
  <c r="I2117" i="3" s="1"/>
  <c r="I2118" i="3" a="1"/>
  <c r="I2118" i="3" s="1"/>
  <c r="I2119" i="3" a="1"/>
  <c r="I2119" i="3" s="1"/>
  <c r="I2120" i="3" a="1"/>
  <c r="I2120" i="3" s="1"/>
  <c r="I2121" i="3" a="1"/>
  <c r="I2121" i="3" s="1"/>
  <c r="I2122" i="3" a="1"/>
  <c r="I2122" i="3" s="1"/>
  <c r="I2123" i="3" a="1"/>
  <c r="I2123" i="3" s="1"/>
  <c r="I2124" i="3" a="1"/>
  <c r="I2124" i="3" s="1"/>
  <c r="I2125" i="3" a="1"/>
  <c r="I2125" i="3" s="1"/>
  <c r="I2126" i="3" a="1"/>
  <c r="I2126" i="3" s="1"/>
  <c r="I2127" i="3" a="1"/>
  <c r="I2127" i="3" s="1"/>
  <c r="I2128" i="3" a="1"/>
  <c r="I2128" i="3" s="1"/>
  <c r="I2129" i="3" a="1"/>
  <c r="I2129" i="3" s="1"/>
  <c r="I2130" i="3" a="1"/>
  <c r="I2130" i="3" s="1"/>
  <c r="I2131" i="3" a="1"/>
  <c r="I2131" i="3" s="1"/>
  <c r="I2132" i="3" a="1"/>
  <c r="I2132" i="3" s="1"/>
  <c r="I2133" i="3" a="1"/>
  <c r="I2133" i="3" s="1"/>
  <c r="I2134" i="3" a="1"/>
  <c r="I2134" i="3" s="1"/>
  <c r="I2135" i="3" a="1"/>
  <c r="I2135" i="3" s="1"/>
  <c r="I2136" i="3" a="1"/>
  <c r="I2136" i="3" s="1"/>
  <c r="I2137" i="3" a="1"/>
  <c r="I2137" i="3" s="1"/>
  <c r="I2138" i="3" a="1"/>
  <c r="I2138" i="3" s="1"/>
  <c r="I2139" i="3" a="1"/>
  <c r="I2139" i="3" s="1"/>
  <c r="I2140" i="3" a="1"/>
  <c r="I2140" i="3" s="1"/>
  <c r="I2141" i="3" a="1"/>
  <c r="I2141" i="3" s="1"/>
  <c r="I2142" i="3" a="1"/>
  <c r="I2142" i="3" s="1"/>
  <c r="I2143" i="3" a="1"/>
  <c r="I2143" i="3" s="1"/>
  <c r="I2144" i="3" a="1"/>
  <c r="I2144" i="3" s="1"/>
  <c r="I2145" i="3" a="1"/>
  <c r="I2145" i="3" s="1"/>
  <c r="I2146" i="3" a="1"/>
  <c r="I2146" i="3" s="1"/>
  <c r="I2147" i="3" a="1"/>
  <c r="I2147" i="3" s="1"/>
  <c r="I2148" i="3" a="1"/>
  <c r="I2148" i="3" s="1"/>
  <c r="I2149" i="3" a="1"/>
  <c r="I2149" i="3" s="1"/>
  <c r="I2150" i="3" a="1"/>
  <c r="I2150" i="3" s="1"/>
  <c r="I2151" i="3" a="1"/>
  <c r="I2151" i="3" s="1"/>
  <c r="I2152" i="3" a="1"/>
  <c r="I2152" i="3" s="1"/>
  <c r="I2153" i="3" a="1"/>
  <c r="I2153" i="3" s="1"/>
  <c r="I2154" i="3" a="1"/>
  <c r="I2154" i="3" s="1"/>
  <c r="I2155" i="3" a="1"/>
  <c r="I2155" i="3" s="1"/>
  <c r="I2156" i="3" a="1"/>
  <c r="I2156" i="3" s="1"/>
  <c r="I2157" i="3" a="1"/>
  <c r="I2157" i="3" s="1"/>
  <c r="I2158" i="3" a="1"/>
  <c r="I2158" i="3" s="1"/>
  <c r="I2159" i="3" a="1"/>
  <c r="I2159" i="3" s="1"/>
  <c r="I2160" i="3" a="1"/>
  <c r="I2160" i="3" s="1"/>
  <c r="I2161" i="3" a="1"/>
  <c r="I2161" i="3" s="1"/>
  <c r="I2162" i="3" a="1"/>
  <c r="I2162" i="3" s="1"/>
  <c r="I2163" i="3" a="1"/>
  <c r="I2163" i="3" s="1"/>
  <c r="I2164" i="3" a="1"/>
  <c r="I2164" i="3" s="1"/>
  <c r="I2165" i="3" a="1"/>
  <c r="I2165" i="3" s="1"/>
  <c r="I2166" i="3" a="1"/>
  <c r="I2166" i="3" s="1"/>
  <c r="I2167" i="3" a="1"/>
  <c r="I2167" i="3" s="1"/>
  <c r="I2168" i="3" a="1"/>
  <c r="I2168" i="3" s="1"/>
  <c r="I2169" i="3" a="1"/>
  <c r="I2169" i="3" s="1"/>
  <c r="I2170" i="3" a="1"/>
  <c r="I2170" i="3" s="1"/>
  <c r="I2171" i="3" a="1"/>
  <c r="I2171" i="3" s="1"/>
  <c r="I2172" i="3" a="1"/>
  <c r="I2172" i="3" s="1"/>
  <c r="I2173" i="3" a="1"/>
  <c r="I2173" i="3" s="1"/>
  <c r="I2174" i="3" a="1"/>
  <c r="I2174" i="3" s="1"/>
  <c r="I2175" i="3" a="1"/>
  <c r="I2175" i="3" s="1"/>
  <c r="I2176" i="3" a="1"/>
  <c r="I2176" i="3" s="1"/>
  <c r="I2177" i="3" a="1"/>
  <c r="I2177" i="3" s="1"/>
  <c r="I2178" i="3" a="1"/>
  <c r="I2178" i="3" s="1"/>
  <c r="I2179" i="3" a="1"/>
  <c r="I2179" i="3" s="1"/>
  <c r="I2180" i="3" a="1"/>
  <c r="I2180" i="3" s="1"/>
  <c r="I2181" i="3" a="1"/>
  <c r="I2181" i="3" s="1"/>
  <c r="I2182" i="3" a="1"/>
  <c r="I2182" i="3" s="1"/>
  <c r="I2183" i="3" a="1"/>
  <c r="I2183" i="3" s="1"/>
  <c r="I2184" i="3" a="1"/>
  <c r="I2184" i="3" s="1"/>
  <c r="I2185" i="3" a="1"/>
  <c r="I2185" i="3" s="1"/>
  <c r="I2186" i="3" a="1"/>
  <c r="I2186" i="3" s="1"/>
  <c r="I2187" i="3" a="1"/>
  <c r="I2187" i="3" s="1"/>
  <c r="I2188" i="3" a="1"/>
  <c r="I2188" i="3" s="1"/>
  <c r="I2189" i="3" a="1"/>
  <c r="I2189" i="3" s="1"/>
  <c r="I2190" i="3" a="1"/>
  <c r="I2190" i="3" s="1"/>
  <c r="I2191" i="3" a="1"/>
  <c r="I2191" i="3" s="1"/>
  <c r="I2192" i="3" a="1"/>
  <c r="I2192" i="3" s="1"/>
  <c r="I2193" i="3" a="1"/>
  <c r="I2193" i="3" s="1"/>
  <c r="I2194" i="3" a="1"/>
  <c r="I2194" i="3" s="1"/>
  <c r="I2195" i="3" a="1"/>
  <c r="I2195" i="3" s="1"/>
  <c r="I2196" i="3" a="1"/>
  <c r="I2196" i="3" s="1"/>
  <c r="I2197" i="3" a="1"/>
  <c r="I2197" i="3" s="1"/>
  <c r="I2198" i="3" a="1"/>
  <c r="I2198" i="3" s="1"/>
  <c r="I2199" i="3" a="1"/>
  <c r="I2199" i="3" s="1"/>
  <c r="I2200" i="3" a="1"/>
  <c r="I2200" i="3" s="1"/>
  <c r="I2201" i="3" a="1"/>
  <c r="I2201" i="3" s="1"/>
  <c r="I2202" i="3" a="1"/>
  <c r="I2202" i="3" s="1"/>
  <c r="I2203" i="3" a="1"/>
  <c r="I2203" i="3" s="1"/>
  <c r="I2204" i="3" a="1"/>
  <c r="I2204" i="3" s="1"/>
  <c r="I2205" i="3" a="1"/>
  <c r="I2205" i="3" s="1"/>
  <c r="I2206" i="3" a="1"/>
  <c r="I2206" i="3" s="1"/>
  <c r="I2207" i="3" a="1"/>
  <c r="I2207" i="3" s="1"/>
  <c r="I2208" i="3" a="1"/>
  <c r="I2208" i="3" s="1"/>
  <c r="I2209" i="3" a="1"/>
  <c r="I2209" i="3" s="1"/>
  <c r="I2210" i="3" a="1"/>
  <c r="I2210" i="3" s="1"/>
  <c r="I2211" i="3" a="1"/>
  <c r="I2211" i="3" s="1"/>
  <c r="I2212" i="3" a="1"/>
  <c r="I2212" i="3" s="1"/>
  <c r="I2213" i="3" a="1"/>
  <c r="I2213" i="3" s="1"/>
  <c r="I2214" i="3" a="1"/>
  <c r="I2214" i="3" s="1"/>
  <c r="I2215" i="3" a="1"/>
  <c r="I2215" i="3" s="1"/>
  <c r="I2216" i="3" a="1"/>
  <c r="I2216" i="3" s="1"/>
  <c r="I2217" i="3" a="1"/>
  <c r="I2217" i="3" s="1"/>
  <c r="I2218" i="3" a="1"/>
  <c r="I2218" i="3" s="1"/>
  <c r="I2219" i="3" a="1"/>
  <c r="I2219" i="3" s="1"/>
  <c r="I2220" i="3" a="1"/>
  <c r="I2220" i="3" s="1"/>
  <c r="I2221" i="3" a="1"/>
  <c r="I2221" i="3" s="1"/>
  <c r="I2222" i="3" a="1"/>
  <c r="I2222" i="3" s="1"/>
  <c r="I2223" i="3" a="1"/>
  <c r="I2223" i="3" s="1"/>
  <c r="I2224" i="3" a="1"/>
  <c r="I2224" i="3" s="1"/>
  <c r="I2225" i="3" a="1"/>
  <c r="I2225" i="3" s="1"/>
  <c r="I2226" i="3" a="1"/>
  <c r="I2226" i="3" s="1"/>
  <c r="I2227" i="3" a="1"/>
  <c r="I2227" i="3" s="1"/>
  <c r="I2228" i="3" a="1"/>
  <c r="I2228" i="3" s="1"/>
  <c r="I2229" i="3" a="1"/>
  <c r="I2229" i="3" s="1"/>
  <c r="I2230" i="3" a="1"/>
  <c r="I2230" i="3" s="1"/>
  <c r="I2231" i="3" a="1"/>
  <c r="I2231" i="3" s="1"/>
  <c r="I2232" i="3" a="1"/>
  <c r="I2232" i="3" s="1"/>
  <c r="I2233" i="3" a="1"/>
  <c r="I2233" i="3" s="1"/>
  <c r="I2234" i="3" a="1"/>
  <c r="I2234" i="3" s="1"/>
  <c r="I2235" i="3" a="1"/>
  <c r="I2235" i="3" s="1"/>
  <c r="I2236" i="3" a="1"/>
  <c r="I2236" i="3" s="1"/>
  <c r="I2237" i="3" a="1"/>
  <c r="I2237" i="3" s="1"/>
  <c r="I2238" i="3" a="1"/>
  <c r="I2238" i="3" s="1"/>
  <c r="I2239" i="3" a="1"/>
  <c r="I2239" i="3" s="1"/>
  <c r="I2240" i="3" a="1"/>
  <c r="I2240" i="3" s="1"/>
  <c r="I2241" i="3" a="1"/>
  <c r="I2241" i="3" s="1"/>
  <c r="I2242" i="3" a="1"/>
  <c r="I2242" i="3" s="1"/>
  <c r="I2243" i="3" a="1"/>
  <c r="I2243" i="3" s="1"/>
  <c r="I2244" i="3" a="1"/>
  <c r="I2244" i="3" s="1"/>
  <c r="I2245" i="3" a="1"/>
  <c r="I2245" i="3" s="1"/>
  <c r="I2246" i="3" a="1"/>
  <c r="I2246" i="3" s="1"/>
  <c r="I2247" i="3" a="1"/>
  <c r="I2247" i="3" s="1"/>
  <c r="I2248" i="3" a="1"/>
  <c r="I2248" i="3" s="1"/>
  <c r="I2249" i="3" a="1"/>
  <c r="I2249" i="3" s="1"/>
  <c r="I2250" i="3" a="1"/>
  <c r="I2250" i="3" s="1"/>
  <c r="I2251" i="3" a="1"/>
  <c r="I2251" i="3" s="1"/>
  <c r="I2252" i="3" a="1"/>
  <c r="I2252" i="3" s="1"/>
  <c r="I2253" i="3" a="1"/>
  <c r="I2253" i="3" s="1"/>
  <c r="I2254" i="3" a="1"/>
  <c r="I2254" i="3" s="1"/>
  <c r="I2255" i="3" a="1"/>
  <c r="I2255" i="3" s="1"/>
  <c r="I2256" i="3" a="1"/>
  <c r="I2256" i="3" s="1"/>
  <c r="I2257" i="3" a="1"/>
  <c r="I2257" i="3" s="1"/>
  <c r="I2258" i="3" a="1"/>
  <c r="I2258" i="3" s="1"/>
  <c r="I2259" i="3" a="1"/>
  <c r="I2259" i="3" s="1"/>
  <c r="I2260" i="3" a="1"/>
  <c r="I2260" i="3" s="1"/>
  <c r="I2261" i="3" a="1"/>
  <c r="I2261" i="3" s="1"/>
  <c r="I2262" i="3" a="1"/>
  <c r="I2262" i="3" s="1"/>
  <c r="I2263" i="3" a="1"/>
  <c r="I2263" i="3" s="1"/>
  <c r="I2264" i="3" a="1"/>
  <c r="I2264" i="3" s="1"/>
  <c r="I2265" i="3" a="1"/>
  <c r="I2265" i="3" s="1"/>
  <c r="I2266" i="3" a="1"/>
  <c r="I2266" i="3" s="1"/>
  <c r="I2267" i="3" a="1"/>
  <c r="I2267" i="3" s="1"/>
  <c r="I2268" i="3" a="1"/>
  <c r="I2268" i="3" s="1"/>
  <c r="I2269" i="3" a="1"/>
  <c r="I2269" i="3" s="1"/>
  <c r="I2270" i="3" a="1"/>
  <c r="I2270" i="3" s="1"/>
  <c r="I2271" i="3" a="1"/>
  <c r="I2271" i="3" s="1"/>
  <c r="I2272" i="3" a="1"/>
  <c r="I2272" i="3" s="1"/>
  <c r="I2273" i="3" a="1"/>
  <c r="I2273" i="3" s="1"/>
  <c r="I2274" i="3" a="1"/>
  <c r="I2274" i="3" s="1"/>
  <c r="I2275" i="3" a="1"/>
  <c r="I2275" i="3" s="1"/>
  <c r="I2276" i="3" a="1"/>
  <c r="I2276" i="3" s="1"/>
  <c r="I2277" i="3" a="1"/>
  <c r="I2277" i="3" s="1"/>
  <c r="I2278" i="3" a="1"/>
  <c r="I2278" i="3" s="1"/>
  <c r="I2279" i="3" a="1"/>
  <c r="I2279" i="3" s="1"/>
  <c r="I2280" i="3" a="1"/>
  <c r="I2280" i="3" s="1"/>
  <c r="I2281" i="3" a="1"/>
  <c r="I2281" i="3" s="1"/>
  <c r="I2282" i="3" a="1"/>
  <c r="I2282" i="3" s="1"/>
  <c r="I2283" i="3" a="1"/>
  <c r="I2283" i="3" s="1"/>
  <c r="I2284" i="3" a="1"/>
  <c r="I2284" i="3" s="1"/>
  <c r="I2285" i="3" a="1"/>
  <c r="I2285" i="3" s="1"/>
  <c r="I2286" i="3" a="1"/>
  <c r="I2286" i="3" s="1"/>
  <c r="I2287" i="3" a="1"/>
  <c r="I2287" i="3" s="1"/>
  <c r="I2288" i="3" a="1"/>
  <c r="I2288" i="3" s="1"/>
  <c r="I2289" i="3" a="1"/>
  <c r="I2289" i="3" s="1"/>
  <c r="I2290" i="3" a="1"/>
  <c r="I2290" i="3" s="1"/>
  <c r="I2291" i="3" a="1"/>
  <c r="I2291" i="3" s="1"/>
  <c r="I2292" i="3" a="1"/>
  <c r="I2292" i="3" s="1"/>
  <c r="I2293" i="3" a="1"/>
  <c r="I2293" i="3" s="1"/>
  <c r="I2294" i="3" a="1"/>
  <c r="I2294" i="3" s="1"/>
  <c r="I2295" i="3" a="1"/>
  <c r="I2295" i="3" s="1"/>
  <c r="I2296" i="3" a="1"/>
  <c r="I2296" i="3" s="1"/>
  <c r="I2297" i="3" a="1"/>
  <c r="I2297" i="3" s="1"/>
  <c r="I2298" i="3" a="1"/>
  <c r="I2298" i="3" s="1"/>
  <c r="I2299" i="3" a="1"/>
  <c r="I2299" i="3" s="1"/>
  <c r="I2300" i="3" a="1"/>
  <c r="I2300" i="3" s="1"/>
  <c r="I2301" i="3" a="1"/>
  <c r="I2301" i="3" s="1"/>
  <c r="I2302" i="3" a="1"/>
  <c r="I2302" i="3" s="1"/>
  <c r="I2303" i="3" a="1"/>
  <c r="I2303" i="3" s="1"/>
  <c r="I2304" i="3" a="1"/>
  <c r="I2304" i="3" s="1"/>
  <c r="I2305" i="3" a="1"/>
  <c r="I2305" i="3" s="1"/>
  <c r="I2306" i="3" a="1"/>
  <c r="I2306" i="3" s="1"/>
  <c r="I2307" i="3" a="1"/>
  <c r="I2307" i="3" s="1"/>
  <c r="I2308" i="3" a="1"/>
  <c r="I2308" i="3" s="1"/>
  <c r="I2309" i="3" a="1"/>
  <c r="I2309" i="3" s="1"/>
  <c r="I2310" i="3" a="1"/>
  <c r="I2310" i="3" s="1"/>
  <c r="I2311" i="3" a="1"/>
  <c r="I2311" i="3" s="1"/>
  <c r="I2312" i="3" a="1"/>
  <c r="I2312" i="3" s="1"/>
  <c r="I2313" i="3" a="1"/>
  <c r="I2313" i="3" s="1"/>
  <c r="I2314" i="3" a="1"/>
  <c r="I2314" i="3" s="1"/>
  <c r="I2315" i="3" a="1"/>
  <c r="I2315" i="3" s="1"/>
  <c r="I2316" i="3" a="1"/>
  <c r="I2316" i="3" s="1"/>
  <c r="I2317" i="3" a="1"/>
  <c r="I2317" i="3" s="1"/>
  <c r="I2318" i="3" a="1"/>
  <c r="I2318" i="3" s="1"/>
  <c r="I2319" i="3" a="1"/>
  <c r="I2319" i="3" s="1"/>
  <c r="I2320" i="3" a="1"/>
  <c r="I2320" i="3" s="1"/>
  <c r="I2321" i="3" a="1"/>
  <c r="I2321" i="3" s="1"/>
  <c r="I2322" i="3" a="1"/>
  <c r="I2322" i="3" s="1"/>
  <c r="I2323" i="3" a="1"/>
  <c r="I2323" i="3" s="1"/>
  <c r="I2324" i="3" a="1"/>
  <c r="I2324" i="3" s="1"/>
  <c r="I2325" i="3" a="1"/>
  <c r="I2325" i="3" s="1"/>
  <c r="I2326" i="3" a="1"/>
  <c r="I2326" i="3" s="1"/>
  <c r="I2327" i="3" a="1"/>
  <c r="I2327" i="3" s="1"/>
  <c r="I2328" i="3" a="1"/>
  <c r="I2328" i="3" s="1"/>
  <c r="I2329" i="3" a="1"/>
  <c r="I2329" i="3" s="1"/>
  <c r="I2330" i="3" a="1"/>
  <c r="I2330" i="3" s="1"/>
  <c r="I2331" i="3" a="1"/>
  <c r="I2331" i="3" s="1"/>
  <c r="I2332" i="3" a="1"/>
  <c r="I2332" i="3" s="1"/>
  <c r="I2333" i="3" a="1"/>
  <c r="I2333" i="3" s="1"/>
  <c r="I2334" i="3" a="1"/>
  <c r="I2334" i="3" s="1"/>
  <c r="I2335" i="3" a="1"/>
  <c r="I2335" i="3" s="1"/>
  <c r="I2336" i="3" a="1"/>
  <c r="I2336" i="3" s="1"/>
  <c r="I2337" i="3" a="1"/>
  <c r="I2337" i="3" s="1"/>
  <c r="I2338" i="3" a="1"/>
  <c r="I2338" i="3" s="1"/>
  <c r="I2339" i="3" a="1"/>
  <c r="I2339" i="3" s="1"/>
  <c r="I2340" i="3" a="1"/>
  <c r="I2340" i="3" s="1"/>
  <c r="I2341" i="3" a="1"/>
  <c r="I2341" i="3" s="1"/>
  <c r="I2342" i="3" a="1"/>
  <c r="I2342" i="3" s="1"/>
  <c r="I2343" i="3" a="1"/>
  <c r="I2343" i="3" s="1"/>
  <c r="I2344" i="3" a="1"/>
  <c r="I2344" i="3" s="1"/>
  <c r="I2345" i="3" a="1"/>
  <c r="I2345" i="3" s="1"/>
  <c r="I2346" i="3" a="1"/>
  <c r="I2346" i="3" s="1"/>
  <c r="I2347" i="3" a="1"/>
  <c r="I2347" i="3" s="1"/>
  <c r="I2348" i="3" a="1"/>
  <c r="I2348" i="3" s="1"/>
  <c r="I2349" i="3" a="1"/>
  <c r="I2349" i="3" s="1"/>
  <c r="I2350" i="3" a="1"/>
  <c r="I2350" i="3" s="1"/>
  <c r="I2351" i="3" a="1"/>
  <c r="I2351" i="3" s="1"/>
  <c r="I2352" i="3" a="1"/>
  <c r="I2352" i="3" s="1"/>
  <c r="I2353" i="3" a="1"/>
  <c r="I2353" i="3" s="1"/>
  <c r="I2354" i="3" a="1"/>
  <c r="I2354" i="3" s="1"/>
  <c r="I2355" i="3" a="1"/>
  <c r="I2355" i="3" s="1"/>
  <c r="I2356" i="3" a="1"/>
  <c r="I2356" i="3" s="1"/>
  <c r="I2357" i="3" a="1"/>
  <c r="I2357" i="3" s="1"/>
  <c r="I2358" i="3" a="1"/>
  <c r="I2358" i="3" s="1"/>
  <c r="I2359" i="3" a="1"/>
  <c r="I2359" i="3" s="1"/>
  <c r="I2360" i="3" a="1"/>
  <c r="I2360" i="3" s="1"/>
  <c r="I2361" i="3" a="1"/>
  <c r="I2361" i="3" s="1"/>
  <c r="I2362" i="3" a="1"/>
  <c r="I2362" i="3" s="1"/>
  <c r="I2363" i="3" a="1"/>
  <c r="I2363" i="3" s="1"/>
  <c r="I2364" i="3" a="1"/>
  <c r="I2364" i="3" s="1"/>
  <c r="I2365" i="3" a="1"/>
  <c r="I2365" i="3" s="1"/>
  <c r="I2366" i="3" a="1"/>
  <c r="I2366" i="3" s="1"/>
  <c r="I2367" i="3" a="1"/>
  <c r="I2367" i="3" s="1"/>
  <c r="I2368" i="3" a="1"/>
  <c r="I2368" i="3" s="1"/>
  <c r="I2369" i="3" a="1"/>
  <c r="I2369" i="3" s="1"/>
  <c r="I2370" i="3" a="1"/>
  <c r="I2370" i="3" s="1"/>
  <c r="I2371" i="3" a="1"/>
  <c r="I2371" i="3" s="1"/>
  <c r="I2372" i="3" a="1"/>
  <c r="I2372" i="3" s="1"/>
  <c r="I2373" i="3" a="1"/>
  <c r="I2373" i="3" s="1"/>
  <c r="I2374" i="3" a="1"/>
  <c r="I2374" i="3" s="1"/>
  <c r="I2375" i="3" a="1"/>
  <c r="I2375" i="3" s="1"/>
  <c r="I2376" i="3" a="1"/>
  <c r="I2376" i="3" s="1"/>
  <c r="I2377" i="3" a="1"/>
  <c r="I2377" i="3" s="1"/>
  <c r="I2378" i="3" a="1"/>
  <c r="I2378" i="3" s="1"/>
  <c r="I2379" i="3" a="1"/>
  <c r="I2379" i="3" s="1"/>
  <c r="I2380" i="3" a="1"/>
  <c r="I2380" i="3" s="1"/>
  <c r="I2381" i="3" a="1"/>
  <c r="I2381" i="3" s="1"/>
  <c r="I2382" i="3" a="1"/>
  <c r="I2382" i="3" s="1"/>
  <c r="I2383" i="3" a="1"/>
  <c r="I2383" i="3" s="1"/>
  <c r="I2384" i="3" a="1"/>
  <c r="I2384" i="3" s="1"/>
  <c r="I2385" i="3" a="1"/>
  <c r="I2385" i="3" s="1"/>
  <c r="I2386" i="3" a="1"/>
  <c r="I2386" i="3" s="1"/>
  <c r="I2387" i="3" a="1"/>
  <c r="I2387" i="3" s="1"/>
  <c r="I2388" i="3" a="1"/>
  <c r="I2388" i="3" s="1"/>
  <c r="I2389" i="3" a="1"/>
  <c r="I2389" i="3" s="1"/>
  <c r="I2390" i="3" a="1"/>
  <c r="I2390" i="3" s="1"/>
  <c r="I2391" i="3" a="1"/>
  <c r="I2391" i="3" s="1"/>
  <c r="I2392" i="3" a="1"/>
  <c r="I2392" i="3" s="1"/>
  <c r="I2393" i="3" a="1"/>
  <c r="I2393" i="3" s="1"/>
  <c r="I2394" i="3" a="1"/>
  <c r="I2394" i="3" s="1"/>
  <c r="I2395" i="3" a="1"/>
  <c r="I2395" i="3" s="1"/>
  <c r="I2396" i="3" a="1"/>
  <c r="I2396" i="3" s="1"/>
  <c r="I2397" i="3" a="1"/>
  <c r="I2397" i="3" s="1"/>
  <c r="I2398" i="3" a="1"/>
  <c r="I2398" i="3" s="1"/>
  <c r="I2399" i="3" a="1"/>
  <c r="I2399" i="3" s="1"/>
  <c r="I2400" i="3" a="1"/>
  <c r="I2400" i="3" s="1"/>
  <c r="I2401" i="3" a="1"/>
  <c r="I2401" i="3" s="1"/>
  <c r="I2402" i="3" a="1"/>
  <c r="I2402" i="3" s="1"/>
  <c r="I2403" i="3" a="1"/>
  <c r="I2403" i="3" s="1"/>
  <c r="I2404" i="3" a="1"/>
  <c r="I2404" i="3" s="1"/>
  <c r="I2405" i="3" a="1"/>
  <c r="I2405" i="3" s="1"/>
  <c r="I2406" i="3" a="1"/>
  <c r="I2406" i="3" s="1"/>
  <c r="I2407" i="3" a="1"/>
  <c r="I2407" i="3" s="1"/>
  <c r="I2408" i="3" a="1"/>
  <c r="I2408" i="3" s="1"/>
  <c r="I2409" i="3" a="1"/>
  <c r="I2409" i="3" s="1"/>
  <c r="I2410" i="3" a="1"/>
  <c r="I2410" i="3" s="1"/>
  <c r="I2411" i="3" a="1"/>
  <c r="I2411" i="3" s="1"/>
  <c r="I2412" i="3" a="1"/>
  <c r="I2412" i="3" s="1"/>
  <c r="I2413" i="3" a="1"/>
  <c r="I2413" i="3" s="1"/>
  <c r="I2414" i="3" a="1"/>
  <c r="I2414" i="3" s="1"/>
  <c r="I2415" i="3" a="1"/>
  <c r="I2415" i="3" s="1"/>
  <c r="I2416" i="3" a="1"/>
  <c r="I2416" i="3" s="1"/>
  <c r="I2417" i="3" a="1"/>
  <c r="I2417" i="3" s="1"/>
  <c r="I2418" i="3" a="1"/>
  <c r="I2418" i="3" s="1"/>
  <c r="I2419" i="3" a="1"/>
  <c r="I2419" i="3" s="1"/>
  <c r="I2420" i="3" a="1"/>
  <c r="I2420" i="3" s="1"/>
  <c r="I2421" i="3" a="1"/>
  <c r="I2421" i="3" s="1"/>
  <c r="I2422" i="3" a="1"/>
  <c r="I2422" i="3" s="1"/>
  <c r="I2423" i="3" a="1"/>
  <c r="I2423" i="3" s="1"/>
  <c r="I2424" i="3" a="1"/>
  <c r="I2424" i="3" s="1"/>
  <c r="I2425" i="3" a="1"/>
  <c r="I2425" i="3" s="1"/>
  <c r="I2426" i="3" a="1"/>
  <c r="I2426" i="3" s="1"/>
  <c r="I2427" i="3" a="1"/>
  <c r="I2427" i="3" s="1"/>
  <c r="I2428" i="3" a="1"/>
  <c r="I2428" i="3" s="1"/>
  <c r="I2429" i="3" a="1"/>
  <c r="I2429" i="3" s="1"/>
  <c r="I2430" i="3" a="1"/>
  <c r="I2430" i="3" s="1"/>
  <c r="I2431" i="3" a="1"/>
  <c r="I2431" i="3" s="1"/>
  <c r="I2432" i="3" a="1"/>
  <c r="I2432" i="3" s="1"/>
  <c r="I2433" i="3" a="1"/>
  <c r="I2433" i="3" s="1"/>
  <c r="I2434" i="3" a="1"/>
  <c r="I2434" i="3" s="1"/>
  <c r="I2435" i="3" a="1"/>
  <c r="I2435" i="3" s="1"/>
  <c r="I2436" i="3" a="1"/>
  <c r="I2436" i="3" s="1"/>
  <c r="I2437" i="3" a="1"/>
  <c r="I2437" i="3" s="1"/>
  <c r="I2438" i="3" a="1"/>
  <c r="I2438" i="3" s="1"/>
  <c r="I2439" i="3" a="1"/>
  <c r="I2439" i="3" s="1"/>
  <c r="I2440" i="3" a="1"/>
  <c r="I2440" i="3" s="1"/>
  <c r="I2441" i="3" a="1"/>
  <c r="I2441" i="3" s="1"/>
  <c r="I2442" i="3" a="1"/>
  <c r="I2442" i="3" s="1"/>
  <c r="I2443" i="3" a="1"/>
  <c r="I2443" i="3" s="1"/>
  <c r="I2444" i="3" a="1"/>
  <c r="I2444" i="3" s="1"/>
  <c r="I2445" i="3" a="1"/>
  <c r="I2445" i="3" s="1"/>
  <c r="I2446" i="3" a="1"/>
  <c r="I2446" i="3" s="1"/>
  <c r="I2447" i="3" a="1"/>
  <c r="I2447" i="3" s="1"/>
  <c r="I2448" i="3" a="1"/>
  <c r="I2448" i="3" s="1"/>
  <c r="I2449" i="3" a="1"/>
  <c r="I2449" i="3" s="1"/>
  <c r="I2450" i="3" a="1"/>
  <c r="I2450" i="3" s="1"/>
  <c r="I2451" i="3" a="1"/>
  <c r="I2451" i="3" s="1"/>
  <c r="I2452" i="3" a="1"/>
  <c r="I2452" i="3" s="1"/>
  <c r="I2453" i="3" a="1"/>
  <c r="I2453" i="3" s="1"/>
  <c r="I2454" i="3" a="1"/>
  <c r="I2454" i="3" s="1"/>
  <c r="I2455" i="3" a="1"/>
  <c r="I2455" i="3" s="1"/>
  <c r="I2456" i="3" a="1"/>
  <c r="I2456" i="3" s="1"/>
  <c r="I2457" i="3" a="1"/>
  <c r="I2457" i="3" s="1"/>
  <c r="I2458" i="3" a="1"/>
  <c r="I2458" i="3" s="1"/>
  <c r="I2459" i="3" a="1"/>
  <c r="I2459" i="3" s="1"/>
  <c r="I2460" i="3" a="1"/>
  <c r="I2460" i="3" s="1"/>
  <c r="I2461" i="3" a="1"/>
  <c r="I2461" i="3" s="1"/>
  <c r="I2462" i="3" a="1"/>
  <c r="I2462" i="3" s="1"/>
  <c r="I2463" i="3" a="1"/>
  <c r="I2463" i="3" s="1"/>
  <c r="I2464" i="3" a="1"/>
  <c r="I2464" i="3" s="1"/>
  <c r="I2465" i="3" a="1"/>
  <c r="I2465" i="3" s="1"/>
  <c r="I2466" i="3" a="1"/>
  <c r="I2466" i="3" s="1"/>
  <c r="I2467" i="3" a="1"/>
  <c r="I2467" i="3" s="1"/>
  <c r="I2468" i="3" a="1"/>
  <c r="I2468" i="3" s="1"/>
  <c r="I2469" i="3" a="1"/>
  <c r="I2469" i="3" s="1"/>
  <c r="I2470" i="3" a="1"/>
  <c r="I2470" i="3" s="1"/>
  <c r="I2471" i="3" a="1"/>
  <c r="I2471" i="3" s="1"/>
  <c r="I2472" i="3" a="1"/>
  <c r="I2472" i="3" s="1"/>
  <c r="I2473" i="3" a="1"/>
  <c r="I2473" i="3" s="1"/>
  <c r="I2474" i="3" a="1"/>
  <c r="I2474" i="3" s="1"/>
  <c r="I2475" i="3" a="1"/>
  <c r="I2475" i="3" s="1"/>
  <c r="I2476" i="3" a="1"/>
  <c r="I2476" i="3" s="1"/>
  <c r="I2477" i="3" a="1"/>
  <c r="I2477" i="3" s="1"/>
  <c r="I2478" i="3" a="1"/>
  <c r="I2478" i="3" s="1"/>
  <c r="I2479" i="3" a="1"/>
  <c r="I2479" i="3" s="1"/>
  <c r="I2480" i="3" a="1"/>
  <c r="I2480" i="3" s="1"/>
  <c r="I2481" i="3" a="1"/>
  <c r="I2481" i="3" s="1"/>
  <c r="I2482" i="3" a="1"/>
  <c r="I2482" i="3" s="1"/>
  <c r="I2483" i="3" a="1"/>
  <c r="I2483" i="3" s="1"/>
  <c r="I2484" i="3" a="1"/>
  <c r="I2484" i="3" s="1"/>
  <c r="I2485" i="3" a="1"/>
  <c r="I2485" i="3" s="1"/>
  <c r="I2486" i="3" a="1"/>
  <c r="I2486" i="3" s="1"/>
  <c r="I2487" i="3" a="1"/>
  <c r="I2487" i="3" s="1"/>
  <c r="I2488" i="3" a="1"/>
  <c r="I2488" i="3" s="1"/>
  <c r="I2489" i="3" a="1"/>
  <c r="I2489" i="3" s="1"/>
  <c r="I2490" i="3" a="1"/>
  <c r="I2490" i="3" s="1"/>
  <c r="I2491" i="3" a="1"/>
  <c r="I2491" i="3" s="1"/>
  <c r="I2492" i="3" a="1"/>
  <c r="I2492" i="3" s="1"/>
  <c r="I2493" i="3" a="1"/>
  <c r="I2493" i="3" s="1"/>
  <c r="I2494" i="3" a="1"/>
  <c r="I2494" i="3" s="1"/>
  <c r="I2495" i="3" a="1"/>
  <c r="I2495" i="3" s="1"/>
  <c r="I2496" i="3" a="1"/>
  <c r="I2496" i="3" s="1"/>
  <c r="I2497" i="3" a="1"/>
  <c r="I2497" i="3" s="1"/>
  <c r="I2498" i="3" a="1"/>
  <c r="I2498" i="3" s="1"/>
  <c r="I2499" i="3" a="1"/>
  <c r="I2499" i="3" s="1"/>
  <c r="I2500" i="3" a="1"/>
  <c r="I2500" i="3" s="1"/>
  <c r="I2501" i="3" a="1"/>
  <c r="I2501" i="3" s="1"/>
  <c r="I2502" i="3" a="1"/>
  <c r="I2502" i="3" s="1"/>
  <c r="I2503" i="3" a="1"/>
  <c r="I2503" i="3" s="1"/>
  <c r="I2504" i="3" a="1"/>
  <c r="I2504" i="3" s="1"/>
  <c r="I2505" i="3" a="1"/>
  <c r="I2505" i="3" s="1"/>
  <c r="I2506" i="3" a="1"/>
  <c r="I2506" i="3" s="1"/>
  <c r="I2507" i="3" a="1"/>
  <c r="I2507" i="3" s="1"/>
  <c r="I2508" i="3" a="1"/>
  <c r="I2508" i="3" s="1"/>
  <c r="I2509" i="3" a="1"/>
  <c r="I2509" i="3" s="1"/>
  <c r="I2510" i="3" a="1"/>
  <c r="I2510" i="3" s="1"/>
  <c r="I2511" i="3" a="1"/>
  <c r="I2511" i="3" s="1"/>
  <c r="I2512" i="3" a="1"/>
  <c r="I2512" i="3" s="1"/>
  <c r="I2513" i="3" a="1"/>
  <c r="I2513" i="3" s="1"/>
  <c r="I2514" i="3" a="1"/>
  <c r="I2514" i="3" s="1"/>
  <c r="I2515" i="3" a="1"/>
  <c r="I2515" i="3" s="1"/>
  <c r="I2516" i="3" a="1"/>
  <c r="I2516" i="3" s="1"/>
  <c r="I2517" i="3" a="1"/>
  <c r="I2517" i="3" s="1"/>
  <c r="I2518" i="3" a="1"/>
  <c r="I2518" i="3" s="1"/>
  <c r="I2519" i="3" a="1"/>
  <c r="I2519" i="3" s="1"/>
  <c r="I2520" i="3" a="1"/>
  <c r="I2520" i="3" s="1"/>
  <c r="I2521" i="3" a="1"/>
  <c r="I2521" i="3" s="1"/>
  <c r="I2522" i="3" a="1"/>
  <c r="I2522" i="3" s="1"/>
  <c r="I2523" i="3" a="1"/>
  <c r="I2523" i="3" s="1"/>
  <c r="I2524" i="3" a="1"/>
  <c r="I2524" i="3" s="1"/>
  <c r="I2525" i="3" a="1"/>
  <c r="I2525" i="3" s="1"/>
  <c r="I2526" i="3" a="1"/>
  <c r="I2526" i="3" s="1"/>
  <c r="I2527" i="3" a="1"/>
  <c r="I2527" i="3" s="1"/>
  <c r="I2528" i="3" a="1"/>
  <c r="I2528" i="3" s="1"/>
  <c r="I2529" i="3" a="1"/>
  <c r="I2529" i="3" s="1"/>
  <c r="I2530" i="3" a="1"/>
  <c r="I2530" i="3" s="1"/>
  <c r="I2531" i="3" a="1"/>
  <c r="I2531" i="3" s="1"/>
  <c r="I2532" i="3" a="1"/>
  <c r="I2532" i="3" s="1"/>
  <c r="I2533" i="3" a="1"/>
  <c r="I2533" i="3" s="1"/>
  <c r="I2534" i="3" a="1"/>
  <c r="I2534" i="3" s="1"/>
  <c r="I2535" i="3" a="1"/>
  <c r="I2535" i="3" s="1"/>
  <c r="I2536" i="3" a="1"/>
  <c r="I2536" i="3" s="1"/>
  <c r="I2537" i="3" a="1"/>
  <c r="I2537" i="3" s="1"/>
  <c r="I2538" i="3" a="1"/>
  <c r="I2538" i="3" s="1"/>
  <c r="I2539" i="3" a="1"/>
  <c r="I2539" i="3" s="1"/>
  <c r="I2540" i="3" a="1"/>
  <c r="I2540" i="3" s="1"/>
  <c r="I2541" i="3" a="1"/>
  <c r="I2541" i="3" s="1"/>
  <c r="I2542" i="3" a="1"/>
  <c r="I2542" i="3" s="1"/>
  <c r="I2543" i="3" a="1"/>
  <c r="I2543" i="3" s="1"/>
  <c r="I2544" i="3" a="1"/>
  <c r="I2544" i="3" s="1"/>
  <c r="I2545" i="3" a="1"/>
  <c r="I2545" i="3" s="1"/>
  <c r="I2546" i="3" a="1"/>
  <c r="I2546" i="3" s="1"/>
  <c r="I2547" i="3" a="1"/>
  <c r="I2547" i="3" s="1"/>
  <c r="I2548" i="3" a="1"/>
  <c r="I2548" i="3" s="1"/>
  <c r="I2549" i="3" a="1"/>
  <c r="I2549" i="3" s="1"/>
  <c r="I2550" i="3" a="1"/>
  <c r="I2550" i="3" s="1"/>
  <c r="I2551" i="3" a="1"/>
  <c r="I2551" i="3" s="1"/>
  <c r="I2552" i="3" a="1"/>
  <c r="I2552" i="3" s="1"/>
  <c r="I2553" i="3" a="1"/>
  <c r="I2553" i="3" s="1"/>
  <c r="I2554" i="3" a="1"/>
  <c r="I2554" i="3" s="1"/>
  <c r="I2555" i="3" a="1"/>
  <c r="I2555" i="3" s="1"/>
  <c r="I2556" i="3" a="1"/>
  <c r="I2556" i="3" s="1"/>
  <c r="I2557" i="3" a="1"/>
  <c r="I2557" i="3" s="1"/>
  <c r="I2558" i="3" a="1"/>
  <c r="I2558" i="3" s="1"/>
  <c r="I2559" i="3" a="1"/>
  <c r="I2559" i="3" s="1"/>
  <c r="I2560" i="3" a="1"/>
  <c r="I2560" i="3" s="1"/>
  <c r="I2561" i="3" a="1"/>
  <c r="I2561" i="3" s="1"/>
  <c r="I2562" i="3" a="1"/>
  <c r="I2562" i="3" s="1"/>
  <c r="I2563" i="3" a="1"/>
  <c r="I2563" i="3" s="1"/>
  <c r="I2564" i="3" a="1"/>
  <c r="I2564" i="3" s="1"/>
  <c r="I2565" i="3" a="1"/>
  <c r="I2565" i="3" s="1"/>
  <c r="I2566" i="3" a="1"/>
  <c r="I2566" i="3" s="1"/>
  <c r="I2567" i="3" a="1"/>
  <c r="I2567" i="3" s="1"/>
  <c r="I2568" i="3" a="1"/>
  <c r="I2568" i="3" s="1"/>
  <c r="I2569" i="3" a="1"/>
  <c r="I2569" i="3" s="1"/>
  <c r="I2570" i="3" a="1"/>
  <c r="I2570" i="3" s="1"/>
  <c r="I2571" i="3" a="1"/>
  <c r="I2571" i="3" s="1"/>
  <c r="I2572" i="3" a="1"/>
  <c r="I2572" i="3" s="1"/>
  <c r="I2573" i="3" a="1"/>
  <c r="I2573" i="3" s="1"/>
  <c r="I2574" i="3" a="1"/>
  <c r="I2574" i="3" s="1"/>
  <c r="I2575" i="3" a="1"/>
  <c r="I2575" i="3" s="1"/>
  <c r="I2576" i="3" a="1"/>
  <c r="I2576" i="3" s="1"/>
  <c r="I2577" i="3" a="1"/>
  <c r="I2577" i="3" s="1"/>
  <c r="I2578" i="3" a="1"/>
  <c r="I2578" i="3" s="1"/>
  <c r="I2579" i="3" a="1"/>
  <c r="I2579" i="3" s="1"/>
  <c r="I2580" i="3" a="1"/>
  <c r="I2580" i="3" s="1"/>
  <c r="I2581" i="3" a="1"/>
  <c r="I2581" i="3" s="1"/>
  <c r="I2582" i="3" a="1"/>
  <c r="I2582" i="3" s="1"/>
  <c r="I2583" i="3" a="1"/>
  <c r="I2583" i="3" s="1"/>
  <c r="I2584" i="3" a="1"/>
  <c r="I2584" i="3" s="1"/>
  <c r="I2585" i="3" a="1"/>
  <c r="I2585" i="3" s="1"/>
  <c r="I2586" i="3" a="1"/>
  <c r="I2586" i="3" s="1"/>
  <c r="I2587" i="3" a="1"/>
  <c r="I2587" i="3" s="1"/>
  <c r="I2588" i="3" a="1"/>
  <c r="I2588" i="3" s="1"/>
  <c r="I2589" i="3" a="1"/>
  <c r="I2589" i="3" s="1"/>
  <c r="I2590" i="3" a="1"/>
  <c r="I2590" i="3" s="1"/>
  <c r="I2591" i="3" a="1"/>
  <c r="I2591" i="3" s="1"/>
  <c r="I2592" i="3" a="1"/>
  <c r="I2592" i="3" s="1"/>
  <c r="I2593" i="3" a="1"/>
  <c r="I2593" i="3" s="1"/>
  <c r="I2594" i="3" a="1"/>
  <c r="I2594" i="3" s="1"/>
  <c r="I2595" i="3" a="1"/>
  <c r="I2595" i="3" s="1"/>
  <c r="I2596" i="3" a="1"/>
  <c r="I2596" i="3" s="1"/>
  <c r="I2597" i="3" a="1"/>
  <c r="I2597" i="3" s="1"/>
  <c r="I2598" i="3" a="1"/>
  <c r="I2598" i="3" s="1"/>
  <c r="I2599" i="3" a="1"/>
  <c r="I2599" i="3" s="1"/>
  <c r="I2600" i="3" a="1"/>
  <c r="I2600" i="3" s="1"/>
  <c r="I2601" i="3" a="1"/>
  <c r="I2601" i="3" s="1"/>
  <c r="I2602" i="3" a="1"/>
  <c r="I2602" i="3" s="1"/>
  <c r="I2603" i="3" a="1"/>
  <c r="I2603" i="3" s="1"/>
  <c r="I2604" i="3" a="1"/>
  <c r="I2604" i="3" s="1"/>
  <c r="I2605" i="3" a="1"/>
  <c r="I2605" i="3" s="1"/>
  <c r="I2606" i="3" a="1"/>
  <c r="I2606" i="3" s="1"/>
  <c r="I2607" i="3" a="1"/>
  <c r="I2607" i="3" s="1"/>
  <c r="I2608" i="3" a="1"/>
  <c r="I2608" i="3" s="1"/>
  <c r="I2609" i="3" a="1"/>
  <c r="I2609" i="3" s="1"/>
  <c r="I2610" i="3" a="1"/>
  <c r="I2610" i="3" s="1"/>
  <c r="I2611" i="3" a="1"/>
  <c r="I2611" i="3" s="1"/>
  <c r="I2612" i="3" a="1"/>
  <c r="I2612" i="3" s="1"/>
  <c r="I2613" i="3" a="1"/>
  <c r="I2613" i="3" s="1"/>
  <c r="I2614" i="3" a="1"/>
  <c r="I2614" i="3" s="1"/>
  <c r="I2615" i="3" a="1"/>
  <c r="I2615" i="3" s="1"/>
  <c r="I2616" i="3" a="1"/>
  <c r="I2616" i="3" s="1"/>
  <c r="I2617" i="3" a="1"/>
  <c r="I2617" i="3" s="1"/>
  <c r="I2618" i="3" a="1"/>
  <c r="I2618" i="3" s="1"/>
  <c r="I2619" i="3" a="1"/>
  <c r="I2619" i="3" s="1"/>
  <c r="I2620" i="3" a="1"/>
  <c r="I2620" i="3" s="1"/>
  <c r="I2621" i="3" a="1"/>
  <c r="I2621" i="3" s="1"/>
  <c r="I2622" i="3" a="1"/>
  <c r="I2622" i="3" s="1"/>
  <c r="I2623" i="3" a="1"/>
  <c r="I2623" i="3" s="1"/>
  <c r="I2624" i="3" a="1"/>
  <c r="I2624" i="3" s="1"/>
  <c r="I2625" i="3" a="1"/>
  <c r="I2625" i="3" s="1"/>
  <c r="I2626" i="3" a="1"/>
  <c r="I2626" i="3" s="1"/>
  <c r="I2627" i="3" a="1"/>
  <c r="I2627" i="3" s="1"/>
  <c r="I2628" i="3" a="1"/>
  <c r="I2628" i="3" s="1"/>
  <c r="I2629" i="3" a="1"/>
  <c r="I2629" i="3" s="1"/>
  <c r="I2630" i="3" a="1"/>
  <c r="I2630" i="3" s="1"/>
  <c r="I2631" i="3" a="1"/>
  <c r="I2631" i="3" s="1"/>
  <c r="I2632" i="3" a="1"/>
  <c r="I2632" i="3" s="1"/>
  <c r="I2633" i="3" a="1"/>
  <c r="I2633" i="3" s="1"/>
  <c r="I2634" i="3" a="1"/>
  <c r="I2634" i="3" s="1"/>
  <c r="I2635" i="3" a="1"/>
  <c r="I2635" i="3" s="1"/>
  <c r="I2636" i="3" a="1"/>
  <c r="I2636" i="3" s="1"/>
  <c r="I2637" i="3" a="1"/>
  <c r="I2637" i="3" s="1"/>
  <c r="I2638" i="3" a="1"/>
  <c r="I2638" i="3" s="1"/>
  <c r="I2639" i="3" a="1"/>
  <c r="I2639" i="3" s="1"/>
  <c r="I2640" i="3" a="1"/>
  <c r="I2640" i="3" s="1"/>
  <c r="I2641" i="3" a="1"/>
  <c r="I2641" i="3" s="1"/>
  <c r="I2642" i="3" a="1"/>
  <c r="I2642" i="3" s="1"/>
  <c r="I2643" i="3" a="1"/>
  <c r="I2643" i="3" s="1"/>
  <c r="I2644" i="3" a="1"/>
  <c r="I2644" i="3" s="1"/>
  <c r="I2645" i="3" a="1"/>
  <c r="I2645" i="3" s="1"/>
  <c r="I2646" i="3" a="1"/>
  <c r="I2646" i="3" s="1"/>
  <c r="I2647" i="3" a="1"/>
  <c r="I2647" i="3" s="1"/>
  <c r="I2648" i="3" a="1"/>
  <c r="I2648" i="3" s="1"/>
  <c r="I2649" i="3" a="1"/>
  <c r="I2649" i="3" s="1"/>
  <c r="I2650" i="3" a="1"/>
  <c r="I2650" i="3" s="1"/>
  <c r="I2651" i="3" a="1"/>
  <c r="I2651" i="3" s="1"/>
  <c r="I2652" i="3" a="1"/>
  <c r="I2652" i="3" s="1"/>
  <c r="I2653" i="3" a="1"/>
  <c r="I2653" i="3" s="1"/>
  <c r="I2654" i="3" a="1"/>
  <c r="I2654" i="3" s="1"/>
  <c r="I2655" i="3" a="1"/>
  <c r="I2655" i="3" s="1"/>
  <c r="I2656" i="3" a="1"/>
  <c r="I2656" i="3" s="1"/>
  <c r="I2657" i="3" a="1"/>
  <c r="I2657" i="3" s="1"/>
  <c r="I2658" i="3" a="1"/>
  <c r="I2658" i="3" s="1"/>
  <c r="I2659" i="3" a="1"/>
  <c r="I2659" i="3" s="1"/>
  <c r="I2660" i="3" a="1"/>
  <c r="I2660" i="3" s="1"/>
  <c r="I2661" i="3" a="1"/>
  <c r="I2661" i="3" s="1"/>
  <c r="I2662" i="3" a="1"/>
  <c r="I2662" i="3" s="1"/>
  <c r="I2663" i="3" a="1"/>
  <c r="I2663" i="3" s="1"/>
  <c r="I2664" i="3" a="1"/>
  <c r="I2664" i="3" s="1"/>
  <c r="I2665" i="3" a="1"/>
  <c r="I2665" i="3" s="1"/>
  <c r="I2666" i="3" a="1"/>
  <c r="I2666" i="3" s="1"/>
  <c r="I2667" i="3" a="1"/>
  <c r="I2667" i="3" s="1"/>
  <c r="I2668" i="3" a="1"/>
  <c r="I2668" i="3" s="1"/>
  <c r="I2669" i="3" a="1"/>
  <c r="I2669" i="3" s="1"/>
  <c r="I2670" i="3" a="1"/>
  <c r="I2670" i="3" s="1"/>
  <c r="I2671" i="3" a="1"/>
  <c r="I2671" i="3" s="1"/>
  <c r="I2672" i="3" a="1"/>
  <c r="I2672" i="3" s="1"/>
  <c r="I2673" i="3" a="1"/>
  <c r="I2673" i="3" s="1"/>
  <c r="I2674" i="3" a="1"/>
  <c r="I2674" i="3" s="1"/>
  <c r="I2675" i="3" a="1"/>
  <c r="I2675" i="3" s="1"/>
  <c r="I2676" i="3" a="1"/>
  <c r="I2676" i="3" s="1"/>
  <c r="I2677" i="3" a="1"/>
  <c r="I2677" i="3" s="1"/>
  <c r="I2678" i="3" a="1"/>
  <c r="I2678" i="3" s="1"/>
  <c r="I2679" i="3" a="1"/>
  <c r="I2679" i="3" s="1"/>
  <c r="I2680" i="3" a="1"/>
  <c r="I2680" i="3" s="1"/>
  <c r="I2681" i="3" a="1"/>
  <c r="I2681" i="3" s="1"/>
  <c r="I2682" i="3" a="1"/>
  <c r="I2682" i="3" s="1"/>
  <c r="I2683" i="3" a="1"/>
  <c r="I2683" i="3" s="1"/>
  <c r="I2684" i="3" a="1"/>
  <c r="I2684" i="3" s="1"/>
  <c r="I2685" i="3" a="1"/>
  <c r="I2685" i="3" s="1"/>
  <c r="I2686" i="3" a="1"/>
  <c r="I2686" i="3" s="1"/>
  <c r="I2687" i="3" a="1"/>
  <c r="I2687" i="3" s="1"/>
  <c r="I2688" i="3" a="1"/>
  <c r="I2688" i="3" s="1"/>
  <c r="I2689" i="3" a="1"/>
  <c r="I2689" i="3" s="1"/>
  <c r="I2690" i="3" a="1"/>
  <c r="I2690" i="3" s="1"/>
  <c r="I2691" i="3" a="1"/>
  <c r="I2691" i="3" s="1"/>
  <c r="I2692" i="3" a="1"/>
  <c r="I2692" i="3" s="1"/>
  <c r="I2693" i="3" a="1"/>
  <c r="I2693" i="3" s="1"/>
  <c r="I2694" i="3" a="1"/>
  <c r="I2694" i="3" s="1"/>
  <c r="I2695" i="3" a="1"/>
  <c r="I2695" i="3" s="1"/>
  <c r="I2696" i="3" a="1"/>
  <c r="I2696" i="3" s="1"/>
  <c r="I2697" i="3" a="1"/>
  <c r="I2697" i="3" s="1"/>
  <c r="I2698" i="3" a="1"/>
  <c r="I2698" i="3" s="1"/>
  <c r="I2699" i="3" a="1"/>
  <c r="I2699" i="3" s="1"/>
  <c r="I2700" i="3" a="1"/>
  <c r="I2700" i="3" s="1"/>
  <c r="I2701" i="3" a="1"/>
  <c r="I2701" i="3" s="1"/>
  <c r="I2702" i="3" a="1"/>
  <c r="I2702" i="3" s="1"/>
  <c r="I2703" i="3" a="1"/>
  <c r="I2703" i="3" s="1"/>
  <c r="I2704" i="3" a="1"/>
  <c r="I2704" i="3" s="1"/>
  <c r="I2705" i="3" a="1"/>
  <c r="I2705" i="3" s="1"/>
  <c r="I2706" i="3" a="1"/>
  <c r="I2706" i="3" s="1"/>
  <c r="I2707" i="3" a="1"/>
  <c r="I2707" i="3" s="1"/>
  <c r="I2708" i="3" a="1"/>
  <c r="I2708" i="3" s="1"/>
  <c r="I2709" i="3" a="1"/>
  <c r="I2709" i="3" s="1"/>
  <c r="I2710" i="3" a="1"/>
  <c r="I2710" i="3" s="1"/>
  <c r="I2711" i="3" a="1"/>
  <c r="I2711" i="3" s="1"/>
  <c r="I2712" i="3" a="1"/>
  <c r="I2712" i="3" s="1"/>
  <c r="I2713" i="3" a="1"/>
  <c r="I2713" i="3" s="1"/>
  <c r="I2714" i="3" a="1"/>
  <c r="I2714" i="3" s="1"/>
  <c r="I2715" i="3" a="1"/>
  <c r="I2715" i="3" s="1"/>
  <c r="I2716" i="3" a="1"/>
  <c r="I2716" i="3" s="1"/>
  <c r="I2717" i="3" a="1"/>
  <c r="I2717" i="3" s="1"/>
  <c r="I2718" i="3" a="1"/>
  <c r="I2718" i="3" s="1"/>
  <c r="I2719" i="3" a="1"/>
  <c r="I2719" i="3" s="1"/>
  <c r="I2720" i="3" a="1"/>
  <c r="I2720" i="3" s="1"/>
  <c r="I2721" i="3" a="1"/>
  <c r="I2721" i="3" s="1"/>
  <c r="I2722" i="3" a="1"/>
  <c r="I2722" i="3" s="1"/>
  <c r="I2723" i="3" a="1"/>
  <c r="I2723" i="3" s="1"/>
  <c r="I2724" i="3" a="1"/>
  <c r="I2724" i="3" s="1"/>
  <c r="I2725" i="3" a="1"/>
  <c r="I2725" i="3" s="1"/>
  <c r="I2726" i="3" a="1"/>
  <c r="I2726" i="3" s="1"/>
  <c r="I2727" i="3" a="1"/>
  <c r="I2727" i="3" s="1"/>
  <c r="I2728" i="3" a="1"/>
  <c r="I2728" i="3" s="1"/>
  <c r="I2729" i="3" a="1"/>
  <c r="I2729" i="3" s="1"/>
  <c r="I2730" i="3" a="1"/>
  <c r="I2730" i="3" s="1"/>
  <c r="I2731" i="3" a="1"/>
  <c r="I2731" i="3" s="1"/>
  <c r="I2732" i="3" a="1"/>
  <c r="I2732" i="3" s="1"/>
  <c r="I2733" i="3" a="1"/>
  <c r="I2733" i="3" s="1"/>
  <c r="I2734" i="3" a="1"/>
  <c r="I2734" i="3" s="1"/>
  <c r="I2735" i="3" a="1"/>
  <c r="I2735" i="3" s="1"/>
  <c r="I2736" i="3" a="1"/>
  <c r="I2736" i="3" s="1"/>
  <c r="I2737" i="3" a="1"/>
  <c r="I2737" i="3" s="1"/>
  <c r="I2738" i="3" a="1"/>
  <c r="I2738" i="3" s="1"/>
  <c r="I2739" i="3" a="1"/>
  <c r="I2739" i="3" s="1"/>
  <c r="I2740" i="3" a="1"/>
  <c r="I2740" i="3" s="1"/>
  <c r="I2741" i="3" a="1"/>
  <c r="I2741" i="3" s="1"/>
  <c r="I2742" i="3" a="1"/>
  <c r="I2742" i="3" s="1"/>
  <c r="I2743" i="3" a="1"/>
  <c r="I2743" i="3" s="1"/>
  <c r="I2744" i="3" a="1"/>
  <c r="I2744" i="3" s="1"/>
  <c r="I2745" i="3" a="1"/>
  <c r="I2745" i="3" s="1"/>
  <c r="I2746" i="3" a="1"/>
  <c r="I2746" i="3" s="1"/>
  <c r="I2747" i="3" a="1"/>
  <c r="I2747" i="3" s="1"/>
  <c r="I2748" i="3" a="1"/>
  <c r="I2748" i="3" s="1"/>
  <c r="I2749" i="3" a="1"/>
  <c r="I2749" i="3" s="1"/>
  <c r="I2750" i="3" a="1"/>
  <c r="I2750" i="3" s="1"/>
  <c r="I2751" i="3" a="1"/>
  <c r="I2751" i="3" s="1"/>
  <c r="I2752" i="3" a="1"/>
  <c r="I2752" i="3" s="1"/>
  <c r="I2753" i="3" a="1"/>
  <c r="I2753" i="3" s="1"/>
  <c r="I2754" i="3" a="1"/>
  <c r="I2754" i="3" s="1"/>
  <c r="I2755" i="3" a="1"/>
  <c r="I2755" i="3" s="1"/>
  <c r="I2756" i="3" a="1"/>
  <c r="I2756" i="3" s="1"/>
  <c r="I2757" i="3" a="1"/>
  <c r="I2757" i="3" s="1"/>
  <c r="I2758" i="3" a="1"/>
  <c r="I2758" i="3" s="1"/>
  <c r="I2759" i="3" a="1"/>
  <c r="I2759" i="3" s="1"/>
  <c r="I2760" i="3" a="1"/>
  <c r="I2760" i="3" s="1"/>
  <c r="I2761" i="3" a="1"/>
  <c r="I2761" i="3" s="1"/>
  <c r="I2762" i="3" a="1"/>
  <c r="I2762" i="3" s="1"/>
  <c r="I2763" i="3" a="1"/>
  <c r="I2763" i="3" s="1"/>
  <c r="I2764" i="3" a="1"/>
  <c r="I2764" i="3" s="1"/>
  <c r="I2765" i="3" a="1"/>
  <c r="I2765" i="3" s="1"/>
  <c r="I2766" i="3" a="1"/>
  <c r="I2766" i="3" s="1"/>
  <c r="I2767" i="3" a="1"/>
  <c r="I2767" i="3" s="1"/>
  <c r="I2768" i="3" a="1"/>
  <c r="I2768" i="3" s="1"/>
  <c r="I2769" i="3" a="1"/>
  <c r="I2769" i="3" s="1"/>
  <c r="I2770" i="3" a="1"/>
  <c r="I2770" i="3" s="1"/>
  <c r="I2771" i="3" a="1"/>
  <c r="I2771" i="3" s="1"/>
  <c r="I2772" i="3" a="1"/>
  <c r="I2772" i="3" s="1"/>
  <c r="I2773" i="3" a="1"/>
  <c r="I2773" i="3" s="1"/>
  <c r="I2774" i="3" a="1"/>
  <c r="I2774" i="3" s="1"/>
  <c r="I2775" i="3" a="1"/>
  <c r="I2775" i="3" s="1"/>
  <c r="I2776" i="3" a="1"/>
  <c r="I2776" i="3" s="1"/>
  <c r="I2777" i="3" a="1"/>
  <c r="I2777" i="3" s="1"/>
  <c r="I2778" i="3" a="1"/>
  <c r="I2778" i="3" s="1"/>
  <c r="I2779" i="3" a="1"/>
  <c r="I2779" i="3" s="1"/>
  <c r="I2780" i="3" a="1"/>
  <c r="I2780" i="3" s="1"/>
  <c r="I2781" i="3" a="1"/>
  <c r="I2781" i="3" s="1"/>
  <c r="I2782" i="3" a="1"/>
  <c r="I2782" i="3" s="1"/>
  <c r="I2783" i="3" a="1"/>
  <c r="I2783" i="3" s="1"/>
  <c r="I2784" i="3" a="1"/>
  <c r="I2784" i="3" s="1"/>
  <c r="I2785" i="3" a="1"/>
  <c r="I2785" i="3" s="1"/>
  <c r="I2786" i="3" a="1"/>
  <c r="I2786" i="3" s="1"/>
  <c r="I2787" i="3" a="1"/>
  <c r="I2787" i="3" s="1"/>
  <c r="I2788" i="3" a="1"/>
  <c r="I2788" i="3" s="1"/>
  <c r="I2789" i="3" a="1"/>
  <c r="I2789" i="3" s="1"/>
  <c r="I2790" i="3" a="1"/>
  <c r="I2790" i="3" s="1"/>
  <c r="I2791" i="3" a="1"/>
  <c r="I2791" i="3" s="1"/>
  <c r="I2792" i="3" a="1"/>
  <c r="I2792" i="3" s="1"/>
  <c r="I2793" i="3" a="1"/>
  <c r="I2793" i="3" s="1"/>
  <c r="I2794" i="3" a="1"/>
  <c r="I2794" i="3" s="1"/>
  <c r="I2795" i="3" a="1"/>
  <c r="I2795" i="3" s="1"/>
  <c r="I2796" i="3" a="1"/>
  <c r="I2796" i="3" s="1"/>
  <c r="I2797" i="3" a="1"/>
  <c r="I2797" i="3" s="1"/>
  <c r="I2798" i="3" a="1"/>
  <c r="I2798" i="3" s="1"/>
  <c r="I2799" i="3" a="1"/>
  <c r="I2799" i="3" s="1"/>
  <c r="I2800" i="3" a="1"/>
  <c r="I2800" i="3" s="1"/>
  <c r="I2801" i="3" a="1"/>
  <c r="I2801" i="3" s="1"/>
  <c r="I2802" i="3" a="1"/>
  <c r="I2802" i="3" s="1"/>
  <c r="I2803" i="3" a="1"/>
  <c r="I2803" i="3" s="1"/>
  <c r="I2804" i="3" a="1"/>
  <c r="I2804" i="3" s="1"/>
  <c r="I2805" i="3" a="1"/>
  <c r="I2805" i="3" s="1"/>
  <c r="I2806" i="3" a="1"/>
  <c r="I2806" i="3" s="1"/>
  <c r="I2807" i="3" a="1"/>
  <c r="I2807" i="3" s="1"/>
  <c r="I2808" i="3" a="1"/>
  <c r="I2808" i="3" s="1"/>
  <c r="I2809" i="3" a="1"/>
  <c r="I2809" i="3" s="1"/>
  <c r="I2810" i="3" a="1"/>
  <c r="I2810" i="3" s="1"/>
  <c r="I2811" i="3" a="1"/>
  <c r="I2811" i="3" s="1"/>
  <c r="I2812" i="3" a="1"/>
  <c r="I2812" i="3" s="1"/>
  <c r="I2813" i="3" a="1"/>
  <c r="I2813" i="3" s="1"/>
  <c r="I2814" i="3" a="1"/>
  <c r="I2814" i="3" s="1"/>
  <c r="I2815" i="3" a="1"/>
  <c r="I2815" i="3" s="1"/>
  <c r="I2816" i="3" a="1"/>
  <c r="I2816" i="3" s="1"/>
  <c r="I2817" i="3" a="1"/>
  <c r="I2817" i="3" s="1"/>
  <c r="I2818" i="3" a="1"/>
  <c r="I2818" i="3" s="1"/>
  <c r="I2819" i="3" a="1"/>
  <c r="I2819" i="3" s="1"/>
  <c r="I2820" i="3" a="1"/>
  <c r="I2820" i="3" s="1"/>
  <c r="I2821" i="3" a="1"/>
  <c r="I2821" i="3" s="1"/>
  <c r="I2822" i="3" a="1"/>
  <c r="I2822" i="3" s="1"/>
  <c r="I2823" i="3" a="1"/>
  <c r="I2823" i="3" s="1"/>
  <c r="I2824" i="3" a="1"/>
  <c r="I2824" i="3" s="1"/>
  <c r="I2825" i="3" a="1"/>
  <c r="I2825" i="3" s="1"/>
  <c r="I2826" i="3" a="1"/>
  <c r="I2826" i="3" s="1"/>
  <c r="I2827" i="3" a="1"/>
  <c r="I2827" i="3" s="1"/>
  <c r="I2828" i="3" a="1"/>
  <c r="I2828" i="3" s="1"/>
  <c r="I2829" i="3" a="1"/>
  <c r="I2829" i="3" s="1"/>
  <c r="I2830" i="3" a="1"/>
  <c r="I2830" i="3" s="1"/>
  <c r="I2831" i="3" a="1"/>
  <c r="I2831" i="3" s="1"/>
  <c r="I2832" i="3" a="1"/>
  <c r="I2832" i="3" s="1"/>
  <c r="I2833" i="3" a="1"/>
  <c r="I2833" i="3" s="1"/>
  <c r="I2834" i="3" a="1"/>
  <c r="I2834" i="3" s="1"/>
  <c r="I2835" i="3" a="1"/>
  <c r="I2835" i="3" s="1"/>
  <c r="I2836" i="3" a="1"/>
  <c r="I2836" i="3" s="1"/>
  <c r="I2837" i="3" a="1"/>
  <c r="I2837" i="3" s="1"/>
  <c r="I2838" i="3" a="1"/>
  <c r="I2838" i="3" s="1"/>
  <c r="I2839" i="3" a="1"/>
  <c r="I2839" i="3" s="1"/>
  <c r="I2840" i="3" a="1"/>
  <c r="I2840" i="3" s="1"/>
  <c r="I2841" i="3" a="1"/>
  <c r="I2841" i="3" s="1"/>
  <c r="I2842" i="3" a="1"/>
  <c r="I2842" i="3" s="1"/>
  <c r="I2843" i="3" a="1"/>
  <c r="I2843" i="3" s="1"/>
  <c r="I2844" i="3" a="1"/>
  <c r="I2844" i="3" s="1"/>
  <c r="I2845" i="3" a="1"/>
  <c r="I2845" i="3" s="1"/>
  <c r="I2846" i="3" a="1"/>
  <c r="I2846" i="3" s="1"/>
  <c r="I2847" i="3" a="1"/>
  <c r="I2847" i="3" s="1"/>
  <c r="I2848" i="3" a="1"/>
  <c r="I2848" i="3" s="1"/>
  <c r="I2849" i="3" a="1"/>
  <c r="I2849" i="3" s="1"/>
  <c r="I2850" i="3" a="1"/>
  <c r="I2850" i="3" s="1"/>
  <c r="I2851" i="3" a="1"/>
  <c r="I2851" i="3" s="1"/>
  <c r="I2852" i="3" a="1"/>
  <c r="I2852" i="3" s="1"/>
  <c r="I2853" i="3" a="1"/>
  <c r="I2853" i="3" s="1"/>
  <c r="I2854" i="3" a="1"/>
  <c r="I2854" i="3" s="1"/>
  <c r="I2855" i="3" a="1"/>
  <c r="I2855" i="3" s="1"/>
  <c r="I2856" i="3" a="1"/>
  <c r="I2856" i="3" s="1"/>
  <c r="I2857" i="3" a="1"/>
  <c r="I2857" i="3" s="1"/>
  <c r="I2858" i="3" a="1"/>
  <c r="I2858" i="3" s="1"/>
  <c r="I2859" i="3" a="1"/>
  <c r="I2859" i="3" s="1"/>
  <c r="I2860" i="3" a="1"/>
  <c r="I2860" i="3" s="1"/>
  <c r="I2861" i="3" a="1"/>
  <c r="I2861" i="3" s="1"/>
  <c r="I2862" i="3" a="1"/>
  <c r="I2862" i="3" s="1"/>
  <c r="I2863" i="3" a="1"/>
  <c r="I2863" i="3" s="1"/>
  <c r="I2864" i="3" a="1"/>
  <c r="I2864" i="3" s="1"/>
  <c r="I2865" i="3" a="1"/>
  <c r="I2865" i="3" s="1"/>
  <c r="I2866" i="3" a="1"/>
  <c r="I2866" i="3" s="1"/>
  <c r="I2867" i="3" a="1"/>
  <c r="I2867" i="3" s="1"/>
  <c r="I2868" i="3" a="1"/>
  <c r="I2868" i="3" s="1"/>
  <c r="I2869" i="3" a="1"/>
  <c r="I2869" i="3" s="1"/>
  <c r="I2870" i="3" a="1"/>
  <c r="I2870" i="3" s="1"/>
  <c r="I2871" i="3" a="1"/>
  <c r="I2871" i="3" s="1"/>
  <c r="I2872" i="3" a="1"/>
  <c r="I2872" i="3" s="1"/>
  <c r="I2873" i="3" a="1"/>
  <c r="I2873" i="3" s="1"/>
  <c r="I2874" i="3" a="1"/>
  <c r="I2874" i="3" s="1"/>
  <c r="I2875" i="3" a="1"/>
  <c r="I2875" i="3" s="1"/>
  <c r="I2876" i="3" a="1"/>
  <c r="I2876" i="3" s="1"/>
  <c r="I2877" i="3" a="1"/>
  <c r="I2877" i="3" s="1"/>
  <c r="I2878" i="3" a="1"/>
  <c r="I2878" i="3" s="1"/>
  <c r="I2879" i="3" a="1"/>
  <c r="I2879" i="3" s="1"/>
  <c r="I2880" i="3" a="1"/>
  <c r="I2880" i="3" s="1"/>
  <c r="I2881" i="3" a="1"/>
  <c r="I2881" i="3" s="1"/>
  <c r="I2882" i="3" a="1"/>
  <c r="I2882" i="3" s="1"/>
  <c r="I2883" i="3" a="1"/>
  <c r="I2883" i="3" s="1"/>
  <c r="I2884" i="3" a="1"/>
  <c r="I2884" i="3" s="1"/>
  <c r="I2885" i="3" a="1"/>
  <c r="I2885" i="3" s="1"/>
  <c r="I2886" i="3" a="1"/>
  <c r="I2886" i="3" s="1"/>
  <c r="I2887" i="3" a="1"/>
  <c r="I2887" i="3" s="1"/>
  <c r="I2888" i="3" a="1"/>
  <c r="I2888" i="3" s="1"/>
  <c r="I2889" i="3" a="1"/>
  <c r="I2889" i="3" s="1"/>
  <c r="I2890" i="3" a="1"/>
  <c r="I2890" i="3" s="1"/>
  <c r="I2891" i="3" a="1"/>
  <c r="I2891" i="3" s="1"/>
  <c r="I2892" i="3" a="1"/>
  <c r="I2892" i="3" s="1"/>
  <c r="I2893" i="3" a="1"/>
  <c r="I2893" i="3" s="1"/>
  <c r="I2894" i="3" a="1"/>
  <c r="I2894" i="3" s="1"/>
  <c r="I2895" i="3" a="1"/>
  <c r="I2895" i="3" s="1"/>
  <c r="I2896" i="3" a="1"/>
  <c r="I2896" i="3" s="1"/>
  <c r="I2897" i="3" a="1"/>
  <c r="I2897" i="3" s="1"/>
  <c r="I2898" i="3" a="1"/>
  <c r="I2898" i="3" s="1"/>
  <c r="I2899" i="3" a="1"/>
  <c r="I2899" i="3" s="1"/>
  <c r="I2900" i="3" a="1"/>
  <c r="I2900" i="3" s="1"/>
  <c r="I2901" i="3" a="1"/>
  <c r="I2901" i="3" s="1"/>
  <c r="I2902" i="3" a="1"/>
  <c r="I2902" i="3" s="1"/>
  <c r="I2903" i="3" a="1"/>
  <c r="I2903" i="3" s="1"/>
  <c r="I2904" i="3" a="1"/>
  <c r="I2904" i="3" s="1"/>
  <c r="I2905" i="3" a="1"/>
  <c r="I2905" i="3" s="1"/>
  <c r="I2906" i="3" a="1"/>
  <c r="I2906" i="3" s="1"/>
  <c r="I2907" i="3" a="1"/>
  <c r="I2907" i="3" s="1"/>
  <c r="I2908" i="3" a="1"/>
  <c r="I2908" i="3" s="1"/>
  <c r="I2909" i="3" a="1"/>
  <c r="I2909" i="3" s="1"/>
  <c r="I2910" i="3" a="1"/>
  <c r="I2910" i="3" s="1"/>
  <c r="I2911" i="3" a="1"/>
  <c r="I2911" i="3" s="1"/>
  <c r="I2912" i="3" a="1"/>
  <c r="I2912" i="3" s="1"/>
  <c r="I2913" i="3" a="1"/>
  <c r="I2913" i="3" s="1"/>
  <c r="I2914" i="3" a="1"/>
  <c r="I2914" i="3" s="1"/>
  <c r="I2915" i="3" a="1"/>
  <c r="I2915" i="3" s="1"/>
  <c r="I2916" i="3" a="1"/>
  <c r="I2916" i="3" s="1"/>
  <c r="I2917" i="3" a="1"/>
  <c r="I2917" i="3" s="1"/>
  <c r="I2918" i="3" a="1"/>
  <c r="I2918" i="3" s="1"/>
  <c r="I2919" i="3" a="1"/>
  <c r="I2919" i="3" s="1"/>
  <c r="I2920" i="3" a="1"/>
  <c r="I2920" i="3" s="1"/>
  <c r="I2921" i="3" a="1"/>
  <c r="I2921" i="3" s="1"/>
  <c r="I2922" i="3" a="1"/>
  <c r="I2922" i="3" s="1"/>
  <c r="I2923" i="3" a="1"/>
  <c r="I2923" i="3" s="1"/>
  <c r="I2924" i="3" a="1"/>
  <c r="I2924" i="3" s="1"/>
  <c r="I2925" i="3" a="1"/>
  <c r="I2925" i="3" s="1"/>
  <c r="I2926" i="3" a="1"/>
  <c r="I2926" i="3" s="1"/>
  <c r="I2927" i="3" a="1"/>
  <c r="I2927" i="3" s="1"/>
  <c r="I2928" i="3" a="1"/>
  <c r="I2928" i="3" s="1"/>
  <c r="I2929" i="3" a="1"/>
  <c r="I2929" i="3" s="1"/>
  <c r="I2930" i="3" a="1"/>
  <c r="I2930" i="3" s="1"/>
  <c r="I2931" i="3" a="1"/>
  <c r="I2931" i="3" s="1"/>
  <c r="I2932" i="3" a="1"/>
  <c r="I2932" i="3" s="1"/>
  <c r="I2933" i="3" a="1"/>
  <c r="I2933" i="3" s="1"/>
  <c r="I2934" i="3" a="1"/>
  <c r="I2934" i="3" s="1"/>
  <c r="I2935" i="3" a="1"/>
  <c r="I2935" i="3" s="1"/>
  <c r="I2936" i="3" a="1"/>
  <c r="I2936" i="3" s="1"/>
  <c r="I2937" i="3" a="1"/>
  <c r="I2937" i="3" s="1"/>
  <c r="I2938" i="3" a="1"/>
  <c r="I2938" i="3" s="1"/>
  <c r="I2939" i="3" a="1"/>
  <c r="I2939" i="3" s="1"/>
  <c r="I2940" i="3" a="1"/>
  <c r="I2940" i="3" s="1"/>
  <c r="I2941" i="3" a="1"/>
  <c r="I2941" i="3" s="1"/>
  <c r="I2942" i="3" a="1"/>
  <c r="I2942" i="3" s="1"/>
  <c r="I2943" i="3" a="1"/>
  <c r="I2943" i="3" s="1"/>
  <c r="I2944" i="3" a="1"/>
  <c r="I2944" i="3" s="1"/>
  <c r="I2945" i="3" a="1"/>
  <c r="I2945" i="3" s="1"/>
  <c r="I2946" i="3" a="1"/>
  <c r="I2946" i="3" s="1"/>
  <c r="I2947" i="3" a="1"/>
  <c r="I2947" i="3" s="1"/>
  <c r="I2948" i="3" a="1"/>
  <c r="I2948" i="3" s="1"/>
  <c r="I2949" i="3" a="1"/>
  <c r="I2949" i="3" s="1"/>
  <c r="I2950" i="3" a="1"/>
  <c r="I2950" i="3" s="1"/>
  <c r="I2951" i="3" a="1"/>
  <c r="I2951" i="3" s="1"/>
  <c r="I2952" i="3" a="1"/>
  <c r="I2952" i="3" s="1"/>
  <c r="I2953" i="3" a="1"/>
  <c r="I2953" i="3" s="1"/>
  <c r="I2954" i="3" a="1"/>
  <c r="I2954" i="3" s="1"/>
  <c r="I2955" i="3" a="1"/>
  <c r="I2955" i="3" s="1"/>
  <c r="I2956" i="3" a="1"/>
  <c r="I2956" i="3" s="1"/>
  <c r="I2957" i="3" a="1"/>
  <c r="I2957" i="3" s="1"/>
  <c r="I2958" i="3" a="1"/>
  <c r="I2958" i="3" s="1"/>
  <c r="I2959" i="3" a="1"/>
  <c r="I2959" i="3" s="1"/>
  <c r="I2960" i="3" a="1"/>
  <c r="I2960" i="3" s="1"/>
  <c r="I2961" i="3" a="1"/>
  <c r="I2961" i="3" s="1"/>
  <c r="I2962" i="3" a="1"/>
  <c r="I2962" i="3" s="1"/>
  <c r="I2963" i="3" a="1"/>
  <c r="I2963" i="3" s="1"/>
  <c r="I2964" i="3" a="1"/>
  <c r="I2964" i="3" s="1"/>
  <c r="I2965" i="3" a="1"/>
  <c r="I2965" i="3" s="1"/>
  <c r="I2966" i="3" a="1"/>
  <c r="I2966" i="3" s="1"/>
  <c r="I2967" i="3" a="1"/>
  <c r="I2967" i="3" s="1"/>
  <c r="I2968" i="3" a="1"/>
  <c r="I2968" i="3" s="1"/>
  <c r="I2969" i="3" a="1"/>
  <c r="I2969" i="3" s="1"/>
  <c r="I2970" i="3" a="1"/>
  <c r="I2970" i="3" s="1"/>
  <c r="I2971" i="3" a="1"/>
  <c r="I2971" i="3" s="1"/>
  <c r="I2972" i="3" a="1"/>
  <c r="I2972" i="3" s="1"/>
  <c r="I2973" i="3" a="1"/>
  <c r="I2973" i="3" s="1"/>
  <c r="I2974" i="3" a="1"/>
  <c r="I2974" i="3" s="1"/>
  <c r="I2975" i="3" a="1"/>
  <c r="I2975" i="3" s="1"/>
  <c r="I2976" i="3" a="1"/>
  <c r="I2976" i="3" s="1"/>
  <c r="I2977" i="3" a="1"/>
  <c r="I2977" i="3" s="1"/>
  <c r="I2978" i="3" a="1"/>
  <c r="I2978" i="3" s="1"/>
  <c r="I2979" i="3" a="1"/>
  <c r="I2979" i="3" s="1"/>
  <c r="I2980" i="3" a="1"/>
  <c r="I2980" i="3" s="1"/>
  <c r="I2981" i="3" a="1"/>
  <c r="I2981" i="3" s="1"/>
  <c r="I2982" i="3" a="1"/>
  <c r="I2982" i="3" s="1"/>
  <c r="I2983" i="3" a="1"/>
  <c r="I2983" i="3" s="1"/>
  <c r="I2984" i="3" a="1"/>
  <c r="I2984" i="3" s="1"/>
  <c r="I2985" i="3" a="1"/>
  <c r="I2985" i="3" s="1"/>
  <c r="I2986" i="3" a="1"/>
  <c r="I2986" i="3" s="1"/>
  <c r="I2987" i="3" a="1"/>
  <c r="I2987" i="3" s="1"/>
  <c r="I2988" i="3" a="1"/>
  <c r="I2988" i="3" s="1"/>
  <c r="I2989" i="3" a="1"/>
  <c r="I2989" i="3" s="1"/>
  <c r="I2990" i="3" a="1"/>
  <c r="I2990" i="3" s="1"/>
  <c r="I2991" i="3" a="1"/>
  <c r="I2991" i="3" s="1"/>
  <c r="I2992" i="3" a="1"/>
  <c r="I2992" i="3" s="1"/>
  <c r="I2993" i="3" a="1"/>
  <c r="I2993" i="3" s="1"/>
  <c r="I2994" i="3" a="1"/>
  <c r="I2994" i="3" s="1"/>
  <c r="I2995" i="3" a="1"/>
  <c r="I2995" i="3" s="1"/>
  <c r="I2996" i="3" a="1"/>
  <c r="I2996" i="3" s="1"/>
  <c r="I2997" i="3" a="1"/>
  <c r="I2997" i="3" s="1"/>
  <c r="I2998" i="3" a="1"/>
  <c r="I2998" i="3" s="1"/>
  <c r="I2999" i="3" a="1"/>
  <c r="I2999" i="3" s="1"/>
  <c r="I3000" i="3" a="1"/>
  <c r="I3000" i="3" s="1"/>
  <c r="I3001" i="3" a="1"/>
  <c r="I3001" i="3" s="1"/>
  <c r="I3002" i="3" a="1"/>
  <c r="I3002" i="3" s="1"/>
  <c r="I3003" i="3" a="1"/>
  <c r="I3003" i="3" s="1"/>
  <c r="I3004" i="3" a="1"/>
  <c r="I3004" i="3" s="1"/>
  <c r="I3005" i="3" a="1"/>
  <c r="I3005" i="3" s="1"/>
  <c r="I3006" i="3" a="1"/>
  <c r="I3006" i="3" s="1"/>
  <c r="I3007" i="3" a="1"/>
  <c r="I3007" i="3" s="1"/>
  <c r="I3008" i="3" a="1"/>
  <c r="I3008" i="3" s="1"/>
  <c r="I3009" i="3" a="1"/>
  <c r="I3009" i="3" s="1"/>
  <c r="I3010" i="3" a="1"/>
  <c r="I3010" i="3" s="1"/>
  <c r="I3011" i="3" a="1"/>
  <c r="I3011" i="3" s="1"/>
  <c r="I3012" i="3" a="1"/>
  <c r="I3012" i="3" s="1"/>
  <c r="I3013" i="3" a="1"/>
  <c r="I3013" i="3" s="1"/>
  <c r="I3014" i="3" a="1"/>
  <c r="I3014" i="3" s="1"/>
  <c r="I3015" i="3" a="1"/>
  <c r="I3015" i="3" s="1"/>
  <c r="I3016" i="3" a="1"/>
  <c r="I3016" i="3" s="1"/>
  <c r="I3017" i="3" a="1"/>
  <c r="I3017" i="3" s="1"/>
  <c r="I3018" i="3" a="1"/>
  <c r="I3018" i="3" s="1"/>
  <c r="I3019" i="3" a="1"/>
  <c r="I3019" i="3" s="1"/>
  <c r="I3020" i="3" a="1"/>
  <c r="I3020" i="3" s="1"/>
  <c r="I3021" i="3" a="1"/>
  <c r="I3021" i="3" s="1"/>
  <c r="I3022" i="3" a="1"/>
  <c r="I3022" i="3" s="1"/>
  <c r="I3023" i="3" a="1"/>
  <c r="I3023" i="3" s="1"/>
  <c r="I3024" i="3" a="1"/>
  <c r="I3024" i="3" s="1"/>
  <c r="I3025" i="3" a="1"/>
  <c r="I3025" i="3" s="1"/>
  <c r="I3026" i="3" a="1"/>
  <c r="I3026" i="3" s="1"/>
  <c r="I3027" i="3" a="1"/>
  <c r="I3027" i="3" s="1"/>
  <c r="I3028" i="3" a="1"/>
  <c r="I3028" i="3" s="1"/>
  <c r="I3029" i="3" a="1"/>
  <c r="I3029" i="3" s="1"/>
  <c r="I3030" i="3" a="1"/>
  <c r="I3030" i="3" s="1"/>
  <c r="I3031" i="3" a="1"/>
  <c r="I3031" i="3" s="1"/>
  <c r="I3032" i="3" a="1"/>
  <c r="I3032" i="3" s="1"/>
  <c r="I3033" i="3" a="1"/>
  <c r="I3033" i="3" s="1"/>
  <c r="I3034" i="3" a="1"/>
  <c r="I3034" i="3" s="1"/>
  <c r="I3035" i="3" a="1"/>
  <c r="I3035" i="3" s="1"/>
  <c r="I3036" i="3" a="1"/>
  <c r="I3036" i="3" s="1"/>
  <c r="I3037" i="3" a="1"/>
  <c r="I3037" i="3" s="1"/>
  <c r="I3038" i="3" a="1"/>
  <c r="I3038" i="3" s="1"/>
  <c r="I3039" i="3" a="1"/>
  <c r="I3039" i="3" s="1"/>
  <c r="I3040" i="3" a="1"/>
  <c r="I3040" i="3" s="1"/>
  <c r="I3041" i="3" a="1"/>
  <c r="I3041" i="3" s="1"/>
  <c r="I3042" i="3" a="1"/>
  <c r="I3042" i="3" s="1"/>
  <c r="I3043" i="3" a="1"/>
  <c r="I3043" i="3" s="1"/>
  <c r="I3044" i="3" a="1"/>
  <c r="I3044" i="3" s="1"/>
  <c r="I3045" i="3" a="1"/>
  <c r="I3045" i="3" s="1"/>
  <c r="I3046" i="3" a="1"/>
  <c r="I3046" i="3" s="1"/>
  <c r="I3047" i="3" a="1"/>
  <c r="I3047" i="3" s="1"/>
  <c r="I3048" i="3" a="1"/>
  <c r="I3048" i="3" s="1"/>
  <c r="I3049" i="3" a="1"/>
  <c r="I3049" i="3" s="1"/>
  <c r="I3050" i="3" a="1"/>
  <c r="I3050" i="3" s="1"/>
  <c r="I3051" i="3" a="1"/>
  <c r="I3051" i="3" s="1"/>
  <c r="I3052" i="3" a="1"/>
  <c r="I3052" i="3" s="1"/>
  <c r="I3053" i="3" a="1"/>
  <c r="I3053" i="3" s="1"/>
  <c r="I3054" i="3" a="1"/>
  <c r="I3054" i="3" s="1"/>
  <c r="I3055" i="3" a="1"/>
  <c r="I3055" i="3" s="1"/>
  <c r="I3056" i="3" a="1"/>
  <c r="I3056" i="3" s="1"/>
  <c r="I3057" i="3" a="1"/>
  <c r="I3057" i="3" s="1"/>
  <c r="I3058" i="3" a="1"/>
  <c r="I3058" i="3" s="1"/>
  <c r="I3059" i="3" a="1"/>
  <c r="I3059" i="3" s="1"/>
  <c r="I3060" i="3" a="1"/>
  <c r="I3060" i="3" s="1"/>
  <c r="I3061" i="3" a="1"/>
  <c r="I3061" i="3" s="1"/>
  <c r="I3062" i="3" a="1"/>
  <c r="I3062" i="3" s="1"/>
  <c r="I3063" i="3" a="1"/>
  <c r="I3063" i="3" s="1"/>
  <c r="I3064" i="3" a="1"/>
  <c r="I3064" i="3" s="1"/>
  <c r="I3065" i="3" a="1"/>
  <c r="I3065" i="3" s="1"/>
  <c r="I3066" i="3" a="1"/>
  <c r="I3066" i="3" s="1"/>
  <c r="I3067" i="3" a="1"/>
  <c r="I3067" i="3" s="1"/>
  <c r="I3068" i="3" a="1"/>
  <c r="I3068" i="3" s="1"/>
  <c r="I3069" i="3" a="1"/>
  <c r="I3069" i="3" s="1"/>
  <c r="I3070" i="3" a="1"/>
  <c r="I3070" i="3" s="1"/>
  <c r="I3071" i="3" a="1"/>
  <c r="I3071" i="3" s="1"/>
  <c r="I3072" i="3" a="1"/>
  <c r="I3072" i="3" s="1"/>
  <c r="I3073" i="3" a="1"/>
  <c r="I3073" i="3" s="1"/>
  <c r="I3074" i="3" a="1"/>
  <c r="I3074" i="3" s="1"/>
  <c r="I3075" i="3" a="1"/>
  <c r="I3075" i="3" s="1"/>
  <c r="I3076" i="3" a="1"/>
  <c r="I3076" i="3" s="1"/>
  <c r="I3077" i="3" a="1"/>
  <c r="I3077" i="3" s="1"/>
  <c r="I3078" i="3" a="1"/>
  <c r="I3078" i="3" s="1"/>
  <c r="I3079" i="3" a="1"/>
  <c r="I3079" i="3" s="1"/>
  <c r="I3080" i="3" a="1"/>
  <c r="I3080" i="3" s="1"/>
  <c r="I3081" i="3" a="1"/>
  <c r="I3081" i="3" s="1"/>
  <c r="I3082" i="3" a="1"/>
  <c r="I3082" i="3" s="1"/>
  <c r="I3083" i="3" a="1"/>
  <c r="I3083" i="3" s="1"/>
  <c r="I3084" i="3" a="1"/>
  <c r="I3084" i="3" s="1"/>
  <c r="I3085" i="3" a="1"/>
  <c r="I3085" i="3" s="1"/>
  <c r="I3086" i="3" a="1"/>
  <c r="I3086" i="3" s="1"/>
  <c r="I3087" i="3" a="1"/>
  <c r="I3087" i="3" s="1"/>
  <c r="I3088" i="3" a="1"/>
  <c r="I3088" i="3" s="1"/>
  <c r="I3089" i="3" a="1"/>
  <c r="I3089" i="3" s="1"/>
  <c r="I3090" i="3" a="1"/>
  <c r="I3090" i="3" s="1"/>
  <c r="I3091" i="3" a="1"/>
  <c r="I3091" i="3" s="1"/>
  <c r="I3092" i="3" a="1"/>
  <c r="I3092" i="3" s="1"/>
  <c r="I3093" i="3" a="1"/>
  <c r="I3093" i="3" s="1"/>
  <c r="I3094" i="3" a="1"/>
  <c r="I3094" i="3" s="1"/>
  <c r="I3095" i="3" a="1"/>
  <c r="I3095" i="3" s="1"/>
  <c r="I3096" i="3" a="1"/>
  <c r="I3096" i="3" s="1"/>
  <c r="I3097" i="3" a="1"/>
  <c r="I3097" i="3" s="1"/>
  <c r="I3098" i="3" a="1"/>
  <c r="I3098" i="3" s="1"/>
  <c r="I3099" i="3" a="1"/>
  <c r="I3099" i="3" s="1"/>
  <c r="I3100" i="3" a="1"/>
  <c r="I3100" i="3" s="1"/>
  <c r="I3101" i="3" a="1"/>
  <c r="I3101" i="3" s="1"/>
  <c r="I3102" i="3" a="1"/>
  <c r="I3102" i="3" s="1"/>
  <c r="I3103" i="3" a="1"/>
  <c r="I3103" i="3" s="1"/>
  <c r="I3104" i="3" a="1"/>
  <c r="I3104" i="3" s="1"/>
  <c r="I3105" i="3" a="1"/>
  <c r="I3105" i="3" s="1"/>
  <c r="I3106" i="3" a="1"/>
  <c r="I3106" i="3" s="1"/>
  <c r="I3107" i="3" a="1"/>
  <c r="I3107" i="3" s="1"/>
  <c r="I3108" i="3" a="1"/>
  <c r="I3108" i="3" s="1"/>
  <c r="I3109" i="3" a="1"/>
  <c r="I3109" i="3" s="1"/>
  <c r="I3110" i="3" a="1"/>
  <c r="I3110" i="3" s="1"/>
  <c r="I3111" i="3" a="1"/>
  <c r="I3111" i="3" s="1"/>
  <c r="I3112" i="3" a="1"/>
  <c r="I3112" i="3" s="1"/>
  <c r="I3113" i="3" a="1"/>
  <c r="I3113" i="3" s="1"/>
  <c r="I3114" i="3" a="1"/>
  <c r="I3114" i="3" s="1"/>
  <c r="I3115" i="3" a="1"/>
  <c r="I3115" i="3" s="1"/>
  <c r="I3116" i="3" a="1"/>
  <c r="I3116" i="3" s="1"/>
  <c r="I3117" i="3" a="1"/>
  <c r="I3117" i="3" s="1"/>
  <c r="I3118" i="3" a="1"/>
  <c r="I3118" i="3" s="1"/>
  <c r="I3119" i="3" a="1"/>
  <c r="I3119" i="3" s="1"/>
  <c r="I3120" i="3" a="1"/>
  <c r="I3120" i="3" s="1"/>
  <c r="I3121" i="3" a="1"/>
  <c r="I3121" i="3" s="1"/>
  <c r="I3122" i="3" a="1"/>
  <c r="I3122" i="3" s="1"/>
  <c r="I3123" i="3" a="1"/>
  <c r="I3123" i="3" s="1"/>
  <c r="I3124" i="3" a="1"/>
  <c r="I3124" i="3" s="1"/>
  <c r="I3125" i="3" a="1"/>
  <c r="I3125" i="3" s="1"/>
  <c r="I3126" i="3" a="1"/>
  <c r="I3126" i="3" s="1"/>
  <c r="I3127" i="3" a="1"/>
  <c r="I3127" i="3" s="1"/>
  <c r="I3128" i="3" a="1"/>
  <c r="I3128" i="3" s="1"/>
  <c r="I3129" i="3" a="1"/>
  <c r="I3129" i="3" s="1"/>
  <c r="I3130" i="3" a="1"/>
  <c r="I3130" i="3" s="1"/>
  <c r="I3131" i="3" a="1"/>
  <c r="I3131" i="3" s="1"/>
  <c r="I3132" i="3" a="1"/>
  <c r="I3132" i="3" s="1"/>
  <c r="I3133" i="3" a="1"/>
  <c r="I3133" i="3" s="1"/>
  <c r="I3134" i="3" a="1"/>
  <c r="I3134" i="3" s="1"/>
  <c r="I3135" i="3" a="1"/>
  <c r="I3135" i="3" s="1"/>
  <c r="I3136" i="3" a="1"/>
  <c r="I3136" i="3" s="1"/>
  <c r="I3137" i="3" a="1"/>
  <c r="I3137" i="3" s="1"/>
  <c r="I3138" i="3" a="1"/>
  <c r="I3138" i="3" s="1"/>
  <c r="I3139" i="3" a="1"/>
  <c r="I3139" i="3" s="1"/>
  <c r="I3140" i="3" a="1"/>
  <c r="I3140" i="3" s="1"/>
  <c r="I3141" i="3" a="1"/>
  <c r="I3141" i="3" s="1"/>
  <c r="I3142" i="3" a="1"/>
  <c r="I3142" i="3" s="1"/>
  <c r="I3143" i="3" a="1"/>
  <c r="I3143" i="3" s="1"/>
  <c r="I3144" i="3" a="1"/>
  <c r="I3144" i="3" s="1"/>
  <c r="I3145" i="3" a="1"/>
  <c r="I3145" i="3" s="1"/>
  <c r="I3146" i="3" a="1"/>
  <c r="I3146" i="3" s="1"/>
  <c r="I3147" i="3" a="1"/>
  <c r="I3147" i="3" s="1"/>
  <c r="I3148" i="3" a="1"/>
  <c r="I3148" i="3" s="1"/>
  <c r="I3149" i="3" a="1"/>
  <c r="I3149" i="3" s="1"/>
  <c r="I3150" i="3" a="1"/>
  <c r="I3150" i="3" s="1"/>
  <c r="I3151" i="3" a="1"/>
  <c r="I3151" i="3" s="1"/>
  <c r="I3152" i="3" a="1"/>
  <c r="I3152" i="3" s="1"/>
  <c r="I3153" i="3" a="1"/>
  <c r="I3153" i="3" s="1"/>
  <c r="I3154" i="3" a="1"/>
  <c r="I3154" i="3" s="1"/>
  <c r="I3155" i="3" a="1"/>
  <c r="I3155" i="3" s="1"/>
  <c r="I3156" i="3" a="1"/>
  <c r="I3156" i="3" s="1"/>
  <c r="I3157" i="3" a="1"/>
  <c r="I3157" i="3" s="1"/>
  <c r="I3158" i="3" a="1"/>
  <c r="I3158" i="3" s="1"/>
  <c r="I3159" i="3" a="1"/>
  <c r="I3159" i="3" s="1"/>
  <c r="I3160" i="3" a="1"/>
  <c r="I3160" i="3" s="1"/>
  <c r="I3161" i="3" a="1"/>
  <c r="I3161" i="3" s="1"/>
  <c r="I3162" i="3" a="1"/>
  <c r="I3162" i="3" s="1"/>
  <c r="I3163" i="3" a="1"/>
  <c r="I3163" i="3" s="1"/>
  <c r="I3164" i="3" a="1"/>
  <c r="I3164" i="3" s="1"/>
  <c r="I3165" i="3" a="1"/>
  <c r="I3165" i="3" s="1"/>
  <c r="I3166" i="3" a="1"/>
  <c r="I3166" i="3" s="1"/>
  <c r="I3167" i="3" a="1"/>
  <c r="I3167" i="3" s="1"/>
  <c r="I3168" i="3" a="1"/>
  <c r="I3168" i="3" s="1"/>
  <c r="I3169" i="3" a="1"/>
  <c r="I3169" i="3" s="1"/>
  <c r="I3170" i="3" a="1"/>
  <c r="I3170" i="3" s="1"/>
  <c r="I3171" i="3" a="1"/>
  <c r="I3171" i="3" s="1"/>
  <c r="I3172" i="3" a="1"/>
  <c r="I3172" i="3" s="1"/>
  <c r="I3173" i="3" a="1"/>
  <c r="I3173" i="3" s="1"/>
  <c r="I3174" i="3" a="1"/>
  <c r="I3174" i="3" s="1"/>
  <c r="I3175" i="3" a="1"/>
  <c r="I3175" i="3" s="1"/>
  <c r="I3176" i="3" a="1"/>
  <c r="I3176" i="3" s="1"/>
  <c r="I3177" i="3" a="1"/>
  <c r="I3177" i="3" s="1"/>
  <c r="I3178" i="3" a="1"/>
  <c r="I3178" i="3" s="1"/>
  <c r="I3179" i="3" a="1"/>
  <c r="I3179" i="3" s="1"/>
  <c r="I3180" i="3" a="1"/>
  <c r="I3180" i="3" s="1"/>
  <c r="I3181" i="3" a="1"/>
  <c r="I3181" i="3" s="1"/>
  <c r="I3182" i="3" a="1"/>
  <c r="I3182" i="3" s="1"/>
  <c r="I3183" i="3" a="1"/>
  <c r="I3183" i="3" s="1"/>
  <c r="I3184" i="3" a="1"/>
  <c r="I3184" i="3" s="1"/>
  <c r="I3185" i="3" a="1"/>
  <c r="I3185" i="3" s="1"/>
  <c r="I3186" i="3" a="1"/>
  <c r="I3186" i="3" s="1"/>
  <c r="I3187" i="3" a="1"/>
  <c r="I3187" i="3" s="1"/>
  <c r="I3188" i="3" a="1"/>
  <c r="I3188" i="3" s="1"/>
  <c r="I3189" i="3" a="1"/>
  <c r="I3189" i="3" s="1"/>
  <c r="I3190" i="3" a="1"/>
  <c r="I3190" i="3" s="1"/>
  <c r="I3191" i="3" a="1"/>
  <c r="I3191" i="3" s="1"/>
  <c r="I3192" i="3" a="1"/>
  <c r="I3192" i="3" s="1"/>
  <c r="I3193" i="3" a="1"/>
  <c r="I3193" i="3" s="1"/>
  <c r="I3194" i="3" a="1"/>
  <c r="I3194" i="3" s="1"/>
  <c r="I3195" i="3" a="1"/>
  <c r="I3195" i="3" s="1"/>
  <c r="I3196" i="3" a="1"/>
  <c r="I3196" i="3" s="1"/>
  <c r="I3197" i="3" a="1"/>
  <c r="I3197" i="3" s="1"/>
  <c r="I3198" i="3" a="1"/>
  <c r="I3198" i="3" s="1"/>
  <c r="I3199" i="3" a="1"/>
  <c r="I3199" i="3" s="1"/>
  <c r="I3200" i="3" a="1"/>
  <c r="I3200" i="3" s="1"/>
  <c r="I3201" i="3" a="1"/>
  <c r="I3201" i="3" s="1"/>
  <c r="I3202" i="3" a="1"/>
  <c r="I3202" i="3" s="1"/>
  <c r="I3203" i="3" a="1"/>
  <c r="I3203" i="3" s="1"/>
  <c r="I3204" i="3" a="1"/>
  <c r="I3204" i="3" s="1"/>
  <c r="I3205" i="3" a="1"/>
  <c r="I3205" i="3" s="1"/>
  <c r="I3206" i="3" a="1"/>
  <c r="I3206" i="3" s="1"/>
  <c r="I3207" i="3" a="1"/>
  <c r="I3207" i="3" s="1"/>
  <c r="I3208" i="3" a="1"/>
  <c r="I3208" i="3" s="1"/>
  <c r="I3209" i="3" a="1"/>
  <c r="I3209" i="3" s="1"/>
  <c r="I3210" i="3" a="1"/>
  <c r="I3210" i="3" s="1"/>
  <c r="I3211" i="3" a="1"/>
  <c r="I3211" i="3" s="1"/>
  <c r="I3212" i="3" a="1"/>
  <c r="I3212" i="3" s="1"/>
  <c r="I3213" i="3" a="1"/>
  <c r="I3213" i="3" s="1"/>
  <c r="I3214" i="3" a="1"/>
  <c r="I3214" i="3" s="1"/>
  <c r="I3215" i="3" a="1"/>
  <c r="I3215" i="3" s="1"/>
  <c r="I3216" i="3" a="1"/>
  <c r="I3216" i="3" s="1"/>
  <c r="I3217" i="3" a="1"/>
  <c r="I3217" i="3" s="1"/>
  <c r="I3218" i="3" a="1"/>
  <c r="I3218" i="3" s="1"/>
  <c r="I3219" i="3" a="1"/>
  <c r="I3219" i="3" s="1"/>
  <c r="I3220" i="3" a="1"/>
  <c r="I3220" i="3" s="1"/>
  <c r="I3221" i="3" a="1"/>
  <c r="I3221" i="3" s="1"/>
  <c r="I3222" i="3" a="1"/>
  <c r="I3222" i="3" s="1"/>
  <c r="I3223" i="3" a="1"/>
  <c r="I3223" i="3" s="1"/>
  <c r="I3224" i="3" a="1"/>
  <c r="I3224" i="3" s="1"/>
  <c r="I3225" i="3" a="1"/>
  <c r="I3225" i="3" s="1"/>
  <c r="I3226" i="3" a="1"/>
  <c r="I3226" i="3" s="1"/>
  <c r="I3227" i="3" a="1"/>
  <c r="I3227" i="3" s="1"/>
  <c r="I3228" i="3" a="1"/>
  <c r="I3228" i="3" s="1"/>
  <c r="I3229" i="3" a="1"/>
  <c r="I3229" i="3" s="1"/>
  <c r="I3230" i="3" a="1"/>
  <c r="I3230" i="3" s="1"/>
  <c r="I3231" i="3" a="1"/>
  <c r="I3231" i="3" s="1"/>
  <c r="I3232" i="3" a="1"/>
  <c r="I3232" i="3" s="1"/>
  <c r="I3233" i="3" a="1"/>
  <c r="I3233" i="3" s="1"/>
  <c r="I3234" i="3" a="1"/>
  <c r="I3234" i="3" s="1"/>
  <c r="I3235" i="3" a="1"/>
  <c r="I3235" i="3" s="1"/>
  <c r="I3236" i="3" a="1"/>
  <c r="I3236" i="3" s="1"/>
  <c r="I3237" i="3" a="1"/>
  <c r="I3237" i="3" s="1"/>
  <c r="I3238" i="3" a="1"/>
  <c r="I3238" i="3" s="1"/>
  <c r="I3239" i="3" a="1"/>
  <c r="I3239" i="3" s="1"/>
  <c r="I3240" i="3" a="1"/>
  <c r="I3240" i="3" s="1"/>
  <c r="I3241" i="3" a="1"/>
  <c r="I3241" i="3" s="1"/>
  <c r="I3242" i="3" a="1"/>
  <c r="I3242" i="3" s="1"/>
  <c r="I3243" i="3" a="1"/>
  <c r="I3243" i="3" s="1"/>
  <c r="I3244" i="3" a="1"/>
  <c r="I3244" i="3" s="1"/>
  <c r="I3245" i="3" a="1"/>
  <c r="I3245" i="3" s="1"/>
  <c r="I3246" i="3" a="1"/>
  <c r="I3246" i="3" s="1"/>
  <c r="I3247" i="3" a="1"/>
  <c r="I3247" i="3" s="1"/>
  <c r="I3248" i="3" a="1"/>
  <c r="I3248" i="3" s="1"/>
  <c r="I3249" i="3" a="1"/>
  <c r="I3249" i="3" s="1"/>
  <c r="I3250" i="3" a="1"/>
  <c r="I3250" i="3" s="1"/>
  <c r="I3251" i="3" a="1"/>
  <c r="I3251" i="3" s="1"/>
  <c r="I3252" i="3" a="1"/>
  <c r="I3252" i="3" s="1"/>
  <c r="I3253" i="3" a="1"/>
  <c r="I3253" i="3" s="1"/>
  <c r="I3254" i="3" a="1"/>
  <c r="I3254" i="3" s="1"/>
  <c r="I3255" i="3" a="1"/>
  <c r="I3255" i="3" s="1"/>
  <c r="I3256" i="3" a="1"/>
  <c r="I3256" i="3" s="1"/>
  <c r="I3257" i="3" a="1"/>
  <c r="I3257" i="3" s="1"/>
  <c r="I3258" i="3" a="1"/>
  <c r="I3258" i="3" s="1"/>
  <c r="I3259" i="3" a="1"/>
  <c r="I3259" i="3" s="1"/>
  <c r="I3260" i="3" a="1"/>
  <c r="I3260" i="3" s="1"/>
  <c r="I3261" i="3" a="1"/>
  <c r="I3261" i="3" s="1"/>
  <c r="I3262" i="3" a="1"/>
  <c r="I3262" i="3" s="1"/>
  <c r="I3263" i="3" a="1"/>
  <c r="I3263" i="3" s="1"/>
  <c r="I3264" i="3" a="1"/>
  <c r="I3264" i="3" s="1"/>
  <c r="I3265" i="3" a="1"/>
  <c r="I3265" i="3" s="1"/>
  <c r="I3266" i="3" a="1"/>
  <c r="I3266" i="3" s="1"/>
  <c r="I3267" i="3" a="1"/>
  <c r="I3267" i="3" s="1"/>
  <c r="I3268" i="3" a="1"/>
  <c r="I3268" i="3" s="1"/>
  <c r="I3269" i="3" a="1"/>
  <c r="I3269" i="3" s="1"/>
  <c r="I3270" i="3" a="1"/>
  <c r="I3270" i="3" s="1"/>
  <c r="I3271" i="3" a="1"/>
  <c r="I3271" i="3" s="1"/>
  <c r="I3272" i="3" a="1"/>
  <c r="I3272" i="3" s="1"/>
  <c r="I3273" i="3" a="1"/>
  <c r="I3273" i="3" s="1"/>
  <c r="I3274" i="3" a="1"/>
  <c r="I3274" i="3" s="1"/>
  <c r="I3275" i="3" a="1"/>
  <c r="I3275" i="3" s="1"/>
  <c r="I3276" i="3" a="1"/>
  <c r="I3276" i="3" s="1"/>
  <c r="I3277" i="3" a="1"/>
  <c r="I3277" i="3" s="1"/>
  <c r="I3278" i="3" a="1"/>
  <c r="I3278" i="3" s="1"/>
  <c r="I3279" i="3" a="1"/>
  <c r="I3279" i="3" s="1"/>
  <c r="I3280" i="3" a="1"/>
  <c r="I3280" i="3" s="1"/>
  <c r="I3281" i="3" a="1"/>
  <c r="I3281" i="3" s="1"/>
  <c r="I3282" i="3" a="1"/>
  <c r="I3282" i="3" s="1"/>
  <c r="I3283" i="3" a="1"/>
  <c r="I3283" i="3" s="1"/>
  <c r="I3284" i="3" a="1"/>
  <c r="I3284" i="3" s="1"/>
  <c r="I3285" i="3" a="1"/>
  <c r="I3285" i="3" s="1"/>
  <c r="I3286" i="3" a="1"/>
  <c r="I3286" i="3" s="1"/>
  <c r="I3287" i="3" a="1"/>
  <c r="I3287" i="3" s="1"/>
  <c r="I3288" i="3" a="1"/>
  <c r="I3288" i="3" s="1"/>
  <c r="I3289" i="3" a="1"/>
  <c r="I3289" i="3" s="1"/>
  <c r="I3290" i="3" a="1"/>
  <c r="I3290" i="3" s="1"/>
  <c r="I3291" i="3" a="1"/>
  <c r="I3291" i="3" s="1"/>
  <c r="I3292" i="3" a="1"/>
  <c r="I3292" i="3" s="1"/>
  <c r="I3293" i="3" a="1"/>
  <c r="I3293" i="3" s="1"/>
  <c r="I3294" i="3" a="1"/>
  <c r="I3294" i="3" s="1"/>
  <c r="I3295" i="3" a="1"/>
  <c r="I3295" i="3" s="1"/>
  <c r="I3296" i="3" a="1"/>
  <c r="I3296" i="3" s="1"/>
  <c r="I3297" i="3" a="1"/>
  <c r="I3297" i="3" s="1"/>
  <c r="I3298" i="3" a="1"/>
  <c r="I3298" i="3" s="1"/>
  <c r="I3299" i="3" a="1"/>
  <c r="I3299" i="3" s="1"/>
  <c r="I3300" i="3" a="1"/>
  <c r="I3300" i="3" s="1"/>
  <c r="I3301" i="3" a="1"/>
  <c r="I3301" i="3" s="1"/>
  <c r="I3302" i="3" a="1"/>
  <c r="I3302" i="3" s="1"/>
  <c r="I3303" i="3" a="1"/>
  <c r="I3303" i="3" s="1"/>
  <c r="I3304" i="3" a="1"/>
  <c r="I3304" i="3" s="1"/>
  <c r="I3305" i="3" a="1"/>
  <c r="I3305" i="3" s="1"/>
  <c r="I3306" i="3" a="1"/>
  <c r="I3306" i="3" s="1"/>
  <c r="I3307" i="3" a="1"/>
  <c r="I3307" i="3" s="1"/>
  <c r="I3308" i="3" a="1"/>
  <c r="I3308" i="3" s="1"/>
  <c r="I3309" i="3" a="1"/>
  <c r="I3309" i="3" s="1"/>
  <c r="I3310" i="3" a="1"/>
  <c r="I3310" i="3" s="1"/>
  <c r="I3311" i="3" a="1"/>
  <c r="I3311" i="3" s="1"/>
  <c r="I3312" i="3" a="1"/>
  <c r="I3312" i="3" s="1"/>
  <c r="I3313" i="3" a="1"/>
  <c r="I3313" i="3" s="1"/>
  <c r="I3314" i="3" a="1"/>
  <c r="I3314" i="3" s="1"/>
  <c r="I3315" i="3" a="1"/>
  <c r="I3315" i="3" s="1"/>
  <c r="I3316" i="3" a="1"/>
  <c r="I3316" i="3" s="1"/>
  <c r="I3317" i="3" a="1"/>
  <c r="I3317" i="3" s="1"/>
  <c r="I3318" i="3" a="1"/>
  <c r="I3318" i="3" s="1"/>
  <c r="I3319" i="3" a="1"/>
  <c r="I3319" i="3" s="1"/>
  <c r="I3320" i="3" a="1"/>
  <c r="I3320" i="3" s="1"/>
  <c r="I3321" i="3" a="1"/>
  <c r="I3321" i="3" s="1"/>
  <c r="I3322" i="3" a="1"/>
  <c r="I3322" i="3" s="1"/>
  <c r="I3323" i="3" a="1"/>
  <c r="I3323" i="3" s="1"/>
  <c r="I3324" i="3" a="1"/>
  <c r="I3324" i="3" s="1"/>
  <c r="I3325" i="3" a="1"/>
  <c r="I3325" i="3" s="1"/>
  <c r="I3326" i="3" a="1"/>
  <c r="I3326" i="3" s="1"/>
  <c r="I3327" i="3" a="1"/>
  <c r="I3327" i="3" s="1"/>
  <c r="I3328" i="3" a="1"/>
  <c r="I3328" i="3" s="1"/>
  <c r="I3329" i="3" a="1"/>
  <c r="I3329" i="3" s="1"/>
  <c r="I3330" i="3" a="1"/>
  <c r="I3330" i="3" s="1"/>
  <c r="I3331" i="3" a="1"/>
  <c r="I3331" i="3" s="1"/>
  <c r="I3332" i="3" a="1"/>
  <c r="I3332" i="3" s="1"/>
  <c r="I3333" i="3" a="1"/>
  <c r="I3333" i="3" s="1"/>
  <c r="I3334" i="3" a="1"/>
  <c r="I3334" i="3" s="1"/>
  <c r="I3335" i="3" a="1"/>
  <c r="I3335" i="3" s="1"/>
  <c r="I3336" i="3" a="1"/>
  <c r="I3336" i="3" s="1"/>
  <c r="I3337" i="3" a="1"/>
  <c r="I3337" i="3" s="1"/>
  <c r="I3338" i="3" a="1"/>
  <c r="I3338" i="3" s="1"/>
  <c r="I3339" i="3" a="1"/>
  <c r="I3339" i="3" s="1"/>
  <c r="I3340" i="3" a="1"/>
  <c r="I3340" i="3" s="1"/>
  <c r="I3341" i="3" a="1"/>
  <c r="I3341" i="3" s="1"/>
  <c r="I3342" i="3" a="1"/>
  <c r="I3342" i="3" s="1"/>
  <c r="I3343" i="3" a="1"/>
  <c r="I3343" i="3" s="1"/>
  <c r="I3344" i="3" a="1"/>
  <c r="I3344" i="3" s="1"/>
  <c r="I3345" i="3" a="1"/>
  <c r="I3345" i="3" s="1"/>
  <c r="I3346" i="3" a="1"/>
  <c r="I3346" i="3" s="1"/>
  <c r="I3347" i="3" a="1"/>
  <c r="I3347" i="3" s="1"/>
  <c r="I3348" i="3" a="1"/>
  <c r="I3348" i="3" s="1"/>
  <c r="I3349" i="3" a="1"/>
  <c r="I3349" i="3" s="1"/>
  <c r="I3350" i="3" a="1"/>
  <c r="I3350" i="3" s="1"/>
  <c r="I3351" i="3" a="1"/>
  <c r="I3351" i="3" s="1"/>
  <c r="I3352" i="3" a="1"/>
  <c r="I3352" i="3" s="1"/>
  <c r="I3353" i="3" a="1"/>
  <c r="I3353" i="3" s="1"/>
  <c r="I3354" i="3" a="1"/>
  <c r="I3354" i="3" s="1"/>
  <c r="I3355" i="3" a="1"/>
  <c r="I3355" i="3" s="1"/>
  <c r="I3356" i="3" a="1"/>
  <c r="I3356" i="3" s="1"/>
  <c r="I3357" i="3" a="1"/>
  <c r="I3357" i="3" s="1"/>
  <c r="I3358" i="3" a="1"/>
  <c r="I3358" i="3" s="1"/>
  <c r="I3359" i="3" a="1"/>
  <c r="I3359" i="3" s="1"/>
  <c r="I3360" i="3" a="1"/>
  <c r="I3360" i="3" s="1"/>
  <c r="I3361" i="3" a="1"/>
  <c r="I3361" i="3" s="1"/>
  <c r="I3362" i="3" a="1"/>
  <c r="I3362" i="3" s="1"/>
  <c r="I3363" i="3" a="1"/>
  <c r="I3363" i="3" s="1"/>
  <c r="I3364" i="3" a="1"/>
  <c r="I3364" i="3" s="1"/>
  <c r="I3365" i="3" a="1"/>
  <c r="I3365" i="3" s="1"/>
  <c r="I3366" i="3" a="1"/>
  <c r="I3366" i="3" s="1"/>
  <c r="I3367" i="3" a="1"/>
  <c r="I3367" i="3" s="1"/>
  <c r="I3368" i="3" a="1"/>
  <c r="I3368" i="3" s="1"/>
  <c r="I3369" i="3" a="1"/>
  <c r="I3369" i="3" s="1"/>
  <c r="I3370" i="3" a="1"/>
  <c r="I3370" i="3" s="1"/>
  <c r="I3371" i="3" a="1"/>
  <c r="I3371" i="3" s="1"/>
  <c r="I3372" i="3" a="1"/>
  <c r="I3372" i="3" s="1"/>
  <c r="I3373" i="3" a="1"/>
  <c r="I3373" i="3" s="1"/>
  <c r="I3374" i="3" a="1"/>
  <c r="I3374" i="3" s="1"/>
  <c r="I3375" i="3" a="1"/>
  <c r="I3375" i="3" s="1"/>
  <c r="I3376" i="3" a="1"/>
  <c r="I3376" i="3" s="1"/>
  <c r="I3377" i="3" a="1"/>
  <c r="I3377" i="3" s="1"/>
  <c r="I3378" i="3" a="1"/>
  <c r="I3378" i="3" s="1"/>
  <c r="I3379" i="3" a="1"/>
  <c r="I3379" i="3" s="1"/>
  <c r="I3380" i="3" a="1"/>
  <c r="I3380" i="3" s="1"/>
  <c r="I3381" i="3" a="1"/>
  <c r="I3381" i="3" s="1"/>
  <c r="I3382" i="3" a="1"/>
  <c r="I3382" i="3" s="1"/>
  <c r="I3383" i="3" a="1"/>
  <c r="I3383" i="3" s="1"/>
  <c r="I3384" i="3" a="1"/>
  <c r="I3384" i="3" s="1"/>
  <c r="I3385" i="3" a="1"/>
  <c r="I3385" i="3" s="1"/>
  <c r="I3386" i="3" a="1"/>
  <c r="I3386" i="3" s="1"/>
  <c r="I3387" i="3" a="1"/>
  <c r="I3387" i="3" s="1"/>
  <c r="I3388" i="3" a="1"/>
  <c r="I3388" i="3" s="1"/>
  <c r="I3389" i="3" a="1"/>
  <c r="I3389" i="3" s="1"/>
  <c r="I3390" i="3" a="1"/>
  <c r="I3390" i="3" s="1"/>
  <c r="I3391" i="3" a="1"/>
  <c r="I3391" i="3" s="1"/>
  <c r="I3392" i="3" a="1"/>
  <c r="I3392" i="3" s="1"/>
  <c r="I3393" i="3" a="1"/>
  <c r="I3393" i="3" s="1"/>
  <c r="I3394" i="3" a="1"/>
  <c r="I3394" i="3" s="1"/>
  <c r="I3395" i="3" a="1"/>
  <c r="I3395" i="3" s="1"/>
  <c r="I3396" i="3" a="1"/>
  <c r="I3396" i="3" s="1"/>
  <c r="I3397" i="3" a="1"/>
  <c r="I3397" i="3" s="1"/>
  <c r="I3398" i="3" a="1"/>
  <c r="I3398" i="3" s="1"/>
  <c r="I3399" i="3" a="1"/>
  <c r="I3399" i="3" s="1"/>
  <c r="I3400" i="3" a="1"/>
  <c r="I3400" i="3" s="1"/>
  <c r="I3401" i="3" a="1"/>
  <c r="I3401" i="3" s="1"/>
  <c r="I3402" i="3" a="1"/>
  <c r="I3402" i="3" s="1"/>
  <c r="I3403" i="3" a="1"/>
  <c r="I3403" i="3" s="1"/>
  <c r="I3404" i="3" a="1"/>
  <c r="I3404" i="3" s="1"/>
  <c r="I3405" i="3" a="1"/>
  <c r="I3405" i="3" s="1"/>
  <c r="I3406" i="3" a="1"/>
  <c r="I3406" i="3" s="1"/>
  <c r="I3407" i="3" a="1"/>
  <c r="I3407" i="3" s="1"/>
  <c r="I3408" i="3" a="1"/>
  <c r="I3408" i="3" s="1"/>
  <c r="I3409" i="3" a="1"/>
  <c r="I3409" i="3" s="1"/>
  <c r="I3410" i="3" a="1"/>
  <c r="I3410" i="3" s="1"/>
  <c r="I3411" i="3" a="1"/>
  <c r="I3411" i="3" s="1"/>
  <c r="I3412" i="3" a="1"/>
  <c r="I3412" i="3" s="1"/>
  <c r="I3413" i="3" a="1"/>
  <c r="I3413" i="3" s="1"/>
  <c r="I3414" i="3" a="1"/>
  <c r="I3414" i="3" s="1"/>
  <c r="I3415" i="3" a="1"/>
  <c r="I3415" i="3" s="1"/>
  <c r="I3416" i="3" a="1"/>
  <c r="I3416" i="3" s="1"/>
  <c r="I3417" i="3" a="1"/>
  <c r="I3417" i="3" s="1"/>
  <c r="I3418" i="3" a="1"/>
  <c r="I3418" i="3" s="1"/>
  <c r="I3419" i="3" a="1"/>
  <c r="I3419" i="3" s="1"/>
  <c r="I3420" i="3" a="1"/>
  <c r="I3420" i="3" s="1"/>
  <c r="I3421" i="3" a="1"/>
  <c r="I3421" i="3" s="1"/>
  <c r="I3422" i="3" a="1"/>
  <c r="I3422" i="3" s="1"/>
  <c r="I3423" i="3" a="1"/>
  <c r="I3423" i="3" s="1"/>
  <c r="I3424" i="3" a="1"/>
  <c r="I3424" i="3" s="1"/>
  <c r="I3425" i="3" a="1"/>
  <c r="I3425" i="3" s="1"/>
  <c r="I3426" i="3" a="1"/>
  <c r="I3426" i="3" s="1"/>
  <c r="I3427" i="3" a="1"/>
  <c r="I3427" i="3" s="1"/>
  <c r="I3428" i="3" a="1"/>
  <c r="I3428" i="3" s="1"/>
  <c r="I3429" i="3" a="1"/>
  <c r="I3429" i="3" s="1"/>
  <c r="I3430" i="3" a="1"/>
  <c r="I3430" i="3" s="1"/>
  <c r="I3431" i="3" a="1"/>
  <c r="I3431" i="3" s="1"/>
  <c r="I3432" i="3" a="1"/>
  <c r="I3432" i="3" s="1"/>
  <c r="I3433" i="3" a="1"/>
  <c r="I3433" i="3" s="1"/>
  <c r="I3434" i="3" a="1"/>
  <c r="I3434" i="3" s="1"/>
  <c r="I3435" i="3" a="1"/>
  <c r="I3435" i="3" s="1"/>
  <c r="I3436" i="3" a="1"/>
  <c r="I3436" i="3" s="1"/>
  <c r="I3437" i="3" a="1"/>
  <c r="I3437" i="3" s="1"/>
  <c r="I3438" i="3" a="1"/>
  <c r="I3438" i="3" s="1"/>
  <c r="I3439" i="3" a="1"/>
  <c r="I3439" i="3" s="1"/>
  <c r="I3440" i="3" a="1"/>
  <c r="I3440" i="3" s="1"/>
  <c r="I3441" i="3" a="1"/>
  <c r="I3441" i="3" s="1"/>
  <c r="I3442" i="3" a="1"/>
  <c r="I3442" i="3" s="1"/>
  <c r="I3443" i="3" a="1"/>
  <c r="I3443" i="3" s="1"/>
  <c r="I3444" i="3" a="1"/>
  <c r="I3444" i="3" s="1"/>
  <c r="I3445" i="3" a="1"/>
  <c r="I3445" i="3" s="1"/>
  <c r="I3446" i="3" a="1"/>
  <c r="I3446" i="3" s="1"/>
  <c r="I3447" i="3" a="1"/>
  <c r="I3447" i="3" s="1"/>
  <c r="I3448" i="3" a="1"/>
  <c r="I3448" i="3" s="1"/>
  <c r="I3449" i="3" a="1"/>
  <c r="I3449" i="3" s="1"/>
  <c r="I3450" i="3" a="1"/>
  <c r="I3450" i="3" s="1"/>
  <c r="I3451" i="3" a="1"/>
  <c r="I3451" i="3" s="1"/>
  <c r="I3452" i="3" a="1"/>
  <c r="I3452" i="3" s="1"/>
  <c r="I3453" i="3" a="1"/>
  <c r="I3453" i="3" s="1"/>
  <c r="I3454" i="3" a="1"/>
  <c r="I3454" i="3" s="1"/>
  <c r="I3455" i="3" a="1"/>
  <c r="I3455" i="3" s="1"/>
  <c r="I3456" i="3" a="1"/>
  <c r="I3456" i="3" s="1"/>
  <c r="I3457" i="3" a="1"/>
  <c r="I3457" i="3" s="1"/>
  <c r="I3458" i="3" a="1"/>
  <c r="I3458" i="3" s="1"/>
  <c r="I3459" i="3" a="1"/>
  <c r="I3459" i="3" s="1"/>
  <c r="I3460" i="3" a="1"/>
  <c r="I3460" i="3" s="1"/>
  <c r="I3461" i="3" a="1"/>
  <c r="I3461" i="3" s="1"/>
  <c r="I3462" i="3" a="1"/>
  <c r="I3462" i="3" s="1"/>
  <c r="I3463" i="3" a="1"/>
  <c r="I3463" i="3" s="1"/>
  <c r="I3464" i="3" a="1"/>
  <c r="I3464" i="3" s="1"/>
  <c r="I3465" i="3" a="1"/>
  <c r="I3465" i="3" s="1"/>
  <c r="I3466" i="3" a="1"/>
  <c r="I3466" i="3" s="1"/>
  <c r="I3467" i="3" a="1"/>
  <c r="I3467" i="3" s="1"/>
  <c r="I3468" i="3" a="1"/>
  <c r="I3468" i="3" s="1"/>
  <c r="I3469" i="3" a="1"/>
  <c r="I3469" i="3" s="1"/>
  <c r="I3470" i="3" a="1"/>
  <c r="I3470" i="3" s="1"/>
  <c r="I3471" i="3" a="1"/>
  <c r="I3471" i="3" s="1"/>
  <c r="I3472" i="3" a="1"/>
  <c r="I3472" i="3" s="1"/>
  <c r="I3473" i="3" a="1"/>
  <c r="I3473" i="3" s="1"/>
  <c r="I3474" i="3" a="1"/>
  <c r="I3474" i="3" s="1"/>
  <c r="I3475" i="3" a="1"/>
  <c r="I3475" i="3" s="1"/>
  <c r="I3476" i="3" a="1"/>
  <c r="I3476" i="3" s="1"/>
  <c r="I3477" i="3" a="1"/>
  <c r="I3477" i="3" s="1"/>
  <c r="I3478" i="3" a="1"/>
  <c r="I3478" i="3" s="1"/>
  <c r="I3479" i="3" a="1"/>
  <c r="I3479" i="3" s="1"/>
  <c r="I3480" i="3" a="1"/>
  <c r="I3480" i="3" s="1"/>
  <c r="I3481" i="3" a="1"/>
  <c r="I3481" i="3" s="1"/>
  <c r="I3482" i="3" a="1"/>
  <c r="I3482" i="3" s="1"/>
  <c r="I3483" i="3" a="1"/>
  <c r="I3483" i="3" s="1"/>
  <c r="I3484" i="3" a="1"/>
  <c r="I3484" i="3" s="1"/>
  <c r="I3485" i="3" a="1"/>
  <c r="I3485" i="3" s="1"/>
  <c r="I3486" i="3" a="1"/>
  <c r="I3486" i="3" s="1"/>
  <c r="I3487" i="3" a="1"/>
  <c r="I3487" i="3" s="1"/>
  <c r="I3488" i="3" a="1"/>
  <c r="I3488" i="3" s="1"/>
  <c r="I3489" i="3" a="1"/>
  <c r="I3489" i="3" s="1"/>
  <c r="I3490" i="3" a="1"/>
  <c r="I3490" i="3" s="1"/>
  <c r="I3491" i="3" a="1"/>
  <c r="I3491" i="3" s="1"/>
  <c r="I3492" i="3" a="1"/>
  <c r="I3492" i="3" s="1"/>
  <c r="I3493" i="3" a="1"/>
  <c r="I3493" i="3" s="1"/>
  <c r="I3494" i="3" a="1"/>
  <c r="I3494" i="3" s="1"/>
  <c r="I3495" i="3" a="1"/>
  <c r="I3495" i="3" s="1"/>
  <c r="I3496" i="3" a="1"/>
  <c r="I3496" i="3" s="1"/>
  <c r="I3497" i="3" a="1"/>
  <c r="I3497" i="3" s="1"/>
  <c r="I3498" i="3" a="1"/>
  <c r="I3498" i="3" s="1"/>
  <c r="I3499" i="3" a="1"/>
  <c r="I3499" i="3" s="1"/>
  <c r="I3500" i="3" a="1"/>
  <c r="I3500" i="3" s="1"/>
  <c r="I3501" i="3" a="1"/>
  <c r="I3501" i="3" s="1"/>
  <c r="I3502" i="3" a="1"/>
  <c r="I3502" i="3" s="1"/>
  <c r="I3503" i="3" a="1"/>
  <c r="I3503" i="3" s="1"/>
  <c r="I3504" i="3" a="1"/>
  <c r="I3504" i="3" s="1"/>
  <c r="I3505" i="3" a="1"/>
  <c r="I3505" i="3" s="1"/>
  <c r="I3506" i="3" a="1"/>
  <c r="I3506" i="3" s="1"/>
  <c r="I3507" i="3" a="1"/>
  <c r="I3507" i="3" s="1"/>
  <c r="I3508" i="3" a="1"/>
  <c r="I3508" i="3" s="1"/>
  <c r="I3509" i="3" a="1"/>
  <c r="I3509" i="3" s="1"/>
  <c r="I3510" i="3" a="1"/>
  <c r="I3510" i="3" s="1"/>
  <c r="I3511" i="3" a="1"/>
  <c r="I3511" i="3" s="1"/>
  <c r="I3512" i="3" a="1"/>
  <c r="I3512" i="3" s="1"/>
  <c r="I3513" i="3" a="1"/>
  <c r="I3513" i="3" s="1"/>
  <c r="I3514" i="3" a="1"/>
  <c r="I3514" i="3" s="1"/>
  <c r="I3515" i="3" a="1"/>
  <c r="I3515" i="3" s="1"/>
  <c r="I3516" i="3" a="1"/>
  <c r="I3516" i="3" s="1"/>
  <c r="I3517" i="3" a="1"/>
  <c r="I3517" i="3" s="1"/>
  <c r="I3518" i="3" a="1"/>
  <c r="I3518" i="3" s="1"/>
  <c r="I3519" i="3" a="1"/>
  <c r="I3519" i="3" s="1"/>
  <c r="I3520" i="3" a="1"/>
  <c r="I3520" i="3" s="1"/>
  <c r="I3521" i="3" a="1"/>
  <c r="I3521" i="3" s="1"/>
  <c r="I3522" i="3" a="1"/>
  <c r="I3522" i="3" s="1"/>
  <c r="I3523" i="3" a="1"/>
  <c r="I3523" i="3" s="1"/>
  <c r="I3524" i="3" a="1"/>
  <c r="I3524" i="3" s="1"/>
  <c r="I3525" i="3" a="1"/>
  <c r="I3525" i="3" s="1"/>
  <c r="I3526" i="3" a="1"/>
  <c r="I3526" i="3" s="1"/>
  <c r="I3527" i="3" a="1"/>
  <c r="I3527" i="3" s="1"/>
  <c r="I3528" i="3" a="1"/>
  <c r="I3528" i="3" s="1"/>
  <c r="I3529" i="3" a="1"/>
  <c r="I3529" i="3" s="1"/>
  <c r="I3530" i="3" a="1"/>
  <c r="I3530" i="3" s="1"/>
  <c r="I3531" i="3" a="1"/>
  <c r="I3531" i="3" s="1"/>
  <c r="I3532" i="3" a="1"/>
  <c r="I3532" i="3" s="1"/>
  <c r="I3533" i="3" a="1"/>
  <c r="I3533" i="3" s="1"/>
  <c r="I3534" i="3" a="1"/>
  <c r="I3534" i="3" s="1"/>
  <c r="I3535" i="3" a="1"/>
  <c r="I3535" i="3" s="1"/>
  <c r="I3536" i="3" a="1"/>
  <c r="I3536" i="3" s="1"/>
  <c r="I3537" i="3" a="1"/>
  <c r="I3537" i="3" s="1"/>
  <c r="I3538" i="3" a="1"/>
  <c r="I3538" i="3" s="1"/>
  <c r="I3539" i="3" a="1"/>
  <c r="I3539" i="3" s="1"/>
  <c r="I3540" i="3" a="1"/>
  <c r="I3540" i="3" s="1"/>
  <c r="I3541" i="3" a="1"/>
  <c r="I3541" i="3" s="1"/>
  <c r="I3542" i="3" a="1"/>
  <c r="I3542" i="3" s="1"/>
  <c r="I3543" i="3" a="1"/>
  <c r="I3543" i="3" s="1"/>
  <c r="I3544" i="3" a="1"/>
  <c r="I3544" i="3" s="1"/>
  <c r="I3545" i="3" a="1"/>
  <c r="I3545" i="3" s="1"/>
  <c r="I3546" i="3" a="1"/>
  <c r="I3546" i="3" s="1"/>
  <c r="I3547" i="3" a="1"/>
  <c r="I3547" i="3" s="1"/>
  <c r="I3548" i="3" a="1"/>
  <c r="I3548" i="3" s="1"/>
  <c r="I3549" i="3" a="1"/>
  <c r="I3549" i="3" s="1"/>
  <c r="I3550" i="3" a="1"/>
  <c r="I3550" i="3" s="1"/>
  <c r="I3551" i="3" a="1"/>
  <c r="I3551" i="3" s="1"/>
  <c r="I3552" i="3" a="1"/>
  <c r="I3552" i="3" s="1"/>
  <c r="I3553" i="3" a="1"/>
  <c r="I3553" i="3" s="1"/>
  <c r="I3554" i="3" a="1"/>
  <c r="I3554" i="3" s="1"/>
  <c r="I3555" i="3" a="1"/>
  <c r="I3555" i="3" s="1"/>
  <c r="I3556" i="3" a="1"/>
  <c r="I3556" i="3" s="1"/>
  <c r="I3557" i="3" a="1"/>
  <c r="I3557" i="3" s="1"/>
  <c r="I3558" i="3" a="1"/>
  <c r="I3558" i="3" s="1"/>
  <c r="I3559" i="3" a="1"/>
  <c r="I3559" i="3" s="1"/>
  <c r="I3560" i="3" a="1"/>
  <c r="I3560" i="3" s="1"/>
  <c r="I3561" i="3" a="1"/>
  <c r="I3561" i="3" s="1"/>
  <c r="I3562" i="3" a="1"/>
  <c r="I3562" i="3" s="1"/>
  <c r="I3563" i="3" a="1"/>
  <c r="I3563" i="3" s="1"/>
  <c r="I3564" i="3" a="1"/>
  <c r="I3564" i="3" s="1"/>
  <c r="I3565" i="3" a="1"/>
  <c r="I3565" i="3" s="1"/>
  <c r="I3566" i="3" a="1"/>
  <c r="I3566" i="3" s="1"/>
  <c r="I3567" i="3" a="1"/>
  <c r="I3567" i="3" s="1"/>
  <c r="I3568" i="3" a="1"/>
  <c r="I3568" i="3" s="1"/>
  <c r="I3569" i="3" a="1"/>
  <c r="I3569" i="3" s="1"/>
  <c r="I3570" i="3" a="1"/>
  <c r="I3570" i="3" s="1"/>
  <c r="I3571" i="3" a="1"/>
  <c r="I3571" i="3" s="1"/>
  <c r="I3572" i="3" a="1"/>
  <c r="I3572" i="3" s="1"/>
  <c r="I3573" i="3" a="1"/>
  <c r="I3573" i="3" s="1"/>
  <c r="I3574" i="3" a="1"/>
  <c r="I3574" i="3" s="1"/>
  <c r="I3575" i="3" a="1"/>
  <c r="I3575" i="3" s="1"/>
  <c r="I3576" i="3" a="1"/>
  <c r="I3576" i="3" s="1"/>
  <c r="I3577" i="3" a="1"/>
  <c r="I3577" i="3" s="1"/>
  <c r="I3578" i="3" a="1"/>
  <c r="I3578" i="3" s="1"/>
  <c r="I3579" i="3" a="1"/>
  <c r="I3579" i="3" s="1"/>
  <c r="I3580" i="3" a="1"/>
  <c r="I3580" i="3" s="1"/>
  <c r="I3581" i="3" a="1"/>
  <c r="I3581" i="3" s="1"/>
  <c r="I3582" i="3" a="1"/>
  <c r="I3582" i="3" s="1"/>
  <c r="I3583" i="3" a="1"/>
  <c r="I3583" i="3" s="1"/>
  <c r="I3584" i="3" a="1"/>
  <c r="I3584" i="3" s="1"/>
  <c r="I3585" i="3" a="1"/>
  <c r="I3585" i="3" s="1"/>
  <c r="I3586" i="3" a="1"/>
  <c r="I3586" i="3" s="1"/>
  <c r="I3587" i="3" a="1"/>
  <c r="I3587" i="3" s="1"/>
  <c r="I3588" i="3" a="1"/>
  <c r="I3588" i="3" s="1"/>
  <c r="I3589" i="3" a="1"/>
  <c r="I3589" i="3" s="1"/>
  <c r="I3590" i="3" a="1"/>
  <c r="I3590" i="3" s="1"/>
  <c r="I3591" i="3" a="1"/>
  <c r="I3591" i="3" s="1"/>
  <c r="I3592" i="3" a="1"/>
  <c r="I3592" i="3" s="1"/>
  <c r="I3593" i="3" a="1"/>
  <c r="I3593" i="3" s="1"/>
  <c r="I3594" i="3" a="1"/>
  <c r="I3594" i="3" s="1"/>
  <c r="I3595" i="3" a="1"/>
  <c r="I3595" i="3" s="1"/>
  <c r="I3596" i="3" a="1"/>
  <c r="I3596" i="3" s="1"/>
  <c r="I3597" i="3" a="1"/>
  <c r="I3597" i="3" s="1"/>
  <c r="I3598" i="3" a="1"/>
  <c r="I3598" i="3" s="1"/>
  <c r="I3599" i="3" a="1"/>
  <c r="I3599" i="3" s="1"/>
  <c r="I3600" i="3" a="1"/>
  <c r="I3600" i="3" s="1"/>
  <c r="I3601" i="3" a="1"/>
  <c r="I3601" i="3" s="1"/>
  <c r="I3602" i="3" a="1"/>
  <c r="I3602" i="3" s="1"/>
  <c r="I3603" i="3" a="1"/>
  <c r="I3603" i="3" s="1"/>
  <c r="I3604" i="3" a="1"/>
  <c r="I3604" i="3" s="1"/>
  <c r="I3605" i="3" a="1"/>
  <c r="I3605" i="3" s="1"/>
  <c r="I3606" i="3" a="1"/>
  <c r="I3606" i="3" s="1"/>
  <c r="I3607" i="3" a="1"/>
  <c r="I3607" i="3" s="1"/>
  <c r="I3608" i="3" a="1"/>
  <c r="I3608" i="3" s="1"/>
  <c r="I3609" i="3" a="1"/>
  <c r="I3609" i="3" s="1"/>
  <c r="I3610" i="3" a="1"/>
  <c r="I3610" i="3" s="1"/>
  <c r="I3611" i="3" a="1"/>
  <c r="I3611" i="3" s="1"/>
  <c r="I3612" i="3" a="1"/>
  <c r="I3612" i="3" s="1"/>
  <c r="I3613" i="3" a="1"/>
  <c r="I3613" i="3" s="1"/>
  <c r="I3614" i="3" a="1"/>
  <c r="I3614" i="3" s="1"/>
  <c r="I3615" i="3" a="1"/>
  <c r="I3615" i="3" s="1"/>
  <c r="I3616" i="3" a="1"/>
  <c r="I3616" i="3" s="1"/>
  <c r="I3617" i="3" a="1"/>
  <c r="I3617" i="3" s="1"/>
  <c r="I3618" i="3" a="1"/>
  <c r="I3618" i="3" s="1"/>
  <c r="I3619" i="3" a="1"/>
  <c r="I3619" i="3" s="1"/>
  <c r="I3620" i="3" a="1"/>
  <c r="I3620" i="3" s="1"/>
  <c r="I3621" i="3" a="1"/>
  <c r="I3621" i="3" s="1"/>
  <c r="I3622" i="3" a="1"/>
  <c r="I3622" i="3" s="1"/>
  <c r="I3623" i="3" a="1"/>
  <c r="I3623" i="3" s="1"/>
  <c r="I3624" i="3" a="1"/>
  <c r="I3624" i="3" s="1"/>
  <c r="I3625" i="3" a="1"/>
  <c r="I3625" i="3" s="1"/>
  <c r="I3626" i="3" a="1"/>
  <c r="I3626" i="3" s="1"/>
  <c r="I3627" i="3" a="1"/>
  <c r="I3627" i="3" s="1"/>
  <c r="I3628" i="3" a="1"/>
  <c r="I3628" i="3" s="1"/>
  <c r="I3629" i="3" a="1"/>
  <c r="I3629" i="3" s="1"/>
  <c r="I3630" i="3" a="1"/>
  <c r="I3630" i="3" s="1"/>
  <c r="I3631" i="3" a="1"/>
  <c r="I3631" i="3" s="1"/>
  <c r="I3632" i="3" a="1"/>
  <c r="I3632" i="3" s="1"/>
  <c r="I3633" i="3" a="1"/>
  <c r="I3633" i="3" s="1"/>
  <c r="I3634" i="3" a="1"/>
  <c r="I3634" i="3" s="1"/>
  <c r="I3635" i="3" a="1"/>
  <c r="I3635" i="3" s="1"/>
  <c r="I3636" i="3" a="1"/>
  <c r="I3636" i="3" s="1"/>
  <c r="I3637" i="3" a="1"/>
  <c r="I3637" i="3" s="1"/>
  <c r="I3638" i="3" a="1"/>
  <c r="I3638" i="3" s="1"/>
  <c r="I3639" i="3" a="1"/>
  <c r="I3639" i="3" s="1"/>
  <c r="I3640" i="3" a="1"/>
  <c r="I3640" i="3" s="1"/>
  <c r="I3641" i="3" a="1"/>
  <c r="I3641" i="3" s="1"/>
  <c r="I3642" i="3" a="1"/>
  <c r="I3642" i="3" s="1"/>
  <c r="I3643" i="3" a="1"/>
  <c r="I3643" i="3" s="1"/>
  <c r="I3644" i="3" a="1"/>
  <c r="I3644" i="3" s="1"/>
  <c r="I3645" i="3" a="1"/>
  <c r="I3645" i="3" s="1"/>
  <c r="I3646" i="3" a="1"/>
  <c r="I3646" i="3" s="1"/>
  <c r="I3647" i="3" a="1"/>
  <c r="I3647" i="3" s="1"/>
  <c r="I3648" i="3" a="1"/>
  <c r="I3648" i="3" s="1"/>
  <c r="I3649" i="3" a="1"/>
  <c r="I3649" i="3" s="1"/>
  <c r="I3650" i="3" a="1"/>
  <c r="I3650" i="3" s="1"/>
  <c r="I3651" i="3" a="1"/>
  <c r="I3651" i="3" s="1"/>
  <c r="I3652" i="3" a="1"/>
  <c r="I3652" i="3" s="1"/>
  <c r="I3653" i="3" a="1"/>
  <c r="I3653" i="3" s="1"/>
  <c r="I3654" i="3" a="1"/>
  <c r="I3654" i="3" s="1"/>
  <c r="I3655" i="3" a="1"/>
  <c r="I3655" i="3" s="1"/>
  <c r="I3656" i="3" a="1"/>
  <c r="I3656" i="3" s="1"/>
  <c r="I3657" i="3" a="1"/>
  <c r="I3657" i="3" s="1"/>
  <c r="I3658" i="3" a="1"/>
  <c r="I3658" i="3" s="1"/>
  <c r="I3659" i="3" a="1"/>
  <c r="I3659" i="3" s="1"/>
  <c r="I3660" i="3" a="1"/>
  <c r="I3660" i="3" s="1"/>
  <c r="I3661" i="3" a="1"/>
  <c r="I3661" i="3" s="1"/>
  <c r="I3662" i="3" a="1"/>
  <c r="I3662" i="3" s="1"/>
  <c r="I3663" i="3" a="1"/>
  <c r="I3663" i="3" s="1"/>
  <c r="I3664" i="3" a="1"/>
  <c r="I3664" i="3" s="1"/>
  <c r="I3665" i="3" a="1"/>
  <c r="I3665" i="3" s="1"/>
  <c r="I3666" i="3" a="1"/>
  <c r="I3666" i="3" s="1"/>
  <c r="I3667" i="3" a="1"/>
  <c r="I3667" i="3" s="1"/>
  <c r="I3668" i="3" a="1"/>
  <c r="I3668" i="3" s="1"/>
  <c r="I3669" i="3" a="1"/>
  <c r="I3669" i="3" s="1"/>
  <c r="I3670" i="3" a="1"/>
  <c r="I3670" i="3" s="1"/>
  <c r="I3671" i="3" a="1"/>
  <c r="I3671" i="3" s="1"/>
  <c r="I3672" i="3" a="1"/>
  <c r="I3672" i="3" s="1"/>
  <c r="I3673" i="3" a="1"/>
  <c r="I3673" i="3" s="1"/>
  <c r="I3674" i="3" a="1"/>
  <c r="I3674" i="3" s="1"/>
  <c r="I3675" i="3" a="1"/>
  <c r="I3675" i="3" s="1"/>
  <c r="I3676" i="3" a="1"/>
  <c r="I3676" i="3" s="1"/>
  <c r="I3677" i="3" a="1"/>
  <c r="I3677" i="3" s="1"/>
  <c r="I3678" i="3" a="1"/>
  <c r="I3678" i="3" s="1"/>
  <c r="I3679" i="3" a="1"/>
  <c r="I3679" i="3" s="1"/>
  <c r="I3680" i="3" a="1"/>
  <c r="I3680" i="3" s="1"/>
  <c r="I3681" i="3" a="1"/>
  <c r="I3681" i="3" s="1"/>
  <c r="I3682" i="3" a="1"/>
  <c r="I3682" i="3" s="1"/>
  <c r="I3683" i="3" a="1"/>
  <c r="I3683" i="3" s="1"/>
  <c r="I3684" i="3" a="1"/>
  <c r="I3684" i="3" s="1"/>
  <c r="I3685" i="3" a="1"/>
  <c r="I3685" i="3" s="1"/>
  <c r="I3686" i="3" a="1"/>
  <c r="I3686" i="3" s="1"/>
  <c r="I3687" i="3" a="1"/>
  <c r="I3687" i="3" s="1"/>
  <c r="I3688" i="3" a="1"/>
  <c r="I3688" i="3" s="1"/>
  <c r="I3689" i="3" a="1"/>
  <c r="I3689" i="3" s="1"/>
  <c r="I3690" i="3" a="1"/>
  <c r="I3690" i="3" s="1"/>
  <c r="I3691" i="3" a="1"/>
  <c r="I3691" i="3" s="1"/>
  <c r="I3692" i="3" a="1"/>
  <c r="I3692" i="3" s="1"/>
  <c r="I3693" i="3" a="1"/>
  <c r="I3693" i="3" s="1"/>
  <c r="I3694" i="3" a="1"/>
  <c r="I3694" i="3" s="1"/>
  <c r="I3695" i="3" a="1"/>
  <c r="I3695" i="3" s="1"/>
  <c r="I3696" i="3" a="1"/>
  <c r="I3696" i="3" s="1"/>
  <c r="I3697" i="3" a="1"/>
  <c r="I3697" i="3" s="1"/>
  <c r="I3698" i="3" a="1"/>
  <c r="I3698" i="3" s="1"/>
  <c r="I3699" i="3" a="1"/>
  <c r="I3699" i="3" s="1"/>
  <c r="I3700" i="3" a="1"/>
  <c r="I3700" i="3" s="1"/>
  <c r="I3701" i="3" a="1"/>
  <c r="I3701" i="3" s="1"/>
  <c r="I3702" i="3" a="1"/>
  <c r="I3702" i="3" s="1"/>
  <c r="I3703" i="3" a="1"/>
  <c r="I3703" i="3" s="1"/>
  <c r="I3704" i="3" a="1"/>
  <c r="I3704" i="3" s="1"/>
  <c r="I3705" i="3" a="1"/>
  <c r="I3705" i="3" s="1"/>
  <c r="I3706" i="3" a="1"/>
  <c r="I3706" i="3" s="1"/>
  <c r="I3707" i="3" a="1"/>
  <c r="I3707" i="3" s="1"/>
  <c r="I3708" i="3" a="1"/>
  <c r="I3708" i="3" s="1"/>
  <c r="I3709" i="3" a="1"/>
  <c r="I3709" i="3" s="1"/>
  <c r="I3710" i="3" a="1"/>
  <c r="I3710" i="3" s="1"/>
  <c r="I3711" i="3" a="1"/>
  <c r="I3711" i="3" s="1"/>
  <c r="I3712" i="3" a="1"/>
  <c r="I3712" i="3" s="1"/>
  <c r="I3713" i="3" a="1"/>
  <c r="I3713" i="3" s="1"/>
  <c r="I3714" i="3" a="1"/>
  <c r="I3714" i="3" s="1"/>
  <c r="I3715" i="3" a="1"/>
  <c r="I3715" i="3" s="1"/>
  <c r="I3716" i="3" a="1"/>
  <c r="I3716" i="3" s="1"/>
  <c r="I3717" i="3" a="1"/>
  <c r="I3717" i="3" s="1"/>
  <c r="I3718" i="3" a="1"/>
  <c r="I3718" i="3" s="1"/>
  <c r="I3719" i="3" a="1"/>
  <c r="I3719" i="3" s="1"/>
  <c r="I3720" i="3" a="1"/>
  <c r="I3720" i="3" s="1"/>
  <c r="I3721" i="3" a="1"/>
  <c r="I3721" i="3" s="1"/>
  <c r="I3722" i="3" a="1"/>
  <c r="I3722" i="3" s="1"/>
  <c r="I3723" i="3" a="1"/>
  <c r="I3723" i="3" s="1"/>
  <c r="I3724" i="3" a="1"/>
  <c r="I3724" i="3" s="1"/>
  <c r="I3725" i="3" a="1"/>
  <c r="I3725" i="3" s="1"/>
  <c r="I3726" i="3" a="1"/>
  <c r="I3726" i="3" s="1"/>
  <c r="I3727" i="3" a="1"/>
  <c r="I3727" i="3" s="1"/>
  <c r="I3728" i="3" a="1"/>
  <c r="I3728" i="3" s="1"/>
  <c r="I3729" i="3" a="1"/>
  <c r="I3729" i="3" s="1"/>
  <c r="I3730" i="3" a="1"/>
  <c r="I3730" i="3" s="1"/>
  <c r="I3731" i="3" a="1"/>
  <c r="I3731" i="3" s="1"/>
  <c r="I3732" i="3" a="1"/>
  <c r="I3732" i="3" s="1"/>
  <c r="I3733" i="3" a="1"/>
  <c r="I3733" i="3" s="1"/>
  <c r="I3734" i="3" a="1"/>
  <c r="I3734" i="3" s="1"/>
  <c r="I3735" i="3" a="1"/>
  <c r="I3735" i="3" s="1"/>
  <c r="I3736" i="3" a="1"/>
  <c r="I3736" i="3" s="1"/>
  <c r="I3737" i="3" a="1"/>
  <c r="I3737" i="3" s="1"/>
  <c r="I3738" i="3" a="1"/>
  <c r="I3738" i="3" s="1"/>
  <c r="I3739" i="3" a="1"/>
  <c r="I3739" i="3" s="1"/>
  <c r="I3740" i="3" a="1"/>
  <c r="I3740" i="3" s="1"/>
  <c r="I3741" i="3" a="1"/>
  <c r="I3741" i="3" s="1"/>
  <c r="I3742" i="3" a="1"/>
  <c r="I3742" i="3" s="1"/>
  <c r="I3743" i="3" a="1"/>
  <c r="I3743" i="3" s="1"/>
  <c r="I3744" i="3" a="1"/>
  <c r="I3744" i="3" s="1"/>
  <c r="I3745" i="3" a="1"/>
  <c r="I3745" i="3" s="1"/>
  <c r="I3746" i="3" a="1"/>
  <c r="I3746" i="3" s="1"/>
  <c r="I3747" i="3" a="1"/>
  <c r="I3747" i="3" s="1"/>
  <c r="I3748" i="3" a="1"/>
  <c r="I3748" i="3" s="1"/>
  <c r="I3749" i="3" a="1"/>
  <c r="I3749" i="3" s="1"/>
  <c r="I3750" i="3" a="1"/>
  <c r="I3750" i="3" s="1"/>
  <c r="I3751" i="3" a="1"/>
  <c r="I3751" i="3" s="1"/>
  <c r="I3752" i="3" a="1"/>
  <c r="I3752" i="3" s="1"/>
  <c r="I3753" i="3" a="1"/>
  <c r="I3753" i="3" s="1"/>
  <c r="I3754" i="3" a="1"/>
  <c r="I3754" i="3" s="1"/>
  <c r="I3755" i="3" a="1"/>
  <c r="I3755" i="3" s="1"/>
  <c r="I3756" i="3" a="1"/>
  <c r="I3756" i="3" s="1"/>
  <c r="I3757" i="3" a="1"/>
  <c r="I3757" i="3" s="1"/>
  <c r="I3758" i="3" a="1"/>
  <c r="I3758" i="3" s="1"/>
  <c r="I3759" i="3" a="1"/>
  <c r="I3759" i="3" s="1"/>
  <c r="I3760" i="3" a="1"/>
  <c r="I3760" i="3" s="1"/>
  <c r="I3761" i="3" a="1"/>
  <c r="I3761" i="3" s="1"/>
  <c r="I3762" i="3" a="1"/>
  <c r="I3762" i="3" s="1"/>
  <c r="I3763" i="3" a="1"/>
  <c r="I3763" i="3" s="1"/>
  <c r="I3764" i="3" a="1"/>
  <c r="I3764" i="3" s="1"/>
  <c r="I3765" i="3" a="1"/>
  <c r="I3765" i="3" s="1"/>
  <c r="I3766" i="3" a="1"/>
  <c r="I3766" i="3" s="1"/>
  <c r="I3767" i="3" a="1"/>
  <c r="I3767" i="3" s="1"/>
  <c r="I3768" i="3" a="1"/>
  <c r="I3768" i="3" s="1"/>
  <c r="I3769" i="3" a="1"/>
  <c r="I3769" i="3" s="1"/>
  <c r="I3770" i="3" a="1"/>
  <c r="I3770" i="3" s="1"/>
  <c r="I3771" i="3" a="1"/>
  <c r="I3771" i="3" s="1"/>
  <c r="I3772" i="3" a="1"/>
  <c r="I3772" i="3" s="1"/>
  <c r="I3773" i="3" a="1"/>
  <c r="I3773" i="3" s="1"/>
  <c r="I3774" i="3" a="1"/>
  <c r="I3774" i="3" s="1"/>
  <c r="I3775" i="3" a="1"/>
  <c r="I3775" i="3" s="1"/>
  <c r="I3776" i="3" a="1"/>
  <c r="I3776" i="3" s="1"/>
  <c r="I3777" i="3" a="1"/>
  <c r="I3777" i="3" s="1"/>
  <c r="I3778" i="3" a="1"/>
  <c r="I3778" i="3" s="1"/>
  <c r="I3779" i="3" a="1"/>
  <c r="I3779" i="3" s="1"/>
  <c r="I3780" i="3" a="1"/>
  <c r="I3780" i="3" s="1"/>
  <c r="I3781" i="3" a="1"/>
  <c r="I3781" i="3" s="1"/>
  <c r="I3782" i="3" a="1"/>
  <c r="I3782" i="3" s="1"/>
  <c r="I3783" i="3" a="1"/>
  <c r="I3783" i="3" s="1"/>
  <c r="I3784" i="3" a="1"/>
  <c r="I3784" i="3" s="1"/>
  <c r="I3785" i="3" a="1"/>
  <c r="I3785" i="3" s="1"/>
  <c r="I3786" i="3" a="1"/>
  <c r="I3786" i="3" s="1"/>
  <c r="I3787" i="3" a="1"/>
  <c r="I3787" i="3" s="1"/>
  <c r="I3788" i="3" a="1"/>
  <c r="I3788" i="3" s="1"/>
  <c r="I3789" i="3" a="1"/>
  <c r="I3789" i="3" s="1"/>
  <c r="I3790" i="3" a="1"/>
  <c r="I3790" i="3" s="1"/>
  <c r="I3791" i="3" a="1"/>
  <c r="I3791" i="3" s="1"/>
  <c r="I3792" i="3" a="1"/>
  <c r="I3792" i="3" s="1"/>
  <c r="I3793" i="3" a="1"/>
  <c r="I3793" i="3" s="1"/>
  <c r="I3794" i="3" a="1"/>
  <c r="I3794" i="3" s="1"/>
  <c r="I3795" i="3" a="1"/>
  <c r="I3795" i="3" s="1"/>
  <c r="I3796" i="3" a="1"/>
  <c r="I3796" i="3" s="1"/>
  <c r="I3797" i="3" a="1"/>
  <c r="I3797" i="3" s="1"/>
  <c r="I3798" i="3" a="1"/>
  <c r="I3798" i="3" s="1"/>
  <c r="I3799" i="3" a="1"/>
  <c r="I3799" i="3" s="1"/>
  <c r="I3800" i="3" a="1"/>
  <c r="I3800" i="3" s="1"/>
  <c r="I3801" i="3" a="1"/>
  <c r="I3801" i="3" s="1"/>
  <c r="I3802" i="3" a="1"/>
  <c r="I3802" i="3" s="1"/>
  <c r="I3803" i="3" a="1"/>
  <c r="I3803" i="3" s="1"/>
  <c r="I3804" i="3" a="1"/>
  <c r="I3804" i="3" s="1"/>
  <c r="I3805" i="3" a="1"/>
  <c r="I3805" i="3" s="1"/>
  <c r="I3806" i="3" a="1"/>
  <c r="I3806" i="3" s="1"/>
  <c r="I3807" i="3" a="1"/>
  <c r="I3807" i="3" s="1"/>
  <c r="I3808" i="3" a="1"/>
  <c r="I3808" i="3" s="1"/>
  <c r="I3809" i="3" a="1"/>
  <c r="I3809" i="3" s="1"/>
  <c r="I3810" i="3" a="1"/>
  <c r="I3810" i="3" s="1"/>
  <c r="I3811" i="3" a="1"/>
  <c r="I3811" i="3" s="1"/>
  <c r="I3812" i="3" a="1"/>
  <c r="I3812" i="3" s="1"/>
  <c r="I3813" i="3" a="1"/>
  <c r="I3813" i="3" s="1"/>
  <c r="I3814" i="3" a="1"/>
  <c r="I3814" i="3" s="1"/>
  <c r="I3815" i="3" a="1"/>
  <c r="I3815" i="3" s="1"/>
  <c r="I3816" i="3" a="1"/>
  <c r="I3816" i="3" s="1"/>
  <c r="I3817" i="3" a="1"/>
  <c r="I3817" i="3" s="1"/>
  <c r="I3818" i="3" a="1"/>
  <c r="I3818" i="3" s="1"/>
  <c r="I3819" i="3" a="1"/>
  <c r="I3819" i="3" s="1"/>
  <c r="I3820" i="3" a="1"/>
  <c r="I3820" i="3" s="1"/>
  <c r="I3821" i="3" a="1"/>
  <c r="I3821" i="3" s="1"/>
  <c r="I3822" i="3" a="1"/>
  <c r="I3822" i="3" s="1"/>
  <c r="I3823" i="3" a="1"/>
  <c r="I3823" i="3" s="1"/>
  <c r="I3824" i="3" a="1"/>
  <c r="I3824" i="3" s="1"/>
  <c r="I3825" i="3" a="1"/>
  <c r="I3825" i="3" s="1"/>
  <c r="I3826" i="3" a="1"/>
  <c r="I3826" i="3" s="1"/>
  <c r="I3827" i="3" a="1"/>
  <c r="I3827" i="3" s="1"/>
  <c r="I3828" i="3" a="1"/>
  <c r="I3828" i="3" s="1"/>
  <c r="I3829" i="3" a="1"/>
  <c r="I3829" i="3" s="1"/>
  <c r="I3830" i="3" a="1"/>
  <c r="I3830" i="3" s="1"/>
  <c r="I3831" i="3" a="1"/>
  <c r="I3831" i="3" s="1"/>
  <c r="I3832" i="3" a="1"/>
  <c r="I3832" i="3" s="1"/>
  <c r="I3833" i="3" a="1"/>
  <c r="I3833" i="3" s="1"/>
  <c r="I3834" i="3" a="1"/>
  <c r="I3834" i="3" s="1"/>
  <c r="I3835" i="3" a="1"/>
  <c r="I3835" i="3" s="1"/>
  <c r="I3836" i="3" a="1"/>
  <c r="I3836" i="3" s="1"/>
  <c r="I3837" i="3" a="1"/>
  <c r="I3837" i="3" s="1"/>
  <c r="I3838" i="3" a="1"/>
  <c r="I3838" i="3" s="1"/>
  <c r="I3839" i="3" a="1"/>
  <c r="I3839" i="3" s="1"/>
  <c r="I3840" i="3" a="1"/>
  <c r="I3840" i="3" s="1"/>
  <c r="I3841" i="3" a="1"/>
  <c r="I3841" i="3" s="1"/>
  <c r="I3842" i="3" a="1"/>
  <c r="I3842" i="3" s="1"/>
  <c r="I3843" i="3" a="1"/>
  <c r="I3843" i="3" s="1"/>
  <c r="I3844" i="3" a="1"/>
  <c r="I3844" i="3" s="1"/>
  <c r="I3845" i="3" a="1"/>
  <c r="I3845" i="3" s="1"/>
  <c r="I3846" i="3" a="1"/>
  <c r="I3846" i="3" s="1"/>
  <c r="I3847" i="3" a="1"/>
  <c r="I3847" i="3" s="1"/>
  <c r="I3848" i="3" a="1"/>
  <c r="I3848" i="3" s="1"/>
  <c r="I3849" i="3" a="1"/>
  <c r="I3849" i="3" s="1"/>
  <c r="I3850" i="3" a="1"/>
  <c r="I3850" i="3" s="1"/>
  <c r="I3851" i="3" a="1"/>
  <c r="I3851" i="3" s="1"/>
  <c r="I3852" i="3" a="1"/>
  <c r="I3852" i="3" s="1"/>
  <c r="I3853" i="3" a="1"/>
  <c r="I3853" i="3" s="1"/>
  <c r="I3854" i="3" a="1"/>
  <c r="I3854" i="3" s="1"/>
  <c r="I3855" i="3" a="1"/>
  <c r="I3855" i="3" s="1"/>
  <c r="I3856" i="3" a="1"/>
  <c r="I3856" i="3" s="1"/>
  <c r="I3857" i="3" a="1"/>
  <c r="I3857" i="3" s="1"/>
  <c r="I3858" i="3" a="1"/>
  <c r="I3858" i="3" s="1"/>
  <c r="I3859" i="3" a="1"/>
  <c r="I3859" i="3" s="1"/>
  <c r="I3860" i="3" a="1"/>
  <c r="I3860" i="3" s="1"/>
  <c r="I3861" i="3" a="1"/>
  <c r="I3861" i="3" s="1"/>
  <c r="I3862" i="3" a="1"/>
  <c r="I3862" i="3" s="1"/>
  <c r="I3863" i="3" a="1"/>
  <c r="I3863" i="3" s="1"/>
  <c r="I3864" i="3" a="1"/>
  <c r="I3864" i="3" s="1"/>
  <c r="I3865" i="3" a="1"/>
  <c r="I3865" i="3" s="1"/>
  <c r="I3866" i="3" a="1"/>
  <c r="I3866" i="3" s="1"/>
  <c r="I3867" i="3" a="1"/>
  <c r="I3867" i="3" s="1"/>
  <c r="I3868" i="3" a="1"/>
  <c r="I3868" i="3" s="1"/>
  <c r="I3869" i="3" a="1"/>
  <c r="I3869" i="3" s="1"/>
  <c r="I3870" i="3" a="1"/>
  <c r="I3870" i="3" s="1"/>
  <c r="I3871" i="3" a="1"/>
  <c r="I3871" i="3" s="1"/>
  <c r="I3872" i="3" a="1"/>
  <c r="I3872" i="3" s="1"/>
  <c r="I3873" i="3" a="1"/>
  <c r="I3873" i="3" s="1"/>
  <c r="I3874" i="3" a="1"/>
  <c r="I3874" i="3" s="1"/>
  <c r="I3875" i="3" a="1"/>
  <c r="I3875" i="3" s="1"/>
  <c r="I3876" i="3" a="1"/>
  <c r="I3876" i="3" s="1"/>
  <c r="I3877" i="3" a="1"/>
  <c r="I3877" i="3" s="1"/>
  <c r="I3878" i="3" a="1"/>
  <c r="I3878" i="3" s="1"/>
  <c r="I3879" i="3" a="1"/>
  <c r="I3879" i="3" s="1"/>
  <c r="I3880" i="3" a="1"/>
  <c r="I3880" i="3" s="1"/>
  <c r="I3881" i="3" a="1"/>
  <c r="I3881" i="3" s="1"/>
  <c r="I3882" i="3" a="1"/>
  <c r="I3882" i="3" s="1"/>
  <c r="I3883" i="3" a="1"/>
  <c r="I3883" i="3" s="1"/>
  <c r="I3884" i="3" a="1"/>
  <c r="I3884" i="3" s="1"/>
  <c r="I3885" i="3" a="1"/>
  <c r="I3885" i="3" s="1"/>
  <c r="I3886" i="3" a="1"/>
  <c r="I3886" i="3" s="1"/>
  <c r="I3887" i="3" a="1"/>
  <c r="I3887" i="3" s="1"/>
  <c r="I3888" i="3" a="1"/>
  <c r="I3888" i="3" s="1"/>
  <c r="I3889" i="3" a="1"/>
  <c r="I3889" i="3" s="1"/>
  <c r="I3890" i="3" a="1"/>
  <c r="I3890" i="3" s="1"/>
  <c r="I3891" i="3" a="1"/>
  <c r="I3891" i="3" s="1"/>
  <c r="I3892" i="3" a="1"/>
  <c r="I3892" i="3" s="1"/>
  <c r="I3893" i="3" a="1"/>
  <c r="I3893" i="3" s="1"/>
  <c r="I3894" i="3" a="1"/>
  <c r="I3894" i="3" s="1"/>
  <c r="I3895" i="3" a="1"/>
  <c r="I3895" i="3" s="1"/>
  <c r="I3896" i="3" a="1"/>
  <c r="I3896" i="3" s="1"/>
  <c r="I3897" i="3" a="1"/>
  <c r="I3897" i="3" s="1"/>
  <c r="I3898" i="3" a="1"/>
  <c r="I3898" i="3" s="1"/>
  <c r="I3899" i="3" a="1"/>
  <c r="I3899" i="3" s="1"/>
  <c r="I3900" i="3" a="1"/>
  <c r="I3900" i="3" s="1"/>
  <c r="I3901" i="3" a="1"/>
  <c r="I3901" i="3" s="1"/>
  <c r="I3902" i="3" a="1"/>
  <c r="I3902" i="3" s="1"/>
  <c r="I3903" i="3" a="1"/>
  <c r="I3903" i="3" s="1"/>
  <c r="I3904" i="3" a="1"/>
  <c r="I3904" i="3" s="1"/>
  <c r="I3905" i="3" a="1"/>
  <c r="I3905" i="3" s="1"/>
  <c r="I3906" i="3" a="1"/>
  <c r="I3906" i="3" s="1"/>
  <c r="I3907" i="3" a="1"/>
  <c r="I3907" i="3" s="1"/>
  <c r="I3908" i="3" a="1"/>
  <c r="I3908" i="3" s="1"/>
  <c r="I3909" i="3" a="1"/>
  <c r="I3909" i="3" s="1"/>
  <c r="I3910" i="3" a="1"/>
  <c r="I3910" i="3" s="1"/>
  <c r="I3911" i="3" a="1"/>
  <c r="I3911" i="3" s="1"/>
  <c r="I3912" i="3" a="1"/>
  <c r="I3912" i="3" s="1"/>
  <c r="I3913" i="3" a="1"/>
  <c r="I3913" i="3" s="1"/>
  <c r="I3914" i="3" a="1"/>
  <c r="I3914" i="3" s="1"/>
  <c r="I3915" i="3" a="1"/>
  <c r="I3915" i="3" s="1"/>
  <c r="I3916" i="3" a="1"/>
  <c r="I3916" i="3" s="1"/>
  <c r="I3917" i="3" a="1"/>
  <c r="I3917" i="3" s="1"/>
  <c r="I3918" i="3" a="1"/>
  <c r="I3918" i="3" s="1"/>
  <c r="I3919" i="3" a="1"/>
  <c r="I3919" i="3" s="1"/>
  <c r="I3920" i="3" a="1"/>
  <c r="I3920" i="3" s="1"/>
  <c r="I3921" i="3" a="1"/>
  <c r="I3921" i="3" s="1"/>
  <c r="I3922" i="3" a="1"/>
  <c r="I3922" i="3" s="1"/>
  <c r="I3923" i="3" a="1"/>
  <c r="I3923" i="3" s="1"/>
  <c r="I3924" i="3" a="1"/>
  <c r="I3924" i="3" s="1"/>
  <c r="I3925" i="3" a="1"/>
  <c r="I3925" i="3" s="1"/>
  <c r="I3926" i="3" a="1"/>
  <c r="I3926" i="3" s="1"/>
  <c r="I3927" i="3" a="1"/>
  <c r="I3927" i="3" s="1"/>
  <c r="I3928" i="3" a="1"/>
  <c r="I3928" i="3" s="1"/>
  <c r="I3929" i="3" a="1"/>
  <c r="I3929" i="3" s="1"/>
  <c r="I3930" i="3" a="1"/>
  <c r="I3930" i="3" s="1"/>
  <c r="I3931" i="3" a="1"/>
  <c r="I3931" i="3" s="1"/>
  <c r="I3932" i="3" a="1"/>
  <c r="I3932" i="3" s="1"/>
  <c r="I3933" i="3" a="1"/>
  <c r="I3933" i="3" s="1"/>
  <c r="I3934" i="3" a="1"/>
  <c r="I3934" i="3" s="1"/>
  <c r="I3935" i="3" a="1"/>
  <c r="I3935" i="3" s="1"/>
  <c r="I3936" i="3" a="1"/>
  <c r="I3936" i="3" s="1"/>
  <c r="I3937" i="3" a="1"/>
  <c r="I3937" i="3" s="1"/>
  <c r="I3938" i="3" a="1"/>
  <c r="I3938" i="3" s="1"/>
  <c r="I3939" i="3" a="1"/>
  <c r="I3939" i="3" s="1"/>
  <c r="I3940" i="3" a="1"/>
  <c r="I3940" i="3" s="1"/>
  <c r="I3941" i="3" a="1"/>
  <c r="I3941" i="3" s="1"/>
  <c r="I3942" i="3" a="1"/>
  <c r="I3942" i="3" s="1"/>
  <c r="I3943" i="3" a="1"/>
  <c r="I3943" i="3" s="1"/>
  <c r="I3944" i="3" a="1"/>
  <c r="I3944" i="3" s="1"/>
  <c r="I3945" i="3" a="1"/>
  <c r="I3945" i="3" s="1"/>
  <c r="I3946" i="3" a="1"/>
  <c r="I3946" i="3" s="1"/>
  <c r="I3947" i="3" a="1"/>
  <c r="I3947" i="3" s="1"/>
  <c r="I3948" i="3" a="1"/>
  <c r="I3948" i="3" s="1"/>
  <c r="I3949" i="3" a="1"/>
  <c r="I3949" i="3" s="1"/>
  <c r="I3950" i="3" a="1"/>
  <c r="I3950" i="3" s="1"/>
  <c r="I3951" i="3" a="1"/>
  <c r="I3951" i="3" s="1"/>
  <c r="I3952" i="3" a="1"/>
  <c r="I3952" i="3" s="1"/>
  <c r="I3953" i="3" a="1"/>
  <c r="I3953" i="3" s="1"/>
  <c r="I3954" i="3" a="1"/>
  <c r="I3954" i="3" s="1"/>
  <c r="I3955" i="3" a="1"/>
  <c r="I3955" i="3" s="1"/>
  <c r="I3956" i="3" a="1"/>
  <c r="I3956" i="3" s="1"/>
  <c r="I3957" i="3" a="1"/>
  <c r="I3957" i="3" s="1"/>
  <c r="I3958" i="3" a="1"/>
  <c r="I3958" i="3" s="1"/>
  <c r="I3959" i="3" a="1"/>
  <c r="I3959" i="3" s="1"/>
  <c r="I3960" i="3" a="1"/>
  <c r="I3960" i="3" s="1"/>
  <c r="I3961" i="3" a="1"/>
  <c r="I3961" i="3" s="1"/>
  <c r="I3962" i="3" a="1"/>
  <c r="I3962" i="3" s="1"/>
  <c r="I3963" i="3" a="1"/>
  <c r="I3963" i="3" s="1"/>
  <c r="I3964" i="3" a="1"/>
  <c r="I3964" i="3" s="1"/>
  <c r="I3965" i="3" a="1"/>
  <c r="I3965" i="3" s="1"/>
  <c r="I3966" i="3" a="1"/>
  <c r="I3966" i="3" s="1"/>
  <c r="I3967" i="3" a="1"/>
  <c r="I3967" i="3" s="1"/>
  <c r="I3968" i="3" a="1"/>
  <c r="I3968" i="3" s="1"/>
  <c r="I3969" i="3" a="1"/>
  <c r="I3969" i="3" s="1"/>
  <c r="I3970" i="3" a="1"/>
  <c r="I3970" i="3" s="1"/>
  <c r="I3971" i="3" a="1"/>
  <c r="I3971" i="3" s="1"/>
  <c r="I3972" i="3" a="1"/>
  <c r="I3972" i="3" s="1"/>
  <c r="I3973" i="3" a="1"/>
  <c r="I3973" i="3" s="1"/>
  <c r="I3974" i="3" a="1"/>
  <c r="I3974" i="3" s="1"/>
  <c r="I3975" i="3" a="1"/>
  <c r="I3975" i="3" s="1"/>
  <c r="I3976" i="3" a="1"/>
  <c r="I3976" i="3" s="1"/>
  <c r="I3977" i="3" a="1"/>
  <c r="I3977" i="3" s="1"/>
  <c r="I3978" i="3" a="1"/>
  <c r="I3978" i="3" s="1"/>
  <c r="I3979" i="3" a="1"/>
  <c r="I3979" i="3" s="1"/>
  <c r="I3980" i="3" a="1"/>
  <c r="I3980" i="3" s="1"/>
  <c r="I3981" i="3" a="1"/>
  <c r="I3981" i="3" s="1"/>
  <c r="I3982" i="3" a="1"/>
  <c r="I3982" i="3" s="1"/>
  <c r="I3983" i="3" a="1"/>
  <c r="I3983" i="3" s="1"/>
  <c r="I3984" i="3" a="1"/>
  <c r="I3984" i="3" s="1"/>
  <c r="I3985" i="3" a="1"/>
  <c r="I3985" i="3" s="1"/>
  <c r="I3986" i="3" a="1"/>
  <c r="I3986" i="3" s="1"/>
  <c r="I3987" i="3" a="1"/>
  <c r="I3987" i="3" s="1"/>
  <c r="I3988" i="3" a="1"/>
  <c r="I3988" i="3" s="1"/>
  <c r="I3989" i="3" a="1"/>
  <c r="I3989" i="3" s="1"/>
  <c r="I3990" i="3" a="1"/>
  <c r="I3990" i="3" s="1"/>
  <c r="I3991" i="3" a="1"/>
  <c r="I3991" i="3" s="1"/>
  <c r="I3992" i="3" a="1"/>
  <c r="I3992" i="3" s="1"/>
  <c r="I3993" i="3" a="1"/>
  <c r="I3993" i="3" s="1"/>
  <c r="I3994" i="3" a="1"/>
  <c r="I3994" i="3" s="1"/>
  <c r="I3995" i="3" a="1"/>
  <c r="I3995" i="3" s="1"/>
  <c r="I3996" i="3" a="1"/>
  <c r="I3996" i="3" s="1"/>
  <c r="I3997" i="3" a="1"/>
  <c r="I3997" i="3" s="1"/>
  <c r="I3998" i="3" a="1"/>
  <c r="I3998" i="3" s="1"/>
  <c r="I3999" i="3" a="1"/>
  <c r="I3999" i="3" s="1"/>
  <c r="I4000" i="3" a="1"/>
  <c r="I4000" i="3" s="1"/>
  <c r="I4001" i="3" a="1"/>
  <c r="I4001" i="3" s="1"/>
  <c r="I4002" i="3" a="1"/>
  <c r="I4002" i="3" s="1"/>
  <c r="I4003" i="3" a="1"/>
  <c r="I4003" i="3" s="1"/>
  <c r="I4004" i="3" a="1"/>
  <c r="I4004" i="3" s="1"/>
  <c r="I4005" i="3" a="1"/>
  <c r="I4005" i="3" s="1"/>
  <c r="I4006" i="3" a="1"/>
  <c r="I4006" i="3" s="1"/>
  <c r="I4007" i="3" a="1"/>
  <c r="I4007" i="3" s="1"/>
  <c r="I4008" i="3" a="1"/>
  <c r="I4008" i="3" s="1"/>
  <c r="I4009" i="3" a="1"/>
  <c r="I4009" i="3" s="1"/>
  <c r="I4010" i="3" a="1"/>
  <c r="I4010" i="3" s="1"/>
  <c r="I4011" i="3" a="1"/>
  <c r="I4011" i="3" s="1"/>
  <c r="I4012" i="3" a="1"/>
  <c r="I4012" i="3" s="1"/>
  <c r="I4013" i="3" a="1"/>
  <c r="I4013" i="3" s="1"/>
  <c r="I4014" i="3" a="1"/>
  <c r="I4014" i="3" s="1"/>
  <c r="I4015" i="3" a="1"/>
  <c r="I4015" i="3" s="1"/>
  <c r="I4016" i="3" a="1"/>
  <c r="I4016" i="3" s="1"/>
  <c r="I4017" i="3" a="1"/>
  <c r="I4017" i="3" s="1"/>
  <c r="I4018" i="3" a="1"/>
  <c r="I4018" i="3" s="1"/>
  <c r="I4019" i="3" a="1"/>
  <c r="I4019" i="3" s="1"/>
  <c r="I4020" i="3" a="1"/>
  <c r="I4020" i="3" s="1"/>
  <c r="I4021" i="3" a="1"/>
  <c r="I4021" i="3" s="1"/>
  <c r="I4022" i="3" a="1"/>
  <c r="I4022" i="3" s="1"/>
  <c r="I4023" i="3" a="1"/>
  <c r="I4023" i="3" s="1"/>
  <c r="I4024" i="3" a="1"/>
  <c r="I4024" i="3" s="1"/>
  <c r="I4025" i="3" a="1"/>
  <c r="I4025" i="3" s="1"/>
  <c r="I4026" i="3" a="1"/>
  <c r="I4026" i="3" s="1"/>
  <c r="I4027" i="3" a="1"/>
  <c r="I4027" i="3" s="1"/>
  <c r="I4028" i="3" a="1"/>
  <c r="I4028" i="3" s="1"/>
  <c r="I4029" i="3" a="1"/>
  <c r="I4029" i="3" s="1"/>
  <c r="I4030" i="3" a="1"/>
  <c r="I4030" i="3" s="1"/>
  <c r="I4031" i="3" a="1"/>
  <c r="I4031" i="3" s="1"/>
  <c r="I4032" i="3" a="1"/>
  <c r="I4032" i="3" s="1"/>
  <c r="I4033" i="3" a="1"/>
  <c r="I4033" i="3" s="1"/>
  <c r="I4034" i="3" a="1"/>
  <c r="I4034" i="3" s="1"/>
  <c r="I4035" i="3" a="1"/>
  <c r="I4035" i="3" s="1"/>
  <c r="I4036" i="3" a="1"/>
  <c r="I4036" i="3" s="1"/>
  <c r="I4037" i="3" a="1"/>
  <c r="I4037" i="3" s="1"/>
  <c r="I4038" i="3" a="1"/>
  <c r="I4038" i="3" s="1"/>
  <c r="I4039" i="3" a="1"/>
  <c r="I4039" i="3" s="1"/>
  <c r="I4040" i="3" a="1"/>
  <c r="I4040" i="3" s="1"/>
  <c r="I4041" i="3" a="1"/>
  <c r="I4041" i="3" s="1"/>
  <c r="I4042" i="3" a="1"/>
  <c r="I4042" i="3" s="1"/>
  <c r="I4043" i="3" a="1"/>
  <c r="I4043" i="3" s="1"/>
  <c r="I4044" i="3" a="1"/>
  <c r="I4044" i="3" s="1"/>
  <c r="I4045" i="3" a="1"/>
  <c r="I4045" i="3" s="1"/>
  <c r="I4046" i="3" a="1"/>
  <c r="I4046" i="3" s="1"/>
  <c r="I4047" i="3" a="1"/>
  <c r="I4047" i="3" s="1"/>
  <c r="I4048" i="3" a="1"/>
  <c r="I4048" i="3" s="1"/>
  <c r="I4049" i="3" a="1"/>
  <c r="I4049" i="3" s="1"/>
  <c r="I4050" i="3" a="1"/>
  <c r="I4050" i="3" s="1"/>
  <c r="I4051" i="3" a="1"/>
  <c r="I4051" i="3" s="1"/>
  <c r="I4052" i="3" a="1"/>
  <c r="I4052" i="3" s="1"/>
  <c r="I4053" i="3" a="1"/>
  <c r="I4053" i="3" s="1"/>
  <c r="I4054" i="3" a="1"/>
  <c r="I4054" i="3" s="1"/>
  <c r="I4055" i="3" a="1"/>
  <c r="I4055" i="3" s="1"/>
  <c r="I4056" i="3" a="1"/>
  <c r="I4056" i="3" s="1"/>
  <c r="I4057" i="3" a="1"/>
  <c r="I4057" i="3" s="1"/>
  <c r="I4058" i="3" a="1"/>
  <c r="I4058" i="3" s="1"/>
  <c r="I4059" i="3" a="1"/>
  <c r="I4059" i="3" s="1"/>
  <c r="I4060" i="3" a="1"/>
  <c r="I4060" i="3" s="1"/>
  <c r="I4061" i="3" a="1"/>
  <c r="I4061" i="3" s="1"/>
  <c r="I4062" i="3" a="1"/>
  <c r="I4062" i="3" s="1"/>
  <c r="I4063" i="3" a="1"/>
  <c r="I4063" i="3" s="1"/>
  <c r="I4064" i="3" a="1"/>
  <c r="I4064" i="3" s="1"/>
  <c r="I4065" i="3" a="1"/>
  <c r="I4065" i="3" s="1"/>
  <c r="I4066" i="3" a="1"/>
  <c r="I4066" i="3" s="1"/>
  <c r="I4067" i="3" a="1"/>
  <c r="I4067" i="3" s="1"/>
  <c r="I4068" i="3" a="1"/>
  <c r="I4068" i="3" s="1"/>
  <c r="I4069" i="3" a="1"/>
  <c r="I4069" i="3" s="1"/>
  <c r="I4070" i="3" a="1"/>
  <c r="I4070" i="3" s="1"/>
  <c r="I4071" i="3" a="1"/>
  <c r="I4071" i="3" s="1"/>
  <c r="I4072" i="3" a="1"/>
  <c r="I4072" i="3" s="1"/>
  <c r="I4073" i="3" a="1"/>
  <c r="I4073" i="3" s="1"/>
  <c r="I4074" i="3" a="1"/>
  <c r="I4074" i="3" s="1"/>
  <c r="I4075" i="3" a="1"/>
  <c r="I4075" i="3" s="1"/>
  <c r="I4076" i="3" a="1"/>
  <c r="I4076" i="3" s="1"/>
  <c r="I4077" i="3" a="1"/>
  <c r="I4077" i="3" s="1"/>
  <c r="I4078" i="3" a="1"/>
  <c r="I4078" i="3" s="1"/>
  <c r="I4079" i="3" a="1"/>
  <c r="I4079" i="3" s="1"/>
  <c r="I4080" i="3" a="1"/>
  <c r="I4080" i="3" s="1"/>
  <c r="I4081" i="3" a="1"/>
  <c r="I4081" i="3" s="1"/>
  <c r="I4082" i="3" a="1"/>
  <c r="I4082" i="3" s="1"/>
  <c r="I4083" i="3" a="1"/>
  <c r="I4083" i="3" s="1"/>
  <c r="I4084" i="3" a="1"/>
  <c r="I4084" i="3" s="1"/>
  <c r="I4085" i="3" a="1"/>
  <c r="I4085" i="3" s="1"/>
  <c r="I4086" i="3" a="1"/>
  <c r="I4086" i="3" s="1"/>
  <c r="I4087" i="3" a="1"/>
  <c r="I4087" i="3" s="1"/>
  <c r="I4088" i="3" a="1"/>
  <c r="I4088" i="3" s="1"/>
  <c r="I4089" i="3" a="1"/>
  <c r="I4089" i="3" s="1"/>
  <c r="I4090" i="3" a="1"/>
  <c r="I4090" i="3" s="1"/>
  <c r="I4091" i="3" a="1"/>
  <c r="I4091" i="3" s="1"/>
  <c r="I4092" i="3" a="1"/>
  <c r="I4092" i="3" s="1"/>
  <c r="I4093" i="3" a="1"/>
  <c r="I4093" i="3" s="1"/>
  <c r="I4094" i="3" a="1"/>
  <c r="I4094" i="3" s="1"/>
  <c r="I4095" i="3" a="1"/>
  <c r="I4095" i="3" s="1"/>
  <c r="I4096" i="3" a="1"/>
  <c r="I4096" i="3" s="1"/>
  <c r="I4097" i="3" a="1"/>
  <c r="I4097" i="3" s="1"/>
  <c r="I4098" i="3" a="1"/>
  <c r="I4098" i="3" s="1"/>
  <c r="I4099" i="3" a="1"/>
  <c r="I4099" i="3" s="1"/>
  <c r="I4100" i="3" a="1"/>
  <c r="I4100" i="3" s="1"/>
  <c r="I4101" i="3" a="1"/>
  <c r="I4101" i="3" s="1"/>
  <c r="I4102" i="3" a="1"/>
  <c r="I4102" i="3" s="1"/>
  <c r="I4103" i="3" a="1"/>
  <c r="I4103" i="3" s="1"/>
  <c r="I4104" i="3" a="1"/>
  <c r="I4104" i="3" s="1"/>
  <c r="I4105" i="3" a="1"/>
  <c r="I4105" i="3" s="1"/>
  <c r="I4106" i="3" a="1"/>
  <c r="I4106" i="3" s="1"/>
  <c r="I4107" i="3" a="1"/>
  <c r="I4107" i="3" s="1"/>
  <c r="I4108" i="3" a="1"/>
  <c r="I4108" i="3" s="1"/>
  <c r="I4109" i="3" a="1"/>
  <c r="I4109" i="3" s="1"/>
  <c r="I4110" i="3" a="1"/>
  <c r="I4110" i="3" s="1"/>
  <c r="I4111" i="3" a="1"/>
  <c r="I4111" i="3" s="1"/>
  <c r="I4112" i="3" a="1"/>
  <c r="I4112" i="3" s="1"/>
  <c r="I4113" i="3" a="1"/>
  <c r="I4113" i="3" s="1"/>
  <c r="I4114" i="3" a="1"/>
  <c r="I4114" i="3" s="1"/>
  <c r="I4115" i="3" a="1"/>
  <c r="I4115" i="3" s="1"/>
  <c r="I4116" i="3" a="1"/>
  <c r="I4116" i="3" s="1"/>
  <c r="I4117" i="3" a="1"/>
  <c r="I4117" i="3" s="1"/>
  <c r="I4118" i="3" a="1"/>
  <c r="I4118" i="3" s="1"/>
  <c r="I4119" i="3" a="1"/>
  <c r="I4119" i="3" s="1"/>
  <c r="I4120" i="3" a="1"/>
  <c r="I4120" i="3" s="1"/>
  <c r="I4121" i="3" a="1"/>
  <c r="I4121" i="3" s="1"/>
  <c r="I4122" i="3" a="1"/>
  <c r="I4122" i="3" s="1"/>
  <c r="I4123" i="3" a="1"/>
  <c r="I4123" i="3" s="1"/>
  <c r="I4124" i="3" a="1"/>
  <c r="I4124" i="3" s="1"/>
  <c r="I4125" i="3" a="1"/>
  <c r="I4125" i="3" s="1"/>
  <c r="I4126" i="3" a="1"/>
  <c r="I4126" i="3" s="1"/>
  <c r="I4127" i="3" a="1"/>
  <c r="I4127" i="3" s="1"/>
  <c r="I4128" i="3" a="1"/>
  <c r="I4128" i="3" s="1"/>
  <c r="I4129" i="3" a="1"/>
  <c r="I4129" i="3" s="1"/>
  <c r="I4130" i="3" a="1"/>
  <c r="I4130" i="3" s="1"/>
  <c r="I4131" i="3" a="1"/>
  <c r="I4131" i="3" s="1"/>
  <c r="I4132" i="3" a="1"/>
  <c r="I4132" i="3" s="1"/>
  <c r="I4133" i="3" a="1"/>
  <c r="I4133" i="3" s="1"/>
  <c r="I4134" i="3" a="1"/>
  <c r="I4134" i="3" s="1"/>
  <c r="I4135" i="3" a="1"/>
  <c r="I4135" i="3" s="1"/>
  <c r="I4136" i="3" a="1"/>
  <c r="I4136" i="3" s="1"/>
  <c r="I4137" i="3" a="1"/>
  <c r="I4137" i="3" s="1"/>
  <c r="I4138" i="3" a="1"/>
  <c r="I4138" i="3" s="1"/>
  <c r="I4139" i="3" a="1"/>
  <c r="I4139" i="3" s="1"/>
  <c r="I4140" i="3" a="1"/>
  <c r="I4140" i="3" s="1"/>
  <c r="I4141" i="3" a="1"/>
  <c r="I4141" i="3" s="1"/>
  <c r="I4142" i="3" a="1"/>
  <c r="I4142" i="3" s="1"/>
  <c r="I4143" i="3" a="1"/>
  <c r="I4143" i="3" s="1"/>
  <c r="I4144" i="3" a="1"/>
  <c r="I4144" i="3" s="1"/>
  <c r="I4145" i="3" a="1"/>
  <c r="I4145" i="3" s="1"/>
  <c r="I4146" i="3" a="1"/>
  <c r="I4146" i="3" s="1"/>
  <c r="I4147" i="3" a="1"/>
  <c r="I4147" i="3" s="1"/>
  <c r="I4148" i="3" a="1"/>
  <c r="I4148" i="3" s="1"/>
  <c r="I4149" i="3" a="1"/>
  <c r="I4149" i="3" s="1"/>
  <c r="I4150" i="3" a="1"/>
  <c r="I4150" i="3" s="1"/>
  <c r="I4151" i="3" a="1"/>
  <c r="I4151" i="3" s="1"/>
  <c r="I4152" i="3" a="1"/>
  <c r="I4152" i="3" s="1"/>
  <c r="I4153" i="3" a="1"/>
  <c r="I4153" i="3" s="1"/>
  <c r="I4154" i="3" a="1"/>
  <c r="I4154" i="3" s="1"/>
  <c r="I4155" i="3" a="1"/>
  <c r="I4155" i="3" s="1"/>
  <c r="I4156" i="3" a="1"/>
  <c r="I4156" i="3" s="1"/>
  <c r="I4157" i="3" a="1"/>
  <c r="I4157" i="3" s="1"/>
  <c r="I4158" i="3" a="1"/>
  <c r="I4158" i="3" s="1"/>
  <c r="I4159" i="3" a="1"/>
  <c r="I4159" i="3" s="1"/>
  <c r="I4160" i="3" a="1"/>
  <c r="I4160" i="3" s="1"/>
  <c r="I4161" i="3" a="1"/>
  <c r="I4161" i="3" s="1"/>
  <c r="I4162" i="3" a="1"/>
  <c r="I4162" i="3" s="1"/>
  <c r="I4163" i="3" a="1"/>
  <c r="I4163" i="3" s="1"/>
  <c r="I4164" i="3" a="1"/>
  <c r="I4164" i="3" s="1"/>
  <c r="I4165" i="3" a="1"/>
  <c r="I4165" i="3" s="1"/>
  <c r="I4166" i="3" a="1"/>
  <c r="I4166" i="3" s="1"/>
  <c r="I4167" i="3" a="1"/>
  <c r="I4167" i="3" s="1"/>
  <c r="I4168" i="3" a="1"/>
  <c r="I4168" i="3" s="1"/>
  <c r="I4169" i="3" a="1"/>
  <c r="I4169" i="3" s="1"/>
  <c r="I4170" i="3" a="1"/>
  <c r="I4170" i="3" s="1"/>
  <c r="I4171" i="3" a="1"/>
  <c r="I4171" i="3" s="1"/>
  <c r="I4172" i="3" a="1"/>
  <c r="I4172" i="3" s="1"/>
  <c r="I4173" i="3" a="1"/>
  <c r="I4173" i="3" s="1"/>
  <c r="I4174" i="3" a="1"/>
  <c r="I4174" i="3" s="1"/>
  <c r="I4175" i="3" a="1"/>
  <c r="I4175" i="3" s="1"/>
  <c r="I4176" i="3" a="1"/>
  <c r="I4176" i="3" s="1"/>
  <c r="I4177" i="3" a="1"/>
  <c r="I4177" i="3" s="1"/>
  <c r="I4178" i="3" a="1"/>
  <c r="I4178" i="3" s="1"/>
  <c r="I4179" i="3" a="1"/>
  <c r="I4179" i="3" s="1"/>
  <c r="I4180" i="3" a="1"/>
  <c r="I4180" i="3" s="1"/>
  <c r="I4181" i="3" a="1"/>
  <c r="I4181" i="3" s="1"/>
  <c r="I4182" i="3" a="1"/>
  <c r="I4182" i="3" s="1"/>
  <c r="I4183" i="3" a="1"/>
  <c r="I4183" i="3" s="1"/>
  <c r="I4184" i="3" a="1"/>
  <c r="I4184" i="3" s="1"/>
  <c r="I4185" i="3" a="1"/>
  <c r="I4185" i="3" s="1"/>
  <c r="I4186" i="3" a="1"/>
  <c r="I4186" i="3" s="1"/>
  <c r="I4187" i="3" a="1"/>
  <c r="I4187" i="3" s="1"/>
  <c r="I4188" i="3" a="1"/>
  <c r="I4188" i="3" s="1"/>
  <c r="I4189" i="3" a="1"/>
  <c r="I4189" i="3" s="1"/>
  <c r="I4190" i="3" a="1"/>
  <c r="I4190" i="3" s="1"/>
  <c r="I4191" i="3" a="1"/>
  <c r="I4191" i="3" s="1"/>
  <c r="I4192" i="3" a="1"/>
  <c r="I4192" i="3" s="1"/>
  <c r="I4193" i="3" a="1"/>
  <c r="I4193" i="3" s="1"/>
  <c r="I4194" i="3" a="1"/>
  <c r="I4194" i="3" s="1"/>
  <c r="I4195" i="3" a="1"/>
  <c r="I4195" i="3" s="1"/>
  <c r="I4196" i="3" a="1"/>
  <c r="I4196" i="3" s="1"/>
  <c r="I4197" i="3" a="1"/>
  <c r="I4197" i="3" s="1"/>
  <c r="I4198" i="3" a="1"/>
  <c r="I4198" i="3" s="1"/>
  <c r="I4199" i="3" a="1"/>
  <c r="I4199" i="3" s="1"/>
  <c r="I4200" i="3" a="1"/>
  <c r="I4200" i="3" s="1"/>
  <c r="I4201" i="3" a="1"/>
  <c r="I4201" i="3" s="1"/>
  <c r="I4202" i="3" a="1"/>
  <c r="I4202" i="3" s="1"/>
  <c r="I4203" i="3" a="1"/>
  <c r="I4203" i="3" s="1"/>
  <c r="I4204" i="3" a="1"/>
  <c r="I4204" i="3" s="1"/>
  <c r="I4205" i="3" a="1"/>
  <c r="I4205" i="3" s="1"/>
  <c r="I4206" i="3" a="1"/>
  <c r="I4206" i="3" s="1"/>
  <c r="I4207" i="3" a="1"/>
  <c r="I4207" i="3" s="1"/>
  <c r="I4208" i="3" a="1"/>
  <c r="I4208" i="3" s="1"/>
  <c r="I4209" i="3" a="1"/>
  <c r="I4209" i="3" s="1"/>
  <c r="I4210" i="3" a="1"/>
  <c r="I4210" i="3" s="1"/>
  <c r="I4211" i="3" a="1"/>
  <c r="I4211" i="3" s="1"/>
  <c r="I4212" i="3" a="1"/>
  <c r="I4212" i="3" s="1"/>
  <c r="I4213" i="3" a="1"/>
  <c r="I4213" i="3" s="1"/>
  <c r="I4214" i="3" a="1"/>
  <c r="I4214" i="3" s="1"/>
  <c r="I4215" i="3" a="1"/>
  <c r="I4215" i="3" s="1"/>
  <c r="I4216" i="3" a="1"/>
  <c r="I4216" i="3" s="1"/>
  <c r="I4217" i="3" a="1"/>
  <c r="I4217" i="3" s="1"/>
  <c r="I4218" i="3" a="1"/>
  <c r="I4218" i="3" s="1"/>
  <c r="I4219" i="3" a="1"/>
  <c r="I4219" i="3" s="1"/>
  <c r="I4220" i="3" a="1"/>
  <c r="I4220" i="3" s="1"/>
  <c r="I4221" i="3" a="1"/>
  <c r="I4221" i="3" s="1"/>
  <c r="I4222" i="3" a="1"/>
  <c r="I4222" i="3" s="1"/>
  <c r="I4223" i="3" a="1"/>
  <c r="I4223" i="3" s="1"/>
  <c r="I4224" i="3" a="1"/>
  <c r="I4224" i="3" s="1"/>
  <c r="I4225" i="3" a="1"/>
  <c r="I4225" i="3" s="1"/>
  <c r="I4226" i="3" a="1"/>
  <c r="I4226" i="3" s="1"/>
  <c r="I4227" i="3" a="1"/>
  <c r="I4227" i="3" s="1"/>
  <c r="I4228" i="3" a="1"/>
  <c r="I4228" i="3" s="1"/>
  <c r="I4229" i="3" a="1"/>
  <c r="I4229" i="3" s="1"/>
  <c r="I4230" i="3" a="1"/>
  <c r="I4230" i="3" s="1"/>
  <c r="I4231" i="3" a="1"/>
  <c r="I4231" i="3" s="1"/>
  <c r="I4232" i="3" a="1"/>
  <c r="I4232" i="3" s="1"/>
  <c r="I4233" i="3" a="1"/>
  <c r="I4233" i="3" s="1"/>
  <c r="I4234" i="3" a="1"/>
  <c r="I4234" i="3" s="1"/>
  <c r="I4235" i="3" a="1"/>
  <c r="I4235" i="3" s="1"/>
  <c r="I4236" i="3" a="1"/>
  <c r="I4236" i="3" s="1"/>
  <c r="I4237" i="3" a="1"/>
  <c r="I4237" i="3" s="1"/>
  <c r="I4238" i="3" a="1"/>
  <c r="I4238" i="3" s="1"/>
  <c r="I4239" i="3" a="1"/>
  <c r="I4239" i="3" s="1"/>
  <c r="I4240" i="3" a="1"/>
  <c r="I4240" i="3" s="1"/>
  <c r="I4241" i="3" a="1"/>
  <c r="I4241" i="3" s="1"/>
  <c r="I4242" i="3" a="1"/>
  <c r="I4242" i="3" s="1"/>
  <c r="I4243" i="3" a="1"/>
  <c r="I4243" i="3" s="1"/>
  <c r="I4244" i="3" a="1"/>
  <c r="I4244" i="3" s="1"/>
  <c r="I4245" i="3" a="1"/>
  <c r="I4245" i="3" s="1"/>
  <c r="I4246" i="3" a="1"/>
  <c r="I4246" i="3" s="1"/>
  <c r="I4247" i="3" a="1"/>
  <c r="I4247" i="3" s="1"/>
  <c r="I4248" i="3" a="1"/>
  <c r="I4248" i="3" s="1"/>
  <c r="I4249" i="3" a="1"/>
  <c r="I4249" i="3" s="1"/>
  <c r="I4250" i="3" a="1"/>
  <c r="I4250" i="3" s="1"/>
  <c r="I4251" i="3" a="1"/>
  <c r="I4251" i="3" s="1"/>
  <c r="I4252" i="3" a="1"/>
  <c r="I4252" i="3" s="1"/>
  <c r="I4253" i="3" a="1"/>
  <c r="I4253" i="3" s="1"/>
  <c r="I4254" i="3" a="1"/>
  <c r="I4254" i="3" s="1"/>
  <c r="I4255" i="3" a="1"/>
  <c r="I4255" i="3" s="1"/>
  <c r="I4256" i="3" a="1"/>
  <c r="I4256" i="3" s="1"/>
  <c r="I4257" i="3" a="1"/>
  <c r="I4257" i="3" s="1"/>
  <c r="I4258" i="3" a="1"/>
  <c r="I4258" i="3" s="1"/>
  <c r="I4259" i="3" a="1"/>
  <c r="I4259" i="3" s="1"/>
  <c r="I4260" i="3" a="1"/>
  <c r="I4260" i="3" s="1"/>
  <c r="I4261" i="3" a="1"/>
  <c r="I4261" i="3" s="1"/>
  <c r="I4262" i="3" a="1"/>
  <c r="I4262" i="3" s="1"/>
  <c r="I4263" i="3" a="1"/>
  <c r="I4263" i="3" s="1"/>
  <c r="I4264" i="3" a="1"/>
  <c r="I4264" i="3" s="1"/>
  <c r="I4265" i="3" a="1"/>
  <c r="I4265" i="3" s="1"/>
  <c r="I4266" i="3" a="1"/>
  <c r="I4266" i="3" s="1"/>
  <c r="I4267" i="3" a="1"/>
  <c r="I4267" i="3" s="1"/>
  <c r="I4268" i="3" a="1"/>
  <c r="I4268" i="3" s="1"/>
  <c r="I4269" i="3" a="1"/>
  <c r="I4269" i="3" s="1"/>
  <c r="I4270" i="3" a="1"/>
  <c r="I4270" i="3" s="1"/>
  <c r="I4271" i="3" a="1"/>
  <c r="I4271" i="3" s="1"/>
  <c r="I4272" i="3" a="1"/>
  <c r="I4272" i="3" s="1"/>
  <c r="I4273" i="3" a="1"/>
  <c r="I4273" i="3" s="1"/>
  <c r="I4274" i="3" a="1"/>
  <c r="I4274" i="3" s="1"/>
  <c r="I4275" i="3" a="1"/>
  <c r="I4275" i="3" s="1"/>
  <c r="I4276" i="3" a="1"/>
  <c r="I4276" i="3" s="1"/>
  <c r="I4277" i="3" a="1"/>
  <c r="I4277" i="3" s="1"/>
  <c r="I4278" i="3" a="1"/>
  <c r="I4278" i="3" s="1"/>
  <c r="I4279" i="3" a="1"/>
  <c r="I4279" i="3" s="1"/>
  <c r="I4280" i="3" a="1"/>
  <c r="I4280" i="3" s="1"/>
  <c r="I4281" i="3" a="1"/>
  <c r="I4281" i="3" s="1"/>
  <c r="I4282" i="3" a="1"/>
  <c r="I4282" i="3" s="1"/>
  <c r="I4283" i="3" a="1"/>
  <c r="I4283" i="3" s="1"/>
  <c r="I4284" i="3" a="1"/>
  <c r="I4284" i="3" s="1"/>
  <c r="I4285" i="3" a="1"/>
  <c r="I4285" i="3" s="1"/>
  <c r="I4286" i="3" a="1"/>
  <c r="I4286" i="3" s="1"/>
  <c r="I4287" i="3" a="1"/>
  <c r="I4287" i="3" s="1"/>
  <c r="I4288" i="3" a="1"/>
  <c r="I4288" i="3" s="1"/>
  <c r="I4289" i="3" a="1"/>
  <c r="I4289" i="3" s="1"/>
  <c r="I4290" i="3" a="1"/>
  <c r="I4290" i="3" s="1"/>
  <c r="I4291" i="3" a="1"/>
  <c r="I4291" i="3" s="1"/>
  <c r="I4292" i="3" a="1"/>
  <c r="I4292" i="3" s="1"/>
  <c r="I4293" i="3" a="1"/>
  <c r="I4293" i="3" s="1"/>
  <c r="I4294" i="3" a="1"/>
  <c r="I4294" i="3" s="1"/>
  <c r="I4295" i="3" a="1"/>
  <c r="I4295" i="3" s="1"/>
  <c r="I4296" i="3" a="1"/>
  <c r="I4296" i="3" s="1"/>
  <c r="I4297" i="3" a="1"/>
  <c r="I4297" i="3" s="1"/>
  <c r="I4298" i="3" a="1"/>
  <c r="I4298" i="3" s="1"/>
  <c r="I4299" i="3" a="1"/>
  <c r="I4299" i="3" s="1"/>
  <c r="I4300" i="3" a="1"/>
  <c r="I4300" i="3" s="1"/>
  <c r="I4301" i="3" a="1"/>
  <c r="I4301" i="3" s="1"/>
  <c r="I4302" i="3" a="1"/>
  <c r="I4302" i="3" s="1"/>
  <c r="I4303" i="3" a="1"/>
  <c r="I4303" i="3" s="1"/>
  <c r="I4304" i="3" a="1"/>
  <c r="I4304" i="3" s="1"/>
  <c r="I4305" i="3" a="1"/>
  <c r="I4305" i="3" s="1"/>
  <c r="I4306" i="3" a="1"/>
  <c r="I4306" i="3" s="1"/>
  <c r="I4307" i="3" a="1"/>
  <c r="I4307" i="3" s="1"/>
  <c r="I4308" i="3" a="1"/>
  <c r="I4308" i="3" s="1"/>
  <c r="I4309" i="3" a="1"/>
  <c r="I4309" i="3" s="1"/>
  <c r="I4310" i="3" a="1"/>
  <c r="I4310" i="3" s="1"/>
  <c r="I4311" i="3" a="1"/>
  <c r="I4311" i="3" s="1"/>
  <c r="I4312" i="3" a="1"/>
  <c r="I4312" i="3" s="1"/>
  <c r="I4313" i="3" a="1"/>
  <c r="I4313" i="3" s="1"/>
  <c r="I4314" i="3" a="1"/>
  <c r="I4314" i="3" s="1"/>
  <c r="I4315" i="3" a="1"/>
  <c r="I4315" i="3" s="1"/>
  <c r="I4316" i="3" a="1"/>
  <c r="I4316" i="3" s="1"/>
  <c r="I4317" i="3" a="1"/>
  <c r="I4317" i="3" s="1"/>
  <c r="I4318" i="3" a="1"/>
  <c r="I4318" i="3" s="1"/>
  <c r="I4319" i="3" a="1"/>
  <c r="I4319" i="3" s="1"/>
  <c r="I4320" i="3" a="1"/>
  <c r="I4320" i="3" s="1"/>
  <c r="I4321" i="3" a="1"/>
  <c r="I4321" i="3" s="1"/>
  <c r="I4322" i="3" a="1"/>
  <c r="I4322" i="3" s="1"/>
  <c r="I4323" i="3" a="1"/>
  <c r="I4323" i="3" s="1"/>
  <c r="I4324" i="3" a="1"/>
  <c r="I4324" i="3" s="1"/>
  <c r="I4325" i="3" a="1"/>
  <c r="I4325" i="3" s="1"/>
  <c r="I4326" i="3" a="1"/>
  <c r="I4326" i="3" s="1"/>
  <c r="I4327" i="3" a="1"/>
  <c r="I4327" i="3" s="1"/>
  <c r="I4328" i="3" a="1"/>
  <c r="I4328" i="3" s="1"/>
  <c r="I4329" i="3" a="1"/>
  <c r="I4329" i="3" s="1"/>
  <c r="I4330" i="3" a="1"/>
  <c r="I4330" i="3" s="1"/>
  <c r="I4331" i="3" a="1"/>
  <c r="I4331" i="3" s="1"/>
  <c r="I4332" i="3" a="1"/>
  <c r="I4332" i="3" s="1"/>
  <c r="I4333" i="3" a="1"/>
  <c r="I4333" i="3" s="1"/>
  <c r="I4334" i="3" a="1"/>
  <c r="I4334" i="3" s="1"/>
  <c r="I4335" i="3" a="1"/>
  <c r="I4335" i="3" s="1"/>
  <c r="I4336" i="3" a="1"/>
  <c r="I4336" i="3" s="1"/>
  <c r="I4337" i="3" a="1"/>
  <c r="I4337" i="3" s="1"/>
  <c r="I4338" i="3" a="1"/>
  <c r="I4338" i="3" s="1"/>
  <c r="I4339" i="3" a="1"/>
  <c r="I4339" i="3" s="1"/>
  <c r="I4340" i="3" a="1"/>
  <c r="I4340" i="3" s="1"/>
  <c r="I4341" i="3" a="1"/>
  <c r="I4341" i="3" s="1"/>
  <c r="I4342" i="3" a="1"/>
  <c r="I4342" i="3" s="1"/>
  <c r="I4343" i="3" a="1"/>
  <c r="I4343" i="3" s="1"/>
  <c r="I4344" i="3" a="1"/>
  <c r="I4344" i="3" s="1"/>
  <c r="I4345" i="3" a="1"/>
  <c r="I4345" i="3" s="1"/>
  <c r="I4346" i="3" a="1"/>
  <c r="I4346" i="3" s="1"/>
  <c r="I4347" i="3" a="1"/>
  <c r="I4347" i="3" s="1"/>
  <c r="I4348" i="3" a="1"/>
  <c r="I4348" i="3" s="1"/>
  <c r="I4349" i="3" a="1"/>
  <c r="I4349" i="3" s="1"/>
  <c r="I4350" i="3" a="1"/>
  <c r="I4350" i="3" s="1"/>
  <c r="I4351" i="3" a="1"/>
  <c r="I4351" i="3" s="1"/>
  <c r="I4352" i="3" a="1"/>
  <c r="I4352" i="3" s="1"/>
  <c r="I4353" i="3" a="1"/>
  <c r="I4353" i="3" s="1"/>
  <c r="I4354" i="3" a="1"/>
  <c r="I4354" i="3" s="1"/>
  <c r="I4355" i="3" a="1"/>
  <c r="I4355" i="3" s="1"/>
  <c r="I4356" i="3" a="1"/>
  <c r="I4356" i="3" s="1"/>
  <c r="I4357" i="3" a="1"/>
  <c r="I4357" i="3" s="1"/>
  <c r="I4358" i="3" a="1"/>
  <c r="I4358" i="3" s="1"/>
  <c r="I4359" i="3" a="1"/>
  <c r="I4359" i="3" s="1"/>
  <c r="I4360" i="3" a="1"/>
  <c r="I4360" i="3" s="1"/>
  <c r="I4361" i="3" a="1"/>
  <c r="I4361" i="3" s="1"/>
  <c r="I4362" i="3" a="1"/>
  <c r="I4362" i="3" s="1"/>
  <c r="I4363" i="3" a="1"/>
  <c r="I4363" i="3" s="1"/>
  <c r="I4364" i="3" a="1"/>
  <c r="I4364" i="3" s="1"/>
  <c r="I4365" i="3" a="1"/>
  <c r="I4365" i="3" s="1"/>
  <c r="I4366" i="3" a="1"/>
  <c r="I4366" i="3" s="1"/>
  <c r="I4367" i="3" a="1"/>
  <c r="I4367" i="3" s="1"/>
  <c r="I4368" i="3" a="1"/>
  <c r="I4368" i="3" s="1"/>
  <c r="I4369" i="3" a="1"/>
  <c r="I4369" i="3" s="1"/>
  <c r="I4370" i="3" a="1"/>
  <c r="I4370" i="3" s="1"/>
  <c r="I4371" i="3" a="1"/>
  <c r="I4371" i="3" s="1"/>
  <c r="I4372" i="3" a="1"/>
  <c r="I4372" i="3" s="1"/>
  <c r="I4373" i="3" a="1"/>
  <c r="I4373" i="3" s="1"/>
  <c r="I4374" i="3" a="1"/>
  <c r="I4374" i="3" s="1"/>
  <c r="I4375" i="3" a="1"/>
  <c r="I4375" i="3" s="1"/>
  <c r="I4376" i="3" a="1"/>
  <c r="I4376" i="3" s="1"/>
  <c r="I4377" i="3" a="1"/>
  <c r="I4377" i="3" s="1"/>
  <c r="I4378" i="3" a="1"/>
  <c r="I4378" i="3" s="1"/>
  <c r="I4379" i="3" a="1"/>
  <c r="I4379" i="3" s="1"/>
  <c r="I4380" i="3" a="1"/>
  <c r="I4380" i="3" s="1"/>
  <c r="I4381" i="3" a="1"/>
  <c r="I4381" i="3" s="1"/>
  <c r="I4382" i="3" a="1"/>
  <c r="I4382" i="3" s="1"/>
  <c r="I4383" i="3" a="1"/>
  <c r="I4383" i="3" s="1"/>
  <c r="I4384" i="3" a="1"/>
  <c r="I4384" i="3" s="1"/>
  <c r="I4385" i="3" a="1"/>
  <c r="I4385" i="3" s="1"/>
  <c r="I4386" i="3" a="1"/>
  <c r="I4386" i="3" s="1"/>
  <c r="I4387" i="3" a="1"/>
  <c r="I4387" i="3" s="1"/>
  <c r="I4388" i="3" a="1"/>
  <c r="I4388" i="3" s="1"/>
  <c r="I4389" i="3" a="1"/>
  <c r="I4389" i="3" s="1"/>
  <c r="I4390" i="3" a="1"/>
  <c r="I4390" i="3" s="1"/>
  <c r="I4391" i="3" a="1"/>
  <c r="I4391" i="3" s="1"/>
  <c r="I4392" i="3" a="1"/>
  <c r="I4392" i="3" s="1"/>
  <c r="I4393" i="3" a="1"/>
  <c r="I4393" i="3" s="1"/>
  <c r="I4394" i="3" a="1"/>
  <c r="I4394" i="3" s="1"/>
  <c r="I4395" i="3" a="1"/>
  <c r="I4395" i="3" s="1"/>
  <c r="I4396" i="3" a="1"/>
  <c r="I4396" i="3" s="1"/>
  <c r="I4397" i="3" a="1"/>
  <c r="I4397" i="3" s="1"/>
  <c r="I4398" i="3" a="1"/>
  <c r="I4398" i="3" s="1"/>
  <c r="I4399" i="3" a="1"/>
  <c r="I4399" i="3" s="1"/>
  <c r="I4400" i="3" a="1"/>
  <c r="I4400" i="3" s="1"/>
  <c r="I4401" i="3" a="1"/>
  <c r="I4401" i="3" s="1"/>
  <c r="I4402" i="3" a="1"/>
  <c r="I4402" i="3" s="1"/>
  <c r="I4403" i="3" a="1"/>
  <c r="I4403" i="3" s="1"/>
  <c r="I4404" i="3" a="1"/>
  <c r="I4404" i="3" s="1"/>
  <c r="I4405" i="3" a="1"/>
  <c r="I4405" i="3" s="1"/>
  <c r="I4406" i="3" a="1"/>
  <c r="I4406" i="3" s="1"/>
  <c r="I4407" i="3" a="1"/>
  <c r="I4407" i="3" s="1"/>
  <c r="I4408" i="3" a="1"/>
  <c r="I4408" i="3" s="1"/>
  <c r="I4409" i="3" a="1"/>
  <c r="I4409" i="3" s="1"/>
  <c r="I4410" i="3" a="1"/>
  <c r="I4410" i="3" s="1"/>
  <c r="I4411" i="3" a="1"/>
  <c r="I4411" i="3" s="1"/>
  <c r="I4412" i="3" a="1"/>
  <c r="I4412" i="3" s="1"/>
  <c r="I4413" i="3" a="1"/>
  <c r="I4413" i="3" s="1"/>
  <c r="I4414" i="3" a="1"/>
  <c r="I4414" i="3" s="1"/>
  <c r="I4415" i="3" a="1"/>
  <c r="I4415" i="3" s="1"/>
  <c r="I4416" i="3" a="1"/>
  <c r="I4416" i="3" s="1"/>
  <c r="I4417" i="3" a="1"/>
  <c r="I4417" i="3" s="1"/>
  <c r="I4418" i="3" a="1"/>
  <c r="I4418" i="3" s="1"/>
  <c r="I4419" i="3" a="1"/>
  <c r="I4419" i="3" s="1"/>
  <c r="I4420" i="3" a="1"/>
  <c r="I4420" i="3" s="1"/>
  <c r="I4421" i="3" a="1"/>
  <c r="I4421" i="3" s="1"/>
  <c r="I4422" i="3" a="1"/>
  <c r="I4422" i="3" s="1"/>
  <c r="I4423" i="3" a="1"/>
  <c r="I4423" i="3" s="1"/>
  <c r="I4424" i="3" a="1"/>
  <c r="I4424" i="3" s="1"/>
  <c r="I4425" i="3" a="1"/>
  <c r="I4425" i="3" s="1"/>
  <c r="I4426" i="3" a="1"/>
  <c r="I4426" i="3" s="1"/>
  <c r="I4427" i="3" a="1"/>
  <c r="I4427" i="3" s="1"/>
  <c r="I4428" i="3" a="1"/>
  <c r="I4428" i="3" s="1"/>
  <c r="I4429" i="3" a="1"/>
  <c r="I4429" i="3" s="1"/>
  <c r="I4430" i="3" a="1"/>
  <c r="I4430" i="3" s="1"/>
  <c r="I4431" i="3" a="1"/>
  <c r="I4431" i="3" s="1"/>
  <c r="I4432" i="3" a="1"/>
  <c r="I4432" i="3" s="1"/>
  <c r="I4433" i="3" a="1"/>
  <c r="I4433" i="3" s="1"/>
  <c r="I4434" i="3" a="1"/>
  <c r="I4434" i="3" s="1"/>
  <c r="I4435" i="3" a="1"/>
  <c r="I4435" i="3" s="1"/>
  <c r="I4436" i="3" a="1"/>
  <c r="I4436" i="3" s="1"/>
  <c r="I4437" i="3" a="1"/>
  <c r="I4437" i="3" s="1"/>
  <c r="I4438" i="3" a="1"/>
  <c r="I4438" i="3" s="1"/>
  <c r="I4439" i="3" a="1"/>
  <c r="I4439" i="3" s="1"/>
  <c r="I4440" i="3" a="1"/>
  <c r="I4440" i="3" s="1"/>
  <c r="I4441" i="3" a="1"/>
  <c r="I4441" i="3" s="1"/>
  <c r="I4442" i="3" a="1"/>
  <c r="I4442" i="3" s="1"/>
  <c r="I4443" i="3" a="1"/>
  <c r="I4443" i="3" s="1"/>
  <c r="I4444" i="3" a="1"/>
  <c r="I4444" i="3" s="1"/>
  <c r="I4445" i="3" a="1"/>
  <c r="I4445" i="3" s="1"/>
  <c r="I4446" i="3" a="1"/>
  <c r="I4446" i="3" s="1"/>
  <c r="I4447" i="3" a="1"/>
  <c r="I4447" i="3" s="1"/>
  <c r="I4448" i="3" a="1"/>
  <c r="I4448" i="3" s="1"/>
  <c r="I4449" i="3" a="1"/>
  <c r="I4449" i="3" s="1"/>
  <c r="I4450" i="3" a="1"/>
  <c r="I4450" i="3" s="1"/>
  <c r="I4451" i="3" a="1"/>
  <c r="I4451" i="3" s="1"/>
  <c r="I4452" i="3" a="1"/>
  <c r="I4452" i="3" s="1"/>
  <c r="I4453" i="3" a="1"/>
  <c r="I4453" i="3" s="1"/>
  <c r="I4454" i="3" a="1"/>
  <c r="I4454" i="3" s="1"/>
  <c r="I4455" i="3" a="1"/>
  <c r="I4455" i="3" s="1"/>
  <c r="I4456" i="3" a="1"/>
  <c r="I4456" i="3" s="1"/>
  <c r="I4457" i="3" a="1"/>
  <c r="I4457" i="3" s="1"/>
  <c r="I4458" i="3" a="1"/>
  <c r="I4458" i="3" s="1"/>
  <c r="I4459" i="3" a="1"/>
  <c r="I4459" i="3" s="1"/>
  <c r="I4460" i="3" a="1"/>
  <c r="I4460" i="3" s="1"/>
  <c r="I4461" i="3" a="1"/>
  <c r="I4461" i="3" s="1"/>
  <c r="I4462" i="3" a="1"/>
  <c r="I4462" i="3" s="1"/>
  <c r="I4463" i="3" a="1"/>
  <c r="I4463" i="3" s="1"/>
  <c r="I4464" i="3" a="1"/>
  <c r="I4464" i="3" s="1"/>
  <c r="I4465" i="3" a="1"/>
  <c r="I4465" i="3" s="1"/>
  <c r="I4466" i="3" a="1"/>
  <c r="I4466" i="3" s="1"/>
  <c r="I4467" i="3" a="1"/>
  <c r="I4467" i="3" s="1"/>
  <c r="I4468" i="3" a="1"/>
  <c r="I4468" i="3" s="1"/>
  <c r="I4469" i="3" a="1"/>
  <c r="I4469" i="3" s="1"/>
  <c r="I4470" i="3" a="1"/>
  <c r="I4470" i="3" s="1"/>
  <c r="I4471" i="3" a="1"/>
  <c r="I4471" i="3" s="1"/>
  <c r="I4472" i="3" a="1"/>
  <c r="I4472" i="3" s="1"/>
  <c r="I4473" i="3" a="1"/>
  <c r="I4473" i="3" s="1"/>
  <c r="I4474" i="3" a="1"/>
  <c r="I4474" i="3" s="1"/>
  <c r="I4475" i="3" a="1"/>
  <c r="I4475" i="3" s="1"/>
  <c r="I4476" i="3" a="1"/>
  <c r="I4476" i="3" s="1"/>
  <c r="I4477" i="3" a="1"/>
  <c r="I4477" i="3" s="1"/>
  <c r="I4478" i="3" a="1"/>
  <c r="I4478" i="3" s="1"/>
  <c r="I4479" i="3" a="1"/>
  <c r="I4479" i="3" s="1"/>
  <c r="I4480" i="3" a="1"/>
  <c r="I4480" i="3" s="1"/>
  <c r="I4481" i="3" a="1"/>
  <c r="I4481" i="3" s="1"/>
  <c r="I4482" i="3" a="1"/>
  <c r="I4482" i="3" s="1"/>
  <c r="I4483" i="3" a="1"/>
  <c r="I4483" i="3" s="1"/>
  <c r="I4484" i="3" a="1"/>
  <c r="I4484" i="3" s="1"/>
  <c r="I4485" i="3" a="1"/>
  <c r="I4485" i="3" s="1"/>
  <c r="I4486" i="3" a="1"/>
  <c r="I4486" i="3" s="1"/>
  <c r="I4487" i="3" a="1"/>
  <c r="I4487" i="3" s="1"/>
  <c r="I4488" i="3" a="1"/>
  <c r="I4488" i="3" s="1"/>
  <c r="I4489" i="3" a="1"/>
  <c r="I4489" i="3" s="1"/>
  <c r="I4490" i="3" a="1"/>
  <c r="I4490" i="3" s="1"/>
  <c r="I4491" i="3" a="1"/>
  <c r="I4491" i="3" s="1"/>
  <c r="I4492" i="3" a="1"/>
  <c r="I4492" i="3" s="1"/>
  <c r="I4493" i="3" a="1"/>
  <c r="I4493" i="3" s="1"/>
  <c r="I4494" i="3" a="1"/>
  <c r="I4494" i="3" s="1"/>
  <c r="I4495" i="3" a="1"/>
  <c r="I4495" i="3" s="1"/>
  <c r="I4496" i="3" a="1"/>
  <c r="I4496" i="3" s="1"/>
  <c r="I4497" i="3" a="1"/>
  <c r="I4497" i="3" s="1"/>
  <c r="I4498" i="3" a="1"/>
  <c r="I4498" i="3" s="1"/>
  <c r="I4499" i="3" a="1"/>
  <c r="I4499" i="3" s="1"/>
  <c r="I4500" i="3" a="1"/>
  <c r="I4500" i="3" s="1"/>
  <c r="I4501" i="3" a="1"/>
  <c r="I4501" i="3" s="1"/>
  <c r="I4502" i="3" a="1"/>
  <c r="I4502" i="3" s="1"/>
  <c r="I4503" i="3" a="1"/>
  <c r="I4503" i="3" s="1"/>
  <c r="I4504" i="3" a="1"/>
  <c r="I4504" i="3" s="1"/>
  <c r="I4505" i="3" a="1"/>
  <c r="I4505" i="3" s="1"/>
  <c r="I4506" i="3" a="1"/>
  <c r="I4506" i="3" s="1"/>
  <c r="I4507" i="3" a="1"/>
  <c r="I4507" i="3" s="1"/>
  <c r="I4508" i="3" a="1"/>
  <c r="I4508" i="3" s="1"/>
  <c r="I4509" i="3" a="1"/>
  <c r="I4509" i="3" s="1"/>
  <c r="I4510" i="3" a="1"/>
  <c r="I4510" i="3" s="1"/>
  <c r="I4511" i="3" a="1"/>
  <c r="I4511" i="3" s="1"/>
  <c r="I4512" i="3" a="1"/>
  <c r="I4512" i="3" s="1"/>
  <c r="I4513" i="3" a="1"/>
  <c r="I4513" i="3" s="1"/>
  <c r="I4514" i="3" a="1"/>
  <c r="I4514" i="3" s="1"/>
  <c r="I4515" i="3" a="1"/>
  <c r="I4515" i="3" s="1"/>
  <c r="I4516" i="3" a="1"/>
  <c r="I4516" i="3" s="1"/>
  <c r="I4517" i="3" a="1"/>
  <c r="I4517" i="3" s="1"/>
  <c r="I4518" i="3" a="1"/>
  <c r="I4518" i="3" s="1"/>
  <c r="I4519" i="3" a="1"/>
  <c r="I4519" i="3" s="1"/>
  <c r="I4520" i="3" a="1"/>
  <c r="I4520" i="3" s="1"/>
  <c r="I4521" i="3" a="1"/>
  <c r="I4521" i="3" s="1"/>
  <c r="I4522" i="3" a="1"/>
  <c r="I4522" i="3" s="1"/>
  <c r="I4523" i="3" a="1"/>
  <c r="I4523" i="3" s="1"/>
  <c r="I4524" i="3" a="1"/>
  <c r="I4524" i="3" s="1"/>
  <c r="I4525" i="3" a="1"/>
  <c r="I4525" i="3" s="1"/>
  <c r="I4526" i="3" a="1"/>
  <c r="I4526" i="3" s="1"/>
  <c r="I4527" i="3" a="1"/>
  <c r="I4527" i="3" s="1"/>
  <c r="I4528" i="3" a="1"/>
  <c r="I4528" i="3" s="1"/>
  <c r="I4529" i="3" a="1"/>
  <c r="I4529" i="3" s="1"/>
  <c r="I4530" i="3" a="1"/>
  <c r="I4530" i="3" s="1"/>
  <c r="I4531" i="3" a="1"/>
  <c r="I4531" i="3" s="1"/>
  <c r="I4532" i="3" a="1"/>
  <c r="I4532" i="3" s="1"/>
  <c r="I4533" i="3" a="1"/>
  <c r="I4533" i="3" s="1"/>
  <c r="I4534" i="3" a="1"/>
  <c r="I4534" i="3" s="1"/>
  <c r="I4535" i="3" a="1"/>
  <c r="I4535" i="3" s="1"/>
  <c r="I4536" i="3" a="1"/>
  <c r="I4536" i="3" s="1"/>
  <c r="I4537" i="3" a="1"/>
  <c r="I4537" i="3" s="1"/>
  <c r="I4538" i="3" a="1"/>
  <c r="I4538" i="3" s="1"/>
  <c r="I4539" i="3" a="1"/>
  <c r="I4539" i="3" s="1"/>
  <c r="I4540" i="3" a="1"/>
  <c r="I4540" i="3" s="1"/>
  <c r="I4541" i="3" a="1"/>
  <c r="I4541" i="3" s="1"/>
  <c r="I4542" i="3" a="1"/>
  <c r="I4542" i="3" s="1"/>
  <c r="I4543" i="3" a="1"/>
  <c r="I4543" i="3" s="1"/>
  <c r="I4544" i="3" a="1"/>
  <c r="I4544" i="3" s="1"/>
  <c r="I4545" i="3" a="1"/>
  <c r="I4545" i="3" s="1"/>
  <c r="I4546" i="3" a="1"/>
  <c r="I4546" i="3" s="1"/>
  <c r="I4547" i="3" a="1"/>
  <c r="I4547" i="3" s="1"/>
  <c r="I4548" i="3" a="1"/>
  <c r="I4548" i="3" s="1"/>
  <c r="I4549" i="3" a="1"/>
  <c r="I4549" i="3" s="1"/>
  <c r="I4550" i="3" a="1"/>
  <c r="I4550" i="3" s="1"/>
  <c r="I4551" i="3" a="1"/>
  <c r="I4551" i="3" s="1"/>
  <c r="I4552" i="3" a="1"/>
  <c r="I4552" i="3" s="1"/>
  <c r="I4553" i="3" a="1"/>
  <c r="I4553" i="3" s="1"/>
  <c r="I4554" i="3" a="1"/>
  <c r="I4554" i="3" s="1"/>
  <c r="I4555" i="3" a="1"/>
  <c r="I4555" i="3" s="1"/>
  <c r="I4556" i="3" a="1"/>
  <c r="I4556" i="3" s="1"/>
  <c r="I4557" i="3" a="1"/>
  <c r="I4557" i="3" s="1"/>
  <c r="I4558" i="3" a="1"/>
  <c r="I4558" i="3" s="1"/>
  <c r="I4559" i="3" a="1"/>
  <c r="I4559" i="3" s="1"/>
  <c r="I4560" i="3" a="1"/>
  <c r="I4560" i="3" s="1"/>
  <c r="I4561" i="3" a="1"/>
  <c r="I4561" i="3" s="1"/>
  <c r="I4562" i="3" a="1"/>
  <c r="I4562" i="3" s="1"/>
  <c r="I4563" i="3" a="1"/>
  <c r="I4563" i="3" s="1"/>
  <c r="I4564" i="3" a="1"/>
  <c r="I4564" i="3" s="1"/>
  <c r="I4565" i="3" a="1"/>
  <c r="I4565" i="3" s="1"/>
  <c r="I4566" i="3" a="1"/>
  <c r="I4566" i="3" s="1"/>
  <c r="I4567" i="3" a="1"/>
  <c r="I4567" i="3" s="1"/>
  <c r="I4568" i="3" a="1"/>
  <c r="I4568" i="3" s="1"/>
  <c r="I4569" i="3" a="1"/>
  <c r="I4569" i="3" s="1"/>
  <c r="I4570" i="3" a="1"/>
  <c r="I4570" i="3" s="1"/>
  <c r="I4571" i="3" a="1"/>
  <c r="I4571" i="3" s="1"/>
  <c r="I4572" i="3" a="1"/>
  <c r="I4572" i="3" s="1"/>
  <c r="I4573" i="3" a="1"/>
  <c r="I4573" i="3" s="1"/>
  <c r="I4574" i="3" a="1"/>
  <c r="I4574" i="3" s="1"/>
  <c r="I4575" i="3" a="1"/>
  <c r="I4575" i="3" s="1"/>
  <c r="I4576" i="3" a="1"/>
  <c r="I4576" i="3" s="1"/>
  <c r="I4577" i="3" a="1"/>
  <c r="I4577" i="3" s="1"/>
  <c r="I4578" i="3" a="1"/>
  <c r="I4578" i="3" s="1"/>
  <c r="I4579" i="3" a="1"/>
  <c r="I4579" i="3" s="1"/>
  <c r="I4580" i="3" a="1"/>
  <c r="I4580" i="3" s="1"/>
  <c r="I4581" i="3" a="1"/>
  <c r="I4581" i="3" s="1"/>
  <c r="I4582" i="3" a="1"/>
  <c r="I4582" i="3" s="1"/>
  <c r="I4583" i="3" a="1"/>
  <c r="I4583" i="3" s="1"/>
  <c r="I4584" i="3" a="1"/>
  <c r="I4584" i="3" s="1"/>
  <c r="I4585" i="3" a="1"/>
  <c r="I4585" i="3" s="1"/>
  <c r="I4586" i="3" a="1"/>
  <c r="I4586" i="3" s="1"/>
  <c r="I4587" i="3" a="1"/>
  <c r="I4587" i="3" s="1"/>
  <c r="I4588" i="3" a="1"/>
  <c r="I4588" i="3" s="1"/>
  <c r="I4589" i="3" a="1"/>
  <c r="I4589" i="3" s="1"/>
  <c r="I4590" i="3" a="1"/>
  <c r="I4590" i="3" s="1"/>
  <c r="I4591" i="3" a="1"/>
  <c r="I4591" i="3" s="1"/>
  <c r="I4592" i="3" a="1"/>
  <c r="I4592" i="3" s="1"/>
  <c r="I4593" i="3" a="1"/>
  <c r="I4593" i="3" s="1"/>
  <c r="I4594" i="3" a="1"/>
  <c r="I4594" i="3" s="1"/>
  <c r="I4595" i="3" a="1"/>
  <c r="I4595" i="3" s="1"/>
  <c r="I4596" i="3" a="1"/>
  <c r="I4596" i="3" s="1"/>
  <c r="I4597" i="3" a="1"/>
  <c r="I4597" i="3" s="1"/>
  <c r="I4598" i="3" a="1"/>
  <c r="I4598" i="3" s="1"/>
  <c r="I4599" i="3" a="1"/>
  <c r="I4599" i="3" s="1"/>
  <c r="I4600" i="3" a="1"/>
  <c r="I4600" i="3" s="1"/>
  <c r="I4601" i="3" a="1"/>
  <c r="I4601" i="3" s="1"/>
  <c r="I4602" i="3" a="1"/>
  <c r="I4602" i="3" s="1"/>
  <c r="I4603" i="3" a="1"/>
  <c r="I4603" i="3" s="1"/>
  <c r="I4604" i="3" a="1"/>
  <c r="I4604" i="3" s="1"/>
  <c r="I4605" i="3" a="1"/>
  <c r="I4605" i="3" s="1"/>
  <c r="I4606" i="3" a="1"/>
  <c r="I4606" i="3" s="1"/>
  <c r="I4607" i="3" a="1"/>
  <c r="I4607" i="3" s="1"/>
  <c r="I4608" i="3" a="1"/>
  <c r="I4608" i="3" s="1"/>
  <c r="I4609" i="3" a="1"/>
  <c r="I4609" i="3" s="1"/>
  <c r="I4610" i="3" a="1"/>
  <c r="I4610" i="3" s="1"/>
  <c r="I4611" i="3" a="1"/>
  <c r="I4611" i="3" s="1"/>
  <c r="I4612" i="3" a="1"/>
  <c r="I4612" i="3" s="1"/>
  <c r="I4613" i="3" a="1"/>
  <c r="I4613" i="3" s="1"/>
  <c r="I4614" i="3" a="1"/>
  <c r="I4614" i="3" s="1"/>
  <c r="I4615" i="3" a="1"/>
  <c r="I4615" i="3" s="1"/>
  <c r="I4616" i="3" a="1"/>
  <c r="I4616" i="3" s="1"/>
  <c r="I4617" i="3" a="1"/>
  <c r="I4617" i="3" s="1"/>
  <c r="I4618" i="3" a="1"/>
  <c r="I4618" i="3" s="1"/>
  <c r="I4619" i="3" a="1"/>
  <c r="I4619" i="3" s="1"/>
  <c r="I4620" i="3" a="1"/>
  <c r="I4620" i="3" s="1"/>
  <c r="I4621" i="3" a="1"/>
  <c r="I4621" i="3" s="1"/>
  <c r="I4622" i="3" a="1"/>
  <c r="I4622" i="3" s="1"/>
  <c r="I4623" i="3" a="1"/>
  <c r="I4623" i="3" s="1"/>
  <c r="I4624" i="3" a="1"/>
  <c r="I4624" i="3" s="1"/>
  <c r="I4625" i="3" a="1"/>
  <c r="I4625" i="3" s="1"/>
  <c r="I4626" i="3" a="1"/>
  <c r="I4626" i="3" s="1"/>
  <c r="I4627" i="3" a="1"/>
  <c r="I4627" i="3" s="1"/>
  <c r="I4628" i="3" a="1"/>
  <c r="I4628" i="3" s="1"/>
  <c r="I4629" i="3" a="1"/>
  <c r="I4629" i="3" s="1"/>
  <c r="I4630" i="3" a="1"/>
  <c r="I4630" i="3" s="1"/>
  <c r="I4631" i="3" a="1"/>
  <c r="I4631" i="3" s="1"/>
  <c r="I4632" i="3" a="1"/>
  <c r="I4632" i="3" s="1"/>
  <c r="I4633" i="3" a="1"/>
  <c r="I4633" i="3" s="1"/>
  <c r="I4634" i="3" a="1"/>
  <c r="I4634" i="3" s="1"/>
  <c r="I4635" i="3" a="1"/>
  <c r="I4635" i="3" s="1"/>
  <c r="I4636" i="3" a="1"/>
  <c r="I4636" i="3" s="1"/>
  <c r="I4637" i="3" a="1"/>
  <c r="I4637" i="3" s="1"/>
  <c r="I4638" i="3" a="1"/>
  <c r="I4638" i="3" s="1"/>
  <c r="I4639" i="3" a="1"/>
  <c r="I4639" i="3" s="1"/>
  <c r="I4640" i="3" a="1"/>
  <c r="I4640" i="3" s="1"/>
  <c r="I4641" i="3" a="1"/>
  <c r="I4641" i="3" s="1"/>
  <c r="I4642" i="3" a="1"/>
  <c r="I4642" i="3" s="1"/>
  <c r="I4643" i="3" a="1"/>
  <c r="I4643" i="3" s="1"/>
  <c r="I4644" i="3" a="1"/>
  <c r="I4644" i="3" s="1"/>
  <c r="I4645" i="3" a="1"/>
  <c r="I4645" i="3" s="1"/>
  <c r="I4646" i="3" a="1"/>
  <c r="I4646" i="3" s="1"/>
  <c r="I4647" i="3" a="1"/>
  <c r="I4647" i="3" s="1"/>
  <c r="I4648" i="3" a="1"/>
  <c r="I4648" i="3" s="1"/>
  <c r="I4649" i="3" a="1"/>
  <c r="I4649" i="3" s="1"/>
  <c r="I4650" i="3" a="1"/>
  <c r="I4650" i="3" s="1"/>
  <c r="I4651" i="3" a="1"/>
  <c r="I4651" i="3" s="1"/>
  <c r="I4652" i="3" a="1"/>
  <c r="I4652" i="3" s="1"/>
  <c r="I4653" i="3" a="1"/>
  <c r="I4653" i="3" s="1"/>
  <c r="I4654" i="3" a="1"/>
  <c r="I4654" i="3" s="1"/>
  <c r="I4655" i="3" a="1"/>
  <c r="I4655" i="3" s="1"/>
  <c r="I4656" i="3" a="1"/>
  <c r="I4656" i="3" s="1"/>
  <c r="I4657" i="3" a="1"/>
  <c r="I4657" i="3" s="1"/>
  <c r="I4658" i="3" a="1"/>
  <c r="I4658" i="3" s="1"/>
  <c r="I4659" i="3" a="1"/>
  <c r="I4659" i="3" s="1"/>
  <c r="I4660" i="3" a="1"/>
  <c r="I4660" i="3" s="1"/>
  <c r="I4661" i="3" a="1"/>
  <c r="I4661" i="3" s="1"/>
  <c r="I4662" i="3" a="1"/>
  <c r="I4662" i="3" s="1"/>
  <c r="I4663" i="3" a="1"/>
  <c r="I4663" i="3" s="1"/>
  <c r="I4664" i="3" a="1"/>
  <c r="I4664" i="3" s="1"/>
  <c r="I4665" i="3" a="1"/>
  <c r="I4665" i="3" s="1"/>
  <c r="I4666" i="3" a="1"/>
  <c r="I4666" i="3" s="1"/>
  <c r="I4667" i="3" a="1"/>
  <c r="I4667" i="3" s="1"/>
  <c r="I4668" i="3" a="1"/>
  <c r="I4668" i="3" s="1"/>
  <c r="I4669" i="3" a="1"/>
  <c r="I4669" i="3" s="1"/>
  <c r="I4670" i="3" a="1"/>
  <c r="I4670" i="3" s="1"/>
  <c r="I4671" i="3" a="1"/>
  <c r="I4671" i="3" s="1"/>
  <c r="I4672" i="3" a="1"/>
  <c r="I4672" i="3" s="1"/>
  <c r="I4673" i="3" a="1"/>
  <c r="I4673" i="3" s="1"/>
  <c r="I4674" i="3" a="1"/>
  <c r="I4674" i="3" s="1"/>
  <c r="I4675" i="3" a="1"/>
  <c r="I4675" i="3" s="1"/>
  <c r="I4676" i="3" a="1"/>
  <c r="I4676" i="3" s="1"/>
  <c r="I4677" i="3" a="1"/>
  <c r="I4677" i="3" s="1"/>
  <c r="I4678" i="3" a="1"/>
  <c r="I4678" i="3" s="1"/>
  <c r="I4679" i="3" a="1"/>
  <c r="I4679" i="3" s="1"/>
  <c r="I4680" i="3" a="1"/>
  <c r="I4680" i="3" s="1"/>
  <c r="I4681" i="3" a="1"/>
  <c r="I4681" i="3" s="1"/>
  <c r="I4682" i="3" a="1"/>
  <c r="I4682" i="3" s="1"/>
  <c r="I4683" i="3" a="1"/>
  <c r="I4683" i="3" s="1"/>
  <c r="I4684" i="3" a="1"/>
  <c r="I4684" i="3" s="1"/>
  <c r="I4685" i="3" a="1"/>
  <c r="I4685" i="3" s="1"/>
  <c r="I4686" i="3" a="1"/>
  <c r="I4686" i="3" s="1"/>
  <c r="I4687" i="3" a="1"/>
  <c r="I4687" i="3" s="1"/>
  <c r="I4688" i="3" a="1"/>
  <c r="I4688" i="3" s="1"/>
  <c r="I4689" i="3" a="1"/>
  <c r="I4689" i="3" s="1"/>
  <c r="I4690" i="3" a="1"/>
  <c r="I4690" i="3" s="1"/>
  <c r="I4691" i="3" a="1"/>
  <c r="I4691" i="3" s="1"/>
  <c r="I4692" i="3" a="1"/>
  <c r="I4692" i="3" s="1"/>
  <c r="I4693" i="3" a="1"/>
  <c r="I4693" i="3" s="1"/>
  <c r="I4694" i="3" a="1"/>
  <c r="I4694" i="3" s="1"/>
  <c r="I4695" i="3" a="1"/>
  <c r="I4695" i="3" s="1"/>
  <c r="I4696" i="3" a="1"/>
  <c r="I4696" i="3" s="1"/>
  <c r="I4697" i="3" a="1"/>
  <c r="I4697" i="3" s="1"/>
  <c r="I4698" i="3" a="1"/>
  <c r="I4698" i="3" s="1"/>
  <c r="I4699" i="3" a="1"/>
  <c r="I4699" i="3" s="1"/>
  <c r="I4700" i="3" a="1"/>
  <c r="I4700" i="3" s="1"/>
  <c r="I4701" i="3" a="1"/>
  <c r="I4701" i="3" s="1"/>
  <c r="I4702" i="3" a="1"/>
  <c r="I4702" i="3" s="1"/>
  <c r="I4703" i="3" a="1"/>
  <c r="I4703" i="3" s="1"/>
  <c r="I4704" i="3" a="1"/>
  <c r="I4704" i="3" s="1"/>
  <c r="I4705" i="3" a="1"/>
  <c r="I4705" i="3" s="1"/>
  <c r="I4706" i="3" a="1"/>
  <c r="I4706" i="3" s="1"/>
  <c r="I4707" i="3" a="1"/>
  <c r="I4707" i="3" s="1"/>
  <c r="I4708" i="3" a="1"/>
  <c r="I4708" i="3" s="1"/>
  <c r="I4709" i="3" a="1"/>
  <c r="I4709" i="3" s="1"/>
  <c r="I4710" i="3" a="1"/>
  <c r="I4710" i="3" s="1"/>
  <c r="I4711" i="3" a="1"/>
  <c r="I4711" i="3" s="1"/>
  <c r="I4712" i="3" a="1"/>
  <c r="I4712" i="3" s="1"/>
  <c r="I4713" i="3" a="1"/>
  <c r="I4713" i="3" s="1"/>
  <c r="I4714" i="3" a="1"/>
  <c r="I4714" i="3" s="1"/>
  <c r="I4715" i="3" a="1"/>
  <c r="I4715" i="3" s="1"/>
  <c r="I4716" i="3" a="1"/>
  <c r="I4716" i="3" s="1"/>
  <c r="I4717" i="3" a="1"/>
  <c r="I4717" i="3" s="1"/>
  <c r="I4718" i="3" a="1"/>
  <c r="I4718" i="3" s="1"/>
  <c r="I4719" i="3" a="1"/>
  <c r="I4719" i="3" s="1"/>
  <c r="I4720" i="3" a="1"/>
  <c r="I4720" i="3" s="1"/>
  <c r="I4721" i="3" a="1"/>
  <c r="I4721" i="3" s="1"/>
  <c r="I4722" i="3" a="1"/>
  <c r="I4722" i="3" s="1"/>
  <c r="I4723" i="3" a="1"/>
  <c r="I4723" i="3" s="1"/>
  <c r="I4724" i="3" a="1"/>
  <c r="I4724" i="3" s="1"/>
  <c r="I4725" i="3" a="1"/>
  <c r="I4725" i="3" s="1"/>
  <c r="I4726" i="3" a="1"/>
  <c r="I4726" i="3" s="1"/>
  <c r="I4727" i="3" a="1"/>
  <c r="I4727" i="3" s="1"/>
  <c r="I4728" i="3" a="1"/>
  <c r="I4728" i="3" s="1"/>
  <c r="I4729" i="3" a="1"/>
  <c r="I4729" i="3" s="1"/>
  <c r="I4730" i="3" a="1"/>
  <c r="I4730" i="3" s="1"/>
  <c r="I4731" i="3" a="1"/>
  <c r="I4731" i="3" s="1"/>
  <c r="I4732" i="3" a="1"/>
  <c r="I4732" i="3" s="1"/>
  <c r="I4733" i="3" a="1"/>
  <c r="I4733" i="3" s="1"/>
  <c r="I4734" i="3" a="1"/>
  <c r="I4734" i="3" s="1"/>
  <c r="I4735" i="3" a="1"/>
  <c r="I4735" i="3" s="1"/>
  <c r="I4736" i="3" a="1"/>
  <c r="I4736" i="3" s="1"/>
  <c r="I4737" i="3" a="1"/>
  <c r="I4737" i="3" s="1"/>
  <c r="I4738" i="3" a="1"/>
  <c r="I4738" i="3" s="1"/>
  <c r="I4739" i="3" a="1"/>
  <c r="I4739" i="3" s="1"/>
  <c r="I4740" i="3" a="1"/>
  <c r="I4740" i="3" s="1"/>
  <c r="I4741" i="3" a="1"/>
  <c r="I4741" i="3" s="1"/>
  <c r="I4742" i="3" a="1"/>
  <c r="I4742" i="3" s="1"/>
  <c r="I4743" i="3" a="1"/>
  <c r="I4743" i="3" s="1"/>
  <c r="I4744" i="3" a="1"/>
  <c r="I4744" i="3" s="1"/>
  <c r="I4745" i="3" a="1"/>
  <c r="I4745" i="3" s="1"/>
  <c r="I4746" i="3" a="1"/>
  <c r="I4746" i="3" s="1"/>
  <c r="I4747" i="3" a="1"/>
  <c r="I4747" i="3" s="1"/>
  <c r="I4748" i="3" a="1"/>
  <c r="I4748" i="3" s="1"/>
  <c r="I4749" i="3" a="1"/>
  <c r="I4749" i="3" s="1"/>
  <c r="I4750" i="3" a="1"/>
  <c r="I4750" i="3" s="1"/>
  <c r="I4751" i="3" a="1"/>
  <c r="I4751" i="3" s="1"/>
  <c r="I4752" i="3" a="1"/>
  <c r="I4752" i="3" s="1"/>
  <c r="I4753" i="3" a="1"/>
  <c r="I4753" i="3" s="1"/>
  <c r="I4754" i="3" a="1"/>
  <c r="I4754" i="3" s="1"/>
  <c r="I4755" i="3" a="1"/>
  <c r="I4755" i="3" s="1"/>
  <c r="I4756" i="3" a="1"/>
  <c r="I4756" i="3" s="1"/>
  <c r="I4757" i="3" a="1"/>
  <c r="I4757" i="3" s="1"/>
  <c r="I4758" i="3" a="1"/>
  <c r="I4758" i="3" s="1"/>
  <c r="I4759" i="3" a="1"/>
  <c r="I4759" i="3" s="1"/>
  <c r="I4760" i="3" a="1"/>
  <c r="I4760" i="3" s="1"/>
  <c r="I4761" i="3" a="1"/>
  <c r="I4761" i="3" s="1"/>
  <c r="I4762" i="3" a="1"/>
  <c r="I4762" i="3" s="1"/>
  <c r="I4763" i="3" a="1"/>
  <c r="I4763" i="3" s="1"/>
  <c r="I4764" i="3" a="1"/>
  <c r="I4764" i="3" s="1"/>
  <c r="I4765" i="3" a="1"/>
  <c r="I4765" i="3" s="1"/>
  <c r="I4766" i="3" a="1"/>
  <c r="I4766" i="3" s="1"/>
  <c r="I4767" i="3" a="1"/>
  <c r="I4767" i="3" s="1"/>
  <c r="I4768" i="3" a="1"/>
  <c r="I4768" i="3" s="1"/>
  <c r="I4769" i="3" a="1"/>
  <c r="I4769" i="3" s="1"/>
  <c r="I4770" i="3" a="1"/>
  <c r="I4770" i="3" s="1"/>
  <c r="I4771" i="3" a="1"/>
  <c r="I4771" i="3" s="1"/>
  <c r="I4772" i="3" a="1"/>
  <c r="I4772" i="3" s="1"/>
  <c r="I4773" i="3" a="1"/>
  <c r="I4773" i="3" s="1"/>
  <c r="I4774" i="3" a="1"/>
  <c r="I4774" i="3" s="1"/>
  <c r="I4775" i="3" a="1"/>
  <c r="I4775" i="3" s="1"/>
  <c r="I4776" i="3" a="1"/>
  <c r="I4776" i="3" s="1"/>
  <c r="I4777" i="3" a="1"/>
  <c r="I4777" i="3" s="1"/>
  <c r="I4778" i="3" a="1"/>
  <c r="I4778" i="3" s="1"/>
  <c r="I4779" i="3" a="1"/>
  <c r="I4779" i="3" s="1"/>
  <c r="I4780" i="3" a="1"/>
  <c r="I4780" i="3" s="1"/>
  <c r="I4781" i="3" a="1"/>
  <c r="I4781" i="3" s="1"/>
  <c r="I4782" i="3" a="1"/>
  <c r="I4782" i="3" s="1"/>
  <c r="I4783" i="3" a="1"/>
  <c r="I4783" i="3" s="1"/>
  <c r="I4784" i="3" a="1"/>
  <c r="I4784" i="3" s="1"/>
  <c r="I4785" i="3" a="1"/>
  <c r="I4785" i="3" s="1"/>
  <c r="I4786" i="3" a="1"/>
  <c r="I4786" i="3" s="1"/>
  <c r="I4787" i="3" a="1"/>
  <c r="I4787" i="3" s="1"/>
  <c r="I4788" i="3" a="1"/>
  <c r="I4788" i="3" s="1"/>
  <c r="I4789" i="3" a="1"/>
  <c r="I4789" i="3" s="1"/>
  <c r="I4790" i="3" a="1"/>
  <c r="I4790" i="3" s="1"/>
  <c r="I4791" i="3" a="1"/>
  <c r="I4791" i="3" s="1"/>
  <c r="I4792" i="3" a="1"/>
  <c r="I4792" i="3" s="1"/>
  <c r="I4793" i="3" a="1"/>
  <c r="I4793" i="3" s="1"/>
  <c r="I4794" i="3" a="1"/>
  <c r="I4794" i="3" s="1"/>
  <c r="I4795" i="3" a="1"/>
  <c r="I4795" i="3" s="1"/>
  <c r="I4796" i="3" a="1"/>
  <c r="I4796" i="3" s="1"/>
  <c r="I4797" i="3" a="1"/>
  <c r="I4797" i="3" s="1"/>
  <c r="I4798" i="3" a="1"/>
  <c r="I4798" i="3" s="1"/>
  <c r="I4799" i="3" a="1"/>
  <c r="I4799" i="3" s="1"/>
  <c r="I4800" i="3" a="1"/>
  <c r="I4800" i="3" s="1"/>
  <c r="I4801" i="3" a="1"/>
  <c r="I4801" i="3" s="1"/>
  <c r="I4802" i="3" a="1"/>
  <c r="I4802" i="3" s="1"/>
  <c r="I4803" i="3" a="1"/>
  <c r="I4803" i="3" s="1"/>
  <c r="I4804" i="3" a="1"/>
  <c r="I4804" i="3" s="1"/>
  <c r="I4805" i="3" a="1"/>
  <c r="I4805" i="3" s="1"/>
  <c r="I4806" i="3" a="1"/>
  <c r="I4806" i="3" s="1"/>
  <c r="I4807" i="3" a="1"/>
  <c r="I4807" i="3" s="1"/>
  <c r="I4808" i="3" a="1"/>
  <c r="I4808" i="3" s="1"/>
  <c r="I4809" i="3" a="1"/>
  <c r="I4809" i="3" s="1"/>
  <c r="I4810" i="3" a="1"/>
  <c r="I4810" i="3" s="1"/>
  <c r="I4811" i="3" a="1"/>
  <c r="I4811" i="3" s="1"/>
  <c r="I4812" i="3" a="1"/>
  <c r="I4812" i="3" s="1"/>
  <c r="I4813" i="3" a="1"/>
  <c r="I4813" i="3" s="1"/>
  <c r="I4814" i="3" a="1"/>
  <c r="I4814" i="3" s="1"/>
  <c r="I4815" i="3" a="1"/>
  <c r="I4815" i="3" s="1"/>
  <c r="I4816" i="3" a="1"/>
  <c r="I4816" i="3" s="1"/>
  <c r="I4817" i="3" a="1"/>
  <c r="I4817" i="3" s="1"/>
  <c r="I4818" i="3" a="1"/>
  <c r="I4818" i="3" s="1"/>
  <c r="I4819" i="3" a="1"/>
  <c r="I4819" i="3" s="1"/>
  <c r="I4820" i="3" a="1"/>
  <c r="I4820" i="3" s="1"/>
  <c r="I4821" i="3" a="1"/>
  <c r="I4821" i="3" s="1"/>
  <c r="I4822" i="3" a="1"/>
  <c r="I4822" i="3" s="1"/>
  <c r="I4823" i="3" a="1"/>
  <c r="I4823" i="3" s="1"/>
  <c r="I4824" i="3" a="1"/>
  <c r="I4824" i="3" s="1"/>
  <c r="I4825" i="3" a="1"/>
  <c r="I4825" i="3" s="1"/>
  <c r="I4826" i="3" a="1"/>
  <c r="I4826" i="3" s="1"/>
  <c r="I4827" i="3" a="1"/>
  <c r="I4827" i="3" s="1"/>
  <c r="I4828" i="3" a="1"/>
  <c r="I4828" i="3" s="1"/>
  <c r="I4829" i="3" a="1"/>
  <c r="I4829" i="3" s="1"/>
  <c r="I4830" i="3" a="1"/>
  <c r="I4830" i="3" s="1"/>
  <c r="I4831" i="3" a="1"/>
  <c r="I4831" i="3" s="1"/>
  <c r="I4832" i="3" a="1"/>
  <c r="I4832" i="3" s="1"/>
  <c r="I4833" i="3" a="1"/>
  <c r="I4833" i="3" s="1"/>
  <c r="I4834" i="3" a="1"/>
  <c r="I4834" i="3" s="1"/>
  <c r="I4835" i="3" a="1"/>
  <c r="I4835" i="3" s="1"/>
  <c r="I4836" i="3" a="1"/>
  <c r="I4836" i="3" s="1"/>
  <c r="I4837" i="3" a="1"/>
  <c r="I4837" i="3" s="1"/>
  <c r="I4838" i="3" a="1"/>
  <c r="I4838" i="3" s="1"/>
  <c r="I4839" i="3" a="1"/>
  <c r="I4839" i="3" s="1"/>
  <c r="I4840" i="3" a="1"/>
  <c r="I4840" i="3" s="1"/>
  <c r="I4841" i="3" a="1"/>
  <c r="I4841" i="3" s="1"/>
  <c r="I4842" i="3" a="1"/>
  <c r="I4842" i="3" s="1"/>
  <c r="I4843" i="3" a="1"/>
  <c r="I4843" i="3" s="1"/>
  <c r="I4844" i="3" a="1"/>
  <c r="I4844" i="3" s="1"/>
  <c r="I4845" i="3" a="1"/>
  <c r="I4845" i="3" s="1"/>
  <c r="I4846" i="3" a="1"/>
  <c r="I4846" i="3" s="1"/>
  <c r="I4847" i="3" a="1"/>
  <c r="I4847" i="3" s="1"/>
  <c r="I4848" i="3" a="1"/>
  <c r="I4848" i="3" s="1"/>
  <c r="I4849" i="3" a="1"/>
  <c r="I4849" i="3" s="1"/>
  <c r="I4850" i="3" a="1"/>
  <c r="I4850" i="3" s="1"/>
  <c r="I4851" i="3" a="1"/>
  <c r="I4851" i="3" s="1"/>
  <c r="I4852" i="3" a="1"/>
  <c r="I4852" i="3" s="1"/>
  <c r="I4853" i="3" a="1"/>
  <c r="I4853" i="3" s="1"/>
  <c r="I4854" i="3" a="1"/>
  <c r="I4854" i="3" s="1"/>
  <c r="I4855" i="3" a="1"/>
  <c r="I4855" i="3" s="1"/>
  <c r="I4856" i="3" a="1"/>
  <c r="I4856" i="3" s="1"/>
  <c r="I4857" i="3" a="1"/>
  <c r="I4857" i="3" s="1"/>
  <c r="I4858" i="3" a="1"/>
  <c r="I4858" i="3" s="1"/>
  <c r="I4859" i="3" a="1"/>
  <c r="I4859" i="3" s="1"/>
  <c r="I4860" i="3" a="1"/>
  <c r="I4860" i="3" s="1"/>
  <c r="I4861" i="3" a="1"/>
  <c r="I4861" i="3" s="1"/>
  <c r="I4862" i="3" a="1"/>
  <c r="I4862" i="3" s="1"/>
  <c r="I4863" i="3" a="1"/>
  <c r="I4863" i="3" s="1"/>
  <c r="I4864" i="3" a="1"/>
  <c r="I4864" i="3" s="1"/>
  <c r="I4865" i="3" a="1"/>
  <c r="I4865" i="3" s="1"/>
  <c r="I4866" i="3" a="1"/>
  <c r="I4866" i="3" s="1"/>
  <c r="I4867" i="3" a="1"/>
  <c r="I4867" i="3" s="1"/>
  <c r="I4868" i="3" a="1"/>
  <c r="I4868" i="3" s="1"/>
  <c r="I4869" i="3" a="1"/>
  <c r="I4869" i="3" s="1"/>
  <c r="I4870" i="3" a="1"/>
  <c r="I4870" i="3" s="1"/>
  <c r="I4871" i="3" a="1"/>
  <c r="I4871" i="3" s="1"/>
  <c r="I4872" i="3" a="1"/>
  <c r="I4872" i="3" s="1"/>
  <c r="I4873" i="3" a="1"/>
  <c r="I4873" i="3" s="1"/>
  <c r="I4874" i="3" a="1"/>
  <c r="I4874" i="3" s="1"/>
  <c r="I4875" i="3" a="1"/>
  <c r="I4875" i="3" s="1"/>
  <c r="I4876" i="3" a="1"/>
  <c r="I4876" i="3" s="1"/>
  <c r="I4877" i="3" a="1"/>
  <c r="I4877" i="3" s="1"/>
  <c r="I4878" i="3" a="1"/>
  <c r="I4878" i="3" s="1"/>
  <c r="I4879" i="3" a="1"/>
  <c r="I4879" i="3" s="1"/>
  <c r="I4880" i="3" a="1"/>
  <c r="I4880" i="3" s="1"/>
  <c r="I4881" i="3" a="1"/>
  <c r="I4881" i="3" s="1"/>
  <c r="I4882" i="3" a="1"/>
  <c r="I4882" i="3" s="1"/>
  <c r="I4883" i="3" a="1"/>
  <c r="I4883" i="3" s="1"/>
  <c r="I4884" i="3" a="1"/>
  <c r="I4884" i="3" s="1"/>
  <c r="I4885" i="3" a="1"/>
  <c r="I4885" i="3" s="1"/>
  <c r="I4886" i="3" a="1"/>
  <c r="I4886" i="3" s="1"/>
  <c r="I4887" i="3" a="1"/>
  <c r="I4887" i="3" s="1"/>
  <c r="I4888" i="3" a="1"/>
  <c r="I4888" i="3" s="1"/>
  <c r="I4889" i="3" a="1"/>
  <c r="I4889" i="3" s="1"/>
  <c r="I4890" i="3" a="1"/>
  <c r="I4890" i="3" s="1"/>
  <c r="I4891" i="3" a="1"/>
  <c r="I4891" i="3" s="1"/>
  <c r="I4892" i="3" a="1"/>
  <c r="I4892" i="3" s="1"/>
  <c r="I4893" i="3" a="1"/>
  <c r="I4893" i="3" s="1"/>
  <c r="I4894" i="3" a="1"/>
  <c r="I4894" i="3" s="1"/>
  <c r="I4895" i="3" a="1"/>
  <c r="I4895" i="3" s="1"/>
  <c r="I4896" i="3" a="1"/>
  <c r="I4896" i="3" s="1"/>
  <c r="I4897" i="3" a="1"/>
  <c r="I4897" i="3" s="1"/>
  <c r="I4898" i="3" a="1"/>
  <c r="I4898" i="3" s="1"/>
  <c r="I4899" i="3" a="1"/>
  <c r="I4899" i="3" s="1"/>
  <c r="I4900" i="3" a="1"/>
  <c r="I4900" i="3" s="1"/>
  <c r="I4901" i="3" a="1"/>
  <c r="I4901" i="3" s="1"/>
  <c r="I4902" i="3" a="1"/>
  <c r="I4902" i="3" s="1"/>
  <c r="I4903" i="3" a="1"/>
  <c r="I4903" i="3" s="1"/>
  <c r="I4904" i="3" a="1"/>
  <c r="I4904" i="3" s="1"/>
  <c r="I4905" i="3" a="1"/>
  <c r="I4905" i="3" s="1"/>
  <c r="I4906" i="3" a="1"/>
  <c r="I4906" i="3" s="1"/>
  <c r="I4907" i="3" a="1"/>
  <c r="I4907" i="3" s="1"/>
  <c r="I4908" i="3" a="1"/>
  <c r="I4908" i="3" s="1"/>
  <c r="I4909" i="3" a="1"/>
  <c r="I4909" i="3" s="1"/>
  <c r="I4910" i="3" a="1"/>
  <c r="I4910" i="3" s="1"/>
  <c r="I4911" i="3" a="1"/>
  <c r="I4911" i="3" s="1"/>
  <c r="I4912" i="3" a="1"/>
  <c r="I4912" i="3" s="1"/>
  <c r="I4913" i="3" a="1"/>
  <c r="I4913" i="3" s="1"/>
  <c r="I4914" i="3" a="1"/>
  <c r="I4914" i="3" s="1"/>
  <c r="I4915" i="3" a="1"/>
  <c r="I4915" i="3" s="1"/>
  <c r="I4916" i="3" a="1"/>
  <c r="I4916" i="3" s="1"/>
  <c r="I4917" i="3" a="1"/>
  <c r="I4917" i="3" s="1"/>
  <c r="I4918" i="3" a="1"/>
  <c r="I4918" i="3" s="1"/>
  <c r="I4919" i="3" a="1"/>
  <c r="I4919" i="3" s="1"/>
  <c r="I4920" i="3" a="1"/>
  <c r="I4920" i="3" s="1"/>
  <c r="I4921" i="3" a="1"/>
  <c r="I4921" i="3" s="1"/>
  <c r="I4922" i="3" a="1"/>
  <c r="I4922" i="3" s="1"/>
  <c r="I4923" i="3" a="1"/>
  <c r="I4923" i="3" s="1"/>
  <c r="I4924" i="3" a="1"/>
  <c r="I4924" i="3" s="1"/>
  <c r="I4925" i="3" a="1"/>
  <c r="I4925" i="3" s="1"/>
  <c r="I4926" i="3" a="1"/>
  <c r="I4926" i="3" s="1"/>
  <c r="I4927" i="3" a="1"/>
  <c r="I4927" i="3" s="1"/>
  <c r="I4928" i="3" a="1"/>
  <c r="I4928" i="3" s="1"/>
  <c r="I4929" i="3" a="1"/>
  <c r="I4929" i="3" s="1"/>
  <c r="I4930" i="3" a="1"/>
  <c r="I4930" i="3" s="1"/>
  <c r="I4931" i="3" a="1"/>
  <c r="I4931" i="3" s="1"/>
  <c r="I4932" i="3" a="1"/>
  <c r="I4932" i="3" s="1"/>
  <c r="I4933" i="3" a="1"/>
  <c r="I4933" i="3" s="1"/>
  <c r="I4934" i="3" a="1"/>
  <c r="I4934" i="3" s="1"/>
  <c r="I4935" i="3" a="1"/>
  <c r="I4935" i="3" s="1"/>
  <c r="I4936" i="3" a="1"/>
  <c r="I4936" i="3" s="1"/>
  <c r="I4937" i="3" a="1"/>
  <c r="I4937" i="3" s="1"/>
  <c r="I4938" i="3" a="1"/>
  <c r="I4938" i="3" s="1"/>
  <c r="I4939" i="3" a="1"/>
  <c r="I4939" i="3" s="1"/>
  <c r="I4940" i="3" a="1"/>
  <c r="I4940" i="3" s="1"/>
  <c r="I4941" i="3" a="1"/>
  <c r="I4941" i="3" s="1"/>
  <c r="I4942" i="3" a="1"/>
  <c r="I4942" i="3" s="1"/>
  <c r="I4943" i="3" a="1"/>
  <c r="I4943" i="3" s="1"/>
  <c r="I4944" i="3" a="1"/>
  <c r="I4944" i="3" s="1"/>
  <c r="I4945" i="3" a="1"/>
  <c r="I4945" i="3" s="1"/>
  <c r="I4946" i="3" a="1"/>
  <c r="I4946" i="3" s="1"/>
  <c r="I4947" i="3" a="1"/>
  <c r="I4947" i="3" s="1"/>
  <c r="I4948" i="3" a="1"/>
  <c r="I4948" i="3" s="1"/>
  <c r="I4949" i="3" a="1"/>
  <c r="I4949" i="3" s="1"/>
  <c r="I4950" i="3" a="1"/>
  <c r="I4950" i="3" s="1"/>
  <c r="I4951" i="3" a="1"/>
  <c r="I4951" i="3" s="1"/>
  <c r="I4952" i="3" a="1"/>
  <c r="I4952" i="3" s="1"/>
  <c r="I4953" i="3" a="1"/>
  <c r="I4953" i="3" s="1"/>
  <c r="I4954" i="3" a="1"/>
  <c r="I4954" i="3" s="1"/>
  <c r="I4955" i="3" a="1"/>
  <c r="I4955" i="3" s="1"/>
  <c r="I4956" i="3" a="1"/>
  <c r="I4956" i="3" s="1"/>
  <c r="I4957" i="3" a="1"/>
  <c r="I4957" i="3" s="1"/>
  <c r="I4958" i="3" a="1"/>
  <c r="I4958" i="3" s="1"/>
  <c r="I4959" i="3" a="1"/>
  <c r="I4959" i="3" s="1"/>
  <c r="I4960" i="3" a="1"/>
  <c r="I4960" i="3" s="1"/>
  <c r="I4961" i="3" a="1"/>
  <c r="I4961" i="3" s="1"/>
  <c r="I4962" i="3" a="1"/>
  <c r="I4962" i="3" s="1"/>
  <c r="I4963" i="3" a="1"/>
  <c r="I4963" i="3" s="1"/>
  <c r="I4964" i="3" a="1"/>
  <c r="I4964" i="3" s="1"/>
  <c r="I4965" i="3" a="1"/>
  <c r="I4965" i="3" s="1"/>
  <c r="I4966" i="3" a="1"/>
  <c r="I4966" i="3" s="1"/>
  <c r="I4967" i="3" a="1"/>
  <c r="I4967" i="3" s="1"/>
  <c r="I4968" i="3" a="1"/>
  <c r="I4968" i="3" s="1"/>
  <c r="I4969" i="3" a="1"/>
  <c r="I4969" i="3" s="1"/>
  <c r="I4970" i="3" a="1"/>
  <c r="I4970" i="3" s="1"/>
  <c r="I4971" i="3" a="1"/>
  <c r="I4971" i="3" s="1"/>
  <c r="I4972" i="3" a="1"/>
  <c r="I4972" i="3" s="1"/>
  <c r="I4973" i="3" a="1"/>
  <c r="I4973" i="3" s="1"/>
  <c r="I4974" i="3" a="1"/>
  <c r="I4974" i="3" s="1"/>
  <c r="I4975" i="3" a="1"/>
  <c r="I4975" i="3" s="1"/>
  <c r="I4976" i="3" a="1"/>
  <c r="I4976" i="3" s="1"/>
  <c r="I4977" i="3" a="1"/>
  <c r="I4977" i="3" s="1"/>
  <c r="I4978" i="3" a="1"/>
  <c r="I4978" i="3" s="1"/>
  <c r="I4979" i="3" a="1"/>
  <c r="I4979" i="3" s="1"/>
  <c r="I4980" i="3" a="1"/>
  <c r="I4980" i="3" s="1"/>
  <c r="I4981" i="3" a="1"/>
  <c r="I4981" i="3" s="1"/>
  <c r="I4982" i="3" a="1"/>
  <c r="I4982" i="3" s="1"/>
  <c r="I4983" i="3" a="1"/>
  <c r="I4983" i="3" s="1"/>
  <c r="I4984" i="3" a="1"/>
  <c r="I4984" i="3" s="1"/>
  <c r="I4985" i="3" a="1"/>
  <c r="I4985" i="3" s="1"/>
  <c r="I4986" i="3" a="1"/>
  <c r="I4986" i="3" s="1"/>
  <c r="I4987" i="3" a="1"/>
  <c r="I4987" i="3" s="1"/>
  <c r="I4988" i="3" a="1"/>
  <c r="I4988" i="3" s="1"/>
  <c r="I4989" i="3" a="1"/>
  <c r="I4989" i="3" s="1"/>
  <c r="I4990" i="3" a="1"/>
  <c r="I4990" i="3" s="1"/>
  <c r="I4991" i="3" a="1"/>
  <c r="I4991" i="3" s="1"/>
  <c r="I4992" i="3" a="1"/>
  <c r="I4992" i="3" s="1"/>
  <c r="I4993" i="3" a="1"/>
  <c r="I4993" i="3" s="1"/>
  <c r="I4994" i="3" a="1"/>
  <c r="I4994" i="3" s="1"/>
  <c r="I4995" i="3" a="1"/>
  <c r="I4995" i="3" s="1"/>
  <c r="I4996" i="3" a="1"/>
  <c r="I4996" i="3" s="1"/>
  <c r="I4997" i="3" a="1"/>
  <c r="I4997" i="3" s="1"/>
  <c r="I4998" i="3" a="1"/>
  <c r="I4998" i="3" s="1"/>
  <c r="I4999" i="3" a="1"/>
  <c r="I4999" i="3" s="1"/>
  <c r="I5000" i="3" a="1"/>
  <c r="I5000" i="3" s="1"/>
  <c r="I5001" i="3" a="1"/>
  <c r="I5001" i="3" s="1"/>
  <c r="I5002" i="3" a="1"/>
  <c r="I5002" i="3" s="1"/>
  <c r="I5003" i="3" a="1"/>
  <c r="I5003" i="3" s="1"/>
  <c r="I5004" i="3" a="1"/>
  <c r="I5004" i="3" s="1"/>
  <c r="I5005" i="3" a="1"/>
  <c r="I5005" i="3" s="1"/>
  <c r="I5006" i="3" a="1"/>
  <c r="I5006" i="3" s="1"/>
  <c r="I5007" i="3" a="1"/>
  <c r="I5007" i="3" s="1"/>
  <c r="I5008" i="3" a="1"/>
  <c r="I5008" i="3" s="1"/>
  <c r="I5009" i="3" a="1"/>
  <c r="I5009" i="3" s="1"/>
  <c r="I5010" i="3" a="1"/>
  <c r="I5010" i="3" s="1"/>
  <c r="I5011" i="3" a="1"/>
  <c r="I5011" i="3" s="1"/>
  <c r="I5012" i="3" a="1"/>
  <c r="I5012" i="3" s="1"/>
  <c r="I5013" i="3" a="1"/>
  <c r="I5013" i="3" s="1"/>
  <c r="I5014" i="3" a="1"/>
  <c r="I5014" i="3" s="1"/>
  <c r="I5015" i="3" a="1"/>
  <c r="I5015" i="3" s="1"/>
  <c r="I5016" i="3" a="1"/>
  <c r="I5016" i="3" s="1"/>
  <c r="I5017" i="3" a="1"/>
  <c r="I5017" i="3" s="1"/>
  <c r="I5018" i="3" a="1"/>
  <c r="I5018" i="3" s="1"/>
  <c r="I5019" i="3" a="1"/>
  <c r="I5019" i="3" s="1"/>
  <c r="I5020" i="3" a="1"/>
  <c r="I5020" i="3" s="1"/>
  <c r="I5021" i="3" a="1"/>
  <c r="I5021" i="3" s="1"/>
  <c r="I5022" i="3" a="1"/>
  <c r="I5022" i="3" s="1"/>
  <c r="I5023" i="3" a="1"/>
  <c r="I5023" i="3" s="1"/>
  <c r="I5024" i="3" a="1"/>
  <c r="I5024" i="3" s="1"/>
  <c r="I5025" i="3" a="1"/>
  <c r="I5025" i="3" s="1"/>
  <c r="I5026" i="3" a="1"/>
  <c r="I5026" i="3" s="1"/>
  <c r="I5027" i="3" a="1"/>
  <c r="I5027" i="3" s="1"/>
  <c r="I5028" i="3" a="1"/>
  <c r="I5028" i="3" s="1"/>
  <c r="I5029" i="3" a="1"/>
  <c r="I5029" i="3" s="1"/>
  <c r="I5030" i="3" a="1"/>
  <c r="I5030" i="3" s="1"/>
  <c r="I5031" i="3" a="1"/>
  <c r="I5031" i="3" s="1"/>
  <c r="I5032" i="3" a="1"/>
  <c r="I5032" i="3" s="1"/>
  <c r="I5033" i="3" a="1"/>
  <c r="I5033" i="3" s="1"/>
  <c r="I5034" i="3" a="1"/>
  <c r="I5034" i="3" s="1"/>
  <c r="I5035" i="3" a="1"/>
  <c r="I5035" i="3" s="1"/>
  <c r="I5036" i="3" a="1"/>
  <c r="I5036" i="3" s="1"/>
  <c r="I5037" i="3" a="1"/>
  <c r="I5037" i="3" s="1"/>
  <c r="I5038" i="3" a="1"/>
  <c r="I5038" i="3" s="1"/>
  <c r="I5039" i="3" a="1"/>
  <c r="I5039" i="3" s="1"/>
  <c r="I5040" i="3" a="1"/>
  <c r="I5040" i="3" s="1"/>
  <c r="I5041" i="3" a="1"/>
  <c r="I5041" i="3" s="1"/>
  <c r="I5042" i="3" a="1"/>
  <c r="I5042" i="3" s="1"/>
  <c r="I5043" i="3" a="1"/>
  <c r="I5043" i="3" s="1"/>
  <c r="I5044" i="3" a="1"/>
  <c r="I5044" i="3" s="1"/>
  <c r="I5045" i="3" a="1"/>
  <c r="I5045" i="3" s="1"/>
  <c r="I5046" i="3" a="1"/>
  <c r="I5046" i="3" s="1"/>
  <c r="I5047" i="3" a="1"/>
  <c r="I5047" i="3" s="1"/>
  <c r="I5048" i="3" a="1"/>
  <c r="I5048" i="3" s="1"/>
  <c r="I5049" i="3" a="1"/>
  <c r="I5049" i="3" s="1"/>
  <c r="I5050" i="3" a="1"/>
  <c r="I5050" i="3" s="1"/>
  <c r="I5051" i="3" a="1"/>
  <c r="I5051" i="3" s="1"/>
  <c r="I5052" i="3" a="1"/>
  <c r="I5052" i="3" s="1"/>
  <c r="I5053" i="3" a="1"/>
  <c r="I5053" i="3" s="1"/>
  <c r="I5054" i="3" a="1"/>
  <c r="I5054" i="3" s="1"/>
  <c r="I5055" i="3" a="1"/>
  <c r="I5055" i="3" s="1"/>
  <c r="I5056" i="3" a="1"/>
  <c r="I5056" i="3" s="1"/>
  <c r="I5057" i="3" a="1"/>
  <c r="I5057" i="3" s="1"/>
  <c r="I5058" i="3" a="1"/>
  <c r="I5058" i="3" s="1"/>
  <c r="I5059" i="3" a="1"/>
  <c r="I5059" i="3" s="1"/>
  <c r="I5060" i="3" a="1"/>
  <c r="I5060" i="3" s="1"/>
  <c r="I5061" i="3" a="1"/>
  <c r="I5061" i="3" s="1"/>
  <c r="I5062" i="3" a="1"/>
  <c r="I5062" i="3" s="1"/>
  <c r="I5063" i="3" a="1"/>
  <c r="I5063" i="3" s="1"/>
  <c r="I5064" i="3" a="1"/>
  <c r="I5064" i="3" s="1"/>
  <c r="I5065" i="3" a="1"/>
  <c r="I5065" i="3" s="1"/>
  <c r="I5066" i="3" a="1"/>
  <c r="I5066" i="3" s="1"/>
  <c r="I5067" i="3" a="1"/>
  <c r="I5067" i="3" s="1"/>
  <c r="I5068" i="3" a="1"/>
  <c r="I5068" i="3" s="1"/>
  <c r="I5069" i="3" a="1"/>
  <c r="I5069" i="3" s="1"/>
  <c r="I5070" i="3" a="1"/>
  <c r="I5070" i="3" s="1"/>
  <c r="I5071" i="3" a="1"/>
  <c r="I5071" i="3" s="1"/>
  <c r="I5072" i="3" a="1"/>
  <c r="I5072" i="3" s="1"/>
  <c r="I5073" i="3" a="1"/>
  <c r="I5073" i="3" s="1"/>
  <c r="I5074" i="3" a="1"/>
  <c r="I5074" i="3" s="1"/>
  <c r="I5075" i="3" a="1"/>
  <c r="I5075" i="3" s="1"/>
  <c r="I5076" i="3" a="1"/>
  <c r="I5076" i="3" s="1"/>
  <c r="I5077" i="3" a="1"/>
  <c r="I5077" i="3" s="1"/>
  <c r="I5078" i="3" a="1"/>
  <c r="I5078" i="3" s="1"/>
  <c r="I5079" i="3" a="1"/>
  <c r="I5079" i="3" s="1"/>
  <c r="I5080" i="3" a="1"/>
  <c r="I5080" i="3" s="1"/>
  <c r="I5081" i="3" a="1"/>
  <c r="I5081" i="3" s="1"/>
  <c r="I5082" i="3" a="1"/>
  <c r="I5082" i="3" s="1"/>
  <c r="I5083" i="3" a="1"/>
  <c r="I5083" i="3" s="1"/>
  <c r="I5084" i="3" a="1"/>
  <c r="I5084" i="3" s="1"/>
  <c r="I5085" i="3" a="1"/>
  <c r="I5085" i="3" s="1"/>
  <c r="I5086" i="3" a="1"/>
  <c r="I5086" i="3" s="1"/>
  <c r="I5087" i="3" a="1"/>
  <c r="I5087" i="3" s="1"/>
  <c r="I5088" i="3" a="1"/>
  <c r="I5088" i="3" s="1"/>
  <c r="I5089" i="3" a="1"/>
  <c r="I5089" i="3" s="1"/>
  <c r="I5090" i="3" a="1"/>
  <c r="I5090" i="3" s="1"/>
  <c r="I5091" i="3" a="1"/>
  <c r="I5091" i="3" s="1"/>
  <c r="I5092" i="3" a="1"/>
  <c r="I5092" i="3" s="1"/>
  <c r="I5093" i="3" a="1"/>
  <c r="I5093" i="3" s="1"/>
  <c r="I5094" i="3" a="1"/>
  <c r="I5094" i="3" s="1"/>
  <c r="I5095" i="3" a="1"/>
  <c r="I5095" i="3" s="1"/>
  <c r="I5096" i="3" a="1"/>
  <c r="I5096" i="3" s="1"/>
  <c r="I5097" i="3" a="1"/>
  <c r="I5097" i="3" s="1"/>
  <c r="I5098" i="3" a="1"/>
  <c r="I5098" i="3" s="1"/>
  <c r="I5099" i="3" a="1"/>
  <c r="I5099" i="3" s="1"/>
  <c r="I5100" i="3" a="1"/>
  <c r="I5100" i="3" s="1"/>
  <c r="I5101" i="3" a="1"/>
  <c r="I5101" i="3" s="1"/>
  <c r="I5102" i="3" a="1"/>
  <c r="I5102" i="3" s="1"/>
  <c r="I5103" i="3" a="1"/>
  <c r="I5103" i="3" s="1"/>
  <c r="I5104" i="3" a="1"/>
  <c r="I5104" i="3" s="1"/>
  <c r="I5105" i="3" a="1"/>
  <c r="I5105" i="3" s="1"/>
  <c r="I5106" i="3" a="1"/>
  <c r="I5106" i="3" s="1"/>
  <c r="I5107" i="3" a="1"/>
  <c r="I5107" i="3" s="1"/>
  <c r="I5108" i="3" a="1"/>
  <c r="I5108" i="3" s="1"/>
  <c r="I5109" i="3" a="1"/>
  <c r="I5109" i="3" s="1"/>
  <c r="I5110" i="3" a="1"/>
  <c r="I5110" i="3" s="1"/>
  <c r="I5111" i="3" a="1"/>
  <c r="I5111" i="3" s="1"/>
  <c r="I5112" i="3" a="1"/>
  <c r="I5112" i="3" s="1"/>
  <c r="I5113" i="3" a="1"/>
  <c r="I5113" i="3" s="1"/>
  <c r="I5114" i="3" a="1"/>
  <c r="I5114" i="3" s="1"/>
  <c r="I5115" i="3" a="1"/>
  <c r="I5115" i="3" s="1"/>
  <c r="I5116" i="3" a="1"/>
  <c r="I5116" i="3" s="1"/>
  <c r="I5117" i="3" a="1"/>
  <c r="I5117" i="3" s="1"/>
  <c r="I5118" i="3" a="1"/>
  <c r="I5118" i="3" s="1"/>
  <c r="I5119" i="3" a="1"/>
  <c r="I5119" i="3" s="1"/>
  <c r="I5120" i="3" a="1"/>
  <c r="I5120" i="3" s="1"/>
  <c r="I5121" i="3" a="1"/>
  <c r="I5121" i="3" s="1"/>
  <c r="I5122" i="3" a="1"/>
  <c r="I5122" i="3" s="1"/>
  <c r="I5123" i="3" a="1"/>
  <c r="I5123" i="3" s="1"/>
  <c r="I5124" i="3" a="1"/>
  <c r="I5124" i="3" s="1"/>
  <c r="I5125" i="3" a="1"/>
  <c r="I5125" i="3" s="1"/>
  <c r="I5126" i="3" a="1"/>
  <c r="I5126" i="3" s="1"/>
  <c r="I5127" i="3" a="1"/>
  <c r="I5127" i="3" s="1"/>
  <c r="I5128" i="3" a="1"/>
  <c r="I5128" i="3" s="1"/>
  <c r="I5129" i="3" a="1"/>
  <c r="I5129" i="3" s="1"/>
  <c r="I5130" i="3" a="1"/>
  <c r="I5130" i="3" s="1"/>
  <c r="I5131" i="3" a="1"/>
  <c r="I5131" i="3" s="1"/>
  <c r="I5132" i="3" a="1"/>
  <c r="I5132" i="3" s="1"/>
  <c r="I5133" i="3" a="1"/>
  <c r="I5133" i="3" s="1"/>
  <c r="I5134" i="3" a="1"/>
  <c r="I5134" i="3" s="1"/>
  <c r="I5135" i="3" a="1"/>
  <c r="I5135" i="3" s="1"/>
  <c r="I5136" i="3" a="1"/>
  <c r="I5136" i="3" s="1"/>
  <c r="I5137" i="3" a="1"/>
  <c r="I5137" i="3" s="1"/>
  <c r="I5138" i="3" a="1"/>
  <c r="I5138" i="3" s="1"/>
  <c r="I5139" i="3" a="1"/>
  <c r="I5139" i="3" s="1"/>
  <c r="I5140" i="3" a="1"/>
  <c r="I5140" i="3" s="1"/>
  <c r="I5141" i="3" a="1"/>
  <c r="I5141" i="3" s="1"/>
  <c r="I5142" i="3" a="1"/>
  <c r="I5142" i="3" s="1"/>
  <c r="I5143" i="3" a="1"/>
  <c r="I5143" i="3" s="1"/>
  <c r="I5144" i="3" a="1"/>
  <c r="I5144" i="3" s="1"/>
  <c r="I5145" i="3" a="1"/>
  <c r="I5145" i="3" s="1"/>
  <c r="I5146" i="3" a="1"/>
  <c r="I5146" i="3" s="1"/>
  <c r="I5147" i="3" a="1"/>
  <c r="I5147" i="3" s="1"/>
  <c r="I5148" i="3" a="1"/>
  <c r="I5148" i="3" s="1"/>
  <c r="I5149" i="3" a="1"/>
  <c r="I5149" i="3" s="1"/>
  <c r="I5150" i="3" a="1"/>
  <c r="I5150" i="3" s="1"/>
  <c r="I5151" i="3" a="1"/>
  <c r="I5151" i="3" s="1"/>
  <c r="I5152" i="3" a="1"/>
  <c r="I5152" i="3" s="1"/>
  <c r="I5153" i="3" a="1"/>
  <c r="I5153" i="3" s="1"/>
  <c r="I5154" i="3" a="1"/>
  <c r="I5154" i="3" s="1"/>
  <c r="I5155" i="3" a="1"/>
  <c r="I5155" i="3" s="1"/>
  <c r="I5156" i="3" a="1"/>
  <c r="I5156" i="3" s="1"/>
  <c r="I5157" i="3" a="1"/>
  <c r="I5157" i="3" s="1"/>
  <c r="I5158" i="3" a="1"/>
  <c r="I5158" i="3" s="1"/>
  <c r="I5159" i="3" a="1"/>
  <c r="I5159" i="3" s="1"/>
  <c r="I5160" i="3" a="1"/>
  <c r="I5160" i="3" s="1"/>
  <c r="I5161" i="3" a="1"/>
  <c r="I5161" i="3" s="1"/>
  <c r="I5162" i="3" a="1"/>
  <c r="I5162" i="3" s="1"/>
  <c r="I5163" i="3" a="1"/>
  <c r="I5163" i="3" s="1"/>
  <c r="I5164" i="3" a="1"/>
  <c r="I5164" i="3" s="1"/>
  <c r="I5165" i="3" a="1"/>
  <c r="I5165" i="3" s="1"/>
  <c r="I5166" i="3" a="1"/>
  <c r="I5166" i="3" s="1"/>
  <c r="I5167" i="3" a="1"/>
  <c r="I5167" i="3" s="1"/>
  <c r="I5168" i="3" a="1"/>
  <c r="I5168" i="3" s="1"/>
  <c r="I5169" i="3" a="1"/>
  <c r="I5169" i="3" s="1"/>
  <c r="I5170" i="3" a="1"/>
  <c r="I5170" i="3" s="1"/>
  <c r="I5171" i="3" a="1"/>
  <c r="I5171" i="3" s="1"/>
  <c r="I5172" i="3" a="1"/>
  <c r="I5172" i="3" s="1"/>
  <c r="I5173" i="3" a="1"/>
  <c r="I5173" i="3" s="1"/>
  <c r="I5174" i="3" a="1"/>
  <c r="I5174" i="3" s="1"/>
  <c r="I5175" i="3" a="1"/>
  <c r="I5175" i="3" s="1"/>
  <c r="I5176" i="3" a="1"/>
  <c r="I5176" i="3" s="1"/>
  <c r="I5177" i="3" a="1"/>
  <c r="I5177" i="3" s="1"/>
  <c r="I5178" i="3" a="1"/>
  <c r="I5178" i="3" s="1"/>
  <c r="I5179" i="3" a="1"/>
  <c r="I5179" i="3" s="1"/>
  <c r="I5180" i="3" a="1"/>
  <c r="I5180" i="3" s="1"/>
  <c r="I5181" i="3" a="1"/>
  <c r="I5181" i="3" s="1"/>
  <c r="I5182" i="3" a="1"/>
  <c r="I5182" i="3" s="1"/>
  <c r="I5183" i="3" a="1"/>
  <c r="I5183" i="3" s="1"/>
  <c r="I5184" i="3" a="1"/>
  <c r="I5184" i="3" s="1"/>
  <c r="I5185" i="3" a="1"/>
  <c r="I5185" i="3" s="1"/>
  <c r="I5186" i="3" a="1"/>
  <c r="I5186" i="3" s="1"/>
  <c r="I5187" i="3" a="1"/>
  <c r="I5187" i="3" s="1"/>
  <c r="I5188" i="3" a="1"/>
  <c r="I5188" i="3" s="1"/>
  <c r="I5189" i="3" a="1"/>
  <c r="I5189" i="3" s="1"/>
  <c r="I5190" i="3" a="1"/>
  <c r="I5190" i="3" s="1"/>
  <c r="I5191" i="3" a="1"/>
  <c r="I5191" i="3" s="1"/>
  <c r="I5192" i="3" a="1"/>
  <c r="I5192" i="3" s="1"/>
  <c r="I5193" i="3" a="1"/>
  <c r="I5193" i="3" s="1"/>
  <c r="I5194" i="3" a="1"/>
  <c r="I5194" i="3" s="1"/>
  <c r="I5195" i="3" a="1"/>
  <c r="I5195" i="3" s="1"/>
  <c r="I5196" i="3" a="1"/>
  <c r="I5196" i="3" s="1"/>
  <c r="I5197" i="3" a="1"/>
  <c r="I5197" i="3" s="1"/>
  <c r="I5198" i="3" a="1"/>
  <c r="I5198" i="3" s="1"/>
  <c r="I5199" i="3" a="1"/>
  <c r="I5199" i="3" s="1"/>
  <c r="I5200" i="3" a="1"/>
  <c r="I5200" i="3" s="1"/>
  <c r="I5201" i="3" a="1"/>
  <c r="I5201" i="3" s="1"/>
  <c r="I5202" i="3" a="1"/>
  <c r="I5202" i="3" s="1"/>
  <c r="I5203" i="3" a="1"/>
  <c r="I5203" i="3" s="1"/>
  <c r="I5204" i="3" a="1"/>
  <c r="I5204" i="3" s="1"/>
  <c r="I5205" i="3" a="1"/>
  <c r="I5205" i="3" s="1"/>
  <c r="I5206" i="3" a="1"/>
  <c r="I5206" i="3" s="1"/>
  <c r="I5207" i="3" a="1"/>
  <c r="I5207" i="3" s="1"/>
  <c r="I5208" i="3" a="1"/>
  <c r="I5208" i="3" s="1"/>
  <c r="I5209" i="3" a="1"/>
  <c r="I5209" i="3" s="1"/>
  <c r="I5210" i="3" a="1"/>
  <c r="I5210" i="3" s="1"/>
  <c r="I5211" i="3" a="1"/>
  <c r="I5211" i="3" s="1"/>
  <c r="I5212" i="3" a="1"/>
  <c r="I5212" i="3" s="1"/>
  <c r="I5213" i="3" a="1"/>
  <c r="I5213" i="3" s="1"/>
  <c r="I5214" i="3" a="1"/>
  <c r="I5214" i="3" s="1"/>
  <c r="I5215" i="3" a="1"/>
  <c r="I5215" i="3" s="1"/>
  <c r="I5216" i="3" a="1"/>
  <c r="I5216" i="3" s="1"/>
  <c r="I5217" i="3" a="1"/>
  <c r="I5217" i="3" s="1"/>
  <c r="I5218" i="3" a="1"/>
  <c r="I5218" i="3" s="1"/>
  <c r="I5219" i="3" a="1"/>
  <c r="I5219" i="3" s="1"/>
  <c r="I5220" i="3" a="1"/>
  <c r="I5220" i="3" s="1"/>
  <c r="I5221" i="3" a="1"/>
  <c r="I5221" i="3" s="1"/>
  <c r="I5222" i="3" a="1"/>
  <c r="I5222" i="3" s="1"/>
  <c r="I5223" i="3" a="1"/>
  <c r="I5223" i="3" s="1"/>
  <c r="I5224" i="3" a="1"/>
  <c r="I5224" i="3" s="1"/>
  <c r="I5225" i="3" a="1"/>
  <c r="I5225" i="3" s="1"/>
  <c r="I5226" i="3" a="1"/>
  <c r="I5226" i="3" s="1"/>
  <c r="I5227" i="3" a="1"/>
  <c r="I5227" i="3" s="1"/>
  <c r="I5228" i="3" a="1"/>
  <c r="I5228" i="3" s="1"/>
  <c r="I5229" i="3" a="1"/>
  <c r="I5229" i="3" s="1"/>
  <c r="I5230" i="3" a="1"/>
  <c r="I5230" i="3" s="1"/>
  <c r="I5231" i="3" a="1"/>
  <c r="I5231" i="3" s="1"/>
  <c r="I5232" i="3" a="1"/>
  <c r="I5232" i="3" s="1"/>
  <c r="I5233" i="3" a="1"/>
  <c r="I5233" i="3" s="1"/>
  <c r="I5234" i="3" a="1"/>
  <c r="I5234" i="3" s="1"/>
  <c r="I5235" i="3" a="1"/>
  <c r="I5235" i="3" s="1"/>
  <c r="I5236" i="3" a="1"/>
  <c r="I5236" i="3" s="1"/>
  <c r="I5237" i="3" a="1"/>
  <c r="I5237" i="3" s="1"/>
  <c r="I5238" i="3" a="1"/>
  <c r="I5238" i="3" s="1"/>
  <c r="I5239" i="3" a="1"/>
  <c r="I5239" i="3" s="1"/>
  <c r="I5240" i="3" a="1"/>
  <c r="I5240" i="3" s="1"/>
  <c r="I5241" i="3" a="1"/>
  <c r="I5241" i="3" s="1"/>
  <c r="I5242" i="3" a="1"/>
  <c r="I5242" i="3" s="1"/>
  <c r="I5243" i="3" a="1"/>
  <c r="I5243" i="3" s="1"/>
  <c r="I5244" i="3" a="1"/>
  <c r="I5244" i="3" s="1"/>
  <c r="I5245" i="3" a="1"/>
  <c r="I5245" i="3" s="1"/>
  <c r="I5246" i="3" a="1"/>
  <c r="I5246" i="3" s="1"/>
  <c r="I5247" i="3" a="1"/>
  <c r="I5247" i="3" s="1"/>
  <c r="I5248" i="3" a="1"/>
  <c r="I5248" i="3" s="1"/>
  <c r="I5249" i="3" a="1"/>
  <c r="I5249" i="3" s="1"/>
  <c r="I5250" i="3" a="1"/>
  <c r="I5250" i="3" s="1"/>
  <c r="I5251" i="3" a="1"/>
  <c r="I5251" i="3" s="1"/>
  <c r="I5252" i="3" a="1"/>
  <c r="I5252" i="3" s="1"/>
  <c r="I5253" i="3" a="1"/>
  <c r="I5253" i="3" s="1"/>
  <c r="I5254" i="3" a="1"/>
  <c r="I5254" i="3" s="1"/>
  <c r="I5255" i="3" a="1"/>
  <c r="I5255" i="3" s="1"/>
  <c r="I5256" i="3" a="1"/>
  <c r="I5256" i="3" s="1"/>
  <c r="I5257" i="3" a="1"/>
  <c r="I5257" i="3" s="1"/>
  <c r="I5258" i="3" a="1"/>
  <c r="I5258" i="3" s="1"/>
  <c r="I5259" i="3" a="1"/>
  <c r="I5259" i="3" s="1"/>
  <c r="I5260" i="3" a="1"/>
  <c r="I5260" i="3" s="1"/>
  <c r="I5261" i="3" a="1"/>
  <c r="I5261" i="3" s="1"/>
  <c r="I5262" i="3" a="1"/>
  <c r="I5262" i="3" s="1"/>
  <c r="I5263" i="3" a="1"/>
  <c r="I5263" i="3" s="1"/>
  <c r="I5264" i="3" a="1"/>
  <c r="I5264" i="3" s="1"/>
  <c r="I5265" i="3" a="1"/>
  <c r="I5265" i="3" s="1"/>
  <c r="I5266" i="3" a="1"/>
  <c r="I5266" i="3" s="1"/>
  <c r="I5267" i="3" a="1"/>
  <c r="I5267" i="3" s="1"/>
  <c r="I5268" i="3" a="1"/>
  <c r="I5268" i="3" s="1"/>
  <c r="I5269" i="3" a="1"/>
  <c r="I5269" i="3" s="1"/>
  <c r="I5270" i="3" a="1"/>
  <c r="I5270" i="3" s="1"/>
  <c r="I5271" i="3" a="1"/>
  <c r="I5271" i="3" s="1"/>
  <c r="I5272" i="3" a="1"/>
  <c r="I5272" i="3" s="1"/>
  <c r="I5273" i="3" a="1"/>
  <c r="I5273" i="3" s="1"/>
  <c r="I5274" i="3" a="1"/>
  <c r="I5274" i="3" s="1"/>
  <c r="I5275" i="3" a="1"/>
  <c r="I5275" i="3" s="1"/>
  <c r="I5276" i="3" a="1"/>
  <c r="I5276" i="3" s="1"/>
  <c r="I5277" i="3" a="1"/>
  <c r="I5277" i="3" s="1"/>
  <c r="I5278" i="3" a="1"/>
  <c r="I5278" i="3" s="1"/>
  <c r="I5279" i="3" a="1"/>
  <c r="I5279" i="3" s="1"/>
  <c r="I5280" i="3" a="1"/>
  <c r="I5280" i="3" s="1"/>
  <c r="I5281" i="3" a="1"/>
  <c r="I5281" i="3" s="1"/>
  <c r="I5282" i="3" a="1"/>
  <c r="I5282" i="3" s="1"/>
  <c r="I5283" i="3" a="1"/>
  <c r="I5283" i="3" s="1"/>
  <c r="I5284" i="3" a="1"/>
  <c r="I5284" i="3" s="1"/>
  <c r="I5285" i="3" a="1"/>
  <c r="I5285" i="3" s="1"/>
  <c r="I5286" i="3" a="1"/>
  <c r="I5286" i="3" s="1"/>
  <c r="I5287" i="3" a="1"/>
  <c r="I5287" i="3" s="1"/>
  <c r="I5288" i="3" a="1"/>
  <c r="I5288" i="3" s="1"/>
  <c r="I5289" i="3" a="1"/>
  <c r="I5289" i="3" s="1"/>
  <c r="I5290" i="3" a="1"/>
  <c r="I5290" i="3" s="1"/>
  <c r="I5291" i="3" a="1"/>
  <c r="I5291" i="3" s="1"/>
  <c r="I5292" i="3" a="1"/>
  <c r="I5292" i="3" s="1"/>
  <c r="I5293" i="3" a="1"/>
  <c r="I5293" i="3" s="1"/>
  <c r="I5294" i="3" a="1"/>
  <c r="I5294" i="3" s="1"/>
  <c r="I5295" i="3" a="1"/>
  <c r="I5295" i="3" s="1"/>
  <c r="I5296" i="3" a="1"/>
  <c r="I5296" i="3" s="1"/>
  <c r="I5297" i="3" a="1"/>
  <c r="I5297" i="3" s="1"/>
  <c r="I5298" i="3" a="1"/>
  <c r="I5298" i="3" s="1"/>
  <c r="I5299" i="3" a="1"/>
  <c r="I5299" i="3" s="1"/>
  <c r="I5300" i="3" a="1"/>
  <c r="I5300" i="3" s="1"/>
  <c r="I5301" i="3" a="1"/>
  <c r="I5301" i="3" s="1"/>
  <c r="I5302" i="3" a="1"/>
  <c r="I5302" i="3" s="1"/>
  <c r="I5303" i="3" a="1"/>
  <c r="I5303" i="3" s="1"/>
  <c r="I5304" i="3" a="1"/>
  <c r="I5304" i="3" s="1"/>
  <c r="I5305" i="3" a="1"/>
  <c r="I5305" i="3" s="1"/>
  <c r="I5306" i="3" a="1"/>
  <c r="I5306" i="3" s="1"/>
  <c r="I5307" i="3" a="1"/>
  <c r="I5307" i="3" s="1"/>
  <c r="I5308" i="3" a="1"/>
  <c r="I5308" i="3" s="1"/>
  <c r="I5309" i="3" a="1"/>
  <c r="I5309" i="3" s="1"/>
  <c r="I5310" i="3" a="1"/>
  <c r="I5310" i="3" s="1"/>
  <c r="I5311" i="3" a="1"/>
  <c r="I5311" i="3" s="1"/>
  <c r="I5312" i="3" a="1"/>
  <c r="I5312" i="3" s="1"/>
  <c r="I5313" i="3" a="1"/>
  <c r="I5313" i="3" s="1"/>
  <c r="I5314" i="3" a="1"/>
  <c r="I5314" i="3" s="1"/>
  <c r="I5315" i="3" a="1"/>
  <c r="I5315" i="3" s="1"/>
  <c r="I5316" i="3" a="1"/>
  <c r="I5316" i="3" s="1"/>
  <c r="I5317" i="3" a="1"/>
  <c r="I5317" i="3" s="1"/>
  <c r="I5318" i="3" a="1"/>
  <c r="I5318" i="3" s="1"/>
  <c r="I5319" i="3" a="1"/>
  <c r="I5319" i="3" s="1"/>
  <c r="I5320" i="3" a="1"/>
  <c r="I5320" i="3" s="1"/>
  <c r="I5321" i="3" a="1"/>
  <c r="I5321" i="3" s="1"/>
  <c r="I5322" i="3" a="1"/>
  <c r="I5322" i="3" s="1"/>
  <c r="I5323" i="3" a="1"/>
  <c r="I5323" i="3" s="1"/>
  <c r="I5324" i="3" a="1"/>
  <c r="I5324" i="3" s="1"/>
  <c r="I5325" i="3" a="1"/>
  <c r="I5325" i="3" s="1"/>
  <c r="I5326" i="3" a="1"/>
  <c r="I5326" i="3" s="1"/>
  <c r="I5327" i="3" a="1"/>
  <c r="I5327" i="3" s="1"/>
  <c r="I5328" i="3" a="1"/>
  <c r="I5328" i="3" s="1"/>
  <c r="I5329" i="3" a="1"/>
  <c r="I5329" i="3" s="1"/>
  <c r="I5330" i="3" a="1"/>
  <c r="I5330" i="3" s="1"/>
  <c r="I5331" i="3" a="1"/>
  <c r="I5331" i="3" s="1"/>
  <c r="I5332" i="3" a="1"/>
  <c r="I5332" i="3" s="1"/>
  <c r="I5333" i="3" a="1"/>
  <c r="I5333" i="3" s="1"/>
  <c r="I5334" i="3" a="1"/>
  <c r="I5334" i="3" s="1"/>
  <c r="I5335" i="3" a="1"/>
  <c r="I5335" i="3" s="1"/>
  <c r="I5336" i="3" a="1"/>
  <c r="I5336" i="3" s="1"/>
  <c r="I5337" i="3" a="1"/>
  <c r="I5337" i="3" s="1"/>
  <c r="I5338" i="3" a="1"/>
  <c r="I5338" i="3" s="1"/>
  <c r="I5339" i="3" a="1"/>
  <c r="I5339" i="3" s="1"/>
  <c r="I5340" i="3" a="1"/>
  <c r="I5340" i="3" s="1"/>
  <c r="I5341" i="3" a="1"/>
  <c r="I5341" i="3" s="1"/>
  <c r="I5342" i="3" a="1"/>
  <c r="I5342" i="3" s="1"/>
  <c r="I5343" i="3" a="1"/>
  <c r="I5343" i="3" s="1"/>
  <c r="I5344" i="3" a="1"/>
  <c r="I5344" i="3" s="1"/>
  <c r="I5345" i="3" a="1"/>
  <c r="I5345" i="3" s="1"/>
  <c r="I5346" i="3" a="1"/>
  <c r="I5346" i="3" s="1"/>
  <c r="I5347" i="3" a="1"/>
  <c r="I5347" i="3" s="1"/>
  <c r="I5348" i="3" a="1"/>
  <c r="I5348" i="3" s="1"/>
  <c r="I5349" i="3" a="1"/>
  <c r="I5349" i="3" s="1"/>
  <c r="I5350" i="3" a="1"/>
  <c r="I5350" i="3" s="1"/>
  <c r="I5351" i="3" a="1"/>
  <c r="I5351" i="3" s="1"/>
  <c r="I5352" i="3" a="1"/>
  <c r="I5352" i="3" s="1"/>
  <c r="I5353" i="3" a="1"/>
  <c r="I5353" i="3" s="1"/>
  <c r="I5354" i="3" a="1"/>
  <c r="I5354" i="3" s="1"/>
  <c r="I5355" i="3" a="1"/>
  <c r="I5355" i="3" s="1"/>
  <c r="I5356" i="3" a="1"/>
  <c r="I5356" i="3" s="1"/>
  <c r="I5357" i="3" a="1"/>
  <c r="I5357" i="3" s="1"/>
  <c r="I5358" i="3" a="1"/>
  <c r="I5358" i="3" s="1"/>
  <c r="I5359" i="3" a="1"/>
  <c r="I5359" i="3" s="1"/>
  <c r="I5360" i="3" a="1"/>
  <c r="I5360" i="3" s="1"/>
  <c r="I5361" i="3" a="1"/>
  <c r="I5361" i="3" s="1"/>
  <c r="I5362" i="3" a="1"/>
  <c r="I5362" i="3" s="1"/>
  <c r="I5363" i="3" a="1"/>
  <c r="I5363" i="3" s="1"/>
  <c r="I5364" i="3" a="1"/>
  <c r="I5364" i="3" s="1"/>
  <c r="I5365" i="3" a="1"/>
  <c r="I5365" i="3" s="1"/>
  <c r="I5366" i="3" a="1"/>
  <c r="I5366" i="3" s="1"/>
  <c r="I5367" i="3" a="1"/>
  <c r="I5367" i="3" s="1"/>
  <c r="I5368" i="3" a="1"/>
  <c r="I5368" i="3" s="1"/>
  <c r="I5369" i="3" a="1"/>
  <c r="I5369" i="3" s="1"/>
  <c r="I5370" i="3" a="1"/>
  <c r="I5370" i="3" s="1"/>
  <c r="I5371" i="3" a="1"/>
  <c r="I5371" i="3" s="1"/>
  <c r="I5372" i="3" a="1"/>
  <c r="I5372" i="3" s="1"/>
  <c r="I5373" i="3" a="1"/>
  <c r="I5373" i="3" s="1"/>
  <c r="I5374" i="3" a="1"/>
  <c r="I5374" i="3" s="1"/>
  <c r="I5375" i="3" a="1"/>
  <c r="I5375" i="3" s="1"/>
  <c r="I5376" i="3" a="1"/>
  <c r="I5376" i="3" s="1"/>
  <c r="I5377" i="3" a="1"/>
  <c r="I5377" i="3" s="1"/>
  <c r="I5378" i="3" a="1"/>
  <c r="I5378" i="3" s="1"/>
  <c r="I5379" i="3" a="1"/>
  <c r="I5379" i="3" s="1"/>
  <c r="I5380" i="3" a="1"/>
  <c r="I5380" i="3" s="1"/>
  <c r="I5381" i="3" a="1"/>
  <c r="I5381" i="3" s="1"/>
  <c r="I5382" i="3" a="1"/>
  <c r="I5382" i="3" s="1"/>
  <c r="I5383" i="3" a="1"/>
  <c r="I5383" i="3" s="1"/>
  <c r="I5384" i="3" a="1"/>
  <c r="I5384" i="3" s="1"/>
  <c r="I5385" i="3" a="1"/>
  <c r="I5385" i="3" s="1"/>
  <c r="I5386" i="3" a="1"/>
  <c r="I5386" i="3" s="1"/>
  <c r="I5387" i="3" a="1"/>
  <c r="I5387" i="3" s="1"/>
  <c r="I5388" i="3" a="1"/>
  <c r="I5388" i="3" s="1"/>
  <c r="I5389" i="3" a="1"/>
  <c r="I5389" i="3" s="1"/>
  <c r="I5390" i="3" a="1"/>
  <c r="I5390" i="3" s="1"/>
  <c r="I5391" i="3" a="1"/>
  <c r="I5391" i="3" s="1"/>
  <c r="I5392" i="3" a="1"/>
  <c r="I5392" i="3" s="1"/>
  <c r="I5393" i="3" a="1"/>
  <c r="I5393" i="3" s="1"/>
  <c r="I5394" i="3" a="1"/>
  <c r="I5394" i="3" s="1"/>
  <c r="I5395" i="3" a="1"/>
  <c r="I5395" i="3" s="1"/>
  <c r="I5396" i="3" a="1"/>
  <c r="I5396" i="3" s="1"/>
  <c r="I5397" i="3" a="1"/>
  <c r="I5397" i="3" s="1"/>
  <c r="I5398" i="3" a="1"/>
  <c r="I5398" i="3" s="1"/>
  <c r="I5399" i="3" a="1"/>
  <c r="I5399" i="3" s="1"/>
  <c r="I5400" i="3" a="1"/>
  <c r="I5400" i="3" s="1"/>
  <c r="I5401" i="3" a="1"/>
  <c r="I5401" i="3" s="1"/>
  <c r="I5402" i="3" a="1"/>
  <c r="I5402" i="3" s="1"/>
  <c r="I5403" i="3" a="1"/>
  <c r="I5403" i="3" s="1"/>
  <c r="I5404" i="3" a="1"/>
  <c r="I5404" i="3" s="1"/>
  <c r="I5405" i="3" a="1"/>
  <c r="I5405" i="3" s="1"/>
  <c r="I5406" i="3" a="1"/>
  <c r="I5406" i="3" s="1"/>
  <c r="I5407" i="3" a="1"/>
  <c r="I5407" i="3" s="1"/>
  <c r="I5408" i="3" a="1"/>
  <c r="I5408" i="3" s="1"/>
  <c r="I5409" i="3" a="1"/>
  <c r="I5409" i="3" s="1"/>
  <c r="I5410" i="3" a="1"/>
  <c r="I5410" i="3" s="1"/>
  <c r="I5411" i="3" a="1"/>
  <c r="I5411" i="3" s="1"/>
  <c r="I5412" i="3" a="1"/>
  <c r="I5412" i="3" s="1"/>
  <c r="I5413" i="3" a="1"/>
  <c r="I5413" i="3" s="1"/>
  <c r="I5414" i="3" a="1"/>
  <c r="I5414" i="3" s="1"/>
  <c r="I5415" i="3" a="1"/>
  <c r="I5415" i="3" s="1"/>
  <c r="I5416" i="3" a="1"/>
  <c r="I5416" i="3" s="1"/>
  <c r="I5417" i="3" a="1"/>
  <c r="I5417" i="3" s="1"/>
  <c r="I5418" i="3" a="1"/>
  <c r="I5418" i="3" s="1"/>
  <c r="I5419" i="3" a="1"/>
  <c r="I5419" i="3" s="1"/>
  <c r="I5420" i="3" a="1"/>
  <c r="I5420" i="3" s="1"/>
  <c r="I5421" i="3" a="1"/>
  <c r="I5421" i="3" s="1"/>
  <c r="I5422" i="3" a="1"/>
  <c r="I5422" i="3" s="1"/>
  <c r="I5423" i="3" a="1"/>
  <c r="I5423" i="3" s="1"/>
  <c r="I5424" i="3" a="1"/>
  <c r="I5424" i="3" s="1"/>
  <c r="I5425" i="3" a="1"/>
  <c r="I5425" i="3" s="1"/>
  <c r="I5426" i="3" a="1"/>
  <c r="I5426" i="3" s="1"/>
  <c r="I5427" i="3" a="1"/>
  <c r="I5427" i="3" s="1"/>
  <c r="I5428" i="3" a="1"/>
  <c r="I5428" i="3" s="1"/>
  <c r="I5429" i="3" a="1"/>
  <c r="I5429" i="3" s="1"/>
  <c r="I5430" i="3" a="1"/>
  <c r="I5430" i="3" s="1"/>
  <c r="I5431" i="3" a="1"/>
  <c r="I5431" i="3" s="1"/>
  <c r="I5432" i="3" a="1"/>
  <c r="I5432" i="3" s="1"/>
  <c r="I5433" i="3" a="1"/>
  <c r="I5433" i="3" s="1"/>
  <c r="I5434" i="3" a="1"/>
  <c r="I5434" i="3" s="1"/>
  <c r="I5435" i="3" a="1"/>
  <c r="I5435" i="3" s="1"/>
  <c r="I5436" i="3" a="1"/>
  <c r="I5436" i="3" s="1"/>
  <c r="I5437" i="3" a="1"/>
  <c r="I5437" i="3" s="1"/>
  <c r="I5438" i="3" a="1"/>
  <c r="I5438" i="3" s="1"/>
  <c r="I5439" i="3" a="1"/>
  <c r="I5439" i="3" s="1"/>
  <c r="I5440" i="3" a="1"/>
  <c r="I5440" i="3" s="1"/>
  <c r="I5441" i="3" a="1"/>
  <c r="I5441" i="3" s="1"/>
  <c r="I5442" i="3" a="1"/>
  <c r="I5442" i="3" s="1"/>
  <c r="I5443" i="3" a="1"/>
  <c r="I5443" i="3" s="1"/>
  <c r="I5444" i="3" a="1"/>
  <c r="I5444" i="3" s="1"/>
  <c r="I5445" i="3" a="1"/>
  <c r="I5445" i="3" s="1"/>
  <c r="I5446" i="3" a="1"/>
  <c r="I5446" i="3" s="1"/>
  <c r="I5447" i="3" a="1"/>
  <c r="I5447" i="3" s="1"/>
  <c r="I5448" i="3" a="1"/>
  <c r="I5448" i="3" s="1"/>
  <c r="I5449" i="3" a="1"/>
  <c r="I5449" i="3" s="1"/>
  <c r="I5450" i="3" a="1"/>
  <c r="I5450" i="3" s="1"/>
  <c r="I5451" i="3" a="1"/>
  <c r="I5451" i="3" s="1"/>
  <c r="I5452" i="3" a="1"/>
  <c r="I5452" i="3" s="1"/>
  <c r="I5453" i="3" a="1"/>
  <c r="I5453" i="3" s="1"/>
  <c r="I5454" i="3" a="1"/>
  <c r="I5454" i="3" s="1"/>
  <c r="I5455" i="3" a="1"/>
  <c r="I5455" i="3" s="1"/>
  <c r="I5456" i="3" a="1"/>
  <c r="I5456" i="3" s="1"/>
  <c r="I5457" i="3" a="1"/>
  <c r="I5457" i="3" s="1"/>
  <c r="I5458" i="3" a="1"/>
  <c r="I5458" i="3" s="1"/>
  <c r="I5459" i="3" a="1"/>
  <c r="I5459" i="3" s="1"/>
  <c r="I5460" i="3" a="1"/>
  <c r="I5460" i="3" s="1"/>
  <c r="I5461" i="3" a="1"/>
  <c r="I5461" i="3" s="1"/>
  <c r="I5462" i="3" a="1"/>
  <c r="I5462" i="3" s="1"/>
  <c r="I5463" i="3" a="1"/>
  <c r="I5463" i="3" s="1"/>
  <c r="I5464" i="3" a="1"/>
  <c r="I5464" i="3" s="1"/>
  <c r="I5465" i="3" a="1"/>
  <c r="I5465" i="3" s="1"/>
  <c r="I5466" i="3" a="1"/>
  <c r="I5466" i="3" s="1"/>
  <c r="I5467" i="3" a="1"/>
  <c r="I5467" i="3" s="1"/>
  <c r="I5468" i="3" a="1"/>
  <c r="I5468" i="3" s="1"/>
  <c r="I5469" i="3" a="1"/>
  <c r="I5469" i="3" s="1"/>
  <c r="I5470" i="3" a="1"/>
  <c r="I5470" i="3" s="1"/>
  <c r="I5471" i="3" a="1"/>
  <c r="I5471" i="3" s="1"/>
  <c r="I5472" i="3" a="1"/>
  <c r="I5472" i="3" s="1"/>
  <c r="I5473" i="3" a="1"/>
  <c r="I5473" i="3" s="1"/>
  <c r="I5474" i="3" a="1"/>
  <c r="I5474" i="3" s="1"/>
  <c r="I5475" i="3" a="1"/>
  <c r="I5475" i="3" s="1"/>
  <c r="I5476" i="3" a="1"/>
  <c r="I5476" i="3" s="1"/>
  <c r="I5477" i="3" a="1"/>
  <c r="I5477" i="3" s="1"/>
  <c r="I5478" i="3" a="1"/>
  <c r="I5478" i="3" s="1"/>
  <c r="I5479" i="3" a="1"/>
  <c r="I5479" i="3" s="1"/>
  <c r="I5480" i="3" a="1"/>
  <c r="I5480" i="3" s="1"/>
  <c r="I5481" i="3" a="1"/>
  <c r="I5481" i="3" s="1"/>
  <c r="I5482" i="3" a="1"/>
  <c r="I5482" i="3" s="1"/>
  <c r="I5483" i="3" a="1"/>
  <c r="I5483" i="3" s="1"/>
  <c r="I5484" i="3" a="1"/>
  <c r="I5484" i="3" s="1"/>
  <c r="I5485" i="3" a="1"/>
  <c r="I5485" i="3" s="1"/>
  <c r="I5486" i="3" a="1"/>
  <c r="I5486" i="3" s="1"/>
  <c r="I5487" i="3" a="1"/>
  <c r="I5487" i="3" s="1"/>
  <c r="I5488" i="3" a="1"/>
  <c r="I5488" i="3" s="1"/>
  <c r="I5489" i="3" a="1"/>
  <c r="I5489" i="3" s="1"/>
  <c r="I5490" i="3" a="1"/>
  <c r="I5490" i="3" s="1"/>
  <c r="I5491" i="3" a="1"/>
  <c r="I5491" i="3" s="1"/>
  <c r="I5492" i="3" a="1"/>
  <c r="I5492" i="3" s="1"/>
  <c r="I5493" i="3" a="1"/>
  <c r="I5493" i="3" s="1"/>
  <c r="I5494" i="3" a="1"/>
  <c r="I5494" i="3" s="1"/>
  <c r="I5495" i="3" a="1"/>
  <c r="I5495" i="3" s="1"/>
  <c r="I5496" i="3" a="1"/>
  <c r="I5496" i="3" s="1"/>
  <c r="I5497" i="3" a="1"/>
  <c r="I5497" i="3" s="1"/>
  <c r="I5498" i="3" a="1"/>
  <c r="I5498" i="3" s="1"/>
  <c r="I5499" i="3" a="1"/>
  <c r="I5499" i="3" s="1"/>
  <c r="I5500" i="3" a="1"/>
  <c r="I5500" i="3" s="1"/>
  <c r="I5501" i="3" a="1"/>
  <c r="I5501" i="3" s="1"/>
  <c r="I5502" i="3" a="1"/>
  <c r="I5502" i="3" s="1"/>
  <c r="I5503" i="3" a="1"/>
  <c r="I5503" i="3" s="1"/>
  <c r="I5504" i="3" a="1"/>
  <c r="I5504" i="3" s="1"/>
  <c r="I5505" i="3" a="1"/>
  <c r="I5505" i="3" s="1"/>
  <c r="I5506" i="3" a="1"/>
  <c r="I5506" i="3" s="1"/>
  <c r="I5507" i="3" a="1"/>
  <c r="I5507" i="3" s="1"/>
  <c r="I5508" i="3" a="1"/>
  <c r="I5508" i="3" s="1"/>
  <c r="I5509" i="3" a="1"/>
  <c r="I5509" i="3" s="1"/>
  <c r="I5510" i="3" a="1"/>
  <c r="I5510" i="3" s="1"/>
  <c r="I5511" i="3" a="1"/>
  <c r="I5511" i="3" s="1"/>
  <c r="I5512" i="3" a="1"/>
  <c r="I5512" i="3" s="1"/>
  <c r="I5513" i="3" a="1"/>
  <c r="I5513" i="3" s="1"/>
  <c r="I5514" i="3" a="1"/>
  <c r="I5514" i="3" s="1"/>
  <c r="I5515" i="3" a="1"/>
  <c r="I5515" i="3" s="1"/>
  <c r="I5516" i="3" a="1"/>
  <c r="I5516" i="3" s="1"/>
  <c r="I5517" i="3" a="1"/>
  <c r="I5517" i="3" s="1"/>
  <c r="I5518" i="3" a="1"/>
  <c r="I5518" i="3" s="1"/>
  <c r="I5519" i="3" a="1"/>
  <c r="I5519" i="3" s="1"/>
  <c r="I5520" i="3" a="1"/>
  <c r="I5520" i="3" s="1"/>
  <c r="I5521" i="3" a="1"/>
  <c r="I5521" i="3" s="1"/>
  <c r="I5522" i="3" a="1"/>
  <c r="I5522" i="3" s="1"/>
  <c r="I5523" i="3" a="1"/>
  <c r="I5523" i="3" s="1"/>
  <c r="I5524" i="3" a="1"/>
  <c r="I5524" i="3" s="1"/>
  <c r="I5525" i="3" a="1"/>
  <c r="I5525" i="3" s="1"/>
  <c r="I5526" i="3" a="1"/>
  <c r="I5526" i="3" s="1"/>
  <c r="I5527" i="3" a="1"/>
  <c r="I5527" i="3" s="1"/>
  <c r="I5528" i="3" a="1"/>
  <c r="I5528" i="3" s="1"/>
  <c r="I5529" i="3" a="1"/>
  <c r="I5529" i="3" s="1"/>
  <c r="I5530" i="3" a="1"/>
  <c r="I5530" i="3" s="1"/>
  <c r="I5531" i="3" a="1"/>
  <c r="I5531" i="3" s="1"/>
  <c r="I5532" i="3" a="1"/>
  <c r="I5532" i="3" s="1"/>
  <c r="I5533" i="3" a="1"/>
  <c r="I5533" i="3" s="1"/>
  <c r="I5534" i="3" a="1"/>
  <c r="I5534" i="3" s="1"/>
  <c r="I5535" i="3" a="1"/>
  <c r="I5535" i="3" s="1"/>
  <c r="I5536" i="3" a="1"/>
  <c r="I5536" i="3" s="1"/>
  <c r="I5537" i="3" a="1"/>
  <c r="I5537" i="3" s="1"/>
  <c r="I5538" i="3" a="1"/>
  <c r="I5538" i="3" s="1"/>
  <c r="I5539" i="3" a="1"/>
  <c r="I5539" i="3" s="1"/>
  <c r="I5540" i="3" a="1"/>
  <c r="I5540" i="3" s="1"/>
  <c r="I5541" i="3" a="1"/>
  <c r="I5541" i="3" s="1"/>
  <c r="I5542" i="3" a="1"/>
  <c r="I5542" i="3" s="1"/>
  <c r="I5543" i="3" a="1"/>
  <c r="I5543" i="3" s="1"/>
  <c r="I5544" i="3" a="1"/>
  <c r="I5544" i="3" s="1"/>
  <c r="I5545" i="3" a="1"/>
  <c r="I5545" i="3" s="1"/>
  <c r="I5546" i="3" a="1"/>
  <c r="I5546" i="3" s="1"/>
  <c r="I5547" i="3" a="1"/>
  <c r="I5547" i="3" s="1"/>
  <c r="I5548" i="3" a="1"/>
  <c r="I5548" i="3" s="1"/>
  <c r="I5549" i="3" a="1"/>
  <c r="I5549" i="3" s="1"/>
  <c r="I5550" i="3" a="1"/>
  <c r="I5550" i="3" s="1"/>
  <c r="I5551" i="3" a="1"/>
  <c r="I5551" i="3" s="1"/>
  <c r="I5552" i="3" a="1"/>
  <c r="I5552" i="3" s="1"/>
  <c r="I5553" i="3" a="1"/>
  <c r="I5553" i="3" s="1"/>
  <c r="I5554" i="3" a="1"/>
  <c r="I5554" i="3" s="1"/>
  <c r="I5555" i="3" a="1"/>
  <c r="I5555" i="3" s="1"/>
  <c r="I5556" i="3" a="1"/>
  <c r="I5556" i="3" s="1"/>
  <c r="I5557" i="3" a="1"/>
  <c r="I5557" i="3" s="1"/>
  <c r="I5558" i="3" a="1"/>
  <c r="I5558" i="3" s="1"/>
  <c r="I5559" i="3" a="1"/>
  <c r="I5559" i="3" s="1"/>
  <c r="I5560" i="3" a="1"/>
  <c r="I5560" i="3" s="1"/>
  <c r="I5561" i="3" a="1"/>
  <c r="I5561" i="3" s="1"/>
  <c r="I5562" i="3" a="1"/>
  <c r="I5562" i="3" s="1"/>
  <c r="I5563" i="3" a="1"/>
  <c r="I5563" i="3" s="1"/>
  <c r="I5564" i="3" a="1"/>
  <c r="I5564" i="3" s="1"/>
  <c r="I5565" i="3" a="1"/>
  <c r="I5565" i="3" s="1"/>
  <c r="I5566" i="3" a="1"/>
  <c r="I5566" i="3" s="1"/>
  <c r="I5567" i="3" a="1"/>
  <c r="I5567" i="3" s="1"/>
  <c r="I5568" i="3" a="1"/>
  <c r="I5568" i="3" s="1"/>
  <c r="I5569" i="3" a="1"/>
  <c r="I5569" i="3" s="1"/>
  <c r="I5570" i="3" a="1"/>
  <c r="I5570" i="3" s="1"/>
  <c r="I5571" i="3" a="1"/>
  <c r="I5571" i="3" s="1"/>
  <c r="I5572" i="3" a="1"/>
  <c r="I5572" i="3" s="1"/>
  <c r="I5573" i="3" a="1"/>
  <c r="I5573" i="3" s="1"/>
  <c r="I5574" i="3" a="1"/>
  <c r="I5574" i="3" s="1"/>
  <c r="I5575" i="3" a="1"/>
  <c r="I5575" i="3" s="1"/>
  <c r="I5576" i="3" a="1"/>
  <c r="I5576" i="3" s="1"/>
  <c r="I5577" i="3" a="1"/>
  <c r="I5577" i="3" s="1"/>
  <c r="I5578" i="3" a="1"/>
  <c r="I5578" i="3" s="1"/>
  <c r="I5579" i="3" a="1"/>
  <c r="I5579" i="3" s="1"/>
  <c r="I5580" i="3" a="1"/>
  <c r="I5580" i="3" s="1"/>
  <c r="I5581" i="3" a="1"/>
  <c r="I5581" i="3" s="1"/>
  <c r="I5582" i="3" a="1"/>
  <c r="I5582" i="3" s="1"/>
  <c r="I5583" i="3" a="1"/>
  <c r="I5583" i="3" s="1"/>
  <c r="I5584" i="3" a="1"/>
  <c r="I5584" i="3" s="1"/>
  <c r="I5585" i="3" a="1"/>
  <c r="I5585" i="3" s="1"/>
  <c r="I5586" i="3" a="1"/>
  <c r="I5586" i="3" s="1"/>
  <c r="I5587" i="3" a="1"/>
  <c r="I5587" i="3" s="1"/>
  <c r="I5588" i="3" a="1"/>
  <c r="I5588" i="3" s="1"/>
  <c r="I5589" i="3" a="1"/>
  <c r="I5589" i="3" s="1"/>
  <c r="I5590" i="3" a="1"/>
  <c r="I5590" i="3" s="1"/>
  <c r="I5591" i="3" a="1"/>
  <c r="I5591" i="3" s="1"/>
  <c r="I5592" i="3" a="1"/>
  <c r="I5592" i="3" s="1"/>
  <c r="I5593" i="3" a="1"/>
  <c r="I5593" i="3" s="1"/>
  <c r="I5594" i="3" a="1"/>
  <c r="I5594" i="3" s="1"/>
  <c r="I5595" i="3" a="1"/>
  <c r="I5595" i="3" s="1"/>
  <c r="I5596" i="3" a="1"/>
  <c r="I5596" i="3" s="1"/>
  <c r="I5597" i="3" a="1"/>
  <c r="I5597" i="3" s="1"/>
  <c r="I5598" i="3" a="1"/>
  <c r="I5598" i="3" s="1"/>
  <c r="I5599" i="3" a="1"/>
  <c r="I5599" i="3" s="1"/>
  <c r="I5600" i="3" a="1"/>
  <c r="I5600" i="3" s="1"/>
  <c r="I5601" i="3" a="1"/>
  <c r="I5601" i="3" s="1"/>
  <c r="I5602" i="3" a="1"/>
  <c r="I5602" i="3" s="1"/>
  <c r="I5603" i="3" a="1"/>
  <c r="I5603" i="3" s="1"/>
  <c r="I5604" i="3" a="1"/>
  <c r="I5604" i="3" s="1"/>
  <c r="I5605" i="3" a="1"/>
  <c r="I5605" i="3" s="1"/>
  <c r="I5606" i="3" a="1"/>
  <c r="I5606" i="3" s="1"/>
  <c r="I5607" i="3" a="1"/>
  <c r="I5607" i="3" s="1"/>
  <c r="I5608" i="3" a="1"/>
  <c r="I5608" i="3" s="1"/>
  <c r="I5609" i="3" a="1"/>
  <c r="I5609" i="3" s="1"/>
  <c r="I5610" i="3" a="1"/>
  <c r="I5610" i="3" s="1"/>
  <c r="I5611" i="3" a="1"/>
  <c r="I5611" i="3" s="1"/>
  <c r="I5612" i="3" a="1"/>
  <c r="I5612" i="3" s="1"/>
  <c r="I5613" i="3" a="1"/>
  <c r="I5613" i="3" s="1"/>
  <c r="I5614" i="3" a="1"/>
  <c r="I5614" i="3" s="1"/>
  <c r="I5615" i="3" a="1"/>
  <c r="I5615" i="3" s="1"/>
  <c r="I5616" i="3" a="1"/>
  <c r="I5616" i="3" s="1"/>
  <c r="I5617" i="3" a="1"/>
  <c r="I5617" i="3" s="1"/>
  <c r="I5618" i="3" a="1"/>
  <c r="I5618" i="3" s="1"/>
  <c r="I5619" i="3" a="1"/>
  <c r="I5619" i="3" s="1"/>
  <c r="I5620" i="3" a="1"/>
  <c r="I5620" i="3" s="1"/>
  <c r="I5621" i="3" a="1"/>
  <c r="I5621" i="3" s="1"/>
  <c r="I5622" i="3" a="1"/>
  <c r="I5622" i="3" s="1"/>
  <c r="I5623" i="3" a="1"/>
  <c r="I5623" i="3" s="1"/>
  <c r="I5624" i="3" a="1"/>
  <c r="I5624" i="3" s="1"/>
  <c r="I5625" i="3" a="1"/>
  <c r="I5625" i="3" s="1"/>
  <c r="I5626" i="3" a="1"/>
  <c r="I5626" i="3" s="1"/>
  <c r="I5627" i="3" a="1"/>
  <c r="I5627" i="3" s="1"/>
  <c r="I5628" i="3" a="1"/>
  <c r="I5628" i="3" s="1"/>
  <c r="I5629" i="3" a="1"/>
  <c r="I5629" i="3" s="1"/>
  <c r="I5630" i="3" a="1"/>
  <c r="I5630" i="3" s="1"/>
  <c r="I5631" i="3" a="1"/>
  <c r="I5631" i="3" s="1"/>
  <c r="I5632" i="3" a="1"/>
  <c r="I5632" i="3" s="1"/>
  <c r="I5633" i="3" a="1"/>
  <c r="I5633" i="3" s="1"/>
  <c r="I5634" i="3" a="1"/>
  <c r="I5634" i="3" s="1"/>
  <c r="I5635" i="3" a="1"/>
  <c r="I5635" i="3" s="1"/>
  <c r="I5636" i="3" a="1"/>
  <c r="I5636" i="3" s="1"/>
  <c r="I5637" i="3" a="1"/>
  <c r="I5637" i="3" s="1"/>
  <c r="I5638" i="3" a="1"/>
  <c r="I5638" i="3" s="1"/>
  <c r="I5639" i="3" a="1"/>
  <c r="I5639" i="3" s="1"/>
  <c r="I5640" i="3" a="1"/>
  <c r="I5640" i="3" s="1"/>
  <c r="I5641" i="3" a="1"/>
  <c r="I5641" i="3" s="1"/>
  <c r="I5642" i="3" a="1"/>
  <c r="I5642" i="3" s="1"/>
  <c r="I5643" i="3" a="1"/>
  <c r="I5643" i="3" s="1"/>
  <c r="I5644" i="3" a="1"/>
  <c r="I5644" i="3" s="1"/>
  <c r="I5645" i="3" a="1"/>
  <c r="I5645" i="3" s="1"/>
  <c r="I5646" i="3" a="1"/>
  <c r="I5646" i="3" s="1"/>
  <c r="I5647" i="3" a="1"/>
  <c r="I5647" i="3" s="1"/>
  <c r="I5648" i="3" a="1"/>
  <c r="I5648" i="3" s="1"/>
  <c r="I5649" i="3" a="1"/>
  <c r="I5649" i="3" s="1"/>
  <c r="I5650" i="3" a="1"/>
  <c r="I5650" i="3" s="1"/>
  <c r="I5651" i="3" a="1"/>
  <c r="I5651" i="3" s="1"/>
  <c r="I5652" i="3" a="1"/>
  <c r="I5652" i="3" s="1"/>
  <c r="I5653" i="3" a="1"/>
  <c r="I5653" i="3" s="1"/>
  <c r="I5654" i="3" a="1"/>
  <c r="I5654" i="3" s="1"/>
  <c r="I5655" i="3" a="1"/>
  <c r="I5655" i="3" s="1"/>
  <c r="I5656" i="3" a="1"/>
  <c r="I5656" i="3" s="1"/>
  <c r="I5657" i="3" a="1"/>
  <c r="I5657" i="3" s="1"/>
  <c r="I5658" i="3" a="1"/>
  <c r="I5658" i="3" s="1"/>
  <c r="I5659" i="3" a="1"/>
  <c r="I5659" i="3" s="1"/>
  <c r="I5660" i="3" a="1"/>
  <c r="I5660" i="3" s="1"/>
  <c r="I5661" i="3" a="1"/>
  <c r="I5661" i="3" s="1"/>
  <c r="I5662" i="3" a="1"/>
  <c r="I5662" i="3" s="1"/>
  <c r="I5663" i="3" a="1"/>
  <c r="I5663" i="3" s="1"/>
  <c r="I5664" i="3" a="1"/>
  <c r="I5664" i="3" s="1"/>
  <c r="I5665" i="3" a="1"/>
  <c r="I5665" i="3" s="1"/>
  <c r="I5666" i="3" a="1"/>
  <c r="I5666" i="3" s="1"/>
  <c r="I5667" i="3" a="1"/>
  <c r="I5667" i="3" s="1"/>
  <c r="I5668" i="3" a="1"/>
  <c r="I5668" i="3" s="1"/>
  <c r="I5669" i="3" a="1"/>
  <c r="I5669" i="3" s="1"/>
  <c r="I5670" i="3" a="1"/>
  <c r="I5670" i="3" s="1"/>
  <c r="I5671" i="3" a="1"/>
  <c r="I5671" i="3" s="1"/>
  <c r="I5672" i="3" a="1"/>
  <c r="I5672" i="3" s="1"/>
  <c r="I5673" i="3" a="1"/>
  <c r="I5673" i="3" s="1"/>
  <c r="I5674" i="3" a="1"/>
  <c r="I5674" i="3" s="1"/>
  <c r="I5675" i="3" a="1"/>
  <c r="I5675" i="3" s="1"/>
  <c r="I5676" i="3" a="1"/>
  <c r="I5676" i="3" s="1"/>
  <c r="I5677" i="3" a="1"/>
  <c r="I5677" i="3" s="1"/>
  <c r="I5678" i="3" a="1"/>
  <c r="I5678" i="3" s="1"/>
  <c r="I5679" i="3" a="1"/>
  <c r="I5679" i="3" s="1"/>
  <c r="I5680" i="3" a="1"/>
  <c r="I5680" i="3" s="1"/>
  <c r="I5681" i="3" a="1"/>
  <c r="I5681" i="3" s="1"/>
  <c r="I5682" i="3" a="1"/>
  <c r="I5682" i="3" s="1"/>
  <c r="I5683" i="3" a="1"/>
  <c r="I5683" i="3" s="1"/>
  <c r="I5684" i="3" a="1"/>
  <c r="I5684" i="3" s="1"/>
  <c r="I5685" i="3" a="1"/>
  <c r="I5685" i="3" s="1"/>
  <c r="I5686" i="3" a="1"/>
  <c r="I5686" i="3" s="1"/>
  <c r="I5687" i="3" a="1"/>
  <c r="I5687" i="3" s="1"/>
  <c r="I5688" i="3" a="1"/>
  <c r="I5688" i="3" s="1"/>
  <c r="I5689" i="3" a="1"/>
  <c r="I5689" i="3" s="1"/>
  <c r="I5690" i="3" a="1"/>
  <c r="I5690" i="3" s="1"/>
  <c r="I5691" i="3" a="1"/>
  <c r="I5691" i="3" s="1"/>
  <c r="I5692" i="3" a="1"/>
  <c r="I5692" i="3" s="1"/>
  <c r="I5693" i="3" a="1"/>
  <c r="I5693" i="3" s="1"/>
  <c r="I5694" i="3" a="1"/>
  <c r="I5694" i="3" s="1"/>
  <c r="I5695" i="3" a="1"/>
  <c r="I5695" i="3" s="1"/>
  <c r="I5696" i="3" a="1"/>
  <c r="I5696" i="3" s="1"/>
  <c r="I5697" i="3" a="1"/>
  <c r="I5697" i="3" s="1"/>
  <c r="I5698" i="3" a="1"/>
  <c r="I5698" i="3" s="1"/>
  <c r="I5699" i="3" a="1"/>
  <c r="I5699" i="3" s="1"/>
  <c r="I5700" i="3" a="1"/>
  <c r="I5700" i="3" s="1"/>
  <c r="I5701" i="3" a="1"/>
  <c r="I5701" i="3" s="1"/>
  <c r="I5702" i="3" a="1"/>
  <c r="I5702" i="3" s="1"/>
  <c r="I5703" i="3" a="1"/>
  <c r="I5703" i="3" s="1"/>
  <c r="I5704" i="3" a="1"/>
  <c r="I5704" i="3" s="1"/>
  <c r="I5705" i="3" a="1"/>
  <c r="I5705" i="3" s="1"/>
  <c r="I5706" i="3" a="1"/>
  <c r="I5706" i="3" s="1"/>
  <c r="I5707" i="3" a="1"/>
  <c r="I5707" i="3" s="1"/>
  <c r="I5708" i="3" a="1"/>
  <c r="I5708" i="3" s="1"/>
  <c r="I5709" i="3" a="1"/>
  <c r="I5709" i="3" s="1"/>
  <c r="I5710" i="3" a="1"/>
  <c r="I5710" i="3" s="1"/>
  <c r="I5711" i="3" a="1"/>
  <c r="I5711" i="3" s="1"/>
  <c r="I5712" i="3" a="1"/>
  <c r="I5712" i="3" s="1"/>
  <c r="I5713" i="3" a="1"/>
  <c r="I5713" i="3" s="1"/>
  <c r="I5714" i="3" a="1"/>
  <c r="I5714" i="3" s="1"/>
  <c r="I5715" i="3" a="1"/>
  <c r="I5715" i="3" s="1"/>
  <c r="I5716" i="3" a="1"/>
  <c r="I5716" i="3" s="1"/>
  <c r="I5717" i="3" a="1"/>
  <c r="I5717" i="3" s="1"/>
  <c r="I5718" i="3" a="1"/>
  <c r="I5718" i="3" s="1"/>
  <c r="I5719" i="3" a="1"/>
  <c r="I5719" i="3" s="1"/>
  <c r="I5720" i="3" a="1"/>
  <c r="I5720" i="3" s="1"/>
  <c r="I5721" i="3" a="1"/>
  <c r="I5721" i="3" s="1"/>
  <c r="I5722" i="3" a="1"/>
  <c r="I5722" i="3" s="1"/>
  <c r="I5723" i="3" a="1"/>
  <c r="I5723" i="3" s="1"/>
  <c r="I5724" i="3" a="1"/>
  <c r="I5724" i="3" s="1"/>
  <c r="I5725" i="3" a="1"/>
  <c r="I5725" i="3" s="1"/>
  <c r="I5726" i="3" a="1"/>
  <c r="I5726" i="3" s="1"/>
  <c r="I5727" i="3" a="1"/>
  <c r="I5727" i="3" s="1"/>
  <c r="I5728" i="3" a="1"/>
  <c r="I5728" i="3" s="1"/>
  <c r="I5729" i="3" a="1"/>
  <c r="I5729" i="3" s="1"/>
  <c r="I5730" i="3" a="1"/>
  <c r="I5730" i="3" s="1"/>
  <c r="I5731" i="3" a="1"/>
  <c r="I5731" i="3" s="1"/>
  <c r="I5732" i="3" a="1"/>
  <c r="I5732" i="3" s="1"/>
  <c r="I5733" i="3" a="1"/>
  <c r="I5733" i="3" s="1"/>
  <c r="I5734" i="3" a="1"/>
  <c r="I5734" i="3" s="1"/>
  <c r="I5735" i="3" a="1"/>
  <c r="I5735" i="3" s="1"/>
  <c r="I5736" i="3" a="1"/>
  <c r="I5736" i="3" s="1"/>
  <c r="I5737" i="3" a="1"/>
  <c r="I5737" i="3" s="1"/>
  <c r="I5738" i="3" a="1"/>
  <c r="I5738" i="3" s="1"/>
  <c r="I5739" i="3" a="1"/>
  <c r="I5739" i="3" s="1"/>
  <c r="I5740" i="3" a="1"/>
  <c r="I5740" i="3" s="1"/>
  <c r="I5741" i="3" a="1"/>
  <c r="I5741" i="3" s="1"/>
  <c r="I5742" i="3" a="1"/>
  <c r="I5742" i="3" s="1"/>
  <c r="I5743" i="3" a="1"/>
  <c r="I5743" i="3" s="1"/>
  <c r="I5744" i="3" a="1"/>
  <c r="I5744" i="3" s="1"/>
  <c r="I5745" i="3" a="1"/>
  <c r="I5745" i="3" s="1"/>
  <c r="I5746" i="3" a="1"/>
  <c r="I5746" i="3" s="1"/>
  <c r="I5747" i="3" a="1"/>
  <c r="I5747" i="3" s="1"/>
  <c r="I5748" i="3" a="1"/>
  <c r="I5748" i="3" s="1"/>
  <c r="I5749" i="3" a="1"/>
  <c r="I5749" i="3" s="1"/>
  <c r="I5750" i="3" a="1"/>
  <c r="I5750" i="3" s="1"/>
  <c r="I5751" i="3" a="1"/>
  <c r="I5751" i="3" s="1"/>
  <c r="I5752" i="3" a="1"/>
  <c r="I5752" i="3" s="1"/>
  <c r="I5753" i="3" a="1"/>
  <c r="I5753" i="3" s="1"/>
  <c r="I5754" i="3" a="1"/>
  <c r="I5754" i="3" s="1"/>
  <c r="I5755" i="3" a="1"/>
  <c r="I5755" i="3" s="1"/>
  <c r="I5756" i="3" a="1"/>
  <c r="I5756" i="3" s="1"/>
  <c r="I5757" i="3" a="1"/>
  <c r="I5757" i="3" s="1"/>
  <c r="I5758" i="3" a="1"/>
  <c r="I5758" i="3" s="1"/>
  <c r="I5759" i="3" a="1"/>
  <c r="I5759" i="3" s="1"/>
  <c r="I5760" i="3" a="1"/>
  <c r="I5760" i="3" s="1"/>
  <c r="I5761" i="3" a="1"/>
  <c r="I5761" i="3" s="1"/>
  <c r="I5762" i="3" a="1"/>
  <c r="I5762" i="3" s="1"/>
  <c r="I5763" i="3" a="1"/>
  <c r="I5763" i="3" s="1"/>
  <c r="I5764" i="3" a="1"/>
  <c r="I5764" i="3" s="1"/>
  <c r="I5765" i="3" a="1"/>
  <c r="I5765" i="3" s="1"/>
  <c r="I5766" i="3" a="1"/>
  <c r="I5766" i="3" s="1"/>
  <c r="I5767" i="3" a="1"/>
  <c r="I5767" i="3" s="1"/>
  <c r="I5768" i="3" a="1"/>
  <c r="I5768" i="3" s="1"/>
  <c r="I5769" i="3" a="1"/>
  <c r="I5769" i="3" s="1"/>
  <c r="I5770" i="3" a="1"/>
  <c r="I5770" i="3" s="1"/>
  <c r="I5771" i="3" a="1"/>
  <c r="I5771" i="3" s="1"/>
  <c r="I5772" i="3" a="1"/>
  <c r="I5772" i="3" s="1"/>
  <c r="I5773" i="3" a="1"/>
  <c r="I5773" i="3" s="1"/>
  <c r="I5774" i="3" a="1"/>
  <c r="I5774" i="3" s="1"/>
  <c r="I5775" i="3" a="1"/>
  <c r="I5775" i="3" s="1"/>
  <c r="I5776" i="3" a="1"/>
  <c r="I5776" i="3" s="1"/>
  <c r="I5777" i="3" a="1"/>
  <c r="I5777" i="3" s="1"/>
  <c r="I5778" i="3" a="1"/>
  <c r="I5778" i="3" s="1"/>
  <c r="I5779" i="3" a="1"/>
  <c r="I5779" i="3" s="1"/>
  <c r="I5780" i="3" a="1"/>
  <c r="I5780" i="3" s="1"/>
  <c r="I5781" i="3" a="1"/>
  <c r="I5781" i="3" s="1"/>
  <c r="I5782" i="3" a="1"/>
  <c r="I5782" i="3" s="1"/>
  <c r="I5783" i="3" a="1"/>
  <c r="I5783" i="3" s="1"/>
  <c r="I5784" i="3" a="1"/>
  <c r="I5784" i="3" s="1"/>
  <c r="I5785" i="3" a="1"/>
  <c r="I5785" i="3" s="1"/>
  <c r="I5786" i="3" a="1"/>
  <c r="I5786" i="3" s="1"/>
  <c r="I5787" i="3" a="1"/>
  <c r="I5787" i="3" s="1"/>
  <c r="I5788" i="3" a="1"/>
  <c r="I5788" i="3" s="1"/>
  <c r="I5789" i="3" a="1"/>
  <c r="I5789" i="3" s="1"/>
  <c r="I5790" i="3" a="1"/>
  <c r="I5790" i="3" s="1"/>
  <c r="I5791" i="3" a="1"/>
  <c r="I5791" i="3" s="1"/>
  <c r="I5792" i="3" a="1"/>
  <c r="I5792" i="3" s="1"/>
  <c r="I5793" i="3" a="1"/>
  <c r="I5793" i="3" s="1"/>
  <c r="I5794" i="3" a="1"/>
  <c r="I5794" i="3" s="1"/>
  <c r="I5795" i="3" a="1"/>
  <c r="I5795" i="3" s="1"/>
  <c r="I5796" i="3" a="1"/>
  <c r="I5796" i="3" s="1"/>
  <c r="I5797" i="3" a="1"/>
  <c r="I5797" i="3" s="1"/>
  <c r="I5798" i="3" a="1"/>
  <c r="I5798" i="3" s="1"/>
  <c r="I5799" i="3" a="1"/>
  <c r="I5799" i="3" s="1"/>
  <c r="I5800" i="3" a="1"/>
  <c r="I5800" i="3" s="1"/>
  <c r="I5801" i="3" a="1"/>
  <c r="I5801" i="3" s="1"/>
  <c r="I5802" i="3" a="1"/>
  <c r="I5802" i="3" s="1"/>
  <c r="I5803" i="3" a="1"/>
  <c r="I5803" i="3" s="1"/>
  <c r="I5804" i="3" a="1"/>
  <c r="I5804" i="3" s="1"/>
  <c r="I5805" i="3" a="1"/>
  <c r="I5805" i="3" s="1"/>
  <c r="I5806" i="3" a="1"/>
  <c r="I5806" i="3" s="1"/>
  <c r="I5807" i="3" a="1"/>
  <c r="I5807" i="3" s="1"/>
  <c r="I5808" i="3" a="1"/>
  <c r="I5808" i="3" s="1"/>
  <c r="I5809" i="3" a="1"/>
  <c r="I5809" i="3" s="1"/>
  <c r="I5810" i="3" a="1"/>
  <c r="I5810" i="3" s="1"/>
  <c r="I5811" i="3" a="1"/>
  <c r="I5811" i="3" s="1"/>
  <c r="I5812" i="3" a="1"/>
  <c r="I5812" i="3" s="1"/>
  <c r="I5813" i="3" a="1"/>
  <c r="I5813" i="3" s="1"/>
  <c r="I5814" i="3" a="1"/>
  <c r="I5814" i="3" s="1"/>
  <c r="I5815" i="3" a="1"/>
  <c r="I5815" i="3" s="1"/>
  <c r="I5816" i="3" a="1"/>
  <c r="I5816" i="3" s="1"/>
  <c r="I5817" i="3" a="1"/>
  <c r="I5817" i="3" s="1"/>
  <c r="I5818" i="3" a="1"/>
  <c r="I5818" i="3" s="1"/>
  <c r="I5819" i="3" a="1"/>
  <c r="I5819" i="3" s="1"/>
  <c r="I5820" i="3" a="1"/>
  <c r="I5820" i="3" s="1"/>
  <c r="I5821" i="3" a="1"/>
  <c r="I5821" i="3" s="1"/>
  <c r="I5822" i="3" a="1"/>
  <c r="I5822" i="3" s="1"/>
  <c r="I5823" i="3" a="1"/>
  <c r="I5823" i="3" s="1"/>
  <c r="I5824" i="3" a="1"/>
  <c r="I5824" i="3" s="1"/>
  <c r="I5825" i="3" a="1"/>
  <c r="I5825" i="3" s="1"/>
  <c r="I5826" i="3" a="1"/>
  <c r="I5826" i="3" s="1"/>
  <c r="I5827" i="3" a="1"/>
  <c r="I5827" i="3" s="1"/>
  <c r="I5828" i="3" a="1"/>
  <c r="I5828" i="3" s="1"/>
  <c r="I5829" i="3" a="1"/>
  <c r="I5829" i="3" s="1"/>
  <c r="I5830" i="3" a="1"/>
  <c r="I5830" i="3" s="1"/>
  <c r="I5831" i="3" a="1"/>
  <c r="I5831" i="3" s="1"/>
  <c r="I5832" i="3" a="1"/>
  <c r="I5832" i="3" s="1"/>
  <c r="I5833" i="3" a="1"/>
  <c r="I5833" i="3" s="1"/>
  <c r="I5834" i="3" a="1"/>
  <c r="I5834" i="3" s="1"/>
  <c r="I5835" i="3" a="1"/>
  <c r="I5835" i="3" s="1"/>
  <c r="I5836" i="3" a="1"/>
  <c r="I5836" i="3" s="1"/>
  <c r="I5837" i="3" a="1"/>
  <c r="I5837" i="3" s="1"/>
  <c r="I5838" i="3" a="1"/>
  <c r="I5838" i="3" s="1"/>
  <c r="I5839" i="3" a="1"/>
  <c r="I5839" i="3" s="1"/>
  <c r="I5840" i="3" a="1"/>
  <c r="I5840" i="3" s="1"/>
  <c r="I5841" i="3" a="1"/>
  <c r="I5841" i="3" s="1"/>
  <c r="I5842" i="3" a="1"/>
  <c r="I5842" i="3" s="1"/>
  <c r="I5843" i="3" a="1"/>
  <c r="I5843" i="3" s="1"/>
  <c r="I5844" i="3" a="1"/>
  <c r="I5844" i="3" s="1"/>
  <c r="I5845" i="3" a="1"/>
  <c r="I5845" i="3" s="1"/>
  <c r="I5846" i="3" a="1"/>
  <c r="I5846" i="3" s="1"/>
  <c r="I5847" i="3" a="1"/>
  <c r="I5847" i="3" s="1"/>
  <c r="I5848" i="3" a="1"/>
  <c r="I5848" i="3" s="1"/>
  <c r="I5849" i="3" a="1"/>
  <c r="I5849" i="3" s="1"/>
  <c r="I5850" i="3" a="1"/>
  <c r="I5850" i="3" s="1"/>
  <c r="I5851" i="3" a="1"/>
  <c r="I5851" i="3" s="1"/>
  <c r="I5852" i="3" a="1"/>
  <c r="I5852" i="3" s="1"/>
  <c r="I5853" i="3" a="1"/>
  <c r="I5853" i="3" s="1"/>
  <c r="I5854" i="3" a="1"/>
  <c r="I5854" i="3" s="1"/>
  <c r="I5855" i="3" a="1"/>
  <c r="I5855" i="3" s="1"/>
  <c r="I5856" i="3" a="1"/>
  <c r="I5856" i="3" s="1"/>
  <c r="I5857" i="3" a="1"/>
  <c r="I5857" i="3" s="1"/>
  <c r="I5858" i="3" a="1"/>
  <c r="I5858" i="3" s="1"/>
  <c r="I5859" i="3" a="1"/>
  <c r="I5859" i="3" s="1"/>
  <c r="I5860" i="3" a="1"/>
  <c r="I5860" i="3" s="1"/>
  <c r="I5861" i="3" a="1"/>
  <c r="I5861" i="3" s="1"/>
  <c r="I5862" i="3" a="1"/>
  <c r="I5862" i="3" s="1"/>
  <c r="I5863" i="3" a="1"/>
  <c r="I5863" i="3" s="1"/>
  <c r="I5864" i="3" a="1"/>
  <c r="I5864" i="3" s="1"/>
  <c r="I5865" i="3" a="1"/>
  <c r="I5865" i="3" s="1"/>
  <c r="I5866" i="3" a="1"/>
  <c r="I5866" i="3" s="1"/>
  <c r="I5867" i="3" a="1"/>
  <c r="I5867" i="3" s="1"/>
  <c r="I5868" i="3" a="1"/>
  <c r="I5868" i="3" s="1"/>
  <c r="I5869" i="3" a="1"/>
  <c r="I5869" i="3" s="1"/>
  <c r="I5870" i="3" a="1"/>
  <c r="I5870" i="3" s="1"/>
  <c r="I5871" i="3" a="1"/>
  <c r="I5871" i="3" s="1"/>
  <c r="I5872" i="3" a="1"/>
  <c r="I5872" i="3" s="1"/>
  <c r="I5873" i="3" a="1"/>
  <c r="I5873" i="3" s="1"/>
  <c r="I5874" i="3" a="1"/>
  <c r="I5874" i="3" s="1"/>
  <c r="I5875" i="3" a="1"/>
  <c r="I5875" i="3" s="1"/>
  <c r="I5876" i="3" a="1"/>
  <c r="I5876" i="3" s="1"/>
  <c r="I5877" i="3" a="1"/>
  <c r="I5877" i="3" s="1"/>
  <c r="I5878" i="3" a="1"/>
  <c r="I5878" i="3" s="1"/>
  <c r="I5879" i="3" a="1"/>
  <c r="I5879" i="3" s="1"/>
  <c r="I5880" i="3" a="1"/>
  <c r="I5880" i="3" s="1"/>
  <c r="I5881" i="3" a="1"/>
  <c r="I5881" i="3" s="1"/>
  <c r="I5882" i="3" a="1"/>
  <c r="I5882" i="3" s="1"/>
  <c r="I5883" i="3" a="1"/>
  <c r="I5883" i="3" s="1"/>
  <c r="I5884" i="3" a="1"/>
  <c r="I5884" i="3" s="1"/>
  <c r="I5885" i="3" a="1"/>
  <c r="I5885" i="3" s="1"/>
  <c r="I5886" i="3" a="1"/>
  <c r="I5886" i="3" s="1"/>
  <c r="I5887" i="3" a="1"/>
  <c r="I5887" i="3" s="1"/>
  <c r="I5888" i="3" a="1"/>
  <c r="I5888" i="3" s="1"/>
  <c r="I5889" i="3" a="1"/>
  <c r="I5889" i="3" s="1"/>
  <c r="I5890" i="3" a="1"/>
  <c r="I5890" i="3" s="1"/>
  <c r="I5891" i="3" a="1"/>
  <c r="I5891" i="3" s="1"/>
  <c r="I5892" i="3" a="1"/>
  <c r="I5892" i="3" s="1"/>
  <c r="I5893" i="3" a="1"/>
  <c r="I5893" i="3" s="1"/>
  <c r="I5894" i="3" a="1"/>
  <c r="I5894" i="3" s="1"/>
  <c r="I5895" i="3" a="1"/>
  <c r="I5895" i="3" s="1"/>
  <c r="I5896" i="3" a="1"/>
  <c r="I5896" i="3" s="1"/>
  <c r="I5897" i="3" a="1"/>
  <c r="I5897" i="3" s="1"/>
  <c r="I5898" i="3" a="1"/>
  <c r="I5898" i="3" s="1"/>
  <c r="I5899" i="3" a="1"/>
  <c r="I5899" i="3" s="1"/>
  <c r="I5900" i="3" a="1"/>
  <c r="I5900" i="3" s="1"/>
  <c r="I5901" i="3" a="1"/>
  <c r="I5901" i="3" s="1"/>
  <c r="I5902" i="3" a="1"/>
  <c r="I5902" i="3" s="1"/>
  <c r="I5903" i="3" a="1"/>
  <c r="I5903" i="3" s="1"/>
  <c r="I5904" i="3" a="1"/>
  <c r="I5904" i="3" s="1"/>
  <c r="I5905" i="3" a="1"/>
  <c r="I5905" i="3" s="1"/>
  <c r="I5906" i="3" a="1"/>
  <c r="I5906" i="3" s="1"/>
  <c r="I5907" i="3" a="1"/>
  <c r="I5907" i="3" s="1"/>
  <c r="I5908" i="3" a="1"/>
  <c r="I5908" i="3" s="1"/>
  <c r="I5909" i="3" a="1"/>
  <c r="I5909" i="3" s="1"/>
  <c r="I5910" i="3" a="1"/>
  <c r="I5910" i="3" s="1"/>
  <c r="I5911" i="3" a="1"/>
  <c r="I5911" i="3" s="1"/>
  <c r="I5912" i="3" a="1"/>
  <c r="I5912" i="3" s="1"/>
  <c r="I5913" i="3" a="1"/>
  <c r="I5913" i="3" s="1"/>
  <c r="I5914" i="3" a="1"/>
  <c r="I5914" i="3" s="1"/>
  <c r="I5915" i="3" a="1"/>
  <c r="I5915" i="3" s="1"/>
  <c r="I5916" i="3" a="1"/>
  <c r="I5916" i="3" s="1"/>
  <c r="I5917" i="3" a="1"/>
  <c r="I5917" i="3" s="1"/>
  <c r="I5918" i="3" a="1"/>
  <c r="I5918" i="3" s="1"/>
  <c r="I5919" i="3" a="1"/>
  <c r="I5919" i="3" s="1"/>
  <c r="I5920" i="3" a="1"/>
  <c r="I5920" i="3" s="1"/>
  <c r="I5921" i="3" a="1"/>
  <c r="I5921" i="3" s="1"/>
  <c r="I5922" i="3" a="1"/>
  <c r="I5922" i="3" s="1"/>
  <c r="I5923" i="3" a="1"/>
  <c r="I5923" i="3" s="1"/>
  <c r="I5924" i="3" a="1"/>
  <c r="I5924" i="3" s="1"/>
  <c r="I5925" i="3" a="1"/>
  <c r="I5925" i="3" s="1"/>
  <c r="I5926" i="3" a="1"/>
  <c r="I5926" i="3" s="1"/>
  <c r="I5927" i="3" a="1"/>
  <c r="I5927" i="3" s="1"/>
  <c r="I5928" i="3" a="1"/>
  <c r="I5928" i="3" s="1"/>
  <c r="I5929" i="3" a="1"/>
  <c r="I5929" i="3" s="1"/>
  <c r="I5930" i="3" a="1"/>
  <c r="I5930" i="3" s="1"/>
  <c r="I5931" i="3" a="1"/>
  <c r="I5931" i="3" s="1"/>
  <c r="I5932" i="3" a="1"/>
  <c r="I5932" i="3" s="1"/>
  <c r="I5933" i="3" a="1"/>
  <c r="I5933" i="3" s="1"/>
  <c r="I5934" i="3" a="1"/>
  <c r="I5934" i="3" s="1"/>
  <c r="I5935" i="3" a="1"/>
  <c r="I5935" i="3" s="1"/>
  <c r="I5936" i="3" a="1"/>
  <c r="I5936" i="3" s="1"/>
  <c r="I5937" i="3" a="1"/>
  <c r="I5937" i="3" s="1"/>
  <c r="I5938" i="3" a="1"/>
  <c r="I5938" i="3" s="1"/>
  <c r="I5939" i="3" a="1"/>
  <c r="I5939" i="3" s="1"/>
  <c r="I5940" i="3" a="1"/>
  <c r="I5940" i="3" s="1"/>
  <c r="I5941" i="3" a="1"/>
  <c r="I5941" i="3" s="1"/>
  <c r="I5942" i="3" a="1"/>
  <c r="I5942" i="3" s="1"/>
  <c r="I5943" i="3" a="1"/>
  <c r="I5943" i="3" s="1"/>
  <c r="I5944" i="3" a="1"/>
  <c r="I5944" i="3" s="1"/>
  <c r="I5945" i="3" a="1"/>
  <c r="I5945" i="3" s="1"/>
  <c r="I5946" i="3" a="1"/>
  <c r="I5946" i="3" s="1"/>
  <c r="I5947" i="3" a="1"/>
  <c r="I5947" i="3" s="1"/>
  <c r="I5948" i="3" a="1"/>
  <c r="I5948" i="3" s="1"/>
  <c r="I5949" i="3" a="1"/>
  <c r="I5949" i="3" s="1"/>
  <c r="I5950" i="3" a="1"/>
  <c r="I5950" i="3" s="1"/>
  <c r="I5951" i="3" a="1"/>
  <c r="I5951" i="3" s="1"/>
  <c r="I5952" i="3" a="1"/>
  <c r="I5952" i="3" s="1"/>
  <c r="I5953" i="3" a="1"/>
  <c r="I5953" i="3" s="1"/>
  <c r="I5954" i="3" a="1"/>
  <c r="I5954" i="3" s="1"/>
  <c r="I5955" i="3" a="1"/>
  <c r="I5955" i="3" s="1"/>
  <c r="I5956" i="3" a="1"/>
  <c r="I5956" i="3" s="1"/>
  <c r="I5957" i="3" a="1"/>
  <c r="I5957" i="3" s="1"/>
  <c r="I5958" i="3" a="1"/>
  <c r="I5958" i="3" s="1"/>
  <c r="I5959" i="3" a="1"/>
  <c r="I5959" i="3" s="1"/>
  <c r="I5960" i="3" a="1"/>
  <c r="I5960" i="3" s="1"/>
  <c r="I5961" i="3" a="1"/>
  <c r="I5961" i="3" s="1"/>
  <c r="I5962" i="3" a="1"/>
  <c r="I5962" i="3" s="1"/>
  <c r="I5963" i="3" a="1"/>
  <c r="I5963" i="3" s="1"/>
  <c r="I5964" i="3" a="1"/>
  <c r="I5964" i="3" s="1"/>
  <c r="I5965" i="3" a="1"/>
  <c r="I5965" i="3" s="1"/>
  <c r="I5966" i="3" a="1"/>
  <c r="I5966" i="3" s="1"/>
  <c r="I5967" i="3" a="1"/>
  <c r="I5967" i="3" s="1"/>
  <c r="I5968" i="3" a="1"/>
  <c r="I5968" i="3" s="1"/>
  <c r="I5969" i="3" a="1"/>
  <c r="I5969" i="3" s="1"/>
  <c r="I5970" i="3" a="1"/>
  <c r="I5970" i="3" s="1"/>
  <c r="I5971" i="3" a="1"/>
  <c r="I5971" i="3" s="1"/>
  <c r="I5972" i="3" a="1"/>
  <c r="I5972" i="3" s="1"/>
  <c r="I5973" i="3" a="1"/>
  <c r="I5973" i="3" s="1"/>
  <c r="I5974" i="3" a="1"/>
  <c r="I5974" i="3" s="1"/>
  <c r="I5975" i="3" a="1"/>
  <c r="I5975" i="3" s="1"/>
  <c r="I5976" i="3" a="1"/>
  <c r="I5976" i="3" s="1"/>
  <c r="I5977" i="3" a="1"/>
  <c r="I5977" i="3" s="1"/>
  <c r="I5978" i="3" a="1"/>
  <c r="I5978" i="3" s="1"/>
  <c r="I5979" i="3" a="1"/>
  <c r="I5979" i="3" s="1"/>
  <c r="I5980" i="3" a="1"/>
  <c r="I5980" i="3" s="1"/>
  <c r="I5981" i="3" a="1"/>
  <c r="I5981" i="3" s="1"/>
  <c r="I5982" i="3" a="1"/>
  <c r="I5982" i="3" s="1"/>
  <c r="I5983" i="3" a="1"/>
  <c r="I5983" i="3" s="1"/>
  <c r="I5984" i="3" a="1"/>
  <c r="I5984" i="3" s="1"/>
  <c r="I5985" i="3" a="1"/>
  <c r="I5985" i="3" s="1"/>
  <c r="I5986" i="3" a="1"/>
  <c r="I5986" i="3" s="1"/>
  <c r="I5987" i="3" a="1"/>
  <c r="I5987" i="3" s="1"/>
  <c r="I5988" i="3" a="1"/>
  <c r="I5988" i="3" s="1"/>
  <c r="I5989" i="3" a="1"/>
  <c r="I5989" i="3" s="1"/>
  <c r="I5990" i="3" a="1"/>
  <c r="I5990" i="3" s="1"/>
  <c r="I5991" i="3" a="1"/>
  <c r="I5991" i="3" s="1"/>
  <c r="I5992" i="3" a="1"/>
  <c r="I5992" i="3" s="1"/>
  <c r="I5993" i="3" a="1"/>
  <c r="I5993" i="3" s="1"/>
  <c r="I5994" i="3" a="1"/>
  <c r="I5994" i="3" s="1"/>
  <c r="I5995" i="3" a="1"/>
  <c r="I5995" i="3" s="1"/>
  <c r="I5996" i="3" a="1"/>
  <c r="I5996" i="3" s="1"/>
  <c r="I5997" i="3" a="1"/>
  <c r="I5997" i="3" s="1"/>
  <c r="I5998" i="3" a="1"/>
  <c r="I5998" i="3" s="1"/>
  <c r="I5999" i="3" a="1"/>
  <c r="I5999" i="3" s="1"/>
  <c r="I6000" i="3" a="1"/>
  <c r="I6000" i="3" s="1"/>
  <c r="I6001" i="3" a="1"/>
  <c r="I6001" i="3" s="1"/>
  <c r="I6002" i="3" a="1"/>
  <c r="I6002" i="3" s="1"/>
  <c r="I6003" i="3" a="1"/>
  <c r="I6003" i="3" s="1"/>
  <c r="I6004" i="3" a="1"/>
  <c r="I6004" i="3" s="1"/>
  <c r="I6005" i="3" a="1"/>
  <c r="I6005" i="3" s="1"/>
  <c r="I6006" i="3" a="1"/>
  <c r="I6006" i="3" s="1"/>
  <c r="I6007" i="3" a="1"/>
  <c r="I6007" i="3" s="1"/>
  <c r="I6008" i="3" a="1"/>
  <c r="I6008" i="3" s="1"/>
  <c r="I6009" i="3" a="1"/>
  <c r="I6009" i="3" s="1"/>
  <c r="I6010" i="3" a="1"/>
  <c r="I6010" i="3" s="1"/>
  <c r="I6011" i="3" a="1"/>
  <c r="I6011" i="3" s="1"/>
  <c r="I6012" i="3" a="1"/>
  <c r="I6012" i="3" s="1"/>
  <c r="I6013" i="3" a="1"/>
  <c r="I6013" i="3" s="1"/>
  <c r="I6014" i="3" a="1"/>
  <c r="I6014" i="3" s="1"/>
  <c r="I6015" i="3" a="1"/>
  <c r="I6015" i="3" s="1"/>
  <c r="I6016" i="3" a="1"/>
  <c r="I6016" i="3" s="1"/>
  <c r="I6017" i="3" a="1"/>
  <c r="I6017" i="3" s="1"/>
  <c r="I6018" i="3" a="1"/>
  <c r="I6018" i="3" s="1"/>
  <c r="I6019" i="3" a="1"/>
  <c r="I6019" i="3" s="1"/>
  <c r="I6020" i="3" a="1"/>
  <c r="I6020" i="3" s="1"/>
  <c r="I6021" i="3" a="1"/>
  <c r="I6021" i="3" s="1"/>
  <c r="I6022" i="3" a="1"/>
  <c r="I6022" i="3" s="1"/>
  <c r="I6023" i="3" a="1"/>
  <c r="I6023" i="3" s="1"/>
  <c r="I6024" i="3" a="1"/>
  <c r="I6024" i="3" s="1"/>
  <c r="I6025" i="3" a="1"/>
  <c r="I6025" i="3" s="1"/>
  <c r="I6026" i="3" a="1"/>
  <c r="I6026" i="3" s="1"/>
  <c r="I6027" i="3" a="1"/>
  <c r="I6027" i="3" s="1"/>
  <c r="I6028" i="3" a="1"/>
  <c r="I6028" i="3" s="1"/>
  <c r="I6029" i="3" a="1"/>
  <c r="I6029" i="3" s="1"/>
  <c r="I6030" i="3" a="1"/>
  <c r="I6030" i="3" s="1"/>
  <c r="I6031" i="3" a="1"/>
  <c r="I6031" i="3" s="1"/>
  <c r="I6032" i="3" a="1"/>
  <c r="I6032" i="3" s="1"/>
  <c r="I6033" i="3" a="1"/>
  <c r="I6033" i="3" s="1"/>
  <c r="I6034" i="3" a="1"/>
  <c r="I6034" i="3" s="1"/>
  <c r="I6035" i="3" a="1"/>
  <c r="I6035" i="3" s="1"/>
  <c r="I6036" i="3" a="1"/>
  <c r="I6036" i="3" s="1"/>
  <c r="I6037" i="3" a="1"/>
  <c r="I6037" i="3" s="1"/>
  <c r="I6038" i="3" a="1"/>
  <c r="I6038" i="3" s="1"/>
  <c r="I6039" i="3" a="1"/>
  <c r="I6039" i="3" s="1"/>
  <c r="I6040" i="3" a="1"/>
  <c r="I6040" i="3" s="1"/>
  <c r="I6041" i="3" a="1"/>
  <c r="I6041" i="3" s="1"/>
  <c r="I6042" i="3" a="1"/>
  <c r="I6042" i="3" s="1"/>
  <c r="I6043" i="3" a="1"/>
  <c r="I6043" i="3" s="1"/>
  <c r="I6044" i="3" a="1"/>
  <c r="I6044" i="3" s="1"/>
  <c r="I6045" i="3" a="1"/>
  <c r="I6045" i="3" s="1"/>
  <c r="I6046" i="3" a="1"/>
  <c r="I6046" i="3" s="1"/>
  <c r="I6047" i="3" a="1"/>
  <c r="I6047" i="3" s="1"/>
  <c r="I6048" i="3" a="1"/>
  <c r="I6048" i="3" s="1"/>
  <c r="I6049" i="3" a="1"/>
  <c r="I6049" i="3" s="1"/>
  <c r="I6050" i="3" a="1"/>
  <c r="I6050" i="3" s="1"/>
  <c r="I6051" i="3" a="1"/>
  <c r="I6051" i="3" s="1"/>
  <c r="I6052" i="3" a="1"/>
  <c r="I6052" i="3" s="1"/>
  <c r="I6053" i="3" a="1"/>
  <c r="I6053" i="3" s="1"/>
  <c r="I6054" i="3" a="1"/>
  <c r="I6054" i="3" s="1"/>
  <c r="I6055" i="3" a="1"/>
  <c r="I6055" i="3" s="1"/>
  <c r="I6056" i="3" a="1"/>
  <c r="I6056" i="3" s="1"/>
  <c r="I6057" i="3" a="1"/>
  <c r="I6057" i="3" s="1"/>
  <c r="I6058" i="3" a="1"/>
  <c r="I6058" i="3" s="1"/>
  <c r="I6059" i="3" a="1"/>
  <c r="I6059" i="3" s="1"/>
  <c r="I6060" i="3" a="1"/>
  <c r="I6060" i="3" s="1"/>
  <c r="I6061" i="3" a="1"/>
  <c r="I6061" i="3" s="1"/>
  <c r="I6062" i="3" a="1"/>
  <c r="I6062" i="3" s="1"/>
  <c r="I6063" i="3" a="1"/>
  <c r="I6063" i="3" s="1"/>
  <c r="I6064" i="3" a="1"/>
  <c r="I6064" i="3" s="1"/>
  <c r="I6065" i="3" a="1"/>
  <c r="I6065" i="3" s="1"/>
  <c r="I6066" i="3" a="1"/>
  <c r="I6066" i="3" s="1"/>
  <c r="I6067" i="3" a="1"/>
  <c r="I6067" i="3" s="1"/>
  <c r="I6068" i="3" a="1"/>
  <c r="I6068" i="3" s="1"/>
  <c r="I6069" i="3" a="1"/>
  <c r="I6069" i="3" s="1"/>
  <c r="I6070" i="3" a="1"/>
  <c r="I6070" i="3" s="1"/>
  <c r="I6071" i="3" a="1"/>
  <c r="I6071" i="3" s="1"/>
  <c r="I6072" i="3" a="1"/>
  <c r="I6072" i="3" s="1"/>
  <c r="I6073" i="3" a="1"/>
  <c r="I6073" i="3" s="1"/>
  <c r="I6074" i="3" a="1"/>
  <c r="I6074" i="3" s="1"/>
  <c r="I6075" i="3" a="1"/>
  <c r="I6075" i="3" s="1"/>
  <c r="I6076" i="3" a="1"/>
  <c r="I6076" i="3" s="1"/>
  <c r="I6077" i="3" a="1"/>
  <c r="I6077" i="3" s="1"/>
  <c r="I6078" i="3" a="1"/>
  <c r="I6078" i="3" s="1"/>
  <c r="I6079" i="3" a="1"/>
  <c r="I6079" i="3" s="1"/>
  <c r="I6080" i="3" a="1"/>
  <c r="I6080" i="3" s="1"/>
  <c r="I6081" i="3" a="1"/>
  <c r="I6081" i="3" s="1"/>
  <c r="I6082" i="3" a="1"/>
  <c r="I6082" i="3" s="1"/>
  <c r="I6083" i="3" a="1"/>
  <c r="I6083" i="3" s="1"/>
  <c r="I6084" i="3" a="1"/>
  <c r="I6084" i="3" s="1"/>
  <c r="I6085" i="3" a="1"/>
  <c r="I6085" i="3" s="1"/>
  <c r="I6086" i="3" a="1"/>
  <c r="I6086" i="3" s="1"/>
  <c r="I6087" i="3" a="1"/>
  <c r="I6087" i="3" s="1"/>
  <c r="I6088" i="3" a="1"/>
  <c r="I6088" i="3" s="1"/>
  <c r="I6089" i="3" a="1"/>
  <c r="I6089" i="3" s="1"/>
  <c r="I6090" i="3" a="1"/>
  <c r="I6090" i="3" s="1"/>
  <c r="I6091" i="3" a="1"/>
  <c r="I6091" i="3" s="1"/>
  <c r="I6092" i="3" a="1"/>
  <c r="I6092" i="3" s="1"/>
  <c r="I6093" i="3" a="1"/>
  <c r="I6093" i="3" s="1"/>
  <c r="I6094" i="3" a="1"/>
  <c r="I6094" i="3" s="1"/>
  <c r="I6095" i="3" a="1"/>
  <c r="I6095" i="3" s="1"/>
  <c r="I6096" i="3" a="1"/>
  <c r="I6096" i="3" s="1"/>
  <c r="I6097" i="3" a="1"/>
  <c r="I6097" i="3" s="1"/>
  <c r="I6098" i="3" a="1"/>
  <c r="I6098" i="3" s="1"/>
  <c r="I6099" i="3" a="1"/>
  <c r="I6099" i="3" s="1"/>
  <c r="I6100" i="3" a="1"/>
  <c r="I6100" i="3" s="1"/>
  <c r="I6101" i="3" a="1"/>
  <c r="I6101" i="3" s="1"/>
  <c r="I6102" i="3" a="1"/>
  <c r="I6102" i="3" s="1"/>
  <c r="I6103" i="3" a="1"/>
  <c r="I6103" i="3" s="1"/>
  <c r="I6104" i="3" a="1"/>
  <c r="I6104" i="3" s="1"/>
  <c r="I6105" i="3" a="1"/>
  <c r="I6105" i="3" s="1"/>
  <c r="I6106" i="3" a="1"/>
  <c r="I6106" i="3" s="1"/>
  <c r="I6107" i="3" a="1"/>
  <c r="I6107" i="3" s="1"/>
  <c r="I6108" i="3" a="1"/>
  <c r="I6108" i="3" s="1"/>
  <c r="I6109" i="3" a="1"/>
  <c r="I6109" i="3" s="1"/>
  <c r="I6110" i="3" a="1"/>
  <c r="I6110" i="3" s="1"/>
  <c r="I6111" i="3" a="1"/>
  <c r="I6111" i="3" s="1"/>
  <c r="I6112" i="3" a="1"/>
  <c r="I6112" i="3" s="1"/>
  <c r="I6113" i="3" a="1"/>
  <c r="I6113" i="3" s="1"/>
  <c r="I6114" i="3" a="1"/>
  <c r="I6114" i="3" s="1"/>
  <c r="I6115" i="3" a="1"/>
  <c r="I6115" i="3" s="1"/>
  <c r="I6116" i="3" a="1"/>
  <c r="I6116" i="3" s="1"/>
  <c r="I6117" i="3" a="1"/>
  <c r="I6117" i="3" s="1"/>
  <c r="I6118" i="3" a="1"/>
  <c r="I6118" i="3" s="1"/>
  <c r="I6119" i="3" a="1"/>
  <c r="I6119" i="3" s="1"/>
  <c r="I6120" i="3" a="1"/>
  <c r="I6120" i="3" s="1"/>
  <c r="I6121" i="3" a="1"/>
  <c r="I6121" i="3" s="1"/>
  <c r="I6122" i="3" a="1"/>
  <c r="I6122" i="3" s="1"/>
  <c r="I6123" i="3" a="1"/>
  <c r="I6123" i="3" s="1"/>
  <c r="I6124" i="3" a="1"/>
  <c r="I6124" i="3" s="1"/>
  <c r="I6125" i="3" a="1"/>
  <c r="I6125" i="3" s="1"/>
  <c r="I6126" i="3" a="1"/>
  <c r="I6126" i="3" s="1"/>
  <c r="I6127" i="3" a="1"/>
  <c r="I6127" i="3" s="1"/>
  <c r="I6128" i="3" a="1"/>
  <c r="I6128" i="3" s="1"/>
  <c r="I6129" i="3" a="1"/>
  <c r="I6129" i="3" s="1"/>
  <c r="I6130" i="3" a="1"/>
  <c r="I6130" i="3" s="1"/>
  <c r="I6131" i="3" a="1"/>
  <c r="I6131" i="3" s="1"/>
  <c r="I6132" i="3" a="1"/>
  <c r="I6132" i="3" s="1"/>
  <c r="I6133" i="3" a="1"/>
  <c r="I6133" i="3" s="1"/>
  <c r="I6134" i="3" a="1"/>
  <c r="I6134" i="3" s="1"/>
  <c r="I6135" i="3" a="1"/>
  <c r="I6135" i="3" s="1"/>
  <c r="I6136" i="3" a="1"/>
  <c r="I6136" i="3" s="1"/>
  <c r="I6137" i="3" a="1"/>
  <c r="I6137" i="3" s="1"/>
  <c r="I6138" i="3" a="1"/>
  <c r="I6138" i="3" s="1"/>
  <c r="I6139" i="3" a="1"/>
  <c r="I6139" i="3" s="1"/>
  <c r="I6140" i="3" a="1"/>
  <c r="I6140" i="3" s="1"/>
  <c r="I6141" i="3" a="1"/>
  <c r="I6141" i="3" s="1"/>
  <c r="I6142" i="3" a="1"/>
  <c r="I6142" i="3" s="1"/>
  <c r="I6143" i="3" a="1"/>
  <c r="I6143" i="3" s="1"/>
  <c r="I6144" i="3" a="1"/>
  <c r="I6144" i="3" s="1"/>
  <c r="I6145" i="3" a="1"/>
  <c r="I6145" i="3" s="1"/>
  <c r="I6146" i="3" a="1"/>
  <c r="I6146" i="3" s="1"/>
  <c r="I6147" i="3" a="1"/>
  <c r="I6147" i="3" s="1"/>
  <c r="I6148" i="3" a="1"/>
  <c r="I6148" i="3" s="1"/>
  <c r="I6149" i="3" a="1"/>
  <c r="I6149" i="3" s="1"/>
  <c r="I6150" i="3" a="1"/>
  <c r="I6150" i="3" s="1"/>
  <c r="I6151" i="3" a="1"/>
  <c r="I6151" i="3" s="1"/>
  <c r="I6152" i="3" a="1"/>
  <c r="I6152" i="3" s="1"/>
  <c r="I6153" i="3" a="1"/>
  <c r="I6153" i="3" s="1"/>
  <c r="I6154" i="3" a="1"/>
  <c r="I6154" i="3" s="1"/>
  <c r="I6155" i="3" a="1"/>
  <c r="I6155" i="3" s="1"/>
  <c r="I6156" i="3" a="1"/>
  <c r="I6156" i="3" s="1"/>
  <c r="I6157" i="3" a="1"/>
  <c r="I6157" i="3" s="1"/>
  <c r="I6158" i="3" a="1"/>
  <c r="I6158" i="3" s="1"/>
  <c r="I6159" i="3" a="1"/>
  <c r="I6159" i="3" s="1"/>
  <c r="I6160" i="3" a="1"/>
  <c r="I6160" i="3" s="1"/>
  <c r="I6161" i="3" a="1"/>
  <c r="I6161" i="3" s="1"/>
  <c r="I6162" i="3" a="1"/>
  <c r="I6162" i="3" s="1"/>
  <c r="I6163" i="3" a="1"/>
  <c r="I6163" i="3" s="1"/>
  <c r="I6164" i="3" a="1"/>
  <c r="I6164" i="3" s="1"/>
  <c r="I6165" i="3" a="1"/>
  <c r="I6165" i="3" s="1"/>
  <c r="I6166" i="3" a="1"/>
  <c r="I6166" i="3" s="1"/>
  <c r="I6167" i="3" a="1"/>
  <c r="I6167" i="3" s="1"/>
  <c r="I6168" i="3" a="1"/>
  <c r="I6168" i="3" s="1"/>
  <c r="I6169" i="3" a="1"/>
  <c r="I6169" i="3" s="1"/>
  <c r="I6170" i="3" a="1"/>
  <c r="I6170" i="3" s="1"/>
  <c r="I6171" i="3" a="1"/>
  <c r="I6171" i="3" s="1"/>
  <c r="I6172" i="3" a="1"/>
  <c r="I6172" i="3" s="1"/>
  <c r="I6173" i="3" a="1"/>
  <c r="I6173" i="3" s="1"/>
  <c r="I6174" i="3" a="1"/>
  <c r="I6174" i="3" s="1"/>
  <c r="I6175" i="3" a="1"/>
  <c r="I6175" i="3" s="1"/>
  <c r="I6176" i="3" a="1"/>
  <c r="I6176" i="3" s="1"/>
  <c r="I6177" i="3" a="1"/>
  <c r="I6177" i="3" s="1"/>
  <c r="I6178" i="3" a="1"/>
  <c r="I6178" i="3" s="1"/>
  <c r="I6179" i="3" a="1"/>
  <c r="I6179" i="3" s="1"/>
  <c r="I6180" i="3" a="1"/>
  <c r="I6180" i="3" s="1"/>
  <c r="I6181" i="3" a="1"/>
  <c r="I6181" i="3" s="1"/>
  <c r="I6182" i="3" a="1"/>
  <c r="I6182" i="3" s="1"/>
  <c r="I6183" i="3" a="1"/>
  <c r="I6183" i="3" s="1"/>
  <c r="I6184" i="3" a="1"/>
  <c r="I6184" i="3" s="1"/>
  <c r="I6185" i="3" a="1"/>
  <c r="I6185" i="3" s="1"/>
  <c r="I6186" i="3" a="1"/>
  <c r="I6186" i="3" s="1"/>
  <c r="I6187" i="3" a="1"/>
  <c r="I6187" i="3" s="1"/>
  <c r="I6188" i="3" a="1"/>
  <c r="I6188" i="3" s="1"/>
  <c r="I6189" i="3" a="1"/>
  <c r="I6189" i="3" s="1"/>
  <c r="I6190" i="3" a="1"/>
  <c r="I6190" i="3" s="1"/>
  <c r="I6191" i="3" a="1"/>
  <c r="I6191" i="3" s="1"/>
  <c r="I6192" i="3" a="1"/>
  <c r="I6192" i="3" s="1"/>
  <c r="I6193" i="3" a="1"/>
  <c r="I6193" i="3" s="1"/>
  <c r="I6194" i="3" a="1"/>
  <c r="I6194" i="3" s="1"/>
  <c r="I6195" i="3" a="1"/>
  <c r="I6195" i="3" s="1"/>
  <c r="I6196" i="3" a="1"/>
  <c r="I6196" i="3" s="1"/>
  <c r="I6197" i="3" a="1"/>
  <c r="I6197" i="3" s="1"/>
  <c r="I6198" i="3" a="1"/>
  <c r="I6198" i="3" s="1"/>
  <c r="I6199" i="3" a="1"/>
  <c r="I6199" i="3" s="1"/>
  <c r="I6200" i="3" a="1"/>
  <c r="I6200" i="3" s="1"/>
  <c r="I6201" i="3" a="1"/>
  <c r="I6201" i="3" s="1"/>
  <c r="I6202" i="3" a="1"/>
  <c r="I6202" i="3" s="1"/>
  <c r="I6203" i="3" a="1"/>
  <c r="I6203" i="3" s="1"/>
  <c r="I6204" i="3" a="1"/>
  <c r="I6204" i="3" s="1"/>
  <c r="I6205" i="3" a="1"/>
  <c r="I6205" i="3" s="1"/>
  <c r="I6206" i="3" a="1"/>
  <c r="I6206" i="3" s="1"/>
  <c r="I6207" i="3" a="1"/>
  <c r="I6207" i="3" s="1"/>
  <c r="I6208" i="3" a="1"/>
  <c r="I6208" i="3" s="1"/>
  <c r="I6209" i="3" a="1"/>
  <c r="I6209" i="3" s="1"/>
  <c r="I6210" i="3" a="1"/>
  <c r="I6210" i="3" s="1"/>
  <c r="I6211" i="3" a="1"/>
  <c r="I6211" i="3" s="1"/>
  <c r="I6212" i="3" a="1"/>
  <c r="I6212" i="3" s="1"/>
  <c r="I6213" i="3" a="1"/>
  <c r="I6213" i="3" s="1"/>
  <c r="I6214" i="3" a="1"/>
  <c r="I6214" i="3" s="1"/>
  <c r="I6215" i="3" a="1"/>
  <c r="I6215" i="3" s="1"/>
  <c r="I6216" i="3" a="1"/>
  <c r="I6216" i="3" s="1"/>
  <c r="I6217" i="3" a="1"/>
  <c r="I6217" i="3" s="1"/>
  <c r="I6218" i="3" a="1"/>
  <c r="I6218" i="3" s="1"/>
  <c r="I6219" i="3" a="1"/>
  <c r="I6219" i="3" s="1"/>
  <c r="I6220" i="3" a="1"/>
  <c r="I6220" i="3" s="1"/>
  <c r="I6221" i="3" a="1"/>
  <c r="I6221" i="3" s="1"/>
  <c r="I6222" i="3" a="1"/>
  <c r="I6222" i="3" s="1"/>
  <c r="I6223" i="3" a="1"/>
  <c r="I6223" i="3" s="1"/>
  <c r="I6224" i="3" a="1"/>
  <c r="I6224" i="3" s="1"/>
  <c r="I6225" i="3" a="1"/>
  <c r="I6225" i="3" s="1"/>
  <c r="I6226" i="3" a="1"/>
  <c r="I6226" i="3" s="1"/>
  <c r="I6227" i="3" a="1"/>
  <c r="I6227" i="3" s="1"/>
  <c r="I6228" i="3" a="1"/>
  <c r="I6228" i="3" s="1"/>
  <c r="I6229" i="3" a="1"/>
  <c r="I6229" i="3" s="1"/>
  <c r="I6230" i="3" a="1"/>
  <c r="I6230" i="3" s="1"/>
  <c r="I6231" i="3" a="1"/>
  <c r="I6231" i="3" s="1"/>
  <c r="I6232" i="3" a="1"/>
  <c r="I6232" i="3" s="1"/>
  <c r="I6233" i="3" a="1"/>
  <c r="I6233" i="3" s="1"/>
  <c r="I6234" i="3" a="1"/>
  <c r="I6234" i="3" s="1"/>
  <c r="I6235" i="3" a="1"/>
  <c r="I6235" i="3" s="1"/>
  <c r="I6236" i="3" a="1"/>
  <c r="I6236" i="3" s="1"/>
  <c r="I6237" i="3" a="1"/>
  <c r="I6237" i="3" s="1"/>
  <c r="I6238" i="3" a="1"/>
  <c r="I6238" i="3" s="1"/>
  <c r="I6239" i="3" a="1"/>
  <c r="I6239" i="3" s="1"/>
  <c r="I6240" i="3" a="1"/>
  <c r="I6240" i="3" s="1"/>
  <c r="I6241" i="3" a="1"/>
  <c r="I6241" i="3" s="1"/>
  <c r="I6242" i="3" a="1"/>
  <c r="I6242" i="3" s="1"/>
  <c r="I6243" i="3" a="1"/>
  <c r="I6243" i="3" s="1"/>
  <c r="I6244" i="3" a="1"/>
  <c r="I6244" i="3" s="1"/>
  <c r="I6245" i="3" a="1"/>
  <c r="I6245" i="3" s="1"/>
  <c r="I6246" i="3" a="1"/>
  <c r="I6246" i="3" s="1"/>
  <c r="I6247" i="3" a="1"/>
  <c r="I6247" i="3" s="1"/>
  <c r="I6248" i="3" a="1"/>
  <c r="I6248" i="3" s="1"/>
  <c r="I6249" i="3" a="1"/>
  <c r="I6249" i="3" s="1"/>
  <c r="I6250" i="3" a="1"/>
  <c r="I6250" i="3" s="1"/>
  <c r="I6251" i="3" a="1"/>
  <c r="I6251" i="3" s="1"/>
  <c r="I6252" i="3" a="1"/>
  <c r="I6252" i="3" s="1"/>
  <c r="I6253" i="3" a="1"/>
  <c r="I6253" i="3" s="1"/>
  <c r="I6254" i="3" a="1"/>
  <c r="I6254" i="3" s="1"/>
  <c r="I6255" i="3" a="1"/>
  <c r="I6255" i="3" s="1"/>
  <c r="I6256" i="3" a="1"/>
  <c r="I6256" i="3" s="1"/>
  <c r="I6257" i="3" a="1"/>
  <c r="I6257" i="3" s="1"/>
  <c r="I6258" i="3" a="1"/>
  <c r="I6258" i="3" s="1"/>
  <c r="I6259" i="3" a="1"/>
  <c r="I6259" i="3" s="1"/>
  <c r="I6260" i="3" a="1"/>
  <c r="I6260" i="3" s="1"/>
  <c r="I6261" i="3" a="1"/>
  <c r="I6261" i="3" s="1"/>
  <c r="I6262" i="3" a="1"/>
  <c r="I6262" i="3" s="1"/>
  <c r="I6263" i="3" a="1"/>
  <c r="I6263" i="3" s="1"/>
  <c r="I6264" i="3" a="1"/>
  <c r="I6264" i="3" s="1"/>
  <c r="I6265" i="3" a="1"/>
  <c r="I6265" i="3" s="1"/>
  <c r="I6266" i="3" a="1"/>
  <c r="I6266" i="3" s="1"/>
  <c r="I6267" i="3" a="1"/>
  <c r="I6267" i="3" s="1"/>
  <c r="I6268" i="3" a="1"/>
  <c r="I6268" i="3" s="1"/>
  <c r="I6269" i="3" a="1"/>
  <c r="I6269" i="3" s="1"/>
  <c r="I6270" i="3" a="1"/>
  <c r="I6270" i="3" s="1"/>
  <c r="I6271" i="3" a="1"/>
  <c r="I6271" i="3" s="1"/>
  <c r="I6272" i="3" a="1"/>
  <c r="I6272" i="3" s="1"/>
  <c r="I6273" i="3" a="1"/>
  <c r="I6273" i="3" s="1"/>
  <c r="I6274" i="3" a="1"/>
  <c r="I6274" i="3" s="1"/>
  <c r="I6275" i="3" a="1"/>
  <c r="I6275" i="3" s="1"/>
  <c r="I6276" i="3" a="1"/>
  <c r="I6276" i="3" s="1"/>
  <c r="I6277" i="3" a="1"/>
  <c r="I6277" i="3" s="1"/>
  <c r="I6278" i="3" a="1"/>
  <c r="I6278" i="3" s="1"/>
  <c r="I6279" i="3" a="1"/>
  <c r="I6279" i="3" s="1"/>
  <c r="I6280" i="3" a="1"/>
  <c r="I6280" i="3" s="1"/>
  <c r="I6281" i="3" a="1"/>
  <c r="I6281" i="3" s="1"/>
  <c r="I6282" i="3" a="1"/>
  <c r="I6282" i="3" s="1"/>
  <c r="I6283" i="3" a="1"/>
  <c r="I6283" i="3" s="1"/>
  <c r="I6284" i="3" a="1"/>
  <c r="I6284" i="3" s="1"/>
  <c r="I6285" i="3" a="1"/>
  <c r="I6285" i="3" s="1"/>
  <c r="I6286" i="3" a="1"/>
  <c r="I6286" i="3" s="1"/>
  <c r="I6287" i="3" a="1"/>
  <c r="I6287" i="3" s="1"/>
  <c r="I6288" i="3" a="1"/>
  <c r="I6288" i="3" s="1"/>
  <c r="I6289" i="3" a="1"/>
  <c r="I6289" i="3" s="1"/>
  <c r="I6290" i="3" a="1"/>
  <c r="I6290" i="3" s="1"/>
  <c r="I6291" i="3" a="1"/>
  <c r="I6291" i="3" s="1"/>
  <c r="I6292" i="3" a="1"/>
  <c r="I6292" i="3" s="1"/>
  <c r="I6293" i="3" a="1"/>
  <c r="I6293" i="3" s="1"/>
  <c r="I6294" i="3" a="1"/>
  <c r="I6294" i="3" s="1"/>
  <c r="I6295" i="3" a="1"/>
  <c r="I6295" i="3" s="1"/>
  <c r="I6296" i="3" a="1"/>
  <c r="I6296" i="3" s="1"/>
  <c r="I6297" i="3" a="1"/>
  <c r="I6297" i="3" s="1"/>
  <c r="I6298" i="3" a="1"/>
  <c r="I6298" i="3" s="1"/>
  <c r="I6299" i="3" a="1"/>
  <c r="I6299" i="3" s="1"/>
  <c r="I6300" i="3" a="1"/>
  <c r="I6300" i="3" s="1"/>
  <c r="I6301" i="3" a="1"/>
  <c r="I6301" i="3" s="1"/>
  <c r="I6302" i="3" a="1"/>
  <c r="I6302" i="3" s="1"/>
  <c r="I6303" i="3" a="1"/>
  <c r="I6303" i="3" s="1"/>
  <c r="I6304" i="3" a="1"/>
  <c r="I6304" i="3" s="1"/>
  <c r="I6305" i="3" a="1"/>
  <c r="I6305" i="3" s="1"/>
  <c r="I6306" i="3" a="1"/>
  <c r="I6306" i="3" s="1"/>
  <c r="I6307" i="3" a="1"/>
  <c r="I6307" i="3" s="1"/>
  <c r="I6308" i="3" a="1"/>
  <c r="I6308" i="3" s="1"/>
  <c r="I6309" i="3" a="1"/>
  <c r="I6309" i="3" s="1"/>
  <c r="I6310" i="3" a="1"/>
  <c r="I6310" i="3" s="1"/>
  <c r="I6311" i="3" a="1"/>
  <c r="I6311" i="3" s="1"/>
  <c r="I6312" i="3" a="1"/>
  <c r="I6312" i="3" s="1"/>
  <c r="I6313" i="3" a="1"/>
  <c r="I6313" i="3" s="1"/>
  <c r="I6314" i="3" a="1"/>
  <c r="I6314" i="3" s="1"/>
  <c r="I6315" i="3" a="1"/>
  <c r="I6315" i="3" s="1"/>
  <c r="I6316" i="3" a="1"/>
  <c r="I6316" i="3" s="1"/>
  <c r="I6317" i="3" a="1"/>
  <c r="I6317" i="3" s="1"/>
  <c r="I6318" i="3" a="1"/>
  <c r="I6318" i="3" s="1"/>
  <c r="I6319" i="3" a="1"/>
  <c r="I6319" i="3" s="1"/>
  <c r="I6320" i="3" a="1"/>
  <c r="I6320" i="3" s="1"/>
  <c r="I6321" i="3" a="1"/>
  <c r="I6321" i="3" s="1"/>
  <c r="I6322" i="3" a="1"/>
  <c r="I6322" i="3" s="1"/>
  <c r="I6323" i="3" a="1"/>
  <c r="I6323" i="3" s="1"/>
  <c r="I6324" i="3" a="1"/>
  <c r="I6324" i="3" s="1"/>
  <c r="I6325" i="3" a="1"/>
  <c r="I6325" i="3" s="1"/>
  <c r="I6326" i="3" a="1"/>
  <c r="I6326" i="3" s="1"/>
  <c r="I6327" i="3" a="1"/>
  <c r="I6327" i="3" s="1"/>
  <c r="I6328" i="3" a="1"/>
  <c r="I6328" i="3" s="1"/>
  <c r="I6329" i="3" a="1"/>
  <c r="I6329" i="3" s="1"/>
  <c r="I6330" i="3" a="1"/>
  <c r="I6330" i="3" s="1"/>
  <c r="I6331" i="3" a="1"/>
  <c r="I6331" i="3" s="1"/>
  <c r="I6332" i="3" a="1"/>
  <c r="I6332" i="3" s="1"/>
  <c r="I6333" i="3" a="1"/>
  <c r="I6333" i="3" s="1"/>
  <c r="I6334" i="3" a="1"/>
  <c r="I6334" i="3" s="1"/>
  <c r="I6335" i="3" a="1"/>
  <c r="I6335" i="3" s="1"/>
  <c r="I6336" i="3" a="1"/>
  <c r="I6336" i="3" s="1"/>
  <c r="I6337" i="3" a="1"/>
  <c r="I6337" i="3" s="1"/>
  <c r="I6338" i="3" a="1"/>
  <c r="I6338" i="3" s="1"/>
  <c r="I6339" i="3" a="1"/>
  <c r="I6339" i="3" s="1"/>
  <c r="I6340" i="3" a="1"/>
  <c r="I6340" i="3" s="1"/>
  <c r="I6341" i="3" a="1"/>
  <c r="I6341" i="3" s="1"/>
  <c r="I6342" i="3" a="1"/>
  <c r="I6342" i="3" s="1"/>
  <c r="I6343" i="3" a="1"/>
  <c r="I6343" i="3" s="1"/>
  <c r="I6344" i="3" a="1"/>
  <c r="I6344" i="3" s="1"/>
  <c r="I6345" i="3" a="1"/>
  <c r="I6345" i="3" s="1"/>
  <c r="I6346" i="3" a="1"/>
  <c r="I6346" i="3" s="1"/>
  <c r="I6347" i="3" a="1"/>
  <c r="I6347" i="3" s="1"/>
  <c r="I6348" i="3" a="1"/>
  <c r="I6348" i="3" s="1"/>
  <c r="I6349" i="3" a="1"/>
  <c r="I6349" i="3" s="1"/>
  <c r="I6350" i="3" a="1"/>
  <c r="I6350" i="3" s="1"/>
  <c r="I6351" i="3" a="1"/>
  <c r="I6351" i="3" s="1"/>
  <c r="I6352" i="3" a="1"/>
  <c r="I6352" i="3" s="1"/>
  <c r="I6353" i="3" a="1"/>
  <c r="I6353" i="3" s="1"/>
  <c r="I6354" i="3" a="1"/>
  <c r="I6354" i="3" s="1"/>
  <c r="I6355" i="3" a="1"/>
  <c r="I6355" i="3" s="1"/>
  <c r="I6356" i="3" a="1"/>
  <c r="I6356" i="3" s="1"/>
  <c r="I6357" i="3" a="1"/>
  <c r="I6357" i="3" s="1"/>
  <c r="I6358" i="3" a="1"/>
  <c r="I6358" i="3" s="1"/>
  <c r="I6359" i="3" a="1"/>
  <c r="I6359" i="3" s="1"/>
  <c r="I6360" i="3" a="1"/>
  <c r="I6360" i="3" s="1"/>
  <c r="I6361" i="3" a="1"/>
  <c r="I6361" i="3" s="1"/>
  <c r="I6362" i="3" a="1"/>
  <c r="I6362" i="3" s="1"/>
  <c r="I6363" i="3" a="1"/>
  <c r="I6363" i="3" s="1"/>
  <c r="I6364" i="3" a="1"/>
  <c r="I6364" i="3" s="1"/>
  <c r="I6365" i="3" a="1"/>
  <c r="I6365" i="3" s="1"/>
  <c r="I6366" i="3" a="1"/>
  <c r="I6366" i="3" s="1"/>
  <c r="I6367" i="3" a="1"/>
  <c r="I6367" i="3" s="1"/>
  <c r="I6368" i="3" a="1"/>
  <c r="I6368" i="3" s="1"/>
  <c r="I6369" i="3" a="1"/>
  <c r="I6369" i="3" s="1"/>
  <c r="I6370" i="3" a="1"/>
  <c r="I6370" i="3" s="1"/>
  <c r="I6371" i="3" a="1"/>
  <c r="I6371" i="3" s="1"/>
  <c r="I6372" i="3" a="1"/>
  <c r="I6372" i="3" s="1"/>
  <c r="I6373" i="3" a="1"/>
  <c r="I6373" i="3" s="1"/>
  <c r="I6374" i="3" a="1"/>
  <c r="I6374" i="3" s="1"/>
  <c r="I6375" i="3" a="1"/>
  <c r="I6375" i="3" s="1"/>
  <c r="I6376" i="3" a="1"/>
  <c r="I6376" i="3" s="1"/>
  <c r="I6377" i="3" a="1"/>
  <c r="I6377" i="3" s="1"/>
  <c r="I6378" i="3" a="1"/>
  <c r="I6378" i="3" s="1"/>
  <c r="I6379" i="3" a="1"/>
  <c r="I6379" i="3" s="1"/>
  <c r="I6380" i="3" a="1"/>
  <c r="I6380" i="3" s="1"/>
  <c r="I6381" i="3" a="1"/>
  <c r="I6381" i="3" s="1"/>
  <c r="I6382" i="3" a="1"/>
  <c r="I6382" i="3" s="1"/>
  <c r="I6383" i="3" a="1"/>
  <c r="I6383" i="3" s="1"/>
  <c r="I6384" i="3" a="1"/>
  <c r="I6384" i="3" s="1"/>
  <c r="I6385" i="3" a="1"/>
  <c r="I6385" i="3" s="1"/>
  <c r="I6386" i="3" a="1"/>
  <c r="I6386" i="3" s="1"/>
  <c r="I6387" i="3" a="1"/>
  <c r="I6387" i="3" s="1"/>
  <c r="I6388" i="3" a="1"/>
  <c r="I6388" i="3" s="1"/>
  <c r="I6389" i="3" a="1"/>
  <c r="I6389" i="3" s="1"/>
  <c r="I6390" i="3" a="1"/>
  <c r="I6390" i="3" s="1"/>
  <c r="I6391" i="3" a="1"/>
  <c r="I6391" i="3" s="1"/>
  <c r="I6392" i="3" a="1"/>
  <c r="I6392" i="3" s="1"/>
  <c r="I6393" i="3" a="1"/>
  <c r="I6393" i="3" s="1"/>
  <c r="I6394" i="3" a="1"/>
  <c r="I6394" i="3" s="1"/>
  <c r="I6395" i="3" a="1"/>
  <c r="I6395" i="3" s="1"/>
  <c r="I6396" i="3" a="1"/>
  <c r="I6396" i="3" s="1"/>
  <c r="I6397" i="3" a="1"/>
  <c r="I6397" i="3" s="1"/>
  <c r="I6398" i="3" a="1"/>
  <c r="I6398" i="3" s="1"/>
  <c r="I6399" i="3" a="1"/>
  <c r="I6399" i="3" s="1"/>
  <c r="I6400" i="3" a="1"/>
  <c r="I6400" i="3" s="1"/>
  <c r="I6401" i="3" a="1"/>
  <c r="I6401" i="3" s="1"/>
  <c r="I6402" i="3" a="1"/>
  <c r="I6402" i="3" s="1"/>
  <c r="I6403" i="3" a="1"/>
  <c r="I6403" i="3" s="1"/>
  <c r="I6404" i="3" a="1"/>
  <c r="I6404" i="3" s="1"/>
  <c r="I6405" i="3" a="1"/>
  <c r="I6405" i="3" s="1"/>
  <c r="I6406" i="3" a="1"/>
  <c r="I6406" i="3" s="1"/>
  <c r="I6407" i="3" a="1"/>
  <c r="I6407" i="3" s="1"/>
  <c r="I6408" i="3" a="1"/>
  <c r="I6408" i="3" s="1"/>
  <c r="I6409" i="3" a="1"/>
  <c r="I6409" i="3" s="1"/>
  <c r="I6410" i="3" a="1"/>
  <c r="I6410" i="3" s="1"/>
  <c r="I6411" i="3" a="1"/>
  <c r="I6411" i="3" s="1"/>
  <c r="I6412" i="3" a="1"/>
  <c r="I6412" i="3" s="1"/>
  <c r="I6413" i="3" a="1"/>
  <c r="I6413" i="3" s="1"/>
  <c r="I6414" i="3" a="1"/>
  <c r="I6414" i="3" s="1"/>
  <c r="I6415" i="3" a="1"/>
  <c r="I6415" i="3" s="1"/>
  <c r="I6416" i="3" a="1"/>
  <c r="I6416" i="3" s="1"/>
  <c r="I6417" i="3" a="1"/>
  <c r="I6417" i="3" s="1"/>
  <c r="I6418" i="3" a="1"/>
  <c r="I6418" i="3" s="1"/>
  <c r="I6419" i="3" a="1"/>
  <c r="I6419" i="3" s="1"/>
  <c r="I6420" i="3" a="1"/>
  <c r="I6420" i="3" s="1"/>
  <c r="I6421" i="3" a="1"/>
  <c r="I6421" i="3" s="1"/>
  <c r="I6422" i="3" a="1"/>
  <c r="I6422" i="3" s="1"/>
  <c r="I6423" i="3" a="1"/>
  <c r="I6423" i="3" s="1"/>
  <c r="I6424" i="3" a="1"/>
  <c r="I6424" i="3" s="1"/>
  <c r="I6425" i="3" a="1"/>
  <c r="I6425" i="3" s="1"/>
  <c r="I6426" i="3" a="1"/>
  <c r="I6426" i="3" s="1"/>
  <c r="I6427" i="3" a="1"/>
  <c r="I6427" i="3" s="1"/>
  <c r="I6428" i="3" a="1"/>
  <c r="I6428" i="3" s="1"/>
  <c r="I6429" i="3" a="1"/>
  <c r="I6429" i="3" s="1"/>
  <c r="I6430" i="3" a="1"/>
  <c r="I6430" i="3" s="1"/>
  <c r="I6431" i="3" a="1"/>
  <c r="I6431" i="3" s="1"/>
  <c r="I6432" i="3" a="1"/>
  <c r="I6432" i="3" s="1"/>
  <c r="I6433" i="3" a="1"/>
  <c r="I6433" i="3" s="1"/>
  <c r="I6434" i="3" a="1"/>
  <c r="I6434" i="3" s="1"/>
  <c r="I6435" i="3" a="1"/>
  <c r="I6435" i="3" s="1"/>
  <c r="I6436" i="3" a="1"/>
  <c r="I6436" i="3" s="1"/>
  <c r="M3" i="3" a="1"/>
  <c r="M3" i="3" s="1"/>
  <c r="M4" i="3" a="1"/>
  <c r="M4" i="3" s="1"/>
  <c r="M5" i="3" a="1"/>
  <c r="M5" i="3" s="1"/>
  <c r="M6" i="3" a="1"/>
  <c r="M6" i="3" s="1"/>
  <c r="M7" i="3" a="1"/>
  <c r="M7" i="3" s="1"/>
  <c r="M8" i="3" a="1"/>
  <c r="M8" i="3" s="1"/>
  <c r="M9" i="3" a="1"/>
  <c r="M9" i="3" s="1"/>
  <c r="M10" i="3" a="1"/>
  <c r="M10" i="3" s="1"/>
  <c r="M11" i="3" a="1"/>
  <c r="M11" i="3" s="1"/>
  <c r="M12" i="3" a="1"/>
  <c r="M12" i="3" s="1"/>
  <c r="M13" i="3" a="1"/>
  <c r="M13" i="3" s="1"/>
  <c r="M14" i="3" a="1"/>
  <c r="M14" i="3" s="1"/>
  <c r="M15" i="3" a="1"/>
  <c r="M15" i="3" s="1"/>
  <c r="M16" i="3" a="1"/>
  <c r="M16" i="3" s="1"/>
  <c r="M17" i="3" a="1"/>
  <c r="M17" i="3" s="1"/>
  <c r="M18" i="3" a="1"/>
  <c r="M18" i="3" s="1"/>
  <c r="M19" i="3" a="1"/>
  <c r="M19" i="3" s="1"/>
  <c r="M20" i="3" a="1"/>
  <c r="M20" i="3" s="1"/>
  <c r="M21" i="3" a="1"/>
  <c r="M21" i="3" s="1"/>
  <c r="M22" i="3" a="1"/>
  <c r="M22" i="3" s="1"/>
  <c r="M23" i="3" a="1"/>
  <c r="M23" i="3" s="1"/>
  <c r="M24" i="3" a="1"/>
  <c r="M24" i="3" s="1"/>
  <c r="M25" i="3" a="1"/>
  <c r="M25" i="3" s="1"/>
  <c r="M26" i="3" a="1"/>
  <c r="M26" i="3" s="1"/>
  <c r="M27" i="3" a="1"/>
  <c r="M27" i="3" s="1"/>
  <c r="M28" i="3" a="1"/>
  <c r="M28" i="3" s="1"/>
  <c r="M29" i="3" a="1"/>
  <c r="M29" i="3" s="1"/>
  <c r="M30" i="3" a="1"/>
  <c r="M30" i="3" s="1"/>
  <c r="M31" i="3" a="1"/>
  <c r="M31" i="3" s="1"/>
  <c r="M32" i="3" a="1"/>
  <c r="M32" i="3" s="1"/>
  <c r="M33" i="3" a="1"/>
  <c r="M33" i="3" s="1"/>
  <c r="M34" i="3" a="1"/>
  <c r="M34" i="3" s="1"/>
  <c r="M35" i="3" a="1"/>
  <c r="M35" i="3" s="1"/>
  <c r="M36" i="3" a="1"/>
  <c r="M36" i="3" s="1"/>
  <c r="M37" i="3" a="1"/>
  <c r="M37" i="3" s="1"/>
  <c r="M38" i="3" a="1"/>
  <c r="M38" i="3" s="1"/>
  <c r="M39" i="3" a="1"/>
  <c r="M39" i="3" s="1"/>
  <c r="M40" i="3" a="1"/>
  <c r="M40" i="3" s="1"/>
  <c r="M41" i="3" a="1"/>
  <c r="M41" i="3" s="1"/>
  <c r="M42" i="3" a="1"/>
  <c r="M42" i="3" s="1"/>
  <c r="M43" i="3" a="1"/>
  <c r="M43" i="3" s="1"/>
  <c r="M44" i="3" a="1"/>
  <c r="M44" i="3" s="1"/>
  <c r="M45" i="3" a="1"/>
  <c r="M45" i="3" s="1"/>
  <c r="M46" i="3" a="1"/>
  <c r="M46" i="3" s="1"/>
  <c r="M47" i="3" a="1"/>
  <c r="M47" i="3" s="1"/>
  <c r="M48" i="3" a="1"/>
  <c r="M48" i="3" s="1"/>
  <c r="M49" i="3" a="1"/>
  <c r="M49" i="3" s="1"/>
  <c r="M50" i="3" a="1"/>
  <c r="M50" i="3" s="1"/>
  <c r="M51" i="3" a="1"/>
  <c r="M51" i="3" s="1"/>
  <c r="M52" i="3" a="1"/>
  <c r="M52" i="3" s="1"/>
  <c r="M53" i="3" a="1"/>
  <c r="M53" i="3" s="1"/>
  <c r="M54" i="3" a="1"/>
  <c r="M54" i="3" s="1"/>
  <c r="M55" i="3" a="1"/>
  <c r="M55" i="3" s="1"/>
  <c r="M56" i="3" a="1"/>
  <c r="M56" i="3" s="1"/>
  <c r="M57" i="3" a="1"/>
  <c r="M57" i="3" s="1"/>
  <c r="M58" i="3" a="1"/>
  <c r="M58" i="3" s="1"/>
  <c r="M59" i="3" a="1"/>
  <c r="M59" i="3" s="1"/>
  <c r="M60" i="3" a="1"/>
  <c r="M60" i="3" s="1"/>
  <c r="M61" i="3" a="1"/>
  <c r="M61" i="3" s="1"/>
  <c r="M62" i="3" a="1"/>
  <c r="M62" i="3" s="1"/>
  <c r="M63" i="3" a="1"/>
  <c r="M63" i="3" s="1"/>
  <c r="M64" i="3" a="1"/>
  <c r="M64" i="3" s="1"/>
  <c r="M65" i="3" a="1"/>
  <c r="M65" i="3" s="1"/>
  <c r="M66" i="3" a="1"/>
  <c r="M66" i="3" s="1"/>
  <c r="M67" i="3" a="1"/>
  <c r="M67" i="3" s="1"/>
  <c r="M68" i="3" a="1"/>
  <c r="M68" i="3" s="1"/>
  <c r="M69" i="3" a="1"/>
  <c r="M69" i="3" s="1"/>
  <c r="M70" i="3" a="1"/>
  <c r="M70" i="3" s="1"/>
  <c r="M71" i="3" a="1"/>
  <c r="M71" i="3" s="1"/>
  <c r="M72" i="3" a="1"/>
  <c r="M72" i="3" s="1"/>
  <c r="M73" i="3" a="1"/>
  <c r="M73" i="3" s="1"/>
  <c r="M74" i="3" a="1"/>
  <c r="M74" i="3" s="1"/>
  <c r="M75" i="3" a="1"/>
  <c r="M75" i="3" s="1"/>
  <c r="M76" i="3" a="1"/>
  <c r="M76" i="3" s="1"/>
  <c r="M77" i="3" a="1"/>
  <c r="M77" i="3" s="1"/>
  <c r="M78" i="3" a="1"/>
  <c r="M78" i="3" s="1"/>
  <c r="M79" i="3" a="1"/>
  <c r="M79" i="3" s="1"/>
  <c r="M80" i="3" a="1"/>
  <c r="M80" i="3" s="1"/>
  <c r="M81" i="3" a="1"/>
  <c r="M81" i="3" s="1"/>
  <c r="M82" i="3" a="1"/>
  <c r="M82" i="3" s="1"/>
  <c r="M83" i="3" a="1"/>
  <c r="M83" i="3" s="1"/>
  <c r="M84" i="3" a="1"/>
  <c r="M84" i="3" s="1"/>
  <c r="M85" i="3" a="1"/>
  <c r="M85" i="3" s="1"/>
  <c r="M86" i="3" a="1"/>
  <c r="M86" i="3" s="1"/>
  <c r="M87" i="3" a="1"/>
  <c r="M87" i="3" s="1"/>
  <c r="M88" i="3" a="1"/>
  <c r="M88" i="3" s="1"/>
  <c r="M89" i="3" a="1"/>
  <c r="M89" i="3" s="1"/>
  <c r="M90" i="3" a="1"/>
  <c r="M90" i="3" s="1"/>
  <c r="M91" i="3" a="1"/>
  <c r="M91" i="3" s="1"/>
  <c r="M92" i="3" a="1"/>
  <c r="M92" i="3" s="1"/>
  <c r="M93" i="3" a="1"/>
  <c r="M93" i="3" s="1"/>
  <c r="M94" i="3" a="1"/>
  <c r="M94" i="3" s="1"/>
  <c r="M95" i="3" a="1"/>
  <c r="M95" i="3" s="1"/>
  <c r="M96" i="3" a="1"/>
  <c r="M96" i="3" s="1"/>
  <c r="M97" i="3" a="1"/>
  <c r="M97" i="3" s="1"/>
  <c r="M98" i="3" a="1"/>
  <c r="M98" i="3" s="1"/>
  <c r="M99" i="3" a="1"/>
  <c r="M99" i="3" s="1"/>
  <c r="M100" i="3" a="1"/>
  <c r="M100" i="3" s="1"/>
  <c r="M101" i="3" a="1"/>
  <c r="M101" i="3" s="1"/>
  <c r="M102" i="3" a="1"/>
  <c r="M102" i="3" s="1"/>
  <c r="M103" i="3" a="1"/>
  <c r="M103" i="3" s="1"/>
  <c r="M104" i="3" a="1"/>
  <c r="M104" i="3" s="1"/>
  <c r="M105" i="3" a="1"/>
  <c r="M105" i="3" s="1"/>
  <c r="M106" i="3" a="1"/>
  <c r="M106" i="3" s="1"/>
  <c r="M107" i="3" a="1"/>
  <c r="M107" i="3" s="1"/>
  <c r="M108" i="3" a="1"/>
  <c r="M108" i="3" s="1"/>
  <c r="M109" i="3" a="1"/>
  <c r="M109" i="3" s="1"/>
  <c r="M110" i="3" a="1"/>
  <c r="M110" i="3" s="1"/>
  <c r="M111" i="3" a="1"/>
  <c r="M111" i="3" s="1"/>
  <c r="M112" i="3" a="1"/>
  <c r="M112" i="3" s="1"/>
  <c r="M113" i="3" a="1"/>
  <c r="M113" i="3" s="1"/>
  <c r="M114" i="3" a="1"/>
  <c r="M114" i="3" s="1"/>
  <c r="M115" i="3" a="1"/>
  <c r="M115" i="3" s="1"/>
  <c r="M116" i="3" a="1"/>
  <c r="M116" i="3" s="1"/>
  <c r="M117" i="3" a="1"/>
  <c r="M117" i="3" s="1"/>
  <c r="M118" i="3" a="1"/>
  <c r="M118" i="3" s="1"/>
  <c r="M119" i="3" a="1"/>
  <c r="M119" i="3" s="1"/>
  <c r="M120" i="3" a="1"/>
  <c r="M120" i="3" s="1"/>
  <c r="M121" i="3" a="1"/>
  <c r="M121" i="3" s="1"/>
  <c r="M122" i="3" a="1"/>
  <c r="M122" i="3" s="1"/>
  <c r="M123" i="3" a="1"/>
  <c r="M123" i="3" s="1"/>
  <c r="M124" i="3" a="1"/>
  <c r="M124" i="3" s="1"/>
  <c r="M125" i="3" a="1"/>
  <c r="M125" i="3" s="1"/>
  <c r="M126" i="3" a="1"/>
  <c r="M126" i="3" s="1"/>
  <c r="M127" i="3" a="1"/>
  <c r="M127" i="3" s="1"/>
  <c r="M128" i="3" a="1"/>
  <c r="M128" i="3" s="1"/>
  <c r="M129" i="3" a="1"/>
  <c r="M129" i="3" s="1"/>
  <c r="M130" i="3" a="1"/>
  <c r="M130" i="3" s="1"/>
  <c r="M131" i="3" a="1"/>
  <c r="M131" i="3" s="1"/>
  <c r="M132" i="3" a="1"/>
  <c r="M132" i="3" s="1"/>
  <c r="M133" i="3" a="1"/>
  <c r="M133" i="3" s="1"/>
  <c r="M134" i="3" a="1"/>
  <c r="M134" i="3" s="1"/>
  <c r="M135" i="3" a="1"/>
  <c r="M135" i="3" s="1"/>
  <c r="M136" i="3" a="1"/>
  <c r="M136" i="3" s="1"/>
  <c r="M137" i="3" a="1"/>
  <c r="M137" i="3" s="1"/>
  <c r="M138" i="3" a="1"/>
  <c r="M138" i="3" s="1"/>
  <c r="M139" i="3" a="1"/>
  <c r="M139" i="3" s="1"/>
  <c r="M140" i="3" a="1"/>
  <c r="M140" i="3" s="1"/>
  <c r="M141" i="3" a="1"/>
  <c r="M141" i="3" s="1"/>
  <c r="M142" i="3" a="1"/>
  <c r="M142" i="3" s="1"/>
  <c r="M143" i="3" a="1"/>
  <c r="M143" i="3" s="1"/>
  <c r="M144" i="3" a="1"/>
  <c r="M144" i="3" s="1"/>
  <c r="M145" i="3" a="1"/>
  <c r="M145" i="3" s="1"/>
  <c r="M146" i="3" a="1"/>
  <c r="M146" i="3" s="1"/>
  <c r="M147" i="3" a="1"/>
  <c r="M147" i="3" s="1"/>
  <c r="M148" i="3" a="1"/>
  <c r="M148" i="3" s="1"/>
  <c r="M149" i="3" a="1"/>
  <c r="M149" i="3" s="1"/>
  <c r="M150" i="3" a="1"/>
  <c r="M150" i="3" s="1"/>
  <c r="M151" i="3" a="1"/>
  <c r="M151" i="3" s="1"/>
  <c r="M152" i="3" a="1"/>
  <c r="M152" i="3" s="1"/>
  <c r="M153" i="3" a="1"/>
  <c r="M153" i="3" s="1"/>
  <c r="M154" i="3" a="1"/>
  <c r="M154" i="3" s="1"/>
  <c r="M155" i="3" a="1"/>
  <c r="M155" i="3" s="1"/>
  <c r="M156" i="3" a="1"/>
  <c r="M156" i="3" s="1"/>
  <c r="M157" i="3" a="1"/>
  <c r="M157" i="3" s="1"/>
  <c r="M158" i="3" a="1"/>
  <c r="M158" i="3" s="1"/>
  <c r="M159" i="3" a="1"/>
  <c r="M159" i="3" s="1"/>
  <c r="M160" i="3" a="1"/>
  <c r="M160" i="3" s="1"/>
  <c r="M161" i="3" a="1"/>
  <c r="M161" i="3" s="1"/>
  <c r="M162" i="3" a="1"/>
  <c r="M162" i="3" s="1"/>
  <c r="M163" i="3" a="1"/>
  <c r="M163" i="3" s="1"/>
  <c r="M164" i="3" a="1"/>
  <c r="M164" i="3" s="1"/>
  <c r="M165" i="3" a="1"/>
  <c r="M165" i="3" s="1"/>
  <c r="M166" i="3" a="1"/>
  <c r="M166" i="3" s="1"/>
  <c r="M167" i="3" a="1"/>
  <c r="M167" i="3" s="1"/>
  <c r="M168" i="3" a="1"/>
  <c r="M168" i="3" s="1"/>
  <c r="M169" i="3" a="1"/>
  <c r="M169" i="3" s="1"/>
  <c r="M170" i="3" a="1"/>
  <c r="M170" i="3" s="1"/>
  <c r="M171" i="3" a="1"/>
  <c r="M171" i="3" s="1"/>
  <c r="M172" i="3" a="1"/>
  <c r="M172" i="3" s="1"/>
  <c r="M173" i="3" a="1"/>
  <c r="M173" i="3" s="1"/>
  <c r="M174" i="3" a="1"/>
  <c r="M174" i="3" s="1"/>
  <c r="M175" i="3" a="1"/>
  <c r="M175" i="3" s="1"/>
  <c r="M176" i="3" a="1"/>
  <c r="M176" i="3" s="1"/>
  <c r="M177" i="3" a="1"/>
  <c r="M177" i="3" s="1"/>
  <c r="M178" i="3" a="1"/>
  <c r="M178" i="3" s="1"/>
  <c r="M179" i="3" a="1"/>
  <c r="M179" i="3" s="1"/>
  <c r="M180" i="3" a="1"/>
  <c r="M180" i="3" s="1"/>
  <c r="M181" i="3" a="1"/>
  <c r="M181" i="3" s="1"/>
  <c r="M182" i="3" a="1"/>
  <c r="M182" i="3" s="1"/>
  <c r="M183" i="3" a="1"/>
  <c r="M183" i="3" s="1"/>
  <c r="M184" i="3" a="1"/>
  <c r="M184" i="3" s="1"/>
  <c r="M185" i="3" a="1"/>
  <c r="M185" i="3" s="1"/>
  <c r="M186" i="3" a="1"/>
  <c r="M186" i="3" s="1"/>
  <c r="M187" i="3" a="1"/>
  <c r="M187" i="3" s="1"/>
  <c r="M188" i="3" a="1"/>
  <c r="M188" i="3" s="1"/>
  <c r="M189" i="3" a="1"/>
  <c r="M189" i="3" s="1"/>
  <c r="M190" i="3" a="1"/>
  <c r="M190" i="3" s="1"/>
  <c r="M191" i="3" a="1"/>
  <c r="M191" i="3" s="1"/>
  <c r="M192" i="3" a="1"/>
  <c r="M192" i="3" s="1"/>
  <c r="M193" i="3" a="1"/>
  <c r="M193" i="3" s="1"/>
  <c r="M194" i="3" a="1"/>
  <c r="M194" i="3" s="1"/>
  <c r="M195" i="3" a="1"/>
  <c r="M195" i="3" s="1"/>
  <c r="M196" i="3" a="1"/>
  <c r="M196" i="3" s="1"/>
  <c r="M197" i="3" a="1"/>
  <c r="M197" i="3" s="1"/>
  <c r="M198" i="3" a="1"/>
  <c r="M198" i="3" s="1"/>
  <c r="M199" i="3" a="1"/>
  <c r="M199" i="3" s="1"/>
  <c r="M200" i="3" a="1"/>
  <c r="M200" i="3" s="1"/>
  <c r="M201" i="3" a="1"/>
  <c r="M201" i="3" s="1"/>
  <c r="M202" i="3" a="1"/>
  <c r="M202" i="3" s="1"/>
  <c r="M203" i="3" a="1"/>
  <c r="M203" i="3" s="1"/>
  <c r="M204" i="3" a="1"/>
  <c r="M204" i="3" s="1"/>
  <c r="M205" i="3" a="1"/>
  <c r="M205" i="3" s="1"/>
  <c r="M206" i="3" a="1"/>
  <c r="M206" i="3" s="1"/>
  <c r="M207" i="3" a="1"/>
  <c r="M207" i="3" s="1"/>
  <c r="M208" i="3" a="1"/>
  <c r="M208" i="3" s="1"/>
  <c r="M209" i="3" a="1"/>
  <c r="M209" i="3" s="1"/>
  <c r="M210" i="3" a="1"/>
  <c r="M210" i="3" s="1"/>
  <c r="M211" i="3" a="1"/>
  <c r="M211" i="3" s="1"/>
  <c r="M212" i="3" a="1"/>
  <c r="M212" i="3" s="1"/>
  <c r="M213" i="3" a="1"/>
  <c r="M213" i="3" s="1"/>
  <c r="M214" i="3" a="1"/>
  <c r="M214" i="3" s="1"/>
  <c r="M215" i="3" a="1"/>
  <c r="M215" i="3" s="1"/>
  <c r="M216" i="3" a="1"/>
  <c r="M216" i="3" s="1"/>
  <c r="M217" i="3" a="1"/>
  <c r="M217" i="3" s="1"/>
  <c r="M218" i="3" a="1"/>
  <c r="M218" i="3" s="1"/>
  <c r="M219" i="3" a="1"/>
  <c r="M219" i="3" s="1"/>
  <c r="M220" i="3" a="1"/>
  <c r="M220" i="3" s="1"/>
  <c r="M221" i="3" a="1"/>
  <c r="M221" i="3" s="1"/>
  <c r="M222" i="3" a="1"/>
  <c r="M222" i="3" s="1"/>
  <c r="M223" i="3" a="1"/>
  <c r="M223" i="3" s="1"/>
  <c r="M224" i="3" a="1"/>
  <c r="M224" i="3" s="1"/>
  <c r="M225" i="3" a="1"/>
  <c r="M225" i="3" s="1"/>
  <c r="M226" i="3" a="1"/>
  <c r="M226" i="3" s="1"/>
  <c r="M227" i="3" a="1"/>
  <c r="M227" i="3" s="1"/>
  <c r="M228" i="3" a="1"/>
  <c r="M228" i="3" s="1"/>
  <c r="M229" i="3" a="1"/>
  <c r="M229" i="3" s="1"/>
  <c r="M230" i="3" a="1"/>
  <c r="M230" i="3" s="1"/>
  <c r="M231" i="3" a="1"/>
  <c r="M231" i="3" s="1"/>
  <c r="M232" i="3" a="1"/>
  <c r="M232" i="3" s="1"/>
  <c r="M233" i="3" a="1"/>
  <c r="M233" i="3" s="1"/>
  <c r="M234" i="3" a="1"/>
  <c r="M234" i="3" s="1"/>
  <c r="M235" i="3" a="1"/>
  <c r="M235" i="3" s="1"/>
  <c r="M236" i="3" a="1"/>
  <c r="M236" i="3" s="1"/>
  <c r="M237" i="3" a="1"/>
  <c r="M237" i="3" s="1"/>
  <c r="M238" i="3" a="1"/>
  <c r="M238" i="3" s="1"/>
  <c r="M239" i="3" a="1"/>
  <c r="M239" i="3" s="1"/>
  <c r="M240" i="3" a="1"/>
  <c r="M240" i="3" s="1"/>
  <c r="M241" i="3" a="1"/>
  <c r="M241" i="3" s="1"/>
  <c r="M242" i="3" a="1"/>
  <c r="M242" i="3" s="1"/>
  <c r="M243" i="3" a="1"/>
  <c r="M243" i="3" s="1"/>
  <c r="M244" i="3" a="1"/>
  <c r="M244" i="3" s="1"/>
  <c r="M245" i="3" a="1"/>
  <c r="M245" i="3" s="1"/>
  <c r="M246" i="3" a="1"/>
  <c r="M246" i="3" s="1"/>
  <c r="M247" i="3" a="1"/>
  <c r="M247" i="3" s="1"/>
  <c r="M248" i="3" a="1"/>
  <c r="M248" i="3" s="1"/>
  <c r="M249" i="3" a="1"/>
  <c r="M249" i="3" s="1"/>
  <c r="M250" i="3" a="1"/>
  <c r="M250" i="3" s="1"/>
  <c r="M251" i="3" a="1"/>
  <c r="M251" i="3" s="1"/>
  <c r="M252" i="3" a="1"/>
  <c r="M252" i="3" s="1"/>
  <c r="M253" i="3" a="1"/>
  <c r="M253" i="3" s="1"/>
  <c r="M254" i="3" a="1"/>
  <c r="M254" i="3" s="1"/>
  <c r="M255" i="3" a="1"/>
  <c r="M255" i="3" s="1"/>
  <c r="M256" i="3" a="1"/>
  <c r="M256" i="3" s="1"/>
  <c r="M257" i="3" a="1"/>
  <c r="M257" i="3" s="1"/>
  <c r="M258" i="3" a="1"/>
  <c r="M258" i="3" s="1"/>
  <c r="M259" i="3" a="1"/>
  <c r="M259" i="3" s="1"/>
  <c r="M260" i="3" a="1"/>
  <c r="M260" i="3" s="1"/>
  <c r="M261" i="3" a="1"/>
  <c r="M261" i="3" s="1"/>
  <c r="M262" i="3" a="1"/>
  <c r="M262" i="3" s="1"/>
  <c r="M263" i="3" a="1"/>
  <c r="M263" i="3" s="1"/>
  <c r="M264" i="3" a="1"/>
  <c r="M264" i="3" s="1"/>
  <c r="M265" i="3" a="1"/>
  <c r="M265" i="3" s="1"/>
  <c r="M266" i="3" a="1"/>
  <c r="M266" i="3" s="1"/>
  <c r="M267" i="3" a="1"/>
  <c r="M267" i="3" s="1"/>
  <c r="M268" i="3" a="1"/>
  <c r="M268" i="3" s="1"/>
  <c r="M269" i="3" a="1"/>
  <c r="M269" i="3" s="1"/>
  <c r="M270" i="3" a="1"/>
  <c r="M270" i="3" s="1"/>
  <c r="M271" i="3" a="1"/>
  <c r="M271" i="3" s="1"/>
  <c r="M272" i="3" a="1"/>
  <c r="M272" i="3" s="1"/>
  <c r="M273" i="3" a="1"/>
  <c r="M273" i="3" s="1"/>
  <c r="M274" i="3" a="1"/>
  <c r="M274" i="3" s="1"/>
  <c r="M275" i="3" a="1"/>
  <c r="M275" i="3" s="1"/>
  <c r="M276" i="3" a="1"/>
  <c r="M276" i="3" s="1"/>
  <c r="M277" i="3" a="1"/>
  <c r="M277" i="3" s="1"/>
  <c r="M278" i="3" a="1"/>
  <c r="M278" i="3" s="1"/>
  <c r="M279" i="3" a="1"/>
  <c r="M279" i="3" s="1"/>
  <c r="M280" i="3" a="1"/>
  <c r="M280" i="3" s="1"/>
  <c r="M281" i="3" a="1"/>
  <c r="M281" i="3" s="1"/>
  <c r="M282" i="3" a="1"/>
  <c r="M282" i="3" s="1"/>
  <c r="M283" i="3" a="1"/>
  <c r="M283" i="3" s="1"/>
  <c r="M284" i="3" a="1"/>
  <c r="M284" i="3" s="1"/>
  <c r="M285" i="3" a="1"/>
  <c r="M285" i="3" s="1"/>
  <c r="M286" i="3" a="1"/>
  <c r="M286" i="3" s="1"/>
  <c r="M287" i="3" a="1"/>
  <c r="M287" i="3" s="1"/>
  <c r="M288" i="3" a="1"/>
  <c r="M288" i="3" s="1"/>
  <c r="M289" i="3" a="1"/>
  <c r="M289" i="3" s="1"/>
  <c r="M290" i="3" a="1"/>
  <c r="M290" i="3" s="1"/>
  <c r="M291" i="3" a="1"/>
  <c r="M291" i="3" s="1"/>
  <c r="M292" i="3" a="1"/>
  <c r="M292" i="3" s="1"/>
  <c r="M293" i="3" a="1"/>
  <c r="M293" i="3" s="1"/>
  <c r="M294" i="3" a="1"/>
  <c r="M294" i="3" s="1"/>
  <c r="M295" i="3" a="1"/>
  <c r="M295" i="3" s="1"/>
  <c r="M296" i="3" a="1"/>
  <c r="M296" i="3" s="1"/>
  <c r="M297" i="3" a="1"/>
  <c r="M297" i="3" s="1"/>
  <c r="M298" i="3" a="1"/>
  <c r="M298" i="3" s="1"/>
  <c r="M299" i="3" a="1"/>
  <c r="M299" i="3" s="1"/>
  <c r="M300" i="3" a="1"/>
  <c r="M300" i="3" s="1"/>
  <c r="M301" i="3" a="1"/>
  <c r="M301" i="3" s="1"/>
  <c r="M302" i="3" a="1"/>
  <c r="M302" i="3" s="1"/>
  <c r="M303" i="3" a="1"/>
  <c r="M303" i="3" s="1"/>
  <c r="M304" i="3" a="1"/>
  <c r="M304" i="3" s="1"/>
  <c r="M305" i="3" a="1"/>
  <c r="M305" i="3" s="1"/>
  <c r="M306" i="3" a="1"/>
  <c r="M306" i="3" s="1"/>
  <c r="M307" i="3" a="1"/>
  <c r="M307" i="3" s="1"/>
  <c r="M308" i="3" a="1"/>
  <c r="M308" i="3" s="1"/>
  <c r="M309" i="3" a="1"/>
  <c r="M309" i="3" s="1"/>
  <c r="M310" i="3" a="1"/>
  <c r="M310" i="3" s="1"/>
  <c r="M311" i="3" a="1"/>
  <c r="M311" i="3" s="1"/>
  <c r="M312" i="3" a="1"/>
  <c r="M312" i="3" s="1"/>
  <c r="M313" i="3" a="1"/>
  <c r="M313" i="3" s="1"/>
  <c r="M314" i="3" a="1"/>
  <c r="M314" i="3" s="1"/>
  <c r="M315" i="3" a="1"/>
  <c r="M315" i="3" s="1"/>
  <c r="M316" i="3" a="1"/>
  <c r="M316" i="3" s="1"/>
  <c r="M317" i="3" a="1"/>
  <c r="M317" i="3" s="1"/>
  <c r="M318" i="3" a="1"/>
  <c r="M318" i="3" s="1"/>
  <c r="M319" i="3" a="1"/>
  <c r="M319" i="3" s="1"/>
  <c r="M320" i="3" a="1"/>
  <c r="M320" i="3" s="1"/>
  <c r="M321" i="3" a="1"/>
  <c r="M321" i="3" s="1"/>
  <c r="M322" i="3" a="1"/>
  <c r="M322" i="3" s="1"/>
  <c r="M323" i="3" a="1"/>
  <c r="M323" i="3" s="1"/>
  <c r="M324" i="3" a="1"/>
  <c r="M324" i="3" s="1"/>
  <c r="M325" i="3" a="1"/>
  <c r="M325" i="3" s="1"/>
  <c r="M326" i="3" a="1"/>
  <c r="M326" i="3" s="1"/>
  <c r="M327" i="3" a="1"/>
  <c r="M327" i="3" s="1"/>
  <c r="M328" i="3" a="1"/>
  <c r="M328" i="3" s="1"/>
  <c r="M329" i="3" a="1"/>
  <c r="M329" i="3" s="1"/>
  <c r="M330" i="3" a="1"/>
  <c r="M330" i="3" s="1"/>
  <c r="M331" i="3" a="1"/>
  <c r="M331" i="3" s="1"/>
  <c r="M332" i="3" a="1"/>
  <c r="M332" i="3" s="1"/>
  <c r="M333" i="3" a="1"/>
  <c r="M333" i="3" s="1"/>
  <c r="M334" i="3" a="1"/>
  <c r="M334" i="3" s="1"/>
  <c r="M335" i="3" a="1"/>
  <c r="M335" i="3" s="1"/>
  <c r="M336" i="3" a="1"/>
  <c r="M336" i="3" s="1"/>
  <c r="M337" i="3" a="1"/>
  <c r="M337" i="3" s="1"/>
  <c r="M338" i="3" a="1"/>
  <c r="M338" i="3" s="1"/>
  <c r="M339" i="3" a="1"/>
  <c r="M339" i="3" s="1"/>
  <c r="M340" i="3" a="1"/>
  <c r="M340" i="3" s="1"/>
  <c r="M341" i="3" a="1"/>
  <c r="M341" i="3" s="1"/>
  <c r="M342" i="3" a="1"/>
  <c r="M342" i="3" s="1"/>
  <c r="M343" i="3" a="1"/>
  <c r="M343" i="3" s="1"/>
  <c r="M344" i="3" a="1"/>
  <c r="M344" i="3" s="1"/>
  <c r="M345" i="3" a="1"/>
  <c r="M345" i="3" s="1"/>
  <c r="M346" i="3" a="1"/>
  <c r="M346" i="3" s="1"/>
  <c r="M347" i="3" a="1"/>
  <c r="M347" i="3" s="1"/>
  <c r="M348" i="3" a="1"/>
  <c r="M348" i="3" s="1"/>
  <c r="M349" i="3" a="1"/>
  <c r="M349" i="3" s="1"/>
  <c r="M350" i="3" a="1"/>
  <c r="M350" i="3" s="1"/>
  <c r="M351" i="3" a="1"/>
  <c r="M351" i="3" s="1"/>
  <c r="M352" i="3" a="1"/>
  <c r="M352" i="3" s="1"/>
  <c r="M353" i="3" a="1"/>
  <c r="M353" i="3" s="1"/>
  <c r="M354" i="3" a="1"/>
  <c r="M354" i="3" s="1"/>
  <c r="M355" i="3" a="1"/>
  <c r="M355" i="3" s="1"/>
  <c r="M356" i="3" a="1"/>
  <c r="M356" i="3" s="1"/>
  <c r="M357" i="3" a="1"/>
  <c r="M357" i="3" s="1"/>
  <c r="M358" i="3" a="1"/>
  <c r="M358" i="3" s="1"/>
  <c r="M359" i="3" a="1"/>
  <c r="M359" i="3" s="1"/>
  <c r="M360" i="3" a="1"/>
  <c r="M360" i="3" s="1"/>
  <c r="M361" i="3" a="1"/>
  <c r="M361" i="3" s="1"/>
  <c r="M362" i="3" a="1"/>
  <c r="M362" i="3" s="1"/>
  <c r="M363" i="3" a="1"/>
  <c r="M363" i="3" s="1"/>
  <c r="M364" i="3" a="1"/>
  <c r="M364" i="3" s="1"/>
  <c r="M365" i="3" a="1"/>
  <c r="M365" i="3" s="1"/>
  <c r="M366" i="3" a="1"/>
  <c r="M366" i="3" s="1"/>
  <c r="M367" i="3" a="1"/>
  <c r="M367" i="3" s="1"/>
  <c r="M368" i="3" a="1"/>
  <c r="M368" i="3" s="1"/>
  <c r="M369" i="3" a="1"/>
  <c r="M369" i="3" s="1"/>
  <c r="M370" i="3" a="1"/>
  <c r="M370" i="3" s="1"/>
  <c r="M371" i="3" a="1"/>
  <c r="M371" i="3" s="1"/>
  <c r="M372" i="3" a="1"/>
  <c r="M372" i="3" s="1"/>
  <c r="M373" i="3" a="1"/>
  <c r="M373" i="3" s="1"/>
  <c r="M374" i="3" a="1"/>
  <c r="M374" i="3" s="1"/>
  <c r="M375" i="3" a="1"/>
  <c r="M375" i="3" s="1"/>
  <c r="M376" i="3" a="1"/>
  <c r="M376" i="3" s="1"/>
  <c r="M377" i="3" a="1"/>
  <c r="M377" i="3" s="1"/>
  <c r="M378" i="3" a="1"/>
  <c r="M378" i="3" s="1"/>
  <c r="M379" i="3" a="1"/>
  <c r="M379" i="3" s="1"/>
  <c r="M380" i="3" a="1"/>
  <c r="M380" i="3" s="1"/>
  <c r="M381" i="3" a="1"/>
  <c r="M381" i="3" s="1"/>
  <c r="M382" i="3" a="1"/>
  <c r="M382" i="3" s="1"/>
  <c r="M383" i="3" a="1"/>
  <c r="M383" i="3" s="1"/>
  <c r="M384" i="3" a="1"/>
  <c r="M384" i="3" s="1"/>
  <c r="M385" i="3" a="1"/>
  <c r="M385" i="3" s="1"/>
  <c r="M386" i="3" a="1"/>
  <c r="M386" i="3" s="1"/>
  <c r="M387" i="3" a="1"/>
  <c r="M387" i="3" s="1"/>
  <c r="M388" i="3" a="1"/>
  <c r="M388" i="3" s="1"/>
  <c r="M389" i="3" a="1"/>
  <c r="M389" i="3" s="1"/>
  <c r="M390" i="3" a="1"/>
  <c r="M390" i="3" s="1"/>
  <c r="M391" i="3" a="1"/>
  <c r="M391" i="3" s="1"/>
  <c r="M392" i="3" a="1"/>
  <c r="M392" i="3" s="1"/>
  <c r="M393" i="3" a="1"/>
  <c r="M393" i="3" s="1"/>
  <c r="M394" i="3" a="1"/>
  <c r="M394" i="3" s="1"/>
  <c r="M395" i="3" a="1"/>
  <c r="M395" i="3" s="1"/>
  <c r="M396" i="3" a="1"/>
  <c r="M396" i="3" s="1"/>
  <c r="M397" i="3" a="1"/>
  <c r="M397" i="3" s="1"/>
  <c r="M398" i="3" a="1"/>
  <c r="M398" i="3" s="1"/>
  <c r="M399" i="3" a="1"/>
  <c r="M399" i="3" s="1"/>
  <c r="M400" i="3" a="1"/>
  <c r="M400" i="3" s="1"/>
  <c r="M401" i="3" a="1"/>
  <c r="M401" i="3" s="1"/>
  <c r="M402" i="3" a="1"/>
  <c r="M402" i="3" s="1"/>
  <c r="M403" i="3" a="1"/>
  <c r="M403" i="3" s="1"/>
  <c r="M404" i="3" a="1"/>
  <c r="M404" i="3" s="1"/>
  <c r="M405" i="3" a="1"/>
  <c r="M405" i="3" s="1"/>
  <c r="M406" i="3" a="1"/>
  <c r="M406" i="3" s="1"/>
  <c r="M407" i="3" a="1"/>
  <c r="M407" i="3" s="1"/>
  <c r="M408" i="3" a="1"/>
  <c r="M408" i="3" s="1"/>
  <c r="M409" i="3" a="1"/>
  <c r="M409" i="3" s="1"/>
  <c r="M410" i="3" a="1"/>
  <c r="M410" i="3" s="1"/>
  <c r="M411" i="3" a="1"/>
  <c r="M411" i="3" s="1"/>
  <c r="M412" i="3" a="1"/>
  <c r="M412" i="3" s="1"/>
  <c r="M413" i="3" a="1"/>
  <c r="M413" i="3" s="1"/>
  <c r="M414" i="3" a="1"/>
  <c r="M414" i="3" s="1"/>
  <c r="M415" i="3" a="1"/>
  <c r="M415" i="3" s="1"/>
  <c r="M416" i="3" a="1"/>
  <c r="M416" i="3" s="1"/>
  <c r="M417" i="3" a="1"/>
  <c r="M417" i="3" s="1"/>
  <c r="M418" i="3" a="1"/>
  <c r="M418" i="3" s="1"/>
  <c r="M419" i="3" a="1"/>
  <c r="M419" i="3" s="1"/>
  <c r="M420" i="3" a="1"/>
  <c r="M420" i="3" s="1"/>
  <c r="M421" i="3" a="1"/>
  <c r="M421" i="3" s="1"/>
  <c r="M422" i="3" a="1"/>
  <c r="M422" i="3" s="1"/>
  <c r="M423" i="3" a="1"/>
  <c r="M423" i="3" s="1"/>
  <c r="M424" i="3" a="1"/>
  <c r="M424" i="3" s="1"/>
  <c r="M425" i="3" a="1"/>
  <c r="M425" i="3" s="1"/>
  <c r="M426" i="3" a="1"/>
  <c r="M426" i="3" s="1"/>
  <c r="M427" i="3" a="1"/>
  <c r="M427" i="3" s="1"/>
  <c r="M428" i="3" a="1"/>
  <c r="M428" i="3" s="1"/>
  <c r="M429" i="3" a="1"/>
  <c r="M429" i="3" s="1"/>
  <c r="M430" i="3" a="1"/>
  <c r="M430" i="3" s="1"/>
  <c r="M431" i="3" a="1"/>
  <c r="M431" i="3" s="1"/>
  <c r="M432" i="3" a="1"/>
  <c r="M432" i="3" s="1"/>
  <c r="M433" i="3" a="1"/>
  <c r="M433" i="3" s="1"/>
  <c r="M434" i="3" a="1"/>
  <c r="M434" i="3" s="1"/>
  <c r="M435" i="3" a="1"/>
  <c r="M435" i="3" s="1"/>
  <c r="M436" i="3" a="1"/>
  <c r="M436" i="3" s="1"/>
  <c r="M437" i="3" a="1"/>
  <c r="M437" i="3" s="1"/>
  <c r="M438" i="3" a="1"/>
  <c r="M438" i="3" s="1"/>
  <c r="M439" i="3" a="1"/>
  <c r="M439" i="3" s="1"/>
  <c r="M440" i="3" a="1"/>
  <c r="M440" i="3" s="1"/>
  <c r="M441" i="3" a="1"/>
  <c r="M441" i="3" s="1"/>
  <c r="M442" i="3" a="1"/>
  <c r="M442" i="3" s="1"/>
  <c r="M443" i="3" a="1"/>
  <c r="M443" i="3" s="1"/>
  <c r="M444" i="3" a="1"/>
  <c r="M444" i="3" s="1"/>
  <c r="M445" i="3" a="1"/>
  <c r="M445" i="3" s="1"/>
  <c r="M446" i="3" a="1"/>
  <c r="M446" i="3" s="1"/>
  <c r="M447" i="3" a="1"/>
  <c r="M447" i="3" s="1"/>
  <c r="M448" i="3" a="1"/>
  <c r="M448" i="3" s="1"/>
  <c r="M449" i="3" a="1"/>
  <c r="M449" i="3" s="1"/>
  <c r="M450" i="3" a="1"/>
  <c r="M450" i="3" s="1"/>
  <c r="M451" i="3" a="1"/>
  <c r="M451" i="3" s="1"/>
  <c r="M452" i="3" a="1"/>
  <c r="M452" i="3" s="1"/>
  <c r="M453" i="3" a="1"/>
  <c r="M453" i="3" s="1"/>
  <c r="M454" i="3" a="1"/>
  <c r="M454" i="3" s="1"/>
  <c r="M455" i="3" a="1"/>
  <c r="M455" i="3" s="1"/>
  <c r="M456" i="3" a="1"/>
  <c r="M456" i="3" s="1"/>
  <c r="M457" i="3" a="1"/>
  <c r="M457" i="3" s="1"/>
  <c r="M458" i="3" a="1"/>
  <c r="M458" i="3" s="1"/>
  <c r="M459" i="3" a="1"/>
  <c r="M459" i="3" s="1"/>
  <c r="M460" i="3" a="1"/>
  <c r="M460" i="3" s="1"/>
  <c r="M461" i="3" a="1"/>
  <c r="M461" i="3" s="1"/>
  <c r="M462" i="3" a="1"/>
  <c r="M462" i="3" s="1"/>
  <c r="M463" i="3" a="1"/>
  <c r="M463" i="3" s="1"/>
  <c r="M464" i="3" a="1"/>
  <c r="M464" i="3" s="1"/>
  <c r="M465" i="3" a="1"/>
  <c r="M465" i="3" s="1"/>
  <c r="M466" i="3" a="1"/>
  <c r="M466" i="3" s="1"/>
  <c r="M467" i="3" a="1"/>
  <c r="M467" i="3" s="1"/>
  <c r="M468" i="3" a="1"/>
  <c r="M468" i="3" s="1"/>
  <c r="M469" i="3" a="1"/>
  <c r="M469" i="3" s="1"/>
  <c r="M470" i="3" a="1"/>
  <c r="M470" i="3" s="1"/>
  <c r="M471" i="3" a="1"/>
  <c r="M471" i="3" s="1"/>
  <c r="M472" i="3" a="1"/>
  <c r="M472" i="3" s="1"/>
  <c r="M473" i="3" a="1"/>
  <c r="M473" i="3" s="1"/>
  <c r="M474" i="3" a="1"/>
  <c r="M474" i="3" s="1"/>
  <c r="M475" i="3" a="1"/>
  <c r="M475" i="3" s="1"/>
  <c r="M476" i="3" a="1"/>
  <c r="M476" i="3" s="1"/>
  <c r="M477" i="3" a="1"/>
  <c r="M477" i="3" s="1"/>
  <c r="M478" i="3" a="1"/>
  <c r="M478" i="3" s="1"/>
  <c r="M479" i="3" a="1"/>
  <c r="M479" i="3" s="1"/>
  <c r="M480" i="3" a="1"/>
  <c r="M480" i="3" s="1"/>
  <c r="M481" i="3" a="1"/>
  <c r="M481" i="3" s="1"/>
  <c r="M482" i="3" a="1"/>
  <c r="M482" i="3" s="1"/>
  <c r="M483" i="3" a="1"/>
  <c r="M483" i="3" s="1"/>
  <c r="M484" i="3" a="1"/>
  <c r="M484" i="3" s="1"/>
  <c r="M485" i="3" a="1"/>
  <c r="M485" i="3" s="1"/>
  <c r="M486" i="3" a="1"/>
  <c r="M486" i="3" s="1"/>
  <c r="M487" i="3" a="1"/>
  <c r="M487" i="3" s="1"/>
  <c r="M488" i="3" a="1"/>
  <c r="M488" i="3" s="1"/>
  <c r="M489" i="3" a="1"/>
  <c r="M489" i="3" s="1"/>
  <c r="M490" i="3" a="1"/>
  <c r="M490" i="3" s="1"/>
  <c r="M491" i="3" a="1"/>
  <c r="M491" i="3" s="1"/>
  <c r="M492" i="3" a="1"/>
  <c r="M492" i="3" s="1"/>
  <c r="M493" i="3" a="1"/>
  <c r="M493" i="3" s="1"/>
  <c r="M494" i="3" a="1"/>
  <c r="M494" i="3" s="1"/>
  <c r="M495" i="3" a="1"/>
  <c r="M495" i="3" s="1"/>
  <c r="M496" i="3" a="1"/>
  <c r="M496" i="3" s="1"/>
  <c r="M497" i="3" a="1"/>
  <c r="M497" i="3" s="1"/>
  <c r="M498" i="3" a="1"/>
  <c r="M498" i="3" s="1"/>
  <c r="M499" i="3" a="1"/>
  <c r="M499" i="3" s="1"/>
  <c r="M500" i="3" a="1"/>
  <c r="M500" i="3" s="1"/>
  <c r="M501" i="3" a="1"/>
  <c r="M501" i="3" s="1"/>
  <c r="M502" i="3" a="1"/>
  <c r="M502" i="3" s="1"/>
  <c r="M503" i="3" a="1"/>
  <c r="M503" i="3" s="1"/>
  <c r="M504" i="3" a="1"/>
  <c r="M504" i="3" s="1"/>
  <c r="M505" i="3" a="1"/>
  <c r="M505" i="3" s="1"/>
  <c r="M506" i="3" a="1"/>
  <c r="M506" i="3" s="1"/>
  <c r="M507" i="3" a="1"/>
  <c r="M507" i="3" s="1"/>
  <c r="M508" i="3" a="1"/>
  <c r="M508" i="3" s="1"/>
  <c r="M509" i="3" a="1"/>
  <c r="M509" i="3" s="1"/>
  <c r="M510" i="3" a="1"/>
  <c r="M510" i="3" s="1"/>
  <c r="M511" i="3" a="1"/>
  <c r="M511" i="3" s="1"/>
  <c r="M512" i="3" a="1"/>
  <c r="M512" i="3" s="1"/>
  <c r="M513" i="3" a="1"/>
  <c r="M513" i="3" s="1"/>
  <c r="M514" i="3" a="1"/>
  <c r="M514" i="3" s="1"/>
  <c r="M515" i="3" a="1"/>
  <c r="M515" i="3" s="1"/>
  <c r="M516" i="3" a="1"/>
  <c r="M516" i="3" s="1"/>
  <c r="M517" i="3" a="1"/>
  <c r="M517" i="3" s="1"/>
  <c r="M518" i="3" a="1"/>
  <c r="M518" i="3" s="1"/>
  <c r="M519" i="3" a="1"/>
  <c r="M519" i="3" s="1"/>
  <c r="M520" i="3" a="1"/>
  <c r="M520" i="3" s="1"/>
  <c r="M521" i="3" a="1"/>
  <c r="M521" i="3" s="1"/>
  <c r="M522" i="3" a="1"/>
  <c r="M522" i="3" s="1"/>
  <c r="M523" i="3" a="1"/>
  <c r="M523" i="3" s="1"/>
  <c r="M524" i="3" a="1"/>
  <c r="M524" i="3" s="1"/>
  <c r="M525" i="3" a="1"/>
  <c r="M525" i="3" s="1"/>
  <c r="M526" i="3" a="1"/>
  <c r="M526" i="3" s="1"/>
  <c r="M527" i="3" a="1"/>
  <c r="M527" i="3" s="1"/>
  <c r="M528" i="3" a="1"/>
  <c r="M528" i="3" s="1"/>
  <c r="M529" i="3" a="1"/>
  <c r="M529" i="3" s="1"/>
  <c r="M530" i="3" a="1"/>
  <c r="M530" i="3" s="1"/>
  <c r="M531" i="3" a="1"/>
  <c r="M531" i="3" s="1"/>
  <c r="M532" i="3" a="1"/>
  <c r="M532" i="3" s="1"/>
  <c r="M533" i="3" a="1"/>
  <c r="M533" i="3" s="1"/>
  <c r="M534" i="3" a="1"/>
  <c r="M534" i="3" s="1"/>
  <c r="M535" i="3" a="1"/>
  <c r="M535" i="3" s="1"/>
  <c r="M536" i="3" a="1"/>
  <c r="M536" i="3" s="1"/>
  <c r="M537" i="3" a="1"/>
  <c r="M537" i="3" s="1"/>
  <c r="M538" i="3" a="1"/>
  <c r="M538" i="3" s="1"/>
  <c r="M539" i="3" a="1"/>
  <c r="M539" i="3" s="1"/>
  <c r="M540" i="3" a="1"/>
  <c r="M540" i="3" s="1"/>
  <c r="M541" i="3" a="1"/>
  <c r="M541" i="3" s="1"/>
  <c r="M542" i="3" a="1"/>
  <c r="M542" i="3" s="1"/>
  <c r="M543" i="3" a="1"/>
  <c r="M543" i="3" s="1"/>
  <c r="M544" i="3" a="1"/>
  <c r="M544" i="3" s="1"/>
  <c r="M545" i="3" a="1"/>
  <c r="M545" i="3" s="1"/>
  <c r="M546" i="3" a="1"/>
  <c r="M546" i="3" s="1"/>
  <c r="M547" i="3" a="1"/>
  <c r="M547" i="3" s="1"/>
  <c r="M548" i="3" a="1"/>
  <c r="M548" i="3" s="1"/>
  <c r="M549" i="3" a="1"/>
  <c r="M549" i="3" s="1"/>
  <c r="M550" i="3" a="1"/>
  <c r="M550" i="3" s="1"/>
  <c r="M551" i="3" a="1"/>
  <c r="M551" i="3" s="1"/>
  <c r="M552" i="3" a="1"/>
  <c r="M552" i="3" s="1"/>
  <c r="M553" i="3" a="1"/>
  <c r="M553" i="3" s="1"/>
  <c r="M554" i="3" a="1"/>
  <c r="M554" i="3" s="1"/>
  <c r="M555" i="3" a="1"/>
  <c r="M555" i="3" s="1"/>
  <c r="M556" i="3" a="1"/>
  <c r="M556" i="3" s="1"/>
  <c r="M557" i="3" a="1"/>
  <c r="M557" i="3" s="1"/>
  <c r="M558" i="3" a="1"/>
  <c r="M558" i="3" s="1"/>
  <c r="M559" i="3" a="1"/>
  <c r="M559" i="3" s="1"/>
  <c r="M560" i="3" a="1"/>
  <c r="M560" i="3" s="1"/>
  <c r="M561" i="3" a="1"/>
  <c r="M561" i="3" s="1"/>
  <c r="M562" i="3" a="1"/>
  <c r="M562" i="3" s="1"/>
  <c r="M563" i="3" a="1"/>
  <c r="M563" i="3" s="1"/>
  <c r="M564" i="3" a="1"/>
  <c r="M564" i="3" s="1"/>
  <c r="M565" i="3" a="1"/>
  <c r="M565" i="3" s="1"/>
  <c r="M566" i="3" a="1"/>
  <c r="M566" i="3" s="1"/>
  <c r="M567" i="3" a="1"/>
  <c r="M567" i="3" s="1"/>
  <c r="M568" i="3" a="1"/>
  <c r="M568" i="3" s="1"/>
  <c r="M569" i="3" a="1"/>
  <c r="M569" i="3" s="1"/>
  <c r="M570" i="3" a="1"/>
  <c r="M570" i="3" s="1"/>
  <c r="M571" i="3" a="1"/>
  <c r="M571" i="3" s="1"/>
  <c r="M572" i="3" a="1"/>
  <c r="M572" i="3" s="1"/>
  <c r="M573" i="3" a="1"/>
  <c r="M573" i="3" s="1"/>
  <c r="M574" i="3" a="1"/>
  <c r="M574" i="3" s="1"/>
  <c r="M575" i="3" a="1"/>
  <c r="M575" i="3" s="1"/>
  <c r="M576" i="3" a="1"/>
  <c r="M576" i="3" s="1"/>
  <c r="M577" i="3" a="1"/>
  <c r="M577" i="3" s="1"/>
  <c r="M578" i="3" a="1"/>
  <c r="M578" i="3" s="1"/>
  <c r="M579" i="3" a="1"/>
  <c r="M579" i="3" s="1"/>
  <c r="M580" i="3" a="1"/>
  <c r="M580" i="3" s="1"/>
  <c r="M581" i="3" a="1"/>
  <c r="M581" i="3" s="1"/>
  <c r="M582" i="3" a="1"/>
  <c r="M582" i="3" s="1"/>
  <c r="M583" i="3" a="1"/>
  <c r="M583" i="3" s="1"/>
  <c r="M584" i="3" a="1"/>
  <c r="M584" i="3" s="1"/>
  <c r="M585" i="3" a="1"/>
  <c r="M585" i="3" s="1"/>
  <c r="M586" i="3" a="1"/>
  <c r="M586" i="3" s="1"/>
  <c r="M587" i="3" a="1"/>
  <c r="M587" i="3" s="1"/>
  <c r="M588" i="3" a="1"/>
  <c r="M588" i="3" s="1"/>
  <c r="M589" i="3" a="1"/>
  <c r="M589" i="3" s="1"/>
  <c r="M590" i="3" a="1"/>
  <c r="M590" i="3" s="1"/>
  <c r="M591" i="3" a="1"/>
  <c r="M591" i="3" s="1"/>
  <c r="M592" i="3" a="1"/>
  <c r="M592" i="3" s="1"/>
  <c r="M593" i="3" a="1"/>
  <c r="M593" i="3" s="1"/>
  <c r="M594" i="3" a="1"/>
  <c r="M594" i="3" s="1"/>
  <c r="M595" i="3" a="1"/>
  <c r="M595" i="3" s="1"/>
  <c r="M596" i="3" a="1"/>
  <c r="M596" i="3" s="1"/>
  <c r="M597" i="3" a="1"/>
  <c r="M597" i="3" s="1"/>
  <c r="M598" i="3" a="1"/>
  <c r="M598" i="3" s="1"/>
  <c r="M599" i="3" a="1"/>
  <c r="M599" i="3" s="1"/>
  <c r="M600" i="3" a="1"/>
  <c r="M600" i="3" s="1"/>
  <c r="M601" i="3" a="1"/>
  <c r="M601" i="3" s="1"/>
  <c r="M602" i="3" a="1"/>
  <c r="M602" i="3" s="1"/>
  <c r="M603" i="3" a="1"/>
  <c r="M603" i="3" s="1"/>
  <c r="M604" i="3" a="1"/>
  <c r="M604" i="3" s="1"/>
  <c r="M605" i="3" a="1"/>
  <c r="M605" i="3" s="1"/>
  <c r="M606" i="3" a="1"/>
  <c r="M606" i="3" s="1"/>
  <c r="M607" i="3" a="1"/>
  <c r="M607" i="3" s="1"/>
  <c r="M608" i="3" a="1"/>
  <c r="M608" i="3" s="1"/>
  <c r="M609" i="3" a="1"/>
  <c r="M609" i="3" s="1"/>
  <c r="M610" i="3" a="1"/>
  <c r="M610" i="3" s="1"/>
  <c r="M611" i="3" a="1"/>
  <c r="M611" i="3" s="1"/>
  <c r="M612" i="3" a="1"/>
  <c r="M612" i="3" s="1"/>
  <c r="M613" i="3" a="1"/>
  <c r="M613" i="3" s="1"/>
  <c r="M614" i="3" a="1"/>
  <c r="M614" i="3" s="1"/>
  <c r="M615" i="3" a="1"/>
  <c r="M615" i="3" s="1"/>
  <c r="M616" i="3" a="1"/>
  <c r="M616" i="3" s="1"/>
  <c r="M617" i="3" a="1"/>
  <c r="M617" i="3" s="1"/>
  <c r="M618" i="3" a="1"/>
  <c r="M618" i="3" s="1"/>
  <c r="M619" i="3" a="1"/>
  <c r="M619" i="3" s="1"/>
  <c r="M620" i="3" a="1"/>
  <c r="M620" i="3" s="1"/>
  <c r="M621" i="3" a="1"/>
  <c r="M621" i="3" s="1"/>
  <c r="M622" i="3" a="1"/>
  <c r="M622" i="3" s="1"/>
  <c r="M623" i="3" a="1"/>
  <c r="M623" i="3" s="1"/>
  <c r="M624" i="3" a="1"/>
  <c r="M624" i="3" s="1"/>
  <c r="M625" i="3" a="1"/>
  <c r="M625" i="3" s="1"/>
  <c r="M626" i="3" a="1"/>
  <c r="M626" i="3" s="1"/>
  <c r="M627" i="3" a="1"/>
  <c r="M627" i="3" s="1"/>
  <c r="M628" i="3" a="1"/>
  <c r="M628" i="3" s="1"/>
  <c r="M629" i="3" a="1"/>
  <c r="M629" i="3" s="1"/>
  <c r="M630" i="3" a="1"/>
  <c r="M630" i="3" s="1"/>
  <c r="M631" i="3" a="1"/>
  <c r="M631" i="3" s="1"/>
  <c r="M632" i="3" a="1"/>
  <c r="M632" i="3" s="1"/>
  <c r="M633" i="3" a="1"/>
  <c r="M633" i="3" s="1"/>
  <c r="M634" i="3" a="1"/>
  <c r="M634" i="3" s="1"/>
  <c r="M635" i="3" a="1"/>
  <c r="M635" i="3" s="1"/>
  <c r="M636" i="3" a="1"/>
  <c r="M636" i="3" s="1"/>
  <c r="M637" i="3" a="1"/>
  <c r="M637" i="3" s="1"/>
  <c r="M638" i="3" a="1"/>
  <c r="M638" i="3" s="1"/>
  <c r="M639" i="3" a="1"/>
  <c r="M639" i="3" s="1"/>
  <c r="M640" i="3" a="1"/>
  <c r="M640" i="3" s="1"/>
  <c r="M641" i="3" a="1"/>
  <c r="M641" i="3" s="1"/>
  <c r="M642" i="3" a="1"/>
  <c r="M642" i="3" s="1"/>
  <c r="M643" i="3" a="1"/>
  <c r="M643" i="3" s="1"/>
  <c r="M644" i="3" a="1"/>
  <c r="M644" i="3" s="1"/>
  <c r="M645" i="3" a="1"/>
  <c r="M645" i="3" s="1"/>
  <c r="M646" i="3" a="1"/>
  <c r="M646" i="3" s="1"/>
  <c r="M647" i="3" a="1"/>
  <c r="M647" i="3" s="1"/>
  <c r="M648" i="3" a="1"/>
  <c r="M648" i="3" s="1"/>
  <c r="M649" i="3" a="1"/>
  <c r="M649" i="3" s="1"/>
  <c r="M650" i="3" a="1"/>
  <c r="M650" i="3" s="1"/>
  <c r="M651" i="3" a="1"/>
  <c r="M651" i="3" s="1"/>
  <c r="M652" i="3" a="1"/>
  <c r="M652" i="3" s="1"/>
  <c r="M653" i="3" a="1"/>
  <c r="M653" i="3" s="1"/>
  <c r="M654" i="3" a="1"/>
  <c r="M654" i="3" s="1"/>
  <c r="M655" i="3" a="1"/>
  <c r="M655" i="3" s="1"/>
  <c r="M656" i="3" a="1"/>
  <c r="M656" i="3" s="1"/>
  <c r="M657" i="3" a="1"/>
  <c r="M657" i="3" s="1"/>
  <c r="M658" i="3" a="1"/>
  <c r="M658" i="3" s="1"/>
  <c r="M659" i="3" a="1"/>
  <c r="M659" i="3" s="1"/>
  <c r="M660" i="3" a="1"/>
  <c r="M660" i="3" s="1"/>
  <c r="M661" i="3" a="1"/>
  <c r="M661" i="3" s="1"/>
  <c r="M662" i="3" a="1"/>
  <c r="M662" i="3" s="1"/>
  <c r="M663" i="3" a="1"/>
  <c r="M663" i="3" s="1"/>
  <c r="M664" i="3" a="1"/>
  <c r="M664" i="3" s="1"/>
  <c r="M665" i="3" a="1"/>
  <c r="M665" i="3" s="1"/>
  <c r="M666" i="3" a="1"/>
  <c r="M666" i="3" s="1"/>
  <c r="M667" i="3" a="1"/>
  <c r="M667" i="3" s="1"/>
  <c r="M668" i="3" a="1"/>
  <c r="M668" i="3" s="1"/>
  <c r="M669" i="3" a="1"/>
  <c r="M669" i="3" s="1"/>
  <c r="M670" i="3" a="1"/>
  <c r="M670" i="3" s="1"/>
  <c r="M671" i="3" a="1"/>
  <c r="M671" i="3" s="1"/>
  <c r="M672" i="3" a="1"/>
  <c r="M672" i="3" s="1"/>
  <c r="M673" i="3" a="1"/>
  <c r="M673" i="3" s="1"/>
  <c r="M674" i="3" a="1"/>
  <c r="M674" i="3" s="1"/>
  <c r="M675" i="3" a="1"/>
  <c r="M675" i="3" s="1"/>
  <c r="M676" i="3" a="1"/>
  <c r="M676" i="3" s="1"/>
  <c r="M677" i="3" a="1"/>
  <c r="M677" i="3" s="1"/>
  <c r="M678" i="3" a="1"/>
  <c r="M678" i="3" s="1"/>
  <c r="M679" i="3" a="1"/>
  <c r="M679" i="3" s="1"/>
  <c r="M680" i="3" a="1"/>
  <c r="M680" i="3" s="1"/>
  <c r="M681" i="3" a="1"/>
  <c r="M681" i="3" s="1"/>
  <c r="M682" i="3" a="1"/>
  <c r="M682" i="3" s="1"/>
  <c r="M683" i="3" a="1"/>
  <c r="M683" i="3" s="1"/>
  <c r="M684" i="3" a="1"/>
  <c r="M684" i="3" s="1"/>
  <c r="M685" i="3" a="1"/>
  <c r="M685" i="3" s="1"/>
  <c r="M686" i="3" a="1"/>
  <c r="M686" i="3" s="1"/>
  <c r="M687" i="3" a="1"/>
  <c r="M687" i="3" s="1"/>
  <c r="M688" i="3" a="1"/>
  <c r="M688" i="3" s="1"/>
  <c r="M689" i="3" a="1"/>
  <c r="M689" i="3" s="1"/>
  <c r="M690" i="3" a="1"/>
  <c r="M690" i="3" s="1"/>
  <c r="M691" i="3" a="1"/>
  <c r="M691" i="3" s="1"/>
  <c r="M692" i="3" a="1"/>
  <c r="M692" i="3" s="1"/>
  <c r="M693" i="3" a="1"/>
  <c r="M693" i="3" s="1"/>
  <c r="M694" i="3" a="1"/>
  <c r="M694" i="3" s="1"/>
  <c r="M695" i="3" a="1"/>
  <c r="M695" i="3" s="1"/>
  <c r="M696" i="3" a="1"/>
  <c r="M696" i="3" s="1"/>
  <c r="M697" i="3" a="1"/>
  <c r="M697" i="3" s="1"/>
  <c r="M698" i="3" a="1"/>
  <c r="M698" i="3" s="1"/>
  <c r="M699" i="3" a="1"/>
  <c r="M699" i="3" s="1"/>
  <c r="M700" i="3" a="1"/>
  <c r="M700" i="3" s="1"/>
  <c r="M701" i="3" a="1"/>
  <c r="M701" i="3" s="1"/>
  <c r="M702" i="3" a="1"/>
  <c r="M702" i="3" s="1"/>
  <c r="M703" i="3" a="1"/>
  <c r="M703" i="3" s="1"/>
  <c r="M704" i="3" a="1"/>
  <c r="M704" i="3" s="1"/>
  <c r="M705" i="3" a="1"/>
  <c r="M705" i="3" s="1"/>
  <c r="M706" i="3" a="1"/>
  <c r="M706" i="3" s="1"/>
  <c r="M707" i="3" a="1"/>
  <c r="M707" i="3" s="1"/>
  <c r="M708" i="3" a="1"/>
  <c r="M708" i="3" s="1"/>
  <c r="M709" i="3" a="1"/>
  <c r="M709" i="3" s="1"/>
  <c r="M710" i="3" a="1"/>
  <c r="M710" i="3" s="1"/>
  <c r="M711" i="3" a="1"/>
  <c r="M711" i="3" s="1"/>
  <c r="M712" i="3" a="1"/>
  <c r="M712" i="3" s="1"/>
  <c r="M713" i="3" a="1"/>
  <c r="M713" i="3" s="1"/>
  <c r="M714" i="3" a="1"/>
  <c r="M714" i="3" s="1"/>
  <c r="M715" i="3" a="1"/>
  <c r="M715" i="3" s="1"/>
  <c r="M716" i="3" a="1"/>
  <c r="M716" i="3" s="1"/>
  <c r="M717" i="3" a="1"/>
  <c r="M717" i="3" s="1"/>
  <c r="M718" i="3" a="1"/>
  <c r="M718" i="3" s="1"/>
  <c r="M719" i="3" a="1"/>
  <c r="M719" i="3" s="1"/>
  <c r="M720" i="3" a="1"/>
  <c r="M720" i="3" s="1"/>
  <c r="M721" i="3" a="1"/>
  <c r="M721" i="3" s="1"/>
  <c r="M722" i="3" a="1"/>
  <c r="M722" i="3" s="1"/>
  <c r="M723" i="3" a="1"/>
  <c r="M723" i="3" s="1"/>
  <c r="M724" i="3" a="1"/>
  <c r="M724" i="3" s="1"/>
  <c r="M725" i="3" a="1"/>
  <c r="M725" i="3" s="1"/>
  <c r="M726" i="3" a="1"/>
  <c r="M726" i="3" s="1"/>
  <c r="M727" i="3" a="1"/>
  <c r="M727" i="3" s="1"/>
  <c r="M728" i="3" a="1"/>
  <c r="M728" i="3" s="1"/>
  <c r="M729" i="3" a="1"/>
  <c r="M729" i="3" s="1"/>
  <c r="M730" i="3" a="1"/>
  <c r="M730" i="3" s="1"/>
  <c r="M731" i="3" a="1"/>
  <c r="M731" i="3" s="1"/>
  <c r="M732" i="3" a="1"/>
  <c r="M732" i="3" s="1"/>
  <c r="M733" i="3" a="1"/>
  <c r="M733" i="3" s="1"/>
  <c r="M734" i="3" a="1"/>
  <c r="M734" i="3" s="1"/>
  <c r="M735" i="3" a="1"/>
  <c r="M735" i="3" s="1"/>
  <c r="M736" i="3" a="1"/>
  <c r="M736" i="3" s="1"/>
  <c r="M737" i="3" a="1"/>
  <c r="M737" i="3" s="1"/>
  <c r="M738" i="3" a="1"/>
  <c r="M738" i="3" s="1"/>
  <c r="M739" i="3" a="1"/>
  <c r="M739" i="3" s="1"/>
  <c r="M740" i="3" a="1"/>
  <c r="M740" i="3" s="1"/>
  <c r="M741" i="3" a="1"/>
  <c r="M741" i="3" s="1"/>
  <c r="M742" i="3" a="1"/>
  <c r="M742" i="3" s="1"/>
  <c r="M743" i="3" a="1"/>
  <c r="M743" i="3" s="1"/>
  <c r="M744" i="3" a="1"/>
  <c r="M744" i="3" s="1"/>
  <c r="M745" i="3" a="1"/>
  <c r="M745" i="3" s="1"/>
  <c r="M746" i="3" a="1"/>
  <c r="M746" i="3" s="1"/>
  <c r="M747" i="3" a="1"/>
  <c r="M747" i="3" s="1"/>
  <c r="M748" i="3" a="1"/>
  <c r="M748" i="3" s="1"/>
  <c r="M749" i="3" a="1"/>
  <c r="M749" i="3" s="1"/>
  <c r="M750" i="3" a="1"/>
  <c r="M750" i="3" s="1"/>
  <c r="M751" i="3" a="1"/>
  <c r="M751" i="3" s="1"/>
  <c r="M752" i="3" a="1"/>
  <c r="M752" i="3" s="1"/>
  <c r="M753" i="3" a="1"/>
  <c r="M753" i="3" s="1"/>
  <c r="M754" i="3" a="1"/>
  <c r="M754" i="3" s="1"/>
  <c r="M755" i="3" a="1"/>
  <c r="M755" i="3" s="1"/>
  <c r="M756" i="3" a="1"/>
  <c r="M756" i="3" s="1"/>
  <c r="M757" i="3" a="1"/>
  <c r="M757" i="3" s="1"/>
  <c r="M758" i="3" a="1"/>
  <c r="M758" i="3" s="1"/>
  <c r="M759" i="3" a="1"/>
  <c r="M759" i="3" s="1"/>
  <c r="M760" i="3" a="1"/>
  <c r="M760" i="3" s="1"/>
  <c r="M761" i="3" a="1"/>
  <c r="M761" i="3" s="1"/>
  <c r="M762" i="3" a="1"/>
  <c r="M762" i="3" s="1"/>
  <c r="M763" i="3" a="1"/>
  <c r="M763" i="3" s="1"/>
  <c r="M764" i="3" a="1"/>
  <c r="M764" i="3" s="1"/>
  <c r="M765" i="3" a="1"/>
  <c r="M765" i="3" s="1"/>
  <c r="M766" i="3" a="1"/>
  <c r="M766" i="3" s="1"/>
  <c r="M767" i="3" a="1"/>
  <c r="M767" i="3" s="1"/>
  <c r="M768" i="3" a="1"/>
  <c r="M768" i="3" s="1"/>
  <c r="M769" i="3" a="1"/>
  <c r="M769" i="3" s="1"/>
  <c r="M770" i="3" a="1"/>
  <c r="M770" i="3" s="1"/>
  <c r="M771" i="3" a="1"/>
  <c r="M771" i="3" s="1"/>
  <c r="M772" i="3" a="1"/>
  <c r="M772" i="3" s="1"/>
  <c r="M773" i="3" a="1"/>
  <c r="M773" i="3" s="1"/>
  <c r="M774" i="3" a="1"/>
  <c r="M774" i="3" s="1"/>
  <c r="M775" i="3" a="1"/>
  <c r="M775" i="3" s="1"/>
  <c r="M776" i="3" a="1"/>
  <c r="M776" i="3" s="1"/>
  <c r="M777" i="3" a="1"/>
  <c r="M777" i="3" s="1"/>
  <c r="M778" i="3" a="1"/>
  <c r="M778" i="3" s="1"/>
  <c r="M779" i="3" a="1"/>
  <c r="M779" i="3" s="1"/>
  <c r="M780" i="3" a="1"/>
  <c r="M780" i="3" s="1"/>
  <c r="M781" i="3" a="1"/>
  <c r="M781" i="3" s="1"/>
  <c r="M782" i="3" a="1"/>
  <c r="M782" i="3" s="1"/>
  <c r="M783" i="3" a="1"/>
  <c r="M783" i="3" s="1"/>
  <c r="M784" i="3" a="1"/>
  <c r="M784" i="3" s="1"/>
  <c r="M785" i="3" a="1"/>
  <c r="M785" i="3" s="1"/>
  <c r="M786" i="3" a="1"/>
  <c r="M786" i="3" s="1"/>
  <c r="M787" i="3" a="1"/>
  <c r="M787" i="3" s="1"/>
  <c r="M788" i="3" a="1"/>
  <c r="M788" i="3" s="1"/>
  <c r="M789" i="3" a="1"/>
  <c r="M789" i="3" s="1"/>
  <c r="M790" i="3" a="1"/>
  <c r="M790" i="3" s="1"/>
  <c r="M791" i="3" a="1"/>
  <c r="M791" i="3" s="1"/>
  <c r="M792" i="3" a="1"/>
  <c r="M792" i="3" s="1"/>
  <c r="M793" i="3" a="1"/>
  <c r="M793" i="3" s="1"/>
  <c r="M794" i="3" a="1"/>
  <c r="M794" i="3" s="1"/>
  <c r="M795" i="3" a="1"/>
  <c r="M795" i="3" s="1"/>
  <c r="M796" i="3" a="1"/>
  <c r="M796" i="3" s="1"/>
  <c r="M797" i="3" a="1"/>
  <c r="M797" i="3" s="1"/>
  <c r="M798" i="3" a="1"/>
  <c r="M798" i="3" s="1"/>
  <c r="M799" i="3" a="1"/>
  <c r="M799" i="3" s="1"/>
  <c r="M800" i="3" a="1"/>
  <c r="M800" i="3" s="1"/>
  <c r="M801" i="3" a="1"/>
  <c r="M801" i="3" s="1"/>
  <c r="M802" i="3" a="1"/>
  <c r="M802" i="3" s="1"/>
  <c r="M803" i="3" a="1"/>
  <c r="M803" i="3" s="1"/>
  <c r="M804" i="3" a="1"/>
  <c r="M804" i="3" s="1"/>
  <c r="M805" i="3" a="1"/>
  <c r="M805" i="3" s="1"/>
  <c r="M806" i="3" a="1"/>
  <c r="M806" i="3" s="1"/>
  <c r="M807" i="3" a="1"/>
  <c r="M807" i="3" s="1"/>
  <c r="M808" i="3" a="1"/>
  <c r="M808" i="3" s="1"/>
  <c r="M809" i="3" a="1"/>
  <c r="M809" i="3" s="1"/>
  <c r="M810" i="3" a="1"/>
  <c r="M810" i="3" s="1"/>
  <c r="M811" i="3" a="1"/>
  <c r="M811" i="3" s="1"/>
  <c r="M812" i="3" a="1"/>
  <c r="M812" i="3" s="1"/>
  <c r="M813" i="3" a="1"/>
  <c r="M813" i="3" s="1"/>
  <c r="M814" i="3" a="1"/>
  <c r="M814" i="3" s="1"/>
  <c r="M815" i="3" a="1"/>
  <c r="M815" i="3" s="1"/>
  <c r="M816" i="3" a="1"/>
  <c r="M816" i="3" s="1"/>
  <c r="M817" i="3" a="1"/>
  <c r="M817" i="3" s="1"/>
  <c r="M818" i="3" a="1"/>
  <c r="M818" i="3" s="1"/>
  <c r="M819" i="3" a="1"/>
  <c r="M819" i="3" s="1"/>
  <c r="M820" i="3" a="1"/>
  <c r="M820" i="3" s="1"/>
  <c r="M821" i="3" a="1"/>
  <c r="M821" i="3" s="1"/>
  <c r="M822" i="3" a="1"/>
  <c r="M822" i="3" s="1"/>
  <c r="M823" i="3" a="1"/>
  <c r="M823" i="3" s="1"/>
  <c r="M824" i="3" a="1"/>
  <c r="M824" i="3" s="1"/>
  <c r="M825" i="3" a="1"/>
  <c r="M825" i="3" s="1"/>
  <c r="M826" i="3" a="1"/>
  <c r="M826" i="3" s="1"/>
  <c r="M827" i="3" a="1"/>
  <c r="M827" i="3" s="1"/>
  <c r="M828" i="3" a="1"/>
  <c r="M828" i="3" s="1"/>
  <c r="M829" i="3" a="1"/>
  <c r="M829" i="3" s="1"/>
  <c r="M830" i="3" a="1"/>
  <c r="M830" i="3" s="1"/>
  <c r="M831" i="3" a="1"/>
  <c r="M831" i="3" s="1"/>
  <c r="M832" i="3" a="1"/>
  <c r="M832" i="3" s="1"/>
  <c r="M833" i="3" a="1"/>
  <c r="M833" i="3" s="1"/>
  <c r="M834" i="3" a="1"/>
  <c r="M834" i="3" s="1"/>
  <c r="M835" i="3" a="1"/>
  <c r="M835" i="3" s="1"/>
  <c r="M836" i="3" a="1"/>
  <c r="M836" i="3" s="1"/>
  <c r="M837" i="3" a="1"/>
  <c r="M837" i="3" s="1"/>
  <c r="M838" i="3" a="1"/>
  <c r="M838" i="3" s="1"/>
  <c r="M839" i="3" a="1"/>
  <c r="M839" i="3" s="1"/>
  <c r="M840" i="3" a="1"/>
  <c r="M840" i="3" s="1"/>
  <c r="M841" i="3" a="1"/>
  <c r="M841" i="3" s="1"/>
  <c r="M842" i="3" a="1"/>
  <c r="M842" i="3" s="1"/>
  <c r="M843" i="3" a="1"/>
  <c r="M843" i="3" s="1"/>
  <c r="M844" i="3" a="1"/>
  <c r="M844" i="3" s="1"/>
  <c r="M845" i="3" a="1"/>
  <c r="M845" i="3" s="1"/>
  <c r="M846" i="3" a="1"/>
  <c r="M846" i="3" s="1"/>
  <c r="M847" i="3" a="1"/>
  <c r="M847" i="3" s="1"/>
  <c r="M848" i="3" a="1"/>
  <c r="M848" i="3" s="1"/>
  <c r="M849" i="3" a="1"/>
  <c r="M849" i="3" s="1"/>
  <c r="M850" i="3" a="1"/>
  <c r="M850" i="3" s="1"/>
  <c r="M851" i="3" a="1"/>
  <c r="M851" i="3" s="1"/>
  <c r="M852" i="3" a="1"/>
  <c r="M852" i="3" s="1"/>
  <c r="M853" i="3" a="1"/>
  <c r="M853" i="3" s="1"/>
  <c r="M854" i="3" a="1"/>
  <c r="M854" i="3" s="1"/>
  <c r="M855" i="3" a="1"/>
  <c r="M855" i="3" s="1"/>
  <c r="M856" i="3" a="1"/>
  <c r="M856" i="3" s="1"/>
  <c r="M857" i="3" a="1"/>
  <c r="M857" i="3" s="1"/>
  <c r="M858" i="3" a="1"/>
  <c r="M858" i="3" s="1"/>
  <c r="M859" i="3" a="1"/>
  <c r="M859" i="3" s="1"/>
  <c r="M860" i="3" a="1"/>
  <c r="M860" i="3" s="1"/>
  <c r="M861" i="3" a="1"/>
  <c r="M861" i="3" s="1"/>
  <c r="M862" i="3" a="1"/>
  <c r="M862" i="3" s="1"/>
  <c r="M863" i="3" a="1"/>
  <c r="M863" i="3" s="1"/>
  <c r="M864" i="3" a="1"/>
  <c r="M864" i="3" s="1"/>
  <c r="M865" i="3" a="1"/>
  <c r="M865" i="3" s="1"/>
  <c r="M866" i="3" a="1"/>
  <c r="M866" i="3" s="1"/>
  <c r="M867" i="3" a="1"/>
  <c r="M867" i="3" s="1"/>
  <c r="M868" i="3" a="1"/>
  <c r="M868" i="3" s="1"/>
  <c r="M869" i="3" a="1"/>
  <c r="M869" i="3" s="1"/>
  <c r="M870" i="3" a="1"/>
  <c r="M870" i="3" s="1"/>
  <c r="M871" i="3" a="1"/>
  <c r="M871" i="3" s="1"/>
  <c r="M872" i="3" a="1"/>
  <c r="M872" i="3" s="1"/>
  <c r="M873" i="3" a="1"/>
  <c r="M873" i="3" s="1"/>
  <c r="M874" i="3" a="1"/>
  <c r="M874" i="3" s="1"/>
  <c r="M875" i="3" a="1"/>
  <c r="M875" i="3" s="1"/>
  <c r="M876" i="3" a="1"/>
  <c r="M876" i="3" s="1"/>
  <c r="M877" i="3" a="1"/>
  <c r="M877" i="3" s="1"/>
  <c r="M878" i="3" a="1"/>
  <c r="M878" i="3" s="1"/>
  <c r="M879" i="3" a="1"/>
  <c r="M879" i="3" s="1"/>
  <c r="M880" i="3" a="1"/>
  <c r="M880" i="3" s="1"/>
  <c r="M881" i="3" a="1"/>
  <c r="M881" i="3" s="1"/>
  <c r="M882" i="3" a="1"/>
  <c r="M882" i="3" s="1"/>
  <c r="M883" i="3" a="1"/>
  <c r="M883" i="3" s="1"/>
  <c r="M884" i="3" a="1"/>
  <c r="M884" i="3" s="1"/>
  <c r="M885" i="3" a="1"/>
  <c r="M885" i="3" s="1"/>
  <c r="M886" i="3" a="1"/>
  <c r="M886" i="3" s="1"/>
  <c r="M887" i="3" a="1"/>
  <c r="M887" i="3" s="1"/>
  <c r="M888" i="3" a="1"/>
  <c r="M888" i="3" s="1"/>
  <c r="M889" i="3" a="1"/>
  <c r="M889" i="3" s="1"/>
  <c r="M890" i="3" a="1"/>
  <c r="M890" i="3" s="1"/>
  <c r="M891" i="3" a="1"/>
  <c r="M891" i="3" s="1"/>
  <c r="M892" i="3" a="1"/>
  <c r="M892" i="3" s="1"/>
  <c r="M893" i="3" a="1"/>
  <c r="M893" i="3" s="1"/>
  <c r="M894" i="3" a="1"/>
  <c r="M894" i="3" s="1"/>
  <c r="M895" i="3" a="1"/>
  <c r="M895" i="3" s="1"/>
  <c r="M896" i="3" a="1"/>
  <c r="M896" i="3" s="1"/>
  <c r="M897" i="3" a="1"/>
  <c r="M897" i="3" s="1"/>
  <c r="M898" i="3" a="1"/>
  <c r="M898" i="3" s="1"/>
  <c r="M899" i="3" a="1"/>
  <c r="M899" i="3" s="1"/>
  <c r="M900" i="3" a="1"/>
  <c r="M900" i="3" s="1"/>
  <c r="M901" i="3" a="1"/>
  <c r="M901" i="3" s="1"/>
  <c r="M902" i="3" a="1"/>
  <c r="M902" i="3" s="1"/>
  <c r="M903" i="3" a="1"/>
  <c r="M903" i="3" s="1"/>
  <c r="M904" i="3" a="1"/>
  <c r="M904" i="3" s="1"/>
  <c r="M905" i="3" a="1"/>
  <c r="M905" i="3" s="1"/>
  <c r="M906" i="3" a="1"/>
  <c r="M906" i="3" s="1"/>
  <c r="M907" i="3" a="1"/>
  <c r="M907" i="3" s="1"/>
  <c r="M908" i="3" a="1"/>
  <c r="M908" i="3" s="1"/>
  <c r="M909" i="3" a="1"/>
  <c r="M909" i="3" s="1"/>
  <c r="M910" i="3" a="1"/>
  <c r="M910" i="3" s="1"/>
  <c r="M911" i="3" a="1"/>
  <c r="M911" i="3" s="1"/>
  <c r="M912" i="3" a="1"/>
  <c r="M912" i="3" s="1"/>
  <c r="M913" i="3" a="1"/>
  <c r="M913" i="3" s="1"/>
  <c r="M914" i="3" a="1"/>
  <c r="M914" i="3" s="1"/>
  <c r="M915" i="3" a="1"/>
  <c r="M915" i="3" s="1"/>
  <c r="M916" i="3" a="1"/>
  <c r="M916" i="3" s="1"/>
  <c r="M917" i="3" a="1"/>
  <c r="M917" i="3" s="1"/>
  <c r="M918" i="3" a="1"/>
  <c r="M918" i="3" s="1"/>
  <c r="M919" i="3" a="1"/>
  <c r="M919" i="3" s="1"/>
  <c r="M920" i="3" a="1"/>
  <c r="M920" i="3" s="1"/>
  <c r="M921" i="3" a="1"/>
  <c r="M921" i="3" s="1"/>
  <c r="M922" i="3" a="1"/>
  <c r="M922" i="3" s="1"/>
  <c r="M923" i="3" a="1"/>
  <c r="M923" i="3" s="1"/>
  <c r="M924" i="3" a="1"/>
  <c r="M924" i="3" s="1"/>
  <c r="M925" i="3" a="1"/>
  <c r="M925" i="3" s="1"/>
  <c r="M926" i="3" a="1"/>
  <c r="M926" i="3" s="1"/>
  <c r="M927" i="3" a="1"/>
  <c r="M927" i="3" s="1"/>
  <c r="M928" i="3" a="1"/>
  <c r="M928" i="3" s="1"/>
  <c r="M929" i="3" a="1"/>
  <c r="M929" i="3" s="1"/>
  <c r="M930" i="3" a="1"/>
  <c r="M930" i="3" s="1"/>
  <c r="M931" i="3" a="1"/>
  <c r="M931" i="3" s="1"/>
  <c r="M932" i="3" a="1"/>
  <c r="M932" i="3" s="1"/>
  <c r="M933" i="3" a="1"/>
  <c r="M933" i="3" s="1"/>
  <c r="M934" i="3" a="1"/>
  <c r="M934" i="3" s="1"/>
  <c r="M935" i="3" a="1"/>
  <c r="M935" i="3" s="1"/>
  <c r="M936" i="3" a="1"/>
  <c r="M936" i="3" s="1"/>
  <c r="M937" i="3" a="1"/>
  <c r="M937" i="3" s="1"/>
  <c r="M938" i="3" a="1"/>
  <c r="M938" i="3" s="1"/>
  <c r="M939" i="3" a="1"/>
  <c r="M939" i="3" s="1"/>
  <c r="M940" i="3" a="1"/>
  <c r="M940" i="3" s="1"/>
  <c r="M941" i="3" a="1"/>
  <c r="M941" i="3" s="1"/>
  <c r="M942" i="3" a="1"/>
  <c r="M942" i="3" s="1"/>
  <c r="M943" i="3" a="1"/>
  <c r="M943" i="3" s="1"/>
  <c r="M944" i="3" a="1"/>
  <c r="M944" i="3" s="1"/>
  <c r="M945" i="3" a="1"/>
  <c r="M945" i="3" s="1"/>
  <c r="M946" i="3" a="1"/>
  <c r="M946" i="3" s="1"/>
  <c r="M947" i="3" a="1"/>
  <c r="M947" i="3" s="1"/>
  <c r="M948" i="3" a="1"/>
  <c r="M948" i="3" s="1"/>
  <c r="M949" i="3" a="1"/>
  <c r="M949" i="3" s="1"/>
  <c r="M950" i="3" a="1"/>
  <c r="M950" i="3" s="1"/>
  <c r="M951" i="3" a="1"/>
  <c r="M951" i="3" s="1"/>
  <c r="M952" i="3" a="1"/>
  <c r="M952" i="3" s="1"/>
  <c r="M953" i="3" a="1"/>
  <c r="M953" i="3" s="1"/>
  <c r="M954" i="3" a="1"/>
  <c r="M954" i="3" s="1"/>
  <c r="M955" i="3" a="1"/>
  <c r="M955" i="3" s="1"/>
  <c r="M956" i="3" a="1"/>
  <c r="M956" i="3" s="1"/>
  <c r="M957" i="3" a="1"/>
  <c r="M957" i="3" s="1"/>
  <c r="M958" i="3" a="1"/>
  <c r="M958" i="3" s="1"/>
  <c r="M959" i="3" a="1"/>
  <c r="M959" i="3" s="1"/>
  <c r="M960" i="3" a="1"/>
  <c r="M960" i="3" s="1"/>
  <c r="M961" i="3" a="1"/>
  <c r="M961" i="3" s="1"/>
  <c r="M962" i="3" a="1"/>
  <c r="M962" i="3" s="1"/>
  <c r="M963" i="3" a="1"/>
  <c r="M963" i="3" s="1"/>
  <c r="M964" i="3" a="1"/>
  <c r="M964" i="3" s="1"/>
  <c r="M965" i="3" a="1"/>
  <c r="M965" i="3" s="1"/>
  <c r="M966" i="3" a="1"/>
  <c r="M966" i="3" s="1"/>
  <c r="M967" i="3" a="1"/>
  <c r="M967" i="3" s="1"/>
  <c r="M968" i="3" a="1"/>
  <c r="M968" i="3" s="1"/>
  <c r="M969" i="3" a="1"/>
  <c r="M969" i="3" s="1"/>
  <c r="M970" i="3" a="1"/>
  <c r="M970" i="3" s="1"/>
  <c r="M971" i="3" a="1"/>
  <c r="M971" i="3" s="1"/>
  <c r="M972" i="3" a="1"/>
  <c r="M972" i="3" s="1"/>
  <c r="M973" i="3" a="1"/>
  <c r="M973" i="3" s="1"/>
  <c r="M974" i="3" a="1"/>
  <c r="M974" i="3" s="1"/>
  <c r="M975" i="3" a="1"/>
  <c r="M975" i="3" s="1"/>
  <c r="M976" i="3" a="1"/>
  <c r="M976" i="3" s="1"/>
  <c r="M977" i="3" a="1"/>
  <c r="M977" i="3" s="1"/>
  <c r="M978" i="3" a="1"/>
  <c r="M978" i="3" s="1"/>
  <c r="M979" i="3" a="1"/>
  <c r="M979" i="3" s="1"/>
  <c r="M980" i="3" a="1"/>
  <c r="M980" i="3" s="1"/>
  <c r="M981" i="3" a="1"/>
  <c r="M981" i="3" s="1"/>
  <c r="M982" i="3" a="1"/>
  <c r="M982" i="3" s="1"/>
  <c r="M983" i="3" a="1"/>
  <c r="M983" i="3" s="1"/>
  <c r="M984" i="3" a="1"/>
  <c r="M984" i="3" s="1"/>
  <c r="M985" i="3" a="1"/>
  <c r="M985" i="3" s="1"/>
  <c r="M986" i="3" a="1"/>
  <c r="M986" i="3" s="1"/>
  <c r="M987" i="3" a="1"/>
  <c r="M987" i="3" s="1"/>
  <c r="M988" i="3" a="1"/>
  <c r="M988" i="3" s="1"/>
  <c r="M989" i="3" a="1"/>
  <c r="M989" i="3" s="1"/>
  <c r="M990" i="3" a="1"/>
  <c r="M990" i="3" s="1"/>
  <c r="M991" i="3" a="1"/>
  <c r="M991" i="3" s="1"/>
  <c r="M992" i="3" a="1"/>
  <c r="M992" i="3" s="1"/>
  <c r="M993" i="3" a="1"/>
  <c r="M993" i="3" s="1"/>
  <c r="M994" i="3" a="1"/>
  <c r="M994" i="3" s="1"/>
  <c r="M995" i="3" a="1"/>
  <c r="M995" i="3" s="1"/>
  <c r="M996" i="3" a="1"/>
  <c r="M996" i="3" s="1"/>
  <c r="M997" i="3" a="1"/>
  <c r="M997" i="3" s="1"/>
  <c r="M998" i="3" a="1"/>
  <c r="M998" i="3" s="1"/>
  <c r="M999" i="3" a="1"/>
  <c r="M999" i="3" s="1"/>
  <c r="M1000" i="3" a="1"/>
  <c r="M1000" i="3" s="1"/>
  <c r="M1001" i="3" a="1"/>
  <c r="M1001" i="3" s="1"/>
  <c r="M1002" i="3" a="1"/>
  <c r="M1002" i="3" s="1"/>
  <c r="M1003" i="3" a="1"/>
  <c r="M1003" i="3" s="1"/>
  <c r="M1004" i="3" a="1"/>
  <c r="M1004" i="3" s="1"/>
  <c r="M1005" i="3" a="1"/>
  <c r="M1005" i="3" s="1"/>
  <c r="M1006" i="3" a="1"/>
  <c r="M1006" i="3" s="1"/>
  <c r="M1007" i="3" a="1"/>
  <c r="M1007" i="3" s="1"/>
  <c r="M1008" i="3" a="1"/>
  <c r="M1008" i="3" s="1"/>
  <c r="M1009" i="3" a="1"/>
  <c r="M1009" i="3" s="1"/>
  <c r="M1010" i="3" a="1"/>
  <c r="M1010" i="3" s="1"/>
  <c r="M1011" i="3" a="1"/>
  <c r="M1011" i="3" s="1"/>
  <c r="M1012" i="3" a="1"/>
  <c r="M1012" i="3" s="1"/>
  <c r="M1013" i="3" a="1"/>
  <c r="M1013" i="3" s="1"/>
  <c r="M1014" i="3" a="1"/>
  <c r="M1014" i="3" s="1"/>
  <c r="M1015" i="3" a="1"/>
  <c r="M1015" i="3" s="1"/>
  <c r="M1016" i="3" a="1"/>
  <c r="M1016" i="3" s="1"/>
  <c r="M1017" i="3" a="1"/>
  <c r="M1017" i="3" s="1"/>
  <c r="M1018" i="3" a="1"/>
  <c r="M1018" i="3" s="1"/>
  <c r="M1019" i="3" a="1"/>
  <c r="M1019" i="3" s="1"/>
  <c r="M1020" i="3" a="1"/>
  <c r="M1020" i="3" s="1"/>
  <c r="M1021" i="3" a="1"/>
  <c r="M1021" i="3" s="1"/>
  <c r="M1022" i="3" a="1"/>
  <c r="M1022" i="3" s="1"/>
  <c r="M1023" i="3" a="1"/>
  <c r="M1023" i="3" s="1"/>
  <c r="M1024" i="3" a="1"/>
  <c r="M1024" i="3" s="1"/>
  <c r="M1025" i="3" a="1"/>
  <c r="M1025" i="3" s="1"/>
  <c r="M1026" i="3" a="1"/>
  <c r="M1026" i="3" s="1"/>
  <c r="M1027" i="3" a="1"/>
  <c r="M1027" i="3" s="1"/>
  <c r="M1028" i="3" a="1"/>
  <c r="M1028" i="3" s="1"/>
  <c r="M1029" i="3" a="1"/>
  <c r="M1029" i="3" s="1"/>
  <c r="M1030" i="3" a="1"/>
  <c r="M1030" i="3" s="1"/>
  <c r="M1031" i="3" a="1"/>
  <c r="M1031" i="3" s="1"/>
  <c r="M1032" i="3" a="1"/>
  <c r="M1032" i="3" s="1"/>
  <c r="M1033" i="3" a="1"/>
  <c r="M1033" i="3" s="1"/>
  <c r="M1034" i="3" a="1"/>
  <c r="M1034" i="3" s="1"/>
  <c r="M1035" i="3" a="1"/>
  <c r="M1035" i="3" s="1"/>
  <c r="M1036" i="3" a="1"/>
  <c r="M1036" i="3" s="1"/>
  <c r="M1037" i="3" a="1"/>
  <c r="M1037" i="3" s="1"/>
  <c r="M1038" i="3" a="1"/>
  <c r="M1038" i="3" s="1"/>
  <c r="M1039" i="3" a="1"/>
  <c r="M1039" i="3" s="1"/>
  <c r="M1040" i="3" a="1"/>
  <c r="M1040" i="3" s="1"/>
  <c r="M1041" i="3" a="1"/>
  <c r="M1041" i="3" s="1"/>
  <c r="M1042" i="3" a="1"/>
  <c r="M1042" i="3" s="1"/>
  <c r="M1043" i="3" a="1"/>
  <c r="M1043" i="3" s="1"/>
  <c r="M1044" i="3" a="1"/>
  <c r="M1044" i="3" s="1"/>
  <c r="M1045" i="3" a="1"/>
  <c r="M1045" i="3" s="1"/>
  <c r="M1046" i="3" a="1"/>
  <c r="M1046" i="3" s="1"/>
  <c r="M1047" i="3" a="1"/>
  <c r="M1047" i="3" s="1"/>
  <c r="M1048" i="3" a="1"/>
  <c r="M1048" i="3" s="1"/>
  <c r="M1049" i="3" a="1"/>
  <c r="M1049" i="3" s="1"/>
  <c r="M1050" i="3" a="1"/>
  <c r="M1050" i="3" s="1"/>
  <c r="M1051" i="3" a="1"/>
  <c r="M1051" i="3" s="1"/>
  <c r="M1052" i="3" a="1"/>
  <c r="M1052" i="3" s="1"/>
  <c r="M1053" i="3" a="1"/>
  <c r="M1053" i="3" s="1"/>
  <c r="M1054" i="3" a="1"/>
  <c r="M1054" i="3" s="1"/>
  <c r="M1055" i="3" a="1"/>
  <c r="M1055" i="3" s="1"/>
  <c r="M1056" i="3" a="1"/>
  <c r="M1056" i="3" s="1"/>
  <c r="M1057" i="3" a="1"/>
  <c r="M1057" i="3" s="1"/>
  <c r="M1058" i="3" a="1"/>
  <c r="M1058" i="3" s="1"/>
  <c r="M1059" i="3" a="1"/>
  <c r="M1059" i="3" s="1"/>
  <c r="M1060" i="3" a="1"/>
  <c r="M1060" i="3" s="1"/>
  <c r="M1061" i="3" a="1"/>
  <c r="M1061" i="3" s="1"/>
  <c r="M1062" i="3" a="1"/>
  <c r="M1062" i="3" s="1"/>
  <c r="M1063" i="3" a="1"/>
  <c r="M1063" i="3" s="1"/>
  <c r="M1064" i="3" a="1"/>
  <c r="M1064" i="3" s="1"/>
  <c r="M1065" i="3" a="1"/>
  <c r="M1065" i="3" s="1"/>
  <c r="M1066" i="3" a="1"/>
  <c r="M1066" i="3" s="1"/>
  <c r="M1067" i="3" a="1"/>
  <c r="M1067" i="3" s="1"/>
  <c r="M1068" i="3" a="1"/>
  <c r="M1068" i="3" s="1"/>
  <c r="M1069" i="3" a="1"/>
  <c r="M1069" i="3" s="1"/>
  <c r="M1070" i="3" a="1"/>
  <c r="M1070" i="3" s="1"/>
  <c r="M1071" i="3" a="1"/>
  <c r="M1071" i="3" s="1"/>
  <c r="M1072" i="3" a="1"/>
  <c r="M1072" i="3" s="1"/>
  <c r="M1073" i="3" a="1"/>
  <c r="M1073" i="3" s="1"/>
  <c r="M1074" i="3" a="1"/>
  <c r="M1074" i="3" s="1"/>
  <c r="M1075" i="3" a="1"/>
  <c r="M1075" i="3" s="1"/>
  <c r="M1076" i="3" a="1"/>
  <c r="M1076" i="3" s="1"/>
  <c r="M1077" i="3" a="1"/>
  <c r="M1077" i="3" s="1"/>
  <c r="M1078" i="3" a="1"/>
  <c r="M1078" i="3" s="1"/>
  <c r="M1079" i="3" a="1"/>
  <c r="M1079" i="3" s="1"/>
  <c r="M1080" i="3" a="1"/>
  <c r="M1080" i="3" s="1"/>
  <c r="M1081" i="3" a="1"/>
  <c r="M1081" i="3" s="1"/>
  <c r="M1082" i="3" a="1"/>
  <c r="M1082" i="3" s="1"/>
  <c r="M1083" i="3" a="1"/>
  <c r="M1083" i="3" s="1"/>
  <c r="M1084" i="3" a="1"/>
  <c r="M1084" i="3" s="1"/>
  <c r="M1085" i="3" a="1"/>
  <c r="M1085" i="3" s="1"/>
  <c r="M1086" i="3" a="1"/>
  <c r="M1086" i="3" s="1"/>
  <c r="M1087" i="3" a="1"/>
  <c r="M1087" i="3" s="1"/>
  <c r="M1088" i="3" a="1"/>
  <c r="M1088" i="3" s="1"/>
  <c r="M1089" i="3" a="1"/>
  <c r="M1089" i="3" s="1"/>
  <c r="M1090" i="3" a="1"/>
  <c r="M1090" i="3" s="1"/>
  <c r="M1091" i="3" a="1"/>
  <c r="M1091" i="3" s="1"/>
  <c r="M1092" i="3" a="1"/>
  <c r="M1092" i="3" s="1"/>
  <c r="M1093" i="3" a="1"/>
  <c r="M1093" i="3" s="1"/>
  <c r="M1094" i="3" a="1"/>
  <c r="M1094" i="3" s="1"/>
  <c r="M1095" i="3" a="1"/>
  <c r="M1095" i="3" s="1"/>
  <c r="M1096" i="3" a="1"/>
  <c r="M1096" i="3" s="1"/>
  <c r="M1097" i="3" a="1"/>
  <c r="M1097" i="3" s="1"/>
  <c r="M1098" i="3" a="1"/>
  <c r="M1098" i="3" s="1"/>
  <c r="M1099" i="3" a="1"/>
  <c r="M1099" i="3" s="1"/>
  <c r="M1100" i="3" a="1"/>
  <c r="M1100" i="3" s="1"/>
  <c r="M1101" i="3" a="1"/>
  <c r="M1101" i="3" s="1"/>
  <c r="M1102" i="3" a="1"/>
  <c r="M1102" i="3" s="1"/>
  <c r="M1103" i="3" a="1"/>
  <c r="M1103" i="3" s="1"/>
  <c r="M1104" i="3" a="1"/>
  <c r="M1104" i="3" s="1"/>
  <c r="M1105" i="3" a="1"/>
  <c r="M1105" i="3" s="1"/>
  <c r="M1106" i="3" a="1"/>
  <c r="M1106" i="3" s="1"/>
  <c r="M1107" i="3" a="1"/>
  <c r="M1107" i="3" s="1"/>
  <c r="M1108" i="3" a="1"/>
  <c r="M1108" i="3" s="1"/>
  <c r="M1109" i="3" a="1"/>
  <c r="M1109" i="3" s="1"/>
  <c r="M1110" i="3" a="1"/>
  <c r="M1110" i="3" s="1"/>
  <c r="M1111" i="3" a="1"/>
  <c r="M1111" i="3" s="1"/>
  <c r="M1112" i="3" a="1"/>
  <c r="M1112" i="3" s="1"/>
  <c r="M1113" i="3" a="1"/>
  <c r="M1113" i="3" s="1"/>
  <c r="M1114" i="3" a="1"/>
  <c r="M1114" i="3" s="1"/>
  <c r="M1115" i="3" a="1"/>
  <c r="M1115" i="3" s="1"/>
  <c r="M1116" i="3" a="1"/>
  <c r="M1116" i="3" s="1"/>
  <c r="M1117" i="3" a="1"/>
  <c r="M1117" i="3" s="1"/>
  <c r="M1118" i="3" a="1"/>
  <c r="M1118" i="3" s="1"/>
  <c r="M1119" i="3" a="1"/>
  <c r="M1119" i="3" s="1"/>
  <c r="M1120" i="3" a="1"/>
  <c r="M1120" i="3" s="1"/>
  <c r="M1121" i="3" a="1"/>
  <c r="M1121" i="3" s="1"/>
  <c r="M1122" i="3" a="1"/>
  <c r="M1122" i="3" s="1"/>
  <c r="M1123" i="3" a="1"/>
  <c r="M1123" i="3" s="1"/>
  <c r="M1124" i="3" a="1"/>
  <c r="M1124" i="3" s="1"/>
  <c r="M1125" i="3" a="1"/>
  <c r="M1125" i="3" s="1"/>
  <c r="M1126" i="3" a="1"/>
  <c r="M1126" i="3" s="1"/>
  <c r="M1127" i="3" a="1"/>
  <c r="M1127" i="3" s="1"/>
  <c r="M1128" i="3" a="1"/>
  <c r="M1128" i="3" s="1"/>
  <c r="M1129" i="3" a="1"/>
  <c r="M1129" i="3" s="1"/>
  <c r="M1130" i="3" a="1"/>
  <c r="M1130" i="3" s="1"/>
  <c r="M1131" i="3" a="1"/>
  <c r="M1131" i="3" s="1"/>
  <c r="M1132" i="3" a="1"/>
  <c r="M1132" i="3" s="1"/>
  <c r="M1133" i="3" a="1"/>
  <c r="M1133" i="3" s="1"/>
  <c r="M1134" i="3" a="1"/>
  <c r="M1134" i="3" s="1"/>
  <c r="M1135" i="3" a="1"/>
  <c r="M1135" i="3" s="1"/>
  <c r="M1136" i="3" a="1"/>
  <c r="M1136" i="3" s="1"/>
  <c r="M1137" i="3" a="1"/>
  <c r="M1137" i="3" s="1"/>
  <c r="M1138" i="3" a="1"/>
  <c r="M1138" i="3" s="1"/>
  <c r="M1139" i="3" a="1"/>
  <c r="M1139" i="3" s="1"/>
  <c r="M1140" i="3" a="1"/>
  <c r="M1140" i="3" s="1"/>
  <c r="M1141" i="3" a="1"/>
  <c r="M1141" i="3" s="1"/>
  <c r="M1142" i="3" a="1"/>
  <c r="M1142" i="3" s="1"/>
  <c r="M1143" i="3" a="1"/>
  <c r="M1143" i="3" s="1"/>
  <c r="M1144" i="3" a="1"/>
  <c r="M1144" i="3" s="1"/>
  <c r="M1145" i="3" a="1"/>
  <c r="M1145" i="3" s="1"/>
  <c r="M1146" i="3" a="1"/>
  <c r="M1146" i="3" s="1"/>
  <c r="M1147" i="3" a="1"/>
  <c r="M1147" i="3" s="1"/>
  <c r="M1148" i="3" a="1"/>
  <c r="M1148" i="3" s="1"/>
  <c r="M1149" i="3" a="1"/>
  <c r="M1149" i="3" s="1"/>
  <c r="M1150" i="3" a="1"/>
  <c r="M1150" i="3" s="1"/>
  <c r="M1151" i="3" a="1"/>
  <c r="M1151" i="3" s="1"/>
  <c r="M1152" i="3" a="1"/>
  <c r="M1152" i="3" s="1"/>
  <c r="M1153" i="3" a="1"/>
  <c r="M1153" i="3" s="1"/>
  <c r="M1154" i="3" a="1"/>
  <c r="M1154" i="3" s="1"/>
  <c r="M1155" i="3" a="1"/>
  <c r="M1155" i="3" s="1"/>
  <c r="M1156" i="3" a="1"/>
  <c r="M1156" i="3" s="1"/>
  <c r="M1157" i="3" a="1"/>
  <c r="M1157" i="3" s="1"/>
  <c r="M1158" i="3" a="1"/>
  <c r="M1158" i="3" s="1"/>
  <c r="M1159" i="3" a="1"/>
  <c r="M1159" i="3" s="1"/>
  <c r="M1160" i="3" a="1"/>
  <c r="M1160" i="3" s="1"/>
  <c r="M1161" i="3" a="1"/>
  <c r="M1161" i="3" s="1"/>
  <c r="M1162" i="3" a="1"/>
  <c r="M1162" i="3" s="1"/>
  <c r="M1163" i="3" a="1"/>
  <c r="M1163" i="3" s="1"/>
  <c r="M1164" i="3" a="1"/>
  <c r="M1164" i="3" s="1"/>
  <c r="M1165" i="3" a="1"/>
  <c r="M1165" i="3" s="1"/>
  <c r="M1166" i="3" a="1"/>
  <c r="M1166" i="3" s="1"/>
  <c r="M1167" i="3" a="1"/>
  <c r="M1167" i="3" s="1"/>
  <c r="M1168" i="3" a="1"/>
  <c r="M1168" i="3" s="1"/>
  <c r="M1169" i="3" a="1"/>
  <c r="M1169" i="3" s="1"/>
  <c r="M1170" i="3" a="1"/>
  <c r="M1170" i="3" s="1"/>
  <c r="M1171" i="3" a="1"/>
  <c r="M1171" i="3" s="1"/>
  <c r="M1172" i="3" a="1"/>
  <c r="M1172" i="3" s="1"/>
  <c r="M1173" i="3" a="1"/>
  <c r="M1173" i="3" s="1"/>
  <c r="M1174" i="3" a="1"/>
  <c r="M1174" i="3" s="1"/>
  <c r="M1175" i="3" a="1"/>
  <c r="M1175" i="3" s="1"/>
  <c r="M1176" i="3" a="1"/>
  <c r="M1176" i="3" s="1"/>
  <c r="M1177" i="3" a="1"/>
  <c r="M1177" i="3" s="1"/>
  <c r="M1178" i="3" a="1"/>
  <c r="M1178" i="3" s="1"/>
  <c r="M1179" i="3" a="1"/>
  <c r="M1179" i="3" s="1"/>
  <c r="M1180" i="3" a="1"/>
  <c r="M1180" i="3" s="1"/>
  <c r="M1181" i="3" a="1"/>
  <c r="M1181" i="3" s="1"/>
  <c r="M1182" i="3" a="1"/>
  <c r="M1182" i="3" s="1"/>
  <c r="M1183" i="3" a="1"/>
  <c r="M1183" i="3" s="1"/>
  <c r="M1184" i="3" a="1"/>
  <c r="M1184" i="3" s="1"/>
  <c r="M1185" i="3" a="1"/>
  <c r="M1185" i="3" s="1"/>
  <c r="M1186" i="3" a="1"/>
  <c r="M1186" i="3" s="1"/>
  <c r="M1187" i="3" a="1"/>
  <c r="M1187" i="3" s="1"/>
  <c r="M1188" i="3" a="1"/>
  <c r="M1188" i="3" s="1"/>
  <c r="M1189" i="3" a="1"/>
  <c r="M1189" i="3" s="1"/>
  <c r="M1190" i="3" a="1"/>
  <c r="M1190" i="3" s="1"/>
  <c r="M1191" i="3" a="1"/>
  <c r="M1191" i="3" s="1"/>
  <c r="M1192" i="3" a="1"/>
  <c r="M1192" i="3" s="1"/>
  <c r="M1193" i="3" a="1"/>
  <c r="M1193" i="3" s="1"/>
  <c r="M1194" i="3" a="1"/>
  <c r="M1194" i="3" s="1"/>
  <c r="M1195" i="3" a="1"/>
  <c r="M1195" i="3" s="1"/>
  <c r="M1196" i="3" a="1"/>
  <c r="M1196" i="3" s="1"/>
  <c r="M1197" i="3" a="1"/>
  <c r="M1197" i="3" s="1"/>
  <c r="M1198" i="3" a="1"/>
  <c r="M1198" i="3" s="1"/>
  <c r="M1199" i="3" a="1"/>
  <c r="M1199" i="3" s="1"/>
  <c r="M1200" i="3" a="1"/>
  <c r="M1200" i="3" s="1"/>
  <c r="M1201" i="3" a="1"/>
  <c r="M1201" i="3" s="1"/>
  <c r="M1202" i="3" a="1"/>
  <c r="M1202" i="3" s="1"/>
  <c r="M1203" i="3" a="1"/>
  <c r="M1203" i="3" s="1"/>
  <c r="M1204" i="3" a="1"/>
  <c r="M1204" i="3" s="1"/>
  <c r="M1205" i="3" a="1"/>
  <c r="M1205" i="3" s="1"/>
  <c r="M1206" i="3" a="1"/>
  <c r="M1206" i="3" s="1"/>
  <c r="M1207" i="3" a="1"/>
  <c r="M1207" i="3" s="1"/>
  <c r="M1208" i="3" a="1"/>
  <c r="M1208" i="3" s="1"/>
  <c r="M1209" i="3" a="1"/>
  <c r="M1209" i="3" s="1"/>
  <c r="M1210" i="3" a="1"/>
  <c r="M1210" i="3" s="1"/>
  <c r="M1211" i="3" a="1"/>
  <c r="M1211" i="3" s="1"/>
  <c r="M1212" i="3" a="1"/>
  <c r="M1212" i="3" s="1"/>
  <c r="M1213" i="3" a="1"/>
  <c r="M1213" i="3" s="1"/>
  <c r="M1214" i="3" a="1"/>
  <c r="M1214" i="3" s="1"/>
  <c r="M1215" i="3" a="1"/>
  <c r="M1215" i="3" s="1"/>
  <c r="M1216" i="3" a="1"/>
  <c r="M1216" i="3" s="1"/>
  <c r="M1217" i="3" a="1"/>
  <c r="M1217" i="3" s="1"/>
  <c r="M1218" i="3" a="1"/>
  <c r="M1218" i="3" s="1"/>
  <c r="M1219" i="3" a="1"/>
  <c r="M1219" i="3" s="1"/>
  <c r="M1220" i="3" a="1"/>
  <c r="M1220" i="3" s="1"/>
  <c r="M1221" i="3" a="1"/>
  <c r="M1221" i="3" s="1"/>
  <c r="M1222" i="3" a="1"/>
  <c r="M1222" i="3" s="1"/>
  <c r="M1223" i="3" a="1"/>
  <c r="M1223" i="3" s="1"/>
  <c r="M1224" i="3" a="1"/>
  <c r="M1224" i="3" s="1"/>
  <c r="M1225" i="3" a="1"/>
  <c r="M1225" i="3" s="1"/>
  <c r="M1226" i="3" a="1"/>
  <c r="M1226" i="3" s="1"/>
  <c r="M1227" i="3" a="1"/>
  <c r="M1227" i="3" s="1"/>
  <c r="M1228" i="3" a="1"/>
  <c r="M1228" i="3" s="1"/>
  <c r="M1229" i="3" a="1"/>
  <c r="M1229" i="3" s="1"/>
  <c r="M1230" i="3" a="1"/>
  <c r="M1230" i="3" s="1"/>
  <c r="M1231" i="3" a="1"/>
  <c r="M1231" i="3" s="1"/>
  <c r="M1232" i="3" a="1"/>
  <c r="M1232" i="3" s="1"/>
  <c r="M1233" i="3" a="1"/>
  <c r="M1233" i="3" s="1"/>
  <c r="M1234" i="3" a="1"/>
  <c r="M1234" i="3" s="1"/>
  <c r="M1235" i="3" a="1"/>
  <c r="M1235" i="3" s="1"/>
  <c r="M1236" i="3" a="1"/>
  <c r="M1236" i="3" s="1"/>
  <c r="M1237" i="3" a="1"/>
  <c r="M1237" i="3" s="1"/>
  <c r="M1238" i="3" a="1"/>
  <c r="M1238" i="3" s="1"/>
  <c r="M1239" i="3" a="1"/>
  <c r="M1239" i="3" s="1"/>
  <c r="M1240" i="3" a="1"/>
  <c r="M1240" i="3" s="1"/>
  <c r="M1241" i="3" a="1"/>
  <c r="M1241" i="3" s="1"/>
  <c r="M1242" i="3" a="1"/>
  <c r="M1242" i="3" s="1"/>
  <c r="M1243" i="3" a="1"/>
  <c r="M1243" i="3" s="1"/>
  <c r="M1244" i="3" a="1"/>
  <c r="M1244" i="3" s="1"/>
  <c r="M1245" i="3" a="1"/>
  <c r="M1245" i="3" s="1"/>
  <c r="M1246" i="3" a="1"/>
  <c r="M1246" i="3" s="1"/>
  <c r="M1247" i="3" a="1"/>
  <c r="M1247" i="3" s="1"/>
  <c r="M1248" i="3" a="1"/>
  <c r="M1248" i="3" s="1"/>
  <c r="M1249" i="3" a="1"/>
  <c r="M1249" i="3" s="1"/>
  <c r="M1250" i="3" a="1"/>
  <c r="M1250" i="3" s="1"/>
  <c r="M1251" i="3" a="1"/>
  <c r="M1251" i="3" s="1"/>
  <c r="M1252" i="3" a="1"/>
  <c r="M1252" i="3" s="1"/>
  <c r="M1253" i="3" a="1"/>
  <c r="M1253" i="3" s="1"/>
  <c r="M1254" i="3" a="1"/>
  <c r="M1254" i="3" s="1"/>
  <c r="M1255" i="3" a="1"/>
  <c r="M1255" i="3" s="1"/>
  <c r="M1256" i="3" a="1"/>
  <c r="M1256" i="3" s="1"/>
  <c r="M1257" i="3" a="1"/>
  <c r="M1257" i="3" s="1"/>
  <c r="M1258" i="3" a="1"/>
  <c r="M1258" i="3" s="1"/>
  <c r="M1259" i="3" a="1"/>
  <c r="M1259" i="3" s="1"/>
  <c r="M1260" i="3" a="1"/>
  <c r="M1260" i="3" s="1"/>
  <c r="M1261" i="3" a="1"/>
  <c r="M1261" i="3" s="1"/>
  <c r="M1262" i="3" a="1"/>
  <c r="M1262" i="3" s="1"/>
  <c r="M1263" i="3" a="1"/>
  <c r="M1263" i="3" s="1"/>
  <c r="M1264" i="3" a="1"/>
  <c r="M1264" i="3" s="1"/>
  <c r="M1265" i="3" a="1"/>
  <c r="M1265" i="3" s="1"/>
  <c r="M1266" i="3" a="1"/>
  <c r="M1266" i="3" s="1"/>
  <c r="M1267" i="3" a="1"/>
  <c r="M1267" i="3" s="1"/>
  <c r="M1268" i="3" a="1"/>
  <c r="M1268" i="3" s="1"/>
  <c r="M1269" i="3" a="1"/>
  <c r="M1269" i="3" s="1"/>
  <c r="M1270" i="3" a="1"/>
  <c r="M1270" i="3" s="1"/>
  <c r="M1271" i="3" a="1"/>
  <c r="M1271" i="3" s="1"/>
  <c r="M1272" i="3" a="1"/>
  <c r="M1272" i="3" s="1"/>
  <c r="M1273" i="3" a="1"/>
  <c r="M1273" i="3" s="1"/>
  <c r="M1274" i="3" a="1"/>
  <c r="M1274" i="3" s="1"/>
  <c r="M1275" i="3" a="1"/>
  <c r="M1275" i="3" s="1"/>
  <c r="M1276" i="3" a="1"/>
  <c r="M1276" i="3" s="1"/>
  <c r="M1277" i="3" a="1"/>
  <c r="M1277" i="3" s="1"/>
  <c r="M1278" i="3" a="1"/>
  <c r="M1278" i="3" s="1"/>
  <c r="M1279" i="3" a="1"/>
  <c r="M1279" i="3" s="1"/>
  <c r="M1280" i="3" a="1"/>
  <c r="M1280" i="3" s="1"/>
  <c r="M1281" i="3" a="1"/>
  <c r="M1281" i="3" s="1"/>
  <c r="M1282" i="3" a="1"/>
  <c r="M1282" i="3" s="1"/>
  <c r="M1283" i="3" a="1"/>
  <c r="M1283" i="3" s="1"/>
  <c r="M1284" i="3" a="1"/>
  <c r="M1284" i="3" s="1"/>
  <c r="M1285" i="3" a="1"/>
  <c r="M1285" i="3" s="1"/>
  <c r="M1286" i="3" a="1"/>
  <c r="M1286" i="3" s="1"/>
  <c r="M1287" i="3" a="1"/>
  <c r="M1287" i="3" s="1"/>
  <c r="M1288" i="3" a="1"/>
  <c r="M1288" i="3" s="1"/>
  <c r="M1289" i="3" a="1"/>
  <c r="M1289" i="3" s="1"/>
  <c r="M1290" i="3" a="1"/>
  <c r="M1290" i="3" s="1"/>
  <c r="M1291" i="3" a="1"/>
  <c r="M1291" i="3" s="1"/>
  <c r="M1292" i="3" a="1"/>
  <c r="M1292" i="3" s="1"/>
  <c r="M1293" i="3" a="1"/>
  <c r="M1293" i="3" s="1"/>
  <c r="M1294" i="3" a="1"/>
  <c r="M1294" i="3" s="1"/>
  <c r="M1295" i="3" a="1"/>
  <c r="M1295" i="3" s="1"/>
  <c r="M1296" i="3" a="1"/>
  <c r="M1296" i="3" s="1"/>
  <c r="M1297" i="3" a="1"/>
  <c r="M1297" i="3" s="1"/>
  <c r="M1298" i="3" a="1"/>
  <c r="M1298" i="3" s="1"/>
  <c r="M1299" i="3" a="1"/>
  <c r="M1299" i="3" s="1"/>
  <c r="M1300" i="3" a="1"/>
  <c r="M1300" i="3" s="1"/>
  <c r="M1301" i="3" a="1"/>
  <c r="M1301" i="3" s="1"/>
  <c r="M1302" i="3" a="1"/>
  <c r="M1302" i="3" s="1"/>
  <c r="M1303" i="3" a="1"/>
  <c r="M1303" i="3" s="1"/>
  <c r="M1304" i="3" a="1"/>
  <c r="M1304" i="3" s="1"/>
  <c r="M1305" i="3" a="1"/>
  <c r="M1305" i="3" s="1"/>
  <c r="M1306" i="3" a="1"/>
  <c r="M1306" i="3" s="1"/>
  <c r="M1307" i="3" a="1"/>
  <c r="M1307" i="3" s="1"/>
  <c r="M1308" i="3" a="1"/>
  <c r="M1308" i="3" s="1"/>
  <c r="M1309" i="3" a="1"/>
  <c r="M1309" i="3" s="1"/>
  <c r="M1310" i="3" a="1"/>
  <c r="M1310" i="3" s="1"/>
  <c r="M1311" i="3" a="1"/>
  <c r="M1311" i="3" s="1"/>
  <c r="M1312" i="3" a="1"/>
  <c r="M1312" i="3" s="1"/>
  <c r="M1313" i="3" a="1"/>
  <c r="M1313" i="3" s="1"/>
  <c r="M1314" i="3" a="1"/>
  <c r="M1314" i="3" s="1"/>
  <c r="M1315" i="3" a="1"/>
  <c r="M1315" i="3" s="1"/>
  <c r="M1316" i="3" a="1"/>
  <c r="M1316" i="3" s="1"/>
  <c r="M1317" i="3" a="1"/>
  <c r="M1317" i="3" s="1"/>
  <c r="M1318" i="3" a="1"/>
  <c r="M1318" i="3" s="1"/>
  <c r="M1319" i="3" a="1"/>
  <c r="M1319" i="3" s="1"/>
  <c r="M1320" i="3" a="1"/>
  <c r="M1320" i="3" s="1"/>
  <c r="M1321" i="3" a="1"/>
  <c r="M1321" i="3" s="1"/>
  <c r="M1322" i="3" a="1"/>
  <c r="M1322" i="3" s="1"/>
  <c r="M1323" i="3" a="1"/>
  <c r="M1323" i="3" s="1"/>
  <c r="M1324" i="3" a="1"/>
  <c r="M1324" i="3" s="1"/>
  <c r="M1325" i="3" a="1"/>
  <c r="M1325" i="3" s="1"/>
  <c r="M1326" i="3" a="1"/>
  <c r="M1326" i="3" s="1"/>
  <c r="M1327" i="3" a="1"/>
  <c r="M1327" i="3" s="1"/>
  <c r="M1328" i="3" a="1"/>
  <c r="M1328" i="3" s="1"/>
  <c r="M1329" i="3" a="1"/>
  <c r="M1329" i="3" s="1"/>
  <c r="M1330" i="3" a="1"/>
  <c r="M1330" i="3" s="1"/>
  <c r="M1331" i="3" a="1"/>
  <c r="M1331" i="3" s="1"/>
  <c r="M1332" i="3" a="1"/>
  <c r="M1332" i="3" s="1"/>
  <c r="M1333" i="3" a="1"/>
  <c r="M1333" i="3" s="1"/>
  <c r="M1334" i="3" a="1"/>
  <c r="M1334" i="3" s="1"/>
  <c r="M1335" i="3" a="1"/>
  <c r="M1335" i="3" s="1"/>
  <c r="M1336" i="3" a="1"/>
  <c r="M1336" i="3" s="1"/>
  <c r="M1337" i="3" a="1"/>
  <c r="M1337" i="3" s="1"/>
  <c r="M1338" i="3" a="1"/>
  <c r="M1338" i="3" s="1"/>
  <c r="M1339" i="3" a="1"/>
  <c r="M1339" i="3" s="1"/>
  <c r="M1340" i="3" a="1"/>
  <c r="M1340" i="3" s="1"/>
  <c r="M1341" i="3" a="1"/>
  <c r="M1341" i="3" s="1"/>
  <c r="M1342" i="3" a="1"/>
  <c r="M1342" i="3" s="1"/>
  <c r="M1343" i="3" a="1"/>
  <c r="M1343" i="3" s="1"/>
  <c r="M1344" i="3" a="1"/>
  <c r="M1344" i="3" s="1"/>
  <c r="M1345" i="3" a="1"/>
  <c r="M1345" i="3" s="1"/>
  <c r="M1346" i="3" a="1"/>
  <c r="M1346" i="3" s="1"/>
  <c r="M1347" i="3" a="1"/>
  <c r="M1347" i="3" s="1"/>
  <c r="M1348" i="3" a="1"/>
  <c r="M1348" i="3" s="1"/>
  <c r="M1349" i="3" a="1"/>
  <c r="M1349" i="3" s="1"/>
  <c r="M1350" i="3" a="1"/>
  <c r="M1350" i="3" s="1"/>
  <c r="M1351" i="3" a="1"/>
  <c r="M1351" i="3" s="1"/>
  <c r="M1352" i="3" a="1"/>
  <c r="M1352" i="3" s="1"/>
  <c r="M1353" i="3" a="1"/>
  <c r="M1353" i="3" s="1"/>
  <c r="M1354" i="3" a="1"/>
  <c r="M1354" i="3" s="1"/>
  <c r="M1355" i="3" a="1"/>
  <c r="M1355" i="3" s="1"/>
  <c r="M1356" i="3" a="1"/>
  <c r="M1356" i="3" s="1"/>
  <c r="M1357" i="3" a="1"/>
  <c r="M1357" i="3" s="1"/>
  <c r="M1358" i="3" a="1"/>
  <c r="M1358" i="3" s="1"/>
  <c r="M1359" i="3" a="1"/>
  <c r="M1359" i="3" s="1"/>
  <c r="M1360" i="3" a="1"/>
  <c r="M1360" i="3" s="1"/>
  <c r="M1361" i="3" a="1"/>
  <c r="M1361" i="3" s="1"/>
  <c r="M1362" i="3" a="1"/>
  <c r="M1362" i="3" s="1"/>
  <c r="M1363" i="3" a="1"/>
  <c r="M1363" i="3" s="1"/>
  <c r="M1364" i="3" a="1"/>
  <c r="M1364" i="3" s="1"/>
  <c r="M1365" i="3" a="1"/>
  <c r="M1365" i="3" s="1"/>
  <c r="M1366" i="3" a="1"/>
  <c r="M1366" i="3" s="1"/>
  <c r="M1367" i="3" a="1"/>
  <c r="M1367" i="3" s="1"/>
  <c r="M1368" i="3" a="1"/>
  <c r="M1368" i="3" s="1"/>
  <c r="M1369" i="3" a="1"/>
  <c r="M1369" i="3" s="1"/>
  <c r="M1370" i="3" a="1"/>
  <c r="M1370" i="3" s="1"/>
  <c r="M1371" i="3" a="1"/>
  <c r="M1371" i="3" s="1"/>
  <c r="M1372" i="3" a="1"/>
  <c r="M1372" i="3" s="1"/>
  <c r="M1373" i="3" a="1"/>
  <c r="M1373" i="3" s="1"/>
  <c r="M1374" i="3" a="1"/>
  <c r="M1374" i="3" s="1"/>
  <c r="M1375" i="3" a="1"/>
  <c r="M1375" i="3" s="1"/>
  <c r="M1376" i="3" a="1"/>
  <c r="M1376" i="3" s="1"/>
  <c r="M1377" i="3" a="1"/>
  <c r="M1377" i="3" s="1"/>
  <c r="M1378" i="3" a="1"/>
  <c r="M1378" i="3" s="1"/>
  <c r="M1379" i="3" a="1"/>
  <c r="M1379" i="3" s="1"/>
  <c r="M1380" i="3" a="1"/>
  <c r="M1380" i="3" s="1"/>
  <c r="M1381" i="3" a="1"/>
  <c r="M1381" i="3" s="1"/>
  <c r="M1382" i="3" a="1"/>
  <c r="M1382" i="3" s="1"/>
  <c r="M1383" i="3" a="1"/>
  <c r="M1383" i="3" s="1"/>
  <c r="M1384" i="3" a="1"/>
  <c r="M1384" i="3" s="1"/>
  <c r="M1385" i="3" a="1"/>
  <c r="M1385" i="3" s="1"/>
  <c r="M1386" i="3" a="1"/>
  <c r="M1386" i="3" s="1"/>
  <c r="M1387" i="3" a="1"/>
  <c r="M1387" i="3" s="1"/>
  <c r="M1388" i="3" a="1"/>
  <c r="M1388" i="3" s="1"/>
  <c r="M1389" i="3" a="1"/>
  <c r="M1389" i="3" s="1"/>
  <c r="M1390" i="3" a="1"/>
  <c r="M1390" i="3" s="1"/>
  <c r="M1391" i="3" a="1"/>
  <c r="M1391" i="3" s="1"/>
  <c r="M1392" i="3" a="1"/>
  <c r="M1392" i="3" s="1"/>
  <c r="M1393" i="3" a="1"/>
  <c r="M1393" i="3" s="1"/>
  <c r="M1394" i="3" a="1"/>
  <c r="M1394" i="3" s="1"/>
  <c r="M1395" i="3" a="1"/>
  <c r="M1395" i="3" s="1"/>
  <c r="M1396" i="3" a="1"/>
  <c r="M1396" i="3" s="1"/>
  <c r="M1397" i="3" a="1"/>
  <c r="M1397" i="3" s="1"/>
  <c r="M1398" i="3" a="1"/>
  <c r="M1398" i="3" s="1"/>
  <c r="M1399" i="3" a="1"/>
  <c r="M1399" i="3" s="1"/>
  <c r="M1400" i="3" a="1"/>
  <c r="M1400" i="3" s="1"/>
  <c r="M1401" i="3" a="1"/>
  <c r="M1401" i="3" s="1"/>
  <c r="M1402" i="3" a="1"/>
  <c r="M1402" i="3" s="1"/>
  <c r="M1403" i="3" a="1"/>
  <c r="M1403" i="3" s="1"/>
  <c r="M1404" i="3" a="1"/>
  <c r="M1404" i="3" s="1"/>
  <c r="M1405" i="3" a="1"/>
  <c r="M1405" i="3" s="1"/>
  <c r="M1406" i="3" a="1"/>
  <c r="M1406" i="3" s="1"/>
  <c r="M1407" i="3" a="1"/>
  <c r="M1407" i="3" s="1"/>
  <c r="M1408" i="3" a="1"/>
  <c r="M1408" i="3" s="1"/>
  <c r="M1409" i="3" a="1"/>
  <c r="M1409" i="3" s="1"/>
  <c r="M1410" i="3" a="1"/>
  <c r="M1410" i="3" s="1"/>
  <c r="M1411" i="3" a="1"/>
  <c r="M1411" i="3" s="1"/>
  <c r="M1412" i="3" a="1"/>
  <c r="M1412" i="3" s="1"/>
  <c r="M1413" i="3" a="1"/>
  <c r="M1413" i="3" s="1"/>
  <c r="M1414" i="3" a="1"/>
  <c r="M1414" i="3" s="1"/>
  <c r="M1415" i="3" a="1"/>
  <c r="M1415" i="3" s="1"/>
  <c r="M1416" i="3" a="1"/>
  <c r="M1416" i="3" s="1"/>
  <c r="M1417" i="3" a="1"/>
  <c r="M1417" i="3" s="1"/>
  <c r="M1418" i="3" a="1"/>
  <c r="M1418" i="3" s="1"/>
  <c r="M1419" i="3" a="1"/>
  <c r="M1419" i="3" s="1"/>
  <c r="M1420" i="3" a="1"/>
  <c r="M1420" i="3" s="1"/>
  <c r="M1421" i="3" a="1"/>
  <c r="M1421" i="3" s="1"/>
  <c r="M1422" i="3" a="1"/>
  <c r="M1422" i="3" s="1"/>
  <c r="M1423" i="3" a="1"/>
  <c r="M1423" i="3" s="1"/>
  <c r="M1424" i="3" a="1"/>
  <c r="M1424" i="3" s="1"/>
  <c r="M1425" i="3" a="1"/>
  <c r="M1425" i="3" s="1"/>
  <c r="M1426" i="3" a="1"/>
  <c r="M1426" i="3" s="1"/>
  <c r="M1427" i="3" a="1"/>
  <c r="M1427" i="3" s="1"/>
  <c r="M1428" i="3" a="1"/>
  <c r="M1428" i="3" s="1"/>
  <c r="M1429" i="3" a="1"/>
  <c r="M1429" i="3" s="1"/>
  <c r="M1430" i="3" a="1"/>
  <c r="M1430" i="3" s="1"/>
  <c r="M1431" i="3" a="1"/>
  <c r="M1431" i="3" s="1"/>
  <c r="M1432" i="3" a="1"/>
  <c r="M1432" i="3" s="1"/>
  <c r="M1433" i="3" a="1"/>
  <c r="M1433" i="3" s="1"/>
  <c r="M1434" i="3" a="1"/>
  <c r="M1434" i="3" s="1"/>
  <c r="M1435" i="3" a="1"/>
  <c r="M1435" i="3" s="1"/>
  <c r="M1436" i="3" a="1"/>
  <c r="M1436" i="3" s="1"/>
  <c r="M1437" i="3" a="1"/>
  <c r="M1437" i="3" s="1"/>
  <c r="M1438" i="3" a="1"/>
  <c r="M1438" i="3" s="1"/>
  <c r="M1439" i="3" a="1"/>
  <c r="M1439" i="3" s="1"/>
  <c r="M1440" i="3" a="1"/>
  <c r="M1440" i="3" s="1"/>
  <c r="M1441" i="3" a="1"/>
  <c r="M1441" i="3" s="1"/>
  <c r="M1442" i="3" a="1"/>
  <c r="M1442" i="3" s="1"/>
  <c r="M1443" i="3" a="1"/>
  <c r="M1443" i="3" s="1"/>
  <c r="M1444" i="3" a="1"/>
  <c r="M1444" i="3" s="1"/>
  <c r="M1445" i="3" a="1"/>
  <c r="M1445" i="3" s="1"/>
  <c r="M1446" i="3" a="1"/>
  <c r="M1446" i="3" s="1"/>
  <c r="M1447" i="3" a="1"/>
  <c r="M1447" i="3" s="1"/>
  <c r="M1448" i="3" a="1"/>
  <c r="M1448" i="3" s="1"/>
  <c r="M1449" i="3" a="1"/>
  <c r="M1449" i="3" s="1"/>
  <c r="M1450" i="3" a="1"/>
  <c r="M1450" i="3" s="1"/>
  <c r="M1451" i="3" a="1"/>
  <c r="M1451" i="3" s="1"/>
  <c r="M1452" i="3" a="1"/>
  <c r="M1452" i="3" s="1"/>
  <c r="M1453" i="3" a="1"/>
  <c r="M1453" i="3" s="1"/>
  <c r="M1454" i="3" a="1"/>
  <c r="M1454" i="3" s="1"/>
  <c r="M1455" i="3" a="1"/>
  <c r="M1455" i="3" s="1"/>
  <c r="M1456" i="3" a="1"/>
  <c r="M1456" i="3" s="1"/>
  <c r="M1457" i="3" a="1"/>
  <c r="M1457" i="3" s="1"/>
  <c r="M1458" i="3" a="1"/>
  <c r="M1458" i="3" s="1"/>
  <c r="M1459" i="3" a="1"/>
  <c r="M1459" i="3" s="1"/>
  <c r="M1460" i="3" a="1"/>
  <c r="M1460" i="3" s="1"/>
  <c r="M1461" i="3" a="1"/>
  <c r="M1461" i="3" s="1"/>
  <c r="M1462" i="3" a="1"/>
  <c r="M1462" i="3" s="1"/>
  <c r="M1463" i="3" a="1"/>
  <c r="M1463" i="3" s="1"/>
  <c r="M1464" i="3" a="1"/>
  <c r="M1464" i="3" s="1"/>
  <c r="M1465" i="3" a="1"/>
  <c r="M1465" i="3" s="1"/>
  <c r="M1466" i="3" a="1"/>
  <c r="M1466" i="3" s="1"/>
  <c r="M1467" i="3" a="1"/>
  <c r="M1467" i="3" s="1"/>
  <c r="M1468" i="3" a="1"/>
  <c r="M1468" i="3" s="1"/>
  <c r="M1469" i="3" a="1"/>
  <c r="M1469" i="3" s="1"/>
  <c r="M1470" i="3" a="1"/>
  <c r="M1470" i="3" s="1"/>
  <c r="M1471" i="3" a="1"/>
  <c r="M1471" i="3" s="1"/>
  <c r="M1472" i="3" a="1"/>
  <c r="M1472" i="3" s="1"/>
  <c r="M1473" i="3" a="1"/>
  <c r="M1473" i="3" s="1"/>
  <c r="M1474" i="3" a="1"/>
  <c r="M1474" i="3" s="1"/>
  <c r="M1475" i="3" a="1"/>
  <c r="M1475" i="3" s="1"/>
  <c r="M1476" i="3" a="1"/>
  <c r="M1476" i="3" s="1"/>
  <c r="M1477" i="3" a="1"/>
  <c r="M1477" i="3" s="1"/>
  <c r="M1478" i="3" a="1"/>
  <c r="M1478" i="3" s="1"/>
  <c r="M1479" i="3" a="1"/>
  <c r="M1479" i="3" s="1"/>
  <c r="M1480" i="3" a="1"/>
  <c r="M1480" i="3" s="1"/>
  <c r="M1481" i="3" a="1"/>
  <c r="M1481" i="3" s="1"/>
  <c r="M1482" i="3" a="1"/>
  <c r="M1482" i="3" s="1"/>
  <c r="M1483" i="3" a="1"/>
  <c r="M1483" i="3" s="1"/>
  <c r="M1484" i="3" a="1"/>
  <c r="M1484" i="3" s="1"/>
  <c r="M1485" i="3" a="1"/>
  <c r="M1485" i="3" s="1"/>
  <c r="M1486" i="3" a="1"/>
  <c r="M1486" i="3" s="1"/>
  <c r="M1487" i="3" a="1"/>
  <c r="M1487" i="3" s="1"/>
  <c r="M1488" i="3" a="1"/>
  <c r="M1488" i="3" s="1"/>
  <c r="M1489" i="3" a="1"/>
  <c r="M1489" i="3" s="1"/>
  <c r="M1490" i="3" a="1"/>
  <c r="M1490" i="3" s="1"/>
  <c r="M1491" i="3" a="1"/>
  <c r="M1491" i="3" s="1"/>
  <c r="M1492" i="3" a="1"/>
  <c r="M1492" i="3" s="1"/>
  <c r="M1493" i="3" a="1"/>
  <c r="M1493" i="3" s="1"/>
  <c r="M1494" i="3" a="1"/>
  <c r="M1494" i="3" s="1"/>
  <c r="M1495" i="3" a="1"/>
  <c r="M1495" i="3" s="1"/>
  <c r="M1496" i="3" a="1"/>
  <c r="M1496" i="3" s="1"/>
  <c r="M1497" i="3" a="1"/>
  <c r="M1497" i="3" s="1"/>
  <c r="M1498" i="3" a="1"/>
  <c r="M1498" i="3" s="1"/>
  <c r="M1499" i="3" a="1"/>
  <c r="M1499" i="3" s="1"/>
  <c r="M1500" i="3" a="1"/>
  <c r="M1500" i="3" s="1"/>
  <c r="M1501" i="3" a="1"/>
  <c r="M1501" i="3" s="1"/>
  <c r="M1502" i="3" a="1"/>
  <c r="M1502" i="3" s="1"/>
  <c r="M1503" i="3" a="1"/>
  <c r="M1503" i="3" s="1"/>
  <c r="M1504" i="3" a="1"/>
  <c r="M1504" i="3" s="1"/>
  <c r="M1505" i="3" a="1"/>
  <c r="M1505" i="3" s="1"/>
  <c r="M1506" i="3" a="1"/>
  <c r="M1506" i="3" s="1"/>
  <c r="M1507" i="3" a="1"/>
  <c r="M1507" i="3" s="1"/>
  <c r="M1508" i="3" a="1"/>
  <c r="M1508" i="3" s="1"/>
  <c r="M1509" i="3" a="1"/>
  <c r="M1509" i="3" s="1"/>
  <c r="M1510" i="3" a="1"/>
  <c r="M1510" i="3" s="1"/>
  <c r="M1511" i="3" a="1"/>
  <c r="M1511" i="3" s="1"/>
  <c r="M1512" i="3" a="1"/>
  <c r="M1512" i="3" s="1"/>
  <c r="M1513" i="3" a="1"/>
  <c r="M1513" i="3" s="1"/>
  <c r="M1514" i="3" a="1"/>
  <c r="M1514" i="3" s="1"/>
  <c r="M1515" i="3" a="1"/>
  <c r="M1515" i="3" s="1"/>
  <c r="M1516" i="3" a="1"/>
  <c r="M1516" i="3" s="1"/>
  <c r="M1517" i="3" a="1"/>
  <c r="M1517" i="3" s="1"/>
  <c r="M1518" i="3" a="1"/>
  <c r="M1518" i="3" s="1"/>
  <c r="M1519" i="3" a="1"/>
  <c r="M1519" i="3" s="1"/>
  <c r="M1520" i="3" a="1"/>
  <c r="M1520" i="3" s="1"/>
  <c r="M1521" i="3" a="1"/>
  <c r="M1521" i="3" s="1"/>
  <c r="M1522" i="3" a="1"/>
  <c r="M1522" i="3" s="1"/>
  <c r="M1523" i="3" a="1"/>
  <c r="M1523" i="3" s="1"/>
  <c r="M1524" i="3" a="1"/>
  <c r="M1524" i="3" s="1"/>
  <c r="M1525" i="3" a="1"/>
  <c r="M1525" i="3" s="1"/>
  <c r="M1526" i="3" a="1"/>
  <c r="M1526" i="3" s="1"/>
  <c r="M1527" i="3" a="1"/>
  <c r="M1527" i="3" s="1"/>
  <c r="M1528" i="3" a="1"/>
  <c r="M1528" i="3" s="1"/>
  <c r="M1529" i="3" a="1"/>
  <c r="M1529" i="3" s="1"/>
  <c r="M1530" i="3" a="1"/>
  <c r="M1530" i="3" s="1"/>
  <c r="M1531" i="3" a="1"/>
  <c r="M1531" i="3" s="1"/>
  <c r="M1532" i="3" a="1"/>
  <c r="M1532" i="3" s="1"/>
  <c r="M1533" i="3" a="1"/>
  <c r="M1533" i="3" s="1"/>
  <c r="M1534" i="3" a="1"/>
  <c r="M1534" i="3" s="1"/>
  <c r="M1535" i="3" a="1"/>
  <c r="M1535" i="3" s="1"/>
  <c r="M1536" i="3" a="1"/>
  <c r="M1536" i="3" s="1"/>
  <c r="M1537" i="3" a="1"/>
  <c r="M1537" i="3" s="1"/>
  <c r="M1538" i="3" a="1"/>
  <c r="M1538" i="3" s="1"/>
  <c r="M1539" i="3" a="1"/>
  <c r="M1539" i="3" s="1"/>
  <c r="M1540" i="3" a="1"/>
  <c r="M1540" i="3" s="1"/>
  <c r="M1541" i="3" a="1"/>
  <c r="M1541" i="3" s="1"/>
  <c r="M1542" i="3" a="1"/>
  <c r="M1542" i="3" s="1"/>
  <c r="M1543" i="3" a="1"/>
  <c r="M1543" i="3" s="1"/>
  <c r="M1544" i="3" a="1"/>
  <c r="M1544" i="3" s="1"/>
  <c r="M1545" i="3" a="1"/>
  <c r="M1545" i="3" s="1"/>
  <c r="M1546" i="3" a="1"/>
  <c r="M1546" i="3" s="1"/>
  <c r="M1547" i="3" a="1"/>
  <c r="M1547" i="3" s="1"/>
  <c r="M1548" i="3" a="1"/>
  <c r="M1548" i="3" s="1"/>
  <c r="M1549" i="3" a="1"/>
  <c r="M1549" i="3" s="1"/>
  <c r="M1550" i="3" a="1"/>
  <c r="M1550" i="3" s="1"/>
  <c r="M1551" i="3" a="1"/>
  <c r="M1551" i="3" s="1"/>
  <c r="M1552" i="3" a="1"/>
  <c r="M1552" i="3" s="1"/>
  <c r="M1553" i="3" a="1"/>
  <c r="M1553" i="3" s="1"/>
  <c r="M1554" i="3" a="1"/>
  <c r="M1554" i="3" s="1"/>
  <c r="M1555" i="3" a="1"/>
  <c r="M1555" i="3" s="1"/>
  <c r="M1556" i="3" a="1"/>
  <c r="M1556" i="3" s="1"/>
  <c r="M1557" i="3" a="1"/>
  <c r="M1557" i="3" s="1"/>
  <c r="M1558" i="3" a="1"/>
  <c r="M1558" i="3" s="1"/>
  <c r="M1559" i="3" a="1"/>
  <c r="M1559" i="3" s="1"/>
  <c r="M1560" i="3" a="1"/>
  <c r="M1560" i="3" s="1"/>
  <c r="M1561" i="3" a="1"/>
  <c r="M1561" i="3" s="1"/>
  <c r="M1562" i="3" a="1"/>
  <c r="M1562" i="3" s="1"/>
  <c r="M1563" i="3" a="1"/>
  <c r="M1563" i="3" s="1"/>
  <c r="M1564" i="3" a="1"/>
  <c r="M1564" i="3" s="1"/>
  <c r="M1565" i="3" a="1"/>
  <c r="M1565" i="3" s="1"/>
  <c r="M1566" i="3" a="1"/>
  <c r="M1566" i="3" s="1"/>
  <c r="M1567" i="3" a="1"/>
  <c r="M1567" i="3" s="1"/>
  <c r="M1568" i="3" a="1"/>
  <c r="M1568" i="3" s="1"/>
  <c r="M1569" i="3" a="1"/>
  <c r="M1569" i="3" s="1"/>
  <c r="M1570" i="3" a="1"/>
  <c r="M1570" i="3" s="1"/>
  <c r="M1571" i="3" a="1"/>
  <c r="M1571" i="3" s="1"/>
  <c r="M1572" i="3" a="1"/>
  <c r="M1572" i="3" s="1"/>
  <c r="M1573" i="3" a="1"/>
  <c r="M1573" i="3" s="1"/>
  <c r="M1574" i="3" a="1"/>
  <c r="M1574" i="3" s="1"/>
  <c r="M1575" i="3" a="1"/>
  <c r="M1575" i="3" s="1"/>
  <c r="M1576" i="3" a="1"/>
  <c r="M1576" i="3" s="1"/>
  <c r="M1577" i="3" a="1"/>
  <c r="M1577" i="3" s="1"/>
  <c r="M1578" i="3" a="1"/>
  <c r="M1578" i="3" s="1"/>
  <c r="M1579" i="3" a="1"/>
  <c r="M1579" i="3" s="1"/>
  <c r="M1580" i="3" a="1"/>
  <c r="M1580" i="3" s="1"/>
  <c r="M1581" i="3" a="1"/>
  <c r="M1581" i="3" s="1"/>
  <c r="M1582" i="3" a="1"/>
  <c r="M1582" i="3" s="1"/>
  <c r="M1583" i="3" a="1"/>
  <c r="M1583" i="3" s="1"/>
  <c r="M1584" i="3" a="1"/>
  <c r="M1584" i="3" s="1"/>
  <c r="M1585" i="3" a="1"/>
  <c r="M1585" i="3" s="1"/>
  <c r="M1586" i="3" a="1"/>
  <c r="M1586" i="3" s="1"/>
  <c r="M1587" i="3" a="1"/>
  <c r="M1587" i="3" s="1"/>
  <c r="M1588" i="3" a="1"/>
  <c r="M1588" i="3" s="1"/>
  <c r="M1589" i="3" a="1"/>
  <c r="M1589" i="3" s="1"/>
  <c r="M1590" i="3" a="1"/>
  <c r="M1590" i="3" s="1"/>
  <c r="M1591" i="3" a="1"/>
  <c r="M1591" i="3" s="1"/>
  <c r="M1592" i="3" a="1"/>
  <c r="M1592" i="3" s="1"/>
  <c r="M1593" i="3" a="1"/>
  <c r="M1593" i="3" s="1"/>
  <c r="M1594" i="3" a="1"/>
  <c r="M1594" i="3" s="1"/>
  <c r="M1595" i="3" a="1"/>
  <c r="M1595" i="3" s="1"/>
  <c r="M1596" i="3" a="1"/>
  <c r="M1596" i="3" s="1"/>
  <c r="M1597" i="3" a="1"/>
  <c r="M1597" i="3" s="1"/>
  <c r="M1598" i="3" a="1"/>
  <c r="M1598" i="3" s="1"/>
  <c r="M1599" i="3" a="1"/>
  <c r="M1599" i="3" s="1"/>
  <c r="M1600" i="3" a="1"/>
  <c r="M1600" i="3" s="1"/>
  <c r="M1601" i="3" a="1"/>
  <c r="M1601" i="3" s="1"/>
  <c r="M1602" i="3" a="1"/>
  <c r="M1602" i="3" s="1"/>
  <c r="M1603" i="3" a="1"/>
  <c r="M1603" i="3" s="1"/>
  <c r="M1604" i="3" a="1"/>
  <c r="M1604" i="3" s="1"/>
  <c r="M1605" i="3" a="1"/>
  <c r="M1605" i="3" s="1"/>
  <c r="M1606" i="3" a="1"/>
  <c r="M1606" i="3" s="1"/>
  <c r="M1607" i="3" a="1"/>
  <c r="M1607" i="3" s="1"/>
  <c r="M1608" i="3" a="1"/>
  <c r="M1608" i="3" s="1"/>
  <c r="M1609" i="3" a="1"/>
  <c r="M1609" i="3" s="1"/>
  <c r="M1610" i="3" a="1"/>
  <c r="M1610" i="3" s="1"/>
  <c r="M1611" i="3" a="1"/>
  <c r="M1611" i="3" s="1"/>
  <c r="M1612" i="3" a="1"/>
  <c r="M1612" i="3" s="1"/>
  <c r="M1613" i="3" a="1"/>
  <c r="M1613" i="3" s="1"/>
  <c r="M1614" i="3" a="1"/>
  <c r="M1614" i="3" s="1"/>
  <c r="M1615" i="3" a="1"/>
  <c r="M1615" i="3" s="1"/>
  <c r="M1616" i="3" a="1"/>
  <c r="M1616" i="3" s="1"/>
  <c r="M1617" i="3" a="1"/>
  <c r="M1617" i="3" s="1"/>
  <c r="M1618" i="3" a="1"/>
  <c r="M1618" i="3" s="1"/>
  <c r="M1619" i="3" a="1"/>
  <c r="M1619" i="3" s="1"/>
  <c r="M1620" i="3" a="1"/>
  <c r="M1620" i="3" s="1"/>
  <c r="M1621" i="3" a="1"/>
  <c r="M1621" i="3" s="1"/>
  <c r="M1622" i="3" a="1"/>
  <c r="M1622" i="3" s="1"/>
  <c r="M1623" i="3" a="1"/>
  <c r="M1623" i="3" s="1"/>
  <c r="M1624" i="3" a="1"/>
  <c r="M1624" i="3" s="1"/>
  <c r="M1625" i="3" a="1"/>
  <c r="M1625" i="3" s="1"/>
  <c r="M1626" i="3" a="1"/>
  <c r="M1626" i="3" s="1"/>
  <c r="M1627" i="3" a="1"/>
  <c r="M1627" i="3" s="1"/>
  <c r="M1628" i="3" a="1"/>
  <c r="M1628" i="3" s="1"/>
  <c r="M1629" i="3" a="1"/>
  <c r="M1629" i="3" s="1"/>
  <c r="M1630" i="3" a="1"/>
  <c r="M1630" i="3" s="1"/>
  <c r="M1631" i="3" a="1"/>
  <c r="M1631" i="3" s="1"/>
  <c r="M1632" i="3" a="1"/>
  <c r="M1632" i="3" s="1"/>
  <c r="M1633" i="3" a="1"/>
  <c r="M1633" i="3" s="1"/>
  <c r="M1634" i="3" a="1"/>
  <c r="M1634" i="3" s="1"/>
  <c r="M1635" i="3" a="1"/>
  <c r="M1635" i="3" s="1"/>
  <c r="M1636" i="3" a="1"/>
  <c r="M1636" i="3" s="1"/>
  <c r="M1637" i="3" a="1"/>
  <c r="M1637" i="3" s="1"/>
  <c r="M1638" i="3" a="1"/>
  <c r="M1638" i="3" s="1"/>
  <c r="M1639" i="3" a="1"/>
  <c r="M1639" i="3" s="1"/>
  <c r="M1640" i="3" a="1"/>
  <c r="M1640" i="3" s="1"/>
  <c r="M1641" i="3" a="1"/>
  <c r="M1641" i="3" s="1"/>
  <c r="M1642" i="3" a="1"/>
  <c r="M1642" i="3" s="1"/>
  <c r="M1643" i="3" a="1"/>
  <c r="M1643" i="3" s="1"/>
  <c r="M1644" i="3" a="1"/>
  <c r="M1644" i="3" s="1"/>
  <c r="M1645" i="3" a="1"/>
  <c r="M1645" i="3" s="1"/>
  <c r="M1646" i="3" a="1"/>
  <c r="M1646" i="3" s="1"/>
  <c r="M1647" i="3" a="1"/>
  <c r="M1647" i="3" s="1"/>
  <c r="M1648" i="3" a="1"/>
  <c r="M1648" i="3" s="1"/>
  <c r="M1649" i="3" a="1"/>
  <c r="M1649" i="3" s="1"/>
  <c r="M1650" i="3" a="1"/>
  <c r="M1650" i="3" s="1"/>
  <c r="M1651" i="3" a="1"/>
  <c r="M1651" i="3" s="1"/>
  <c r="M1652" i="3" a="1"/>
  <c r="M1652" i="3" s="1"/>
  <c r="M1653" i="3" a="1"/>
  <c r="M1653" i="3" s="1"/>
  <c r="M1654" i="3" a="1"/>
  <c r="M1654" i="3" s="1"/>
  <c r="M1655" i="3" a="1"/>
  <c r="M1655" i="3" s="1"/>
  <c r="M1656" i="3" a="1"/>
  <c r="M1656" i="3" s="1"/>
  <c r="M1657" i="3" a="1"/>
  <c r="M1657" i="3" s="1"/>
  <c r="M1658" i="3" a="1"/>
  <c r="M1658" i="3" s="1"/>
  <c r="M1659" i="3" a="1"/>
  <c r="M1659" i="3" s="1"/>
  <c r="M1660" i="3" a="1"/>
  <c r="M1660" i="3" s="1"/>
  <c r="M1661" i="3" a="1"/>
  <c r="M1661" i="3" s="1"/>
  <c r="M1662" i="3" a="1"/>
  <c r="M1662" i="3" s="1"/>
  <c r="M1663" i="3" a="1"/>
  <c r="M1663" i="3" s="1"/>
  <c r="M1664" i="3" a="1"/>
  <c r="M1664" i="3" s="1"/>
  <c r="M1665" i="3" a="1"/>
  <c r="M1665" i="3" s="1"/>
  <c r="M1666" i="3" a="1"/>
  <c r="M1666" i="3" s="1"/>
  <c r="M1667" i="3" a="1"/>
  <c r="M1667" i="3" s="1"/>
  <c r="M1668" i="3" a="1"/>
  <c r="M1668" i="3" s="1"/>
  <c r="M1669" i="3" a="1"/>
  <c r="M1669" i="3" s="1"/>
  <c r="M1670" i="3" a="1"/>
  <c r="M1670" i="3" s="1"/>
  <c r="M1671" i="3" a="1"/>
  <c r="M1671" i="3" s="1"/>
  <c r="M1672" i="3" a="1"/>
  <c r="M1672" i="3" s="1"/>
  <c r="M1673" i="3" a="1"/>
  <c r="M1673" i="3" s="1"/>
  <c r="M1674" i="3" a="1"/>
  <c r="M1674" i="3" s="1"/>
  <c r="M1675" i="3" a="1"/>
  <c r="M1675" i="3" s="1"/>
  <c r="M1676" i="3" a="1"/>
  <c r="M1676" i="3" s="1"/>
  <c r="M1677" i="3" a="1"/>
  <c r="M1677" i="3" s="1"/>
  <c r="M1678" i="3" a="1"/>
  <c r="M1678" i="3" s="1"/>
  <c r="M1679" i="3" a="1"/>
  <c r="M1679" i="3" s="1"/>
  <c r="M1680" i="3" a="1"/>
  <c r="M1680" i="3" s="1"/>
  <c r="M1681" i="3" a="1"/>
  <c r="M1681" i="3" s="1"/>
  <c r="M1682" i="3" a="1"/>
  <c r="M1682" i="3" s="1"/>
  <c r="M1683" i="3" a="1"/>
  <c r="M1683" i="3" s="1"/>
  <c r="M1684" i="3" a="1"/>
  <c r="M1684" i="3" s="1"/>
  <c r="M1685" i="3" a="1"/>
  <c r="M1685" i="3" s="1"/>
  <c r="M1686" i="3" a="1"/>
  <c r="M1686" i="3" s="1"/>
  <c r="M1687" i="3" a="1"/>
  <c r="M1687" i="3" s="1"/>
  <c r="M1688" i="3" a="1"/>
  <c r="M1688" i="3" s="1"/>
  <c r="M1689" i="3" a="1"/>
  <c r="M1689" i="3" s="1"/>
  <c r="M1690" i="3" a="1"/>
  <c r="M1690" i="3" s="1"/>
  <c r="M1691" i="3" a="1"/>
  <c r="M1691" i="3" s="1"/>
  <c r="M1692" i="3" a="1"/>
  <c r="M1692" i="3" s="1"/>
  <c r="M1693" i="3" a="1"/>
  <c r="M1693" i="3" s="1"/>
  <c r="M1694" i="3" a="1"/>
  <c r="M1694" i="3" s="1"/>
  <c r="M1695" i="3" a="1"/>
  <c r="M1695" i="3" s="1"/>
  <c r="M1696" i="3" a="1"/>
  <c r="M1696" i="3" s="1"/>
  <c r="M1697" i="3" a="1"/>
  <c r="M1697" i="3" s="1"/>
  <c r="M1698" i="3" a="1"/>
  <c r="M1698" i="3" s="1"/>
  <c r="M1699" i="3" a="1"/>
  <c r="M1699" i="3" s="1"/>
  <c r="M1700" i="3" a="1"/>
  <c r="M1700" i="3" s="1"/>
  <c r="M1701" i="3" a="1"/>
  <c r="M1701" i="3" s="1"/>
  <c r="M1702" i="3" a="1"/>
  <c r="M1702" i="3" s="1"/>
  <c r="M1703" i="3" a="1"/>
  <c r="M1703" i="3" s="1"/>
  <c r="M1704" i="3" a="1"/>
  <c r="M1704" i="3" s="1"/>
  <c r="M1705" i="3" a="1"/>
  <c r="M1705" i="3" s="1"/>
  <c r="M1706" i="3" a="1"/>
  <c r="M1706" i="3" s="1"/>
  <c r="M1707" i="3" a="1"/>
  <c r="M1707" i="3" s="1"/>
  <c r="M1708" i="3" a="1"/>
  <c r="M1708" i="3" s="1"/>
  <c r="M1709" i="3" a="1"/>
  <c r="M1709" i="3" s="1"/>
  <c r="M1710" i="3" a="1"/>
  <c r="M1710" i="3" s="1"/>
  <c r="M1711" i="3" a="1"/>
  <c r="M1711" i="3" s="1"/>
  <c r="M1712" i="3" a="1"/>
  <c r="M1712" i="3" s="1"/>
  <c r="M1713" i="3" a="1"/>
  <c r="M1713" i="3" s="1"/>
  <c r="M1714" i="3" a="1"/>
  <c r="M1714" i="3" s="1"/>
  <c r="M1715" i="3" a="1"/>
  <c r="M1715" i="3" s="1"/>
  <c r="M1716" i="3" a="1"/>
  <c r="M1716" i="3" s="1"/>
  <c r="M1717" i="3" a="1"/>
  <c r="M1717" i="3" s="1"/>
  <c r="M1718" i="3" a="1"/>
  <c r="M1718" i="3" s="1"/>
  <c r="M1719" i="3" a="1"/>
  <c r="M1719" i="3" s="1"/>
  <c r="M1720" i="3" a="1"/>
  <c r="M1720" i="3" s="1"/>
  <c r="M1721" i="3" a="1"/>
  <c r="M1721" i="3" s="1"/>
  <c r="M1722" i="3" a="1"/>
  <c r="M1722" i="3" s="1"/>
  <c r="M1723" i="3" a="1"/>
  <c r="M1723" i="3" s="1"/>
  <c r="M1724" i="3" a="1"/>
  <c r="M1724" i="3" s="1"/>
  <c r="M1725" i="3" a="1"/>
  <c r="M1725" i="3" s="1"/>
  <c r="M1726" i="3" a="1"/>
  <c r="M1726" i="3" s="1"/>
  <c r="M1727" i="3" a="1"/>
  <c r="M1727" i="3" s="1"/>
  <c r="M1728" i="3" a="1"/>
  <c r="M1728" i="3" s="1"/>
  <c r="M1729" i="3" a="1"/>
  <c r="M1729" i="3" s="1"/>
  <c r="M1730" i="3" a="1"/>
  <c r="M1730" i="3" s="1"/>
  <c r="M1731" i="3" a="1"/>
  <c r="M1731" i="3" s="1"/>
  <c r="M1732" i="3" a="1"/>
  <c r="M1732" i="3" s="1"/>
  <c r="M1733" i="3" a="1"/>
  <c r="M1733" i="3" s="1"/>
  <c r="M1734" i="3" a="1"/>
  <c r="M1734" i="3" s="1"/>
  <c r="M1735" i="3" a="1"/>
  <c r="M1735" i="3" s="1"/>
  <c r="M1736" i="3" a="1"/>
  <c r="M1736" i="3" s="1"/>
  <c r="M1737" i="3" a="1"/>
  <c r="M1737" i="3" s="1"/>
  <c r="M1738" i="3" a="1"/>
  <c r="M1738" i="3" s="1"/>
  <c r="M1739" i="3" a="1"/>
  <c r="M1739" i="3" s="1"/>
  <c r="M1740" i="3" a="1"/>
  <c r="M1740" i="3" s="1"/>
  <c r="M1741" i="3" a="1"/>
  <c r="M1741" i="3" s="1"/>
  <c r="M1742" i="3" a="1"/>
  <c r="M1742" i="3" s="1"/>
  <c r="M1743" i="3" a="1"/>
  <c r="M1743" i="3" s="1"/>
  <c r="M1744" i="3" a="1"/>
  <c r="M1744" i="3" s="1"/>
  <c r="M1745" i="3" a="1"/>
  <c r="M1745" i="3" s="1"/>
  <c r="M1746" i="3" a="1"/>
  <c r="M1746" i="3" s="1"/>
  <c r="M1747" i="3" a="1"/>
  <c r="M1747" i="3" s="1"/>
  <c r="M1748" i="3" a="1"/>
  <c r="M1748" i="3" s="1"/>
  <c r="M1749" i="3" a="1"/>
  <c r="M1749" i="3" s="1"/>
  <c r="M1750" i="3" a="1"/>
  <c r="M1750" i="3" s="1"/>
  <c r="M1751" i="3" a="1"/>
  <c r="M1751" i="3" s="1"/>
  <c r="M1752" i="3" a="1"/>
  <c r="M1752" i="3" s="1"/>
  <c r="M1753" i="3" a="1"/>
  <c r="M1753" i="3" s="1"/>
  <c r="M1754" i="3" a="1"/>
  <c r="M1754" i="3" s="1"/>
  <c r="M1755" i="3" a="1"/>
  <c r="M1755" i="3" s="1"/>
  <c r="M1756" i="3" a="1"/>
  <c r="M1756" i="3" s="1"/>
  <c r="M1757" i="3" a="1"/>
  <c r="M1757" i="3" s="1"/>
  <c r="M1758" i="3" a="1"/>
  <c r="M1758" i="3" s="1"/>
  <c r="M1759" i="3" a="1"/>
  <c r="M1759" i="3" s="1"/>
  <c r="M1760" i="3" a="1"/>
  <c r="M1760" i="3" s="1"/>
  <c r="M1761" i="3" a="1"/>
  <c r="M1761" i="3" s="1"/>
  <c r="M1762" i="3" a="1"/>
  <c r="M1762" i="3" s="1"/>
  <c r="M1763" i="3" a="1"/>
  <c r="M1763" i="3" s="1"/>
  <c r="M1764" i="3" a="1"/>
  <c r="M1764" i="3" s="1"/>
  <c r="M1765" i="3" a="1"/>
  <c r="M1765" i="3" s="1"/>
  <c r="M1766" i="3" a="1"/>
  <c r="M1766" i="3" s="1"/>
  <c r="M1767" i="3" a="1"/>
  <c r="M1767" i="3" s="1"/>
  <c r="M1768" i="3" a="1"/>
  <c r="M1768" i="3" s="1"/>
  <c r="M1769" i="3" a="1"/>
  <c r="M1769" i="3" s="1"/>
  <c r="M1770" i="3" a="1"/>
  <c r="M1770" i="3" s="1"/>
  <c r="M1771" i="3" a="1"/>
  <c r="M1771" i="3" s="1"/>
  <c r="M1772" i="3" a="1"/>
  <c r="M1772" i="3" s="1"/>
  <c r="M1773" i="3" a="1"/>
  <c r="M1773" i="3" s="1"/>
  <c r="M1774" i="3" a="1"/>
  <c r="M1774" i="3" s="1"/>
  <c r="M1775" i="3" a="1"/>
  <c r="M1775" i="3" s="1"/>
  <c r="M1776" i="3" a="1"/>
  <c r="M1776" i="3" s="1"/>
  <c r="M1777" i="3" a="1"/>
  <c r="M1777" i="3" s="1"/>
  <c r="M1778" i="3" a="1"/>
  <c r="M1778" i="3" s="1"/>
  <c r="M1779" i="3" a="1"/>
  <c r="M1779" i="3" s="1"/>
  <c r="M1780" i="3" a="1"/>
  <c r="M1780" i="3" s="1"/>
  <c r="M1781" i="3" a="1"/>
  <c r="M1781" i="3" s="1"/>
  <c r="M1782" i="3" a="1"/>
  <c r="M1782" i="3" s="1"/>
  <c r="M1783" i="3" a="1"/>
  <c r="M1783" i="3" s="1"/>
  <c r="M1784" i="3" a="1"/>
  <c r="M1784" i="3" s="1"/>
  <c r="M1785" i="3" a="1"/>
  <c r="M1785" i="3" s="1"/>
  <c r="M1786" i="3" a="1"/>
  <c r="M1786" i="3" s="1"/>
  <c r="M1787" i="3" a="1"/>
  <c r="M1787" i="3" s="1"/>
  <c r="M1788" i="3" a="1"/>
  <c r="M1788" i="3" s="1"/>
  <c r="M1789" i="3" a="1"/>
  <c r="M1789" i="3" s="1"/>
  <c r="M1790" i="3" a="1"/>
  <c r="M1790" i="3" s="1"/>
  <c r="M1791" i="3" a="1"/>
  <c r="M1791" i="3" s="1"/>
  <c r="M1792" i="3" a="1"/>
  <c r="M1792" i="3" s="1"/>
  <c r="M1793" i="3" a="1"/>
  <c r="M1793" i="3" s="1"/>
  <c r="M1794" i="3" a="1"/>
  <c r="M1794" i="3" s="1"/>
  <c r="M1795" i="3" a="1"/>
  <c r="M1795" i="3" s="1"/>
  <c r="M1796" i="3" a="1"/>
  <c r="M1796" i="3" s="1"/>
  <c r="M1797" i="3" a="1"/>
  <c r="M1797" i="3" s="1"/>
  <c r="M1798" i="3" a="1"/>
  <c r="M1798" i="3" s="1"/>
  <c r="M1799" i="3" a="1"/>
  <c r="M1799" i="3" s="1"/>
  <c r="M1800" i="3" a="1"/>
  <c r="M1800" i="3" s="1"/>
  <c r="M1801" i="3" a="1"/>
  <c r="M1801" i="3" s="1"/>
  <c r="M1802" i="3" a="1"/>
  <c r="M1802" i="3" s="1"/>
  <c r="M1803" i="3" a="1"/>
  <c r="M1803" i="3" s="1"/>
  <c r="M1804" i="3" a="1"/>
  <c r="M1804" i="3" s="1"/>
  <c r="M1805" i="3" a="1"/>
  <c r="M1805" i="3" s="1"/>
  <c r="M1806" i="3" a="1"/>
  <c r="M1806" i="3" s="1"/>
  <c r="M1807" i="3" a="1"/>
  <c r="M1807" i="3" s="1"/>
  <c r="M1808" i="3" a="1"/>
  <c r="M1808" i="3" s="1"/>
  <c r="M1809" i="3" a="1"/>
  <c r="M1809" i="3" s="1"/>
  <c r="M1810" i="3" a="1"/>
  <c r="M1810" i="3" s="1"/>
  <c r="M1811" i="3" a="1"/>
  <c r="M1811" i="3" s="1"/>
  <c r="M1812" i="3" a="1"/>
  <c r="M1812" i="3" s="1"/>
  <c r="M1813" i="3" a="1"/>
  <c r="M1813" i="3" s="1"/>
  <c r="M1814" i="3" a="1"/>
  <c r="M1814" i="3" s="1"/>
  <c r="M1815" i="3" a="1"/>
  <c r="M1815" i="3" s="1"/>
  <c r="M1816" i="3" a="1"/>
  <c r="M1816" i="3" s="1"/>
  <c r="M1817" i="3" a="1"/>
  <c r="M1817" i="3" s="1"/>
  <c r="M1818" i="3" a="1"/>
  <c r="M1818" i="3" s="1"/>
  <c r="M1819" i="3" a="1"/>
  <c r="M1819" i="3" s="1"/>
  <c r="M1820" i="3" a="1"/>
  <c r="M1820" i="3" s="1"/>
  <c r="M1821" i="3" a="1"/>
  <c r="M1821" i="3" s="1"/>
  <c r="M1822" i="3" a="1"/>
  <c r="M1822" i="3" s="1"/>
  <c r="M1823" i="3" a="1"/>
  <c r="M1823" i="3" s="1"/>
  <c r="M1824" i="3" a="1"/>
  <c r="M1824" i="3" s="1"/>
  <c r="M1825" i="3" a="1"/>
  <c r="M1825" i="3" s="1"/>
  <c r="M1826" i="3" a="1"/>
  <c r="M1826" i="3" s="1"/>
  <c r="M1827" i="3" a="1"/>
  <c r="M1827" i="3" s="1"/>
  <c r="M1828" i="3" a="1"/>
  <c r="M1828" i="3" s="1"/>
  <c r="M1829" i="3" a="1"/>
  <c r="M1829" i="3" s="1"/>
  <c r="M1830" i="3" a="1"/>
  <c r="M1830" i="3" s="1"/>
  <c r="M1831" i="3" a="1"/>
  <c r="M1831" i="3" s="1"/>
  <c r="M1832" i="3" a="1"/>
  <c r="M1832" i="3" s="1"/>
  <c r="M1833" i="3" a="1"/>
  <c r="M1833" i="3" s="1"/>
  <c r="M1834" i="3" a="1"/>
  <c r="M1834" i="3" s="1"/>
  <c r="M1835" i="3" a="1"/>
  <c r="M1835" i="3" s="1"/>
  <c r="M1836" i="3" a="1"/>
  <c r="M1836" i="3" s="1"/>
  <c r="M1837" i="3" a="1"/>
  <c r="M1837" i="3" s="1"/>
  <c r="M1838" i="3" a="1"/>
  <c r="M1838" i="3" s="1"/>
  <c r="M1839" i="3" a="1"/>
  <c r="M1839" i="3" s="1"/>
  <c r="M1840" i="3" a="1"/>
  <c r="M1840" i="3" s="1"/>
  <c r="M1841" i="3" a="1"/>
  <c r="M1841" i="3" s="1"/>
  <c r="M1842" i="3" a="1"/>
  <c r="M1842" i="3" s="1"/>
  <c r="M1843" i="3" a="1"/>
  <c r="M1843" i="3" s="1"/>
  <c r="M1844" i="3" a="1"/>
  <c r="M1844" i="3" s="1"/>
  <c r="M1845" i="3" a="1"/>
  <c r="M1845" i="3" s="1"/>
  <c r="M1846" i="3" a="1"/>
  <c r="M1846" i="3" s="1"/>
  <c r="M1847" i="3" a="1"/>
  <c r="M1847" i="3" s="1"/>
  <c r="M1848" i="3" a="1"/>
  <c r="M1848" i="3" s="1"/>
  <c r="M1849" i="3" a="1"/>
  <c r="M1849" i="3" s="1"/>
  <c r="M1850" i="3" a="1"/>
  <c r="M1850" i="3" s="1"/>
  <c r="M1851" i="3" a="1"/>
  <c r="M1851" i="3" s="1"/>
  <c r="M1852" i="3" a="1"/>
  <c r="M1852" i="3" s="1"/>
  <c r="M1853" i="3" a="1"/>
  <c r="M1853" i="3" s="1"/>
  <c r="M1854" i="3" a="1"/>
  <c r="M1854" i="3" s="1"/>
  <c r="M1855" i="3" a="1"/>
  <c r="M1855" i="3" s="1"/>
  <c r="M1856" i="3" a="1"/>
  <c r="M1856" i="3" s="1"/>
  <c r="M1857" i="3" a="1"/>
  <c r="M1857" i="3" s="1"/>
  <c r="M1858" i="3" a="1"/>
  <c r="M1858" i="3" s="1"/>
  <c r="M1859" i="3" a="1"/>
  <c r="M1859" i="3" s="1"/>
  <c r="M1860" i="3" a="1"/>
  <c r="M1860" i="3" s="1"/>
  <c r="M1861" i="3" a="1"/>
  <c r="M1861" i="3" s="1"/>
  <c r="M1862" i="3" a="1"/>
  <c r="M1862" i="3" s="1"/>
  <c r="M1863" i="3" a="1"/>
  <c r="M1863" i="3" s="1"/>
  <c r="M1864" i="3" a="1"/>
  <c r="M1864" i="3" s="1"/>
  <c r="M1865" i="3" a="1"/>
  <c r="M1865" i="3" s="1"/>
  <c r="M1866" i="3" a="1"/>
  <c r="M1866" i="3" s="1"/>
  <c r="M1867" i="3" a="1"/>
  <c r="M1867" i="3" s="1"/>
  <c r="M1868" i="3" a="1"/>
  <c r="M1868" i="3" s="1"/>
  <c r="M1869" i="3" a="1"/>
  <c r="M1869" i="3" s="1"/>
  <c r="M1870" i="3" a="1"/>
  <c r="M1870" i="3" s="1"/>
  <c r="M1871" i="3" a="1"/>
  <c r="M1871" i="3" s="1"/>
  <c r="M1872" i="3" a="1"/>
  <c r="M1872" i="3" s="1"/>
  <c r="M1873" i="3" a="1"/>
  <c r="M1873" i="3" s="1"/>
  <c r="M1874" i="3" a="1"/>
  <c r="M1874" i="3" s="1"/>
  <c r="M1875" i="3" a="1"/>
  <c r="M1875" i="3" s="1"/>
  <c r="M1876" i="3" a="1"/>
  <c r="M1876" i="3" s="1"/>
  <c r="M1877" i="3" a="1"/>
  <c r="M1877" i="3" s="1"/>
  <c r="M1878" i="3" a="1"/>
  <c r="M1878" i="3" s="1"/>
  <c r="M1879" i="3" a="1"/>
  <c r="M1879" i="3" s="1"/>
  <c r="M1880" i="3" a="1"/>
  <c r="M1880" i="3" s="1"/>
  <c r="M1881" i="3" a="1"/>
  <c r="M1881" i="3" s="1"/>
  <c r="M1882" i="3" a="1"/>
  <c r="M1882" i="3" s="1"/>
  <c r="M1883" i="3" a="1"/>
  <c r="M1883" i="3" s="1"/>
  <c r="M1884" i="3" a="1"/>
  <c r="M1884" i="3" s="1"/>
  <c r="M1885" i="3" a="1"/>
  <c r="M1885" i="3" s="1"/>
  <c r="M1886" i="3" a="1"/>
  <c r="M1886" i="3" s="1"/>
  <c r="M1887" i="3" a="1"/>
  <c r="M1887" i="3" s="1"/>
  <c r="M1888" i="3" a="1"/>
  <c r="M1888" i="3" s="1"/>
  <c r="M1889" i="3" a="1"/>
  <c r="M1889" i="3" s="1"/>
  <c r="M1890" i="3" a="1"/>
  <c r="M1890" i="3" s="1"/>
  <c r="M1891" i="3" a="1"/>
  <c r="M1891" i="3" s="1"/>
  <c r="M1892" i="3" a="1"/>
  <c r="M1892" i="3" s="1"/>
  <c r="M1893" i="3" a="1"/>
  <c r="M1893" i="3" s="1"/>
  <c r="M1894" i="3" a="1"/>
  <c r="M1894" i="3" s="1"/>
  <c r="M1895" i="3" a="1"/>
  <c r="M1895" i="3" s="1"/>
  <c r="M1896" i="3" a="1"/>
  <c r="M1896" i="3" s="1"/>
  <c r="M1897" i="3" a="1"/>
  <c r="M1897" i="3" s="1"/>
  <c r="M1898" i="3" a="1"/>
  <c r="M1898" i="3" s="1"/>
  <c r="M1899" i="3" a="1"/>
  <c r="M1899" i="3" s="1"/>
  <c r="M1900" i="3" a="1"/>
  <c r="M1900" i="3" s="1"/>
  <c r="M1901" i="3" a="1"/>
  <c r="M1901" i="3" s="1"/>
  <c r="M1902" i="3" a="1"/>
  <c r="M1902" i="3" s="1"/>
  <c r="M1903" i="3" a="1"/>
  <c r="M1903" i="3" s="1"/>
  <c r="M1904" i="3" a="1"/>
  <c r="M1904" i="3" s="1"/>
  <c r="M1905" i="3" a="1"/>
  <c r="M1905" i="3" s="1"/>
  <c r="M1906" i="3" a="1"/>
  <c r="M1906" i="3" s="1"/>
  <c r="M1907" i="3" a="1"/>
  <c r="M1907" i="3" s="1"/>
  <c r="M1908" i="3" a="1"/>
  <c r="M1908" i="3" s="1"/>
  <c r="M1909" i="3" a="1"/>
  <c r="M1909" i="3" s="1"/>
  <c r="M1910" i="3" a="1"/>
  <c r="M1910" i="3" s="1"/>
  <c r="M1911" i="3" a="1"/>
  <c r="M1911" i="3" s="1"/>
  <c r="M1912" i="3" a="1"/>
  <c r="M1912" i="3" s="1"/>
  <c r="M1913" i="3" a="1"/>
  <c r="M1913" i="3" s="1"/>
  <c r="M1914" i="3" a="1"/>
  <c r="M1914" i="3" s="1"/>
  <c r="M1915" i="3" a="1"/>
  <c r="M1915" i="3" s="1"/>
  <c r="M1916" i="3" a="1"/>
  <c r="M1916" i="3" s="1"/>
  <c r="M1917" i="3" a="1"/>
  <c r="M1917" i="3" s="1"/>
  <c r="M1918" i="3" a="1"/>
  <c r="M1918" i="3" s="1"/>
  <c r="M1919" i="3" a="1"/>
  <c r="M1919" i="3" s="1"/>
  <c r="M1920" i="3" a="1"/>
  <c r="M1920" i="3" s="1"/>
  <c r="M1921" i="3" a="1"/>
  <c r="M1921" i="3" s="1"/>
  <c r="M1922" i="3" a="1"/>
  <c r="M1922" i="3" s="1"/>
  <c r="M1923" i="3" a="1"/>
  <c r="M1923" i="3" s="1"/>
  <c r="M1924" i="3" a="1"/>
  <c r="M1924" i="3" s="1"/>
  <c r="M1925" i="3" a="1"/>
  <c r="M1925" i="3" s="1"/>
  <c r="M1926" i="3" a="1"/>
  <c r="M1926" i="3" s="1"/>
  <c r="M1927" i="3" a="1"/>
  <c r="M1927" i="3" s="1"/>
  <c r="M1928" i="3" a="1"/>
  <c r="M1928" i="3" s="1"/>
  <c r="M1929" i="3" a="1"/>
  <c r="M1929" i="3" s="1"/>
  <c r="M1930" i="3" a="1"/>
  <c r="M1930" i="3" s="1"/>
  <c r="M1931" i="3" a="1"/>
  <c r="M1931" i="3" s="1"/>
  <c r="M1932" i="3" a="1"/>
  <c r="M1932" i="3" s="1"/>
  <c r="M1933" i="3" a="1"/>
  <c r="M1933" i="3" s="1"/>
  <c r="M1934" i="3" a="1"/>
  <c r="M1934" i="3" s="1"/>
  <c r="M1935" i="3" a="1"/>
  <c r="M1935" i="3" s="1"/>
  <c r="M1936" i="3" a="1"/>
  <c r="M1936" i="3" s="1"/>
  <c r="M1937" i="3" a="1"/>
  <c r="M1937" i="3" s="1"/>
  <c r="M1938" i="3" a="1"/>
  <c r="M1938" i="3" s="1"/>
  <c r="M1939" i="3" a="1"/>
  <c r="M1939" i="3" s="1"/>
  <c r="M1940" i="3" a="1"/>
  <c r="M1940" i="3" s="1"/>
  <c r="M1941" i="3" a="1"/>
  <c r="M1941" i="3" s="1"/>
  <c r="M1942" i="3" a="1"/>
  <c r="M1942" i="3" s="1"/>
  <c r="M1943" i="3" a="1"/>
  <c r="M1943" i="3" s="1"/>
  <c r="M1944" i="3" a="1"/>
  <c r="M1944" i="3" s="1"/>
  <c r="M1945" i="3" a="1"/>
  <c r="M1945" i="3" s="1"/>
  <c r="M1946" i="3" a="1"/>
  <c r="M1946" i="3" s="1"/>
  <c r="M1947" i="3" a="1"/>
  <c r="M1947" i="3" s="1"/>
  <c r="M1948" i="3" a="1"/>
  <c r="M1948" i="3" s="1"/>
  <c r="M1949" i="3" a="1"/>
  <c r="M1949" i="3" s="1"/>
  <c r="M1950" i="3" a="1"/>
  <c r="M1950" i="3" s="1"/>
  <c r="M1951" i="3" a="1"/>
  <c r="M1951" i="3" s="1"/>
  <c r="M1952" i="3" a="1"/>
  <c r="M1952" i="3" s="1"/>
  <c r="M1953" i="3" a="1"/>
  <c r="M1953" i="3" s="1"/>
  <c r="M1954" i="3" a="1"/>
  <c r="M1954" i="3" s="1"/>
  <c r="M1955" i="3" a="1"/>
  <c r="M1955" i="3" s="1"/>
  <c r="M1956" i="3" a="1"/>
  <c r="M1956" i="3" s="1"/>
  <c r="M1957" i="3" a="1"/>
  <c r="M1957" i="3" s="1"/>
  <c r="M1958" i="3" a="1"/>
  <c r="M1958" i="3" s="1"/>
  <c r="M1959" i="3" a="1"/>
  <c r="M1959" i="3" s="1"/>
  <c r="M1960" i="3" a="1"/>
  <c r="M1960" i="3" s="1"/>
  <c r="M1961" i="3" a="1"/>
  <c r="M1961" i="3" s="1"/>
  <c r="M1962" i="3" a="1"/>
  <c r="M1962" i="3" s="1"/>
  <c r="M1963" i="3" a="1"/>
  <c r="M1963" i="3" s="1"/>
  <c r="M1964" i="3" a="1"/>
  <c r="M1964" i="3" s="1"/>
  <c r="M1965" i="3" a="1"/>
  <c r="M1965" i="3" s="1"/>
  <c r="M1966" i="3" a="1"/>
  <c r="M1966" i="3" s="1"/>
  <c r="M1967" i="3" a="1"/>
  <c r="M1967" i="3" s="1"/>
  <c r="M1968" i="3" a="1"/>
  <c r="M1968" i="3" s="1"/>
  <c r="M1969" i="3" a="1"/>
  <c r="M1969" i="3" s="1"/>
  <c r="M1970" i="3" a="1"/>
  <c r="M1970" i="3" s="1"/>
  <c r="M1971" i="3" a="1"/>
  <c r="M1971" i="3" s="1"/>
  <c r="M1972" i="3" a="1"/>
  <c r="M1972" i="3" s="1"/>
  <c r="M1973" i="3" a="1"/>
  <c r="M1973" i="3" s="1"/>
  <c r="M1974" i="3" a="1"/>
  <c r="M1974" i="3" s="1"/>
  <c r="M1975" i="3" a="1"/>
  <c r="M1975" i="3" s="1"/>
  <c r="M1976" i="3" a="1"/>
  <c r="M1976" i="3" s="1"/>
  <c r="M1977" i="3" a="1"/>
  <c r="M1977" i="3" s="1"/>
  <c r="M1978" i="3" a="1"/>
  <c r="M1978" i="3" s="1"/>
  <c r="M1979" i="3" a="1"/>
  <c r="M1979" i="3" s="1"/>
  <c r="M1980" i="3" a="1"/>
  <c r="M1980" i="3" s="1"/>
  <c r="M1981" i="3" a="1"/>
  <c r="M1981" i="3" s="1"/>
  <c r="M1982" i="3" a="1"/>
  <c r="M1982" i="3" s="1"/>
  <c r="M1983" i="3" a="1"/>
  <c r="M1983" i="3" s="1"/>
  <c r="M1984" i="3" a="1"/>
  <c r="M1984" i="3" s="1"/>
  <c r="M1985" i="3" a="1"/>
  <c r="M1985" i="3" s="1"/>
  <c r="M1986" i="3" a="1"/>
  <c r="M1986" i="3" s="1"/>
  <c r="M1987" i="3" a="1"/>
  <c r="M1987" i="3" s="1"/>
  <c r="M1988" i="3" a="1"/>
  <c r="M1988" i="3" s="1"/>
  <c r="M1989" i="3" a="1"/>
  <c r="M1989" i="3" s="1"/>
  <c r="M1990" i="3" a="1"/>
  <c r="M1990" i="3" s="1"/>
  <c r="M1991" i="3" a="1"/>
  <c r="M1991" i="3" s="1"/>
  <c r="M1992" i="3" a="1"/>
  <c r="M1992" i="3" s="1"/>
  <c r="M1993" i="3" a="1"/>
  <c r="M1993" i="3" s="1"/>
  <c r="M1994" i="3" a="1"/>
  <c r="M1994" i="3" s="1"/>
  <c r="M1995" i="3" a="1"/>
  <c r="M1995" i="3" s="1"/>
  <c r="M1996" i="3" a="1"/>
  <c r="M1996" i="3" s="1"/>
  <c r="M1997" i="3" a="1"/>
  <c r="M1997" i="3" s="1"/>
  <c r="M1998" i="3" a="1"/>
  <c r="M1998" i="3" s="1"/>
  <c r="M1999" i="3" a="1"/>
  <c r="M1999" i="3" s="1"/>
  <c r="M2000" i="3" a="1"/>
  <c r="M2000" i="3" s="1"/>
  <c r="M2001" i="3" a="1"/>
  <c r="M2001" i="3" s="1"/>
  <c r="M2002" i="3" a="1"/>
  <c r="M2002" i="3" s="1"/>
  <c r="M2003" i="3" a="1"/>
  <c r="M2003" i="3" s="1"/>
  <c r="M2004" i="3" a="1"/>
  <c r="M2004" i="3" s="1"/>
  <c r="M2005" i="3" a="1"/>
  <c r="M2005" i="3" s="1"/>
  <c r="M2006" i="3" a="1"/>
  <c r="M2006" i="3" s="1"/>
  <c r="M2007" i="3" a="1"/>
  <c r="M2007" i="3" s="1"/>
  <c r="M2008" i="3" a="1"/>
  <c r="M2008" i="3" s="1"/>
  <c r="M2009" i="3" a="1"/>
  <c r="M2009" i="3" s="1"/>
  <c r="M2010" i="3" a="1"/>
  <c r="M2010" i="3" s="1"/>
  <c r="M2011" i="3" a="1"/>
  <c r="M2011" i="3" s="1"/>
  <c r="M2012" i="3" a="1"/>
  <c r="M2012" i="3" s="1"/>
  <c r="M2013" i="3" a="1"/>
  <c r="M2013" i="3" s="1"/>
  <c r="M2014" i="3" a="1"/>
  <c r="M2014" i="3" s="1"/>
  <c r="M2015" i="3" a="1"/>
  <c r="M2015" i="3" s="1"/>
  <c r="M2016" i="3" a="1"/>
  <c r="M2016" i="3" s="1"/>
  <c r="M2017" i="3" a="1"/>
  <c r="M2017" i="3" s="1"/>
  <c r="M2018" i="3" a="1"/>
  <c r="M2018" i="3" s="1"/>
  <c r="M2019" i="3" a="1"/>
  <c r="M2019" i="3" s="1"/>
  <c r="M2020" i="3" a="1"/>
  <c r="M2020" i="3" s="1"/>
  <c r="M2021" i="3" a="1"/>
  <c r="M2021" i="3" s="1"/>
  <c r="M2022" i="3" a="1"/>
  <c r="M2022" i="3" s="1"/>
  <c r="M2023" i="3" a="1"/>
  <c r="M2023" i="3" s="1"/>
  <c r="M2024" i="3" a="1"/>
  <c r="M2024" i="3" s="1"/>
  <c r="M2025" i="3" a="1"/>
  <c r="M2025" i="3" s="1"/>
  <c r="M2026" i="3" a="1"/>
  <c r="M2026" i="3" s="1"/>
  <c r="M2027" i="3" a="1"/>
  <c r="M2027" i="3" s="1"/>
  <c r="M2028" i="3" a="1"/>
  <c r="M2028" i="3" s="1"/>
  <c r="M2029" i="3" a="1"/>
  <c r="M2029" i="3" s="1"/>
  <c r="M2030" i="3" a="1"/>
  <c r="M2030" i="3" s="1"/>
  <c r="M2031" i="3" a="1"/>
  <c r="M2031" i="3" s="1"/>
  <c r="M2032" i="3" a="1"/>
  <c r="M2032" i="3" s="1"/>
  <c r="M2033" i="3" a="1"/>
  <c r="M2033" i="3" s="1"/>
  <c r="M2034" i="3" a="1"/>
  <c r="M2034" i="3" s="1"/>
  <c r="M2035" i="3" a="1"/>
  <c r="M2035" i="3" s="1"/>
  <c r="M2036" i="3" a="1"/>
  <c r="M2036" i="3" s="1"/>
  <c r="M2037" i="3" a="1"/>
  <c r="M2037" i="3" s="1"/>
  <c r="M2038" i="3" a="1"/>
  <c r="M2038" i="3" s="1"/>
  <c r="M2039" i="3" a="1"/>
  <c r="M2039" i="3" s="1"/>
  <c r="M2040" i="3" a="1"/>
  <c r="M2040" i="3" s="1"/>
  <c r="M2041" i="3" a="1"/>
  <c r="M2041" i="3" s="1"/>
  <c r="M2042" i="3" a="1"/>
  <c r="M2042" i="3" s="1"/>
  <c r="M2043" i="3" a="1"/>
  <c r="M2043" i="3" s="1"/>
  <c r="M2044" i="3" a="1"/>
  <c r="M2044" i="3" s="1"/>
  <c r="M2045" i="3" a="1"/>
  <c r="M2045" i="3" s="1"/>
  <c r="M2046" i="3" a="1"/>
  <c r="M2046" i="3" s="1"/>
  <c r="M2047" i="3" a="1"/>
  <c r="M2047" i="3" s="1"/>
  <c r="M2048" i="3" a="1"/>
  <c r="M2048" i="3" s="1"/>
  <c r="M2049" i="3" a="1"/>
  <c r="M2049" i="3" s="1"/>
  <c r="M2050" i="3" a="1"/>
  <c r="M2050" i="3" s="1"/>
  <c r="M2051" i="3" a="1"/>
  <c r="M2051" i="3" s="1"/>
  <c r="M2052" i="3" a="1"/>
  <c r="M2052" i="3" s="1"/>
  <c r="M2053" i="3" a="1"/>
  <c r="M2053" i="3" s="1"/>
  <c r="M2054" i="3" a="1"/>
  <c r="M2054" i="3" s="1"/>
  <c r="M2055" i="3" a="1"/>
  <c r="M2055" i="3" s="1"/>
  <c r="M2056" i="3" a="1"/>
  <c r="M2056" i="3" s="1"/>
  <c r="M2057" i="3" a="1"/>
  <c r="M2057" i="3" s="1"/>
  <c r="M2058" i="3" a="1"/>
  <c r="M2058" i="3" s="1"/>
  <c r="M2059" i="3" a="1"/>
  <c r="M2059" i="3" s="1"/>
  <c r="M2060" i="3" a="1"/>
  <c r="M2060" i="3" s="1"/>
  <c r="M2061" i="3" a="1"/>
  <c r="M2061" i="3" s="1"/>
  <c r="M2062" i="3" a="1"/>
  <c r="M2062" i="3" s="1"/>
  <c r="M2063" i="3" a="1"/>
  <c r="M2063" i="3" s="1"/>
  <c r="M2064" i="3" a="1"/>
  <c r="M2064" i="3" s="1"/>
  <c r="M2065" i="3" a="1"/>
  <c r="M2065" i="3" s="1"/>
  <c r="M2066" i="3" a="1"/>
  <c r="M2066" i="3" s="1"/>
  <c r="M2067" i="3" a="1"/>
  <c r="M2067" i="3" s="1"/>
  <c r="M2068" i="3" a="1"/>
  <c r="M2068" i="3" s="1"/>
  <c r="M2069" i="3" a="1"/>
  <c r="M2069" i="3" s="1"/>
  <c r="M2070" i="3" a="1"/>
  <c r="M2070" i="3" s="1"/>
  <c r="M2071" i="3" a="1"/>
  <c r="M2071" i="3" s="1"/>
  <c r="M2072" i="3" a="1"/>
  <c r="M2072" i="3" s="1"/>
  <c r="M2073" i="3" a="1"/>
  <c r="M2073" i="3" s="1"/>
  <c r="M2074" i="3" a="1"/>
  <c r="M2074" i="3" s="1"/>
  <c r="M2075" i="3" a="1"/>
  <c r="M2075" i="3" s="1"/>
  <c r="M2076" i="3" a="1"/>
  <c r="M2076" i="3" s="1"/>
  <c r="M2077" i="3" a="1"/>
  <c r="M2077" i="3" s="1"/>
  <c r="M2078" i="3" a="1"/>
  <c r="M2078" i="3" s="1"/>
  <c r="M2079" i="3" a="1"/>
  <c r="M2079" i="3" s="1"/>
  <c r="M2080" i="3" a="1"/>
  <c r="M2080" i="3" s="1"/>
  <c r="M2081" i="3" a="1"/>
  <c r="M2081" i="3" s="1"/>
  <c r="M2082" i="3" a="1"/>
  <c r="M2082" i="3" s="1"/>
  <c r="M2083" i="3" a="1"/>
  <c r="M2083" i="3" s="1"/>
  <c r="M2084" i="3" a="1"/>
  <c r="M2084" i="3" s="1"/>
  <c r="M2085" i="3" a="1"/>
  <c r="M2085" i="3" s="1"/>
  <c r="M2086" i="3" a="1"/>
  <c r="M2086" i="3" s="1"/>
  <c r="M2087" i="3" a="1"/>
  <c r="M2087" i="3" s="1"/>
  <c r="M2088" i="3" a="1"/>
  <c r="M2088" i="3" s="1"/>
  <c r="M2089" i="3" a="1"/>
  <c r="M2089" i="3" s="1"/>
  <c r="M2090" i="3" a="1"/>
  <c r="M2090" i="3" s="1"/>
  <c r="M2091" i="3" a="1"/>
  <c r="M2091" i="3" s="1"/>
  <c r="M2092" i="3" a="1"/>
  <c r="M2092" i="3" s="1"/>
  <c r="M2093" i="3" a="1"/>
  <c r="M2093" i="3" s="1"/>
  <c r="M2094" i="3" a="1"/>
  <c r="M2094" i="3" s="1"/>
  <c r="M2095" i="3" a="1"/>
  <c r="M2095" i="3" s="1"/>
  <c r="M2096" i="3" a="1"/>
  <c r="M2096" i="3" s="1"/>
  <c r="M2097" i="3" a="1"/>
  <c r="M2097" i="3" s="1"/>
  <c r="M2098" i="3" a="1"/>
  <c r="M2098" i="3" s="1"/>
  <c r="M2099" i="3" a="1"/>
  <c r="M2099" i="3" s="1"/>
  <c r="M2100" i="3" a="1"/>
  <c r="M2100" i="3" s="1"/>
  <c r="M2101" i="3" a="1"/>
  <c r="M2101" i="3" s="1"/>
  <c r="M2102" i="3" a="1"/>
  <c r="M2102" i="3" s="1"/>
  <c r="M2103" i="3" a="1"/>
  <c r="M2103" i="3" s="1"/>
  <c r="M2104" i="3" a="1"/>
  <c r="M2104" i="3" s="1"/>
  <c r="M2105" i="3" a="1"/>
  <c r="M2105" i="3" s="1"/>
  <c r="M2106" i="3" a="1"/>
  <c r="M2106" i="3" s="1"/>
  <c r="M2107" i="3" a="1"/>
  <c r="M2107" i="3" s="1"/>
  <c r="M2108" i="3" a="1"/>
  <c r="M2108" i="3" s="1"/>
  <c r="M2109" i="3" a="1"/>
  <c r="M2109" i="3" s="1"/>
  <c r="M2110" i="3" a="1"/>
  <c r="M2110" i="3" s="1"/>
  <c r="M2111" i="3" a="1"/>
  <c r="M2111" i="3" s="1"/>
  <c r="M2112" i="3" a="1"/>
  <c r="M2112" i="3" s="1"/>
  <c r="M2113" i="3" a="1"/>
  <c r="M2113" i="3" s="1"/>
  <c r="M2114" i="3" a="1"/>
  <c r="M2114" i="3" s="1"/>
  <c r="M2115" i="3" a="1"/>
  <c r="M2115" i="3" s="1"/>
  <c r="M2116" i="3" a="1"/>
  <c r="M2116" i="3" s="1"/>
  <c r="M2117" i="3" a="1"/>
  <c r="M2117" i="3" s="1"/>
  <c r="M2118" i="3" a="1"/>
  <c r="M2118" i="3" s="1"/>
  <c r="M2119" i="3" a="1"/>
  <c r="M2119" i="3" s="1"/>
  <c r="M2120" i="3" a="1"/>
  <c r="M2120" i="3" s="1"/>
  <c r="M2121" i="3" a="1"/>
  <c r="M2121" i="3" s="1"/>
  <c r="M2122" i="3" a="1"/>
  <c r="M2122" i="3" s="1"/>
  <c r="M2123" i="3" a="1"/>
  <c r="M2123" i="3" s="1"/>
  <c r="M2124" i="3" a="1"/>
  <c r="M2124" i="3" s="1"/>
  <c r="M2125" i="3" a="1"/>
  <c r="M2125" i="3" s="1"/>
  <c r="M2126" i="3" a="1"/>
  <c r="M2126" i="3" s="1"/>
  <c r="M2127" i="3" a="1"/>
  <c r="M2127" i="3" s="1"/>
  <c r="M2128" i="3" a="1"/>
  <c r="M2128" i="3" s="1"/>
  <c r="M2129" i="3" a="1"/>
  <c r="M2129" i="3" s="1"/>
  <c r="M2130" i="3" a="1"/>
  <c r="M2130" i="3" s="1"/>
  <c r="M2131" i="3" a="1"/>
  <c r="M2131" i="3" s="1"/>
  <c r="M2132" i="3" a="1"/>
  <c r="M2132" i="3" s="1"/>
  <c r="M2133" i="3" a="1"/>
  <c r="M2133" i="3" s="1"/>
  <c r="M2134" i="3" a="1"/>
  <c r="M2134" i="3" s="1"/>
  <c r="M2135" i="3" a="1"/>
  <c r="M2135" i="3" s="1"/>
  <c r="M2136" i="3" a="1"/>
  <c r="M2136" i="3" s="1"/>
  <c r="M2137" i="3" a="1"/>
  <c r="M2137" i="3" s="1"/>
  <c r="M2138" i="3" a="1"/>
  <c r="M2138" i="3" s="1"/>
  <c r="M2139" i="3" a="1"/>
  <c r="M2139" i="3" s="1"/>
  <c r="M2140" i="3" a="1"/>
  <c r="M2140" i="3" s="1"/>
  <c r="M2141" i="3" a="1"/>
  <c r="M2141" i="3" s="1"/>
  <c r="M2142" i="3" a="1"/>
  <c r="M2142" i="3" s="1"/>
  <c r="M2143" i="3" a="1"/>
  <c r="M2143" i="3" s="1"/>
  <c r="M2144" i="3" a="1"/>
  <c r="M2144" i="3" s="1"/>
  <c r="M2145" i="3" a="1"/>
  <c r="M2145" i="3" s="1"/>
  <c r="M2146" i="3" a="1"/>
  <c r="M2146" i="3" s="1"/>
  <c r="M2147" i="3" a="1"/>
  <c r="M2147" i="3" s="1"/>
  <c r="M2148" i="3" a="1"/>
  <c r="M2148" i="3" s="1"/>
  <c r="M2149" i="3" a="1"/>
  <c r="M2149" i="3" s="1"/>
  <c r="M2150" i="3" a="1"/>
  <c r="M2150" i="3" s="1"/>
  <c r="M2151" i="3" a="1"/>
  <c r="M2151" i="3" s="1"/>
  <c r="M2152" i="3" a="1"/>
  <c r="M2152" i="3" s="1"/>
  <c r="M2153" i="3" a="1"/>
  <c r="M2153" i="3" s="1"/>
  <c r="M2154" i="3" a="1"/>
  <c r="M2154" i="3" s="1"/>
  <c r="M2155" i="3" a="1"/>
  <c r="M2155" i="3" s="1"/>
  <c r="M2156" i="3" a="1"/>
  <c r="M2156" i="3" s="1"/>
  <c r="M2157" i="3" a="1"/>
  <c r="M2157" i="3" s="1"/>
  <c r="M2158" i="3" a="1"/>
  <c r="M2158" i="3" s="1"/>
  <c r="M2159" i="3" a="1"/>
  <c r="M2159" i="3" s="1"/>
  <c r="M2160" i="3" a="1"/>
  <c r="M2160" i="3" s="1"/>
  <c r="M2161" i="3" a="1"/>
  <c r="M2161" i="3" s="1"/>
  <c r="M2162" i="3" a="1"/>
  <c r="M2162" i="3" s="1"/>
  <c r="M2163" i="3" a="1"/>
  <c r="M2163" i="3" s="1"/>
  <c r="M2164" i="3" a="1"/>
  <c r="M2164" i="3" s="1"/>
  <c r="M2165" i="3" a="1"/>
  <c r="M2165" i="3" s="1"/>
  <c r="M2166" i="3" a="1"/>
  <c r="M2166" i="3" s="1"/>
  <c r="M2167" i="3" a="1"/>
  <c r="M2167" i="3" s="1"/>
  <c r="M2168" i="3" a="1"/>
  <c r="M2168" i="3" s="1"/>
  <c r="M2169" i="3" a="1"/>
  <c r="M2169" i="3" s="1"/>
  <c r="M2170" i="3" a="1"/>
  <c r="M2170" i="3" s="1"/>
  <c r="M2171" i="3" a="1"/>
  <c r="M2171" i="3" s="1"/>
  <c r="M2172" i="3" a="1"/>
  <c r="M2172" i="3" s="1"/>
  <c r="M2173" i="3" a="1"/>
  <c r="M2173" i="3" s="1"/>
  <c r="M2174" i="3" a="1"/>
  <c r="M2174" i="3" s="1"/>
  <c r="M2175" i="3" a="1"/>
  <c r="M2175" i="3" s="1"/>
  <c r="M2176" i="3" a="1"/>
  <c r="M2176" i="3" s="1"/>
  <c r="M2177" i="3" a="1"/>
  <c r="M2177" i="3" s="1"/>
  <c r="M2178" i="3" a="1"/>
  <c r="M2178" i="3" s="1"/>
  <c r="M2179" i="3" a="1"/>
  <c r="M2179" i="3" s="1"/>
  <c r="M2180" i="3" a="1"/>
  <c r="M2180" i="3" s="1"/>
  <c r="M2181" i="3" a="1"/>
  <c r="M2181" i="3" s="1"/>
  <c r="M2182" i="3" a="1"/>
  <c r="M2182" i="3" s="1"/>
  <c r="M2183" i="3" a="1"/>
  <c r="M2183" i="3" s="1"/>
  <c r="M2184" i="3" a="1"/>
  <c r="M2184" i="3" s="1"/>
  <c r="M2185" i="3" a="1"/>
  <c r="M2185" i="3" s="1"/>
  <c r="M2186" i="3" a="1"/>
  <c r="M2186" i="3" s="1"/>
  <c r="M2187" i="3" a="1"/>
  <c r="M2187" i="3" s="1"/>
  <c r="M2188" i="3" a="1"/>
  <c r="M2188" i="3" s="1"/>
  <c r="M2189" i="3" a="1"/>
  <c r="M2189" i="3" s="1"/>
  <c r="M2190" i="3" a="1"/>
  <c r="M2190" i="3" s="1"/>
  <c r="M2191" i="3" a="1"/>
  <c r="M2191" i="3" s="1"/>
  <c r="M2192" i="3" a="1"/>
  <c r="M2192" i="3" s="1"/>
  <c r="M2193" i="3" a="1"/>
  <c r="M2193" i="3" s="1"/>
  <c r="M2194" i="3" a="1"/>
  <c r="M2194" i="3" s="1"/>
  <c r="M2195" i="3" a="1"/>
  <c r="M2195" i="3" s="1"/>
  <c r="M2196" i="3" a="1"/>
  <c r="M2196" i="3" s="1"/>
  <c r="M2197" i="3" a="1"/>
  <c r="M2197" i="3" s="1"/>
  <c r="M2198" i="3" a="1"/>
  <c r="M2198" i="3" s="1"/>
  <c r="M2199" i="3" a="1"/>
  <c r="M2199" i="3" s="1"/>
  <c r="M2200" i="3" a="1"/>
  <c r="M2200" i="3" s="1"/>
  <c r="M2201" i="3" a="1"/>
  <c r="M2201" i="3" s="1"/>
  <c r="M2202" i="3" a="1"/>
  <c r="M2202" i="3" s="1"/>
  <c r="M2203" i="3" a="1"/>
  <c r="M2203" i="3" s="1"/>
  <c r="M2204" i="3" a="1"/>
  <c r="M2204" i="3" s="1"/>
  <c r="M2205" i="3" a="1"/>
  <c r="M2205" i="3" s="1"/>
  <c r="M2206" i="3" a="1"/>
  <c r="M2206" i="3" s="1"/>
  <c r="M2207" i="3" a="1"/>
  <c r="M2207" i="3" s="1"/>
  <c r="M2208" i="3" a="1"/>
  <c r="M2208" i="3" s="1"/>
  <c r="M2209" i="3" a="1"/>
  <c r="M2209" i="3" s="1"/>
  <c r="M2210" i="3" a="1"/>
  <c r="M2210" i="3" s="1"/>
  <c r="M2211" i="3" a="1"/>
  <c r="M2211" i="3" s="1"/>
  <c r="M2212" i="3" a="1"/>
  <c r="M2212" i="3" s="1"/>
  <c r="M2213" i="3" a="1"/>
  <c r="M2213" i="3" s="1"/>
  <c r="M2214" i="3" a="1"/>
  <c r="M2214" i="3" s="1"/>
  <c r="M2215" i="3" a="1"/>
  <c r="M2215" i="3" s="1"/>
  <c r="M2216" i="3" a="1"/>
  <c r="M2216" i="3" s="1"/>
  <c r="M2217" i="3" a="1"/>
  <c r="M2217" i="3" s="1"/>
  <c r="M2218" i="3" a="1"/>
  <c r="M2218" i="3" s="1"/>
  <c r="M2219" i="3" a="1"/>
  <c r="M2219" i="3" s="1"/>
  <c r="M2220" i="3" a="1"/>
  <c r="M2220" i="3" s="1"/>
  <c r="M2221" i="3" a="1"/>
  <c r="M2221" i="3" s="1"/>
  <c r="M2222" i="3" a="1"/>
  <c r="M2222" i="3" s="1"/>
  <c r="M2223" i="3" a="1"/>
  <c r="M2223" i="3" s="1"/>
  <c r="M2224" i="3" a="1"/>
  <c r="M2224" i="3" s="1"/>
  <c r="M2225" i="3" a="1"/>
  <c r="M2225" i="3" s="1"/>
  <c r="M2226" i="3" a="1"/>
  <c r="M2226" i="3" s="1"/>
  <c r="M2227" i="3" a="1"/>
  <c r="M2227" i="3" s="1"/>
  <c r="M2228" i="3" a="1"/>
  <c r="M2228" i="3" s="1"/>
  <c r="M2229" i="3" a="1"/>
  <c r="M2229" i="3" s="1"/>
  <c r="M2230" i="3" a="1"/>
  <c r="M2230" i="3" s="1"/>
  <c r="M2231" i="3" a="1"/>
  <c r="M2231" i="3" s="1"/>
  <c r="M2232" i="3" a="1"/>
  <c r="M2232" i="3" s="1"/>
  <c r="M2233" i="3" a="1"/>
  <c r="M2233" i="3" s="1"/>
  <c r="M2234" i="3" a="1"/>
  <c r="M2234" i="3" s="1"/>
  <c r="M2235" i="3" a="1"/>
  <c r="M2235" i="3" s="1"/>
  <c r="M2236" i="3" a="1"/>
  <c r="M2236" i="3" s="1"/>
  <c r="M2237" i="3" a="1"/>
  <c r="M2237" i="3" s="1"/>
  <c r="M2238" i="3" a="1"/>
  <c r="M2238" i="3" s="1"/>
  <c r="M2239" i="3" a="1"/>
  <c r="M2239" i="3" s="1"/>
  <c r="M2240" i="3" a="1"/>
  <c r="M2240" i="3" s="1"/>
  <c r="M2241" i="3" a="1"/>
  <c r="M2241" i="3" s="1"/>
  <c r="M2242" i="3" a="1"/>
  <c r="M2242" i="3" s="1"/>
  <c r="M2243" i="3" a="1"/>
  <c r="M2243" i="3" s="1"/>
  <c r="M2244" i="3" a="1"/>
  <c r="M2244" i="3" s="1"/>
  <c r="M2245" i="3" a="1"/>
  <c r="M2245" i="3" s="1"/>
  <c r="M2246" i="3" a="1"/>
  <c r="M2246" i="3" s="1"/>
  <c r="M2247" i="3" a="1"/>
  <c r="M2247" i="3" s="1"/>
  <c r="M2248" i="3" a="1"/>
  <c r="M2248" i="3" s="1"/>
  <c r="M2249" i="3" a="1"/>
  <c r="M2249" i="3" s="1"/>
  <c r="M2250" i="3" a="1"/>
  <c r="M2250" i="3" s="1"/>
  <c r="M2251" i="3" a="1"/>
  <c r="M2251" i="3" s="1"/>
  <c r="M2252" i="3" a="1"/>
  <c r="M2252" i="3" s="1"/>
  <c r="M2253" i="3" a="1"/>
  <c r="M2253" i="3" s="1"/>
  <c r="M2254" i="3" a="1"/>
  <c r="M2254" i="3" s="1"/>
  <c r="M2255" i="3" a="1"/>
  <c r="M2255" i="3" s="1"/>
  <c r="M2256" i="3" a="1"/>
  <c r="M2256" i="3" s="1"/>
  <c r="M2257" i="3" a="1"/>
  <c r="M2257" i="3" s="1"/>
  <c r="M2258" i="3" a="1"/>
  <c r="M2258" i="3" s="1"/>
  <c r="M2259" i="3" a="1"/>
  <c r="M2259" i="3" s="1"/>
  <c r="M2260" i="3" a="1"/>
  <c r="M2260" i="3" s="1"/>
  <c r="M2261" i="3" a="1"/>
  <c r="M2261" i="3" s="1"/>
  <c r="M2262" i="3" a="1"/>
  <c r="M2262" i="3" s="1"/>
  <c r="M2263" i="3" a="1"/>
  <c r="M2263" i="3" s="1"/>
  <c r="M2264" i="3" a="1"/>
  <c r="M2264" i="3" s="1"/>
  <c r="M2265" i="3" a="1"/>
  <c r="M2265" i="3" s="1"/>
  <c r="M2266" i="3" a="1"/>
  <c r="M2266" i="3" s="1"/>
  <c r="M2267" i="3" a="1"/>
  <c r="M2267" i="3" s="1"/>
  <c r="M2268" i="3" a="1"/>
  <c r="M2268" i="3" s="1"/>
  <c r="M2269" i="3" a="1"/>
  <c r="M2269" i="3" s="1"/>
  <c r="M2270" i="3" a="1"/>
  <c r="M2270" i="3" s="1"/>
  <c r="M2271" i="3" a="1"/>
  <c r="M2271" i="3" s="1"/>
  <c r="M2272" i="3" a="1"/>
  <c r="M2272" i="3" s="1"/>
  <c r="M2273" i="3" a="1"/>
  <c r="M2273" i="3" s="1"/>
  <c r="M2274" i="3" a="1"/>
  <c r="M2274" i="3" s="1"/>
  <c r="M2275" i="3" a="1"/>
  <c r="M2275" i="3" s="1"/>
  <c r="M2276" i="3" a="1"/>
  <c r="M2276" i="3" s="1"/>
  <c r="M2277" i="3" a="1"/>
  <c r="M2277" i="3" s="1"/>
  <c r="M2278" i="3" a="1"/>
  <c r="M2278" i="3" s="1"/>
  <c r="M2279" i="3" a="1"/>
  <c r="M2279" i="3" s="1"/>
  <c r="M2280" i="3" a="1"/>
  <c r="M2280" i="3" s="1"/>
  <c r="M2281" i="3" a="1"/>
  <c r="M2281" i="3" s="1"/>
  <c r="M2282" i="3" a="1"/>
  <c r="M2282" i="3" s="1"/>
  <c r="M2283" i="3" a="1"/>
  <c r="M2283" i="3" s="1"/>
  <c r="M2284" i="3" a="1"/>
  <c r="M2284" i="3" s="1"/>
  <c r="M2285" i="3" a="1"/>
  <c r="M2285" i="3" s="1"/>
  <c r="M2286" i="3" a="1"/>
  <c r="M2286" i="3" s="1"/>
  <c r="M2287" i="3" a="1"/>
  <c r="M2287" i="3" s="1"/>
  <c r="M2288" i="3" a="1"/>
  <c r="M2288" i="3" s="1"/>
  <c r="M2289" i="3" a="1"/>
  <c r="M2289" i="3" s="1"/>
  <c r="M2290" i="3" a="1"/>
  <c r="M2290" i="3" s="1"/>
  <c r="M2291" i="3" a="1"/>
  <c r="M2291" i="3" s="1"/>
  <c r="M2292" i="3" a="1"/>
  <c r="M2292" i="3" s="1"/>
  <c r="M2293" i="3" a="1"/>
  <c r="M2293" i="3" s="1"/>
  <c r="M2294" i="3" a="1"/>
  <c r="M2294" i="3" s="1"/>
  <c r="M2295" i="3" a="1"/>
  <c r="M2295" i="3" s="1"/>
  <c r="M2296" i="3" a="1"/>
  <c r="M2296" i="3" s="1"/>
  <c r="M2297" i="3" a="1"/>
  <c r="M2297" i="3" s="1"/>
  <c r="M2298" i="3" a="1"/>
  <c r="M2298" i="3" s="1"/>
  <c r="M2299" i="3" a="1"/>
  <c r="M2299" i="3" s="1"/>
  <c r="M2300" i="3" a="1"/>
  <c r="M2300" i="3" s="1"/>
  <c r="M2301" i="3" a="1"/>
  <c r="M2301" i="3" s="1"/>
  <c r="M2302" i="3" a="1"/>
  <c r="M2302" i="3" s="1"/>
  <c r="M2303" i="3" a="1"/>
  <c r="M2303" i="3" s="1"/>
  <c r="M2304" i="3" a="1"/>
  <c r="M2304" i="3" s="1"/>
  <c r="M2305" i="3" a="1"/>
  <c r="M2305" i="3" s="1"/>
  <c r="M2306" i="3" a="1"/>
  <c r="M2306" i="3" s="1"/>
  <c r="M2307" i="3" a="1"/>
  <c r="M2307" i="3" s="1"/>
  <c r="M2308" i="3" a="1"/>
  <c r="M2308" i="3" s="1"/>
  <c r="M2309" i="3" a="1"/>
  <c r="M2309" i="3" s="1"/>
  <c r="M2310" i="3" a="1"/>
  <c r="M2310" i="3" s="1"/>
  <c r="M2311" i="3" a="1"/>
  <c r="M2311" i="3" s="1"/>
  <c r="M2312" i="3" a="1"/>
  <c r="M2312" i="3" s="1"/>
  <c r="M2313" i="3" a="1"/>
  <c r="M2313" i="3" s="1"/>
  <c r="M2314" i="3" a="1"/>
  <c r="M2314" i="3" s="1"/>
  <c r="M2315" i="3" a="1"/>
  <c r="M2315" i="3" s="1"/>
  <c r="M2316" i="3" a="1"/>
  <c r="M2316" i="3" s="1"/>
  <c r="M2317" i="3" a="1"/>
  <c r="M2317" i="3" s="1"/>
  <c r="M2318" i="3" a="1"/>
  <c r="M2318" i="3" s="1"/>
  <c r="M2319" i="3" a="1"/>
  <c r="M2319" i="3" s="1"/>
  <c r="M2320" i="3" a="1"/>
  <c r="M2320" i="3" s="1"/>
  <c r="M2321" i="3" a="1"/>
  <c r="M2321" i="3" s="1"/>
  <c r="M2322" i="3" a="1"/>
  <c r="M2322" i="3" s="1"/>
  <c r="M2323" i="3" a="1"/>
  <c r="M2323" i="3" s="1"/>
  <c r="M2324" i="3" a="1"/>
  <c r="M2324" i="3" s="1"/>
  <c r="M2325" i="3" a="1"/>
  <c r="M2325" i="3" s="1"/>
  <c r="M2326" i="3" a="1"/>
  <c r="M2326" i="3" s="1"/>
  <c r="M2327" i="3" a="1"/>
  <c r="M2327" i="3" s="1"/>
  <c r="M2328" i="3" a="1"/>
  <c r="M2328" i="3" s="1"/>
  <c r="M2329" i="3" a="1"/>
  <c r="M2329" i="3" s="1"/>
  <c r="M2330" i="3" a="1"/>
  <c r="M2330" i="3" s="1"/>
  <c r="M2331" i="3" a="1"/>
  <c r="M2331" i="3" s="1"/>
  <c r="M2332" i="3" a="1"/>
  <c r="M2332" i="3" s="1"/>
  <c r="M2333" i="3" a="1"/>
  <c r="M2333" i="3" s="1"/>
  <c r="M2334" i="3" a="1"/>
  <c r="M2334" i="3" s="1"/>
  <c r="M2335" i="3" a="1"/>
  <c r="M2335" i="3" s="1"/>
  <c r="M2336" i="3" a="1"/>
  <c r="M2336" i="3" s="1"/>
  <c r="M2337" i="3" a="1"/>
  <c r="M2337" i="3" s="1"/>
  <c r="M2338" i="3" a="1"/>
  <c r="M2338" i="3" s="1"/>
  <c r="M2339" i="3" a="1"/>
  <c r="M2339" i="3" s="1"/>
  <c r="M2340" i="3" a="1"/>
  <c r="M2340" i="3" s="1"/>
  <c r="M2341" i="3" a="1"/>
  <c r="M2341" i="3" s="1"/>
  <c r="M2342" i="3" a="1"/>
  <c r="M2342" i="3" s="1"/>
  <c r="M2343" i="3" a="1"/>
  <c r="M2343" i="3" s="1"/>
  <c r="M2344" i="3" a="1"/>
  <c r="M2344" i="3" s="1"/>
  <c r="M2345" i="3" a="1"/>
  <c r="M2345" i="3" s="1"/>
  <c r="M2346" i="3" a="1"/>
  <c r="M2346" i="3" s="1"/>
  <c r="M2347" i="3" a="1"/>
  <c r="M2347" i="3" s="1"/>
  <c r="M2348" i="3" a="1"/>
  <c r="M2348" i="3" s="1"/>
  <c r="M2349" i="3" a="1"/>
  <c r="M2349" i="3" s="1"/>
  <c r="M2350" i="3" a="1"/>
  <c r="M2350" i="3" s="1"/>
  <c r="M2351" i="3" a="1"/>
  <c r="M2351" i="3" s="1"/>
  <c r="M2352" i="3" a="1"/>
  <c r="M2352" i="3" s="1"/>
  <c r="M2353" i="3" a="1"/>
  <c r="M2353" i="3" s="1"/>
  <c r="M2354" i="3" a="1"/>
  <c r="M2354" i="3" s="1"/>
  <c r="M2355" i="3" a="1"/>
  <c r="M2355" i="3" s="1"/>
  <c r="M2356" i="3" a="1"/>
  <c r="M2356" i="3" s="1"/>
  <c r="M2357" i="3" a="1"/>
  <c r="M2357" i="3" s="1"/>
  <c r="M2358" i="3" a="1"/>
  <c r="M2358" i="3" s="1"/>
  <c r="M2359" i="3" a="1"/>
  <c r="M2359" i="3" s="1"/>
  <c r="M2360" i="3" a="1"/>
  <c r="M2360" i="3" s="1"/>
  <c r="M2361" i="3" a="1"/>
  <c r="M2361" i="3" s="1"/>
  <c r="M2362" i="3" a="1"/>
  <c r="M2362" i="3" s="1"/>
  <c r="M2363" i="3" a="1"/>
  <c r="M2363" i="3" s="1"/>
  <c r="M2364" i="3" a="1"/>
  <c r="M2364" i="3" s="1"/>
  <c r="M2365" i="3" a="1"/>
  <c r="M2365" i="3" s="1"/>
  <c r="M2366" i="3" a="1"/>
  <c r="M2366" i="3" s="1"/>
  <c r="M2367" i="3" a="1"/>
  <c r="M2367" i="3" s="1"/>
  <c r="M2368" i="3" a="1"/>
  <c r="M2368" i="3" s="1"/>
  <c r="M2369" i="3" a="1"/>
  <c r="M2369" i="3" s="1"/>
  <c r="M2370" i="3" a="1"/>
  <c r="M2370" i="3" s="1"/>
  <c r="M2371" i="3" a="1"/>
  <c r="M2371" i="3" s="1"/>
  <c r="M2372" i="3" a="1"/>
  <c r="M2372" i="3" s="1"/>
  <c r="M2373" i="3" a="1"/>
  <c r="M2373" i="3" s="1"/>
  <c r="M2374" i="3" a="1"/>
  <c r="M2374" i="3" s="1"/>
  <c r="M2375" i="3" a="1"/>
  <c r="M2375" i="3" s="1"/>
  <c r="M2376" i="3" a="1"/>
  <c r="M2376" i="3" s="1"/>
  <c r="M2377" i="3" a="1"/>
  <c r="M2377" i="3" s="1"/>
  <c r="M2378" i="3" a="1"/>
  <c r="M2378" i="3" s="1"/>
  <c r="M2379" i="3" a="1"/>
  <c r="M2379" i="3" s="1"/>
  <c r="M2380" i="3" a="1"/>
  <c r="M2380" i="3" s="1"/>
  <c r="M2381" i="3" a="1"/>
  <c r="M2381" i="3" s="1"/>
  <c r="M2382" i="3" a="1"/>
  <c r="M2382" i="3" s="1"/>
  <c r="M2383" i="3" a="1"/>
  <c r="M2383" i="3" s="1"/>
  <c r="M2384" i="3" a="1"/>
  <c r="M2384" i="3" s="1"/>
  <c r="M2385" i="3" a="1"/>
  <c r="M2385" i="3" s="1"/>
  <c r="M2386" i="3" a="1"/>
  <c r="M2386" i="3" s="1"/>
  <c r="M2387" i="3" a="1"/>
  <c r="M2387" i="3" s="1"/>
  <c r="M2388" i="3" a="1"/>
  <c r="M2388" i="3" s="1"/>
  <c r="M2389" i="3" a="1"/>
  <c r="M2389" i="3" s="1"/>
  <c r="M2390" i="3" a="1"/>
  <c r="M2390" i="3" s="1"/>
  <c r="M2391" i="3" a="1"/>
  <c r="M2391" i="3" s="1"/>
  <c r="M2392" i="3" a="1"/>
  <c r="M2392" i="3" s="1"/>
  <c r="M2393" i="3" a="1"/>
  <c r="M2393" i="3" s="1"/>
  <c r="M2394" i="3" a="1"/>
  <c r="M2394" i="3" s="1"/>
  <c r="M2395" i="3" a="1"/>
  <c r="M2395" i="3" s="1"/>
  <c r="M2396" i="3" a="1"/>
  <c r="M2396" i="3" s="1"/>
  <c r="M2397" i="3" a="1"/>
  <c r="M2397" i="3" s="1"/>
  <c r="M2398" i="3" a="1"/>
  <c r="M2398" i="3" s="1"/>
  <c r="M2399" i="3" a="1"/>
  <c r="M2399" i="3" s="1"/>
  <c r="M2400" i="3" a="1"/>
  <c r="M2400" i="3" s="1"/>
  <c r="M2401" i="3" a="1"/>
  <c r="M2401" i="3" s="1"/>
  <c r="M2402" i="3" a="1"/>
  <c r="M2402" i="3" s="1"/>
  <c r="M2403" i="3" a="1"/>
  <c r="M2403" i="3" s="1"/>
  <c r="M2404" i="3" a="1"/>
  <c r="M2404" i="3" s="1"/>
  <c r="M2405" i="3" a="1"/>
  <c r="M2405" i="3" s="1"/>
  <c r="M2406" i="3" a="1"/>
  <c r="M2406" i="3" s="1"/>
  <c r="M2407" i="3" a="1"/>
  <c r="M2407" i="3" s="1"/>
  <c r="M2408" i="3" a="1"/>
  <c r="M2408" i="3" s="1"/>
  <c r="M2409" i="3" a="1"/>
  <c r="M2409" i="3" s="1"/>
  <c r="M2410" i="3" a="1"/>
  <c r="M2410" i="3" s="1"/>
  <c r="M2411" i="3" a="1"/>
  <c r="M2411" i="3" s="1"/>
  <c r="M2412" i="3" a="1"/>
  <c r="M2412" i="3" s="1"/>
  <c r="M2413" i="3" a="1"/>
  <c r="M2413" i="3" s="1"/>
  <c r="M2414" i="3" a="1"/>
  <c r="M2414" i="3" s="1"/>
  <c r="M2415" i="3" a="1"/>
  <c r="M2415" i="3" s="1"/>
  <c r="M2416" i="3" a="1"/>
  <c r="M2416" i="3" s="1"/>
  <c r="M2417" i="3" a="1"/>
  <c r="M2417" i="3" s="1"/>
  <c r="M2418" i="3" a="1"/>
  <c r="M2418" i="3" s="1"/>
  <c r="M2419" i="3" a="1"/>
  <c r="M2419" i="3" s="1"/>
  <c r="M2420" i="3" a="1"/>
  <c r="M2420" i="3" s="1"/>
  <c r="M2421" i="3" a="1"/>
  <c r="M2421" i="3" s="1"/>
  <c r="M2422" i="3" a="1"/>
  <c r="M2422" i="3" s="1"/>
  <c r="M2423" i="3" a="1"/>
  <c r="M2423" i="3" s="1"/>
  <c r="M2424" i="3" a="1"/>
  <c r="M2424" i="3" s="1"/>
  <c r="M2425" i="3" a="1"/>
  <c r="M2425" i="3" s="1"/>
  <c r="M2426" i="3" a="1"/>
  <c r="M2426" i="3" s="1"/>
  <c r="M2427" i="3" a="1"/>
  <c r="M2427" i="3" s="1"/>
  <c r="M2428" i="3" a="1"/>
  <c r="M2428" i="3" s="1"/>
  <c r="M2429" i="3" a="1"/>
  <c r="M2429" i="3" s="1"/>
  <c r="M2430" i="3" a="1"/>
  <c r="M2430" i="3" s="1"/>
  <c r="M2431" i="3" a="1"/>
  <c r="M2431" i="3" s="1"/>
  <c r="M2432" i="3" a="1"/>
  <c r="M2432" i="3" s="1"/>
  <c r="M2433" i="3" a="1"/>
  <c r="M2433" i="3" s="1"/>
  <c r="M2434" i="3" a="1"/>
  <c r="M2434" i="3" s="1"/>
  <c r="M2435" i="3" a="1"/>
  <c r="M2435" i="3" s="1"/>
  <c r="M2436" i="3" a="1"/>
  <c r="M2436" i="3" s="1"/>
  <c r="M2437" i="3" a="1"/>
  <c r="M2437" i="3" s="1"/>
  <c r="M2438" i="3" a="1"/>
  <c r="M2438" i="3" s="1"/>
  <c r="M2439" i="3" a="1"/>
  <c r="M2439" i="3" s="1"/>
  <c r="M2440" i="3" a="1"/>
  <c r="M2440" i="3" s="1"/>
  <c r="M2441" i="3" a="1"/>
  <c r="M2441" i="3" s="1"/>
  <c r="M2442" i="3" a="1"/>
  <c r="M2442" i="3" s="1"/>
  <c r="M2443" i="3" a="1"/>
  <c r="M2443" i="3" s="1"/>
  <c r="M2444" i="3" a="1"/>
  <c r="M2444" i="3" s="1"/>
  <c r="M2445" i="3" a="1"/>
  <c r="M2445" i="3" s="1"/>
  <c r="M2446" i="3" a="1"/>
  <c r="M2446" i="3" s="1"/>
  <c r="M2447" i="3" a="1"/>
  <c r="M2447" i="3" s="1"/>
  <c r="M2448" i="3" a="1"/>
  <c r="M2448" i="3" s="1"/>
  <c r="M2449" i="3" a="1"/>
  <c r="M2449" i="3" s="1"/>
  <c r="M2450" i="3" a="1"/>
  <c r="M2450" i="3" s="1"/>
  <c r="M2451" i="3" a="1"/>
  <c r="M2451" i="3" s="1"/>
  <c r="M2452" i="3" a="1"/>
  <c r="M2452" i="3" s="1"/>
  <c r="M2453" i="3" a="1"/>
  <c r="M2453" i="3" s="1"/>
  <c r="M2454" i="3" a="1"/>
  <c r="M2454" i="3" s="1"/>
  <c r="M2455" i="3" a="1"/>
  <c r="M2455" i="3" s="1"/>
  <c r="M2456" i="3" a="1"/>
  <c r="M2456" i="3" s="1"/>
  <c r="M2457" i="3" a="1"/>
  <c r="M2457" i="3" s="1"/>
  <c r="M2458" i="3" a="1"/>
  <c r="M2458" i="3" s="1"/>
  <c r="M2459" i="3" a="1"/>
  <c r="M2459" i="3" s="1"/>
  <c r="M2460" i="3" a="1"/>
  <c r="M2460" i="3" s="1"/>
  <c r="M2461" i="3" a="1"/>
  <c r="M2461" i="3" s="1"/>
  <c r="M2462" i="3" a="1"/>
  <c r="M2462" i="3" s="1"/>
  <c r="M2463" i="3" a="1"/>
  <c r="M2463" i="3" s="1"/>
  <c r="M2464" i="3" a="1"/>
  <c r="M2464" i="3" s="1"/>
  <c r="M2465" i="3" a="1"/>
  <c r="M2465" i="3" s="1"/>
  <c r="M2466" i="3" a="1"/>
  <c r="M2466" i="3" s="1"/>
  <c r="M2467" i="3" a="1"/>
  <c r="M2467" i="3" s="1"/>
  <c r="M2468" i="3" a="1"/>
  <c r="M2468" i="3" s="1"/>
  <c r="M2469" i="3" a="1"/>
  <c r="M2469" i="3" s="1"/>
  <c r="M2470" i="3" a="1"/>
  <c r="M2470" i="3" s="1"/>
  <c r="M2471" i="3" a="1"/>
  <c r="M2471" i="3" s="1"/>
  <c r="M2472" i="3" a="1"/>
  <c r="M2472" i="3" s="1"/>
  <c r="M2473" i="3" a="1"/>
  <c r="M2473" i="3" s="1"/>
  <c r="M2474" i="3" a="1"/>
  <c r="M2474" i="3" s="1"/>
  <c r="M2475" i="3" a="1"/>
  <c r="M2475" i="3" s="1"/>
  <c r="M2476" i="3" a="1"/>
  <c r="M2476" i="3" s="1"/>
  <c r="M2477" i="3" a="1"/>
  <c r="M2477" i="3" s="1"/>
  <c r="M2478" i="3" a="1"/>
  <c r="M2478" i="3" s="1"/>
  <c r="M2479" i="3" a="1"/>
  <c r="M2479" i="3" s="1"/>
  <c r="M2480" i="3" a="1"/>
  <c r="M2480" i="3" s="1"/>
  <c r="M2481" i="3" a="1"/>
  <c r="M2481" i="3" s="1"/>
  <c r="M2482" i="3" a="1"/>
  <c r="M2482" i="3" s="1"/>
  <c r="M2483" i="3" a="1"/>
  <c r="M2483" i="3" s="1"/>
  <c r="M2484" i="3" a="1"/>
  <c r="M2484" i="3" s="1"/>
  <c r="M2485" i="3" a="1"/>
  <c r="M2485" i="3" s="1"/>
  <c r="M2486" i="3" a="1"/>
  <c r="M2486" i="3" s="1"/>
  <c r="M2487" i="3" a="1"/>
  <c r="M2487" i="3" s="1"/>
  <c r="M2488" i="3" a="1"/>
  <c r="M2488" i="3" s="1"/>
  <c r="M2489" i="3" a="1"/>
  <c r="M2489" i="3" s="1"/>
  <c r="M2490" i="3" a="1"/>
  <c r="M2490" i="3" s="1"/>
  <c r="M2491" i="3" a="1"/>
  <c r="M2491" i="3" s="1"/>
  <c r="M2492" i="3" a="1"/>
  <c r="M2492" i="3" s="1"/>
  <c r="M2493" i="3" a="1"/>
  <c r="M2493" i="3" s="1"/>
  <c r="M2494" i="3" a="1"/>
  <c r="M2494" i="3" s="1"/>
  <c r="M2495" i="3" a="1"/>
  <c r="M2495" i="3" s="1"/>
  <c r="M2496" i="3" a="1"/>
  <c r="M2496" i="3" s="1"/>
  <c r="M2497" i="3" a="1"/>
  <c r="M2497" i="3" s="1"/>
  <c r="M2498" i="3" a="1"/>
  <c r="M2498" i="3" s="1"/>
  <c r="M2499" i="3" a="1"/>
  <c r="M2499" i="3" s="1"/>
  <c r="M2500" i="3" a="1"/>
  <c r="M2500" i="3" s="1"/>
  <c r="M2501" i="3" a="1"/>
  <c r="M2501" i="3" s="1"/>
  <c r="M2502" i="3" a="1"/>
  <c r="M2502" i="3" s="1"/>
  <c r="M2503" i="3" a="1"/>
  <c r="M2503" i="3" s="1"/>
  <c r="M2504" i="3" a="1"/>
  <c r="M2504" i="3" s="1"/>
  <c r="M2505" i="3" a="1"/>
  <c r="M2505" i="3" s="1"/>
  <c r="M2506" i="3" a="1"/>
  <c r="M2506" i="3" s="1"/>
  <c r="M2507" i="3" a="1"/>
  <c r="M2507" i="3" s="1"/>
  <c r="M2508" i="3" a="1"/>
  <c r="M2508" i="3" s="1"/>
  <c r="M2509" i="3" a="1"/>
  <c r="M2509" i="3" s="1"/>
  <c r="M2510" i="3" a="1"/>
  <c r="M2510" i="3" s="1"/>
  <c r="M2511" i="3" a="1"/>
  <c r="M2511" i="3" s="1"/>
  <c r="M2512" i="3" a="1"/>
  <c r="M2512" i="3" s="1"/>
  <c r="M2513" i="3" a="1"/>
  <c r="M2513" i="3" s="1"/>
  <c r="M2514" i="3" a="1"/>
  <c r="M2514" i="3" s="1"/>
  <c r="M2515" i="3" a="1"/>
  <c r="M2515" i="3" s="1"/>
  <c r="M2516" i="3" a="1"/>
  <c r="M2516" i="3" s="1"/>
  <c r="M2517" i="3" a="1"/>
  <c r="M2517" i="3" s="1"/>
  <c r="M2518" i="3" a="1"/>
  <c r="M2518" i="3" s="1"/>
  <c r="M2519" i="3" a="1"/>
  <c r="M2519" i="3" s="1"/>
  <c r="M2520" i="3" a="1"/>
  <c r="M2520" i="3" s="1"/>
  <c r="M2521" i="3" a="1"/>
  <c r="M2521" i="3" s="1"/>
  <c r="M2522" i="3" a="1"/>
  <c r="M2522" i="3" s="1"/>
  <c r="M2523" i="3" a="1"/>
  <c r="M2523" i="3" s="1"/>
  <c r="M2524" i="3" a="1"/>
  <c r="M2524" i="3" s="1"/>
  <c r="M2525" i="3" a="1"/>
  <c r="M2525" i="3" s="1"/>
  <c r="M2526" i="3" a="1"/>
  <c r="M2526" i="3" s="1"/>
  <c r="M2527" i="3" a="1"/>
  <c r="M2527" i="3" s="1"/>
  <c r="M2528" i="3" a="1"/>
  <c r="M2528" i="3" s="1"/>
  <c r="M2529" i="3" a="1"/>
  <c r="M2529" i="3" s="1"/>
  <c r="M2530" i="3" a="1"/>
  <c r="M2530" i="3" s="1"/>
  <c r="M2531" i="3" a="1"/>
  <c r="M2531" i="3" s="1"/>
  <c r="M2532" i="3" a="1"/>
  <c r="M2532" i="3" s="1"/>
  <c r="M2533" i="3" a="1"/>
  <c r="M2533" i="3" s="1"/>
  <c r="M2534" i="3" a="1"/>
  <c r="M2534" i="3" s="1"/>
  <c r="M2535" i="3" a="1"/>
  <c r="M2535" i="3" s="1"/>
  <c r="M2536" i="3" a="1"/>
  <c r="M2536" i="3" s="1"/>
  <c r="M2537" i="3" a="1"/>
  <c r="M2537" i="3" s="1"/>
  <c r="M2538" i="3" a="1"/>
  <c r="M2538" i="3" s="1"/>
  <c r="M2539" i="3" a="1"/>
  <c r="M2539" i="3" s="1"/>
  <c r="M2540" i="3" a="1"/>
  <c r="M2540" i="3" s="1"/>
  <c r="M2541" i="3" a="1"/>
  <c r="M2541" i="3" s="1"/>
  <c r="M2542" i="3" a="1"/>
  <c r="M2542" i="3" s="1"/>
  <c r="M2543" i="3" a="1"/>
  <c r="M2543" i="3" s="1"/>
  <c r="M2544" i="3" a="1"/>
  <c r="M2544" i="3" s="1"/>
  <c r="M2545" i="3" a="1"/>
  <c r="M2545" i="3" s="1"/>
  <c r="M2546" i="3" a="1"/>
  <c r="M2546" i="3" s="1"/>
  <c r="M2547" i="3" a="1"/>
  <c r="M2547" i="3" s="1"/>
  <c r="M2548" i="3" a="1"/>
  <c r="M2548" i="3" s="1"/>
  <c r="M2549" i="3" a="1"/>
  <c r="M2549" i="3" s="1"/>
  <c r="M2550" i="3" a="1"/>
  <c r="M2550" i="3" s="1"/>
  <c r="M2551" i="3" a="1"/>
  <c r="M2551" i="3" s="1"/>
  <c r="M2552" i="3" a="1"/>
  <c r="M2552" i="3" s="1"/>
  <c r="M2553" i="3" a="1"/>
  <c r="M2553" i="3" s="1"/>
  <c r="M2554" i="3" a="1"/>
  <c r="M2554" i="3" s="1"/>
  <c r="M2555" i="3" a="1"/>
  <c r="M2555" i="3" s="1"/>
  <c r="M2556" i="3" a="1"/>
  <c r="M2556" i="3" s="1"/>
  <c r="M2557" i="3" a="1"/>
  <c r="M2557" i="3" s="1"/>
  <c r="M2558" i="3" a="1"/>
  <c r="M2558" i="3" s="1"/>
  <c r="M2559" i="3" a="1"/>
  <c r="M2559" i="3" s="1"/>
  <c r="M2560" i="3" a="1"/>
  <c r="M2560" i="3" s="1"/>
  <c r="M2561" i="3" a="1"/>
  <c r="M2561" i="3" s="1"/>
  <c r="M2562" i="3" a="1"/>
  <c r="M2562" i="3" s="1"/>
  <c r="M2563" i="3" a="1"/>
  <c r="M2563" i="3" s="1"/>
  <c r="M2564" i="3" a="1"/>
  <c r="M2564" i="3" s="1"/>
  <c r="M2565" i="3" a="1"/>
  <c r="M2565" i="3" s="1"/>
  <c r="M2566" i="3" a="1"/>
  <c r="M2566" i="3" s="1"/>
  <c r="M2567" i="3" a="1"/>
  <c r="M2567" i="3" s="1"/>
  <c r="M2568" i="3" a="1"/>
  <c r="M2568" i="3" s="1"/>
  <c r="M2569" i="3" a="1"/>
  <c r="M2569" i="3" s="1"/>
  <c r="M2570" i="3" a="1"/>
  <c r="M2570" i="3" s="1"/>
  <c r="M2571" i="3" a="1"/>
  <c r="M2571" i="3" s="1"/>
  <c r="M2572" i="3" a="1"/>
  <c r="M2572" i="3" s="1"/>
  <c r="M2573" i="3" a="1"/>
  <c r="M2573" i="3" s="1"/>
  <c r="M2574" i="3" a="1"/>
  <c r="M2574" i="3" s="1"/>
  <c r="M2575" i="3" a="1"/>
  <c r="M2575" i="3" s="1"/>
  <c r="M2576" i="3" a="1"/>
  <c r="M2576" i="3" s="1"/>
  <c r="M2577" i="3" a="1"/>
  <c r="M2577" i="3" s="1"/>
  <c r="M2578" i="3" a="1"/>
  <c r="M2578" i="3" s="1"/>
  <c r="M2579" i="3" a="1"/>
  <c r="M2579" i="3" s="1"/>
  <c r="M2580" i="3" a="1"/>
  <c r="M2580" i="3" s="1"/>
  <c r="M2581" i="3" a="1"/>
  <c r="M2581" i="3" s="1"/>
  <c r="M2582" i="3" a="1"/>
  <c r="M2582" i="3" s="1"/>
  <c r="M2583" i="3" a="1"/>
  <c r="M2583" i="3" s="1"/>
  <c r="M2584" i="3" a="1"/>
  <c r="M2584" i="3" s="1"/>
  <c r="M2585" i="3" a="1"/>
  <c r="M2585" i="3" s="1"/>
  <c r="M2586" i="3" a="1"/>
  <c r="M2586" i="3" s="1"/>
  <c r="M2587" i="3" a="1"/>
  <c r="M2587" i="3" s="1"/>
  <c r="M2588" i="3" a="1"/>
  <c r="M2588" i="3" s="1"/>
  <c r="M2589" i="3" a="1"/>
  <c r="M2589" i="3" s="1"/>
  <c r="M2590" i="3" a="1"/>
  <c r="M2590" i="3" s="1"/>
  <c r="M2591" i="3" a="1"/>
  <c r="M2591" i="3" s="1"/>
  <c r="M2592" i="3" a="1"/>
  <c r="M2592" i="3" s="1"/>
  <c r="M2593" i="3" a="1"/>
  <c r="M2593" i="3" s="1"/>
  <c r="M2594" i="3" a="1"/>
  <c r="M2594" i="3" s="1"/>
  <c r="M2595" i="3" a="1"/>
  <c r="M2595" i="3" s="1"/>
  <c r="M2596" i="3" a="1"/>
  <c r="M2596" i="3" s="1"/>
  <c r="M2597" i="3" a="1"/>
  <c r="M2597" i="3" s="1"/>
  <c r="M2598" i="3" a="1"/>
  <c r="M2598" i="3" s="1"/>
  <c r="M2599" i="3" a="1"/>
  <c r="M2599" i="3" s="1"/>
  <c r="M2600" i="3" a="1"/>
  <c r="M2600" i="3" s="1"/>
  <c r="M2601" i="3" a="1"/>
  <c r="M2601" i="3" s="1"/>
  <c r="M2602" i="3" a="1"/>
  <c r="M2602" i="3" s="1"/>
  <c r="M2603" i="3" a="1"/>
  <c r="M2603" i="3" s="1"/>
  <c r="M2604" i="3" a="1"/>
  <c r="M2604" i="3" s="1"/>
  <c r="M2605" i="3" a="1"/>
  <c r="M2605" i="3" s="1"/>
  <c r="M2606" i="3" a="1"/>
  <c r="M2606" i="3" s="1"/>
  <c r="M2607" i="3" a="1"/>
  <c r="M2607" i="3" s="1"/>
  <c r="M2608" i="3" a="1"/>
  <c r="M2608" i="3" s="1"/>
  <c r="M2609" i="3" a="1"/>
  <c r="M2609" i="3" s="1"/>
  <c r="M2610" i="3" a="1"/>
  <c r="M2610" i="3" s="1"/>
  <c r="M2611" i="3" a="1"/>
  <c r="M2611" i="3" s="1"/>
  <c r="M2612" i="3" a="1"/>
  <c r="M2612" i="3" s="1"/>
  <c r="M2613" i="3" a="1"/>
  <c r="M2613" i="3" s="1"/>
  <c r="M2614" i="3" a="1"/>
  <c r="M2614" i="3" s="1"/>
  <c r="M2615" i="3" a="1"/>
  <c r="M2615" i="3" s="1"/>
  <c r="M2616" i="3" a="1"/>
  <c r="M2616" i="3" s="1"/>
  <c r="M2617" i="3" a="1"/>
  <c r="M2617" i="3" s="1"/>
  <c r="M2618" i="3" a="1"/>
  <c r="M2618" i="3" s="1"/>
  <c r="M2619" i="3" a="1"/>
  <c r="M2619" i="3" s="1"/>
  <c r="M2620" i="3" a="1"/>
  <c r="M2620" i="3" s="1"/>
  <c r="M2621" i="3" a="1"/>
  <c r="M2621" i="3" s="1"/>
  <c r="M2622" i="3" a="1"/>
  <c r="M2622" i="3" s="1"/>
  <c r="M2623" i="3" a="1"/>
  <c r="M2623" i="3" s="1"/>
  <c r="M2624" i="3" a="1"/>
  <c r="M2624" i="3" s="1"/>
  <c r="M2625" i="3" a="1"/>
  <c r="M2625" i="3" s="1"/>
  <c r="M2626" i="3" a="1"/>
  <c r="M2626" i="3" s="1"/>
  <c r="M2627" i="3" a="1"/>
  <c r="M2627" i="3" s="1"/>
  <c r="M2628" i="3" a="1"/>
  <c r="M2628" i="3" s="1"/>
  <c r="M2629" i="3" a="1"/>
  <c r="M2629" i="3" s="1"/>
  <c r="M2630" i="3" a="1"/>
  <c r="M2630" i="3" s="1"/>
  <c r="M2631" i="3" a="1"/>
  <c r="M2631" i="3" s="1"/>
  <c r="M2632" i="3" a="1"/>
  <c r="M2632" i="3" s="1"/>
  <c r="M2633" i="3" a="1"/>
  <c r="M2633" i="3" s="1"/>
  <c r="M2634" i="3" a="1"/>
  <c r="M2634" i="3" s="1"/>
  <c r="M2635" i="3" a="1"/>
  <c r="M2635" i="3" s="1"/>
  <c r="M2636" i="3" a="1"/>
  <c r="M2636" i="3" s="1"/>
  <c r="M2637" i="3" a="1"/>
  <c r="M2637" i="3" s="1"/>
  <c r="M2638" i="3" a="1"/>
  <c r="M2638" i="3" s="1"/>
  <c r="M2639" i="3" a="1"/>
  <c r="M2639" i="3" s="1"/>
  <c r="M2640" i="3" a="1"/>
  <c r="M2640" i="3" s="1"/>
  <c r="M2641" i="3" a="1"/>
  <c r="M2641" i="3" s="1"/>
  <c r="M2642" i="3" a="1"/>
  <c r="M2642" i="3" s="1"/>
  <c r="M2643" i="3" a="1"/>
  <c r="M2643" i="3" s="1"/>
  <c r="M2644" i="3" a="1"/>
  <c r="M2644" i="3" s="1"/>
  <c r="M2645" i="3" a="1"/>
  <c r="M2645" i="3" s="1"/>
  <c r="M2646" i="3" a="1"/>
  <c r="M2646" i="3" s="1"/>
  <c r="M2647" i="3" a="1"/>
  <c r="M2647" i="3" s="1"/>
  <c r="M2648" i="3" a="1"/>
  <c r="M2648" i="3" s="1"/>
  <c r="M2649" i="3" a="1"/>
  <c r="M2649" i="3" s="1"/>
  <c r="M2650" i="3" a="1"/>
  <c r="M2650" i="3" s="1"/>
  <c r="M2651" i="3" a="1"/>
  <c r="M2651" i="3" s="1"/>
  <c r="M2652" i="3" a="1"/>
  <c r="M2652" i="3" s="1"/>
  <c r="M2653" i="3" a="1"/>
  <c r="M2653" i="3" s="1"/>
  <c r="M2654" i="3" a="1"/>
  <c r="M2654" i="3" s="1"/>
  <c r="M2655" i="3" a="1"/>
  <c r="M2655" i="3" s="1"/>
  <c r="M2656" i="3" a="1"/>
  <c r="M2656" i="3" s="1"/>
  <c r="M2657" i="3" a="1"/>
  <c r="M2657" i="3" s="1"/>
  <c r="M2658" i="3" a="1"/>
  <c r="M2658" i="3" s="1"/>
  <c r="M2659" i="3" a="1"/>
  <c r="M2659" i="3" s="1"/>
  <c r="M2660" i="3" a="1"/>
  <c r="M2660" i="3" s="1"/>
  <c r="M2661" i="3" a="1"/>
  <c r="M2661" i="3" s="1"/>
  <c r="M2662" i="3" a="1"/>
  <c r="M2662" i="3" s="1"/>
  <c r="M2663" i="3" a="1"/>
  <c r="M2663" i="3" s="1"/>
  <c r="M2664" i="3" a="1"/>
  <c r="M2664" i="3" s="1"/>
  <c r="M2665" i="3" a="1"/>
  <c r="M2665" i="3" s="1"/>
  <c r="M2666" i="3" a="1"/>
  <c r="M2666" i="3" s="1"/>
  <c r="M2667" i="3" a="1"/>
  <c r="M2667" i="3" s="1"/>
  <c r="M2668" i="3" a="1"/>
  <c r="M2668" i="3" s="1"/>
  <c r="M2669" i="3" a="1"/>
  <c r="M2669" i="3" s="1"/>
  <c r="M2670" i="3" a="1"/>
  <c r="M2670" i="3" s="1"/>
  <c r="M2671" i="3" a="1"/>
  <c r="M2671" i="3" s="1"/>
  <c r="M2672" i="3" a="1"/>
  <c r="M2672" i="3" s="1"/>
  <c r="M2673" i="3" a="1"/>
  <c r="M2673" i="3" s="1"/>
  <c r="M2674" i="3" a="1"/>
  <c r="M2674" i="3" s="1"/>
  <c r="M2675" i="3" a="1"/>
  <c r="M2675" i="3" s="1"/>
  <c r="M2676" i="3" a="1"/>
  <c r="M2676" i="3" s="1"/>
  <c r="M2677" i="3" a="1"/>
  <c r="M2677" i="3" s="1"/>
  <c r="M2678" i="3" a="1"/>
  <c r="M2678" i="3" s="1"/>
  <c r="M2679" i="3" a="1"/>
  <c r="M2679" i="3" s="1"/>
  <c r="M2680" i="3" a="1"/>
  <c r="M2680" i="3" s="1"/>
  <c r="M2681" i="3" a="1"/>
  <c r="M2681" i="3" s="1"/>
  <c r="M2682" i="3" a="1"/>
  <c r="M2682" i="3" s="1"/>
  <c r="M2683" i="3" a="1"/>
  <c r="M2683" i="3" s="1"/>
  <c r="M2684" i="3" a="1"/>
  <c r="M2684" i="3" s="1"/>
  <c r="M2685" i="3" a="1"/>
  <c r="M2685" i="3" s="1"/>
  <c r="M2686" i="3" a="1"/>
  <c r="M2686" i="3" s="1"/>
  <c r="M2687" i="3" a="1"/>
  <c r="M2687" i="3" s="1"/>
  <c r="M2688" i="3" a="1"/>
  <c r="M2688" i="3" s="1"/>
  <c r="M2689" i="3" a="1"/>
  <c r="M2689" i="3" s="1"/>
  <c r="M2690" i="3" a="1"/>
  <c r="M2690" i="3" s="1"/>
  <c r="M2691" i="3" a="1"/>
  <c r="M2691" i="3" s="1"/>
  <c r="M2692" i="3" a="1"/>
  <c r="M2692" i="3" s="1"/>
  <c r="M2693" i="3" a="1"/>
  <c r="M2693" i="3" s="1"/>
  <c r="M2694" i="3" a="1"/>
  <c r="M2694" i="3" s="1"/>
  <c r="M2695" i="3" a="1"/>
  <c r="M2695" i="3" s="1"/>
  <c r="M2696" i="3" a="1"/>
  <c r="M2696" i="3" s="1"/>
  <c r="M2697" i="3" a="1"/>
  <c r="M2697" i="3" s="1"/>
  <c r="M2698" i="3" a="1"/>
  <c r="M2698" i="3" s="1"/>
  <c r="M2699" i="3" a="1"/>
  <c r="M2699" i="3" s="1"/>
  <c r="M2700" i="3" a="1"/>
  <c r="M2700" i="3" s="1"/>
  <c r="M2701" i="3" a="1"/>
  <c r="M2701" i="3" s="1"/>
  <c r="M2702" i="3" a="1"/>
  <c r="M2702" i="3" s="1"/>
  <c r="M2703" i="3" a="1"/>
  <c r="M2703" i="3" s="1"/>
  <c r="M2704" i="3" a="1"/>
  <c r="M2704" i="3" s="1"/>
  <c r="M2705" i="3" a="1"/>
  <c r="M2705" i="3" s="1"/>
  <c r="M2706" i="3" a="1"/>
  <c r="M2706" i="3" s="1"/>
  <c r="M2707" i="3" a="1"/>
  <c r="M2707" i="3" s="1"/>
  <c r="M2708" i="3" a="1"/>
  <c r="M2708" i="3" s="1"/>
  <c r="M2709" i="3" a="1"/>
  <c r="M2709" i="3" s="1"/>
  <c r="M2710" i="3" a="1"/>
  <c r="M2710" i="3" s="1"/>
  <c r="M2711" i="3" a="1"/>
  <c r="M2711" i="3" s="1"/>
  <c r="M2712" i="3" a="1"/>
  <c r="M2712" i="3" s="1"/>
  <c r="M2713" i="3" a="1"/>
  <c r="M2713" i="3" s="1"/>
  <c r="M2714" i="3" a="1"/>
  <c r="M2714" i="3" s="1"/>
  <c r="M2715" i="3" a="1"/>
  <c r="M2715" i="3" s="1"/>
  <c r="M2716" i="3" a="1"/>
  <c r="M2716" i="3" s="1"/>
  <c r="M2717" i="3" a="1"/>
  <c r="M2717" i="3" s="1"/>
  <c r="M2718" i="3" a="1"/>
  <c r="M2718" i="3" s="1"/>
  <c r="M2719" i="3" a="1"/>
  <c r="M2719" i="3" s="1"/>
  <c r="M2720" i="3" a="1"/>
  <c r="M2720" i="3" s="1"/>
  <c r="M2721" i="3" a="1"/>
  <c r="M2721" i="3" s="1"/>
  <c r="M2722" i="3" a="1"/>
  <c r="M2722" i="3" s="1"/>
  <c r="M2723" i="3" a="1"/>
  <c r="M2723" i="3" s="1"/>
  <c r="M2724" i="3" a="1"/>
  <c r="M2724" i="3" s="1"/>
  <c r="M2725" i="3" a="1"/>
  <c r="M2725" i="3" s="1"/>
  <c r="M2726" i="3" a="1"/>
  <c r="M2726" i="3" s="1"/>
  <c r="M2727" i="3" a="1"/>
  <c r="M2727" i="3" s="1"/>
  <c r="M2728" i="3" a="1"/>
  <c r="M2728" i="3" s="1"/>
  <c r="M2729" i="3" a="1"/>
  <c r="M2729" i="3" s="1"/>
  <c r="M2730" i="3" a="1"/>
  <c r="M2730" i="3" s="1"/>
  <c r="M2731" i="3" a="1"/>
  <c r="M2731" i="3" s="1"/>
  <c r="M2732" i="3" a="1"/>
  <c r="M2732" i="3" s="1"/>
  <c r="M2733" i="3" a="1"/>
  <c r="M2733" i="3" s="1"/>
  <c r="M2734" i="3" a="1"/>
  <c r="M2734" i="3" s="1"/>
  <c r="M2735" i="3" a="1"/>
  <c r="M2735" i="3" s="1"/>
  <c r="M2736" i="3" a="1"/>
  <c r="M2736" i="3" s="1"/>
  <c r="M2737" i="3" a="1"/>
  <c r="M2737" i="3" s="1"/>
  <c r="M2738" i="3" a="1"/>
  <c r="M2738" i="3" s="1"/>
  <c r="M2739" i="3" a="1"/>
  <c r="M2739" i="3" s="1"/>
  <c r="M2740" i="3" a="1"/>
  <c r="M2740" i="3" s="1"/>
  <c r="M2741" i="3" a="1"/>
  <c r="M2741" i="3" s="1"/>
  <c r="M2742" i="3" a="1"/>
  <c r="M2742" i="3" s="1"/>
  <c r="M2743" i="3" a="1"/>
  <c r="M2743" i="3" s="1"/>
  <c r="M2744" i="3" a="1"/>
  <c r="M2744" i="3" s="1"/>
  <c r="M2745" i="3" a="1"/>
  <c r="M2745" i="3" s="1"/>
  <c r="M2746" i="3" a="1"/>
  <c r="M2746" i="3" s="1"/>
  <c r="M2747" i="3" a="1"/>
  <c r="M2747" i="3" s="1"/>
  <c r="M2748" i="3" a="1"/>
  <c r="M2748" i="3" s="1"/>
  <c r="M2749" i="3" a="1"/>
  <c r="M2749" i="3" s="1"/>
  <c r="M2750" i="3" a="1"/>
  <c r="M2750" i="3" s="1"/>
  <c r="M2751" i="3" a="1"/>
  <c r="M2751" i="3" s="1"/>
  <c r="M2752" i="3" a="1"/>
  <c r="M2752" i="3" s="1"/>
  <c r="M2753" i="3" a="1"/>
  <c r="M2753" i="3" s="1"/>
  <c r="M2754" i="3" a="1"/>
  <c r="M2754" i="3" s="1"/>
  <c r="M2755" i="3" a="1"/>
  <c r="M2755" i="3" s="1"/>
  <c r="M2756" i="3" a="1"/>
  <c r="M2756" i="3" s="1"/>
  <c r="M2757" i="3" a="1"/>
  <c r="M2757" i="3" s="1"/>
  <c r="M2758" i="3" a="1"/>
  <c r="M2758" i="3" s="1"/>
  <c r="M2759" i="3" a="1"/>
  <c r="M2759" i="3" s="1"/>
  <c r="M2760" i="3" a="1"/>
  <c r="M2760" i="3" s="1"/>
  <c r="M2761" i="3" a="1"/>
  <c r="M2761" i="3" s="1"/>
  <c r="M2762" i="3" a="1"/>
  <c r="M2762" i="3" s="1"/>
  <c r="M2763" i="3" a="1"/>
  <c r="M2763" i="3" s="1"/>
  <c r="M2764" i="3" a="1"/>
  <c r="M2764" i="3" s="1"/>
  <c r="M2765" i="3" a="1"/>
  <c r="M2765" i="3" s="1"/>
  <c r="M2766" i="3" a="1"/>
  <c r="M2766" i="3" s="1"/>
  <c r="M2767" i="3" a="1"/>
  <c r="M2767" i="3" s="1"/>
  <c r="M2768" i="3" a="1"/>
  <c r="M2768" i="3" s="1"/>
  <c r="M2769" i="3" a="1"/>
  <c r="M2769" i="3" s="1"/>
  <c r="M2770" i="3" a="1"/>
  <c r="M2770" i="3" s="1"/>
  <c r="M2771" i="3" a="1"/>
  <c r="M2771" i="3" s="1"/>
  <c r="M2772" i="3" a="1"/>
  <c r="M2772" i="3" s="1"/>
  <c r="M2773" i="3" a="1"/>
  <c r="M2773" i="3" s="1"/>
  <c r="M2774" i="3" a="1"/>
  <c r="M2774" i="3" s="1"/>
  <c r="M2775" i="3" a="1"/>
  <c r="M2775" i="3" s="1"/>
  <c r="M2776" i="3" a="1"/>
  <c r="M2776" i="3" s="1"/>
  <c r="M2777" i="3" a="1"/>
  <c r="M2777" i="3" s="1"/>
  <c r="M2778" i="3" a="1"/>
  <c r="M2778" i="3" s="1"/>
  <c r="M2779" i="3" a="1"/>
  <c r="M2779" i="3" s="1"/>
  <c r="M2780" i="3" a="1"/>
  <c r="M2780" i="3" s="1"/>
  <c r="M2781" i="3" a="1"/>
  <c r="M2781" i="3" s="1"/>
  <c r="M2782" i="3" a="1"/>
  <c r="M2782" i="3" s="1"/>
  <c r="M2783" i="3" a="1"/>
  <c r="M2783" i="3" s="1"/>
  <c r="M2784" i="3" a="1"/>
  <c r="M2784" i="3" s="1"/>
  <c r="M2785" i="3" a="1"/>
  <c r="M2785" i="3" s="1"/>
  <c r="M2786" i="3" a="1"/>
  <c r="M2786" i="3" s="1"/>
  <c r="M2787" i="3" a="1"/>
  <c r="M2787" i="3" s="1"/>
  <c r="M2788" i="3" a="1"/>
  <c r="M2788" i="3" s="1"/>
  <c r="M2789" i="3" a="1"/>
  <c r="M2789" i="3" s="1"/>
  <c r="M2790" i="3" a="1"/>
  <c r="M2790" i="3" s="1"/>
  <c r="M2791" i="3" a="1"/>
  <c r="M2791" i="3" s="1"/>
  <c r="M2792" i="3" a="1"/>
  <c r="M2792" i="3" s="1"/>
  <c r="M2793" i="3" a="1"/>
  <c r="M2793" i="3" s="1"/>
  <c r="M2794" i="3" a="1"/>
  <c r="M2794" i="3" s="1"/>
  <c r="M2795" i="3" a="1"/>
  <c r="M2795" i="3" s="1"/>
  <c r="M2796" i="3" a="1"/>
  <c r="M2796" i="3" s="1"/>
  <c r="M2797" i="3" a="1"/>
  <c r="M2797" i="3" s="1"/>
  <c r="M2798" i="3" a="1"/>
  <c r="M2798" i="3" s="1"/>
  <c r="M2799" i="3" a="1"/>
  <c r="M2799" i="3" s="1"/>
  <c r="M2800" i="3" a="1"/>
  <c r="M2800" i="3" s="1"/>
  <c r="M2801" i="3" a="1"/>
  <c r="M2801" i="3" s="1"/>
  <c r="M2802" i="3" a="1"/>
  <c r="M2802" i="3" s="1"/>
  <c r="M2803" i="3" a="1"/>
  <c r="M2803" i="3" s="1"/>
  <c r="M2804" i="3" a="1"/>
  <c r="M2804" i="3" s="1"/>
  <c r="M2805" i="3" a="1"/>
  <c r="M2805" i="3" s="1"/>
  <c r="M2806" i="3" a="1"/>
  <c r="M2806" i="3" s="1"/>
  <c r="M2807" i="3" a="1"/>
  <c r="M2807" i="3" s="1"/>
  <c r="M2808" i="3" a="1"/>
  <c r="M2808" i="3" s="1"/>
  <c r="M2809" i="3" a="1"/>
  <c r="M2809" i="3" s="1"/>
  <c r="M2810" i="3" a="1"/>
  <c r="M2810" i="3" s="1"/>
  <c r="M2811" i="3" a="1"/>
  <c r="M2811" i="3" s="1"/>
  <c r="M2812" i="3" a="1"/>
  <c r="M2812" i="3" s="1"/>
  <c r="M2813" i="3" a="1"/>
  <c r="M2813" i="3" s="1"/>
  <c r="M2814" i="3" a="1"/>
  <c r="M2814" i="3" s="1"/>
  <c r="M2815" i="3" a="1"/>
  <c r="M2815" i="3" s="1"/>
  <c r="M2816" i="3" a="1"/>
  <c r="M2816" i="3" s="1"/>
  <c r="M2817" i="3" a="1"/>
  <c r="M2817" i="3" s="1"/>
  <c r="M2818" i="3" a="1"/>
  <c r="M2818" i="3" s="1"/>
  <c r="M2819" i="3" a="1"/>
  <c r="M2819" i="3" s="1"/>
  <c r="M2820" i="3" a="1"/>
  <c r="M2820" i="3" s="1"/>
  <c r="M2821" i="3" a="1"/>
  <c r="M2821" i="3" s="1"/>
  <c r="M2822" i="3" a="1"/>
  <c r="M2822" i="3" s="1"/>
  <c r="M2823" i="3" a="1"/>
  <c r="M2823" i="3" s="1"/>
  <c r="M2824" i="3" a="1"/>
  <c r="M2824" i="3" s="1"/>
  <c r="M2825" i="3" a="1"/>
  <c r="M2825" i="3" s="1"/>
  <c r="M2826" i="3" a="1"/>
  <c r="M2826" i="3" s="1"/>
  <c r="M2827" i="3" a="1"/>
  <c r="M2827" i="3" s="1"/>
  <c r="M2828" i="3" a="1"/>
  <c r="M2828" i="3" s="1"/>
  <c r="M2829" i="3" a="1"/>
  <c r="M2829" i="3" s="1"/>
  <c r="M2830" i="3" a="1"/>
  <c r="M2830" i="3" s="1"/>
  <c r="M2831" i="3" a="1"/>
  <c r="M2831" i="3" s="1"/>
  <c r="M2832" i="3" a="1"/>
  <c r="M2832" i="3" s="1"/>
  <c r="M2833" i="3" a="1"/>
  <c r="M2833" i="3" s="1"/>
  <c r="M2834" i="3" a="1"/>
  <c r="M2834" i="3" s="1"/>
  <c r="M2835" i="3" a="1"/>
  <c r="M2835" i="3" s="1"/>
  <c r="M2836" i="3" a="1"/>
  <c r="M2836" i="3" s="1"/>
  <c r="M2837" i="3" a="1"/>
  <c r="M2837" i="3" s="1"/>
  <c r="M2838" i="3" a="1"/>
  <c r="M2838" i="3" s="1"/>
  <c r="M2839" i="3" a="1"/>
  <c r="M2839" i="3" s="1"/>
  <c r="M2840" i="3" a="1"/>
  <c r="M2840" i="3" s="1"/>
  <c r="M2841" i="3" a="1"/>
  <c r="M2841" i="3" s="1"/>
  <c r="M2842" i="3" a="1"/>
  <c r="M2842" i="3" s="1"/>
  <c r="M2843" i="3" a="1"/>
  <c r="M2843" i="3" s="1"/>
  <c r="M2844" i="3" a="1"/>
  <c r="M2844" i="3" s="1"/>
  <c r="M2845" i="3" a="1"/>
  <c r="M2845" i="3" s="1"/>
  <c r="M2846" i="3" a="1"/>
  <c r="M2846" i="3" s="1"/>
  <c r="M2847" i="3" a="1"/>
  <c r="M2847" i="3" s="1"/>
  <c r="M2848" i="3" a="1"/>
  <c r="M2848" i="3" s="1"/>
  <c r="M2849" i="3" a="1"/>
  <c r="M2849" i="3" s="1"/>
  <c r="M2850" i="3" a="1"/>
  <c r="M2850" i="3" s="1"/>
  <c r="M2851" i="3" a="1"/>
  <c r="M2851" i="3" s="1"/>
  <c r="M2852" i="3" a="1"/>
  <c r="M2852" i="3" s="1"/>
  <c r="M2853" i="3" a="1"/>
  <c r="M2853" i="3" s="1"/>
  <c r="M2854" i="3" a="1"/>
  <c r="M2854" i="3" s="1"/>
  <c r="M2855" i="3" a="1"/>
  <c r="M2855" i="3" s="1"/>
  <c r="M2856" i="3" a="1"/>
  <c r="M2856" i="3" s="1"/>
  <c r="M2857" i="3" a="1"/>
  <c r="M2857" i="3" s="1"/>
  <c r="M2858" i="3" a="1"/>
  <c r="M2858" i="3" s="1"/>
  <c r="M2859" i="3" a="1"/>
  <c r="M2859" i="3" s="1"/>
  <c r="M2860" i="3" a="1"/>
  <c r="M2860" i="3" s="1"/>
  <c r="M2861" i="3" a="1"/>
  <c r="M2861" i="3" s="1"/>
  <c r="M2862" i="3" a="1"/>
  <c r="M2862" i="3" s="1"/>
  <c r="M2863" i="3" a="1"/>
  <c r="M2863" i="3" s="1"/>
  <c r="M2864" i="3" a="1"/>
  <c r="M2864" i="3" s="1"/>
  <c r="M2865" i="3" a="1"/>
  <c r="M2865" i="3" s="1"/>
  <c r="M2866" i="3" a="1"/>
  <c r="M2866" i="3" s="1"/>
  <c r="M2867" i="3" a="1"/>
  <c r="M2867" i="3" s="1"/>
  <c r="M2868" i="3" a="1"/>
  <c r="M2868" i="3" s="1"/>
  <c r="M2869" i="3" a="1"/>
  <c r="M2869" i="3" s="1"/>
  <c r="M2870" i="3" a="1"/>
  <c r="M2870" i="3" s="1"/>
  <c r="M2871" i="3" a="1"/>
  <c r="M2871" i="3" s="1"/>
  <c r="M2872" i="3" a="1"/>
  <c r="M2872" i="3" s="1"/>
  <c r="M2873" i="3" a="1"/>
  <c r="M2873" i="3" s="1"/>
  <c r="M2874" i="3" a="1"/>
  <c r="M2874" i="3" s="1"/>
  <c r="M2875" i="3" a="1"/>
  <c r="M2875" i="3" s="1"/>
  <c r="M2876" i="3" a="1"/>
  <c r="M2876" i="3" s="1"/>
  <c r="M2877" i="3" a="1"/>
  <c r="M2877" i="3" s="1"/>
  <c r="M2878" i="3" a="1"/>
  <c r="M2878" i="3" s="1"/>
  <c r="M2879" i="3" a="1"/>
  <c r="M2879" i="3" s="1"/>
  <c r="M2880" i="3" a="1"/>
  <c r="M2880" i="3" s="1"/>
  <c r="M2881" i="3" a="1"/>
  <c r="M2881" i="3" s="1"/>
  <c r="M2882" i="3" a="1"/>
  <c r="M2882" i="3" s="1"/>
  <c r="M2883" i="3" a="1"/>
  <c r="M2883" i="3" s="1"/>
  <c r="M2884" i="3" a="1"/>
  <c r="M2884" i="3" s="1"/>
  <c r="M2885" i="3" a="1"/>
  <c r="M2885" i="3" s="1"/>
  <c r="M2886" i="3" a="1"/>
  <c r="M2886" i="3" s="1"/>
  <c r="M2887" i="3" a="1"/>
  <c r="M2887" i="3" s="1"/>
  <c r="M2888" i="3" a="1"/>
  <c r="M2888" i="3" s="1"/>
  <c r="M2889" i="3" a="1"/>
  <c r="M2889" i="3" s="1"/>
  <c r="M2890" i="3" a="1"/>
  <c r="M2890" i="3" s="1"/>
  <c r="M2891" i="3" a="1"/>
  <c r="M2891" i="3" s="1"/>
  <c r="M2892" i="3" a="1"/>
  <c r="M2892" i="3" s="1"/>
  <c r="M2893" i="3" a="1"/>
  <c r="M2893" i="3" s="1"/>
  <c r="M2894" i="3" a="1"/>
  <c r="M2894" i="3" s="1"/>
  <c r="M2895" i="3" a="1"/>
  <c r="M2895" i="3" s="1"/>
  <c r="M2896" i="3" a="1"/>
  <c r="M2896" i="3" s="1"/>
  <c r="M2897" i="3" a="1"/>
  <c r="M2897" i="3" s="1"/>
  <c r="M2898" i="3" a="1"/>
  <c r="M2898" i="3" s="1"/>
  <c r="M2899" i="3" a="1"/>
  <c r="M2899" i="3" s="1"/>
  <c r="M2900" i="3" a="1"/>
  <c r="M2900" i="3" s="1"/>
  <c r="M2901" i="3" a="1"/>
  <c r="M2901" i="3" s="1"/>
  <c r="M2902" i="3" a="1"/>
  <c r="M2902" i="3" s="1"/>
  <c r="M2903" i="3" a="1"/>
  <c r="M2903" i="3" s="1"/>
  <c r="M2904" i="3" a="1"/>
  <c r="M2904" i="3" s="1"/>
  <c r="M2905" i="3" a="1"/>
  <c r="M2905" i="3" s="1"/>
  <c r="M2906" i="3" a="1"/>
  <c r="M2906" i="3" s="1"/>
  <c r="M2907" i="3" a="1"/>
  <c r="M2907" i="3" s="1"/>
  <c r="M2908" i="3" a="1"/>
  <c r="M2908" i="3" s="1"/>
  <c r="M2909" i="3" a="1"/>
  <c r="M2909" i="3" s="1"/>
  <c r="M2910" i="3" a="1"/>
  <c r="M2910" i="3" s="1"/>
  <c r="M2911" i="3" a="1"/>
  <c r="M2911" i="3" s="1"/>
  <c r="M2912" i="3" a="1"/>
  <c r="M2912" i="3" s="1"/>
  <c r="M2913" i="3" a="1"/>
  <c r="M2913" i="3" s="1"/>
  <c r="M2914" i="3" a="1"/>
  <c r="M2914" i="3" s="1"/>
  <c r="M2915" i="3" a="1"/>
  <c r="M2915" i="3" s="1"/>
  <c r="M2916" i="3" a="1"/>
  <c r="M2916" i="3" s="1"/>
  <c r="M2917" i="3" a="1"/>
  <c r="M2917" i="3" s="1"/>
  <c r="M2918" i="3" a="1"/>
  <c r="M2918" i="3" s="1"/>
  <c r="M2919" i="3" a="1"/>
  <c r="M2919" i="3" s="1"/>
  <c r="M2920" i="3" a="1"/>
  <c r="M2920" i="3" s="1"/>
  <c r="M2921" i="3" a="1"/>
  <c r="M2921" i="3" s="1"/>
  <c r="M2922" i="3" a="1"/>
  <c r="M2922" i="3" s="1"/>
  <c r="M2923" i="3" a="1"/>
  <c r="M2923" i="3" s="1"/>
  <c r="M2924" i="3" a="1"/>
  <c r="M2924" i="3" s="1"/>
  <c r="M2925" i="3" a="1"/>
  <c r="M2925" i="3" s="1"/>
  <c r="M2926" i="3" a="1"/>
  <c r="M2926" i="3" s="1"/>
  <c r="M2927" i="3" a="1"/>
  <c r="M2927" i="3" s="1"/>
  <c r="M2928" i="3" a="1"/>
  <c r="M2928" i="3" s="1"/>
  <c r="M2929" i="3" a="1"/>
  <c r="M2929" i="3" s="1"/>
  <c r="M2930" i="3" a="1"/>
  <c r="M2930" i="3" s="1"/>
  <c r="M2931" i="3" a="1"/>
  <c r="M2931" i="3" s="1"/>
  <c r="M2932" i="3" a="1"/>
  <c r="M2932" i="3" s="1"/>
  <c r="M2933" i="3" a="1"/>
  <c r="M2933" i="3" s="1"/>
  <c r="M2934" i="3" a="1"/>
  <c r="M2934" i="3" s="1"/>
  <c r="M2935" i="3" a="1"/>
  <c r="M2935" i="3" s="1"/>
  <c r="M2936" i="3" a="1"/>
  <c r="M2936" i="3" s="1"/>
  <c r="M2937" i="3" a="1"/>
  <c r="M2937" i="3" s="1"/>
  <c r="M2938" i="3" a="1"/>
  <c r="M2938" i="3" s="1"/>
  <c r="M2939" i="3" a="1"/>
  <c r="M2939" i="3" s="1"/>
  <c r="M2940" i="3" a="1"/>
  <c r="M2940" i="3" s="1"/>
  <c r="M2941" i="3" a="1"/>
  <c r="M2941" i="3" s="1"/>
  <c r="M2942" i="3" a="1"/>
  <c r="M2942" i="3" s="1"/>
  <c r="M2943" i="3" a="1"/>
  <c r="M2943" i="3" s="1"/>
  <c r="M2944" i="3" a="1"/>
  <c r="M2944" i="3" s="1"/>
  <c r="M2945" i="3" a="1"/>
  <c r="M2945" i="3" s="1"/>
  <c r="M2946" i="3" a="1"/>
  <c r="M2946" i="3" s="1"/>
  <c r="M2947" i="3" a="1"/>
  <c r="M2947" i="3" s="1"/>
  <c r="M2948" i="3" a="1"/>
  <c r="M2948" i="3" s="1"/>
  <c r="M2949" i="3" a="1"/>
  <c r="M2949" i="3" s="1"/>
  <c r="M2950" i="3" a="1"/>
  <c r="M2950" i="3" s="1"/>
  <c r="M2951" i="3" a="1"/>
  <c r="M2951" i="3" s="1"/>
  <c r="M2952" i="3" a="1"/>
  <c r="M2952" i="3" s="1"/>
  <c r="M2953" i="3" a="1"/>
  <c r="M2953" i="3" s="1"/>
  <c r="M2954" i="3" a="1"/>
  <c r="M2954" i="3" s="1"/>
  <c r="M2955" i="3" a="1"/>
  <c r="M2955" i="3" s="1"/>
  <c r="M2956" i="3" a="1"/>
  <c r="M2956" i="3" s="1"/>
  <c r="M2957" i="3" a="1"/>
  <c r="M2957" i="3" s="1"/>
  <c r="M2958" i="3" a="1"/>
  <c r="M2958" i="3" s="1"/>
  <c r="M2959" i="3" a="1"/>
  <c r="M2959" i="3" s="1"/>
  <c r="M2960" i="3" a="1"/>
  <c r="M2960" i="3" s="1"/>
  <c r="M2961" i="3" a="1"/>
  <c r="M2961" i="3" s="1"/>
  <c r="M2962" i="3" a="1"/>
  <c r="M2962" i="3" s="1"/>
  <c r="M2963" i="3" a="1"/>
  <c r="M2963" i="3" s="1"/>
  <c r="M2964" i="3" a="1"/>
  <c r="M2964" i="3" s="1"/>
  <c r="M2965" i="3" a="1"/>
  <c r="M2965" i="3" s="1"/>
  <c r="M2966" i="3" a="1"/>
  <c r="M2966" i="3" s="1"/>
  <c r="M2967" i="3" a="1"/>
  <c r="M2967" i="3" s="1"/>
  <c r="M2968" i="3" a="1"/>
  <c r="M2968" i="3" s="1"/>
  <c r="M2969" i="3" a="1"/>
  <c r="M2969" i="3" s="1"/>
  <c r="M2970" i="3" a="1"/>
  <c r="M2970" i="3" s="1"/>
  <c r="M2971" i="3" a="1"/>
  <c r="M2971" i="3" s="1"/>
  <c r="M2972" i="3" a="1"/>
  <c r="M2972" i="3" s="1"/>
  <c r="M2973" i="3" a="1"/>
  <c r="M2973" i="3" s="1"/>
  <c r="M2974" i="3" a="1"/>
  <c r="M2974" i="3" s="1"/>
  <c r="M2975" i="3" a="1"/>
  <c r="M2975" i="3" s="1"/>
  <c r="M2976" i="3" a="1"/>
  <c r="M2976" i="3" s="1"/>
  <c r="M2977" i="3" a="1"/>
  <c r="M2977" i="3" s="1"/>
  <c r="M2978" i="3" a="1"/>
  <c r="M2978" i="3" s="1"/>
  <c r="M2979" i="3" a="1"/>
  <c r="M2979" i="3" s="1"/>
  <c r="M2980" i="3" a="1"/>
  <c r="M2980" i="3" s="1"/>
  <c r="M2981" i="3" a="1"/>
  <c r="M2981" i="3" s="1"/>
  <c r="M2982" i="3" a="1"/>
  <c r="M2982" i="3" s="1"/>
  <c r="M2983" i="3" a="1"/>
  <c r="M2983" i="3" s="1"/>
  <c r="M2984" i="3" a="1"/>
  <c r="M2984" i="3" s="1"/>
  <c r="M2985" i="3" a="1"/>
  <c r="M2985" i="3" s="1"/>
  <c r="M2986" i="3" a="1"/>
  <c r="M2986" i="3" s="1"/>
  <c r="M2987" i="3" a="1"/>
  <c r="M2987" i="3" s="1"/>
  <c r="M2988" i="3" a="1"/>
  <c r="M2988" i="3" s="1"/>
  <c r="M2989" i="3" a="1"/>
  <c r="M2989" i="3" s="1"/>
  <c r="M2990" i="3" a="1"/>
  <c r="M2990" i="3" s="1"/>
  <c r="M2991" i="3" a="1"/>
  <c r="M2991" i="3" s="1"/>
  <c r="M2992" i="3" a="1"/>
  <c r="M2992" i="3" s="1"/>
  <c r="M2993" i="3" a="1"/>
  <c r="M2993" i="3" s="1"/>
  <c r="M2994" i="3" a="1"/>
  <c r="M2994" i="3" s="1"/>
  <c r="M2995" i="3" a="1"/>
  <c r="M2995" i="3" s="1"/>
  <c r="M2996" i="3" a="1"/>
  <c r="M2996" i="3" s="1"/>
  <c r="M2997" i="3" a="1"/>
  <c r="M2997" i="3" s="1"/>
  <c r="M2998" i="3" a="1"/>
  <c r="M2998" i="3" s="1"/>
  <c r="M2999" i="3" a="1"/>
  <c r="M2999" i="3" s="1"/>
  <c r="M3000" i="3" a="1"/>
  <c r="M3000" i="3" s="1"/>
  <c r="M3001" i="3" a="1"/>
  <c r="M3001" i="3" s="1"/>
  <c r="M3002" i="3" a="1"/>
  <c r="M3002" i="3" s="1"/>
  <c r="M3003" i="3" a="1"/>
  <c r="M3003" i="3" s="1"/>
  <c r="M3004" i="3" a="1"/>
  <c r="M3004" i="3" s="1"/>
  <c r="M3005" i="3" a="1"/>
  <c r="M3005" i="3" s="1"/>
  <c r="M3006" i="3" a="1"/>
  <c r="M3006" i="3" s="1"/>
  <c r="M3007" i="3" a="1"/>
  <c r="M3007" i="3" s="1"/>
  <c r="M3008" i="3" a="1"/>
  <c r="M3008" i="3" s="1"/>
  <c r="M3009" i="3" a="1"/>
  <c r="M3009" i="3" s="1"/>
  <c r="M3010" i="3" a="1"/>
  <c r="M3010" i="3" s="1"/>
  <c r="M3011" i="3" a="1"/>
  <c r="M3011" i="3" s="1"/>
  <c r="M3012" i="3" a="1"/>
  <c r="M3012" i="3" s="1"/>
  <c r="M3013" i="3" a="1"/>
  <c r="M3013" i="3" s="1"/>
  <c r="M3014" i="3" a="1"/>
  <c r="M3014" i="3" s="1"/>
  <c r="M3015" i="3" a="1"/>
  <c r="M3015" i="3" s="1"/>
  <c r="M3016" i="3" a="1"/>
  <c r="M3016" i="3" s="1"/>
  <c r="M3017" i="3" a="1"/>
  <c r="M3017" i="3" s="1"/>
  <c r="M3018" i="3" a="1"/>
  <c r="M3018" i="3" s="1"/>
  <c r="M3019" i="3" a="1"/>
  <c r="M3019" i="3" s="1"/>
  <c r="M3020" i="3" a="1"/>
  <c r="M3020" i="3" s="1"/>
  <c r="M3021" i="3" a="1"/>
  <c r="M3021" i="3" s="1"/>
  <c r="M3022" i="3" a="1"/>
  <c r="M3022" i="3" s="1"/>
  <c r="M3023" i="3" a="1"/>
  <c r="M3023" i="3" s="1"/>
  <c r="M3024" i="3" a="1"/>
  <c r="M3024" i="3" s="1"/>
  <c r="M3025" i="3" a="1"/>
  <c r="M3025" i="3" s="1"/>
  <c r="M3026" i="3" a="1"/>
  <c r="M3026" i="3" s="1"/>
  <c r="M3027" i="3" a="1"/>
  <c r="M3027" i="3" s="1"/>
  <c r="M3028" i="3" a="1"/>
  <c r="M3028" i="3" s="1"/>
  <c r="M3029" i="3" a="1"/>
  <c r="M3029" i="3" s="1"/>
  <c r="M3030" i="3" a="1"/>
  <c r="M3030" i="3" s="1"/>
  <c r="M3031" i="3" a="1"/>
  <c r="M3031" i="3" s="1"/>
  <c r="M3032" i="3" a="1"/>
  <c r="M3032" i="3" s="1"/>
  <c r="M3033" i="3" a="1"/>
  <c r="M3033" i="3" s="1"/>
  <c r="M3034" i="3" a="1"/>
  <c r="M3034" i="3" s="1"/>
  <c r="M3035" i="3" a="1"/>
  <c r="M3035" i="3" s="1"/>
  <c r="M3036" i="3" a="1"/>
  <c r="M3036" i="3" s="1"/>
  <c r="M3037" i="3" a="1"/>
  <c r="M3037" i="3" s="1"/>
  <c r="M3038" i="3" a="1"/>
  <c r="M3038" i="3" s="1"/>
  <c r="M3039" i="3" a="1"/>
  <c r="M3039" i="3" s="1"/>
  <c r="M3040" i="3" a="1"/>
  <c r="M3040" i="3" s="1"/>
  <c r="M3041" i="3" a="1"/>
  <c r="M3041" i="3" s="1"/>
  <c r="M3042" i="3" a="1"/>
  <c r="M3042" i="3" s="1"/>
  <c r="M3043" i="3" a="1"/>
  <c r="M3043" i="3" s="1"/>
  <c r="M3044" i="3" a="1"/>
  <c r="M3044" i="3" s="1"/>
  <c r="M3045" i="3" a="1"/>
  <c r="M3045" i="3" s="1"/>
  <c r="M3046" i="3" a="1"/>
  <c r="M3046" i="3" s="1"/>
  <c r="M3047" i="3" a="1"/>
  <c r="M3047" i="3" s="1"/>
  <c r="M3048" i="3" a="1"/>
  <c r="M3048" i="3" s="1"/>
  <c r="M3049" i="3" a="1"/>
  <c r="M3049" i="3" s="1"/>
  <c r="M3050" i="3" a="1"/>
  <c r="M3050" i="3" s="1"/>
  <c r="M3051" i="3" a="1"/>
  <c r="M3051" i="3" s="1"/>
  <c r="M3052" i="3" a="1"/>
  <c r="M3052" i="3" s="1"/>
  <c r="M3053" i="3" a="1"/>
  <c r="M3053" i="3" s="1"/>
  <c r="M3054" i="3" a="1"/>
  <c r="M3054" i="3" s="1"/>
  <c r="M3055" i="3" a="1"/>
  <c r="M3055" i="3" s="1"/>
  <c r="M3056" i="3" a="1"/>
  <c r="M3056" i="3" s="1"/>
  <c r="M3057" i="3" a="1"/>
  <c r="M3057" i="3" s="1"/>
  <c r="M3058" i="3" a="1"/>
  <c r="M3058" i="3" s="1"/>
  <c r="M3059" i="3" a="1"/>
  <c r="M3059" i="3" s="1"/>
  <c r="M3060" i="3" a="1"/>
  <c r="M3060" i="3" s="1"/>
  <c r="M3061" i="3" a="1"/>
  <c r="M3061" i="3" s="1"/>
  <c r="M3062" i="3" a="1"/>
  <c r="M3062" i="3" s="1"/>
  <c r="M3063" i="3" a="1"/>
  <c r="M3063" i="3" s="1"/>
  <c r="M3064" i="3" a="1"/>
  <c r="M3064" i="3" s="1"/>
  <c r="M3065" i="3" a="1"/>
  <c r="M3065" i="3" s="1"/>
  <c r="M3066" i="3" a="1"/>
  <c r="M3066" i="3" s="1"/>
  <c r="M3067" i="3" a="1"/>
  <c r="M3067" i="3" s="1"/>
  <c r="M3068" i="3" a="1"/>
  <c r="M3068" i="3" s="1"/>
  <c r="M3069" i="3" a="1"/>
  <c r="M3069" i="3" s="1"/>
  <c r="M3070" i="3" a="1"/>
  <c r="M3070" i="3" s="1"/>
  <c r="M3071" i="3" a="1"/>
  <c r="M3071" i="3" s="1"/>
  <c r="M3072" i="3" a="1"/>
  <c r="M3072" i="3" s="1"/>
  <c r="M3073" i="3" a="1"/>
  <c r="M3073" i="3" s="1"/>
  <c r="M3074" i="3" a="1"/>
  <c r="M3074" i="3" s="1"/>
  <c r="M3075" i="3" a="1"/>
  <c r="M3075" i="3" s="1"/>
  <c r="M3076" i="3" a="1"/>
  <c r="M3076" i="3" s="1"/>
  <c r="M3077" i="3" a="1"/>
  <c r="M3077" i="3" s="1"/>
  <c r="M3078" i="3" a="1"/>
  <c r="M3078" i="3" s="1"/>
  <c r="M3079" i="3" a="1"/>
  <c r="M3079" i="3" s="1"/>
  <c r="M3080" i="3" a="1"/>
  <c r="M3080" i="3" s="1"/>
  <c r="M3081" i="3" a="1"/>
  <c r="M3081" i="3" s="1"/>
  <c r="M3082" i="3" a="1"/>
  <c r="M3082" i="3" s="1"/>
  <c r="M3083" i="3" a="1"/>
  <c r="M3083" i="3" s="1"/>
  <c r="M3084" i="3" a="1"/>
  <c r="M3084" i="3" s="1"/>
  <c r="M3085" i="3" a="1"/>
  <c r="M3085" i="3" s="1"/>
  <c r="M3086" i="3" a="1"/>
  <c r="M3086" i="3" s="1"/>
  <c r="M3087" i="3" a="1"/>
  <c r="M3087" i="3" s="1"/>
  <c r="M3088" i="3" a="1"/>
  <c r="M3088" i="3" s="1"/>
  <c r="M3089" i="3" a="1"/>
  <c r="M3089" i="3" s="1"/>
  <c r="M3090" i="3" a="1"/>
  <c r="M3090" i="3" s="1"/>
  <c r="M3091" i="3" a="1"/>
  <c r="M3091" i="3" s="1"/>
  <c r="M3092" i="3" a="1"/>
  <c r="M3092" i="3" s="1"/>
  <c r="M3093" i="3" a="1"/>
  <c r="M3093" i="3" s="1"/>
  <c r="M3094" i="3" a="1"/>
  <c r="M3094" i="3" s="1"/>
  <c r="M3095" i="3" a="1"/>
  <c r="M3095" i="3" s="1"/>
  <c r="M3096" i="3" a="1"/>
  <c r="M3096" i="3" s="1"/>
  <c r="M3097" i="3" a="1"/>
  <c r="M3097" i="3" s="1"/>
  <c r="M3098" i="3" a="1"/>
  <c r="M3098" i="3" s="1"/>
  <c r="M3099" i="3" a="1"/>
  <c r="M3099" i="3" s="1"/>
  <c r="M3100" i="3" a="1"/>
  <c r="M3100" i="3" s="1"/>
  <c r="M3101" i="3" a="1"/>
  <c r="M3101" i="3" s="1"/>
  <c r="M3102" i="3" a="1"/>
  <c r="M3102" i="3" s="1"/>
  <c r="M3103" i="3" a="1"/>
  <c r="M3103" i="3" s="1"/>
  <c r="M3104" i="3" a="1"/>
  <c r="M3104" i="3" s="1"/>
  <c r="M3105" i="3" a="1"/>
  <c r="M3105" i="3" s="1"/>
  <c r="M3106" i="3" a="1"/>
  <c r="M3106" i="3" s="1"/>
  <c r="M3107" i="3" a="1"/>
  <c r="M3107" i="3" s="1"/>
  <c r="M3108" i="3" a="1"/>
  <c r="M3108" i="3" s="1"/>
  <c r="M3109" i="3" a="1"/>
  <c r="M3109" i="3" s="1"/>
  <c r="M3110" i="3" a="1"/>
  <c r="M3110" i="3" s="1"/>
  <c r="M3111" i="3" a="1"/>
  <c r="M3111" i="3" s="1"/>
  <c r="M3112" i="3" a="1"/>
  <c r="M3112" i="3" s="1"/>
  <c r="M3113" i="3" a="1"/>
  <c r="M3113" i="3" s="1"/>
  <c r="M3114" i="3" a="1"/>
  <c r="M3114" i="3" s="1"/>
  <c r="M3115" i="3" a="1"/>
  <c r="M3115" i="3" s="1"/>
  <c r="M3116" i="3" a="1"/>
  <c r="M3116" i="3" s="1"/>
  <c r="M3117" i="3" a="1"/>
  <c r="M3117" i="3" s="1"/>
  <c r="M3118" i="3" a="1"/>
  <c r="M3118" i="3" s="1"/>
  <c r="M3119" i="3" a="1"/>
  <c r="M3119" i="3" s="1"/>
  <c r="M3120" i="3" a="1"/>
  <c r="M3120" i="3" s="1"/>
  <c r="M3121" i="3" a="1"/>
  <c r="M3121" i="3" s="1"/>
  <c r="M3122" i="3" a="1"/>
  <c r="M3122" i="3" s="1"/>
  <c r="M3123" i="3" a="1"/>
  <c r="M3123" i="3" s="1"/>
  <c r="M3124" i="3" a="1"/>
  <c r="M3124" i="3" s="1"/>
  <c r="M3125" i="3" a="1"/>
  <c r="M3125" i="3" s="1"/>
  <c r="M3126" i="3" a="1"/>
  <c r="M3126" i="3" s="1"/>
  <c r="M3127" i="3" a="1"/>
  <c r="M3127" i="3" s="1"/>
  <c r="M3128" i="3" a="1"/>
  <c r="M3128" i="3" s="1"/>
  <c r="M3129" i="3" a="1"/>
  <c r="M3129" i="3" s="1"/>
  <c r="M3130" i="3" a="1"/>
  <c r="M3130" i="3" s="1"/>
  <c r="M3131" i="3" a="1"/>
  <c r="M3131" i="3" s="1"/>
  <c r="M3132" i="3" a="1"/>
  <c r="M3132" i="3" s="1"/>
  <c r="M3133" i="3" a="1"/>
  <c r="M3133" i="3" s="1"/>
  <c r="M3134" i="3" a="1"/>
  <c r="M3134" i="3" s="1"/>
  <c r="M3135" i="3" a="1"/>
  <c r="M3135" i="3" s="1"/>
  <c r="M3136" i="3" a="1"/>
  <c r="M3136" i="3" s="1"/>
  <c r="M3137" i="3" a="1"/>
  <c r="M3137" i="3" s="1"/>
  <c r="M3138" i="3" a="1"/>
  <c r="M3138" i="3" s="1"/>
  <c r="M3139" i="3" a="1"/>
  <c r="M3139" i="3" s="1"/>
  <c r="M3140" i="3" a="1"/>
  <c r="M3140" i="3" s="1"/>
  <c r="M3141" i="3" a="1"/>
  <c r="M3141" i="3" s="1"/>
  <c r="M3142" i="3" a="1"/>
  <c r="M3142" i="3" s="1"/>
  <c r="M3143" i="3" a="1"/>
  <c r="M3143" i="3" s="1"/>
  <c r="M3144" i="3" a="1"/>
  <c r="M3144" i="3" s="1"/>
  <c r="M3145" i="3" a="1"/>
  <c r="M3145" i="3" s="1"/>
  <c r="M3146" i="3" a="1"/>
  <c r="M3146" i="3" s="1"/>
  <c r="M3147" i="3" a="1"/>
  <c r="M3147" i="3" s="1"/>
  <c r="M3148" i="3" a="1"/>
  <c r="M3148" i="3" s="1"/>
  <c r="M3149" i="3" a="1"/>
  <c r="M3149" i="3" s="1"/>
  <c r="M3150" i="3" a="1"/>
  <c r="M3150" i="3" s="1"/>
  <c r="M3151" i="3" a="1"/>
  <c r="M3151" i="3" s="1"/>
  <c r="M3152" i="3" a="1"/>
  <c r="M3152" i="3" s="1"/>
  <c r="M3153" i="3" a="1"/>
  <c r="M3153" i="3" s="1"/>
  <c r="M3154" i="3" a="1"/>
  <c r="M3154" i="3" s="1"/>
  <c r="M3155" i="3" a="1"/>
  <c r="M3155" i="3" s="1"/>
  <c r="M3156" i="3" a="1"/>
  <c r="M3156" i="3" s="1"/>
  <c r="M3157" i="3" a="1"/>
  <c r="M3157" i="3" s="1"/>
  <c r="M3158" i="3" a="1"/>
  <c r="M3158" i="3" s="1"/>
  <c r="M3159" i="3" a="1"/>
  <c r="M3159" i="3" s="1"/>
  <c r="M3160" i="3" a="1"/>
  <c r="M3160" i="3" s="1"/>
  <c r="M3161" i="3" a="1"/>
  <c r="M3161" i="3" s="1"/>
  <c r="M3162" i="3" a="1"/>
  <c r="M3162" i="3" s="1"/>
  <c r="M3163" i="3" a="1"/>
  <c r="M3163" i="3" s="1"/>
  <c r="M3164" i="3" a="1"/>
  <c r="M3164" i="3" s="1"/>
  <c r="M3165" i="3" a="1"/>
  <c r="M3165" i="3" s="1"/>
  <c r="M3166" i="3" a="1"/>
  <c r="M3166" i="3" s="1"/>
  <c r="M3167" i="3" a="1"/>
  <c r="M3167" i="3" s="1"/>
  <c r="M3168" i="3" a="1"/>
  <c r="M3168" i="3" s="1"/>
  <c r="M3169" i="3" a="1"/>
  <c r="M3169" i="3" s="1"/>
  <c r="M3170" i="3" a="1"/>
  <c r="M3170" i="3" s="1"/>
  <c r="M3171" i="3" a="1"/>
  <c r="M3171" i="3" s="1"/>
  <c r="M3172" i="3" a="1"/>
  <c r="M3172" i="3" s="1"/>
  <c r="M3173" i="3" a="1"/>
  <c r="M3173" i="3" s="1"/>
  <c r="M3174" i="3" a="1"/>
  <c r="M3174" i="3" s="1"/>
  <c r="M3175" i="3" a="1"/>
  <c r="M3175" i="3" s="1"/>
  <c r="M3176" i="3" a="1"/>
  <c r="M3176" i="3" s="1"/>
  <c r="M3177" i="3" a="1"/>
  <c r="M3177" i="3" s="1"/>
  <c r="M3178" i="3" a="1"/>
  <c r="M3178" i="3" s="1"/>
  <c r="M3179" i="3" a="1"/>
  <c r="M3179" i="3" s="1"/>
  <c r="M3180" i="3" a="1"/>
  <c r="M3180" i="3" s="1"/>
  <c r="M3181" i="3" a="1"/>
  <c r="M3181" i="3" s="1"/>
  <c r="M3182" i="3" a="1"/>
  <c r="M3182" i="3" s="1"/>
  <c r="M3183" i="3" a="1"/>
  <c r="M3183" i="3" s="1"/>
  <c r="M3184" i="3" a="1"/>
  <c r="M3184" i="3" s="1"/>
  <c r="M3185" i="3" a="1"/>
  <c r="M3185" i="3" s="1"/>
  <c r="M3186" i="3" a="1"/>
  <c r="M3186" i="3" s="1"/>
  <c r="M3187" i="3" a="1"/>
  <c r="M3187" i="3" s="1"/>
  <c r="M3188" i="3" a="1"/>
  <c r="M3188" i="3" s="1"/>
  <c r="M3189" i="3" a="1"/>
  <c r="M3189" i="3" s="1"/>
  <c r="M3190" i="3" a="1"/>
  <c r="M3190" i="3" s="1"/>
  <c r="M3191" i="3" a="1"/>
  <c r="M3191" i="3" s="1"/>
  <c r="M3192" i="3" a="1"/>
  <c r="M3192" i="3" s="1"/>
  <c r="M3193" i="3" a="1"/>
  <c r="M3193" i="3" s="1"/>
  <c r="M3194" i="3" a="1"/>
  <c r="M3194" i="3" s="1"/>
  <c r="M3195" i="3" a="1"/>
  <c r="M3195" i="3" s="1"/>
  <c r="M3196" i="3" a="1"/>
  <c r="M3196" i="3" s="1"/>
  <c r="M3197" i="3" a="1"/>
  <c r="M3197" i="3" s="1"/>
  <c r="M3198" i="3" a="1"/>
  <c r="M3198" i="3" s="1"/>
  <c r="M3199" i="3" a="1"/>
  <c r="M3199" i="3" s="1"/>
  <c r="M3200" i="3" a="1"/>
  <c r="M3200" i="3" s="1"/>
  <c r="M3201" i="3" a="1"/>
  <c r="M3201" i="3" s="1"/>
  <c r="M3202" i="3" a="1"/>
  <c r="M3202" i="3" s="1"/>
  <c r="M3203" i="3" a="1"/>
  <c r="M3203" i="3" s="1"/>
  <c r="M3204" i="3" a="1"/>
  <c r="M3204" i="3" s="1"/>
  <c r="M3205" i="3" a="1"/>
  <c r="M3205" i="3" s="1"/>
  <c r="M3206" i="3" a="1"/>
  <c r="M3206" i="3" s="1"/>
  <c r="M3207" i="3" a="1"/>
  <c r="M3207" i="3" s="1"/>
  <c r="M3208" i="3" a="1"/>
  <c r="M3208" i="3" s="1"/>
  <c r="M3209" i="3" a="1"/>
  <c r="M3209" i="3" s="1"/>
  <c r="M3210" i="3" a="1"/>
  <c r="M3210" i="3" s="1"/>
  <c r="M3211" i="3" a="1"/>
  <c r="M3211" i="3" s="1"/>
  <c r="M3212" i="3" a="1"/>
  <c r="M3212" i="3" s="1"/>
  <c r="M3213" i="3" a="1"/>
  <c r="M3213" i="3" s="1"/>
  <c r="M3214" i="3" a="1"/>
  <c r="M3214" i="3" s="1"/>
  <c r="M3215" i="3" a="1"/>
  <c r="M3215" i="3" s="1"/>
  <c r="M3216" i="3" a="1"/>
  <c r="M3216" i="3" s="1"/>
  <c r="M3217" i="3" a="1"/>
  <c r="M3217" i="3" s="1"/>
  <c r="M3218" i="3" a="1"/>
  <c r="M3218" i="3" s="1"/>
  <c r="M3219" i="3" a="1"/>
  <c r="M3219" i="3" s="1"/>
  <c r="M3220" i="3" a="1"/>
  <c r="M3220" i="3" s="1"/>
  <c r="M3221" i="3" a="1"/>
  <c r="M3221" i="3" s="1"/>
  <c r="M3222" i="3" a="1"/>
  <c r="M3222" i="3" s="1"/>
  <c r="M3223" i="3" a="1"/>
  <c r="M3223" i="3" s="1"/>
  <c r="M3224" i="3" a="1"/>
  <c r="M3224" i="3" s="1"/>
  <c r="M3225" i="3" a="1"/>
  <c r="M3225" i="3" s="1"/>
  <c r="M3226" i="3" a="1"/>
  <c r="M3226" i="3" s="1"/>
  <c r="M3227" i="3" a="1"/>
  <c r="M3227" i="3" s="1"/>
  <c r="M3228" i="3" a="1"/>
  <c r="M3228" i="3" s="1"/>
  <c r="M3229" i="3" a="1"/>
  <c r="M3229" i="3" s="1"/>
  <c r="M3230" i="3" a="1"/>
  <c r="M3230" i="3" s="1"/>
  <c r="M3231" i="3" a="1"/>
  <c r="M3231" i="3" s="1"/>
  <c r="M3232" i="3" a="1"/>
  <c r="M3232" i="3" s="1"/>
  <c r="M3233" i="3" a="1"/>
  <c r="M3233" i="3" s="1"/>
  <c r="M3234" i="3" a="1"/>
  <c r="M3234" i="3" s="1"/>
  <c r="M3235" i="3" a="1"/>
  <c r="M3235" i="3" s="1"/>
  <c r="M3236" i="3" a="1"/>
  <c r="M3236" i="3" s="1"/>
  <c r="M3237" i="3" a="1"/>
  <c r="M3237" i="3" s="1"/>
  <c r="M3238" i="3" a="1"/>
  <c r="M3238" i="3" s="1"/>
  <c r="M3239" i="3" a="1"/>
  <c r="M3239" i="3" s="1"/>
  <c r="M3240" i="3" a="1"/>
  <c r="M3240" i="3" s="1"/>
  <c r="M3241" i="3" a="1"/>
  <c r="M3241" i="3" s="1"/>
  <c r="M3242" i="3" a="1"/>
  <c r="M3242" i="3" s="1"/>
  <c r="M3243" i="3" a="1"/>
  <c r="M3243" i="3" s="1"/>
  <c r="M3244" i="3" a="1"/>
  <c r="M3244" i="3" s="1"/>
  <c r="M3245" i="3" a="1"/>
  <c r="M3245" i="3" s="1"/>
  <c r="M3246" i="3" a="1"/>
  <c r="M3246" i="3" s="1"/>
  <c r="M3247" i="3" a="1"/>
  <c r="M3247" i="3" s="1"/>
  <c r="M3248" i="3" a="1"/>
  <c r="M3248" i="3" s="1"/>
  <c r="M3249" i="3" a="1"/>
  <c r="M3249" i="3" s="1"/>
  <c r="M3250" i="3" a="1"/>
  <c r="M3250" i="3" s="1"/>
  <c r="M3251" i="3" a="1"/>
  <c r="M3251" i="3" s="1"/>
  <c r="M3252" i="3" a="1"/>
  <c r="M3252" i="3" s="1"/>
  <c r="M3253" i="3" a="1"/>
  <c r="M3253" i="3" s="1"/>
  <c r="M3254" i="3" a="1"/>
  <c r="M3254" i="3" s="1"/>
  <c r="M3255" i="3" a="1"/>
  <c r="M3255" i="3" s="1"/>
  <c r="M3256" i="3" a="1"/>
  <c r="M3256" i="3" s="1"/>
  <c r="M3257" i="3" a="1"/>
  <c r="M3257" i="3" s="1"/>
  <c r="M3258" i="3" a="1"/>
  <c r="M3258" i="3" s="1"/>
  <c r="M3259" i="3" a="1"/>
  <c r="M3259" i="3" s="1"/>
  <c r="M3260" i="3" a="1"/>
  <c r="M3260" i="3" s="1"/>
  <c r="M3261" i="3" a="1"/>
  <c r="M3261" i="3" s="1"/>
  <c r="M3262" i="3" a="1"/>
  <c r="M3262" i="3" s="1"/>
  <c r="M3263" i="3" a="1"/>
  <c r="M3263" i="3" s="1"/>
  <c r="M3264" i="3" a="1"/>
  <c r="M3264" i="3" s="1"/>
  <c r="M3265" i="3" a="1"/>
  <c r="M3265" i="3" s="1"/>
  <c r="M3266" i="3" a="1"/>
  <c r="M3266" i="3" s="1"/>
  <c r="M3267" i="3" a="1"/>
  <c r="M3267" i="3" s="1"/>
  <c r="M3268" i="3" a="1"/>
  <c r="M3268" i="3" s="1"/>
  <c r="M3269" i="3" a="1"/>
  <c r="M3269" i="3" s="1"/>
  <c r="M3270" i="3" a="1"/>
  <c r="M3270" i="3" s="1"/>
  <c r="M3271" i="3" a="1"/>
  <c r="M3271" i="3" s="1"/>
  <c r="M3272" i="3" a="1"/>
  <c r="M3272" i="3" s="1"/>
  <c r="M3273" i="3" a="1"/>
  <c r="M3273" i="3" s="1"/>
  <c r="M3274" i="3" a="1"/>
  <c r="M3274" i="3" s="1"/>
  <c r="M3275" i="3" a="1"/>
  <c r="M3275" i="3" s="1"/>
  <c r="M3276" i="3" a="1"/>
  <c r="M3276" i="3" s="1"/>
  <c r="M3277" i="3" a="1"/>
  <c r="M3277" i="3" s="1"/>
  <c r="M3278" i="3" a="1"/>
  <c r="M3278" i="3" s="1"/>
  <c r="M3279" i="3" a="1"/>
  <c r="M3279" i="3" s="1"/>
  <c r="M3280" i="3" a="1"/>
  <c r="M3280" i="3" s="1"/>
  <c r="M3281" i="3" a="1"/>
  <c r="M3281" i="3" s="1"/>
  <c r="M3282" i="3" a="1"/>
  <c r="M3282" i="3" s="1"/>
  <c r="M3283" i="3" a="1"/>
  <c r="M3283" i="3" s="1"/>
  <c r="M3284" i="3" a="1"/>
  <c r="M3284" i="3" s="1"/>
  <c r="M3285" i="3" a="1"/>
  <c r="M3285" i="3" s="1"/>
  <c r="M3286" i="3" a="1"/>
  <c r="M3286" i="3" s="1"/>
  <c r="M3287" i="3" a="1"/>
  <c r="M3287" i="3" s="1"/>
  <c r="M3288" i="3" a="1"/>
  <c r="M3288" i="3" s="1"/>
  <c r="M3289" i="3" a="1"/>
  <c r="M3289" i="3" s="1"/>
  <c r="M3290" i="3" a="1"/>
  <c r="M3290" i="3" s="1"/>
  <c r="M3291" i="3" a="1"/>
  <c r="M3291" i="3" s="1"/>
  <c r="M3292" i="3" a="1"/>
  <c r="M3292" i="3" s="1"/>
  <c r="M3293" i="3" a="1"/>
  <c r="M3293" i="3" s="1"/>
  <c r="M3294" i="3" a="1"/>
  <c r="M3294" i="3" s="1"/>
  <c r="M3295" i="3" a="1"/>
  <c r="M3295" i="3" s="1"/>
  <c r="M3296" i="3" a="1"/>
  <c r="M3296" i="3" s="1"/>
  <c r="M3297" i="3" a="1"/>
  <c r="M3297" i="3" s="1"/>
  <c r="M3298" i="3" a="1"/>
  <c r="M3298" i="3" s="1"/>
  <c r="M3299" i="3" a="1"/>
  <c r="M3299" i="3" s="1"/>
  <c r="M3300" i="3" a="1"/>
  <c r="M3300" i="3" s="1"/>
  <c r="M3301" i="3" a="1"/>
  <c r="M3301" i="3" s="1"/>
  <c r="M3302" i="3" a="1"/>
  <c r="M3302" i="3" s="1"/>
  <c r="M3303" i="3" a="1"/>
  <c r="M3303" i="3" s="1"/>
  <c r="M3304" i="3" a="1"/>
  <c r="M3304" i="3" s="1"/>
  <c r="M3305" i="3" a="1"/>
  <c r="M3305" i="3" s="1"/>
  <c r="M3306" i="3" a="1"/>
  <c r="M3306" i="3" s="1"/>
  <c r="M3307" i="3" a="1"/>
  <c r="M3307" i="3" s="1"/>
  <c r="M3308" i="3" a="1"/>
  <c r="M3308" i="3" s="1"/>
  <c r="M3309" i="3" a="1"/>
  <c r="M3309" i="3" s="1"/>
  <c r="M3310" i="3" a="1"/>
  <c r="M3310" i="3" s="1"/>
  <c r="M3311" i="3" a="1"/>
  <c r="M3311" i="3" s="1"/>
  <c r="M3312" i="3" a="1"/>
  <c r="M3312" i="3" s="1"/>
  <c r="M3313" i="3" a="1"/>
  <c r="M3313" i="3" s="1"/>
  <c r="M3314" i="3" a="1"/>
  <c r="M3314" i="3" s="1"/>
  <c r="M3315" i="3" a="1"/>
  <c r="M3315" i="3" s="1"/>
  <c r="M3316" i="3" a="1"/>
  <c r="M3316" i="3" s="1"/>
  <c r="M3317" i="3" a="1"/>
  <c r="M3317" i="3" s="1"/>
  <c r="M3318" i="3" a="1"/>
  <c r="M3318" i="3" s="1"/>
  <c r="M3319" i="3" a="1"/>
  <c r="M3319" i="3" s="1"/>
  <c r="M3320" i="3" a="1"/>
  <c r="M3320" i="3" s="1"/>
  <c r="M3321" i="3" a="1"/>
  <c r="M3321" i="3" s="1"/>
  <c r="M3322" i="3" a="1"/>
  <c r="M3322" i="3" s="1"/>
  <c r="M3323" i="3" a="1"/>
  <c r="M3323" i="3" s="1"/>
  <c r="M3324" i="3" a="1"/>
  <c r="M3324" i="3" s="1"/>
  <c r="M3325" i="3" a="1"/>
  <c r="M3325" i="3" s="1"/>
  <c r="M3326" i="3" a="1"/>
  <c r="M3326" i="3" s="1"/>
  <c r="M3327" i="3" a="1"/>
  <c r="M3327" i="3" s="1"/>
  <c r="M3328" i="3" a="1"/>
  <c r="M3328" i="3" s="1"/>
  <c r="M3329" i="3" a="1"/>
  <c r="M3329" i="3" s="1"/>
  <c r="M3330" i="3" a="1"/>
  <c r="M3330" i="3" s="1"/>
  <c r="M3331" i="3" a="1"/>
  <c r="M3331" i="3" s="1"/>
  <c r="M3332" i="3" a="1"/>
  <c r="M3332" i="3" s="1"/>
  <c r="M3333" i="3" a="1"/>
  <c r="M3333" i="3" s="1"/>
  <c r="M3334" i="3" a="1"/>
  <c r="M3334" i="3" s="1"/>
  <c r="M3335" i="3" a="1"/>
  <c r="M3335" i="3" s="1"/>
  <c r="M3336" i="3" a="1"/>
  <c r="M3336" i="3" s="1"/>
  <c r="M3337" i="3" a="1"/>
  <c r="M3337" i="3" s="1"/>
  <c r="M3338" i="3" a="1"/>
  <c r="M3338" i="3" s="1"/>
  <c r="M3339" i="3" a="1"/>
  <c r="M3339" i="3" s="1"/>
  <c r="M3340" i="3" a="1"/>
  <c r="M3340" i="3" s="1"/>
  <c r="M3341" i="3" a="1"/>
  <c r="M3341" i="3" s="1"/>
  <c r="M3342" i="3" a="1"/>
  <c r="M3342" i="3" s="1"/>
  <c r="M3343" i="3" a="1"/>
  <c r="M3343" i="3" s="1"/>
  <c r="M3344" i="3" a="1"/>
  <c r="M3344" i="3" s="1"/>
  <c r="M3345" i="3" a="1"/>
  <c r="M3345" i="3" s="1"/>
  <c r="M3346" i="3" a="1"/>
  <c r="M3346" i="3" s="1"/>
  <c r="M3347" i="3" a="1"/>
  <c r="M3347" i="3" s="1"/>
  <c r="M3348" i="3" a="1"/>
  <c r="M3348" i="3" s="1"/>
  <c r="M3349" i="3" a="1"/>
  <c r="M3349" i="3" s="1"/>
  <c r="M3350" i="3" a="1"/>
  <c r="M3350" i="3" s="1"/>
  <c r="M3351" i="3" a="1"/>
  <c r="M3351" i="3" s="1"/>
  <c r="M3352" i="3" a="1"/>
  <c r="M3352" i="3" s="1"/>
  <c r="M3353" i="3" a="1"/>
  <c r="M3353" i="3" s="1"/>
  <c r="M3354" i="3" a="1"/>
  <c r="M3354" i="3" s="1"/>
  <c r="M3355" i="3" a="1"/>
  <c r="M3355" i="3" s="1"/>
  <c r="M3356" i="3" a="1"/>
  <c r="M3356" i="3" s="1"/>
  <c r="M3357" i="3" a="1"/>
  <c r="M3357" i="3" s="1"/>
  <c r="M3358" i="3" a="1"/>
  <c r="M3358" i="3" s="1"/>
  <c r="M3359" i="3" a="1"/>
  <c r="M3359" i="3" s="1"/>
  <c r="M3360" i="3" a="1"/>
  <c r="M3360" i="3" s="1"/>
  <c r="M3361" i="3" a="1"/>
  <c r="M3361" i="3" s="1"/>
  <c r="M3362" i="3" a="1"/>
  <c r="M3362" i="3" s="1"/>
  <c r="M3363" i="3" a="1"/>
  <c r="M3363" i="3" s="1"/>
  <c r="M3364" i="3" a="1"/>
  <c r="M3364" i="3" s="1"/>
  <c r="M3365" i="3" a="1"/>
  <c r="M3365" i="3" s="1"/>
  <c r="M3366" i="3" a="1"/>
  <c r="M3366" i="3" s="1"/>
  <c r="M3367" i="3" a="1"/>
  <c r="M3367" i="3" s="1"/>
  <c r="M3368" i="3" a="1"/>
  <c r="M3368" i="3" s="1"/>
  <c r="M3369" i="3" a="1"/>
  <c r="M3369" i="3" s="1"/>
  <c r="M3370" i="3" a="1"/>
  <c r="M3370" i="3" s="1"/>
  <c r="M3371" i="3" a="1"/>
  <c r="M3371" i="3" s="1"/>
  <c r="M3372" i="3" a="1"/>
  <c r="M3372" i="3" s="1"/>
  <c r="M3373" i="3" a="1"/>
  <c r="M3373" i="3" s="1"/>
  <c r="M3374" i="3" a="1"/>
  <c r="M3374" i="3" s="1"/>
  <c r="M3375" i="3" a="1"/>
  <c r="M3375" i="3" s="1"/>
  <c r="M3376" i="3" a="1"/>
  <c r="M3376" i="3" s="1"/>
  <c r="M3377" i="3" a="1"/>
  <c r="M3377" i="3" s="1"/>
  <c r="M3378" i="3" a="1"/>
  <c r="M3378" i="3" s="1"/>
  <c r="M3379" i="3" a="1"/>
  <c r="M3379" i="3" s="1"/>
  <c r="M3380" i="3" a="1"/>
  <c r="M3380" i="3" s="1"/>
  <c r="M3381" i="3" a="1"/>
  <c r="M3381" i="3" s="1"/>
  <c r="M3382" i="3" a="1"/>
  <c r="M3382" i="3" s="1"/>
  <c r="M3383" i="3" a="1"/>
  <c r="M3383" i="3" s="1"/>
  <c r="M3384" i="3" a="1"/>
  <c r="M3384" i="3" s="1"/>
  <c r="M3385" i="3" a="1"/>
  <c r="M3385" i="3" s="1"/>
  <c r="M3386" i="3" a="1"/>
  <c r="M3386" i="3" s="1"/>
  <c r="M3387" i="3" a="1"/>
  <c r="M3387" i="3" s="1"/>
  <c r="M3388" i="3" a="1"/>
  <c r="M3388" i="3" s="1"/>
  <c r="M3389" i="3" a="1"/>
  <c r="M3389" i="3" s="1"/>
  <c r="M3390" i="3" a="1"/>
  <c r="M3390" i="3" s="1"/>
  <c r="M3391" i="3" a="1"/>
  <c r="M3391" i="3" s="1"/>
  <c r="M3392" i="3" a="1"/>
  <c r="M3392" i="3" s="1"/>
  <c r="M3393" i="3" a="1"/>
  <c r="M3393" i="3" s="1"/>
  <c r="M3394" i="3" a="1"/>
  <c r="M3394" i="3" s="1"/>
  <c r="M3395" i="3" a="1"/>
  <c r="M3395" i="3" s="1"/>
  <c r="M3396" i="3" a="1"/>
  <c r="M3396" i="3" s="1"/>
  <c r="M3397" i="3" a="1"/>
  <c r="M3397" i="3" s="1"/>
  <c r="M3398" i="3" a="1"/>
  <c r="M3398" i="3" s="1"/>
  <c r="M3399" i="3" a="1"/>
  <c r="M3399" i="3" s="1"/>
  <c r="M3400" i="3" a="1"/>
  <c r="M3400" i="3" s="1"/>
  <c r="M3401" i="3" a="1"/>
  <c r="M3401" i="3" s="1"/>
  <c r="M3402" i="3" a="1"/>
  <c r="M3402" i="3" s="1"/>
  <c r="M3403" i="3" a="1"/>
  <c r="M3403" i="3" s="1"/>
  <c r="M3404" i="3" a="1"/>
  <c r="M3404" i="3" s="1"/>
  <c r="M3405" i="3" a="1"/>
  <c r="M3405" i="3" s="1"/>
  <c r="M3406" i="3" a="1"/>
  <c r="M3406" i="3" s="1"/>
  <c r="M3407" i="3" a="1"/>
  <c r="M3407" i="3" s="1"/>
  <c r="M3408" i="3" a="1"/>
  <c r="M3408" i="3" s="1"/>
  <c r="M3409" i="3" a="1"/>
  <c r="M3409" i="3" s="1"/>
  <c r="M3410" i="3" a="1"/>
  <c r="M3410" i="3" s="1"/>
  <c r="M3411" i="3" a="1"/>
  <c r="M3411" i="3" s="1"/>
  <c r="M3412" i="3" a="1"/>
  <c r="M3412" i="3" s="1"/>
  <c r="M3413" i="3" a="1"/>
  <c r="M3413" i="3" s="1"/>
  <c r="M3414" i="3" a="1"/>
  <c r="M3414" i="3" s="1"/>
  <c r="M3415" i="3" a="1"/>
  <c r="M3415" i="3" s="1"/>
  <c r="M3416" i="3" a="1"/>
  <c r="M3416" i="3" s="1"/>
  <c r="M3417" i="3" a="1"/>
  <c r="M3417" i="3" s="1"/>
  <c r="M3418" i="3" a="1"/>
  <c r="M3418" i="3" s="1"/>
  <c r="M3419" i="3" a="1"/>
  <c r="M3419" i="3" s="1"/>
  <c r="M3420" i="3" a="1"/>
  <c r="M3420" i="3" s="1"/>
  <c r="M3421" i="3" a="1"/>
  <c r="M3421" i="3" s="1"/>
  <c r="M3422" i="3" a="1"/>
  <c r="M3422" i="3" s="1"/>
  <c r="M3423" i="3" a="1"/>
  <c r="M3423" i="3" s="1"/>
  <c r="M3424" i="3" a="1"/>
  <c r="M3424" i="3" s="1"/>
  <c r="M3425" i="3" a="1"/>
  <c r="M3425" i="3" s="1"/>
  <c r="M3426" i="3" a="1"/>
  <c r="M3426" i="3" s="1"/>
  <c r="M3427" i="3" a="1"/>
  <c r="M3427" i="3" s="1"/>
  <c r="M3428" i="3" a="1"/>
  <c r="M3428" i="3" s="1"/>
  <c r="M3429" i="3" a="1"/>
  <c r="M3429" i="3" s="1"/>
  <c r="M3430" i="3" a="1"/>
  <c r="M3430" i="3" s="1"/>
  <c r="M3431" i="3" a="1"/>
  <c r="M3431" i="3" s="1"/>
  <c r="M3432" i="3" a="1"/>
  <c r="M3432" i="3" s="1"/>
  <c r="M3433" i="3" a="1"/>
  <c r="M3433" i="3" s="1"/>
  <c r="M3434" i="3" a="1"/>
  <c r="M3434" i="3" s="1"/>
  <c r="M3435" i="3" a="1"/>
  <c r="M3435" i="3" s="1"/>
  <c r="M3436" i="3" a="1"/>
  <c r="M3436" i="3" s="1"/>
  <c r="M3437" i="3" a="1"/>
  <c r="M3437" i="3" s="1"/>
  <c r="M3438" i="3" a="1"/>
  <c r="M3438" i="3" s="1"/>
  <c r="M3439" i="3" a="1"/>
  <c r="M3439" i="3" s="1"/>
  <c r="M3440" i="3" a="1"/>
  <c r="M3440" i="3" s="1"/>
  <c r="M3441" i="3" a="1"/>
  <c r="M3441" i="3" s="1"/>
  <c r="M3442" i="3" a="1"/>
  <c r="M3442" i="3" s="1"/>
  <c r="M3443" i="3" a="1"/>
  <c r="M3443" i="3" s="1"/>
  <c r="M3444" i="3" a="1"/>
  <c r="M3444" i="3" s="1"/>
  <c r="M3445" i="3" a="1"/>
  <c r="M3445" i="3" s="1"/>
  <c r="M3446" i="3" a="1"/>
  <c r="M3446" i="3" s="1"/>
  <c r="M3447" i="3" a="1"/>
  <c r="M3447" i="3" s="1"/>
  <c r="M3448" i="3" a="1"/>
  <c r="M3448" i="3" s="1"/>
  <c r="M3449" i="3" a="1"/>
  <c r="M3449" i="3" s="1"/>
  <c r="M3450" i="3" a="1"/>
  <c r="M3450" i="3" s="1"/>
  <c r="M3451" i="3" a="1"/>
  <c r="M3451" i="3" s="1"/>
  <c r="M3452" i="3" a="1"/>
  <c r="M3452" i="3" s="1"/>
  <c r="M3453" i="3" a="1"/>
  <c r="M3453" i="3" s="1"/>
  <c r="M3454" i="3" a="1"/>
  <c r="M3454" i="3" s="1"/>
  <c r="M3455" i="3" a="1"/>
  <c r="M3455" i="3" s="1"/>
  <c r="M3456" i="3" a="1"/>
  <c r="M3456" i="3" s="1"/>
  <c r="M3457" i="3" a="1"/>
  <c r="M3457" i="3" s="1"/>
  <c r="M3458" i="3" a="1"/>
  <c r="M3458" i="3" s="1"/>
  <c r="M3459" i="3" a="1"/>
  <c r="M3459" i="3" s="1"/>
  <c r="M3460" i="3" a="1"/>
  <c r="M3460" i="3" s="1"/>
  <c r="M3461" i="3" a="1"/>
  <c r="M3461" i="3" s="1"/>
  <c r="M3462" i="3" a="1"/>
  <c r="M3462" i="3" s="1"/>
  <c r="M3463" i="3" a="1"/>
  <c r="M3463" i="3" s="1"/>
  <c r="M3464" i="3" a="1"/>
  <c r="M3464" i="3" s="1"/>
  <c r="M3465" i="3" a="1"/>
  <c r="M3465" i="3" s="1"/>
  <c r="M3466" i="3" a="1"/>
  <c r="M3466" i="3" s="1"/>
  <c r="M3467" i="3" a="1"/>
  <c r="M3467" i="3" s="1"/>
  <c r="M3468" i="3" a="1"/>
  <c r="M3468" i="3" s="1"/>
  <c r="M3469" i="3" a="1"/>
  <c r="M3469" i="3" s="1"/>
  <c r="M3470" i="3" a="1"/>
  <c r="M3470" i="3" s="1"/>
  <c r="M3471" i="3" a="1"/>
  <c r="M3471" i="3" s="1"/>
  <c r="M3472" i="3" a="1"/>
  <c r="M3472" i="3" s="1"/>
  <c r="M3473" i="3" a="1"/>
  <c r="M3473" i="3" s="1"/>
  <c r="M3474" i="3" a="1"/>
  <c r="M3474" i="3" s="1"/>
  <c r="M3475" i="3" a="1"/>
  <c r="M3475" i="3" s="1"/>
  <c r="M3476" i="3" a="1"/>
  <c r="M3476" i="3" s="1"/>
  <c r="M3477" i="3" a="1"/>
  <c r="M3477" i="3" s="1"/>
  <c r="M3478" i="3" a="1"/>
  <c r="M3478" i="3" s="1"/>
  <c r="M3479" i="3" a="1"/>
  <c r="M3479" i="3" s="1"/>
  <c r="M3480" i="3" a="1"/>
  <c r="M3480" i="3" s="1"/>
  <c r="M3481" i="3" a="1"/>
  <c r="M3481" i="3" s="1"/>
  <c r="M3482" i="3" a="1"/>
  <c r="M3482" i="3" s="1"/>
  <c r="M3483" i="3" a="1"/>
  <c r="M3483" i="3" s="1"/>
  <c r="M3484" i="3" a="1"/>
  <c r="M3484" i="3" s="1"/>
  <c r="M3485" i="3" a="1"/>
  <c r="M3485" i="3" s="1"/>
  <c r="M3486" i="3" a="1"/>
  <c r="M3486" i="3" s="1"/>
  <c r="M3487" i="3" a="1"/>
  <c r="M3487" i="3" s="1"/>
  <c r="M3488" i="3" a="1"/>
  <c r="M3488" i="3" s="1"/>
  <c r="M3489" i="3" a="1"/>
  <c r="M3489" i="3" s="1"/>
  <c r="M3490" i="3" a="1"/>
  <c r="M3490" i="3" s="1"/>
  <c r="M3491" i="3" a="1"/>
  <c r="M3491" i="3" s="1"/>
  <c r="M3492" i="3" a="1"/>
  <c r="M3492" i="3" s="1"/>
  <c r="M3493" i="3" a="1"/>
  <c r="M3493" i="3" s="1"/>
  <c r="M3494" i="3" a="1"/>
  <c r="M3494" i="3" s="1"/>
  <c r="M3495" i="3" a="1"/>
  <c r="M3495" i="3" s="1"/>
  <c r="M3496" i="3" a="1"/>
  <c r="M3496" i="3" s="1"/>
  <c r="M3497" i="3" a="1"/>
  <c r="M3497" i="3" s="1"/>
  <c r="M3498" i="3" a="1"/>
  <c r="M3498" i="3" s="1"/>
  <c r="M3499" i="3" a="1"/>
  <c r="M3499" i="3" s="1"/>
  <c r="M3500" i="3" a="1"/>
  <c r="M3500" i="3" s="1"/>
  <c r="M3501" i="3" a="1"/>
  <c r="M3501" i="3" s="1"/>
  <c r="M3502" i="3" a="1"/>
  <c r="M3502" i="3" s="1"/>
  <c r="M3503" i="3" a="1"/>
  <c r="M3503" i="3" s="1"/>
  <c r="M3504" i="3" a="1"/>
  <c r="M3504" i="3" s="1"/>
  <c r="M3505" i="3" a="1"/>
  <c r="M3505" i="3" s="1"/>
  <c r="M3506" i="3" a="1"/>
  <c r="M3506" i="3" s="1"/>
  <c r="M3507" i="3" a="1"/>
  <c r="M3507" i="3" s="1"/>
  <c r="M3508" i="3" a="1"/>
  <c r="M3508" i="3" s="1"/>
  <c r="M3509" i="3" a="1"/>
  <c r="M3509" i="3" s="1"/>
  <c r="M3510" i="3" a="1"/>
  <c r="M3510" i="3" s="1"/>
  <c r="M3511" i="3" a="1"/>
  <c r="M3511" i="3" s="1"/>
  <c r="M3512" i="3" a="1"/>
  <c r="M3512" i="3" s="1"/>
  <c r="M3513" i="3" a="1"/>
  <c r="M3513" i="3" s="1"/>
  <c r="M3514" i="3" a="1"/>
  <c r="M3514" i="3" s="1"/>
  <c r="M3515" i="3" a="1"/>
  <c r="M3515" i="3" s="1"/>
  <c r="M3516" i="3" a="1"/>
  <c r="M3516" i="3" s="1"/>
  <c r="M3517" i="3" a="1"/>
  <c r="M3517" i="3" s="1"/>
  <c r="M3518" i="3" a="1"/>
  <c r="M3518" i="3" s="1"/>
  <c r="M3519" i="3" a="1"/>
  <c r="M3519" i="3" s="1"/>
  <c r="M3520" i="3" a="1"/>
  <c r="M3520" i="3" s="1"/>
  <c r="M3521" i="3" a="1"/>
  <c r="M3521" i="3" s="1"/>
  <c r="M3522" i="3" a="1"/>
  <c r="M3522" i="3" s="1"/>
  <c r="M3523" i="3" a="1"/>
  <c r="M3523" i="3" s="1"/>
  <c r="M3524" i="3" a="1"/>
  <c r="M3524" i="3" s="1"/>
  <c r="M3525" i="3" a="1"/>
  <c r="M3525" i="3" s="1"/>
  <c r="M3526" i="3" a="1"/>
  <c r="M3526" i="3" s="1"/>
  <c r="M3527" i="3" a="1"/>
  <c r="M3527" i="3" s="1"/>
  <c r="M3528" i="3" a="1"/>
  <c r="M3528" i="3" s="1"/>
  <c r="M3529" i="3" a="1"/>
  <c r="M3529" i="3" s="1"/>
  <c r="M3530" i="3" a="1"/>
  <c r="M3530" i="3" s="1"/>
  <c r="M3531" i="3" a="1"/>
  <c r="M3531" i="3" s="1"/>
  <c r="M3532" i="3" a="1"/>
  <c r="M3532" i="3" s="1"/>
  <c r="M3533" i="3" a="1"/>
  <c r="M3533" i="3" s="1"/>
  <c r="M3534" i="3" a="1"/>
  <c r="M3534" i="3" s="1"/>
  <c r="M3535" i="3" a="1"/>
  <c r="M3535" i="3" s="1"/>
  <c r="M3536" i="3" a="1"/>
  <c r="M3536" i="3" s="1"/>
  <c r="M3537" i="3" a="1"/>
  <c r="M3537" i="3" s="1"/>
  <c r="M3538" i="3" a="1"/>
  <c r="M3538" i="3" s="1"/>
  <c r="M3539" i="3" a="1"/>
  <c r="M3539" i="3" s="1"/>
  <c r="M3540" i="3" a="1"/>
  <c r="M3540" i="3" s="1"/>
  <c r="M3541" i="3" a="1"/>
  <c r="M3541" i="3" s="1"/>
  <c r="M3542" i="3" a="1"/>
  <c r="M3542" i="3" s="1"/>
  <c r="M3543" i="3" a="1"/>
  <c r="M3543" i="3" s="1"/>
  <c r="M3544" i="3" a="1"/>
  <c r="M3544" i="3" s="1"/>
  <c r="M3545" i="3" a="1"/>
  <c r="M3545" i="3" s="1"/>
  <c r="M3546" i="3" a="1"/>
  <c r="M3546" i="3" s="1"/>
  <c r="M3547" i="3" a="1"/>
  <c r="M3547" i="3" s="1"/>
  <c r="M3548" i="3" a="1"/>
  <c r="M3548" i="3" s="1"/>
  <c r="M3549" i="3" a="1"/>
  <c r="M3549" i="3" s="1"/>
  <c r="M3550" i="3" a="1"/>
  <c r="M3550" i="3" s="1"/>
  <c r="M3551" i="3" a="1"/>
  <c r="M3551" i="3" s="1"/>
  <c r="M3552" i="3" a="1"/>
  <c r="M3552" i="3" s="1"/>
  <c r="M3553" i="3" a="1"/>
  <c r="M3553" i="3" s="1"/>
  <c r="M3554" i="3" a="1"/>
  <c r="M3554" i="3" s="1"/>
  <c r="M3555" i="3" a="1"/>
  <c r="M3555" i="3" s="1"/>
  <c r="M3556" i="3" a="1"/>
  <c r="M3556" i="3" s="1"/>
  <c r="M3557" i="3" a="1"/>
  <c r="M3557" i="3" s="1"/>
  <c r="M3558" i="3" a="1"/>
  <c r="M3558" i="3" s="1"/>
  <c r="M3559" i="3" a="1"/>
  <c r="M3559" i="3" s="1"/>
  <c r="M3560" i="3" a="1"/>
  <c r="M3560" i="3" s="1"/>
  <c r="M3561" i="3" a="1"/>
  <c r="M3561" i="3" s="1"/>
  <c r="M3562" i="3" a="1"/>
  <c r="M3562" i="3" s="1"/>
  <c r="M3563" i="3" a="1"/>
  <c r="M3563" i="3" s="1"/>
  <c r="M3564" i="3" a="1"/>
  <c r="M3564" i="3" s="1"/>
  <c r="M3565" i="3" a="1"/>
  <c r="M3565" i="3" s="1"/>
  <c r="M3566" i="3" a="1"/>
  <c r="M3566" i="3" s="1"/>
  <c r="M3567" i="3" a="1"/>
  <c r="M3567" i="3" s="1"/>
  <c r="M3568" i="3" a="1"/>
  <c r="M3568" i="3" s="1"/>
  <c r="M3569" i="3" a="1"/>
  <c r="M3569" i="3" s="1"/>
  <c r="M3570" i="3" a="1"/>
  <c r="M3570" i="3" s="1"/>
  <c r="M3571" i="3" a="1"/>
  <c r="M3571" i="3" s="1"/>
  <c r="M3572" i="3" a="1"/>
  <c r="M3572" i="3" s="1"/>
  <c r="M3573" i="3" a="1"/>
  <c r="M3573" i="3" s="1"/>
  <c r="M3574" i="3" a="1"/>
  <c r="M3574" i="3" s="1"/>
  <c r="M3575" i="3" a="1"/>
  <c r="M3575" i="3" s="1"/>
  <c r="M3576" i="3" a="1"/>
  <c r="M3576" i="3" s="1"/>
  <c r="M3577" i="3" a="1"/>
  <c r="M3577" i="3" s="1"/>
  <c r="M3578" i="3" a="1"/>
  <c r="M3578" i="3" s="1"/>
  <c r="M3579" i="3" a="1"/>
  <c r="M3579" i="3" s="1"/>
  <c r="M3580" i="3" a="1"/>
  <c r="M3580" i="3" s="1"/>
  <c r="M3581" i="3" a="1"/>
  <c r="M3581" i="3" s="1"/>
  <c r="M3582" i="3" a="1"/>
  <c r="M3582" i="3" s="1"/>
  <c r="M3583" i="3" a="1"/>
  <c r="M3583" i="3" s="1"/>
  <c r="M3584" i="3" a="1"/>
  <c r="M3584" i="3" s="1"/>
  <c r="M3585" i="3" a="1"/>
  <c r="M3585" i="3" s="1"/>
  <c r="M3586" i="3" a="1"/>
  <c r="M3586" i="3" s="1"/>
  <c r="M3587" i="3" a="1"/>
  <c r="M3587" i="3" s="1"/>
  <c r="M3588" i="3" a="1"/>
  <c r="M3588" i="3" s="1"/>
  <c r="M3589" i="3" a="1"/>
  <c r="M3589" i="3" s="1"/>
  <c r="M3590" i="3" a="1"/>
  <c r="M3590" i="3" s="1"/>
  <c r="M3591" i="3" a="1"/>
  <c r="M3591" i="3" s="1"/>
  <c r="M3592" i="3" a="1"/>
  <c r="M3592" i="3" s="1"/>
  <c r="M3593" i="3" a="1"/>
  <c r="M3593" i="3" s="1"/>
  <c r="M3594" i="3" a="1"/>
  <c r="M3594" i="3" s="1"/>
  <c r="M3595" i="3" a="1"/>
  <c r="M3595" i="3" s="1"/>
  <c r="M3596" i="3" a="1"/>
  <c r="M3596" i="3" s="1"/>
  <c r="M3597" i="3" a="1"/>
  <c r="M3597" i="3" s="1"/>
  <c r="M3598" i="3" a="1"/>
  <c r="M3598" i="3" s="1"/>
  <c r="M3599" i="3" a="1"/>
  <c r="M3599" i="3" s="1"/>
  <c r="M3600" i="3" a="1"/>
  <c r="M3600" i="3" s="1"/>
  <c r="M3601" i="3" a="1"/>
  <c r="M3601" i="3" s="1"/>
  <c r="M3602" i="3" a="1"/>
  <c r="M3602" i="3" s="1"/>
  <c r="M3603" i="3" a="1"/>
  <c r="M3603" i="3" s="1"/>
  <c r="M3604" i="3" a="1"/>
  <c r="M3604" i="3" s="1"/>
  <c r="M3605" i="3" a="1"/>
  <c r="M3605" i="3" s="1"/>
  <c r="M3606" i="3" a="1"/>
  <c r="M3606" i="3" s="1"/>
  <c r="M3607" i="3" a="1"/>
  <c r="M3607" i="3" s="1"/>
  <c r="M3608" i="3" a="1"/>
  <c r="M3608" i="3" s="1"/>
  <c r="M3609" i="3" a="1"/>
  <c r="M3609" i="3" s="1"/>
  <c r="M3610" i="3" a="1"/>
  <c r="M3610" i="3" s="1"/>
  <c r="M3611" i="3" a="1"/>
  <c r="M3611" i="3" s="1"/>
  <c r="M3612" i="3" a="1"/>
  <c r="M3612" i="3" s="1"/>
  <c r="M3613" i="3" a="1"/>
  <c r="M3613" i="3" s="1"/>
  <c r="M3614" i="3" a="1"/>
  <c r="M3614" i="3" s="1"/>
  <c r="M3615" i="3" a="1"/>
  <c r="M3615" i="3" s="1"/>
  <c r="M3616" i="3" a="1"/>
  <c r="M3616" i="3" s="1"/>
  <c r="M3617" i="3" a="1"/>
  <c r="M3617" i="3" s="1"/>
  <c r="M3618" i="3" a="1"/>
  <c r="M3618" i="3" s="1"/>
  <c r="M3619" i="3" a="1"/>
  <c r="M3619" i="3" s="1"/>
  <c r="M3620" i="3" a="1"/>
  <c r="M3620" i="3" s="1"/>
  <c r="M3621" i="3" a="1"/>
  <c r="M3621" i="3" s="1"/>
  <c r="M3622" i="3" a="1"/>
  <c r="M3622" i="3" s="1"/>
  <c r="M3623" i="3" a="1"/>
  <c r="M3623" i="3" s="1"/>
  <c r="M3624" i="3" a="1"/>
  <c r="M3624" i="3" s="1"/>
  <c r="M3625" i="3" a="1"/>
  <c r="M3625" i="3" s="1"/>
  <c r="M3626" i="3" a="1"/>
  <c r="M3626" i="3" s="1"/>
  <c r="M3627" i="3" a="1"/>
  <c r="M3627" i="3" s="1"/>
  <c r="M3628" i="3" a="1"/>
  <c r="M3628" i="3" s="1"/>
  <c r="M3629" i="3" a="1"/>
  <c r="M3629" i="3" s="1"/>
  <c r="M3630" i="3" a="1"/>
  <c r="M3630" i="3" s="1"/>
  <c r="M3631" i="3" a="1"/>
  <c r="M3631" i="3" s="1"/>
  <c r="M3632" i="3" a="1"/>
  <c r="M3632" i="3" s="1"/>
  <c r="M3633" i="3" a="1"/>
  <c r="M3633" i="3" s="1"/>
  <c r="M3634" i="3" a="1"/>
  <c r="M3634" i="3" s="1"/>
  <c r="M3635" i="3" a="1"/>
  <c r="M3635" i="3" s="1"/>
  <c r="M3636" i="3" a="1"/>
  <c r="M3636" i="3" s="1"/>
  <c r="M3637" i="3" a="1"/>
  <c r="M3637" i="3" s="1"/>
  <c r="M3638" i="3" a="1"/>
  <c r="M3638" i="3" s="1"/>
  <c r="M3639" i="3" a="1"/>
  <c r="M3639" i="3" s="1"/>
  <c r="M3640" i="3" a="1"/>
  <c r="M3640" i="3" s="1"/>
  <c r="M3641" i="3" a="1"/>
  <c r="M3641" i="3" s="1"/>
  <c r="M3642" i="3" a="1"/>
  <c r="M3642" i="3" s="1"/>
  <c r="M3643" i="3" a="1"/>
  <c r="M3643" i="3" s="1"/>
  <c r="M3644" i="3" a="1"/>
  <c r="M3644" i="3" s="1"/>
  <c r="M3645" i="3" a="1"/>
  <c r="M3645" i="3" s="1"/>
  <c r="M3646" i="3" a="1"/>
  <c r="M3646" i="3" s="1"/>
  <c r="M3647" i="3" a="1"/>
  <c r="M3647" i="3" s="1"/>
  <c r="M3648" i="3" a="1"/>
  <c r="M3648" i="3" s="1"/>
  <c r="M3649" i="3" a="1"/>
  <c r="M3649" i="3" s="1"/>
  <c r="M3650" i="3" a="1"/>
  <c r="M3650" i="3" s="1"/>
  <c r="M3651" i="3" a="1"/>
  <c r="M3651" i="3" s="1"/>
  <c r="M3652" i="3" a="1"/>
  <c r="M3652" i="3" s="1"/>
  <c r="M3653" i="3" a="1"/>
  <c r="M3653" i="3" s="1"/>
  <c r="M3654" i="3" a="1"/>
  <c r="M3654" i="3" s="1"/>
  <c r="M3655" i="3" a="1"/>
  <c r="M3655" i="3" s="1"/>
  <c r="M3656" i="3" a="1"/>
  <c r="M3656" i="3" s="1"/>
  <c r="M3657" i="3" a="1"/>
  <c r="M3657" i="3" s="1"/>
  <c r="M3658" i="3" a="1"/>
  <c r="M3658" i="3" s="1"/>
  <c r="M3659" i="3" a="1"/>
  <c r="M3659" i="3" s="1"/>
  <c r="M3660" i="3" a="1"/>
  <c r="M3660" i="3" s="1"/>
  <c r="M3661" i="3" a="1"/>
  <c r="M3661" i="3" s="1"/>
  <c r="M3662" i="3" a="1"/>
  <c r="M3662" i="3" s="1"/>
  <c r="M3663" i="3" a="1"/>
  <c r="M3663" i="3" s="1"/>
  <c r="M3664" i="3" a="1"/>
  <c r="M3664" i="3" s="1"/>
  <c r="M3665" i="3" a="1"/>
  <c r="M3665" i="3" s="1"/>
  <c r="M3666" i="3" a="1"/>
  <c r="M3666" i="3" s="1"/>
  <c r="M3667" i="3" a="1"/>
  <c r="M3667" i="3" s="1"/>
  <c r="M3668" i="3" a="1"/>
  <c r="M3668" i="3" s="1"/>
  <c r="M3669" i="3" a="1"/>
  <c r="M3669" i="3" s="1"/>
  <c r="M3670" i="3" a="1"/>
  <c r="M3670" i="3" s="1"/>
  <c r="M3671" i="3" a="1"/>
  <c r="M3671" i="3" s="1"/>
  <c r="M3672" i="3" a="1"/>
  <c r="M3672" i="3" s="1"/>
  <c r="M3673" i="3" a="1"/>
  <c r="M3673" i="3" s="1"/>
  <c r="M3674" i="3" a="1"/>
  <c r="M3674" i="3" s="1"/>
  <c r="M3675" i="3" a="1"/>
  <c r="M3675" i="3" s="1"/>
  <c r="M3676" i="3" a="1"/>
  <c r="M3676" i="3" s="1"/>
  <c r="M3677" i="3" a="1"/>
  <c r="M3677" i="3" s="1"/>
  <c r="M3678" i="3" a="1"/>
  <c r="M3678" i="3" s="1"/>
  <c r="M3679" i="3" a="1"/>
  <c r="M3679" i="3" s="1"/>
  <c r="M3680" i="3" a="1"/>
  <c r="M3680" i="3" s="1"/>
  <c r="M3681" i="3" a="1"/>
  <c r="M3681" i="3" s="1"/>
  <c r="M3682" i="3" a="1"/>
  <c r="M3682" i="3" s="1"/>
  <c r="M3683" i="3" a="1"/>
  <c r="M3683" i="3" s="1"/>
  <c r="M3684" i="3" a="1"/>
  <c r="M3684" i="3" s="1"/>
  <c r="M3685" i="3" a="1"/>
  <c r="M3685" i="3" s="1"/>
  <c r="M3686" i="3" a="1"/>
  <c r="M3686" i="3" s="1"/>
  <c r="M3687" i="3" a="1"/>
  <c r="M3687" i="3" s="1"/>
  <c r="M3688" i="3" a="1"/>
  <c r="M3688" i="3" s="1"/>
  <c r="M3689" i="3" a="1"/>
  <c r="M3689" i="3" s="1"/>
  <c r="M3690" i="3" a="1"/>
  <c r="M3690" i="3" s="1"/>
  <c r="M3691" i="3" a="1"/>
  <c r="M3691" i="3" s="1"/>
  <c r="M3692" i="3" a="1"/>
  <c r="M3692" i="3" s="1"/>
  <c r="M3693" i="3" a="1"/>
  <c r="M3693" i="3" s="1"/>
  <c r="M3694" i="3" a="1"/>
  <c r="M3694" i="3" s="1"/>
  <c r="M3695" i="3" a="1"/>
  <c r="M3695" i="3" s="1"/>
  <c r="M3696" i="3" a="1"/>
  <c r="M3696" i="3" s="1"/>
  <c r="M3697" i="3" a="1"/>
  <c r="M3697" i="3" s="1"/>
  <c r="M3698" i="3" a="1"/>
  <c r="M3698" i="3" s="1"/>
  <c r="M3699" i="3" a="1"/>
  <c r="M3699" i="3" s="1"/>
  <c r="M3700" i="3" a="1"/>
  <c r="M3700" i="3" s="1"/>
  <c r="M3701" i="3" a="1"/>
  <c r="M3701" i="3" s="1"/>
  <c r="M3702" i="3" a="1"/>
  <c r="M3702" i="3" s="1"/>
  <c r="M3703" i="3" a="1"/>
  <c r="M3703" i="3" s="1"/>
  <c r="M3704" i="3" a="1"/>
  <c r="M3704" i="3" s="1"/>
  <c r="M3705" i="3" a="1"/>
  <c r="M3705" i="3" s="1"/>
  <c r="M3706" i="3" a="1"/>
  <c r="M3706" i="3" s="1"/>
  <c r="M3707" i="3" a="1"/>
  <c r="M3707" i="3" s="1"/>
  <c r="M3708" i="3" a="1"/>
  <c r="M3708" i="3" s="1"/>
  <c r="M3709" i="3" a="1"/>
  <c r="M3709" i="3" s="1"/>
  <c r="M3710" i="3" a="1"/>
  <c r="M3710" i="3" s="1"/>
  <c r="M3711" i="3" a="1"/>
  <c r="M3711" i="3" s="1"/>
  <c r="M3712" i="3" a="1"/>
  <c r="M3712" i="3" s="1"/>
  <c r="M3713" i="3" a="1"/>
  <c r="M3713" i="3" s="1"/>
  <c r="M3714" i="3" a="1"/>
  <c r="M3714" i="3" s="1"/>
  <c r="M3715" i="3" a="1"/>
  <c r="M3715" i="3" s="1"/>
  <c r="M3716" i="3" a="1"/>
  <c r="M3716" i="3" s="1"/>
  <c r="M3717" i="3" a="1"/>
  <c r="M3717" i="3" s="1"/>
  <c r="M3718" i="3" a="1"/>
  <c r="M3718" i="3" s="1"/>
  <c r="M3719" i="3" a="1"/>
  <c r="M3719" i="3" s="1"/>
  <c r="M3720" i="3" a="1"/>
  <c r="M3720" i="3" s="1"/>
  <c r="M3721" i="3" a="1"/>
  <c r="M3721" i="3" s="1"/>
  <c r="M3722" i="3" a="1"/>
  <c r="M3722" i="3" s="1"/>
  <c r="M3723" i="3" a="1"/>
  <c r="M3723" i="3" s="1"/>
  <c r="M3724" i="3" a="1"/>
  <c r="M3724" i="3" s="1"/>
  <c r="M3725" i="3" a="1"/>
  <c r="M3725" i="3" s="1"/>
  <c r="M3726" i="3" a="1"/>
  <c r="M3726" i="3" s="1"/>
  <c r="M3727" i="3" a="1"/>
  <c r="M3727" i="3" s="1"/>
  <c r="M3728" i="3" a="1"/>
  <c r="M3728" i="3" s="1"/>
  <c r="M3729" i="3" a="1"/>
  <c r="M3729" i="3" s="1"/>
  <c r="M3730" i="3" a="1"/>
  <c r="M3730" i="3" s="1"/>
  <c r="M3731" i="3" a="1"/>
  <c r="M3731" i="3" s="1"/>
  <c r="M3732" i="3" a="1"/>
  <c r="M3732" i="3" s="1"/>
  <c r="M3733" i="3" a="1"/>
  <c r="M3733" i="3" s="1"/>
  <c r="M3734" i="3" a="1"/>
  <c r="M3734" i="3" s="1"/>
  <c r="M3735" i="3" a="1"/>
  <c r="M3735" i="3" s="1"/>
  <c r="M3736" i="3" a="1"/>
  <c r="M3736" i="3" s="1"/>
  <c r="M3737" i="3" a="1"/>
  <c r="M3737" i="3" s="1"/>
  <c r="M3738" i="3" a="1"/>
  <c r="M3738" i="3" s="1"/>
  <c r="M3739" i="3" a="1"/>
  <c r="M3739" i="3" s="1"/>
  <c r="M3740" i="3" a="1"/>
  <c r="M3740" i="3" s="1"/>
  <c r="M3741" i="3" a="1"/>
  <c r="M3741" i="3" s="1"/>
  <c r="M3742" i="3" a="1"/>
  <c r="M3742" i="3" s="1"/>
  <c r="M3743" i="3" a="1"/>
  <c r="M3743" i="3" s="1"/>
  <c r="M3744" i="3" a="1"/>
  <c r="M3744" i="3" s="1"/>
  <c r="M3745" i="3" a="1"/>
  <c r="M3745" i="3" s="1"/>
  <c r="M3746" i="3" a="1"/>
  <c r="M3746" i="3" s="1"/>
  <c r="M3747" i="3" a="1"/>
  <c r="M3747" i="3" s="1"/>
  <c r="M3748" i="3" a="1"/>
  <c r="M3748" i="3" s="1"/>
  <c r="M3749" i="3" a="1"/>
  <c r="M3749" i="3" s="1"/>
  <c r="M3750" i="3" a="1"/>
  <c r="M3750" i="3" s="1"/>
  <c r="M3751" i="3" a="1"/>
  <c r="M3751" i="3" s="1"/>
  <c r="M3752" i="3" a="1"/>
  <c r="M3752" i="3" s="1"/>
  <c r="M3753" i="3" a="1"/>
  <c r="M3753" i="3" s="1"/>
  <c r="M3754" i="3" a="1"/>
  <c r="M3754" i="3" s="1"/>
  <c r="M3755" i="3" a="1"/>
  <c r="M3755" i="3" s="1"/>
  <c r="M3756" i="3" a="1"/>
  <c r="M3756" i="3" s="1"/>
  <c r="M3757" i="3" a="1"/>
  <c r="M3757" i="3" s="1"/>
  <c r="M3758" i="3" a="1"/>
  <c r="M3758" i="3" s="1"/>
  <c r="M3759" i="3" a="1"/>
  <c r="M3759" i="3" s="1"/>
  <c r="M3760" i="3" a="1"/>
  <c r="M3760" i="3" s="1"/>
  <c r="M3761" i="3" a="1"/>
  <c r="M3761" i="3" s="1"/>
  <c r="M3762" i="3" a="1"/>
  <c r="M3762" i="3" s="1"/>
  <c r="M3763" i="3" a="1"/>
  <c r="M3763" i="3" s="1"/>
  <c r="M3764" i="3" a="1"/>
  <c r="M3764" i="3" s="1"/>
  <c r="M3765" i="3" a="1"/>
  <c r="M3765" i="3" s="1"/>
  <c r="M3766" i="3" a="1"/>
  <c r="M3766" i="3" s="1"/>
  <c r="M3767" i="3" a="1"/>
  <c r="M3767" i="3" s="1"/>
  <c r="M3768" i="3" a="1"/>
  <c r="M3768" i="3" s="1"/>
  <c r="M3769" i="3" a="1"/>
  <c r="M3769" i="3" s="1"/>
  <c r="M3770" i="3" a="1"/>
  <c r="M3770" i="3" s="1"/>
  <c r="M3771" i="3" a="1"/>
  <c r="M3771" i="3" s="1"/>
  <c r="M3772" i="3" a="1"/>
  <c r="M3772" i="3" s="1"/>
  <c r="M3773" i="3" a="1"/>
  <c r="M3773" i="3" s="1"/>
  <c r="M3774" i="3" a="1"/>
  <c r="M3774" i="3" s="1"/>
  <c r="M3775" i="3" a="1"/>
  <c r="M3775" i="3" s="1"/>
  <c r="M3776" i="3" a="1"/>
  <c r="M3776" i="3" s="1"/>
  <c r="M3777" i="3" a="1"/>
  <c r="M3777" i="3" s="1"/>
  <c r="M3778" i="3" a="1"/>
  <c r="M3778" i="3" s="1"/>
  <c r="M3779" i="3" a="1"/>
  <c r="M3779" i="3" s="1"/>
  <c r="M3780" i="3" a="1"/>
  <c r="M3780" i="3" s="1"/>
  <c r="M3781" i="3" a="1"/>
  <c r="M3781" i="3" s="1"/>
  <c r="M3782" i="3" a="1"/>
  <c r="M3782" i="3" s="1"/>
  <c r="M3783" i="3" a="1"/>
  <c r="M3783" i="3" s="1"/>
  <c r="M3784" i="3" a="1"/>
  <c r="M3784" i="3" s="1"/>
  <c r="M3785" i="3" a="1"/>
  <c r="M3785" i="3" s="1"/>
  <c r="M3786" i="3" a="1"/>
  <c r="M3786" i="3" s="1"/>
  <c r="M3787" i="3" a="1"/>
  <c r="M3787" i="3" s="1"/>
  <c r="M3788" i="3" a="1"/>
  <c r="M3788" i="3" s="1"/>
  <c r="M3789" i="3" a="1"/>
  <c r="M3789" i="3" s="1"/>
  <c r="M3790" i="3" a="1"/>
  <c r="M3790" i="3" s="1"/>
  <c r="M3791" i="3" a="1"/>
  <c r="M3791" i="3" s="1"/>
  <c r="M3792" i="3" a="1"/>
  <c r="M3792" i="3" s="1"/>
  <c r="M3793" i="3" a="1"/>
  <c r="M3793" i="3" s="1"/>
  <c r="M3794" i="3" a="1"/>
  <c r="M3794" i="3" s="1"/>
  <c r="M3795" i="3" a="1"/>
  <c r="M3795" i="3" s="1"/>
  <c r="M3796" i="3" a="1"/>
  <c r="M3796" i="3" s="1"/>
  <c r="M3797" i="3" a="1"/>
  <c r="M3797" i="3" s="1"/>
  <c r="M3798" i="3" a="1"/>
  <c r="M3798" i="3" s="1"/>
  <c r="M3799" i="3" a="1"/>
  <c r="M3799" i="3" s="1"/>
  <c r="M3800" i="3" a="1"/>
  <c r="M3800" i="3" s="1"/>
  <c r="M3801" i="3" a="1"/>
  <c r="M3801" i="3" s="1"/>
  <c r="M3802" i="3" a="1"/>
  <c r="M3802" i="3" s="1"/>
  <c r="M3803" i="3" a="1"/>
  <c r="M3803" i="3" s="1"/>
  <c r="M3804" i="3" a="1"/>
  <c r="M3804" i="3" s="1"/>
  <c r="M3805" i="3" a="1"/>
  <c r="M3805" i="3" s="1"/>
  <c r="M3806" i="3" a="1"/>
  <c r="M3806" i="3" s="1"/>
  <c r="M3807" i="3" a="1"/>
  <c r="M3807" i="3" s="1"/>
  <c r="M3808" i="3" a="1"/>
  <c r="M3808" i="3" s="1"/>
  <c r="M3809" i="3" a="1"/>
  <c r="M3809" i="3" s="1"/>
  <c r="M3810" i="3" a="1"/>
  <c r="M3810" i="3" s="1"/>
  <c r="M3811" i="3" a="1"/>
  <c r="M3811" i="3" s="1"/>
  <c r="M3812" i="3" a="1"/>
  <c r="M3812" i="3" s="1"/>
  <c r="M3813" i="3" a="1"/>
  <c r="M3813" i="3" s="1"/>
  <c r="M3814" i="3" a="1"/>
  <c r="M3814" i="3" s="1"/>
  <c r="M3815" i="3" a="1"/>
  <c r="M3815" i="3" s="1"/>
  <c r="M3816" i="3" a="1"/>
  <c r="M3816" i="3" s="1"/>
  <c r="M3817" i="3" a="1"/>
  <c r="M3817" i="3" s="1"/>
  <c r="M3818" i="3" a="1"/>
  <c r="M3818" i="3" s="1"/>
  <c r="M3819" i="3" a="1"/>
  <c r="M3819" i="3" s="1"/>
  <c r="M3820" i="3" a="1"/>
  <c r="M3820" i="3" s="1"/>
  <c r="M3821" i="3" a="1"/>
  <c r="M3821" i="3" s="1"/>
  <c r="M3822" i="3" a="1"/>
  <c r="M3822" i="3" s="1"/>
  <c r="M3823" i="3" a="1"/>
  <c r="M3823" i="3" s="1"/>
  <c r="M3824" i="3" a="1"/>
  <c r="M3824" i="3" s="1"/>
  <c r="M3825" i="3" a="1"/>
  <c r="M3825" i="3" s="1"/>
  <c r="M3826" i="3" a="1"/>
  <c r="M3826" i="3" s="1"/>
  <c r="M3827" i="3" a="1"/>
  <c r="M3827" i="3" s="1"/>
  <c r="M3828" i="3" a="1"/>
  <c r="M3828" i="3" s="1"/>
  <c r="M3829" i="3" a="1"/>
  <c r="M3829" i="3" s="1"/>
  <c r="M3830" i="3" a="1"/>
  <c r="M3830" i="3" s="1"/>
  <c r="M3831" i="3" a="1"/>
  <c r="M3831" i="3" s="1"/>
  <c r="M3832" i="3" a="1"/>
  <c r="M3832" i="3" s="1"/>
  <c r="M3833" i="3" a="1"/>
  <c r="M3833" i="3" s="1"/>
  <c r="M3834" i="3" a="1"/>
  <c r="M3834" i="3" s="1"/>
  <c r="M3835" i="3" a="1"/>
  <c r="M3835" i="3" s="1"/>
  <c r="M3836" i="3" a="1"/>
  <c r="M3836" i="3" s="1"/>
  <c r="M3837" i="3" a="1"/>
  <c r="M3837" i="3" s="1"/>
  <c r="M3838" i="3" a="1"/>
  <c r="M3838" i="3" s="1"/>
  <c r="M3839" i="3" a="1"/>
  <c r="M3839" i="3" s="1"/>
  <c r="M3840" i="3" a="1"/>
  <c r="M3840" i="3" s="1"/>
  <c r="M3841" i="3" a="1"/>
  <c r="M3841" i="3" s="1"/>
  <c r="M3842" i="3" a="1"/>
  <c r="M3842" i="3" s="1"/>
  <c r="M3843" i="3" a="1"/>
  <c r="M3843" i="3" s="1"/>
  <c r="M3844" i="3" a="1"/>
  <c r="M3844" i="3" s="1"/>
  <c r="M3845" i="3" a="1"/>
  <c r="M3845" i="3" s="1"/>
  <c r="M3846" i="3" a="1"/>
  <c r="M3846" i="3" s="1"/>
  <c r="M3847" i="3" a="1"/>
  <c r="M3847" i="3" s="1"/>
  <c r="M3848" i="3" a="1"/>
  <c r="M3848" i="3" s="1"/>
  <c r="M3849" i="3" a="1"/>
  <c r="M3849" i="3" s="1"/>
  <c r="M3850" i="3" a="1"/>
  <c r="M3850" i="3" s="1"/>
  <c r="M3851" i="3" a="1"/>
  <c r="M3851" i="3" s="1"/>
  <c r="M3852" i="3" a="1"/>
  <c r="M3852" i="3" s="1"/>
  <c r="M3853" i="3" a="1"/>
  <c r="M3853" i="3" s="1"/>
  <c r="M3854" i="3" a="1"/>
  <c r="M3854" i="3" s="1"/>
  <c r="M3855" i="3" a="1"/>
  <c r="M3855" i="3" s="1"/>
  <c r="M3856" i="3" a="1"/>
  <c r="M3856" i="3" s="1"/>
  <c r="M3857" i="3" a="1"/>
  <c r="M3857" i="3" s="1"/>
  <c r="M3858" i="3" a="1"/>
  <c r="M3858" i="3" s="1"/>
  <c r="M3859" i="3" a="1"/>
  <c r="M3859" i="3" s="1"/>
  <c r="M3860" i="3" a="1"/>
  <c r="M3860" i="3" s="1"/>
  <c r="M3861" i="3" a="1"/>
  <c r="M3861" i="3" s="1"/>
  <c r="M3862" i="3" a="1"/>
  <c r="M3862" i="3" s="1"/>
  <c r="M3863" i="3" a="1"/>
  <c r="M3863" i="3" s="1"/>
  <c r="M3864" i="3" a="1"/>
  <c r="M3864" i="3" s="1"/>
  <c r="M3865" i="3" a="1"/>
  <c r="M3865" i="3" s="1"/>
  <c r="M3866" i="3" a="1"/>
  <c r="M3866" i="3" s="1"/>
  <c r="M3867" i="3" a="1"/>
  <c r="M3867" i="3" s="1"/>
  <c r="M3868" i="3" a="1"/>
  <c r="M3868" i="3" s="1"/>
  <c r="M3869" i="3" a="1"/>
  <c r="M3869" i="3" s="1"/>
  <c r="M3870" i="3" a="1"/>
  <c r="M3870" i="3" s="1"/>
  <c r="M3871" i="3" a="1"/>
  <c r="M3871" i="3" s="1"/>
  <c r="M3872" i="3" a="1"/>
  <c r="M3872" i="3" s="1"/>
  <c r="M3873" i="3" a="1"/>
  <c r="M3873" i="3" s="1"/>
  <c r="M3874" i="3" a="1"/>
  <c r="M3874" i="3" s="1"/>
  <c r="M3875" i="3" a="1"/>
  <c r="M3875" i="3" s="1"/>
  <c r="M3876" i="3" a="1"/>
  <c r="M3876" i="3" s="1"/>
  <c r="M3877" i="3" a="1"/>
  <c r="M3877" i="3" s="1"/>
  <c r="M3878" i="3" a="1"/>
  <c r="M3878" i="3" s="1"/>
  <c r="M3879" i="3" a="1"/>
  <c r="M3879" i="3" s="1"/>
  <c r="M3880" i="3" a="1"/>
  <c r="M3880" i="3" s="1"/>
  <c r="M3881" i="3" a="1"/>
  <c r="M3881" i="3" s="1"/>
  <c r="M3882" i="3" a="1"/>
  <c r="M3882" i="3" s="1"/>
  <c r="M3883" i="3" a="1"/>
  <c r="M3883" i="3" s="1"/>
  <c r="M3884" i="3" a="1"/>
  <c r="M3884" i="3" s="1"/>
  <c r="M3885" i="3" a="1"/>
  <c r="M3885" i="3" s="1"/>
  <c r="M3886" i="3" a="1"/>
  <c r="M3886" i="3" s="1"/>
  <c r="M3887" i="3" a="1"/>
  <c r="M3887" i="3" s="1"/>
  <c r="M3888" i="3" a="1"/>
  <c r="M3888" i="3" s="1"/>
  <c r="M3889" i="3" a="1"/>
  <c r="M3889" i="3" s="1"/>
  <c r="M3890" i="3" a="1"/>
  <c r="M3890" i="3" s="1"/>
  <c r="M3891" i="3" a="1"/>
  <c r="M3891" i="3" s="1"/>
  <c r="M3892" i="3" a="1"/>
  <c r="M3892" i="3" s="1"/>
  <c r="M3893" i="3" a="1"/>
  <c r="M3893" i="3" s="1"/>
  <c r="M3894" i="3" a="1"/>
  <c r="M3894" i="3" s="1"/>
  <c r="M3895" i="3" a="1"/>
  <c r="M3895" i="3" s="1"/>
  <c r="M3896" i="3" a="1"/>
  <c r="M3896" i="3" s="1"/>
  <c r="M3897" i="3" a="1"/>
  <c r="M3897" i="3" s="1"/>
  <c r="M3898" i="3" a="1"/>
  <c r="M3898" i="3" s="1"/>
  <c r="M3899" i="3" a="1"/>
  <c r="M3899" i="3" s="1"/>
  <c r="M3900" i="3" a="1"/>
  <c r="M3900" i="3" s="1"/>
  <c r="M3901" i="3" a="1"/>
  <c r="M3901" i="3" s="1"/>
  <c r="M3902" i="3" a="1"/>
  <c r="M3902" i="3" s="1"/>
  <c r="M3903" i="3" a="1"/>
  <c r="M3903" i="3" s="1"/>
  <c r="M3904" i="3" a="1"/>
  <c r="M3904" i="3" s="1"/>
  <c r="M3905" i="3" a="1"/>
  <c r="M3905" i="3" s="1"/>
  <c r="M3906" i="3" a="1"/>
  <c r="M3906" i="3" s="1"/>
  <c r="M3907" i="3" a="1"/>
  <c r="M3907" i="3" s="1"/>
  <c r="M3908" i="3" a="1"/>
  <c r="M3908" i="3" s="1"/>
  <c r="M3909" i="3" a="1"/>
  <c r="M3909" i="3" s="1"/>
  <c r="M3910" i="3" a="1"/>
  <c r="M3910" i="3" s="1"/>
  <c r="M3911" i="3" a="1"/>
  <c r="M3911" i="3" s="1"/>
  <c r="M3912" i="3" a="1"/>
  <c r="M3912" i="3" s="1"/>
  <c r="M3913" i="3" a="1"/>
  <c r="M3913" i="3" s="1"/>
  <c r="M3914" i="3" a="1"/>
  <c r="M3914" i="3" s="1"/>
  <c r="M3915" i="3" a="1"/>
  <c r="M3915" i="3" s="1"/>
  <c r="M3916" i="3" a="1"/>
  <c r="M3916" i="3" s="1"/>
  <c r="M3917" i="3" a="1"/>
  <c r="M3917" i="3" s="1"/>
  <c r="M3918" i="3" a="1"/>
  <c r="M3918" i="3" s="1"/>
  <c r="M3919" i="3" a="1"/>
  <c r="M3919" i="3" s="1"/>
  <c r="M3920" i="3" a="1"/>
  <c r="M3920" i="3" s="1"/>
  <c r="M3921" i="3" a="1"/>
  <c r="M3921" i="3" s="1"/>
  <c r="M3922" i="3" a="1"/>
  <c r="M3922" i="3" s="1"/>
  <c r="M3923" i="3" a="1"/>
  <c r="M3923" i="3" s="1"/>
  <c r="M3924" i="3" a="1"/>
  <c r="M3924" i="3" s="1"/>
  <c r="M3925" i="3" a="1"/>
  <c r="M3925" i="3" s="1"/>
  <c r="M3926" i="3" a="1"/>
  <c r="M3926" i="3" s="1"/>
  <c r="M3927" i="3" a="1"/>
  <c r="M3927" i="3" s="1"/>
  <c r="M3928" i="3" a="1"/>
  <c r="M3928" i="3" s="1"/>
  <c r="M3929" i="3" a="1"/>
  <c r="M3929" i="3" s="1"/>
  <c r="M3930" i="3" a="1"/>
  <c r="M3930" i="3" s="1"/>
  <c r="M3931" i="3" a="1"/>
  <c r="M3931" i="3" s="1"/>
  <c r="M3932" i="3" a="1"/>
  <c r="M3932" i="3" s="1"/>
  <c r="M3933" i="3" a="1"/>
  <c r="M3933" i="3" s="1"/>
  <c r="M3934" i="3" a="1"/>
  <c r="M3934" i="3" s="1"/>
  <c r="M3935" i="3" a="1"/>
  <c r="M3935" i="3" s="1"/>
  <c r="M3936" i="3" a="1"/>
  <c r="M3936" i="3" s="1"/>
  <c r="M3937" i="3" a="1"/>
  <c r="M3937" i="3" s="1"/>
  <c r="M3938" i="3" a="1"/>
  <c r="M3938" i="3" s="1"/>
  <c r="M3939" i="3" a="1"/>
  <c r="M3939" i="3" s="1"/>
  <c r="M3940" i="3" a="1"/>
  <c r="M3940" i="3" s="1"/>
  <c r="M3941" i="3" a="1"/>
  <c r="M3941" i="3" s="1"/>
  <c r="M3942" i="3" a="1"/>
  <c r="M3942" i="3" s="1"/>
  <c r="M3943" i="3" a="1"/>
  <c r="M3943" i="3" s="1"/>
  <c r="M3944" i="3" a="1"/>
  <c r="M3944" i="3" s="1"/>
  <c r="M3945" i="3" a="1"/>
  <c r="M3945" i="3" s="1"/>
  <c r="M3946" i="3" a="1"/>
  <c r="M3946" i="3" s="1"/>
  <c r="M3947" i="3" a="1"/>
  <c r="M3947" i="3" s="1"/>
  <c r="M3948" i="3" a="1"/>
  <c r="M3948" i="3" s="1"/>
  <c r="M3949" i="3" a="1"/>
  <c r="M3949" i="3" s="1"/>
  <c r="M3950" i="3" a="1"/>
  <c r="M3950" i="3" s="1"/>
  <c r="M3951" i="3" a="1"/>
  <c r="M3951" i="3" s="1"/>
  <c r="M3952" i="3" a="1"/>
  <c r="M3952" i="3" s="1"/>
  <c r="M3953" i="3" a="1"/>
  <c r="M3953" i="3" s="1"/>
  <c r="M3954" i="3" a="1"/>
  <c r="M3954" i="3" s="1"/>
  <c r="M3955" i="3" a="1"/>
  <c r="M3955" i="3" s="1"/>
  <c r="M3956" i="3" a="1"/>
  <c r="M3956" i="3" s="1"/>
  <c r="M3957" i="3" a="1"/>
  <c r="M3957" i="3" s="1"/>
  <c r="M3958" i="3" a="1"/>
  <c r="M3958" i="3" s="1"/>
  <c r="M3959" i="3" a="1"/>
  <c r="M3959" i="3" s="1"/>
  <c r="M3960" i="3" a="1"/>
  <c r="M3960" i="3" s="1"/>
  <c r="M3961" i="3" a="1"/>
  <c r="M3961" i="3" s="1"/>
  <c r="M3962" i="3" a="1"/>
  <c r="M3962" i="3" s="1"/>
  <c r="M3963" i="3" a="1"/>
  <c r="M3963" i="3" s="1"/>
  <c r="M3964" i="3" a="1"/>
  <c r="M3964" i="3" s="1"/>
  <c r="M3965" i="3" a="1"/>
  <c r="M3965" i="3" s="1"/>
  <c r="M3966" i="3" a="1"/>
  <c r="M3966" i="3" s="1"/>
  <c r="M3967" i="3" a="1"/>
  <c r="M3967" i="3" s="1"/>
  <c r="M3968" i="3" a="1"/>
  <c r="M3968" i="3" s="1"/>
  <c r="M3969" i="3" a="1"/>
  <c r="M3969" i="3" s="1"/>
  <c r="M3970" i="3" a="1"/>
  <c r="M3970" i="3" s="1"/>
  <c r="M3971" i="3" a="1"/>
  <c r="M3971" i="3" s="1"/>
  <c r="M3972" i="3" a="1"/>
  <c r="M3972" i="3" s="1"/>
  <c r="M3973" i="3" a="1"/>
  <c r="M3973" i="3" s="1"/>
  <c r="M3974" i="3" a="1"/>
  <c r="M3974" i="3" s="1"/>
  <c r="M3975" i="3" a="1"/>
  <c r="M3975" i="3" s="1"/>
  <c r="M3976" i="3" a="1"/>
  <c r="M3976" i="3" s="1"/>
  <c r="M3977" i="3" a="1"/>
  <c r="M3977" i="3" s="1"/>
  <c r="M3978" i="3" a="1"/>
  <c r="M3978" i="3" s="1"/>
  <c r="M3979" i="3" a="1"/>
  <c r="M3979" i="3" s="1"/>
  <c r="M3980" i="3" a="1"/>
  <c r="M3980" i="3" s="1"/>
  <c r="M3981" i="3" a="1"/>
  <c r="M3981" i="3" s="1"/>
  <c r="M3982" i="3" a="1"/>
  <c r="M3982" i="3" s="1"/>
  <c r="M3983" i="3" a="1"/>
  <c r="M3983" i="3" s="1"/>
  <c r="M3984" i="3" a="1"/>
  <c r="M3984" i="3" s="1"/>
  <c r="M3985" i="3" a="1"/>
  <c r="M3985" i="3" s="1"/>
  <c r="M3986" i="3" a="1"/>
  <c r="M3986" i="3" s="1"/>
  <c r="M3987" i="3" a="1"/>
  <c r="M3987" i="3" s="1"/>
  <c r="M3988" i="3" a="1"/>
  <c r="M3988" i="3" s="1"/>
  <c r="M3989" i="3" a="1"/>
  <c r="M3989" i="3" s="1"/>
  <c r="M3990" i="3" a="1"/>
  <c r="M3990" i="3" s="1"/>
  <c r="M3991" i="3" a="1"/>
  <c r="M3991" i="3" s="1"/>
  <c r="M3992" i="3" a="1"/>
  <c r="M3992" i="3" s="1"/>
  <c r="M3993" i="3" a="1"/>
  <c r="M3993" i="3" s="1"/>
  <c r="M3994" i="3" a="1"/>
  <c r="M3994" i="3" s="1"/>
  <c r="M3995" i="3" a="1"/>
  <c r="M3995" i="3" s="1"/>
  <c r="M3996" i="3" a="1"/>
  <c r="M3996" i="3" s="1"/>
  <c r="M3997" i="3" a="1"/>
  <c r="M3997" i="3" s="1"/>
  <c r="M3998" i="3" a="1"/>
  <c r="M3998" i="3" s="1"/>
  <c r="M3999" i="3" a="1"/>
  <c r="M3999" i="3" s="1"/>
  <c r="M4000" i="3" a="1"/>
  <c r="M4000" i="3" s="1"/>
  <c r="M4001" i="3" a="1"/>
  <c r="M4001" i="3" s="1"/>
  <c r="M4002" i="3" a="1"/>
  <c r="M4002" i="3" s="1"/>
  <c r="M4003" i="3" a="1"/>
  <c r="M4003" i="3" s="1"/>
  <c r="M4004" i="3" a="1"/>
  <c r="M4004" i="3" s="1"/>
  <c r="M4005" i="3" a="1"/>
  <c r="M4005" i="3" s="1"/>
  <c r="M4006" i="3" a="1"/>
  <c r="M4006" i="3" s="1"/>
  <c r="M4007" i="3" a="1"/>
  <c r="M4007" i="3" s="1"/>
  <c r="M4008" i="3" a="1"/>
  <c r="M4008" i="3" s="1"/>
  <c r="M4009" i="3" a="1"/>
  <c r="M4009" i="3" s="1"/>
  <c r="M4010" i="3" a="1"/>
  <c r="M4010" i="3" s="1"/>
  <c r="M4011" i="3" a="1"/>
  <c r="M4011" i="3" s="1"/>
  <c r="M4012" i="3" a="1"/>
  <c r="M4012" i="3" s="1"/>
  <c r="M4013" i="3" a="1"/>
  <c r="M4013" i="3" s="1"/>
  <c r="M4014" i="3" a="1"/>
  <c r="M4014" i="3" s="1"/>
  <c r="M4015" i="3" a="1"/>
  <c r="M4015" i="3" s="1"/>
  <c r="M4016" i="3" a="1"/>
  <c r="M4016" i="3" s="1"/>
  <c r="M4017" i="3" a="1"/>
  <c r="M4017" i="3" s="1"/>
  <c r="M4018" i="3" a="1"/>
  <c r="M4018" i="3" s="1"/>
  <c r="M4019" i="3" a="1"/>
  <c r="M4019" i="3" s="1"/>
  <c r="M4020" i="3" a="1"/>
  <c r="M4020" i="3" s="1"/>
  <c r="M4021" i="3" a="1"/>
  <c r="M4021" i="3" s="1"/>
  <c r="M4022" i="3" a="1"/>
  <c r="M4022" i="3" s="1"/>
  <c r="M4023" i="3" a="1"/>
  <c r="M4023" i="3" s="1"/>
  <c r="M4024" i="3" a="1"/>
  <c r="M4024" i="3" s="1"/>
  <c r="M4025" i="3" a="1"/>
  <c r="M4025" i="3" s="1"/>
  <c r="M4026" i="3" a="1"/>
  <c r="M4026" i="3" s="1"/>
  <c r="M4027" i="3" a="1"/>
  <c r="M4027" i="3" s="1"/>
  <c r="M4028" i="3" a="1"/>
  <c r="M4028" i="3" s="1"/>
  <c r="M4029" i="3" a="1"/>
  <c r="M4029" i="3" s="1"/>
  <c r="M4030" i="3" a="1"/>
  <c r="M4030" i="3" s="1"/>
  <c r="M4031" i="3" a="1"/>
  <c r="M4031" i="3" s="1"/>
  <c r="M4032" i="3" a="1"/>
  <c r="M4032" i="3" s="1"/>
  <c r="M4033" i="3" a="1"/>
  <c r="M4033" i="3" s="1"/>
  <c r="M4034" i="3" a="1"/>
  <c r="M4034" i="3" s="1"/>
  <c r="M4035" i="3" a="1"/>
  <c r="M4035" i="3" s="1"/>
  <c r="M4036" i="3" a="1"/>
  <c r="M4036" i="3" s="1"/>
  <c r="M4037" i="3" a="1"/>
  <c r="M4037" i="3" s="1"/>
  <c r="M4038" i="3" a="1"/>
  <c r="M4038" i="3" s="1"/>
  <c r="M4039" i="3" a="1"/>
  <c r="M4039" i="3" s="1"/>
  <c r="M4040" i="3" a="1"/>
  <c r="M4040" i="3" s="1"/>
  <c r="M4041" i="3" a="1"/>
  <c r="M4041" i="3" s="1"/>
  <c r="M4042" i="3" a="1"/>
  <c r="M4042" i="3" s="1"/>
  <c r="M4043" i="3" a="1"/>
  <c r="M4043" i="3" s="1"/>
  <c r="M4044" i="3" a="1"/>
  <c r="M4044" i="3" s="1"/>
  <c r="M4045" i="3" a="1"/>
  <c r="M4045" i="3" s="1"/>
  <c r="M4046" i="3" a="1"/>
  <c r="M4046" i="3" s="1"/>
  <c r="M4047" i="3" a="1"/>
  <c r="M4047" i="3" s="1"/>
  <c r="M4048" i="3" a="1"/>
  <c r="M4048" i="3" s="1"/>
  <c r="M4049" i="3" a="1"/>
  <c r="M4049" i="3" s="1"/>
  <c r="M4050" i="3" a="1"/>
  <c r="M4050" i="3" s="1"/>
  <c r="M4051" i="3" a="1"/>
  <c r="M4051" i="3" s="1"/>
  <c r="M4052" i="3" a="1"/>
  <c r="M4052" i="3" s="1"/>
  <c r="M4053" i="3" a="1"/>
  <c r="M4053" i="3" s="1"/>
  <c r="M4054" i="3" a="1"/>
  <c r="M4054" i="3" s="1"/>
  <c r="M4055" i="3" a="1"/>
  <c r="M4055" i="3" s="1"/>
  <c r="M4056" i="3" a="1"/>
  <c r="M4056" i="3" s="1"/>
  <c r="M4057" i="3" a="1"/>
  <c r="M4057" i="3" s="1"/>
  <c r="M4058" i="3" a="1"/>
  <c r="M4058" i="3" s="1"/>
  <c r="M4059" i="3" a="1"/>
  <c r="M4059" i="3" s="1"/>
  <c r="M4060" i="3" a="1"/>
  <c r="M4060" i="3" s="1"/>
  <c r="M4061" i="3" a="1"/>
  <c r="M4061" i="3" s="1"/>
  <c r="M4062" i="3" a="1"/>
  <c r="M4062" i="3" s="1"/>
  <c r="M4063" i="3" a="1"/>
  <c r="M4063" i="3" s="1"/>
  <c r="M4064" i="3" a="1"/>
  <c r="M4064" i="3" s="1"/>
  <c r="M4065" i="3" a="1"/>
  <c r="M4065" i="3" s="1"/>
  <c r="M4066" i="3" a="1"/>
  <c r="M4066" i="3" s="1"/>
  <c r="M4067" i="3" a="1"/>
  <c r="M4067" i="3" s="1"/>
  <c r="M4068" i="3" a="1"/>
  <c r="M4068" i="3" s="1"/>
  <c r="M4069" i="3" a="1"/>
  <c r="M4069" i="3" s="1"/>
  <c r="M4070" i="3" a="1"/>
  <c r="M4070" i="3" s="1"/>
  <c r="M4071" i="3" a="1"/>
  <c r="M4071" i="3" s="1"/>
  <c r="M4072" i="3" a="1"/>
  <c r="M4072" i="3" s="1"/>
  <c r="M4073" i="3" a="1"/>
  <c r="M4073" i="3" s="1"/>
  <c r="M4074" i="3" a="1"/>
  <c r="M4074" i="3" s="1"/>
  <c r="M4075" i="3" a="1"/>
  <c r="M4075" i="3" s="1"/>
  <c r="M4076" i="3" a="1"/>
  <c r="M4076" i="3" s="1"/>
  <c r="M4077" i="3" a="1"/>
  <c r="M4077" i="3" s="1"/>
  <c r="M4078" i="3" a="1"/>
  <c r="M4078" i="3" s="1"/>
  <c r="M4079" i="3" a="1"/>
  <c r="M4079" i="3" s="1"/>
  <c r="M4080" i="3" a="1"/>
  <c r="M4080" i="3" s="1"/>
  <c r="M4081" i="3" a="1"/>
  <c r="M4081" i="3" s="1"/>
  <c r="M4082" i="3" a="1"/>
  <c r="M4082" i="3" s="1"/>
  <c r="M4083" i="3" a="1"/>
  <c r="M4083" i="3" s="1"/>
  <c r="M4084" i="3" a="1"/>
  <c r="M4084" i="3" s="1"/>
  <c r="M4085" i="3" a="1"/>
  <c r="M4085" i="3" s="1"/>
  <c r="M4086" i="3" a="1"/>
  <c r="M4086" i="3" s="1"/>
  <c r="M4087" i="3" a="1"/>
  <c r="M4087" i="3" s="1"/>
  <c r="M4088" i="3" a="1"/>
  <c r="M4088" i="3" s="1"/>
  <c r="M4089" i="3" a="1"/>
  <c r="M4089" i="3" s="1"/>
  <c r="M4090" i="3" a="1"/>
  <c r="M4090" i="3" s="1"/>
  <c r="M4091" i="3" a="1"/>
  <c r="M4091" i="3" s="1"/>
  <c r="M4092" i="3" a="1"/>
  <c r="M4092" i="3" s="1"/>
  <c r="M4093" i="3" a="1"/>
  <c r="M4093" i="3" s="1"/>
  <c r="M4094" i="3" a="1"/>
  <c r="M4094" i="3" s="1"/>
  <c r="M4095" i="3" a="1"/>
  <c r="M4095" i="3" s="1"/>
  <c r="M4096" i="3" a="1"/>
  <c r="M4096" i="3" s="1"/>
  <c r="M4097" i="3" a="1"/>
  <c r="M4097" i="3" s="1"/>
  <c r="M4098" i="3" a="1"/>
  <c r="M4098" i="3" s="1"/>
  <c r="M4099" i="3" a="1"/>
  <c r="M4099" i="3" s="1"/>
  <c r="M4100" i="3" a="1"/>
  <c r="M4100" i="3" s="1"/>
  <c r="M4101" i="3" a="1"/>
  <c r="M4101" i="3" s="1"/>
  <c r="M4102" i="3" a="1"/>
  <c r="M4102" i="3" s="1"/>
  <c r="M4103" i="3" a="1"/>
  <c r="M4103" i="3" s="1"/>
  <c r="M4104" i="3" a="1"/>
  <c r="M4104" i="3" s="1"/>
  <c r="M4105" i="3" a="1"/>
  <c r="M4105" i="3" s="1"/>
  <c r="M4106" i="3" a="1"/>
  <c r="M4106" i="3" s="1"/>
  <c r="M4107" i="3" a="1"/>
  <c r="M4107" i="3" s="1"/>
  <c r="M4108" i="3" a="1"/>
  <c r="M4108" i="3" s="1"/>
  <c r="M4109" i="3" a="1"/>
  <c r="M4109" i="3" s="1"/>
  <c r="M4110" i="3" a="1"/>
  <c r="M4110" i="3" s="1"/>
  <c r="M4111" i="3" a="1"/>
  <c r="M4111" i="3" s="1"/>
  <c r="M4112" i="3" a="1"/>
  <c r="M4112" i="3" s="1"/>
  <c r="M4113" i="3" a="1"/>
  <c r="M4113" i="3" s="1"/>
  <c r="M4114" i="3" a="1"/>
  <c r="M4114" i="3" s="1"/>
  <c r="M4115" i="3" a="1"/>
  <c r="M4115" i="3" s="1"/>
  <c r="M4116" i="3" a="1"/>
  <c r="M4116" i="3" s="1"/>
  <c r="M4117" i="3" a="1"/>
  <c r="M4117" i="3" s="1"/>
  <c r="M4118" i="3" a="1"/>
  <c r="M4118" i="3" s="1"/>
  <c r="M4119" i="3" a="1"/>
  <c r="M4119" i="3" s="1"/>
  <c r="M4120" i="3" a="1"/>
  <c r="M4120" i="3" s="1"/>
  <c r="M4121" i="3" a="1"/>
  <c r="M4121" i="3" s="1"/>
  <c r="M4122" i="3" a="1"/>
  <c r="M4122" i="3" s="1"/>
  <c r="M4123" i="3" a="1"/>
  <c r="M4123" i="3" s="1"/>
  <c r="M4124" i="3" a="1"/>
  <c r="M4124" i="3" s="1"/>
  <c r="M4125" i="3" a="1"/>
  <c r="M4125" i="3" s="1"/>
  <c r="M4126" i="3" a="1"/>
  <c r="M4126" i="3" s="1"/>
  <c r="M4127" i="3" a="1"/>
  <c r="M4127" i="3" s="1"/>
  <c r="M4128" i="3" a="1"/>
  <c r="M4128" i="3" s="1"/>
  <c r="M4129" i="3" a="1"/>
  <c r="M4129" i="3" s="1"/>
  <c r="M4130" i="3" a="1"/>
  <c r="M4130" i="3" s="1"/>
  <c r="M4131" i="3" a="1"/>
  <c r="M4131" i="3" s="1"/>
  <c r="M4132" i="3" a="1"/>
  <c r="M4132" i="3" s="1"/>
  <c r="M4133" i="3" a="1"/>
  <c r="M4133" i="3" s="1"/>
  <c r="M4134" i="3" a="1"/>
  <c r="M4134" i="3" s="1"/>
  <c r="M4135" i="3" a="1"/>
  <c r="M4135" i="3" s="1"/>
  <c r="M4136" i="3" a="1"/>
  <c r="M4136" i="3" s="1"/>
  <c r="M4137" i="3" a="1"/>
  <c r="M4137" i="3" s="1"/>
  <c r="M4138" i="3" a="1"/>
  <c r="M4138" i="3" s="1"/>
  <c r="M4139" i="3" a="1"/>
  <c r="M4139" i="3" s="1"/>
  <c r="M4140" i="3" a="1"/>
  <c r="M4140" i="3" s="1"/>
  <c r="M4141" i="3" a="1"/>
  <c r="M4141" i="3" s="1"/>
  <c r="M4142" i="3" a="1"/>
  <c r="M4142" i="3" s="1"/>
  <c r="M4143" i="3" a="1"/>
  <c r="M4143" i="3" s="1"/>
  <c r="M4144" i="3" a="1"/>
  <c r="M4144" i="3" s="1"/>
  <c r="M4145" i="3" a="1"/>
  <c r="M4145" i="3" s="1"/>
  <c r="M4146" i="3" a="1"/>
  <c r="M4146" i="3" s="1"/>
  <c r="M4147" i="3" a="1"/>
  <c r="M4147" i="3" s="1"/>
  <c r="M4148" i="3" a="1"/>
  <c r="M4148" i="3" s="1"/>
  <c r="M4149" i="3" a="1"/>
  <c r="M4149" i="3" s="1"/>
  <c r="M4150" i="3" a="1"/>
  <c r="M4150" i="3" s="1"/>
  <c r="M4151" i="3" a="1"/>
  <c r="M4151" i="3" s="1"/>
  <c r="M4152" i="3" a="1"/>
  <c r="M4152" i="3" s="1"/>
  <c r="M4153" i="3" a="1"/>
  <c r="M4153" i="3" s="1"/>
  <c r="M4154" i="3" a="1"/>
  <c r="M4154" i="3" s="1"/>
  <c r="M4155" i="3" a="1"/>
  <c r="M4155" i="3" s="1"/>
  <c r="M4156" i="3" a="1"/>
  <c r="M4156" i="3" s="1"/>
  <c r="M4157" i="3" a="1"/>
  <c r="M4157" i="3" s="1"/>
  <c r="M4158" i="3" a="1"/>
  <c r="M4158" i="3" s="1"/>
  <c r="M4159" i="3" a="1"/>
  <c r="M4159" i="3" s="1"/>
  <c r="M4160" i="3" a="1"/>
  <c r="M4160" i="3" s="1"/>
  <c r="M4161" i="3" a="1"/>
  <c r="M4161" i="3" s="1"/>
  <c r="M4162" i="3" a="1"/>
  <c r="M4162" i="3" s="1"/>
  <c r="M4163" i="3" a="1"/>
  <c r="M4163" i="3" s="1"/>
  <c r="M4164" i="3" a="1"/>
  <c r="M4164" i="3" s="1"/>
  <c r="M4165" i="3" a="1"/>
  <c r="M4165" i="3" s="1"/>
  <c r="M4166" i="3" a="1"/>
  <c r="M4166" i="3" s="1"/>
  <c r="M4167" i="3" a="1"/>
  <c r="M4167" i="3" s="1"/>
  <c r="M4168" i="3" a="1"/>
  <c r="M4168" i="3" s="1"/>
  <c r="M4169" i="3" a="1"/>
  <c r="M4169" i="3" s="1"/>
  <c r="M4170" i="3" a="1"/>
  <c r="M4170" i="3" s="1"/>
  <c r="M4171" i="3" a="1"/>
  <c r="M4171" i="3" s="1"/>
  <c r="M4172" i="3" a="1"/>
  <c r="M4172" i="3" s="1"/>
  <c r="M4173" i="3" a="1"/>
  <c r="M4173" i="3" s="1"/>
  <c r="M4174" i="3" a="1"/>
  <c r="M4174" i="3" s="1"/>
  <c r="M4175" i="3" a="1"/>
  <c r="M4175" i="3" s="1"/>
  <c r="M4176" i="3" a="1"/>
  <c r="M4176" i="3" s="1"/>
  <c r="M4177" i="3" a="1"/>
  <c r="M4177" i="3" s="1"/>
  <c r="M4178" i="3" a="1"/>
  <c r="M4178" i="3" s="1"/>
  <c r="M4179" i="3" a="1"/>
  <c r="M4179" i="3" s="1"/>
  <c r="M4180" i="3" a="1"/>
  <c r="M4180" i="3" s="1"/>
  <c r="M4181" i="3" a="1"/>
  <c r="M4181" i="3" s="1"/>
  <c r="M4182" i="3" a="1"/>
  <c r="M4182" i="3" s="1"/>
  <c r="M4183" i="3" a="1"/>
  <c r="M4183" i="3" s="1"/>
  <c r="M4184" i="3" a="1"/>
  <c r="M4184" i="3" s="1"/>
  <c r="M4185" i="3" a="1"/>
  <c r="M4185" i="3" s="1"/>
  <c r="M4186" i="3" a="1"/>
  <c r="M4186" i="3" s="1"/>
  <c r="M4187" i="3" a="1"/>
  <c r="M4187" i="3" s="1"/>
  <c r="M4188" i="3" a="1"/>
  <c r="M4188" i="3" s="1"/>
  <c r="M4189" i="3" a="1"/>
  <c r="M4189" i="3" s="1"/>
  <c r="M4190" i="3" a="1"/>
  <c r="M4190" i="3" s="1"/>
  <c r="M4191" i="3" a="1"/>
  <c r="M4191" i="3" s="1"/>
  <c r="M4192" i="3" a="1"/>
  <c r="M4192" i="3" s="1"/>
  <c r="M4193" i="3" a="1"/>
  <c r="M4193" i="3" s="1"/>
  <c r="M4194" i="3" a="1"/>
  <c r="M4194" i="3" s="1"/>
  <c r="M4195" i="3" a="1"/>
  <c r="M4195" i="3" s="1"/>
  <c r="M4196" i="3" a="1"/>
  <c r="M4196" i="3" s="1"/>
  <c r="M4197" i="3" a="1"/>
  <c r="M4197" i="3" s="1"/>
  <c r="M4198" i="3" a="1"/>
  <c r="M4198" i="3" s="1"/>
  <c r="M4199" i="3" a="1"/>
  <c r="M4199" i="3" s="1"/>
  <c r="M4200" i="3" a="1"/>
  <c r="M4200" i="3" s="1"/>
  <c r="M4201" i="3" a="1"/>
  <c r="M4201" i="3" s="1"/>
  <c r="M4202" i="3" a="1"/>
  <c r="M4202" i="3" s="1"/>
  <c r="M4203" i="3" a="1"/>
  <c r="M4203" i="3" s="1"/>
  <c r="M4204" i="3" a="1"/>
  <c r="M4204" i="3" s="1"/>
  <c r="M4205" i="3" a="1"/>
  <c r="M4205" i="3" s="1"/>
  <c r="M4206" i="3" a="1"/>
  <c r="M4206" i="3" s="1"/>
  <c r="M4207" i="3" a="1"/>
  <c r="M4207" i="3" s="1"/>
  <c r="M4208" i="3" a="1"/>
  <c r="M4208" i="3" s="1"/>
  <c r="M4209" i="3" a="1"/>
  <c r="M4209" i="3" s="1"/>
  <c r="M4210" i="3" a="1"/>
  <c r="M4210" i="3" s="1"/>
  <c r="M4211" i="3" a="1"/>
  <c r="M4211" i="3" s="1"/>
  <c r="M4212" i="3" a="1"/>
  <c r="M4212" i="3" s="1"/>
  <c r="M4213" i="3" a="1"/>
  <c r="M4213" i="3" s="1"/>
  <c r="M4214" i="3" a="1"/>
  <c r="M4214" i="3" s="1"/>
  <c r="M4215" i="3" a="1"/>
  <c r="M4215" i="3" s="1"/>
  <c r="M4216" i="3" a="1"/>
  <c r="M4216" i="3" s="1"/>
  <c r="M4217" i="3" a="1"/>
  <c r="M4217" i="3" s="1"/>
  <c r="M4218" i="3" a="1"/>
  <c r="M4218" i="3" s="1"/>
  <c r="M4219" i="3" a="1"/>
  <c r="M4219" i="3" s="1"/>
  <c r="M4220" i="3" a="1"/>
  <c r="M4220" i="3" s="1"/>
  <c r="M4221" i="3" a="1"/>
  <c r="M4221" i="3" s="1"/>
  <c r="M4222" i="3" a="1"/>
  <c r="M4222" i="3" s="1"/>
  <c r="M4223" i="3" a="1"/>
  <c r="M4223" i="3" s="1"/>
  <c r="M4224" i="3" a="1"/>
  <c r="M4224" i="3" s="1"/>
  <c r="M4225" i="3" a="1"/>
  <c r="M4225" i="3" s="1"/>
  <c r="M4226" i="3" a="1"/>
  <c r="M4226" i="3" s="1"/>
  <c r="M4227" i="3" a="1"/>
  <c r="M4227" i="3" s="1"/>
  <c r="M4228" i="3" a="1"/>
  <c r="M4228" i="3" s="1"/>
  <c r="M4229" i="3" a="1"/>
  <c r="M4229" i="3" s="1"/>
  <c r="M4230" i="3" a="1"/>
  <c r="M4230" i="3" s="1"/>
  <c r="M4231" i="3" a="1"/>
  <c r="M4231" i="3" s="1"/>
  <c r="M4232" i="3" a="1"/>
  <c r="M4232" i="3" s="1"/>
  <c r="M4233" i="3" a="1"/>
  <c r="M4233" i="3" s="1"/>
  <c r="M4234" i="3" a="1"/>
  <c r="M4234" i="3" s="1"/>
  <c r="M4235" i="3" a="1"/>
  <c r="M4235" i="3" s="1"/>
  <c r="M4236" i="3" a="1"/>
  <c r="M4236" i="3" s="1"/>
  <c r="M4237" i="3" a="1"/>
  <c r="M4237" i="3" s="1"/>
  <c r="M4238" i="3" a="1"/>
  <c r="M4238" i="3" s="1"/>
  <c r="M4239" i="3" a="1"/>
  <c r="M4239" i="3" s="1"/>
  <c r="M4240" i="3" a="1"/>
  <c r="M4240" i="3" s="1"/>
  <c r="M4241" i="3" a="1"/>
  <c r="M4241" i="3" s="1"/>
  <c r="M4242" i="3" a="1"/>
  <c r="M4242" i="3" s="1"/>
  <c r="M4243" i="3" a="1"/>
  <c r="M4243" i="3" s="1"/>
  <c r="M4244" i="3" a="1"/>
  <c r="M4244" i="3" s="1"/>
  <c r="M4245" i="3" a="1"/>
  <c r="M4245" i="3" s="1"/>
  <c r="M4246" i="3" a="1"/>
  <c r="M4246" i="3" s="1"/>
  <c r="M4247" i="3" a="1"/>
  <c r="M4247" i="3" s="1"/>
  <c r="M4248" i="3" a="1"/>
  <c r="M4248" i="3" s="1"/>
  <c r="M4249" i="3" a="1"/>
  <c r="M4249" i="3" s="1"/>
  <c r="M4250" i="3" a="1"/>
  <c r="M4250" i="3" s="1"/>
  <c r="M4251" i="3" a="1"/>
  <c r="M4251" i="3" s="1"/>
  <c r="M4252" i="3" a="1"/>
  <c r="M4252" i="3" s="1"/>
  <c r="M4253" i="3" a="1"/>
  <c r="M4253" i="3" s="1"/>
  <c r="M4254" i="3" a="1"/>
  <c r="M4254" i="3" s="1"/>
  <c r="M4255" i="3" a="1"/>
  <c r="M4255" i="3" s="1"/>
  <c r="M4256" i="3" a="1"/>
  <c r="M4256" i="3" s="1"/>
  <c r="M4257" i="3" a="1"/>
  <c r="M4257" i="3" s="1"/>
  <c r="M4258" i="3" a="1"/>
  <c r="M4258" i="3" s="1"/>
  <c r="M4259" i="3" a="1"/>
  <c r="M4259" i="3" s="1"/>
  <c r="M4260" i="3" a="1"/>
  <c r="M4260" i="3" s="1"/>
  <c r="M4261" i="3" a="1"/>
  <c r="M4261" i="3" s="1"/>
  <c r="M4262" i="3" a="1"/>
  <c r="M4262" i="3" s="1"/>
  <c r="M4263" i="3" a="1"/>
  <c r="M4263" i="3" s="1"/>
  <c r="M4264" i="3" a="1"/>
  <c r="M4264" i="3" s="1"/>
  <c r="M4265" i="3" a="1"/>
  <c r="M4265" i="3" s="1"/>
  <c r="M4266" i="3" a="1"/>
  <c r="M4266" i="3" s="1"/>
  <c r="M4267" i="3" a="1"/>
  <c r="M4267" i="3" s="1"/>
  <c r="M4268" i="3" a="1"/>
  <c r="M4268" i="3" s="1"/>
  <c r="M4269" i="3" a="1"/>
  <c r="M4269" i="3" s="1"/>
  <c r="M4270" i="3" a="1"/>
  <c r="M4270" i="3" s="1"/>
  <c r="M4271" i="3" a="1"/>
  <c r="M4271" i="3" s="1"/>
  <c r="M4272" i="3" a="1"/>
  <c r="M4272" i="3" s="1"/>
  <c r="M4273" i="3" a="1"/>
  <c r="M4273" i="3" s="1"/>
  <c r="M4274" i="3" a="1"/>
  <c r="M4274" i="3" s="1"/>
  <c r="M4275" i="3" a="1"/>
  <c r="M4275" i="3" s="1"/>
  <c r="M4276" i="3" a="1"/>
  <c r="M4276" i="3" s="1"/>
  <c r="M4277" i="3" a="1"/>
  <c r="M4277" i="3" s="1"/>
  <c r="M4278" i="3" a="1"/>
  <c r="M4278" i="3" s="1"/>
  <c r="M4279" i="3" a="1"/>
  <c r="M4279" i="3" s="1"/>
  <c r="M4280" i="3" a="1"/>
  <c r="M4280" i="3" s="1"/>
  <c r="M4281" i="3" a="1"/>
  <c r="M4281" i="3" s="1"/>
  <c r="M4282" i="3" a="1"/>
  <c r="M4282" i="3" s="1"/>
  <c r="M4283" i="3" a="1"/>
  <c r="M4283" i="3" s="1"/>
  <c r="M4284" i="3" a="1"/>
  <c r="M4284" i="3" s="1"/>
  <c r="M4285" i="3" a="1"/>
  <c r="M4285" i="3" s="1"/>
  <c r="M4286" i="3" a="1"/>
  <c r="M4286" i="3" s="1"/>
  <c r="M4287" i="3" a="1"/>
  <c r="M4287" i="3" s="1"/>
  <c r="M4288" i="3" a="1"/>
  <c r="M4288" i="3" s="1"/>
  <c r="M4289" i="3" a="1"/>
  <c r="M4289" i="3" s="1"/>
  <c r="M4290" i="3" a="1"/>
  <c r="M4290" i="3" s="1"/>
  <c r="M4291" i="3" a="1"/>
  <c r="M4291" i="3" s="1"/>
  <c r="M4292" i="3" a="1"/>
  <c r="M4292" i="3" s="1"/>
  <c r="M4293" i="3" a="1"/>
  <c r="M4293" i="3" s="1"/>
  <c r="M4294" i="3" a="1"/>
  <c r="M4294" i="3" s="1"/>
  <c r="M4295" i="3" a="1"/>
  <c r="M4295" i="3" s="1"/>
  <c r="M4296" i="3" a="1"/>
  <c r="M4296" i="3" s="1"/>
  <c r="M4297" i="3" a="1"/>
  <c r="M4297" i="3" s="1"/>
  <c r="M4298" i="3" a="1"/>
  <c r="M4298" i="3" s="1"/>
  <c r="M4299" i="3" a="1"/>
  <c r="M4299" i="3" s="1"/>
  <c r="M4300" i="3" a="1"/>
  <c r="M4300" i="3" s="1"/>
  <c r="M4301" i="3" a="1"/>
  <c r="M4301" i="3" s="1"/>
  <c r="M4302" i="3" a="1"/>
  <c r="M4302" i="3" s="1"/>
  <c r="M4303" i="3" a="1"/>
  <c r="M4303" i="3" s="1"/>
  <c r="M4304" i="3" a="1"/>
  <c r="M4304" i="3" s="1"/>
  <c r="M4305" i="3" a="1"/>
  <c r="M4305" i="3" s="1"/>
  <c r="M4306" i="3" a="1"/>
  <c r="M4306" i="3" s="1"/>
  <c r="M4307" i="3" a="1"/>
  <c r="M4307" i="3" s="1"/>
  <c r="M4308" i="3" a="1"/>
  <c r="M4308" i="3" s="1"/>
  <c r="M4309" i="3" a="1"/>
  <c r="M4309" i="3" s="1"/>
  <c r="M4310" i="3" a="1"/>
  <c r="M4310" i="3" s="1"/>
  <c r="M4311" i="3" a="1"/>
  <c r="M4311" i="3" s="1"/>
  <c r="M4312" i="3" a="1"/>
  <c r="M4312" i="3" s="1"/>
  <c r="M4313" i="3" a="1"/>
  <c r="M4313" i="3" s="1"/>
  <c r="M4314" i="3" a="1"/>
  <c r="M4314" i="3" s="1"/>
  <c r="M4315" i="3" a="1"/>
  <c r="M4315" i="3" s="1"/>
  <c r="M4316" i="3" a="1"/>
  <c r="M4316" i="3" s="1"/>
  <c r="M4317" i="3" a="1"/>
  <c r="M4317" i="3" s="1"/>
  <c r="M4318" i="3" a="1"/>
  <c r="M4318" i="3" s="1"/>
  <c r="M4319" i="3" a="1"/>
  <c r="M4319" i="3" s="1"/>
  <c r="M4320" i="3" a="1"/>
  <c r="M4320" i="3" s="1"/>
  <c r="M4321" i="3" a="1"/>
  <c r="M4321" i="3" s="1"/>
  <c r="M4322" i="3" a="1"/>
  <c r="M4322" i="3" s="1"/>
  <c r="M4323" i="3" a="1"/>
  <c r="M4323" i="3" s="1"/>
  <c r="M4324" i="3" a="1"/>
  <c r="M4324" i="3" s="1"/>
  <c r="M4325" i="3" a="1"/>
  <c r="M4325" i="3" s="1"/>
  <c r="M4326" i="3" a="1"/>
  <c r="M4326" i="3" s="1"/>
  <c r="M4327" i="3" a="1"/>
  <c r="M4327" i="3" s="1"/>
  <c r="M4328" i="3" a="1"/>
  <c r="M4328" i="3" s="1"/>
  <c r="M4329" i="3" a="1"/>
  <c r="M4329" i="3" s="1"/>
  <c r="M4330" i="3" a="1"/>
  <c r="M4330" i="3" s="1"/>
  <c r="M4331" i="3" a="1"/>
  <c r="M4331" i="3" s="1"/>
  <c r="M4332" i="3" a="1"/>
  <c r="M4332" i="3" s="1"/>
  <c r="M4333" i="3" a="1"/>
  <c r="M4333" i="3" s="1"/>
  <c r="M4334" i="3" a="1"/>
  <c r="M4334" i="3" s="1"/>
  <c r="M4335" i="3" a="1"/>
  <c r="M4335" i="3" s="1"/>
  <c r="M4336" i="3" a="1"/>
  <c r="M4336" i="3" s="1"/>
  <c r="M4337" i="3" a="1"/>
  <c r="M4337" i="3" s="1"/>
  <c r="M4338" i="3" a="1"/>
  <c r="M4338" i="3" s="1"/>
  <c r="M4339" i="3" a="1"/>
  <c r="M4339" i="3" s="1"/>
  <c r="M4340" i="3" a="1"/>
  <c r="M4340" i="3" s="1"/>
  <c r="M4341" i="3" a="1"/>
  <c r="M4341" i="3" s="1"/>
  <c r="M4342" i="3" a="1"/>
  <c r="M4342" i="3" s="1"/>
  <c r="M4343" i="3" a="1"/>
  <c r="M4343" i="3" s="1"/>
  <c r="M4344" i="3" a="1"/>
  <c r="M4344" i="3" s="1"/>
  <c r="M4345" i="3" a="1"/>
  <c r="M4345" i="3" s="1"/>
  <c r="M4346" i="3" a="1"/>
  <c r="M4346" i="3" s="1"/>
  <c r="M4347" i="3" a="1"/>
  <c r="M4347" i="3" s="1"/>
  <c r="M4348" i="3" a="1"/>
  <c r="M4348" i="3" s="1"/>
  <c r="M4349" i="3" a="1"/>
  <c r="M4349" i="3" s="1"/>
  <c r="M4350" i="3" a="1"/>
  <c r="M4350" i="3" s="1"/>
  <c r="M4351" i="3" a="1"/>
  <c r="M4351" i="3" s="1"/>
  <c r="M4352" i="3" a="1"/>
  <c r="M4352" i="3" s="1"/>
  <c r="M4353" i="3" a="1"/>
  <c r="M4353" i="3" s="1"/>
  <c r="M4354" i="3" a="1"/>
  <c r="M4354" i="3" s="1"/>
  <c r="M4355" i="3" a="1"/>
  <c r="M4355" i="3" s="1"/>
  <c r="M4356" i="3" a="1"/>
  <c r="M4356" i="3" s="1"/>
  <c r="M4357" i="3" a="1"/>
  <c r="M4357" i="3" s="1"/>
  <c r="M4358" i="3" a="1"/>
  <c r="M4358" i="3" s="1"/>
  <c r="M4359" i="3" a="1"/>
  <c r="M4359" i="3" s="1"/>
  <c r="M4360" i="3" a="1"/>
  <c r="M4360" i="3" s="1"/>
  <c r="M4361" i="3" a="1"/>
  <c r="M4361" i="3" s="1"/>
  <c r="M4362" i="3" a="1"/>
  <c r="M4362" i="3" s="1"/>
  <c r="M4363" i="3" a="1"/>
  <c r="M4363" i="3" s="1"/>
  <c r="M4364" i="3" a="1"/>
  <c r="M4364" i="3" s="1"/>
  <c r="M4365" i="3" a="1"/>
  <c r="M4365" i="3" s="1"/>
  <c r="M4366" i="3" a="1"/>
  <c r="M4366" i="3" s="1"/>
  <c r="M4367" i="3" a="1"/>
  <c r="M4367" i="3" s="1"/>
  <c r="M4368" i="3" a="1"/>
  <c r="M4368" i="3" s="1"/>
  <c r="M4369" i="3" a="1"/>
  <c r="M4369" i="3" s="1"/>
  <c r="M4370" i="3" a="1"/>
  <c r="M4370" i="3" s="1"/>
  <c r="M4371" i="3" a="1"/>
  <c r="M4371" i="3" s="1"/>
  <c r="M4372" i="3" a="1"/>
  <c r="M4372" i="3" s="1"/>
  <c r="M4373" i="3" a="1"/>
  <c r="M4373" i="3" s="1"/>
  <c r="M4374" i="3" a="1"/>
  <c r="M4374" i="3" s="1"/>
  <c r="M4375" i="3" a="1"/>
  <c r="M4375" i="3" s="1"/>
  <c r="M4376" i="3" a="1"/>
  <c r="M4376" i="3" s="1"/>
  <c r="M4377" i="3" a="1"/>
  <c r="M4377" i="3" s="1"/>
  <c r="M4378" i="3" a="1"/>
  <c r="M4378" i="3" s="1"/>
  <c r="M4379" i="3" a="1"/>
  <c r="M4379" i="3" s="1"/>
  <c r="M4380" i="3" a="1"/>
  <c r="M4380" i="3" s="1"/>
  <c r="M4381" i="3" a="1"/>
  <c r="M4381" i="3" s="1"/>
  <c r="M4382" i="3" a="1"/>
  <c r="M4382" i="3" s="1"/>
  <c r="M4383" i="3" a="1"/>
  <c r="M4383" i="3" s="1"/>
  <c r="M4384" i="3" a="1"/>
  <c r="M4384" i="3" s="1"/>
  <c r="M4385" i="3" a="1"/>
  <c r="M4385" i="3" s="1"/>
  <c r="M4386" i="3" a="1"/>
  <c r="M4386" i="3" s="1"/>
  <c r="M4387" i="3" a="1"/>
  <c r="M4387" i="3" s="1"/>
  <c r="M4388" i="3" a="1"/>
  <c r="M4388" i="3" s="1"/>
  <c r="M4389" i="3" a="1"/>
  <c r="M4389" i="3" s="1"/>
  <c r="M4390" i="3" a="1"/>
  <c r="M4390" i="3" s="1"/>
  <c r="M4391" i="3" a="1"/>
  <c r="M4391" i="3" s="1"/>
  <c r="M4392" i="3" a="1"/>
  <c r="M4392" i="3" s="1"/>
  <c r="M4393" i="3" a="1"/>
  <c r="M4393" i="3" s="1"/>
  <c r="M4394" i="3" a="1"/>
  <c r="M4394" i="3" s="1"/>
  <c r="M4395" i="3" a="1"/>
  <c r="M4395" i="3" s="1"/>
  <c r="M4396" i="3" a="1"/>
  <c r="M4396" i="3" s="1"/>
  <c r="M4397" i="3" a="1"/>
  <c r="M4397" i="3" s="1"/>
  <c r="M4398" i="3" a="1"/>
  <c r="M4398" i="3" s="1"/>
  <c r="M4399" i="3" a="1"/>
  <c r="M4399" i="3" s="1"/>
  <c r="M4400" i="3" a="1"/>
  <c r="M4400" i="3" s="1"/>
  <c r="M4401" i="3" a="1"/>
  <c r="M4401" i="3" s="1"/>
  <c r="M4402" i="3" a="1"/>
  <c r="M4402" i="3" s="1"/>
  <c r="M4403" i="3" a="1"/>
  <c r="M4403" i="3" s="1"/>
  <c r="M4404" i="3" a="1"/>
  <c r="M4404" i="3" s="1"/>
  <c r="M4405" i="3" a="1"/>
  <c r="M4405" i="3" s="1"/>
  <c r="M4406" i="3" a="1"/>
  <c r="M4406" i="3" s="1"/>
  <c r="M4407" i="3" a="1"/>
  <c r="M4407" i="3" s="1"/>
  <c r="M4408" i="3" a="1"/>
  <c r="M4408" i="3" s="1"/>
  <c r="M4409" i="3" a="1"/>
  <c r="M4409" i="3" s="1"/>
  <c r="M4410" i="3" a="1"/>
  <c r="M4410" i="3" s="1"/>
  <c r="M4411" i="3" a="1"/>
  <c r="M4411" i="3" s="1"/>
  <c r="M4412" i="3" a="1"/>
  <c r="M4412" i="3" s="1"/>
  <c r="M4413" i="3" a="1"/>
  <c r="M4413" i="3" s="1"/>
  <c r="M4414" i="3" a="1"/>
  <c r="M4414" i="3" s="1"/>
  <c r="M4415" i="3" a="1"/>
  <c r="M4415" i="3" s="1"/>
  <c r="M4416" i="3" a="1"/>
  <c r="M4416" i="3" s="1"/>
  <c r="M4417" i="3" a="1"/>
  <c r="M4417" i="3" s="1"/>
  <c r="M4418" i="3" a="1"/>
  <c r="M4418" i="3" s="1"/>
  <c r="M4419" i="3" a="1"/>
  <c r="M4419" i="3" s="1"/>
  <c r="M4420" i="3" a="1"/>
  <c r="M4420" i="3" s="1"/>
  <c r="M4421" i="3" a="1"/>
  <c r="M4421" i="3" s="1"/>
  <c r="M4422" i="3" a="1"/>
  <c r="M4422" i="3" s="1"/>
  <c r="M4423" i="3" a="1"/>
  <c r="M4423" i="3" s="1"/>
  <c r="M4424" i="3" a="1"/>
  <c r="M4424" i="3" s="1"/>
  <c r="M4425" i="3" a="1"/>
  <c r="M4425" i="3" s="1"/>
  <c r="M4426" i="3" a="1"/>
  <c r="M4426" i="3" s="1"/>
  <c r="M4427" i="3" a="1"/>
  <c r="M4427" i="3" s="1"/>
  <c r="M4428" i="3" a="1"/>
  <c r="M4428" i="3" s="1"/>
  <c r="M4429" i="3" a="1"/>
  <c r="M4429" i="3" s="1"/>
  <c r="M4430" i="3" a="1"/>
  <c r="M4430" i="3" s="1"/>
  <c r="M4431" i="3" a="1"/>
  <c r="M4431" i="3" s="1"/>
  <c r="M4432" i="3" a="1"/>
  <c r="M4432" i="3" s="1"/>
  <c r="M4433" i="3" a="1"/>
  <c r="M4433" i="3" s="1"/>
  <c r="M4434" i="3" a="1"/>
  <c r="M4434" i="3" s="1"/>
  <c r="M4435" i="3" a="1"/>
  <c r="M4435" i="3" s="1"/>
  <c r="M4436" i="3" a="1"/>
  <c r="M4436" i="3" s="1"/>
  <c r="M4437" i="3" a="1"/>
  <c r="M4437" i="3" s="1"/>
  <c r="M4438" i="3" a="1"/>
  <c r="M4438" i="3" s="1"/>
  <c r="M4439" i="3" a="1"/>
  <c r="M4439" i="3" s="1"/>
  <c r="M4440" i="3" a="1"/>
  <c r="M4440" i="3" s="1"/>
  <c r="M4441" i="3" a="1"/>
  <c r="M4441" i="3" s="1"/>
  <c r="M4442" i="3" a="1"/>
  <c r="M4442" i="3" s="1"/>
  <c r="M4443" i="3" a="1"/>
  <c r="M4443" i="3" s="1"/>
  <c r="M4444" i="3" a="1"/>
  <c r="M4444" i="3" s="1"/>
  <c r="M4445" i="3" a="1"/>
  <c r="M4445" i="3" s="1"/>
  <c r="M4446" i="3" a="1"/>
  <c r="M4446" i="3" s="1"/>
  <c r="M4447" i="3" a="1"/>
  <c r="M4447" i="3" s="1"/>
  <c r="M4448" i="3" a="1"/>
  <c r="M4448" i="3" s="1"/>
  <c r="M4449" i="3" a="1"/>
  <c r="M4449" i="3" s="1"/>
  <c r="M4450" i="3" a="1"/>
  <c r="M4450" i="3" s="1"/>
  <c r="M4451" i="3" a="1"/>
  <c r="M4451" i="3" s="1"/>
  <c r="M4452" i="3" a="1"/>
  <c r="M4452" i="3" s="1"/>
  <c r="M4453" i="3" a="1"/>
  <c r="M4453" i="3" s="1"/>
  <c r="M4454" i="3" a="1"/>
  <c r="M4454" i="3" s="1"/>
  <c r="M4455" i="3" a="1"/>
  <c r="M4455" i="3" s="1"/>
  <c r="M4456" i="3" a="1"/>
  <c r="M4456" i="3" s="1"/>
  <c r="M4457" i="3" a="1"/>
  <c r="M4457" i="3" s="1"/>
  <c r="M4458" i="3" a="1"/>
  <c r="M4458" i="3" s="1"/>
  <c r="M4459" i="3" a="1"/>
  <c r="M4459" i="3" s="1"/>
  <c r="M4460" i="3" a="1"/>
  <c r="M4460" i="3" s="1"/>
  <c r="M4461" i="3" a="1"/>
  <c r="M4461" i="3" s="1"/>
  <c r="M4462" i="3" a="1"/>
  <c r="M4462" i="3" s="1"/>
  <c r="M4463" i="3" a="1"/>
  <c r="M4463" i="3" s="1"/>
  <c r="M4464" i="3" a="1"/>
  <c r="M4464" i="3" s="1"/>
  <c r="M4465" i="3" a="1"/>
  <c r="M4465" i="3" s="1"/>
  <c r="M4466" i="3" a="1"/>
  <c r="M4466" i="3" s="1"/>
  <c r="M4467" i="3" a="1"/>
  <c r="M4467" i="3" s="1"/>
  <c r="M4468" i="3" a="1"/>
  <c r="M4468" i="3" s="1"/>
  <c r="M4469" i="3" a="1"/>
  <c r="M4469" i="3" s="1"/>
  <c r="M4470" i="3" a="1"/>
  <c r="M4470" i="3" s="1"/>
  <c r="M4471" i="3" a="1"/>
  <c r="M4471" i="3" s="1"/>
  <c r="M4472" i="3" a="1"/>
  <c r="M4472" i="3" s="1"/>
  <c r="M4473" i="3" a="1"/>
  <c r="M4473" i="3" s="1"/>
  <c r="M4474" i="3" a="1"/>
  <c r="M4474" i="3" s="1"/>
  <c r="M4475" i="3" a="1"/>
  <c r="M4475" i="3" s="1"/>
  <c r="M4476" i="3" a="1"/>
  <c r="M4476" i="3" s="1"/>
  <c r="M4477" i="3" a="1"/>
  <c r="M4477" i="3" s="1"/>
  <c r="M4478" i="3" a="1"/>
  <c r="M4478" i="3" s="1"/>
  <c r="M4479" i="3" a="1"/>
  <c r="M4479" i="3" s="1"/>
  <c r="M4480" i="3" a="1"/>
  <c r="M4480" i="3" s="1"/>
  <c r="M4481" i="3" a="1"/>
  <c r="M4481" i="3" s="1"/>
  <c r="M4482" i="3" a="1"/>
  <c r="M4482" i="3" s="1"/>
  <c r="M4483" i="3" a="1"/>
  <c r="M4483" i="3" s="1"/>
  <c r="M4484" i="3" a="1"/>
  <c r="M4484" i="3" s="1"/>
  <c r="M4485" i="3" a="1"/>
  <c r="M4485" i="3" s="1"/>
  <c r="M4486" i="3" a="1"/>
  <c r="M4486" i="3" s="1"/>
  <c r="M4487" i="3" a="1"/>
  <c r="M4487" i="3" s="1"/>
  <c r="M4488" i="3" a="1"/>
  <c r="M4488" i="3" s="1"/>
  <c r="M4489" i="3" a="1"/>
  <c r="M4489" i="3" s="1"/>
  <c r="M4490" i="3" a="1"/>
  <c r="M4490" i="3" s="1"/>
  <c r="M4491" i="3" a="1"/>
  <c r="M4491" i="3" s="1"/>
  <c r="M4492" i="3" a="1"/>
  <c r="M4492" i="3" s="1"/>
  <c r="M4493" i="3" a="1"/>
  <c r="M4493" i="3" s="1"/>
  <c r="M4494" i="3" a="1"/>
  <c r="M4494" i="3" s="1"/>
  <c r="M4495" i="3" a="1"/>
  <c r="M4495" i="3" s="1"/>
  <c r="M4496" i="3" a="1"/>
  <c r="M4496" i="3" s="1"/>
  <c r="M4497" i="3" a="1"/>
  <c r="M4497" i="3" s="1"/>
  <c r="M4498" i="3" a="1"/>
  <c r="M4498" i="3" s="1"/>
  <c r="M4499" i="3" a="1"/>
  <c r="M4499" i="3" s="1"/>
  <c r="M4500" i="3" a="1"/>
  <c r="M4500" i="3" s="1"/>
  <c r="M4501" i="3" a="1"/>
  <c r="M4501" i="3" s="1"/>
  <c r="M4502" i="3" a="1"/>
  <c r="M4502" i="3" s="1"/>
  <c r="M4503" i="3" a="1"/>
  <c r="M4503" i="3" s="1"/>
  <c r="M4504" i="3" a="1"/>
  <c r="M4504" i="3" s="1"/>
  <c r="M4505" i="3" a="1"/>
  <c r="M4505" i="3" s="1"/>
  <c r="M4506" i="3" a="1"/>
  <c r="M4506" i="3" s="1"/>
  <c r="M4507" i="3" a="1"/>
  <c r="M4507" i="3" s="1"/>
  <c r="M4508" i="3" a="1"/>
  <c r="M4508" i="3" s="1"/>
  <c r="M4509" i="3" a="1"/>
  <c r="M4509" i="3" s="1"/>
  <c r="M4510" i="3" a="1"/>
  <c r="M4510" i="3" s="1"/>
  <c r="M4511" i="3" a="1"/>
  <c r="M4511" i="3" s="1"/>
  <c r="M4512" i="3" a="1"/>
  <c r="M4512" i="3" s="1"/>
  <c r="M4513" i="3" a="1"/>
  <c r="M4513" i="3" s="1"/>
  <c r="M4514" i="3" a="1"/>
  <c r="M4514" i="3" s="1"/>
  <c r="M4515" i="3" a="1"/>
  <c r="M4515" i="3" s="1"/>
  <c r="M4516" i="3" a="1"/>
  <c r="M4516" i="3" s="1"/>
  <c r="M4517" i="3" a="1"/>
  <c r="M4517" i="3" s="1"/>
  <c r="M4518" i="3" a="1"/>
  <c r="M4518" i="3" s="1"/>
  <c r="M4519" i="3" a="1"/>
  <c r="M4519" i="3" s="1"/>
  <c r="M4520" i="3" a="1"/>
  <c r="M4520" i="3" s="1"/>
  <c r="M4521" i="3" a="1"/>
  <c r="M4521" i="3" s="1"/>
  <c r="M4522" i="3" a="1"/>
  <c r="M4522" i="3" s="1"/>
  <c r="M4523" i="3" a="1"/>
  <c r="M4523" i="3" s="1"/>
  <c r="M4524" i="3" a="1"/>
  <c r="M4524" i="3" s="1"/>
  <c r="M4525" i="3" a="1"/>
  <c r="M4525" i="3" s="1"/>
  <c r="M4526" i="3" a="1"/>
  <c r="M4526" i="3" s="1"/>
  <c r="M4527" i="3" a="1"/>
  <c r="M4527" i="3" s="1"/>
  <c r="M4528" i="3" a="1"/>
  <c r="M4528" i="3" s="1"/>
  <c r="M4529" i="3" a="1"/>
  <c r="M4529" i="3" s="1"/>
  <c r="M4530" i="3" a="1"/>
  <c r="M4530" i="3" s="1"/>
  <c r="M4531" i="3" a="1"/>
  <c r="M4531" i="3" s="1"/>
  <c r="M4532" i="3" a="1"/>
  <c r="M4532" i="3" s="1"/>
  <c r="M4533" i="3" a="1"/>
  <c r="M4533" i="3" s="1"/>
  <c r="M4534" i="3" a="1"/>
  <c r="M4534" i="3" s="1"/>
  <c r="M4535" i="3" a="1"/>
  <c r="M4535" i="3" s="1"/>
  <c r="M4536" i="3" a="1"/>
  <c r="M4536" i="3" s="1"/>
  <c r="M4537" i="3" a="1"/>
  <c r="M4537" i="3" s="1"/>
  <c r="M4538" i="3" a="1"/>
  <c r="M4538" i="3" s="1"/>
  <c r="M4539" i="3" a="1"/>
  <c r="M4539" i="3" s="1"/>
  <c r="M4540" i="3" a="1"/>
  <c r="M4540" i="3" s="1"/>
  <c r="M4541" i="3" a="1"/>
  <c r="M4541" i="3" s="1"/>
  <c r="M4542" i="3" a="1"/>
  <c r="M4542" i="3" s="1"/>
  <c r="M4543" i="3" a="1"/>
  <c r="M4543" i="3" s="1"/>
  <c r="M4544" i="3" a="1"/>
  <c r="M4544" i="3" s="1"/>
  <c r="M4545" i="3" a="1"/>
  <c r="M4545" i="3" s="1"/>
  <c r="M4546" i="3" a="1"/>
  <c r="M4546" i="3" s="1"/>
  <c r="M4547" i="3" a="1"/>
  <c r="M4547" i="3" s="1"/>
  <c r="M4548" i="3" a="1"/>
  <c r="M4548" i="3" s="1"/>
  <c r="M4549" i="3" a="1"/>
  <c r="M4549" i="3" s="1"/>
  <c r="M4550" i="3" a="1"/>
  <c r="M4550" i="3" s="1"/>
  <c r="M4551" i="3" a="1"/>
  <c r="M4551" i="3" s="1"/>
  <c r="M4552" i="3" a="1"/>
  <c r="M4552" i="3" s="1"/>
  <c r="M4553" i="3" a="1"/>
  <c r="M4553" i="3" s="1"/>
  <c r="M4554" i="3" a="1"/>
  <c r="M4554" i="3" s="1"/>
  <c r="M4555" i="3" a="1"/>
  <c r="M4555" i="3" s="1"/>
  <c r="M4556" i="3" a="1"/>
  <c r="M4556" i="3" s="1"/>
  <c r="M4557" i="3" a="1"/>
  <c r="M4557" i="3" s="1"/>
  <c r="M4558" i="3" a="1"/>
  <c r="M4558" i="3" s="1"/>
  <c r="M4559" i="3" a="1"/>
  <c r="M4559" i="3" s="1"/>
  <c r="M4560" i="3" a="1"/>
  <c r="M4560" i="3" s="1"/>
  <c r="M4561" i="3" a="1"/>
  <c r="M4561" i="3" s="1"/>
  <c r="M4562" i="3" a="1"/>
  <c r="M4562" i="3" s="1"/>
  <c r="M4563" i="3" a="1"/>
  <c r="M4563" i="3" s="1"/>
  <c r="M4564" i="3" a="1"/>
  <c r="M4564" i="3" s="1"/>
  <c r="M4565" i="3" a="1"/>
  <c r="M4565" i="3" s="1"/>
  <c r="M4566" i="3" a="1"/>
  <c r="M4566" i="3" s="1"/>
  <c r="M4567" i="3" a="1"/>
  <c r="M4567" i="3" s="1"/>
  <c r="M4568" i="3" a="1"/>
  <c r="M4568" i="3" s="1"/>
  <c r="M4569" i="3" a="1"/>
  <c r="M4569" i="3" s="1"/>
  <c r="M4570" i="3" a="1"/>
  <c r="M4570" i="3" s="1"/>
  <c r="M4571" i="3" a="1"/>
  <c r="M4571" i="3" s="1"/>
  <c r="M4572" i="3" a="1"/>
  <c r="M4572" i="3" s="1"/>
  <c r="M4573" i="3" a="1"/>
  <c r="M4573" i="3" s="1"/>
  <c r="M4574" i="3" a="1"/>
  <c r="M4574" i="3" s="1"/>
  <c r="M4575" i="3" a="1"/>
  <c r="M4575" i="3" s="1"/>
  <c r="M4576" i="3" a="1"/>
  <c r="M4576" i="3" s="1"/>
  <c r="M4577" i="3" a="1"/>
  <c r="M4577" i="3" s="1"/>
  <c r="M4578" i="3" a="1"/>
  <c r="M4578" i="3" s="1"/>
  <c r="M4579" i="3" a="1"/>
  <c r="M4579" i="3" s="1"/>
  <c r="M4580" i="3" a="1"/>
  <c r="M4580" i="3" s="1"/>
  <c r="M4581" i="3" a="1"/>
  <c r="M4581" i="3" s="1"/>
  <c r="M4582" i="3" a="1"/>
  <c r="M4582" i="3" s="1"/>
  <c r="M4583" i="3" a="1"/>
  <c r="M4583" i="3" s="1"/>
  <c r="M4584" i="3" a="1"/>
  <c r="M4584" i="3" s="1"/>
  <c r="M4585" i="3" a="1"/>
  <c r="M4585" i="3" s="1"/>
  <c r="M4586" i="3" a="1"/>
  <c r="M4586" i="3" s="1"/>
  <c r="M4587" i="3" a="1"/>
  <c r="M4587" i="3" s="1"/>
  <c r="M4588" i="3" a="1"/>
  <c r="M4588" i="3" s="1"/>
  <c r="M4589" i="3" a="1"/>
  <c r="M4589" i="3" s="1"/>
  <c r="M4590" i="3" a="1"/>
  <c r="M4590" i="3" s="1"/>
  <c r="M4591" i="3" a="1"/>
  <c r="M4591" i="3" s="1"/>
  <c r="M4592" i="3" a="1"/>
  <c r="M4592" i="3" s="1"/>
  <c r="M4593" i="3" a="1"/>
  <c r="M4593" i="3" s="1"/>
  <c r="M4594" i="3" a="1"/>
  <c r="M4594" i="3" s="1"/>
  <c r="M4595" i="3" a="1"/>
  <c r="M4595" i="3" s="1"/>
  <c r="M4596" i="3" a="1"/>
  <c r="M4596" i="3" s="1"/>
  <c r="M4597" i="3" a="1"/>
  <c r="M4597" i="3" s="1"/>
  <c r="M4598" i="3" a="1"/>
  <c r="M4598" i="3" s="1"/>
  <c r="M4599" i="3" a="1"/>
  <c r="M4599" i="3" s="1"/>
  <c r="M4600" i="3" a="1"/>
  <c r="M4600" i="3" s="1"/>
  <c r="M4601" i="3" a="1"/>
  <c r="M4601" i="3" s="1"/>
  <c r="M4602" i="3" a="1"/>
  <c r="M4602" i="3" s="1"/>
  <c r="M4603" i="3" a="1"/>
  <c r="M4603" i="3" s="1"/>
  <c r="M4604" i="3" a="1"/>
  <c r="M4604" i="3" s="1"/>
  <c r="M4605" i="3" a="1"/>
  <c r="M4605" i="3" s="1"/>
  <c r="M4606" i="3" a="1"/>
  <c r="M4606" i="3" s="1"/>
  <c r="M4607" i="3" a="1"/>
  <c r="M4607" i="3" s="1"/>
  <c r="M4608" i="3" a="1"/>
  <c r="M4608" i="3" s="1"/>
  <c r="M4609" i="3" a="1"/>
  <c r="M4609" i="3" s="1"/>
  <c r="M4610" i="3" a="1"/>
  <c r="M4610" i="3" s="1"/>
  <c r="M4611" i="3" a="1"/>
  <c r="M4611" i="3" s="1"/>
  <c r="M4612" i="3" a="1"/>
  <c r="M4612" i="3" s="1"/>
  <c r="M4613" i="3" a="1"/>
  <c r="M4613" i="3" s="1"/>
  <c r="M4614" i="3" a="1"/>
  <c r="M4614" i="3" s="1"/>
  <c r="M4615" i="3" a="1"/>
  <c r="M4615" i="3" s="1"/>
  <c r="M4616" i="3" a="1"/>
  <c r="M4616" i="3" s="1"/>
  <c r="M4617" i="3" a="1"/>
  <c r="M4617" i="3" s="1"/>
  <c r="M4618" i="3" a="1"/>
  <c r="M4618" i="3" s="1"/>
  <c r="M4619" i="3" a="1"/>
  <c r="M4619" i="3" s="1"/>
  <c r="M4620" i="3" a="1"/>
  <c r="M4620" i="3" s="1"/>
  <c r="M4621" i="3" a="1"/>
  <c r="M4621" i="3" s="1"/>
  <c r="M4622" i="3" a="1"/>
  <c r="M4622" i="3" s="1"/>
  <c r="M4623" i="3" a="1"/>
  <c r="M4623" i="3" s="1"/>
  <c r="M4624" i="3" a="1"/>
  <c r="M4624" i="3" s="1"/>
  <c r="M4625" i="3" a="1"/>
  <c r="M4625" i="3" s="1"/>
  <c r="M4626" i="3" a="1"/>
  <c r="M4626" i="3" s="1"/>
  <c r="M4627" i="3" a="1"/>
  <c r="M4627" i="3" s="1"/>
  <c r="M4628" i="3" a="1"/>
  <c r="M4628" i="3" s="1"/>
  <c r="M4629" i="3" a="1"/>
  <c r="M4629" i="3" s="1"/>
  <c r="M4630" i="3" a="1"/>
  <c r="M4630" i="3" s="1"/>
  <c r="M4631" i="3" a="1"/>
  <c r="M4631" i="3" s="1"/>
  <c r="M4632" i="3" a="1"/>
  <c r="M4632" i="3" s="1"/>
  <c r="M4633" i="3" a="1"/>
  <c r="M4633" i="3" s="1"/>
  <c r="M4634" i="3" a="1"/>
  <c r="M4634" i="3" s="1"/>
  <c r="M4635" i="3" a="1"/>
  <c r="M4635" i="3" s="1"/>
  <c r="M4636" i="3" a="1"/>
  <c r="M4636" i="3" s="1"/>
  <c r="M4637" i="3" a="1"/>
  <c r="M4637" i="3" s="1"/>
  <c r="M4638" i="3" a="1"/>
  <c r="M4638" i="3" s="1"/>
  <c r="M4639" i="3" a="1"/>
  <c r="M4639" i="3" s="1"/>
  <c r="M4640" i="3" a="1"/>
  <c r="M4640" i="3" s="1"/>
  <c r="M4641" i="3" a="1"/>
  <c r="M4641" i="3" s="1"/>
  <c r="M4642" i="3" a="1"/>
  <c r="M4642" i="3" s="1"/>
  <c r="M4643" i="3" a="1"/>
  <c r="M4643" i="3" s="1"/>
  <c r="M4644" i="3" a="1"/>
  <c r="M4644" i="3" s="1"/>
  <c r="M4645" i="3" a="1"/>
  <c r="M4645" i="3" s="1"/>
  <c r="M4646" i="3" a="1"/>
  <c r="M4646" i="3" s="1"/>
  <c r="M4647" i="3" a="1"/>
  <c r="M4647" i="3" s="1"/>
  <c r="M4648" i="3" a="1"/>
  <c r="M4648" i="3" s="1"/>
  <c r="M4649" i="3" a="1"/>
  <c r="M4649" i="3" s="1"/>
  <c r="M4650" i="3" a="1"/>
  <c r="M4650" i="3" s="1"/>
  <c r="M4651" i="3" a="1"/>
  <c r="M4651" i="3" s="1"/>
  <c r="M4652" i="3" a="1"/>
  <c r="M4652" i="3" s="1"/>
  <c r="M4653" i="3" a="1"/>
  <c r="M4653" i="3" s="1"/>
  <c r="M4654" i="3" a="1"/>
  <c r="M4654" i="3" s="1"/>
  <c r="M4655" i="3" a="1"/>
  <c r="M4655" i="3" s="1"/>
  <c r="M4656" i="3" a="1"/>
  <c r="M4656" i="3" s="1"/>
  <c r="M4657" i="3" a="1"/>
  <c r="M4657" i="3" s="1"/>
  <c r="M4658" i="3" a="1"/>
  <c r="M4658" i="3" s="1"/>
  <c r="M4659" i="3" a="1"/>
  <c r="M4659" i="3" s="1"/>
  <c r="M4660" i="3" a="1"/>
  <c r="M4660" i="3" s="1"/>
  <c r="M4661" i="3" a="1"/>
  <c r="M4661" i="3" s="1"/>
  <c r="M4662" i="3" a="1"/>
  <c r="M4662" i="3" s="1"/>
  <c r="M4663" i="3" a="1"/>
  <c r="M4663" i="3" s="1"/>
  <c r="M4664" i="3" a="1"/>
  <c r="M4664" i="3" s="1"/>
  <c r="M4665" i="3" a="1"/>
  <c r="M4665" i="3" s="1"/>
  <c r="M4666" i="3" a="1"/>
  <c r="M4666" i="3" s="1"/>
  <c r="M4667" i="3" a="1"/>
  <c r="M4667" i="3" s="1"/>
  <c r="M4668" i="3" a="1"/>
  <c r="M4668" i="3" s="1"/>
  <c r="M4669" i="3" a="1"/>
  <c r="M4669" i="3" s="1"/>
  <c r="M4670" i="3" a="1"/>
  <c r="M4670" i="3" s="1"/>
  <c r="M4671" i="3" a="1"/>
  <c r="M4671" i="3" s="1"/>
  <c r="M4672" i="3" a="1"/>
  <c r="M4672" i="3" s="1"/>
  <c r="M4673" i="3" a="1"/>
  <c r="M4673" i="3" s="1"/>
  <c r="M4674" i="3" a="1"/>
  <c r="M4674" i="3" s="1"/>
  <c r="M4675" i="3" a="1"/>
  <c r="M4675" i="3" s="1"/>
  <c r="M4676" i="3" a="1"/>
  <c r="M4676" i="3" s="1"/>
  <c r="M4677" i="3" a="1"/>
  <c r="M4677" i="3" s="1"/>
  <c r="M4678" i="3" a="1"/>
  <c r="M4678" i="3" s="1"/>
  <c r="M4679" i="3" a="1"/>
  <c r="M4679" i="3" s="1"/>
  <c r="M4680" i="3" a="1"/>
  <c r="M4680" i="3" s="1"/>
  <c r="M4681" i="3" a="1"/>
  <c r="M4681" i="3" s="1"/>
  <c r="M4682" i="3" a="1"/>
  <c r="M4682" i="3" s="1"/>
  <c r="M4683" i="3" a="1"/>
  <c r="M4683" i="3" s="1"/>
  <c r="M4684" i="3" a="1"/>
  <c r="M4684" i="3" s="1"/>
  <c r="M4685" i="3" a="1"/>
  <c r="M4685" i="3" s="1"/>
  <c r="M4686" i="3" a="1"/>
  <c r="M4686" i="3" s="1"/>
  <c r="M4687" i="3" a="1"/>
  <c r="M4687" i="3" s="1"/>
  <c r="M4688" i="3" a="1"/>
  <c r="M4688" i="3" s="1"/>
  <c r="M4689" i="3" a="1"/>
  <c r="M4689" i="3" s="1"/>
  <c r="M4690" i="3" a="1"/>
  <c r="M4690" i="3" s="1"/>
  <c r="M4691" i="3" a="1"/>
  <c r="M4691" i="3" s="1"/>
  <c r="M4692" i="3" a="1"/>
  <c r="M4692" i="3" s="1"/>
  <c r="M4693" i="3" a="1"/>
  <c r="M4693" i="3" s="1"/>
  <c r="M4694" i="3" a="1"/>
  <c r="M4694" i="3" s="1"/>
  <c r="M4695" i="3" a="1"/>
  <c r="M4695" i="3" s="1"/>
  <c r="M4696" i="3" a="1"/>
  <c r="M4696" i="3" s="1"/>
  <c r="M4697" i="3" a="1"/>
  <c r="M4697" i="3" s="1"/>
  <c r="M4698" i="3" a="1"/>
  <c r="M4698" i="3" s="1"/>
  <c r="M4699" i="3" a="1"/>
  <c r="M4699" i="3" s="1"/>
  <c r="M4700" i="3" a="1"/>
  <c r="M4700" i="3" s="1"/>
  <c r="M4701" i="3" a="1"/>
  <c r="M4701" i="3" s="1"/>
  <c r="M4702" i="3" a="1"/>
  <c r="M4702" i="3" s="1"/>
  <c r="M4703" i="3" a="1"/>
  <c r="M4703" i="3" s="1"/>
  <c r="M4704" i="3" a="1"/>
  <c r="M4704" i="3" s="1"/>
  <c r="M4705" i="3" a="1"/>
  <c r="M4705" i="3" s="1"/>
  <c r="M4706" i="3" a="1"/>
  <c r="M4706" i="3" s="1"/>
  <c r="M4707" i="3" a="1"/>
  <c r="M4707" i="3" s="1"/>
  <c r="M4708" i="3" a="1"/>
  <c r="M4708" i="3" s="1"/>
  <c r="M4709" i="3" a="1"/>
  <c r="M4709" i="3" s="1"/>
  <c r="M4710" i="3" a="1"/>
  <c r="M4710" i="3" s="1"/>
  <c r="M4711" i="3" a="1"/>
  <c r="M4711" i="3" s="1"/>
  <c r="M4712" i="3" a="1"/>
  <c r="M4712" i="3" s="1"/>
  <c r="M4713" i="3" a="1"/>
  <c r="M4713" i="3" s="1"/>
  <c r="M4714" i="3" a="1"/>
  <c r="M4714" i="3" s="1"/>
  <c r="M4715" i="3" a="1"/>
  <c r="M4715" i="3" s="1"/>
  <c r="M4716" i="3" a="1"/>
  <c r="M4716" i="3" s="1"/>
  <c r="M4717" i="3" a="1"/>
  <c r="M4717" i="3" s="1"/>
  <c r="M4718" i="3" a="1"/>
  <c r="M4718" i="3" s="1"/>
  <c r="M4719" i="3" a="1"/>
  <c r="M4719" i="3" s="1"/>
  <c r="M4720" i="3" a="1"/>
  <c r="M4720" i="3" s="1"/>
  <c r="M4721" i="3" a="1"/>
  <c r="M4721" i="3" s="1"/>
  <c r="M4722" i="3" a="1"/>
  <c r="M4722" i="3" s="1"/>
  <c r="M4723" i="3" a="1"/>
  <c r="M4723" i="3" s="1"/>
  <c r="M4724" i="3" a="1"/>
  <c r="M4724" i="3" s="1"/>
  <c r="M4725" i="3" a="1"/>
  <c r="M4725" i="3" s="1"/>
  <c r="M4726" i="3" a="1"/>
  <c r="M4726" i="3" s="1"/>
  <c r="M4727" i="3" a="1"/>
  <c r="M4727" i="3" s="1"/>
  <c r="M4728" i="3" a="1"/>
  <c r="M4728" i="3" s="1"/>
  <c r="M4729" i="3" a="1"/>
  <c r="M4729" i="3" s="1"/>
  <c r="M4730" i="3" a="1"/>
  <c r="M4730" i="3" s="1"/>
  <c r="M4731" i="3" a="1"/>
  <c r="M4731" i="3" s="1"/>
  <c r="M4732" i="3" a="1"/>
  <c r="M4732" i="3" s="1"/>
  <c r="M4733" i="3" a="1"/>
  <c r="M4733" i="3" s="1"/>
  <c r="M4734" i="3" a="1"/>
  <c r="M4734" i="3" s="1"/>
  <c r="M4735" i="3" a="1"/>
  <c r="M4735" i="3" s="1"/>
  <c r="M4736" i="3" a="1"/>
  <c r="M4736" i="3" s="1"/>
  <c r="M4737" i="3" a="1"/>
  <c r="M4737" i="3" s="1"/>
  <c r="M4738" i="3" a="1"/>
  <c r="M4738" i="3" s="1"/>
  <c r="M4739" i="3" a="1"/>
  <c r="M4739" i="3" s="1"/>
  <c r="M4740" i="3" a="1"/>
  <c r="M4740" i="3" s="1"/>
  <c r="M4741" i="3" a="1"/>
  <c r="M4741" i="3" s="1"/>
  <c r="M4742" i="3" a="1"/>
  <c r="M4742" i="3" s="1"/>
  <c r="M4743" i="3" a="1"/>
  <c r="M4743" i="3" s="1"/>
  <c r="M4744" i="3" a="1"/>
  <c r="M4744" i="3" s="1"/>
  <c r="M4745" i="3" a="1"/>
  <c r="M4745" i="3" s="1"/>
  <c r="M4746" i="3" a="1"/>
  <c r="M4746" i="3" s="1"/>
  <c r="M4747" i="3" a="1"/>
  <c r="M4747" i="3" s="1"/>
  <c r="M4748" i="3" a="1"/>
  <c r="M4748" i="3" s="1"/>
  <c r="M4749" i="3" a="1"/>
  <c r="M4749" i="3" s="1"/>
  <c r="M4750" i="3" a="1"/>
  <c r="M4750" i="3" s="1"/>
  <c r="M4751" i="3" a="1"/>
  <c r="M4751" i="3" s="1"/>
  <c r="M4752" i="3" a="1"/>
  <c r="M4752" i="3" s="1"/>
  <c r="M4753" i="3" a="1"/>
  <c r="M4753" i="3" s="1"/>
  <c r="M4754" i="3" a="1"/>
  <c r="M4754" i="3" s="1"/>
  <c r="M4755" i="3" a="1"/>
  <c r="M4755" i="3" s="1"/>
  <c r="M4756" i="3" a="1"/>
  <c r="M4756" i="3" s="1"/>
  <c r="M4757" i="3" a="1"/>
  <c r="M4757" i="3" s="1"/>
  <c r="M4758" i="3" a="1"/>
  <c r="M4758" i="3" s="1"/>
  <c r="M4759" i="3" a="1"/>
  <c r="M4759" i="3" s="1"/>
  <c r="M4760" i="3" a="1"/>
  <c r="M4760" i="3" s="1"/>
  <c r="M4761" i="3" a="1"/>
  <c r="M4761" i="3" s="1"/>
  <c r="M4762" i="3" a="1"/>
  <c r="M4762" i="3" s="1"/>
  <c r="M4763" i="3" a="1"/>
  <c r="M4763" i="3" s="1"/>
  <c r="M4764" i="3" a="1"/>
  <c r="M4764" i="3" s="1"/>
  <c r="M4765" i="3" a="1"/>
  <c r="M4765" i="3" s="1"/>
  <c r="M4766" i="3" a="1"/>
  <c r="M4766" i="3" s="1"/>
  <c r="M4767" i="3" a="1"/>
  <c r="M4767" i="3" s="1"/>
  <c r="M4768" i="3" a="1"/>
  <c r="M4768" i="3" s="1"/>
  <c r="M4769" i="3" a="1"/>
  <c r="M4769" i="3" s="1"/>
  <c r="M4770" i="3" a="1"/>
  <c r="M4770" i="3" s="1"/>
  <c r="M4771" i="3" a="1"/>
  <c r="M4771" i="3" s="1"/>
  <c r="M4772" i="3" a="1"/>
  <c r="M4772" i="3" s="1"/>
  <c r="M4773" i="3" a="1"/>
  <c r="M4773" i="3" s="1"/>
  <c r="M4774" i="3" a="1"/>
  <c r="M4774" i="3" s="1"/>
  <c r="M4775" i="3" a="1"/>
  <c r="M4775" i="3" s="1"/>
  <c r="M4776" i="3" a="1"/>
  <c r="M4776" i="3" s="1"/>
  <c r="M4777" i="3" a="1"/>
  <c r="M4777" i="3" s="1"/>
  <c r="M4778" i="3" a="1"/>
  <c r="M4778" i="3" s="1"/>
  <c r="M4779" i="3" a="1"/>
  <c r="M4779" i="3" s="1"/>
  <c r="M4780" i="3" a="1"/>
  <c r="M4780" i="3" s="1"/>
  <c r="M4781" i="3" a="1"/>
  <c r="M4781" i="3" s="1"/>
  <c r="M4782" i="3" a="1"/>
  <c r="M4782" i="3" s="1"/>
  <c r="M4783" i="3" a="1"/>
  <c r="M4783" i="3" s="1"/>
  <c r="M4784" i="3" a="1"/>
  <c r="M4784" i="3" s="1"/>
  <c r="M4785" i="3" a="1"/>
  <c r="M4785" i="3" s="1"/>
  <c r="M4786" i="3" a="1"/>
  <c r="M4786" i="3" s="1"/>
  <c r="M4787" i="3" a="1"/>
  <c r="M4787" i="3" s="1"/>
  <c r="M4788" i="3" a="1"/>
  <c r="M4788" i="3" s="1"/>
  <c r="M4789" i="3" a="1"/>
  <c r="M4789" i="3" s="1"/>
  <c r="M4790" i="3" a="1"/>
  <c r="M4790" i="3" s="1"/>
  <c r="M4791" i="3" a="1"/>
  <c r="M4791" i="3" s="1"/>
  <c r="M4792" i="3" a="1"/>
  <c r="M4792" i="3" s="1"/>
  <c r="M4793" i="3" a="1"/>
  <c r="M4793" i="3" s="1"/>
  <c r="M4794" i="3" a="1"/>
  <c r="M4794" i="3" s="1"/>
  <c r="M4795" i="3" a="1"/>
  <c r="M4795" i="3" s="1"/>
  <c r="M4796" i="3" a="1"/>
  <c r="M4796" i="3" s="1"/>
  <c r="M4797" i="3" a="1"/>
  <c r="M4797" i="3" s="1"/>
  <c r="M4798" i="3" a="1"/>
  <c r="M4798" i="3" s="1"/>
  <c r="M4799" i="3" a="1"/>
  <c r="M4799" i="3" s="1"/>
  <c r="M4800" i="3" a="1"/>
  <c r="M4800" i="3" s="1"/>
  <c r="M4801" i="3" a="1"/>
  <c r="M4801" i="3" s="1"/>
  <c r="M4802" i="3" a="1"/>
  <c r="M4802" i="3" s="1"/>
  <c r="M4803" i="3" a="1"/>
  <c r="M4803" i="3" s="1"/>
  <c r="M4804" i="3" a="1"/>
  <c r="M4804" i="3" s="1"/>
  <c r="M4805" i="3" a="1"/>
  <c r="M4805" i="3" s="1"/>
  <c r="M4806" i="3" a="1"/>
  <c r="M4806" i="3" s="1"/>
  <c r="M4807" i="3" a="1"/>
  <c r="M4807" i="3" s="1"/>
  <c r="M4808" i="3" a="1"/>
  <c r="M4808" i="3" s="1"/>
  <c r="M4809" i="3" a="1"/>
  <c r="M4809" i="3" s="1"/>
  <c r="M4810" i="3" a="1"/>
  <c r="M4810" i="3" s="1"/>
  <c r="M4811" i="3" a="1"/>
  <c r="M4811" i="3" s="1"/>
  <c r="M4812" i="3" a="1"/>
  <c r="M4812" i="3" s="1"/>
  <c r="M4813" i="3" a="1"/>
  <c r="M4813" i="3" s="1"/>
  <c r="M4814" i="3" a="1"/>
  <c r="M4814" i="3" s="1"/>
  <c r="M4815" i="3" a="1"/>
  <c r="M4815" i="3" s="1"/>
  <c r="M4816" i="3" a="1"/>
  <c r="M4816" i="3" s="1"/>
  <c r="M4817" i="3" a="1"/>
  <c r="M4817" i="3" s="1"/>
  <c r="M4818" i="3" a="1"/>
  <c r="M4818" i="3" s="1"/>
  <c r="M4819" i="3" a="1"/>
  <c r="M4819" i="3" s="1"/>
  <c r="M4820" i="3" a="1"/>
  <c r="M4820" i="3" s="1"/>
  <c r="M4821" i="3" a="1"/>
  <c r="M4821" i="3" s="1"/>
  <c r="M4822" i="3" a="1"/>
  <c r="M4822" i="3" s="1"/>
  <c r="M4823" i="3" a="1"/>
  <c r="M4823" i="3" s="1"/>
  <c r="M4824" i="3" a="1"/>
  <c r="M4824" i="3" s="1"/>
  <c r="M4825" i="3" a="1"/>
  <c r="M4825" i="3" s="1"/>
  <c r="M4826" i="3" a="1"/>
  <c r="M4826" i="3" s="1"/>
  <c r="M4827" i="3" a="1"/>
  <c r="M4827" i="3" s="1"/>
  <c r="M4828" i="3" a="1"/>
  <c r="M4828" i="3" s="1"/>
  <c r="M4829" i="3" a="1"/>
  <c r="M4829" i="3" s="1"/>
  <c r="M4830" i="3" a="1"/>
  <c r="M4830" i="3" s="1"/>
  <c r="M4831" i="3" a="1"/>
  <c r="M4831" i="3" s="1"/>
  <c r="M4832" i="3" a="1"/>
  <c r="M4832" i="3" s="1"/>
  <c r="M4833" i="3" a="1"/>
  <c r="M4833" i="3" s="1"/>
  <c r="M4834" i="3" a="1"/>
  <c r="M4834" i="3" s="1"/>
  <c r="M4835" i="3" a="1"/>
  <c r="M4835" i="3" s="1"/>
  <c r="M4836" i="3" a="1"/>
  <c r="M4836" i="3" s="1"/>
  <c r="M4837" i="3" a="1"/>
  <c r="M4837" i="3" s="1"/>
  <c r="M4838" i="3" a="1"/>
  <c r="M4838" i="3" s="1"/>
  <c r="M4839" i="3" a="1"/>
  <c r="M4839" i="3" s="1"/>
  <c r="M4840" i="3" a="1"/>
  <c r="M4840" i="3" s="1"/>
  <c r="M4841" i="3" a="1"/>
  <c r="M4841" i="3" s="1"/>
  <c r="M4842" i="3" a="1"/>
  <c r="M4842" i="3" s="1"/>
  <c r="M4843" i="3" a="1"/>
  <c r="M4843" i="3" s="1"/>
  <c r="M4844" i="3" a="1"/>
  <c r="M4844" i="3" s="1"/>
  <c r="M4845" i="3" a="1"/>
  <c r="M4845" i="3" s="1"/>
  <c r="M4846" i="3" a="1"/>
  <c r="M4846" i="3" s="1"/>
  <c r="M4847" i="3" a="1"/>
  <c r="M4847" i="3" s="1"/>
  <c r="M4848" i="3" a="1"/>
  <c r="M4848" i="3" s="1"/>
  <c r="M4849" i="3" a="1"/>
  <c r="M4849" i="3" s="1"/>
  <c r="M4850" i="3" a="1"/>
  <c r="M4850" i="3" s="1"/>
  <c r="M4851" i="3" a="1"/>
  <c r="M4851" i="3" s="1"/>
  <c r="M4852" i="3" a="1"/>
  <c r="M4852" i="3" s="1"/>
  <c r="M4853" i="3" a="1"/>
  <c r="M4853" i="3" s="1"/>
  <c r="M4854" i="3" a="1"/>
  <c r="M4854" i="3" s="1"/>
  <c r="M4855" i="3" a="1"/>
  <c r="M4855" i="3" s="1"/>
  <c r="M4856" i="3" a="1"/>
  <c r="M4856" i="3" s="1"/>
  <c r="M4857" i="3" a="1"/>
  <c r="M4857" i="3" s="1"/>
  <c r="M4858" i="3" a="1"/>
  <c r="M4858" i="3" s="1"/>
  <c r="M4859" i="3" a="1"/>
  <c r="M4859" i="3" s="1"/>
  <c r="M4860" i="3" a="1"/>
  <c r="M4860" i="3" s="1"/>
  <c r="M4861" i="3" a="1"/>
  <c r="M4861" i="3" s="1"/>
  <c r="M4862" i="3" a="1"/>
  <c r="M4862" i="3" s="1"/>
  <c r="M4863" i="3" a="1"/>
  <c r="M4863" i="3" s="1"/>
  <c r="M4864" i="3" a="1"/>
  <c r="M4864" i="3" s="1"/>
  <c r="M4865" i="3" a="1"/>
  <c r="M4865" i="3" s="1"/>
  <c r="M4866" i="3" a="1"/>
  <c r="M4866" i="3" s="1"/>
  <c r="M4867" i="3" a="1"/>
  <c r="M4867" i="3" s="1"/>
  <c r="M4868" i="3" a="1"/>
  <c r="M4868" i="3" s="1"/>
  <c r="M4869" i="3" a="1"/>
  <c r="M4869" i="3" s="1"/>
  <c r="M4870" i="3" a="1"/>
  <c r="M4870" i="3" s="1"/>
  <c r="M4871" i="3" a="1"/>
  <c r="M4871" i="3" s="1"/>
  <c r="M4872" i="3" a="1"/>
  <c r="M4872" i="3" s="1"/>
  <c r="M4873" i="3" a="1"/>
  <c r="M4873" i="3" s="1"/>
  <c r="M4874" i="3" a="1"/>
  <c r="M4874" i="3" s="1"/>
  <c r="M4875" i="3" a="1"/>
  <c r="M4875" i="3" s="1"/>
  <c r="M4876" i="3" a="1"/>
  <c r="M4876" i="3" s="1"/>
  <c r="M4877" i="3" a="1"/>
  <c r="M4877" i="3" s="1"/>
  <c r="M4878" i="3" a="1"/>
  <c r="M4878" i="3" s="1"/>
  <c r="M4879" i="3" a="1"/>
  <c r="M4879" i="3" s="1"/>
  <c r="M4880" i="3" a="1"/>
  <c r="M4880" i="3" s="1"/>
  <c r="M4881" i="3" a="1"/>
  <c r="M4881" i="3" s="1"/>
  <c r="M4882" i="3" a="1"/>
  <c r="M4882" i="3" s="1"/>
  <c r="M4883" i="3" a="1"/>
  <c r="M4883" i="3" s="1"/>
  <c r="M4884" i="3" a="1"/>
  <c r="M4884" i="3" s="1"/>
  <c r="M4885" i="3" a="1"/>
  <c r="M4885" i="3" s="1"/>
  <c r="M4886" i="3" a="1"/>
  <c r="M4886" i="3" s="1"/>
  <c r="M4887" i="3" a="1"/>
  <c r="M4887" i="3" s="1"/>
  <c r="M4888" i="3" a="1"/>
  <c r="M4888" i="3" s="1"/>
  <c r="M4889" i="3" a="1"/>
  <c r="M4889" i="3" s="1"/>
  <c r="M4890" i="3" a="1"/>
  <c r="M4890" i="3" s="1"/>
  <c r="M4891" i="3" a="1"/>
  <c r="M4891" i="3" s="1"/>
  <c r="M4892" i="3" a="1"/>
  <c r="M4892" i="3" s="1"/>
  <c r="M4893" i="3" a="1"/>
  <c r="M4893" i="3" s="1"/>
  <c r="M4894" i="3" a="1"/>
  <c r="M4894" i="3" s="1"/>
  <c r="M4895" i="3" a="1"/>
  <c r="M4895" i="3" s="1"/>
  <c r="M4896" i="3" a="1"/>
  <c r="M4896" i="3" s="1"/>
  <c r="M4897" i="3" a="1"/>
  <c r="M4897" i="3" s="1"/>
  <c r="M4898" i="3" a="1"/>
  <c r="M4898" i="3" s="1"/>
  <c r="M4899" i="3" a="1"/>
  <c r="M4899" i="3" s="1"/>
  <c r="M4900" i="3" a="1"/>
  <c r="M4900" i="3" s="1"/>
  <c r="M4901" i="3" a="1"/>
  <c r="M4901" i="3" s="1"/>
  <c r="M4902" i="3" a="1"/>
  <c r="M4902" i="3" s="1"/>
  <c r="M4903" i="3" a="1"/>
  <c r="M4903" i="3" s="1"/>
  <c r="M4904" i="3" a="1"/>
  <c r="M4904" i="3" s="1"/>
  <c r="M4905" i="3" a="1"/>
  <c r="M4905" i="3" s="1"/>
  <c r="M4906" i="3" a="1"/>
  <c r="M4906" i="3" s="1"/>
  <c r="M4907" i="3" a="1"/>
  <c r="M4907" i="3" s="1"/>
  <c r="M4908" i="3" a="1"/>
  <c r="M4908" i="3" s="1"/>
  <c r="M4909" i="3" a="1"/>
  <c r="M4909" i="3" s="1"/>
  <c r="M4910" i="3" a="1"/>
  <c r="M4910" i="3" s="1"/>
  <c r="M4911" i="3" a="1"/>
  <c r="M4911" i="3" s="1"/>
  <c r="M4912" i="3" a="1"/>
  <c r="M4912" i="3" s="1"/>
  <c r="M4913" i="3" a="1"/>
  <c r="M4913" i="3" s="1"/>
  <c r="M4914" i="3" a="1"/>
  <c r="M4914" i="3" s="1"/>
  <c r="M4915" i="3" a="1"/>
  <c r="M4915" i="3" s="1"/>
  <c r="M4916" i="3" a="1"/>
  <c r="M4916" i="3" s="1"/>
  <c r="M4917" i="3" a="1"/>
  <c r="M4917" i="3" s="1"/>
  <c r="M4918" i="3" a="1"/>
  <c r="M4918" i="3" s="1"/>
  <c r="M4919" i="3" a="1"/>
  <c r="M4919" i="3" s="1"/>
  <c r="M4920" i="3" a="1"/>
  <c r="M4920" i="3" s="1"/>
  <c r="M4921" i="3" a="1"/>
  <c r="M4921" i="3" s="1"/>
  <c r="M4922" i="3" a="1"/>
  <c r="M4922" i="3" s="1"/>
  <c r="M4923" i="3" a="1"/>
  <c r="M4923" i="3" s="1"/>
  <c r="M4924" i="3" a="1"/>
  <c r="M4924" i="3" s="1"/>
  <c r="M4925" i="3" a="1"/>
  <c r="M4925" i="3" s="1"/>
  <c r="M4926" i="3" a="1"/>
  <c r="M4926" i="3" s="1"/>
  <c r="M4927" i="3" a="1"/>
  <c r="M4927" i="3" s="1"/>
  <c r="M4928" i="3" a="1"/>
  <c r="M4928" i="3" s="1"/>
  <c r="M4929" i="3" a="1"/>
  <c r="M4929" i="3" s="1"/>
  <c r="M4930" i="3" a="1"/>
  <c r="M4930" i="3" s="1"/>
  <c r="M4931" i="3" a="1"/>
  <c r="M4931" i="3" s="1"/>
  <c r="M4932" i="3" a="1"/>
  <c r="M4932" i="3" s="1"/>
  <c r="M4933" i="3" a="1"/>
  <c r="M4933" i="3" s="1"/>
  <c r="M4934" i="3" a="1"/>
  <c r="M4934" i="3" s="1"/>
  <c r="M4935" i="3" a="1"/>
  <c r="M4935" i="3" s="1"/>
  <c r="M4936" i="3" a="1"/>
  <c r="M4936" i="3" s="1"/>
  <c r="M4937" i="3" a="1"/>
  <c r="M4937" i="3" s="1"/>
  <c r="M4938" i="3" a="1"/>
  <c r="M4938" i="3" s="1"/>
  <c r="M4939" i="3" a="1"/>
  <c r="M4939" i="3" s="1"/>
  <c r="M4940" i="3" a="1"/>
  <c r="M4940" i="3" s="1"/>
  <c r="M4941" i="3" a="1"/>
  <c r="M4941" i="3" s="1"/>
  <c r="M4942" i="3" a="1"/>
  <c r="M4942" i="3" s="1"/>
  <c r="M4943" i="3" a="1"/>
  <c r="M4943" i="3" s="1"/>
  <c r="M4944" i="3" a="1"/>
  <c r="M4944" i="3" s="1"/>
  <c r="M4945" i="3" a="1"/>
  <c r="M4945" i="3" s="1"/>
  <c r="M4946" i="3" a="1"/>
  <c r="M4946" i="3" s="1"/>
  <c r="M4947" i="3" a="1"/>
  <c r="M4947" i="3" s="1"/>
  <c r="M4948" i="3" a="1"/>
  <c r="M4948" i="3" s="1"/>
  <c r="M4949" i="3" a="1"/>
  <c r="M4949" i="3" s="1"/>
  <c r="M4950" i="3" a="1"/>
  <c r="M4950" i="3" s="1"/>
  <c r="M4951" i="3" a="1"/>
  <c r="M4951" i="3" s="1"/>
  <c r="M4952" i="3" a="1"/>
  <c r="M4952" i="3" s="1"/>
  <c r="M4953" i="3" a="1"/>
  <c r="M4953" i="3" s="1"/>
  <c r="M4954" i="3" a="1"/>
  <c r="M4954" i="3" s="1"/>
  <c r="M4955" i="3" a="1"/>
  <c r="M4955" i="3" s="1"/>
  <c r="M4956" i="3" a="1"/>
  <c r="M4956" i="3" s="1"/>
  <c r="M4957" i="3" a="1"/>
  <c r="M4957" i="3" s="1"/>
  <c r="M4958" i="3" a="1"/>
  <c r="M4958" i="3" s="1"/>
  <c r="M4959" i="3" a="1"/>
  <c r="M4959" i="3" s="1"/>
  <c r="M4960" i="3" a="1"/>
  <c r="M4960" i="3" s="1"/>
  <c r="M4961" i="3" a="1"/>
  <c r="M4961" i="3" s="1"/>
  <c r="M4962" i="3" a="1"/>
  <c r="M4962" i="3" s="1"/>
  <c r="M4963" i="3" a="1"/>
  <c r="M4963" i="3" s="1"/>
  <c r="M4964" i="3" a="1"/>
  <c r="M4964" i="3" s="1"/>
  <c r="M4965" i="3" a="1"/>
  <c r="M4965" i="3" s="1"/>
  <c r="M4966" i="3" a="1"/>
  <c r="M4966" i="3" s="1"/>
  <c r="M4967" i="3" a="1"/>
  <c r="M4967" i="3" s="1"/>
  <c r="M4968" i="3" a="1"/>
  <c r="M4968" i="3" s="1"/>
  <c r="M4969" i="3" a="1"/>
  <c r="M4969" i="3" s="1"/>
  <c r="M4970" i="3" a="1"/>
  <c r="M4970" i="3" s="1"/>
  <c r="M4971" i="3" a="1"/>
  <c r="M4971" i="3" s="1"/>
  <c r="M4972" i="3" a="1"/>
  <c r="M4972" i="3" s="1"/>
  <c r="M4973" i="3" a="1"/>
  <c r="M4973" i="3" s="1"/>
  <c r="M4974" i="3" a="1"/>
  <c r="M4974" i="3" s="1"/>
  <c r="M4975" i="3" a="1"/>
  <c r="M4975" i="3" s="1"/>
  <c r="M4976" i="3" a="1"/>
  <c r="M4976" i="3" s="1"/>
  <c r="M4977" i="3" a="1"/>
  <c r="M4977" i="3" s="1"/>
  <c r="M4978" i="3" a="1"/>
  <c r="M4978" i="3" s="1"/>
  <c r="M4979" i="3" a="1"/>
  <c r="M4979" i="3" s="1"/>
  <c r="M4980" i="3" a="1"/>
  <c r="M4980" i="3" s="1"/>
  <c r="M4981" i="3" a="1"/>
  <c r="M4981" i="3" s="1"/>
  <c r="M4982" i="3" a="1"/>
  <c r="M4982" i="3" s="1"/>
  <c r="M4983" i="3" a="1"/>
  <c r="M4983" i="3" s="1"/>
  <c r="M4984" i="3" a="1"/>
  <c r="M4984" i="3" s="1"/>
  <c r="M4985" i="3" a="1"/>
  <c r="M4985" i="3" s="1"/>
  <c r="M4986" i="3" a="1"/>
  <c r="M4986" i="3" s="1"/>
  <c r="M4987" i="3" a="1"/>
  <c r="M4987" i="3" s="1"/>
  <c r="M4988" i="3" a="1"/>
  <c r="M4988" i="3" s="1"/>
  <c r="M4989" i="3" a="1"/>
  <c r="M4989" i="3" s="1"/>
  <c r="M4990" i="3" a="1"/>
  <c r="M4990" i="3" s="1"/>
  <c r="M4991" i="3" a="1"/>
  <c r="M4991" i="3" s="1"/>
  <c r="M4992" i="3" a="1"/>
  <c r="M4992" i="3" s="1"/>
  <c r="M4993" i="3" a="1"/>
  <c r="M4993" i="3" s="1"/>
  <c r="M4994" i="3" a="1"/>
  <c r="M4994" i="3" s="1"/>
  <c r="M4995" i="3" a="1"/>
  <c r="M4995" i="3" s="1"/>
  <c r="M4996" i="3" a="1"/>
  <c r="M4996" i="3" s="1"/>
  <c r="M4997" i="3" a="1"/>
  <c r="M4997" i="3" s="1"/>
  <c r="M4998" i="3" a="1"/>
  <c r="M4998" i="3" s="1"/>
  <c r="M4999" i="3" a="1"/>
  <c r="M4999" i="3" s="1"/>
  <c r="M5000" i="3" a="1"/>
  <c r="M5000" i="3" s="1"/>
  <c r="M5001" i="3" a="1"/>
  <c r="M5001" i="3" s="1"/>
  <c r="M5002" i="3" a="1"/>
  <c r="M5002" i="3" s="1"/>
  <c r="M5003" i="3" a="1"/>
  <c r="M5003" i="3" s="1"/>
  <c r="M5004" i="3" a="1"/>
  <c r="M5004" i="3" s="1"/>
  <c r="M5005" i="3" a="1"/>
  <c r="M5005" i="3" s="1"/>
  <c r="M5006" i="3" a="1"/>
  <c r="M5006" i="3" s="1"/>
  <c r="M5007" i="3" a="1"/>
  <c r="M5007" i="3" s="1"/>
  <c r="M5008" i="3" a="1"/>
  <c r="M5008" i="3" s="1"/>
  <c r="M5009" i="3" a="1"/>
  <c r="M5009" i="3" s="1"/>
  <c r="M5010" i="3" a="1"/>
  <c r="M5010" i="3" s="1"/>
  <c r="M5011" i="3" a="1"/>
  <c r="M5011" i="3" s="1"/>
  <c r="M5012" i="3" a="1"/>
  <c r="M5012" i="3" s="1"/>
  <c r="M5013" i="3" a="1"/>
  <c r="M5013" i="3" s="1"/>
  <c r="M5014" i="3" a="1"/>
  <c r="M5014" i="3" s="1"/>
  <c r="M5015" i="3" a="1"/>
  <c r="M5015" i="3" s="1"/>
  <c r="M5016" i="3" a="1"/>
  <c r="M5016" i="3" s="1"/>
  <c r="M5017" i="3" a="1"/>
  <c r="M5017" i="3" s="1"/>
  <c r="M5018" i="3" a="1"/>
  <c r="M5018" i="3" s="1"/>
  <c r="M5019" i="3" a="1"/>
  <c r="M5019" i="3" s="1"/>
  <c r="M5020" i="3" a="1"/>
  <c r="M5020" i="3" s="1"/>
  <c r="M5021" i="3" a="1"/>
  <c r="M5021" i="3" s="1"/>
  <c r="M5022" i="3" a="1"/>
  <c r="M5022" i="3" s="1"/>
  <c r="M5023" i="3" a="1"/>
  <c r="M5023" i="3" s="1"/>
  <c r="M5024" i="3" a="1"/>
  <c r="M5024" i="3" s="1"/>
  <c r="M5025" i="3" a="1"/>
  <c r="M5025" i="3" s="1"/>
  <c r="M5026" i="3" a="1"/>
  <c r="M5026" i="3" s="1"/>
  <c r="M5027" i="3" a="1"/>
  <c r="M5027" i="3" s="1"/>
  <c r="M5028" i="3" a="1"/>
  <c r="M5028" i="3" s="1"/>
  <c r="M5029" i="3" a="1"/>
  <c r="M5029" i="3" s="1"/>
  <c r="M5030" i="3" a="1"/>
  <c r="M5030" i="3" s="1"/>
  <c r="M5031" i="3" a="1"/>
  <c r="M5031" i="3" s="1"/>
  <c r="M5032" i="3" a="1"/>
  <c r="M5032" i="3" s="1"/>
  <c r="M5033" i="3" a="1"/>
  <c r="M5033" i="3" s="1"/>
  <c r="M5034" i="3" a="1"/>
  <c r="M5034" i="3" s="1"/>
  <c r="M5035" i="3" a="1"/>
  <c r="M5035" i="3" s="1"/>
  <c r="M5036" i="3" a="1"/>
  <c r="M5036" i="3" s="1"/>
  <c r="M5037" i="3" a="1"/>
  <c r="M5037" i="3" s="1"/>
  <c r="M5038" i="3" a="1"/>
  <c r="M5038" i="3" s="1"/>
  <c r="M5039" i="3" a="1"/>
  <c r="M5039" i="3" s="1"/>
  <c r="M5040" i="3" a="1"/>
  <c r="M5040" i="3" s="1"/>
  <c r="M5041" i="3" a="1"/>
  <c r="M5041" i="3" s="1"/>
  <c r="M5042" i="3" a="1"/>
  <c r="M5042" i="3" s="1"/>
  <c r="M5043" i="3" a="1"/>
  <c r="M5043" i="3" s="1"/>
  <c r="M5044" i="3" a="1"/>
  <c r="M5044" i="3" s="1"/>
  <c r="M5045" i="3" a="1"/>
  <c r="M5045" i="3" s="1"/>
  <c r="M5046" i="3" a="1"/>
  <c r="M5046" i="3" s="1"/>
  <c r="M5047" i="3" a="1"/>
  <c r="M5047" i="3" s="1"/>
  <c r="M5048" i="3" a="1"/>
  <c r="M5048" i="3" s="1"/>
  <c r="M5049" i="3" a="1"/>
  <c r="M5049" i="3" s="1"/>
  <c r="M5050" i="3" a="1"/>
  <c r="M5050" i="3" s="1"/>
  <c r="M5051" i="3" a="1"/>
  <c r="M5051" i="3" s="1"/>
  <c r="M5052" i="3" a="1"/>
  <c r="M5052" i="3" s="1"/>
  <c r="M5053" i="3" a="1"/>
  <c r="M5053" i="3" s="1"/>
  <c r="M5054" i="3" a="1"/>
  <c r="M5054" i="3" s="1"/>
  <c r="M5055" i="3" a="1"/>
  <c r="M5055" i="3" s="1"/>
  <c r="M5056" i="3" a="1"/>
  <c r="M5056" i="3" s="1"/>
  <c r="M5057" i="3" a="1"/>
  <c r="M5057" i="3" s="1"/>
  <c r="M5058" i="3" a="1"/>
  <c r="M5058" i="3" s="1"/>
  <c r="M5059" i="3" a="1"/>
  <c r="M5059" i="3" s="1"/>
  <c r="M5060" i="3" a="1"/>
  <c r="M5060" i="3" s="1"/>
  <c r="M5061" i="3" a="1"/>
  <c r="M5061" i="3" s="1"/>
  <c r="M5062" i="3" a="1"/>
  <c r="M5062" i="3" s="1"/>
  <c r="M5063" i="3" a="1"/>
  <c r="M5063" i="3" s="1"/>
  <c r="M5064" i="3" a="1"/>
  <c r="M5064" i="3" s="1"/>
  <c r="M5065" i="3" a="1"/>
  <c r="M5065" i="3" s="1"/>
  <c r="M5066" i="3" a="1"/>
  <c r="M5066" i="3" s="1"/>
  <c r="M5067" i="3" a="1"/>
  <c r="M5067" i="3" s="1"/>
  <c r="M5068" i="3" a="1"/>
  <c r="M5068" i="3" s="1"/>
  <c r="M5069" i="3" a="1"/>
  <c r="M5069" i="3" s="1"/>
  <c r="M5070" i="3" a="1"/>
  <c r="M5070" i="3" s="1"/>
  <c r="M5071" i="3" a="1"/>
  <c r="M5071" i="3" s="1"/>
  <c r="M5072" i="3" a="1"/>
  <c r="M5072" i="3" s="1"/>
  <c r="M5073" i="3" a="1"/>
  <c r="M5073" i="3" s="1"/>
  <c r="M5074" i="3" a="1"/>
  <c r="M5074" i="3" s="1"/>
  <c r="M5075" i="3" a="1"/>
  <c r="M5075" i="3" s="1"/>
  <c r="M5076" i="3" a="1"/>
  <c r="M5076" i="3" s="1"/>
  <c r="M5077" i="3" a="1"/>
  <c r="M5077" i="3" s="1"/>
  <c r="M5078" i="3" a="1"/>
  <c r="M5078" i="3" s="1"/>
  <c r="M5079" i="3" a="1"/>
  <c r="M5079" i="3" s="1"/>
  <c r="M5080" i="3" a="1"/>
  <c r="M5080" i="3" s="1"/>
  <c r="M5081" i="3" a="1"/>
  <c r="M5081" i="3" s="1"/>
  <c r="M5082" i="3" a="1"/>
  <c r="M5082" i="3" s="1"/>
  <c r="M5083" i="3" a="1"/>
  <c r="M5083" i="3" s="1"/>
  <c r="M5084" i="3" a="1"/>
  <c r="M5084" i="3" s="1"/>
  <c r="M5085" i="3" a="1"/>
  <c r="M5085" i="3" s="1"/>
  <c r="M5086" i="3" a="1"/>
  <c r="M5086" i="3" s="1"/>
  <c r="M5087" i="3" a="1"/>
  <c r="M5087" i="3" s="1"/>
  <c r="M5088" i="3" a="1"/>
  <c r="M5088" i="3" s="1"/>
  <c r="M5089" i="3" a="1"/>
  <c r="M5089" i="3" s="1"/>
  <c r="M5090" i="3" a="1"/>
  <c r="M5090" i="3" s="1"/>
  <c r="M5091" i="3" a="1"/>
  <c r="M5091" i="3" s="1"/>
  <c r="M5092" i="3" a="1"/>
  <c r="M5092" i="3" s="1"/>
  <c r="M5093" i="3" a="1"/>
  <c r="M5093" i="3" s="1"/>
  <c r="M5094" i="3" a="1"/>
  <c r="M5094" i="3" s="1"/>
  <c r="M5095" i="3" a="1"/>
  <c r="M5095" i="3" s="1"/>
  <c r="M5096" i="3" a="1"/>
  <c r="M5096" i="3" s="1"/>
  <c r="M5097" i="3" a="1"/>
  <c r="M5097" i="3" s="1"/>
  <c r="M5098" i="3" a="1"/>
  <c r="M5098" i="3" s="1"/>
  <c r="M5099" i="3" a="1"/>
  <c r="M5099" i="3" s="1"/>
  <c r="M5100" i="3" a="1"/>
  <c r="M5100" i="3" s="1"/>
  <c r="M5101" i="3" a="1"/>
  <c r="M5101" i="3" s="1"/>
  <c r="M5102" i="3" a="1"/>
  <c r="M5102" i="3" s="1"/>
  <c r="M5103" i="3" a="1"/>
  <c r="M5103" i="3" s="1"/>
  <c r="M5104" i="3" a="1"/>
  <c r="M5104" i="3" s="1"/>
  <c r="M5105" i="3" a="1"/>
  <c r="M5105" i="3" s="1"/>
  <c r="M5106" i="3" a="1"/>
  <c r="M5106" i="3" s="1"/>
  <c r="M5107" i="3" a="1"/>
  <c r="M5107" i="3" s="1"/>
  <c r="M5108" i="3" a="1"/>
  <c r="M5108" i="3" s="1"/>
  <c r="M5109" i="3" a="1"/>
  <c r="M5109" i="3" s="1"/>
  <c r="M5110" i="3" a="1"/>
  <c r="M5110" i="3" s="1"/>
  <c r="M5111" i="3" a="1"/>
  <c r="M5111" i="3" s="1"/>
  <c r="M5112" i="3" a="1"/>
  <c r="M5112" i="3" s="1"/>
  <c r="M5113" i="3" a="1"/>
  <c r="M5113" i="3" s="1"/>
  <c r="M5114" i="3" a="1"/>
  <c r="M5114" i="3" s="1"/>
  <c r="M5115" i="3" a="1"/>
  <c r="M5115" i="3" s="1"/>
  <c r="M5116" i="3" a="1"/>
  <c r="M5116" i="3" s="1"/>
  <c r="M5117" i="3" a="1"/>
  <c r="M5117" i="3" s="1"/>
  <c r="M5118" i="3" a="1"/>
  <c r="M5118" i="3" s="1"/>
  <c r="M5119" i="3" a="1"/>
  <c r="M5119" i="3" s="1"/>
  <c r="M5120" i="3" a="1"/>
  <c r="M5120" i="3" s="1"/>
  <c r="M5121" i="3" a="1"/>
  <c r="M5121" i="3" s="1"/>
  <c r="M5122" i="3" a="1"/>
  <c r="M5122" i="3" s="1"/>
  <c r="M5123" i="3" a="1"/>
  <c r="M5123" i="3" s="1"/>
  <c r="M5124" i="3" a="1"/>
  <c r="M5124" i="3" s="1"/>
  <c r="M5125" i="3" a="1"/>
  <c r="M5125" i="3" s="1"/>
  <c r="M5126" i="3" a="1"/>
  <c r="M5126" i="3" s="1"/>
  <c r="M5127" i="3" a="1"/>
  <c r="M5127" i="3" s="1"/>
  <c r="M5128" i="3" a="1"/>
  <c r="M5128" i="3" s="1"/>
  <c r="M5129" i="3" a="1"/>
  <c r="M5129" i="3" s="1"/>
  <c r="M5130" i="3" a="1"/>
  <c r="M5130" i="3" s="1"/>
  <c r="M5131" i="3" a="1"/>
  <c r="M5131" i="3" s="1"/>
  <c r="M5132" i="3" a="1"/>
  <c r="M5132" i="3" s="1"/>
  <c r="M5133" i="3" a="1"/>
  <c r="M5133" i="3" s="1"/>
  <c r="M5134" i="3" a="1"/>
  <c r="M5134" i="3" s="1"/>
  <c r="M5135" i="3" a="1"/>
  <c r="M5135" i="3" s="1"/>
  <c r="M5136" i="3" a="1"/>
  <c r="M5136" i="3" s="1"/>
  <c r="M5137" i="3" a="1"/>
  <c r="M5137" i="3" s="1"/>
  <c r="M5138" i="3" a="1"/>
  <c r="M5138" i="3" s="1"/>
  <c r="M5139" i="3" a="1"/>
  <c r="M5139" i="3" s="1"/>
  <c r="M5140" i="3" a="1"/>
  <c r="M5140" i="3" s="1"/>
  <c r="M5141" i="3" a="1"/>
  <c r="M5141" i="3" s="1"/>
  <c r="M5142" i="3" a="1"/>
  <c r="M5142" i="3" s="1"/>
  <c r="M5143" i="3" a="1"/>
  <c r="M5143" i="3" s="1"/>
  <c r="M5144" i="3" a="1"/>
  <c r="M5144" i="3" s="1"/>
  <c r="M5145" i="3" a="1"/>
  <c r="M5145" i="3" s="1"/>
  <c r="M5146" i="3" a="1"/>
  <c r="M5146" i="3" s="1"/>
  <c r="M5147" i="3" a="1"/>
  <c r="M5147" i="3" s="1"/>
  <c r="M5148" i="3" a="1"/>
  <c r="M5148" i="3" s="1"/>
  <c r="M5149" i="3" a="1"/>
  <c r="M5149" i="3" s="1"/>
  <c r="M5150" i="3" a="1"/>
  <c r="M5150" i="3" s="1"/>
  <c r="M5151" i="3" a="1"/>
  <c r="M5151" i="3" s="1"/>
  <c r="M5152" i="3" a="1"/>
  <c r="M5152" i="3" s="1"/>
  <c r="M5153" i="3" a="1"/>
  <c r="M5153" i="3" s="1"/>
  <c r="M5154" i="3" a="1"/>
  <c r="M5154" i="3" s="1"/>
  <c r="M5155" i="3" a="1"/>
  <c r="M5155" i="3" s="1"/>
  <c r="M5156" i="3" a="1"/>
  <c r="M5156" i="3" s="1"/>
  <c r="M5157" i="3" a="1"/>
  <c r="M5157" i="3" s="1"/>
  <c r="M5158" i="3" a="1"/>
  <c r="M5158" i="3" s="1"/>
  <c r="M5159" i="3" a="1"/>
  <c r="M5159" i="3" s="1"/>
  <c r="M5160" i="3" a="1"/>
  <c r="M5160" i="3" s="1"/>
  <c r="M5161" i="3" a="1"/>
  <c r="M5161" i="3" s="1"/>
  <c r="M5162" i="3" a="1"/>
  <c r="M5162" i="3" s="1"/>
  <c r="M5163" i="3" a="1"/>
  <c r="M5163" i="3" s="1"/>
  <c r="M5164" i="3" a="1"/>
  <c r="M5164" i="3" s="1"/>
  <c r="M5165" i="3" a="1"/>
  <c r="M5165" i="3" s="1"/>
  <c r="M5166" i="3" a="1"/>
  <c r="M5166" i="3" s="1"/>
  <c r="M5167" i="3" a="1"/>
  <c r="M5167" i="3" s="1"/>
  <c r="M5168" i="3" a="1"/>
  <c r="M5168" i="3" s="1"/>
  <c r="M5169" i="3" a="1"/>
  <c r="M5169" i="3" s="1"/>
  <c r="M5170" i="3" a="1"/>
  <c r="M5170" i="3" s="1"/>
  <c r="M5171" i="3" a="1"/>
  <c r="M5171" i="3" s="1"/>
  <c r="M5172" i="3" a="1"/>
  <c r="M5172" i="3" s="1"/>
  <c r="M5173" i="3" a="1"/>
  <c r="M5173" i="3" s="1"/>
  <c r="M5174" i="3" a="1"/>
  <c r="M5174" i="3" s="1"/>
  <c r="M5175" i="3" a="1"/>
  <c r="M5175" i="3" s="1"/>
  <c r="M5176" i="3" a="1"/>
  <c r="M5176" i="3" s="1"/>
  <c r="M5177" i="3" a="1"/>
  <c r="M5177" i="3" s="1"/>
  <c r="M5178" i="3" a="1"/>
  <c r="M5178" i="3" s="1"/>
  <c r="M5179" i="3" a="1"/>
  <c r="M5179" i="3" s="1"/>
  <c r="M5180" i="3" a="1"/>
  <c r="M5180" i="3" s="1"/>
  <c r="M5181" i="3" a="1"/>
  <c r="M5181" i="3" s="1"/>
  <c r="M5182" i="3" a="1"/>
  <c r="M5182" i="3" s="1"/>
  <c r="M5183" i="3" a="1"/>
  <c r="M5183" i="3" s="1"/>
  <c r="M5184" i="3" a="1"/>
  <c r="M5184" i="3" s="1"/>
  <c r="M5185" i="3" a="1"/>
  <c r="M5185" i="3" s="1"/>
  <c r="M5186" i="3" a="1"/>
  <c r="M5186" i="3" s="1"/>
  <c r="M5187" i="3" a="1"/>
  <c r="M5187" i="3" s="1"/>
  <c r="M5188" i="3" a="1"/>
  <c r="M5188" i="3" s="1"/>
  <c r="M5189" i="3" a="1"/>
  <c r="M5189" i="3" s="1"/>
  <c r="M5190" i="3" a="1"/>
  <c r="M5190" i="3" s="1"/>
  <c r="M5191" i="3" a="1"/>
  <c r="M5191" i="3" s="1"/>
  <c r="M5192" i="3" a="1"/>
  <c r="M5192" i="3" s="1"/>
  <c r="M5193" i="3" a="1"/>
  <c r="M5193" i="3" s="1"/>
  <c r="M5194" i="3" a="1"/>
  <c r="M5194" i="3" s="1"/>
  <c r="M5195" i="3" a="1"/>
  <c r="M5195" i="3" s="1"/>
  <c r="M5196" i="3" a="1"/>
  <c r="M5196" i="3" s="1"/>
  <c r="M5197" i="3" a="1"/>
  <c r="M5197" i="3" s="1"/>
  <c r="M5198" i="3" a="1"/>
  <c r="M5198" i="3" s="1"/>
  <c r="M5199" i="3" a="1"/>
  <c r="M5199" i="3" s="1"/>
  <c r="M5200" i="3" a="1"/>
  <c r="M5200" i="3" s="1"/>
  <c r="M5201" i="3" a="1"/>
  <c r="M5201" i="3" s="1"/>
  <c r="M5202" i="3" a="1"/>
  <c r="M5202" i="3" s="1"/>
  <c r="M5203" i="3" a="1"/>
  <c r="M5203" i="3" s="1"/>
  <c r="M5204" i="3" a="1"/>
  <c r="M5204" i="3" s="1"/>
  <c r="M5205" i="3" a="1"/>
  <c r="M5205" i="3" s="1"/>
  <c r="M5206" i="3" a="1"/>
  <c r="M5206" i="3" s="1"/>
  <c r="M5207" i="3" a="1"/>
  <c r="M5207" i="3" s="1"/>
  <c r="M5208" i="3" a="1"/>
  <c r="M5208" i="3" s="1"/>
  <c r="M5209" i="3" a="1"/>
  <c r="M5209" i="3" s="1"/>
  <c r="M5210" i="3" a="1"/>
  <c r="M5210" i="3" s="1"/>
  <c r="M5211" i="3" a="1"/>
  <c r="M5211" i="3" s="1"/>
  <c r="M5212" i="3" a="1"/>
  <c r="M5212" i="3" s="1"/>
  <c r="M5213" i="3" a="1"/>
  <c r="M5213" i="3" s="1"/>
  <c r="M5214" i="3" a="1"/>
  <c r="M5214" i="3" s="1"/>
  <c r="M5215" i="3" a="1"/>
  <c r="M5215" i="3" s="1"/>
  <c r="M5216" i="3" a="1"/>
  <c r="M5216" i="3" s="1"/>
  <c r="M5217" i="3" a="1"/>
  <c r="M5217" i="3" s="1"/>
  <c r="M5218" i="3" a="1"/>
  <c r="M5218" i="3" s="1"/>
  <c r="M5219" i="3" a="1"/>
  <c r="M5219" i="3" s="1"/>
  <c r="M5220" i="3" a="1"/>
  <c r="M5220" i="3" s="1"/>
  <c r="M5221" i="3" a="1"/>
  <c r="M5221" i="3" s="1"/>
  <c r="M5222" i="3" a="1"/>
  <c r="M5222" i="3" s="1"/>
  <c r="M5223" i="3" a="1"/>
  <c r="M5223" i="3" s="1"/>
  <c r="M5224" i="3" a="1"/>
  <c r="M5224" i="3" s="1"/>
  <c r="M5225" i="3" a="1"/>
  <c r="M5225" i="3" s="1"/>
  <c r="M5226" i="3" a="1"/>
  <c r="M5226" i="3" s="1"/>
  <c r="M5227" i="3" a="1"/>
  <c r="M5227" i="3" s="1"/>
  <c r="M5228" i="3" a="1"/>
  <c r="M5228" i="3" s="1"/>
  <c r="M5229" i="3" a="1"/>
  <c r="M5229" i="3" s="1"/>
  <c r="M5230" i="3" a="1"/>
  <c r="M5230" i="3" s="1"/>
  <c r="M5231" i="3" a="1"/>
  <c r="M5231" i="3" s="1"/>
  <c r="M5232" i="3" a="1"/>
  <c r="M5232" i="3" s="1"/>
  <c r="M5233" i="3" a="1"/>
  <c r="M5233" i="3" s="1"/>
  <c r="M5234" i="3" a="1"/>
  <c r="M5234" i="3" s="1"/>
  <c r="M5235" i="3" a="1"/>
  <c r="M5235" i="3" s="1"/>
  <c r="M5236" i="3" a="1"/>
  <c r="M5236" i="3" s="1"/>
  <c r="M5237" i="3" a="1"/>
  <c r="M5237" i="3" s="1"/>
  <c r="M5238" i="3" a="1"/>
  <c r="M5238" i="3" s="1"/>
  <c r="M5239" i="3" a="1"/>
  <c r="M5239" i="3" s="1"/>
  <c r="M5240" i="3" a="1"/>
  <c r="M5240" i="3" s="1"/>
  <c r="M5241" i="3" a="1"/>
  <c r="M5241" i="3" s="1"/>
  <c r="M5242" i="3" a="1"/>
  <c r="M5242" i="3" s="1"/>
  <c r="M5243" i="3" a="1"/>
  <c r="M5243" i="3" s="1"/>
  <c r="M5244" i="3" a="1"/>
  <c r="M5244" i="3" s="1"/>
  <c r="M5245" i="3" a="1"/>
  <c r="M5245" i="3" s="1"/>
  <c r="M5246" i="3" a="1"/>
  <c r="M5246" i="3" s="1"/>
  <c r="M5247" i="3" a="1"/>
  <c r="M5247" i="3" s="1"/>
  <c r="M5248" i="3" a="1"/>
  <c r="M5248" i="3" s="1"/>
  <c r="M5249" i="3" a="1"/>
  <c r="M5249" i="3" s="1"/>
  <c r="M5250" i="3" a="1"/>
  <c r="M5250" i="3" s="1"/>
  <c r="M5251" i="3" a="1"/>
  <c r="M5251" i="3" s="1"/>
  <c r="M5252" i="3" a="1"/>
  <c r="M5252" i="3" s="1"/>
  <c r="M5253" i="3" a="1"/>
  <c r="M5253" i="3" s="1"/>
  <c r="M5254" i="3" a="1"/>
  <c r="M5254" i="3" s="1"/>
  <c r="M5255" i="3" a="1"/>
  <c r="M5255" i="3" s="1"/>
  <c r="M5256" i="3" a="1"/>
  <c r="M5256" i="3" s="1"/>
  <c r="M5257" i="3" a="1"/>
  <c r="M5257" i="3" s="1"/>
  <c r="M5258" i="3" a="1"/>
  <c r="M5258" i="3" s="1"/>
  <c r="M5259" i="3" a="1"/>
  <c r="M5259" i="3" s="1"/>
  <c r="M5260" i="3" a="1"/>
  <c r="M5260" i="3" s="1"/>
  <c r="M5261" i="3" a="1"/>
  <c r="M5261" i="3" s="1"/>
  <c r="M5262" i="3" a="1"/>
  <c r="M5262" i="3" s="1"/>
  <c r="M5263" i="3" a="1"/>
  <c r="M5263" i="3" s="1"/>
  <c r="M5264" i="3" a="1"/>
  <c r="M5264" i="3" s="1"/>
  <c r="M5265" i="3" a="1"/>
  <c r="M5265" i="3" s="1"/>
  <c r="M5266" i="3" a="1"/>
  <c r="M5266" i="3" s="1"/>
  <c r="M5267" i="3" a="1"/>
  <c r="M5267" i="3" s="1"/>
  <c r="M5268" i="3" a="1"/>
  <c r="M5268" i="3" s="1"/>
  <c r="M5269" i="3" a="1"/>
  <c r="M5269" i="3" s="1"/>
  <c r="M5270" i="3" a="1"/>
  <c r="M5270" i="3" s="1"/>
  <c r="M5271" i="3" a="1"/>
  <c r="M5271" i="3" s="1"/>
  <c r="M5272" i="3" a="1"/>
  <c r="M5272" i="3" s="1"/>
  <c r="M5273" i="3" a="1"/>
  <c r="M5273" i="3" s="1"/>
  <c r="M5274" i="3" a="1"/>
  <c r="M5274" i="3" s="1"/>
  <c r="M5275" i="3" a="1"/>
  <c r="M5275" i="3" s="1"/>
  <c r="M5276" i="3" a="1"/>
  <c r="M5276" i="3" s="1"/>
  <c r="M5277" i="3" a="1"/>
  <c r="M5277" i="3" s="1"/>
  <c r="M5278" i="3" a="1"/>
  <c r="M5278" i="3" s="1"/>
  <c r="M5279" i="3" a="1"/>
  <c r="M5279" i="3" s="1"/>
  <c r="M5280" i="3" a="1"/>
  <c r="M5280" i="3" s="1"/>
  <c r="M5281" i="3" a="1"/>
  <c r="M5281" i="3" s="1"/>
  <c r="M5282" i="3" a="1"/>
  <c r="M5282" i="3" s="1"/>
  <c r="M5283" i="3" a="1"/>
  <c r="M5283" i="3" s="1"/>
  <c r="M5284" i="3" a="1"/>
  <c r="M5284" i="3" s="1"/>
  <c r="M5285" i="3" a="1"/>
  <c r="M5285" i="3" s="1"/>
  <c r="M5286" i="3" a="1"/>
  <c r="M5286" i="3" s="1"/>
  <c r="M5287" i="3" a="1"/>
  <c r="M5287" i="3" s="1"/>
  <c r="M5288" i="3" a="1"/>
  <c r="M5288" i="3" s="1"/>
  <c r="M5289" i="3" a="1"/>
  <c r="M5289" i="3" s="1"/>
  <c r="M5290" i="3" a="1"/>
  <c r="M5290" i="3" s="1"/>
  <c r="M5291" i="3" a="1"/>
  <c r="M5291" i="3" s="1"/>
  <c r="M5292" i="3" a="1"/>
  <c r="M5292" i="3" s="1"/>
  <c r="M5293" i="3" a="1"/>
  <c r="M5293" i="3" s="1"/>
  <c r="M5294" i="3" a="1"/>
  <c r="M5294" i="3" s="1"/>
  <c r="M5295" i="3" a="1"/>
  <c r="M5295" i="3" s="1"/>
  <c r="M5296" i="3" a="1"/>
  <c r="M5296" i="3" s="1"/>
  <c r="M5297" i="3" a="1"/>
  <c r="M5297" i="3" s="1"/>
  <c r="M5298" i="3" a="1"/>
  <c r="M5298" i="3" s="1"/>
  <c r="M5299" i="3" a="1"/>
  <c r="M5299" i="3" s="1"/>
  <c r="M5300" i="3" a="1"/>
  <c r="M5300" i="3" s="1"/>
  <c r="M5301" i="3" a="1"/>
  <c r="M5301" i="3" s="1"/>
  <c r="M5302" i="3" a="1"/>
  <c r="M5302" i="3" s="1"/>
  <c r="M5303" i="3" a="1"/>
  <c r="M5303" i="3" s="1"/>
  <c r="M5304" i="3" a="1"/>
  <c r="M5304" i="3" s="1"/>
  <c r="M5305" i="3" a="1"/>
  <c r="M5305" i="3" s="1"/>
  <c r="M5306" i="3" a="1"/>
  <c r="M5306" i="3" s="1"/>
  <c r="M5307" i="3" a="1"/>
  <c r="M5307" i="3" s="1"/>
  <c r="M5308" i="3" a="1"/>
  <c r="M5308" i="3" s="1"/>
  <c r="M5309" i="3" a="1"/>
  <c r="M5309" i="3" s="1"/>
  <c r="M5310" i="3" a="1"/>
  <c r="M5310" i="3" s="1"/>
  <c r="M5311" i="3" a="1"/>
  <c r="M5311" i="3" s="1"/>
  <c r="M5312" i="3" a="1"/>
  <c r="M5312" i="3" s="1"/>
  <c r="M5313" i="3" a="1"/>
  <c r="M5313" i="3" s="1"/>
  <c r="M5314" i="3" a="1"/>
  <c r="M5314" i="3" s="1"/>
  <c r="M5315" i="3" a="1"/>
  <c r="M5315" i="3" s="1"/>
  <c r="M5316" i="3" a="1"/>
  <c r="M5316" i="3" s="1"/>
  <c r="M5317" i="3" a="1"/>
  <c r="M5317" i="3" s="1"/>
  <c r="M5318" i="3" a="1"/>
  <c r="M5318" i="3" s="1"/>
  <c r="M5319" i="3" a="1"/>
  <c r="M5319" i="3" s="1"/>
  <c r="M5320" i="3" a="1"/>
  <c r="M5320" i="3" s="1"/>
  <c r="M5321" i="3" a="1"/>
  <c r="M5321" i="3" s="1"/>
  <c r="M5322" i="3" a="1"/>
  <c r="M5322" i="3" s="1"/>
  <c r="M5323" i="3" a="1"/>
  <c r="M5323" i="3" s="1"/>
  <c r="M5324" i="3" a="1"/>
  <c r="M5324" i="3" s="1"/>
  <c r="M5325" i="3" a="1"/>
  <c r="M5325" i="3" s="1"/>
  <c r="M5326" i="3" a="1"/>
  <c r="M5326" i="3" s="1"/>
  <c r="M5327" i="3" a="1"/>
  <c r="M5327" i="3" s="1"/>
  <c r="M5328" i="3" a="1"/>
  <c r="M5328" i="3" s="1"/>
  <c r="M5329" i="3" a="1"/>
  <c r="M5329" i="3" s="1"/>
  <c r="M5330" i="3" a="1"/>
  <c r="M5330" i="3" s="1"/>
  <c r="M5331" i="3" a="1"/>
  <c r="M5331" i="3" s="1"/>
  <c r="M5332" i="3" a="1"/>
  <c r="M5332" i="3" s="1"/>
  <c r="M5333" i="3" a="1"/>
  <c r="M5333" i="3" s="1"/>
  <c r="M5334" i="3" a="1"/>
  <c r="M5334" i="3" s="1"/>
  <c r="M5335" i="3" a="1"/>
  <c r="M5335" i="3" s="1"/>
  <c r="M5336" i="3" a="1"/>
  <c r="M5336" i="3" s="1"/>
  <c r="M5337" i="3" a="1"/>
  <c r="M5337" i="3" s="1"/>
  <c r="M5338" i="3" a="1"/>
  <c r="M5338" i="3" s="1"/>
  <c r="M5339" i="3" a="1"/>
  <c r="M5339" i="3" s="1"/>
  <c r="M5340" i="3" a="1"/>
  <c r="M5340" i="3" s="1"/>
  <c r="M5341" i="3" a="1"/>
  <c r="M5341" i="3" s="1"/>
  <c r="M5342" i="3" a="1"/>
  <c r="M5342" i="3" s="1"/>
  <c r="M5343" i="3" a="1"/>
  <c r="M5343" i="3" s="1"/>
  <c r="M5344" i="3" a="1"/>
  <c r="M5344" i="3" s="1"/>
  <c r="M5345" i="3" a="1"/>
  <c r="M5345" i="3" s="1"/>
  <c r="M5346" i="3" a="1"/>
  <c r="M5346" i="3" s="1"/>
  <c r="M5347" i="3" a="1"/>
  <c r="M5347" i="3" s="1"/>
  <c r="M5348" i="3" a="1"/>
  <c r="M5348" i="3" s="1"/>
  <c r="M5349" i="3" a="1"/>
  <c r="M5349" i="3" s="1"/>
  <c r="M5350" i="3" a="1"/>
  <c r="M5350" i="3" s="1"/>
  <c r="M5351" i="3" a="1"/>
  <c r="M5351" i="3" s="1"/>
  <c r="M5352" i="3" a="1"/>
  <c r="M5352" i="3" s="1"/>
  <c r="M5353" i="3" a="1"/>
  <c r="M5353" i="3" s="1"/>
  <c r="M5354" i="3" a="1"/>
  <c r="M5354" i="3" s="1"/>
  <c r="M5355" i="3" a="1"/>
  <c r="M5355" i="3" s="1"/>
  <c r="M5356" i="3" a="1"/>
  <c r="M5356" i="3" s="1"/>
  <c r="M5357" i="3" a="1"/>
  <c r="M5357" i="3" s="1"/>
  <c r="M5358" i="3" a="1"/>
  <c r="M5358" i="3" s="1"/>
  <c r="M5359" i="3" a="1"/>
  <c r="M5359" i="3" s="1"/>
  <c r="M5360" i="3" a="1"/>
  <c r="M5360" i="3" s="1"/>
  <c r="M5361" i="3" a="1"/>
  <c r="M5361" i="3" s="1"/>
  <c r="M5362" i="3" a="1"/>
  <c r="M5362" i="3" s="1"/>
  <c r="M5363" i="3" a="1"/>
  <c r="M5363" i="3" s="1"/>
  <c r="M5364" i="3" a="1"/>
  <c r="M5364" i="3" s="1"/>
  <c r="M5365" i="3" a="1"/>
  <c r="M5365" i="3" s="1"/>
  <c r="M5366" i="3" a="1"/>
  <c r="M5366" i="3" s="1"/>
  <c r="M5367" i="3" a="1"/>
  <c r="M5367" i="3" s="1"/>
  <c r="M5368" i="3" a="1"/>
  <c r="M5368" i="3" s="1"/>
  <c r="M5369" i="3" a="1"/>
  <c r="M5369" i="3" s="1"/>
  <c r="M5370" i="3" a="1"/>
  <c r="M5370" i="3" s="1"/>
  <c r="M5371" i="3" a="1"/>
  <c r="M5371" i="3" s="1"/>
  <c r="M5372" i="3" a="1"/>
  <c r="M5372" i="3" s="1"/>
  <c r="M5373" i="3" a="1"/>
  <c r="M5373" i="3" s="1"/>
  <c r="M5374" i="3" a="1"/>
  <c r="M5374" i="3" s="1"/>
  <c r="M5375" i="3" a="1"/>
  <c r="M5375" i="3" s="1"/>
  <c r="M5376" i="3" a="1"/>
  <c r="M5376" i="3" s="1"/>
  <c r="M5377" i="3" a="1"/>
  <c r="M5377" i="3" s="1"/>
  <c r="M5378" i="3" a="1"/>
  <c r="M5378" i="3" s="1"/>
  <c r="M5379" i="3" a="1"/>
  <c r="M5379" i="3" s="1"/>
  <c r="M5380" i="3" a="1"/>
  <c r="M5380" i="3" s="1"/>
  <c r="M5381" i="3" a="1"/>
  <c r="M5381" i="3" s="1"/>
  <c r="M5382" i="3" a="1"/>
  <c r="M5382" i="3" s="1"/>
  <c r="M5383" i="3" a="1"/>
  <c r="M5383" i="3" s="1"/>
  <c r="M5384" i="3" a="1"/>
  <c r="M5384" i="3" s="1"/>
  <c r="M5385" i="3" a="1"/>
  <c r="M5385" i="3" s="1"/>
  <c r="M5386" i="3" a="1"/>
  <c r="M5386" i="3" s="1"/>
  <c r="M5387" i="3" a="1"/>
  <c r="M5387" i="3" s="1"/>
  <c r="M5388" i="3" a="1"/>
  <c r="M5388" i="3" s="1"/>
  <c r="M5389" i="3" a="1"/>
  <c r="M5389" i="3" s="1"/>
  <c r="M5390" i="3" a="1"/>
  <c r="M5390" i="3" s="1"/>
  <c r="M5391" i="3" a="1"/>
  <c r="M5391" i="3" s="1"/>
  <c r="M5392" i="3" a="1"/>
  <c r="M5392" i="3" s="1"/>
  <c r="M5393" i="3" a="1"/>
  <c r="M5393" i="3" s="1"/>
  <c r="M5394" i="3" a="1"/>
  <c r="M5394" i="3" s="1"/>
  <c r="M5395" i="3" a="1"/>
  <c r="M5395" i="3" s="1"/>
  <c r="M5396" i="3" a="1"/>
  <c r="M5396" i="3" s="1"/>
  <c r="M5397" i="3" a="1"/>
  <c r="M5397" i="3" s="1"/>
  <c r="M5398" i="3" a="1"/>
  <c r="M5398" i="3" s="1"/>
  <c r="M5399" i="3" a="1"/>
  <c r="M5399" i="3" s="1"/>
  <c r="M5400" i="3" a="1"/>
  <c r="M5400" i="3" s="1"/>
  <c r="M5401" i="3" a="1"/>
  <c r="M5401" i="3" s="1"/>
  <c r="M5402" i="3" a="1"/>
  <c r="M5402" i="3" s="1"/>
  <c r="M5403" i="3" a="1"/>
  <c r="M5403" i="3" s="1"/>
  <c r="M5404" i="3" a="1"/>
  <c r="M5404" i="3" s="1"/>
  <c r="M5405" i="3" a="1"/>
  <c r="M5405" i="3" s="1"/>
  <c r="M5406" i="3" a="1"/>
  <c r="M5406" i="3" s="1"/>
  <c r="M5407" i="3" a="1"/>
  <c r="M5407" i="3" s="1"/>
  <c r="M5408" i="3" a="1"/>
  <c r="M5408" i="3" s="1"/>
  <c r="M5409" i="3" a="1"/>
  <c r="M5409" i="3" s="1"/>
  <c r="M5410" i="3" a="1"/>
  <c r="M5410" i="3" s="1"/>
  <c r="M5411" i="3" a="1"/>
  <c r="M5411" i="3" s="1"/>
  <c r="M5412" i="3" a="1"/>
  <c r="M5412" i="3" s="1"/>
  <c r="M5413" i="3" a="1"/>
  <c r="M5413" i="3" s="1"/>
  <c r="M5414" i="3" a="1"/>
  <c r="M5414" i="3" s="1"/>
  <c r="M5415" i="3" a="1"/>
  <c r="M5415" i="3" s="1"/>
  <c r="M5416" i="3" a="1"/>
  <c r="M5416" i="3" s="1"/>
  <c r="M5417" i="3" a="1"/>
  <c r="M5417" i="3" s="1"/>
  <c r="M5418" i="3" a="1"/>
  <c r="M5418" i="3" s="1"/>
  <c r="M5419" i="3" a="1"/>
  <c r="M5419" i="3" s="1"/>
  <c r="M5420" i="3" a="1"/>
  <c r="M5420" i="3" s="1"/>
  <c r="M5421" i="3" a="1"/>
  <c r="M5421" i="3" s="1"/>
  <c r="M5422" i="3" a="1"/>
  <c r="M5422" i="3" s="1"/>
  <c r="M5423" i="3" a="1"/>
  <c r="M5423" i="3" s="1"/>
  <c r="M5424" i="3" a="1"/>
  <c r="M5424" i="3" s="1"/>
  <c r="M5425" i="3" a="1"/>
  <c r="M5425" i="3" s="1"/>
  <c r="M5426" i="3" a="1"/>
  <c r="M5426" i="3" s="1"/>
  <c r="M5427" i="3" a="1"/>
  <c r="M5427" i="3" s="1"/>
  <c r="M5428" i="3" a="1"/>
  <c r="M5428" i="3" s="1"/>
  <c r="M5429" i="3" a="1"/>
  <c r="M5429" i="3" s="1"/>
  <c r="M5430" i="3" a="1"/>
  <c r="M5430" i="3" s="1"/>
  <c r="M5431" i="3" a="1"/>
  <c r="M5431" i="3" s="1"/>
  <c r="M5432" i="3" a="1"/>
  <c r="M5432" i="3" s="1"/>
  <c r="M5433" i="3" a="1"/>
  <c r="M5433" i="3" s="1"/>
  <c r="M5434" i="3" a="1"/>
  <c r="M5434" i="3" s="1"/>
  <c r="M5435" i="3" a="1"/>
  <c r="M5435" i="3" s="1"/>
  <c r="M5436" i="3" a="1"/>
  <c r="M5436" i="3" s="1"/>
  <c r="M5437" i="3" a="1"/>
  <c r="M5437" i="3" s="1"/>
  <c r="M5438" i="3" a="1"/>
  <c r="M5438" i="3" s="1"/>
  <c r="M5439" i="3" a="1"/>
  <c r="M5439" i="3" s="1"/>
  <c r="M5440" i="3" a="1"/>
  <c r="M5440" i="3" s="1"/>
  <c r="M5441" i="3" a="1"/>
  <c r="M5441" i="3" s="1"/>
  <c r="M5442" i="3" a="1"/>
  <c r="M5442" i="3" s="1"/>
  <c r="M5443" i="3" a="1"/>
  <c r="M5443" i="3" s="1"/>
  <c r="M5444" i="3" a="1"/>
  <c r="M5444" i="3" s="1"/>
  <c r="M5445" i="3" a="1"/>
  <c r="M5445" i="3" s="1"/>
  <c r="M5446" i="3" a="1"/>
  <c r="M5446" i="3" s="1"/>
  <c r="M5447" i="3" a="1"/>
  <c r="M5447" i="3" s="1"/>
  <c r="M5448" i="3" a="1"/>
  <c r="M5448" i="3" s="1"/>
  <c r="M5449" i="3" a="1"/>
  <c r="M5449" i="3" s="1"/>
  <c r="M5450" i="3" a="1"/>
  <c r="M5450" i="3" s="1"/>
  <c r="M5451" i="3" a="1"/>
  <c r="M5451" i="3" s="1"/>
  <c r="M5452" i="3" a="1"/>
  <c r="M5452" i="3" s="1"/>
  <c r="M5453" i="3" a="1"/>
  <c r="M5453" i="3" s="1"/>
  <c r="M5454" i="3" a="1"/>
  <c r="M5454" i="3" s="1"/>
  <c r="M5455" i="3" a="1"/>
  <c r="M5455" i="3" s="1"/>
  <c r="M5456" i="3" a="1"/>
  <c r="M5456" i="3" s="1"/>
  <c r="M5457" i="3" a="1"/>
  <c r="M5457" i="3" s="1"/>
  <c r="M5458" i="3" a="1"/>
  <c r="M5458" i="3" s="1"/>
  <c r="M5459" i="3" a="1"/>
  <c r="M5459" i="3" s="1"/>
  <c r="M5460" i="3" a="1"/>
  <c r="M5460" i="3" s="1"/>
  <c r="M5461" i="3" a="1"/>
  <c r="M5461" i="3" s="1"/>
  <c r="M5462" i="3" a="1"/>
  <c r="M5462" i="3" s="1"/>
  <c r="M5463" i="3" a="1"/>
  <c r="M5463" i="3" s="1"/>
  <c r="M5464" i="3" a="1"/>
  <c r="M5464" i="3" s="1"/>
  <c r="M5465" i="3" a="1"/>
  <c r="M5465" i="3" s="1"/>
  <c r="M5466" i="3" a="1"/>
  <c r="M5466" i="3" s="1"/>
  <c r="M5467" i="3" a="1"/>
  <c r="M5467" i="3" s="1"/>
  <c r="M5468" i="3" a="1"/>
  <c r="M5468" i="3" s="1"/>
  <c r="M5469" i="3" a="1"/>
  <c r="M5469" i="3" s="1"/>
  <c r="M5470" i="3" a="1"/>
  <c r="M5470" i="3" s="1"/>
  <c r="M5471" i="3" a="1"/>
  <c r="M5471" i="3" s="1"/>
  <c r="M5472" i="3" a="1"/>
  <c r="M5472" i="3" s="1"/>
  <c r="M5473" i="3" a="1"/>
  <c r="M5473" i="3" s="1"/>
  <c r="M5474" i="3" a="1"/>
  <c r="M5474" i="3" s="1"/>
  <c r="M5475" i="3" a="1"/>
  <c r="M5475" i="3" s="1"/>
  <c r="M5476" i="3" a="1"/>
  <c r="M5476" i="3" s="1"/>
  <c r="M5477" i="3" a="1"/>
  <c r="M5477" i="3" s="1"/>
  <c r="M5478" i="3" a="1"/>
  <c r="M5478" i="3" s="1"/>
  <c r="M5479" i="3" a="1"/>
  <c r="M5479" i="3" s="1"/>
  <c r="M5480" i="3" a="1"/>
  <c r="M5480" i="3" s="1"/>
  <c r="M5481" i="3" a="1"/>
  <c r="M5481" i="3" s="1"/>
  <c r="M5482" i="3" a="1"/>
  <c r="M5482" i="3" s="1"/>
  <c r="M5483" i="3" a="1"/>
  <c r="M5483" i="3" s="1"/>
  <c r="M5484" i="3" a="1"/>
  <c r="M5484" i="3" s="1"/>
  <c r="M5485" i="3" a="1"/>
  <c r="M5485" i="3" s="1"/>
  <c r="M5486" i="3" a="1"/>
  <c r="M5486" i="3" s="1"/>
  <c r="M5487" i="3" a="1"/>
  <c r="M5487" i="3" s="1"/>
  <c r="M5488" i="3" a="1"/>
  <c r="M5488" i="3" s="1"/>
  <c r="M5489" i="3" a="1"/>
  <c r="M5489" i="3" s="1"/>
  <c r="M5490" i="3" a="1"/>
  <c r="M5490" i="3" s="1"/>
  <c r="M5491" i="3" a="1"/>
  <c r="M5491" i="3" s="1"/>
  <c r="M5492" i="3" a="1"/>
  <c r="M5492" i="3" s="1"/>
  <c r="M5493" i="3" a="1"/>
  <c r="M5493" i="3" s="1"/>
  <c r="M5494" i="3" a="1"/>
  <c r="M5494" i="3" s="1"/>
  <c r="M5495" i="3" a="1"/>
  <c r="M5495" i="3" s="1"/>
  <c r="M5496" i="3" a="1"/>
  <c r="M5496" i="3" s="1"/>
  <c r="M5497" i="3" a="1"/>
  <c r="M5497" i="3" s="1"/>
  <c r="M5498" i="3" a="1"/>
  <c r="M5498" i="3" s="1"/>
  <c r="M5499" i="3" a="1"/>
  <c r="M5499" i="3" s="1"/>
  <c r="M5500" i="3" a="1"/>
  <c r="M5500" i="3" s="1"/>
  <c r="M5501" i="3" a="1"/>
  <c r="M5501" i="3" s="1"/>
  <c r="M5502" i="3" a="1"/>
  <c r="M5502" i="3" s="1"/>
  <c r="M5503" i="3" a="1"/>
  <c r="M5503" i="3" s="1"/>
  <c r="M5504" i="3" a="1"/>
  <c r="M5504" i="3" s="1"/>
  <c r="M5505" i="3" a="1"/>
  <c r="M5505" i="3" s="1"/>
  <c r="M5506" i="3" a="1"/>
  <c r="M5506" i="3" s="1"/>
  <c r="M5507" i="3" a="1"/>
  <c r="M5507" i="3" s="1"/>
  <c r="M5508" i="3" a="1"/>
  <c r="M5508" i="3" s="1"/>
  <c r="M5509" i="3" a="1"/>
  <c r="M5509" i="3" s="1"/>
  <c r="M5510" i="3" a="1"/>
  <c r="M5510" i="3" s="1"/>
  <c r="M5511" i="3" a="1"/>
  <c r="M5511" i="3" s="1"/>
  <c r="M5512" i="3" a="1"/>
  <c r="M5512" i="3" s="1"/>
  <c r="M5513" i="3" a="1"/>
  <c r="M5513" i="3" s="1"/>
  <c r="M5514" i="3" a="1"/>
  <c r="M5514" i="3" s="1"/>
  <c r="M5515" i="3" a="1"/>
  <c r="M5515" i="3" s="1"/>
  <c r="M5516" i="3" a="1"/>
  <c r="M5516" i="3" s="1"/>
  <c r="M5517" i="3" a="1"/>
  <c r="M5517" i="3" s="1"/>
  <c r="M5518" i="3" a="1"/>
  <c r="M5518" i="3" s="1"/>
  <c r="M5519" i="3" a="1"/>
  <c r="M5519" i="3" s="1"/>
  <c r="M5520" i="3" a="1"/>
  <c r="M5520" i="3" s="1"/>
  <c r="M5521" i="3" a="1"/>
  <c r="M5521" i="3" s="1"/>
  <c r="M5522" i="3" a="1"/>
  <c r="M5522" i="3" s="1"/>
  <c r="M5523" i="3" a="1"/>
  <c r="M5523" i="3" s="1"/>
  <c r="M5524" i="3" a="1"/>
  <c r="M5524" i="3" s="1"/>
  <c r="M5525" i="3" a="1"/>
  <c r="M5525" i="3" s="1"/>
  <c r="M5526" i="3" a="1"/>
  <c r="M5526" i="3" s="1"/>
  <c r="M5527" i="3" a="1"/>
  <c r="M5527" i="3" s="1"/>
  <c r="M5528" i="3" a="1"/>
  <c r="M5528" i="3" s="1"/>
  <c r="M5529" i="3" a="1"/>
  <c r="M5529" i="3" s="1"/>
  <c r="M5530" i="3" a="1"/>
  <c r="M5530" i="3" s="1"/>
  <c r="M5531" i="3" a="1"/>
  <c r="M5531" i="3" s="1"/>
  <c r="M5532" i="3" a="1"/>
  <c r="M5532" i="3" s="1"/>
  <c r="M5533" i="3" a="1"/>
  <c r="M5533" i="3" s="1"/>
  <c r="M5534" i="3" a="1"/>
  <c r="M5534" i="3" s="1"/>
  <c r="M5535" i="3" a="1"/>
  <c r="M5535" i="3" s="1"/>
  <c r="M5536" i="3" a="1"/>
  <c r="M5536" i="3" s="1"/>
  <c r="M5537" i="3" a="1"/>
  <c r="M5537" i="3" s="1"/>
  <c r="M5538" i="3" a="1"/>
  <c r="M5538" i="3" s="1"/>
  <c r="M5539" i="3" a="1"/>
  <c r="M5539" i="3" s="1"/>
  <c r="M5540" i="3" a="1"/>
  <c r="M5540" i="3" s="1"/>
  <c r="M5541" i="3" a="1"/>
  <c r="M5541" i="3" s="1"/>
  <c r="M5542" i="3" a="1"/>
  <c r="M5542" i="3" s="1"/>
  <c r="M5543" i="3" a="1"/>
  <c r="M5543" i="3" s="1"/>
  <c r="M5544" i="3" a="1"/>
  <c r="M5544" i="3" s="1"/>
  <c r="M5545" i="3" a="1"/>
  <c r="M5545" i="3" s="1"/>
  <c r="M5546" i="3" a="1"/>
  <c r="M5546" i="3" s="1"/>
  <c r="M5547" i="3" a="1"/>
  <c r="M5547" i="3" s="1"/>
  <c r="M5548" i="3" a="1"/>
  <c r="M5548" i="3" s="1"/>
  <c r="M5549" i="3" a="1"/>
  <c r="M5549" i="3" s="1"/>
  <c r="M5550" i="3" a="1"/>
  <c r="M5550" i="3" s="1"/>
  <c r="M5551" i="3" a="1"/>
  <c r="M5551" i="3" s="1"/>
  <c r="M5552" i="3" a="1"/>
  <c r="M5552" i="3" s="1"/>
  <c r="M5553" i="3" a="1"/>
  <c r="M5553" i="3" s="1"/>
  <c r="M5554" i="3" a="1"/>
  <c r="M5554" i="3" s="1"/>
  <c r="M5555" i="3" a="1"/>
  <c r="M5555" i="3" s="1"/>
  <c r="M5556" i="3" a="1"/>
  <c r="M5556" i="3" s="1"/>
  <c r="M5557" i="3" a="1"/>
  <c r="M5557" i="3" s="1"/>
  <c r="M5558" i="3" a="1"/>
  <c r="M5558" i="3" s="1"/>
  <c r="M5559" i="3" a="1"/>
  <c r="M5559" i="3" s="1"/>
  <c r="M5560" i="3" a="1"/>
  <c r="M5560" i="3" s="1"/>
  <c r="M5561" i="3" a="1"/>
  <c r="M5561" i="3" s="1"/>
  <c r="M5562" i="3" a="1"/>
  <c r="M5562" i="3" s="1"/>
  <c r="M5563" i="3" a="1"/>
  <c r="M5563" i="3" s="1"/>
  <c r="M5564" i="3" a="1"/>
  <c r="M5564" i="3" s="1"/>
  <c r="M5565" i="3" a="1"/>
  <c r="M5565" i="3" s="1"/>
  <c r="M5566" i="3" a="1"/>
  <c r="M5566" i="3" s="1"/>
  <c r="M5567" i="3" a="1"/>
  <c r="M5567" i="3" s="1"/>
  <c r="M5568" i="3" a="1"/>
  <c r="M5568" i="3" s="1"/>
  <c r="M5569" i="3" a="1"/>
  <c r="M5569" i="3" s="1"/>
  <c r="M5570" i="3" a="1"/>
  <c r="M5570" i="3" s="1"/>
  <c r="M5571" i="3" a="1"/>
  <c r="M5571" i="3" s="1"/>
  <c r="M5572" i="3" a="1"/>
  <c r="M5572" i="3" s="1"/>
  <c r="M5573" i="3" a="1"/>
  <c r="M5573" i="3" s="1"/>
  <c r="M5574" i="3" a="1"/>
  <c r="M5574" i="3" s="1"/>
  <c r="M5575" i="3" a="1"/>
  <c r="M5575" i="3" s="1"/>
  <c r="M5576" i="3" a="1"/>
  <c r="M5576" i="3" s="1"/>
  <c r="M5577" i="3" a="1"/>
  <c r="M5577" i="3" s="1"/>
  <c r="M5578" i="3" a="1"/>
  <c r="M5578" i="3" s="1"/>
  <c r="M5579" i="3" a="1"/>
  <c r="M5579" i="3" s="1"/>
  <c r="M5580" i="3" a="1"/>
  <c r="M5580" i="3" s="1"/>
  <c r="M5581" i="3" a="1"/>
  <c r="M5581" i="3" s="1"/>
  <c r="M5582" i="3" a="1"/>
  <c r="M5582" i="3" s="1"/>
  <c r="M5583" i="3" a="1"/>
  <c r="M5583" i="3" s="1"/>
  <c r="M5584" i="3" a="1"/>
  <c r="M5584" i="3" s="1"/>
  <c r="M5585" i="3" a="1"/>
  <c r="M5585" i="3" s="1"/>
  <c r="M5586" i="3" a="1"/>
  <c r="M5586" i="3" s="1"/>
  <c r="M5587" i="3" a="1"/>
  <c r="M5587" i="3" s="1"/>
  <c r="M5588" i="3" a="1"/>
  <c r="M5588" i="3" s="1"/>
  <c r="M5589" i="3" a="1"/>
  <c r="M5589" i="3" s="1"/>
  <c r="M5590" i="3" a="1"/>
  <c r="M5590" i="3" s="1"/>
  <c r="M5591" i="3" a="1"/>
  <c r="M5591" i="3" s="1"/>
  <c r="M5592" i="3" a="1"/>
  <c r="M5592" i="3" s="1"/>
  <c r="M5593" i="3" a="1"/>
  <c r="M5593" i="3" s="1"/>
  <c r="M5594" i="3" a="1"/>
  <c r="M5594" i="3" s="1"/>
  <c r="M5595" i="3" a="1"/>
  <c r="M5595" i="3" s="1"/>
  <c r="M5596" i="3" a="1"/>
  <c r="M5596" i="3" s="1"/>
  <c r="M5597" i="3" a="1"/>
  <c r="M5597" i="3" s="1"/>
  <c r="M5598" i="3" a="1"/>
  <c r="M5598" i="3" s="1"/>
  <c r="M5599" i="3" a="1"/>
  <c r="M5599" i="3" s="1"/>
  <c r="M5600" i="3" a="1"/>
  <c r="M5600" i="3" s="1"/>
  <c r="M5601" i="3" a="1"/>
  <c r="M5601" i="3" s="1"/>
  <c r="M5602" i="3" a="1"/>
  <c r="M5602" i="3" s="1"/>
  <c r="M5603" i="3" a="1"/>
  <c r="M5603" i="3" s="1"/>
  <c r="M5604" i="3" a="1"/>
  <c r="M5604" i="3" s="1"/>
  <c r="M5605" i="3" a="1"/>
  <c r="M5605" i="3" s="1"/>
  <c r="M5606" i="3" a="1"/>
  <c r="M5606" i="3" s="1"/>
  <c r="M5607" i="3" a="1"/>
  <c r="M5607" i="3" s="1"/>
  <c r="M5608" i="3" a="1"/>
  <c r="M5608" i="3" s="1"/>
  <c r="M5609" i="3" a="1"/>
  <c r="M5609" i="3" s="1"/>
  <c r="M5610" i="3" a="1"/>
  <c r="M5610" i="3" s="1"/>
  <c r="M5611" i="3" a="1"/>
  <c r="M5611" i="3" s="1"/>
  <c r="M5612" i="3" a="1"/>
  <c r="M5612" i="3" s="1"/>
  <c r="M5613" i="3" a="1"/>
  <c r="M5613" i="3" s="1"/>
  <c r="M5614" i="3" a="1"/>
  <c r="M5614" i="3" s="1"/>
  <c r="M5615" i="3" a="1"/>
  <c r="M5615" i="3" s="1"/>
  <c r="M5616" i="3" a="1"/>
  <c r="M5616" i="3" s="1"/>
  <c r="M5617" i="3" a="1"/>
  <c r="M5617" i="3" s="1"/>
  <c r="M5618" i="3" a="1"/>
  <c r="M5618" i="3" s="1"/>
  <c r="M5619" i="3" a="1"/>
  <c r="M5619" i="3" s="1"/>
  <c r="M5620" i="3" a="1"/>
  <c r="M5620" i="3" s="1"/>
  <c r="M5621" i="3" a="1"/>
  <c r="M5621" i="3" s="1"/>
  <c r="M5622" i="3" a="1"/>
  <c r="M5622" i="3" s="1"/>
  <c r="M5623" i="3" a="1"/>
  <c r="M5623" i="3" s="1"/>
  <c r="M5624" i="3" a="1"/>
  <c r="M5624" i="3" s="1"/>
  <c r="M5625" i="3" a="1"/>
  <c r="M5625" i="3" s="1"/>
  <c r="M5626" i="3" a="1"/>
  <c r="M5626" i="3" s="1"/>
  <c r="M5627" i="3" a="1"/>
  <c r="M5627" i="3" s="1"/>
  <c r="M5628" i="3" a="1"/>
  <c r="M5628" i="3" s="1"/>
  <c r="M5629" i="3" a="1"/>
  <c r="M5629" i="3" s="1"/>
  <c r="M5630" i="3" a="1"/>
  <c r="M5630" i="3" s="1"/>
  <c r="M5631" i="3" a="1"/>
  <c r="M5631" i="3" s="1"/>
  <c r="M5632" i="3" a="1"/>
  <c r="M5632" i="3" s="1"/>
  <c r="M5633" i="3" a="1"/>
  <c r="M5633" i="3" s="1"/>
  <c r="M5634" i="3" a="1"/>
  <c r="M5634" i="3" s="1"/>
  <c r="M5635" i="3" a="1"/>
  <c r="M5635" i="3" s="1"/>
  <c r="M5636" i="3" a="1"/>
  <c r="M5636" i="3" s="1"/>
  <c r="M5637" i="3" a="1"/>
  <c r="M5637" i="3" s="1"/>
  <c r="M5638" i="3" a="1"/>
  <c r="M5638" i="3" s="1"/>
  <c r="M5639" i="3" a="1"/>
  <c r="M5639" i="3" s="1"/>
  <c r="M5640" i="3" a="1"/>
  <c r="M5640" i="3" s="1"/>
  <c r="M5641" i="3" a="1"/>
  <c r="M5641" i="3" s="1"/>
  <c r="M5642" i="3" a="1"/>
  <c r="M5642" i="3" s="1"/>
  <c r="M5643" i="3" a="1"/>
  <c r="M5643" i="3" s="1"/>
  <c r="M5644" i="3" a="1"/>
  <c r="M5644" i="3" s="1"/>
  <c r="M5645" i="3" a="1"/>
  <c r="M5645" i="3" s="1"/>
  <c r="M5646" i="3" a="1"/>
  <c r="M5646" i="3" s="1"/>
  <c r="M5647" i="3" a="1"/>
  <c r="M5647" i="3" s="1"/>
  <c r="M5648" i="3" a="1"/>
  <c r="M5648" i="3" s="1"/>
  <c r="M5649" i="3" a="1"/>
  <c r="M5649" i="3" s="1"/>
  <c r="M5650" i="3" a="1"/>
  <c r="M5650" i="3" s="1"/>
  <c r="M5651" i="3" a="1"/>
  <c r="M5651" i="3" s="1"/>
  <c r="M5652" i="3" a="1"/>
  <c r="M5652" i="3" s="1"/>
  <c r="M5653" i="3" a="1"/>
  <c r="M5653" i="3" s="1"/>
  <c r="M5654" i="3" a="1"/>
  <c r="M5654" i="3" s="1"/>
  <c r="M5655" i="3" a="1"/>
  <c r="M5655" i="3" s="1"/>
  <c r="M5656" i="3" a="1"/>
  <c r="M5656" i="3" s="1"/>
  <c r="M5657" i="3" a="1"/>
  <c r="M5657" i="3" s="1"/>
  <c r="M5658" i="3" a="1"/>
  <c r="M5658" i="3" s="1"/>
  <c r="M5659" i="3" a="1"/>
  <c r="M5659" i="3" s="1"/>
  <c r="M5660" i="3" a="1"/>
  <c r="M5660" i="3" s="1"/>
  <c r="M5661" i="3" a="1"/>
  <c r="M5661" i="3" s="1"/>
  <c r="M5662" i="3" a="1"/>
  <c r="M5662" i="3" s="1"/>
  <c r="M5663" i="3" a="1"/>
  <c r="M5663" i="3" s="1"/>
  <c r="M5664" i="3" a="1"/>
  <c r="M5664" i="3" s="1"/>
  <c r="M5665" i="3" a="1"/>
  <c r="M5665" i="3" s="1"/>
  <c r="M5666" i="3" a="1"/>
  <c r="M5666" i="3" s="1"/>
  <c r="M5667" i="3" a="1"/>
  <c r="M5667" i="3" s="1"/>
  <c r="M5668" i="3" a="1"/>
  <c r="M5668" i="3" s="1"/>
  <c r="M5669" i="3" a="1"/>
  <c r="M5669" i="3" s="1"/>
  <c r="M5670" i="3" a="1"/>
  <c r="M5670" i="3" s="1"/>
  <c r="M5671" i="3" a="1"/>
  <c r="M5671" i="3" s="1"/>
  <c r="M5672" i="3" a="1"/>
  <c r="M5672" i="3" s="1"/>
  <c r="M5673" i="3" a="1"/>
  <c r="M5673" i="3" s="1"/>
  <c r="M5674" i="3" a="1"/>
  <c r="M5674" i="3" s="1"/>
  <c r="M5675" i="3" a="1"/>
  <c r="M5675" i="3" s="1"/>
  <c r="M5676" i="3" a="1"/>
  <c r="M5676" i="3" s="1"/>
  <c r="M5677" i="3" a="1"/>
  <c r="M5677" i="3" s="1"/>
  <c r="M5678" i="3" a="1"/>
  <c r="M5678" i="3" s="1"/>
  <c r="M5679" i="3" a="1"/>
  <c r="M5679" i="3" s="1"/>
  <c r="M5680" i="3" a="1"/>
  <c r="M5680" i="3" s="1"/>
  <c r="M5681" i="3" a="1"/>
  <c r="M5681" i="3" s="1"/>
  <c r="M5682" i="3" a="1"/>
  <c r="M5682" i="3" s="1"/>
  <c r="M5683" i="3" a="1"/>
  <c r="M5683" i="3" s="1"/>
  <c r="M5684" i="3" a="1"/>
  <c r="M5684" i="3" s="1"/>
  <c r="M5685" i="3" a="1"/>
  <c r="M5685" i="3" s="1"/>
  <c r="M5686" i="3" a="1"/>
  <c r="M5686" i="3" s="1"/>
  <c r="M5687" i="3" a="1"/>
  <c r="M5687" i="3" s="1"/>
  <c r="M5688" i="3" a="1"/>
  <c r="M5688" i="3" s="1"/>
  <c r="M5689" i="3" a="1"/>
  <c r="M5689" i="3" s="1"/>
  <c r="M5690" i="3" a="1"/>
  <c r="M5690" i="3" s="1"/>
  <c r="M5691" i="3" a="1"/>
  <c r="M5691" i="3" s="1"/>
  <c r="M5692" i="3" a="1"/>
  <c r="M5692" i="3" s="1"/>
  <c r="M5693" i="3" a="1"/>
  <c r="M5693" i="3" s="1"/>
  <c r="M5694" i="3" a="1"/>
  <c r="M5694" i="3" s="1"/>
  <c r="M5695" i="3" a="1"/>
  <c r="M5695" i="3" s="1"/>
  <c r="M5696" i="3" a="1"/>
  <c r="M5696" i="3" s="1"/>
  <c r="M5697" i="3" a="1"/>
  <c r="M5697" i="3" s="1"/>
  <c r="M5698" i="3" a="1"/>
  <c r="M5698" i="3" s="1"/>
  <c r="M5699" i="3" a="1"/>
  <c r="M5699" i="3" s="1"/>
  <c r="M5700" i="3" a="1"/>
  <c r="M5700" i="3" s="1"/>
  <c r="M5701" i="3" a="1"/>
  <c r="M5701" i="3" s="1"/>
  <c r="M5702" i="3" a="1"/>
  <c r="M5702" i="3" s="1"/>
  <c r="M5703" i="3" a="1"/>
  <c r="M5703" i="3" s="1"/>
  <c r="M5704" i="3" a="1"/>
  <c r="M5704" i="3" s="1"/>
  <c r="M5705" i="3" a="1"/>
  <c r="M5705" i="3" s="1"/>
  <c r="M5706" i="3" a="1"/>
  <c r="M5706" i="3" s="1"/>
  <c r="M5707" i="3" a="1"/>
  <c r="M5707" i="3" s="1"/>
  <c r="M5708" i="3" a="1"/>
  <c r="M5708" i="3" s="1"/>
  <c r="M5709" i="3" a="1"/>
  <c r="M5709" i="3" s="1"/>
  <c r="M5710" i="3" a="1"/>
  <c r="M5710" i="3" s="1"/>
  <c r="M5711" i="3" a="1"/>
  <c r="M5711" i="3" s="1"/>
  <c r="M5712" i="3" a="1"/>
  <c r="M5712" i="3" s="1"/>
  <c r="M5713" i="3" a="1"/>
  <c r="M5713" i="3" s="1"/>
  <c r="M5714" i="3" a="1"/>
  <c r="M5714" i="3" s="1"/>
  <c r="M5715" i="3" a="1"/>
  <c r="M5715" i="3" s="1"/>
  <c r="M5716" i="3" a="1"/>
  <c r="M5716" i="3" s="1"/>
  <c r="M5717" i="3" a="1"/>
  <c r="M5717" i="3" s="1"/>
  <c r="M5718" i="3" a="1"/>
  <c r="M5718" i="3" s="1"/>
  <c r="M5719" i="3" a="1"/>
  <c r="M5719" i="3" s="1"/>
  <c r="M5720" i="3" a="1"/>
  <c r="M5720" i="3" s="1"/>
  <c r="M5721" i="3" a="1"/>
  <c r="M5721" i="3" s="1"/>
  <c r="M5722" i="3" a="1"/>
  <c r="M5722" i="3" s="1"/>
  <c r="M5723" i="3" a="1"/>
  <c r="M5723" i="3" s="1"/>
  <c r="M5724" i="3" a="1"/>
  <c r="M5724" i="3" s="1"/>
  <c r="M5725" i="3" a="1"/>
  <c r="M5725" i="3" s="1"/>
  <c r="M5726" i="3" a="1"/>
  <c r="M5726" i="3" s="1"/>
  <c r="M5727" i="3" a="1"/>
  <c r="M5727" i="3" s="1"/>
  <c r="M5728" i="3" a="1"/>
  <c r="M5728" i="3" s="1"/>
  <c r="M5729" i="3" a="1"/>
  <c r="M5729" i="3" s="1"/>
  <c r="M5730" i="3" a="1"/>
  <c r="M5730" i="3" s="1"/>
  <c r="M5731" i="3" a="1"/>
  <c r="M5731" i="3" s="1"/>
  <c r="M5732" i="3" a="1"/>
  <c r="M5732" i="3" s="1"/>
  <c r="M5733" i="3" a="1"/>
  <c r="M5733" i="3" s="1"/>
  <c r="M5734" i="3" a="1"/>
  <c r="M5734" i="3" s="1"/>
  <c r="M5735" i="3" a="1"/>
  <c r="M5735" i="3" s="1"/>
  <c r="M5736" i="3" a="1"/>
  <c r="M5736" i="3" s="1"/>
  <c r="M5737" i="3" a="1"/>
  <c r="M5737" i="3" s="1"/>
  <c r="M5738" i="3" a="1"/>
  <c r="M5738" i="3" s="1"/>
  <c r="M5739" i="3" a="1"/>
  <c r="M5739" i="3" s="1"/>
  <c r="M5740" i="3" a="1"/>
  <c r="M5740" i="3" s="1"/>
  <c r="M5741" i="3" a="1"/>
  <c r="M5741" i="3" s="1"/>
  <c r="M5742" i="3" a="1"/>
  <c r="M5742" i="3" s="1"/>
  <c r="M5743" i="3" a="1"/>
  <c r="M5743" i="3" s="1"/>
  <c r="M5744" i="3" a="1"/>
  <c r="M5744" i="3" s="1"/>
  <c r="M5745" i="3" a="1"/>
  <c r="M5745" i="3" s="1"/>
  <c r="M5746" i="3" a="1"/>
  <c r="M5746" i="3" s="1"/>
  <c r="M5747" i="3" a="1"/>
  <c r="M5747" i="3" s="1"/>
  <c r="M5748" i="3" a="1"/>
  <c r="M5748" i="3" s="1"/>
  <c r="M5749" i="3" a="1"/>
  <c r="M5749" i="3" s="1"/>
  <c r="M5750" i="3" a="1"/>
  <c r="M5750" i="3" s="1"/>
  <c r="M5751" i="3" a="1"/>
  <c r="M5751" i="3" s="1"/>
  <c r="M5752" i="3" a="1"/>
  <c r="M5752" i="3" s="1"/>
  <c r="M5753" i="3" a="1"/>
  <c r="M5753" i="3" s="1"/>
  <c r="M5754" i="3" a="1"/>
  <c r="M5754" i="3" s="1"/>
  <c r="M5755" i="3" a="1"/>
  <c r="M5755" i="3" s="1"/>
  <c r="M5756" i="3" a="1"/>
  <c r="M5756" i="3" s="1"/>
  <c r="M5757" i="3" a="1"/>
  <c r="M5757" i="3" s="1"/>
  <c r="M5758" i="3" a="1"/>
  <c r="M5758" i="3" s="1"/>
  <c r="M5759" i="3" a="1"/>
  <c r="M5759" i="3" s="1"/>
  <c r="M5760" i="3" a="1"/>
  <c r="M5760" i="3" s="1"/>
  <c r="M5761" i="3" a="1"/>
  <c r="M5761" i="3" s="1"/>
  <c r="M5762" i="3" a="1"/>
  <c r="M5762" i="3" s="1"/>
  <c r="M5763" i="3" a="1"/>
  <c r="M5763" i="3" s="1"/>
  <c r="M5764" i="3" a="1"/>
  <c r="M5764" i="3" s="1"/>
  <c r="M5765" i="3" a="1"/>
  <c r="M5765" i="3" s="1"/>
  <c r="M5766" i="3" a="1"/>
  <c r="M5766" i="3" s="1"/>
  <c r="M5767" i="3" a="1"/>
  <c r="M5767" i="3" s="1"/>
  <c r="M5768" i="3" a="1"/>
  <c r="M5768" i="3" s="1"/>
  <c r="M5769" i="3" a="1"/>
  <c r="M5769" i="3" s="1"/>
  <c r="M5770" i="3" a="1"/>
  <c r="M5770" i="3" s="1"/>
  <c r="M5771" i="3" a="1"/>
  <c r="M5771" i="3" s="1"/>
  <c r="M5772" i="3" a="1"/>
  <c r="M5772" i="3" s="1"/>
  <c r="M5773" i="3" a="1"/>
  <c r="M5773" i="3" s="1"/>
  <c r="M5774" i="3" a="1"/>
  <c r="M5774" i="3" s="1"/>
  <c r="M5775" i="3" a="1"/>
  <c r="M5775" i="3" s="1"/>
  <c r="M5776" i="3" a="1"/>
  <c r="M5776" i="3" s="1"/>
  <c r="M5777" i="3" a="1"/>
  <c r="M5777" i="3" s="1"/>
  <c r="M5778" i="3" a="1"/>
  <c r="M5778" i="3" s="1"/>
  <c r="M5779" i="3" a="1"/>
  <c r="M5779" i="3" s="1"/>
  <c r="M5780" i="3" a="1"/>
  <c r="M5780" i="3" s="1"/>
  <c r="M5781" i="3" a="1"/>
  <c r="M5781" i="3" s="1"/>
  <c r="M5782" i="3" a="1"/>
  <c r="M5782" i="3" s="1"/>
  <c r="M5783" i="3" a="1"/>
  <c r="M5783" i="3" s="1"/>
  <c r="M5784" i="3" a="1"/>
  <c r="M5784" i="3" s="1"/>
  <c r="M5785" i="3" a="1"/>
  <c r="M5785" i="3" s="1"/>
  <c r="M5786" i="3" a="1"/>
  <c r="M5786" i="3" s="1"/>
  <c r="M5787" i="3" a="1"/>
  <c r="M5787" i="3" s="1"/>
  <c r="M5788" i="3" a="1"/>
  <c r="M5788" i="3" s="1"/>
  <c r="M5789" i="3" a="1"/>
  <c r="M5789" i="3" s="1"/>
  <c r="M5790" i="3" a="1"/>
  <c r="M5790" i="3" s="1"/>
  <c r="M5791" i="3" a="1"/>
  <c r="M5791" i="3" s="1"/>
  <c r="M5792" i="3" a="1"/>
  <c r="M5792" i="3" s="1"/>
  <c r="M5793" i="3" a="1"/>
  <c r="M5793" i="3" s="1"/>
  <c r="M5794" i="3" a="1"/>
  <c r="M5794" i="3" s="1"/>
  <c r="M5795" i="3" a="1"/>
  <c r="M5795" i="3" s="1"/>
  <c r="M5796" i="3" a="1"/>
  <c r="M5796" i="3" s="1"/>
  <c r="M5797" i="3" a="1"/>
  <c r="M5797" i="3" s="1"/>
  <c r="M5798" i="3" a="1"/>
  <c r="M5798" i="3" s="1"/>
  <c r="M5799" i="3" a="1"/>
  <c r="M5799" i="3" s="1"/>
  <c r="M5800" i="3" a="1"/>
  <c r="M5800" i="3" s="1"/>
  <c r="M5801" i="3" a="1"/>
  <c r="M5801" i="3" s="1"/>
  <c r="M5802" i="3" a="1"/>
  <c r="M5802" i="3" s="1"/>
  <c r="M5803" i="3" a="1"/>
  <c r="M5803" i="3" s="1"/>
  <c r="M5804" i="3" a="1"/>
  <c r="M5804" i="3" s="1"/>
  <c r="M5805" i="3" a="1"/>
  <c r="M5805" i="3" s="1"/>
  <c r="M5806" i="3" a="1"/>
  <c r="M5806" i="3" s="1"/>
  <c r="M5807" i="3" a="1"/>
  <c r="M5807" i="3" s="1"/>
  <c r="M5808" i="3" a="1"/>
  <c r="M5808" i="3" s="1"/>
  <c r="M5809" i="3" a="1"/>
  <c r="M5809" i="3" s="1"/>
  <c r="M5810" i="3" a="1"/>
  <c r="M5810" i="3" s="1"/>
  <c r="M5811" i="3" a="1"/>
  <c r="M5811" i="3" s="1"/>
  <c r="M5812" i="3" a="1"/>
  <c r="M5812" i="3" s="1"/>
  <c r="M5813" i="3" a="1"/>
  <c r="M5813" i="3" s="1"/>
  <c r="M5814" i="3" a="1"/>
  <c r="M5814" i="3" s="1"/>
  <c r="M5815" i="3" a="1"/>
  <c r="M5815" i="3" s="1"/>
  <c r="M5816" i="3" a="1"/>
  <c r="M5816" i="3" s="1"/>
  <c r="M5817" i="3" a="1"/>
  <c r="M5817" i="3" s="1"/>
  <c r="M5818" i="3" a="1"/>
  <c r="M5818" i="3" s="1"/>
  <c r="M5819" i="3" a="1"/>
  <c r="M5819" i="3" s="1"/>
  <c r="M5820" i="3" a="1"/>
  <c r="M5820" i="3" s="1"/>
  <c r="M5821" i="3" a="1"/>
  <c r="M5821" i="3" s="1"/>
  <c r="M5822" i="3" a="1"/>
  <c r="M5822" i="3" s="1"/>
  <c r="M5823" i="3" a="1"/>
  <c r="M5823" i="3" s="1"/>
  <c r="M5824" i="3" a="1"/>
  <c r="M5824" i="3" s="1"/>
  <c r="M5825" i="3" a="1"/>
  <c r="M5825" i="3" s="1"/>
  <c r="M5826" i="3" a="1"/>
  <c r="M5826" i="3" s="1"/>
  <c r="M5827" i="3" a="1"/>
  <c r="M5827" i="3" s="1"/>
  <c r="M5828" i="3" a="1"/>
  <c r="M5828" i="3" s="1"/>
  <c r="M5829" i="3" a="1"/>
  <c r="M5829" i="3" s="1"/>
  <c r="M5830" i="3" a="1"/>
  <c r="M5830" i="3" s="1"/>
  <c r="M5831" i="3" a="1"/>
  <c r="M5831" i="3" s="1"/>
  <c r="M5832" i="3" a="1"/>
  <c r="M5832" i="3" s="1"/>
  <c r="M5833" i="3" a="1"/>
  <c r="M5833" i="3" s="1"/>
  <c r="M5834" i="3" a="1"/>
  <c r="M5834" i="3" s="1"/>
  <c r="M5835" i="3" a="1"/>
  <c r="M5835" i="3" s="1"/>
  <c r="M5836" i="3" a="1"/>
  <c r="M5836" i="3" s="1"/>
  <c r="M5837" i="3" a="1"/>
  <c r="M5837" i="3" s="1"/>
  <c r="M5838" i="3" a="1"/>
  <c r="M5838" i="3" s="1"/>
  <c r="M5839" i="3" a="1"/>
  <c r="M5839" i="3" s="1"/>
  <c r="M5840" i="3" a="1"/>
  <c r="M5840" i="3" s="1"/>
  <c r="M5841" i="3" a="1"/>
  <c r="M5841" i="3" s="1"/>
  <c r="M5842" i="3" a="1"/>
  <c r="M5842" i="3" s="1"/>
  <c r="M5843" i="3" a="1"/>
  <c r="M5843" i="3" s="1"/>
  <c r="M5844" i="3" a="1"/>
  <c r="M5844" i="3" s="1"/>
  <c r="M5845" i="3" a="1"/>
  <c r="M5845" i="3" s="1"/>
  <c r="M5846" i="3" a="1"/>
  <c r="M5846" i="3" s="1"/>
  <c r="M5847" i="3" a="1"/>
  <c r="M5847" i="3" s="1"/>
  <c r="M5848" i="3" a="1"/>
  <c r="M5848" i="3" s="1"/>
  <c r="M5849" i="3" a="1"/>
  <c r="M5849" i="3" s="1"/>
  <c r="M5850" i="3" a="1"/>
  <c r="M5850" i="3" s="1"/>
  <c r="M5851" i="3" a="1"/>
  <c r="M5851" i="3" s="1"/>
  <c r="M5852" i="3" a="1"/>
  <c r="M5852" i="3" s="1"/>
  <c r="M5853" i="3" a="1"/>
  <c r="M5853" i="3" s="1"/>
  <c r="M5854" i="3" a="1"/>
  <c r="M5854" i="3" s="1"/>
  <c r="M5855" i="3" a="1"/>
  <c r="M5855" i="3" s="1"/>
  <c r="M5856" i="3" a="1"/>
  <c r="M5856" i="3" s="1"/>
  <c r="M5857" i="3" a="1"/>
  <c r="M5857" i="3" s="1"/>
  <c r="M5858" i="3" a="1"/>
  <c r="M5858" i="3" s="1"/>
  <c r="M5859" i="3" a="1"/>
  <c r="M5859" i="3" s="1"/>
  <c r="M5860" i="3" a="1"/>
  <c r="M5860" i="3" s="1"/>
  <c r="M5861" i="3" a="1"/>
  <c r="M5861" i="3" s="1"/>
  <c r="M5862" i="3" a="1"/>
  <c r="M5862" i="3" s="1"/>
  <c r="M5863" i="3" a="1"/>
  <c r="M5863" i="3" s="1"/>
  <c r="M5864" i="3" a="1"/>
  <c r="M5864" i="3" s="1"/>
  <c r="M5865" i="3" a="1"/>
  <c r="M5865" i="3" s="1"/>
  <c r="M5866" i="3" a="1"/>
  <c r="M5866" i="3" s="1"/>
  <c r="M5867" i="3" a="1"/>
  <c r="M5867" i="3" s="1"/>
  <c r="M5868" i="3" a="1"/>
  <c r="M5868" i="3" s="1"/>
  <c r="M5869" i="3" a="1"/>
  <c r="M5869" i="3" s="1"/>
  <c r="M5870" i="3" a="1"/>
  <c r="M5870" i="3" s="1"/>
  <c r="M5871" i="3" a="1"/>
  <c r="M5871" i="3" s="1"/>
  <c r="M5872" i="3" a="1"/>
  <c r="M5872" i="3" s="1"/>
  <c r="M5873" i="3" a="1"/>
  <c r="M5873" i="3" s="1"/>
  <c r="M5874" i="3" a="1"/>
  <c r="M5874" i="3" s="1"/>
  <c r="M5875" i="3" a="1"/>
  <c r="M5875" i="3" s="1"/>
  <c r="M5876" i="3" a="1"/>
  <c r="M5876" i="3" s="1"/>
  <c r="M5877" i="3" a="1"/>
  <c r="M5877" i="3" s="1"/>
  <c r="M5878" i="3" a="1"/>
  <c r="M5878" i="3" s="1"/>
  <c r="M5879" i="3" a="1"/>
  <c r="M5879" i="3" s="1"/>
  <c r="M5880" i="3" a="1"/>
  <c r="M5880" i="3" s="1"/>
  <c r="M5881" i="3" a="1"/>
  <c r="M5881" i="3" s="1"/>
  <c r="M5882" i="3" a="1"/>
  <c r="M5882" i="3" s="1"/>
  <c r="M5883" i="3" a="1"/>
  <c r="M5883" i="3" s="1"/>
  <c r="M5884" i="3" a="1"/>
  <c r="M5884" i="3" s="1"/>
  <c r="M5885" i="3" a="1"/>
  <c r="M5885" i="3" s="1"/>
  <c r="M5886" i="3" a="1"/>
  <c r="M5886" i="3" s="1"/>
  <c r="M5887" i="3" a="1"/>
  <c r="M5887" i="3" s="1"/>
  <c r="M5888" i="3" a="1"/>
  <c r="M5888" i="3" s="1"/>
  <c r="M5889" i="3" a="1"/>
  <c r="M5889" i="3" s="1"/>
  <c r="M5890" i="3" a="1"/>
  <c r="M5890" i="3" s="1"/>
  <c r="M5891" i="3" a="1"/>
  <c r="M5891" i="3" s="1"/>
  <c r="M5892" i="3" a="1"/>
  <c r="M5892" i="3" s="1"/>
  <c r="M5893" i="3" a="1"/>
  <c r="M5893" i="3" s="1"/>
  <c r="M5894" i="3" a="1"/>
  <c r="M5894" i="3" s="1"/>
  <c r="M5895" i="3" a="1"/>
  <c r="M5895" i="3" s="1"/>
  <c r="M5896" i="3" a="1"/>
  <c r="M5896" i="3" s="1"/>
  <c r="M5897" i="3" a="1"/>
  <c r="M5897" i="3" s="1"/>
  <c r="M5898" i="3" a="1"/>
  <c r="M5898" i="3" s="1"/>
  <c r="M5899" i="3" a="1"/>
  <c r="M5899" i="3" s="1"/>
  <c r="M5900" i="3" a="1"/>
  <c r="M5900" i="3" s="1"/>
  <c r="M5901" i="3" a="1"/>
  <c r="M5901" i="3" s="1"/>
  <c r="M5902" i="3" a="1"/>
  <c r="M5902" i="3" s="1"/>
  <c r="M5903" i="3" a="1"/>
  <c r="M5903" i="3" s="1"/>
  <c r="M5904" i="3" a="1"/>
  <c r="M5904" i="3" s="1"/>
  <c r="M5905" i="3" a="1"/>
  <c r="M5905" i="3" s="1"/>
  <c r="M5906" i="3" a="1"/>
  <c r="M5906" i="3" s="1"/>
  <c r="M5907" i="3" a="1"/>
  <c r="M5907" i="3" s="1"/>
  <c r="M5908" i="3" a="1"/>
  <c r="M5908" i="3" s="1"/>
  <c r="M5909" i="3" a="1"/>
  <c r="M5909" i="3" s="1"/>
  <c r="M5910" i="3" a="1"/>
  <c r="M5910" i="3" s="1"/>
  <c r="M5911" i="3" a="1"/>
  <c r="M5911" i="3" s="1"/>
  <c r="M5912" i="3" a="1"/>
  <c r="M5912" i="3" s="1"/>
  <c r="M5913" i="3" a="1"/>
  <c r="M5913" i="3" s="1"/>
  <c r="M5914" i="3" a="1"/>
  <c r="M5914" i="3" s="1"/>
  <c r="M5915" i="3" a="1"/>
  <c r="M5915" i="3" s="1"/>
  <c r="M5916" i="3" a="1"/>
  <c r="M5916" i="3" s="1"/>
  <c r="M5917" i="3" a="1"/>
  <c r="M5917" i="3" s="1"/>
  <c r="M5918" i="3" a="1"/>
  <c r="M5918" i="3" s="1"/>
  <c r="M5919" i="3" a="1"/>
  <c r="M5919" i="3" s="1"/>
  <c r="M5920" i="3" a="1"/>
  <c r="M5920" i="3" s="1"/>
  <c r="M5921" i="3" a="1"/>
  <c r="M5921" i="3" s="1"/>
  <c r="M5922" i="3" a="1"/>
  <c r="M5922" i="3" s="1"/>
  <c r="M5923" i="3" a="1"/>
  <c r="M5923" i="3" s="1"/>
  <c r="M5924" i="3" a="1"/>
  <c r="M5924" i="3" s="1"/>
  <c r="M5925" i="3" a="1"/>
  <c r="M5925" i="3" s="1"/>
  <c r="M5926" i="3" a="1"/>
  <c r="M5926" i="3" s="1"/>
  <c r="M5927" i="3" a="1"/>
  <c r="M5927" i="3" s="1"/>
  <c r="M5928" i="3" a="1"/>
  <c r="M5928" i="3" s="1"/>
  <c r="M5929" i="3" a="1"/>
  <c r="M5929" i="3" s="1"/>
  <c r="M5930" i="3" a="1"/>
  <c r="M5930" i="3" s="1"/>
  <c r="M5931" i="3" a="1"/>
  <c r="M5931" i="3" s="1"/>
  <c r="M5932" i="3" a="1"/>
  <c r="M5932" i="3" s="1"/>
  <c r="M5933" i="3" a="1"/>
  <c r="M5933" i="3" s="1"/>
  <c r="M5934" i="3" a="1"/>
  <c r="M5934" i="3" s="1"/>
  <c r="M5935" i="3" a="1"/>
  <c r="M5935" i="3" s="1"/>
  <c r="M5936" i="3" a="1"/>
  <c r="M5936" i="3" s="1"/>
  <c r="M5937" i="3" a="1"/>
  <c r="M5937" i="3" s="1"/>
  <c r="M5938" i="3" a="1"/>
  <c r="M5938" i="3" s="1"/>
  <c r="M5939" i="3" a="1"/>
  <c r="M5939" i="3" s="1"/>
  <c r="M5940" i="3" a="1"/>
  <c r="M5940" i="3" s="1"/>
  <c r="M5941" i="3" a="1"/>
  <c r="M5941" i="3" s="1"/>
  <c r="M5942" i="3" a="1"/>
  <c r="M5942" i="3" s="1"/>
  <c r="M5943" i="3" a="1"/>
  <c r="M5943" i="3" s="1"/>
  <c r="M5944" i="3" a="1"/>
  <c r="M5944" i="3" s="1"/>
  <c r="M5945" i="3" a="1"/>
  <c r="M5945" i="3" s="1"/>
  <c r="M5946" i="3" a="1"/>
  <c r="M5946" i="3" s="1"/>
  <c r="M5947" i="3" a="1"/>
  <c r="M5947" i="3" s="1"/>
  <c r="M5948" i="3" a="1"/>
  <c r="M5948" i="3" s="1"/>
  <c r="M5949" i="3" a="1"/>
  <c r="M5949" i="3" s="1"/>
  <c r="M5950" i="3" a="1"/>
  <c r="M5950" i="3" s="1"/>
  <c r="M5951" i="3" a="1"/>
  <c r="M5951" i="3" s="1"/>
  <c r="M5952" i="3" a="1"/>
  <c r="M5952" i="3" s="1"/>
  <c r="M5953" i="3" a="1"/>
  <c r="M5953" i="3" s="1"/>
  <c r="M5954" i="3" a="1"/>
  <c r="M5954" i="3" s="1"/>
  <c r="M5955" i="3" a="1"/>
  <c r="M5955" i="3" s="1"/>
  <c r="M5956" i="3" a="1"/>
  <c r="M5956" i="3" s="1"/>
  <c r="M5957" i="3" a="1"/>
  <c r="M5957" i="3" s="1"/>
  <c r="M5958" i="3" a="1"/>
  <c r="M5958" i="3" s="1"/>
  <c r="M5959" i="3" a="1"/>
  <c r="M5959" i="3" s="1"/>
  <c r="M5960" i="3" a="1"/>
  <c r="M5960" i="3" s="1"/>
  <c r="M5961" i="3" a="1"/>
  <c r="M5961" i="3" s="1"/>
  <c r="M5962" i="3" a="1"/>
  <c r="M5962" i="3" s="1"/>
  <c r="M5963" i="3" a="1"/>
  <c r="M5963" i="3" s="1"/>
  <c r="M5964" i="3" a="1"/>
  <c r="M5964" i="3" s="1"/>
  <c r="M5965" i="3" a="1"/>
  <c r="M5965" i="3" s="1"/>
  <c r="M5966" i="3" a="1"/>
  <c r="M5966" i="3" s="1"/>
  <c r="M5967" i="3" a="1"/>
  <c r="M5967" i="3" s="1"/>
  <c r="M5968" i="3" a="1"/>
  <c r="M5968" i="3" s="1"/>
  <c r="M5969" i="3" a="1"/>
  <c r="M5969" i="3" s="1"/>
  <c r="M5970" i="3" a="1"/>
  <c r="M5970" i="3" s="1"/>
  <c r="M5971" i="3" a="1"/>
  <c r="M5971" i="3" s="1"/>
  <c r="M5972" i="3" a="1"/>
  <c r="M5972" i="3" s="1"/>
  <c r="M5973" i="3" a="1"/>
  <c r="M5973" i="3" s="1"/>
  <c r="M5974" i="3" a="1"/>
  <c r="M5974" i="3" s="1"/>
  <c r="M5975" i="3" a="1"/>
  <c r="M5975" i="3" s="1"/>
  <c r="M5976" i="3" a="1"/>
  <c r="M5976" i="3" s="1"/>
  <c r="M5977" i="3" a="1"/>
  <c r="M5977" i="3" s="1"/>
  <c r="M5978" i="3" a="1"/>
  <c r="M5978" i="3" s="1"/>
  <c r="M5979" i="3" a="1"/>
  <c r="M5979" i="3" s="1"/>
  <c r="M5980" i="3" a="1"/>
  <c r="M5980" i="3" s="1"/>
  <c r="M5981" i="3" a="1"/>
  <c r="M5981" i="3" s="1"/>
  <c r="M5982" i="3" a="1"/>
  <c r="M5982" i="3" s="1"/>
  <c r="M5983" i="3" a="1"/>
  <c r="M5983" i="3" s="1"/>
  <c r="M5984" i="3" a="1"/>
  <c r="M5984" i="3" s="1"/>
  <c r="M5985" i="3" a="1"/>
  <c r="M5985" i="3" s="1"/>
  <c r="M5986" i="3" a="1"/>
  <c r="M5986" i="3" s="1"/>
  <c r="M5987" i="3" a="1"/>
  <c r="M5987" i="3" s="1"/>
  <c r="M5988" i="3" a="1"/>
  <c r="M5988" i="3" s="1"/>
  <c r="M5989" i="3" a="1"/>
  <c r="M5989" i="3" s="1"/>
  <c r="M5990" i="3" a="1"/>
  <c r="M5990" i="3" s="1"/>
  <c r="M5991" i="3" a="1"/>
  <c r="M5991" i="3" s="1"/>
  <c r="M5992" i="3" a="1"/>
  <c r="M5992" i="3" s="1"/>
  <c r="M5993" i="3" a="1"/>
  <c r="M5993" i="3" s="1"/>
  <c r="M5994" i="3" a="1"/>
  <c r="M5994" i="3" s="1"/>
  <c r="M5995" i="3" a="1"/>
  <c r="M5995" i="3" s="1"/>
  <c r="M5996" i="3" a="1"/>
  <c r="M5996" i="3" s="1"/>
  <c r="M5997" i="3" a="1"/>
  <c r="M5997" i="3" s="1"/>
  <c r="M5998" i="3" a="1"/>
  <c r="M5998" i="3" s="1"/>
  <c r="M5999" i="3" a="1"/>
  <c r="M5999" i="3" s="1"/>
  <c r="M6000" i="3" a="1"/>
  <c r="M6000" i="3" s="1"/>
  <c r="M6001" i="3" a="1"/>
  <c r="M6001" i="3" s="1"/>
  <c r="M6002" i="3" a="1"/>
  <c r="M6002" i="3" s="1"/>
  <c r="M6003" i="3" a="1"/>
  <c r="M6003" i="3" s="1"/>
  <c r="M6004" i="3" a="1"/>
  <c r="M6004" i="3" s="1"/>
  <c r="M6005" i="3" a="1"/>
  <c r="M6005" i="3" s="1"/>
  <c r="M6006" i="3" a="1"/>
  <c r="M6006" i="3" s="1"/>
  <c r="M6007" i="3" a="1"/>
  <c r="M6007" i="3" s="1"/>
  <c r="M6008" i="3" a="1"/>
  <c r="M6008" i="3" s="1"/>
  <c r="M6009" i="3" a="1"/>
  <c r="M6009" i="3" s="1"/>
  <c r="M6010" i="3" a="1"/>
  <c r="M6010" i="3" s="1"/>
  <c r="M6011" i="3" a="1"/>
  <c r="M6011" i="3" s="1"/>
  <c r="M6012" i="3" a="1"/>
  <c r="M6012" i="3" s="1"/>
  <c r="M6013" i="3" a="1"/>
  <c r="M6013" i="3" s="1"/>
  <c r="M6014" i="3" a="1"/>
  <c r="M6014" i="3" s="1"/>
  <c r="M6015" i="3" a="1"/>
  <c r="M6015" i="3" s="1"/>
  <c r="M6016" i="3" a="1"/>
  <c r="M6016" i="3" s="1"/>
  <c r="M6017" i="3" a="1"/>
  <c r="M6017" i="3" s="1"/>
  <c r="M6018" i="3" a="1"/>
  <c r="M6018" i="3" s="1"/>
  <c r="M6019" i="3" a="1"/>
  <c r="M6019" i="3" s="1"/>
  <c r="M6020" i="3" a="1"/>
  <c r="M6020" i="3" s="1"/>
  <c r="M6021" i="3" a="1"/>
  <c r="M6021" i="3" s="1"/>
  <c r="M6022" i="3" a="1"/>
  <c r="M6022" i="3" s="1"/>
  <c r="M6023" i="3" a="1"/>
  <c r="M6023" i="3" s="1"/>
  <c r="M6024" i="3" a="1"/>
  <c r="M6024" i="3" s="1"/>
  <c r="M6025" i="3" a="1"/>
  <c r="M6025" i="3" s="1"/>
  <c r="M6026" i="3" a="1"/>
  <c r="M6026" i="3" s="1"/>
  <c r="M6027" i="3" a="1"/>
  <c r="M6027" i="3" s="1"/>
  <c r="M6028" i="3" a="1"/>
  <c r="M6028" i="3" s="1"/>
  <c r="M6029" i="3" a="1"/>
  <c r="M6029" i="3" s="1"/>
  <c r="M6030" i="3" a="1"/>
  <c r="M6030" i="3" s="1"/>
  <c r="M6031" i="3" a="1"/>
  <c r="M6031" i="3" s="1"/>
  <c r="M6032" i="3" a="1"/>
  <c r="M6032" i="3" s="1"/>
  <c r="M6033" i="3" a="1"/>
  <c r="M6033" i="3" s="1"/>
  <c r="M6034" i="3" a="1"/>
  <c r="M6034" i="3" s="1"/>
  <c r="M6035" i="3" a="1"/>
  <c r="M6035" i="3" s="1"/>
  <c r="M6036" i="3" a="1"/>
  <c r="M6036" i="3" s="1"/>
  <c r="M6037" i="3" a="1"/>
  <c r="M6037" i="3" s="1"/>
  <c r="M6038" i="3" a="1"/>
  <c r="M6038" i="3" s="1"/>
  <c r="M6039" i="3" a="1"/>
  <c r="M6039" i="3" s="1"/>
  <c r="M6040" i="3" a="1"/>
  <c r="M6040" i="3" s="1"/>
  <c r="M6041" i="3" a="1"/>
  <c r="M6041" i="3" s="1"/>
  <c r="M6042" i="3" a="1"/>
  <c r="M6042" i="3" s="1"/>
  <c r="M6043" i="3" a="1"/>
  <c r="M6043" i="3" s="1"/>
  <c r="M6044" i="3" a="1"/>
  <c r="M6044" i="3" s="1"/>
  <c r="M6045" i="3" a="1"/>
  <c r="M6045" i="3" s="1"/>
  <c r="M6046" i="3" a="1"/>
  <c r="M6046" i="3" s="1"/>
  <c r="M6047" i="3" a="1"/>
  <c r="M6047" i="3" s="1"/>
  <c r="M6048" i="3" a="1"/>
  <c r="M6048" i="3" s="1"/>
  <c r="M6049" i="3" a="1"/>
  <c r="M6049" i="3" s="1"/>
  <c r="M6050" i="3" a="1"/>
  <c r="M6050" i="3" s="1"/>
  <c r="M6051" i="3" a="1"/>
  <c r="M6051" i="3" s="1"/>
  <c r="M6052" i="3" a="1"/>
  <c r="M6052" i="3" s="1"/>
  <c r="M6053" i="3" a="1"/>
  <c r="M6053" i="3" s="1"/>
  <c r="M6054" i="3" a="1"/>
  <c r="M6054" i="3" s="1"/>
  <c r="M6055" i="3" a="1"/>
  <c r="M6055" i="3" s="1"/>
  <c r="M6056" i="3" a="1"/>
  <c r="M6056" i="3" s="1"/>
  <c r="M6057" i="3" a="1"/>
  <c r="M6057" i="3" s="1"/>
  <c r="M6058" i="3" a="1"/>
  <c r="M6058" i="3" s="1"/>
  <c r="M6059" i="3" a="1"/>
  <c r="M6059" i="3" s="1"/>
  <c r="M6060" i="3" a="1"/>
  <c r="M6060" i="3" s="1"/>
  <c r="M6061" i="3" a="1"/>
  <c r="M6061" i="3" s="1"/>
  <c r="M6062" i="3" a="1"/>
  <c r="M6062" i="3" s="1"/>
  <c r="M6063" i="3" a="1"/>
  <c r="M6063" i="3" s="1"/>
  <c r="M6064" i="3" a="1"/>
  <c r="M6064" i="3" s="1"/>
  <c r="M6065" i="3" a="1"/>
  <c r="M6065" i="3" s="1"/>
  <c r="M6066" i="3" a="1"/>
  <c r="M6066" i="3" s="1"/>
  <c r="M6067" i="3" a="1"/>
  <c r="M6067" i="3" s="1"/>
  <c r="M6068" i="3" a="1"/>
  <c r="M6068" i="3" s="1"/>
  <c r="M6069" i="3" a="1"/>
  <c r="M6069" i="3" s="1"/>
  <c r="M6070" i="3" a="1"/>
  <c r="M6070" i="3" s="1"/>
  <c r="M6071" i="3" a="1"/>
  <c r="M6071" i="3" s="1"/>
  <c r="M6072" i="3" a="1"/>
  <c r="M6072" i="3" s="1"/>
  <c r="M6073" i="3" a="1"/>
  <c r="M6073" i="3" s="1"/>
  <c r="M6074" i="3" a="1"/>
  <c r="M6074" i="3" s="1"/>
  <c r="M6075" i="3" a="1"/>
  <c r="M6075" i="3" s="1"/>
  <c r="M6076" i="3" a="1"/>
  <c r="M6076" i="3" s="1"/>
  <c r="M6077" i="3" a="1"/>
  <c r="M6077" i="3" s="1"/>
  <c r="M6078" i="3" a="1"/>
  <c r="M6078" i="3" s="1"/>
  <c r="M6079" i="3" a="1"/>
  <c r="M6079" i="3" s="1"/>
  <c r="M6080" i="3" a="1"/>
  <c r="M6080" i="3" s="1"/>
  <c r="M6081" i="3" a="1"/>
  <c r="M6081" i="3" s="1"/>
  <c r="M6082" i="3" a="1"/>
  <c r="M6082" i="3" s="1"/>
  <c r="M6083" i="3" a="1"/>
  <c r="M6083" i="3" s="1"/>
  <c r="M6084" i="3" a="1"/>
  <c r="M6084" i="3" s="1"/>
  <c r="M6085" i="3" a="1"/>
  <c r="M6085" i="3" s="1"/>
  <c r="M6086" i="3" a="1"/>
  <c r="M6086" i="3" s="1"/>
  <c r="M6087" i="3" a="1"/>
  <c r="M6087" i="3" s="1"/>
  <c r="M6088" i="3" a="1"/>
  <c r="M6088" i="3" s="1"/>
  <c r="M6089" i="3" a="1"/>
  <c r="M6089" i="3" s="1"/>
  <c r="M6090" i="3" a="1"/>
  <c r="M6090" i="3" s="1"/>
  <c r="M6091" i="3" a="1"/>
  <c r="M6091" i="3" s="1"/>
  <c r="M6092" i="3" a="1"/>
  <c r="M6092" i="3" s="1"/>
  <c r="M6093" i="3" a="1"/>
  <c r="M6093" i="3" s="1"/>
  <c r="M6094" i="3" a="1"/>
  <c r="M6094" i="3" s="1"/>
  <c r="M6095" i="3" a="1"/>
  <c r="M6095" i="3" s="1"/>
  <c r="M6096" i="3" a="1"/>
  <c r="M6096" i="3" s="1"/>
  <c r="M6097" i="3" a="1"/>
  <c r="M6097" i="3" s="1"/>
  <c r="M6098" i="3" a="1"/>
  <c r="M6098" i="3" s="1"/>
  <c r="M6099" i="3" a="1"/>
  <c r="M6099" i="3" s="1"/>
  <c r="M6100" i="3" a="1"/>
  <c r="M6100" i="3" s="1"/>
  <c r="M6101" i="3" a="1"/>
  <c r="M6101" i="3" s="1"/>
  <c r="M6102" i="3" a="1"/>
  <c r="M6102" i="3" s="1"/>
  <c r="M6103" i="3" a="1"/>
  <c r="M6103" i="3" s="1"/>
  <c r="M6104" i="3" a="1"/>
  <c r="M6104" i="3" s="1"/>
  <c r="M6105" i="3" a="1"/>
  <c r="M6105" i="3" s="1"/>
  <c r="M6106" i="3" a="1"/>
  <c r="M6106" i="3" s="1"/>
  <c r="M6107" i="3" a="1"/>
  <c r="M6107" i="3" s="1"/>
  <c r="M6108" i="3" a="1"/>
  <c r="M6108" i="3" s="1"/>
  <c r="M6109" i="3" a="1"/>
  <c r="M6109" i="3" s="1"/>
  <c r="M6110" i="3" a="1"/>
  <c r="M6110" i="3" s="1"/>
  <c r="M6111" i="3" a="1"/>
  <c r="M6111" i="3" s="1"/>
  <c r="M6112" i="3" a="1"/>
  <c r="M6112" i="3" s="1"/>
  <c r="M6113" i="3" a="1"/>
  <c r="M6113" i="3" s="1"/>
  <c r="M6114" i="3" a="1"/>
  <c r="M6114" i="3" s="1"/>
  <c r="M6115" i="3" a="1"/>
  <c r="M6115" i="3" s="1"/>
  <c r="M6116" i="3" a="1"/>
  <c r="M6116" i="3" s="1"/>
  <c r="M6117" i="3" a="1"/>
  <c r="M6117" i="3" s="1"/>
  <c r="M6118" i="3" a="1"/>
  <c r="M6118" i="3" s="1"/>
  <c r="M6119" i="3" a="1"/>
  <c r="M6119" i="3" s="1"/>
  <c r="M6120" i="3" a="1"/>
  <c r="M6120" i="3" s="1"/>
  <c r="M6121" i="3" a="1"/>
  <c r="M6121" i="3" s="1"/>
  <c r="M6122" i="3" a="1"/>
  <c r="M6122" i="3" s="1"/>
  <c r="M6123" i="3" a="1"/>
  <c r="M6123" i="3" s="1"/>
  <c r="M6124" i="3" a="1"/>
  <c r="M6124" i="3" s="1"/>
  <c r="M6125" i="3" a="1"/>
  <c r="M6125" i="3" s="1"/>
  <c r="M6126" i="3" a="1"/>
  <c r="M6126" i="3" s="1"/>
  <c r="M6127" i="3" a="1"/>
  <c r="M6127" i="3" s="1"/>
  <c r="M6128" i="3" a="1"/>
  <c r="M6128" i="3" s="1"/>
  <c r="M6129" i="3" a="1"/>
  <c r="M6129" i="3" s="1"/>
  <c r="M6130" i="3" a="1"/>
  <c r="M6130" i="3" s="1"/>
  <c r="M6131" i="3" a="1"/>
  <c r="M6131" i="3" s="1"/>
  <c r="M6132" i="3" a="1"/>
  <c r="M6132" i="3" s="1"/>
  <c r="M6133" i="3" a="1"/>
  <c r="M6133" i="3" s="1"/>
  <c r="M6134" i="3" a="1"/>
  <c r="M6134" i="3" s="1"/>
  <c r="M6135" i="3" a="1"/>
  <c r="M6135" i="3" s="1"/>
  <c r="M6136" i="3" a="1"/>
  <c r="M6136" i="3" s="1"/>
  <c r="M6137" i="3" a="1"/>
  <c r="M6137" i="3" s="1"/>
  <c r="M6138" i="3" a="1"/>
  <c r="M6138" i="3" s="1"/>
  <c r="M6139" i="3" a="1"/>
  <c r="M6139" i="3" s="1"/>
  <c r="M6140" i="3" a="1"/>
  <c r="M6140" i="3" s="1"/>
  <c r="M6141" i="3" a="1"/>
  <c r="M6141" i="3" s="1"/>
  <c r="M6142" i="3" a="1"/>
  <c r="M6142" i="3" s="1"/>
  <c r="M6143" i="3" a="1"/>
  <c r="M6143" i="3" s="1"/>
  <c r="M6144" i="3" a="1"/>
  <c r="M6144" i="3" s="1"/>
  <c r="M6145" i="3" a="1"/>
  <c r="M6145" i="3" s="1"/>
  <c r="M6146" i="3" a="1"/>
  <c r="M6146" i="3" s="1"/>
  <c r="M6147" i="3" a="1"/>
  <c r="M6147" i="3" s="1"/>
  <c r="M6148" i="3" a="1"/>
  <c r="M6148" i="3" s="1"/>
  <c r="M6149" i="3" a="1"/>
  <c r="M6149" i="3" s="1"/>
  <c r="M6150" i="3" a="1"/>
  <c r="M6150" i="3" s="1"/>
  <c r="M6151" i="3" a="1"/>
  <c r="M6151" i="3" s="1"/>
  <c r="M6152" i="3" a="1"/>
  <c r="M6152" i="3" s="1"/>
  <c r="M6153" i="3" a="1"/>
  <c r="M6153" i="3" s="1"/>
  <c r="M6154" i="3" a="1"/>
  <c r="M6154" i="3" s="1"/>
  <c r="M6155" i="3" a="1"/>
  <c r="M6155" i="3" s="1"/>
  <c r="M6156" i="3" a="1"/>
  <c r="M6156" i="3" s="1"/>
  <c r="M6157" i="3" a="1"/>
  <c r="M6157" i="3" s="1"/>
  <c r="M6158" i="3" a="1"/>
  <c r="M6158" i="3" s="1"/>
  <c r="M6159" i="3" a="1"/>
  <c r="M6159" i="3" s="1"/>
  <c r="M6160" i="3" a="1"/>
  <c r="M6160" i="3" s="1"/>
  <c r="M6161" i="3" a="1"/>
  <c r="M6161" i="3" s="1"/>
  <c r="M6162" i="3" a="1"/>
  <c r="M6162" i="3" s="1"/>
  <c r="M6163" i="3" a="1"/>
  <c r="M6163" i="3" s="1"/>
  <c r="M6164" i="3" a="1"/>
  <c r="M6164" i="3" s="1"/>
  <c r="M6165" i="3" a="1"/>
  <c r="M6165" i="3" s="1"/>
  <c r="M6166" i="3" a="1"/>
  <c r="M6166" i="3" s="1"/>
  <c r="M6167" i="3" a="1"/>
  <c r="M6167" i="3" s="1"/>
  <c r="M6168" i="3" a="1"/>
  <c r="M6168" i="3" s="1"/>
  <c r="M6169" i="3" a="1"/>
  <c r="M6169" i="3" s="1"/>
  <c r="M6170" i="3" a="1"/>
  <c r="M6170" i="3" s="1"/>
  <c r="M6171" i="3" a="1"/>
  <c r="M6171" i="3" s="1"/>
  <c r="M6172" i="3" a="1"/>
  <c r="M6172" i="3" s="1"/>
  <c r="M6173" i="3" a="1"/>
  <c r="M6173" i="3" s="1"/>
  <c r="M6174" i="3" a="1"/>
  <c r="M6174" i="3" s="1"/>
  <c r="M6175" i="3" a="1"/>
  <c r="M6175" i="3" s="1"/>
  <c r="M6176" i="3" a="1"/>
  <c r="M6176" i="3" s="1"/>
  <c r="M6177" i="3" a="1"/>
  <c r="M6177" i="3" s="1"/>
  <c r="M6178" i="3" a="1"/>
  <c r="M6178" i="3" s="1"/>
  <c r="M6179" i="3" a="1"/>
  <c r="M6179" i="3" s="1"/>
  <c r="M6180" i="3" a="1"/>
  <c r="M6180" i="3" s="1"/>
  <c r="M6181" i="3" a="1"/>
  <c r="M6181" i="3" s="1"/>
  <c r="M6182" i="3" a="1"/>
  <c r="M6182" i="3" s="1"/>
  <c r="M6183" i="3" a="1"/>
  <c r="M6183" i="3" s="1"/>
  <c r="M6184" i="3" a="1"/>
  <c r="M6184" i="3" s="1"/>
  <c r="M6185" i="3" a="1"/>
  <c r="M6185" i="3" s="1"/>
  <c r="M6186" i="3" a="1"/>
  <c r="M6186" i="3" s="1"/>
  <c r="M6187" i="3" a="1"/>
  <c r="M6187" i="3" s="1"/>
  <c r="M6188" i="3" a="1"/>
  <c r="M6188" i="3" s="1"/>
  <c r="M6189" i="3" a="1"/>
  <c r="M6189" i="3" s="1"/>
  <c r="M6190" i="3" a="1"/>
  <c r="M6190" i="3" s="1"/>
  <c r="M6191" i="3" a="1"/>
  <c r="M6191" i="3" s="1"/>
  <c r="M6192" i="3" a="1"/>
  <c r="M6192" i="3" s="1"/>
  <c r="M6193" i="3" a="1"/>
  <c r="M6193" i="3" s="1"/>
  <c r="M6194" i="3" a="1"/>
  <c r="M6194" i="3" s="1"/>
  <c r="M6195" i="3" a="1"/>
  <c r="M6195" i="3" s="1"/>
  <c r="M6196" i="3" a="1"/>
  <c r="M6196" i="3" s="1"/>
  <c r="M6197" i="3" a="1"/>
  <c r="M6197" i="3" s="1"/>
  <c r="M6198" i="3" a="1"/>
  <c r="M6198" i="3" s="1"/>
  <c r="M6199" i="3" a="1"/>
  <c r="M6199" i="3" s="1"/>
  <c r="M6200" i="3" a="1"/>
  <c r="M6200" i="3" s="1"/>
  <c r="M6201" i="3" a="1"/>
  <c r="M6201" i="3" s="1"/>
  <c r="M6202" i="3" a="1"/>
  <c r="M6202" i="3" s="1"/>
  <c r="M6203" i="3" a="1"/>
  <c r="M6203" i="3" s="1"/>
  <c r="M6204" i="3" a="1"/>
  <c r="M6204" i="3" s="1"/>
  <c r="M6205" i="3" a="1"/>
  <c r="M6205" i="3" s="1"/>
  <c r="M6206" i="3" a="1"/>
  <c r="M6206" i="3" s="1"/>
  <c r="M6207" i="3" a="1"/>
  <c r="M6207" i="3" s="1"/>
  <c r="M6208" i="3" a="1"/>
  <c r="M6208" i="3" s="1"/>
  <c r="M6209" i="3" a="1"/>
  <c r="M6209" i="3" s="1"/>
  <c r="M6210" i="3" a="1"/>
  <c r="M6210" i="3" s="1"/>
  <c r="M6211" i="3" a="1"/>
  <c r="M6211" i="3" s="1"/>
  <c r="M6212" i="3" a="1"/>
  <c r="M6212" i="3" s="1"/>
  <c r="M6213" i="3" a="1"/>
  <c r="M6213" i="3" s="1"/>
  <c r="M6214" i="3" a="1"/>
  <c r="M6214" i="3" s="1"/>
  <c r="M6215" i="3" a="1"/>
  <c r="M6215" i="3" s="1"/>
  <c r="M6216" i="3" a="1"/>
  <c r="M6216" i="3" s="1"/>
  <c r="M6217" i="3" a="1"/>
  <c r="M6217" i="3" s="1"/>
  <c r="M6218" i="3" a="1"/>
  <c r="M6218" i="3" s="1"/>
  <c r="M6219" i="3" a="1"/>
  <c r="M6219" i="3" s="1"/>
  <c r="M6220" i="3" a="1"/>
  <c r="M6220" i="3" s="1"/>
  <c r="M6221" i="3" a="1"/>
  <c r="M6221" i="3" s="1"/>
  <c r="M6222" i="3" a="1"/>
  <c r="M6222" i="3" s="1"/>
  <c r="M6223" i="3" a="1"/>
  <c r="M6223" i="3" s="1"/>
  <c r="M6224" i="3" a="1"/>
  <c r="M6224" i="3" s="1"/>
  <c r="M6225" i="3" a="1"/>
  <c r="M6225" i="3" s="1"/>
  <c r="M6226" i="3" a="1"/>
  <c r="M6226" i="3" s="1"/>
  <c r="M6227" i="3" a="1"/>
  <c r="M6227" i="3" s="1"/>
  <c r="M6228" i="3" a="1"/>
  <c r="M6228" i="3" s="1"/>
  <c r="M6229" i="3" a="1"/>
  <c r="M6229" i="3" s="1"/>
  <c r="M6230" i="3" a="1"/>
  <c r="M6230" i="3" s="1"/>
  <c r="M6231" i="3" a="1"/>
  <c r="M6231" i="3" s="1"/>
  <c r="M6232" i="3" a="1"/>
  <c r="M6232" i="3" s="1"/>
  <c r="M6233" i="3" a="1"/>
  <c r="M6233" i="3" s="1"/>
  <c r="M6234" i="3" a="1"/>
  <c r="M6234" i="3" s="1"/>
  <c r="M6235" i="3" a="1"/>
  <c r="M6235" i="3" s="1"/>
  <c r="M6236" i="3" a="1"/>
  <c r="M6236" i="3" s="1"/>
  <c r="M6237" i="3" a="1"/>
  <c r="M6237" i="3" s="1"/>
  <c r="M6238" i="3" a="1"/>
  <c r="M6238" i="3" s="1"/>
  <c r="M6239" i="3" a="1"/>
  <c r="M6239" i="3" s="1"/>
  <c r="M6240" i="3" a="1"/>
  <c r="M6240" i="3" s="1"/>
  <c r="M6241" i="3" a="1"/>
  <c r="M6241" i="3" s="1"/>
  <c r="M6242" i="3" a="1"/>
  <c r="M6242" i="3" s="1"/>
  <c r="M6243" i="3" a="1"/>
  <c r="M6243" i="3" s="1"/>
  <c r="M6244" i="3" a="1"/>
  <c r="M6244" i="3" s="1"/>
  <c r="M6245" i="3" a="1"/>
  <c r="M6245" i="3" s="1"/>
  <c r="M6246" i="3" a="1"/>
  <c r="M6246" i="3" s="1"/>
  <c r="M6247" i="3" a="1"/>
  <c r="M6247" i="3" s="1"/>
  <c r="M6248" i="3" a="1"/>
  <c r="M6248" i="3" s="1"/>
  <c r="M6249" i="3" a="1"/>
  <c r="M6249" i="3" s="1"/>
  <c r="M6250" i="3" a="1"/>
  <c r="M6250" i="3" s="1"/>
  <c r="M6251" i="3" a="1"/>
  <c r="M6251" i="3" s="1"/>
  <c r="M6252" i="3" a="1"/>
  <c r="M6252" i="3" s="1"/>
  <c r="M6253" i="3" a="1"/>
  <c r="M6253" i="3" s="1"/>
  <c r="M6254" i="3" a="1"/>
  <c r="M6254" i="3" s="1"/>
  <c r="M6255" i="3" a="1"/>
  <c r="M6255" i="3" s="1"/>
  <c r="M6256" i="3" a="1"/>
  <c r="M6256" i="3" s="1"/>
  <c r="M6257" i="3" a="1"/>
  <c r="M6257" i="3" s="1"/>
  <c r="M6258" i="3" a="1"/>
  <c r="M6258" i="3" s="1"/>
  <c r="M6259" i="3" a="1"/>
  <c r="M6259" i="3" s="1"/>
  <c r="M6260" i="3" a="1"/>
  <c r="M6260" i="3" s="1"/>
  <c r="M6261" i="3" a="1"/>
  <c r="M6261" i="3" s="1"/>
  <c r="M6262" i="3" a="1"/>
  <c r="M6262" i="3" s="1"/>
  <c r="M6263" i="3" a="1"/>
  <c r="M6263" i="3" s="1"/>
  <c r="M6264" i="3" a="1"/>
  <c r="M6264" i="3" s="1"/>
  <c r="M6265" i="3" a="1"/>
  <c r="M6265" i="3" s="1"/>
  <c r="M6266" i="3" a="1"/>
  <c r="M6266" i="3" s="1"/>
  <c r="M6267" i="3" a="1"/>
  <c r="M6267" i="3" s="1"/>
  <c r="M6268" i="3" a="1"/>
  <c r="M6268" i="3" s="1"/>
  <c r="M6269" i="3" a="1"/>
  <c r="M6269" i="3" s="1"/>
  <c r="M6270" i="3" a="1"/>
  <c r="M6270" i="3" s="1"/>
  <c r="M6271" i="3" a="1"/>
  <c r="M6271" i="3" s="1"/>
  <c r="M6272" i="3" a="1"/>
  <c r="M6272" i="3" s="1"/>
  <c r="M6273" i="3" a="1"/>
  <c r="M6273" i="3" s="1"/>
  <c r="M6274" i="3" a="1"/>
  <c r="M6274" i="3" s="1"/>
  <c r="M6275" i="3" a="1"/>
  <c r="M6275" i="3" s="1"/>
  <c r="M6276" i="3" a="1"/>
  <c r="M6276" i="3" s="1"/>
  <c r="M6277" i="3" a="1"/>
  <c r="M6277" i="3" s="1"/>
  <c r="M6278" i="3" a="1"/>
  <c r="M6278" i="3" s="1"/>
  <c r="M6279" i="3" a="1"/>
  <c r="M6279" i="3" s="1"/>
  <c r="M6280" i="3" a="1"/>
  <c r="M6280" i="3" s="1"/>
  <c r="M6281" i="3" a="1"/>
  <c r="M6281" i="3" s="1"/>
  <c r="M6282" i="3" a="1"/>
  <c r="M6282" i="3" s="1"/>
  <c r="M6283" i="3" a="1"/>
  <c r="M6283" i="3" s="1"/>
  <c r="M6284" i="3" a="1"/>
  <c r="M6284" i="3" s="1"/>
  <c r="M6285" i="3" a="1"/>
  <c r="M6285" i="3" s="1"/>
  <c r="M6286" i="3" a="1"/>
  <c r="M6286" i="3" s="1"/>
  <c r="M6287" i="3" a="1"/>
  <c r="M6287" i="3" s="1"/>
  <c r="M6288" i="3" a="1"/>
  <c r="M6288" i="3" s="1"/>
  <c r="M6289" i="3" a="1"/>
  <c r="M6289" i="3" s="1"/>
  <c r="M6290" i="3" a="1"/>
  <c r="M6290" i="3" s="1"/>
  <c r="M6291" i="3" a="1"/>
  <c r="M6291" i="3" s="1"/>
  <c r="M6292" i="3" a="1"/>
  <c r="M6292" i="3" s="1"/>
  <c r="M6293" i="3" a="1"/>
  <c r="M6293" i="3" s="1"/>
  <c r="M6294" i="3" a="1"/>
  <c r="M6294" i="3" s="1"/>
  <c r="M6295" i="3" a="1"/>
  <c r="M6295" i="3" s="1"/>
  <c r="M6296" i="3" a="1"/>
  <c r="M6296" i="3" s="1"/>
  <c r="M6297" i="3" a="1"/>
  <c r="M6297" i="3" s="1"/>
  <c r="M6298" i="3" a="1"/>
  <c r="M6298" i="3" s="1"/>
  <c r="M6299" i="3" a="1"/>
  <c r="M6299" i="3" s="1"/>
  <c r="M6300" i="3" a="1"/>
  <c r="M6300" i="3" s="1"/>
  <c r="M6301" i="3" a="1"/>
  <c r="M6301" i="3" s="1"/>
  <c r="M6302" i="3" a="1"/>
  <c r="M6302" i="3" s="1"/>
  <c r="M6303" i="3" a="1"/>
  <c r="M6303" i="3" s="1"/>
  <c r="M6304" i="3" a="1"/>
  <c r="M6304" i="3" s="1"/>
  <c r="M6305" i="3" a="1"/>
  <c r="M6305" i="3" s="1"/>
  <c r="M6306" i="3" a="1"/>
  <c r="M6306" i="3" s="1"/>
  <c r="M6307" i="3" a="1"/>
  <c r="M6307" i="3" s="1"/>
  <c r="M6308" i="3" a="1"/>
  <c r="M6308" i="3" s="1"/>
  <c r="M6309" i="3" a="1"/>
  <c r="M6309" i="3" s="1"/>
  <c r="M6310" i="3" a="1"/>
  <c r="M6310" i="3" s="1"/>
  <c r="M6311" i="3" a="1"/>
  <c r="M6311" i="3" s="1"/>
  <c r="M6312" i="3" a="1"/>
  <c r="M6312" i="3" s="1"/>
  <c r="M6313" i="3" a="1"/>
  <c r="M6313" i="3" s="1"/>
  <c r="M6314" i="3" a="1"/>
  <c r="M6314" i="3" s="1"/>
  <c r="M6315" i="3" a="1"/>
  <c r="M6315" i="3" s="1"/>
  <c r="M6316" i="3" a="1"/>
  <c r="M6316" i="3" s="1"/>
  <c r="M6317" i="3" a="1"/>
  <c r="M6317" i="3" s="1"/>
  <c r="M6318" i="3" a="1"/>
  <c r="M6318" i="3" s="1"/>
  <c r="M6319" i="3" a="1"/>
  <c r="M6319" i="3" s="1"/>
  <c r="M6320" i="3" a="1"/>
  <c r="M6320" i="3" s="1"/>
  <c r="M6321" i="3" a="1"/>
  <c r="M6321" i="3" s="1"/>
  <c r="M6322" i="3" a="1"/>
  <c r="M6322" i="3" s="1"/>
  <c r="M6323" i="3" a="1"/>
  <c r="M6323" i="3" s="1"/>
  <c r="M6324" i="3" a="1"/>
  <c r="M6324" i="3" s="1"/>
  <c r="M6325" i="3" a="1"/>
  <c r="M6325" i="3" s="1"/>
  <c r="M6326" i="3" a="1"/>
  <c r="M6326" i="3" s="1"/>
  <c r="M6327" i="3" a="1"/>
  <c r="M6327" i="3" s="1"/>
  <c r="M6328" i="3" a="1"/>
  <c r="M6328" i="3" s="1"/>
  <c r="M6329" i="3" a="1"/>
  <c r="M6329" i="3" s="1"/>
  <c r="M6330" i="3" a="1"/>
  <c r="M6330" i="3" s="1"/>
  <c r="M6331" i="3" a="1"/>
  <c r="M6331" i="3" s="1"/>
  <c r="M6332" i="3" a="1"/>
  <c r="M6332" i="3" s="1"/>
  <c r="M6333" i="3" a="1"/>
  <c r="M6333" i="3" s="1"/>
  <c r="M6334" i="3" a="1"/>
  <c r="M6334" i="3" s="1"/>
  <c r="M6335" i="3" a="1"/>
  <c r="M6335" i="3" s="1"/>
  <c r="M6336" i="3" a="1"/>
  <c r="M6336" i="3" s="1"/>
  <c r="M6337" i="3" a="1"/>
  <c r="M6337" i="3" s="1"/>
  <c r="M6338" i="3" a="1"/>
  <c r="M6338" i="3" s="1"/>
  <c r="M6339" i="3" a="1"/>
  <c r="M6339" i="3" s="1"/>
  <c r="M6340" i="3" a="1"/>
  <c r="M6340" i="3" s="1"/>
  <c r="M6341" i="3" a="1"/>
  <c r="M6341" i="3" s="1"/>
  <c r="M6342" i="3" a="1"/>
  <c r="M6342" i="3" s="1"/>
  <c r="M6343" i="3" a="1"/>
  <c r="M6343" i="3" s="1"/>
  <c r="M6344" i="3" a="1"/>
  <c r="M6344" i="3" s="1"/>
  <c r="M6345" i="3" a="1"/>
  <c r="M6345" i="3" s="1"/>
  <c r="M6346" i="3" a="1"/>
  <c r="M6346" i="3" s="1"/>
  <c r="M6347" i="3" a="1"/>
  <c r="M6347" i="3" s="1"/>
  <c r="M6348" i="3" a="1"/>
  <c r="M6348" i="3" s="1"/>
  <c r="M6349" i="3" a="1"/>
  <c r="M6349" i="3" s="1"/>
  <c r="M6350" i="3" a="1"/>
  <c r="M6350" i="3" s="1"/>
  <c r="M6351" i="3" a="1"/>
  <c r="M6351" i="3" s="1"/>
  <c r="M6352" i="3" a="1"/>
  <c r="M6352" i="3" s="1"/>
  <c r="M6353" i="3" a="1"/>
  <c r="M6353" i="3" s="1"/>
  <c r="M6354" i="3" a="1"/>
  <c r="M6354" i="3" s="1"/>
  <c r="M6355" i="3" a="1"/>
  <c r="M6355" i="3" s="1"/>
  <c r="M6356" i="3" a="1"/>
  <c r="M6356" i="3" s="1"/>
  <c r="M6357" i="3" a="1"/>
  <c r="M6357" i="3" s="1"/>
  <c r="M6358" i="3" a="1"/>
  <c r="M6358" i="3" s="1"/>
  <c r="M6359" i="3" a="1"/>
  <c r="M6359" i="3" s="1"/>
  <c r="M6360" i="3" a="1"/>
  <c r="M6360" i="3" s="1"/>
  <c r="M6361" i="3" a="1"/>
  <c r="M6361" i="3" s="1"/>
  <c r="M6362" i="3" a="1"/>
  <c r="M6362" i="3" s="1"/>
  <c r="M6363" i="3" a="1"/>
  <c r="M6363" i="3" s="1"/>
  <c r="M6364" i="3" a="1"/>
  <c r="M6364" i="3" s="1"/>
  <c r="M6365" i="3" a="1"/>
  <c r="M6365" i="3" s="1"/>
  <c r="M6366" i="3" a="1"/>
  <c r="M6366" i="3" s="1"/>
  <c r="M6367" i="3" a="1"/>
  <c r="M6367" i="3" s="1"/>
  <c r="M6368" i="3" a="1"/>
  <c r="M6368" i="3" s="1"/>
  <c r="M6369" i="3" a="1"/>
  <c r="M6369" i="3" s="1"/>
  <c r="M6370" i="3" a="1"/>
  <c r="M6370" i="3" s="1"/>
  <c r="M6371" i="3" a="1"/>
  <c r="M6371" i="3" s="1"/>
  <c r="M6372" i="3" a="1"/>
  <c r="M6372" i="3" s="1"/>
  <c r="M6373" i="3" a="1"/>
  <c r="M6373" i="3" s="1"/>
  <c r="M6374" i="3" a="1"/>
  <c r="M6374" i="3" s="1"/>
  <c r="M6375" i="3" a="1"/>
  <c r="M6375" i="3" s="1"/>
  <c r="M6376" i="3" a="1"/>
  <c r="M6376" i="3" s="1"/>
  <c r="M6377" i="3" a="1"/>
  <c r="M6377" i="3" s="1"/>
  <c r="M6378" i="3" a="1"/>
  <c r="M6378" i="3" s="1"/>
  <c r="M6379" i="3" a="1"/>
  <c r="M6379" i="3" s="1"/>
  <c r="M6380" i="3" a="1"/>
  <c r="M6380" i="3" s="1"/>
  <c r="M6381" i="3" a="1"/>
  <c r="M6381" i="3" s="1"/>
  <c r="M6382" i="3" a="1"/>
  <c r="M6382" i="3" s="1"/>
  <c r="M6383" i="3" a="1"/>
  <c r="M6383" i="3" s="1"/>
  <c r="M6384" i="3" a="1"/>
  <c r="M6384" i="3" s="1"/>
  <c r="M6385" i="3" a="1"/>
  <c r="M6385" i="3" s="1"/>
  <c r="M6386" i="3" a="1"/>
  <c r="M6386" i="3" s="1"/>
  <c r="M6387" i="3" a="1"/>
  <c r="M6387" i="3" s="1"/>
  <c r="M6388" i="3" a="1"/>
  <c r="M6388" i="3" s="1"/>
  <c r="M6389" i="3" a="1"/>
  <c r="M6389" i="3" s="1"/>
  <c r="M6390" i="3" a="1"/>
  <c r="M6390" i="3" s="1"/>
  <c r="M6391" i="3" a="1"/>
  <c r="M6391" i="3" s="1"/>
  <c r="M6392" i="3" a="1"/>
  <c r="M6392" i="3" s="1"/>
  <c r="M6393" i="3" a="1"/>
  <c r="M6393" i="3" s="1"/>
  <c r="M6394" i="3" a="1"/>
  <c r="M6394" i="3" s="1"/>
  <c r="M6395" i="3" a="1"/>
  <c r="M6395" i="3" s="1"/>
  <c r="M6396" i="3" a="1"/>
  <c r="M6396" i="3" s="1"/>
  <c r="M6397" i="3" a="1"/>
  <c r="M6397" i="3" s="1"/>
  <c r="M6398" i="3" a="1"/>
  <c r="M6398" i="3" s="1"/>
  <c r="M6399" i="3" a="1"/>
  <c r="M6399" i="3" s="1"/>
  <c r="M6400" i="3" a="1"/>
  <c r="M6400" i="3" s="1"/>
  <c r="M6401" i="3" a="1"/>
  <c r="M6401" i="3" s="1"/>
  <c r="M6402" i="3" a="1"/>
  <c r="M6402" i="3" s="1"/>
  <c r="M6403" i="3" a="1"/>
  <c r="M6403" i="3" s="1"/>
  <c r="M6404" i="3" a="1"/>
  <c r="M6404" i="3" s="1"/>
  <c r="M6405" i="3" a="1"/>
  <c r="M6405" i="3" s="1"/>
  <c r="M6406" i="3" a="1"/>
  <c r="M6406" i="3" s="1"/>
  <c r="M6407" i="3" a="1"/>
  <c r="M6407" i="3" s="1"/>
  <c r="M6408" i="3" a="1"/>
  <c r="M6408" i="3" s="1"/>
  <c r="M6409" i="3" a="1"/>
  <c r="M6409" i="3" s="1"/>
  <c r="M6410" i="3" a="1"/>
  <c r="M6410" i="3" s="1"/>
  <c r="M6411" i="3" a="1"/>
  <c r="M6411" i="3" s="1"/>
  <c r="M6412" i="3" a="1"/>
  <c r="M6412" i="3" s="1"/>
  <c r="M6413" i="3" a="1"/>
  <c r="M6413" i="3" s="1"/>
  <c r="M6414" i="3" a="1"/>
  <c r="M6414" i="3" s="1"/>
  <c r="M6415" i="3" a="1"/>
  <c r="M6415" i="3" s="1"/>
  <c r="M6416" i="3" a="1"/>
  <c r="M6416" i="3" s="1"/>
  <c r="M6417" i="3" a="1"/>
  <c r="M6417" i="3" s="1"/>
  <c r="M6418" i="3" a="1"/>
  <c r="M6418" i="3" s="1"/>
  <c r="M6419" i="3" a="1"/>
  <c r="M6419" i="3" s="1"/>
  <c r="M6420" i="3" a="1"/>
  <c r="M6420" i="3" s="1"/>
  <c r="M6421" i="3" a="1"/>
  <c r="M6421" i="3" s="1"/>
  <c r="M6422" i="3" a="1"/>
  <c r="M6422" i="3" s="1"/>
  <c r="M6423" i="3" a="1"/>
  <c r="M6423" i="3" s="1"/>
  <c r="M6424" i="3" a="1"/>
  <c r="M6424" i="3" s="1"/>
  <c r="M6425" i="3" a="1"/>
  <c r="M6425" i="3" s="1"/>
  <c r="M6426" i="3" a="1"/>
  <c r="M6426" i="3" s="1"/>
  <c r="M6427" i="3" a="1"/>
  <c r="M6427" i="3" s="1"/>
  <c r="M6428" i="3" a="1"/>
  <c r="M6428" i="3" s="1"/>
  <c r="M6429" i="3" a="1"/>
  <c r="M6429" i="3" s="1"/>
  <c r="M6430" i="3" a="1"/>
  <c r="M6430" i="3" s="1"/>
  <c r="M6431" i="3" a="1"/>
  <c r="M6431" i="3" s="1"/>
  <c r="M6432" i="3" a="1"/>
  <c r="M6432" i="3" s="1"/>
  <c r="M6433" i="3" a="1"/>
  <c r="M6433" i="3" s="1"/>
  <c r="M6434" i="3" a="1"/>
  <c r="M6434" i="3" s="1"/>
  <c r="M6435" i="3" a="1"/>
  <c r="M6435" i="3" s="1"/>
  <c r="M6436" i="3" a="1"/>
  <c r="M6436" i="3" s="1"/>
  <c r="G4" i="3" a="1"/>
  <c r="G4" i="3" s="1"/>
  <c r="G2" i="3" a="1"/>
  <c r="G2" i="3" s="1"/>
  <c r="G3" i="3" a="1"/>
  <c r="G3" i="3" s="1"/>
  <c r="G5" i="3" a="1"/>
  <c r="G5" i="3" s="1"/>
  <c r="G6" i="3" a="1"/>
  <c r="G6" i="3" s="1"/>
  <c r="G7" i="3" a="1"/>
  <c r="G7" i="3" s="1"/>
  <c r="G8" i="3" a="1"/>
  <c r="G8" i="3" s="1"/>
  <c r="G9" i="3" a="1"/>
  <c r="G9" i="3" s="1"/>
  <c r="G10" i="3" a="1"/>
  <c r="G10" i="3" s="1"/>
  <c r="G11" i="3" a="1"/>
  <c r="G11" i="3" s="1"/>
  <c r="G12" i="3" a="1"/>
  <c r="G12" i="3" s="1"/>
  <c r="G13" i="3" a="1"/>
  <c r="G13" i="3" s="1"/>
  <c r="G14" i="3" a="1"/>
  <c r="G14" i="3" s="1"/>
  <c r="G15" i="3" a="1"/>
  <c r="G15" i="3" s="1"/>
  <c r="G16" i="3" a="1"/>
  <c r="G16" i="3" s="1"/>
  <c r="G17" i="3" a="1"/>
  <c r="G17" i="3" s="1"/>
  <c r="G18" i="3" a="1"/>
  <c r="G18" i="3" s="1"/>
  <c r="G19" i="3" a="1"/>
  <c r="G19" i="3" s="1"/>
  <c r="G20" i="3" a="1"/>
  <c r="G20" i="3" s="1"/>
  <c r="G21" i="3" a="1"/>
  <c r="G21" i="3" s="1"/>
  <c r="G22" i="3" a="1"/>
  <c r="G22" i="3" s="1"/>
  <c r="G23" i="3" a="1"/>
  <c r="G23" i="3" s="1"/>
  <c r="G24" i="3" a="1"/>
  <c r="G24" i="3" s="1"/>
  <c r="G25" i="3" a="1"/>
  <c r="G25" i="3" s="1"/>
  <c r="G26" i="3" a="1"/>
  <c r="G26" i="3" s="1"/>
  <c r="G27" i="3" a="1"/>
  <c r="G27" i="3" s="1"/>
  <c r="G28" i="3" a="1"/>
  <c r="G28" i="3" s="1"/>
  <c r="G29" i="3" a="1"/>
  <c r="G29" i="3" s="1"/>
  <c r="G30" i="3" a="1"/>
  <c r="G30" i="3" s="1"/>
  <c r="G31" i="3" a="1"/>
  <c r="G31" i="3" s="1"/>
  <c r="G32" i="3" a="1"/>
  <c r="G32" i="3" s="1"/>
  <c r="G33" i="3" a="1"/>
  <c r="G33" i="3" s="1"/>
  <c r="G34" i="3" a="1"/>
  <c r="G34" i="3" s="1"/>
  <c r="G35" i="3" a="1"/>
  <c r="G35" i="3" s="1"/>
  <c r="G36" i="3" a="1"/>
  <c r="G36" i="3" s="1"/>
  <c r="G37" i="3" a="1"/>
  <c r="G37" i="3" s="1"/>
  <c r="G38" i="3" a="1"/>
  <c r="G38" i="3" s="1"/>
  <c r="G39" i="3" a="1"/>
  <c r="G39" i="3" s="1"/>
  <c r="G40" i="3" a="1"/>
  <c r="G40" i="3" s="1"/>
  <c r="G41" i="3" a="1"/>
  <c r="G41" i="3" s="1"/>
  <c r="G42" i="3" a="1"/>
  <c r="G42" i="3" s="1"/>
  <c r="G43" i="3" a="1"/>
  <c r="G43" i="3" s="1"/>
  <c r="G44" i="3" a="1"/>
  <c r="G44" i="3" s="1"/>
  <c r="G45" i="3" a="1"/>
  <c r="G45" i="3" s="1"/>
  <c r="G46" i="3" a="1"/>
  <c r="G46" i="3" s="1"/>
  <c r="G47" i="3" a="1"/>
  <c r="G47" i="3" s="1"/>
  <c r="G48" i="3" a="1"/>
  <c r="G48" i="3" s="1"/>
  <c r="G49" i="3" a="1"/>
  <c r="G49" i="3" s="1"/>
  <c r="G50" i="3" a="1"/>
  <c r="G50" i="3" s="1"/>
  <c r="G51" i="3" a="1"/>
  <c r="G51" i="3" s="1"/>
  <c r="G52" i="3" a="1"/>
  <c r="G52" i="3" s="1"/>
  <c r="G53" i="3" a="1"/>
  <c r="G53" i="3" s="1"/>
  <c r="G54" i="3" a="1"/>
  <c r="G54" i="3" s="1"/>
  <c r="G55" i="3" a="1"/>
  <c r="G55" i="3" s="1"/>
  <c r="G56" i="3" a="1"/>
  <c r="G56" i="3" s="1"/>
  <c r="G57" i="3" a="1"/>
  <c r="G57" i="3" s="1"/>
  <c r="G58" i="3" a="1"/>
  <c r="G58" i="3" s="1"/>
  <c r="G59" i="3" a="1"/>
  <c r="G59" i="3" s="1"/>
  <c r="G60" i="3" a="1"/>
  <c r="G60"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75" i="3" a="1"/>
  <c r="G75" i="3" s="1"/>
  <c r="G76" i="3" a="1"/>
  <c r="G76" i="3" s="1"/>
  <c r="G77" i="3" a="1"/>
  <c r="G77" i="3" s="1"/>
  <c r="G78" i="3" a="1"/>
  <c r="G78" i="3" s="1"/>
  <c r="G79" i="3" a="1"/>
  <c r="G79" i="3" s="1"/>
  <c r="G80" i="3" a="1"/>
  <c r="G80" i="3" s="1"/>
  <c r="G81" i="3" a="1"/>
  <c r="G81" i="3" s="1"/>
  <c r="G82" i="3" a="1"/>
  <c r="G82" i="3" s="1"/>
  <c r="G83" i="3" a="1"/>
  <c r="G83" i="3" s="1"/>
  <c r="G84" i="3" a="1"/>
  <c r="G84" i="3" s="1"/>
  <c r="G85" i="3" a="1"/>
  <c r="G85" i="3" s="1"/>
  <c r="G86" i="3" a="1"/>
  <c r="G86" i="3" s="1"/>
  <c r="G87" i="3" a="1"/>
  <c r="G87" i="3" s="1"/>
  <c r="G88" i="3" a="1"/>
  <c r="G88" i="3" s="1"/>
  <c r="G89" i="3" a="1"/>
  <c r="G89" i="3" s="1"/>
  <c r="G90" i="3" a="1"/>
  <c r="G90" i="3" s="1"/>
  <c r="G91" i="3" a="1"/>
  <c r="G91" i="3" s="1"/>
  <c r="G92" i="3" a="1"/>
  <c r="G92"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109" i="3" a="1"/>
  <c r="G109" i="3" s="1"/>
  <c r="G110" i="3" a="1"/>
  <c r="G110" i="3" s="1"/>
  <c r="G111" i="3" a="1"/>
  <c r="G111" i="3" s="1"/>
  <c r="G112" i="3" a="1"/>
  <c r="G112" i="3" s="1"/>
  <c r="G113" i="3" a="1"/>
  <c r="G113" i="3" s="1"/>
  <c r="G114" i="3" a="1"/>
  <c r="G114" i="3" s="1"/>
  <c r="G115" i="3" a="1"/>
  <c r="G115" i="3" s="1"/>
  <c r="G116" i="3" a="1"/>
  <c r="G116" i="3" s="1"/>
  <c r="G117" i="3" a="1"/>
  <c r="G117" i="3" s="1"/>
  <c r="G118" i="3" a="1"/>
  <c r="G118" i="3" s="1"/>
  <c r="G119" i="3" a="1"/>
  <c r="G119" i="3" s="1"/>
  <c r="G120" i="3" a="1"/>
  <c r="G120" i="3" s="1"/>
  <c r="G121" i="3" a="1"/>
  <c r="G121" i="3" s="1"/>
  <c r="G122" i="3" a="1"/>
  <c r="G122" i="3" s="1"/>
  <c r="G123" i="3" a="1"/>
  <c r="G123" i="3" s="1"/>
  <c r="G124" i="3" a="1"/>
  <c r="G124" i="3" s="1"/>
  <c r="G125" i="3" a="1"/>
  <c r="G125" i="3" s="1"/>
  <c r="G126" i="3" a="1"/>
  <c r="G126" i="3" s="1"/>
  <c r="G127" i="3" a="1"/>
  <c r="G127" i="3" s="1"/>
  <c r="G128" i="3" a="1"/>
  <c r="G128" i="3" s="1"/>
  <c r="G129" i="3" a="1"/>
  <c r="G129" i="3" s="1"/>
  <c r="G130" i="3" a="1"/>
  <c r="G130" i="3" s="1"/>
  <c r="G131" i="3" a="1"/>
  <c r="G131" i="3" s="1"/>
  <c r="G132" i="3" a="1"/>
  <c r="G132" i="3" s="1"/>
  <c r="G133" i="3" a="1"/>
  <c r="G133" i="3" s="1"/>
  <c r="G134" i="3" a="1"/>
  <c r="G134" i="3" s="1"/>
  <c r="G135" i="3" a="1"/>
  <c r="G135" i="3" s="1"/>
  <c r="G136" i="3" a="1"/>
  <c r="G136" i="3" s="1"/>
  <c r="G137" i="3" a="1"/>
  <c r="G137" i="3" s="1"/>
  <c r="G138" i="3" a="1"/>
  <c r="G138" i="3" s="1"/>
  <c r="G139" i="3" a="1"/>
  <c r="G139" i="3" s="1"/>
  <c r="G140" i="3" a="1"/>
  <c r="G140" i="3" s="1"/>
  <c r="G141" i="3" a="1"/>
  <c r="G141" i="3" s="1"/>
  <c r="G142" i="3" a="1"/>
  <c r="G142" i="3" s="1"/>
  <c r="G143" i="3" a="1"/>
  <c r="G143" i="3" s="1"/>
  <c r="G144" i="3" a="1"/>
  <c r="G144" i="3" s="1"/>
  <c r="G145" i="3" a="1"/>
  <c r="G145" i="3" s="1"/>
  <c r="G146" i="3" a="1"/>
  <c r="G146" i="3" s="1"/>
  <c r="G147" i="3" a="1"/>
  <c r="G147" i="3" s="1"/>
  <c r="G148" i="3" a="1"/>
  <c r="G148" i="3" s="1"/>
  <c r="G149" i="3" a="1"/>
  <c r="G149" i="3" s="1"/>
  <c r="G150" i="3" a="1"/>
  <c r="G150" i="3" s="1"/>
  <c r="G151" i="3" a="1"/>
  <c r="G151" i="3" s="1"/>
  <c r="G152" i="3" a="1"/>
  <c r="G152" i="3" s="1"/>
  <c r="G153" i="3" a="1"/>
  <c r="G153" i="3" s="1"/>
  <c r="G154" i="3" a="1"/>
  <c r="G154" i="3" s="1"/>
  <c r="G155" i="3" a="1"/>
  <c r="G155" i="3" s="1"/>
  <c r="G156" i="3" a="1"/>
  <c r="G156" i="3" s="1"/>
  <c r="G157" i="3" a="1"/>
  <c r="G157" i="3" s="1"/>
  <c r="G158" i="3" a="1"/>
  <c r="G158" i="3" s="1"/>
  <c r="G159" i="3" a="1"/>
  <c r="G159" i="3" s="1"/>
  <c r="G160" i="3" a="1"/>
  <c r="G160" i="3" s="1"/>
  <c r="G161" i="3" a="1"/>
  <c r="G161" i="3" s="1"/>
  <c r="G162" i="3" a="1"/>
  <c r="G162" i="3" s="1"/>
  <c r="G163" i="3" a="1"/>
  <c r="G163" i="3" s="1"/>
  <c r="G164" i="3" a="1"/>
  <c r="G164" i="3" s="1"/>
  <c r="G165" i="3" a="1"/>
  <c r="G165" i="3" s="1"/>
  <c r="G166" i="3" a="1"/>
  <c r="G166" i="3" s="1"/>
  <c r="G167" i="3" a="1"/>
  <c r="G167" i="3" s="1"/>
  <c r="G168" i="3" a="1"/>
  <c r="G168" i="3" s="1"/>
  <c r="G169" i="3" a="1"/>
  <c r="G169" i="3" s="1"/>
  <c r="G170" i="3" a="1"/>
  <c r="G170" i="3" s="1"/>
  <c r="G171" i="3" a="1"/>
  <c r="G171" i="3" s="1"/>
  <c r="G172" i="3" a="1"/>
  <c r="G172" i="3" s="1"/>
  <c r="G173" i="3" a="1"/>
  <c r="G173" i="3" s="1"/>
  <c r="G174" i="3" a="1"/>
  <c r="G174" i="3" s="1"/>
  <c r="G175" i="3" a="1"/>
  <c r="G175" i="3" s="1"/>
  <c r="G176" i="3" a="1"/>
  <c r="G176" i="3" s="1"/>
  <c r="G177" i="3" a="1"/>
  <c r="G177" i="3" s="1"/>
  <c r="G178" i="3" a="1"/>
  <c r="G178" i="3" s="1"/>
  <c r="G179" i="3" a="1"/>
  <c r="G179" i="3" s="1"/>
  <c r="G180" i="3" a="1"/>
  <c r="G180" i="3" s="1"/>
  <c r="G181" i="3" a="1"/>
  <c r="G181" i="3" s="1"/>
  <c r="G182" i="3" a="1"/>
  <c r="G182" i="3" s="1"/>
  <c r="G183" i="3" a="1"/>
  <c r="G183" i="3" s="1"/>
  <c r="G184" i="3" a="1"/>
  <c r="G184" i="3" s="1"/>
  <c r="G185" i="3" a="1"/>
  <c r="G185" i="3" s="1"/>
  <c r="G186" i="3" a="1"/>
  <c r="G186" i="3" s="1"/>
  <c r="G187" i="3" a="1"/>
  <c r="G187" i="3" s="1"/>
  <c r="G188" i="3" a="1"/>
  <c r="G188" i="3" s="1"/>
  <c r="G189" i="3" a="1"/>
  <c r="G189" i="3" s="1"/>
  <c r="G190" i="3" a="1"/>
  <c r="G190" i="3" s="1"/>
  <c r="G191" i="3" a="1"/>
  <c r="G191" i="3" s="1"/>
  <c r="G192" i="3" a="1"/>
  <c r="G192" i="3" s="1"/>
  <c r="G193" i="3" a="1"/>
  <c r="G193" i="3" s="1"/>
  <c r="G194" i="3" a="1"/>
  <c r="G194" i="3" s="1"/>
  <c r="G195" i="3" a="1"/>
  <c r="G195" i="3" s="1"/>
  <c r="G196" i="3" a="1"/>
  <c r="G196" i="3" s="1"/>
  <c r="G197" i="3" a="1"/>
  <c r="G197" i="3" s="1"/>
  <c r="G198" i="3" a="1"/>
  <c r="G198" i="3" s="1"/>
  <c r="G199" i="3" a="1"/>
  <c r="G199" i="3" s="1"/>
  <c r="G200" i="3" a="1"/>
  <c r="G200" i="3" s="1"/>
  <c r="G201" i="3" a="1"/>
  <c r="G201" i="3" s="1"/>
  <c r="G202" i="3" a="1"/>
  <c r="G202" i="3" s="1"/>
  <c r="G203" i="3" a="1"/>
  <c r="G203" i="3" s="1"/>
  <c r="G204" i="3" a="1"/>
  <c r="G204" i="3" s="1"/>
  <c r="G205" i="3" a="1"/>
  <c r="G205" i="3" s="1"/>
  <c r="G206" i="3" a="1"/>
  <c r="G206" i="3" s="1"/>
  <c r="G207" i="3" a="1"/>
  <c r="G207" i="3" s="1"/>
  <c r="G208" i="3" a="1"/>
  <c r="G208" i="3" s="1"/>
  <c r="G209" i="3" a="1"/>
  <c r="G209" i="3" s="1"/>
  <c r="G210" i="3" a="1"/>
  <c r="G210" i="3" s="1"/>
  <c r="G211" i="3" a="1"/>
  <c r="G211" i="3" s="1"/>
  <c r="G212" i="3" a="1"/>
  <c r="G212" i="3" s="1"/>
  <c r="G213" i="3" a="1"/>
  <c r="G213" i="3" s="1"/>
  <c r="G214" i="3" a="1"/>
  <c r="G214" i="3" s="1"/>
  <c r="G215" i="3" a="1"/>
  <c r="G215" i="3" s="1"/>
  <c r="G216" i="3" a="1"/>
  <c r="G216" i="3" s="1"/>
  <c r="G217" i="3" a="1"/>
  <c r="G217" i="3" s="1"/>
  <c r="G218" i="3" a="1"/>
  <c r="G218" i="3" s="1"/>
  <c r="G219" i="3" a="1"/>
  <c r="G219" i="3" s="1"/>
  <c r="G220" i="3" a="1"/>
  <c r="G220" i="3" s="1"/>
  <c r="G221" i="3" a="1"/>
  <c r="G221" i="3" s="1"/>
  <c r="G222" i="3" a="1"/>
  <c r="G222" i="3" s="1"/>
  <c r="G223" i="3" a="1"/>
  <c r="G223" i="3" s="1"/>
  <c r="G224" i="3" a="1"/>
  <c r="G224" i="3" s="1"/>
  <c r="G225" i="3" a="1"/>
  <c r="G225" i="3" s="1"/>
  <c r="G226" i="3" a="1"/>
  <c r="G226" i="3" s="1"/>
  <c r="G227" i="3" a="1"/>
  <c r="G227" i="3" s="1"/>
  <c r="G228" i="3" a="1"/>
  <c r="G228" i="3" s="1"/>
  <c r="G229" i="3" a="1"/>
  <c r="G229" i="3" s="1"/>
  <c r="G230" i="3" a="1"/>
  <c r="G230" i="3" s="1"/>
  <c r="G231" i="3" a="1"/>
  <c r="G231" i="3" s="1"/>
  <c r="G232" i="3" a="1"/>
  <c r="G232" i="3" s="1"/>
  <c r="G233" i="3" a="1"/>
  <c r="G233" i="3" s="1"/>
  <c r="G234" i="3" a="1"/>
  <c r="G234" i="3" s="1"/>
  <c r="G235" i="3" a="1"/>
  <c r="G235" i="3" s="1"/>
  <c r="G236" i="3" a="1"/>
  <c r="G236" i="3" s="1"/>
  <c r="G237" i="3" a="1"/>
  <c r="G237" i="3" s="1"/>
  <c r="G238" i="3" a="1"/>
  <c r="G238" i="3" s="1"/>
  <c r="G239" i="3" a="1"/>
  <c r="G239" i="3" s="1"/>
  <c r="G240" i="3" a="1"/>
  <c r="G240" i="3" s="1"/>
  <c r="G241" i="3" a="1"/>
  <c r="G241" i="3" s="1"/>
  <c r="G242" i="3" a="1"/>
  <c r="G242" i="3" s="1"/>
  <c r="G243" i="3" a="1"/>
  <c r="G243" i="3" s="1"/>
  <c r="G244" i="3" a="1"/>
  <c r="G244" i="3" s="1"/>
  <c r="G245" i="3" a="1"/>
  <c r="G245" i="3" s="1"/>
  <c r="G246" i="3" a="1"/>
  <c r="G246" i="3" s="1"/>
  <c r="G247" i="3" a="1"/>
  <c r="G247" i="3" s="1"/>
  <c r="G248" i="3" a="1"/>
  <c r="G248" i="3" s="1"/>
  <c r="G249" i="3" a="1"/>
  <c r="G249" i="3" s="1"/>
  <c r="G250" i="3" a="1"/>
  <c r="G250" i="3" s="1"/>
  <c r="G251" i="3" a="1"/>
  <c r="G251" i="3" s="1"/>
  <c r="G252" i="3" a="1"/>
  <c r="G252" i="3" s="1"/>
  <c r="G253" i="3" a="1"/>
  <c r="G253" i="3" s="1"/>
  <c r="G254" i="3" a="1"/>
  <c r="G254" i="3" s="1"/>
  <c r="G255" i="3" a="1"/>
  <c r="G255" i="3" s="1"/>
  <c r="G256" i="3" a="1"/>
  <c r="G256" i="3" s="1"/>
  <c r="G257" i="3" a="1"/>
  <c r="G257" i="3" s="1"/>
  <c r="G258" i="3" a="1"/>
  <c r="G258" i="3" s="1"/>
  <c r="G259" i="3" a="1"/>
  <c r="G259" i="3" s="1"/>
  <c r="G260" i="3" a="1"/>
  <c r="G260" i="3" s="1"/>
  <c r="G261" i="3" a="1"/>
  <c r="G261" i="3" s="1"/>
  <c r="G262" i="3" a="1"/>
  <c r="G262" i="3" s="1"/>
  <c r="G263" i="3" a="1"/>
  <c r="G263" i="3" s="1"/>
  <c r="G264" i="3" a="1"/>
  <c r="G264" i="3" s="1"/>
  <c r="G265" i="3" a="1"/>
  <c r="G265" i="3" s="1"/>
  <c r="G266" i="3" a="1"/>
  <c r="G266" i="3" s="1"/>
  <c r="G267" i="3" a="1"/>
  <c r="G267" i="3" s="1"/>
  <c r="G268" i="3" a="1"/>
  <c r="G268" i="3" s="1"/>
  <c r="G269" i="3" a="1"/>
  <c r="G269" i="3" s="1"/>
  <c r="G270" i="3" a="1"/>
  <c r="G270" i="3" s="1"/>
  <c r="G271" i="3" a="1"/>
  <c r="G271" i="3" s="1"/>
  <c r="G272" i="3" a="1"/>
  <c r="G272" i="3" s="1"/>
  <c r="G273" i="3" a="1"/>
  <c r="G273" i="3" s="1"/>
  <c r="G274" i="3" a="1"/>
  <c r="G274" i="3" s="1"/>
  <c r="G275" i="3" a="1"/>
  <c r="G275" i="3" s="1"/>
  <c r="G276" i="3" a="1"/>
  <c r="G276" i="3" s="1"/>
  <c r="G277" i="3" a="1"/>
  <c r="G277" i="3" s="1"/>
  <c r="G278" i="3" a="1"/>
  <c r="G278" i="3" s="1"/>
  <c r="G279" i="3" a="1"/>
  <c r="G279" i="3" s="1"/>
  <c r="G280" i="3" a="1"/>
  <c r="G280" i="3" s="1"/>
  <c r="G281" i="3" a="1"/>
  <c r="G281" i="3" s="1"/>
  <c r="G282" i="3" a="1"/>
  <c r="G282" i="3" s="1"/>
  <c r="G283" i="3" a="1"/>
  <c r="G283" i="3" s="1"/>
  <c r="G284" i="3" a="1"/>
  <c r="G284" i="3" s="1"/>
  <c r="G285" i="3" a="1"/>
  <c r="G285" i="3" s="1"/>
  <c r="G286" i="3" a="1"/>
  <c r="G286" i="3" s="1"/>
  <c r="G287" i="3" a="1"/>
  <c r="G287" i="3" s="1"/>
  <c r="G288" i="3" a="1"/>
  <c r="G288" i="3" s="1"/>
  <c r="G289" i="3" a="1"/>
  <c r="G289" i="3" s="1"/>
  <c r="G290" i="3" a="1"/>
  <c r="G290" i="3" s="1"/>
  <c r="G291" i="3" a="1"/>
  <c r="G291" i="3" s="1"/>
  <c r="G292" i="3" a="1"/>
  <c r="G292" i="3" s="1"/>
  <c r="G293" i="3" a="1"/>
  <c r="G293" i="3" s="1"/>
  <c r="G294" i="3" a="1"/>
  <c r="G294" i="3" s="1"/>
  <c r="G295" i="3" a="1"/>
  <c r="G295" i="3" s="1"/>
  <c r="G296" i="3" a="1"/>
  <c r="G296" i="3" s="1"/>
  <c r="G297" i="3" a="1"/>
  <c r="G297" i="3" s="1"/>
  <c r="G298" i="3" a="1"/>
  <c r="G298" i="3" s="1"/>
  <c r="G299" i="3" a="1"/>
  <c r="G299" i="3" s="1"/>
  <c r="G300" i="3" a="1"/>
  <c r="G300" i="3" s="1"/>
  <c r="G301" i="3" a="1"/>
  <c r="G301" i="3" s="1"/>
  <c r="G302" i="3" a="1"/>
  <c r="G302" i="3" s="1"/>
  <c r="G303" i="3" a="1"/>
  <c r="G303" i="3" s="1"/>
  <c r="G304" i="3" a="1"/>
  <c r="G304" i="3" s="1"/>
  <c r="G305" i="3" a="1"/>
  <c r="G305" i="3" s="1"/>
  <c r="G306" i="3" a="1"/>
  <c r="G306" i="3" s="1"/>
  <c r="G307" i="3" a="1"/>
  <c r="G307" i="3" s="1"/>
  <c r="G308" i="3" a="1"/>
  <c r="G308" i="3" s="1"/>
  <c r="G309" i="3" a="1"/>
  <c r="G309" i="3" s="1"/>
  <c r="G310" i="3" a="1"/>
  <c r="G310" i="3" s="1"/>
  <c r="G311" i="3" a="1"/>
  <c r="G311" i="3" s="1"/>
  <c r="G312" i="3" a="1"/>
  <c r="G312" i="3" s="1"/>
  <c r="G313" i="3" a="1"/>
  <c r="G313" i="3" s="1"/>
  <c r="G314" i="3" a="1"/>
  <c r="G314" i="3" s="1"/>
  <c r="G315" i="3" a="1"/>
  <c r="G315" i="3" s="1"/>
  <c r="G316" i="3" a="1"/>
  <c r="G316" i="3" s="1"/>
  <c r="G317" i="3" a="1"/>
  <c r="G317" i="3" s="1"/>
  <c r="G318" i="3" a="1"/>
  <c r="G318" i="3" s="1"/>
  <c r="G319" i="3" a="1"/>
  <c r="G319" i="3" s="1"/>
  <c r="G320" i="3" a="1"/>
  <c r="G320" i="3" s="1"/>
  <c r="G321" i="3" a="1"/>
  <c r="G321" i="3" s="1"/>
  <c r="G322" i="3" a="1"/>
  <c r="G322" i="3" s="1"/>
  <c r="G323" i="3" a="1"/>
  <c r="G323" i="3" s="1"/>
  <c r="G324" i="3" a="1"/>
  <c r="G324" i="3" s="1"/>
  <c r="G325" i="3" a="1"/>
  <c r="G325" i="3" s="1"/>
  <c r="G326" i="3" a="1"/>
  <c r="G326" i="3" s="1"/>
  <c r="G327" i="3" a="1"/>
  <c r="G327" i="3" s="1"/>
  <c r="G328" i="3" a="1"/>
  <c r="G328" i="3" s="1"/>
  <c r="G329" i="3" a="1"/>
  <c r="G329" i="3" s="1"/>
  <c r="G330" i="3" a="1"/>
  <c r="G330" i="3" s="1"/>
  <c r="G331" i="3" a="1"/>
  <c r="G331" i="3" s="1"/>
  <c r="G332" i="3" a="1"/>
  <c r="G332" i="3" s="1"/>
  <c r="G333" i="3" a="1"/>
  <c r="G333" i="3" s="1"/>
  <c r="G334" i="3" a="1"/>
  <c r="G334" i="3" s="1"/>
  <c r="G335" i="3" a="1"/>
  <c r="G335" i="3" s="1"/>
  <c r="G336" i="3" a="1"/>
  <c r="G336" i="3" s="1"/>
  <c r="G337" i="3" a="1"/>
  <c r="G337" i="3" s="1"/>
  <c r="G338" i="3" a="1"/>
  <c r="G338" i="3" s="1"/>
  <c r="G339" i="3" a="1"/>
  <c r="G339" i="3" s="1"/>
  <c r="G340" i="3" a="1"/>
  <c r="G340" i="3" s="1"/>
  <c r="G341" i="3" a="1"/>
  <c r="G341" i="3" s="1"/>
  <c r="G342" i="3" a="1"/>
  <c r="G342" i="3" s="1"/>
  <c r="G343" i="3" a="1"/>
  <c r="G343" i="3" s="1"/>
  <c r="G344" i="3" a="1"/>
  <c r="G344" i="3" s="1"/>
  <c r="G345" i="3" a="1"/>
  <c r="G345" i="3" s="1"/>
  <c r="G346" i="3" a="1"/>
  <c r="G346" i="3" s="1"/>
  <c r="G347" i="3" a="1"/>
  <c r="G347" i="3" s="1"/>
  <c r="G348" i="3" a="1"/>
  <c r="G348" i="3" s="1"/>
  <c r="G349" i="3" a="1"/>
  <c r="G349" i="3" s="1"/>
  <c r="G350" i="3" a="1"/>
  <c r="G350" i="3" s="1"/>
  <c r="G351" i="3" a="1"/>
  <c r="G351" i="3" s="1"/>
  <c r="G352" i="3" a="1"/>
  <c r="G352" i="3" s="1"/>
  <c r="G353" i="3" a="1"/>
  <c r="G353" i="3" s="1"/>
  <c r="G354" i="3" a="1"/>
  <c r="G354" i="3" s="1"/>
  <c r="G355" i="3" a="1"/>
  <c r="G355" i="3" s="1"/>
  <c r="G356" i="3" a="1"/>
  <c r="G356" i="3" s="1"/>
  <c r="G357" i="3" a="1"/>
  <c r="G357" i="3" s="1"/>
  <c r="G358" i="3" a="1"/>
  <c r="G358" i="3" s="1"/>
  <c r="G359" i="3" a="1"/>
  <c r="G359" i="3" s="1"/>
  <c r="G360" i="3" a="1"/>
  <c r="G360" i="3" s="1"/>
  <c r="G361" i="3" a="1"/>
  <c r="G361" i="3" s="1"/>
  <c r="G362" i="3" a="1"/>
  <c r="G362" i="3" s="1"/>
  <c r="G363" i="3" a="1"/>
  <c r="G363" i="3" s="1"/>
  <c r="G364" i="3" a="1"/>
  <c r="G364" i="3" s="1"/>
  <c r="G365" i="3" a="1"/>
  <c r="G365" i="3" s="1"/>
  <c r="G366" i="3" a="1"/>
  <c r="G366" i="3" s="1"/>
  <c r="G367" i="3" a="1"/>
  <c r="G367" i="3" s="1"/>
  <c r="G368" i="3" a="1"/>
  <c r="G368" i="3" s="1"/>
  <c r="G369" i="3" a="1"/>
  <c r="G369" i="3" s="1"/>
  <c r="G370" i="3" a="1"/>
  <c r="G370" i="3" s="1"/>
  <c r="G371" i="3" a="1"/>
  <c r="G371" i="3" s="1"/>
  <c r="G372" i="3" a="1"/>
  <c r="G372" i="3" s="1"/>
  <c r="G373" i="3" a="1"/>
  <c r="G373" i="3" s="1"/>
  <c r="G374" i="3" a="1"/>
  <c r="G374" i="3" s="1"/>
  <c r="G375" i="3" a="1"/>
  <c r="G375" i="3" s="1"/>
  <c r="G376" i="3" a="1"/>
  <c r="G376" i="3" s="1"/>
  <c r="G377" i="3" a="1"/>
  <c r="G377" i="3" s="1"/>
  <c r="G378" i="3" a="1"/>
  <c r="G378" i="3" s="1"/>
  <c r="G379" i="3" a="1"/>
  <c r="G379" i="3" s="1"/>
  <c r="G380" i="3" a="1"/>
  <c r="G380" i="3" s="1"/>
  <c r="G381" i="3" a="1"/>
  <c r="G381" i="3" s="1"/>
  <c r="G382" i="3" a="1"/>
  <c r="G382" i="3" s="1"/>
  <c r="G383" i="3" a="1"/>
  <c r="G383" i="3" s="1"/>
  <c r="G384" i="3" a="1"/>
  <c r="G384" i="3" s="1"/>
  <c r="G385" i="3" a="1"/>
  <c r="G385" i="3" s="1"/>
  <c r="G386" i="3" a="1"/>
  <c r="G386" i="3" s="1"/>
  <c r="G387" i="3" a="1"/>
  <c r="G387" i="3" s="1"/>
  <c r="G388" i="3" a="1"/>
  <c r="G388" i="3" s="1"/>
  <c r="G389" i="3" a="1"/>
  <c r="G389" i="3" s="1"/>
  <c r="G390" i="3" a="1"/>
  <c r="G390" i="3" s="1"/>
  <c r="G391" i="3" a="1"/>
  <c r="G391" i="3" s="1"/>
  <c r="G392" i="3" a="1"/>
  <c r="G392" i="3" s="1"/>
  <c r="G393" i="3" a="1"/>
  <c r="G393" i="3" s="1"/>
  <c r="G394" i="3" a="1"/>
  <c r="G394" i="3" s="1"/>
  <c r="G395" i="3" a="1"/>
  <c r="G395" i="3" s="1"/>
  <c r="G396" i="3" a="1"/>
  <c r="G396" i="3" s="1"/>
  <c r="G397" i="3" a="1"/>
  <c r="G397" i="3" s="1"/>
  <c r="G398" i="3" a="1"/>
  <c r="G398" i="3" s="1"/>
  <c r="G399" i="3" a="1"/>
  <c r="G399" i="3" s="1"/>
  <c r="G400" i="3" a="1"/>
  <c r="G400" i="3" s="1"/>
  <c r="G401" i="3" a="1"/>
  <c r="G401" i="3" s="1"/>
  <c r="G402" i="3" a="1"/>
  <c r="G402" i="3" s="1"/>
  <c r="G403" i="3" a="1"/>
  <c r="G403" i="3" s="1"/>
  <c r="G404" i="3" a="1"/>
  <c r="G404" i="3" s="1"/>
  <c r="G405" i="3" a="1"/>
  <c r="G405" i="3" s="1"/>
  <c r="G406" i="3" a="1"/>
  <c r="G406" i="3" s="1"/>
  <c r="G407" i="3" a="1"/>
  <c r="G407" i="3" s="1"/>
  <c r="G408" i="3" a="1"/>
  <c r="G408" i="3" s="1"/>
  <c r="G409" i="3" a="1"/>
  <c r="G409" i="3" s="1"/>
  <c r="G410" i="3" a="1"/>
  <c r="G410" i="3" s="1"/>
  <c r="G411" i="3" a="1"/>
  <c r="G411" i="3" s="1"/>
  <c r="G412" i="3" a="1"/>
  <c r="G412" i="3" s="1"/>
  <c r="G413" i="3" a="1"/>
  <c r="G413" i="3" s="1"/>
  <c r="G414" i="3" a="1"/>
  <c r="G414" i="3" s="1"/>
  <c r="G415" i="3" a="1"/>
  <c r="G415" i="3" s="1"/>
  <c r="G416" i="3" a="1"/>
  <c r="G416" i="3" s="1"/>
  <c r="G417" i="3" a="1"/>
  <c r="G417" i="3" s="1"/>
  <c r="G418" i="3" a="1"/>
  <c r="G418" i="3" s="1"/>
  <c r="G419" i="3" a="1"/>
  <c r="G419" i="3" s="1"/>
  <c r="G420" i="3" a="1"/>
  <c r="G420" i="3" s="1"/>
  <c r="G421" i="3" a="1"/>
  <c r="G421" i="3" s="1"/>
  <c r="G422" i="3" a="1"/>
  <c r="G422" i="3" s="1"/>
  <c r="G423" i="3" a="1"/>
  <c r="G423" i="3" s="1"/>
  <c r="G424" i="3" a="1"/>
  <c r="G424" i="3" s="1"/>
  <c r="G425" i="3" a="1"/>
  <c r="G425" i="3" s="1"/>
  <c r="G426" i="3" a="1"/>
  <c r="G426" i="3" s="1"/>
  <c r="G427" i="3" a="1"/>
  <c r="G427" i="3" s="1"/>
  <c r="G428" i="3" a="1"/>
  <c r="G428" i="3" s="1"/>
  <c r="G429" i="3" a="1"/>
  <c r="G429" i="3" s="1"/>
  <c r="G430" i="3" a="1"/>
  <c r="G430" i="3" s="1"/>
  <c r="G431" i="3" a="1"/>
  <c r="G431" i="3" s="1"/>
  <c r="G432" i="3" a="1"/>
  <c r="G432" i="3" s="1"/>
  <c r="G433" i="3" a="1"/>
  <c r="G433" i="3" s="1"/>
  <c r="G434" i="3" a="1"/>
  <c r="G434" i="3" s="1"/>
  <c r="G435" i="3" a="1"/>
  <c r="G435" i="3" s="1"/>
  <c r="G436" i="3" a="1"/>
  <c r="G436" i="3" s="1"/>
  <c r="G437" i="3" a="1"/>
  <c r="G437" i="3" s="1"/>
  <c r="G438" i="3" a="1"/>
  <c r="G438" i="3" s="1"/>
  <c r="G439" i="3" a="1"/>
  <c r="G439" i="3" s="1"/>
  <c r="G440" i="3" a="1"/>
  <c r="G440" i="3" s="1"/>
  <c r="G441" i="3" a="1"/>
  <c r="G441" i="3" s="1"/>
  <c r="G442" i="3" a="1"/>
  <c r="G442" i="3" s="1"/>
  <c r="G443" i="3" a="1"/>
  <c r="G443" i="3" s="1"/>
  <c r="G444" i="3" a="1"/>
  <c r="G444" i="3" s="1"/>
  <c r="G445" i="3" a="1"/>
  <c r="G445" i="3" s="1"/>
  <c r="G446" i="3" a="1"/>
  <c r="G446" i="3" s="1"/>
  <c r="G447" i="3" a="1"/>
  <c r="G447" i="3" s="1"/>
  <c r="G448" i="3" a="1"/>
  <c r="G448" i="3" s="1"/>
  <c r="G449" i="3" a="1"/>
  <c r="G449" i="3" s="1"/>
  <c r="G450" i="3" a="1"/>
  <c r="G450" i="3" s="1"/>
  <c r="G451" i="3" a="1"/>
  <c r="G451" i="3" s="1"/>
  <c r="G452" i="3" a="1"/>
  <c r="G452" i="3" s="1"/>
  <c r="G453" i="3" a="1"/>
  <c r="G453" i="3" s="1"/>
  <c r="G454" i="3" a="1"/>
  <c r="G454" i="3" s="1"/>
  <c r="G455" i="3" a="1"/>
  <c r="G455" i="3" s="1"/>
  <c r="G456" i="3" a="1"/>
  <c r="G456" i="3" s="1"/>
  <c r="G457" i="3" a="1"/>
  <c r="G457" i="3" s="1"/>
  <c r="G458" i="3" a="1"/>
  <c r="G458" i="3" s="1"/>
  <c r="G459" i="3" a="1"/>
  <c r="G459" i="3" s="1"/>
  <c r="G460" i="3" a="1"/>
  <c r="G460" i="3" s="1"/>
  <c r="G461" i="3" a="1"/>
  <c r="G461" i="3" s="1"/>
  <c r="G462" i="3" a="1"/>
  <c r="G462" i="3" s="1"/>
  <c r="G463" i="3" a="1"/>
  <c r="G463" i="3" s="1"/>
  <c r="G464" i="3" a="1"/>
  <c r="G464" i="3" s="1"/>
  <c r="G465" i="3" a="1"/>
  <c r="G465" i="3" s="1"/>
  <c r="G466" i="3" a="1"/>
  <c r="G466" i="3" s="1"/>
  <c r="G467" i="3" a="1"/>
  <c r="G467" i="3" s="1"/>
  <c r="G468" i="3" a="1"/>
  <c r="G468" i="3" s="1"/>
  <c r="G469" i="3" a="1"/>
  <c r="G469" i="3" s="1"/>
  <c r="G470" i="3" a="1"/>
  <c r="G470" i="3" s="1"/>
  <c r="G471" i="3" a="1"/>
  <c r="G471" i="3" s="1"/>
  <c r="G472" i="3" a="1"/>
  <c r="G472" i="3" s="1"/>
  <c r="G473" i="3" a="1"/>
  <c r="G473" i="3" s="1"/>
  <c r="G474" i="3" a="1"/>
  <c r="G474" i="3" s="1"/>
  <c r="G475" i="3" a="1"/>
  <c r="G475" i="3" s="1"/>
  <c r="G476" i="3" a="1"/>
  <c r="G476" i="3" s="1"/>
  <c r="G477" i="3" a="1"/>
  <c r="G477" i="3" s="1"/>
  <c r="G478" i="3" a="1"/>
  <c r="G478" i="3" s="1"/>
  <c r="G479" i="3" a="1"/>
  <c r="G479" i="3" s="1"/>
  <c r="G480" i="3" a="1"/>
  <c r="G480" i="3" s="1"/>
  <c r="G481" i="3" a="1"/>
  <c r="G481" i="3" s="1"/>
  <c r="G482" i="3" a="1"/>
  <c r="G482" i="3" s="1"/>
  <c r="G483" i="3" a="1"/>
  <c r="G483" i="3" s="1"/>
  <c r="G484" i="3" a="1"/>
  <c r="G484" i="3" s="1"/>
  <c r="G485" i="3" a="1"/>
  <c r="G485" i="3" s="1"/>
  <c r="G486" i="3" a="1"/>
  <c r="G486" i="3" s="1"/>
  <c r="G487" i="3" a="1"/>
  <c r="G487" i="3" s="1"/>
  <c r="G488" i="3" a="1"/>
  <c r="G488" i="3" s="1"/>
  <c r="G489" i="3" a="1"/>
  <c r="G489" i="3" s="1"/>
  <c r="G490" i="3" a="1"/>
  <c r="G490" i="3" s="1"/>
  <c r="G491" i="3" a="1"/>
  <c r="G491" i="3" s="1"/>
  <c r="G492" i="3" a="1"/>
  <c r="G492" i="3" s="1"/>
  <c r="G493" i="3" a="1"/>
  <c r="G493" i="3" s="1"/>
  <c r="G494" i="3" a="1"/>
  <c r="G494" i="3" s="1"/>
  <c r="G495" i="3" a="1"/>
  <c r="G495" i="3" s="1"/>
  <c r="G496" i="3" a="1"/>
  <c r="G496" i="3" s="1"/>
  <c r="G497" i="3" a="1"/>
  <c r="G497" i="3" s="1"/>
  <c r="G498" i="3" a="1"/>
  <c r="G498" i="3" s="1"/>
  <c r="G499" i="3" a="1"/>
  <c r="G499" i="3" s="1"/>
  <c r="G500" i="3" a="1"/>
  <c r="G500" i="3" s="1"/>
  <c r="G501" i="3" a="1"/>
  <c r="G501" i="3" s="1"/>
  <c r="G502" i="3" a="1"/>
  <c r="G502" i="3" s="1"/>
  <c r="G503" i="3" a="1"/>
  <c r="G503" i="3" s="1"/>
  <c r="G504" i="3" a="1"/>
  <c r="G504" i="3" s="1"/>
  <c r="G505" i="3" a="1"/>
  <c r="G505" i="3" s="1"/>
  <c r="G506" i="3" a="1"/>
  <c r="G506" i="3" s="1"/>
  <c r="G507" i="3" a="1"/>
  <c r="G507" i="3" s="1"/>
  <c r="G508" i="3" a="1"/>
  <c r="G508" i="3" s="1"/>
  <c r="G509" i="3" a="1"/>
  <c r="G509" i="3" s="1"/>
  <c r="G510" i="3" a="1"/>
  <c r="G510" i="3" s="1"/>
  <c r="G511" i="3" a="1"/>
  <c r="G511" i="3" s="1"/>
  <c r="G512" i="3" a="1"/>
  <c r="G512" i="3" s="1"/>
  <c r="G513" i="3" a="1"/>
  <c r="G513" i="3" s="1"/>
  <c r="G514" i="3" a="1"/>
  <c r="G514" i="3" s="1"/>
  <c r="G515" i="3" a="1"/>
  <c r="G515" i="3" s="1"/>
  <c r="G516" i="3" a="1"/>
  <c r="G516" i="3" s="1"/>
  <c r="G517" i="3" a="1"/>
  <c r="G517" i="3" s="1"/>
  <c r="G518" i="3" a="1"/>
  <c r="G518" i="3" s="1"/>
  <c r="G519" i="3" a="1"/>
  <c r="G519" i="3" s="1"/>
  <c r="G520" i="3" a="1"/>
  <c r="G520" i="3" s="1"/>
  <c r="G521" i="3" a="1"/>
  <c r="G521" i="3" s="1"/>
  <c r="G522" i="3" a="1"/>
  <c r="G522" i="3" s="1"/>
  <c r="G523" i="3" a="1"/>
  <c r="G523" i="3" s="1"/>
  <c r="G524" i="3" a="1"/>
  <c r="G524" i="3" s="1"/>
  <c r="G525" i="3" a="1"/>
  <c r="G525" i="3" s="1"/>
  <c r="G526" i="3" a="1"/>
  <c r="G526" i="3" s="1"/>
  <c r="G527" i="3" a="1"/>
  <c r="G527" i="3" s="1"/>
  <c r="G528" i="3" a="1"/>
  <c r="G528" i="3" s="1"/>
  <c r="G529" i="3" a="1"/>
  <c r="G529" i="3" s="1"/>
  <c r="G530" i="3" a="1"/>
  <c r="G530" i="3" s="1"/>
  <c r="G531" i="3" a="1"/>
  <c r="G531" i="3" s="1"/>
  <c r="G532" i="3" a="1"/>
  <c r="G532" i="3" s="1"/>
  <c r="G533" i="3" a="1"/>
  <c r="G533" i="3" s="1"/>
  <c r="G534" i="3" a="1"/>
  <c r="G534" i="3" s="1"/>
  <c r="G535" i="3" a="1"/>
  <c r="G535" i="3" s="1"/>
  <c r="G536" i="3" a="1"/>
  <c r="G536" i="3" s="1"/>
  <c r="G537" i="3" a="1"/>
  <c r="G537" i="3" s="1"/>
  <c r="G538" i="3" a="1"/>
  <c r="G538" i="3" s="1"/>
  <c r="G539" i="3" a="1"/>
  <c r="G539" i="3" s="1"/>
  <c r="G540" i="3" a="1"/>
  <c r="G540" i="3" s="1"/>
  <c r="G541" i="3" a="1"/>
  <c r="G541" i="3" s="1"/>
  <c r="G542" i="3" a="1"/>
  <c r="G542" i="3" s="1"/>
  <c r="G543" i="3" a="1"/>
  <c r="G543" i="3" s="1"/>
  <c r="G544" i="3" a="1"/>
  <c r="G544" i="3" s="1"/>
  <c r="G545" i="3" a="1"/>
  <c r="G545" i="3" s="1"/>
  <c r="G546" i="3" a="1"/>
  <c r="G546" i="3" s="1"/>
  <c r="G547" i="3" a="1"/>
  <c r="G547" i="3" s="1"/>
  <c r="G548" i="3" a="1"/>
  <c r="G548" i="3" s="1"/>
  <c r="G549" i="3" a="1"/>
  <c r="G549" i="3" s="1"/>
  <c r="G550" i="3" a="1"/>
  <c r="G550" i="3" s="1"/>
  <c r="G551" i="3" a="1"/>
  <c r="G551" i="3" s="1"/>
  <c r="G552" i="3" a="1"/>
  <c r="G552" i="3" s="1"/>
  <c r="G553" i="3" a="1"/>
  <c r="G553" i="3" s="1"/>
  <c r="G554" i="3" a="1"/>
  <c r="G554" i="3" s="1"/>
  <c r="G555" i="3" a="1"/>
  <c r="G555" i="3" s="1"/>
  <c r="G556" i="3" a="1"/>
  <c r="G556" i="3" s="1"/>
  <c r="G557" i="3" a="1"/>
  <c r="G557" i="3" s="1"/>
  <c r="G558" i="3" a="1"/>
  <c r="G558" i="3" s="1"/>
  <c r="G559" i="3" a="1"/>
  <c r="G559" i="3" s="1"/>
  <c r="G560" i="3" a="1"/>
  <c r="G560" i="3" s="1"/>
  <c r="G561" i="3" a="1"/>
  <c r="G561" i="3" s="1"/>
  <c r="G562" i="3" a="1"/>
  <c r="G562" i="3" s="1"/>
  <c r="G563" i="3" a="1"/>
  <c r="G563" i="3" s="1"/>
  <c r="G564" i="3" a="1"/>
  <c r="G564" i="3" s="1"/>
  <c r="G565" i="3" a="1"/>
  <c r="G565" i="3" s="1"/>
  <c r="G566" i="3" a="1"/>
  <c r="G566" i="3" s="1"/>
  <c r="G567" i="3" a="1"/>
  <c r="G567" i="3" s="1"/>
  <c r="G568" i="3" a="1"/>
  <c r="G568" i="3" s="1"/>
  <c r="G569" i="3" a="1"/>
  <c r="G569" i="3" s="1"/>
  <c r="G570" i="3" a="1"/>
  <c r="G570" i="3" s="1"/>
  <c r="G571" i="3" a="1"/>
  <c r="G571" i="3" s="1"/>
  <c r="G572" i="3" a="1"/>
  <c r="G572" i="3" s="1"/>
  <c r="G573" i="3" a="1"/>
  <c r="G573" i="3" s="1"/>
  <c r="G574" i="3" a="1"/>
  <c r="G574" i="3" s="1"/>
  <c r="G575" i="3" a="1"/>
  <c r="G575" i="3" s="1"/>
  <c r="G576" i="3" a="1"/>
  <c r="G576" i="3" s="1"/>
  <c r="G577" i="3" a="1"/>
  <c r="G577" i="3" s="1"/>
  <c r="G578" i="3" a="1"/>
  <c r="G578" i="3" s="1"/>
  <c r="G579" i="3" a="1"/>
  <c r="G579" i="3" s="1"/>
  <c r="G580" i="3" a="1"/>
  <c r="G580" i="3" s="1"/>
  <c r="G581" i="3" a="1"/>
  <c r="G581" i="3" s="1"/>
  <c r="G582" i="3" a="1"/>
  <c r="G582" i="3" s="1"/>
  <c r="G583" i="3" a="1"/>
  <c r="G583" i="3" s="1"/>
  <c r="G584" i="3" a="1"/>
  <c r="G584" i="3" s="1"/>
  <c r="G585" i="3" a="1"/>
  <c r="G585" i="3" s="1"/>
  <c r="G586" i="3" a="1"/>
  <c r="G586" i="3" s="1"/>
  <c r="G587" i="3" a="1"/>
  <c r="G587" i="3" s="1"/>
  <c r="G588" i="3" a="1"/>
  <c r="G588" i="3" s="1"/>
  <c r="G589" i="3" a="1"/>
  <c r="G589" i="3" s="1"/>
  <c r="G590" i="3" a="1"/>
  <c r="G590" i="3" s="1"/>
  <c r="G591" i="3" a="1"/>
  <c r="G591" i="3" s="1"/>
  <c r="G592" i="3" a="1"/>
  <c r="G592" i="3" s="1"/>
  <c r="G593" i="3" a="1"/>
  <c r="G593" i="3" s="1"/>
  <c r="G594" i="3" a="1"/>
  <c r="G594" i="3" s="1"/>
  <c r="G595" i="3" a="1"/>
  <c r="G595" i="3" s="1"/>
  <c r="G596" i="3" a="1"/>
  <c r="G596" i="3" s="1"/>
  <c r="G597" i="3" a="1"/>
  <c r="G597" i="3" s="1"/>
  <c r="G598" i="3" a="1"/>
  <c r="G598" i="3" s="1"/>
  <c r="G599" i="3" a="1"/>
  <c r="G599" i="3" s="1"/>
  <c r="G600" i="3" a="1"/>
  <c r="G600" i="3" s="1"/>
  <c r="G601" i="3" a="1"/>
  <c r="G601" i="3" s="1"/>
  <c r="G602" i="3" a="1"/>
  <c r="G602" i="3" s="1"/>
  <c r="G603" i="3" a="1"/>
  <c r="G603" i="3" s="1"/>
  <c r="G604" i="3" a="1"/>
  <c r="G604" i="3" s="1"/>
  <c r="G605" i="3" a="1"/>
  <c r="G605" i="3" s="1"/>
  <c r="G606" i="3" a="1"/>
  <c r="G606" i="3" s="1"/>
  <c r="G607" i="3" a="1"/>
  <c r="G607" i="3" s="1"/>
  <c r="G608" i="3" a="1"/>
  <c r="G608" i="3" s="1"/>
  <c r="G609" i="3" a="1"/>
  <c r="G609" i="3" s="1"/>
  <c r="G610" i="3" a="1"/>
  <c r="G610" i="3" s="1"/>
  <c r="G611" i="3" a="1"/>
  <c r="G611" i="3" s="1"/>
  <c r="G612" i="3" a="1"/>
  <c r="G612" i="3" s="1"/>
  <c r="G613" i="3" a="1"/>
  <c r="G613" i="3" s="1"/>
  <c r="G614" i="3" a="1"/>
  <c r="G614" i="3" s="1"/>
  <c r="G615" i="3" a="1"/>
  <c r="G615" i="3" s="1"/>
  <c r="G616" i="3" a="1"/>
  <c r="G616" i="3" s="1"/>
  <c r="G617" i="3" a="1"/>
  <c r="G617" i="3" s="1"/>
  <c r="G618" i="3" a="1"/>
  <c r="G618" i="3" s="1"/>
  <c r="G619" i="3" a="1"/>
  <c r="G619" i="3" s="1"/>
  <c r="G620" i="3" a="1"/>
  <c r="G620" i="3" s="1"/>
  <c r="G621" i="3" a="1"/>
  <c r="G621" i="3" s="1"/>
  <c r="G622" i="3" a="1"/>
  <c r="G622" i="3" s="1"/>
  <c r="G623" i="3" a="1"/>
  <c r="G623" i="3" s="1"/>
  <c r="G624" i="3" a="1"/>
  <c r="G624" i="3" s="1"/>
  <c r="G625" i="3" a="1"/>
  <c r="G625" i="3" s="1"/>
  <c r="G626" i="3" a="1"/>
  <c r="G626" i="3" s="1"/>
  <c r="G627" i="3" a="1"/>
  <c r="G627" i="3" s="1"/>
  <c r="G628" i="3" a="1"/>
  <c r="G628" i="3" s="1"/>
  <c r="G629" i="3" a="1"/>
  <c r="G629" i="3" s="1"/>
  <c r="G630" i="3" a="1"/>
  <c r="G630" i="3" s="1"/>
  <c r="G631" i="3" a="1"/>
  <c r="G631" i="3" s="1"/>
  <c r="G632" i="3" a="1"/>
  <c r="G632" i="3" s="1"/>
  <c r="G633" i="3" a="1"/>
  <c r="G633" i="3" s="1"/>
  <c r="G634" i="3" a="1"/>
  <c r="G634" i="3" s="1"/>
  <c r="G635" i="3" a="1"/>
  <c r="G635" i="3" s="1"/>
  <c r="G636" i="3" a="1"/>
  <c r="G636" i="3" s="1"/>
  <c r="G637" i="3" a="1"/>
  <c r="G637" i="3" s="1"/>
  <c r="G638" i="3" a="1"/>
  <c r="G638" i="3" s="1"/>
  <c r="G639" i="3" a="1"/>
  <c r="G639" i="3" s="1"/>
  <c r="G640" i="3" a="1"/>
  <c r="G640" i="3" s="1"/>
  <c r="G641" i="3" a="1"/>
  <c r="G641" i="3" s="1"/>
  <c r="G642" i="3" a="1"/>
  <c r="G642" i="3" s="1"/>
  <c r="G643" i="3" a="1"/>
  <c r="G643" i="3" s="1"/>
  <c r="G644" i="3" a="1"/>
  <c r="G644" i="3" s="1"/>
  <c r="G645" i="3" a="1"/>
  <c r="G645" i="3" s="1"/>
  <c r="G646" i="3" a="1"/>
  <c r="G646" i="3" s="1"/>
  <c r="G647" i="3" a="1"/>
  <c r="G647" i="3" s="1"/>
  <c r="G648" i="3" a="1"/>
  <c r="G648" i="3" s="1"/>
  <c r="G649" i="3" a="1"/>
  <c r="G649" i="3" s="1"/>
  <c r="G650" i="3" a="1"/>
  <c r="G650" i="3" s="1"/>
  <c r="G651" i="3" a="1"/>
  <c r="G651" i="3" s="1"/>
  <c r="G652" i="3" a="1"/>
  <c r="G652" i="3" s="1"/>
  <c r="G653" i="3" a="1"/>
  <c r="G653" i="3" s="1"/>
  <c r="G654" i="3" a="1"/>
  <c r="G654" i="3" s="1"/>
  <c r="G655" i="3" a="1"/>
  <c r="G655" i="3" s="1"/>
  <c r="G656" i="3" a="1"/>
  <c r="G656" i="3" s="1"/>
  <c r="G657" i="3" a="1"/>
  <c r="G657" i="3" s="1"/>
  <c r="G658" i="3" a="1"/>
  <c r="G658" i="3" s="1"/>
  <c r="G659" i="3" a="1"/>
  <c r="G659" i="3" s="1"/>
  <c r="G660" i="3" a="1"/>
  <c r="G660" i="3" s="1"/>
  <c r="G661" i="3" a="1"/>
  <c r="G661" i="3" s="1"/>
  <c r="G662" i="3" a="1"/>
  <c r="G662" i="3" s="1"/>
  <c r="G663" i="3" a="1"/>
  <c r="G663" i="3" s="1"/>
  <c r="G664" i="3" a="1"/>
  <c r="G664" i="3" s="1"/>
  <c r="G665" i="3" a="1"/>
  <c r="G665" i="3" s="1"/>
  <c r="G666" i="3" a="1"/>
  <c r="G666" i="3" s="1"/>
  <c r="G667" i="3" a="1"/>
  <c r="G667" i="3" s="1"/>
  <c r="G668" i="3" a="1"/>
  <c r="G668" i="3" s="1"/>
  <c r="G669" i="3" a="1"/>
  <c r="G669" i="3" s="1"/>
  <c r="G670" i="3" a="1"/>
  <c r="G670" i="3" s="1"/>
  <c r="G671" i="3" a="1"/>
  <c r="G671" i="3" s="1"/>
  <c r="G672" i="3" a="1"/>
  <c r="G672" i="3" s="1"/>
  <c r="G673" i="3" a="1"/>
  <c r="G673" i="3" s="1"/>
  <c r="G674" i="3" a="1"/>
  <c r="G674" i="3" s="1"/>
  <c r="G675" i="3" a="1"/>
  <c r="G675" i="3" s="1"/>
  <c r="G676" i="3" a="1"/>
  <c r="G676" i="3" s="1"/>
  <c r="G677" i="3" a="1"/>
  <c r="G677" i="3" s="1"/>
  <c r="G678" i="3" a="1"/>
  <c r="G678" i="3" s="1"/>
  <c r="G679" i="3" a="1"/>
  <c r="G679" i="3" s="1"/>
  <c r="G680" i="3" a="1"/>
  <c r="G680" i="3" s="1"/>
  <c r="G681" i="3" a="1"/>
  <c r="G681" i="3" s="1"/>
  <c r="G682" i="3" a="1"/>
  <c r="G682" i="3" s="1"/>
  <c r="G683" i="3" a="1"/>
  <c r="G683" i="3" s="1"/>
  <c r="G684" i="3" a="1"/>
  <c r="G684" i="3" s="1"/>
  <c r="G685" i="3" a="1"/>
  <c r="G685" i="3" s="1"/>
  <c r="G686" i="3" a="1"/>
  <c r="G686" i="3" s="1"/>
  <c r="G687" i="3" a="1"/>
  <c r="G687" i="3" s="1"/>
  <c r="G688" i="3" a="1"/>
  <c r="G688" i="3" s="1"/>
  <c r="G689" i="3" a="1"/>
  <c r="G689" i="3" s="1"/>
  <c r="G690" i="3" a="1"/>
  <c r="G690" i="3" s="1"/>
  <c r="G691" i="3" a="1"/>
  <c r="G691" i="3" s="1"/>
  <c r="G692" i="3" a="1"/>
  <c r="G692" i="3" s="1"/>
  <c r="G693" i="3" a="1"/>
  <c r="G693" i="3" s="1"/>
  <c r="G694" i="3" a="1"/>
  <c r="G694" i="3" s="1"/>
  <c r="G695" i="3" a="1"/>
  <c r="G695" i="3" s="1"/>
  <c r="G696" i="3" a="1"/>
  <c r="G696" i="3" s="1"/>
  <c r="G697" i="3" a="1"/>
  <c r="G697" i="3" s="1"/>
  <c r="G698" i="3" a="1"/>
  <c r="G698" i="3" s="1"/>
  <c r="G699" i="3" a="1"/>
  <c r="G699" i="3" s="1"/>
  <c r="G700" i="3" a="1"/>
  <c r="G700" i="3" s="1"/>
  <c r="G701" i="3" a="1"/>
  <c r="G701" i="3" s="1"/>
  <c r="G702" i="3" a="1"/>
  <c r="G702" i="3" s="1"/>
  <c r="G703" i="3" a="1"/>
  <c r="G703" i="3" s="1"/>
  <c r="G704" i="3" a="1"/>
  <c r="G704" i="3" s="1"/>
  <c r="G705" i="3" a="1"/>
  <c r="G705" i="3" s="1"/>
  <c r="G706" i="3" a="1"/>
  <c r="G706" i="3" s="1"/>
  <c r="G707" i="3" a="1"/>
  <c r="G707" i="3" s="1"/>
  <c r="G708" i="3" a="1"/>
  <c r="G708" i="3" s="1"/>
  <c r="G709" i="3" a="1"/>
  <c r="G709" i="3" s="1"/>
  <c r="G710" i="3" a="1"/>
  <c r="G710" i="3" s="1"/>
  <c r="G711" i="3" a="1"/>
  <c r="G711" i="3" s="1"/>
  <c r="G712" i="3" a="1"/>
  <c r="G712" i="3" s="1"/>
  <c r="G713" i="3" a="1"/>
  <c r="G713" i="3" s="1"/>
  <c r="G714" i="3" a="1"/>
  <c r="G714" i="3" s="1"/>
  <c r="G715" i="3" a="1"/>
  <c r="G715" i="3" s="1"/>
  <c r="G716" i="3" a="1"/>
  <c r="G716" i="3" s="1"/>
  <c r="G717" i="3" a="1"/>
  <c r="G717" i="3" s="1"/>
  <c r="G718" i="3" a="1"/>
  <c r="G718" i="3" s="1"/>
  <c r="G719" i="3" a="1"/>
  <c r="G719" i="3" s="1"/>
  <c r="G720" i="3" a="1"/>
  <c r="G720" i="3" s="1"/>
  <c r="G721" i="3" a="1"/>
  <c r="G721" i="3" s="1"/>
  <c r="G722" i="3" a="1"/>
  <c r="G722" i="3" s="1"/>
  <c r="G723" i="3" a="1"/>
  <c r="G723" i="3" s="1"/>
  <c r="G724" i="3" a="1"/>
  <c r="G724" i="3" s="1"/>
  <c r="G725" i="3" a="1"/>
  <c r="G725" i="3" s="1"/>
  <c r="G726" i="3" a="1"/>
  <c r="G726" i="3" s="1"/>
  <c r="G727" i="3" a="1"/>
  <c r="G727" i="3" s="1"/>
  <c r="G728" i="3" a="1"/>
  <c r="G728" i="3" s="1"/>
  <c r="G729" i="3" a="1"/>
  <c r="G729" i="3" s="1"/>
  <c r="G730" i="3" a="1"/>
  <c r="G730" i="3" s="1"/>
  <c r="G731" i="3" a="1"/>
  <c r="G731" i="3" s="1"/>
  <c r="G732" i="3" a="1"/>
  <c r="G732" i="3" s="1"/>
  <c r="G733" i="3" a="1"/>
  <c r="G733" i="3" s="1"/>
  <c r="G734" i="3" a="1"/>
  <c r="G734" i="3" s="1"/>
  <c r="G735" i="3" a="1"/>
  <c r="G735" i="3" s="1"/>
  <c r="G736" i="3" a="1"/>
  <c r="G736" i="3" s="1"/>
  <c r="G737" i="3" a="1"/>
  <c r="G737" i="3" s="1"/>
  <c r="G738" i="3" a="1"/>
  <c r="G738" i="3" s="1"/>
  <c r="G739" i="3" a="1"/>
  <c r="G739" i="3" s="1"/>
  <c r="G740" i="3" a="1"/>
  <c r="G740" i="3" s="1"/>
  <c r="G741" i="3" a="1"/>
  <c r="G741" i="3" s="1"/>
  <c r="G742" i="3" a="1"/>
  <c r="G742" i="3" s="1"/>
  <c r="G743" i="3" a="1"/>
  <c r="G743" i="3" s="1"/>
  <c r="G744" i="3" a="1"/>
  <c r="G744" i="3" s="1"/>
  <c r="G745" i="3" a="1"/>
  <c r="G745" i="3" s="1"/>
  <c r="G746" i="3" a="1"/>
  <c r="G746" i="3" s="1"/>
  <c r="G747" i="3" a="1"/>
  <c r="G747" i="3" s="1"/>
  <c r="G748" i="3" a="1"/>
  <c r="G748" i="3" s="1"/>
  <c r="G749" i="3" a="1"/>
  <c r="G749" i="3" s="1"/>
  <c r="G750" i="3" a="1"/>
  <c r="G750" i="3" s="1"/>
  <c r="G751" i="3" a="1"/>
  <c r="G751" i="3" s="1"/>
  <c r="G752" i="3" a="1"/>
  <c r="G752" i="3" s="1"/>
  <c r="G753" i="3" a="1"/>
  <c r="G753" i="3" s="1"/>
  <c r="G754" i="3" a="1"/>
  <c r="G754" i="3" s="1"/>
  <c r="G755" i="3" a="1"/>
  <c r="G755" i="3" s="1"/>
  <c r="G756" i="3" a="1"/>
  <c r="G756" i="3" s="1"/>
  <c r="G757" i="3" a="1"/>
  <c r="G757" i="3" s="1"/>
  <c r="G758" i="3" a="1"/>
  <c r="G758" i="3" s="1"/>
  <c r="G759" i="3" a="1"/>
  <c r="G759" i="3" s="1"/>
  <c r="G760" i="3" a="1"/>
  <c r="G760" i="3" s="1"/>
  <c r="G761" i="3" a="1"/>
  <c r="G761" i="3" s="1"/>
  <c r="G762" i="3" a="1"/>
  <c r="G762" i="3" s="1"/>
  <c r="G763" i="3" a="1"/>
  <c r="G763" i="3" s="1"/>
  <c r="G764" i="3" a="1"/>
  <c r="G764" i="3" s="1"/>
  <c r="G765" i="3" a="1"/>
  <c r="G765" i="3" s="1"/>
  <c r="G766" i="3" a="1"/>
  <c r="G766" i="3" s="1"/>
  <c r="G767" i="3" a="1"/>
  <c r="G767" i="3" s="1"/>
  <c r="G768" i="3" a="1"/>
  <c r="G768" i="3" s="1"/>
  <c r="G769" i="3" a="1"/>
  <c r="G769" i="3" s="1"/>
  <c r="G770" i="3" a="1"/>
  <c r="G770" i="3" s="1"/>
  <c r="G771" i="3" a="1"/>
  <c r="G771" i="3" s="1"/>
  <c r="G772" i="3" a="1"/>
  <c r="G772" i="3" s="1"/>
  <c r="G773" i="3" a="1"/>
  <c r="G773" i="3" s="1"/>
  <c r="G774" i="3" a="1"/>
  <c r="G774" i="3" s="1"/>
  <c r="G775" i="3" a="1"/>
  <c r="G775" i="3" s="1"/>
  <c r="G776" i="3" a="1"/>
  <c r="G776" i="3" s="1"/>
  <c r="G777" i="3" a="1"/>
  <c r="G777" i="3" s="1"/>
  <c r="G778" i="3" a="1"/>
  <c r="G778" i="3" s="1"/>
  <c r="G779" i="3" a="1"/>
  <c r="G779" i="3" s="1"/>
  <c r="G780" i="3" a="1"/>
  <c r="G780" i="3" s="1"/>
  <c r="G781" i="3" a="1"/>
  <c r="G781" i="3" s="1"/>
  <c r="G782" i="3" a="1"/>
  <c r="G782" i="3" s="1"/>
  <c r="G783" i="3" a="1"/>
  <c r="G783" i="3" s="1"/>
  <c r="G784" i="3" a="1"/>
  <c r="G784" i="3" s="1"/>
  <c r="G785" i="3" a="1"/>
  <c r="G785" i="3" s="1"/>
  <c r="G786" i="3" a="1"/>
  <c r="G786" i="3" s="1"/>
  <c r="G787" i="3" a="1"/>
  <c r="G787" i="3" s="1"/>
  <c r="G788" i="3" a="1"/>
  <c r="G788" i="3" s="1"/>
  <c r="G789" i="3" a="1"/>
  <c r="G789" i="3" s="1"/>
  <c r="G790" i="3" a="1"/>
  <c r="G790" i="3" s="1"/>
  <c r="G791" i="3" a="1"/>
  <c r="G791" i="3" s="1"/>
  <c r="G792" i="3" a="1"/>
  <c r="G792" i="3" s="1"/>
  <c r="G793" i="3" a="1"/>
  <c r="G793" i="3" s="1"/>
  <c r="G794" i="3" a="1"/>
  <c r="G794" i="3" s="1"/>
  <c r="G795" i="3" a="1"/>
  <c r="G795" i="3" s="1"/>
  <c r="G796" i="3" a="1"/>
  <c r="G796" i="3" s="1"/>
  <c r="G797" i="3" a="1"/>
  <c r="G797" i="3" s="1"/>
  <c r="G798" i="3" a="1"/>
  <c r="G798" i="3" s="1"/>
  <c r="G799" i="3" a="1"/>
  <c r="G799" i="3" s="1"/>
  <c r="G800" i="3" a="1"/>
  <c r="G800" i="3" s="1"/>
  <c r="G801" i="3" a="1"/>
  <c r="G801" i="3" s="1"/>
  <c r="G802" i="3" a="1"/>
  <c r="G802" i="3" s="1"/>
  <c r="G803" i="3" a="1"/>
  <c r="G803" i="3" s="1"/>
  <c r="G804" i="3" a="1"/>
  <c r="G804" i="3" s="1"/>
  <c r="G805" i="3" a="1"/>
  <c r="G805" i="3" s="1"/>
  <c r="G806" i="3" a="1"/>
  <c r="G806" i="3" s="1"/>
  <c r="G807" i="3" a="1"/>
  <c r="G807" i="3" s="1"/>
  <c r="G808" i="3" a="1"/>
  <c r="G808" i="3" s="1"/>
  <c r="G809" i="3" a="1"/>
  <c r="G809" i="3" s="1"/>
  <c r="G810" i="3" a="1"/>
  <c r="G810" i="3" s="1"/>
  <c r="G811" i="3" a="1"/>
  <c r="G811" i="3" s="1"/>
  <c r="G812" i="3" a="1"/>
  <c r="G812" i="3" s="1"/>
  <c r="G813" i="3" a="1"/>
  <c r="G813" i="3" s="1"/>
  <c r="G814" i="3" a="1"/>
  <c r="G814" i="3" s="1"/>
  <c r="G815" i="3" a="1"/>
  <c r="G815" i="3" s="1"/>
  <c r="G816" i="3" a="1"/>
  <c r="G816" i="3" s="1"/>
  <c r="G817" i="3" a="1"/>
  <c r="G817" i="3" s="1"/>
  <c r="G818" i="3" a="1"/>
  <c r="G818" i="3" s="1"/>
  <c r="G819" i="3" a="1"/>
  <c r="G819" i="3" s="1"/>
  <c r="G820" i="3" a="1"/>
  <c r="G820" i="3" s="1"/>
  <c r="G821" i="3" a="1"/>
  <c r="G821" i="3" s="1"/>
  <c r="G822" i="3" a="1"/>
  <c r="G822" i="3" s="1"/>
  <c r="G823" i="3" a="1"/>
  <c r="G823" i="3" s="1"/>
  <c r="G824" i="3" a="1"/>
  <c r="G824" i="3" s="1"/>
  <c r="G825" i="3" a="1"/>
  <c r="G825" i="3" s="1"/>
  <c r="G826" i="3" a="1"/>
  <c r="G826" i="3" s="1"/>
  <c r="G827" i="3" a="1"/>
  <c r="G827" i="3" s="1"/>
  <c r="G828" i="3" a="1"/>
  <c r="G828" i="3" s="1"/>
  <c r="G829" i="3" a="1"/>
  <c r="G829" i="3" s="1"/>
  <c r="G830" i="3" a="1"/>
  <c r="G830" i="3" s="1"/>
  <c r="G831" i="3" a="1"/>
  <c r="G831" i="3" s="1"/>
  <c r="G832" i="3" a="1"/>
  <c r="G832" i="3" s="1"/>
  <c r="G833" i="3" a="1"/>
  <c r="G833" i="3" s="1"/>
  <c r="G834" i="3" a="1"/>
  <c r="G834" i="3" s="1"/>
  <c r="G835" i="3" a="1"/>
  <c r="G835" i="3" s="1"/>
  <c r="G836" i="3" a="1"/>
  <c r="G836" i="3" s="1"/>
  <c r="G837" i="3" a="1"/>
  <c r="G837" i="3" s="1"/>
  <c r="G838" i="3" a="1"/>
  <c r="G838" i="3" s="1"/>
  <c r="G839" i="3" a="1"/>
  <c r="G839" i="3" s="1"/>
  <c r="G840" i="3" a="1"/>
  <c r="G840" i="3" s="1"/>
  <c r="G841" i="3" a="1"/>
  <c r="G841" i="3" s="1"/>
  <c r="G842" i="3" a="1"/>
  <c r="G842" i="3" s="1"/>
  <c r="G843" i="3" a="1"/>
  <c r="G843" i="3" s="1"/>
  <c r="G844" i="3" a="1"/>
  <c r="G844" i="3" s="1"/>
  <c r="G845" i="3" a="1"/>
  <c r="G845" i="3" s="1"/>
  <c r="G846" i="3" a="1"/>
  <c r="G846" i="3" s="1"/>
  <c r="G847" i="3" a="1"/>
  <c r="G847" i="3" s="1"/>
  <c r="G848" i="3" a="1"/>
  <c r="G848" i="3" s="1"/>
  <c r="G849" i="3" a="1"/>
  <c r="G849" i="3" s="1"/>
  <c r="G850" i="3" a="1"/>
  <c r="G850" i="3" s="1"/>
  <c r="G851" i="3" a="1"/>
  <c r="G851" i="3" s="1"/>
  <c r="G852" i="3" a="1"/>
  <c r="G852" i="3" s="1"/>
  <c r="G853" i="3" a="1"/>
  <c r="G853" i="3" s="1"/>
  <c r="G854" i="3" a="1"/>
  <c r="G854" i="3" s="1"/>
  <c r="G855" i="3" a="1"/>
  <c r="G855" i="3" s="1"/>
  <c r="G856" i="3" a="1"/>
  <c r="G856" i="3" s="1"/>
  <c r="G857" i="3" a="1"/>
  <c r="G857" i="3" s="1"/>
  <c r="G858" i="3" a="1"/>
  <c r="G858" i="3" s="1"/>
  <c r="G859" i="3" a="1"/>
  <c r="G859" i="3" s="1"/>
  <c r="G860" i="3" a="1"/>
  <c r="G860" i="3" s="1"/>
  <c r="G861" i="3" a="1"/>
  <c r="G861" i="3" s="1"/>
  <c r="G862" i="3" a="1"/>
  <c r="G862" i="3" s="1"/>
  <c r="G863" i="3" a="1"/>
  <c r="G863" i="3" s="1"/>
  <c r="G864" i="3" a="1"/>
  <c r="G864" i="3" s="1"/>
  <c r="G865" i="3" a="1"/>
  <c r="G865" i="3" s="1"/>
  <c r="G866" i="3" a="1"/>
  <c r="G866" i="3" s="1"/>
  <c r="G867" i="3" a="1"/>
  <c r="G867" i="3" s="1"/>
  <c r="G868" i="3" a="1"/>
  <c r="G868" i="3" s="1"/>
  <c r="G869" i="3" a="1"/>
  <c r="G869" i="3" s="1"/>
  <c r="G870" i="3" a="1"/>
  <c r="G870" i="3" s="1"/>
  <c r="G871" i="3" a="1"/>
  <c r="G871" i="3" s="1"/>
  <c r="G872" i="3" a="1"/>
  <c r="G872" i="3" s="1"/>
  <c r="G873" i="3" a="1"/>
  <c r="G873" i="3" s="1"/>
  <c r="G874" i="3" a="1"/>
  <c r="G874" i="3" s="1"/>
  <c r="G875" i="3" a="1"/>
  <c r="G875" i="3" s="1"/>
  <c r="G876" i="3" a="1"/>
  <c r="G876" i="3" s="1"/>
  <c r="G877" i="3" a="1"/>
  <c r="G877" i="3" s="1"/>
  <c r="G878" i="3" a="1"/>
  <c r="G878" i="3" s="1"/>
  <c r="G879" i="3" a="1"/>
  <c r="G879" i="3" s="1"/>
  <c r="G880" i="3" a="1"/>
  <c r="G880" i="3" s="1"/>
  <c r="G881" i="3" a="1"/>
  <c r="G881" i="3" s="1"/>
  <c r="G882" i="3" a="1"/>
  <c r="G882" i="3" s="1"/>
  <c r="G883" i="3" a="1"/>
  <c r="G883" i="3" s="1"/>
  <c r="G884" i="3" a="1"/>
  <c r="G884" i="3" s="1"/>
  <c r="G885" i="3" a="1"/>
  <c r="G885" i="3" s="1"/>
  <c r="G886" i="3" a="1"/>
  <c r="G886" i="3" s="1"/>
  <c r="G887" i="3" a="1"/>
  <c r="G887" i="3" s="1"/>
  <c r="G888" i="3" a="1"/>
  <c r="G888" i="3" s="1"/>
  <c r="G889" i="3" a="1"/>
  <c r="G889" i="3" s="1"/>
  <c r="G890" i="3" a="1"/>
  <c r="G890" i="3" s="1"/>
  <c r="G891" i="3" a="1"/>
  <c r="G891" i="3" s="1"/>
  <c r="G892" i="3" a="1"/>
  <c r="G892" i="3" s="1"/>
  <c r="G893" i="3" a="1"/>
  <c r="G893" i="3" s="1"/>
  <c r="G894" i="3" a="1"/>
  <c r="G894" i="3" s="1"/>
  <c r="G895" i="3" a="1"/>
  <c r="G895" i="3" s="1"/>
  <c r="G896" i="3" a="1"/>
  <c r="G896" i="3" s="1"/>
  <c r="G897" i="3" a="1"/>
  <c r="G897" i="3" s="1"/>
  <c r="G898" i="3" a="1"/>
  <c r="G898" i="3" s="1"/>
  <c r="G899" i="3" a="1"/>
  <c r="G899" i="3" s="1"/>
  <c r="G900" i="3" a="1"/>
  <c r="G900" i="3" s="1"/>
  <c r="G901" i="3" a="1"/>
  <c r="G901" i="3" s="1"/>
  <c r="G902" i="3" a="1"/>
  <c r="G902" i="3" s="1"/>
  <c r="G903" i="3" a="1"/>
  <c r="G903" i="3" s="1"/>
  <c r="G904" i="3" a="1"/>
  <c r="G904" i="3" s="1"/>
  <c r="G905" i="3" a="1"/>
  <c r="G905" i="3" s="1"/>
  <c r="G906" i="3" a="1"/>
  <c r="G906" i="3" s="1"/>
  <c r="G907" i="3" a="1"/>
  <c r="G907" i="3" s="1"/>
  <c r="G908" i="3" a="1"/>
  <c r="G908" i="3" s="1"/>
  <c r="G909" i="3" a="1"/>
  <c r="G909" i="3" s="1"/>
  <c r="G910" i="3" a="1"/>
  <c r="G910" i="3" s="1"/>
  <c r="G911" i="3" a="1"/>
  <c r="G911" i="3" s="1"/>
  <c r="G912" i="3" a="1"/>
  <c r="G912" i="3" s="1"/>
  <c r="G913" i="3" a="1"/>
  <c r="G913" i="3" s="1"/>
  <c r="G914" i="3" a="1"/>
  <c r="G914" i="3" s="1"/>
  <c r="G915" i="3" a="1"/>
  <c r="G915" i="3" s="1"/>
  <c r="G916" i="3" a="1"/>
  <c r="G916" i="3" s="1"/>
  <c r="G917" i="3" a="1"/>
  <c r="G917" i="3" s="1"/>
  <c r="G918" i="3" a="1"/>
  <c r="G918" i="3" s="1"/>
  <c r="G919" i="3" a="1"/>
  <c r="G919" i="3" s="1"/>
  <c r="G920" i="3" a="1"/>
  <c r="G920" i="3" s="1"/>
  <c r="G921" i="3" a="1"/>
  <c r="G921" i="3" s="1"/>
  <c r="G922" i="3" a="1"/>
  <c r="G922" i="3" s="1"/>
  <c r="G923" i="3" a="1"/>
  <c r="G923" i="3" s="1"/>
  <c r="G924" i="3" a="1"/>
  <c r="G924" i="3" s="1"/>
  <c r="G925" i="3" a="1"/>
  <c r="G925" i="3" s="1"/>
  <c r="G926" i="3" a="1"/>
  <c r="G926" i="3" s="1"/>
  <c r="G927" i="3" a="1"/>
  <c r="G927" i="3" s="1"/>
  <c r="G928" i="3" a="1"/>
  <c r="G928" i="3" s="1"/>
  <c r="G929" i="3" a="1"/>
  <c r="G929" i="3" s="1"/>
  <c r="G930" i="3" a="1"/>
  <c r="G930" i="3" s="1"/>
  <c r="G931" i="3" a="1"/>
  <c r="G931" i="3" s="1"/>
  <c r="G932" i="3" a="1"/>
  <c r="G932" i="3" s="1"/>
  <c r="G933" i="3" a="1"/>
  <c r="G933" i="3" s="1"/>
  <c r="G934" i="3" a="1"/>
  <c r="G934" i="3" s="1"/>
  <c r="G935" i="3" a="1"/>
  <c r="G935" i="3" s="1"/>
  <c r="G936" i="3" a="1"/>
  <c r="G936" i="3" s="1"/>
  <c r="G937" i="3" a="1"/>
  <c r="G937" i="3" s="1"/>
  <c r="G938" i="3" a="1"/>
  <c r="G938" i="3" s="1"/>
  <c r="G939" i="3" a="1"/>
  <c r="G939" i="3" s="1"/>
  <c r="G940" i="3" a="1"/>
  <c r="G940" i="3" s="1"/>
  <c r="G941" i="3" a="1"/>
  <c r="G941" i="3" s="1"/>
  <c r="G942" i="3" a="1"/>
  <c r="G942" i="3" s="1"/>
  <c r="G943" i="3" a="1"/>
  <c r="G943" i="3" s="1"/>
  <c r="G944" i="3" a="1"/>
  <c r="G944" i="3" s="1"/>
  <c r="G945" i="3" a="1"/>
  <c r="G945" i="3" s="1"/>
  <c r="G946" i="3" a="1"/>
  <c r="G946" i="3" s="1"/>
  <c r="G947" i="3" a="1"/>
  <c r="G947" i="3" s="1"/>
  <c r="G948" i="3" a="1"/>
  <c r="G948" i="3" s="1"/>
  <c r="G949" i="3" a="1"/>
  <c r="G949" i="3" s="1"/>
  <c r="G950" i="3" a="1"/>
  <c r="G950" i="3" s="1"/>
  <c r="G951" i="3" a="1"/>
  <c r="G951" i="3" s="1"/>
  <c r="G952" i="3" a="1"/>
  <c r="G952" i="3" s="1"/>
  <c r="G953" i="3" a="1"/>
  <c r="G953" i="3" s="1"/>
  <c r="G954" i="3" a="1"/>
  <c r="G954" i="3" s="1"/>
  <c r="G955" i="3" a="1"/>
  <c r="G955" i="3" s="1"/>
  <c r="G956" i="3" a="1"/>
  <c r="G956" i="3" s="1"/>
  <c r="G957" i="3" a="1"/>
  <c r="G957" i="3" s="1"/>
  <c r="G958" i="3" a="1"/>
  <c r="G958" i="3" s="1"/>
  <c r="G959" i="3" a="1"/>
  <c r="G959" i="3" s="1"/>
  <c r="G960" i="3" a="1"/>
  <c r="G960" i="3" s="1"/>
  <c r="G961" i="3" a="1"/>
  <c r="G961" i="3" s="1"/>
  <c r="G962" i="3" a="1"/>
  <c r="G962" i="3" s="1"/>
  <c r="G963" i="3" a="1"/>
  <c r="G963" i="3" s="1"/>
  <c r="G964" i="3" a="1"/>
  <c r="G964" i="3" s="1"/>
  <c r="G965" i="3" a="1"/>
  <c r="G965" i="3" s="1"/>
  <c r="G966" i="3" a="1"/>
  <c r="G966" i="3" s="1"/>
  <c r="G967" i="3" a="1"/>
  <c r="G967" i="3" s="1"/>
  <c r="G968" i="3" a="1"/>
  <c r="G968" i="3" s="1"/>
  <c r="G969" i="3" a="1"/>
  <c r="G969" i="3" s="1"/>
  <c r="G970" i="3" a="1"/>
  <c r="G970" i="3" s="1"/>
  <c r="G971" i="3" a="1"/>
  <c r="G971" i="3" s="1"/>
  <c r="G972" i="3" a="1"/>
  <c r="G972" i="3" s="1"/>
  <c r="G973" i="3" a="1"/>
  <c r="G973" i="3" s="1"/>
  <c r="G974" i="3" a="1"/>
  <c r="G974" i="3" s="1"/>
  <c r="G975" i="3" a="1"/>
  <c r="G975" i="3" s="1"/>
  <c r="G976" i="3" a="1"/>
  <c r="G976" i="3" s="1"/>
  <c r="G977" i="3" a="1"/>
  <c r="G977" i="3" s="1"/>
  <c r="G978" i="3" a="1"/>
  <c r="G978" i="3" s="1"/>
  <c r="G979" i="3" a="1"/>
  <c r="G979" i="3" s="1"/>
  <c r="G980" i="3" a="1"/>
  <c r="G980" i="3" s="1"/>
  <c r="G981" i="3" a="1"/>
  <c r="G981" i="3" s="1"/>
  <c r="G982" i="3" a="1"/>
  <c r="G982" i="3" s="1"/>
  <c r="G983" i="3" a="1"/>
  <c r="G983" i="3" s="1"/>
  <c r="G984" i="3" a="1"/>
  <c r="G984" i="3" s="1"/>
  <c r="G985" i="3" a="1"/>
  <c r="G985" i="3" s="1"/>
  <c r="G986" i="3" a="1"/>
  <c r="G986" i="3" s="1"/>
  <c r="G987" i="3" a="1"/>
  <c r="G987" i="3" s="1"/>
  <c r="G988" i="3" a="1"/>
  <c r="G988" i="3" s="1"/>
  <c r="G989" i="3" a="1"/>
  <c r="G989" i="3" s="1"/>
  <c r="G990" i="3" a="1"/>
  <c r="G990" i="3" s="1"/>
  <c r="G991" i="3" a="1"/>
  <c r="G991" i="3" s="1"/>
  <c r="G992" i="3" a="1"/>
  <c r="G992" i="3" s="1"/>
  <c r="G993" i="3" a="1"/>
  <c r="G993" i="3" s="1"/>
  <c r="G994" i="3" a="1"/>
  <c r="G994" i="3" s="1"/>
  <c r="G995" i="3" a="1"/>
  <c r="G995" i="3" s="1"/>
  <c r="G996" i="3" a="1"/>
  <c r="G996" i="3" s="1"/>
  <c r="G997" i="3" a="1"/>
  <c r="G997" i="3" s="1"/>
  <c r="G998" i="3" a="1"/>
  <c r="G998" i="3" s="1"/>
  <c r="G999" i="3" a="1"/>
  <c r="G999" i="3" s="1"/>
  <c r="G1000" i="3" a="1"/>
  <c r="G1000" i="3" s="1"/>
  <c r="G1001" i="3" a="1"/>
  <c r="G1001" i="3" s="1"/>
  <c r="G1002" i="3" a="1"/>
  <c r="G1002" i="3" s="1"/>
  <c r="G1003" i="3" a="1"/>
  <c r="G1003" i="3" s="1"/>
  <c r="G1004" i="3" a="1"/>
  <c r="G1004" i="3" s="1"/>
  <c r="G1005" i="3" a="1"/>
  <c r="G1005" i="3" s="1"/>
  <c r="G1006" i="3" a="1"/>
  <c r="G1006" i="3" s="1"/>
  <c r="G1007" i="3" a="1"/>
  <c r="G1007" i="3" s="1"/>
  <c r="G1008" i="3" a="1"/>
  <c r="G1008" i="3" s="1"/>
  <c r="G1009" i="3" a="1"/>
  <c r="G1009" i="3" s="1"/>
  <c r="G1010" i="3" a="1"/>
  <c r="G1010" i="3" s="1"/>
  <c r="G1011" i="3" a="1"/>
  <c r="G1011" i="3" s="1"/>
  <c r="G1012" i="3" a="1"/>
  <c r="G1012" i="3" s="1"/>
  <c r="G1013" i="3" a="1"/>
  <c r="G1013" i="3" s="1"/>
  <c r="G1014" i="3" a="1"/>
  <c r="G1014" i="3" s="1"/>
  <c r="G1015" i="3" a="1"/>
  <c r="G1015" i="3" s="1"/>
  <c r="G1016" i="3" a="1"/>
  <c r="G1016" i="3" s="1"/>
  <c r="G1017" i="3" a="1"/>
  <c r="G1017" i="3" s="1"/>
  <c r="G1018" i="3" a="1"/>
  <c r="G1018" i="3" s="1"/>
  <c r="G1019" i="3" a="1"/>
  <c r="G1019" i="3" s="1"/>
  <c r="G1020" i="3" a="1"/>
  <c r="G1020" i="3" s="1"/>
  <c r="G1021" i="3" a="1"/>
  <c r="G1021" i="3" s="1"/>
  <c r="G1022" i="3" a="1"/>
  <c r="G1022" i="3" s="1"/>
  <c r="G1023" i="3" a="1"/>
  <c r="G1023" i="3" s="1"/>
  <c r="G1024" i="3" a="1"/>
  <c r="G1024" i="3" s="1"/>
  <c r="G1025" i="3" a="1"/>
  <c r="G1025" i="3" s="1"/>
  <c r="G1026" i="3" a="1"/>
  <c r="G1026" i="3" s="1"/>
  <c r="G1027" i="3" a="1"/>
  <c r="G1027" i="3" s="1"/>
  <c r="G1028" i="3" a="1"/>
  <c r="G1028" i="3" s="1"/>
  <c r="G1029" i="3" a="1"/>
  <c r="G1029" i="3" s="1"/>
  <c r="G1030" i="3" a="1"/>
  <c r="G1030" i="3" s="1"/>
  <c r="G1031" i="3" a="1"/>
  <c r="G1031" i="3" s="1"/>
  <c r="G1032" i="3" a="1"/>
  <c r="G1032" i="3" s="1"/>
  <c r="G1033" i="3" a="1"/>
  <c r="G1033" i="3" s="1"/>
  <c r="G1034" i="3" a="1"/>
  <c r="G1034" i="3" s="1"/>
  <c r="G1035" i="3" a="1"/>
  <c r="G1035" i="3" s="1"/>
  <c r="G1036" i="3" a="1"/>
  <c r="G1036" i="3" s="1"/>
  <c r="G1037" i="3" a="1"/>
  <c r="G1037" i="3" s="1"/>
  <c r="G1038" i="3" a="1"/>
  <c r="G1038" i="3" s="1"/>
  <c r="G1039" i="3" a="1"/>
  <c r="G1039" i="3" s="1"/>
  <c r="G1040" i="3" a="1"/>
  <c r="G1040" i="3" s="1"/>
  <c r="G1041" i="3" a="1"/>
  <c r="G1041" i="3" s="1"/>
  <c r="G1042" i="3" a="1"/>
  <c r="G1042" i="3" s="1"/>
  <c r="G1043" i="3" a="1"/>
  <c r="G1043" i="3" s="1"/>
  <c r="G1044" i="3" a="1"/>
  <c r="G1044" i="3" s="1"/>
  <c r="G1045" i="3" a="1"/>
  <c r="G1045" i="3" s="1"/>
  <c r="G1046" i="3" a="1"/>
  <c r="G1046" i="3" s="1"/>
  <c r="G1047" i="3" a="1"/>
  <c r="G1047" i="3" s="1"/>
  <c r="G1048" i="3" a="1"/>
  <c r="G1048" i="3" s="1"/>
  <c r="G1049" i="3" a="1"/>
  <c r="G1049" i="3" s="1"/>
  <c r="G1050" i="3" a="1"/>
  <c r="G1050" i="3" s="1"/>
  <c r="G1051" i="3" a="1"/>
  <c r="G1051" i="3" s="1"/>
  <c r="G1052" i="3" a="1"/>
  <c r="G1052" i="3" s="1"/>
  <c r="G1053" i="3" a="1"/>
  <c r="G1053" i="3" s="1"/>
  <c r="G1054" i="3" a="1"/>
  <c r="G1054" i="3" s="1"/>
  <c r="G1055" i="3" a="1"/>
  <c r="G1055" i="3" s="1"/>
  <c r="G1056" i="3" a="1"/>
  <c r="G1056" i="3" s="1"/>
  <c r="G1057" i="3" a="1"/>
  <c r="G1057" i="3" s="1"/>
  <c r="G1058" i="3" a="1"/>
  <c r="G1058" i="3" s="1"/>
  <c r="G1059" i="3" a="1"/>
  <c r="G1059" i="3" s="1"/>
  <c r="G1060" i="3" a="1"/>
  <c r="G1060" i="3" s="1"/>
  <c r="G1061" i="3" a="1"/>
  <c r="G1061" i="3" s="1"/>
  <c r="G1062" i="3" a="1"/>
  <c r="G1062" i="3" s="1"/>
  <c r="G1063" i="3" a="1"/>
  <c r="G1063" i="3" s="1"/>
  <c r="G1064" i="3" a="1"/>
  <c r="G1064" i="3" s="1"/>
  <c r="G1065" i="3" a="1"/>
  <c r="G1065" i="3" s="1"/>
  <c r="G1066" i="3" a="1"/>
  <c r="G1066" i="3" s="1"/>
  <c r="G1067" i="3" a="1"/>
  <c r="G1067" i="3" s="1"/>
  <c r="G1068" i="3" a="1"/>
  <c r="G1068" i="3" s="1"/>
  <c r="G1069" i="3" a="1"/>
  <c r="G1069" i="3" s="1"/>
  <c r="G1070" i="3" a="1"/>
  <c r="G1070" i="3" s="1"/>
  <c r="G1071" i="3" a="1"/>
  <c r="G1071" i="3" s="1"/>
  <c r="G1072" i="3" a="1"/>
  <c r="G1072" i="3" s="1"/>
  <c r="G1073" i="3" a="1"/>
  <c r="G1073" i="3" s="1"/>
  <c r="G1074" i="3" a="1"/>
  <c r="G1074" i="3" s="1"/>
  <c r="G1075" i="3" a="1"/>
  <c r="G1075" i="3" s="1"/>
  <c r="G1076" i="3" a="1"/>
  <c r="G1076" i="3" s="1"/>
  <c r="G1077" i="3" a="1"/>
  <c r="G1077" i="3" s="1"/>
  <c r="G1078" i="3" a="1"/>
  <c r="G1078" i="3" s="1"/>
  <c r="G1079" i="3" a="1"/>
  <c r="G1079" i="3" s="1"/>
  <c r="G1080" i="3" a="1"/>
  <c r="G1080" i="3" s="1"/>
  <c r="G1081" i="3" a="1"/>
  <c r="G1081" i="3" s="1"/>
  <c r="G1082" i="3" a="1"/>
  <c r="G1082" i="3" s="1"/>
  <c r="G1083" i="3" a="1"/>
  <c r="G1083" i="3" s="1"/>
  <c r="G1084" i="3" a="1"/>
  <c r="G1084" i="3" s="1"/>
  <c r="G1085" i="3" a="1"/>
  <c r="G1085" i="3" s="1"/>
  <c r="G1086" i="3" a="1"/>
  <c r="G1086" i="3" s="1"/>
  <c r="G1087" i="3" a="1"/>
  <c r="G1087" i="3" s="1"/>
  <c r="G1088" i="3" a="1"/>
  <c r="G1088" i="3" s="1"/>
  <c r="G1089" i="3" a="1"/>
  <c r="G1089" i="3" s="1"/>
  <c r="G1090" i="3" a="1"/>
  <c r="G1090" i="3" s="1"/>
  <c r="G1091" i="3" a="1"/>
  <c r="G1091" i="3" s="1"/>
  <c r="G1092" i="3" a="1"/>
  <c r="G1092" i="3" s="1"/>
  <c r="G1093" i="3" a="1"/>
  <c r="G1093" i="3" s="1"/>
  <c r="G1094" i="3" a="1"/>
  <c r="G1094" i="3" s="1"/>
  <c r="G1095" i="3" a="1"/>
  <c r="G1095" i="3" s="1"/>
  <c r="G1096" i="3" a="1"/>
  <c r="G1096" i="3" s="1"/>
  <c r="G1097" i="3" a="1"/>
  <c r="G1097" i="3" s="1"/>
  <c r="G1098" i="3" a="1"/>
  <c r="G1098" i="3" s="1"/>
  <c r="G1099" i="3" a="1"/>
  <c r="G1099" i="3" s="1"/>
  <c r="G1100" i="3" a="1"/>
  <c r="G1100" i="3" s="1"/>
  <c r="G1101" i="3" a="1"/>
  <c r="G1101" i="3" s="1"/>
  <c r="G1102" i="3" a="1"/>
  <c r="G1102" i="3" s="1"/>
  <c r="G1103" i="3" a="1"/>
  <c r="G1103" i="3" s="1"/>
  <c r="G1104" i="3" a="1"/>
  <c r="G1104" i="3" s="1"/>
  <c r="G1105" i="3" a="1"/>
  <c r="G1105" i="3" s="1"/>
  <c r="G1106" i="3" a="1"/>
  <c r="G1106" i="3" s="1"/>
  <c r="G1107" i="3" a="1"/>
  <c r="G1107" i="3" s="1"/>
  <c r="G1108" i="3" a="1"/>
  <c r="G1108" i="3" s="1"/>
  <c r="G1109" i="3" a="1"/>
  <c r="G1109" i="3" s="1"/>
  <c r="G1110" i="3" a="1"/>
  <c r="G1110" i="3" s="1"/>
  <c r="G1111" i="3" a="1"/>
  <c r="G1111" i="3" s="1"/>
  <c r="G1112" i="3" a="1"/>
  <c r="G1112" i="3" s="1"/>
  <c r="G1113" i="3" a="1"/>
  <c r="G1113" i="3" s="1"/>
  <c r="G1114" i="3" a="1"/>
  <c r="G1114" i="3" s="1"/>
  <c r="G1115" i="3" a="1"/>
  <c r="G1115" i="3" s="1"/>
  <c r="G1116" i="3" a="1"/>
  <c r="G1116" i="3" s="1"/>
  <c r="G1117" i="3" a="1"/>
  <c r="G1117" i="3" s="1"/>
  <c r="G1118" i="3" a="1"/>
  <c r="G1118" i="3" s="1"/>
  <c r="G1119" i="3" a="1"/>
  <c r="G1119" i="3" s="1"/>
  <c r="G1120" i="3" a="1"/>
  <c r="G1120" i="3" s="1"/>
  <c r="G1121" i="3" a="1"/>
  <c r="G1121" i="3" s="1"/>
  <c r="G1122" i="3" a="1"/>
  <c r="G1122" i="3" s="1"/>
  <c r="G1123" i="3" a="1"/>
  <c r="G1123" i="3" s="1"/>
  <c r="G1124" i="3" a="1"/>
  <c r="G1124" i="3" s="1"/>
  <c r="G1125" i="3" a="1"/>
  <c r="G1125" i="3" s="1"/>
  <c r="G1126" i="3" a="1"/>
  <c r="G1126" i="3" s="1"/>
  <c r="G1127" i="3" a="1"/>
  <c r="G1127" i="3" s="1"/>
  <c r="G1128" i="3" a="1"/>
  <c r="G1128" i="3" s="1"/>
  <c r="G1129" i="3" a="1"/>
  <c r="G1129" i="3" s="1"/>
  <c r="G1130" i="3" a="1"/>
  <c r="G1130" i="3" s="1"/>
  <c r="G1131" i="3" a="1"/>
  <c r="G1131" i="3" s="1"/>
  <c r="G1132" i="3" a="1"/>
  <c r="G1132" i="3" s="1"/>
  <c r="G1133" i="3" a="1"/>
  <c r="G1133" i="3" s="1"/>
  <c r="G1134" i="3" a="1"/>
  <c r="G1134" i="3" s="1"/>
  <c r="G1135" i="3" a="1"/>
  <c r="G1135" i="3" s="1"/>
  <c r="G1136" i="3" a="1"/>
  <c r="G1136" i="3" s="1"/>
  <c r="G1137" i="3" a="1"/>
  <c r="G1137" i="3" s="1"/>
  <c r="G1138" i="3" a="1"/>
  <c r="G1138" i="3" s="1"/>
  <c r="G1139" i="3" a="1"/>
  <c r="G1139" i="3" s="1"/>
  <c r="G1140" i="3" a="1"/>
  <c r="G1140" i="3" s="1"/>
  <c r="G1141" i="3" a="1"/>
  <c r="G1141" i="3" s="1"/>
  <c r="G1142" i="3" a="1"/>
  <c r="G1142" i="3" s="1"/>
  <c r="G1143" i="3" a="1"/>
  <c r="G1143" i="3" s="1"/>
  <c r="G1144" i="3" a="1"/>
  <c r="G1144" i="3" s="1"/>
  <c r="G1145" i="3" a="1"/>
  <c r="G1145" i="3" s="1"/>
  <c r="G1146" i="3" a="1"/>
  <c r="G1146" i="3" s="1"/>
  <c r="G1147" i="3" a="1"/>
  <c r="G1147" i="3" s="1"/>
  <c r="G1148" i="3" a="1"/>
  <c r="G1148" i="3" s="1"/>
  <c r="G1149" i="3" a="1"/>
  <c r="G1149" i="3" s="1"/>
  <c r="G1150" i="3" a="1"/>
  <c r="G1150" i="3" s="1"/>
  <c r="G1151" i="3" a="1"/>
  <c r="G1151" i="3" s="1"/>
  <c r="G1152" i="3" a="1"/>
  <c r="G1152" i="3" s="1"/>
  <c r="G1153" i="3" a="1"/>
  <c r="G1153" i="3" s="1"/>
  <c r="G1154" i="3" a="1"/>
  <c r="G1154" i="3" s="1"/>
  <c r="G1155" i="3" a="1"/>
  <c r="G1155" i="3" s="1"/>
  <c r="G1156" i="3" a="1"/>
  <c r="G1156" i="3" s="1"/>
  <c r="G1157" i="3" a="1"/>
  <c r="G1157" i="3" s="1"/>
  <c r="G1158" i="3" a="1"/>
  <c r="G1158" i="3" s="1"/>
  <c r="G1159" i="3" a="1"/>
  <c r="G1159" i="3" s="1"/>
  <c r="G1160" i="3" a="1"/>
  <c r="G1160" i="3" s="1"/>
  <c r="G1161" i="3" a="1"/>
  <c r="G1161" i="3" s="1"/>
  <c r="G1162" i="3" a="1"/>
  <c r="G1162" i="3" s="1"/>
  <c r="G1163" i="3" a="1"/>
  <c r="G1163" i="3" s="1"/>
  <c r="G1164" i="3" a="1"/>
  <c r="G1164" i="3" s="1"/>
  <c r="G1165" i="3" a="1"/>
  <c r="G1165" i="3" s="1"/>
  <c r="G1166" i="3" a="1"/>
  <c r="G1166" i="3" s="1"/>
  <c r="G1167" i="3" a="1"/>
  <c r="G1167" i="3" s="1"/>
  <c r="G1168" i="3" a="1"/>
  <c r="G1168" i="3" s="1"/>
  <c r="G1169" i="3" a="1"/>
  <c r="G1169" i="3" s="1"/>
  <c r="G1170" i="3" a="1"/>
  <c r="G1170" i="3" s="1"/>
  <c r="G1171" i="3" a="1"/>
  <c r="G1171" i="3" s="1"/>
  <c r="G1172" i="3" a="1"/>
  <c r="G1172" i="3" s="1"/>
  <c r="G1173" i="3" a="1"/>
  <c r="G1173" i="3" s="1"/>
  <c r="G1174" i="3" a="1"/>
  <c r="G1174" i="3" s="1"/>
  <c r="G1175" i="3" a="1"/>
  <c r="G1175" i="3" s="1"/>
  <c r="G1176" i="3" a="1"/>
  <c r="G1176" i="3" s="1"/>
  <c r="G1177" i="3" a="1"/>
  <c r="G1177" i="3" s="1"/>
  <c r="G1178" i="3" a="1"/>
  <c r="G1178" i="3" s="1"/>
  <c r="G1179" i="3" a="1"/>
  <c r="G1179" i="3" s="1"/>
  <c r="G1180" i="3" a="1"/>
  <c r="G1180" i="3" s="1"/>
  <c r="G1181" i="3" a="1"/>
  <c r="G1181" i="3" s="1"/>
  <c r="G1182" i="3" a="1"/>
  <c r="G1182" i="3" s="1"/>
  <c r="G1183" i="3" a="1"/>
  <c r="G1183" i="3" s="1"/>
  <c r="G1184" i="3" a="1"/>
  <c r="G1184" i="3" s="1"/>
  <c r="G1185" i="3" a="1"/>
  <c r="G1185" i="3" s="1"/>
  <c r="G1186" i="3" a="1"/>
  <c r="G1186" i="3" s="1"/>
  <c r="G1187" i="3" a="1"/>
  <c r="G1187" i="3" s="1"/>
  <c r="G1188" i="3" a="1"/>
  <c r="G1188" i="3" s="1"/>
  <c r="G1189" i="3" a="1"/>
  <c r="G1189" i="3" s="1"/>
  <c r="G1190" i="3" a="1"/>
  <c r="G1190" i="3" s="1"/>
  <c r="G1191" i="3" a="1"/>
  <c r="G1191" i="3" s="1"/>
  <c r="G1192" i="3" a="1"/>
  <c r="G1192" i="3" s="1"/>
  <c r="G1193" i="3" a="1"/>
  <c r="G1193" i="3" s="1"/>
  <c r="G1194" i="3" a="1"/>
  <c r="G1194" i="3" s="1"/>
  <c r="G1195" i="3" a="1"/>
  <c r="G1195" i="3" s="1"/>
  <c r="G1196" i="3" a="1"/>
  <c r="G1196" i="3" s="1"/>
  <c r="G1197" i="3" a="1"/>
  <c r="G1197" i="3" s="1"/>
  <c r="G1198" i="3" a="1"/>
  <c r="G1198" i="3" s="1"/>
  <c r="G1199" i="3" a="1"/>
  <c r="G1199" i="3" s="1"/>
  <c r="G1200" i="3" a="1"/>
  <c r="G1200" i="3" s="1"/>
  <c r="G1201" i="3" a="1"/>
  <c r="G1201" i="3" s="1"/>
  <c r="G1202" i="3" a="1"/>
  <c r="G1202" i="3" s="1"/>
  <c r="G1203" i="3" a="1"/>
  <c r="G1203" i="3" s="1"/>
  <c r="G1204" i="3" a="1"/>
  <c r="G1204" i="3" s="1"/>
  <c r="G1205" i="3" a="1"/>
  <c r="G1205" i="3" s="1"/>
  <c r="G1206" i="3" a="1"/>
  <c r="G1206" i="3" s="1"/>
  <c r="G1207" i="3" a="1"/>
  <c r="G1207" i="3" s="1"/>
  <c r="G1208" i="3" a="1"/>
  <c r="G1208" i="3" s="1"/>
  <c r="G1209" i="3" a="1"/>
  <c r="G1209" i="3" s="1"/>
  <c r="G1210" i="3" a="1"/>
  <c r="G1210" i="3" s="1"/>
  <c r="G1211" i="3" a="1"/>
  <c r="G1211" i="3" s="1"/>
  <c r="G1212" i="3" a="1"/>
  <c r="G1212" i="3" s="1"/>
  <c r="G1213" i="3" a="1"/>
  <c r="G1213" i="3" s="1"/>
  <c r="G1214" i="3" a="1"/>
  <c r="G1214" i="3" s="1"/>
  <c r="G1215" i="3" a="1"/>
  <c r="G1215" i="3" s="1"/>
  <c r="G1216" i="3" a="1"/>
  <c r="G1216" i="3" s="1"/>
  <c r="G1217" i="3" a="1"/>
  <c r="G1217" i="3" s="1"/>
  <c r="G1218" i="3" a="1"/>
  <c r="G1218" i="3" s="1"/>
  <c r="G1219" i="3" a="1"/>
  <c r="G1219" i="3" s="1"/>
  <c r="G1220" i="3" a="1"/>
  <c r="G1220" i="3" s="1"/>
  <c r="G1221" i="3" a="1"/>
  <c r="G1221" i="3" s="1"/>
  <c r="G1222" i="3" a="1"/>
  <c r="G1222" i="3" s="1"/>
  <c r="G1223" i="3" a="1"/>
  <c r="G1223" i="3" s="1"/>
  <c r="G1224" i="3" a="1"/>
  <c r="G1224" i="3" s="1"/>
  <c r="G1225" i="3" a="1"/>
  <c r="G1225" i="3" s="1"/>
  <c r="G1226" i="3" a="1"/>
  <c r="G1226" i="3" s="1"/>
  <c r="G1227" i="3" a="1"/>
  <c r="G1227" i="3" s="1"/>
  <c r="G1228" i="3" a="1"/>
  <c r="G1228" i="3" s="1"/>
  <c r="G1229" i="3" a="1"/>
  <c r="G1229" i="3" s="1"/>
  <c r="G1230" i="3" a="1"/>
  <c r="G1230" i="3" s="1"/>
  <c r="G1231" i="3" a="1"/>
  <c r="G1231" i="3" s="1"/>
  <c r="G1232" i="3" a="1"/>
  <c r="G1232" i="3" s="1"/>
  <c r="G1233" i="3" a="1"/>
  <c r="G1233" i="3" s="1"/>
  <c r="G1234" i="3" a="1"/>
  <c r="G1234" i="3" s="1"/>
  <c r="G1235" i="3" a="1"/>
  <c r="G1235" i="3" s="1"/>
  <c r="G1236" i="3" a="1"/>
  <c r="G1236" i="3" s="1"/>
  <c r="G1237" i="3" a="1"/>
  <c r="G1237" i="3" s="1"/>
  <c r="G1238" i="3" a="1"/>
  <c r="G1238" i="3" s="1"/>
  <c r="G1239" i="3" a="1"/>
  <c r="G1239" i="3" s="1"/>
  <c r="G1240" i="3" a="1"/>
  <c r="G1240" i="3" s="1"/>
  <c r="G1241" i="3" a="1"/>
  <c r="G1241" i="3" s="1"/>
  <c r="G1242" i="3" a="1"/>
  <c r="G1242" i="3" s="1"/>
  <c r="G1243" i="3" a="1"/>
  <c r="G1243" i="3" s="1"/>
  <c r="G1244" i="3" a="1"/>
  <c r="G1244" i="3" s="1"/>
  <c r="G1245" i="3" a="1"/>
  <c r="G1245" i="3" s="1"/>
  <c r="G1246" i="3" a="1"/>
  <c r="G1246" i="3" s="1"/>
  <c r="G1247" i="3" a="1"/>
  <c r="G1247" i="3" s="1"/>
  <c r="G1248" i="3" a="1"/>
  <c r="G1248" i="3" s="1"/>
  <c r="G1249" i="3" a="1"/>
  <c r="G1249" i="3" s="1"/>
  <c r="G1250" i="3" a="1"/>
  <c r="G1250" i="3" s="1"/>
  <c r="G1251" i="3" a="1"/>
  <c r="G1251" i="3" s="1"/>
  <c r="G1252" i="3" a="1"/>
  <c r="G1252" i="3" s="1"/>
  <c r="G1253" i="3" a="1"/>
  <c r="G1253" i="3" s="1"/>
  <c r="G1254" i="3" a="1"/>
  <c r="G1254" i="3" s="1"/>
  <c r="G1255" i="3" a="1"/>
  <c r="G1255" i="3" s="1"/>
  <c r="G1256" i="3" a="1"/>
  <c r="G1256" i="3" s="1"/>
  <c r="G1257" i="3" a="1"/>
  <c r="G1257" i="3" s="1"/>
  <c r="G1258" i="3" a="1"/>
  <c r="G1258" i="3" s="1"/>
  <c r="G1259" i="3" a="1"/>
  <c r="G1259" i="3" s="1"/>
  <c r="G1260" i="3" a="1"/>
  <c r="G1260" i="3" s="1"/>
  <c r="G1261" i="3" a="1"/>
  <c r="G1261" i="3" s="1"/>
  <c r="G1262" i="3" a="1"/>
  <c r="G1262" i="3" s="1"/>
  <c r="G1263" i="3" a="1"/>
  <c r="G1263" i="3" s="1"/>
  <c r="G1264" i="3" a="1"/>
  <c r="G1264" i="3" s="1"/>
  <c r="G1265" i="3" a="1"/>
  <c r="G1265" i="3" s="1"/>
  <c r="G1266" i="3" a="1"/>
  <c r="G1266" i="3" s="1"/>
  <c r="G1267" i="3" a="1"/>
  <c r="G1267" i="3" s="1"/>
  <c r="G1268" i="3" a="1"/>
  <c r="G1268" i="3" s="1"/>
  <c r="G1269" i="3" a="1"/>
  <c r="G1269" i="3" s="1"/>
  <c r="G1270" i="3" a="1"/>
  <c r="G1270" i="3" s="1"/>
  <c r="G1271" i="3" a="1"/>
  <c r="G1271" i="3" s="1"/>
  <c r="G1272" i="3" a="1"/>
  <c r="G1272" i="3" s="1"/>
  <c r="G1273" i="3" a="1"/>
  <c r="G1273" i="3" s="1"/>
  <c r="G1274" i="3" a="1"/>
  <c r="G1274" i="3" s="1"/>
  <c r="G1275" i="3" a="1"/>
  <c r="G1275" i="3" s="1"/>
  <c r="G1276" i="3" a="1"/>
  <c r="G1276" i="3" s="1"/>
  <c r="G1277" i="3" a="1"/>
  <c r="G1277" i="3" s="1"/>
  <c r="G1278" i="3" a="1"/>
  <c r="G1278" i="3" s="1"/>
  <c r="G1279" i="3" a="1"/>
  <c r="G1279" i="3" s="1"/>
  <c r="G1280" i="3" a="1"/>
  <c r="G1280" i="3" s="1"/>
  <c r="G1281" i="3" a="1"/>
  <c r="G1281" i="3" s="1"/>
  <c r="G1282" i="3" a="1"/>
  <c r="G1282" i="3" s="1"/>
  <c r="G1283" i="3" a="1"/>
  <c r="G1283" i="3" s="1"/>
  <c r="G1284" i="3" a="1"/>
  <c r="G1284" i="3" s="1"/>
  <c r="G1285" i="3" a="1"/>
  <c r="G1285" i="3" s="1"/>
  <c r="G1286" i="3" a="1"/>
  <c r="G1286" i="3" s="1"/>
  <c r="G1287" i="3" a="1"/>
  <c r="G1287" i="3" s="1"/>
  <c r="G1288" i="3" a="1"/>
  <c r="G1288" i="3" s="1"/>
  <c r="G1289" i="3" a="1"/>
  <c r="G1289" i="3" s="1"/>
  <c r="G1290" i="3" a="1"/>
  <c r="G1290" i="3" s="1"/>
  <c r="G1291" i="3" a="1"/>
  <c r="G1291" i="3" s="1"/>
  <c r="G1292" i="3" a="1"/>
  <c r="G1292" i="3" s="1"/>
  <c r="G1293" i="3" a="1"/>
  <c r="G1293" i="3" s="1"/>
  <c r="G1294" i="3" a="1"/>
  <c r="G1294" i="3" s="1"/>
  <c r="G1295" i="3" a="1"/>
  <c r="G1295" i="3" s="1"/>
  <c r="G1296" i="3" a="1"/>
  <c r="G1296" i="3" s="1"/>
  <c r="G1297" i="3" a="1"/>
  <c r="G1297" i="3" s="1"/>
  <c r="G1298" i="3" a="1"/>
  <c r="G1298" i="3" s="1"/>
  <c r="G1299" i="3" a="1"/>
  <c r="G1299" i="3" s="1"/>
  <c r="G1300" i="3" a="1"/>
  <c r="G1300" i="3" s="1"/>
  <c r="G1301" i="3" a="1"/>
  <c r="G1301" i="3" s="1"/>
  <c r="G1302" i="3" a="1"/>
  <c r="G1302" i="3" s="1"/>
  <c r="G1303" i="3" a="1"/>
  <c r="G1303" i="3" s="1"/>
  <c r="G1304" i="3" a="1"/>
  <c r="G1304" i="3" s="1"/>
  <c r="G1305" i="3" a="1"/>
  <c r="G1305" i="3" s="1"/>
  <c r="G1306" i="3" a="1"/>
  <c r="G1306" i="3" s="1"/>
  <c r="G1307" i="3" a="1"/>
  <c r="G1307" i="3" s="1"/>
  <c r="G1308" i="3" a="1"/>
  <c r="G1308" i="3" s="1"/>
  <c r="G1309" i="3" a="1"/>
  <c r="G1309" i="3" s="1"/>
  <c r="G1310" i="3" a="1"/>
  <c r="G1310" i="3" s="1"/>
  <c r="G1311" i="3" a="1"/>
  <c r="G1311" i="3" s="1"/>
  <c r="G1312" i="3" a="1"/>
  <c r="G1312" i="3" s="1"/>
  <c r="G1313" i="3" a="1"/>
  <c r="G1313" i="3" s="1"/>
  <c r="G1314" i="3" a="1"/>
  <c r="G1314" i="3" s="1"/>
  <c r="G1315" i="3" a="1"/>
  <c r="G1315" i="3" s="1"/>
  <c r="G1316" i="3" a="1"/>
  <c r="G1316" i="3" s="1"/>
  <c r="G1317" i="3" a="1"/>
  <c r="G1317" i="3" s="1"/>
  <c r="G1318" i="3" a="1"/>
  <c r="G1318" i="3" s="1"/>
  <c r="G1319" i="3" a="1"/>
  <c r="G1319" i="3" s="1"/>
  <c r="G1320" i="3" a="1"/>
  <c r="G1320" i="3" s="1"/>
  <c r="G1321" i="3" a="1"/>
  <c r="G1321" i="3" s="1"/>
  <c r="G1322" i="3" a="1"/>
  <c r="G1322" i="3" s="1"/>
  <c r="G1323" i="3" a="1"/>
  <c r="G1323" i="3" s="1"/>
  <c r="G1324" i="3" a="1"/>
  <c r="G1324" i="3" s="1"/>
  <c r="G1325" i="3" a="1"/>
  <c r="G1325" i="3" s="1"/>
  <c r="G1326" i="3" a="1"/>
  <c r="G1326" i="3" s="1"/>
  <c r="G1327" i="3" a="1"/>
  <c r="G1327" i="3" s="1"/>
  <c r="G1328" i="3" a="1"/>
  <c r="G1328" i="3" s="1"/>
  <c r="G1329" i="3" a="1"/>
  <c r="G1329" i="3" s="1"/>
  <c r="G1330" i="3" a="1"/>
  <c r="G1330" i="3" s="1"/>
  <c r="G1331" i="3" a="1"/>
  <c r="G1331" i="3" s="1"/>
  <c r="G1332" i="3" a="1"/>
  <c r="G1332" i="3" s="1"/>
  <c r="G1333" i="3" a="1"/>
  <c r="G1333" i="3" s="1"/>
  <c r="G1334" i="3" a="1"/>
  <c r="G1334" i="3" s="1"/>
  <c r="G1335" i="3" a="1"/>
  <c r="G1335" i="3" s="1"/>
  <c r="G1336" i="3" a="1"/>
  <c r="G1336" i="3" s="1"/>
  <c r="G1337" i="3" a="1"/>
  <c r="G1337" i="3" s="1"/>
  <c r="G1338" i="3" a="1"/>
  <c r="G1338" i="3" s="1"/>
  <c r="G1339" i="3" a="1"/>
  <c r="G1339" i="3" s="1"/>
  <c r="G1340" i="3" a="1"/>
  <c r="G1340" i="3" s="1"/>
  <c r="G1341" i="3" a="1"/>
  <c r="G1341" i="3" s="1"/>
  <c r="G1342" i="3" a="1"/>
  <c r="G1342" i="3" s="1"/>
  <c r="G1343" i="3" a="1"/>
  <c r="G1343" i="3" s="1"/>
  <c r="G1344" i="3" a="1"/>
  <c r="G1344" i="3" s="1"/>
  <c r="G1345" i="3" a="1"/>
  <c r="G1345" i="3" s="1"/>
  <c r="G1346" i="3" a="1"/>
  <c r="G1346" i="3" s="1"/>
  <c r="G1347" i="3" a="1"/>
  <c r="G1347" i="3" s="1"/>
  <c r="G1348" i="3" a="1"/>
  <c r="G1348" i="3" s="1"/>
  <c r="G1349" i="3" a="1"/>
  <c r="G1349" i="3" s="1"/>
  <c r="G1350" i="3" a="1"/>
  <c r="G1350" i="3" s="1"/>
  <c r="G1351" i="3" a="1"/>
  <c r="G1351" i="3" s="1"/>
  <c r="G1352" i="3" a="1"/>
  <c r="G1352" i="3" s="1"/>
  <c r="G1353" i="3" a="1"/>
  <c r="G1353" i="3" s="1"/>
  <c r="G1354" i="3" a="1"/>
  <c r="G1354" i="3" s="1"/>
  <c r="G1355" i="3" a="1"/>
  <c r="G1355" i="3" s="1"/>
  <c r="G1356" i="3" a="1"/>
  <c r="G1356" i="3" s="1"/>
  <c r="G1357" i="3" a="1"/>
  <c r="G1357" i="3" s="1"/>
  <c r="G1358" i="3" a="1"/>
  <c r="G1358" i="3" s="1"/>
  <c r="G1359" i="3" a="1"/>
  <c r="G1359" i="3" s="1"/>
  <c r="G1360" i="3" a="1"/>
  <c r="G1360" i="3" s="1"/>
  <c r="G1361" i="3" a="1"/>
  <c r="G1361" i="3" s="1"/>
  <c r="G1362" i="3" a="1"/>
  <c r="G1362" i="3" s="1"/>
  <c r="G1363" i="3" a="1"/>
  <c r="G1363" i="3" s="1"/>
  <c r="G1364" i="3" a="1"/>
  <c r="G1364" i="3" s="1"/>
  <c r="G1365" i="3" a="1"/>
  <c r="G1365" i="3" s="1"/>
  <c r="G1366" i="3" a="1"/>
  <c r="G1366" i="3" s="1"/>
  <c r="G1367" i="3" a="1"/>
  <c r="G1367" i="3" s="1"/>
  <c r="G1368" i="3" a="1"/>
  <c r="G1368" i="3" s="1"/>
  <c r="G1369" i="3" a="1"/>
  <c r="G1369" i="3" s="1"/>
  <c r="G1370" i="3" a="1"/>
  <c r="G1370" i="3" s="1"/>
  <c r="G1371" i="3" a="1"/>
  <c r="G1371" i="3" s="1"/>
  <c r="G1372" i="3" a="1"/>
  <c r="G1372" i="3" s="1"/>
  <c r="G1373" i="3" a="1"/>
  <c r="G1373" i="3" s="1"/>
  <c r="G1374" i="3" a="1"/>
  <c r="G1374" i="3" s="1"/>
  <c r="G1375" i="3" a="1"/>
  <c r="G1375" i="3" s="1"/>
  <c r="G1376" i="3" a="1"/>
  <c r="G1376" i="3" s="1"/>
  <c r="G1377" i="3" a="1"/>
  <c r="G1377" i="3" s="1"/>
  <c r="G1378" i="3" a="1"/>
  <c r="G1378" i="3" s="1"/>
  <c r="G1379" i="3" a="1"/>
  <c r="G1379" i="3" s="1"/>
  <c r="G1380" i="3" a="1"/>
  <c r="G1380" i="3" s="1"/>
  <c r="G1381" i="3" a="1"/>
  <c r="G1381" i="3" s="1"/>
  <c r="G1382" i="3" a="1"/>
  <c r="G1382" i="3" s="1"/>
  <c r="G1383" i="3" a="1"/>
  <c r="G1383" i="3" s="1"/>
  <c r="G1384" i="3" a="1"/>
  <c r="G1384" i="3" s="1"/>
  <c r="G1385" i="3" a="1"/>
  <c r="G1385" i="3" s="1"/>
  <c r="G1386" i="3" a="1"/>
  <c r="G1386" i="3" s="1"/>
  <c r="G1387" i="3" a="1"/>
  <c r="G1387" i="3" s="1"/>
  <c r="G1388" i="3" a="1"/>
  <c r="G1388" i="3" s="1"/>
  <c r="G1389" i="3" a="1"/>
  <c r="G1389" i="3" s="1"/>
  <c r="G1390" i="3" a="1"/>
  <c r="G1390" i="3" s="1"/>
  <c r="G1391" i="3" a="1"/>
  <c r="G1391" i="3" s="1"/>
  <c r="G1392" i="3" a="1"/>
  <c r="G1392" i="3" s="1"/>
  <c r="G1393" i="3" a="1"/>
  <c r="G1393" i="3" s="1"/>
  <c r="G1394" i="3" a="1"/>
  <c r="G1394" i="3" s="1"/>
  <c r="G1395" i="3" a="1"/>
  <c r="G1395" i="3" s="1"/>
  <c r="G1396" i="3" a="1"/>
  <c r="G1396" i="3" s="1"/>
  <c r="G1397" i="3" a="1"/>
  <c r="G1397" i="3" s="1"/>
  <c r="G1398" i="3" a="1"/>
  <c r="G1398" i="3" s="1"/>
  <c r="G1399" i="3" a="1"/>
  <c r="G1399" i="3" s="1"/>
  <c r="G1400" i="3" a="1"/>
  <c r="G1400" i="3" s="1"/>
  <c r="G1401" i="3" a="1"/>
  <c r="G1401" i="3" s="1"/>
  <c r="G1402" i="3" a="1"/>
  <c r="G1402" i="3" s="1"/>
  <c r="G1403" i="3" a="1"/>
  <c r="G1403" i="3" s="1"/>
  <c r="G1404" i="3" a="1"/>
  <c r="G1404" i="3" s="1"/>
  <c r="G1405" i="3" a="1"/>
  <c r="G1405" i="3" s="1"/>
  <c r="G1406" i="3" a="1"/>
  <c r="G1406" i="3" s="1"/>
  <c r="G1407" i="3" a="1"/>
  <c r="G1407" i="3" s="1"/>
  <c r="G1408" i="3" a="1"/>
  <c r="G1408" i="3" s="1"/>
  <c r="G1409" i="3" a="1"/>
  <c r="G1409" i="3" s="1"/>
  <c r="G1410" i="3" a="1"/>
  <c r="G1410" i="3" s="1"/>
  <c r="G1411" i="3" a="1"/>
  <c r="G1411" i="3" s="1"/>
  <c r="G1412" i="3" a="1"/>
  <c r="G1412" i="3" s="1"/>
  <c r="G1413" i="3" a="1"/>
  <c r="G1413" i="3" s="1"/>
  <c r="G1414" i="3" a="1"/>
  <c r="G1414" i="3" s="1"/>
  <c r="G1415" i="3" a="1"/>
  <c r="G1415" i="3" s="1"/>
  <c r="G1416" i="3" a="1"/>
  <c r="G1416" i="3" s="1"/>
  <c r="G1417" i="3" a="1"/>
  <c r="G1417" i="3" s="1"/>
  <c r="G1418" i="3" a="1"/>
  <c r="G1418" i="3" s="1"/>
  <c r="G1419" i="3" a="1"/>
  <c r="G1419" i="3" s="1"/>
  <c r="G1420" i="3" a="1"/>
  <c r="G1420" i="3" s="1"/>
  <c r="G1421" i="3" a="1"/>
  <c r="G1421" i="3" s="1"/>
  <c r="G1422" i="3" a="1"/>
  <c r="G1422" i="3" s="1"/>
  <c r="G1423" i="3" a="1"/>
  <c r="G1423" i="3" s="1"/>
  <c r="G1424" i="3" a="1"/>
  <c r="G1424" i="3" s="1"/>
  <c r="G1425" i="3" a="1"/>
  <c r="G1425" i="3" s="1"/>
  <c r="G1426" i="3" a="1"/>
  <c r="G1426" i="3" s="1"/>
  <c r="G1427" i="3" a="1"/>
  <c r="G1427" i="3" s="1"/>
  <c r="G1428" i="3" a="1"/>
  <c r="G1428" i="3" s="1"/>
  <c r="G1429" i="3" a="1"/>
  <c r="G1429" i="3" s="1"/>
  <c r="G1430" i="3" a="1"/>
  <c r="G1430" i="3" s="1"/>
  <c r="G1431" i="3" a="1"/>
  <c r="G1431" i="3" s="1"/>
  <c r="G1432" i="3" a="1"/>
  <c r="G1432" i="3" s="1"/>
  <c r="G1433" i="3" a="1"/>
  <c r="G1433" i="3" s="1"/>
  <c r="G1434" i="3" a="1"/>
  <c r="G1434" i="3" s="1"/>
  <c r="G1435" i="3" a="1"/>
  <c r="G1435" i="3" s="1"/>
  <c r="G1436" i="3" a="1"/>
  <c r="G1436" i="3" s="1"/>
  <c r="G1437" i="3" a="1"/>
  <c r="G1437" i="3" s="1"/>
  <c r="G1438" i="3" a="1"/>
  <c r="G1438" i="3" s="1"/>
  <c r="G1439" i="3" a="1"/>
  <c r="G1439" i="3" s="1"/>
  <c r="G1440" i="3" a="1"/>
  <c r="G1440" i="3" s="1"/>
  <c r="G1441" i="3" a="1"/>
  <c r="G1441" i="3" s="1"/>
  <c r="G1442" i="3" a="1"/>
  <c r="G1442" i="3" s="1"/>
  <c r="G1443" i="3" a="1"/>
  <c r="G1443" i="3" s="1"/>
  <c r="G1444" i="3" a="1"/>
  <c r="G1444" i="3" s="1"/>
  <c r="G1445" i="3" a="1"/>
  <c r="G1445" i="3" s="1"/>
  <c r="G1446" i="3" a="1"/>
  <c r="G1446" i="3" s="1"/>
  <c r="G1447" i="3" a="1"/>
  <c r="G1447" i="3" s="1"/>
  <c r="G1448" i="3" a="1"/>
  <c r="G1448" i="3" s="1"/>
  <c r="G1449" i="3" a="1"/>
  <c r="G1449" i="3" s="1"/>
  <c r="G1450" i="3" a="1"/>
  <c r="G1450" i="3" s="1"/>
  <c r="G1451" i="3" a="1"/>
  <c r="G1451" i="3" s="1"/>
  <c r="G1452" i="3" a="1"/>
  <c r="G1452" i="3" s="1"/>
  <c r="G1453" i="3" a="1"/>
  <c r="G1453" i="3" s="1"/>
  <c r="G1454" i="3" a="1"/>
  <c r="G1454" i="3" s="1"/>
  <c r="G1455" i="3" a="1"/>
  <c r="G1455" i="3" s="1"/>
  <c r="G1456" i="3" a="1"/>
  <c r="G1456" i="3" s="1"/>
  <c r="G1457" i="3" a="1"/>
  <c r="G1457" i="3" s="1"/>
  <c r="G1458" i="3" a="1"/>
  <c r="G1458" i="3" s="1"/>
  <c r="G1459" i="3" a="1"/>
  <c r="G1459" i="3" s="1"/>
  <c r="G1460" i="3" a="1"/>
  <c r="G1460" i="3" s="1"/>
  <c r="G1461" i="3" a="1"/>
  <c r="G1461" i="3" s="1"/>
  <c r="G1462" i="3" a="1"/>
  <c r="G1462" i="3" s="1"/>
  <c r="G1463" i="3" a="1"/>
  <c r="G1463" i="3" s="1"/>
  <c r="G1464" i="3" a="1"/>
  <c r="G1464" i="3" s="1"/>
  <c r="G1465" i="3" a="1"/>
  <c r="G1465" i="3" s="1"/>
  <c r="G1466" i="3" a="1"/>
  <c r="G1466" i="3" s="1"/>
  <c r="G1467" i="3" a="1"/>
  <c r="G1467" i="3" s="1"/>
  <c r="G1468" i="3" a="1"/>
  <c r="G1468" i="3" s="1"/>
  <c r="G1469" i="3" a="1"/>
  <c r="G1469" i="3" s="1"/>
  <c r="G1470" i="3" a="1"/>
  <c r="G1470" i="3" s="1"/>
  <c r="G1471" i="3" a="1"/>
  <c r="G1471" i="3" s="1"/>
  <c r="G1472" i="3" a="1"/>
  <c r="G1472" i="3" s="1"/>
  <c r="G1473" i="3" a="1"/>
  <c r="G1473" i="3" s="1"/>
  <c r="G1474" i="3" a="1"/>
  <c r="G1474" i="3" s="1"/>
  <c r="G1475" i="3" a="1"/>
  <c r="G1475" i="3" s="1"/>
  <c r="G1476" i="3" a="1"/>
  <c r="G1476" i="3" s="1"/>
  <c r="G1477" i="3" a="1"/>
  <c r="G1477" i="3" s="1"/>
  <c r="G1478" i="3" a="1"/>
  <c r="G1478" i="3" s="1"/>
  <c r="G1479" i="3" a="1"/>
  <c r="G1479" i="3" s="1"/>
  <c r="G1480" i="3" a="1"/>
  <c r="G1480" i="3" s="1"/>
  <c r="G1481" i="3" a="1"/>
  <c r="G1481" i="3" s="1"/>
  <c r="G1482" i="3" a="1"/>
  <c r="G1482" i="3" s="1"/>
  <c r="G1483" i="3" a="1"/>
  <c r="G1483" i="3" s="1"/>
  <c r="G1484" i="3" a="1"/>
  <c r="G1484" i="3" s="1"/>
  <c r="G1485" i="3" a="1"/>
  <c r="G1485" i="3" s="1"/>
  <c r="G1486" i="3" a="1"/>
  <c r="G1486" i="3" s="1"/>
  <c r="G1487" i="3" a="1"/>
  <c r="G1487" i="3" s="1"/>
  <c r="G1488" i="3" a="1"/>
  <c r="G1488" i="3" s="1"/>
  <c r="G1489" i="3" a="1"/>
  <c r="G1489" i="3" s="1"/>
  <c r="G1490" i="3" a="1"/>
  <c r="G1490" i="3" s="1"/>
  <c r="G1491" i="3" a="1"/>
  <c r="G1491" i="3" s="1"/>
  <c r="G1492" i="3" a="1"/>
  <c r="G1492" i="3" s="1"/>
  <c r="G1493" i="3" a="1"/>
  <c r="G1493" i="3" s="1"/>
  <c r="G1494" i="3" a="1"/>
  <c r="G1494" i="3" s="1"/>
  <c r="G1495" i="3" a="1"/>
  <c r="G1495" i="3" s="1"/>
  <c r="G1496" i="3" a="1"/>
  <c r="G1496" i="3" s="1"/>
  <c r="G1497" i="3" a="1"/>
  <c r="G1497" i="3" s="1"/>
  <c r="G1498" i="3" a="1"/>
  <c r="G1498" i="3" s="1"/>
  <c r="G1499" i="3" a="1"/>
  <c r="G1499" i="3" s="1"/>
  <c r="G1500" i="3" a="1"/>
  <c r="G1500" i="3" s="1"/>
  <c r="G1501" i="3" a="1"/>
  <c r="G1501" i="3" s="1"/>
  <c r="G1502" i="3" a="1"/>
  <c r="G1502" i="3" s="1"/>
  <c r="G1503" i="3" a="1"/>
  <c r="G1503" i="3" s="1"/>
  <c r="G1504" i="3" a="1"/>
  <c r="G1504" i="3" s="1"/>
  <c r="G1505" i="3" a="1"/>
  <c r="G1505" i="3" s="1"/>
  <c r="G1506" i="3" a="1"/>
  <c r="G1506" i="3" s="1"/>
  <c r="G1507" i="3" a="1"/>
  <c r="G1507" i="3" s="1"/>
  <c r="G1508" i="3" a="1"/>
  <c r="G1508" i="3" s="1"/>
  <c r="G1509" i="3" a="1"/>
  <c r="G1509" i="3" s="1"/>
  <c r="G1510" i="3" a="1"/>
  <c r="G1510" i="3" s="1"/>
  <c r="G1511" i="3" a="1"/>
  <c r="G1511" i="3" s="1"/>
  <c r="G1512" i="3" a="1"/>
  <c r="G1512" i="3" s="1"/>
  <c r="G1513" i="3" a="1"/>
  <c r="G1513" i="3" s="1"/>
  <c r="G1514" i="3" a="1"/>
  <c r="G1514" i="3" s="1"/>
  <c r="G1515" i="3" a="1"/>
  <c r="G1515" i="3" s="1"/>
  <c r="G1516" i="3" a="1"/>
  <c r="G1516" i="3" s="1"/>
  <c r="G1517" i="3" a="1"/>
  <c r="G1517" i="3" s="1"/>
  <c r="G1518" i="3" a="1"/>
  <c r="G1518" i="3" s="1"/>
  <c r="G1519" i="3" a="1"/>
  <c r="G1519" i="3" s="1"/>
  <c r="G1520" i="3" a="1"/>
  <c r="G1520" i="3" s="1"/>
  <c r="G1521" i="3" a="1"/>
  <c r="G1521" i="3" s="1"/>
  <c r="G1522" i="3" a="1"/>
  <c r="G1522" i="3" s="1"/>
  <c r="G1523" i="3" a="1"/>
  <c r="G1523" i="3" s="1"/>
  <c r="G1524" i="3" a="1"/>
  <c r="G1524" i="3" s="1"/>
  <c r="G1525" i="3" a="1"/>
  <c r="G1525" i="3" s="1"/>
  <c r="G1526" i="3" a="1"/>
  <c r="G1526" i="3" s="1"/>
  <c r="G1527" i="3" a="1"/>
  <c r="G1527" i="3" s="1"/>
  <c r="G1528" i="3" a="1"/>
  <c r="G1528" i="3" s="1"/>
  <c r="G1529" i="3" a="1"/>
  <c r="G1529" i="3" s="1"/>
  <c r="G1530" i="3" a="1"/>
  <c r="G1530" i="3" s="1"/>
  <c r="G1531" i="3" a="1"/>
  <c r="G1531" i="3" s="1"/>
  <c r="G1532" i="3" a="1"/>
  <c r="G1532" i="3" s="1"/>
  <c r="G1533" i="3" a="1"/>
  <c r="G1533" i="3" s="1"/>
  <c r="G1534" i="3" a="1"/>
  <c r="G1534" i="3" s="1"/>
  <c r="G1535" i="3" a="1"/>
  <c r="G1535" i="3" s="1"/>
  <c r="G1536" i="3" a="1"/>
  <c r="G1536" i="3" s="1"/>
  <c r="G1537" i="3" a="1"/>
  <c r="G1537" i="3" s="1"/>
  <c r="G1538" i="3" a="1"/>
  <c r="G1538" i="3" s="1"/>
  <c r="G1539" i="3" a="1"/>
  <c r="G1539" i="3" s="1"/>
  <c r="G1540" i="3" a="1"/>
  <c r="G1540" i="3" s="1"/>
  <c r="G1541" i="3" a="1"/>
  <c r="G1541" i="3" s="1"/>
  <c r="G1542" i="3" a="1"/>
  <c r="G1542" i="3" s="1"/>
  <c r="G1543" i="3" a="1"/>
  <c r="G1543" i="3" s="1"/>
  <c r="G1544" i="3" a="1"/>
  <c r="G1544" i="3" s="1"/>
  <c r="G1545" i="3" a="1"/>
  <c r="G1545" i="3" s="1"/>
  <c r="G1546" i="3" a="1"/>
  <c r="G1546" i="3" s="1"/>
  <c r="G1547" i="3" a="1"/>
  <c r="G1547" i="3" s="1"/>
  <c r="G1548" i="3" a="1"/>
  <c r="G1548" i="3" s="1"/>
  <c r="G1549" i="3" a="1"/>
  <c r="G1549" i="3" s="1"/>
  <c r="G1550" i="3" a="1"/>
  <c r="G1550" i="3" s="1"/>
  <c r="G1551" i="3" a="1"/>
  <c r="G1551" i="3" s="1"/>
  <c r="G1552" i="3" a="1"/>
  <c r="G1552" i="3" s="1"/>
  <c r="G1553" i="3" a="1"/>
  <c r="G1553" i="3" s="1"/>
  <c r="G1554" i="3" a="1"/>
  <c r="G1554" i="3" s="1"/>
  <c r="G1555" i="3" a="1"/>
  <c r="G1555" i="3" s="1"/>
  <c r="G1556" i="3" a="1"/>
  <c r="G1556" i="3" s="1"/>
  <c r="G1557" i="3" a="1"/>
  <c r="G1557" i="3" s="1"/>
  <c r="G1558" i="3" a="1"/>
  <c r="G1558" i="3" s="1"/>
  <c r="G1559" i="3" a="1"/>
  <c r="G1559" i="3" s="1"/>
  <c r="G1560" i="3" a="1"/>
  <c r="G1560" i="3" s="1"/>
  <c r="G1561" i="3" a="1"/>
  <c r="G1561" i="3" s="1"/>
  <c r="G1562" i="3" a="1"/>
  <c r="G1562" i="3" s="1"/>
  <c r="G1563" i="3" a="1"/>
  <c r="G1563" i="3" s="1"/>
  <c r="G1564" i="3" a="1"/>
  <c r="G1564" i="3" s="1"/>
  <c r="G1565" i="3" a="1"/>
  <c r="G1565" i="3" s="1"/>
  <c r="G1566" i="3" a="1"/>
  <c r="G1566" i="3" s="1"/>
  <c r="G1567" i="3" a="1"/>
  <c r="G1567" i="3" s="1"/>
  <c r="G1568" i="3" a="1"/>
  <c r="G1568" i="3" s="1"/>
  <c r="G1569" i="3" a="1"/>
  <c r="G1569" i="3" s="1"/>
  <c r="G1570" i="3" a="1"/>
  <c r="G1570" i="3" s="1"/>
  <c r="G1571" i="3" a="1"/>
  <c r="G1571" i="3" s="1"/>
  <c r="G1572" i="3" a="1"/>
  <c r="G1572" i="3" s="1"/>
  <c r="G1573" i="3" a="1"/>
  <c r="G1573" i="3" s="1"/>
  <c r="G1574" i="3" a="1"/>
  <c r="G1574" i="3" s="1"/>
  <c r="G1575" i="3" a="1"/>
  <c r="G1575" i="3" s="1"/>
  <c r="G1576" i="3" a="1"/>
  <c r="G1576" i="3" s="1"/>
  <c r="G1577" i="3" a="1"/>
  <c r="G1577" i="3" s="1"/>
  <c r="G1578" i="3" a="1"/>
  <c r="G1578" i="3" s="1"/>
  <c r="G1579" i="3" a="1"/>
  <c r="G1579" i="3" s="1"/>
  <c r="G1580" i="3" a="1"/>
  <c r="G1580" i="3" s="1"/>
  <c r="G1581" i="3" a="1"/>
  <c r="G1581" i="3" s="1"/>
  <c r="G1582" i="3" a="1"/>
  <c r="G1582" i="3" s="1"/>
  <c r="G1583" i="3" a="1"/>
  <c r="G1583" i="3" s="1"/>
  <c r="G1584" i="3" a="1"/>
  <c r="G1584" i="3" s="1"/>
  <c r="G1585" i="3" a="1"/>
  <c r="G1585" i="3" s="1"/>
  <c r="G1586" i="3" a="1"/>
  <c r="G1586" i="3" s="1"/>
  <c r="G1587" i="3" a="1"/>
  <c r="G1587" i="3" s="1"/>
  <c r="G1588" i="3" a="1"/>
  <c r="G1588" i="3" s="1"/>
  <c r="G1589" i="3" a="1"/>
  <c r="G1589" i="3" s="1"/>
  <c r="G1590" i="3" a="1"/>
  <c r="G1590" i="3" s="1"/>
  <c r="G1591" i="3" a="1"/>
  <c r="G1591" i="3" s="1"/>
  <c r="G1592" i="3" a="1"/>
  <c r="G1592" i="3" s="1"/>
  <c r="G1593" i="3" a="1"/>
  <c r="G1593" i="3" s="1"/>
  <c r="G1594" i="3" a="1"/>
  <c r="G1594" i="3" s="1"/>
  <c r="G1595" i="3" a="1"/>
  <c r="G1595" i="3" s="1"/>
  <c r="G1596" i="3" a="1"/>
  <c r="G1596" i="3" s="1"/>
  <c r="G1597" i="3" a="1"/>
  <c r="G1597" i="3" s="1"/>
  <c r="G1598" i="3" a="1"/>
  <c r="G1598" i="3" s="1"/>
  <c r="G1599" i="3" a="1"/>
  <c r="G1599" i="3" s="1"/>
  <c r="G1600" i="3" a="1"/>
  <c r="G1600" i="3" s="1"/>
  <c r="G1601" i="3" a="1"/>
  <c r="G1601" i="3" s="1"/>
  <c r="G1602" i="3" a="1"/>
  <c r="G1602" i="3" s="1"/>
  <c r="G1603" i="3" a="1"/>
  <c r="G1603" i="3" s="1"/>
  <c r="G1604" i="3" a="1"/>
  <c r="G1604" i="3" s="1"/>
  <c r="G1605" i="3" a="1"/>
  <c r="G1605" i="3" s="1"/>
  <c r="G1606" i="3" a="1"/>
  <c r="G1606" i="3" s="1"/>
  <c r="G1607" i="3" a="1"/>
  <c r="G1607" i="3" s="1"/>
  <c r="G1608" i="3" a="1"/>
  <c r="G1608" i="3" s="1"/>
  <c r="G1609" i="3" a="1"/>
  <c r="G1609" i="3" s="1"/>
  <c r="G1610" i="3" a="1"/>
  <c r="G1610" i="3" s="1"/>
  <c r="G1611" i="3" a="1"/>
  <c r="G1611" i="3" s="1"/>
  <c r="G1612" i="3" a="1"/>
  <c r="G1612" i="3" s="1"/>
  <c r="G1613" i="3" a="1"/>
  <c r="G1613" i="3" s="1"/>
  <c r="G1614" i="3" a="1"/>
  <c r="G1614" i="3" s="1"/>
  <c r="G1615" i="3" a="1"/>
  <c r="G1615" i="3" s="1"/>
  <c r="G1616" i="3" a="1"/>
  <c r="G1616" i="3" s="1"/>
  <c r="G1617" i="3" a="1"/>
  <c r="G1617" i="3" s="1"/>
  <c r="G1618" i="3" a="1"/>
  <c r="G1618" i="3" s="1"/>
  <c r="G1619" i="3" a="1"/>
  <c r="G1619" i="3" s="1"/>
  <c r="G1620" i="3" a="1"/>
  <c r="G1620" i="3" s="1"/>
  <c r="G1621" i="3" a="1"/>
  <c r="G1621" i="3" s="1"/>
  <c r="G1622" i="3" a="1"/>
  <c r="G1622" i="3" s="1"/>
  <c r="G1623" i="3" a="1"/>
  <c r="G1623" i="3" s="1"/>
  <c r="G1624" i="3" a="1"/>
  <c r="G1624" i="3" s="1"/>
  <c r="G1625" i="3" a="1"/>
  <c r="G1625" i="3" s="1"/>
  <c r="G1626" i="3" a="1"/>
  <c r="G1626" i="3" s="1"/>
  <c r="G1627" i="3" a="1"/>
  <c r="G1627" i="3" s="1"/>
  <c r="G1628" i="3" a="1"/>
  <c r="G1628" i="3" s="1"/>
  <c r="G1629" i="3" a="1"/>
  <c r="G1629" i="3" s="1"/>
  <c r="G1630" i="3" a="1"/>
  <c r="G1630" i="3" s="1"/>
  <c r="G1631" i="3" a="1"/>
  <c r="G1631" i="3" s="1"/>
  <c r="G1632" i="3" a="1"/>
  <c r="G1632" i="3" s="1"/>
  <c r="G1633" i="3" a="1"/>
  <c r="G1633" i="3" s="1"/>
  <c r="G1634" i="3" a="1"/>
  <c r="G1634" i="3" s="1"/>
  <c r="G1635" i="3" a="1"/>
  <c r="G1635" i="3" s="1"/>
  <c r="G1636" i="3" a="1"/>
  <c r="G1636" i="3" s="1"/>
  <c r="G1637" i="3" a="1"/>
  <c r="G1637" i="3" s="1"/>
  <c r="G1638" i="3" a="1"/>
  <c r="G1638" i="3" s="1"/>
  <c r="G1639" i="3" a="1"/>
  <c r="G1639" i="3" s="1"/>
  <c r="G1640" i="3" a="1"/>
  <c r="G1640" i="3" s="1"/>
  <c r="G1641" i="3" a="1"/>
  <c r="G1641" i="3" s="1"/>
  <c r="G1642" i="3" a="1"/>
  <c r="G1642" i="3" s="1"/>
  <c r="G1643" i="3" a="1"/>
  <c r="G1643" i="3" s="1"/>
  <c r="G1644" i="3" a="1"/>
  <c r="G1644" i="3" s="1"/>
  <c r="G1645" i="3" a="1"/>
  <c r="G1645" i="3" s="1"/>
  <c r="G1646" i="3" a="1"/>
  <c r="G1646" i="3" s="1"/>
  <c r="G1647" i="3" a="1"/>
  <c r="G1647" i="3" s="1"/>
  <c r="G1648" i="3" a="1"/>
  <c r="G1648" i="3" s="1"/>
  <c r="G1649" i="3" a="1"/>
  <c r="G1649" i="3" s="1"/>
  <c r="G1650" i="3" a="1"/>
  <c r="G1650" i="3" s="1"/>
  <c r="G1651" i="3" a="1"/>
  <c r="G1651" i="3" s="1"/>
  <c r="G1652" i="3" a="1"/>
  <c r="G1652" i="3" s="1"/>
  <c r="G1653" i="3" a="1"/>
  <c r="G1653" i="3" s="1"/>
  <c r="G1654" i="3" a="1"/>
  <c r="G1654" i="3" s="1"/>
  <c r="G1655" i="3" a="1"/>
  <c r="G1655" i="3" s="1"/>
  <c r="G1656" i="3" a="1"/>
  <c r="G1656" i="3" s="1"/>
  <c r="G1657" i="3" a="1"/>
  <c r="G1657" i="3" s="1"/>
  <c r="G1658" i="3" a="1"/>
  <c r="G1658" i="3" s="1"/>
  <c r="G1659" i="3" a="1"/>
  <c r="G1659" i="3" s="1"/>
  <c r="G1660" i="3" a="1"/>
  <c r="G1660" i="3" s="1"/>
  <c r="G1661" i="3" a="1"/>
  <c r="G1661" i="3" s="1"/>
  <c r="G1662" i="3" a="1"/>
  <c r="G1662" i="3" s="1"/>
  <c r="G1663" i="3" a="1"/>
  <c r="G1663" i="3" s="1"/>
  <c r="G1664" i="3" a="1"/>
  <c r="G1664" i="3" s="1"/>
  <c r="G1665" i="3" a="1"/>
  <c r="G1665" i="3" s="1"/>
  <c r="G1666" i="3" a="1"/>
  <c r="G1666" i="3" s="1"/>
  <c r="G1667" i="3" a="1"/>
  <c r="G1667" i="3" s="1"/>
  <c r="G1668" i="3" a="1"/>
  <c r="G1668" i="3" s="1"/>
  <c r="G1669" i="3" a="1"/>
  <c r="G1669" i="3" s="1"/>
  <c r="G1670" i="3" a="1"/>
  <c r="G1670" i="3" s="1"/>
  <c r="G1671" i="3" a="1"/>
  <c r="G1671" i="3" s="1"/>
  <c r="G1672" i="3" a="1"/>
  <c r="G1672" i="3" s="1"/>
  <c r="G1673" i="3" a="1"/>
  <c r="G1673" i="3" s="1"/>
  <c r="G1674" i="3" a="1"/>
  <c r="G1674" i="3" s="1"/>
  <c r="G1675" i="3" a="1"/>
  <c r="G1675" i="3" s="1"/>
  <c r="G1676" i="3" a="1"/>
  <c r="G1676" i="3" s="1"/>
  <c r="G1677" i="3" a="1"/>
  <c r="G1677" i="3" s="1"/>
  <c r="G1678" i="3" a="1"/>
  <c r="G1678" i="3" s="1"/>
  <c r="G1679" i="3" a="1"/>
  <c r="G1679" i="3" s="1"/>
  <c r="G1680" i="3" a="1"/>
  <c r="G1680" i="3" s="1"/>
  <c r="G1681" i="3" a="1"/>
  <c r="G1681" i="3" s="1"/>
  <c r="G1682" i="3" a="1"/>
  <c r="G1682" i="3" s="1"/>
  <c r="G1683" i="3" a="1"/>
  <c r="G1683" i="3" s="1"/>
  <c r="G1684" i="3" a="1"/>
  <c r="G1684" i="3" s="1"/>
  <c r="G1685" i="3" a="1"/>
  <c r="G1685" i="3" s="1"/>
  <c r="G1686" i="3" a="1"/>
  <c r="G1686" i="3" s="1"/>
  <c r="G1687" i="3" a="1"/>
  <c r="G1687" i="3" s="1"/>
  <c r="G1688" i="3" a="1"/>
  <c r="G1688" i="3" s="1"/>
  <c r="G1689" i="3" a="1"/>
  <c r="G1689" i="3" s="1"/>
  <c r="G1690" i="3" a="1"/>
  <c r="G1690" i="3" s="1"/>
  <c r="G1691" i="3" a="1"/>
  <c r="G1691" i="3" s="1"/>
  <c r="G1692" i="3" a="1"/>
  <c r="G1692" i="3" s="1"/>
  <c r="G1693" i="3" a="1"/>
  <c r="G1693" i="3" s="1"/>
  <c r="G1694" i="3" a="1"/>
  <c r="G1694" i="3" s="1"/>
  <c r="G1695" i="3" a="1"/>
  <c r="G1695" i="3" s="1"/>
  <c r="G1696" i="3" a="1"/>
  <c r="G1696" i="3" s="1"/>
  <c r="G1697" i="3" a="1"/>
  <c r="G1697" i="3" s="1"/>
  <c r="G1698" i="3" a="1"/>
  <c r="G1698" i="3" s="1"/>
  <c r="G1699" i="3" a="1"/>
  <c r="G1699" i="3" s="1"/>
  <c r="G1700" i="3" a="1"/>
  <c r="G1700" i="3" s="1"/>
  <c r="G1701" i="3" a="1"/>
  <c r="G1701" i="3" s="1"/>
  <c r="G1702" i="3" a="1"/>
  <c r="G1702" i="3" s="1"/>
  <c r="G1703" i="3" a="1"/>
  <c r="G1703" i="3" s="1"/>
  <c r="G1704" i="3" a="1"/>
  <c r="G1704" i="3" s="1"/>
  <c r="G1705" i="3" a="1"/>
  <c r="G1705" i="3" s="1"/>
  <c r="G1706" i="3" a="1"/>
  <c r="G1706" i="3" s="1"/>
  <c r="G1707" i="3" a="1"/>
  <c r="G1707" i="3" s="1"/>
  <c r="G1708" i="3" a="1"/>
  <c r="G1708" i="3" s="1"/>
  <c r="G1709" i="3" a="1"/>
  <c r="G1709" i="3" s="1"/>
  <c r="G1710" i="3" a="1"/>
  <c r="G1710" i="3" s="1"/>
  <c r="G1711" i="3" a="1"/>
  <c r="G1711" i="3" s="1"/>
  <c r="G1712" i="3" a="1"/>
  <c r="G1712" i="3" s="1"/>
  <c r="G1713" i="3" a="1"/>
  <c r="G1713" i="3" s="1"/>
  <c r="G1714" i="3" a="1"/>
  <c r="G1714" i="3" s="1"/>
  <c r="G1715" i="3" a="1"/>
  <c r="G1715" i="3" s="1"/>
  <c r="G1716" i="3" a="1"/>
  <c r="G1716" i="3" s="1"/>
  <c r="G1717" i="3" a="1"/>
  <c r="G1717" i="3" s="1"/>
  <c r="G1718" i="3" a="1"/>
  <c r="G1718" i="3" s="1"/>
  <c r="G1719" i="3" a="1"/>
  <c r="G1719" i="3" s="1"/>
  <c r="G1720" i="3" a="1"/>
  <c r="G1720" i="3" s="1"/>
  <c r="G1721" i="3" a="1"/>
  <c r="G1721" i="3" s="1"/>
  <c r="G1722" i="3" a="1"/>
  <c r="G1722" i="3" s="1"/>
  <c r="G1723" i="3" a="1"/>
  <c r="G1723" i="3" s="1"/>
  <c r="G1724" i="3" a="1"/>
  <c r="G1724" i="3" s="1"/>
  <c r="G1725" i="3" a="1"/>
  <c r="G1725" i="3" s="1"/>
  <c r="G1726" i="3" a="1"/>
  <c r="G1726" i="3" s="1"/>
  <c r="G1727" i="3" a="1"/>
  <c r="G1727" i="3" s="1"/>
  <c r="G1728" i="3" a="1"/>
  <c r="G1728" i="3" s="1"/>
  <c r="G1729" i="3" a="1"/>
  <c r="G1729" i="3" s="1"/>
  <c r="G1730" i="3" a="1"/>
  <c r="G1730" i="3" s="1"/>
  <c r="G1731" i="3" a="1"/>
  <c r="G1731" i="3" s="1"/>
  <c r="G1732" i="3" a="1"/>
  <c r="G1732" i="3" s="1"/>
  <c r="G1733" i="3" a="1"/>
  <c r="G1733" i="3" s="1"/>
  <c r="G1734" i="3" a="1"/>
  <c r="G1734" i="3" s="1"/>
  <c r="G1735" i="3" a="1"/>
  <c r="G1735" i="3" s="1"/>
  <c r="G1736" i="3" a="1"/>
  <c r="G1736" i="3" s="1"/>
  <c r="G1737" i="3" a="1"/>
  <c r="G1737" i="3" s="1"/>
  <c r="G1738" i="3" a="1"/>
  <c r="G1738" i="3" s="1"/>
  <c r="G1739" i="3" a="1"/>
  <c r="G1739" i="3" s="1"/>
  <c r="G1740" i="3" a="1"/>
  <c r="G1740" i="3" s="1"/>
  <c r="G1741" i="3" a="1"/>
  <c r="G1741" i="3" s="1"/>
  <c r="G1742" i="3" a="1"/>
  <c r="G1742" i="3" s="1"/>
  <c r="G1743" i="3" a="1"/>
  <c r="G1743" i="3" s="1"/>
  <c r="G1744" i="3" a="1"/>
  <c r="G1744" i="3" s="1"/>
  <c r="G1745" i="3" a="1"/>
  <c r="G1745" i="3" s="1"/>
  <c r="G1746" i="3" a="1"/>
  <c r="G1746" i="3" s="1"/>
  <c r="G1747" i="3" a="1"/>
  <c r="G1747" i="3" s="1"/>
  <c r="G1748" i="3" a="1"/>
  <c r="G1748" i="3" s="1"/>
  <c r="G1749" i="3" a="1"/>
  <c r="G1749" i="3" s="1"/>
  <c r="G1750" i="3" a="1"/>
  <c r="G1750" i="3" s="1"/>
  <c r="G1751" i="3" a="1"/>
  <c r="G1751" i="3" s="1"/>
  <c r="G1752" i="3" a="1"/>
  <c r="G1752" i="3" s="1"/>
  <c r="G1753" i="3" a="1"/>
  <c r="G1753" i="3" s="1"/>
  <c r="G1754" i="3" a="1"/>
  <c r="G1754" i="3" s="1"/>
  <c r="G1755" i="3" a="1"/>
  <c r="G1755" i="3" s="1"/>
  <c r="G1756" i="3" a="1"/>
  <c r="G1756" i="3" s="1"/>
  <c r="G1757" i="3" a="1"/>
  <c r="G1757" i="3" s="1"/>
  <c r="G1758" i="3" a="1"/>
  <c r="G1758" i="3" s="1"/>
  <c r="G1759" i="3" a="1"/>
  <c r="G1759" i="3" s="1"/>
  <c r="G1760" i="3" a="1"/>
  <c r="G1760" i="3" s="1"/>
  <c r="G1761" i="3" a="1"/>
  <c r="G1761" i="3" s="1"/>
  <c r="G1762" i="3" a="1"/>
  <c r="G1762" i="3" s="1"/>
  <c r="G1763" i="3" a="1"/>
  <c r="G1763" i="3" s="1"/>
  <c r="G1764" i="3" a="1"/>
  <c r="G1764" i="3" s="1"/>
  <c r="G1765" i="3" a="1"/>
  <c r="G1765" i="3" s="1"/>
  <c r="G1766" i="3" a="1"/>
  <c r="G1766" i="3" s="1"/>
  <c r="G1767" i="3" a="1"/>
  <c r="G1767" i="3" s="1"/>
  <c r="G1768" i="3" a="1"/>
  <c r="G1768" i="3" s="1"/>
  <c r="G1769" i="3" a="1"/>
  <c r="G1769" i="3" s="1"/>
  <c r="G1770" i="3" a="1"/>
  <c r="G1770" i="3" s="1"/>
  <c r="G1771" i="3" a="1"/>
  <c r="G1771" i="3" s="1"/>
  <c r="G1772" i="3" a="1"/>
  <c r="G1772" i="3" s="1"/>
  <c r="G1773" i="3" a="1"/>
  <c r="G1773" i="3" s="1"/>
  <c r="G1774" i="3" a="1"/>
  <c r="G1774" i="3" s="1"/>
  <c r="G1775" i="3" a="1"/>
  <c r="G1775" i="3" s="1"/>
  <c r="G1776" i="3" a="1"/>
  <c r="G1776" i="3" s="1"/>
  <c r="G1777" i="3" a="1"/>
  <c r="G1777" i="3" s="1"/>
  <c r="G1778" i="3" a="1"/>
  <c r="G1778" i="3" s="1"/>
  <c r="G1779" i="3" a="1"/>
  <c r="G1779" i="3" s="1"/>
  <c r="G1780" i="3" a="1"/>
  <c r="G1780" i="3" s="1"/>
  <c r="G1781" i="3" a="1"/>
  <c r="G1781" i="3" s="1"/>
  <c r="G1782" i="3" a="1"/>
  <c r="G1782" i="3" s="1"/>
  <c r="G1783" i="3" a="1"/>
  <c r="G1783" i="3" s="1"/>
  <c r="G1784" i="3" a="1"/>
  <c r="G1784" i="3" s="1"/>
  <c r="G1785" i="3" a="1"/>
  <c r="G1785" i="3" s="1"/>
  <c r="G1786" i="3" a="1"/>
  <c r="G1786" i="3" s="1"/>
  <c r="G1787" i="3" a="1"/>
  <c r="G1787" i="3" s="1"/>
  <c r="G1788" i="3" a="1"/>
  <c r="G1788" i="3" s="1"/>
  <c r="G1789" i="3" a="1"/>
  <c r="G1789" i="3" s="1"/>
  <c r="G1790" i="3" a="1"/>
  <c r="G1790" i="3" s="1"/>
  <c r="G1791" i="3" a="1"/>
  <c r="G1791" i="3" s="1"/>
  <c r="G1792" i="3" a="1"/>
  <c r="G1792" i="3" s="1"/>
  <c r="G1793" i="3" a="1"/>
  <c r="G1793" i="3" s="1"/>
  <c r="G1794" i="3" a="1"/>
  <c r="G1794" i="3" s="1"/>
  <c r="G1795" i="3" a="1"/>
  <c r="G1795" i="3" s="1"/>
  <c r="G1796" i="3" a="1"/>
  <c r="G1796" i="3" s="1"/>
  <c r="G1797" i="3" a="1"/>
  <c r="G1797" i="3" s="1"/>
  <c r="G1798" i="3" a="1"/>
  <c r="G1798" i="3" s="1"/>
  <c r="G1799" i="3" a="1"/>
  <c r="G1799" i="3" s="1"/>
  <c r="G1800" i="3" a="1"/>
  <c r="G1800" i="3" s="1"/>
  <c r="G1801" i="3" a="1"/>
  <c r="G1801" i="3" s="1"/>
  <c r="G1802" i="3" a="1"/>
  <c r="G1802" i="3" s="1"/>
  <c r="G1803" i="3" a="1"/>
  <c r="G1803" i="3" s="1"/>
  <c r="G1804" i="3" a="1"/>
  <c r="G1804" i="3" s="1"/>
  <c r="G1805" i="3" a="1"/>
  <c r="G1805" i="3" s="1"/>
  <c r="G1806" i="3" a="1"/>
  <c r="G1806" i="3" s="1"/>
  <c r="G1807" i="3" a="1"/>
  <c r="G1807" i="3" s="1"/>
  <c r="G1808" i="3" a="1"/>
  <c r="G1808" i="3" s="1"/>
  <c r="G1809" i="3" a="1"/>
  <c r="G1809" i="3" s="1"/>
  <c r="G1810" i="3" a="1"/>
  <c r="G1810" i="3" s="1"/>
  <c r="G1811" i="3" a="1"/>
  <c r="G1811" i="3" s="1"/>
  <c r="G1812" i="3" a="1"/>
  <c r="G1812" i="3" s="1"/>
  <c r="G1813" i="3" a="1"/>
  <c r="G1813" i="3" s="1"/>
  <c r="G1814" i="3" a="1"/>
  <c r="G1814" i="3" s="1"/>
  <c r="G1815" i="3" a="1"/>
  <c r="G1815" i="3" s="1"/>
  <c r="G1816" i="3" a="1"/>
  <c r="G1816" i="3" s="1"/>
  <c r="G1817" i="3" a="1"/>
  <c r="G1817" i="3" s="1"/>
  <c r="G1818" i="3" a="1"/>
  <c r="G1818" i="3" s="1"/>
  <c r="G1819" i="3" a="1"/>
  <c r="G1819" i="3" s="1"/>
  <c r="G1820" i="3" a="1"/>
  <c r="G1820" i="3" s="1"/>
  <c r="G1821" i="3" a="1"/>
  <c r="G1821" i="3" s="1"/>
  <c r="G1822" i="3" a="1"/>
  <c r="G1822" i="3" s="1"/>
  <c r="G1823" i="3" a="1"/>
  <c r="G1823" i="3" s="1"/>
  <c r="G1824" i="3" a="1"/>
  <c r="G1824" i="3" s="1"/>
  <c r="G1825" i="3" a="1"/>
  <c r="G1825" i="3" s="1"/>
  <c r="G1826" i="3" a="1"/>
  <c r="G1826" i="3" s="1"/>
  <c r="G1827" i="3" a="1"/>
  <c r="G1827" i="3" s="1"/>
  <c r="G1828" i="3" a="1"/>
  <c r="G1828" i="3" s="1"/>
  <c r="G1829" i="3" a="1"/>
  <c r="G1829" i="3" s="1"/>
  <c r="G1830" i="3" a="1"/>
  <c r="G1830" i="3" s="1"/>
  <c r="G1831" i="3" a="1"/>
  <c r="G1831" i="3" s="1"/>
  <c r="G1832" i="3" a="1"/>
  <c r="G1832" i="3" s="1"/>
  <c r="G1833" i="3" a="1"/>
  <c r="G1833" i="3" s="1"/>
  <c r="G1834" i="3" a="1"/>
  <c r="G1834" i="3" s="1"/>
  <c r="G1835" i="3" a="1"/>
  <c r="G1835" i="3" s="1"/>
  <c r="G1836" i="3" a="1"/>
  <c r="G1836" i="3" s="1"/>
  <c r="G1837" i="3" a="1"/>
  <c r="G1837" i="3" s="1"/>
  <c r="G1838" i="3" a="1"/>
  <c r="G1838" i="3" s="1"/>
  <c r="G1839" i="3" a="1"/>
  <c r="G1839" i="3" s="1"/>
  <c r="G1840" i="3" a="1"/>
  <c r="G1840" i="3" s="1"/>
  <c r="G1841" i="3" a="1"/>
  <c r="G1841" i="3" s="1"/>
  <c r="G1842" i="3" a="1"/>
  <c r="G1842" i="3" s="1"/>
  <c r="G1843" i="3" a="1"/>
  <c r="G1843" i="3" s="1"/>
  <c r="G1844" i="3" a="1"/>
  <c r="G1844" i="3" s="1"/>
  <c r="G1845" i="3" a="1"/>
  <c r="G1845" i="3" s="1"/>
  <c r="G1846" i="3" a="1"/>
  <c r="G1846" i="3" s="1"/>
  <c r="G1847" i="3" a="1"/>
  <c r="G1847" i="3" s="1"/>
  <c r="G1848" i="3" a="1"/>
  <c r="G1848" i="3" s="1"/>
  <c r="G1849" i="3" a="1"/>
  <c r="G1849" i="3" s="1"/>
  <c r="G1850" i="3" a="1"/>
  <c r="G1850" i="3" s="1"/>
  <c r="G1851" i="3" a="1"/>
  <c r="G1851" i="3" s="1"/>
  <c r="G1852" i="3" a="1"/>
  <c r="G1852" i="3" s="1"/>
  <c r="G1853" i="3" a="1"/>
  <c r="G1853" i="3" s="1"/>
  <c r="G1854" i="3" a="1"/>
  <c r="G1854" i="3" s="1"/>
  <c r="G1855" i="3" a="1"/>
  <c r="G1855" i="3" s="1"/>
  <c r="G1856" i="3" a="1"/>
  <c r="G1856" i="3" s="1"/>
  <c r="G1857" i="3" a="1"/>
  <c r="G1857" i="3" s="1"/>
  <c r="G1858" i="3" a="1"/>
  <c r="G1858" i="3" s="1"/>
  <c r="G1859" i="3" a="1"/>
  <c r="G1859" i="3" s="1"/>
  <c r="G1860" i="3" a="1"/>
  <c r="G1860" i="3" s="1"/>
  <c r="G1861" i="3" a="1"/>
  <c r="G1861" i="3" s="1"/>
  <c r="G1862" i="3" a="1"/>
  <c r="G1862" i="3" s="1"/>
  <c r="G1863" i="3" a="1"/>
  <c r="G1863" i="3" s="1"/>
  <c r="G1864" i="3" a="1"/>
  <c r="G1864" i="3" s="1"/>
  <c r="G1865" i="3" a="1"/>
  <c r="G1865" i="3" s="1"/>
  <c r="G1866" i="3" a="1"/>
  <c r="G1866" i="3" s="1"/>
  <c r="G1867" i="3" a="1"/>
  <c r="G1867" i="3" s="1"/>
  <c r="G1868" i="3" a="1"/>
  <c r="G1868" i="3" s="1"/>
  <c r="G1869" i="3" a="1"/>
  <c r="G1869" i="3" s="1"/>
  <c r="G1870" i="3" a="1"/>
  <c r="G1870" i="3" s="1"/>
  <c r="G1871" i="3" a="1"/>
  <c r="G1871" i="3" s="1"/>
  <c r="G1872" i="3" a="1"/>
  <c r="G1872" i="3" s="1"/>
  <c r="G1873" i="3" a="1"/>
  <c r="G1873" i="3" s="1"/>
  <c r="G1874" i="3" a="1"/>
  <c r="G1874" i="3" s="1"/>
  <c r="G1875" i="3" a="1"/>
  <c r="G1875" i="3" s="1"/>
  <c r="G1876" i="3" a="1"/>
  <c r="G1876" i="3" s="1"/>
  <c r="G1877" i="3" a="1"/>
  <c r="G1877" i="3" s="1"/>
  <c r="G1878" i="3" a="1"/>
  <c r="G1878" i="3" s="1"/>
  <c r="G1879" i="3" a="1"/>
  <c r="G1879" i="3" s="1"/>
  <c r="G1880" i="3" a="1"/>
  <c r="G1880" i="3" s="1"/>
  <c r="G1881" i="3" a="1"/>
  <c r="G1881" i="3" s="1"/>
  <c r="G1882" i="3" a="1"/>
  <c r="G1882" i="3" s="1"/>
  <c r="G1883" i="3" a="1"/>
  <c r="G1883" i="3" s="1"/>
  <c r="G1884" i="3" a="1"/>
  <c r="G1884" i="3" s="1"/>
  <c r="G1885" i="3" a="1"/>
  <c r="G1885" i="3" s="1"/>
  <c r="G1886" i="3" a="1"/>
  <c r="G1886" i="3" s="1"/>
  <c r="G1887" i="3" a="1"/>
  <c r="G1887" i="3" s="1"/>
  <c r="G1888" i="3" a="1"/>
  <c r="G1888" i="3" s="1"/>
  <c r="G1889" i="3" a="1"/>
  <c r="G1889" i="3" s="1"/>
  <c r="G1890" i="3" a="1"/>
  <c r="G1890" i="3" s="1"/>
  <c r="G1891" i="3" a="1"/>
  <c r="G1891" i="3" s="1"/>
  <c r="G1892" i="3" a="1"/>
  <c r="G1892" i="3" s="1"/>
  <c r="G1893" i="3" a="1"/>
  <c r="G1893" i="3" s="1"/>
  <c r="G1894" i="3" a="1"/>
  <c r="G1894" i="3" s="1"/>
  <c r="G1895" i="3" a="1"/>
  <c r="G1895" i="3" s="1"/>
  <c r="G1896" i="3" a="1"/>
  <c r="G1896" i="3" s="1"/>
  <c r="G1897" i="3" a="1"/>
  <c r="G1897" i="3" s="1"/>
  <c r="G1898" i="3" a="1"/>
  <c r="G1898" i="3" s="1"/>
  <c r="G1899" i="3" a="1"/>
  <c r="G1899" i="3" s="1"/>
  <c r="G1900" i="3" a="1"/>
  <c r="G1900" i="3" s="1"/>
  <c r="G1901" i="3" a="1"/>
  <c r="G1901" i="3" s="1"/>
  <c r="G1902" i="3" a="1"/>
  <c r="G1902" i="3" s="1"/>
  <c r="G1903" i="3" a="1"/>
  <c r="G1903" i="3" s="1"/>
  <c r="G1904" i="3" a="1"/>
  <c r="G1904" i="3" s="1"/>
  <c r="G1905" i="3" a="1"/>
  <c r="G1905" i="3" s="1"/>
  <c r="G1906" i="3" a="1"/>
  <c r="G1906" i="3" s="1"/>
  <c r="G1907" i="3" a="1"/>
  <c r="G1907" i="3" s="1"/>
  <c r="G1908" i="3" a="1"/>
  <c r="G1908" i="3" s="1"/>
  <c r="G1909" i="3" a="1"/>
  <c r="G1909" i="3" s="1"/>
  <c r="G1910" i="3" a="1"/>
  <c r="G1910" i="3" s="1"/>
  <c r="G1911" i="3" a="1"/>
  <c r="G1911" i="3" s="1"/>
  <c r="G1912" i="3" a="1"/>
  <c r="G1912" i="3" s="1"/>
  <c r="G1913" i="3" a="1"/>
  <c r="G1913" i="3" s="1"/>
  <c r="G1914" i="3" a="1"/>
  <c r="G1914" i="3" s="1"/>
  <c r="G1915" i="3" a="1"/>
  <c r="G1915" i="3" s="1"/>
  <c r="G1916" i="3" a="1"/>
  <c r="G1916" i="3" s="1"/>
  <c r="G1917" i="3" a="1"/>
  <c r="G1917" i="3" s="1"/>
  <c r="G1918" i="3" a="1"/>
  <c r="G1918" i="3" s="1"/>
  <c r="G1919" i="3" a="1"/>
  <c r="G1919" i="3" s="1"/>
  <c r="G1920" i="3" a="1"/>
  <c r="G1920" i="3" s="1"/>
  <c r="G1921" i="3" a="1"/>
  <c r="G1921" i="3" s="1"/>
  <c r="G1922" i="3" a="1"/>
  <c r="G1922" i="3" s="1"/>
  <c r="G1923" i="3" a="1"/>
  <c r="G1923" i="3" s="1"/>
  <c r="G1924" i="3" a="1"/>
  <c r="G1924" i="3" s="1"/>
  <c r="G1925" i="3" a="1"/>
  <c r="G1925" i="3" s="1"/>
  <c r="G1926" i="3" a="1"/>
  <c r="G1926" i="3" s="1"/>
  <c r="G1927" i="3" a="1"/>
  <c r="G1927" i="3" s="1"/>
  <c r="G1928" i="3" a="1"/>
  <c r="G1928" i="3" s="1"/>
  <c r="G1929" i="3" a="1"/>
  <c r="G1929" i="3" s="1"/>
  <c r="G1930" i="3" a="1"/>
  <c r="G1930" i="3" s="1"/>
  <c r="G1931" i="3" a="1"/>
  <c r="G1931" i="3" s="1"/>
  <c r="G1932" i="3" a="1"/>
  <c r="G1932" i="3" s="1"/>
  <c r="G1933" i="3" a="1"/>
  <c r="G1933" i="3" s="1"/>
  <c r="G1934" i="3" a="1"/>
  <c r="G1934" i="3" s="1"/>
  <c r="G1935" i="3" a="1"/>
  <c r="G1935" i="3" s="1"/>
  <c r="G1936" i="3" a="1"/>
  <c r="G1936" i="3" s="1"/>
  <c r="G1937" i="3" a="1"/>
  <c r="G1937" i="3" s="1"/>
  <c r="G1938" i="3" a="1"/>
  <c r="G1938" i="3" s="1"/>
  <c r="G1939" i="3" a="1"/>
  <c r="G1939" i="3" s="1"/>
  <c r="G1940" i="3" a="1"/>
  <c r="G1940" i="3" s="1"/>
  <c r="G1941" i="3" a="1"/>
  <c r="G1941" i="3" s="1"/>
  <c r="G1942" i="3" a="1"/>
  <c r="G1942" i="3" s="1"/>
  <c r="G1943" i="3" a="1"/>
  <c r="G1943" i="3" s="1"/>
  <c r="G1944" i="3" a="1"/>
  <c r="G1944" i="3" s="1"/>
  <c r="G1945" i="3" a="1"/>
  <c r="G1945" i="3" s="1"/>
  <c r="G1946" i="3" a="1"/>
  <c r="G1946" i="3" s="1"/>
  <c r="G1947" i="3" a="1"/>
  <c r="G1947" i="3" s="1"/>
  <c r="G1948" i="3" a="1"/>
  <c r="G1948" i="3" s="1"/>
  <c r="G1949" i="3" a="1"/>
  <c r="G1949" i="3" s="1"/>
  <c r="G1950" i="3" a="1"/>
  <c r="G1950" i="3" s="1"/>
  <c r="G1951" i="3" a="1"/>
  <c r="G1951" i="3" s="1"/>
  <c r="G1952" i="3" a="1"/>
  <c r="G1952" i="3" s="1"/>
  <c r="G1953" i="3" a="1"/>
  <c r="G1953" i="3" s="1"/>
  <c r="G1954" i="3" a="1"/>
  <c r="G1954" i="3" s="1"/>
  <c r="G1955" i="3" a="1"/>
  <c r="G1955" i="3" s="1"/>
  <c r="G1956" i="3" a="1"/>
  <c r="G1956" i="3" s="1"/>
  <c r="G1957" i="3" a="1"/>
  <c r="G1957" i="3" s="1"/>
  <c r="G1958" i="3" a="1"/>
  <c r="G1958" i="3" s="1"/>
  <c r="G1959" i="3" a="1"/>
  <c r="G1959" i="3" s="1"/>
  <c r="G1960" i="3" a="1"/>
  <c r="G1960" i="3" s="1"/>
  <c r="G1961" i="3" a="1"/>
  <c r="G1961" i="3" s="1"/>
  <c r="G1962" i="3" a="1"/>
  <c r="G1962" i="3" s="1"/>
  <c r="G1963" i="3" a="1"/>
  <c r="G1963" i="3" s="1"/>
  <c r="G1964" i="3" a="1"/>
  <c r="G1964" i="3" s="1"/>
  <c r="G1965" i="3" a="1"/>
  <c r="G1965" i="3" s="1"/>
  <c r="G1966" i="3" a="1"/>
  <c r="G1966" i="3" s="1"/>
  <c r="G1967" i="3" a="1"/>
  <c r="G1967" i="3" s="1"/>
  <c r="G1968" i="3" a="1"/>
  <c r="G1968" i="3" s="1"/>
  <c r="G1969" i="3" a="1"/>
  <c r="G1969" i="3" s="1"/>
  <c r="G1970" i="3" a="1"/>
  <c r="G1970" i="3" s="1"/>
  <c r="G1971" i="3" a="1"/>
  <c r="G1971" i="3" s="1"/>
  <c r="G1972" i="3" a="1"/>
  <c r="G1972" i="3" s="1"/>
  <c r="G1973" i="3" a="1"/>
  <c r="G1973" i="3" s="1"/>
  <c r="G1974" i="3" a="1"/>
  <c r="G1974" i="3" s="1"/>
  <c r="G1975" i="3" a="1"/>
  <c r="G1975" i="3" s="1"/>
  <c r="G1976" i="3" a="1"/>
  <c r="G1976" i="3" s="1"/>
  <c r="G1977" i="3" a="1"/>
  <c r="G1977" i="3" s="1"/>
  <c r="G1978" i="3" a="1"/>
  <c r="G1978" i="3" s="1"/>
  <c r="G1979" i="3" a="1"/>
  <c r="G1979" i="3" s="1"/>
  <c r="G1980" i="3" a="1"/>
  <c r="G1980" i="3" s="1"/>
  <c r="G1981" i="3" a="1"/>
  <c r="G1981" i="3" s="1"/>
  <c r="G1982" i="3" a="1"/>
  <c r="G1982" i="3" s="1"/>
  <c r="G1983" i="3" a="1"/>
  <c r="G1983" i="3" s="1"/>
  <c r="G1984" i="3" a="1"/>
  <c r="G1984" i="3" s="1"/>
  <c r="G1985" i="3" a="1"/>
  <c r="G1985" i="3" s="1"/>
  <c r="G1986" i="3" a="1"/>
  <c r="G1986" i="3" s="1"/>
  <c r="G1987" i="3" a="1"/>
  <c r="G1987" i="3" s="1"/>
  <c r="G1988" i="3" a="1"/>
  <c r="G1988" i="3" s="1"/>
  <c r="G1989" i="3" a="1"/>
  <c r="G1989" i="3" s="1"/>
  <c r="G1990" i="3" a="1"/>
  <c r="G1990" i="3" s="1"/>
  <c r="G1991" i="3" a="1"/>
  <c r="G1991" i="3" s="1"/>
  <c r="G1992" i="3" a="1"/>
  <c r="G1992" i="3" s="1"/>
  <c r="G1993" i="3" a="1"/>
  <c r="G1993" i="3" s="1"/>
  <c r="G1994" i="3" a="1"/>
  <c r="G1994" i="3" s="1"/>
  <c r="G1995" i="3" a="1"/>
  <c r="G1995" i="3" s="1"/>
  <c r="G1996" i="3" a="1"/>
  <c r="G1996" i="3" s="1"/>
  <c r="G1997" i="3" a="1"/>
  <c r="G1997" i="3" s="1"/>
  <c r="G1998" i="3" a="1"/>
  <c r="G1998" i="3" s="1"/>
  <c r="G1999" i="3" a="1"/>
  <c r="G1999" i="3" s="1"/>
  <c r="G2000" i="3" a="1"/>
  <c r="G2000" i="3" s="1"/>
  <c r="G2001" i="3" a="1"/>
  <c r="G2001" i="3" s="1"/>
  <c r="G2002" i="3" a="1"/>
  <c r="G2002" i="3" s="1"/>
  <c r="G2003" i="3" a="1"/>
  <c r="G2003" i="3" s="1"/>
  <c r="G2004" i="3" a="1"/>
  <c r="G2004" i="3" s="1"/>
  <c r="G2005" i="3" a="1"/>
  <c r="G2005" i="3" s="1"/>
  <c r="G2006" i="3" a="1"/>
  <c r="G2006" i="3" s="1"/>
  <c r="G2007" i="3" a="1"/>
  <c r="G2007" i="3" s="1"/>
  <c r="G2008" i="3" a="1"/>
  <c r="G2008" i="3" s="1"/>
  <c r="G2009" i="3" a="1"/>
  <c r="G2009" i="3" s="1"/>
  <c r="G2010" i="3" a="1"/>
  <c r="G2010" i="3" s="1"/>
  <c r="G2011" i="3" a="1"/>
  <c r="G2011" i="3" s="1"/>
  <c r="G2012" i="3" a="1"/>
  <c r="G2012" i="3" s="1"/>
  <c r="G2013" i="3" a="1"/>
  <c r="G2013" i="3" s="1"/>
  <c r="G2014" i="3" a="1"/>
  <c r="G2014" i="3" s="1"/>
  <c r="G2015" i="3" a="1"/>
  <c r="G2015" i="3" s="1"/>
  <c r="G2016" i="3" a="1"/>
  <c r="G2016" i="3" s="1"/>
  <c r="G2017" i="3" a="1"/>
  <c r="G2017" i="3" s="1"/>
  <c r="G2018" i="3" a="1"/>
  <c r="G2018" i="3" s="1"/>
  <c r="G2019" i="3" a="1"/>
  <c r="G2019" i="3" s="1"/>
  <c r="G2020" i="3" a="1"/>
  <c r="G2020" i="3" s="1"/>
  <c r="G2021" i="3" a="1"/>
  <c r="G2021" i="3" s="1"/>
  <c r="G2022" i="3" a="1"/>
  <c r="G2022" i="3" s="1"/>
  <c r="G2023" i="3" a="1"/>
  <c r="G2023" i="3" s="1"/>
  <c r="G2024" i="3" a="1"/>
  <c r="G2024" i="3" s="1"/>
  <c r="G2025" i="3" a="1"/>
  <c r="G2025" i="3" s="1"/>
  <c r="G2026" i="3" a="1"/>
  <c r="G2026" i="3" s="1"/>
  <c r="G2027" i="3" a="1"/>
  <c r="G2027" i="3" s="1"/>
  <c r="G2028" i="3" a="1"/>
  <c r="G2028" i="3" s="1"/>
  <c r="G2029" i="3" a="1"/>
  <c r="G2029" i="3" s="1"/>
  <c r="G2030" i="3" a="1"/>
  <c r="G2030" i="3" s="1"/>
  <c r="G2031" i="3" a="1"/>
  <c r="G2031" i="3" s="1"/>
  <c r="G2032" i="3" a="1"/>
  <c r="G2032" i="3" s="1"/>
  <c r="G2033" i="3" a="1"/>
  <c r="G2033" i="3" s="1"/>
  <c r="G2034" i="3" a="1"/>
  <c r="G2034" i="3" s="1"/>
  <c r="G2035" i="3" a="1"/>
  <c r="G2035" i="3" s="1"/>
  <c r="G2036" i="3" a="1"/>
  <c r="G2036" i="3" s="1"/>
  <c r="G2037" i="3" a="1"/>
  <c r="G2037" i="3" s="1"/>
  <c r="G2038" i="3" a="1"/>
  <c r="G2038" i="3" s="1"/>
  <c r="G2039" i="3" a="1"/>
  <c r="G2039" i="3" s="1"/>
  <c r="G2040" i="3" a="1"/>
  <c r="G2040" i="3" s="1"/>
  <c r="G2041" i="3" a="1"/>
  <c r="G2041" i="3" s="1"/>
  <c r="G2042" i="3" a="1"/>
  <c r="G2042" i="3" s="1"/>
  <c r="G2043" i="3" a="1"/>
  <c r="G2043" i="3" s="1"/>
  <c r="G2044" i="3" a="1"/>
  <c r="G2044" i="3" s="1"/>
  <c r="G2045" i="3" a="1"/>
  <c r="G2045" i="3" s="1"/>
  <c r="G2046" i="3" a="1"/>
  <c r="G2046" i="3" s="1"/>
  <c r="G2047" i="3" a="1"/>
  <c r="G2047" i="3" s="1"/>
  <c r="G2048" i="3" a="1"/>
  <c r="G2048" i="3" s="1"/>
  <c r="G2049" i="3" a="1"/>
  <c r="G2049" i="3" s="1"/>
  <c r="G2050" i="3" a="1"/>
  <c r="G2050" i="3" s="1"/>
  <c r="G2051" i="3" a="1"/>
  <c r="G2051" i="3" s="1"/>
  <c r="G2052" i="3" a="1"/>
  <c r="G2052" i="3" s="1"/>
  <c r="G2053" i="3" a="1"/>
  <c r="G2053" i="3" s="1"/>
  <c r="G2054" i="3" a="1"/>
  <c r="G2054" i="3" s="1"/>
  <c r="G2055" i="3" a="1"/>
  <c r="G2055" i="3" s="1"/>
  <c r="G2056" i="3" a="1"/>
  <c r="G2056" i="3" s="1"/>
  <c r="G2057" i="3" a="1"/>
  <c r="G2057" i="3" s="1"/>
  <c r="G2058" i="3" a="1"/>
  <c r="G2058" i="3" s="1"/>
  <c r="G2059" i="3" a="1"/>
  <c r="G2059" i="3" s="1"/>
  <c r="G2060" i="3" a="1"/>
  <c r="G2060" i="3" s="1"/>
  <c r="G2061" i="3" a="1"/>
  <c r="G2061" i="3" s="1"/>
  <c r="G2062" i="3" a="1"/>
  <c r="G2062" i="3" s="1"/>
  <c r="G2063" i="3" a="1"/>
  <c r="G2063" i="3" s="1"/>
  <c r="G2064" i="3" a="1"/>
  <c r="G2064" i="3" s="1"/>
  <c r="G2065" i="3" a="1"/>
  <c r="G2065" i="3" s="1"/>
  <c r="G2066" i="3" a="1"/>
  <c r="G2066" i="3" s="1"/>
  <c r="G2067" i="3" a="1"/>
  <c r="G2067" i="3" s="1"/>
  <c r="G2068" i="3" a="1"/>
  <c r="G2068" i="3" s="1"/>
  <c r="G2069" i="3" a="1"/>
  <c r="G2069" i="3" s="1"/>
  <c r="G2070" i="3" a="1"/>
  <c r="G2070" i="3" s="1"/>
  <c r="G2071" i="3" a="1"/>
  <c r="G2071" i="3" s="1"/>
  <c r="G2072" i="3" a="1"/>
  <c r="G2072" i="3" s="1"/>
  <c r="G2073" i="3" a="1"/>
  <c r="G2073" i="3" s="1"/>
  <c r="G2074" i="3" a="1"/>
  <c r="G2074" i="3" s="1"/>
  <c r="G2075" i="3" a="1"/>
  <c r="G2075" i="3" s="1"/>
  <c r="G2076" i="3" a="1"/>
  <c r="G2076" i="3" s="1"/>
  <c r="G2077" i="3" a="1"/>
  <c r="G2077" i="3" s="1"/>
  <c r="G2078" i="3" a="1"/>
  <c r="G2078" i="3" s="1"/>
  <c r="G2079" i="3" a="1"/>
  <c r="G2079" i="3" s="1"/>
  <c r="G2080" i="3" a="1"/>
  <c r="G2080" i="3" s="1"/>
  <c r="G2081" i="3" a="1"/>
  <c r="G2081" i="3" s="1"/>
  <c r="G2082" i="3" a="1"/>
  <c r="G2082" i="3" s="1"/>
  <c r="G2083" i="3" a="1"/>
  <c r="G2083" i="3" s="1"/>
  <c r="G2084" i="3" a="1"/>
  <c r="G2084" i="3" s="1"/>
  <c r="G2085" i="3" a="1"/>
  <c r="G2085" i="3" s="1"/>
  <c r="G2086" i="3" a="1"/>
  <c r="G2086" i="3" s="1"/>
  <c r="G2087" i="3" a="1"/>
  <c r="G2087" i="3" s="1"/>
  <c r="G2088" i="3" a="1"/>
  <c r="G2088" i="3" s="1"/>
  <c r="G2089" i="3" a="1"/>
  <c r="G2089" i="3" s="1"/>
  <c r="G2090" i="3" a="1"/>
  <c r="G2090" i="3" s="1"/>
  <c r="G2091" i="3" a="1"/>
  <c r="G2091" i="3" s="1"/>
  <c r="G2092" i="3" a="1"/>
  <c r="G2092" i="3" s="1"/>
  <c r="G2093" i="3" a="1"/>
  <c r="G2093" i="3" s="1"/>
  <c r="G2094" i="3" a="1"/>
  <c r="G2094" i="3" s="1"/>
  <c r="G2095" i="3" a="1"/>
  <c r="G2095" i="3" s="1"/>
  <c r="G2096" i="3" a="1"/>
  <c r="G2096" i="3" s="1"/>
  <c r="G2097" i="3" a="1"/>
  <c r="G2097" i="3" s="1"/>
  <c r="G2098" i="3" a="1"/>
  <c r="G2098" i="3" s="1"/>
  <c r="G2099" i="3" a="1"/>
  <c r="G2099" i="3" s="1"/>
  <c r="G2100" i="3" a="1"/>
  <c r="G2100" i="3" s="1"/>
  <c r="G2101" i="3" a="1"/>
  <c r="G2101" i="3" s="1"/>
  <c r="G2102" i="3" a="1"/>
  <c r="G2102" i="3" s="1"/>
  <c r="G2103" i="3" a="1"/>
  <c r="G2103" i="3" s="1"/>
  <c r="G2104" i="3" a="1"/>
  <c r="G2104" i="3" s="1"/>
  <c r="G2105" i="3" a="1"/>
  <c r="G2105" i="3" s="1"/>
  <c r="G2106" i="3" a="1"/>
  <c r="G2106" i="3" s="1"/>
  <c r="G2107" i="3" a="1"/>
  <c r="G2107" i="3" s="1"/>
  <c r="G2108" i="3" a="1"/>
  <c r="G2108" i="3" s="1"/>
  <c r="G2109" i="3" a="1"/>
  <c r="G2109" i="3" s="1"/>
  <c r="G2110" i="3" a="1"/>
  <c r="G2110" i="3" s="1"/>
  <c r="G2111" i="3" a="1"/>
  <c r="G2111" i="3" s="1"/>
  <c r="G2112" i="3" a="1"/>
  <c r="G2112" i="3" s="1"/>
  <c r="G2113" i="3" a="1"/>
  <c r="G2113" i="3" s="1"/>
  <c r="G2114" i="3" a="1"/>
  <c r="G2114" i="3" s="1"/>
  <c r="G2115" i="3" a="1"/>
  <c r="G2115" i="3" s="1"/>
  <c r="G2116" i="3" a="1"/>
  <c r="G2116" i="3" s="1"/>
  <c r="G2117" i="3" a="1"/>
  <c r="G2117" i="3" s="1"/>
  <c r="G2118" i="3" a="1"/>
  <c r="G2118" i="3" s="1"/>
  <c r="G2119" i="3" a="1"/>
  <c r="G2119" i="3" s="1"/>
  <c r="G2120" i="3" a="1"/>
  <c r="G2120" i="3" s="1"/>
  <c r="G2121" i="3" a="1"/>
  <c r="G2121" i="3" s="1"/>
  <c r="G2122" i="3" a="1"/>
  <c r="G2122" i="3" s="1"/>
  <c r="G2123" i="3" a="1"/>
  <c r="G2123" i="3" s="1"/>
  <c r="G2124" i="3" a="1"/>
  <c r="G2124" i="3" s="1"/>
  <c r="G2125" i="3" a="1"/>
  <c r="G2125" i="3" s="1"/>
  <c r="G2126" i="3" a="1"/>
  <c r="G2126" i="3" s="1"/>
  <c r="G2127" i="3" a="1"/>
  <c r="G2127" i="3" s="1"/>
  <c r="G2128" i="3" a="1"/>
  <c r="G2128" i="3" s="1"/>
  <c r="G2129" i="3" a="1"/>
  <c r="G2129" i="3" s="1"/>
  <c r="G2130" i="3" a="1"/>
  <c r="G2130" i="3" s="1"/>
  <c r="G2131" i="3" a="1"/>
  <c r="G2131" i="3" s="1"/>
  <c r="G2132" i="3" a="1"/>
  <c r="G2132" i="3" s="1"/>
  <c r="G2133" i="3" a="1"/>
  <c r="G2133" i="3" s="1"/>
  <c r="G2134" i="3" a="1"/>
  <c r="G2134" i="3" s="1"/>
  <c r="G2135" i="3" a="1"/>
  <c r="G2135" i="3" s="1"/>
  <c r="G2136" i="3" a="1"/>
  <c r="G2136" i="3" s="1"/>
  <c r="G2137" i="3" a="1"/>
  <c r="G2137" i="3" s="1"/>
  <c r="G2138" i="3" a="1"/>
  <c r="G2138" i="3" s="1"/>
  <c r="G2139" i="3" a="1"/>
  <c r="G2139" i="3" s="1"/>
  <c r="G2140" i="3" a="1"/>
  <c r="G2140" i="3" s="1"/>
  <c r="G2141" i="3" a="1"/>
  <c r="G2141" i="3" s="1"/>
  <c r="G2142" i="3" a="1"/>
  <c r="G2142" i="3" s="1"/>
  <c r="G2143" i="3" a="1"/>
  <c r="G2143" i="3" s="1"/>
  <c r="G2144" i="3" a="1"/>
  <c r="G2144" i="3" s="1"/>
  <c r="G2145" i="3" a="1"/>
  <c r="G2145" i="3" s="1"/>
  <c r="G2146" i="3" a="1"/>
  <c r="G2146" i="3" s="1"/>
  <c r="G2147" i="3" a="1"/>
  <c r="G2147" i="3" s="1"/>
  <c r="G2148" i="3" a="1"/>
  <c r="G2148" i="3" s="1"/>
  <c r="G2149" i="3" a="1"/>
  <c r="G2149" i="3" s="1"/>
  <c r="G2150" i="3" a="1"/>
  <c r="G2150" i="3" s="1"/>
  <c r="G2151" i="3" a="1"/>
  <c r="G2151" i="3" s="1"/>
  <c r="G2152" i="3" a="1"/>
  <c r="G2152" i="3" s="1"/>
  <c r="G2153" i="3" a="1"/>
  <c r="G2153" i="3" s="1"/>
  <c r="G2154" i="3" a="1"/>
  <c r="G2154" i="3" s="1"/>
  <c r="G2155" i="3" a="1"/>
  <c r="G2155" i="3" s="1"/>
  <c r="G2156" i="3" a="1"/>
  <c r="G2156" i="3" s="1"/>
  <c r="G2157" i="3" a="1"/>
  <c r="G2157" i="3" s="1"/>
  <c r="G2158" i="3" a="1"/>
  <c r="G2158" i="3" s="1"/>
  <c r="G2159" i="3" a="1"/>
  <c r="G2159" i="3" s="1"/>
  <c r="G2160" i="3" a="1"/>
  <c r="G2160" i="3" s="1"/>
  <c r="G2161" i="3" a="1"/>
  <c r="G2161" i="3" s="1"/>
  <c r="G2162" i="3" a="1"/>
  <c r="G2162" i="3" s="1"/>
  <c r="G2163" i="3" a="1"/>
  <c r="G2163" i="3" s="1"/>
  <c r="G2164" i="3" a="1"/>
  <c r="G2164" i="3" s="1"/>
  <c r="G2165" i="3" a="1"/>
  <c r="G2165" i="3" s="1"/>
  <c r="G2166" i="3" a="1"/>
  <c r="G2166" i="3" s="1"/>
  <c r="G2167" i="3" a="1"/>
  <c r="G2167" i="3" s="1"/>
  <c r="G2168" i="3" a="1"/>
  <c r="G2168" i="3" s="1"/>
  <c r="G2169" i="3" a="1"/>
  <c r="G2169" i="3" s="1"/>
  <c r="G2170" i="3" a="1"/>
  <c r="G2170" i="3" s="1"/>
  <c r="G2171" i="3" a="1"/>
  <c r="G2171" i="3" s="1"/>
  <c r="G2172" i="3" a="1"/>
  <c r="G2172" i="3" s="1"/>
  <c r="G2173" i="3" a="1"/>
  <c r="G2173" i="3" s="1"/>
  <c r="G2174" i="3" a="1"/>
  <c r="G2174" i="3" s="1"/>
  <c r="G2175" i="3" a="1"/>
  <c r="G2175" i="3" s="1"/>
  <c r="G2176" i="3" a="1"/>
  <c r="G2176" i="3" s="1"/>
  <c r="G2177" i="3" a="1"/>
  <c r="G2177" i="3" s="1"/>
  <c r="G2178" i="3" a="1"/>
  <c r="G2178" i="3" s="1"/>
  <c r="G2179" i="3" a="1"/>
  <c r="G2179" i="3" s="1"/>
  <c r="G2180" i="3" a="1"/>
  <c r="G2180" i="3" s="1"/>
  <c r="G2181" i="3" a="1"/>
  <c r="G2181" i="3" s="1"/>
  <c r="G2182" i="3" a="1"/>
  <c r="G2182" i="3" s="1"/>
  <c r="G2183" i="3" a="1"/>
  <c r="G2183" i="3" s="1"/>
  <c r="G2184" i="3" a="1"/>
  <c r="G2184" i="3" s="1"/>
  <c r="G2185" i="3" a="1"/>
  <c r="G2185" i="3" s="1"/>
  <c r="G2186" i="3" a="1"/>
  <c r="G2186" i="3" s="1"/>
  <c r="G2187" i="3" a="1"/>
  <c r="G2187" i="3" s="1"/>
  <c r="G2188" i="3" a="1"/>
  <c r="G2188" i="3" s="1"/>
  <c r="G2189" i="3" a="1"/>
  <c r="G2189" i="3" s="1"/>
  <c r="G2190" i="3" a="1"/>
  <c r="G2190" i="3" s="1"/>
  <c r="G2191" i="3" a="1"/>
  <c r="G2191" i="3" s="1"/>
  <c r="G2192" i="3" a="1"/>
  <c r="G2192" i="3" s="1"/>
  <c r="G2193" i="3" a="1"/>
  <c r="G2193" i="3" s="1"/>
  <c r="G2194" i="3" a="1"/>
  <c r="G2194" i="3" s="1"/>
  <c r="G2195" i="3" a="1"/>
  <c r="G2195" i="3" s="1"/>
  <c r="G2196" i="3" a="1"/>
  <c r="G2196" i="3" s="1"/>
  <c r="G2197" i="3" a="1"/>
  <c r="G2197" i="3" s="1"/>
  <c r="G2198" i="3" a="1"/>
  <c r="G2198" i="3" s="1"/>
  <c r="G2199" i="3" a="1"/>
  <c r="G2199" i="3" s="1"/>
  <c r="G2200" i="3" a="1"/>
  <c r="G2200" i="3" s="1"/>
  <c r="G2201" i="3" a="1"/>
  <c r="G2201" i="3" s="1"/>
  <c r="G2202" i="3" a="1"/>
  <c r="G2202" i="3" s="1"/>
  <c r="G2203" i="3" a="1"/>
  <c r="G2203" i="3" s="1"/>
  <c r="G2204" i="3" a="1"/>
  <c r="G2204" i="3" s="1"/>
  <c r="G2205" i="3" a="1"/>
  <c r="G2205" i="3" s="1"/>
  <c r="G2206" i="3" a="1"/>
  <c r="G2206" i="3" s="1"/>
  <c r="G2207" i="3" a="1"/>
  <c r="G2207" i="3" s="1"/>
  <c r="G2208" i="3" a="1"/>
  <c r="G2208" i="3" s="1"/>
  <c r="G2209" i="3" a="1"/>
  <c r="G2209" i="3" s="1"/>
  <c r="G2210" i="3" a="1"/>
  <c r="G2210" i="3" s="1"/>
  <c r="G2211" i="3" a="1"/>
  <c r="G2211" i="3" s="1"/>
  <c r="G2212" i="3" a="1"/>
  <c r="G2212" i="3" s="1"/>
  <c r="G2213" i="3" a="1"/>
  <c r="G2213" i="3" s="1"/>
  <c r="G2214" i="3" a="1"/>
  <c r="G2214" i="3" s="1"/>
  <c r="G2215" i="3" a="1"/>
  <c r="G2215" i="3" s="1"/>
  <c r="G2216" i="3" a="1"/>
  <c r="G2216" i="3" s="1"/>
  <c r="G2217" i="3" a="1"/>
  <c r="G2217" i="3" s="1"/>
  <c r="G2218" i="3" a="1"/>
  <c r="G2218" i="3" s="1"/>
  <c r="G2219" i="3" a="1"/>
  <c r="G2219" i="3" s="1"/>
  <c r="G2220" i="3" a="1"/>
  <c r="G2220" i="3" s="1"/>
  <c r="G2221" i="3" a="1"/>
  <c r="G2221" i="3" s="1"/>
  <c r="G2222" i="3" a="1"/>
  <c r="G2222" i="3" s="1"/>
  <c r="G2223" i="3" a="1"/>
  <c r="G2223" i="3" s="1"/>
  <c r="G2224" i="3" a="1"/>
  <c r="G2224" i="3" s="1"/>
  <c r="G2225" i="3" a="1"/>
  <c r="G2225" i="3" s="1"/>
  <c r="G2226" i="3" a="1"/>
  <c r="G2226" i="3" s="1"/>
  <c r="G2227" i="3" a="1"/>
  <c r="G2227" i="3" s="1"/>
  <c r="G2228" i="3" a="1"/>
  <c r="G2228" i="3" s="1"/>
  <c r="G2229" i="3" a="1"/>
  <c r="G2229" i="3" s="1"/>
  <c r="G2230" i="3" a="1"/>
  <c r="G2230" i="3" s="1"/>
  <c r="G2231" i="3" a="1"/>
  <c r="G2231" i="3" s="1"/>
  <c r="G2232" i="3" a="1"/>
  <c r="G2232" i="3" s="1"/>
  <c r="G2233" i="3" a="1"/>
  <c r="G2233" i="3" s="1"/>
  <c r="G2234" i="3" a="1"/>
  <c r="G2234" i="3" s="1"/>
  <c r="G2235" i="3" a="1"/>
  <c r="G2235" i="3" s="1"/>
  <c r="G2236" i="3" a="1"/>
  <c r="G2236" i="3" s="1"/>
  <c r="G2237" i="3" a="1"/>
  <c r="G2237" i="3" s="1"/>
  <c r="G2238" i="3" a="1"/>
  <c r="G2238" i="3" s="1"/>
  <c r="G2239" i="3" a="1"/>
  <c r="G2239" i="3" s="1"/>
  <c r="G2240" i="3" a="1"/>
  <c r="G2240" i="3" s="1"/>
  <c r="G2241" i="3" a="1"/>
  <c r="G2241" i="3" s="1"/>
  <c r="G2242" i="3" a="1"/>
  <c r="G2242" i="3" s="1"/>
  <c r="G2243" i="3" a="1"/>
  <c r="G2243" i="3" s="1"/>
  <c r="G2244" i="3" a="1"/>
  <c r="G2244" i="3" s="1"/>
  <c r="G2245" i="3" a="1"/>
  <c r="G2245" i="3" s="1"/>
  <c r="G2246" i="3" a="1"/>
  <c r="G2246" i="3" s="1"/>
  <c r="G2247" i="3" a="1"/>
  <c r="G2247" i="3" s="1"/>
  <c r="G2248" i="3" a="1"/>
  <c r="G2248" i="3" s="1"/>
  <c r="G2249" i="3" a="1"/>
  <c r="G2249" i="3" s="1"/>
  <c r="G2250" i="3" a="1"/>
  <c r="G2250" i="3" s="1"/>
  <c r="G2251" i="3" a="1"/>
  <c r="G2251" i="3" s="1"/>
  <c r="G2252" i="3" a="1"/>
  <c r="G2252" i="3" s="1"/>
  <c r="G2253" i="3" a="1"/>
  <c r="G2253" i="3" s="1"/>
  <c r="G2254" i="3" a="1"/>
  <c r="G2254" i="3" s="1"/>
  <c r="G2255" i="3" a="1"/>
  <c r="G2255" i="3" s="1"/>
  <c r="G2256" i="3" a="1"/>
  <c r="G2256" i="3" s="1"/>
  <c r="G2257" i="3" a="1"/>
  <c r="G2257" i="3" s="1"/>
  <c r="G2258" i="3" a="1"/>
  <c r="G2258" i="3" s="1"/>
  <c r="G2259" i="3" a="1"/>
  <c r="G2259" i="3" s="1"/>
  <c r="G2260" i="3" a="1"/>
  <c r="G2260" i="3" s="1"/>
  <c r="G2261" i="3" a="1"/>
  <c r="G2261" i="3" s="1"/>
  <c r="G2262" i="3" a="1"/>
  <c r="G2262" i="3" s="1"/>
  <c r="G2263" i="3" a="1"/>
  <c r="G2263" i="3" s="1"/>
  <c r="G2264" i="3" a="1"/>
  <c r="G2264" i="3" s="1"/>
  <c r="G2265" i="3" a="1"/>
  <c r="G2265" i="3" s="1"/>
  <c r="G2266" i="3" a="1"/>
  <c r="G2266" i="3" s="1"/>
  <c r="G2267" i="3" a="1"/>
  <c r="G2267" i="3" s="1"/>
  <c r="G2268" i="3" a="1"/>
  <c r="G2268" i="3" s="1"/>
  <c r="G2269" i="3" a="1"/>
  <c r="G2269" i="3" s="1"/>
  <c r="G2270" i="3" a="1"/>
  <c r="G2270" i="3" s="1"/>
  <c r="G2271" i="3" a="1"/>
  <c r="G2271" i="3" s="1"/>
  <c r="G2272" i="3" a="1"/>
  <c r="G2272" i="3" s="1"/>
  <c r="G2273" i="3" a="1"/>
  <c r="G2273" i="3" s="1"/>
  <c r="G2274" i="3" a="1"/>
  <c r="G2274" i="3" s="1"/>
  <c r="G2275" i="3" a="1"/>
  <c r="G2275" i="3" s="1"/>
  <c r="G2276" i="3" a="1"/>
  <c r="G2276" i="3" s="1"/>
  <c r="G2277" i="3" a="1"/>
  <c r="G2277" i="3" s="1"/>
  <c r="G2278" i="3" a="1"/>
  <c r="G2278" i="3" s="1"/>
  <c r="G2279" i="3" a="1"/>
  <c r="G2279" i="3" s="1"/>
  <c r="G2280" i="3" a="1"/>
  <c r="G2280" i="3" s="1"/>
  <c r="G2281" i="3" a="1"/>
  <c r="G2281" i="3" s="1"/>
  <c r="G2282" i="3" a="1"/>
  <c r="G2282" i="3" s="1"/>
  <c r="G2283" i="3" a="1"/>
  <c r="G2283" i="3" s="1"/>
  <c r="G2284" i="3" a="1"/>
  <c r="G2284" i="3" s="1"/>
  <c r="G2285" i="3" a="1"/>
  <c r="G2285" i="3" s="1"/>
  <c r="G2286" i="3" a="1"/>
  <c r="G2286" i="3" s="1"/>
  <c r="G2287" i="3" a="1"/>
  <c r="G2287" i="3" s="1"/>
  <c r="G2288" i="3" a="1"/>
  <c r="G2288" i="3" s="1"/>
  <c r="G2289" i="3" a="1"/>
  <c r="G2289" i="3" s="1"/>
  <c r="G2290" i="3" a="1"/>
  <c r="G2290" i="3" s="1"/>
  <c r="G2291" i="3" a="1"/>
  <c r="G2291" i="3" s="1"/>
  <c r="G2292" i="3" a="1"/>
  <c r="G2292" i="3" s="1"/>
  <c r="G2293" i="3" a="1"/>
  <c r="G2293" i="3" s="1"/>
  <c r="G2294" i="3" a="1"/>
  <c r="G2294" i="3" s="1"/>
  <c r="G2295" i="3" a="1"/>
  <c r="G2295" i="3" s="1"/>
  <c r="G2296" i="3" a="1"/>
  <c r="G2296" i="3" s="1"/>
  <c r="G2297" i="3" a="1"/>
  <c r="G2297" i="3" s="1"/>
  <c r="G2298" i="3" a="1"/>
  <c r="G2298" i="3" s="1"/>
  <c r="G2299" i="3" a="1"/>
  <c r="G2299" i="3" s="1"/>
  <c r="G2300" i="3" a="1"/>
  <c r="G2300" i="3" s="1"/>
  <c r="G2301" i="3" a="1"/>
  <c r="G2301" i="3" s="1"/>
  <c r="G2302" i="3" a="1"/>
  <c r="G2302" i="3" s="1"/>
  <c r="G2303" i="3" a="1"/>
  <c r="G2303" i="3" s="1"/>
  <c r="G2304" i="3" a="1"/>
  <c r="G2304" i="3" s="1"/>
  <c r="G2305" i="3" a="1"/>
  <c r="G2305" i="3" s="1"/>
  <c r="G2306" i="3" a="1"/>
  <c r="G2306" i="3" s="1"/>
  <c r="G2307" i="3" a="1"/>
  <c r="G2307" i="3" s="1"/>
  <c r="G2308" i="3" a="1"/>
  <c r="G2308" i="3" s="1"/>
  <c r="G2309" i="3" a="1"/>
  <c r="G2309" i="3" s="1"/>
  <c r="G2310" i="3" a="1"/>
  <c r="G2310" i="3" s="1"/>
  <c r="G2311" i="3" a="1"/>
  <c r="G2311" i="3" s="1"/>
  <c r="G2312" i="3" a="1"/>
  <c r="G2312" i="3" s="1"/>
  <c r="G2313" i="3" a="1"/>
  <c r="G2313" i="3" s="1"/>
  <c r="G2314" i="3" a="1"/>
  <c r="G2314" i="3" s="1"/>
  <c r="G2315" i="3" a="1"/>
  <c r="G2315" i="3" s="1"/>
  <c r="G2316" i="3" a="1"/>
  <c r="G2316" i="3" s="1"/>
  <c r="G2317" i="3" a="1"/>
  <c r="G2317" i="3" s="1"/>
  <c r="G2318" i="3" a="1"/>
  <c r="G2318" i="3" s="1"/>
  <c r="G2319" i="3" a="1"/>
  <c r="G2319" i="3" s="1"/>
  <c r="G2320" i="3" a="1"/>
  <c r="G2320" i="3" s="1"/>
  <c r="G2321" i="3" a="1"/>
  <c r="G2321" i="3" s="1"/>
  <c r="G2322" i="3" a="1"/>
  <c r="G2322" i="3" s="1"/>
  <c r="G2323" i="3" a="1"/>
  <c r="G2323" i="3" s="1"/>
  <c r="G2324" i="3" a="1"/>
  <c r="G2324" i="3" s="1"/>
  <c r="G2325" i="3" a="1"/>
  <c r="G2325" i="3" s="1"/>
  <c r="G2326" i="3" a="1"/>
  <c r="G2326" i="3" s="1"/>
  <c r="G2327" i="3" a="1"/>
  <c r="G2327" i="3" s="1"/>
  <c r="G2328" i="3" a="1"/>
  <c r="G2328" i="3" s="1"/>
  <c r="G2329" i="3" a="1"/>
  <c r="G2329" i="3" s="1"/>
  <c r="G2330" i="3" a="1"/>
  <c r="G2330" i="3" s="1"/>
  <c r="G2331" i="3" a="1"/>
  <c r="G2331" i="3" s="1"/>
  <c r="G2332" i="3" a="1"/>
  <c r="G2332" i="3" s="1"/>
  <c r="G2333" i="3" a="1"/>
  <c r="G2333" i="3" s="1"/>
  <c r="G2334" i="3" a="1"/>
  <c r="G2334" i="3" s="1"/>
  <c r="G2335" i="3" a="1"/>
  <c r="G2335" i="3" s="1"/>
  <c r="G2336" i="3" a="1"/>
  <c r="G2336" i="3" s="1"/>
  <c r="G2337" i="3" a="1"/>
  <c r="G2337" i="3" s="1"/>
  <c r="G2338" i="3" a="1"/>
  <c r="G2338" i="3" s="1"/>
  <c r="G2339" i="3" a="1"/>
  <c r="G2339" i="3" s="1"/>
  <c r="G2340" i="3" a="1"/>
  <c r="G2340" i="3" s="1"/>
  <c r="G2341" i="3" a="1"/>
  <c r="G2341" i="3" s="1"/>
  <c r="G2342" i="3" a="1"/>
  <c r="G2342" i="3" s="1"/>
  <c r="G2343" i="3" a="1"/>
  <c r="G2343" i="3" s="1"/>
  <c r="G2344" i="3" a="1"/>
  <c r="G2344" i="3" s="1"/>
  <c r="G2345" i="3" a="1"/>
  <c r="G2345" i="3" s="1"/>
  <c r="G2346" i="3" a="1"/>
  <c r="G2346" i="3" s="1"/>
  <c r="G2347" i="3" a="1"/>
  <c r="G2347" i="3" s="1"/>
  <c r="G2348" i="3" a="1"/>
  <c r="G2348" i="3" s="1"/>
  <c r="G2349" i="3" a="1"/>
  <c r="G2349" i="3" s="1"/>
  <c r="G2350" i="3" a="1"/>
  <c r="G2350" i="3" s="1"/>
  <c r="G2351" i="3" a="1"/>
  <c r="G2351" i="3" s="1"/>
  <c r="G2352" i="3" a="1"/>
  <c r="G2352" i="3" s="1"/>
  <c r="G2353" i="3" a="1"/>
  <c r="G2353" i="3" s="1"/>
  <c r="G2354" i="3" a="1"/>
  <c r="G2354" i="3" s="1"/>
  <c r="G2355" i="3" a="1"/>
  <c r="G2355" i="3" s="1"/>
  <c r="G2356" i="3" a="1"/>
  <c r="G2356" i="3" s="1"/>
  <c r="G2357" i="3" a="1"/>
  <c r="G2357" i="3" s="1"/>
  <c r="G2358" i="3" a="1"/>
  <c r="G2358" i="3" s="1"/>
  <c r="G2359" i="3" a="1"/>
  <c r="G2359" i="3" s="1"/>
  <c r="G2360" i="3" a="1"/>
  <c r="G2360" i="3" s="1"/>
  <c r="G2361" i="3" a="1"/>
  <c r="G2361" i="3" s="1"/>
  <c r="G2362" i="3" a="1"/>
  <c r="G2362" i="3" s="1"/>
  <c r="G2363" i="3" a="1"/>
  <c r="G2363" i="3" s="1"/>
  <c r="G2364" i="3" a="1"/>
  <c r="G2364" i="3" s="1"/>
  <c r="G2365" i="3" a="1"/>
  <c r="G2365" i="3" s="1"/>
  <c r="G2366" i="3" a="1"/>
  <c r="G2366" i="3" s="1"/>
  <c r="G2367" i="3" a="1"/>
  <c r="G2367" i="3" s="1"/>
  <c r="G2368" i="3" a="1"/>
  <c r="G2368" i="3" s="1"/>
  <c r="G2369" i="3" a="1"/>
  <c r="G2369" i="3" s="1"/>
  <c r="G2370" i="3" a="1"/>
  <c r="G2370" i="3" s="1"/>
  <c r="G2371" i="3" a="1"/>
  <c r="G2371" i="3" s="1"/>
  <c r="G2372" i="3" a="1"/>
  <c r="G2372" i="3" s="1"/>
  <c r="G2373" i="3" a="1"/>
  <c r="G2373" i="3" s="1"/>
  <c r="G2374" i="3" a="1"/>
  <c r="G2374" i="3" s="1"/>
  <c r="G2375" i="3" a="1"/>
  <c r="G2375" i="3" s="1"/>
  <c r="G2376" i="3" a="1"/>
  <c r="G2376" i="3" s="1"/>
  <c r="G2377" i="3" a="1"/>
  <c r="G2377" i="3" s="1"/>
  <c r="G2378" i="3" a="1"/>
  <c r="G2378" i="3" s="1"/>
  <c r="G2379" i="3" a="1"/>
  <c r="G2379" i="3" s="1"/>
  <c r="G2380" i="3" a="1"/>
  <c r="G2380" i="3" s="1"/>
  <c r="G2381" i="3" a="1"/>
  <c r="G2381" i="3" s="1"/>
  <c r="G2382" i="3" a="1"/>
  <c r="G2382" i="3" s="1"/>
  <c r="G2383" i="3" a="1"/>
  <c r="G2383" i="3" s="1"/>
  <c r="G2384" i="3" a="1"/>
  <c r="G2384" i="3" s="1"/>
  <c r="G2385" i="3" a="1"/>
  <c r="G2385" i="3" s="1"/>
  <c r="G2386" i="3" a="1"/>
  <c r="G2386" i="3" s="1"/>
  <c r="G2387" i="3" a="1"/>
  <c r="G2387" i="3" s="1"/>
  <c r="G2388" i="3" a="1"/>
  <c r="G2388" i="3" s="1"/>
  <c r="G2389" i="3" a="1"/>
  <c r="G2389" i="3" s="1"/>
  <c r="G2390" i="3" a="1"/>
  <c r="G2390" i="3" s="1"/>
  <c r="G2391" i="3" a="1"/>
  <c r="G2391" i="3" s="1"/>
  <c r="G2392" i="3" a="1"/>
  <c r="G2392" i="3" s="1"/>
  <c r="G2393" i="3" a="1"/>
  <c r="G2393" i="3" s="1"/>
  <c r="G2394" i="3" a="1"/>
  <c r="G2394" i="3" s="1"/>
  <c r="G2395" i="3" a="1"/>
  <c r="G2395" i="3" s="1"/>
  <c r="G2396" i="3" a="1"/>
  <c r="G2396" i="3" s="1"/>
  <c r="G2397" i="3" a="1"/>
  <c r="G2397" i="3" s="1"/>
  <c r="G2398" i="3" a="1"/>
  <c r="G2398" i="3" s="1"/>
  <c r="G2399" i="3" a="1"/>
  <c r="G2399" i="3" s="1"/>
  <c r="G2400" i="3" a="1"/>
  <c r="G2400" i="3" s="1"/>
  <c r="G2401" i="3" a="1"/>
  <c r="G2401" i="3" s="1"/>
  <c r="G2402" i="3" a="1"/>
  <c r="G2402" i="3" s="1"/>
  <c r="G2403" i="3" a="1"/>
  <c r="G2403" i="3" s="1"/>
  <c r="G2404" i="3" a="1"/>
  <c r="G2404" i="3" s="1"/>
  <c r="G2405" i="3" a="1"/>
  <c r="G2405" i="3" s="1"/>
  <c r="G2406" i="3" a="1"/>
  <c r="G2406" i="3" s="1"/>
  <c r="G2407" i="3" a="1"/>
  <c r="G2407" i="3" s="1"/>
  <c r="G2408" i="3" a="1"/>
  <c r="G2408" i="3" s="1"/>
  <c r="G2409" i="3" a="1"/>
  <c r="G2409" i="3" s="1"/>
  <c r="G2410" i="3" a="1"/>
  <c r="G2410" i="3" s="1"/>
  <c r="G2411" i="3" a="1"/>
  <c r="G2411" i="3" s="1"/>
  <c r="G2412" i="3" a="1"/>
  <c r="G2412" i="3" s="1"/>
  <c r="G2413" i="3" a="1"/>
  <c r="G2413" i="3" s="1"/>
  <c r="G2414" i="3" a="1"/>
  <c r="G2414" i="3" s="1"/>
  <c r="G2415" i="3" a="1"/>
  <c r="G2415" i="3" s="1"/>
  <c r="G2416" i="3" a="1"/>
  <c r="G2416" i="3" s="1"/>
  <c r="G2417" i="3" a="1"/>
  <c r="G2417" i="3" s="1"/>
  <c r="G2418" i="3" a="1"/>
  <c r="G2418" i="3" s="1"/>
  <c r="G2419" i="3" a="1"/>
  <c r="G2419" i="3" s="1"/>
  <c r="G2420" i="3" a="1"/>
  <c r="G2420" i="3" s="1"/>
  <c r="G2421" i="3" a="1"/>
  <c r="G2421" i="3" s="1"/>
  <c r="G2422" i="3" a="1"/>
  <c r="G2422" i="3" s="1"/>
  <c r="G2423" i="3" a="1"/>
  <c r="G2423" i="3" s="1"/>
  <c r="G2424" i="3" a="1"/>
  <c r="G2424" i="3" s="1"/>
  <c r="G2425" i="3" a="1"/>
  <c r="G2425" i="3" s="1"/>
  <c r="G2426" i="3" a="1"/>
  <c r="G2426" i="3" s="1"/>
  <c r="G2427" i="3" a="1"/>
  <c r="G2427" i="3" s="1"/>
  <c r="G2428" i="3" a="1"/>
  <c r="G2428" i="3" s="1"/>
  <c r="G2429" i="3" a="1"/>
  <c r="G2429" i="3" s="1"/>
  <c r="G2430" i="3" a="1"/>
  <c r="G2430" i="3" s="1"/>
  <c r="G2431" i="3" a="1"/>
  <c r="G2431" i="3" s="1"/>
  <c r="G2432" i="3" a="1"/>
  <c r="G2432" i="3" s="1"/>
  <c r="G2433" i="3" a="1"/>
  <c r="G2433" i="3" s="1"/>
  <c r="G2434" i="3" a="1"/>
  <c r="G2434" i="3" s="1"/>
  <c r="G2435" i="3" a="1"/>
  <c r="G2435" i="3" s="1"/>
  <c r="G2436" i="3" a="1"/>
  <c r="G2436" i="3" s="1"/>
  <c r="G2437" i="3" a="1"/>
  <c r="G2437" i="3" s="1"/>
  <c r="G2438" i="3" a="1"/>
  <c r="G2438" i="3" s="1"/>
  <c r="G2439" i="3" a="1"/>
  <c r="G2439" i="3" s="1"/>
  <c r="G2440" i="3" a="1"/>
  <c r="G2440" i="3" s="1"/>
  <c r="G2441" i="3" a="1"/>
  <c r="G2441" i="3" s="1"/>
  <c r="G2442" i="3" a="1"/>
  <c r="G2442" i="3" s="1"/>
  <c r="G2443" i="3" a="1"/>
  <c r="G2443" i="3" s="1"/>
  <c r="G2444" i="3" a="1"/>
  <c r="G2444" i="3" s="1"/>
  <c r="G2445" i="3" a="1"/>
  <c r="G2445" i="3" s="1"/>
  <c r="G2446" i="3" a="1"/>
  <c r="G2446" i="3" s="1"/>
  <c r="G2447" i="3" a="1"/>
  <c r="G2447" i="3" s="1"/>
  <c r="G2448" i="3" a="1"/>
  <c r="G2448" i="3" s="1"/>
  <c r="G2449" i="3" a="1"/>
  <c r="G2449" i="3" s="1"/>
  <c r="G2450" i="3" a="1"/>
  <c r="G2450" i="3" s="1"/>
  <c r="G2451" i="3" a="1"/>
  <c r="G2451" i="3" s="1"/>
  <c r="G2452" i="3" a="1"/>
  <c r="G2452" i="3" s="1"/>
  <c r="G2453" i="3" a="1"/>
  <c r="G2453" i="3" s="1"/>
  <c r="G2454" i="3" a="1"/>
  <c r="G2454" i="3" s="1"/>
  <c r="G2455" i="3" a="1"/>
  <c r="G2455" i="3" s="1"/>
  <c r="G2456" i="3" a="1"/>
  <c r="G2456" i="3" s="1"/>
  <c r="G2457" i="3" a="1"/>
  <c r="G2457" i="3" s="1"/>
  <c r="G2458" i="3" a="1"/>
  <c r="G2458" i="3" s="1"/>
  <c r="G2459" i="3" a="1"/>
  <c r="G2459" i="3" s="1"/>
  <c r="G2460" i="3" a="1"/>
  <c r="G2460" i="3" s="1"/>
  <c r="G2461" i="3" a="1"/>
  <c r="G2461" i="3" s="1"/>
  <c r="G2462" i="3" a="1"/>
  <c r="G2462" i="3" s="1"/>
  <c r="G2463" i="3" a="1"/>
  <c r="G2463" i="3" s="1"/>
  <c r="G2464" i="3" a="1"/>
  <c r="G2464" i="3" s="1"/>
  <c r="G2465" i="3" a="1"/>
  <c r="G2465" i="3" s="1"/>
  <c r="G2466" i="3" a="1"/>
  <c r="G2466" i="3" s="1"/>
  <c r="G2467" i="3" a="1"/>
  <c r="G2467" i="3" s="1"/>
  <c r="G2468" i="3" a="1"/>
  <c r="G2468" i="3" s="1"/>
  <c r="G2469" i="3" a="1"/>
  <c r="G2469" i="3" s="1"/>
  <c r="G2470" i="3" a="1"/>
  <c r="G2470" i="3" s="1"/>
  <c r="G2471" i="3" a="1"/>
  <c r="G2471" i="3" s="1"/>
  <c r="G2472" i="3" a="1"/>
  <c r="G2472" i="3" s="1"/>
  <c r="G2473" i="3" a="1"/>
  <c r="G2473" i="3" s="1"/>
  <c r="G2474" i="3" a="1"/>
  <c r="G2474" i="3" s="1"/>
  <c r="G2475" i="3" a="1"/>
  <c r="G2475" i="3" s="1"/>
  <c r="G2476" i="3" a="1"/>
  <c r="G2476" i="3" s="1"/>
  <c r="G2477" i="3" a="1"/>
  <c r="G2477" i="3" s="1"/>
  <c r="G2478" i="3" a="1"/>
  <c r="G2478" i="3" s="1"/>
  <c r="G2479" i="3" a="1"/>
  <c r="G2479" i="3" s="1"/>
  <c r="G2480" i="3" a="1"/>
  <c r="G2480" i="3" s="1"/>
  <c r="G2481" i="3" a="1"/>
  <c r="G2481" i="3" s="1"/>
  <c r="G2482" i="3" a="1"/>
  <c r="G2482" i="3" s="1"/>
  <c r="G2483" i="3" a="1"/>
  <c r="G2483" i="3" s="1"/>
  <c r="G2484" i="3" a="1"/>
  <c r="G2484" i="3" s="1"/>
  <c r="G2485" i="3" a="1"/>
  <c r="G2485" i="3" s="1"/>
  <c r="G2486" i="3" a="1"/>
  <c r="G2486" i="3" s="1"/>
  <c r="G2487" i="3" a="1"/>
  <c r="G2487" i="3" s="1"/>
  <c r="G2488" i="3" a="1"/>
  <c r="G2488" i="3" s="1"/>
  <c r="G2489" i="3" a="1"/>
  <c r="G2489" i="3" s="1"/>
  <c r="G2490" i="3" a="1"/>
  <c r="G2490" i="3" s="1"/>
  <c r="G2491" i="3" a="1"/>
  <c r="G2491" i="3" s="1"/>
  <c r="G2492" i="3" a="1"/>
  <c r="G2492" i="3" s="1"/>
  <c r="G2493" i="3" a="1"/>
  <c r="G2493" i="3" s="1"/>
  <c r="G2494" i="3" a="1"/>
  <c r="G2494" i="3" s="1"/>
  <c r="G2495" i="3" a="1"/>
  <c r="G2495" i="3" s="1"/>
  <c r="G2496" i="3" a="1"/>
  <c r="G2496" i="3" s="1"/>
  <c r="G2497" i="3" a="1"/>
  <c r="G2497" i="3" s="1"/>
  <c r="G2498" i="3" a="1"/>
  <c r="G2498" i="3" s="1"/>
  <c r="G2499" i="3" a="1"/>
  <c r="G2499" i="3" s="1"/>
  <c r="G2500" i="3" a="1"/>
  <c r="G2500" i="3" s="1"/>
  <c r="G2501" i="3" a="1"/>
  <c r="G2501" i="3" s="1"/>
  <c r="G2502" i="3" a="1"/>
  <c r="G2502" i="3" s="1"/>
  <c r="G2503" i="3" a="1"/>
  <c r="G2503" i="3" s="1"/>
  <c r="G2504" i="3" a="1"/>
  <c r="G2504" i="3" s="1"/>
  <c r="G2505" i="3" a="1"/>
  <c r="G2505" i="3" s="1"/>
  <c r="G2506" i="3" a="1"/>
  <c r="G2506" i="3" s="1"/>
  <c r="G2507" i="3" a="1"/>
  <c r="G2507" i="3" s="1"/>
  <c r="G2508" i="3" a="1"/>
  <c r="G2508" i="3" s="1"/>
  <c r="G2509" i="3" a="1"/>
  <c r="G2509" i="3" s="1"/>
  <c r="G2510" i="3" a="1"/>
  <c r="G2510" i="3" s="1"/>
  <c r="G2511" i="3" a="1"/>
  <c r="G2511" i="3" s="1"/>
  <c r="G2512" i="3" a="1"/>
  <c r="G2512" i="3" s="1"/>
  <c r="G2513" i="3" a="1"/>
  <c r="G2513" i="3" s="1"/>
  <c r="G2514" i="3" a="1"/>
  <c r="G2514" i="3" s="1"/>
  <c r="G2515" i="3" a="1"/>
  <c r="G2515" i="3" s="1"/>
  <c r="G2516" i="3" a="1"/>
  <c r="G2516" i="3" s="1"/>
  <c r="G2517" i="3" a="1"/>
  <c r="G2517" i="3" s="1"/>
  <c r="G2518" i="3" a="1"/>
  <c r="G2518" i="3" s="1"/>
  <c r="G2519" i="3" a="1"/>
  <c r="G2519" i="3" s="1"/>
  <c r="G2520" i="3" a="1"/>
  <c r="G2520" i="3" s="1"/>
  <c r="G2521" i="3" a="1"/>
  <c r="G2521" i="3" s="1"/>
  <c r="G2522" i="3" a="1"/>
  <c r="G2522" i="3" s="1"/>
  <c r="G2523" i="3" a="1"/>
  <c r="G2523" i="3" s="1"/>
  <c r="G2524" i="3" a="1"/>
  <c r="G2524" i="3" s="1"/>
  <c r="G2525" i="3" a="1"/>
  <c r="G2525" i="3" s="1"/>
  <c r="G2526" i="3" a="1"/>
  <c r="G2526" i="3" s="1"/>
  <c r="G2527" i="3" a="1"/>
  <c r="G2527" i="3" s="1"/>
  <c r="G2528" i="3" a="1"/>
  <c r="G2528" i="3" s="1"/>
  <c r="G2529" i="3" a="1"/>
  <c r="G2529" i="3" s="1"/>
  <c r="G2530" i="3" a="1"/>
  <c r="G2530" i="3" s="1"/>
  <c r="G2531" i="3" a="1"/>
  <c r="G2531" i="3" s="1"/>
  <c r="G2532" i="3" a="1"/>
  <c r="G2532" i="3" s="1"/>
  <c r="G2533" i="3" a="1"/>
  <c r="G2533" i="3" s="1"/>
  <c r="G2534" i="3" a="1"/>
  <c r="G2534" i="3" s="1"/>
  <c r="G2535" i="3" a="1"/>
  <c r="G2535" i="3" s="1"/>
  <c r="G2536" i="3" a="1"/>
  <c r="G2536" i="3" s="1"/>
  <c r="G2537" i="3" a="1"/>
  <c r="G2537" i="3" s="1"/>
  <c r="G2538" i="3" a="1"/>
  <c r="G2538" i="3" s="1"/>
  <c r="G2539" i="3" a="1"/>
  <c r="G2539" i="3" s="1"/>
  <c r="G2540" i="3" a="1"/>
  <c r="G2540" i="3" s="1"/>
  <c r="G2541" i="3" a="1"/>
  <c r="G2541" i="3" s="1"/>
  <c r="G2542" i="3" a="1"/>
  <c r="G2542" i="3" s="1"/>
  <c r="G2543" i="3" a="1"/>
  <c r="G2543" i="3" s="1"/>
  <c r="G2544" i="3" a="1"/>
  <c r="G2544" i="3" s="1"/>
  <c r="G2545" i="3" a="1"/>
  <c r="G2545" i="3" s="1"/>
  <c r="G2546" i="3" a="1"/>
  <c r="G2546" i="3" s="1"/>
  <c r="G2547" i="3" a="1"/>
  <c r="G2547" i="3" s="1"/>
  <c r="G2548" i="3" a="1"/>
  <c r="G2548" i="3" s="1"/>
  <c r="G2549" i="3" a="1"/>
  <c r="G2549" i="3" s="1"/>
  <c r="G2550" i="3" a="1"/>
  <c r="G2550" i="3" s="1"/>
  <c r="G2551" i="3" a="1"/>
  <c r="G2551" i="3" s="1"/>
  <c r="G2552" i="3" a="1"/>
  <c r="G2552" i="3" s="1"/>
  <c r="G2553" i="3" a="1"/>
  <c r="G2553" i="3" s="1"/>
  <c r="G2554" i="3" a="1"/>
  <c r="G2554" i="3" s="1"/>
  <c r="G2555" i="3" a="1"/>
  <c r="G2555" i="3" s="1"/>
  <c r="G2556" i="3" a="1"/>
  <c r="G2556" i="3" s="1"/>
  <c r="G2557" i="3" a="1"/>
  <c r="G2557" i="3" s="1"/>
  <c r="G2558" i="3" a="1"/>
  <c r="G2558" i="3" s="1"/>
  <c r="G2559" i="3" a="1"/>
  <c r="G2559" i="3" s="1"/>
  <c r="G2560" i="3" a="1"/>
  <c r="G2560" i="3" s="1"/>
  <c r="G2561" i="3" a="1"/>
  <c r="G2561" i="3" s="1"/>
  <c r="G2562" i="3" a="1"/>
  <c r="G2562" i="3" s="1"/>
  <c r="G2563" i="3" a="1"/>
  <c r="G2563" i="3" s="1"/>
  <c r="G2564" i="3" a="1"/>
  <c r="G2564" i="3" s="1"/>
  <c r="G2565" i="3" a="1"/>
  <c r="G2565" i="3" s="1"/>
  <c r="G2566" i="3" a="1"/>
  <c r="G2566" i="3" s="1"/>
  <c r="G2567" i="3" a="1"/>
  <c r="G2567" i="3" s="1"/>
  <c r="G2568" i="3" a="1"/>
  <c r="G2568" i="3" s="1"/>
  <c r="G2569" i="3" a="1"/>
  <c r="G2569" i="3" s="1"/>
  <c r="G2570" i="3" a="1"/>
  <c r="G2570" i="3" s="1"/>
  <c r="G2571" i="3" a="1"/>
  <c r="G2571" i="3" s="1"/>
  <c r="G2572" i="3" a="1"/>
  <c r="G2572" i="3" s="1"/>
  <c r="G2573" i="3" a="1"/>
  <c r="G2573" i="3" s="1"/>
  <c r="G2574" i="3" a="1"/>
  <c r="G2574" i="3" s="1"/>
  <c r="G2575" i="3" a="1"/>
  <c r="G2575" i="3" s="1"/>
  <c r="G2576" i="3" a="1"/>
  <c r="G2576" i="3" s="1"/>
  <c r="G2577" i="3" a="1"/>
  <c r="G2577" i="3" s="1"/>
  <c r="G2578" i="3" a="1"/>
  <c r="G2578" i="3" s="1"/>
  <c r="G2579" i="3" a="1"/>
  <c r="G2579" i="3" s="1"/>
  <c r="G2580" i="3" a="1"/>
  <c r="G2580" i="3" s="1"/>
  <c r="G2581" i="3" a="1"/>
  <c r="G2581" i="3" s="1"/>
  <c r="G2582" i="3" a="1"/>
  <c r="G2582" i="3" s="1"/>
  <c r="G2583" i="3" a="1"/>
  <c r="G2583" i="3" s="1"/>
  <c r="G2584" i="3" a="1"/>
  <c r="G2584" i="3" s="1"/>
  <c r="G2585" i="3" a="1"/>
  <c r="G2585" i="3" s="1"/>
  <c r="G2586" i="3" a="1"/>
  <c r="G2586" i="3" s="1"/>
  <c r="G2587" i="3" a="1"/>
  <c r="G2587" i="3" s="1"/>
  <c r="G2588" i="3" a="1"/>
  <c r="G2588" i="3" s="1"/>
  <c r="G2589" i="3" a="1"/>
  <c r="G2589" i="3" s="1"/>
  <c r="G2590" i="3" a="1"/>
  <c r="G2590" i="3" s="1"/>
  <c r="G2591" i="3" a="1"/>
  <c r="G2591" i="3" s="1"/>
  <c r="G2592" i="3" a="1"/>
  <c r="G2592" i="3" s="1"/>
  <c r="G2593" i="3" a="1"/>
  <c r="G2593" i="3" s="1"/>
  <c r="G2594" i="3" a="1"/>
  <c r="G2594" i="3" s="1"/>
  <c r="G2595" i="3" a="1"/>
  <c r="G2595" i="3" s="1"/>
  <c r="G2596" i="3" a="1"/>
  <c r="G2596" i="3" s="1"/>
  <c r="G2597" i="3" a="1"/>
  <c r="G2597" i="3" s="1"/>
  <c r="G2598" i="3" a="1"/>
  <c r="G2598" i="3" s="1"/>
  <c r="G2599" i="3" a="1"/>
  <c r="G2599" i="3" s="1"/>
  <c r="G2600" i="3" a="1"/>
  <c r="G2600" i="3" s="1"/>
  <c r="G2601" i="3" a="1"/>
  <c r="G2601" i="3" s="1"/>
  <c r="G2602" i="3" a="1"/>
  <c r="G2602" i="3" s="1"/>
  <c r="G2603" i="3" a="1"/>
  <c r="G2603" i="3" s="1"/>
  <c r="G2604" i="3" a="1"/>
  <c r="G2604" i="3" s="1"/>
  <c r="G2605" i="3" a="1"/>
  <c r="G2605" i="3" s="1"/>
  <c r="G2606" i="3" a="1"/>
  <c r="G2606" i="3" s="1"/>
  <c r="G2607" i="3" a="1"/>
  <c r="G2607" i="3" s="1"/>
  <c r="G2608" i="3" a="1"/>
  <c r="G2608" i="3" s="1"/>
  <c r="G2609" i="3" a="1"/>
  <c r="G2609" i="3" s="1"/>
  <c r="G2610" i="3" a="1"/>
  <c r="G2610" i="3" s="1"/>
  <c r="G2611" i="3" a="1"/>
  <c r="G2611" i="3" s="1"/>
  <c r="G2612" i="3" a="1"/>
  <c r="G2612" i="3" s="1"/>
  <c r="G2613" i="3" a="1"/>
  <c r="G2613" i="3" s="1"/>
  <c r="G2614" i="3" a="1"/>
  <c r="G2614" i="3" s="1"/>
  <c r="G2615" i="3" a="1"/>
  <c r="G2615" i="3" s="1"/>
  <c r="G2616" i="3" a="1"/>
  <c r="G2616" i="3" s="1"/>
  <c r="G2617" i="3" a="1"/>
  <c r="G2617" i="3" s="1"/>
  <c r="G2618" i="3" a="1"/>
  <c r="G2618" i="3" s="1"/>
  <c r="G2619" i="3" a="1"/>
  <c r="G2619" i="3" s="1"/>
  <c r="G2620" i="3" a="1"/>
  <c r="G2620" i="3" s="1"/>
  <c r="G2621" i="3" a="1"/>
  <c r="G2621" i="3" s="1"/>
  <c r="G2622" i="3" a="1"/>
  <c r="G2622" i="3" s="1"/>
  <c r="G2623" i="3" a="1"/>
  <c r="G2623" i="3" s="1"/>
  <c r="G2624" i="3" a="1"/>
  <c r="G2624" i="3" s="1"/>
  <c r="G2625" i="3" a="1"/>
  <c r="G2625" i="3" s="1"/>
  <c r="G2626" i="3" a="1"/>
  <c r="G2626" i="3" s="1"/>
  <c r="G2627" i="3" a="1"/>
  <c r="G2627" i="3" s="1"/>
  <c r="G2628" i="3" a="1"/>
  <c r="G2628" i="3" s="1"/>
  <c r="G2629" i="3" a="1"/>
  <c r="G2629" i="3" s="1"/>
  <c r="G2630" i="3" a="1"/>
  <c r="G2630" i="3" s="1"/>
  <c r="G2631" i="3" a="1"/>
  <c r="G2631" i="3" s="1"/>
  <c r="G2632" i="3" a="1"/>
  <c r="G2632" i="3" s="1"/>
  <c r="G2633" i="3" a="1"/>
  <c r="G2633" i="3" s="1"/>
  <c r="G2634" i="3" a="1"/>
  <c r="G2634" i="3" s="1"/>
  <c r="G2635" i="3" a="1"/>
  <c r="G2635" i="3" s="1"/>
  <c r="G2636" i="3" a="1"/>
  <c r="G2636" i="3" s="1"/>
  <c r="G2637" i="3" a="1"/>
  <c r="G2637" i="3" s="1"/>
  <c r="G2638" i="3" a="1"/>
  <c r="G2638" i="3" s="1"/>
  <c r="G2639" i="3" a="1"/>
  <c r="G2639" i="3" s="1"/>
  <c r="G2640" i="3" a="1"/>
  <c r="G2640" i="3" s="1"/>
  <c r="G2641" i="3" a="1"/>
  <c r="G2641" i="3" s="1"/>
  <c r="G2642" i="3" a="1"/>
  <c r="G2642" i="3" s="1"/>
  <c r="G2643" i="3" a="1"/>
  <c r="G2643" i="3" s="1"/>
  <c r="G2644" i="3" a="1"/>
  <c r="G2644" i="3" s="1"/>
  <c r="G2645" i="3" a="1"/>
  <c r="G2645" i="3" s="1"/>
  <c r="G2646" i="3" a="1"/>
  <c r="G2646" i="3" s="1"/>
  <c r="G2647" i="3" a="1"/>
  <c r="G2647" i="3" s="1"/>
  <c r="G2648" i="3" a="1"/>
  <c r="G2648" i="3" s="1"/>
  <c r="G2649" i="3" a="1"/>
  <c r="G2649" i="3" s="1"/>
  <c r="G2650" i="3" a="1"/>
  <c r="G2650" i="3" s="1"/>
  <c r="G2651" i="3" a="1"/>
  <c r="G2651" i="3" s="1"/>
  <c r="G2652" i="3" a="1"/>
  <c r="G2652" i="3" s="1"/>
  <c r="G2653" i="3" a="1"/>
  <c r="G2653" i="3" s="1"/>
  <c r="G2654" i="3" a="1"/>
  <c r="G2654" i="3" s="1"/>
  <c r="G2655" i="3" a="1"/>
  <c r="G2655" i="3" s="1"/>
  <c r="G2656" i="3" a="1"/>
  <c r="G2656" i="3" s="1"/>
  <c r="G2657" i="3" a="1"/>
  <c r="G2657" i="3" s="1"/>
  <c r="G2658" i="3" a="1"/>
  <c r="G2658" i="3" s="1"/>
  <c r="G2659" i="3" a="1"/>
  <c r="G2659" i="3" s="1"/>
  <c r="G2660" i="3" a="1"/>
  <c r="G2660" i="3" s="1"/>
  <c r="G2661" i="3" a="1"/>
  <c r="G2661" i="3" s="1"/>
  <c r="G2662" i="3" a="1"/>
  <c r="G2662" i="3" s="1"/>
  <c r="G2663" i="3" a="1"/>
  <c r="G2663" i="3" s="1"/>
  <c r="G2664" i="3" a="1"/>
  <c r="G2664" i="3" s="1"/>
  <c r="G2665" i="3" a="1"/>
  <c r="G2665" i="3" s="1"/>
  <c r="G2666" i="3" a="1"/>
  <c r="G2666" i="3" s="1"/>
  <c r="G2667" i="3" a="1"/>
  <c r="G2667" i="3" s="1"/>
  <c r="G2668" i="3" a="1"/>
  <c r="G2668" i="3" s="1"/>
  <c r="G2669" i="3" a="1"/>
  <c r="G2669" i="3" s="1"/>
  <c r="G2670" i="3" a="1"/>
  <c r="G2670" i="3" s="1"/>
  <c r="G2671" i="3" a="1"/>
  <c r="G2671" i="3" s="1"/>
  <c r="G2672" i="3" a="1"/>
  <c r="G2672" i="3" s="1"/>
  <c r="G2673" i="3" a="1"/>
  <c r="G2673" i="3" s="1"/>
  <c r="G2674" i="3" a="1"/>
  <c r="G2674" i="3" s="1"/>
  <c r="G2675" i="3" a="1"/>
  <c r="G2675" i="3" s="1"/>
  <c r="G2676" i="3" a="1"/>
  <c r="G2676" i="3" s="1"/>
  <c r="G2677" i="3" a="1"/>
  <c r="G2677" i="3" s="1"/>
  <c r="G2678" i="3" a="1"/>
  <c r="G2678" i="3" s="1"/>
  <c r="G2679" i="3" a="1"/>
  <c r="G2679" i="3" s="1"/>
  <c r="G2680" i="3" a="1"/>
  <c r="G2680" i="3" s="1"/>
  <c r="G2681" i="3" a="1"/>
  <c r="G2681" i="3" s="1"/>
  <c r="G2682" i="3" a="1"/>
  <c r="G2682" i="3" s="1"/>
  <c r="G2683" i="3" a="1"/>
  <c r="G2683" i="3" s="1"/>
  <c r="G2684" i="3" a="1"/>
  <c r="G2684" i="3" s="1"/>
  <c r="G2685" i="3" a="1"/>
  <c r="G2685" i="3" s="1"/>
  <c r="G2686" i="3" a="1"/>
  <c r="G2686" i="3" s="1"/>
  <c r="G2687" i="3" a="1"/>
  <c r="G2687" i="3" s="1"/>
  <c r="G2688" i="3" a="1"/>
  <c r="G2688" i="3" s="1"/>
  <c r="G2689" i="3" a="1"/>
  <c r="G2689" i="3" s="1"/>
  <c r="G2690" i="3" a="1"/>
  <c r="G2690" i="3" s="1"/>
  <c r="G2691" i="3" a="1"/>
  <c r="G2691" i="3" s="1"/>
  <c r="G2692" i="3" a="1"/>
  <c r="G2692" i="3" s="1"/>
  <c r="G2693" i="3" a="1"/>
  <c r="G2693" i="3" s="1"/>
  <c r="G2694" i="3" a="1"/>
  <c r="G2694" i="3" s="1"/>
  <c r="G2695" i="3" a="1"/>
  <c r="G2695" i="3" s="1"/>
  <c r="G2696" i="3" a="1"/>
  <c r="G2696" i="3" s="1"/>
  <c r="G2697" i="3" a="1"/>
  <c r="G2697" i="3" s="1"/>
  <c r="G2698" i="3" a="1"/>
  <c r="G2698" i="3" s="1"/>
  <c r="G2699" i="3" a="1"/>
  <c r="G2699" i="3" s="1"/>
  <c r="G2700" i="3" a="1"/>
  <c r="G2700" i="3" s="1"/>
  <c r="G2701" i="3" a="1"/>
  <c r="G2701" i="3" s="1"/>
  <c r="G2702" i="3" a="1"/>
  <c r="G2702" i="3" s="1"/>
  <c r="G2703" i="3" a="1"/>
  <c r="G2703" i="3" s="1"/>
  <c r="G2704" i="3" a="1"/>
  <c r="G2704" i="3" s="1"/>
  <c r="G2705" i="3" a="1"/>
  <c r="G2705" i="3" s="1"/>
  <c r="G2706" i="3" a="1"/>
  <c r="G2706" i="3" s="1"/>
  <c r="G2707" i="3" a="1"/>
  <c r="G2707" i="3" s="1"/>
  <c r="G2708" i="3" a="1"/>
  <c r="G2708" i="3" s="1"/>
  <c r="G2709" i="3" a="1"/>
  <c r="G2709" i="3" s="1"/>
  <c r="G2710" i="3" a="1"/>
  <c r="G2710" i="3" s="1"/>
  <c r="G2711" i="3" a="1"/>
  <c r="G2711" i="3" s="1"/>
  <c r="G2712" i="3" a="1"/>
  <c r="G2712" i="3" s="1"/>
  <c r="G2713" i="3" a="1"/>
  <c r="G2713" i="3" s="1"/>
  <c r="G2714" i="3" a="1"/>
  <c r="G2714" i="3" s="1"/>
  <c r="G2715" i="3" a="1"/>
  <c r="G2715" i="3" s="1"/>
  <c r="G2716" i="3" a="1"/>
  <c r="G2716" i="3" s="1"/>
  <c r="G2717" i="3" a="1"/>
  <c r="G2717" i="3" s="1"/>
  <c r="G2718" i="3" a="1"/>
  <c r="G2718" i="3" s="1"/>
  <c r="G2719" i="3" a="1"/>
  <c r="G2719" i="3" s="1"/>
  <c r="G2720" i="3" a="1"/>
  <c r="G2720" i="3" s="1"/>
  <c r="G2721" i="3" a="1"/>
  <c r="G2721" i="3" s="1"/>
  <c r="G2722" i="3" a="1"/>
  <c r="G2722" i="3" s="1"/>
  <c r="G2723" i="3" a="1"/>
  <c r="G2723" i="3" s="1"/>
  <c r="G2724" i="3" a="1"/>
  <c r="G2724" i="3" s="1"/>
  <c r="G2725" i="3" a="1"/>
  <c r="G2725" i="3" s="1"/>
  <c r="G2726" i="3" a="1"/>
  <c r="G2726" i="3" s="1"/>
  <c r="G2727" i="3" a="1"/>
  <c r="G2727" i="3" s="1"/>
  <c r="G2728" i="3" a="1"/>
  <c r="G2728" i="3" s="1"/>
  <c r="G2729" i="3" a="1"/>
  <c r="G2729" i="3" s="1"/>
  <c r="G2730" i="3" a="1"/>
  <c r="G2730" i="3" s="1"/>
  <c r="G2731" i="3" a="1"/>
  <c r="G2731" i="3" s="1"/>
  <c r="G2732" i="3" a="1"/>
  <c r="G2732" i="3" s="1"/>
  <c r="G2733" i="3" a="1"/>
  <c r="G2733" i="3" s="1"/>
  <c r="G2734" i="3" a="1"/>
  <c r="G2734" i="3" s="1"/>
  <c r="G2735" i="3" a="1"/>
  <c r="G2735" i="3" s="1"/>
  <c r="G2736" i="3" a="1"/>
  <c r="G2736" i="3" s="1"/>
  <c r="G2737" i="3" a="1"/>
  <c r="G2737" i="3" s="1"/>
  <c r="G2738" i="3" a="1"/>
  <c r="G2738" i="3" s="1"/>
  <c r="G2739" i="3" a="1"/>
  <c r="G2739" i="3" s="1"/>
  <c r="G2740" i="3" a="1"/>
  <c r="G2740" i="3" s="1"/>
  <c r="G2741" i="3" a="1"/>
  <c r="G2741" i="3" s="1"/>
  <c r="G2742" i="3" a="1"/>
  <c r="G2742" i="3" s="1"/>
  <c r="G2743" i="3" a="1"/>
  <c r="G2743" i="3" s="1"/>
  <c r="G2744" i="3" a="1"/>
  <c r="G2744" i="3" s="1"/>
  <c r="G2745" i="3" a="1"/>
  <c r="G2745" i="3" s="1"/>
  <c r="G2746" i="3" a="1"/>
  <c r="G2746" i="3" s="1"/>
  <c r="G2747" i="3" a="1"/>
  <c r="G2747" i="3" s="1"/>
  <c r="G2748" i="3" a="1"/>
  <c r="G2748" i="3" s="1"/>
  <c r="G2749" i="3" a="1"/>
  <c r="G2749" i="3" s="1"/>
  <c r="G2750" i="3" a="1"/>
  <c r="G2750" i="3" s="1"/>
  <c r="G2751" i="3" a="1"/>
  <c r="G2751" i="3" s="1"/>
  <c r="G2752" i="3" a="1"/>
  <c r="G2752" i="3" s="1"/>
  <c r="G2753" i="3" a="1"/>
  <c r="G2753" i="3" s="1"/>
  <c r="G2754" i="3" a="1"/>
  <c r="G2754" i="3" s="1"/>
  <c r="G2755" i="3" a="1"/>
  <c r="G2755" i="3" s="1"/>
  <c r="G2756" i="3" a="1"/>
  <c r="G2756" i="3" s="1"/>
  <c r="G2757" i="3" a="1"/>
  <c r="G2757" i="3" s="1"/>
  <c r="G2758" i="3" a="1"/>
  <c r="G2758" i="3" s="1"/>
  <c r="G2759" i="3" a="1"/>
  <c r="G2759" i="3" s="1"/>
  <c r="G2760" i="3" a="1"/>
  <c r="G2760" i="3" s="1"/>
  <c r="G2761" i="3" a="1"/>
  <c r="G2761" i="3" s="1"/>
  <c r="G2762" i="3" a="1"/>
  <c r="G2762" i="3" s="1"/>
  <c r="G2763" i="3" a="1"/>
  <c r="G2763" i="3" s="1"/>
  <c r="G2764" i="3" a="1"/>
  <c r="G2764" i="3" s="1"/>
  <c r="G2765" i="3" a="1"/>
  <c r="G2765" i="3" s="1"/>
  <c r="G2766" i="3" a="1"/>
  <c r="G2766" i="3" s="1"/>
  <c r="G2767" i="3" a="1"/>
  <c r="G2767" i="3" s="1"/>
  <c r="G2768" i="3" a="1"/>
  <c r="G2768" i="3" s="1"/>
  <c r="G2769" i="3" a="1"/>
  <c r="G2769" i="3" s="1"/>
  <c r="G2770" i="3" a="1"/>
  <c r="G2770" i="3" s="1"/>
  <c r="G2771" i="3" a="1"/>
  <c r="G2771" i="3" s="1"/>
  <c r="G2772" i="3" a="1"/>
  <c r="G2772" i="3" s="1"/>
  <c r="G2773" i="3" a="1"/>
  <c r="G2773" i="3" s="1"/>
  <c r="G2774" i="3" a="1"/>
  <c r="G2774" i="3" s="1"/>
  <c r="G2775" i="3" a="1"/>
  <c r="G2775" i="3" s="1"/>
  <c r="G2776" i="3" a="1"/>
  <c r="G2776" i="3" s="1"/>
  <c r="G2777" i="3" a="1"/>
  <c r="G2777" i="3" s="1"/>
  <c r="G2778" i="3" a="1"/>
  <c r="G2778" i="3" s="1"/>
  <c r="G2779" i="3" a="1"/>
  <c r="G2779" i="3" s="1"/>
  <c r="G2780" i="3" a="1"/>
  <c r="G2780" i="3" s="1"/>
  <c r="G2781" i="3" a="1"/>
  <c r="G2781" i="3" s="1"/>
  <c r="G2782" i="3" a="1"/>
  <c r="G2782" i="3" s="1"/>
  <c r="G2783" i="3" a="1"/>
  <c r="G2783" i="3" s="1"/>
  <c r="G2784" i="3" a="1"/>
  <c r="G2784" i="3" s="1"/>
  <c r="G2785" i="3" a="1"/>
  <c r="G2785" i="3" s="1"/>
  <c r="G2786" i="3" a="1"/>
  <c r="G2786" i="3" s="1"/>
  <c r="G2787" i="3" a="1"/>
  <c r="G2787" i="3" s="1"/>
  <c r="G2788" i="3" a="1"/>
  <c r="G2788" i="3" s="1"/>
  <c r="G2789" i="3" a="1"/>
  <c r="G2789" i="3" s="1"/>
  <c r="G2790" i="3" a="1"/>
  <c r="G2790" i="3" s="1"/>
  <c r="G2791" i="3" a="1"/>
  <c r="G2791" i="3" s="1"/>
  <c r="G2792" i="3" a="1"/>
  <c r="G2792" i="3" s="1"/>
  <c r="G2793" i="3" a="1"/>
  <c r="G2793" i="3" s="1"/>
  <c r="G2794" i="3" a="1"/>
  <c r="G2794" i="3" s="1"/>
  <c r="G2795" i="3" a="1"/>
  <c r="G2795" i="3" s="1"/>
  <c r="G2796" i="3" a="1"/>
  <c r="G2796" i="3" s="1"/>
  <c r="G2797" i="3" a="1"/>
  <c r="G2797" i="3" s="1"/>
  <c r="G2798" i="3" a="1"/>
  <c r="G2798" i="3" s="1"/>
  <c r="G2799" i="3" a="1"/>
  <c r="G2799" i="3" s="1"/>
  <c r="G2800" i="3" a="1"/>
  <c r="G2800" i="3" s="1"/>
  <c r="G2801" i="3" a="1"/>
  <c r="G2801" i="3" s="1"/>
  <c r="G2802" i="3" a="1"/>
  <c r="G2802" i="3" s="1"/>
  <c r="G2803" i="3" a="1"/>
  <c r="G2803" i="3" s="1"/>
  <c r="G2804" i="3" a="1"/>
  <c r="G2804" i="3" s="1"/>
  <c r="G2805" i="3" a="1"/>
  <c r="G2805" i="3" s="1"/>
  <c r="G2806" i="3" a="1"/>
  <c r="G2806" i="3" s="1"/>
  <c r="G2807" i="3" a="1"/>
  <c r="G2807" i="3" s="1"/>
  <c r="G2808" i="3" a="1"/>
  <c r="G2808" i="3" s="1"/>
  <c r="G2809" i="3" a="1"/>
  <c r="G2809" i="3" s="1"/>
  <c r="G2810" i="3" a="1"/>
  <c r="G2810" i="3" s="1"/>
  <c r="G2811" i="3" a="1"/>
  <c r="G2811" i="3" s="1"/>
  <c r="G2812" i="3" a="1"/>
  <c r="G2812" i="3" s="1"/>
  <c r="G2813" i="3" a="1"/>
  <c r="G2813" i="3" s="1"/>
  <c r="G2814" i="3" a="1"/>
  <c r="G2814" i="3" s="1"/>
  <c r="G2815" i="3" a="1"/>
  <c r="G2815" i="3" s="1"/>
  <c r="G2816" i="3" a="1"/>
  <c r="G2816" i="3" s="1"/>
  <c r="G2817" i="3" a="1"/>
  <c r="G2817" i="3" s="1"/>
  <c r="G2818" i="3" a="1"/>
  <c r="G2818" i="3" s="1"/>
  <c r="G2819" i="3" a="1"/>
  <c r="G2819" i="3" s="1"/>
  <c r="G2820" i="3" a="1"/>
  <c r="G2820" i="3" s="1"/>
  <c r="G2821" i="3" a="1"/>
  <c r="G2821" i="3" s="1"/>
  <c r="G2822" i="3" a="1"/>
  <c r="G2822" i="3" s="1"/>
  <c r="G2823" i="3" a="1"/>
  <c r="G2823" i="3" s="1"/>
  <c r="G2824" i="3" a="1"/>
  <c r="G2824" i="3" s="1"/>
  <c r="G2825" i="3" a="1"/>
  <c r="G2825" i="3" s="1"/>
  <c r="G2826" i="3" a="1"/>
  <c r="G2826" i="3" s="1"/>
  <c r="G2827" i="3" a="1"/>
  <c r="G2827" i="3" s="1"/>
  <c r="G2828" i="3" a="1"/>
  <c r="G2828" i="3" s="1"/>
  <c r="G2829" i="3" a="1"/>
  <c r="G2829" i="3" s="1"/>
  <c r="G2830" i="3" a="1"/>
  <c r="G2830" i="3" s="1"/>
  <c r="G2831" i="3" a="1"/>
  <c r="G2831" i="3" s="1"/>
  <c r="G2832" i="3" a="1"/>
  <c r="G2832" i="3" s="1"/>
  <c r="G2833" i="3" a="1"/>
  <c r="G2833" i="3" s="1"/>
  <c r="G2834" i="3" a="1"/>
  <c r="G2834" i="3" s="1"/>
  <c r="G2835" i="3" a="1"/>
  <c r="G2835" i="3" s="1"/>
  <c r="G2836" i="3" a="1"/>
  <c r="G2836" i="3" s="1"/>
  <c r="G2837" i="3" a="1"/>
  <c r="G2837" i="3" s="1"/>
  <c r="G2838" i="3" a="1"/>
  <c r="G2838" i="3" s="1"/>
  <c r="G2839" i="3" a="1"/>
  <c r="G2839" i="3" s="1"/>
  <c r="G2840" i="3" a="1"/>
  <c r="G2840" i="3" s="1"/>
  <c r="G2841" i="3" a="1"/>
  <c r="G2841" i="3" s="1"/>
  <c r="G2842" i="3" a="1"/>
  <c r="G2842" i="3" s="1"/>
  <c r="G2843" i="3" a="1"/>
  <c r="G2843" i="3" s="1"/>
  <c r="G2844" i="3" a="1"/>
  <c r="G2844" i="3" s="1"/>
  <c r="G2845" i="3" a="1"/>
  <c r="G2845" i="3" s="1"/>
  <c r="G2846" i="3" a="1"/>
  <c r="G2846" i="3" s="1"/>
  <c r="G2847" i="3" a="1"/>
  <c r="G2847" i="3" s="1"/>
  <c r="G2848" i="3" a="1"/>
  <c r="G2848" i="3" s="1"/>
  <c r="G2849" i="3" a="1"/>
  <c r="G2849" i="3" s="1"/>
  <c r="G2850" i="3" a="1"/>
  <c r="G2850" i="3" s="1"/>
  <c r="G2851" i="3" a="1"/>
  <c r="G2851" i="3" s="1"/>
  <c r="G2852" i="3" a="1"/>
  <c r="G2852" i="3" s="1"/>
  <c r="G2853" i="3" a="1"/>
  <c r="G2853" i="3" s="1"/>
  <c r="G2854" i="3" a="1"/>
  <c r="G2854" i="3" s="1"/>
  <c r="G2855" i="3" a="1"/>
  <c r="G2855" i="3" s="1"/>
  <c r="G2856" i="3" a="1"/>
  <c r="G2856" i="3" s="1"/>
  <c r="G2857" i="3" a="1"/>
  <c r="G2857" i="3" s="1"/>
  <c r="G2858" i="3" a="1"/>
  <c r="G2858" i="3" s="1"/>
  <c r="G2859" i="3" a="1"/>
  <c r="G2859" i="3" s="1"/>
  <c r="G2860" i="3" a="1"/>
  <c r="G2860" i="3" s="1"/>
  <c r="G2861" i="3" a="1"/>
  <c r="G2861" i="3" s="1"/>
  <c r="G2862" i="3" a="1"/>
  <c r="G2862" i="3" s="1"/>
  <c r="G2863" i="3" a="1"/>
  <c r="G2863" i="3" s="1"/>
  <c r="G2864" i="3" a="1"/>
  <c r="G2864" i="3" s="1"/>
  <c r="G2865" i="3" a="1"/>
  <c r="G2865" i="3" s="1"/>
  <c r="G2866" i="3" a="1"/>
  <c r="G2866" i="3" s="1"/>
  <c r="G2867" i="3" a="1"/>
  <c r="G2867" i="3" s="1"/>
  <c r="G2868" i="3" a="1"/>
  <c r="G2868" i="3" s="1"/>
  <c r="G2869" i="3" a="1"/>
  <c r="G2869" i="3" s="1"/>
  <c r="G2870" i="3" a="1"/>
  <c r="G2870" i="3" s="1"/>
  <c r="G2871" i="3" a="1"/>
  <c r="G2871" i="3" s="1"/>
  <c r="G2872" i="3" a="1"/>
  <c r="G2872" i="3" s="1"/>
  <c r="G2873" i="3" a="1"/>
  <c r="G2873" i="3" s="1"/>
  <c r="G2874" i="3" a="1"/>
  <c r="G2874" i="3" s="1"/>
  <c r="G2875" i="3" a="1"/>
  <c r="G2875" i="3" s="1"/>
  <c r="G2876" i="3" a="1"/>
  <c r="G2876" i="3" s="1"/>
  <c r="G2877" i="3" a="1"/>
  <c r="G2877" i="3" s="1"/>
  <c r="G2878" i="3" a="1"/>
  <c r="G2878" i="3" s="1"/>
  <c r="G2879" i="3" a="1"/>
  <c r="G2879" i="3" s="1"/>
  <c r="G2880" i="3" a="1"/>
  <c r="G2880" i="3" s="1"/>
  <c r="G2881" i="3" a="1"/>
  <c r="G2881" i="3" s="1"/>
  <c r="G2882" i="3" a="1"/>
  <c r="G2882" i="3" s="1"/>
  <c r="G2883" i="3" a="1"/>
  <c r="G2883" i="3" s="1"/>
  <c r="G2884" i="3" a="1"/>
  <c r="G2884" i="3" s="1"/>
  <c r="G2885" i="3" a="1"/>
  <c r="G2885" i="3" s="1"/>
  <c r="G2886" i="3" a="1"/>
  <c r="G2886" i="3" s="1"/>
  <c r="G2887" i="3" a="1"/>
  <c r="G2887" i="3" s="1"/>
  <c r="G2888" i="3" a="1"/>
  <c r="G2888" i="3" s="1"/>
  <c r="G2889" i="3" a="1"/>
  <c r="G2889" i="3" s="1"/>
  <c r="G2890" i="3" a="1"/>
  <c r="G2890" i="3" s="1"/>
  <c r="G2891" i="3" a="1"/>
  <c r="G2891" i="3" s="1"/>
  <c r="G2892" i="3" a="1"/>
  <c r="G2892" i="3" s="1"/>
  <c r="G2893" i="3" a="1"/>
  <c r="G2893" i="3" s="1"/>
  <c r="G2894" i="3" a="1"/>
  <c r="G2894" i="3" s="1"/>
  <c r="G2895" i="3" a="1"/>
  <c r="G2895" i="3" s="1"/>
  <c r="G2896" i="3" a="1"/>
  <c r="G2896" i="3" s="1"/>
  <c r="G2897" i="3" a="1"/>
  <c r="G2897" i="3" s="1"/>
  <c r="G2898" i="3" a="1"/>
  <c r="G2898" i="3" s="1"/>
  <c r="G2899" i="3" a="1"/>
  <c r="G2899" i="3" s="1"/>
  <c r="G2900" i="3" a="1"/>
  <c r="G2900" i="3" s="1"/>
  <c r="G2901" i="3" a="1"/>
  <c r="G2901" i="3" s="1"/>
  <c r="G2902" i="3" a="1"/>
  <c r="G2902" i="3" s="1"/>
  <c r="G2903" i="3" a="1"/>
  <c r="G2903" i="3" s="1"/>
  <c r="G2904" i="3" a="1"/>
  <c r="G2904" i="3" s="1"/>
  <c r="G2905" i="3" a="1"/>
  <c r="G2905" i="3" s="1"/>
  <c r="G2906" i="3" a="1"/>
  <c r="G2906" i="3" s="1"/>
  <c r="G2907" i="3" a="1"/>
  <c r="G2907" i="3" s="1"/>
  <c r="G2908" i="3" a="1"/>
  <c r="G2908" i="3" s="1"/>
  <c r="G2909" i="3" a="1"/>
  <c r="G2909" i="3" s="1"/>
  <c r="G2910" i="3" a="1"/>
  <c r="G2910" i="3" s="1"/>
  <c r="G2911" i="3" a="1"/>
  <c r="G2911" i="3" s="1"/>
  <c r="G2912" i="3" a="1"/>
  <c r="G2912" i="3" s="1"/>
  <c r="G2913" i="3" a="1"/>
  <c r="G2913" i="3" s="1"/>
  <c r="G2914" i="3" a="1"/>
  <c r="G2914" i="3" s="1"/>
  <c r="G2915" i="3" a="1"/>
  <c r="G2915" i="3" s="1"/>
  <c r="G2916" i="3" a="1"/>
  <c r="G2916" i="3" s="1"/>
  <c r="G2917" i="3" a="1"/>
  <c r="G2917" i="3" s="1"/>
  <c r="G2918" i="3" a="1"/>
  <c r="G2918" i="3" s="1"/>
  <c r="G2919" i="3" a="1"/>
  <c r="G2919" i="3" s="1"/>
  <c r="G2920" i="3" a="1"/>
  <c r="G2920" i="3" s="1"/>
  <c r="G2921" i="3" a="1"/>
  <c r="G2921" i="3" s="1"/>
  <c r="G2922" i="3" a="1"/>
  <c r="G2922" i="3" s="1"/>
  <c r="G2923" i="3" a="1"/>
  <c r="G2923" i="3" s="1"/>
  <c r="G2924" i="3" a="1"/>
  <c r="G2924" i="3" s="1"/>
  <c r="G2925" i="3" a="1"/>
  <c r="G2925" i="3" s="1"/>
  <c r="G2926" i="3" a="1"/>
  <c r="G2926" i="3" s="1"/>
  <c r="G2927" i="3" a="1"/>
  <c r="G2927" i="3" s="1"/>
  <c r="G2928" i="3" a="1"/>
  <c r="G2928" i="3" s="1"/>
  <c r="G2929" i="3" a="1"/>
  <c r="G2929" i="3" s="1"/>
  <c r="G2930" i="3" a="1"/>
  <c r="G2930" i="3" s="1"/>
  <c r="G2931" i="3" a="1"/>
  <c r="G2931" i="3" s="1"/>
  <c r="G2932" i="3" a="1"/>
  <c r="G2932" i="3" s="1"/>
  <c r="G2933" i="3" a="1"/>
  <c r="G2933" i="3" s="1"/>
  <c r="G2934" i="3" a="1"/>
  <c r="G2934" i="3" s="1"/>
  <c r="G2935" i="3" a="1"/>
  <c r="G2935" i="3" s="1"/>
  <c r="G2936" i="3" a="1"/>
  <c r="G2936" i="3" s="1"/>
  <c r="G2937" i="3" a="1"/>
  <c r="G2937" i="3" s="1"/>
  <c r="G2938" i="3" a="1"/>
  <c r="G2938" i="3" s="1"/>
  <c r="G2939" i="3" a="1"/>
  <c r="G2939" i="3" s="1"/>
  <c r="G2940" i="3" a="1"/>
  <c r="G2940" i="3" s="1"/>
  <c r="G2941" i="3" a="1"/>
  <c r="G2941" i="3" s="1"/>
  <c r="G2942" i="3" a="1"/>
  <c r="G2942" i="3" s="1"/>
  <c r="G2943" i="3" a="1"/>
  <c r="G2943" i="3" s="1"/>
  <c r="G2944" i="3" a="1"/>
  <c r="G2944" i="3" s="1"/>
  <c r="G2945" i="3" a="1"/>
  <c r="G2945" i="3" s="1"/>
  <c r="G2946" i="3" a="1"/>
  <c r="G2946" i="3" s="1"/>
  <c r="G2947" i="3" a="1"/>
  <c r="G2947" i="3" s="1"/>
  <c r="G2948" i="3" a="1"/>
  <c r="G2948" i="3" s="1"/>
  <c r="G2949" i="3" a="1"/>
  <c r="G2949" i="3" s="1"/>
  <c r="G2950" i="3" a="1"/>
  <c r="G2950" i="3" s="1"/>
  <c r="G2951" i="3" a="1"/>
  <c r="G2951" i="3" s="1"/>
  <c r="G2952" i="3" a="1"/>
  <c r="G2952" i="3" s="1"/>
  <c r="G2953" i="3" a="1"/>
  <c r="G2953" i="3" s="1"/>
  <c r="G2954" i="3" a="1"/>
  <c r="G2954" i="3" s="1"/>
  <c r="G2955" i="3" a="1"/>
  <c r="G2955" i="3" s="1"/>
  <c r="G2956" i="3" a="1"/>
  <c r="G2956" i="3" s="1"/>
  <c r="G2957" i="3" a="1"/>
  <c r="G2957" i="3" s="1"/>
  <c r="G2958" i="3" a="1"/>
  <c r="G2958" i="3" s="1"/>
  <c r="G2959" i="3" a="1"/>
  <c r="G2959" i="3" s="1"/>
  <c r="G2960" i="3" a="1"/>
  <c r="G2960" i="3" s="1"/>
  <c r="G2961" i="3" a="1"/>
  <c r="G2961" i="3" s="1"/>
  <c r="G2962" i="3" a="1"/>
  <c r="G2962" i="3" s="1"/>
  <c r="G2963" i="3" a="1"/>
  <c r="G2963" i="3" s="1"/>
  <c r="G2964" i="3" a="1"/>
  <c r="G2964" i="3" s="1"/>
  <c r="G2965" i="3" a="1"/>
  <c r="G2965" i="3" s="1"/>
  <c r="G2966" i="3" a="1"/>
  <c r="G2966" i="3" s="1"/>
  <c r="G2967" i="3" a="1"/>
  <c r="G2967" i="3" s="1"/>
  <c r="G2968" i="3" a="1"/>
  <c r="G2968" i="3" s="1"/>
  <c r="G2969" i="3" a="1"/>
  <c r="G2969" i="3" s="1"/>
  <c r="G2970" i="3" a="1"/>
  <c r="G2970" i="3" s="1"/>
  <c r="G2971" i="3" a="1"/>
  <c r="G2971" i="3" s="1"/>
  <c r="G2972" i="3" a="1"/>
  <c r="G2972" i="3" s="1"/>
  <c r="G2973" i="3" a="1"/>
  <c r="G2973" i="3" s="1"/>
  <c r="G2974" i="3" a="1"/>
  <c r="G2974" i="3" s="1"/>
  <c r="G2975" i="3" a="1"/>
  <c r="G2975" i="3" s="1"/>
  <c r="G2976" i="3" a="1"/>
  <c r="G2976" i="3" s="1"/>
  <c r="G2977" i="3" a="1"/>
  <c r="G2977" i="3" s="1"/>
  <c r="G2978" i="3" a="1"/>
  <c r="G2978" i="3" s="1"/>
  <c r="G2979" i="3" a="1"/>
  <c r="G2979" i="3" s="1"/>
  <c r="G2980" i="3" a="1"/>
  <c r="G2980" i="3" s="1"/>
  <c r="G2981" i="3" a="1"/>
  <c r="G2981" i="3" s="1"/>
  <c r="G2982" i="3" a="1"/>
  <c r="G2982" i="3" s="1"/>
  <c r="G2983" i="3" a="1"/>
  <c r="G2983" i="3" s="1"/>
  <c r="G2984" i="3" a="1"/>
  <c r="G2984" i="3" s="1"/>
  <c r="G2985" i="3" a="1"/>
  <c r="G2985" i="3" s="1"/>
  <c r="G2986" i="3" a="1"/>
  <c r="G2986" i="3" s="1"/>
  <c r="G2987" i="3" a="1"/>
  <c r="G2987" i="3" s="1"/>
  <c r="G2988" i="3" a="1"/>
  <c r="G2988" i="3" s="1"/>
  <c r="G2989" i="3" a="1"/>
  <c r="G2989" i="3" s="1"/>
  <c r="G2990" i="3" a="1"/>
  <c r="G2990" i="3" s="1"/>
  <c r="G2991" i="3" a="1"/>
  <c r="G2991" i="3" s="1"/>
  <c r="G2992" i="3" a="1"/>
  <c r="G2992" i="3" s="1"/>
  <c r="G2993" i="3" a="1"/>
  <c r="G2993" i="3" s="1"/>
  <c r="G2994" i="3" a="1"/>
  <c r="G2994" i="3" s="1"/>
  <c r="G2995" i="3" a="1"/>
  <c r="G2995" i="3" s="1"/>
  <c r="G2996" i="3" a="1"/>
  <c r="G2996" i="3" s="1"/>
  <c r="G2997" i="3" a="1"/>
  <c r="G2997" i="3" s="1"/>
  <c r="G2998" i="3" a="1"/>
  <c r="G2998" i="3" s="1"/>
  <c r="G2999" i="3" a="1"/>
  <c r="G2999" i="3" s="1"/>
  <c r="G3000" i="3" a="1"/>
  <c r="G3000" i="3" s="1"/>
  <c r="G3001" i="3" a="1"/>
  <c r="G3001" i="3" s="1"/>
  <c r="G3002" i="3" a="1"/>
  <c r="G3002" i="3" s="1"/>
  <c r="G3003" i="3" a="1"/>
  <c r="G3003" i="3" s="1"/>
  <c r="G3004" i="3" a="1"/>
  <c r="G3004" i="3" s="1"/>
  <c r="G3005" i="3" a="1"/>
  <c r="G3005" i="3" s="1"/>
  <c r="G3006" i="3" a="1"/>
  <c r="G3006" i="3" s="1"/>
  <c r="G3007" i="3" a="1"/>
  <c r="G3007" i="3" s="1"/>
  <c r="G3008" i="3" a="1"/>
  <c r="G3008" i="3" s="1"/>
  <c r="G3009" i="3" a="1"/>
  <c r="G3009" i="3" s="1"/>
  <c r="G3010" i="3" a="1"/>
  <c r="G3010" i="3" s="1"/>
  <c r="G3011" i="3" a="1"/>
  <c r="G3011" i="3" s="1"/>
  <c r="G3012" i="3" a="1"/>
  <c r="G3012" i="3" s="1"/>
  <c r="G3013" i="3" a="1"/>
  <c r="G3013" i="3" s="1"/>
  <c r="G3014" i="3" a="1"/>
  <c r="G3014" i="3" s="1"/>
  <c r="G3015" i="3" a="1"/>
  <c r="G3015" i="3" s="1"/>
  <c r="G3016" i="3" a="1"/>
  <c r="G3016" i="3" s="1"/>
  <c r="G3017" i="3" a="1"/>
  <c r="G3017" i="3" s="1"/>
  <c r="G3018" i="3" a="1"/>
  <c r="G3018" i="3" s="1"/>
  <c r="G3019" i="3" a="1"/>
  <c r="G3019" i="3" s="1"/>
  <c r="G3020" i="3" a="1"/>
  <c r="G3020" i="3" s="1"/>
  <c r="G3021" i="3" a="1"/>
  <c r="G3021" i="3" s="1"/>
  <c r="G3022" i="3" a="1"/>
  <c r="G3022" i="3" s="1"/>
  <c r="G3023" i="3" a="1"/>
  <c r="G3023" i="3" s="1"/>
  <c r="G3024" i="3" a="1"/>
  <c r="G3024" i="3" s="1"/>
  <c r="G3025" i="3" a="1"/>
  <c r="G3025" i="3" s="1"/>
  <c r="G3026" i="3" a="1"/>
  <c r="G3026" i="3" s="1"/>
  <c r="G3027" i="3" a="1"/>
  <c r="G3027" i="3" s="1"/>
  <c r="G3028" i="3" a="1"/>
  <c r="G3028" i="3" s="1"/>
  <c r="G3029" i="3" a="1"/>
  <c r="G3029" i="3" s="1"/>
  <c r="G3030" i="3" a="1"/>
  <c r="G3030" i="3" s="1"/>
  <c r="G3031" i="3" a="1"/>
  <c r="G3031" i="3" s="1"/>
  <c r="G3032" i="3" a="1"/>
  <c r="G3032" i="3" s="1"/>
  <c r="G3033" i="3" a="1"/>
  <c r="G3033" i="3" s="1"/>
  <c r="G3034" i="3" a="1"/>
  <c r="G3034" i="3" s="1"/>
  <c r="G3035" i="3" a="1"/>
  <c r="G3035" i="3" s="1"/>
  <c r="G3036" i="3" a="1"/>
  <c r="G3036" i="3" s="1"/>
  <c r="G3037" i="3" a="1"/>
  <c r="G3037" i="3" s="1"/>
  <c r="G3038" i="3" a="1"/>
  <c r="G3038" i="3" s="1"/>
  <c r="G3039" i="3" a="1"/>
  <c r="G3039" i="3" s="1"/>
  <c r="G3040" i="3" a="1"/>
  <c r="G3040" i="3" s="1"/>
  <c r="G3041" i="3" a="1"/>
  <c r="G3041" i="3" s="1"/>
  <c r="G3042" i="3" a="1"/>
  <c r="G3042" i="3" s="1"/>
  <c r="G3043" i="3" a="1"/>
  <c r="G3043" i="3" s="1"/>
  <c r="G3044" i="3" a="1"/>
  <c r="G3044" i="3" s="1"/>
  <c r="G3045" i="3" a="1"/>
  <c r="G3045" i="3" s="1"/>
  <c r="G3046" i="3" a="1"/>
  <c r="G3046" i="3" s="1"/>
  <c r="G3047" i="3" a="1"/>
  <c r="G3047" i="3" s="1"/>
  <c r="G3048" i="3" a="1"/>
  <c r="G3048" i="3" s="1"/>
  <c r="G3049" i="3" a="1"/>
  <c r="G3049" i="3" s="1"/>
  <c r="G3050" i="3" a="1"/>
  <c r="G3050" i="3" s="1"/>
  <c r="G3051" i="3" a="1"/>
  <c r="G3051" i="3" s="1"/>
  <c r="G3052" i="3" a="1"/>
  <c r="G3052" i="3" s="1"/>
  <c r="G3053" i="3" a="1"/>
  <c r="G3053" i="3" s="1"/>
  <c r="G3054" i="3" a="1"/>
  <c r="G3054" i="3" s="1"/>
  <c r="G3055" i="3" a="1"/>
  <c r="G3055" i="3" s="1"/>
  <c r="G3056" i="3" a="1"/>
  <c r="G3056" i="3" s="1"/>
  <c r="G3057" i="3" a="1"/>
  <c r="G3057" i="3" s="1"/>
  <c r="G3058" i="3" a="1"/>
  <c r="G3058" i="3" s="1"/>
  <c r="G3059" i="3" a="1"/>
  <c r="G3059" i="3" s="1"/>
  <c r="G3060" i="3" a="1"/>
  <c r="G3060" i="3" s="1"/>
  <c r="G3061" i="3" a="1"/>
  <c r="G3061" i="3" s="1"/>
  <c r="G3062" i="3" a="1"/>
  <c r="G3062" i="3" s="1"/>
  <c r="G3063" i="3" a="1"/>
  <c r="G3063" i="3" s="1"/>
  <c r="G3064" i="3" a="1"/>
  <c r="G3064" i="3" s="1"/>
  <c r="G3065" i="3" a="1"/>
  <c r="G3065" i="3" s="1"/>
  <c r="G3066" i="3" a="1"/>
  <c r="G3066" i="3" s="1"/>
  <c r="G3067" i="3" a="1"/>
  <c r="G3067" i="3" s="1"/>
  <c r="G3068" i="3" a="1"/>
  <c r="G3068" i="3" s="1"/>
  <c r="G3069" i="3" a="1"/>
  <c r="G3069" i="3" s="1"/>
  <c r="G3070" i="3" a="1"/>
  <c r="G3070" i="3" s="1"/>
  <c r="G3071" i="3" a="1"/>
  <c r="G3071" i="3" s="1"/>
  <c r="G3072" i="3" a="1"/>
  <c r="G3072" i="3" s="1"/>
  <c r="G3073" i="3" a="1"/>
  <c r="G3073" i="3" s="1"/>
  <c r="G3074" i="3" a="1"/>
  <c r="G3074" i="3" s="1"/>
  <c r="G3075" i="3" a="1"/>
  <c r="G3075" i="3" s="1"/>
  <c r="G3076" i="3" a="1"/>
  <c r="G3076" i="3" s="1"/>
  <c r="G3077" i="3" a="1"/>
  <c r="G3077" i="3" s="1"/>
  <c r="G3078" i="3" a="1"/>
  <c r="G3078" i="3" s="1"/>
  <c r="G3079" i="3" a="1"/>
  <c r="G3079" i="3" s="1"/>
  <c r="G3080" i="3" a="1"/>
  <c r="G3080" i="3" s="1"/>
  <c r="G3081" i="3" a="1"/>
  <c r="G3081" i="3" s="1"/>
  <c r="G3082" i="3" a="1"/>
  <c r="G3082" i="3" s="1"/>
  <c r="G3083" i="3" a="1"/>
  <c r="G3083" i="3" s="1"/>
  <c r="G3084" i="3" a="1"/>
  <c r="G3084" i="3" s="1"/>
  <c r="G3085" i="3" a="1"/>
  <c r="G3085" i="3" s="1"/>
  <c r="G3086" i="3" a="1"/>
  <c r="G3086" i="3" s="1"/>
  <c r="G3087" i="3" a="1"/>
  <c r="G3087" i="3" s="1"/>
  <c r="G3088" i="3" a="1"/>
  <c r="G3088" i="3" s="1"/>
  <c r="G3089" i="3" a="1"/>
  <c r="G3089" i="3" s="1"/>
  <c r="G3090" i="3" a="1"/>
  <c r="G3090" i="3" s="1"/>
  <c r="G3091" i="3" a="1"/>
  <c r="G3091" i="3" s="1"/>
  <c r="G3092" i="3" a="1"/>
  <c r="G3092" i="3" s="1"/>
  <c r="G3093" i="3" a="1"/>
  <c r="G3093" i="3" s="1"/>
  <c r="G3094" i="3" a="1"/>
  <c r="G3094" i="3" s="1"/>
  <c r="G3095" i="3" a="1"/>
  <c r="G3095" i="3" s="1"/>
  <c r="G3096" i="3" a="1"/>
  <c r="G3096" i="3" s="1"/>
  <c r="G3097" i="3" a="1"/>
  <c r="G3097" i="3" s="1"/>
  <c r="G3098" i="3" a="1"/>
  <c r="G3098" i="3" s="1"/>
  <c r="G3099" i="3" a="1"/>
  <c r="G3099" i="3" s="1"/>
  <c r="G3100" i="3" a="1"/>
  <c r="G3100" i="3" s="1"/>
  <c r="G3101" i="3" a="1"/>
  <c r="G3101" i="3" s="1"/>
  <c r="G3102" i="3" a="1"/>
  <c r="G3102" i="3" s="1"/>
  <c r="G3103" i="3" a="1"/>
  <c r="G3103" i="3" s="1"/>
  <c r="G3104" i="3" a="1"/>
  <c r="G3104" i="3" s="1"/>
  <c r="G3105" i="3" a="1"/>
  <c r="G3105" i="3" s="1"/>
  <c r="G3106" i="3" a="1"/>
  <c r="G3106" i="3" s="1"/>
  <c r="G3107" i="3" a="1"/>
  <c r="G3107" i="3" s="1"/>
  <c r="G3108" i="3" a="1"/>
  <c r="G3108" i="3" s="1"/>
  <c r="G3109" i="3" a="1"/>
  <c r="G3109" i="3" s="1"/>
  <c r="G3110" i="3" a="1"/>
  <c r="G3110" i="3" s="1"/>
  <c r="G3111" i="3" a="1"/>
  <c r="G3111" i="3" s="1"/>
  <c r="G3112" i="3" a="1"/>
  <c r="G3112" i="3" s="1"/>
  <c r="G3113" i="3" a="1"/>
  <c r="G3113" i="3" s="1"/>
  <c r="G3114" i="3" a="1"/>
  <c r="G3114" i="3" s="1"/>
  <c r="G3115" i="3" a="1"/>
  <c r="G3115" i="3" s="1"/>
  <c r="G3116" i="3" a="1"/>
  <c r="G3116" i="3" s="1"/>
  <c r="G3117" i="3" a="1"/>
  <c r="G3117" i="3" s="1"/>
  <c r="G3118" i="3" a="1"/>
  <c r="G3118" i="3" s="1"/>
  <c r="G3119" i="3" a="1"/>
  <c r="G3119" i="3" s="1"/>
  <c r="G3120" i="3" a="1"/>
  <c r="G3120" i="3" s="1"/>
  <c r="G3121" i="3" a="1"/>
  <c r="G3121" i="3" s="1"/>
  <c r="G3122" i="3" a="1"/>
  <c r="G3122" i="3" s="1"/>
  <c r="G3123" i="3" a="1"/>
  <c r="G3123" i="3" s="1"/>
  <c r="G3124" i="3" a="1"/>
  <c r="G3124" i="3" s="1"/>
  <c r="G3125" i="3" a="1"/>
  <c r="G3125" i="3" s="1"/>
  <c r="G3126" i="3" a="1"/>
  <c r="G3126" i="3" s="1"/>
  <c r="G3127" i="3" a="1"/>
  <c r="G3127" i="3" s="1"/>
  <c r="G3128" i="3" a="1"/>
  <c r="G3128" i="3" s="1"/>
  <c r="G3129" i="3" a="1"/>
  <c r="G3129" i="3" s="1"/>
  <c r="G3130" i="3" a="1"/>
  <c r="G3130" i="3" s="1"/>
  <c r="G3131" i="3" a="1"/>
  <c r="G3131" i="3" s="1"/>
  <c r="G3132" i="3" a="1"/>
  <c r="G3132" i="3" s="1"/>
  <c r="G3133" i="3" a="1"/>
  <c r="G3133" i="3" s="1"/>
  <c r="G3134" i="3" a="1"/>
  <c r="G3134" i="3" s="1"/>
  <c r="G3135" i="3" a="1"/>
  <c r="G3135" i="3" s="1"/>
  <c r="G3136" i="3" a="1"/>
  <c r="G3136" i="3" s="1"/>
  <c r="G3137" i="3" a="1"/>
  <c r="G3137" i="3" s="1"/>
  <c r="G3138" i="3" a="1"/>
  <c r="G3138" i="3" s="1"/>
  <c r="G3139" i="3" a="1"/>
  <c r="G3139" i="3" s="1"/>
  <c r="G3140" i="3" a="1"/>
  <c r="G3140" i="3" s="1"/>
  <c r="G3141" i="3" a="1"/>
  <c r="G3141" i="3" s="1"/>
  <c r="G3142" i="3" a="1"/>
  <c r="G3142" i="3" s="1"/>
  <c r="G3143" i="3" a="1"/>
  <c r="G3143" i="3" s="1"/>
  <c r="G3144" i="3" a="1"/>
  <c r="G3144" i="3" s="1"/>
  <c r="G3145" i="3" a="1"/>
  <c r="G3145" i="3" s="1"/>
  <c r="G3146" i="3" a="1"/>
  <c r="G3146" i="3" s="1"/>
  <c r="G3147" i="3" a="1"/>
  <c r="G3147" i="3" s="1"/>
  <c r="G3148" i="3" a="1"/>
  <c r="G3148" i="3" s="1"/>
  <c r="G3149" i="3" a="1"/>
  <c r="G3149" i="3" s="1"/>
  <c r="G3150" i="3" a="1"/>
  <c r="G3150" i="3" s="1"/>
  <c r="G3151" i="3" a="1"/>
  <c r="G3151" i="3" s="1"/>
  <c r="G3152" i="3" a="1"/>
  <c r="G3152" i="3" s="1"/>
  <c r="G3153" i="3" a="1"/>
  <c r="G3153" i="3" s="1"/>
  <c r="G3154" i="3" a="1"/>
  <c r="G3154" i="3" s="1"/>
  <c r="G3155" i="3" a="1"/>
  <c r="G3155" i="3" s="1"/>
  <c r="G3156" i="3" a="1"/>
  <c r="G3156" i="3" s="1"/>
  <c r="G3157" i="3" a="1"/>
  <c r="G3157" i="3" s="1"/>
  <c r="G3158" i="3" a="1"/>
  <c r="G3158" i="3" s="1"/>
  <c r="G3159" i="3" a="1"/>
  <c r="G3159" i="3" s="1"/>
  <c r="G3160" i="3" a="1"/>
  <c r="G3160" i="3" s="1"/>
  <c r="G3161" i="3" a="1"/>
  <c r="G3161" i="3" s="1"/>
  <c r="G3162" i="3" a="1"/>
  <c r="G3162" i="3" s="1"/>
  <c r="G3163" i="3" a="1"/>
  <c r="G3163" i="3" s="1"/>
  <c r="G3164" i="3" a="1"/>
  <c r="G3164" i="3" s="1"/>
  <c r="G3165" i="3" a="1"/>
  <c r="G3165" i="3" s="1"/>
  <c r="G3166" i="3" a="1"/>
  <c r="G3166" i="3" s="1"/>
  <c r="G3167" i="3" a="1"/>
  <c r="G3167" i="3" s="1"/>
  <c r="G3168" i="3" a="1"/>
  <c r="G3168" i="3" s="1"/>
  <c r="G3169" i="3" a="1"/>
  <c r="G3169" i="3" s="1"/>
  <c r="G3170" i="3" a="1"/>
  <c r="G3170" i="3" s="1"/>
  <c r="G3171" i="3" a="1"/>
  <c r="G3171" i="3" s="1"/>
  <c r="G3172" i="3" a="1"/>
  <c r="G3172" i="3" s="1"/>
  <c r="G3173" i="3" a="1"/>
  <c r="G3173" i="3" s="1"/>
  <c r="G3174" i="3" a="1"/>
  <c r="G3174" i="3" s="1"/>
  <c r="G3175" i="3" a="1"/>
  <c r="G3175" i="3" s="1"/>
  <c r="G3176" i="3" a="1"/>
  <c r="G3176" i="3" s="1"/>
  <c r="G3177" i="3" a="1"/>
  <c r="G3177" i="3" s="1"/>
  <c r="G3178" i="3" a="1"/>
  <c r="G3178" i="3" s="1"/>
  <c r="G3179" i="3" a="1"/>
  <c r="G3179" i="3" s="1"/>
  <c r="G3180" i="3" a="1"/>
  <c r="G3180" i="3" s="1"/>
  <c r="G3181" i="3" a="1"/>
  <c r="G3181" i="3" s="1"/>
  <c r="G3182" i="3" a="1"/>
  <c r="G3182" i="3" s="1"/>
  <c r="G3183" i="3" a="1"/>
  <c r="G3183" i="3" s="1"/>
  <c r="G3184" i="3" a="1"/>
  <c r="G3184" i="3" s="1"/>
  <c r="G3185" i="3" a="1"/>
  <c r="G3185" i="3" s="1"/>
  <c r="G3186" i="3" a="1"/>
  <c r="G3186" i="3" s="1"/>
  <c r="G3187" i="3" a="1"/>
  <c r="G3187" i="3" s="1"/>
  <c r="G3188" i="3" a="1"/>
  <c r="G3188" i="3" s="1"/>
  <c r="G3189" i="3" a="1"/>
  <c r="G3189" i="3" s="1"/>
  <c r="G3190" i="3" a="1"/>
  <c r="G3190" i="3" s="1"/>
  <c r="G3191" i="3" a="1"/>
  <c r="G3191" i="3" s="1"/>
  <c r="G3192" i="3" a="1"/>
  <c r="G3192" i="3" s="1"/>
  <c r="G3193" i="3" a="1"/>
  <c r="G3193" i="3" s="1"/>
  <c r="G3194" i="3" a="1"/>
  <c r="G3194" i="3" s="1"/>
  <c r="G3195" i="3" a="1"/>
  <c r="G3195" i="3" s="1"/>
  <c r="G3196" i="3" a="1"/>
  <c r="G3196" i="3" s="1"/>
  <c r="G3197" i="3" a="1"/>
  <c r="G3197" i="3" s="1"/>
  <c r="G3198" i="3" a="1"/>
  <c r="G3198" i="3" s="1"/>
  <c r="G3199" i="3" a="1"/>
  <c r="G3199" i="3" s="1"/>
  <c r="G3200" i="3" a="1"/>
  <c r="G3200" i="3" s="1"/>
  <c r="G3201" i="3" a="1"/>
  <c r="G3201" i="3" s="1"/>
  <c r="G3202" i="3" a="1"/>
  <c r="G3202" i="3" s="1"/>
  <c r="G3203" i="3" a="1"/>
  <c r="G3203" i="3" s="1"/>
  <c r="G3204" i="3" a="1"/>
  <c r="G3204" i="3" s="1"/>
  <c r="G3205" i="3" a="1"/>
  <c r="G3205" i="3" s="1"/>
  <c r="G3206" i="3" a="1"/>
  <c r="G3206" i="3" s="1"/>
  <c r="G3207" i="3" a="1"/>
  <c r="G3207" i="3" s="1"/>
  <c r="G3208" i="3" a="1"/>
  <c r="G3208" i="3" s="1"/>
  <c r="G3209" i="3" a="1"/>
  <c r="G3209" i="3" s="1"/>
  <c r="G3210" i="3" a="1"/>
  <c r="G3210" i="3" s="1"/>
  <c r="G3211" i="3" a="1"/>
  <c r="G3211" i="3" s="1"/>
  <c r="G3212" i="3" a="1"/>
  <c r="G3212" i="3" s="1"/>
  <c r="G3213" i="3" a="1"/>
  <c r="G3213" i="3" s="1"/>
  <c r="G3214" i="3" a="1"/>
  <c r="G3214" i="3" s="1"/>
  <c r="G3215" i="3" a="1"/>
  <c r="G3215" i="3" s="1"/>
  <c r="G3216" i="3" a="1"/>
  <c r="G3216" i="3" s="1"/>
  <c r="G3217" i="3" a="1"/>
  <c r="G3217" i="3" s="1"/>
  <c r="G3218" i="3" a="1"/>
  <c r="G3218" i="3" s="1"/>
  <c r="G3219" i="3" a="1"/>
  <c r="G3219" i="3" s="1"/>
  <c r="G3220" i="3" a="1"/>
  <c r="G3220" i="3" s="1"/>
  <c r="G3221" i="3" a="1"/>
  <c r="G3221" i="3" s="1"/>
  <c r="G3222" i="3" a="1"/>
  <c r="G3222" i="3" s="1"/>
  <c r="G3223" i="3" a="1"/>
  <c r="G3223" i="3" s="1"/>
  <c r="G3224" i="3" a="1"/>
  <c r="G3224" i="3" s="1"/>
  <c r="G3225" i="3" a="1"/>
  <c r="G3225" i="3" s="1"/>
  <c r="G3226" i="3" a="1"/>
  <c r="G3226" i="3" s="1"/>
  <c r="G3227" i="3" a="1"/>
  <c r="G3227" i="3" s="1"/>
  <c r="G3228" i="3" a="1"/>
  <c r="G3228" i="3" s="1"/>
  <c r="G3229" i="3" a="1"/>
  <c r="G3229" i="3" s="1"/>
  <c r="G3230" i="3" a="1"/>
  <c r="G3230" i="3" s="1"/>
  <c r="G3231" i="3" a="1"/>
  <c r="G3231" i="3" s="1"/>
  <c r="G3232" i="3" a="1"/>
  <c r="G3232" i="3" s="1"/>
  <c r="G3233" i="3" a="1"/>
  <c r="G3233" i="3" s="1"/>
  <c r="G3234" i="3" a="1"/>
  <c r="G3234" i="3" s="1"/>
  <c r="G3235" i="3" a="1"/>
  <c r="G3235" i="3" s="1"/>
  <c r="G3236" i="3" a="1"/>
  <c r="G3236" i="3" s="1"/>
  <c r="G3237" i="3" a="1"/>
  <c r="G3237" i="3" s="1"/>
  <c r="G3238" i="3" a="1"/>
  <c r="G3238" i="3" s="1"/>
  <c r="G3239" i="3" a="1"/>
  <c r="G3239" i="3" s="1"/>
  <c r="G3240" i="3" a="1"/>
  <c r="G3240" i="3" s="1"/>
  <c r="G3241" i="3" a="1"/>
  <c r="G3241" i="3" s="1"/>
  <c r="G3242" i="3" a="1"/>
  <c r="G3242" i="3" s="1"/>
  <c r="G3243" i="3" a="1"/>
  <c r="G3243" i="3" s="1"/>
  <c r="G3244" i="3" a="1"/>
  <c r="G3244" i="3" s="1"/>
  <c r="G3245" i="3" a="1"/>
  <c r="G3245" i="3" s="1"/>
  <c r="G3246" i="3" a="1"/>
  <c r="G3246" i="3" s="1"/>
  <c r="G3247" i="3" a="1"/>
  <c r="G3247" i="3" s="1"/>
  <c r="G3248" i="3" a="1"/>
  <c r="G3248" i="3" s="1"/>
  <c r="G3249" i="3" a="1"/>
  <c r="G3249" i="3" s="1"/>
  <c r="G3250" i="3" a="1"/>
  <c r="G3250" i="3" s="1"/>
  <c r="G3251" i="3" a="1"/>
  <c r="G3251" i="3" s="1"/>
  <c r="G3252" i="3" a="1"/>
  <c r="G3252" i="3" s="1"/>
  <c r="G3253" i="3" a="1"/>
  <c r="G3253" i="3" s="1"/>
  <c r="G3254" i="3" a="1"/>
  <c r="G3254" i="3" s="1"/>
  <c r="G3255" i="3" a="1"/>
  <c r="G3255" i="3" s="1"/>
  <c r="G3256" i="3" a="1"/>
  <c r="G3256" i="3" s="1"/>
  <c r="G3257" i="3" a="1"/>
  <c r="G3257" i="3" s="1"/>
  <c r="G3258" i="3" a="1"/>
  <c r="G3258" i="3" s="1"/>
  <c r="G3259" i="3" a="1"/>
  <c r="G3259" i="3" s="1"/>
  <c r="G3260" i="3" a="1"/>
  <c r="G3260" i="3" s="1"/>
  <c r="G3261" i="3" a="1"/>
  <c r="G3261" i="3" s="1"/>
  <c r="G3262" i="3" a="1"/>
  <c r="G3262" i="3" s="1"/>
  <c r="G3263" i="3" a="1"/>
  <c r="G3263" i="3" s="1"/>
  <c r="G3264" i="3" a="1"/>
  <c r="G3264" i="3" s="1"/>
  <c r="G3265" i="3" a="1"/>
  <c r="G3265" i="3" s="1"/>
  <c r="G3266" i="3" a="1"/>
  <c r="G3266" i="3" s="1"/>
  <c r="G3267" i="3" a="1"/>
  <c r="G3267" i="3" s="1"/>
  <c r="G3268" i="3" a="1"/>
  <c r="G3268" i="3" s="1"/>
  <c r="G3269" i="3" a="1"/>
  <c r="G3269" i="3" s="1"/>
  <c r="G3270" i="3" a="1"/>
  <c r="G3270" i="3" s="1"/>
  <c r="G3271" i="3" a="1"/>
  <c r="G3271" i="3" s="1"/>
  <c r="G3272" i="3" a="1"/>
  <c r="G3272" i="3" s="1"/>
  <c r="G3273" i="3" a="1"/>
  <c r="G3273" i="3" s="1"/>
  <c r="G3274" i="3" a="1"/>
  <c r="G3274" i="3" s="1"/>
  <c r="G3275" i="3" a="1"/>
  <c r="G3275" i="3" s="1"/>
  <c r="G3276" i="3" a="1"/>
  <c r="G3276" i="3" s="1"/>
  <c r="G3277" i="3" a="1"/>
  <c r="G3277" i="3" s="1"/>
  <c r="G3278" i="3" a="1"/>
  <c r="G3278" i="3" s="1"/>
  <c r="G3279" i="3" a="1"/>
  <c r="G3279" i="3" s="1"/>
  <c r="G3280" i="3" a="1"/>
  <c r="G3280" i="3" s="1"/>
  <c r="G3281" i="3" a="1"/>
  <c r="G3281" i="3" s="1"/>
  <c r="G3282" i="3" a="1"/>
  <c r="G3282" i="3" s="1"/>
  <c r="G3283" i="3" a="1"/>
  <c r="G3283" i="3" s="1"/>
  <c r="G3284" i="3" a="1"/>
  <c r="G3284" i="3" s="1"/>
  <c r="G3285" i="3" a="1"/>
  <c r="G3285" i="3" s="1"/>
  <c r="G3286" i="3" a="1"/>
  <c r="G3286" i="3" s="1"/>
  <c r="G3287" i="3" a="1"/>
  <c r="G3287" i="3" s="1"/>
  <c r="G3288" i="3" a="1"/>
  <c r="G3288" i="3" s="1"/>
  <c r="G3289" i="3" a="1"/>
  <c r="G3289" i="3" s="1"/>
  <c r="G3290" i="3" a="1"/>
  <c r="G3290" i="3" s="1"/>
  <c r="G3291" i="3" a="1"/>
  <c r="G3291" i="3" s="1"/>
  <c r="G3292" i="3" a="1"/>
  <c r="G3292" i="3" s="1"/>
  <c r="G3293" i="3" a="1"/>
  <c r="G3293" i="3" s="1"/>
  <c r="G3294" i="3" a="1"/>
  <c r="G3294" i="3" s="1"/>
  <c r="G3295" i="3" a="1"/>
  <c r="G3295" i="3" s="1"/>
  <c r="G3296" i="3" a="1"/>
  <c r="G3296" i="3" s="1"/>
  <c r="G3297" i="3" a="1"/>
  <c r="G3297" i="3" s="1"/>
  <c r="G3298" i="3" a="1"/>
  <c r="G3298" i="3" s="1"/>
  <c r="G3299" i="3" a="1"/>
  <c r="G3299" i="3" s="1"/>
  <c r="G3300" i="3" a="1"/>
  <c r="G3300" i="3" s="1"/>
  <c r="G3301" i="3" a="1"/>
  <c r="G3301" i="3" s="1"/>
  <c r="G3302" i="3" a="1"/>
  <c r="G3302" i="3" s="1"/>
  <c r="G3303" i="3" a="1"/>
  <c r="G3303" i="3" s="1"/>
  <c r="G3304" i="3" a="1"/>
  <c r="G3304" i="3" s="1"/>
  <c r="G3305" i="3" a="1"/>
  <c r="G3305" i="3" s="1"/>
  <c r="G3306" i="3" a="1"/>
  <c r="G3306" i="3" s="1"/>
  <c r="G3307" i="3" a="1"/>
  <c r="G3307" i="3" s="1"/>
  <c r="G3308" i="3" a="1"/>
  <c r="G3308" i="3" s="1"/>
  <c r="G3309" i="3" a="1"/>
  <c r="G3309" i="3" s="1"/>
  <c r="G3310" i="3" a="1"/>
  <c r="G3310" i="3" s="1"/>
  <c r="G3311" i="3" a="1"/>
  <c r="G3311" i="3" s="1"/>
  <c r="G3312" i="3" a="1"/>
  <c r="G3312" i="3" s="1"/>
  <c r="G3313" i="3" a="1"/>
  <c r="G3313" i="3" s="1"/>
  <c r="G3314" i="3" a="1"/>
  <c r="G3314" i="3" s="1"/>
  <c r="G3315" i="3" a="1"/>
  <c r="G3315" i="3" s="1"/>
  <c r="G3316" i="3" a="1"/>
  <c r="G3316" i="3" s="1"/>
  <c r="G3317" i="3" a="1"/>
  <c r="G3317" i="3" s="1"/>
  <c r="G3318" i="3" a="1"/>
  <c r="G3318" i="3" s="1"/>
  <c r="G3319" i="3" a="1"/>
  <c r="G3319" i="3" s="1"/>
  <c r="G3320" i="3" a="1"/>
  <c r="G3320" i="3" s="1"/>
  <c r="G3321" i="3" a="1"/>
  <c r="G3321" i="3" s="1"/>
  <c r="G3322" i="3" a="1"/>
  <c r="G3322" i="3" s="1"/>
  <c r="G3323" i="3" a="1"/>
  <c r="G3323" i="3" s="1"/>
  <c r="G3324" i="3" a="1"/>
  <c r="G3324" i="3" s="1"/>
  <c r="G3325" i="3" a="1"/>
  <c r="G3325" i="3" s="1"/>
  <c r="G3326" i="3" a="1"/>
  <c r="G3326" i="3" s="1"/>
  <c r="G3327" i="3" a="1"/>
  <c r="G3327" i="3" s="1"/>
  <c r="G3328" i="3" a="1"/>
  <c r="G3328" i="3" s="1"/>
  <c r="G3329" i="3" a="1"/>
  <c r="G3329" i="3" s="1"/>
  <c r="G3330" i="3" a="1"/>
  <c r="G3330" i="3" s="1"/>
  <c r="G3331" i="3" a="1"/>
  <c r="G3331" i="3" s="1"/>
  <c r="G3332" i="3" a="1"/>
  <c r="G3332" i="3" s="1"/>
  <c r="G3333" i="3" a="1"/>
  <c r="G3333" i="3" s="1"/>
  <c r="G3334" i="3" a="1"/>
  <c r="G3334" i="3" s="1"/>
  <c r="G3335" i="3" a="1"/>
  <c r="G3335" i="3" s="1"/>
  <c r="G3336" i="3" a="1"/>
  <c r="G3336" i="3" s="1"/>
  <c r="G3337" i="3" a="1"/>
  <c r="G3337" i="3" s="1"/>
  <c r="G3338" i="3" a="1"/>
  <c r="G3338" i="3" s="1"/>
  <c r="G3339" i="3" a="1"/>
  <c r="G3339" i="3" s="1"/>
  <c r="G3340" i="3" a="1"/>
  <c r="G3340" i="3" s="1"/>
  <c r="G3341" i="3" a="1"/>
  <c r="G3341" i="3" s="1"/>
  <c r="G3342" i="3" a="1"/>
  <c r="G3342" i="3" s="1"/>
  <c r="G3343" i="3" a="1"/>
  <c r="G3343" i="3" s="1"/>
  <c r="G3344" i="3" a="1"/>
  <c r="G3344" i="3" s="1"/>
  <c r="G3345" i="3" a="1"/>
  <c r="G3345" i="3" s="1"/>
  <c r="G3346" i="3" a="1"/>
  <c r="G3346" i="3" s="1"/>
  <c r="G3347" i="3" a="1"/>
  <c r="G3347" i="3" s="1"/>
  <c r="G3348" i="3" a="1"/>
  <c r="G3348" i="3" s="1"/>
  <c r="G3349" i="3" a="1"/>
  <c r="G3349" i="3" s="1"/>
  <c r="G3350" i="3" a="1"/>
  <c r="G3350" i="3" s="1"/>
  <c r="G3351" i="3" a="1"/>
  <c r="G3351" i="3" s="1"/>
  <c r="G3352" i="3" a="1"/>
  <c r="G3352" i="3" s="1"/>
  <c r="G3353" i="3" a="1"/>
  <c r="G3353" i="3" s="1"/>
  <c r="G3354" i="3" a="1"/>
  <c r="G3354" i="3" s="1"/>
  <c r="G3355" i="3" a="1"/>
  <c r="G3355" i="3" s="1"/>
  <c r="G3356" i="3" a="1"/>
  <c r="G3356" i="3" s="1"/>
  <c r="G3357" i="3" a="1"/>
  <c r="G3357" i="3" s="1"/>
  <c r="G3358" i="3" a="1"/>
  <c r="G3358" i="3" s="1"/>
  <c r="G3359" i="3" a="1"/>
  <c r="G3359" i="3" s="1"/>
  <c r="G3360" i="3" a="1"/>
  <c r="G3360" i="3" s="1"/>
  <c r="G3361" i="3" a="1"/>
  <c r="G3361" i="3" s="1"/>
  <c r="G3362" i="3" a="1"/>
  <c r="G3362" i="3" s="1"/>
  <c r="G3363" i="3" a="1"/>
  <c r="G3363" i="3" s="1"/>
  <c r="G3364" i="3" a="1"/>
  <c r="G3364" i="3" s="1"/>
  <c r="G3365" i="3" a="1"/>
  <c r="G3365" i="3" s="1"/>
  <c r="G3366" i="3" a="1"/>
  <c r="G3366" i="3" s="1"/>
  <c r="G3367" i="3" a="1"/>
  <c r="G3367" i="3" s="1"/>
  <c r="G3368" i="3" a="1"/>
  <c r="G3368" i="3" s="1"/>
  <c r="G3369" i="3" a="1"/>
  <c r="G3369" i="3" s="1"/>
  <c r="G3370" i="3" a="1"/>
  <c r="G3370" i="3" s="1"/>
  <c r="G3371" i="3" a="1"/>
  <c r="G3371" i="3" s="1"/>
  <c r="G3372" i="3" a="1"/>
  <c r="G3372" i="3" s="1"/>
  <c r="G3373" i="3" a="1"/>
  <c r="G3373" i="3" s="1"/>
  <c r="G3374" i="3" a="1"/>
  <c r="G3374" i="3" s="1"/>
  <c r="G3375" i="3" a="1"/>
  <c r="G3375" i="3" s="1"/>
  <c r="G3376" i="3" a="1"/>
  <c r="G3376" i="3" s="1"/>
  <c r="G3377" i="3" a="1"/>
  <c r="G3377" i="3" s="1"/>
  <c r="G3378" i="3" a="1"/>
  <c r="G3378" i="3" s="1"/>
  <c r="G3379" i="3" a="1"/>
  <c r="G3379" i="3" s="1"/>
  <c r="G3380" i="3" a="1"/>
  <c r="G3380" i="3" s="1"/>
  <c r="G3381" i="3" a="1"/>
  <c r="G3381" i="3" s="1"/>
  <c r="G3382" i="3" a="1"/>
  <c r="G3382" i="3" s="1"/>
  <c r="G3383" i="3" a="1"/>
  <c r="G3383" i="3" s="1"/>
  <c r="G3384" i="3" a="1"/>
  <c r="G3384" i="3" s="1"/>
  <c r="G3385" i="3" a="1"/>
  <c r="G3385" i="3" s="1"/>
  <c r="G3386" i="3" a="1"/>
  <c r="G3386" i="3" s="1"/>
  <c r="G3387" i="3" a="1"/>
  <c r="G3387" i="3" s="1"/>
  <c r="G3388" i="3" a="1"/>
  <c r="G3388" i="3" s="1"/>
  <c r="G3389" i="3" a="1"/>
  <c r="G3389" i="3" s="1"/>
  <c r="G3390" i="3" a="1"/>
  <c r="G3390" i="3" s="1"/>
  <c r="G3391" i="3" a="1"/>
  <c r="G3391" i="3" s="1"/>
  <c r="G3392" i="3" a="1"/>
  <c r="G3392" i="3" s="1"/>
  <c r="G3393" i="3" a="1"/>
  <c r="G3393" i="3" s="1"/>
  <c r="G3394" i="3" a="1"/>
  <c r="G3394" i="3" s="1"/>
  <c r="G3395" i="3" a="1"/>
  <c r="G3395" i="3" s="1"/>
  <c r="G3396" i="3" a="1"/>
  <c r="G3396" i="3" s="1"/>
  <c r="G3397" i="3" a="1"/>
  <c r="G3397" i="3" s="1"/>
  <c r="G3398" i="3" a="1"/>
  <c r="G3398" i="3" s="1"/>
  <c r="G3399" i="3" a="1"/>
  <c r="G3399" i="3" s="1"/>
  <c r="G3400" i="3" a="1"/>
  <c r="G3400" i="3" s="1"/>
  <c r="G3401" i="3" a="1"/>
  <c r="G3401" i="3" s="1"/>
  <c r="G3402" i="3" a="1"/>
  <c r="G3402" i="3" s="1"/>
  <c r="G3403" i="3" a="1"/>
  <c r="G3403" i="3" s="1"/>
  <c r="G3404" i="3" a="1"/>
  <c r="G3404" i="3" s="1"/>
  <c r="G3405" i="3" a="1"/>
  <c r="G3405" i="3" s="1"/>
  <c r="G3406" i="3" a="1"/>
  <c r="G3406" i="3" s="1"/>
  <c r="G3407" i="3" a="1"/>
  <c r="G3407" i="3" s="1"/>
  <c r="G3408" i="3" a="1"/>
  <c r="G3408" i="3" s="1"/>
  <c r="G3409" i="3" a="1"/>
  <c r="G3409" i="3" s="1"/>
  <c r="G3410" i="3" a="1"/>
  <c r="G3410" i="3" s="1"/>
  <c r="G3411" i="3" a="1"/>
  <c r="G3411" i="3" s="1"/>
  <c r="G3412" i="3" a="1"/>
  <c r="G3412" i="3" s="1"/>
  <c r="G3413" i="3" a="1"/>
  <c r="G3413" i="3" s="1"/>
  <c r="G3414" i="3" a="1"/>
  <c r="G3414" i="3" s="1"/>
  <c r="G3415" i="3" a="1"/>
  <c r="G3415" i="3" s="1"/>
  <c r="G3416" i="3" a="1"/>
  <c r="G3416" i="3" s="1"/>
  <c r="G3417" i="3" a="1"/>
  <c r="G3417" i="3" s="1"/>
  <c r="G3418" i="3" a="1"/>
  <c r="G3418" i="3" s="1"/>
  <c r="G3419" i="3" a="1"/>
  <c r="G3419" i="3" s="1"/>
  <c r="G3420" i="3" a="1"/>
  <c r="G3420" i="3" s="1"/>
  <c r="G3421" i="3" a="1"/>
  <c r="G3421" i="3" s="1"/>
  <c r="G3422" i="3" a="1"/>
  <c r="G3422" i="3" s="1"/>
  <c r="G3423" i="3" a="1"/>
  <c r="G3423" i="3" s="1"/>
  <c r="G3424" i="3" a="1"/>
  <c r="G3424" i="3" s="1"/>
  <c r="G3425" i="3" a="1"/>
  <c r="G3425" i="3" s="1"/>
  <c r="G3426" i="3" a="1"/>
  <c r="G3426" i="3" s="1"/>
  <c r="G3427" i="3" a="1"/>
  <c r="G3427" i="3" s="1"/>
  <c r="G3428" i="3" a="1"/>
  <c r="G3428" i="3" s="1"/>
  <c r="G3429" i="3" a="1"/>
  <c r="G3429" i="3" s="1"/>
  <c r="G3430" i="3" a="1"/>
  <c r="G3430" i="3" s="1"/>
  <c r="G3431" i="3" a="1"/>
  <c r="G3431" i="3" s="1"/>
  <c r="G3432" i="3" a="1"/>
  <c r="G3432" i="3" s="1"/>
  <c r="G3433" i="3" a="1"/>
  <c r="G3433" i="3" s="1"/>
  <c r="G3434" i="3" a="1"/>
  <c r="G3434" i="3" s="1"/>
  <c r="G3435" i="3" a="1"/>
  <c r="G3435" i="3" s="1"/>
  <c r="G3436" i="3" a="1"/>
  <c r="G3436" i="3" s="1"/>
  <c r="G3437" i="3" a="1"/>
  <c r="G3437" i="3" s="1"/>
  <c r="G3438" i="3" a="1"/>
  <c r="G3438" i="3" s="1"/>
  <c r="G3439" i="3" a="1"/>
  <c r="G3439" i="3" s="1"/>
  <c r="G3440" i="3" a="1"/>
  <c r="G3440" i="3" s="1"/>
  <c r="G3441" i="3" a="1"/>
  <c r="G3441" i="3" s="1"/>
  <c r="G3442" i="3" a="1"/>
  <c r="G3442" i="3" s="1"/>
  <c r="G3443" i="3" a="1"/>
  <c r="G3443" i="3" s="1"/>
  <c r="G3444" i="3" a="1"/>
  <c r="G3444" i="3" s="1"/>
  <c r="G3445" i="3" a="1"/>
  <c r="G3445" i="3" s="1"/>
  <c r="G3446" i="3" a="1"/>
  <c r="G3446" i="3" s="1"/>
  <c r="G3447" i="3" a="1"/>
  <c r="G3447" i="3" s="1"/>
  <c r="G3448" i="3" a="1"/>
  <c r="G3448" i="3" s="1"/>
  <c r="G3449" i="3" a="1"/>
  <c r="G3449" i="3" s="1"/>
  <c r="G3450" i="3" a="1"/>
  <c r="G3450" i="3" s="1"/>
  <c r="G3451" i="3" a="1"/>
  <c r="G3451" i="3" s="1"/>
  <c r="G3452" i="3" a="1"/>
  <c r="G3452" i="3" s="1"/>
  <c r="G3453" i="3" a="1"/>
  <c r="G3453" i="3" s="1"/>
  <c r="G3454" i="3" a="1"/>
  <c r="G3454" i="3" s="1"/>
  <c r="G3455" i="3" a="1"/>
  <c r="G3455" i="3" s="1"/>
  <c r="G3456" i="3" a="1"/>
  <c r="G3456" i="3" s="1"/>
  <c r="G3457" i="3" a="1"/>
  <c r="G3457" i="3" s="1"/>
  <c r="G3458" i="3" a="1"/>
  <c r="G3458" i="3" s="1"/>
  <c r="G3459" i="3" a="1"/>
  <c r="G3459" i="3" s="1"/>
  <c r="G3460" i="3" a="1"/>
  <c r="G3460" i="3" s="1"/>
  <c r="G3461" i="3" a="1"/>
  <c r="G3461" i="3" s="1"/>
  <c r="G3462" i="3" a="1"/>
  <c r="G3462" i="3" s="1"/>
  <c r="G3463" i="3" a="1"/>
  <c r="G3463" i="3" s="1"/>
  <c r="G3464" i="3" a="1"/>
  <c r="G3464" i="3" s="1"/>
  <c r="G3465" i="3" a="1"/>
  <c r="G3465" i="3" s="1"/>
  <c r="G3466" i="3" a="1"/>
  <c r="G3466" i="3" s="1"/>
  <c r="G3467" i="3" a="1"/>
  <c r="G3467" i="3" s="1"/>
  <c r="G3468" i="3" a="1"/>
  <c r="G3468" i="3" s="1"/>
  <c r="G3469" i="3" a="1"/>
  <c r="G3469" i="3" s="1"/>
  <c r="G3470" i="3" a="1"/>
  <c r="G3470" i="3" s="1"/>
  <c r="G3471" i="3" a="1"/>
  <c r="G3471" i="3" s="1"/>
  <c r="G3472" i="3" a="1"/>
  <c r="G3472" i="3" s="1"/>
  <c r="G3473" i="3" a="1"/>
  <c r="G3473" i="3" s="1"/>
  <c r="G3474" i="3" a="1"/>
  <c r="G3474" i="3" s="1"/>
  <c r="G3475" i="3" a="1"/>
  <c r="G3475" i="3" s="1"/>
  <c r="G3476" i="3" a="1"/>
  <c r="G3476" i="3" s="1"/>
  <c r="G3477" i="3" a="1"/>
  <c r="G3477" i="3" s="1"/>
  <c r="G3478" i="3" a="1"/>
  <c r="G3478" i="3" s="1"/>
  <c r="G3479" i="3" a="1"/>
  <c r="G3479" i="3" s="1"/>
  <c r="G3480" i="3" a="1"/>
  <c r="G3480" i="3" s="1"/>
  <c r="G3481" i="3" a="1"/>
  <c r="G3481" i="3" s="1"/>
  <c r="G3482" i="3" a="1"/>
  <c r="G3482" i="3" s="1"/>
  <c r="G3483" i="3" a="1"/>
  <c r="G3483" i="3" s="1"/>
  <c r="G3484" i="3" a="1"/>
  <c r="G3484" i="3" s="1"/>
  <c r="G3485" i="3" a="1"/>
  <c r="G3485" i="3" s="1"/>
  <c r="G3486" i="3" a="1"/>
  <c r="G3486" i="3" s="1"/>
  <c r="G3487" i="3" a="1"/>
  <c r="G3487" i="3" s="1"/>
  <c r="G3488" i="3" a="1"/>
  <c r="G3488" i="3" s="1"/>
  <c r="G3489" i="3" a="1"/>
  <c r="G3489" i="3" s="1"/>
  <c r="G3490" i="3" a="1"/>
  <c r="G3490" i="3" s="1"/>
  <c r="G3491" i="3" a="1"/>
  <c r="G3491" i="3" s="1"/>
  <c r="G3492" i="3" a="1"/>
  <c r="G3492" i="3" s="1"/>
  <c r="G3493" i="3" a="1"/>
  <c r="G3493" i="3" s="1"/>
  <c r="G3494" i="3" a="1"/>
  <c r="G3494" i="3" s="1"/>
  <c r="G3495" i="3" a="1"/>
  <c r="G3495" i="3" s="1"/>
  <c r="G3496" i="3" a="1"/>
  <c r="G3496" i="3" s="1"/>
  <c r="G3497" i="3" a="1"/>
  <c r="G3497" i="3" s="1"/>
  <c r="G3498" i="3" a="1"/>
  <c r="G3498" i="3" s="1"/>
  <c r="G3499" i="3" a="1"/>
  <c r="G3499" i="3" s="1"/>
  <c r="G3500" i="3" a="1"/>
  <c r="G3500" i="3" s="1"/>
  <c r="G3501" i="3" a="1"/>
  <c r="G3501" i="3" s="1"/>
  <c r="G3502" i="3" a="1"/>
  <c r="G3502" i="3" s="1"/>
  <c r="G3503" i="3" a="1"/>
  <c r="G3503" i="3" s="1"/>
  <c r="G3504" i="3" a="1"/>
  <c r="G3504" i="3" s="1"/>
  <c r="G3505" i="3" a="1"/>
  <c r="G3505" i="3" s="1"/>
  <c r="G3506" i="3" a="1"/>
  <c r="G3506" i="3" s="1"/>
  <c r="G3507" i="3" a="1"/>
  <c r="G3507" i="3" s="1"/>
  <c r="G3508" i="3" a="1"/>
  <c r="G3508" i="3" s="1"/>
  <c r="G3509" i="3" a="1"/>
  <c r="G3509" i="3" s="1"/>
  <c r="G3510" i="3" a="1"/>
  <c r="G3510" i="3" s="1"/>
  <c r="G3511" i="3" a="1"/>
  <c r="G3511" i="3" s="1"/>
  <c r="G3512" i="3" a="1"/>
  <c r="G3512" i="3" s="1"/>
  <c r="G3513" i="3" a="1"/>
  <c r="G3513" i="3" s="1"/>
  <c r="G3514" i="3" a="1"/>
  <c r="G3514" i="3" s="1"/>
  <c r="G3515" i="3" a="1"/>
  <c r="G3515" i="3" s="1"/>
  <c r="G3516" i="3" a="1"/>
  <c r="G3516" i="3" s="1"/>
  <c r="G3517" i="3" a="1"/>
  <c r="G3517" i="3" s="1"/>
  <c r="G3518" i="3" a="1"/>
  <c r="G3518" i="3" s="1"/>
  <c r="G3519" i="3" a="1"/>
  <c r="G3519" i="3" s="1"/>
  <c r="G3520" i="3" a="1"/>
  <c r="G3520" i="3" s="1"/>
  <c r="G3521" i="3" a="1"/>
  <c r="G3521" i="3" s="1"/>
  <c r="G3522" i="3" a="1"/>
  <c r="G3522" i="3" s="1"/>
  <c r="G3523" i="3" a="1"/>
  <c r="G3523" i="3" s="1"/>
  <c r="G3524" i="3" a="1"/>
  <c r="G3524" i="3" s="1"/>
  <c r="G3525" i="3" a="1"/>
  <c r="G3525" i="3" s="1"/>
  <c r="G3526" i="3" a="1"/>
  <c r="G3526" i="3" s="1"/>
  <c r="G3527" i="3" a="1"/>
  <c r="G3527" i="3" s="1"/>
  <c r="G3528" i="3" a="1"/>
  <c r="G3528" i="3" s="1"/>
  <c r="G3529" i="3" a="1"/>
  <c r="G3529" i="3" s="1"/>
  <c r="G3530" i="3" a="1"/>
  <c r="G3530" i="3" s="1"/>
  <c r="G3531" i="3" a="1"/>
  <c r="G3531" i="3" s="1"/>
  <c r="G3532" i="3" a="1"/>
  <c r="G3532" i="3" s="1"/>
  <c r="G3533" i="3" a="1"/>
  <c r="G3533" i="3" s="1"/>
  <c r="G3534" i="3" a="1"/>
  <c r="G3534" i="3" s="1"/>
  <c r="G3535" i="3" a="1"/>
  <c r="G3535" i="3" s="1"/>
  <c r="G3536" i="3" a="1"/>
  <c r="G3536" i="3" s="1"/>
  <c r="G3537" i="3" a="1"/>
  <c r="G3537" i="3" s="1"/>
  <c r="G3538" i="3" a="1"/>
  <c r="G3538" i="3" s="1"/>
  <c r="G3539" i="3" a="1"/>
  <c r="G3539" i="3" s="1"/>
  <c r="G3540" i="3" a="1"/>
  <c r="G3540" i="3" s="1"/>
  <c r="G3541" i="3" a="1"/>
  <c r="G3541" i="3" s="1"/>
  <c r="G3542" i="3" a="1"/>
  <c r="G3542" i="3" s="1"/>
  <c r="G3543" i="3" a="1"/>
  <c r="G3543" i="3" s="1"/>
  <c r="G3544" i="3" a="1"/>
  <c r="G3544" i="3" s="1"/>
  <c r="G3545" i="3" a="1"/>
  <c r="G3545" i="3" s="1"/>
  <c r="G3546" i="3" a="1"/>
  <c r="G3546" i="3" s="1"/>
  <c r="G3547" i="3" a="1"/>
  <c r="G3547" i="3" s="1"/>
  <c r="G3548" i="3" a="1"/>
  <c r="G3548" i="3" s="1"/>
  <c r="G3549" i="3" a="1"/>
  <c r="G3549" i="3" s="1"/>
  <c r="G3550" i="3" a="1"/>
  <c r="G3550" i="3" s="1"/>
  <c r="G3551" i="3" a="1"/>
  <c r="G3551" i="3" s="1"/>
  <c r="G3552" i="3" a="1"/>
  <c r="G3552" i="3" s="1"/>
  <c r="G3553" i="3" a="1"/>
  <c r="G3553" i="3" s="1"/>
  <c r="G3554" i="3" a="1"/>
  <c r="G3554" i="3" s="1"/>
  <c r="G3555" i="3" a="1"/>
  <c r="G3555" i="3" s="1"/>
  <c r="G3556" i="3" a="1"/>
  <c r="G3556" i="3" s="1"/>
  <c r="G3557" i="3" a="1"/>
  <c r="G3557" i="3" s="1"/>
  <c r="G3558" i="3" a="1"/>
  <c r="G3558" i="3" s="1"/>
  <c r="G3559" i="3" a="1"/>
  <c r="G3559" i="3" s="1"/>
  <c r="G3560" i="3" a="1"/>
  <c r="G3560" i="3" s="1"/>
  <c r="G3561" i="3" a="1"/>
  <c r="G3561" i="3" s="1"/>
  <c r="G3562" i="3" a="1"/>
  <c r="G3562" i="3" s="1"/>
  <c r="G3563" i="3" a="1"/>
  <c r="G3563" i="3" s="1"/>
  <c r="G3564" i="3" a="1"/>
  <c r="G3564" i="3" s="1"/>
  <c r="G3565" i="3" a="1"/>
  <c r="G3565" i="3" s="1"/>
  <c r="G3566" i="3" a="1"/>
  <c r="G3566" i="3" s="1"/>
  <c r="G3567" i="3" a="1"/>
  <c r="G3567" i="3" s="1"/>
  <c r="G3568" i="3" a="1"/>
  <c r="G3568" i="3" s="1"/>
  <c r="G3569" i="3" a="1"/>
  <c r="G3569" i="3" s="1"/>
  <c r="G3570" i="3" a="1"/>
  <c r="G3570" i="3" s="1"/>
  <c r="G3571" i="3" a="1"/>
  <c r="G3571" i="3" s="1"/>
  <c r="G3572" i="3" a="1"/>
  <c r="G3572" i="3" s="1"/>
  <c r="G3573" i="3" a="1"/>
  <c r="G3573" i="3" s="1"/>
  <c r="G3574" i="3" a="1"/>
  <c r="G3574" i="3" s="1"/>
  <c r="G3575" i="3" a="1"/>
  <c r="G3575" i="3" s="1"/>
  <c r="G3576" i="3" a="1"/>
  <c r="G3576" i="3" s="1"/>
  <c r="G3577" i="3" a="1"/>
  <c r="G3577" i="3" s="1"/>
  <c r="G3578" i="3" a="1"/>
  <c r="G3578" i="3" s="1"/>
  <c r="G3579" i="3" a="1"/>
  <c r="G3579" i="3" s="1"/>
  <c r="G3580" i="3" a="1"/>
  <c r="G3580" i="3" s="1"/>
  <c r="G3581" i="3" a="1"/>
  <c r="G3581" i="3" s="1"/>
  <c r="G3582" i="3" a="1"/>
  <c r="G3582" i="3" s="1"/>
  <c r="G3583" i="3" a="1"/>
  <c r="G3583" i="3" s="1"/>
  <c r="G3584" i="3" a="1"/>
  <c r="G3584" i="3" s="1"/>
  <c r="G3585" i="3" a="1"/>
  <c r="G3585" i="3" s="1"/>
  <c r="G3586" i="3" a="1"/>
  <c r="G3586" i="3" s="1"/>
  <c r="G3587" i="3" a="1"/>
  <c r="G3587" i="3" s="1"/>
  <c r="G3588" i="3" a="1"/>
  <c r="G3588" i="3" s="1"/>
  <c r="G3589" i="3" a="1"/>
  <c r="G3589" i="3" s="1"/>
  <c r="G3590" i="3" a="1"/>
  <c r="G3590" i="3" s="1"/>
  <c r="G3591" i="3" a="1"/>
  <c r="G3591" i="3" s="1"/>
  <c r="G3592" i="3" a="1"/>
  <c r="G3592" i="3" s="1"/>
  <c r="G3593" i="3" a="1"/>
  <c r="G3593" i="3" s="1"/>
  <c r="G3594" i="3" a="1"/>
  <c r="G3594" i="3" s="1"/>
  <c r="G3595" i="3" a="1"/>
  <c r="G3595" i="3" s="1"/>
  <c r="G3596" i="3" a="1"/>
  <c r="G3596" i="3" s="1"/>
  <c r="G3597" i="3" a="1"/>
  <c r="G3597" i="3" s="1"/>
  <c r="G3598" i="3" a="1"/>
  <c r="G3598" i="3" s="1"/>
  <c r="G3599" i="3" a="1"/>
  <c r="G3599" i="3" s="1"/>
  <c r="G3600" i="3" a="1"/>
  <c r="G3600" i="3" s="1"/>
  <c r="G3601" i="3" a="1"/>
  <c r="G3601" i="3" s="1"/>
  <c r="G3602" i="3" a="1"/>
  <c r="G3602" i="3" s="1"/>
  <c r="G3603" i="3" a="1"/>
  <c r="G3603" i="3" s="1"/>
  <c r="G3604" i="3" a="1"/>
  <c r="G3604" i="3" s="1"/>
  <c r="G3605" i="3" a="1"/>
  <c r="G3605" i="3" s="1"/>
  <c r="G3606" i="3" a="1"/>
  <c r="G3606" i="3" s="1"/>
  <c r="G3607" i="3" a="1"/>
  <c r="G3607" i="3" s="1"/>
  <c r="G3608" i="3" a="1"/>
  <c r="G3608" i="3" s="1"/>
  <c r="G3609" i="3" a="1"/>
  <c r="G3609" i="3" s="1"/>
  <c r="G3610" i="3" a="1"/>
  <c r="G3610" i="3" s="1"/>
  <c r="G3611" i="3" a="1"/>
  <c r="G3611" i="3" s="1"/>
  <c r="G3612" i="3" a="1"/>
  <c r="G3612" i="3" s="1"/>
  <c r="G3613" i="3" a="1"/>
  <c r="G3613" i="3" s="1"/>
  <c r="G3614" i="3" a="1"/>
  <c r="G3614" i="3" s="1"/>
  <c r="G3615" i="3" a="1"/>
  <c r="G3615" i="3" s="1"/>
  <c r="G3616" i="3" a="1"/>
  <c r="G3616" i="3" s="1"/>
  <c r="G3617" i="3" a="1"/>
  <c r="G3617" i="3" s="1"/>
  <c r="G3618" i="3" a="1"/>
  <c r="G3618" i="3" s="1"/>
  <c r="G3619" i="3" a="1"/>
  <c r="G3619" i="3" s="1"/>
  <c r="G3620" i="3" a="1"/>
  <c r="G3620" i="3" s="1"/>
  <c r="G3621" i="3" a="1"/>
  <c r="G3621" i="3" s="1"/>
  <c r="G3622" i="3" a="1"/>
  <c r="G3622" i="3" s="1"/>
  <c r="G3623" i="3" a="1"/>
  <c r="G3623" i="3" s="1"/>
  <c r="G3624" i="3" a="1"/>
  <c r="G3624" i="3" s="1"/>
  <c r="G3625" i="3" a="1"/>
  <c r="G3625" i="3" s="1"/>
  <c r="G3626" i="3" a="1"/>
  <c r="G3626" i="3" s="1"/>
  <c r="G3627" i="3" a="1"/>
  <c r="G3627" i="3" s="1"/>
  <c r="G3628" i="3" a="1"/>
  <c r="G3628" i="3" s="1"/>
  <c r="G3629" i="3" a="1"/>
  <c r="G3629" i="3" s="1"/>
  <c r="G3630" i="3" a="1"/>
  <c r="G3630" i="3" s="1"/>
  <c r="G3631" i="3" a="1"/>
  <c r="G3631" i="3" s="1"/>
  <c r="G3632" i="3" a="1"/>
  <c r="G3632" i="3" s="1"/>
  <c r="G3633" i="3" a="1"/>
  <c r="G3633" i="3" s="1"/>
  <c r="G3634" i="3" a="1"/>
  <c r="G3634" i="3" s="1"/>
  <c r="G3635" i="3" a="1"/>
  <c r="G3635" i="3" s="1"/>
  <c r="G3636" i="3" a="1"/>
  <c r="G3636" i="3" s="1"/>
  <c r="G3637" i="3" a="1"/>
  <c r="G3637" i="3" s="1"/>
  <c r="G3638" i="3" a="1"/>
  <c r="G3638" i="3" s="1"/>
  <c r="G3639" i="3" a="1"/>
  <c r="G3639" i="3" s="1"/>
  <c r="G3640" i="3" a="1"/>
  <c r="G3640" i="3" s="1"/>
  <c r="G3641" i="3" a="1"/>
  <c r="G3641" i="3" s="1"/>
  <c r="G3642" i="3" a="1"/>
  <c r="G3642" i="3" s="1"/>
  <c r="G3643" i="3" a="1"/>
  <c r="G3643" i="3" s="1"/>
  <c r="G3644" i="3" a="1"/>
  <c r="G3644" i="3" s="1"/>
  <c r="G3645" i="3" a="1"/>
  <c r="G3645" i="3" s="1"/>
  <c r="G3646" i="3" a="1"/>
  <c r="G3646" i="3" s="1"/>
  <c r="G3647" i="3" a="1"/>
  <c r="G3647" i="3" s="1"/>
  <c r="G3648" i="3" a="1"/>
  <c r="G3648" i="3" s="1"/>
  <c r="G3649" i="3" a="1"/>
  <c r="G3649" i="3" s="1"/>
  <c r="G3650" i="3" a="1"/>
  <c r="G3650" i="3" s="1"/>
  <c r="G3651" i="3" a="1"/>
  <c r="G3651" i="3" s="1"/>
  <c r="G3652" i="3" a="1"/>
  <c r="G3652" i="3" s="1"/>
  <c r="G3653" i="3" a="1"/>
  <c r="G3653" i="3" s="1"/>
  <c r="G3654" i="3" a="1"/>
  <c r="G3654" i="3" s="1"/>
  <c r="G3655" i="3" a="1"/>
  <c r="G3655" i="3" s="1"/>
  <c r="G3656" i="3" a="1"/>
  <c r="G3656" i="3" s="1"/>
  <c r="G3657" i="3" a="1"/>
  <c r="G3657" i="3" s="1"/>
  <c r="G3658" i="3" a="1"/>
  <c r="G3658" i="3" s="1"/>
  <c r="G3659" i="3" a="1"/>
  <c r="G3659" i="3" s="1"/>
  <c r="G3660" i="3" a="1"/>
  <c r="G3660" i="3" s="1"/>
  <c r="G3661" i="3" a="1"/>
  <c r="G3661" i="3" s="1"/>
  <c r="G3662" i="3" a="1"/>
  <c r="G3662" i="3" s="1"/>
  <c r="G3663" i="3" a="1"/>
  <c r="G3663" i="3" s="1"/>
  <c r="G3664" i="3" a="1"/>
  <c r="G3664" i="3" s="1"/>
  <c r="G3665" i="3" a="1"/>
  <c r="G3665" i="3" s="1"/>
  <c r="G3666" i="3" a="1"/>
  <c r="G3666" i="3" s="1"/>
  <c r="G3667" i="3" a="1"/>
  <c r="G3667" i="3" s="1"/>
  <c r="G3668" i="3" a="1"/>
  <c r="G3668" i="3" s="1"/>
  <c r="G3669" i="3" a="1"/>
  <c r="G3669" i="3" s="1"/>
  <c r="G3670" i="3" a="1"/>
  <c r="G3670" i="3" s="1"/>
  <c r="G3671" i="3" a="1"/>
  <c r="G3671" i="3" s="1"/>
  <c r="G3672" i="3" a="1"/>
  <c r="G3672" i="3" s="1"/>
  <c r="G3673" i="3" a="1"/>
  <c r="G3673" i="3" s="1"/>
  <c r="G3674" i="3" a="1"/>
  <c r="G3674" i="3" s="1"/>
  <c r="G3675" i="3" a="1"/>
  <c r="G3675" i="3" s="1"/>
  <c r="G3676" i="3" a="1"/>
  <c r="G3676" i="3" s="1"/>
  <c r="G3677" i="3" a="1"/>
  <c r="G3677" i="3" s="1"/>
  <c r="G3678" i="3" a="1"/>
  <c r="G3678" i="3" s="1"/>
  <c r="G3679" i="3" a="1"/>
  <c r="G3679" i="3" s="1"/>
  <c r="G3680" i="3" a="1"/>
  <c r="G3680" i="3" s="1"/>
  <c r="G3681" i="3" a="1"/>
  <c r="G3681" i="3" s="1"/>
  <c r="G3682" i="3" a="1"/>
  <c r="G3682" i="3" s="1"/>
  <c r="G3683" i="3" a="1"/>
  <c r="G3683" i="3" s="1"/>
  <c r="G3684" i="3" a="1"/>
  <c r="G3684" i="3" s="1"/>
  <c r="G3685" i="3" a="1"/>
  <c r="G3685" i="3" s="1"/>
  <c r="G3686" i="3" a="1"/>
  <c r="G3686" i="3" s="1"/>
  <c r="G3687" i="3" a="1"/>
  <c r="G3687" i="3" s="1"/>
  <c r="G3688" i="3" a="1"/>
  <c r="G3688" i="3" s="1"/>
  <c r="G3689" i="3" a="1"/>
  <c r="G3689" i="3" s="1"/>
  <c r="G3690" i="3" a="1"/>
  <c r="G3690" i="3" s="1"/>
  <c r="G3691" i="3" a="1"/>
  <c r="G3691" i="3" s="1"/>
  <c r="G3692" i="3" a="1"/>
  <c r="G3692" i="3" s="1"/>
  <c r="G3693" i="3" a="1"/>
  <c r="G3693" i="3" s="1"/>
  <c r="G3694" i="3" a="1"/>
  <c r="G3694" i="3" s="1"/>
  <c r="G3695" i="3" a="1"/>
  <c r="G3695" i="3" s="1"/>
  <c r="G3696" i="3" a="1"/>
  <c r="G3696" i="3" s="1"/>
  <c r="G3697" i="3" a="1"/>
  <c r="G3697" i="3" s="1"/>
  <c r="G3698" i="3" a="1"/>
  <c r="G3698" i="3" s="1"/>
  <c r="G3699" i="3" a="1"/>
  <c r="G3699" i="3" s="1"/>
  <c r="G3700" i="3" a="1"/>
  <c r="G3700" i="3" s="1"/>
  <c r="G3701" i="3" a="1"/>
  <c r="G3701" i="3" s="1"/>
  <c r="G3702" i="3" a="1"/>
  <c r="G3702" i="3" s="1"/>
  <c r="G3703" i="3" a="1"/>
  <c r="G3703" i="3" s="1"/>
  <c r="G3704" i="3" a="1"/>
  <c r="G3704" i="3" s="1"/>
  <c r="G3705" i="3" a="1"/>
  <c r="G3705" i="3" s="1"/>
  <c r="G3706" i="3" a="1"/>
  <c r="G3706" i="3" s="1"/>
  <c r="G3707" i="3" a="1"/>
  <c r="G3707" i="3" s="1"/>
  <c r="G3708" i="3" a="1"/>
  <c r="G3708" i="3" s="1"/>
  <c r="G3709" i="3" a="1"/>
  <c r="G3709" i="3" s="1"/>
  <c r="G3710" i="3" a="1"/>
  <c r="G3710" i="3" s="1"/>
  <c r="G3711" i="3" a="1"/>
  <c r="G3711" i="3" s="1"/>
  <c r="G3712" i="3" a="1"/>
  <c r="G3712" i="3" s="1"/>
  <c r="G3713" i="3" a="1"/>
  <c r="G3713" i="3" s="1"/>
  <c r="G3714" i="3" a="1"/>
  <c r="G3714" i="3" s="1"/>
  <c r="G3715" i="3" a="1"/>
  <c r="G3715" i="3" s="1"/>
  <c r="G3716" i="3" a="1"/>
  <c r="G3716" i="3" s="1"/>
  <c r="G3717" i="3" a="1"/>
  <c r="G3717" i="3" s="1"/>
  <c r="G3718" i="3" a="1"/>
  <c r="G3718" i="3" s="1"/>
  <c r="G3719" i="3" a="1"/>
  <c r="G3719" i="3" s="1"/>
  <c r="G3720" i="3" a="1"/>
  <c r="G3720" i="3" s="1"/>
  <c r="G3721" i="3" a="1"/>
  <c r="G3721" i="3" s="1"/>
  <c r="G3722" i="3" a="1"/>
  <c r="G3722" i="3" s="1"/>
  <c r="G3723" i="3" a="1"/>
  <c r="G3723" i="3" s="1"/>
  <c r="G3724" i="3" a="1"/>
  <c r="G3724" i="3" s="1"/>
  <c r="G3725" i="3" a="1"/>
  <c r="G3725" i="3" s="1"/>
  <c r="G3726" i="3" a="1"/>
  <c r="G3726" i="3" s="1"/>
  <c r="G3727" i="3" a="1"/>
  <c r="G3727" i="3" s="1"/>
  <c r="G3728" i="3" a="1"/>
  <c r="G3728" i="3" s="1"/>
  <c r="G3729" i="3" a="1"/>
  <c r="G3729" i="3" s="1"/>
  <c r="G3730" i="3" a="1"/>
  <c r="G3730" i="3" s="1"/>
  <c r="G3731" i="3" a="1"/>
  <c r="G3731" i="3" s="1"/>
  <c r="G3732" i="3" a="1"/>
  <c r="G3732" i="3" s="1"/>
  <c r="G3733" i="3" a="1"/>
  <c r="G3733" i="3" s="1"/>
  <c r="G3734" i="3" a="1"/>
  <c r="G3734" i="3" s="1"/>
  <c r="G3735" i="3" a="1"/>
  <c r="G3735" i="3" s="1"/>
  <c r="G3736" i="3" a="1"/>
  <c r="G3736" i="3" s="1"/>
  <c r="G3737" i="3" a="1"/>
  <c r="G3737" i="3" s="1"/>
  <c r="G3738" i="3" a="1"/>
  <c r="G3738" i="3" s="1"/>
  <c r="G3739" i="3" a="1"/>
  <c r="G3739" i="3" s="1"/>
  <c r="G3740" i="3" a="1"/>
  <c r="G3740" i="3" s="1"/>
  <c r="G3741" i="3" a="1"/>
  <c r="G3741" i="3" s="1"/>
  <c r="G3742" i="3" a="1"/>
  <c r="G3742" i="3" s="1"/>
  <c r="G3743" i="3" a="1"/>
  <c r="G3743" i="3" s="1"/>
  <c r="G3744" i="3" a="1"/>
  <c r="G3744" i="3" s="1"/>
  <c r="G3745" i="3" a="1"/>
  <c r="G3745" i="3" s="1"/>
  <c r="G3746" i="3" a="1"/>
  <c r="G3746" i="3" s="1"/>
  <c r="G3747" i="3" a="1"/>
  <c r="G3747" i="3" s="1"/>
  <c r="G3748" i="3" a="1"/>
  <c r="G3748" i="3" s="1"/>
  <c r="G3749" i="3" a="1"/>
  <c r="G3749" i="3" s="1"/>
  <c r="G3750" i="3" a="1"/>
  <c r="G3750" i="3" s="1"/>
  <c r="G3751" i="3" a="1"/>
  <c r="G3751" i="3" s="1"/>
  <c r="G3752" i="3" a="1"/>
  <c r="G3752" i="3" s="1"/>
  <c r="G3753" i="3" a="1"/>
  <c r="G3753" i="3" s="1"/>
  <c r="G3754" i="3" a="1"/>
  <c r="G3754" i="3" s="1"/>
  <c r="G3755" i="3" a="1"/>
  <c r="G3755" i="3" s="1"/>
  <c r="G3756" i="3" a="1"/>
  <c r="G3756" i="3" s="1"/>
  <c r="G3757" i="3" a="1"/>
  <c r="G3757" i="3" s="1"/>
  <c r="G3758" i="3" a="1"/>
  <c r="G3758" i="3" s="1"/>
  <c r="G3759" i="3" a="1"/>
  <c r="G3759" i="3" s="1"/>
  <c r="G3760" i="3" a="1"/>
  <c r="G3760" i="3" s="1"/>
  <c r="G3761" i="3" a="1"/>
  <c r="G3761" i="3" s="1"/>
  <c r="G3762" i="3" a="1"/>
  <c r="G3762" i="3" s="1"/>
  <c r="G3763" i="3" a="1"/>
  <c r="G3763" i="3" s="1"/>
  <c r="G3764" i="3" a="1"/>
  <c r="G3764" i="3" s="1"/>
  <c r="G3765" i="3" a="1"/>
  <c r="G3765" i="3" s="1"/>
  <c r="G3766" i="3" a="1"/>
  <c r="G3766" i="3" s="1"/>
  <c r="G3767" i="3" a="1"/>
  <c r="G3767" i="3" s="1"/>
  <c r="G3768" i="3" a="1"/>
  <c r="G3768" i="3" s="1"/>
  <c r="G3769" i="3" a="1"/>
  <c r="G3769" i="3" s="1"/>
  <c r="G3770" i="3" a="1"/>
  <c r="G3770" i="3" s="1"/>
  <c r="G3771" i="3" a="1"/>
  <c r="G3771" i="3" s="1"/>
  <c r="G3772" i="3" a="1"/>
  <c r="G3772" i="3" s="1"/>
  <c r="G3773" i="3" a="1"/>
  <c r="G3773" i="3" s="1"/>
  <c r="G3774" i="3" a="1"/>
  <c r="G3774" i="3" s="1"/>
  <c r="G3775" i="3" a="1"/>
  <c r="G3775" i="3" s="1"/>
  <c r="G3776" i="3" a="1"/>
  <c r="G3776" i="3" s="1"/>
  <c r="G3777" i="3" a="1"/>
  <c r="G3777" i="3" s="1"/>
  <c r="G3778" i="3" a="1"/>
  <c r="G3778" i="3" s="1"/>
  <c r="G3779" i="3" a="1"/>
  <c r="G3779" i="3" s="1"/>
  <c r="G3780" i="3" a="1"/>
  <c r="G3780" i="3" s="1"/>
  <c r="G3781" i="3" a="1"/>
  <c r="G3781" i="3" s="1"/>
  <c r="G3782" i="3" a="1"/>
  <c r="G3782" i="3" s="1"/>
  <c r="G3783" i="3" a="1"/>
  <c r="G3783" i="3" s="1"/>
  <c r="G3784" i="3" a="1"/>
  <c r="G3784" i="3" s="1"/>
  <c r="G3785" i="3" a="1"/>
  <c r="G3785" i="3" s="1"/>
  <c r="G3786" i="3" a="1"/>
  <c r="G3786" i="3" s="1"/>
  <c r="G3787" i="3" a="1"/>
  <c r="G3787" i="3" s="1"/>
  <c r="G3788" i="3" a="1"/>
  <c r="G3788" i="3" s="1"/>
  <c r="G3789" i="3" a="1"/>
  <c r="G3789" i="3" s="1"/>
  <c r="G3790" i="3" a="1"/>
  <c r="G3790" i="3" s="1"/>
  <c r="G3791" i="3" a="1"/>
  <c r="G3791" i="3" s="1"/>
  <c r="G3792" i="3" a="1"/>
  <c r="G3792" i="3" s="1"/>
  <c r="G3793" i="3" a="1"/>
  <c r="G3793" i="3" s="1"/>
  <c r="G3794" i="3" a="1"/>
  <c r="G3794" i="3" s="1"/>
  <c r="G3795" i="3" a="1"/>
  <c r="G3795" i="3" s="1"/>
  <c r="G3796" i="3" a="1"/>
  <c r="G3796" i="3" s="1"/>
  <c r="G3797" i="3" a="1"/>
  <c r="G3797" i="3" s="1"/>
  <c r="G3798" i="3" a="1"/>
  <c r="G3798" i="3" s="1"/>
  <c r="G3799" i="3" a="1"/>
  <c r="G3799" i="3" s="1"/>
  <c r="G3800" i="3" a="1"/>
  <c r="G3800" i="3" s="1"/>
  <c r="G3801" i="3" a="1"/>
  <c r="G3801" i="3" s="1"/>
  <c r="G3802" i="3" a="1"/>
  <c r="G3802" i="3" s="1"/>
  <c r="G3803" i="3" a="1"/>
  <c r="G3803" i="3" s="1"/>
  <c r="G3804" i="3" a="1"/>
  <c r="G3804" i="3" s="1"/>
  <c r="G3805" i="3" a="1"/>
  <c r="G3805" i="3" s="1"/>
  <c r="G3806" i="3" a="1"/>
  <c r="G3806" i="3" s="1"/>
  <c r="G3807" i="3" a="1"/>
  <c r="G3807" i="3" s="1"/>
  <c r="G3808" i="3" a="1"/>
  <c r="G3808" i="3" s="1"/>
  <c r="G3809" i="3" a="1"/>
  <c r="G3809" i="3" s="1"/>
  <c r="G3810" i="3" a="1"/>
  <c r="G3810" i="3" s="1"/>
  <c r="G3811" i="3" a="1"/>
  <c r="G3811" i="3" s="1"/>
  <c r="G3812" i="3" a="1"/>
  <c r="G3812" i="3" s="1"/>
  <c r="G3813" i="3" a="1"/>
  <c r="G3813" i="3" s="1"/>
  <c r="G3814" i="3" a="1"/>
  <c r="G3814" i="3" s="1"/>
  <c r="G3815" i="3" a="1"/>
  <c r="G3815" i="3" s="1"/>
  <c r="G3816" i="3" a="1"/>
  <c r="G3816" i="3" s="1"/>
  <c r="G3817" i="3" a="1"/>
  <c r="G3817" i="3" s="1"/>
  <c r="G3818" i="3" a="1"/>
  <c r="G3818" i="3" s="1"/>
  <c r="G3819" i="3" a="1"/>
  <c r="G3819" i="3" s="1"/>
  <c r="G3820" i="3" a="1"/>
  <c r="G3820" i="3" s="1"/>
  <c r="G3821" i="3" a="1"/>
  <c r="G3821" i="3" s="1"/>
  <c r="G3822" i="3" a="1"/>
  <c r="G3822" i="3" s="1"/>
  <c r="G3823" i="3" a="1"/>
  <c r="G3823" i="3" s="1"/>
  <c r="G3824" i="3" a="1"/>
  <c r="G3824" i="3" s="1"/>
  <c r="G3825" i="3" a="1"/>
  <c r="G3825" i="3" s="1"/>
  <c r="G3826" i="3" a="1"/>
  <c r="G3826" i="3" s="1"/>
  <c r="G3827" i="3" a="1"/>
  <c r="G3827" i="3" s="1"/>
  <c r="G3828" i="3" a="1"/>
  <c r="G3828" i="3" s="1"/>
  <c r="G3829" i="3" a="1"/>
  <c r="G3829" i="3" s="1"/>
  <c r="G3830" i="3" a="1"/>
  <c r="G3830" i="3" s="1"/>
  <c r="G3831" i="3" a="1"/>
  <c r="G3831" i="3" s="1"/>
  <c r="G3832" i="3" a="1"/>
  <c r="G3832" i="3" s="1"/>
  <c r="G3833" i="3" a="1"/>
  <c r="G3833" i="3" s="1"/>
  <c r="G3834" i="3" a="1"/>
  <c r="G3834" i="3" s="1"/>
  <c r="G3835" i="3" a="1"/>
  <c r="G3835" i="3" s="1"/>
  <c r="G3836" i="3" a="1"/>
  <c r="G3836" i="3" s="1"/>
  <c r="G3837" i="3" a="1"/>
  <c r="G3837" i="3" s="1"/>
  <c r="G3838" i="3" a="1"/>
  <c r="G3838" i="3" s="1"/>
  <c r="G3839" i="3" a="1"/>
  <c r="G3839" i="3" s="1"/>
  <c r="G3840" i="3" a="1"/>
  <c r="G3840" i="3" s="1"/>
  <c r="G3841" i="3" a="1"/>
  <c r="G3841" i="3" s="1"/>
  <c r="G3842" i="3" a="1"/>
  <c r="G3842" i="3" s="1"/>
  <c r="G3843" i="3" a="1"/>
  <c r="G3843" i="3" s="1"/>
  <c r="G3844" i="3" a="1"/>
  <c r="G3844" i="3" s="1"/>
  <c r="G3845" i="3" a="1"/>
  <c r="G3845" i="3" s="1"/>
  <c r="G3846" i="3" a="1"/>
  <c r="G3846" i="3" s="1"/>
  <c r="G3847" i="3" a="1"/>
  <c r="G3847" i="3" s="1"/>
  <c r="G3848" i="3" a="1"/>
  <c r="G3848" i="3" s="1"/>
  <c r="G3849" i="3" a="1"/>
  <c r="G3849" i="3" s="1"/>
  <c r="G3850" i="3" a="1"/>
  <c r="G3850" i="3" s="1"/>
  <c r="G3851" i="3" a="1"/>
  <c r="G3851" i="3" s="1"/>
  <c r="G3852" i="3" a="1"/>
  <c r="G3852" i="3" s="1"/>
  <c r="G3853" i="3" a="1"/>
  <c r="G3853" i="3" s="1"/>
  <c r="G3854" i="3" a="1"/>
  <c r="G3854" i="3" s="1"/>
  <c r="G3855" i="3" a="1"/>
  <c r="G3855" i="3" s="1"/>
  <c r="G3856" i="3" a="1"/>
  <c r="G3856" i="3" s="1"/>
  <c r="G3857" i="3" a="1"/>
  <c r="G3857" i="3" s="1"/>
  <c r="G3858" i="3" a="1"/>
  <c r="G3858" i="3" s="1"/>
  <c r="G3859" i="3" a="1"/>
  <c r="G3859" i="3" s="1"/>
  <c r="G3860" i="3" a="1"/>
  <c r="G3860" i="3" s="1"/>
  <c r="G3861" i="3" a="1"/>
  <c r="G3861" i="3" s="1"/>
  <c r="G3862" i="3" a="1"/>
  <c r="G3862" i="3" s="1"/>
  <c r="G3863" i="3" a="1"/>
  <c r="G3863" i="3" s="1"/>
  <c r="G3864" i="3" a="1"/>
  <c r="G3864" i="3" s="1"/>
  <c r="G3865" i="3" a="1"/>
  <c r="G3865" i="3" s="1"/>
  <c r="G3866" i="3" a="1"/>
  <c r="G3866" i="3" s="1"/>
  <c r="G3867" i="3" a="1"/>
  <c r="G3867" i="3" s="1"/>
  <c r="G3868" i="3" a="1"/>
  <c r="G3868" i="3" s="1"/>
  <c r="G3869" i="3" a="1"/>
  <c r="G3869" i="3" s="1"/>
  <c r="G3870" i="3" a="1"/>
  <c r="G3870" i="3" s="1"/>
  <c r="G3871" i="3" a="1"/>
  <c r="G3871" i="3" s="1"/>
  <c r="G3872" i="3" a="1"/>
  <c r="G3872" i="3" s="1"/>
  <c r="G3873" i="3" a="1"/>
  <c r="G3873" i="3" s="1"/>
  <c r="G3874" i="3" a="1"/>
  <c r="G3874" i="3" s="1"/>
  <c r="G3875" i="3" a="1"/>
  <c r="G3875" i="3" s="1"/>
  <c r="G3876" i="3" a="1"/>
  <c r="G3876" i="3" s="1"/>
  <c r="G3877" i="3" a="1"/>
  <c r="G3877" i="3" s="1"/>
  <c r="G3878" i="3" a="1"/>
  <c r="G3878" i="3" s="1"/>
  <c r="G3879" i="3" a="1"/>
  <c r="G3879" i="3" s="1"/>
  <c r="G3880" i="3" a="1"/>
  <c r="G3880" i="3" s="1"/>
  <c r="G3881" i="3" a="1"/>
  <c r="G3881" i="3" s="1"/>
  <c r="G3882" i="3" a="1"/>
  <c r="G3882" i="3" s="1"/>
  <c r="G3883" i="3" a="1"/>
  <c r="G3883" i="3" s="1"/>
  <c r="G3884" i="3" a="1"/>
  <c r="G3884" i="3" s="1"/>
  <c r="G3885" i="3" a="1"/>
  <c r="G3885" i="3" s="1"/>
  <c r="G3886" i="3" a="1"/>
  <c r="G3886" i="3" s="1"/>
  <c r="G3887" i="3" a="1"/>
  <c r="G3887" i="3" s="1"/>
  <c r="G3888" i="3" a="1"/>
  <c r="G3888" i="3" s="1"/>
  <c r="G3889" i="3" a="1"/>
  <c r="G3889" i="3" s="1"/>
  <c r="G3890" i="3" a="1"/>
  <c r="G3890" i="3" s="1"/>
  <c r="G3891" i="3" a="1"/>
  <c r="G3891" i="3" s="1"/>
  <c r="G3892" i="3" a="1"/>
  <c r="G3892" i="3" s="1"/>
  <c r="G3893" i="3" a="1"/>
  <c r="G3893" i="3" s="1"/>
  <c r="G3894" i="3" a="1"/>
  <c r="G3894" i="3" s="1"/>
  <c r="G3895" i="3" a="1"/>
  <c r="G3895" i="3" s="1"/>
  <c r="G3896" i="3" a="1"/>
  <c r="G3896" i="3" s="1"/>
  <c r="G3897" i="3" a="1"/>
  <c r="G3897" i="3" s="1"/>
  <c r="G3898" i="3" a="1"/>
  <c r="G3898" i="3" s="1"/>
  <c r="G3899" i="3" a="1"/>
  <c r="G3899" i="3" s="1"/>
  <c r="G3900" i="3" a="1"/>
  <c r="G3900" i="3" s="1"/>
  <c r="G3901" i="3" a="1"/>
  <c r="G3901" i="3" s="1"/>
  <c r="G3902" i="3" a="1"/>
  <c r="G3902" i="3" s="1"/>
  <c r="G3903" i="3" a="1"/>
  <c r="G3903" i="3" s="1"/>
  <c r="G3904" i="3" a="1"/>
  <c r="G3904" i="3" s="1"/>
  <c r="G3905" i="3" a="1"/>
  <c r="G3905" i="3" s="1"/>
  <c r="G3906" i="3" a="1"/>
  <c r="G3906" i="3" s="1"/>
  <c r="G3907" i="3" a="1"/>
  <c r="G3907" i="3" s="1"/>
  <c r="G3908" i="3" a="1"/>
  <c r="G3908" i="3" s="1"/>
  <c r="G3909" i="3" a="1"/>
  <c r="G3909" i="3" s="1"/>
  <c r="G3910" i="3" a="1"/>
  <c r="G3910" i="3" s="1"/>
  <c r="G3911" i="3" a="1"/>
  <c r="G3911" i="3" s="1"/>
  <c r="G3912" i="3" a="1"/>
  <c r="G3912" i="3" s="1"/>
  <c r="G3913" i="3" a="1"/>
  <c r="G3913" i="3" s="1"/>
  <c r="G3914" i="3" a="1"/>
  <c r="G3914" i="3" s="1"/>
  <c r="G3915" i="3" a="1"/>
  <c r="G3915" i="3" s="1"/>
  <c r="G3916" i="3" a="1"/>
  <c r="G3916" i="3" s="1"/>
  <c r="G3917" i="3" a="1"/>
  <c r="G3917" i="3" s="1"/>
  <c r="G3918" i="3" a="1"/>
  <c r="G3918" i="3" s="1"/>
  <c r="G3919" i="3" a="1"/>
  <c r="G3919" i="3" s="1"/>
  <c r="G3920" i="3" a="1"/>
  <c r="G3920" i="3" s="1"/>
  <c r="G3921" i="3" a="1"/>
  <c r="G3921" i="3" s="1"/>
  <c r="G3922" i="3" a="1"/>
  <c r="G3922" i="3" s="1"/>
  <c r="G3923" i="3" a="1"/>
  <c r="G3923" i="3" s="1"/>
  <c r="G3924" i="3" a="1"/>
  <c r="G3924" i="3" s="1"/>
  <c r="G3925" i="3" a="1"/>
  <c r="G3925" i="3" s="1"/>
  <c r="G3926" i="3" a="1"/>
  <c r="G3926" i="3" s="1"/>
  <c r="G3927" i="3" a="1"/>
  <c r="G3927" i="3" s="1"/>
  <c r="G3928" i="3" a="1"/>
  <c r="G3928" i="3" s="1"/>
  <c r="G3929" i="3" a="1"/>
  <c r="G3929" i="3" s="1"/>
  <c r="G3930" i="3" a="1"/>
  <c r="G3930" i="3" s="1"/>
  <c r="G3931" i="3" a="1"/>
  <c r="G3931" i="3" s="1"/>
  <c r="G3932" i="3" a="1"/>
  <c r="G3932" i="3" s="1"/>
  <c r="G3933" i="3" a="1"/>
  <c r="G3933" i="3" s="1"/>
  <c r="G3934" i="3" a="1"/>
  <c r="G3934" i="3" s="1"/>
  <c r="G3935" i="3" a="1"/>
  <c r="G3935" i="3" s="1"/>
  <c r="G3936" i="3" a="1"/>
  <c r="G3936" i="3" s="1"/>
  <c r="G3937" i="3" a="1"/>
  <c r="G3937" i="3" s="1"/>
  <c r="G3938" i="3" a="1"/>
  <c r="G3938" i="3" s="1"/>
  <c r="G3939" i="3" a="1"/>
  <c r="G3939" i="3" s="1"/>
  <c r="G3940" i="3" a="1"/>
  <c r="G3940" i="3" s="1"/>
  <c r="G3941" i="3" a="1"/>
  <c r="G3941" i="3" s="1"/>
  <c r="G3942" i="3" a="1"/>
  <c r="G3942" i="3" s="1"/>
  <c r="G3943" i="3" a="1"/>
  <c r="G3943" i="3" s="1"/>
  <c r="G3944" i="3" a="1"/>
  <c r="G3944" i="3" s="1"/>
  <c r="G3945" i="3" a="1"/>
  <c r="G3945" i="3" s="1"/>
  <c r="G3946" i="3" a="1"/>
  <c r="G3946" i="3" s="1"/>
  <c r="G3947" i="3" a="1"/>
  <c r="G3947" i="3" s="1"/>
  <c r="G3948" i="3" a="1"/>
  <c r="G3948" i="3" s="1"/>
  <c r="G3949" i="3" a="1"/>
  <c r="G3949" i="3" s="1"/>
  <c r="G3950" i="3" a="1"/>
  <c r="G3950" i="3" s="1"/>
  <c r="G3951" i="3" a="1"/>
  <c r="G3951" i="3" s="1"/>
  <c r="G3952" i="3" a="1"/>
  <c r="G3952" i="3" s="1"/>
  <c r="G3953" i="3" a="1"/>
  <c r="G3953" i="3" s="1"/>
  <c r="G3954" i="3" a="1"/>
  <c r="G3954" i="3" s="1"/>
  <c r="G3955" i="3" a="1"/>
  <c r="G3955" i="3" s="1"/>
  <c r="G3956" i="3" a="1"/>
  <c r="G3956" i="3" s="1"/>
  <c r="G3957" i="3" a="1"/>
  <c r="G3957" i="3" s="1"/>
  <c r="G3958" i="3" a="1"/>
  <c r="G3958" i="3" s="1"/>
  <c r="G3959" i="3" a="1"/>
  <c r="G3959" i="3" s="1"/>
  <c r="G3960" i="3" a="1"/>
  <c r="G3960" i="3" s="1"/>
  <c r="G3961" i="3" a="1"/>
  <c r="G3961" i="3" s="1"/>
  <c r="G3962" i="3" a="1"/>
  <c r="G3962" i="3" s="1"/>
  <c r="G3963" i="3" a="1"/>
  <c r="G3963" i="3" s="1"/>
  <c r="G3964" i="3" a="1"/>
  <c r="G3964" i="3" s="1"/>
  <c r="G3965" i="3" a="1"/>
  <c r="G3965" i="3" s="1"/>
  <c r="G3966" i="3" a="1"/>
  <c r="G3966" i="3" s="1"/>
  <c r="G3967" i="3" a="1"/>
  <c r="G3967" i="3" s="1"/>
  <c r="G3968" i="3" a="1"/>
  <c r="G3968" i="3" s="1"/>
  <c r="G3969" i="3" a="1"/>
  <c r="G3969" i="3" s="1"/>
  <c r="G3970" i="3" a="1"/>
  <c r="G3970" i="3" s="1"/>
  <c r="G3971" i="3" a="1"/>
  <c r="G3971" i="3" s="1"/>
  <c r="G3972" i="3" a="1"/>
  <c r="G3972" i="3" s="1"/>
  <c r="G3973" i="3" a="1"/>
  <c r="G3973" i="3" s="1"/>
  <c r="G3974" i="3" a="1"/>
  <c r="G3974" i="3" s="1"/>
  <c r="G3975" i="3" a="1"/>
  <c r="G3975" i="3" s="1"/>
  <c r="G3976" i="3" a="1"/>
  <c r="G3976" i="3" s="1"/>
  <c r="G3977" i="3" a="1"/>
  <c r="G3977" i="3" s="1"/>
  <c r="G3978" i="3" a="1"/>
  <c r="G3978" i="3" s="1"/>
  <c r="G3979" i="3" a="1"/>
  <c r="G3979" i="3" s="1"/>
  <c r="G3980" i="3" a="1"/>
  <c r="G3980" i="3" s="1"/>
  <c r="G3981" i="3" a="1"/>
  <c r="G3981" i="3" s="1"/>
  <c r="G3982" i="3" a="1"/>
  <c r="G3982" i="3" s="1"/>
  <c r="G3983" i="3" a="1"/>
  <c r="G3983" i="3" s="1"/>
  <c r="G3984" i="3" a="1"/>
  <c r="G3984" i="3" s="1"/>
  <c r="G3985" i="3" a="1"/>
  <c r="G3985" i="3" s="1"/>
  <c r="G3986" i="3" a="1"/>
  <c r="G3986" i="3" s="1"/>
  <c r="G3987" i="3" a="1"/>
  <c r="G3987" i="3" s="1"/>
  <c r="G3988" i="3" a="1"/>
  <c r="G3988" i="3" s="1"/>
  <c r="G3989" i="3" a="1"/>
  <c r="G3989" i="3" s="1"/>
  <c r="G3990" i="3" a="1"/>
  <c r="G3990" i="3" s="1"/>
  <c r="G3991" i="3" a="1"/>
  <c r="G3991" i="3" s="1"/>
  <c r="G3992" i="3" a="1"/>
  <c r="G3992" i="3" s="1"/>
  <c r="G3993" i="3" a="1"/>
  <c r="G3993" i="3" s="1"/>
  <c r="G3994" i="3" a="1"/>
  <c r="G3994" i="3" s="1"/>
  <c r="G3995" i="3" a="1"/>
  <c r="G3995" i="3" s="1"/>
  <c r="G3996" i="3" a="1"/>
  <c r="G3996" i="3" s="1"/>
  <c r="G3997" i="3" a="1"/>
  <c r="G3997" i="3" s="1"/>
  <c r="G3998" i="3" a="1"/>
  <c r="G3998" i="3" s="1"/>
  <c r="G3999" i="3" a="1"/>
  <c r="G3999" i="3" s="1"/>
  <c r="G4000" i="3" a="1"/>
  <c r="G4000" i="3" s="1"/>
  <c r="G4001" i="3" a="1"/>
  <c r="G4001" i="3" s="1"/>
  <c r="G4002" i="3" a="1"/>
  <c r="G4002" i="3" s="1"/>
  <c r="G4003" i="3" a="1"/>
  <c r="G4003" i="3" s="1"/>
  <c r="G4004" i="3" a="1"/>
  <c r="G4004" i="3" s="1"/>
  <c r="G4005" i="3" a="1"/>
  <c r="G4005" i="3" s="1"/>
  <c r="G4006" i="3" a="1"/>
  <c r="G4006" i="3" s="1"/>
  <c r="G4007" i="3" a="1"/>
  <c r="G4007" i="3" s="1"/>
  <c r="G4008" i="3" a="1"/>
  <c r="G4008" i="3" s="1"/>
  <c r="G4009" i="3" a="1"/>
  <c r="G4009" i="3" s="1"/>
  <c r="G4010" i="3" a="1"/>
  <c r="G4010" i="3" s="1"/>
  <c r="G4011" i="3" a="1"/>
  <c r="G4011" i="3" s="1"/>
  <c r="G4012" i="3" a="1"/>
  <c r="G4012" i="3" s="1"/>
  <c r="G4013" i="3" a="1"/>
  <c r="G4013" i="3" s="1"/>
  <c r="G4014" i="3" a="1"/>
  <c r="G4014" i="3" s="1"/>
  <c r="G4015" i="3" a="1"/>
  <c r="G4015" i="3" s="1"/>
  <c r="G4016" i="3" a="1"/>
  <c r="G4016" i="3" s="1"/>
  <c r="G4017" i="3" a="1"/>
  <c r="G4017" i="3" s="1"/>
  <c r="G4018" i="3" a="1"/>
  <c r="G4018" i="3" s="1"/>
  <c r="G4019" i="3" a="1"/>
  <c r="G4019" i="3" s="1"/>
  <c r="G4020" i="3" a="1"/>
  <c r="G4020" i="3" s="1"/>
  <c r="G4021" i="3" a="1"/>
  <c r="G4021" i="3" s="1"/>
  <c r="G4022" i="3" a="1"/>
  <c r="G4022" i="3" s="1"/>
  <c r="G4023" i="3" a="1"/>
  <c r="G4023" i="3" s="1"/>
  <c r="G4024" i="3" a="1"/>
  <c r="G4024" i="3" s="1"/>
  <c r="G4025" i="3" a="1"/>
  <c r="G4025" i="3" s="1"/>
  <c r="G4026" i="3" a="1"/>
  <c r="G4026" i="3" s="1"/>
  <c r="G4027" i="3" a="1"/>
  <c r="G4027" i="3" s="1"/>
  <c r="G4028" i="3" a="1"/>
  <c r="G4028" i="3" s="1"/>
  <c r="G4029" i="3" a="1"/>
  <c r="G4029" i="3" s="1"/>
  <c r="G4030" i="3" a="1"/>
  <c r="G4030" i="3" s="1"/>
  <c r="G4031" i="3" a="1"/>
  <c r="G4031" i="3" s="1"/>
  <c r="G4032" i="3" a="1"/>
  <c r="G4032" i="3" s="1"/>
  <c r="G4033" i="3" a="1"/>
  <c r="G4033" i="3" s="1"/>
  <c r="G4034" i="3" a="1"/>
  <c r="G4034" i="3" s="1"/>
  <c r="G4035" i="3" a="1"/>
  <c r="G4035" i="3" s="1"/>
  <c r="G4036" i="3" a="1"/>
  <c r="G4036" i="3" s="1"/>
  <c r="G4037" i="3" a="1"/>
  <c r="G4037" i="3" s="1"/>
  <c r="G4038" i="3" a="1"/>
  <c r="G4038" i="3" s="1"/>
  <c r="G4039" i="3" a="1"/>
  <c r="G4039" i="3" s="1"/>
  <c r="G4040" i="3" a="1"/>
  <c r="G4040" i="3" s="1"/>
  <c r="G4041" i="3" a="1"/>
  <c r="G4041" i="3" s="1"/>
  <c r="G4042" i="3" a="1"/>
  <c r="G4042" i="3" s="1"/>
  <c r="G4043" i="3" a="1"/>
  <c r="G4043" i="3" s="1"/>
  <c r="G4044" i="3" a="1"/>
  <c r="G4044" i="3" s="1"/>
  <c r="G4045" i="3" a="1"/>
  <c r="G4045" i="3" s="1"/>
  <c r="G4046" i="3" a="1"/>
  <c r="G4046" i="3" s="1"/>
  <c r="G4047" i="3" a="1"/>
  <c r="G4047" i="3" s="1"/>
  <c r="G4048" i="3" a="1"/>
  <c r="G4048" i="3" s="1"/>
  <c r="G4049" i="3" a="1"/>
  <c r="G4049" i="3" s="1"/>
  <c r="G4050" i="3" a="1"/>
  <c r="G4050" i="3" s="1"/>
  <c r="G4051" i="3" a="1"/>
  <c r="G4051" i="3" s="1"/>
  <c r="G4052" i="3" a="1"/>
  <c r="G4052" i="3" s="1"/>
  <c r="G4053" i="3" a="1"/>
  <c r="G4053" i="3" s="1"/>
  <c r="G4054" i="3" a="1"/>
  <c r="G4054" i="3" s="1"/>
  <c r="G4055" i="3" a="1"/>
  <c r="G4055" i="3" s="1"/>
  <c r="G4056" i="3" a="1"/>
  <c r="G4056" i="3" s="1"/>
  <c r="G4057" i="3" a="1"/>
  <c r="G4057" i="3" s="1"/>
  <c r="G4058" i="3" a="1"/>
  <c r="G4058" i="3" s="1"/>
  <c r="G4059" i="3" a="1"/>
  <c r="G4059" i="3" s="1"/>
  <c r="G4060" i="3" a="1"/>
  <c r="G4060" i="3" s="1"/>
  <c r="G4061" i="3" a="1"/>
  <c r="G4061" i="3" s="1"/>
  <c r="G4062" i="3" a="1"/>
  <c r="G4062" i="3" s="1"/>
  <c r="G4063" i="3" a="1"/>
  <c r="G4063" i="3" s="1"/>
  <c r="G4064" i="3" a="1"/>
  <c r="G4064" i="3" s="1"/>
  <c r="G4065" i="3" a="1"/>
  <c r="G4065" i="3" s="1"/>
  <c r="G4066" i="3" a="1"/>
  <c r="G4066" i="3" s="1"/>
  <c r="G4067" i="3" a="1"/>
  <c r="G4067" i="3" s="1"/>
  <c r="G4068" i="3" a="1"/>
  <c r="G4068" i="3" s="1"/>
  <c r="G4069" i="3" a="1"/>
  <c r="G4069" i="3" s="1"/>
  <c r="G4070" i="3" a="1"/>
  <c r="G4070" i="3" s="1"/>
  <c r="G4071" i="3" a="1"/>
  <c r="G4071" i="3" s="1"/>
  <c r="G4072" i="3" a="1"/>
  <c r="G4072" i="3" s="1"/>
  <c r="G4073" i="3" a="1"/>
  <c r="G4073" i="3" s="1"/>
  <c r="G4074" i="3" a="1"/>
  <c r="G4074" i="3" s="1"/>
  <c r="G4075" i="3" a="1"/>
  <c r="G4075" i="3" s="1"/>
  <c r="G4076" i="3" a="1"/>
  <c r="G4076" i="3" s="1"/>
  <c r="G4077" i="3" a="1"/>
  <c r="G4077" i="3" s="1"/>
  <c r="G4078" i="3" a="1"/>
  <c r="G4078" i="3" s="1"/>
  <c r="G4079" i="3" a="1"/>
  <c r="G4079" i="3" s="1"/>
  <c r="G4080" i="3" a="1"/>
  <c r="G4080" i="3" s="1"/>
  <c r="G4081" i="3" a="1"/>
  <c r="G4081" i="3" s="1"/>
  <c r="G4082" i="3" a="1"/>
  <c r="G4082" i="3" s="1"/>
  <c r="G4083" i="3" a="1"/>
  <c r="G4083" i="3" s="1"/>
  <c r="G4084" i="3" a="1"/>
  <c r="G4084" i="3" s="1"/>
  <c r="G4085" i="3" a="1"/>
  <c r="G4085" i="3" s="1"/>
  <c r="G4086" i="3" a="1"/>
  <c r="G4086" i="3" s="1"/>
  <c r="G4087" i="3" a="1"/>
  <c r="G4087" i="3" s="1"/>
  <c r="G4088" i="3" a="1"/>
  <c r="G4088" i="3" s="1"/>
  <c r="G4089" i="3" a="1"/>
  <c r="G4089" i="3" s="1"/>
  <c r="G4090" i="3" a="1"/>
  <c r="G4090" i="3" s="1"/>
  <c r="G4091" i="3" a="1"/>
  <c r="G4091" i="3" s="1"/>
  <c r="G4092" i="3" a="1"/>
  <c r="G4092" i="3" s="1"/>
  <c r="G4093" i="3" a="1"/>
  <c r="G4093" i="3" s="1"/>
  <c r="G4094" i="3" a="1"/>
  <c r="G4094" i="3" s="1"/>
  <c r="G4095" i="3" a="1"/>
  <c r="G4095" i="3" s="1"/>
  <c r="G4096" i="3" a="1"/>
  <c r="G4096" i="3" s="1"/>
  <c r="G4097" i="3" a="1"/>
  <c r="G4097" i="3" s="1"/>
  <c r="G4098" i="3" a="1"/>
  <c r="G4098" i="3" s="1"/>
  <c r="G4099" i="3" a="1"/>
  <c r="G4099" i="3" s="1"/>
  <c r="G4100" i="3" a="1"/>
  <c r="G4100" i="3" s="1"/>
  <c r="G4101" i="3" a="1"/>
  <c r="G4101" i="3" s="1"/>
  <c r="G4102" i="3" a="1"/>
  <c r="G4102" i="3" s="1"/>
  <c r="G4103" i="3" a="1"/>
  <c r="G4103" i="3" s="1"/>
  <c r="G4104" i="3" a="1"/>
  <c r="G4104" i="3" s="1"/>
  <c r="G4105" i="3" a="1"/>
  <c r="G4105" i="3" s="1"/>
  <c r="G4106" i="3" a="1"/>
  <c r="G4106" i="3" s="1"/>
  <c r="G4107" i="3" a="1"/>
  <c r="G4107" i="3" s="1"/>
  <c r="G4108" i="3" a="1"/>
  <c r="G4108" i="3" s="1"/>
  <c r="G4109" i="3" a="1"/>
  <c r="G4109" i="3" s="1"/>
  <c r="G4110" i="3" a="1"/>
  <c r="G4110" i="3" s="1"/>
  <c r="G4111" i="3" a="1"/>
  <c r="G4111" i="3" s="1"/>
  <c r="G4112" i="3" a="1"/>
  <c r="G4112" i="3" s="1"/>
  <c r="G4113" i="3" a="1"/>
  <c r="G4113" i="3" s="1"/>
  <c r="G4114" i="3" a="1"/>
  <c r="G4114" i="3" s="1"/>
  <c r="G4115" i="3" a="1"/>
  <c r="G4115" i="3" s="1"/>
  <c r="G4116" i="3" a="1"/>
  <c r="G4116" i="3" s="1"/>
  <c r="G4117" i="3" a="1"/>
  <c r="G4117" i="3" s="1"/>
  <c r="G4118" i="3" a="1"/>
  <c r="G4118" i="3" s="1"/>
  <c r="G4119" i="3" a="1"/>
  <c r="G4119" i="3" s="1"/>
  <c r="G4120" i="3" a="1"/>
  <c r="G4120" i="3" s="1"/>
  <c r="G4121" i="3" a="1"/>
  <c r="G4121" i="3" s="1"/>
  <c r="G4122" i="3" a="1"/>
  <c r="G4122" i="3" s="1"/>
  <c r="G4123" i="3" a="1"/>
  <c r="G4123" i="3" s="1"/>
  <c r="G4124" i="3" a="1"/>
  <c r="G4124" i="3" s="1"/>
  <c r="G4125" i="3" a="1"/>
  <c r="G4125" i="3" s="1"/>
  <c r="G4126" i="3" a="1"/>
  <c r="G4126" i="3" s="1"/>
  <c r="G4127" i="3" a="1"/>
  <c r="G4127" i="3" s="1"/>
  <c r="G4128" i="3" a="1"/>
  <c r="G4128" i="3" s="1"/>
  <c r="G4129" i="3" a="1"/>
  <c r="G4129" i="3" s="1"/>
  <c r="G4130" i="3" a="1"/>
  <c r="G4130" i="3" s="1"/>
  <c r="G4131" i="3" a="1"/>
  <c r="G4131" i="3" s="1"/>
  <c r="G4132" i="3" a="1"/>
  <c r="G4132" i="3" s="1"/>
  <c r="G4133" i="3" a="1"/>
  <c r="G4133" i="3" s="1"/>
  <c r="G4134" i="3" a="1"/>
  <c r="G4134" i="3" s="1"/>
  <c r="G4135" i="3" a="1"/>
  <c r="G4135" i="3" s="1"/>
  <c r="G4136" i="3" a="1"/>
  <c r="G4136" i="3" s="1"/>
  <c r="G4137" i="3" a="1"/>
  <c r="G4137" i="3" s="1"/>
  <c r="G4138" i="3" a="1"/>
  <c r="G4138" i="3" s="1"/>
  <c r="G4139" i="3" a="1"/>
  <c r="G4139" i="3" s="1"/>
  <c r="G4140" i="3" a="1"/>
  <c r="G4140" i="3" s="1"/>
  <c r="G4141" i="3" a="1"/>
  <c r="G4141" i="3" s="1"/>
  <c r="G4142" i="3" a="1"/>
  <c r="G4142" i="3" s="1"/>
  <c r="G4143" i="3" a="1"/>
  <c r="G4143" i="3" s="1"/>
  <c r="G4144" i="3" a="1"/>
  <c r="G4144" i="3" s="1"/>
  <c r="G4145" i="3" a="1"/>
  <c r="G4145" i="3" s="1"/>
  <c r="G4146" i="3" a="1"/>
  <c r="G4146" i="3" s="1"/>
  <c r="G4147" i="3" a="1"/>
  <c r="G4147" i="3" s="1"/>
  <c r="G4148" i="3" a="1"/>
  <c r="G4148" i="3" s="1"/>
  <c r="G4149" i="3" a="1"/>
  <c r="G4149" i="3" s="1"/>
  <c r="G4150" i="3" a="1"/>
  <c r="G4150" i="3" s="1"/>
  <c r="G4151" i="3" a="1"/>
  <c r="G4151" i="3" s="1"/>
  <c r="G4152" i="3" a="1"/>
  <c r="G4152" i="3" s="1"/>
  <c r="G4153" i="3" a="1"/>
  <c r="G4153" i="3" s="1"/>
  <c r="G4154" i="3" a="1"/>
  <c r="G4154" i="3" s="1"/>
  <c r="G4155" i="3" a="1"/>
  <c r="G4155" i="3" s="1"/>
  <c r="G4156" i="3" a="1"/>
  <c r="G4156" i="3" s="1"/>
  <c r="G4157" i="3" a="1"/>
  <c r="G4157" i="3" s="1"/>
  <c r="G4158" i="3" a="1"/>
  <c r="G4158" i="3" s="1"/>
  <c r="G4159" i="3" a="1"/>
  <c r="G4159" i="3" s="1"/>
  <c r="G4160" i="3" a="1"/>
  <c r="G4160" i="3" s="1"/>
  <c r="G4161" i="3" a="1"/>
  <c r="G4161" i="3" s="1"/>
  <c r="G4162" i="3" a="1"/>
  <c r="G4162" i="3" s="1"/>
  <c r="G4163" i="3" a="1"/>
  <c r="G4163" i="3" s="1"/>
  <c r="G4164" i="3" a="1"/>
  <c r="G4164" i="3" s="1"/>
  <c r="G4165" i="3" a="1"/>
  <c r="G4165" i="3" s="1"/>
  <c r="G4166" i="3" a="1"/>
  <c r="G4166" i="3" s="1"/>
  <c r="G4167" i="3" a="1"/>
  <c r="G4167" i="3" s="1"/>
  <c r="G4168" i="3" a="1"/>
  <c r="G4168" i="3" s="1"/>
  <c r="G4169" i="3" a="1"/>
  <c r="G4169" i="3" s="1"/>
  <c r="G4170" i="3" a="1"/>
  <c r="G4170" i="3" s="1"/>
  <c r="G4171" i="3" a="1"/>
  <c r="G4171" i="3" s="1"/>
  <c r="G4172" i="3" a="1"/>
  <c r="G4172" i="3" s="1"/>
  <c r="G4173" i="3" a="1"/>
  <c r="G4173" i="3" s="1"/>
  <c r="G4174" i="3" a="1"/>
  <c r="G4174" i="3" s="1"/>
  <c r="G4175" i="3" a="1"/>
  <c r="G4175" i="3" s="1"/>
  <c r="G4176" i="3" a="1"/>
  <c r="G4176" i="3" s="1"/>
  <c r="G4177" i="3" a="1"/>
  <c r="G4177" i="3" s="1"/>
  <c r="G4178" i="3" a="1"/>
  <c r="G4178" i="3" s="1"/>
  <c r="G4179" i="3" a="1"/>
  <c r="G4179" i="3" s="1"/>
  <c r="G4180" i="3" a="1"/>
  <c r="G4180" i="3" s="1"/>
  <c r="G4181" i="3" a="1"/>
  <c r="G4181" i="3" s="1"/>
  <c r="G4182" i="3" a="1"/>
  <c r="G4182" i="3" s="1"/>
  <c r="G4183" i="3" a="1"/>
  <c r="G4183" i="3" s="1"/>
  <c r="G4184" i="3" a="1"/>
  <c r="G4184" i="3" s="1"/>
  <c r="G4185" i="3" a="1"/>
  <c r="G4185" i="3" s="1"/>
  <c r="G4186" i="3" a="1"/>
  <c r="G4186" i="3" s="1"/>
  <c r="G4187" i="3" a="1"/>
  <c r="G4187" i="3" s="1"/>
  <c r="G4188" i="3" a="1"/>
  <c r="G4188" i="3" s="1"/>
  <c r="G4189" i="3" a="1"/>
  <c r="G4189" i="3" s="1"/>
  <c r="G4190" i="3" a="1"/>
  <c r="G4190" i="3" s="1"/>
  <c r="G4191" i="3" a="1"/>
  <c r="G4191" i="3" s="1"/>
  <c r="G4192" i="3" a="1"/>
  <c r="G4192" i="3" s="1"/>
  <c r="G4193" i="3" a="1"/>
  <c r="G4193" i="3" s="1"/>
  <c r="G4194" i="3" a="1"/>
  <c r="G4194" i="3" s="1"/>
  <c r="G4195" i="3" a="1"/>
  <c r="G4195" i="3" s="1"/>
  <c r="G4196" i="3" a="1"/>
  <c r="G4196" i="3" s="1"/>
  <c r="G4197" i="3" a="1"/>
  <c r="G4197" i="3" s="1"/>
  <c r="G4198" i="3" a="1"/>
  <c r="G4198" i="3" s="1"/>
  <c r="G4199" i="3" a="1"/>
  <c r="G4199" i="3" s="1"/>
  <c r="G4200" i="3" a="1"/>
  <c r="G4200" i="3" s="1"/>
  <c r="G4201" i="3" a="1"/>
  <c r="G4201" i="3" s="1"/>
  <c r="G4202" i="3" a="1"/>
  <c r="G4202" i="3" s="1"/>
  <c r="G4203" i="3" a="1"/>
  <c r="G4203" i="3" s="1"/>
  <c r="G4204" i="3" a="1"/>
  <c r="G4204" i="3" s="1"/>
  <c r="G4205" i="3" a="1"/>
  <c r="G4205" i="3" s="1"/>
  <c r="G4206" i="3" a="1"/>
  <c r="G4206" i="3" s="1"/>
  <c r="G4207" i="3" a="1"/>
  <c r="G4207" i="3" s="1"/>
  <c r="G4208" i="3" a="1"/>
  <c r="G4208" i="3" s="1"/>
  <c r="G4209" i="3" a="1"/>
  <c r="G4209" i="3" s="1"/>
  <c r="G4210" i="3" a="1"/>
  <c r="G4210" i="3" s="1"/>
  <c r="G4211" i="3" a="1"/>
  <c r="G4211" i="3" s="1"/>
  <c r="G4212" i="3" a="1"/>
  <c r="G4212" i="3" s="1"/>
  <c r="G4213" i="3" a="1"/>
  <c r="G4213" i="3" s="1"/>
  <c r="G4214" i="3" a="1"/>
  <c r="G4214" i="3" s="1"/>
  <c r="G4215" i="3" a="1"/>
  <c r="G4215" i="3" s="1"/>
  <c r="G4216" i="3" a="1"/>
  <c r="G4216" i="3" s="1"/>
  <c r="G4217" i="3" a="1"/>
  <c r="G4217" i="3" s="1"/>
  <c r="G4218" i="3" a="1"/>
  <c r="G4218" i="3" s="1"/>
  <c r="G4219" i="3" a="1"/>
  <c r="G4219" i="3" s="1"/>
  <c r="G4220" i="3" a="1"/>
  <c r="G4220" i="3" s="1"/>
  <c r="G4221" i="3" a="1"/>
  <c r="G4221" i="3" s="1"/>
  <c r="G4222" i="3" a="1"/>
  <c r="G4222" i="3" s="1"/>
  <c r="G4223" i="3" a="1"/>
  <c r="G4223" i="3" s="1"/>
  <c r="G4224" i="3" a="1"/>
  <c r="G4224" i="3" s="1"/>
  <c r="G4225" i="3" a="1"/>
  <c r="G4225" i="3" s="1"/>
  <c r="G4226" i="3" a="1"/>
  <c r="G4226" i="3" s="1"/>
  <c r="G4227" i="3" a="1"/>
  <c r="G4227" i="3" s="1"/>
  <c r="G4228" i="3" a="1"/>
  <c r="G4228" i="3" s="1"/>
  <c r="G4229" i="3" a="1"/>
  <c r="G4229" i="3" s="1"/>
  <c r="G4230" i="3" a="1"/>
  <c r="G4230" i="3" s="1"/>
  <c r="G4231" i="3" a="1"/>
  <c r="G4231" i="3" s="1"/>
  <c r="G4232" i="3" a="1"/>
  <c r="G4232" i="3" s="1"/>
  <c r="G4233" i="3" a="1"/>
  <c r="G4233" i="3" s="1"/>
  <c r="G4234" i="3" a="1"/>
  <c r="G4234" i="3" s="1"/>
  <c r="G4235" i="3" a="1"/>
  <c r="G4235" i="3" s="1"/>
  <c r="G4236" i="3" a="1"/>
  <c r="G4236" i="3" s="1"/>
  <c r="G4237" i="3" a="1"/>
  <c r="G4237" i="3" s="1"/>
  <c r="G4238" i="3" a="1"/>
  <c r="G4238" i="3" s="1"/>
  <c r="G4239" i="3" a="1"/>
  <c r="G4239" i="3" s="1"/>
  <c r="G4240" i="3" a="1"/>
  <c r="G4240" i="3" s="1"/>
  <c r="G4241" i="3" a="1"/>
  <c r="G4241" i="3" s="1"/>
  <c r="G4242" i="3" a="1"/>
  <c r="G4242" i="3" s="1"/>
  <c r="G4243" i="3" a="1"/>
  <c r="G4243" i="3" s="1"/>
  <c r="G4244" i="3" a="1"/>
  <c r="G4244" i="3" s="1"/>
  <c r="G4245" i="3" a="1"/>
  <c r="G4245" i="3" s="1"/>
  <c r="G4246" i="3" a="1"/>
  <c r="G4246" i="3" s="1"/>
  <c r="G4247" i="3" a="1"/>
  <c r="G4247" i="3" s="1"/>
  <c r="G4248" i="3" a="1"/>
  <c r="G4248" i="3" s="1"/>
  <c r="G4249" i="3" a="1"/>
  <c r="G4249" i="3" s="1"/>
  <c r="G4250" i="3" a="1"/>
  <c r="G4250" i="3" s="1"/>
  <c r="G4251" i="3" a="1"/>
  <c r="G4251" i="3" s="1"/>
  <c r="G4252" i="3" a="1"/>
  <c r="G4252" i="3" s="1"/>
  <c r="G4253" i="3" a="1"/>
  <c r="G4253" i="3" s="1"/>
  <c r="G4254" i="3" a="1"/>
  <c r="G4254" i="3" s="1"/>
  <c r="G4255" i="3" a="1"/>
  <c r="G4255" i="3" s="1"/>
  <c r="G4256" i="3" a="1"/>
  <c r="G4256" i="3" s="1"/>
  <c r="G4257" i="3" a="1"/>
  <c r="G4257" i="3" s="1"/>
  <c r="G4258" i="3" a="1"/>
  <c r="G4258" i="3" s="1"/>
  <c r="G4259" i="3" a="1"/>
  <c r="G4259" i="3" s="1"/>
  <c r="G4260" i="3" a="1"/>
  <c r="G4260" i="3" s="1"/>
  <c r="G4261" i="3" a="1"/>
  <c r="G4261" i="3" s="1"/>
  <c r="G4262" i="3" a="1"/>
  <c r="G4262" i="3" s="1"/>
  <c r="G4263" i="3" a="1"/>
  <c r="G4263" i="3" s="1"/>
  <c r="G4264" i="3" a="1"/>
  <c r="G4264" i="3" s="1"/>
  <c r="G4265" i="3" a="1"/>
  <c r="G4265" i="3" s="1"/>
  <c r="G4266" i="3" a="1"/>
  <c r="G4266" i="3" s="1"/>
  <c r="G4267" i="3" a="1"/>
  <c r="G4267" i="3" s="1"/>
  <c r="G4268" i="3" a="1"/>
  <c r="G4268" i="3" s="1"/>
  <c r="G4269" i="3" a="1"/>
  <c r="G4269" i="3" s="1"/>
  <c r="G4270" i="3" a="1"/>
  <c r="G4270" i="3" s="1"/>
  <c r="G4271" i="3" a="1"/>
  <c r="G4271" i="3" s="1"/>
  <c r="G4272" i="3" a="1"/>
  <c r="G4272" i="3" s="1"/>
  <c r="G4273" i="3" a="1"/>
  <c r="G4273" i="3" s="1"/>
  <c r="G4274" i="3" a="1"/>
  <c r="G4274" i="3" s="1"/>
  <c r="G4275" i="3" a="1"/>
  <c r="G4275" i="3" s="1"/>
  <c r="G4276" i="3" a="1"/>
  <c r="G4276" i="3" s="1"/>
  <c r="G4277" i="3" a="1"/>
  <c r="G4277" i="3" s="1"/>
  <c r="G4278" i="3" a="1"/>
  <c r="G4278" i="3" s="1"/>
  <c r="G4279" i="3" a="1"/>
  <c r="G4279" i="3" s="1"/>
  <c r="G4280" i="3" a="1"/>
  <c r="G4280" i="3" s="1"/>
  <c r="G4281" i="3" a="1"/>
  <c r="G4281" i="3" s="1"/>
  <c r="G4282" i="3" a="1"/>
  <c r="G4282" i="3" s="1"/>
  <c r="G4283" i="3" a="1"/>
  <c r="G4283" i="3" s="1"/>
  <c r="G4284" i="3" a="1"/>
  <c r="G4284" i="3" s="1"/>
  <c r="G4285" i="3" a="1"/>
  <c r="G4285" i="3" s="1"/>
  <c r="G4286" i="3" a="1"/>
  <c r="G4286" i="3" s="1"/>
  <c r="G4287" i="3" a="1"/>
  <c r="G4287" i="3" s="1"/>
  <c r="G4288" i="3" a="1"/>
  <c r="G4288" i="3" s="1"/>
  <c r="G4289" i="3" a="1"/>
  <c r="G4289" i="3" s="1"/>
  <c r="G4290" i="3" a="1"/>
  <c r="G4290" i="3" s="1"/>
  <c r="G4291" i="3" a="1"/>
  <c r="G4291" i="3" s="1"/>
  <c r="G4292" i="3" a="1"/>
  <c r="G4292" i="3" s="1"/>
  <c r="G4293" i="3" a="1"/>
  <c r="G4293" i="3" s="1"/>
  <c r="G4294" i="3" a="1"/>
  <c r="G4294" i="3" s="1"/>
  <c r="G4295" i="3" a="1"/>
  <c r="G4295" i="3" s="1"/>
  <c r="G4296" i="3" a="1"/>
  <c r="G4296" i="3" s="1"/>
  <c r="G4297" i="3" a="1"/>
  <c r="G4297" i="3" s="1"/>
  <c r="G4298" i="3" a="1"/>
  <c r="G4298" i="3" s="1"/>
  <c r="G4299" i="3" a="1"/>
  <c r="G4299" i="3" s="1"/>
  <c r="G4300" i="3" a="1"/>
  <c r="G4300" i="3" s="1"/>
  <c r="G4301" i="3" a="1"/>
  <c r="G4301" i="3" s="1"/>
  <c r="G4302" i="3" a="1"/>
  <c r="G4302" i="3" s="1"/>
  <c r="G4303" i="3" a="1"/>
  <c r="G4303" i="3" s="1"/>
  <c r="G4304" i="3" a="1"/>
  <c r="G4304" i="3" s="1"/>
  <c r="G4305" i="3" a="1"/>
  <c r="G4305" i="3" s="1"/>
  <c r="G4306" i="3" a="1"/>
  <c r="G4306" i="3" s="1"/>
  <c r="G4307" i="3" a="1"/>
  <c r="G4307" i="3" s="1"/>
  <c r="G4308" i="3" a="1"/>
  <c r="G4308" i="3" s="1"/>
  <c r="G4309" i="3" a="1"/>
  <c r="G4309" i="3" s="1"/>
  <c r="G4310" i="3" a="1"/>
  <c r="G4310" i="3" s="1"/>
  <c r="G4311" i="3" a="1"/>
  <c r="G4311" i="3" s="1"/>
  <c r="G4312" i="3" a="1"/>
  <c r="G4312" i="3" s="1"/>
  <c r="G4313" i="3" a="1"/>
  <c r="G4313" i="3" s="1"/>
  <c r="G4314" i="3" a="1"/>
  <c r="G4314" i="3" s="1"/>
  <c r="G4315" i="3" a="1"/>
  <c r="G4315" i="3" s="1"/>
  <c r="G4316" i="3" a="1"/>
  <c r="G4316" i="3" s="1"/>
  <c r="G4317" i="3" a="1"/>
  <c r="G4317" i="3" s="1"/>
  <c r="G4318" i="3" a="1"/>
  <c r="G4318" i="3" s="1"/>
  <c r="G4319" i="3" a="1"/>
  <c r="G4319" i="3" s="1"/>
  <c r="G4320" i="3" a="1"/>
  <c r="G4320" i="3" s="1"/>
  <c r="G4321" i="3" a="1"/>
  <c r="G4321" i="3" s="1"/>
  <c r="G4322" i="3" a="1"/>
  <c r="G4322" i="3" s="1"/>
  <c r="G4323" i="3" a="1"/>
  <c r="G4323" i="3" s="1"/>
  <c r="G4324" i="3" a="1"/>
  <c r="G4324" i="3" s="1"/>
  <c r="G4325" i="3" a="1"/>
  <c r="G4325" i="3" s="1"/>
  <c r="G4326" i="3" a="1"/>
  <c r="G4326" i="3" s="1"/>
  <c r="G4327" i="3" a="1"/>
  <c r="G4327" i="3" s="1"/>
  <c r="G4328" i="3" a="1"/>
  <c r="G4328" i="3" s="1"/>
  <c r="G4329" i="3" a="1"/>
  <c r="G4329" i="3" s="1"/>
  <c r="G4330" i="3" a="1"/>
  <c r="G4330" i="3" s="1"/>
  <c r="G4331" i="3" a="1"/>
  <c r="G4331" i="3" s="1"/>
  <c r="G4332" i="3" a="1"/>
  <c r="G4332" i="3" s="1"/>
  <c r="G4333" i="3" a="1"/>
  <c r="G4333" i="3" s="1"/>
  <c r="G4334" i="3" a="1"/>
  <c r="G4334" i="3" s="1"/>
  <c r="G4335" i="3" a="1"/>
  <c r="G4335" i="3" s="1"/>
  <c r="G4336" i="3" a="1"/>
  <c r="G4336" i="3" s="1"/>
  <c r="G4337" i="3" a="1"/>
  <c r="G4337" i="3" s="1"/>
  <c r="G4338" i="3" a="1"/>
  <c r="G4338" i="3" s="1"/>
  <c r="G4339" i="3" a="1"/>
  <c r="G4339" i="3" s="1"/>
  <c r="G4340" i="3" a="1"/>
  <c r="G4340" i="3" s="1"/>
  <c r="G4341" i="3" a="1"/>
  <c r="G4341" i="3" s="1"/>
  <c r="G4342" i="3" a="1"/>
  <c r="G4342" i="3" s="1"/>
  <c r="G4343" i="3" a="1"/>
  <c r="G4343" i="3" s="1"/>
  <c r="G4344" i="3" a="1"/>
  <c r="G4344" i="3" s="1"/>
  <c r="G4345" i="3" a="1"/>
  <c r="G4345" i="3" s="1"/>
  <c r="G4346" i="3" a="1"/>
  <c r="G4346" i="3" s="1"/>
  <c r="G4347" i="3" a="1"/>
  <c r="G4347" i="3" s="1"/>
  <c r="G4348" i="3" a="1"/>
  <c r="G4348" i="3" s="1"/>
  <c r="G4349" i="3" a="1"/>
  <c r="G4349" i="3" s="1"/>
  <c r="G4350" i="3" a="1"/>
  <c r="G4350" i="3" s="1"/>
  <c r="G4351" i="3" a="1"/>
  <c r="G4351" i="3" s="1"/>
  <c r="G4352" i="3" a="1"/>
  <c r="G4352" i="3" s="1"/>
  <c r="G4353" i="3" a="1"/>
  <c r="G4353" i="3" s="1"/>
  <c r="G4354" i="3" a="1"/>
  <c r="G4354" i="3" s="1"/>
  <c r="G4355" i="3" a="1"/>
  <c r="G4355" i="3" s="1"/>
  <c r="G4356" i="3" a="1"/>
  <c r="G4356" i="3" s="1"/>
  <c r="G4357" i="3" a="1"/>
  <c r="G4357" i="3" s="1"/>
  <c r="G4358" i="3" a="1"/>
  <c r="G4358" i="3" s="1"/>
  <c r="G4359" i="3" a="1"/>
  <c r="G4359" i="3" s="1"/>
  <c r="G4360" i="3" a="1"/>
  <c r="G4360" i="3" s="1"/>
  <c r="G4361" i="3" a="1"/>
  <c r="G4361" i="3" s="1"/>
  <c r="G4362" i="3" a="1"/>
  <c r="G4362" i="3" s="1"/>
  <c r="G4363" i="3" a="1"/>
  <c r="G4363" i="3" s="1"/>
  <c r="G4364" i="3" a="1"/>
  <c r="G4364" i="3" s="1"/>
  <c r="G4365" i="3" a="1"/>
  <c r="G4365" i="3" s="1"/>
  <c r="G4366" i="3" a="1"/>
  <c r="G4366" i="3" s="1"/>
  <c r="G4367" i="3" a="1"/>
  <c r="G4367" i="3" s="1"/>
  <c r="G4368" i="3" a="1"/>
  <c r="G4368" i="3" s="1"/>
  <c r="G4369" i="3" a="1"/>
  <c r="G4369" i="3" s="1"/>
  <c r="G4370" i="3" a="1"/>
  <c r="G4370" i="3" s="1"/>
  <c r="G4371" i="3" a="1"/>
  <c r="G4371" i="3" s="1"/>
  <c r="G4372" i="3" a="1"/>
  <c r="G4372" i="3" s="1"/>
  <c r="G4373" i="3" a="1"/>
  <c r="G4373" i="3" s="1"/>
  <c r="G4374" i="3" a="1"/>
  <c r="G4374" i="3" s="1"/>
  <c r="G4375" i="3" a="1"/>
  <c r="G4375" i="3" s="1"/>
  <c r="G4376" i="3" a="1"/>
  <c r="G4376" i="3" s="1"/>
  <c r="G4377" i="3" a="1"/>
  <c r="G4377" i="3" s="1"/>
  <c r="G4378" i="3" a="1"/>
  <c r="G4378" i="3" s="1"/>
  <c r="G4379" i="3" a="1"/>
  <c r="G4379" i="3" s="1"/>
  <c r="G4380" i="3" a="1"/>
  <c r="G4380" i="3" s="1"/>
  <c r="G4381" i="3" a="1"/>
  <c r="G4381" i="3" s="1"/>
  <c r="G4382" i="3" a="1"/>
  <c r="G4382" i="3" s="1"/>
  <c r="G4383" i="3" a="1"/>
  <c r="G4383" i="3" s="1"/>
  <c r="G4384" i="3" a="1"/>
  <c r="G4384" i="3" s="1"/>
  <c r="G4385" i="3" a="1"/>
  <c r="G4385" i="3" s="1"/>
  <c r="G4386" i="3" a="1"/>
  <c r="G4386" i="3" s="1"/>
  <c r="G4387" i="3" a="1"/>
  <c r="G4387" i="3" s="1"/>
  <c r="G4388" i="3" a="1"/>
  <c r="G4388" i="3" s="1"/>
  <c r="G4389" i="3" a="1"/>
  <c r="G4389" i="3" s="1"/>
  <c r="G4390" i="3" a="1"/>
  <c r="G4390" i="3" s="1"/>
  <c r="G4391" i="3" a="1"/>
  <c r="G4391" i="3" s="1"/>
  <c r="G4392" i="3" a="1"/>
  <c r="G4392" i="3" s="1"/>
  <c r="G4393" i="3" a="1"/>
  <c r="G4393" i="3" s="1"/>
  <c r="G4394" i="3" a="1"/>
  <c r="G4394" i="3" s="1"/>
  <c r="G4395" i="3" a="1"/>
  <c r="G4395" i="3" s="1"/>
  <c r="G4396" i="3" a="1"/>
  <c r="G4396" i="3" s="1"/>
  <c r="G4397" i="3" a="1"/>
  <c r="G4397" i="3" s="1"/>
  <c r="G4398" i="3" a="1"/>
  <c r="G4398" i="3" s="1"/>
  <c r="G4399" i="3" a="1"/>
  <c r="G4399" i="3" s="1"/>
  <c r="G4400" i="3" a="1"/>
  <c r="G4400" i="3" s="1"/>
  <c r="G4401" i="3" a="1"/>
  <c r="G4401" i="3" s="1"/>
  <c r="G4402" i="3" a="1"/>
  <c r="G4402" i="3" s="1"/>
  <c r="G4403" i="3" a="1"/>
  <c r="G4403" i="3" s="1"/>
  <c r="G4404" i="3" a="1"/>
  <c r="G4404" i="3" s="1"/>
  <c r="G4405" i="3" a="1"/>
  <c r="G4405" i="3" s="1"/>
  <c r="G4406" i="3" a="1"/>
  <c r="G4406" i="3" s="1"/>
  <c r="G4407" i="3" a="1"/>
  <c r="G4407" i="3" s="1"/>
  <c r="G4408" i="3" a="1"/>
  <c r="G4408" i="3" s="1"/>
  <c r="G4409" i="3" a="1"/>
  <c r="G4409" i="3" s="1"/>
  <c r="G4410" i="3" a="1"/>
  <c r="G4410" i="3" s="1"/>
  <c r="G4411" i="3" a="1"/>
  <c r="G4411" i="3" s="1"/>
  <c r="G4412" i="3" a="1"/>
  <c r="G4412" i="3" s="1"/>
  <c r="G4413" i="3" a="1"/>
  <c r="G4413" i="3" s="1"/>
  <c r="G4414" i="3" a="1"/>
  <c r="G4414" i="3" s="1"/>
  <c r="G4415" i="3" a="1"/>
  <c r="G4415" i="3" s="1"/>
  <c r="G4416" i="3" a="1"/>
  <c r="G4416" i="3" s="1"/>
  <c r="G4417" i="3" a="1"/>
  <c r="G4417" i="3" s="1"/>
  <c r="G4418" i="3" a="1"/>
  <c r="G4418" i="3" s="1"/>
  <c r="G4419" i="3" a="1"/>
  <c r="G4419" i="3" s="1"/>
  <c r="G4420" i="3" a="1"/>
  <c r="G4420" i="3" s="1"/>
  <c r="G4421" i="3" a="1"/>
  <c r="G4421" i="3" s="1"/>
  <c r="G4422" i="3" a="1"/>
  <c r="G4422" i="3" s="1"/>
  <c r="G4423" i="3" a="1"/>
  <c r="G4423" i="3" s="1"/>
  <c r="G4424" i="3" a="1"/>
  <c r="G4424" i="3" s="1"/>
  <c r="G4425" i="3" a="1"/>
  <c r="G4425" i="3" s="1"/>
  <c r="G4426" i="3" a="1"/>
  <c r="G4426" i="3" s="1"/>
  <c r="G4427" i="3" a="1"/>
  <c r="G4427" i="3" s="1"/>
  <c r="G4428" i="3" a="1"/>
  <c r="G4428" i="3" s="1"/>
  <c r="G4429" i="3" a="1"/>
  <c r="G4429" i="3" s="1"/>
  <c r="G4430" i="3" a="1"/>
  <c r="G4430" i="3" s="1"/>
  <c r="G4431" i="3" a="1"/>
  <c r="G4431" i="3" s="1"/>
  <c r="G4432" i="3" a="1"/>
  <c r="G4432" i="3" s="1"/>
  <c r="G4433" i="3" a="1"/>
  <c r="G4433" i="3" s="1"/>
  <c r="G4434" i="3" a="1"/>
  <c r="G4434" i="3" s="1"/>
  <c r="G4435" i="3" a="1"/>
  <c r="G4435" i="3" s="1"/>
  <c r="G4436" i="3" a="1"/>
  <c r="G4436" i="3" s="1"/>
  <c r="G4437" i="3" a="1"/>
  <c r="G4437" i="3" s="1"/>
  <c r="G4438" i="3" a="1"/>
  <c r="G4438" i="3" s="1"/>
  <c r="G4439" i="3" a="1"/>
  <c r="G4439" i="3" s="1"/>
  <c r="G4440" i="3" a="1"/>
  <c r="G4440" i="3" s="1"/>
  <c r="G4441" i="3" a="1"/>
  <c r="G4441" i="3" s="1"/>
  <c r="G4442" i="3" a="1"/>
  <c r="G4442" i="3" s="1"/>
  <c r="G4443" i="3" a="1"/>
  <c r="G4443" i="3" s="1"/>
  <c r="G4444" i="3" a="1"/>
  <c r="G4444" i="3" s="1"/>
  <c r="G4445" i="3" a="1"/>
  <c r="G4445" i="3" s="1"/>
  <c r="G4446" i="3" a="1"/>
  <c r="G4446" i="3" s="1"/>
  <c r="G4447" i="3" a="1"/>
  <c r="G4447" i="3" s="1"/>
  <c r="G4448" i="3" a="1"/>
  <c r="G4448" i="3" s="1"/>
  <c r="G4449" i="3" a="1"/>
  <c r="G4449" i="3" s="1"/>
  <c r="G4450" i="3" a="1"/>
  <c r="G4450" i="3" s="1"/>
  <c r="G4451" i="3" a="1"/>
  <c r="G4451" i="3" s="1"/>
  <c r="G4452" i="3" a="1"/>
  <c r="G4452" i="3" s="1"/>
  <c r="G4453" i="3" a="1"/>
  <c r="G4453" i="3" s="1"/>
  <c r="G4454" i="3" a="1"/>
  <c r="G4454" i="3" s="1"/>
  <c r="G4455" i="3" a="1"/>
  <c r="G4455" i="3" s="1"/>
  <c r="G4456" i="3" a="1"/>
  <c r="G4456" i="3" s="1"/>
  <c r="G4457" i="3" a="1"/>
  <c r="G4457" i="3" s="1"/>
  <c r="G4458" i="3" a="1"/>
  <c r="G4458" i="3" s="1"/>
  <c r="G4459" i="3" a="1"/>
  <c r="G4459" i="3" s="1"/>
  <c r="G4460" i="3" a="1"/>
  <c r="G4460" i="3" s="1"/>
  <c r="G4461" i="3" a="1"/>
  <c r="G4461" i="3" s="1"/>
  <c r="G4462" i="3" a="1"/>
  <c r="G4462" i="3" s="1"/>
  <c r="G4463" i="3" a="1"/>
  <c r="G4463" i="3" s="1"/>
  <c r="G4464" i="3" a="1"/>
  <c r="G4464" i="3" s="1"/>
  <c r="G4465" i="3" a="1"/>
  <c r="G4465" i="3" s="1"/>
  <c r="G4466" i="3" a="1"/>
  <c r="G4466" i="3" s="1"/>
  <c r="G4467" i="3" a="1"/>
  <c r="G4467" i="3" s="1"/>
  <c r="G4468" i="3" a="1"/>
  <c r="G4468" i="3" s="1"/>
  <c r="G4469" i="3" a="1"/>
  <c r="G4469" i="3" s="1"/>
  <c r="G4470" i="3" a="1"/>
  <c r="G4470" i="3" s="1"/>
  <c r="G4471" i="3" a="1"/>
  <c r="G4471" i="3" s="1"/>
  <c r="G4472" i="3" a="1"/>
  <c r="G4472" i="3" s="1"/>
  <c r="G4473" i="3" a="1"/>
  <c r="G4473" i="3" s="1"/>
  <c r="G4474" i="3" a="1"/>
  <c r="G4474" i="3" s="1"/>
  <c r="G4475" i="3" a="1"/>
  <c r="G4475" i="3" s="1"/>
  <c r="G4476" i="3" a="1"/>
  <c r="G4476" i="3" s="1"/>
  <c r="G4477" i="3" a="1"/>
  <c r="G4477" i="3" s="1"/>
  <c r="G4478" i="3" a="1"/>
  <c r="G4478" i="3" s="1"/>
  <c r="G4479" i="3" a="1"/>
  <c r="G4479" i="3" s="1"/>
  <c r="G4480" i="3" a="1"/>
  <c r="G4480" i="3" s="1"/>
  <c r="G4481" i="3" a="1"/>
  <c r="G4481" i="3" s="1"/>
  <c r="G4482" i="3" a="1"/>
  <c r="G4482" i="3" s="1"/>
  <c r="G4483" i="3" a="1"/>
  <c r="G4483" i="3" s="1"/>
  <c r="G4484" i="3" a="1"/>
  <c r="G4484" i="3" s="1"/>
  <c r="G4485" i="3" a="1"/>
  <c r="G4485" i="3" s="1"/>
  <c r="G4486" i="3" a="1"/>
  <c r="G4486" i="3" s="1"/>
  <c r="G4487" i="3" a="1"/>
  <c r="G4487" i="3" s="1"/>
  <c r="G4488" i="3" a="1"/>
  <c r="G4488" i="3" s="1"/>
  <c r="G4489" i="3" a="1"/>
  <c r="G4489" i="3" s="1"/>
  <c r="G4490" i="3" a="1"/>
  <c r="G4490" i="3" s="1"/>
  <c r="G4491" i="3" a="1"/>
  <c r="G4491" i="3" s="1"/>
  <c r="G4492" i="3" a="1"/>
  <c r="G4492" i="3" s="1"/>
  <c r="G4493" i="3" a="1"/>
  <c r="G4493" i="3" s="1"/>
  <c r="G4494" i="3" a="1"/>
  <c r="G4494" i="3" s="1"/>
  <c r="G4495" i="3" a="1"/>
  <c r="G4495" i="3" s="1"/>
  <c r="G4496" i="3" a="1"/>
  <c r="G4496" i="3" s="1"/>
  <c r="G4497" i="3" a="1"/>
  <c r="G4497" i="3" s="1"/>
  <c r="G4498" i="3" a="1"/>
  <c r="G4498" i="3" s="1"/>
  <c r="G4499" i="3" a="1"/>
  <c r="G4499" i="3" s="1"/>
  <c r="G4500" i="3" a="1"/>
  <c r="G4500" i="3" s="1"/>
  <c r="G4501" i="3" a="1"/>
  <c r="G4501" i="3" s="1"/>
  <c r="G4502" i="3" a="1"/>
  <c r="G4502" i="3" s="1"/>
  <c r="G4503" i="3" a="1"/>
  <c r="G4503" i="3" s="1"/>
  <c r="G4504" i="3" a="1"/>
  <c r="G4504" i="3" s="1"/>
  <c r="G4505" i="3" a="1"/>
  <c r="G4505" i="3" s="1"/>
  <c r="G4506" i="3" a="1"/>
  <c r="G4506" i="3" s="1"/>
  <c r="G4507" i="3" a="1"/>
  <c r="G4507" i="3" s="1"/>
  <c r="G4508" i="3" a="1"/>
  <c r="G4508" i="3" s="1"/>
  <c r="G4509" i="3" a="1"/>
  <c r="G4509" i="3" s="1"/>
  <c r="G4510" i="3" a="1"/>
  <c r="G4510" i="3" s="1"/>
  <c r="G4511" i="3" a="1"/>
  <c r="G4511" i="3" s="1"/>
  <c r="G4512" i="3" a="1"/>
  <c r="G4512" i="3" s="1"/>
  <c r="G4513" i="3" a="1"/>
  <c r="G4513" i="3" s="1"/>
  <c r="G4514" i="3" a="1"/>
  <c r="G4514" i="3" s="1"/>
  <c r="G4515" i="3" a="1"/>
  <c r="G4515" i="3" s="1"/>
  <c r="G4516" i="3" a="1"/>
  <c r="G4516" i="3" s="1"/>
  <c r="G4517" i="3" a="1"/>
  <c r="G4517" i="3" s="1"/>
  <c r="G4518" i="3" a="1"/>
  <c r="G4518" i="3" s="1"/>
  <c r="G4519" i="3" a="1"/>
  <c r="G4519" i="3" s="1"/>
  <c r="G4520" i="3" a="1"/>
  <c r="G4520" i="3" s="1"/>
  <c r="G4521" i="3" a="1"/>
  <c r="G4521" i="3" s="1"/>
  <c r="G4522" i="3" a="1"/>
  <c r="G4522" i="3" s="1"/>
  <c r="G4523" i="3" a="1"/>
  <c r="G4523" i="3" s="1"/>
  <c r="G4524" i="3" a="1"/>
  <c r="G4524" i="3" s="1"/>
  <c r="G4525" i="3" a="1"/>
  <c r="G4525" i="3" s="1"/>
  <c r="G4526" i="3" a="1"/>
  <c r="G4526" i="3" s="1"/>
  <c r="G4527" i="3" a="1"/>
  <c r="G4527" i="3" s="1"/>
  <c r="G4528" i="3" a="1"/>
  <c r="G4528" i="3" s="1"/>
  <c r="G4529" i="3" a="1"/>
  <c r="G4529" i="3" s="1"/>
  <c r="G4530" i="3" a="1"/>
  <c r="G4530" i="3" s="1"/>
  <c r="G4531" i="3" a="1"/>
  <c r="G4531" i="3" s="1"/>
  <c r="G4532" i="3" a="1"/>
  <c r="G4532" i="3" s="1"/>
  <c r="G4533" i="3" a="1"/>
  <c r="G4533" i="3" s="1"/>
  <c r="G4534" i="3" a="1"/>
  <c r="G4534" i="3" s="1"/>
  <c r="G4535" i="3" a="1"/>
  <c r="G4535" i="3" s="1"/>
  <c r="G4536" i="3" a="1"/>
  <c r="G4536" i="3" s="1"/>
  <c r="G4537" i="3" a="1"/>
  <c r="G4537" i="3" s="1"/>
  <c r="G4538" i="3" a="1"/>
  <c r="G4538" i="3" s="1"/>
  <c r="G4539" i="3" a="1"/>
  <c r="G4539" i="3" s="1"/>
  <c r="G4540" i="3" a="1"/>
  <c r="G4540" i="3" s="1"/>
  <c r="G4541" i="3" a="1"/>
  <c r="G4541" i="3" s="1"/>
  <c r="G4542" i="3" a="1"/>
  <c r="G4542" i="3" s="1"/>
  <c r="G4543" i="3" a="1"/>
  <c r="G4543" i="3" s="1"/>
  <c r="G4544" i="3" a="1"/>
  <c r="G4544" i="3" s="1"/>
  <c r="G4545" i="3" a="1"/>
  <c r="G4545" i="3" s="1"/>
  <c r="G4546" i="3" a="1"/>
  <c r="G4546" i="3" s="1"/>
  <c r="G4547" i="3" a="1"/>
  <c r="G4547" i="3" s="1"/>
  <c r="G4548" i="3" a="1"/>
  <c r="G4548" i="3" s="1"/>
  <c r="G4549" i="3" a="1"/>
  <c r="G4549" i="3" s="1"/>
  <c r="G4550" i="3" a="1"/>
  <c r="G4550" i="3" s="1"/>
  <c r="G4551" i="3" a="1"/>
  <c r="G4551" i="3" s="1"/>
  <c r="G4552" i="3" a="1"/>
  <c r="G4552" i="3" s="1"/>
  <c r="G4553" i="3" a="1"/>
  <c r="G4553" i="3" s="1"/>
  <c r="G4554" i="3" a="1"/>
  <c r="G4554" i="3" s="1"/>
  <c r="G4555" i="3" a="1"/>
  <c r="G4555" i="3" s="1"/>
  <c r="G4556" i="3" a="1"/>
  <c r="G4556" i="3" s="1"/>
  <c r="G4557" i="3" a="1"/>
  <c r="G4557" i="3" s="1"/>
  <c r="G4558" i="3" a="1"/>
  <c r="G4558" i="3" s="1"/>
  <c r="G4559" i="3" a="1"/>
  <c r="G4559" i="3" s="1"/>
  <c r="G4560" i="3" a="1"/>
  <c r="G4560" i="3" s="1"/>
  <c r="G4561" i="3" a="1"/>
  <c r="G4561" i="3" s="1"/>
  <c r="G4562" i="3" a="1"/>
  <c r="G4562" i="3" s="1"/>
  <c r="G4563" i="3" a="1"/>
  <c r="G4563" i="3" s="1"/>
  <c r="G4564" i="3" a="1"/>
  <c r="G4564" i="3" s="1"/>
  <c r="G4565" i="3" a="1"/>
  <c r="G4565" i="3" s="1"/>
  <c r="G4566" i="3" a="1"/>
  <c r="G4566" i="3" s="1"/>
  <c r="G4567" i="3" a="1"/>
  <c r="G4567" i="3" s="1"/>
  <c r="G4568" i="3" a="1"/>
  <c r="G4568" i="3" s="1"/>
  <c r="G4569" i="3" a="1"/>
  <c r="G4569" i="3" s="1"/>
  <c r="G4570" i="3" a="1"/>
  <c r="G4570" i="3" s="1"/>
  <c r="G4571" i="3" a="1"/>
  <c r="G4571" i="3" s="1"/>
  <c r="G4572" i="3" a="1"/>
  <c r="G4572" i="3" s="1"/>
  <c r="G4573" i="3" a="1"/>
  <c r="G4573" i="3" s="1"/>
  <c r="G4574" i="3" a="1"/>
  <c r="G4574" i="3" s="1"/>
  <c r="G4575" i="3" a="1"/>
  <c r="G4575" i="3" s="1"/>
  <c r="G4576" i="3" a="1"/>
  <c r="G4576" i="3" s="1"/>
  <c r="G4577" i="3" a="1"/>
  <c r="G4577" i="3" s="1"/>
  <c r="G4578" i="3" a="1"/>
  <c r="G4578" i="3" s="1"/>
  <c r="G4579" i="3" a="1"/>
  <c r="G4579" i="3" s="1"/>
  <c r="G4580" i="3" a="1"/>
  <c r="G4580" i="3" s="1"/>
  <c r="G4581" i="3" a="1"/>
  <c r="G4581" i="3" s="1"/>
  <c r="G4582" i="3" a="1"/>
  <c r="G4582" i="3" s="1"/>
  <c r="G4583" i="3" a="1"/>
  <c r="G4583" i="3" s="1"/>
  <c r="G4584" i="3" a="1"/>
  <c r="G4584" i="3" s="1"/>
  <c r="G4585" i="3" a="1"/>
  <c r="G4585" i="3" s="1"/>
  <c r="G4586" i="3" a="1"/>
  <c r="G4586" i="3" s="1"/>
  <c r="G4587" i="3" a="1"/>
  <c r="G4587" i="3" s="1"/>
  <c r="G4588" i="3" a="1"/>
  <c r="G4588" i="3" s="1"/>
  <c r="G4589" i="3" a="1"/>
  <c r="G4589" i="3" s="1"/>
  <c r="G4590" i="3" a="1"/>
  <c r="G4590" i="3" s="1"/>
  <c r="G4591" i="3" a="1"/>
  <c r="G4591" i="3" s="1"/>
  <c r="G4592" i="3" a="1"/>
  <c r="G4592" i="3" s="1"/>
  <c r="G4593" i="3" a="1"/>
  <c r="G4593" i="3" s="1"/>
  <c r="G4594" i="3" a="1"/>
  <c r="G4594" i="3" s="1"/>
  <c r="G4595" i="3" a="1"/>
  <c r="G4595" i="3" s="1"/>
  <c r="G4596" i="3" a="1"/>
  <c r="G4596" i="3" s="1"/>
  <c r="G4597" i="3" a="1"/>
  <c r="G4597" i="3" s="1"/>
  <c r="G4598" i="3" a="1"/>
  <c r="G4598" i="3" s="1"/>
  <c r="G4599" i="3" a="1"/>
  <c r="G4599" i="3" s="1"/>
  <c r="G4600" i="3" a="1"/>
  <c r="G4600" i="3" s="1"/>
  <c r="G4601" i="3" a="1"/>
  <c r="G4601" i="3" s="1"/>
  <c r="G4602" i="3" a="1"/>
  <c r="G4602" i="3" s="1"/>
  <c r="G4603" i="3" a="1"/>
  <c r="G4603" i="3" s="1"/>
  <c r="G4604" i="3" a="1"/>
  <c r="G4604" i="3" s="1"/>
  <c r="G4605" i="3" a="1"/>
  <c r="G4605" i="3" s="1"/>
  <c r="G4606" i="3" a="1"/>
  <c r="G4606" i="3" s="1"/>
  <c r="G4607" i="3" a="1"/>
  <c r="G4607" i="3" s="1"/>
  <c r="G4608" i="3" a="1"/>
  <c r="G4608" i="3" s="1"/>
  <c r="G4609" i="3" a="1"/>
  <c r="G4609" i="3" s="1"/>
  <c r="G4610" i="3" a="1"/>
  <c r="G4610" i="3" s="1"/>
  <c r="G4611" i="3" a="1"/>
  <c r="G4611" i="3" s="1"/>
  <c r="G4612" i="3" a="1"/>
  <c r="G4612" i="3" s="1"/>
  <c r="G4613" i="3" a="1"/>
  <c r="G4613" i="3" s="1"/>
  <c r="G4614" i="3" a="1"/>
  <c r="G4614" i="3" s="1"/>
  <c r="G4615" i="3" a="1"/>
  <c r="G4615" i="3" s="1"/>
  <c r="G4616" i="3" a="1"/>
  <c r="G4616" i="3" s="1"/>
  <c r="G4617" i="3" a="1"/>
  <c r="G4617" i="3" s="1"/>
  <c r="G4618" i="3" a="1"/>
  <c r="G4618" i="3" s="1"/>
  <c r="G4619" i="3" a="1"/>
  <c r="G4619" i="3" s="1"/>
  <c r="G4620" i="3" a="1"/>
  <c r="G4620" i="3" s="1"/>
  <c r="G4621" i="3" a="1"/>
  <c r="G4621" i="3" s="1"/>
  <c r="G4622" i="3" a="1"/>
  <c r="G4622" i="3" s="1"/>
  <c r="G4623" i="3" a="1"/>
  <c r="G4623" i="3" s="1"/>
  <c r="G4624" i="3" a="1"/>
  <c r="G4624" i="3" s="1"/>
  <c r="G4625" i="3" a="1"/>
  <c r="G4625" i="3" s="1"/>
  <c r="G4626" i="3" a="1"/>
  <c r="G4626" i="3" s="1"/>
  <c r="G4627" i="3" a="1"/>
  <c r="G4627" i="3" s="1"/>
  <c r="G4628" i="3" a="1"/>
  <c r="G4628" i="3" s="1"/>
  <c r="G4629" i="3" a="1"/>
  <c r="G4629" i="3" s="1"/>
  <c r="G4630" i="3" a="1"/>
  <c r="G4630" i="3" s="1"/>
  <c r="G4631" i="3" a="1"/>
  <c r="G4631" i="3" s="1"/>
  <c r="G4632" i="3" a="1"/>
  <c r="G4632" i="3" s="1"/>
  <c r="G4633" i="3" a="1"/>
  <c r="G4633" i="3" s="1"/>
  <c r="G4634" i="3" a="1"/>
  <c r="G4634" i="3" s="1"/>
  <c r="G4635" i="3" a="1"/>
  <c r="G4635" i="3" s="1"/>
  <c r="G4636" i="3" a="1"/>
  <c r="G4636" i="3" s="1"/>
  <c r="G4637" i="3" a="1"/>
  <c r="G4637" i="3" s="1"/>
  <c r="G4638" i="3" a="1"/>
  <c r="G4638" i="3" s="1"/>
  <c r="G4639" i="3" a="1"/>
  <c r="G4639" i="3" s="1"/>
  <c r="G4640" i="3" a="1"/>
  <c r="G4640" i="3" s="1"/>
  <c r="G4641" i="3" a="1"/>
  <c r="G4641" i="3" s="1"/>
  <c r="G4642" i="3" a="1"/>
  <c r="G4642" i="3" s="1"/>
  <c r="G4643" i="3" a="1"/>
  <c r="G4643" i="3" s="1"/>
  <c r="G4644" i="3" a="1"/>
  <c r="G4644" i="3" s="1"/>
  <c r="G4645" i="3" a="1"/>
  <c r="G4645" i="3" s="1"/>
  <c r="G4646" i="3" a="1"/>
  <c r="G4646" i="3" s="1"/>
  <c r="G4647" i="3" a="1"/>
  <c r="G4647" i="3" s="1"/>
  <c r="G4648" i="3" a="1"/>
  <c r="G4648" i="3" s="1"/>
  <c r="G4649" i="3" a="1"/>
  <c r="G4649" i="3" s="1"/>
  <c r="G4650" i="3" a="1"/>
  <c r="G4650" i="3" s="1"/>
  <c r="G4651" i="3" a="1"/>
  <c r="G4651" i="3" s="1"/>
  <c r="G4652" i="3" a="1"/>
  <c r="G4652" i="3" s="1"/>
  <c r="G4653" i="3" a="1"/>
  <c r="G4653" i="3" s="1"/>
  <c r="G4654" i="3" a="1"/>
  <c r="G4654" i="3" s="1"/>
  <c r="G4655" i="3" a="1"/>
  <c r="G4655" i="3" s="1"/>
  <c r="G4656" i="3" a="1"/>
  <c r="G4656" i="3" s="1"/>
  <c r="G4657" i="3" a="1"/>
  <c r="G4657" i="3" s="1"/>
  <c r="G4658" i="3" a="1"/>
  <c r="G4658" i="3" s="1"/>
  <c r="G4659" i="3" a="1"/>
  <c r="G4659" i="3" s="1"/>
  <c r="G4660" i="3" a="1"/>
  <c r="G4660" i="3" s="1"/>
  <c r="G4661" i="3" a="1"/>
  <c r="G4661" i="3" s="1"/>
  <c r="G4662" i="3" a="1"/>
  <c r="G4662" i="3" s="1"/>
  <c r="G4663" i="3" a="1"/>
  <c r="G4663" i="3" s="1"/>
  <c r="G4664" i="3" a="1"/>
  <c r="G4664" i="3" s="1"/>
  <c r="G4665" i="3" a="1"/>
  <c r="G4665" i="3" s="1"/>
  <c r="G4666" i="3" a="1"/>
  <c r="G4666" i="3" s="1"/>
  <c r="G4667" i="3" a="1"/>
  <c r="G4667" i="3" s="1"/>
  <c r="G4668" i="3" a="1"/>
  <c r="G4668" i="3" s="1"/>
  <c r="G4669" i="3" a="1"/>
  <c r="G4669" i="3" s="1"/>
  <c r="G4670" i="3" a="1"/>
  <c r="G4670" i="3" s="1"/>
  <c r="G4671" i="3" a="1"/>
  <c r="G4671" i="3" s="1"/>
  <c r="G4672" i="3" a="1"/>
  <c r="G4672" i="3" s="1"/>
  <c r="G4673" i="3" a="1"/>
  <c r="G4673" i="3" s="1"/>
  <c r="G4674" i="3" a="1"/>
  <c r="G4674" i="3" s="1"/>
  <c r="G4675" i="3" a="1"/>
  <c r="G4675" i="3" s="1"/>
  <c r="G4676" i="3" a="1"/>
  <c r="G4676" i="3" s="1"/>
  <c r="G4677" i="3" a="1"/>
  <c r="G4677" i="3" s="1"/>
  <c r="G4678" i="3" a="1"/>
  <c r="G4678" i="3" s="1"/>
  <c r="G4679" i="3" a="1"/>
  <c r="G4679" i="3" s="1"/>
  <c r="G4680" i="3" a="1"/>
  <c r="G4680" i="3" s="1"/>
  <c r="G4681" i="3" a="1"/>
  <c r="G4681" i="3" s="1"/>
  <c r="G4682" i="3" a="1"/>
  <c r="G4682" i="3" s="1"/>
  <c r="G4683" i="3" a="1"/>
  <c r="G4683" i="3" s="1"/>
  <c r="G4684" i="3" a="1"/>
  <c r="G4684" i="3" s="1"/>
  <c r="G4685" i="3" a="1"/>
  <c r="G4685" i="3" s="1"/>
  <c r="G4686" i="3" a="1"/>
  <c r="G4686" i="3" s="1"/>
  <c r="G4687" i="3" a="1"/>
  <c r="G4687" i="3" s="1"/>
  <c r="G4688" i="3" a="1"/>
  <c r="G4688" i="3" s="1"/>
  <c r="G4689" i="3" a="1"/>
  <c r="G4689" i="3" s="1"/>
  <c r="G4690" i="3" a="1"/>
  <c r="G4690" i="3" s="1"/>
  <c r="G4691" i="3" a="1"/>
  <c r="G4691" i="3" s="1"/>
  <c r="G4692" i="3" a="1"/>
  <c r="G4692" i="3" s="1"/>
  <c r="G4693" i="3" a="1"/>
  <c r="G4693" i="3" s="1"/>
  <c r="G4694" i="3" a="1"/>
  <c r="G4694" i="3" s="1"/>
  <c r="G4695" i="3" a="1"/>
  <c r="G4695" i="3" s="1"/>
  <c r="G4696" i="3" a="1"/>
  <c r="G4696" i="3" s="1"/>
  <c r="G4697" i="3" a="1"/>
  <c r="G4697" i="3" s="1"/>
  <c r="G4698" i="3" a="1"/>
  <c r="G4698" i="3" s="1"/>
  <c r="G4699" i="3" a="1"/>
  <c r="G4699" i="3" s="1"/>
  <c r="G4700" i="3" a="1"/>
  <c r="G4700" i="3" s="1"/>
  <c r="G4701" i="3" a="1"/>
  <c r="G4701" i="3" s="1"/>
  <c r="G4702" i="3" a="1"/>
  <c r="G4702" i="3" s="1"/>
  <c r="G4703" i="3" a="1"/>
  <c r="G4703" i="3" s="1"/>
  <c r="G4704" i="3" a="1"/>
  <c r="G4704" i="3" s="1"/>
  <c r="G4705" i="3" a="1"/>
  <c r="G4705" i="3" s="1"/>
  <c r="G4706" i="3" a="1"/>
  <c r="G4706" i="3" s="1"/>
  <c r="G4707" i="3" a="1"/>
  <c r="G4707" i="3" s="1"/>
  <c r="G4708" i="3" a="1"/>
  <c r="G4708" i="3" s="1"/>
  <c r="G4709" i="3" a="1"/>
  <c r="G4709" i="3" s="1"/>
  <c r="G4710" i="3" a="1"/>
  <c r="G4710" i="3" s="1"/>
  <c r="G4711" i="3" a="1"/>
  <c r="G4711" i="3" s="1"/>
  <c r="G4712" i="3" a="1"/>
  <c r="G4712" i="3" s="1"/>
  <c r="G4713" i="3" a="1"/>
  <c r="G4713" i="3" s="1"/>
  <c r="G4714" i="3" a="1"/>
  <c r="G4714" i="3" s="1"/>
  <c r="G4715" i="3" a="1"/>
  <c r="G4715" i="3" s="1"/>
  <c r="G4716" i="3" a="1"/>
  <c r="G4716" i="3" s="1"/>
  <c r="G4717" i="3" a="1"/>
  <c r="G4717" i="3" s="1"/>
  <c r="G4718" i="3" a="1"/>
  <c r="G4718" i="3" s="1"/>
  <c r="G4719" i="3" a="1"/>
  <c r="G4719" i="3" s="1"/>
  <c r="G4720" i="3" a="1"/>
  <c r="G4720" i="3" s="1"/>
  <c r="G4721" i="3" a="1"/>
  <c r="G4721" i="3" s="1"/>
  <c r="G4722" i="3" a="1"/>
  <c r="G4722" i="3" s="1"/>
  <c r="G4723" i="3" a="1"/>
  <c r="G4723" i="3" s="1"/>
  <c r="G4724" i="3" a="1"/>
  <c r="G4724" i="3" s="1"/>
  <c r="G4725" i="3" a="1"/>
  <c r="G4725" i="3" s="1"/>
  <c r="G4726" i="3" a="1"/>
  <c r="G4726" i="3" s="1"/>
  <c r="G4727" i="3" a="1"/>
  <c r="G4727" i="3" s="1"/>
  <c r="G4728" i="3" a="1"/>
  <c r="G4728" i="3" s="1"/>
  <c r="G4729" i="3" a="1"/>
  <c r="G4729" i="3" s="1"/>
  <c r="G4730" i="3" a="1"/>
  <c r="G4730" i="3" s="1"/>
  <c r="G4731" i="3" a="1"/>
  <c r="G4731" i="3" s="1"/>
  <c r="G4732" i="3" a="1"/>
  <c r="G4732" i="3" s="1"/>
  <c r="G4733" i="3" a="1"/>
  <c r="G4733" i="3" s="1"/>
  <c r="G4734" i="3" a="1"/>
  <c r="G4734" i="3" s="1"/>
  <c r="G4735" i="3" a="1"/>
  <c r="G4735" i="3" s="1"/>
  <c r="G4736" i="3" a="1"/>
  <c r="G4736" i="3" s="1"/>
  <c r="G4737" i="3" a="1"/>
  <c r="G4737" i="3" s="1"/>
  <c r="G4738" i="3" a="1"/>
  <c r="G4738" i="3" s="1"/>
  <c r="G4739" i="3" a="1"/>
  <c r="G4739" i="3" s="1"/>
  <c r="G4740" i="3" a="1"/>
  <c r="G4740" i="3" s="1"/>
  <c r="G4741" i="3" a="1"/>
  <c r="G4741" i="3" s="1"/>
  <c r="G4742" i="3" a="1"/>
  <c r="G4742" i="3" s="1"/>
  <c r="G4743" i="3" a="1"/>
  <c r="G4743" i="3" s="1"/>
  <c r="G4744" i="3" a="1"/>
  <c r="G4744" i="3" s="1"/>
  <c r="G4745" i="3" a="1"/>
  <c r="G4745" i="3" s="1"/>
  <c r="G4746" i="3" a="1"/>
  <c r="G4746" i="3" s="1"/>
  <c r="G4747" i="3" a="1"/>
  <c r="G4747" i="3" s="1"/>
  <c r="G4748" i="3" a="1"/>
  <c r="G4748" i="3" s="1"/>
  <c r="G4749" i="3" a="1"/>
  <c r="G4749" i="3" s="1"/>
  <c r="G4750" i="3" a="1"/>
  <c r="G4750" i="3" s="1"/>
  <c r="G4751" i="3" a="1"/>
  <c r="G4751" i="3" s="1"/>
  <c r="G4752" i="3" a="1"/>
  <c r="G4752" i="3" s="1"/>
  <c r="G4753" i="3" a="1"/>
  <c r="G4753" i="3" s="1"/>
  <c r="G4754" i="3" a="1"/>
  <c r="G4754" i="3" s="1"/>
  <c r="G4755" i="3" a="1"/>
  <c r="G4755" i="3" s="1"/>
  <c r="G4756" i="3" a="1"/>
  <c r="G4756" i="3" s="1"/>
  <c r="G4757" i="3" a="1"/>
  <c r="G4757" i="3" s="1"/>
  <c r="G4758" i="3" a="1"/>
  <c r="G4758" i="3" s="1"/>
  <c r="G4759" i="3" a="1"/>
  <c r="G4759" i="3" s="1"/>
  <c r="G4760" i="3" a="1"/>
  <c r="G4760" i="3" s="1"/>
  <c r="G4761" i="3" a="1"/>
  <c r="G4761" i="3" s="1"/>
  <c r="G4762" i="3" a="1"/>
  <c r="G4762" i="3" s="1"/>
  <c r="G4763" i="3" a="1"/>
  <c r="G4763" i="3" s="1"/>
  <c r="G4764" i="3" a="1"/>
  <c r="G4764" i="3" s="1"/>
  <c r="G4765" i="3" a="1"/>
  <c r="G4765" i="3" s="1"/>
  <c r="G4766" i="3" a="1"/>
  <c r="G4766" i="3" s="1"/>
  <c r="G4767" i="3" a="1"/>
  <c r="G4767" i="3" s="1"/>
  <c r="G4768" i="3" a="1"/>
  <c r="G4768" i="3" s="1"/>
  <c r="G4769" i="3" a="1"/>
  <c r="G4769" i="3" s="1"/>
  <c r="G4770" i="3" a="1"/>
  <c r="G4770" i="3" s="1"/>
  <c r="G4771" i="3" a="1"/>
  <c r="G4771" i="3" s="1"/>
  <c r="G4772" i="3" a="1"/>
  <c r="G4772" i="3" s="1"/>
  <c r="G4773" i="3" a="1"/>
  <c r="G4773" i="3" s="1"/>
  <c r="G4774" i="3" a="1"/>
  <c r="G4774" i="3" s="1"/>
  <c r="G4775" i="3" a="1"/>
  <c r="G4775" i="3" s="1"/>
  <c r="G4776" i="3" a="1"/>
  <c r="G4776" i="3" s="1"/>
  <c r="G4777" i="3" a="1"/>
  <c r="G4777" i="3" s="1"/>
  <c r="G4778" i="3" a="1"/>
  <c r="G4778" i="3" s="1"/>
  <c r="G4779" i="3" a="1"/>
  <c r="G4779" i="3" s="1"/>
  <c r="G4780" i="3" a="1"/>
  <c r="G4780" i="3" s="1"/>
  <c r="G4781" i="3" a="1"/>
  <c r="G4781" i="3" s="1"/>
  <c r="G4782" i="3" a="1"/>
  <c r="G4782" i="3" s="1"/>
  <c r="G4783" i="3" a="1"/>
  <c r="G4783" i="3" s="1"/>
  <c r="G4784" i="3" a="1"/>
  <c r="G4784" i="3" s="1"/>
  <c r="G4785" i="3" a="1"/>
  <c r="G4785" i="3" s="1"/>
  <c r="G4786" i="3" a="1"/>
  <c r="G4786" i="3" s="1"/>
  <c r="G4787" i="3" a="1"/>
  <c r="G4787" i="3" s="1"/>
  <c r="G4788" i="3" a="1"/>
  <c r="G4788" i="3" s="1"/>
  <c r="G4789" i="3" a="1"/>
  <c r="G4789" i="3" s="1"/>
  <c r="G4790" i="3" a="1"/>
  <c r="G4790" i="3" s="1"/>
  <c r="G4791" i="3" a="1"/>
  <c r="G4791" i="3" s="1"/>
  <c r="G4792" i="3" a="1"/>
  <c r="G4792" i="3" s="1"/>
  <c r="G4793" i="3" a="1"/>
  <c r="G4793" i="3" s="1"/>
  <c r="G4794" i="3" a="1"/>
  <c r="G4794" i="3" s="1"/>
  <c r="G4795" i="3" a="1"/>
  <c r="G4795" i="3" s="1"/>
  <c r="G4796" i="3" a="1"/>
  <c r="G4796" i="3" s="1"/>
  <c r="G4797" i="3" a="1"/>
  <c r="G4797" i="3" s="1"/>
  <c r="G4798" i="3" a="1"/>
  <c r="G4798" i="3" s="1"/>
  <c r="G4799" i="3" a="1"/>
  <c r="G4799" i="3" s="1"/>
  <c r="G4800" i="3" a="1"/>
  <c r="G4800" i="3" s="1"/>
  <c r="G4801" i="3" a="1"/>
  <c r="G4801" i="3" s="1"/>
  <c r="G4802" i="3" a="1"/>
  <c r="G4802" i="3" s="1"/>
  <c r="G4803" i="3" a="1"/>
  <c r="G4803" i="3" s="1"/>
  <c r="G4804" i="3" a="1"/>
  <c r="G4804" i="3" s="1"/>
  <c r="G4805" i="3" a="1"/>
  <c r="G4805" i="3" s="1"/>
  <c r="G4806" i="3" a="1"/>
  <c r="G4806" i="3" s="1"/>
  <c r="G4807" i="3" a="1"/>
  <c r="G4807" i="3" s="1"/>
  <c r="G4808" i="3" a="1"/>
  <c r="G4808" i="3" s="1"/>
  <c r="G4809" i="3" a="1"/>
  <c r="G4809" i="3" s="1"/>
  <c r="G4810" i="3" a="1"/>
  <c r="G4810" i="3" s="1"/>
  <c r="G4811" i="3" a="1"/>
  <c r="G4811" i="3" s="1"/>
  <c r="G4812" i="3" a="1"/>
  <c r="G4812" i="3" s="1"/>
  <c r="G4813" i="3" a="1"/>
  <c r="G4813" i="3" s="1"/>
  <c r="G4814" i="3" a="1"/>
  <c r="G4814" i="3" s="1"/>
  <c r="G4815" i="3" a="1"/>
  <c r="G4815" i="3" s="1"/>
  <c r="G4816" i="3" a="1"/>
  <c r="G4816" i="3" s="1"/>
  <c r="G4817" i="3" a="1"/>
  <c r="G4817" i="3" s="1"/>
  <c r="G4818" i="3" a="1"/>
  <c r="G4818" i="3" s="1"/>
  <c r="G4819" i="3" a="1"/>
  <c r="G4819" i="3" s="1"/>
  <c r="G4820" i="3" a="1"/>
  <c r="G4820" i="3" s="1"/>
  <c r="G4821" i="3" a="1"/>
  <c r="G4821" i="3" s="1"/>
  <c r="G4822" i="3" a="1"/>
  <c r="G4822" i="3" s="1"/>
  <c r="G4823" i="3" a="1"/>
  <c r="G4823" i="3" s="1"/>
  <c r="G4824" i="3" a="1"/>
  <c r="G4824" i="3" s="1"/>
  <c r="G4825" i="3" a="1"/>
  <c r="G4825" i="3" s="1"/>
  <c r="G4826" i="3" a="1"/>
  <c r="G4826" i="3" s="1"/>
  <c r="G4827" i="3" a="1"/>
  <c r="G4827" i="3" s="1"/>
  <c r="G4828" i="3" a="1"/>
  <c r="G4828" i="3" s="1"/>
  <c r="G4829" i="3" a="1"/>
  <c r="G4829" i="3" s="1"/>
  <c r="G4830" i="3" a="1"/>
  <c r="G4830" i="3" s="1"/>
  <c r="G4831" i="3" a="1"/>
  <c r="G4831" i="3" s="1"/>
  <c r="G4832" i="3" a="1"/>
  <c r="G4832" i="3" s="1"/>
  <c r="G4833" i="3" a="1"/>
  <c r="G4833" i="3" s="1"/>
  <c r="G4834" i="3" a="1"/>
  <c r="G4834" i="3" s="1"/>
  <c r="G4835" i="3" a="1"/>
  <c r="G4835" i="3" s="1"/>
  <c r="G4836" i="3" a="1"/>
  <c r="G4836" i="3" s="1"/>
  <c r="G4837" i="3" a="1"/>
  <c r="G4837" i="3" s="1"/>
  <c r="G4838" i="3" a="1"/>
  <c r="G4838" i="3" s="1"/>
  <c r="G4839" i="3" a="1"/>
  <c r="G4839" i="3" s="1"/>
  <c r="G4840" i="3" a="1"/>
  <c r="G4840" i="3" s="1"/>
  <c r="G4841" i="3" a="1"/>
  <c r="G4841" i="3" s="1"/>
  <c r="G4842" i="3" a="1"/>
  <c r="G4842" i="3" s="1"/>
  <c r="G4843" i="3" a="1"/>
  <c r="G4843" i="3" s="1"/>
  <c r="G4844" i="3" a="1"/>
  <c r="G4844" i="3" s="1"/>
  <c r="G4845" i="3" a="1"/>
  <c r="G4845" i="3" s="1"/>
  <c r="G4846" i="3" a="1"/>
  <c r="G4846" i="3" s="1"/>
  <c r="G4847" i="3" a="1"/>
  <c r="G4847" i="3" s="1"/>
  <c r="G4848" i="3" a="1"/>
  <c r="G4848" i="3" s="1"/>
  <c r="G4849" i="3" a="1"/>
  <c r="G4849" i="3" s="1"/>
  <c r="G4850" i="3" a="1"/>
  <c r="G4850" i="3" s="1"/>
  <c r="G4851" i="3" a="1"/>
  <c r="G4851" i="3" s="1"/>
  <c r="G4852" i="3" a="1"/>
  <c r="G4852" i="3" s="1"/>
  <c r="G4853" i="3" a="1"/>
  <c r="G4853" i="3" s="1"/>
  <c r="G4854" i="3" a="1"/>
  <c r="G4854" i="3" s="1"/>
  <c r="G4855" i="3" a="1"/>
  <c r="G4855" i="3" s="1"/>
  <c r="G4856" i="3" a="1"/>
  <c r="G4856" i="3" s="1"/>
  <c r="G4857" i="3" a="1"/>
  <c r="G4857" i="3" s="1"/>
  <c r="G4858" i="3" a="1"/>
  <c r="G4858" i="3" s="1"/>
  <c r="G4859" i="3" a="1"/>
  <c r="G4859" i="3" s="1"/>
  <c r="G4860" i="3" a="1"/>
  <c r="G4860" i="3" s="1"/>
  <c r="G4861" i="3" a="1"/>
  <c r="G4861" i="3" s="1"/>
  <c r="G4862" i="3" a="1"/>
  <c r="G4862" i="3" s="1"/>
  <c r="G4863" i="3" a="1"/>
  <c r="G4863" i="3" s="1"/>
  <c r="G4864" i="3" a="1"/>
  <c r="G4864" i="3" s="1"/>
  <c r="G4865" i="3" a="1"/>
  <c r="G4865" i="3" s="1"/>
  <c r="G4866" i="3" a="1"/>
  <c r="G4866" i="3" s="1"/>
  <c r="G4867" i="3" a="1"/>
  <c r="G4867" i="3" s="1"/>
  <c r="G4868" i="3" a="1"/>
  <c r="G4868" i="3" s="1"/>
  <c r="G4869" i="3" a="1"/>
  <c r="G4869" i="3" s="1"/>
  <c r="G4870" i="3" a="1"/>
  <c r="G4870" i="3" s="1"/>
  <c r="G4871" i="3" a="1"/>
  <c r="G4871" i="3" s="1"/>
  <c r="G4872" i="3" a="1"/>
  <c r="G4872" i="3" s="1"/>
  <c r="G4873" i="3" a="1"/>
  <c r="G4873" i="3" s="1"/>
  <c r="G4874" i="3" a="1"/>
  <c r="G4874" i="3" s="1"/>
  <c r="G4875" i="3" a="1"/>
  <c r="G4875" i="3" s="1"/>
  <c r="G4876" i="3" a="1"/>
  <c r="G4876" i="3" s="1"/>
  <c r="G4877" i="3" a="1"/>
  <c r="G4877" i="3" s="1"/>
  <c r="G4878" i="3" a="1"/>
  <c r="G4878" i="3" s="1"/>
  <c r="G4879" i="3" a="1"/>
  <c r="G4879" i="3" s="1"/>
  <c r="G4880" i="3" a="1"/>
  <c r="G4880" i="3" s="1"/>
  <c r="G4881" i="3" a="1"/>
  <c r="G4881" i="3" s="1"/>
  <c r="G4882" i="3" a="1"/>
  <c r="G4882" i="3" s="1"/>
  <c r="G4883" i="3" a="1"/>
  <c r="G4883" i="3" s="1"/>
  <c r="G4884" i="3" a="1"/>
  <c r="G4884" i="3" s="1"/>
  <c r="G4885" i="3" a="1"/>
  <c r="G4885" i="3" s="1"/>
  <c r="G4886" i="3" a="1"/>
  <c r="G4886" i="3" s="1"/>
  <c r="G4887" i="3" a="1"/>
  <c r="G4887" i="3" s="1"/>
  <c r="G4888" i="3" a="1"/>
  <c r="G4888" i="3" s="1"/>
  <c r="G4889" i="3" a="1"/>
  <c r="G4889" i="3" s="1"/>
  <c r="G4890" i="3" a="1"/>
  <c r="G4890" i="3" s="1"/>
  <c r="G4891" i="3" a="1"/>
  <c r="G4891" i="3" s="1"/>
  <c r="G4892" i="3" a="1"/>
  <c r="G4892" i="3" s="1"/>
  <c r="G4893" i="3" a="1"/>
  <c r="G4893" i="3" s="1"/>
  <c r="G4894" i="3" a="1"/>
  <c r="G4894" i="3" s="1"/>
  <c r="G4895" i="3" a="1"/>
  <c r="G4895" i="3" s="1"/>
  <c r="G4896" i="3" a="1"/>
  <c r="G4896" i="3" s="1"/>
  <c r="G4897" i="3" a="1"/>
  <c r="G4897" i="3" s="1"/>
  <c r="G4898" i="3" a="1"/>
  <c r="G4898" i="3" s="1"/>
  <c r="G4899" i="3" a="1"/>
  <c r="G4899" i="3" s="1"/>
  <c r="G4900" i="3" a="1"/>
  <c r="G4900" i="3" s="1"/>
  <c r="G4901" i="3" a="1"/>
  <c r="G4901" i="3" s="1"/>
  <c r="G4902" i="3" a="1"/>
  <c r="G4902" i="3" s="1"/>
  <c r="G4903" i="3" a="1"/>
  <c r="G4903" i="3" s="1"/>
  <c r="G4904" i="3" a="1"/>
  <c r="G4904" i="3" s="1"/>
  <c r="G4905" i="3" a="1"/>
  <c r="G4905" i="3" s="1"/>
  <c r="G4906" i="3" a="1"/>
  <c r="G4906" i="3" s="1"/>
  <c r="G4907" i="3" a="1"/>
  <c r="G4907" i="3" s="1"/>
  <c r="G4908" i="3" a="1"/>
  <c r="G4908" i="3" s="1"/>
  <c r="G4909" i="3" a="1"/>
  <c r="G4909" i="3" s="1"/>
  <c r="G4910" i="3" a="1"/>
  <c r="G4910" i="3" s="1"/>
  <c r="G4911" i="3" a="1"/>
  <c r="G4911" i="3" s="1"/>
  <c r="G4912" i="3" a="1"/>
  <c r="G4912" i="3" s="1"/>
  <c r="G4913" i="3" a="1"/>
  <c r="G4913" i="3" s="1"/>
  <c r="G4914" i="3" a="1"/>
  <c r="G4914" i="3" s="1"/>
  <c r="G4915" i="3" a="1"/>
  <c r="G4915" i="3" s="1"/>
  <c r="G4916" i="3" a="1"/>
  <c r="G4916" i="3" s="1"/>
  <c r="G4917" i="3" a="1"/>
  <c r="G4917" i="3" s="1"/>
  <c r="G4918" i="3" a="1"/>
  <c r="G4918" i="3" s="1"/>
  <c r="G4919" i="3" a="1"/>
  <c r="G4919" i="3" s="1"/>
  <c r="G4920" i="3" a="1"/>
  <c r="G4920" i="3" s="1"/>
  <c r="G4921" i="3" a="1"/>
  <c r="G4921" i="3" s="1"/>
  <c r="G4922" i="3" a="1"/>
  <c r="G4922" i="3" s="1"/>
  <c r="G4923" i="3" a="1"/>
  <c r="G4923" i="3" s="1"/>
  <c r="G4924" i="3" a="1"/>
  <c r="G4924" i="3" s="1"/>
  <c r="G4925" i="3" a="1"/>
  <c r="G4925" i="3" s="1"/>
  <c r="G4926" i="3" a="1"/>
  <c r="G4926" i="3" s="1"/>
  <c r="G4927" i="3" a="1"/>
  <c r="G4927" i="3" s="1"/>
  <c r="G4928" i="3" a="1"/>
  <c r="G4928" i="3" s="1"/>
  <c r="G4929" i="3" a="1"/>
  <c r="G4929" i="3" s="1"/>
  <c r="G4930" i="3" a="1"/>
  <c r="G4930" i="3" s="1"/>
  <c r="G4931" i="3" a="1"/>
  <c r="G4931" i="3" s="1"/>
  <c r="G4932" i="3" a="1"/>
  <c r="G4932" i="3" s="1"/>
  <c r="G4933" i="3" a="1"/>
  <c r="G4933" i="3" s="1"/>
  <c r="G4934" i="3" a="1"/>
  <c r="G4934" i="3" s="1"/>
  <c r="G4935" i="3" a="1"/>
  <c r="G4935" i="3" s="1"/>
  <c r="G4936" i="3" a="1"/>
  <c r="G4936" i="3" s="1"/>
  <c r="G4937" i="3" a="1"/>
  <c r="G4937" i="3" s="1"/>
  <c r="G4938" i="3" a="1"/>
  <c r="G4938" i="3" s="1"/>
  <c r="G4939" i="3" a="1"/>
  <c r="G4939" i="3" s="1"/>
  <c r="G4940" i="3" a="1"/>
  <c r="G4940" i="3" s="1"/>
  <c r="G4941" i="3" a="1"/>
  <c r="G4941" i="3" s="1"/>
  <c r="G4942" i="3" a="1"/>
  <c r="G4942" i="3" s="1"/>
  <c r="G4943" i="3" a="1"/>
  <c r="G4943" i="3" s="1"/>
  <c r="G4944" i="3" a="1"/>
  <c r="G4944" i="3" s="1"/>
  <c r="G4945" i="3" a="1"/>
  <c r="G4945" i="3" s="1"/>
  <c r="G4946" i="3" a="1"/>
  <c r="G4946" i="3" s="1"/>
  <c r="G4947" i="3" a="1"/>
  <c r="G4947" i="3" s="1"/>
  <c r="G4948" i="3" a="1"/>
  <c r="G4948" i="3" s="1"/>
  <c r="G4949" i="3" a="1"/>
  <c r="G4949" i="3" s="1"/>
  <c r="G4950" i="3" a="1"/>
  <c r="G4950" i="3" s="1"/>
  <c r="G4951" i="3" a="1"/>
  <c r="G4951" i="3" s="1"/>
  <c r="G4952" i="3" a="1"/>
  <c r="G4952" i="3" s="1"/>
  <c r="G4953" i="3" a="1"/>
  <c r="G4953" i="3" s="1"/>
  <c r="G4954" i="3" a="1"/>
  <c r="G4954" i="3" s="1"/>
  <c r="G4955" i="3" a="1"/>
  <c r="G4955" i="3" s="1"/>
  <c r="G4956" i="3" a="1"/>
  <c r="G4956" i="3" s="1"/>
  <c r="G4957" i="3" a="1"/>
  <c r="G4957" i="3" s="1"/>
  <c r="G4958" i="3" a="1"/>
  <c r="G4958" i="3" s="1"/>
  <c r="G4959" i="3" a="1"/>
  <c r="G4959" i="3" s="1"/>
  <c r="G4960" i="3" a="1"/>
  <c r="G4960" i="3" s="1"/>
  <c r="G4961" i="3" a="1"/>
  <c r="G4961" i="3" s="1"/>
  <c r="G4962" i="3" a="1"/>
  <c r="G4962" i="3" s="1"/>
  <c r="G4963" i="3" a="1"/>
  <c r="G4963" i="3" s="1"/>
  <c r="G4964" i="3" a="1"/>
  <c r="G4964" i="3" s="1"/>
  <c r="G4965" i="3" a="1"/>
  <c r="G4965" i="3" s="1"/>
  <c r="G4966" i="3" a="1"/>
  <c r="G4966" i="3" s="1"/>
  <c r="G4967" i="3" a="1"/>
  <c r="G4967" i="3" s="1"/>
  <c r="G4968" i="3" a="1"/>
  <c r="G4968" i="3" s="1"/>
  <c r="G4969" i="3" a="1"/>
  <c r="G4969" i="3" s="1"/>
  <c r="G4970" i="3" a="1"/>
  <c r="G4970" i="3" s="1"/>
  <c r="G4971" i="3" a="1"/>
  <c r="G4971" i="3" s="1"/>
  <c r="G4972" i="3" a="1"/>
  <c r="G4972" i="3" s="1"/>
  <c r="G4973" i="3" a="1"/>
  <c r="G4973" i="3" s="1"/>
  <c r="G4974" i="3" a="1"/>
  <c r="G4974" i="3" s="1"/>
  <c r="G4975" i="3" a="1"/>
  <c r="G4975" i="3" s="1"/>
  <c r="G4976" i="3" a="1"/>
  <c r="G4976" i="3" s="1"/>
  <c r="G4977" i="3" a="1"/>
  <c r="G4977" i="3" s="1"/>
  <c r="G4978" i="3" a="1"/>
  <c r="G4978" i="3" s="1"/>
  <c r="G4979" i="3" a="1"/>
  <c r="G4979" i="3" s="1"/>
  <c r="G4980" i="3" a="1"/>
  <c r="G4980" i="3" s="1"/>
  <c r="G4981" i="3" a="1"/>
  <c r="G4981" i="3" s="1"/>
  <c r="G4982" i="3" a="1"/>
  <c r="G4982" i="3" s="1"/>
  <c r="G4983" i="3" a="1"/>
  <c r="G4983" i="3" s="1"/>
  <c r="G4984" i="3" a="1"/>
  <c r="G4984" i="3" s="1"/>
  <c r="G4985" i="3" a="1"/>
  <c r="G4985" i="3" s="1"/>
  <c r="G4986" i="3" a="1"/>
  <c r="G4986" i="3" s="1"/>
  <c r="G4987" i="3" a="1"/>
  <c r="G4987" i="3" s="1"/>
  <c r="G4988" i="3" a="1"/>
  <c r="G4988" i="3" s="1"/>
  <c r="G4989" i="3" a="1"/>
  <c r="G4989" i="3" s="1"/>
  <c r="G4990" i="3" a="1"/>
  <c r="G4990" i="3" s="1"/>
  <c r="G4991" i="3" a="1"/>
  <c r="G4991" i="3" s="1"/>
  <c r="G4992" i="3" a="1"/>
  <c r="G4992" i="3" s="1"/>
  <c r="G4993" i="3" a="1"/>
  <c r="G4993" i="3" s="1"/>
  <c r="G4994" i="3" a="1"/>
  <c r="G4994" i="3" s="1"/>
  <c r="G4995" i="3" a="1"/>
  <c r="G4995" i="3" s="1"/>
  <c r="G4996" i="3" a="1"/>
  <c r="G4996" i="3" s="1"/>
  <c r="G4997" i="3" a="1"/>
  <c r="G4997" i="3" s="1"/>
  <c r="G4998" i="3" a="1"/>
  <c r="G4998" i="3" s="1"/>
  <c r="G4999" i="3" a="1"/>
  <c r="G4999" i="3" s="1"/>
  <c r="G5000" i="3" a="1"/>
  <c r="G5000" i="3" s="1"/>
  <c r="G5001" i="3" a="1"/>
  <c r="G5001" i="3" s="1"/>
  <c r="G5002" i="3" a="1"/>
  <c r="G5002" i="3" s="1"/>
  <c r="G5003" i="3" a="1"/>
  <c r="G5003" i="3" s="1"/>
  <c r="G5004" i="3" a="1"/>
  <c r="G5004" i="3" s="1"/>
  <c r="G5005" i="3" a="1"/>
  <c r="G5005" i="3" s="1"/>
  <c r="G5006" i="3" a="1"/>
  <c r="G5006" i="3" s="1"/>
  <c r="G5007" i="3" a="1"/>
  <c r="G5007" i="3" s="1"/>
  <c r="G5008" i="3" a="1"/>
  <c r="G5008" i="3" s="1"/>
  <c r="G5009" i="3" a="1"/>
  <c r="G5009" i="3" s="1"/>
  <c r="G5010" i="3" a="1"/>
  <c r="G5010" i="3" s="1"/>
  <c r="G5011" i="3" a="1"/>
  <c r="G5011" i="3" s="1"/>
  <c r="G5012" i="3" a="1"/>
  <c r="G5012" i="3" s="1"/>
  <c r="G5013" i="3" a="1"/>
  <c r="G5013" i="3" s="1"/>
  <c r="G5014" i="3" a="1"/>
  <c r="G5014" i="3" s="1"/>
  <c r="G5015" i="3" a="1"/>
  <c r="G5015" i="3" s="1"/>
  <c r="G5016" i="3" a="1"/>
  <c r="G5016" i="3" s="1"/>
  <c r="G5017" i="3" a="1"/>
  <c r="G5017" i="3" s="1"/>
  <c r="G5018" i="3" a="1"/>
  <c r="G5018" i="3" s="1"/>
  <c r="G5019" i="3" a="1"/>
  <c r="G5019" i="3" s="1"/>
  <c r="G5020" i="3" a="1"/>
  <c r="G5020" i="3" s="1"/>
  <c r="G5021" i="3" a="1"/>
  <c r="G5021" i="3" s="1"/>
  <c r="G5022" i="3" a="1"/>
  <c r="G5022" i="3" s="1"/>
  <c r="G5023" i="3" a="1"/>
  <c r="G5023" i="3" s="1"/>
  <c r="G5024" i="3" a="1"/>
  <c r="G5024" i="3" s="1"/>
  <c r="G5025" i="3" a="1"/>
  <c r="G5025" i="3" s="1"/>
  <c r="G5026" i="3" a="1"/>
  <c r="G5026" i="3" s="1"/>
  <c r="G5027" i="3" a="1"/>
  <c r="G5027" i="3" s="1"/>
  <c r="G5028" i="3" a="1"/>
  <c r="G5028" i="3" s="1"/>
  <c r="G5029" i="3" a="1"/>
  <c r="G5029" i="3" s="1"/>
  <c r="G5030" i="3" a="1"/>
  <c r="G5030" i="3" s="1"/>
  <c r="G5031" i="3" a="1"/>
  <c r="G5031" i="3" s="1"/>
  <c r="G5032" i="3" a="1"/>
  <c r="G5032" i="3" s="1"/>
  <c r="G5033" i="3" a="1"/>
  <c r="G5033" i="3" s="1"/>
  <c r="G5034" i="3" a="1"/>
  <c r="G5034" i="3" s="1"/>
  <c r="G5035" i="3" a="1"/>
  <c r="G5035" i="3" s="1"/>
  <c r="G5036" i="3" a="1"/>
  <c r="G5036" i="3" s="1"/>
  <c r="G5037" i="3" a="1"/>
  <c r="G5037" i="3" s="1"/>
  <c r="G5038" i="3" a="1"/>
  <c r="G5038" i="3" s="1"/>
  <c r="G5039" i="3" a="1"/>
  <c r="G5039" i="3" s="1"/>
  <c r="G5040" i="3" a="1"/>
  <c r="G5040" i="3" s="1"/>
  <c r="G5041" i="3" a="1"/>
  <c r="G5041" i="3" s="1"/>
  <c r="G5042" i="3" a="1"/>
  <c r="G5042" i="3" s="1"/>
  <c r="G5043" i="3" a="1"/>
  <c r="G5043" i="3" s="1"/>
  <c r="G5044" i="3" a="1"/>
  <c r="G5044" i="3" s="1"/>
  <c r="G5045" i="3" a="1"/>
  <c r="G5045" i="3" s="1"/>
  <c r="G5046" i="3" a="1"/>
  <c r="G5046" i="3" s="1"/>
  <c r="G5047" i="3" a="1"/>
  <c r="G5047" i="3" s="1"/>
  <c r="G5048" i="3" a="1"/>
  <c r="G5048" i="3" s="1"/>
  <c r="G5049" i="3" a="1"/>
  <c r="G5049" i="3" s="1"/>
  <c r="G5050" i="3" a="1"/>
  <c r="G5050" i="3" s="1"/>
  <c r="G5051" i="3" a="1"/>
  <c r="G5051" i="3" s="1"/>
  <c r="G5052" i="3" a="1"/>
  <c r="G5052" i="3" s="1"/>
  <c r="G5053" i="3" a="1"/>
  <c r="G5053" i="3" s="1"/>
  <c r="G5054" i="3" a="1"/>
  <c r="G5054" i="3" s="1"/>
  <c r="G5055" i="3" a="1"/>
  <c r="G5055" i="3" s="1"/>
  <c r="G5056" i="3" a="1"/>
  <c r="G5056" i="3" s="1"/>
  <c r="G5057" i="3" a="1"/>
  <c r="G5057" i="3" s="1"/>
  <c r="G5058" i="3" a="1"/>
  <c r="G5058" i="3" s="1"/>
  <c r="G5059" i="3" a="1"/>
  <c r="G5059" i="3" s="1"/>
  <c r="G5060" i="3" a="1"/>
  <c r="G5060" i="3" s="1"/>
  <c r="G5061" i="3" a="1"/>
  <c r="G5061" i="3" s="1"/>
  <c r="G5062" i="3" a="1"/>
  <c r="G5062" i="3" s="1"/>
  <c r="G5063" i="3" a="1"/>
  <c r="G5063" i="3" s="1"/>
  <c r="G5064" i="3" a="1"/>
  <c r="G5064" i="3" s="1"/>
  <c r="G5065" i="3" a="1"/>
  <c r="G5065" i="3" s="1"/>
  <c r="G5066" i="3" a="1"/>
  <c r="G5066" i="3" s="1"/>
  <c r="G5067" i="3" a="1"/>
  <c r="G5067" i="3" s="1"/>
  <c r="G5068" i="3" a="1"/>
  <c r="G5068" i="3" s="1"/>
  <c r="G5069" i="3" a="1"/>
  <c r="G5069" i="3" s="1"/>
  <c r="G5070" i="3" a="1"/>
  <c r="G5070" i="3" s="1"/>
  <c r="G5071" i="3" a="1"/>
  <c r="G5071" i="3" s="1"/>
  <c r="G5072" i="3" a="1"/>
  <c r="G5072" i="3" s="1"/>
  <c r="G5073" i="3" a="1"/>
  <c r="G5073" i="3" s="1"/>
  <c r="G5074" i="3" a="1"/>
  <c r="G5074" i="3" s="1"/>
  <c r="G5075" i="3" a="1"/>
  <c r="G5075" i="3" s="1"/>
  <c r="G5076" i="3" a="1"/>
  <c r="G5076" i="3" s="1"/>
  <c r="G5077" i="3" a="1"/>
  <c r="G5077" i="3" s="1"/>
  <c r="G5078" i="3" a="1"/>
  <c r="G5078" i="3" s="1"/>
  <c r="G5079" i="3" a="1"/>
  <c r="G5079" i="3" s="1"/>
  <c r="G5080" i="3" a="1"/>
  <c r="G5080" i="3" s="1"/>
  <c r="G5081" i="3" a="1"/>
  <c r="G5081" i="3" s="1"/>
  <c r="G5082" i="3" a="1"/>
  <c r="G5082" i="3" s="1"/>
  <c r="G5083" i="3" a="1"/>
  <c r="G5083" i="3" s="1"/>
  <c r="G5084" i="3" a="1"/>
  <c r="G5084" i="3" s="1"/>
  <c r="G5085" i="3" a="1"/>
  <c r="G5085" i="3" s="1"/>
  <c r="G5086" i="3" a="1"/>
  <c r="G5086" i="3" s="1"/>
  <c r="G5087" i="3" a="1"/>
  <c r="G5087" i="3" s="1"/>
  <c r="G5088" i="3" a="1"/>
  <c r="G5088" i="3" s="1"/>
  <c r="G5089" i="3" a="1"/>
  <c r="G5089" i="3" s="1"/>
  <c r="G5090" i="3" a="1"/>
  <c r="G5090" i="3" s="1"/>
  <c r="G5091" i="3" a="1"/>
  <c r="G5091" i="3" s="1"/>
  <c r="G5092" i="3" a="1"/>
  <c r="G5092" i="3" s="1"/>
  <c r="G5093" i="3" a="1"/>
  <c r="G5093" i="3" s="1"/>
  <c r="G5094" i="3" a="1"/>
  <c r="G5094" i="3" s="1"/>
  <c r="G5095" i="3" a="1"/>
  <c r="G5095" i="3" s="1"/>
  <c r="G5096" i="3" a="1"/>
  <c r="G5096" i="3" s="1"/>
  <c r="G5097" i="3" a="1"/>
  <c r="G5097" i="3" s="1"/>
  <c r="G5098" i="3" a="1"/>
  <c r="G5098" i="3" s="1"/>
  <c r="G5099" i="3" a="1"/>
  <c r="G5099" i="3" s="1"/>
  <c r="G5100" i="3" a="1"/>
  <c r="G5100" i="3" s="1"/>
  <c r="G5101" i="3" a="1"/>
  <c r="G5101" i="3" s="1"/>
  <c r="G5102" i="3" a="1"/>
  <c r="G5102" i="3" s="1"/>
  <c r="G5103" i="3" a="1"/>
  <c r="G5103" i="3" s="1"/>
  <c r="G5104" i="3" a="1"/>
  <c r="G5104" i="3" s="1"/>
  <c r="G5105" i="3" a="1"/>
  <c r="G5105" i="3" s="1"/>
  <c r="G5106" i="3" a="1"/>
  <c r="G5106" i="3" s="1"/>
  <c r="G5107" i="3" a="1"/>
  <c r="G5107" i="3" s="1"/>
  <c r="G5108" i="3" a="1"/>
  <c r="G5108" i="3" s="1"/>
  <c r="G5109" i="3" a="1"/>
  <c r="G5109" i="3" s="1"/>
  <c r="G5110" i="3" a="1"/>
  <c r="G5110" i="3" s="1"/>
  <c r="G5111" i="3" a="1"/>
  <c r="G5111" i="3" s="1"/>
  <c r="G5112" i="3" a="1"/>
  <c r="G5112" i="3" s="1"/>
  <c r="G5113" i="3" a="1"/>
  <c r="G5113" i="3" s="1"/>
  <c r="G5114" i="3" a="1"/>
  <c r="G5114" i="3" s="1"/>
  <c r="G5115" i="3" a="1"/>
  <c r="G5115" i="3" s="1"/>
  <c r="G5116" i="3" a="1"/>
  <c r="G5116" i="3" s="1"/>
  <c r="G5117" i="3" a="1"/>
  <c r="G5117" i="3" s="1"/>
  <c r="G5118" i="3" a="1"/>
  <c r="G5118" i="3" s="1"/>
  <c r="G5119" i="3" a="1"/>
  <c r="G5119" i="3" s="1"/>
  <c r="G5120" i="3" a="1"/>
  <c r="G5120" i="3" s="1"/>
  <c r="G5121" i="3" a="1"/>
  <c r="G5121" i="3" s="1"/>
  <c r="G5122" i="3" a="1"/>
  <c r="G5122" i="3" s="1"/>
  <c r="G5123" i="3" a="1"/>
  <c r="G5123" i="3" s="1"/>
  <c r="G5124" i="3" a="1"/>
  <c r="G5124" i="3" s="1"/>
  <c r="G5125" i="3" a="1"/>
  <c r="G5125" i="3" s="1"/>
  <c r="G5126" i="3" a="1"/>
  <c r="G5126" i="3" s="1"/>
  <c r="G5127" i="3" a="1"/>
  <c r="G5127" i="3" s="1"/>
  <c r="G5128" i="3" a="1"/>
  <c r="G5128" i="3" s="1"/>
  <c r="G5129" i="3" a="1"/>
  <c r="G5129" i="3" s="1"/>
  <c r="G5130" i="3" a="1"/>
  <c r="G5130" i="3" s="1"/>
  <c r="G5131" i="3" a="1"/>
  <c r="G5131" i="3" s="1"/>
  <c r="G5132" i="3" a="1"/>
  <c r="G5132" i="3" s="1"/>
  <c r="G5133" i="3" a="1"/>
  <c r="G5133" i="3" s="1"/>
  <c r="G5134" i="3" a="1"/>
  <c r="G5134" i="3" s="1"/>
  <c r="G5135" i="3" a="1"/>
  <c r="G5135" i="3" s="1"/>
  <c r="G5136" i="3" a="1"/>
  <c r="G5136" i="3" s="1"/>
  <c r="G5137" i="3" a="1"/>
  <c r="G5137" i="3" s="1"/>
  <c r="G5138" i="3" a="1"/>
  <c r="G5138" i="3" s="1"/>
  <c r="G5139" i="3" a="1"/>
  <c r="G5139" i="3" s="1"/>
  <c r="G5140" i="3" a="1"/>
  <c r="G5140" i="3" s="1"/>
  <c r="G5141" i="3" a="1"/>
  <c r="G5141" i="3" s="1"/>
  <c r="G5142" i="3" a="1"/>
  <c r="G5142" i="3" s="1"/>
  <c r="G5143" i="3" a="1"/>
  <c r="G5143" i="3" s="1"/>
  <c r="G5144" i="3" a="1"/>
  <c r="G5144" i="3" s="1"/>
  <c r="G5145" i="3" a="1"/>
  <c r="G5145" i="3" s="1"/>
  <c r="G5146" i="3" a="1"/>
  <c r="G5146" i="3" s="1"/>
  <c r="G5147" i="3" a="1"/>
  <c r="G5147" i="3" s="1"/>
  <c r="G5148" i="3" a="1"/>
  <c r="G5148" i="3" s="1"/>
  <c r="G5149" i="3" a="1"/>
  <c r="G5149" i="3" s="1"/>
  <c r="G5150" i="3" a="1"/>
  <c r="G5150" i="3" s="1"/>
  <c r="G5151" i="3" a="1"/>
  <c r="G5151" i="3" s="1"/>
  <c r="G5152" i="3" a="1"/>
  <c r="G5152" i="3" s="1"/>
  <c r="G5153" i="3" a="1"/>
  <c r="G5153" i="3" s="1"/>
  <c r="G5154" i="3" a="1"/>
  <c r="G5154" i="3" s="1"/>
  <c r="G5155" i="3" a="1"/>
  <c r="G5155" i="3" s="1"/>
  <c r="G5156" i="3" a="1"/>
  <c r="G5156" i="3" s="1"/>
  <c r="G5157" i="3" a="1"/>
  <c r="G5157" i="3" s="1"/>
  <c r="G5158" i="3" a="1"/>
  <c r="G5158" i="3" s="1"/>
  <c r="G5159" i="3" a="1"/>
  <c r="G5159" i="3" s="1"/>
  <c r="G5160" i="3" a="1"/>
  <c r="G5160" i="3" s="1"/>
  <c r="G5161" i="3" a="1"/>
  <c r="G5161" i="3" s="1"/>
  <c r="G5162" i="3" a="1"/>
  <c r="G5162" i="3" s="1"/>
  <c r="G5163" i="3" a="1"/>
  <c r="G5163" i="3" s="1"/>
  <c r="G5164" i="3" a="1"/>
  <c r="G5164" i="3" s="1"/>
  <c r="G5165" i="3" a="1"/>
  <c r="G5165" i="3" s="1"/>
  <c r="G5166" i="3" a="1"/>
  <c r="G5166" i="3" s="1"/>
  <c r="G5167" i="3" a="1"/>
  <c r="G5167" i="3" s="1"/>
  <c r="G5168" i="3" a="1"/>
  <c r="G5168" i="3" s="1"/>
  <c r="G5169" i="3" a="1"/>
  <c r="G5169" i="3" s="1"/>
  <c r="G5170" i="3" a="1"/>
  <c r="G5170" i="3" s="1"/>
  <c r="G5171" i="3" a="1"/>
  <c r="G5171" i="3" s="1"/>
  <c r="G5172" i="3" a="1"/>
  <c r="G5172" i="3" s="1"/>
  <c r="G5173" i="3" a="1"/>
  <c r="G5173" i="3" s="1"/>
  <c r="G5174" i="3" a="1"/>
  <c r="G5174" i="3" s="1"/>
  <c r="G5175" i="3" a="1"/>
  <c r="G5175" i="3" s="1"/>
  <c r="G5176" i="3" a="1"/>
  <c r="G5176" i="3" s="1"/>
  <c r="G5177" i="3" a="1"/>
  <c r="G5177" i="3" s="1"/>
  <c r="G5178" i="3" a="1"/>
  <c r="G5178" i="3" s="1"/>
  <c r="G5179" i="3" a="1"/>
  <c r="G5179" i="3" s="1"/>
  <c r="G5180" i="3" a="1"/>
  <c r="G5180" i="3" s="1"/>
  <c r="G5181" i="3" a="1"/>
  <c r="G5181" i="3" s="1"/>
  <c r="G5182" i="3" a="1"/>
  <c r="G5182" i="3" s="1"/>
  <c r="G5183" i="3" a="1"/>
  <c r="G5183" i="3" s="1"/>
  <c r="G5184" i="3" a="1"/>
  <c r="G5184" i="3" s="1"/>
  <c r="G5185" i="3" a="1"/>
  <c r="G5185" i="3" s="1"/>
  <c r="G5186" i="3" a="1"/>
  <c r="G5186" i="3" s="1"/>
  <c r="G5187" i="3" a="1"/>
  <c r="G5187" i="3" s="1"/>
  <c r="G5188" i="3" a="1"/>
  <c r="G5188" i="3" s="1"/>
  <c r="G5189" i="3" a="1"/>
  <c r="G5189" i="3" s="1"/>
  <c r="G5190" i="3" a="1"/>
  <c r="G5190" i="3" s="1"/>
  <c r="G5191" i="3" a="1"/>
  <c r="G5191" i="3" s="1"/>
  <c r="G5192" i="3" a="1"/>
  <c r="G5192" i="3" s="1"/>
  <c r="G5193" i="3" a="1"/>
  <c r="G5193" i="3" s="1"/>
  <c r="G5194" i="3" a="1"/>
  <c r="G5194" i="3" s="1"/>
  <c r="G5195" i="3" a="1"/>
  <c r="G5195" i="3" s="1"/>
  <c r="G5196" i="3" a="1"/>
  <c r="G5196" i="3" s="1"/>
  <c r="G5197" i="3" a="1"/>
  <c r="G5197" i="3" s="1"/>
  <c r="G5198" i="3" a="1"/>
  <c r="G5198" i="3" s="1"/>
  <c r="G5199" i="3" a="1"/>
  <c r="G5199" i="3" s="1"/>
  <c r="G5200" i="3" a="1"/>
  <c r="G5200" i="3" s="1"/>
  <c r="G5201" i="3" a="1"/>
  <c r="G5201" i="3" s="1"/>
  <c r="G5202" i="3" a="1"/>
  <c r="G5202" i="3" s="1"/>
  <c r="G5203" i="3" a="1"/>
  <c r="G5203" i="3" s="1"/>
  <c r="G5204" i="3" a="1"/>
  <c r="G5204" i="3" s="1"/>
  <c r="G5205" i="3" a="1"/>
  <c r="G5205" i="3" s="1"/>
  <c r="G5206" i="3" a="1"/>
  <c r="G5206" i="3" s="1"/>
  <c r="G5207" i="3" a="1"/>
  <c r="G5207" i="3" s="1"/>
  <c r="G5208" i="3" a="1"/>
  <c r="G5208" i="3" s="1"/>
  <c r="G5209" i="3" a="1"/>
  <c r="G5209" i="3" s="1"/>
  <c r="G5210" i="3" a="1"/>
  <c r="G5210" i="3" s="1"/>
  <c r="G5211" i="3" a="1"/>
  <c r="G5211" i="3" s="1"/>
  <c r="G5212" i="3" a="1"/>
  <c r="G5212" i="3" s="1"/>
  <c r="G5213" i="3" a="1"/>
  <c r="G5213" i="3" s="1"/>
  <c r="G5214" i="3" a="1"/>
  <c r="G5214" i="3" s="1"/>
  <c r="G5215" i="3" a="1"/>
  <c r="G5215" i="3" s="1"/>
  <c r="G5216" i="3" a="1"/>
  <c r="G5216" i="3" s="1"/>
  <c r="G5217" i="3" a="1"/>
  <c r="G5217" i="3" s="1"/>
  <c r="G5218" i="3" a="1"/>
  <c r="G5218" i="3" s="1"/>
  <c r="G5219" i="3" a="1"/>
  <c r="G5219" i="3" s="1"/>
  <c r="G5220" i="3" a="1"/>
  <c r="G5220" i="3" s="1"/>
  <c r="G5221" i="3" a="1"/>
  <c r="G5221" i="3" s="1"/>
  <c r="G5222" i="3" a="1"/>
  <c r="G5222" i="3" s="1"/>
  <c r="G5223" i="3" a="1"/>
  <c r="G5223" i="3" s="1"/>
  <c r="G5224" i="3" a="1"/>
  <c r="G5224" i="3" s="1"/>
  <c r="G5225" i="3" a="1"/>
  <c r="G5225" i="3" s="1"/>
  <c r="G5226" i="3" a="1"/>
  <c r="G5226" i="3" s="1"/>
  <c r="G5227" i="3" a="1"/>
  <c r="G5227" i="3" s="1"/>
  <c r="G5228" i="3" a="1"/>
  <c r="G5228" i="3" s="1"/>
  <c r="G5229" i="3" a="1"/>
  <c r="G5229" i="3" s="1"/>
  <c r="G5230" i="3" a="1"/>
  <c r="G5230" i="3" s="1"/>
  <c r="G5231" i="3" a="1"/>
  <c r="G5231" i="3" s="1"/>
  <c r="G5232" i="3" a="1"/>
  <c r="G5232" i="3" s="1"/>
  <c r="G5233" i="3" a="1"/>
  <c r="G5233" i="3" s="1"/>
  <c r="G5234" i="3" a="1"/>
  <c r="G5234" i="3" s="1"/>
  <c r="G5235" i="3" a="1"/>
  <c r="G5235" i="3" s="1"/>
  <c r="G5236" i="3" a="1"/>
  <c r="G5236" i="3" s="1"/>
  <c r="G5237" i="3" a="1"/>
  <c r="G5237" i="3" s="1"/>
  <c r="G5238" i="3" a="1"/>
  <c r="G5238" i="3" s="1"/>
  <c r="G5239" i="3" a="1"/>
  <c r="G5239" i="3" s="1"/>
  <c r="G5240" i="3" a="1"/>
  <c r="G5240" i="3" s="1"/>
  <c r="G5241" i="3" a="1"/>
  <c r="G5241" i="3" s="1"/>
  <c r="G5242" i="3" a="1"/>
  <c r="G5242" i="3" s="1"/>
  <c r="G5243" i="3" a="1"/>
  <c r="G5243" i="3" s="1"/>
  <c r="G5244" i="3" a="1"/>
  <c r="G5244" i="3" s="1"/>
  <c r="G5245" i="3" a="1"/>
  <c r="G5245" i="3" s="1"/>
  <c r="G5246" i="3" a="1"/>
  <c r="G5246" i="3" s="1"/>
  <c r="G5247" i="3" a="1"/>
  <c r="G5247" i="3" s="1"/>
  <c r="G5248" i="3" a="1"/>
  <c r="G5248" i="3" s="1"/>
  <c r="G5249" i="3" a="1"/>
  <c r="G5249" i="3" s="1"/>
  <c r="G5250" i="3" a="1"/>
  <c r="G5250" i="3" s="1"/>
  <c r="G5251" i="3" a="1"/>
  <c r="G5251" i="3" s="1"/>
  <c r="G5252" i="3" a="1"/>
  <c r="G5252" i="3" s="1"/>
  <c r="G5253" i="3" a="1"/>
  <c r="G5253" i="3" s="1"/>
  <c r="G5254" i="3" a="1"/>
  <c r="G5254" i="3" s="1"/>
  <c r="G5255" i="3" a="1"/>
  <c r="G5255" i="3" s="1"/>
  <c r="G5256" i="3" a="1"/>
  <c r="G5256" i="3" s="1"/>
  <c r="G5257" i="3" a="1"/>
  <c r="G5257" i="3" s="1"/>
  <c r="G5258" i="3" a="1"/>
  <c r="G5258" i="3" s="1"/>
  <c r="G5259" i="3" a="1"/>
  <c r="G5259" i="3" s="1"/>
  <c r="G5260" i="3" a="1"/>
  <c r="G5260" i="3" s="1"/>
  <c r="G5261" i="3" a="1"/>
  <c r="G5261" i="3" s="1"/>
  <c r="G5262" i="3" a="1"/>
  <c r="G5262" i="3" s="1"/>
  <c r="G5263" i="3" a="1"/>
  <c r="G5263" i="3" s="1"/>
  <c r="G5264" i="3" a="1"/>
  <c r="G5264" i="3" s="1"/>
  <c r="G5265" i="3" a="1"/>
  <c r="G5265" i="3" s="1"/>
  <c r="G5266" i="3" a="1"/>
  <c r="G5266" i="3" s="1"/>
  <c r="G5267" i="3" a="1"/>
  <c r="G5267" i="3" s="1"/>
  <c r="G5268" i="3" a="1"/>
  <c r="G5268" i="3" s="1"/>
  <c r="G5269" i="3" a="1"/>
  <c r="G5269" i="3" s="1"/>
  <c r="G5270" i="3" a="1"/>
  <c r="G5270" i="3" s="1"/>
  <c r="G5271" i="3" a="1"/>
  <c r="G5271" i="3" s="1"/>
  <c r="G5272" i="3" a="1"/>
  <c r="G5272" i="3" s="1"/>
  <c r="G5273" i="3" a="1"/>
  <c r="G5273" i="3" s="1"/>
  <c r="G5274" i="3" a="1"/>
  <c r="G5274" i="3" s="1"/>
  <c r="G5275" i="3" a="1"/>
  <c r="G5275" i="3" s="1"/>
  <c r="G5276" i="3" a="1"/>
  <c r="G5276" i="3" s="1"/>
  <c r="G5277" i="3" a="1"/>
  <c r="G5277" i="3" s="1"/>
  <c r="G5278" i="3" a="1"/>
  <c r="G5278" i="3" s="1"/>
  <c r="G5279" i="3" a="1"/>
  <c r="G5279" i="3" s="1"/>
  <c r="G5280" i="3" a="1"/>
  <c r="G5280" i="3" s="1"/>
  <c r="G5281" i="3" a="1"/>
  <c r="G5281" i="3" s="1"/>
  <c r="G5282" i="3" a="1"/>
  <c r="G5282" i="3" s="1"/>
  <c r="G5283" i="3" a="1"/>
  <c r="G5283" i="3" s="1"/>
  <c r="G5284" i="3" a="1"/>
  <c r="G5284" i="3" s="1"/>
  <c r="G5285" i="3" a="1"/>
  <c r="G5285" i="3" s="1"/>
  <c r="G5286" i="3" a="1"/>
  <c r="G5286" i="3" s="1"/>
  <c r="G5287" i="3" a="1"/>
  <c r="G5287" i="3" s="1"/>
  <c r="G5288" i="3" a="1"/>
  <c r="G5288" i="3" s="1"/>
  <c r="G5289" i="3" a="1"/>
  <c r="G5289" i="3" s="1"/>
  <c r="G5290" i="3" a="1"/>
  <c r="G5290" i="3" s="1"/>
  <c r="G5291" i="3" a="1"/>
  <c r="G5291" i="3" s="1"/>
  <c r="G5292" i="3" a="1"/>
  <c r="G5292" i="3" s="1"/>
  <c r="G5293" i="3" a="1"/>
  <c r="G5293" i="3" s="1"/>
  <c r="G5294" i="3" a="1"/>
  <c r="G5294" i="3" s="1"/>
  <c r="G5295" i="3" a="1"/>
  <c r="G5295" i="3" s="1"/>
  <c r="G5296" i="3" a="1"/>
  <c r="G5296" i="3" s="1"/>
  <c r="G5297" i="3" a="1"/>
  <c r="G5297" i="3" s="1"/>
  <c r="G5298" i="3" a="1"/>
  <c r="G5298" i="3" s="1"/>
  <c r="G5299" i="3" a="1"/>
  <c r="G5299" i="3" s="1"/>
  <c r="G5300" i="3" a="1"/>
  <c r="G5300" i="3" s="1"/>
  <c r="G5301" i="3" a="1"/>
  <c r="G5301" i="3" s="1"/>
  <c r="G5302" i="3" a="1"/>
  <c r="G5302" i="3" s="1"/>
  <c r="G5303" i="3" a="1"/>
  <c r="G5303" i="3" s="1"/>
  <c r="G5304" i="3" a="1"/>
  <c r="G5304" i="3" s="1"/>
  <c r="G5305" i="3" a="1"/>
  <c r="G5305" i="3" s="1"/>
  <c r="G5306" i="3" a="1"/>
  <c r="G5306" i="3" s="1"/>
  <c r="G5307" i="3" a="1"/>
  <c r="G5307" i="3" s="1"/>
  <c r="G5308" i="3" a="1"/>
  <c r="G5308" i="3" s="1"/>
  <c r="G5309" i="3" a="1"/>
  <c r="G5309" i="3" s="1"/>
  <c r="G5310" i="3" a="1"/>
  <c r="G5310" i="3" s="1"/>
  <c r="G5311" i="3" a="1"/>
  <c r="G5311" i="3" s="1"/>
  <c r="G5312" i="3" a="1"/>
  <c r="G5312" i="3" s="1"/>
  <c r="G5313" i="3" a="1"/>
  <c r="G5313" i="3" s="1"/>
  <c r="G5314" i="3" a="1"/>
  <c r="G5314" i="3" s="1"/>
  <c r="G5315" i="3" a="1"/>
  <c r="G5315" i="3" s="1"/>
  <c r="G5316" i="3" a="1"/>
  <c r="G5316" i="3" s="1"/>
  <c r="G5317" i="3" a="1"/>
  <c r="G5317" i="3" s="1"/>
  <c r="G5318" i="3" a="1"/>
  <c r="G5318" i="3" s="1"/>
  <c r="G5319" i="3" a="1"/>
  <c r="G5319" i="3" s="1"/>
  <c r="G5320" i="3" a="1"/>
  <c r="G5320" i="3" s="1"/>
  <c r="G5321" i="3" a="1"/>
  <c r="G5321" i="3" s="1"/>
  <c r="G5322" i="3" a="1"/>
  <c r="G5322" i="3" s="1"/>
  <c r="G5323" i="3" a="1"/>
  <c r="G5323" i="3" s="1"/>
  <c r="G5324" i="3" a="1"/>
  <c r="G5324" i="3" s="1"/>
  <c r="G5325" i="3" a="1"/>
  <c r="G5325" i="3" s="1"/>
  <c r="G5326" i="3" a="1"/>
  <c r="G5326" i="3" s="1"/>
  <c r="G5327" i="3" a="1"/>
  <c r="G5327" i="3" s="1"/>
  <c r="G5328" i="3" a="1"/>
  <c r="G5328" i="3" s="1"/>
  <c r="G5329" i="3" a="1"/>
  <c r="G5329" i="3" s="1"/>
  <c r="G5330" i="3" a="1"/>
  <c r="G5330" i="3" s="1"/>
  <c r="G5331" i="3" a="1"/>
  <c r="G5331" i="3" s="1"/>
  <c r="G5332" i="3" a="1"/>
  <c r="G5332" i="3" s="1"/>
  <c r="G5333" i="3" a="1"/>
  <c r="G5333" i="3" s="1"/>
  <c r="G5334" i="3" a="1"/>
  <c r="G5334" i="3" s="1"/>
  <c r="G5335" i="3" a="1"/>
  <c r="G5335" i="3" s="1"/>
  <c r="G5336" i="3" a="1"/>
  <c r="G5336" i="3" s="1"/>
  <c r="G5337" i="3" a="1"/>
  <c r="G5337" i="3" s="1"/>
  <c r="G5338" i="3" a="1"/>
  <c r="G5338" i="3" s="1"/>
  <c r="G5339" i="3" a="1"/>
  <c r="G5339" i="3" s="1"/>
  <c r="G5340" i="3" a="1"/>
  <c r="G5340" i="3" s="1"/>
  <c r="G5341" i="3" a="1"/>
  <c r="G5341" i="3" s="1"/>
  <c r="G5342" i="3" a="1"/>
  <c r="G5342" i="3" s="1"/>
  <c r="G5343" i="3" a="1"/>
  <c r="G5343" i="3" s="1"/>
  <c r="G5344" i="3" a="1"/>
  <c r="G5344" i="3" s="1"/>
  <c r="G5345" i="3" a="1"/>
  <c r="G5345" i="3" s="1"/>
  <c r="G5346" i="3" a="1"/>
  <c r="G5346" i="3" s="1"/>
  <c r="G5347" i="3" a="1"/>
  <c r="G5347" i="3" s="1"/>
  <c r="G5348" i="3" a="1"/>
  <c r="G5348" i="3" s="1"/>
  <c r="G5349" i="3" a="1"/>
  <c r="G5349" i="3" s="1"/>
  <c r="G5350" i="3" a="1"/>
  <c r="G5350" i="3" s="1"/>
  <c r="G5351" i="3" a="1"/>
  <c r="G5351" i="3" s="1"/>
  <c r="G5352" i="3" a="1"/>
  <c r="G5352" i="3" s="1"/>
  <c r="G5353" i="3" a="1"/>
  <c r="G5353" i="3" s="1"/>
  <c r="G5354" i="3" a="1"/>
  <c r="G5354" i="3" s="1"/>
  <c r="G5355" i="3" a="1"/>
  <c r="G5355" i="3" s="1"/>
  <c r="G5356" i="3" a="1"/>
  <c r="G5356" i="3" s="1"/>
  <c r="G5357" i="3" a="1"/>
  <c r="G5357" i="3" s="1"/>
  <c r="G5358" i="3" a="1"/>
  <c r="G5358" i="3" s="1"/>
  <c r="G5359" i="3" a="1"/>
  <c r="G5359" i="3" s="1"/>
  <c r="G5360" i="3" a="1"/>
  <c r="G5360" i="3" s="1"/>
  <c r="G5361" i="3" a="1"/>
  <c r="G5361" i="3" s="1"/>
  <c r="G5362" i="3" a="1"/>
  <c r="G5362" i="3" s="1"/>
  <c r="G5363" i="3" a="1"/>
  <c r="G5363" i="3" s="1"/>
  <c r="G5364" i="3" a="1"/>
  <c r="G5364" i="3" s="1"/>
  <c r="G5365" i="3" a="1"/>
  <c r="G5365" i="3" s="1"/>
  <c r="G5366" i="3" a="1"/>
  <c r="G5366" i="3" s="1"/>
  <c r="G5367" i="3" a="1"/>
  <c r="G5367" i="3" s="1"/>
  <c r="G5368" i="3" a="1"/>
  <c r="G5368" i="3" s="1"/>
  <c r="G5369" i="3" a="1"/>
  <c r="G5369" i="3" s="1"/>
  <c r="G5370" i="3" a="1"/>
  <c r="G5370" i="3" s="1"/>
  <c r="G5371" i="3" a="1"/>
  <c r="G5371" i="3" s="1"/>
  <c r="G5372" i="3" a="1"/>
  <c r="G5372" i="3" s="1"/>
  <c r="G5373" i="3" a="1"/>
  <c r="G5373" i="3" s="1"/>
  <c r="G5374" i="3" a="1"/>
  <c r="G5374" i="3" s="1"/>
  <c r="G5375" i="3" a="1"/>
  <c r="G5375" i="3" s="1"/>
  <c r="G5376" i="3" a="1"/>
  <c r="G5376" i="3" s="1"/>
  <c r="G5377" i="3" a="1"/>
  <c r="G5377" i="3" s="1"/>
  <c r="G5378" i="3" a="1"/>
  <c r="G5378" i="3" s="1"/>
  <c r="G5379" i="3" a="1"/>
  <c r="G5379" i="3" s="1"/>
  <c r="G5380" i="3" a="1"/>
  <c r="G5380" i="3" s="1"/>
  <c r="G5381" i="3" a="1"/>
  <c r="G5381" i="3" s="1"/>
  <c r="G5382" i="3" a="1"/>
  <c r="G5382" i="3" s="1"/>
  <c r="G5383" i="3" a="1"/>
  <c r="G5383" i="3" s="1"/>
  <c r="G5384" i="3" a="1"/>
  <c r="G5384" i="3" s="1"/>
  <c r="G5385" i="3" a="1"/>
  <c r="G5385" i="3" s="1"/>
  <c r="G5386" i="3" a="1"/>
  <c r="G5386" i="3" s="1"/>
  <c r="G5387" i="3" a="1"/>
  <c r="G5387" i="3" s="1"/>
  <c r="G5388" i="3" a="1"/>
  <c r="G5388" i="3" s="1"/>
  <c r="G5389" i="3" a="1"/>
  <c r="G5389" i="3" s="1"/>
  <c r="G5390" i="3" a="1"/>
  <c r="G5390" i="3" s="1"/>
  <c r="G5391" i="3" a="1"/>
  <c r="G5391" i="3" s="1"/>
  <c r="G5392" i="3" a="1"/>
  <c r="G5392" i="3" s="1"/>
  <c r="G5393" i="3" a="1"/>
  <c r="G5393" i="3" s="1"/>
  <c r="G5394" i="3" a="1"/>
  <c r="G5394" i="3" s="1"/>
  <c r="G5395" i="3" a="1"/>
  <c r="G5395" i="3" s="1"/>
  <c r="G5396" i="3" a="1"/>
  <c r="G5396" i="3" s="1"/>
  <c r="G5397" i="3" a="1"/>
  <c r="G5397" i="3" s="1"/>
  <c r="G5398" i="3" a="1"/>
  <c r="G5398" i="3" s="1"/>
  <c r="G5399" i="3" a="1"/>
  <c r="G5399" i="3" s="1"/>
  <c r="G5400" i="3" a="1"/>
  <c r="G5400" i="3" s="1"/>
  <c r="G5401" i="3" a="1"/>
  <c r="G5401" i="3" s="1"/>
  <c r="G5402" i="3" a="1"/>
  <c r="G5402" i="3" s="1"/>
  <c r="G5403" i="3" a="1"/>
  <c r="G5403" i="3" s="1"/>
  <c r="G5404" i="3" a="1"/>
  <c r="G5404" i="3" s="1"/>
  <c r="G5405" i="3" a="1"/>
  <c r="G5405" i="3" s="1"/>
  <c r="G5406" i="3" a="1"/>
  <c r="G5406" i="3" s="1"/>
  <c r="G5407" i="3" a="1"/>
  <c r="G5407" i="3" s="1"/>
  <c r="G5408" i="3" a="1"/>
  <c r="G5408" i="3" s="1"/>
  <c r="G5409" i="3" a="1"/>
  <c r="G5409" i="3" s="1"/>
  <c r="G5410" i="3" a="1"/>
  <c r="G5410" i="3" s="1"/>
  <c r="G5411" i="3" a="1"/>
  <c r="G5411" i="3" s="1"/>
  <c r="G5412" i="3" a="1"/>
  <c r="G5412" i="3" s="1"/>
  <c r="G5413" i="3" a="1"/>
  <c r="G5413" i="3" s="1"/>
  <c r="G5414" i="3" a="1"/>
  <c r="G5414" i="3" s="1"/>
  <c r="G5415" i="3" a="1"/>
  <c r="G5415" i="3" s="1"/>
  <c r="G5416" i="3" a="1"/>
  <c r="G5416" i="3" s="1"/>
  <c r="G5417" i="3" a="1"/>
  <c r="G5417" i="3" s="1"/>
  <c r="G5418" i="3" a="1"/>
  <c r="G5418" i="3" s="1"/>
  <c r="G5419" i="3" a="1"/>
  <c r="G5419" i="3" s="1"/>
  <c r="G5420" i="3" a="1"/>
  <c r="G5420" i="3" s="1"/>
  <c r="G5421" i="3" a="1"/>
  <c r="G5421" i="3" s="1"/>
  <c r="G5422" i="3" a="1"/>
  <c r="G5422" i="3" s="1"/>
  <c r="G5423" i="3" a="1"/>
  <c r="G5423" i="3" s="1"/>
  <c r="G5424" i="3" a="1"/>
  <c r="G5424" i="3" s="1"/>
  <c r="G5425" i="3" a="1"/>
  <c r="G5425" i="3" s="1"/>
  <c r="G5426" i="3" a="1"/>
  <c r="G5426" i="3" s="1"/>
  <c r="G5427" i="3" a="1"/>
  <c r="G5427" i="3" s="1"/>
  <c r="G5428" i="3" a="1"/>
  <c r="G5428" i="3" s="1"/>
  <c r="G5429" i="3" a="1"/>
  <c r="G5429" i="3" s="1"/>
  <c r="G5430" i="3" a="1"/>
  <c r="G5430" i="3" s="1"/>
  <c r="G5431" i="3" a="1"/>
  <c r="G5431" i="3" s="1"/>
  <c r="G5432" i="3" a="1"/>
  <c r="G5432" i="3" s="1"/>
  <c r="G5433" i="3" a="1"/>
  <c r="G5433" i="3" s="1"/>
  <c r="G5434" i="3" a="1"/>
  <c r="G5434" i="3" s="1"/>
  <c r="G5435" i="3" a="1"/>
  <c r="G5435" i="3" s="1"/>
  <c r="G5436" i="3" a="1"/>
  <c r="G5436" i="3" s="1"/>
  <c r="G5437" i="3" a="1"/>
  <c r="G5437" i="3" s="1"/>
  <c r="G5438" i="3" a="1"/>
  <c r="G5438" i="3" s="1"/>
  <c r="G5439" i="3" a="1"/>
  <c r="G5439" i="3" s="1"/>
  <c r="G5440" i="3" a="1"/>
  <c r="G5440" i="3" s="1"/>
  <c r="G5441" i="3" a="1"/>
  <c r="G5441" i="3" s="1"/>
  <c r="G5442" i="3" a="1"/>
  <c r="G5442" i="3" s="1"/>
  <c r="G5443" i="3" a="1"/>
  <c r="G5443" i="3" s="1"/>
  <c r="G5444" i="3" a="1"/>
  <c r="G5444" i="3" s="1"/>
  <c r="G5445" i="3" a="1"/>
  <c r="G5445" i="3" s="1"/>
  <c r="G5446" i="3" a="1"/>
  <c r="G5446" i="3" s="1"/>
  <c r="G5447" i="3" a="1"/>
  <c r="G5447" i="3" s="1"/>
  <c r="G5448" i="3" a="1"/>
  <c r="G5448" i="3" s="1"/>
  <c r="G5449" i="3" a="1"/>
  <c r="G5449" i="3" s="1"/>
  <c r="G5450" i="3" a="1"/>
  <c r="G5450" i="3" s="1"/>
  <c r="G5451" i="3" a="1"/>
  <c r="G5451" i="3" s="1"/>
  <c r="G5452" i="3" a="1"/>
  <c r="G5452" i="3" s="1"/>
  <c r="G5453" i="3" a="1"/>
  <c r="G5453" i="3" s="1"/>
  <c r="G5454" i="3" a="1"/>
  <c r="G5454" i="3" s="1"/>
  <c r="G5455" i="3" a="1"/>
  <c r="G5455" i="3" s="1"/>
  <c r="G5456" i="3" a="1"/>
  <c r="G5456" i="3" s="1"/>
  <c r="G5457" i="3" a="1"/>
  <c r="G5457" i="3" s="1"/>
  <c r="G5458" i="3" a="1"/>
  <c r="G5458" i="3" s="1"/>
  <c r="G5459" i="3" a="1"/>
  <c r="G5459" i="3" s="1"/>
  <c r="G5460" i="3" a="1"/>
  <c r="G5460" i="3" s="1"/>
  <c r="G5461" i="3" a="1"/>
  <c r="G5461" i="3" s="1"/>
  <c r="G5462" i="3" a="1"/>
  <c r="G5462" i="3" s="1"/>
  <c r="G5463" i="3" a="1"/>
  <c r="G5463" i="3" s="1"/>
  <c r="G5464" i="3" a="1"/>
  <c r="G5464" i="3" s="1"/>
  <c r="G5465" i="3" a="1"/>
  <c r="G5465" i="3" s="1"/>
  <c r="G5466" i="3" a="1"/>
  <c r="G5466" i="3" s="1"/>
  <c r="G5467" i="3" a="1"/>
  <c r="G5467" i="3" s="1"/>
  <c r="G5468" i="3" a="1"/>
  <c r="G5468" i="3" s="1"/>
  <c r="G5469" i="3" a="1"/>
  <c r="G5469" i="3" s="1"/>
  <c r="G5470" i="3" a="1"/>
  <c r="G5470" i="3" s="1"/>
  <c r="G5471" i="3" a="1"/>
  <c r="G5471" i="3" s="1"/>
  <c r="G5472" i="3" a="1"/>
  <c r="G5472" i="3" s="1"/>
  <c r="G5473" i="3" a="1"/>
  <c r="G5473" i="3" s="1"/>
  <c r="G5474" i="3" a="1"/>
  <c r="G5474" i="3" s="1"/>
  <c r="G5475" i="3" a="1"/>
  <c r="G5475" i="3" s="1"/>
  <c r="G5476" i="3" a="1"/>
  <c r="G5476" i="3" s="1"/>
  <c r="G5477" i="3" a="1"/>
  <c r="G5477" i="3" s="1"/>
  <c r="G5478" i="3" a="1"/>
  <c r="G5478" i="3" s="1"/>
  <c r="G5479" i="3" a="1"/>
  <c r="G5479" i="3" s="1"/>
  <c r="G5480" i="3" a="1"/>
  <c r="G5480" i="3" s="1"/>
  <c r="G5481" i="3" a="1"/>
  <c r="G5481" i="3" s="1"/>
  <c r="G5482" i="3" a="1"/>
  <c r="G5482" i="3" s="1"/>
  <c r="G5483" i="3" a="1"/>
  <c r="G5483" i="3" s="1"/>
  <c r="G5484" i="3" a="1"/>
  <c r="G5484" i="3" s="1"/>
  <c r="G5485" i="3" a="1"/>
  <c r="G5485" i="3" s="1"/>
  <c r="G5486" i="3" a="1"/>
  <c r="G5486" i="3" s="1"/>
  <c r="G5487" i="3" a="1"/>
  <c r="G5487" i="3" s="1"/>
  <c r="G5488" i="3" a="1"/>
  <c r="G5488" i="3" s="1"/>
  <c r="G5489" i="3" a="1"/>
  <c r="G5489" i="3" s="1"/>
  <c r="G5490" i="3" a="1"/>
  <c r="G5490" i="3" s="1"/>
  <c r="G5491" i="3" a="1"/>
  <c r="G5491" i="3" s="1"/>
  <c r="G5492" i="3" a="1"/>
  <c r="G5492" i="3" s="1"/>
  <c r="G5493" i="3" a="1"/>
  <c r="G5493" i="3" s="1"/>
  <c r="G5494" i="3" a="1"/>
  <c r="G5494" i="3" s="1"/>
  <c r="G5495" i="3" a="1"/>
  <c r="G5495" i="3" s="1"/>
  <c r="G5496" i="3" a="1"/>
  <c r="G5496" i="3" s="1"/>
  <c r="G5497" i="3" a="1"/>
  <c r="G5497" i="3" s="1"/>
  <c r="G5498" i="3" a="1"/>
  <c r="G5498" i="3" s="1"/>
  <c r="G5499" i="3" a="1"/>
  <c r="G5499" i="3" s="1"/>
  <c r="G5500" i="3" a="1"/>
  <c r="G5500" i="3" s="1"/>
  <c r="G5501" i="3" a="1"/>
  <c r="G5501" i="3" s="1"/>
  <c r="G5502" i="3" a="1"/>
  <c r="G5502" i="3" s="1"/>
  <c r="G5503" i="3" a="1"/>
  <c r="G5503" i="3" s="1"/>
  <c r="G5504" i="3" a="1"/>
  <c r="G5504" i="3" s="1"/>
  <c r="G5505" i="3" a="1"/>
  <c r="G5505" i="3" s="1"/>
  <c r="G5506" i="3" a="1"/>
  <c r="G5506" i="3" s="1"/>
  <c r="G5507" i="3" a="1"/>
  <c r="G5507" i="3" s="1"/>
  <c r="G5508" i="3" a="1"/>
  <c r="G5508" i="3" s="1"/>
  <c r="G5509" i="3" a="1"/>
  <c r="G5509" i="3" s="1"/>
  <c r="G5510" i="3" a="1"/>
  <c r="G5510" i="3" s="1"/>
  <c r="G5511" i="3" a="1"/>
  <c r="G5511" i="3" s="1"/>
  <c r="G5512" i="3" a="1"/>
  <c r="G5512" i="3" s="1"/>
  <c r="G5513" i="3" a="1"/>
  <c r="G5513" i="3" s="1"/>
  <c r="G5514" i="3" a="1"/>
  <c r="G5514" i="3" s="1"/>
  <c r="G5515" i="3" a="1"/>
  <c r="G5515" i="3" s="1"/>
  <c r="G5516" i="3" a="1"/>
  <c r="G5516" i="3" s="1"/>
  <c r="G5517" i="3" a="1"/>
  <c r="G5517" i="3" s="1"/>
  <c r="G5518" i="3" a="1"/>
  <c r="G5518" i="3" s="1"/>
  <c r="G5519" i="3" a="1"/>
  <c r="G5519" i="3" s="1"/>
  <c r="G5520" i="3" a="1"/>
  <c r="G5520" i="3" s="1"/>
  <c r="G5521" i="3" a="1"/>
  <c r="G5521" i="3" s="1"/>
  <c r="G5522" i="3" a="1"/>
  <c r="G5522" i="3" s="1"/>
  <c r="G5523" i="3" a="1"/>
  <c r="G5523" i="3" s="1"/>
  <c r="G5524" i="3" a="1"/>
  <c r="G5524" i="3" s="1"/>
  <c r="G5525" i="3" a="1"/>
  <c r="G5525" i="3" s="1"/>
  <c r="G5526" i="3" a="1"/>
  <c r="G5526" i="3" s="1"/>
  <c r="G5527" i="3" a="1"/>
  <c r="G5527" i="3" s="1"/>
  <c r="G5528" i="3" a="1"/>
  <c r="G5528" i="3" s="1"/>
  <c r="G5529" i="3" a="1"/>
  <c r="G5529" i="3" s="1"/>
  <c r="G5530" i="3" a="1"/>
  <c r="G5530" i="3" s="1"/>
  <c r="G5531" i="3" a="1"/>
  <c r="G5531" i="3" s="1"/>
  <c r="G5532" i="3" a="1"/>
  <c r="G5532" i="3" s="1"/>
  <c r="G5533" i="3" a="1"/>
  <c r="G5533" i="3" s="1"/>
  <c r="G5534" i="3" a="1"/>
  <c r="G5534" i="3" s="1"/>
  <c r="G5535" i="3" a="1"/>
  <c r="G5535" i="3" s="1"/>
  <c r="G5536" i="3" a="1"/>
  <c r="G5536" i="3" s="1"/>
  <c r="G5537" i="3" a="1"/>
  <c r="G5537" i="3" s="1"/>
  <c r="G5538" i="3" a="1"/>
  <c r="G5538" i="3" s="1"/>
  <c r="G5539" i="3" a="1"/>
  <c r="G5539" i="3" s="1"/>
  <c r="G5540" i="3" a="1"/>
  <c r="G5540" i="3" s="1"/>
  <c r="G5541" i="3" a="1"/>
  <c r="G5541" i="3" s="1"/>
  <c r="G5542" i="3" a="1"/>
  <c r="G5542" i="3" s="1"/>
  <c r="G5543" i="3" a="1"/>
  <c r="G5543" i="3" s="1"/>
  <c r="G5544" i="3" a="1"/>
  <c r="G5544" i="3" s="1"/>
  <c r="G5545" i="3" a="1"/>
  <c r="G5545" i="3" s="1"/>
  <c r="G5546" i="3" a="1"/>
  <c r="G5546" i="3" s="1"/>
  <c r="G5547" i="3" a="1"/>
  <c r="G5547" i="3" s="1"/>
  <c r="G5548" i="3" a="1"/>
  <c r="G5548" i="3" s="1"/>
  <c r="G5549" i="3" a="1"/>
  <c r="G5549" i="3" s="1"/>
  <c r="G5550" i="3" a="1"/>
  <c r="G5550" i="3" s="1"/>
  <c r="G5551" i="3" a="1"/>
  <c r="G5551" i="3" s="1"/>
  <c r="G5552" i="3" a="1"/>
  <c r="G5552" i="3" s="1"/>
  <c r="G5553" i="3" a="1"/>
  <c r="G5553" i="3" s="1"/>
  <c r="G5554" i="3" a="1"/>
  <c r="G5554" i="3" s="1"/>
  <c r="G5555" i="3" a="1"/>
  <c r="G5555" i="3" s="1"/>
  <c r="G5556" i="3" a="1"/>
  <c r="G5556" i="3" s="1"/>
  <c r="G5557" i="3" a="1"/>
  <c r="G5557" i="3" s="1"/>
  <c r="G5558" i="3" a="1"/>
  <c r="G5558" i="3" s="1"/>
  <c r="G5559" i="3" a="1"/>
  <c r="G5559" i="3" s="1"/>
  <c r="G5560" i="3" a="1"/>
  <c r="G5560" i="3" s="1"/>
  <c r="G5561" i="3" a="1"/>
  <c r="G5561" i="3" s="1"/>
  <c r="G5562" i="3" a="1"/>
  <c r="G5562" i="3" s="1"/>
  <c r="G5563" i="3" a="1"/>
  <c r="G5563" i="3" s="1"/>
  <c r="G5564" i="3" a="1"/>
  <c r="G5564" i="3" s="1"/>
  <c r="G5565" i="3" a="1"/>
  <c r="G5565" i="3" s="1"/>
  <c r="G5566" i="3" a="1"/>
  <c r="G5566" i="3" s="1"/>
  <c r="G5567" i="3" a="1"/>
  <c r="G5567" i="3" s="1"/>
  <c r="G5568" i="3" a="1"/>
  <c r="G5568" i="3" s="1"/>
  <c r="G5569" i="3" a="1"/>
  <c r="G5569" i="3" s="1"/>
  <c r="G5570" i="3" a="1"/>
  <c r="G5570" i="3" s="1"/>
  <c r="G5571" i="3" a="1"/>
  <c r="G5571" i="3" s="1"/>
  <c r="G5572" i="3" a="1"/>
  <c r="G5572" i="3" s="1"/>
  <c r="G5573" i="3" a="1"/>
  <c r="G5573" i="3" s="1"/>
  <c r="G5574" i="3" a="1"/>
  <c r="G5574" i="3" s="1"/>
  <c r="G5575" i="3" a="1"/>
  <c r="G5575" i="3" s="1"/>
  <c r="G5576" i="3" a="1"/>
  <c r="G5576" i="3" s="1"/>
  <c r="G5577" i="3" a="1"/>
  <c r="G5577" i="3" s="1"/>
  <c r="G5578" i="3" a="1"/>
  <c r="G5578" i="3" s="1"/>
  <c r="G5579" i="3" a="1"/>
  <c r="G5579" i="3" s="1"/>
  <c r="G5580" i="3" a="1"/>
  <c r="G5580" i="3" s="1"/>
  <c r="G5581" i="3" a="1"/>
  <c r="G5581" i="3" s="1"/>
  <c r="G5582" i="3" a="1"/>
  <c r="G5582" i="3" s="1"/>
  <c r="G5583" i="3" a="1"/>
  <c r="G5583" i="3" s="1"/>
  <c r="G5584" i="3" a="1"/>
  <c r="G5584" i="3" s="1"/>
  <c r="G5585" i="3" a="1"/>
  <c r="G5585" i="3" s="1"/>
  <c r="G5586" i="3" a="1"/>
  <c r="G5586" i="3" s="1"/>
  <c r="G5587" i="3" a="1"/>
  <c r="G5587" i="3" s="1"/>
  <c r="G5588" i="3" a="1"/>
  <c r="G5588" i="3" s="1"/>
  <c r="G5589" i="3" a="1"/>
  <c r="G5589" i="3" s="1"/>
  <c r="G5590" i="3" a="1"/>
  <c r="G5590" i="3" s="1"/>
  <c r="G5591" i="3" a="1"/>
  <c r="G5591" i="3" s="1"/>
  <c r="G5592" i="3" a="1"/>
  <c r="G5592" i="3" s="1"/>
  <c r="G5593" i="3" a="1"/>
  <c r="G5593" i="3" s="1"/>
  <c r="G5594" i="3" a="1"/>
  <c r="G5594" i="3" s="1"/>
  <c r="G5595" i="3" a="1"/>
  <c r="G5595" i="3" s="1"/>
  <c r="G5596" i="3" a="1"/>
  <c r="G5596" i="3" s="1"/>
  <c r="G5597" i="3" a="1"/>
  <c r="G5597" i="3" s="1"/>
  <c r="G5598" i="3" a="1"/>
  <c r="G5598" i="3" s="1"/>
  <c r="G5599" i="3" a="1"/>
  <c r="G5599" i="3" s="1"/>
  <c r="G5600" i="3" a="1"/>
  <c r="G5600" i="3" s="1"/>
  <c r="G5601" i="3" a="1"/>
  <c r="G5601" i="3" s="1"/>
  <c r="G5602" i="3" a="1"/>
  <c r="G5602" i="3" s="1"/>
  <c r="G5603" i="3" a="1"/>
  <c r="G5603" i="3" s="1"/>
  <c r="G5604" i="3" a="1"/>
  <c r="G5604" i="3" s="1"/>
  <c r="G5605" i="3" a="1"/>
  <c r="G5605" i="3" s="1"/>
  <c r="G5606" i="3" a="1"/>
  <c r="G5606" i="3" s="1"/>
  <c r="G5607" i="3" a="1"/>
  <c r="G5607" i="3" s="1"/>
  <c r="G5608" i="3" a="1"/>
  <c r="G5608" i="3" s="1"/>
  <c r="G5609" i="3" a="1"/>
  <c r="G5609" i="3" s="1"/>
  <c r="G5610" i="3" a="1"/>
  <c r="G5610" i="3" s="1"/>
  <c r="G5611" i="3" a="1"/>
  <c r="G5611" i="3" s="1"/>
  <c r="G5612" i="3" a="1"/>
  <c r="G5612" i="3" s="1"/>
  <c r="G5613" i="3" a="1"/>
  <c r="G5613" i="3" s="1"/>
  <c r="G5614" i="3" a="1"/>
  <c r="G5614" i="3" s="1"/>
  <c r="G5615" i="3" a="1"/>
  <c r="G5615" i="3" s="1"/>
  <c r="G5616" i="3" a="1"/>
  <c r="G5616" i="3" s="1"/>
  <c r="G5617" i="3" a="1"/>
  <c r="G5617" i="3" s="1"/>
  <c r="G5618" i="3" a="1"/>
  <c r="G5618" i="3" s="1"/>
  <c r="G5619" i="3" a="1"/>
  <c r="G5619" i="3" s="1"/>
  <c r="G5620" i="3" a="1"/>
  <c r="G5620" i="3" s="1"/>
  <c r="G5621" i="3" a="1"/>
  <c r="G5621" i="3" s="1"/>
  <c r="G5622" i="3" a="1"/>
  <c r="G5622" i="3" s="1"/>
  <c r="G5623" i="3" a="1"/>
  <c r="G5623" i="3" s="1"/>
  <c r="G5624" i="3" a="1"/>
  <c r="G5624" i="3" s="1"/>
  <c r="G5625" i="3" a="1"/>
  <c r="G5625" i="3" s="1"/>
  <c r="G5626" i="3" a="1"/>
  <c r="G5626" i="3" s="1"/>
  <c r="G5627" i="3" a="1"/>
  <c r="G5627" i="3" s="1"/>
  <c r="G5628" i="3" a="1"/>
  <c r="G5628" i="3" s="1"/>
  <c r="G5629" i="3" a="1"/>
  <c r="G5629" i="3" s="1"/>
  <c r="G5630" i="3" a="1"/>
  <c r="G5630" i="3" s="1"/>
  <c r="G5631" i="3" a="1"/>
  <c r="G5631" i="3" s="1"/>
  <c r="G5632" i="3" a="1"/>
  <c r="G5632" i="3" s="1"/>
  <c r="G5633" i="3" a="1"/>
  <c r="G5633" i="3" s="1"/>
  <c r="G5634" i="3" a="1"/>
  <c r="G5634" i="3" s="1"/>
  <c r="G5635" i="3" a="1"/>
  <c r="G5635" i="3" s="1"/>
  <c r="G5636" i="3" a="1"/>
  <c r="G5636" i="3" s="1"/>
  <c r="G5637" i="3" a="1"/>
  <c r="G5637" i="3" s="1"/>
  <c r="G5638" i="3" a="1"/>
  <c r="G5638" i="3" s="1"/>
  <c r="G5639" i="3" a="1"/>
  <c r="G5639" i="3" s="1"/>
  <c r="G5640" i="3" a="1"/>
  <c r="G5640" i="3" s="1"/>
  <c r="G5641" i="3" a="1"/>
  <c r="G5641" i="3" s="1"/>
  <c r="G5642" i="3" a="1"/>
  <c r="G5642" i="3" s="1"/>
  <c r="G5643" i="3" a="1"/>
  <c r="G5643" i="3" s="1"/>
  <c r="G5644" i="3" a="1"/>
  <c r="G5644" i="3" s="1"/>
  <c r="G5645" i="3" a="1"/>
  <c r="G5645" i="3" s="1"/>
  <c r="G5646" i="3" a="1"/>
  <c r="G5646" i="3" s="1"/>
  <c r="G5647" i="3" a="1"/>
  <c r="G5647" i="3" s="1"/>
  <c r="G5648" i="3" a="1"/>
  <c r="G5648" i="3" s="1"/>
  <c r="G5649" i="3" a="1"/>
  <c r="G5649" i="3" s="1"/>
  <c r="G5650" i="3" a="1"/>
  <c r="G5650" i="3" s="1"/>
  <c r="G5651" i="3" a="1"/>
  <c r="G5651" i="3" s="1"/>
  <c r="G5652" i="3" a="1"/>
  <c r="G5652" i="3" s="1"/>
  <c r="G5653" i="3" a="1"/>
  <c r="G5653" i="3" s="1"/>
  <c r="G5654" i="3" a="1"/>
  <c r="G5654" i="3" s="1"/>
  <c r="G5655" i="3" a="1"/>
  <c r="G5655" i="3" s="1"/>
  <c r="G5656" i="3" a="1"/>
  <c r="G5656" i="3" s="1"/>
  <c r="G5657" i="3" a="1"/>
  <c r="G5657" i="3" s="1"/>
  <c r="G5658" i="3" a="1"/>
  <c r="G5658" i="3" s="1"/>
  <c r="G5659" i="3" a="1"/>
  <c r="G5659" i="3" s="1"/>
  <c r="G5660" i="3" a="1"/>
  <c r="G5660" i="3" s="1"/>
  <c r="G5661" i="3" a="1"/>
  <c r="G5661" i="3" s="1"/>
  <c r="G5662" i="3" a="1"/>
  <c r="G5662" i="3" s="1"/>
  <c r="G5663" i="3" a="1"/>
  <c r="G5663" i="3" s="1"/>
  <c r="G5664" i="3" a="1"/>
  <c r="G5664" i="3" s="1"/>
  <c r="G5665" i="3" a="1"/>
  <c r="G5665" i="3" s="1"/>
  <c r="G5666" i="3" a="1"/>
  <c r="G5666" i="3" s="1"/>
  <c r="G5667" i="3" a="1"/>
  <c r="G5667" i="3" s="1"/>
  <c r="G5668" i="3" a="1"/>
  <c r="G5668" i="3" s="1"/>
  <c r="G5669" i="3" a="1"/>
  <c r="G5669" i="3" s="1"/>
  <c r="G5670" i="3" a="1"/>
  <c r="G5670" i="3" s="1"/>
  <c r="G5671" i="3" a="1"/>
  <c r="G5671" i="3" s="1"/>
  <c r="G5672" i="3" a="1"/>
  <c r="G5672" i="3" s="1"/>
  <c r="G5673" i="3" a="1"/>
  <c r="G5673" i="3" s="1"/>
  <c r="G5674" i="3" a="1"/>
  <c r="G5674" i="3" s="1"/>
  <c r="G5675" i="3" a="1"/>
  <c r="G5675" i="3" s="1"/>
  <c r="G5676" i="3" a="1"/>
  <c r="G5676" i="3" s="1"/>
  <c r="G5677" i="3" a="1"/>
  <c r="G5677" i="3" s="1"/>
  <c r="G5678" i="3" a="1"/>
  <c r="G5678" i="3" s="1"/>
  <c r="G5679" i="3" a="1"/>
  <c r="G5679" i="3" s="1"/>
  <c r="G5680" i="3" a="1"/>
  <c r="G5680" i="3" s="1"/>
  <c r="G5681" i="3" a="1"/>
  <c r="G5681" i="3" s="1"/>
  <c r="G5682" i="3" a="1"/>
  <c r="G5682" i="3" s="1"/>
  <c r="G5683" i="3" a="1"/>
  <c r="G5683" i="3" s="1"/>
  <c r="G5684" i="3" a="1"/>
  <c r="G5684" i="3" s="1"/>
  <c r="G5685" i="3" a="1"/>
  <c r="G5685" i="3" s="1"/>
  <c r="G5686" i="3" a="1"/>
  <c r="G5686" i="3" s="1"/>
  <c r="G5687" i="3" a="1"/>
  <c r="G5687" i="3" s="1"/>
  <c r="G5688" i="3" a="1"/>
  <c r="G5688" i="3" s="1"/>
  <c r="G5689" i="3" a="1"/>
  <c r="G5689" i="3" s="1"/>
  <c r="G5690" i="3" a="1"/>
  <c r="G5690" i="3" s="1"/>
  <c r="G5691" i="3" a="1"/>
  <c r="G5691" i="3" s="1"/>
  <c r="G5692" i="3" a="1"/>
  <c r="G5692" i="3" s="1"/>
  <c r="G5693" i="3" a="1"/>
  <c r="G5693" i="3" s="1"/>
  <c r="G5694" i="3" a="1"/>
  <c r="G5694" i="3" s="1"/>
  <c r="G5695" i="3" a="1"/>
  <c r="G5695" i="3" s="1"/>
  <c r="G5696" i="3" a="1"/>
  <c r="G5696" i="3" s="1"/>
  <c r="G5697" i="3" a="1"/>
  <c r="G5697" i="3" s="1"/>
  <c r="G5698" i="3" a="1"/>
  <c r="G5698" i="3" s="1"/>
  <c r="G5699" i="3" a="1"/>
  <c r="G5699" i="3" s="1"/>
  <c r="G5700" i="3" a="1"/>
  <c r="G5700" i="3" s="1"/>
  <c r="G5701" i="3" a="1"/>
  <c r="G5701" i="3" s="1"/>
  <c r="G5702" i="3" a="1"/>
  <c r="G5702" i="3" s="1"/>
  <c r="G5703" i="3" a="1"/>
  <c r="G5703" i="3" s="1"/>
  <c r="G5704" i="3" a="1"/>
  <c r="G5704" i="3" s="1"/>
  <c r="G5705" i="3" a="1"/>
  <c r="G5705" i="3" s="1"/>
  <c r="G5706" i="3" a="1"/>
  <c r="G5706" i="3" s="1"/>
  <c r="G5707" i="3" a="1"/>
  <c r="G5707" i="3" s="1"/>
  <c r="G5708" i="3" a="1"/>
  <c r="G5708" i="3" s="1"/>
  <c r="G5709" i="3" a="1"/>
  <c r="G5709" i="3" s="1"/>
  <c r="G5710" i="3" a="1"/>
  <c r="G5710" i="3" s="1"/>
  <c r="G5711" i="3" a="1"/>
  <c r="G5711" i="3" s="1"/>
  <c r="G5712" i="3" a="1"/>
  <c r="G5712" i="3" s="1"/>
  <c r="G5713" i="3" a="1"/>
  <c r="G5713" i="3" s="1"/>
  <c r="G5714" i="3" a="1"/>
  <c r="G5714" i="3" s="1"/>
  <c r="G5715" i="3" a="1"/>
  <c r="G5715" i="3" s="1"/>
  <c r="G5716" i="3" a="1"/>
  <c r="G5716" i="3" s="1"/>
  <c r="G5717" i="3" a="1"/>
  <c r="G5717" i="3" s="1"/>
  <c r="G5718" i="3" a="1"/>
  <c r="G5718" i="3" s="1"/>
  <c r="G5719" i="3" a="1"/>
  <c r="G5719" i="3" s="1"/>
  <c r="G5720" i="3" a="1"/>
  <c r="G5720" i="3" s="1"/>
  <c r="G5721" i="3" a="1"/>
  <c r="G5721" i="3" s="1"/>
  <c r="G5722" i="3" a="1"/>
  <c r="G5722" i="3" s="1"/>
  <c r="G5723" i="3" a="1"/>
  <c r="G5723" i="3" s="1"/>
  <c r="G5724" i="3" a="1"/>
  <c r="G5724" i="3" s="1"/>
  <c r="G5725" i="3" a="1"/>
  <c r="G5725" i="3" s="1"/>
  <c r="G5726" i="3" a="1"/>
  <c r="G5726" i="3" s="1"/>
  <c r="G5727" i="3" a="1"/>
  <c r="G5727" i="3" s="1"/>
  <c r="G5728" i="3" a="1"/>
  <c r="G5728" i="3" s="1"/>
  <c r="G5729" i="3" a="1"/>
  <c r="G5729" i="3" s="1"/>
  <c r="G5730" i="3" a="1"/>
  <c r="G5730" i="3" s="1"/>
  <c r="G5731" i="3" a="1"/>
  <c r="G5731" i="3" s="1"/>
  <c r="G5732" i="3" a="1"/>
  <c r="G5732" i="3" s="1"/>
  <c r="G5733" i="3" a="1"/>
  <c r="G5733" i="3" s="1"/>
  <c r="G5734" i="3" a="1"/>
  <c r="G5734" i="3" s="1"/>
  <c r="G5735" i="3" a="1"/>
  <c r="G5735" i="3" s="1"/>
  <c r="G5736" i="3" a="1"/>
  <c r="G5736" i="3" s="1"/>
  <c r="G5737" i="3" a="1"/>
  <c r="G5737" i="3" s="1"/>
  <c r="G5738" i="3" a="1"/>
  <c r="G5738" i="3" s="1"/>
  <c r="G5739" i="3" a="1"/>
  <c r="G5739" i="3" s="1"/>
  <c r="G5740" i="3" a="1"/>
  <c r="G5740" i="3" s="1"/>
  <c r="G5741" i="3" a="1"/>
  <c r="G5741" i="3" s="1"/>
  <c r="G5742" i="3" a="1"/>
  <c r="G5742" i="3" s="1"/>
  <c r="G5743" i="3" a="1"/>
  <c r="G5743" i="3" s="1"/>
  <c r="G5744" i="3" a="1"/>
  <c r="G5744" i="3" s="1"/>
  <c r="G5745" i="3" a="1"/>
  <c r="G5745" i="3" s="1"/>
  <c r="G5746" i="3" a="1"/>
  <c r="G5746" i="3" s="1"/>
  <c r="G5747" i="3" a="1"/>
  <c r="G5747" i="3" s="1"/>
  <c r="G5748" i="3" a="1"/>
  <c r="G5748" i="3" s="1"/>
  <c r="G5749" i="3" a="1"/>
  <c r="G5749" i="3" s="1"/>
  <c r="G5750" i="3" a="1"/>
  <c r="G5750" i="3" s="1"/>
  <c r="G5751" i="3" a="1"/>
  <c r="G5751" i="3" s="1"/>
  <c r="G5752" i="3" a="1"/>
  <c r="G5752" i="3" s="1"/>
  <c r="G5753" i="3" a="1"/>
  <c r="G5753" i="3" s="1"/>
  <c r="G5754" i="3" a="1"/>
  <c r="G5754" i="3" s="1"/>
  <c r="G5755" i="3" a="1"/>
  <c r="G5755" i="3" s="1"/>
  <c r="G5756" i="3" a="1"/>
  <c r="G5756" i="3" s="1"/>
  <c r="G5757" i="3" a="1"/>
  <c r="G5757" i="3" s="1"/>
  <c r="G5758" i="3" a="1"/>
  <c r="G5758" i="3" s="1"/>
  <c r="G5759" i="3" a="1"/>
  <c r="G5759" i="3" s="1"/>
  <c r="G5760" i="3" a="1"/>
  <c r="G5760" i="3" s="1"/>
  <c r="G5761" i="3" a="1"/>
  <c r="G5761" i="3" s="1"/>
  <c r="G5762" i="3" a="1"/>
  <c r="G5762" i="3" s="1"/>
  <c r="G5763" i="3" a="1"/>
  <c r="G5763" i="3" s="1"/>
  <c r="G5764" i="3" a="1"/>
  <c r="G5764" i="3" s="1"/>
  <c r="G5765" i="3" a="1"/>
  <c r="G5765" i="3" s="1"/>
  <c r="G5766" i="3" a="1"/>
  <c r="G5766" i="3" s="1"/>
  <c r="G5767" i="3" a="1"/>
  <c r="G5767" i="3" s="1"/>
  <c r="G5768" i="3" a="1"/>
  <c r="G5768" i="3" s="1"/>
  <c r="G5769" i="3" a="1"/>
  <c r="G5769" i="3" s="1"/>
  <c r="G5770" i="3" a="1"/>
  <c r="G5770" i="3" s="1"/>
  <c r="G5771" i="3" a="1"/>
  <c r="G5771" i="3" s="1"/>
  <c r="G5772" i="3" a="1"/>
  <c r="G5772" i="3" s="1"/>
  <c r="G5773" i="3" a="1"/>
  <c r="G5773" i="3" s="1"/>
  <c r="G5774" i="3" a="1"/>
  <c r="G5774" i="3" s="1"/>
  <c r="G5775" i="3" a="1"/>
  <c r="G5775" i="3" s="1"/>
  <c r="G5776" i="3" a="1"/>
  <c r="G5776" i="3" s="1"/>
  <c r="G5777" i="3" a="1"/>
  <c r="G5777" i="3" s="1"/>
  <c r="G5778" i="3" a="1"/>
  <c r="G5778" i="3" s="1"/>
  <c r="G5779" i="3" a="1"/>
  <c r="G5779" i="3" s="1"/>
  <c r="G5780" i="3" a="1"/>
  <c r="G5780" i="3" s="1"/>
  <c r="G5781" i="3" a="1"/>
  <c r="G5781" i="3" s="1"/>
  <c r="G5782" i="3" a="1"/>
  <c r="G5782" i="3" s="1"/>
  <c r="G5783" i="3" a="1"/>
  <c r="G5783" i="3" s="1"/>
  <c r="G5784" i="3" a="1"/>
  <c r="G5784" i="3" s="1"/>
  <c r="G5785" i="3" a="1"/>
  <c r="G5785" i="3" s="1"/>
  <c r="G5786" i="3" a="1"/>
  <c r="G5786" i="3" s="1"/>
  <c r="G5787" i="3" a="1"/>
  <c r="G5787" i="3" s="1"/>
  <c r="G5788" i="3" a="1"/>
  <c r="G5788" i="3" s="1"/>
  <c r="G5789" i="3" a="1"/>
  <c r="G5789" i="3" s="1"/>
  <c r="G5790" i="3" a="1"/>
  <c r="G5790" i="3" s="1"/>
  <c r="G5791" i="3" a="1"/>
  <c r="G5791" i="3" s="1"/>
  <c r="G5792" i="3" a="1"/>
  <c r="G5792" i="3" s="1"/>
  <c r="G5793" i="3" a="1"/>
  <c r="G5793" i="3" s="1"/>
  <c r="G5794" i="3" a="1"/>
  <c r="G5794" i="3" s="1"/>
  <c r="G5795" i="3" a="1"/>
  <c r="G5795" i="3" s="1"/>
  <c r="G5796" i="3" a="1"/>
  <c r="G5796" i="3" s="1"/>
  <c r="G5797" i="3" a="1"/>
  <c r="G5797" i="3" s="1"/>
  <c r="G5798" i="3" a="1"/>
  <c r="G5798" i="3" s="1"/>
  <c r="G5799" i="3" a="1"/>
  <c r="G5799" i="3" s="1"/>
  <c r="G5800" i="3" a="1"/>
  <c r="G5800" i="3" s="1"/>
  <c r="G5801" i="3" a="1"/>
  <c r="G5801" i="3" s="1"/>
  <c r="G5802" i="3" a="1"/>
  <c r="G5802" i="3" s="1"/>
  <c r="G5803" i="3" a="1"/>
  <c r="G5803" i="3" s="1"/>
  <c r="G5804" i="3" a="1"/>
  <c r="G5804" i="3" s="1"/>
  <c r="G5805" i="3" a="1"/>
  <c r="G5805" i="3" s="1"/>
  <c r="G5806" i="3" a="1"/>
  <c r="G5806" i="3" s="1"/>
  <c r="G5807" i="3" a="1"/>
  <c r="G5807" i="3" s="1"/>
  <c r="G5808" i="3" a="1"/>
  <c r="G5808" i="3" s="1"/>
  <c r="G5809" i="3" a="1"/>
  <c r="G5809" i="3" s="1"/>
  <c r="G5810" i="3" a="1"/>
  <c r="G5810" i="3" s="1"/>
  <c r="G5811" i="3" a="1"/>
  <c r="G5811" i="3" s="1"/>
  <c r="G5812" i="3" a="1"/>
  <c r="G5812" i="3" s="1"/>
  <c r="G5813" i="3" a="1"/>
  <c r="G5813" i="3" s="1"/>
  <c r="G5814" i="3" a="1"/>
  <c r="G5814" i="3" s="1"/>
  <c r="G5815" i="3" a="1"/>
  <c r="G5815" i="3" s="1"/>
  <c r="G5816" i="3" a="1"/>
  <c r="G5816" i="3" s="1"/>
  <c r="G5817" i="3" a="1"/>
  <c r="G5817" i="3" s="1"/>
  <c r="G5818" i="3" a="1"/>
  <c r="G5818" i="3" s="1"/>
  <c r="G5819" i="3" a="1"/>
  <c r="G5819" i="3" s="1"/>
  <c r="G5820" i="3" a="1"/>
  <c r="G5820" i="3" s="1"/>
  <c r="G5821" i="3" a="1"/>
  <c r="G5821" i="3" s="1"/>
  <c r="G5822" i="3" a="1"/>
  <c r="G5822" i="3" s="1"/>
  <c r="G5823" i="3" a="1"/>
  <c r="G5823" i="3" s="1"/>
  <c r="G5824" i="3" a="1"/>
  <c r="G5824" i="3" s="1"/>
  <c r="G5825" i="3" a="1"/>
  <c r="G5825" i="3" s="1"/>
  <c r="G5826" i="3" a="1"/>
  <c r="G5826" i="3" s="1"/>
  <c r="G5827" i="3" a="1"/>
  <c r="G5827" i="3" s="1"/>
  <c r="G5828" i="3" a="1"/>
  <c r="G5828" i="3" s="1"/>
  <c r="G5829" i="3" a="1"/>
  <c r="G5829" i="3" s="1"/>
  <c r="G5830" i="3" a="1"/>
  <c r="G5830" i="3" s="1"/>
  <c r="G5831" i="3" a="1"/>
  <c r="G5831" i="3" s="1"/>
  <c r="G5832" i="3" a="1"/>
  <c r="G5832" i="3" s="1"/>
  <c r="G5833" i="3" a="1"/>
  <c r="G5833" i="3" s="1"/>
  <c r="G5834" i="3" a="1"/>
  <c r="G5834" i="3" s="1"/>
  <c r="G5835" i="3" a="1"/>
  <c r="G5835" i="3" s="1"/>
  <c r="G5836" i="3" a="1"/>
  <c r="G5836" i="3" s="1"/>
  <c r="G5837" i="3" a="1"/>
  <c r="G5837" i="3" s="1"/>
  <c r="G5838" i="3" a="1"/>
  <c r="G5838" i="3" s="1"/>
  <c r="G5839" i="3" a="1"/>
  <c r="G5839" i="3" s="1"/>
  <c r="G5840" i="3" a="1"/>
  <c r="G5840" i="3" s="1"/>
  <c r="G5841" i="3" a="1"/>
  <c r="G5841" i="3" s="1"/>
  <c r="G5842" i="3" a="1"/>
  <c r="G5842" i="3" s="1"/>
  <c r="G5843" i="3" a="1"/>
  <c r="G5843" i="3" s="1"/>
  <c r="G5844" i="3" a="1"/>
  <c r="G5844" i="3" s="1"/>
  <c r="G5845" i="3" a="1"/>
  <c r="G5845" i="3" s="1"/>
  <c r="G5846" i="3" a="1"/>
  <c r="G5846" i="3" s="1"/>
  <c r="G5847" i="3" a="1"/>
  <c r="G5847" i="3" s="1"/>
  <c r="G5848" i="3" a="1"/>
  <c r="G5848" i="3" s="1"/>
  <c r="G5849" i="3" a="1"/>
  <c r="G5849" i="3" s="1"/>
  <c r="G5850" i="3" a="1"/>
  <c r="G5850" i="3" s="1"/>
  <c r="G5851" i="3" a="1"/>
  <c r="G5851" i="3" s="1"/>
  <c r="G5852" i="3" a="1"/>
  <c r="G5852" i="3" s="1"/>
  <c r="G5853" i="3" a="1"/>
  <c r="G5853" i="3" s="1"/>
  <c r="G5854" i="3" a="1"/>
  <c r="G5854" i="3" s="1"/>
  <c r="G5855" i="3" a="1"/>
  <c r="G5855" i="3" s="1"/>
  <c r="G5856" i="3" a="1"/>
  <c r="G5856" i="3" s="1"/>
  <c r="G5857" i="3" a="1"/>
  <c r="G5857" i="3" s="1"/>
  <c r="G5858" i="3" a="1"/>
  <c r="G5858" i="3" s="1"/>
  <c r="G5859" i="3" a="1"/>
  <c r="G5859" i="3" s="1"/>
  <c r="G5860" i="3" a="1"/>
  <c r="G5860" i="3" s="1"/>
  <c r="G5861" i="3" a="1"/>
  <c r="G5861" i="3" s="1"/>
  <c r="G5862" i="3" a="1"/>
  <c r="G5862" i="3" s="1"/>
  <c r="G5863" i="3" a="1"/>
  <c r="G5863" i="3" s="1"/>
  <c r="G5864" i="3" a="1"/>
  <c r="G5864" i="3" s="1"/>
  <c r="G5865" i="3" a="1"/>
  <c r="G5865" i="3" s="1"/>
  <c r="G5866" i="3" a="1"/>
  <c r="G5866" i="3" s="1"/>
  <c r="G5867" i="3" a="1"/>
  <c r="G5867" i="3" s="1"/>
  <c r="G5868" i="3" a="1"/>
  <c r="G5868" i="3" s="1"/>
  <c r="G5869" i="3" a="1"/>
  <c r="G5869" i="3" s="1"/>
  <c r="G5870" i="3" a="1"/>
  <c r="G5870" i="3" s="1"/>
  <c r="G5871" i="3" a="1"/>
  <c r="G5871" i="3" s="1"/>
  <c r="G5872" i="3" a="1"/>
  <c r="G5872" i="3" s="1"/>
  <c r="G5873" i="3" a="1"/>
  <c r="G5873" i="3" s="1"/>
  <c r="G5874" i="3" a="1"/>
  <c r="G5874" i="3" s="1"/>
  <c r="G5875" i="3" a="1"/>
  <c r="G5875" i="3" s="1"/>
  <c r="G5876" i="3" a="1"/>
  <c r="G5876" i="3" s="1"/>
  <c r="G5877" i="3" a="1"/>
  <c r="G5877" i="3" s="1"/>
  <c r="G5878" i="3" a="1"/>
  <c r="G5878" i="3" s="1"/>
  <c r="G5879" i="3" a="1"/>
  <c r="G5879" i="3" s="1"/>
  <c r="G5880" i="3" a="1"/>
  <c r="G5880" i="3" s="1"/>
  <c r="G5881" i="3" a="1"/>
  <c r="G5881" i="3" s="1"/>
  <c r="G5882" i="3" a="1"/>
  <c r="G5882" i="3" s="1"/>
  <c r="G5883" i="3" a="1"/>
  <c r="G5883" i="3" s="1"/>
  <c r="G5884" i="3" a="1"/>
  <c r="G5884" i="3" s="1"/>
  <c r="G5885" i="3" a="1"/>
  <c r="G5885" i="3" s="1"/>
  <c r="G5886" i="3" a="1"/>
  <c r="G5886" i="3" s="1"/>
  <c r="G5887" i="3" a="1"/>
  <c r="G5887" i="3" s="1"/>
  <c r="G5888" i="3" a="1"/>
  <c r="G5888" i="3" s="1"/>
  <c r="G5889" i="3" a="1"/>
  <c r="G5889" i="3" s="1"/>
  <c r="G5890" i="3" a="1"/>
  <c r="G5890" i="3" s="1"/>
  <c r="G5891" i="3" a="1"/>
  <c r="G5891" i="3" s="1"/>
  <c r="G5892" i="3" a="1"/>
  <c r="G5892" i="3" s="1"/>
  <c r="G5893" i="3" a="1"/>
  <c r="G5893" i="3" s="1"/>
  <c r="G5894" i="3" a="1"/>
  <c r="G5894" i="3" s="1"/>
  <c r="G5895" i="3" a="1"/>
  <c r="G5895" i="3" s="1"/>
  <c r="G5896" i="3" a="1"/>
  <c r="G5896" i="3" s="1"/>
  <c r="G5897" i="3" a="1"/>
  <c r="G5897" i="3" s="1"/>
  <c r="G5898" i="3" a="1"/>
  <c r="G5898" i="3" s="1"/>
  <c r="G5899" i="3" a="1"/>
  <c r="G5899" i="3" s="1"/>
  <c r="G5900" i="3" a="1"/>
  <c r="G5900" i="3" s="1"/>
  <c r="G5901" i="3" a="1"/>
  <c r="G5901" i="3" s="1"/>
  <c r="G5902" i="3" a="1"/>
  <c r="G5902" i="3" s="1"/>
  <c r="G5903" i="3" a="1"/>
  <c r="G5903" i="3" s="1"/>
  <c r="G5904" i="3" a="1"/>
  <c r="G5904" i="3" s="1"/>
  <c r="G5905" i="3" a="1"/>
  <c r="G5905" i="3" s="1"/>
  <c r="G5906" i="3" a="1"/>
  <c r="G5906" i="3" s="1"/>
  <c r="G5907" i="3" a="1"/>
  <c r="G5907" i="3" s="1"/>
  <c r="G5908" i="3" a="1"/>
  <c r="G5908" i="3" s="1"/>
  <c r="G5909" i="3" a="1"/>
  <c r="G5909" i="3" s="1"/>
  <c r="G5910" i="3" a="1"/>
  <c r="G5910" i="3" s="1"/>
  <c r="G5911" i="3" a="1"/>
  <c r="G5911" i="3" s="1"/>
  <c r="G5912" i="3" a="1"/>
  <c r="G5912" i="3" s="1"/>
  <c r="G5913" i="3" a="1"/>
  <c r="G5913" i="3" s="1"/>
  <c r="G5914" i="3" a="1"/>
  <c r="G5914" i="3" s="1"/>
  <c r="G5915" i="3" a="1"/>
  <c r="G5915" i="3" s="1"/>
  <c r="G5916" i="3" a="1"/>
  <c r="G5916" i="3" s="1"/>
  <c r="G5917" i="3" a="1"/>
  <c r="G5917" i="3" s="1"/>
  <c r="G5918" i="3" a="1"/>
  <c r="G5918" i="3" s="1"/>
  <c r="G5919" i="3" a="1"/>
  <c r="G5919" i="3" s="1"/>
  <c r="G5920" i="3" a="1"/>
  <c r="G5920" i="3" s="1"/>
  <c r="G5921" i="3" a="1"/>
  <c r="G5921" i="3" s="1"/>
  <c r="G5922" i="3" a="1"/>
  <c r="G5922" i="3" s="1"/>
  <c r="G5923" i="3" a="1"/>
  <c r="G5923" i="3" s="1"/>
  <c r="G5924" i="3" a="1"/>
  <c r="G5924" i="3" s="1"/>
  <c r="G5925" i="3" a="1"/>
  <c r="G5925" i="3" s="1"/>
  <c r="G5926" i="3" a="1"/>
  <c r="G5926" i="3" s="1"/>
  <c r="G5927" i="3" a="1"/>
  <c r="G5927" i="3" s="1"/>
  <c r="G5928" i="3" a="1"/>
  <c r="G5928" i="3" s="1"/>
  <c r="G5929" i="3" a="1"/>
  <c r="G5929" i="3" s="1"/>
  <c r="G5930" i="3" a="1"/>
  <c r="G5930" i="3" s="1"/>
  <c r="G5931" i="3" a="1"/>
  <c r="G5931" i="3" s="1"/>
  <c r="G5932" i="3" a="1"/>
  <c r="G5932" i="3" s="1"/>
  <c r="G5933" i="3" a="1"/>
  <c r="G5933" i="3" s="1"/>
  <c r="G5934" i="3" a="1"/>
  <c r="G5934" i="3" s="1"/>
  <c r="G5935" i="3" a="1"/>
  <c r="G5935" i="3" s="1"/>
  <c r="G5936" i="3" a="1"/>
  <c r="G5936" i="3" s="1"/>
  <c r="G5937" i="3" a="1"/>
  <c r="G5937" i="3" s="1"/>
  <c r="G5938" i="3" a="1"/>
  <c r="G5938" i="3" s="1"/>
  <c r="G5939" i="3" a="1"/>
  <c r="G5939" i="3" s="1"/>
  <c r="G5940" i="3" a="1"/>
  <c r="G5940" i="3" s="1"/>
  <c r="G5941" i="3" a="1"/>
  <c r="G5941" i="3" s="1"/>
  <c r="G5942" i="3" a="1"/>
  <c r="G5942" i="3" s="1"/>
  <c r="G5943" i="3" a="1"/>
  <c r="G5943" i="3" s="1"/>
  <c r="G5944" i="3" a="1"/>
  <c r="G5944" i="3" s="1"/>
  <c r="G5945" i="3" a="1"/>
  <c r="G5945" i="3" s="1"/>
  <c r="G5946" i="3" a="1"/>
  <c r="G5946" i="3" s="1"/>
  <c r="G5947" i="3" a="1"/>
  <c r="G5947" i="3" s="1"/>
  <c r="G5948" i="3" a="1"/>
  <c r="G5948" i="3" s="1"/>
  <c r="G5949" i="3" a="1"/>
  <c r="G5949" i="3" s="1"/>
  <c r="G5950" i="3" a="1"/>
  <c r="G5950" i="3" s="1"/>
  <c r="G5951" i="3" a="1"/>
  <c r="G5951" i="3" s="1"/>
  <c r="G5952" i="3" a="1"/>
  <c r="G5952" i="3" s="1"/>
  <c r="G5953" i="3" a="1"/>
  <c r="G5953" i="3" s="1"/>
  <c r="G5954" i="3" a="1"/>
  <c r="G5954" i="3" s="1"/>
  <c r="G5955" i="3" a="1"/>
  <c r="G5955" i="3" s="1"/>
  <c r="G5956" i="3" a="1"/>
  <c r="G5956" i="3" s="1"/>
  <c r="G5957" i="3" a="1"/>
  <c r="G5957" i="3" s="1"/>
  <c r="G5958" i="3" a="1"/>
  <c r="G5958" i="3" s="1"/>
  <c r="G5959" i="3" a="1"/>
  <c r="G5959" i="3" s="1"/>
  <c r="G5960" i="3" a="1"/>
  <c r="G5960" i="3" s="1"/>
  <c r="G5961" i="3" a="1"/>
  <c r="G5961" i="3" s="1"/>
  <c r="G5962" i="3" a="1"/>
  <c r="G5962" i="3" s="1"/>
  <c r="G5963" i="3" a="1"/>
  <c r="G5963" i="3" s="1"/>
  <c r="G5964" i="3" a="1"/>
  <c r="G5964" i="3" s="1"/>
  <c r="G5965" i="3" a="1"/>
  <c r="G5965" i="3" s="1"/>
  <c r="G5966" i="3" a="1"/>
  <c r="G5966" i="3" s="1"/>
  <c r="G5967" i="3" a="1"/>
  <c r="G5967" i="3" s="1"/>
  <c r="G5968" i="3" a="1"/>
  <c r="G5968" i="3" s="1"/>
  <c r="G5969" i="3" a="1"/>
  <c r="G5969" i="3" s="1"/>
  <c r="G5970" i="3" a="1"/>
  <c r="G5970" i="3" s="1"/>
  <c r="G5971" i="3" a="1"/>
  <c r="G5971" i="3" s="1"/>
  <c r="G5972" i="3" a="1"/>
  <c r="G5972" i="3" s="1"/>
  <c r="G5973" i="3" a="1"/>
  <c r="G5973" i="3" s="1"/>
  <c r="G5974" i="3" a="1"/>
  <c r="G5974" i="3" s="1"/>
  <c r="G5975" i="3" a="1"/>
  <c r="G5975" i="3" s="1"/>
  <c r="G5976" i="3" a="1"/>
  <c r="G5976" i="3" s="1"/>
  <c r="G5977" i="3" a="1"/>
  <c r="G5977" i="3" s="1"/>
  <c r="G5978" i="3" a="1"/>
  <c r="G5978" i="3" s="1"/>
  <c r="G5979" i="3" a="1"/>
  <c r="G5979" i="3" s="1"/>
  <c r="G5980" i="3" a="1"/>
  <c r="G5980" i="3" s="1"/>
  <c r="G5981" i="3" a="1"/>
  <c r="G5981" i="3" s="1"/>
  <c r="G5982" i="3" a="1"/>
  <c r="G5982" i="3" s="1"/>
  <c r="G5983" i="3" a="1"/>
  <c r="G5983" i="3" s="1"/>
  <c r="G5984" i="3" a="1"/>
  <c r="G5984" i="3" s="1"/>
  <c r="G5985" i="3" a="1"/>
  <c r="G5985" i="3" s="1"/>
  <c r="G5986" i="3" a="1"/>
  <c r="G5986" i="3" s="1"/>
  <c r="G5987" i="3" a="1"/>
  <c r="G5987" i="3" s="1"/>
  <c r="G5988" i="3" a="1"/>
  <c r="G5988" i="3" s="1"/>
  <c r="G5989" i="3" a="1"/>
  <c r="G5989" i="3" s="1"/>
  <c r="G5990" i="3" a="1"/>
  <c r="G5990" i="3" s="1"/>
  <c r="G5991" i="3" a="1"/>
  <c r="G5991" i="3" s="1"/>
  <c r="G5992" i="3" a="1"/>
  <c r="G5992" i="3" s="1"/>
  <c r="G5993" i="3" a="1"/>
  <c r="G5993" i="3" s="1"/>
  <c r="G5994" i="3" a="1"/>
  <c r="G5994" i="3" s="1"/>
  <c r="G5995" i="3" a="1"/>
  <c r="G5995" i="3" s="1"/>
  <c r="G5996" i="3" a="1"/>
  <c r="G5996" i="3" s="1"/>
  <c r="G5997" i="3" a="1"/>
  <c r="G5997" i="3" s="1"/>
  <c r="G5998" i="3" a="1"/>
  <c r="G5998" i="3" s="1"/>
  <c r="G5999" i="3" a="1"/>
  <c r="G5999" i="3" s="1"/>
  <c r="G6000" i="3" a="1"/>
  <c r="G6000" i="3" s="1"/>
  <c r="G6001" i="3" a="1"/>
  <c r="G6001" i="3" s="1"/>
  <c r="G6002" i="3" a="1"/>
  <c r="G6002" i="3" s="1"/>
  <c r="G6003" i="3" a="1"/>
  <c r="G6003" i="3" s="1"/>
  <c r="G6004" i="3" a="1"/>
  <c r="G6004" i="3" s="1"/>
  <c r="G6005" i="3" a="1"/>
  <c r="G6005" i="3" s="1"/>
  <c r="G6006" i="3" a="1"/>
  <c r="G6006" i="3" s="1"/>
  <c r="G6007" i="3" a="1"/>
  <c r="G6007" i="3" s="1"/>
  <c r="G6008" i="3" a="1"/>
  <c r="G6008" i="3" s="1"/>
  <c r="G6009" i="3" a="1"/>
  <c r="G6009" i="3" s="1"/>
  <c r="G6010" i="3" a="1"/>
  <c r="G6010" i="3" s="1"/>
  <c r="G6011" i="3" a="1"/>
  <c r="G6011" i="3" s="1"/>
  <c r="G6012" i="3" a="1"/>
  <c r="G6012" i="3" s="1"/>
  <c r="G6013" i="3" a="1"/>
  <c r="G6013" i="3" s="1"/>
  <c r="G6014" i="3" a="1"/>
  <c r="G6014" i="3" s="1"/>
  <c r="G6015" i="3" a="1"/>
  <c r="G6015" i="3" s="1"/>
  <c r="G6016" i="3" a="1"/>
  <c r="G6016" i="3" s="1"/>
  <c r="G6017" i="3" a="1"/>
  <c r="G6017" i="3" s="1"/>
  <c r="G6018" i="3" a="1"/>
  <c r="G6018" i="3" s="1"/>
  <c r="G6019" i="3" a="1"/>
  <c r="G6019" i="3" s="1"/>
  <c r="G6020" i="3" a="1"/>
  <c r="G6020" i="3" s="1"/>
  <c r="G6021" i="3" a="1"/>
  <c r="G6021" i="3" s="1"/>
  <c r="G6022" i="3" a="1"/>
  <c r="G6022" i="3" s="1"/>
  <c r="G6023" i="3" a="1"/>
  <c r="G6023" i="3" s="1"/>
  <c r="G6024" i="3" a="1"/>
  <c r="G6024" i="3" s="1"/>
  <c r="G6025" i="3" a="1"/>
  <c r="G6025" i="3" s="1"/>
  <c r="G6026" i="3" a="1"/>
  <c r="G6026" i="3" s="1"/>
  <c r="G6027" i="3" a="1"/>
  <c r="G6027" i="3" s="1"/>
  <c r="G6028" i="3" a="1"/>
  <c r="G6028" i="3" s="1"/>
  <c r="G6029" i="3" a="1"/>
  <c r="G6029" i="3" s="1"/>
  <c r="G6030" i="3" a="1"/>
  <c r="G6030" i="3" s="1"/>
  <c r="G6031" i="3" a="1"/>
  <c r="G6031" i="3" s="1"/>
  <c r="G6032" i="3" a="1"/>
  <c r="G6032" i="3" s="1"/>
  <c r="G6033" i="3" a="1"/>
  <c r="G6033" i="3" s="1"/>
  <c r="G6034" i="3" a="1"/>
  <c r="G6034" i="3" s="1"/>
  <c r="G6035" i="3" a="1"/>
  <c r="G6035" i="3" s="1"/>
  <c r="G6036" i="3" a="1"/>
  <c r="G6036" i="3" s="1"/>
  <c r="G6037" i="3" a="1"/>
  <c r="G6037" i="3" s="1"/>
  <c r="G6038" i="3" a="1"/>
  <c r="G6038" i="3" s="1"/>
  <c r="G6039" i="3" a="1"/>
  <c r="G6039" i="3" s="1"/>
  <c r="G6040" i="3" a="1"/>
  <c r="G6040" i="3" s="1"/>
  <c r="G6041" i="3" a="1"/>
  <c r="G6041" i="3" s="1"/>
  <c r="G6042" i="3" a="1"/>
  <c r="G6042" i="3" s="1"/>
  <c r="G6043" i="3" a="1"/>
  <c r="G6043" i="3" s="1"/>
  <c r="G6044" i="3" a="1"/>
  <c r="G6044" i="3" s="1"/>
  <c r="G6045" i="3" a="1"/>
  <c r="G6045" i="3" s="1"/>
  <c r="G6046" i="3" a="1"/>
  <c r="G6046" i="3" s="1"/>
  <c r="G6047" i="3" a="1"/>
  <c r="G6047" i="3" s="1"/>
  <c r="G6048" i="3" a="1"/>
  <c r="G6048" i="3" s="1"/>
  <c r="G6049" i="3" a="1"/>
  <c r="G6049" i="3" s="1"/>
  <c r="G6050" i="3" a="1"/>
  <c r="G6050" i="3" s="1"/>
  <c r="G6051" i="3" a="1"/>
  <c r="G6051" i="3" s="1"/>
  <c r="G6052" i="3" a="1"/>
  <c r="G6052" i="3" s="1"/>
  <c r="G6053" i="3" a="1"/>
  <c r="G6053" i="3" s="1"/>
  <c r="G6054" i="3" a="1"/>
  <c r="G6054" i="3" s="1"/>
  <c r="G6055" i="3" a="1"/>
  <c r="G6055" i="3" s="1"/>
  <c r="G6056" i="3" a="1"/>
  <c r="G6056" i="3" s="1"/>
  <c r="G6057" i="3" a="1"/>
  <c r="G6057" i="3" s="1"/>
  <c r="G6058" i="3" a="1"/>
  <c r="G6058" i="3" s="1"/>
  <c r="G6059" i="3" a="1"/>
  <c r="G6059" i="3" s="1"/>
  <c r="G6060" i="3" a="1"/>
  <c r="G6060" i="3" s="1"/>
  <c r="G6061" i="3" a="1"/>
  <c r="G6061" i="3" s="1"/>
  <c r="G6062" i="3" a="1"/>
  <c r="G6062" i="3" s="1"/>
  <c r="G6063" i="3" a="1"/>
  <c r="G6063" i="3" s="1"/>
  <c r="G6064" i="3" a="1"/>
  <c r="G6064" i="3" s="1"/>
  <c r="G6065" i="3" a="1"/>
  <c r="G6065" i="3" s="1"/>
  <c r="G6066" i="3" a="1"/>
  <c r="G6066" i="3" s="1"/>
  <c r="G6067" i="3" a="1"/>
  <c r="G6067" i="3" s="1"/>
  <c r="G6068" i="3" a="1"/>
  <c r="G6068" i="3" s="1"/>
  <c r="G6069" i="3" a="1"/>
  <c r="G6069" i="3" s="1"/>
  <c r="G6070" i="3" a="1"/>
  <c r="G6070" i="3" s="1"/>
  <c r="G6071" i="3" a="1"/>
  <c r="G6071" i="3" s="1"/>
  <c r="G6072" i="3" a="1"/>
  <c r="G6072" i="3" s="1"/>
  <c r="G6073" i="3" a="1"/>
  <c r="G6073" i="3" s="1"/>
  <c r="G6074" i="3" a="1"/>
  <c r="G6074" i="3" s="1"/>
  <c r="G6075" i="3" a="1"/>
  <c r="G6075" i="3" s="1"/>
  <c r="G6076" i="3" a="1"/>
  <c r="G6076" i="3" s="1"/>
  <c r="G6077" i="3" a="1"/>
  <c r="G6077" i="3" s="1"/>
  <c r="G6078" i="3" a="1"/>
  <c r="G6078" i="3" s="1"/>
  <c r="G6079" i="3" a="1"/>
  <c r="G6079" i="3" s="1"/>
  <c r="G6080" i="3" a="1"/>
  <c r="G6080" i="3" s="1"/>
  <c r="G6081" i="3" a="1"/>
  <c r="G6081" i="3" s="1"/>
  <c r="G6082" i="3" a="1"/>
  <c r="G6082" i="3" s="1"/>
  <c r="G6083" i="3" a="1"/>
  <c r="G6083" i="3" s="1"/>
  <c r="G6084" i="3" a="1"/>
  <c r="G6084" i="3" s="1"/>
  <c r="G6085" i="3" a="1"/>
  <c r="G6085" i="3" s="1"/>
  <c r="G6086" i="3" a="1"/>
  <c r="G6086" i="3" s="1"/>
  <c r="G6087" i="3" a="1"/>
  <c r="G6087" i="3" s="1"/>
  <c r="G6088" i="3" a="1"/>
  <c r="G6088" i="3" s="1"/>
  <c r="G6089" i="3" a="1"/>
  <c r="G6089" i="3" s="1"/>
  <c r="G6090" i="3" a="1"/>
  <c r="G6090" i="3" s="1"/>
  <c r="G6091" i="3" a="1"/>
  <c r="G6091" i="3" s="1"/>
  <c r="G6092" i="3" a="1"/>
  <c r="G6092" i="3" s="1"/>
  <c r="G6093" i="3" a="1"/>
  <c r="G6093" i="3" s="1"/>
  <c r="G6094" i="3" a="1"/>
  <c r="G6094" i="3" s="1"/>
  <c r="G6095" i="3" a="1"/>
  <c r="G6095" i="3" s="1"/>
  <c r="G6096" i="3" a="1"/>
  <c r="G6096" i="3" s="1"/>
  <c r="G6097" i="3" a="1"/>
  <c r="G6097" i="3" s="1"/>
  <c r="G6098" i="3" a="1"/>
  <c r="G6098" i="3" s="1"/>
  <c r="G6099" i="3" a="1"/>
  <c r="G6099" i="3" s="1"/>
  <c r="G6100" i="3" a="1"/>
  <c r="G6100" i="3" s="1"/>
  <c r="G6101" i="3" a="1"/>
  <c r="G6101" i="3" s="1"/>
  <c r="G6102" i="3" a="1"/>
  <c r="G6102" i="3" s="1"/>
  <c r="G6103" i="3" a="1"/>
  <c r="G6103" i="3" s="1"/>
  <c r="G6104" i="3" a="1"/>
  <c r="G6104" i="3" s="1"/>
  <c r="G6105" i="3" a="1"/>
  <c r="G6105" i="3" s="1"/>
  <c r="G6106" i="3" a="1"/>
  <c r="G6106" i="3" s="1"/>
  <c r="G6107" i="3" a="1"/>
  <c r="G6107" i="3" s="1"/>
  <c r="G6108" i="3" a="1"/>
  <c r="G6108" i="3" s="1"/>
  <c r="G6109" i="3" a="1"/>
  <c r="G6109" i="3" s="1"/>
  <c r="G6110" i="3" a="1"/>
  <c r="G6110" i="3" s="1"/>
  <c r="G6111" i="3" a="1"/>
  <c r="G6111" i="3" s="1"/>
  <c r="G6112" i="3" a="1"/>
  <c r="G6112" i="3" s="1"/>
  <c r="G6113" i="3" a="1"/>
  <c r="G6113" i="3" s="1"/>
  <c r="G6114" i="3" a="1"/>
  <c r="G6114" i="3" s="1"/>
  <c r="G6115" i="3" a="1"/>
  <c r="G6115" i="3" s="1"/>
  <c r="G6116" i="3" a="1"/>
  <c r="G6116" i="3" s="1"/>
  <c r="G6117" i="3" a="1"/>
  <c r="G6117" i="3" s="1"/>
  <c r="G6118" i="3" a="1"/>
  <c r="G6118" i="3" s="1"/>
  <c r="G6119" i="3" a="1"/>
  <c r="G6119" i="3" s="1"/>
  <c r="G6120" i="3" a="1"/>
  <c r="G6120" i="3" s="1"/>
  <c r="G6121" i="3" a="1"/>
  <c r="G6121" i="3" s="1"/>
  <c r="G6122" i="3" a="1"/>
  <c r="G6122" i="3" s="1"/>
  <c r="G6123" i="3" a="1"/>
  <c r="G6123" i="3" s="1"/>
  <c r="G6124" i="3" a="1"/>
  <c r="G6124" i="3" s="1"/>
  <c r="G6125" i="3" a="1"/>
  <c r="G6125" i="3" s="1"/>
  <c r="G6126" i="3" a="1"/>
  <c r="G6126" i="3" s="1"/>
  <c r="G6127" i="3" a="1"/>
  <c r="G6127" i="3" s="1"/>
  <c r="G6128" i="3" a="1"/>
  <c r="G6128" i="3" s="1"/>
  <c r="G6129" i="3" a="1"/>
  <c r="G6129" i="3" s="1"/>
  <c r="G6130" i="3" a="1"/>
  <c r="G6130" i="3" s="1"/>
  <c r="G6131" i="3" a="1"/>
  <c r="G6131" i="3" s="1"/>
  <c r="G6132" i="3" a="1"/>
  <c r="G6132" i="3" s="1"/>
  <c r="G6133" i="3" a="1"/>
  <c r="G6133" i="3" s="1"/>
  <c r="G6134" i="3" a="1"/>
  <c r="G6134" i="3" s="1"/>
  <c r="G6135" i="3" a="1"/>
  <c r="G6135" i="3" s="1"/>
  <c r="G6136" i="3" a="1"/>
  <c r="G6136" i="3" s="1"/>
  <c r="G6137" i="3" a="1"/>
  <c r="G6137" i="3" s="1"/>
  <c r="G6138" i="3" a="1"/>
  <c r="G6138" i="3" s="1"/>
  <c r="G6139" i="3" a="1"/>
  <c r="G6139" i="3" s="1"/>
  <c r="G6140" i="3" a="1"/>
  <c r="G6140" i="3" s="1"/>
  <c r="G6141" i="3" a="1"/>
  <c r="G6141" i="3" s="1"/>
  <c r="G6142" i="3" a="1"/>
  <c r="G6142" i="3" s="1"/>
  <c r="G6143" i="3" a="1"/>
  <c r="G6143" i="3" s="1"/>
  <c r="G6144" i="3" a="1"/>
  <c r="G6144" i="3" s="1"/>
  <c r="G6145" i="3" a="1"/>
  <c r="G6145" i="3" s="1"/>
  <c r="G6146" i="3" a="1"/>
  <c r="G6146" i="3" s="1"/>
  <c r="G6147" i="3" a="1"/>
  <c r="G6147" i="3" s="1"/>
  <c r="G6148" i="3" a="1"/>
  <c r="G6148" i="3" s="1"/>
  <c r="G6149" i="3" a="1"/>
  <c r="G6149" i="3" s="1"/>
  <c r="G6150" i="3" a="1"/>
  <c r="G6150" i="3" s="1"/>
  <c r="G6151" i="3" a="1"/>
  <c r="G6151" i="3" s="1"/>
  <c r="G6152" i="3" a="1"/>
  <c r="G6152" i="3" s="1"/>
  <c r="G6153" i="3" a="1"/>
  <c r="G6153" i="3" s="1"/>
  <c r="G6154" i="3" a="1"/>
  <c r="G6154" i="3" s="1"/>
  <c r="G6155" i="3" a="1"/>
  <c r="G6155" i="3" s="1"/>
  <c r="G6156" i="3" a="1"/>
  <c r="G6156" i="3" s="1"/>
  <c r="G6157" i="3" a="1"/>
  <c r="G6157" i="3" s="1"/>
  <c r="G6158" i="3" a="1"/>
  <c r="G6158" i="3" s="1"/>
  <c r="G6159" i="3" a="1"/>
  <c r="G6159" i="3" s="1"/>
  <c r="G6160" i="3" a="1"/>
  <c r="G6160" i="3" s="1"/>
  <c r="G6161" i="3" a="1"/>
  <c r="G6161" i="3" s="1"/>
  <c r="G6162" i="3" a="1"/>
  <c r="G6162" i="3" s="1"/>
  <c r="G6163" i="3" a="1"/>
  <c r="G6163" i="3" s="1"/>
  <c r="G6164" i="3" a="1"/>
  <c r="G6164" i="3" s="1"/>
  <c r="G6165" i="3" a="1"/>
  <c r="G6165" i="3" s="1"/>
  <c r="G6166" i="3" a="1"/>
  <c r="G6166" i="3" s="1"/>
  <c r="G6167" i="3" a="1"/>
  <c r="G6167" i="3" s="1"/>
  <c r="G6168" i="3" a="1"/>
  <c r="G6168" i="3" s="1"/>
  <c r="G6169" i="3" a="1"/>
  <c r="G6169" i="3" s="1"/>
  <c r="G6170" i="3" a="1"/>
  <c r="G6170" i="3" s="1"/>
  <c r="G6171" i="3" a="1"/>
  <c r="G6171" i="3" s="1"/>
  <c r="G6172" i="3" a="1"/>
  <c r="G6172" i="3" s="1"/>
  <c r="G6173" i="3" a="1"/>
  <c r="G6173" i="3" s="1"/>
  <c r="G6174" i="3" a="1"/>
  <c r="G6174" i="3" s="1"/>
  <c r="G6175" i="3" a="1"/>
  <c r="G6175" i="3" s="1"/>
  <c r="G6176" i="3" a="1"/>
  <c r="G6176" i="3" s="1"/>
  <c r="G6177" i="3" a="1"/>
  <c r="G6177" i="3" s="1"/>
  <c r="G6178" i="3" a="1"/>
  <c r="G6178" i="3" s="1"/>
  <c r="G6179" i="3" a="1"/>
  <c r="G6179" i="3" s="1"/>
  <c r="G6180" i="3" a="1"/>
  <c r="G6180" i="3" s="1"/>
  <c r="G6181" i="3" a="1"/>
  <c r="G6181" i="3" s="1"/>
  <c r="G6182" i="3" a="1"/>
  <c r="G6182" i="3" s="1"/>
  <c r="G6183" i="3" a="1"/>
  <c r="G6183" i="3" s="1"/>
  <c r="G6184" i="3" a="1"/>
  <c r="G6184" i="3" s="1"/>
  <c r="G6185" i="3" a="1"/>
  <c r="G6185" i="3" s="1"/>
  <c r="G6186" i="3" a="1"/>
  <c r="G6186" i="3" s="1"/>
  <c r="G6187" i="3" a="1"/>
  <c r="G6187" i="3" s="1"/>
  <c r="G6188" i="3" a="1"/>
  <c r="G6188" i="3" s="1"/>
  <c r="G6189" i="3" a="1"/>
  <c r="G6189" i="3" s="1"/>
  <c r="G6190" i="3" a="1"/>
  <c r="G6190" i="3" s="1"/>
  <c r="G6191" i="3" a="1"/>
  <c r="G6191" i="3" s="1"/>
  <c r="G6192" i="3" a="1"/>
  <c r="G6192" i="3" s="1"/>
  <c r="G6193" i="3" a="1"/>
  <c r="G6193" i="3" s="1"/>
  <c r="G6194" i="3" a="1"/>
  <c r="G6194" i="3" s="1"/>
  <c r="G6195" i="3" a="1"/>
  <c r="G6195" i="3" s="1"/>
  <c r="G6196" i="3" a="1"/>
  <c r="G6196" i="3" s="1"/>
  <c r="G6197" i="3" a="1"/>
  <c r="G6197" i="3" s="1"/>
  <c r="G6198" i="3" a="1"/>
  <c r="G6198" i="3" s="1"/>
  <c r="G6199" i="3" a="1"/>
  <c r="G6199" i="3" s="1"/>
  <c r="G6200" i="3" a="1"/>
  <c r="G6200" i="3" s="1"/>
  <c r="G6201" i="3" a="1"/>
  <c r="G6201" i="3" s="1"/>
  <c r="G6202" i="3" a="1"/>
  <c r="G6202" i="3" s="1"/>
  <c r="G6203" i="3" a="1"/>
  <c r="G6203" i="3" s="1"/>
  <c r="G6204" i="3" a="1"/>
  <c r="G6204" i="3" s="1"/>
  <c r="G6205" i="3" a="1"/>
  <c r="G6205" i="3" s="1"/>
  <c r="G6206" i="3" a="1"/>
  <c r="G6206" i="3" s="1"/>
  <c r="G6207" i="3" a="1"/>
  <c r="G6207" i="3" s="1"/>
  <c r="G6208" i="3" a="1"/>
  <c r="G6208" i="3" s="1"/>
  <c r="G6209" i="3" a="1"/>
  <c r="G6209" i="3" s="1"/>
  <c r="G6210" i="3" a="1"/>
  <c r="G6210" i="3" s="1"/>
  <c r="G6211" i="3" a="1"/>
  <c r="G6211" i="3" s="1"/>
  <c r="G6212" i="3" a="1"/>
  <c r="G6212" i="3" s="1"/>
  <c r="G6213" i="3" a="1"/>
  <c r="G6213" i="3" s="1"/>
  <c r="G6214" i="3" a="1"/>
  <c r="G6214" i="3" s="1"/>
  <c r="G6215" i="3" a="1"/>
  <c r="G6215" i="3" s="1"/>
  <c r="G6216" i="3" a="1"/>
  <c r="G6216" i="3" s="1"/>
  <c r="G6217" i="3" a="1"/>
  <c r="G6217" i="3" s="1"/>
  <c r="G6218" i="3" a="1"/>
  <c r="G6218" i="3" s="1"/>
  <c r="G6219" i="3" a="1"/>
  <c r="G6219" i="3" s="1"/>
  <c r="G6220" i="3" a="1"/>
  <c r="G6220" i="3" s="1"/>
  <c r="G6221" i="3" a="1"/>
  <c r="G6221" i="3" s="1"/>
  <c r="G6222" i="3" a="1"/>
  <c r="G6222" i="3" s="1"/>
  <c r="G6223" i="3" a="1"/>
  <c r="G6223" i="3" s="1"/>
  <c r="G6224" i="3" a="1"/>
  <c r="G6224" i="3" s="1"/>
  <c r="G6225" i="3" a="1"/>
  <c r="G6225" i="3" s="1"/>
  <c r="G6226" i="3" a="1"/>
  <c r="G6226" i="3" s="1"/>
  <c r="G6227" i="3" a="1"/>
  <c r="G6227" i="3" s="1"/>
  <c r="G6228" i="3" a="1"/>
  <c r="G6228" i="3" s="1"/>
  <c r="G6229" i="3" a="1"/>
  <c r="G6229" i="3" s="1"/>
  <c r="G6230" i="3" a="1"/>
  <c r="G6230" i="3" s="1"/>
  <c r="G6231" i="3" a="1"/>
  <c r="G6231" i="3" s="1"/>
  <c r="G6232" i="3" a="1"/>
  <c r="G6232" i="3" s="1"/>
  <c r="G6233" i="3" a="1"/>
  <c r="G6233" i="3" s="1"/>
  <c r="G6234" i="3" a="1"/>
  <c r="G6234" i="3" s="1"/>
  <c r="G6235" i="3" a="1"/>
  <c r="G6235" i="3" s="1"/>
  <c r="G6236" i="3" a="1"/>
  <c r="G6236" i="3" s="1"/>
  <c r="G6237" i="3" a="1"/>
  <c r="G6237" i="3" s="1"/>
  <c r="G6238" i="3" a="1"/>
  <c r="G6238" i="3" s="1"/>
  <c r="G6239" i="3" a="1"/>
  <c r="G6239" i="3" s="1"/>
  <c r="G6240" i="3" a="1"/>
  <c r="G6240" i="3" s="1"/>
  <c r="G6241" i="3" a="1"/>
  <c r="G6241" i="3" s="1"/>
  <c r="G6242" i="3" a="1"/>
  <c r="G6242" i="3" s="1"/>
  <c r="G6243" i="3" a="1"/>
  <c r="G6243" i="3" s="1"/>
  <c r="G6244" i="3" a="1"/>
  <c r="G6244" i="3" s="1"/>
  <c r="G6245" i="3" a="1"/>
  <c r="G6245" i="3" s="1"/>
  <c r="G6246" i="3" a="1"/>
  <c r="G6246" i="3" s="1"/>
  <c r="G6247" i="3" a="1"/>
  <c r="G6247" i="3" s="1"/>
  <c r="G6248" i="3" a="1"/>
  <c r="G6248" i="3" s="1"/>
  <c r="G6249" i="3" a="1"/>
  <c r="G6249" i="3" s="1"/>
  <c r="G6250" i="3" a="1"/>
  <c r="G6250" i="3" s="1"/>
  <c r="G6251" i="3" a="1"/>
  <c r="G6251" i="3" s="1"/>
  <c r="G6252" i="3" a="1"/>
  <c r="G6252" i="3" s="1"/>
  <c r="G6253" i="3" a="1"/>
  <c r="G6253" i="3" s="1"/>
  <c r="G6254" i="3" a="1"/>
  <c r="G6254" i="3" s="1"/>
  <c r="G6255" i="3" a="1"/>
  <c r="G6255" i="3" s="1"/>
  <c r="G6256" i="3" a="1"/>
  <c r="G6256" i="3" s="1"/>
  <c r="G6257" i="3" a="1"/>
  <c r="G6257" i="3" s="1"/>
  <c r="G6258" i="3" a="1"/>
  <c r="G6258" i="3" s="1"/>
  <c r="G6259" i="3" a="1"/>
  <c r="G6259" i="3" s="1"/>
  <c r="G6260" i="3" a="1"/>
  <c r="G6260" i="3" s="1"/>
  <c r="G6261" i="3" a="1"/>
  <c r="G6261" i="3" s="1"/>
  <c r="G6262" i="3" a="1"/>
  <c r="G6262" i="3" s="1"/>
  <c r="G6263" i="3" a="1"/>
  <c r="G6263" i="3" s="1"/>
  <c r="G6264" i="3" a="1"/>
  <c r="G6264" i="3" s="1"/>
  <c r="G6265" i="3" a="1"/>
  <c r="G6265" i="3" s="1"/>
  <c r="G6266" i="3" a="1"/>
  <c r="G6266" i="3" s="1"/>
  <c r="G6267" i="3" a="1"/>
  <c r="G6267" i="3" s="1"/>
  <c r="G6268" i="3" a="1"/>
  <c r="G6268" i="3" s="1"/>
  <c r="G6269" i="3" a="1"/>
  <c r="G6269" i="3" s="1"/>
  <c r="G6270" i="3" a="1"/>
  <c r="G6270" i="3" s="1"/>
  <c r="G6271" i="3" a="1"/>
  <c r="G6271" i="3" s="1"/>
  <c r="G6272" i="3" a="1"/>
  <c r="G6272" i="3" s="1"/>
  <c r="G6273" i="3" a="1"/>
  <c r="G6273" i="3" s="1"/>
  <c r="G6274" i="3" a="1"/>
  <c r="G6274" i="3" s="1"/>
  <c r="G6275" i="3" a="1"/>
  <c r="G6275" i="3" s="1"/>
  <c r="G6276" i="3" a="1"/>
  <c r="G6276" i="3" s="1"/>
  <c r="G6277" i="3" a="1"/>
  <c r="G6277" i="3" s="1"/>
  <c r="G6278" i="3" a="1"/>
  <c r="G6278" i="3" s="1"/>
  <c r="G6279" i="3" a="1"/>
  <c r="G6279" i="3" s="1"/>
  <c r="G6280" i="3" a="1"/>
  <c r="G6280" i="3" s="1"/>
  <c r="G6281" i="3" a="1"/>
  <c r="G6281" i="3" s="1"/>
  <c r="G6282" i="3" a="1"/>
  <c r="G6282" i="3" s="1"/>
  <c r="G6283" i="3" a="1"/>
  <c r="G6283" i="3" s="1"/>
  <c r="G6284" i="3" a="1"/>
  <c r="G6284" i="3" s="1"/>
  <c r="G6285" i="3" a="1"/>
  <c r="G6285" i="3" s="1"/>
  <c r="G6286" i="3" a="1"/>
  <c r="G6286" i="3" s="1"/>
  <c r="G6287" i="3" a="1"/>
  <c r="G6287" i="3" s="1"/>
  <c r="G6288" i="3" a="1"/>
  <c r="G6288" i="3" s="1"/>
  <c r="G6289" i="3" a="1"/>
  <c r="G6289" i="3" s="1"/>
  <c r="G6290" i="3" a="1"/>
  <c r="G6290" i="3" s="1"/>
  <c r="G6291" i="3" a="1"/>
  <c r="G6291" i="3" s="1"/>
  <c r="G6292" i="3" a="1"/>
  <c r="G6292" i="3" s="1"/>
  <c r="G6293" i="3" a="1"/>
  <c r="G6293" i="3" s="1"/>
  <c r="G6294" i="3" a="1"/>
  <c r="G6294" i="3" s="1"/>
  <c r="G6295" i="3" a="1"/>
  <c r="G6295" i="3" s="1"/>
  <c r="G6296" i="3" a="1"/>
  <c r="G6296" i="3" s="1"/>
  <c r="G6297" i="3" a="1"/>
  <c r="G6297" i="3" s="1"/>
  <c r="G6298" i="3" a="1"/>
  <c r="G6298" i="3" s="1"/>
  <c r="G6299" i="3" a="1"/>
  <c r="G6299" i="3" s="1"/>
  <c r="G6300" i="3" a="1"/>
  <c r="G6300" i="3" s="1"/>
  <c r="G6301" i="3" a="1"/>
  <c r="G6301" i="3" s="1"/>
  <c r="G6302" i="3" a="1"/>
  <c r="G6302" i="3" s="1"/>
  <c r="G6303" i="3" a="1"/>
  <c r="G6303" i="3" s="1"/>
  <c r="G6304" i="3" a="1"/>
  <c r="G6304" i="3" s="1"/>
  <c r="G6305" i="3" a="1"/>
  <c r="G6305" i="3" s="1"/>
  <c r="G6306" i="3" a="1"/>
  <c r="G6306" i="3" s="1"/>
  <c r="G6307" i="3" a="1"/>
  <c r="G6307" i="3" s="1"/>
  <c r="G6308" i="3" a="1"/>
  <c r="G6308" i="3" s="1"/>
  <c r="G6309" i="3" a="1"/>
  <c r="G6309" i="3" s="1"/>
  <c r="G6310" i="3" a="1"/>
  <c r="G6310" i="3" s="1"/>
  <c r="G6311" i="3" a="1"/>
  <c r="G6311" i="3" s="1"/>
  <c r="G6312" i="3" a="1"/>
  <c r="G6312" i="3" s="1"/>
  <c r="G6313" i="3" a="1"/>
  <c r="G6313" i="3" s="1"/>
  <c r="G6314" i="3" a="1"/>
  <c r="G6314" i="3" s="1"/>
  <c r="G6315" i="3" a="1"/>
  <c r="G6315" i="3" s="1"/>
  <c r="G6316" i="3" a="1"/>
  <c r="G6316" i="3" s="1"/>
  <c r="G6317" i="3" a="1"/>
  <c r="G6317" i="3" s="1"/>
  <c r="G6318" i="3" a="1"/>
  <c r="G6318" i="3" s="1"/>
  <c r="G6319" i="3" a="1"/>
  <c r="G6319" i="3" s="1"/>
  <c r="G6320" i="3" a="1"/>
  <c r="G6320" i="3" s="1"/>
  <c r="G6321" i="3" a="1"/>
  <c r="G6321" i="3" s="1"/>
  <c r="G6322" i="3" a="1"/>
  <c r="G6322" i="3" s="1"/>
  <c r="G6323" i="3" a="1"/>
  <c r="G6323" i="3" s="1"/>
  <c r="G6324" i="3" a="1"/>
  <c r="G6324" i="3" s="1"/>
  <c r="G6325" i="3" a="1"/>
  <c r="G6325" i="3" s="1"/>
  <c r="G6326" i="3" a="1"/>
  <c r="G6326" i="3" s="1"/>
  <c r="G6327" i="3" a="1"/>
  <c r="G6327" i="3" s="1"/>
  <c r="G6328" i="3" a="1"/>
  <c r="G6328" i="3" s="1"/>
  <c r="G6329" i="3" a="1"/>
  <c r="G6329" i="3" s="1"/>
  <c r="G6330" i="3" a="1"/>
  <c r="G6330" i="3" s="1"/>
  <c r="G6331" i="3" a="1"/>
  <c r="G6331" i="3" s="1"/>
  <c r="G6332" i="3" a="1"/>
  <c r="G6332" i="3" s="1"/>
  <c r="G6333" i="3" a="1"/>
  <c r="G6333" i="3" s="1"/>
  <c r="G6334" i="3" a="1"/>
  <c r="G6334" i="3" s="1"/>
  <c r="G6335" i="3" a="1"/>
  <c r="G6335" i="3" s="1"/>
  <c r="G6336" i="3" a="1"/>
  <c r="G6336" i="3" s="1"/>
  <c r="G6337" i="3" a="1"/>
  <c r="G6337" i="3" s="1"/>
  <c r="G6338" i="3" a="1"/>
  <c r="G6338" i="3" s="1"/>
  <c r="G6339" i="3" a="1"/>
  <c r="G6339" i="3" s="1"/>
  <c r="G6340" i="3" a="1"/>
  <c r="G6340" i="3" s="1"/>
  <c r="G6341" i="3" a="1"/>
  <c r="G6341" i="3" s="1"/>
  <c r="G6342" i="3" a="1"/>
  <c r="G6342" i="3" s="1"/>
  <c r="G6343" i="3" a="1"/>
  <c r="G6343" i="3" s="1"/>
  <c r="G6344" i="3" a="1"/>
  <c r="G6344" i="3" s="1"/>
  <c r="G6345" i="3" a="1"/>
  <c r="G6345" i="3" s="1"/>
  <c r="G6346" i="3" a="1"/>
  <c r="G6346" i="3" s="1"/>
  <c r="G6347" i="3" a="1"/>
  <c r="G6347" i="3" s="1"/>
  <c r="G6348" i="3" a="1"/>
  <c r="G6348" i="3" s="1"/>
  <c r="G6349" i="3" a="1"/>
  <c r="G6349" i="3" s="1"/>
  <c r="G6350" i="3" a="1"/>
  <c r="G6350" i="3" s="1"/>
  <c r="G6351" i="3" a="1"/>
  <c r="G6351" i="3" s="1"/>
  <c r="G6352" i="3" a="1"/>
  <c r="G6352" i="3" s="1"/>
  <c r="G6353" i="3" a="1"/>
  <c r="G6353" i="3" s="1"/>
  <c r="G6354" i="3" a="1"/>
  <c r="G6354" i="3" s="1"/>
  <c r="G6355" i="3" a="1"/>
  <c r="G6355" i="3" s="1"/>
  <c r="G6356" i="3" a="1"/>
  <c r="G6356" i="3" s="1"/>
  <c r="G6357" i="3" a="1"/>
  <c r="G6357" i="3" s="1"/>
  <c r="G6358" i="3" a="1"/>
  <c r="G6358" i="3" s="1"/>
  <c r="G6359" i="3" a="1"/>
  <c r="G6359" i="3" s="1"/>
  <c r="G6360" i="3" a="1"/>
  <c r="G6360" i="3" s="1"/>
  <c r="G6361" i="3" a="1"/>
  <c r="G6361" i="3" s="1"/>
  <c r="G6362" i="3" a="1"/>
  <c r="G6362" i="3" s="1"/>
  <c r="G6363" i="3" a="1"/>
  <c r="G6363" i="3" s="1"/>
  <c r="G6364" i="3" a="1"/>
  <c r="G6364" i="3" s="1"/>
  <c r="G6365" i="3" a="1"/>
  <c r="G6365" i="3" s="1"/>
  <c r="G6366" i="3" a="1"/>
  <c r="G6366" i="3" s="1"/>
  <c r="G6367" i="3" a="1"/>
  <c r="G6367" i="3" s="1"/>
  <c r="G6368" i="3" a="1"/>
  <c r="G6368" i="3" s="1"/>
  <c r="G6369" i="3" a="1"/>
  <c r="G6369" i="3" s="1"/>
  <c r="G6370" i="3" a="1"/>
  <c r="G6370" i="3" s="1"/>
  <c r="G6371" i="3" a="1"/>
  <c r="G6371" i="3" s="1"/>
  <c r="G6372" i="3" a="1"/>
  <c r="G6372" i="3" s="1"/>
  <c r="G6373" i="3" a="1"/>
  <c r="G6373" i="3" s="1"/>
  <c r="G6374" i="3" a="1"/>
  <c r="G6374" i="3" s="1"/>
  <c r="G6375" i="3" a="1"/>
  <c r="G6375" i="3" s="1"/>
  <c r="G6376" i="3" a="1"/>
  <c r="G6376" i="3" s="1"/>
  <c r="G6377" i="3" a="1"/>
  <c r="G6377" i="3" s="1"/>
  <c r="G6378" i="3" a="1"/>
  <c r="G6378" i="3" s="1"/>
  <c r="G6379" i="3" a="1"/>
  <c r="G6379" i="3" s="1"/>
  <c r="G6380" i="3" a="1"/>
  <c r="G6380" i="3" s="1"/>
  <c r="G6381" i="3" a="1"/>
  <c r="G6381" i="3" s="1"/>
  <c r="G6382" i="3" a="1"/>
  <c r="G6382" i="3" s="1"/>
  <c r="G6383" i="3" a="1"/>
  <c r="G6383" i="3" s="1"/>
  <c r="G6384" i="3" a="1"/>
  <c r="G6384" i="3" s="1"/>
  <c r="G6385" i="3" a="1"/>
  <c r="G6385" i="3" s="1"/>
  <c r="G6386" i="3" a="1"/>
  <c r="G6386" i="3" s="1"/>
  <c r="G6387" i="3" a="1"/>
  <c r="G6387" i="3" s="1"/>
  <c r="G6388" i="3" a="1"/>
  <c r="G6388" i="3" s="1"/>
  <c r="G6389" i="3" a="1"/>
  <c r="G6389" i="3" s="1"/>
  <c r="G6390" i="3" a="1"/>
  <c r="G6390" i="3" s="1"/>
  <c r="G6391" i="3" a="1"/>
  <c r="G6391" i="3" s="1"/>
  <c r="G6392" i="3" a="1"/>
  <c r="G6392" i="3" s="1"/>
  <c r="G6393" i="3" a="1"/>
  <c r="G6393" i="3" s="1"/>
  <c r="G6394" i="3" a="1"/>
  <c r="G6394" i="3" s="1"/>
  <c r="G6395" i="3" a="1"/>
  <c r="G6395" i="3" s="1"/>
  <c r="G6396" i="3" a="1"/>
  <c r="G6396" i="3" s="1"/>
  <c r="G6397" i="3" a="1"/>
  <c r="G6397" i="3" s="1"/>
  <c r="G6398" i="3" a="1"/>
  <c r="G6398" i="3" s="1"/>
  <c r="G6399" i="3" a="1"/>
  <c r="G6399" i="3" s="1"/>
  <c r="G6400" i="3" a="1"/>
  <c r="G6400" i="3" s="1"/>
  <c r="G6401" i="3" a="1"/>
  <c r="G6401" i="3" s="1"/>
  <c r="G6402" i="3" a="1"/>
  <c r="G6402" i="3" s="1"/>
  <c r="G6403" i="3" a="1"/>
  <c r="G6403" i="3" s="1"/>
  <c r="G6404" i="3" a="1"/>
  <c r="G6404" i="3" s="1"/>
  <c r="G6405" i="3" a="1"/>
  <c r="G6405" i="3" s="1"/>
  <c r="G6406" i="3" a="1"/>
  <c r="G6406" i="3" s="1"/>
  <c r="G6407" i="3" a="1"/>
  <c r="G6407" i="3" s="1"/>
  <c r="G6408" i="3" a="1"/>
  <c r="G6408" i="3" s="1"/>
  <c r="G6409" i="3" a="1"/>
  <c r="G6409" i="3" s="1"/>
  <c r="G6410" i="3" a="1"/>
  <c r="G6410" i="3" s="1"/>
  <c r="G6411" i="3" a="1"/>
  <c r="G6411" i="3" s="1"/>
  <c r="G6412" i="3" a="1"/>
  <c r="G6412" i="3" s="1"/>
  <c r="G6413" i="3" a="1"/>
  <c r="G6413" i="3" s="1"/>
  <c r="G6414" i="3" a="1"/>
  <c r="G6414" i="3" s="1"/>
  <c r="G6415" i="3" a="1"/>
  <c r="G6415" i="3" s="1"/>
  <c r="G6416" i="3" a="1"/>
  <c r="G6416" i="3" s="1"/>
  <c r="G6417" i="3" a="1"/>
  <c r="G6417" i="3" s="1"/>
  <c r="G6418" i="3" a="1"/>
  <c r="G6418" i="3" s="1"/>
  <c r="G6419" i="3" a="1"/>
  <c r="G6419" i="3" s="1"/>
  <c r="G6420" i="3" a="1"/>
  <c r="G6420" i="3" s="1"/>
  <c r="G6421" i="3" a="1"/>
  <c r="G6421" i="3" s="1"/>
  <c r="G6422" i="3" a="1"/>
  <c r="G6422" i="3" s="1"/>
  <c r="G6423" i="3" a="1"/>
  <c r="G6423" i="3" s="1"/>
  <c r="G6424" i="3" a="1"/>
  <c r="G6424" i="3" s="1"/>
  <c r="G6425" i="3" a="1"/>
  <c r="G6425" i="3" s="1"/>
  <c r="G6426" i="3" a="1"/>
  <c r="G6426" i="3" s="1"/>
  <c r="G6427" i="3" a="1"/>
  <c r="G6427" i="3" s="1"/>
  <c r="G6428" i="3" a="1"/>
  <c r="G6428" i="3" s="1"/>
  <c r="G6429" i="3" a="1"/>
  <c r="G6429" i="3" s="1"/>
  <c r="G6430" i="3" a="1"/>
  <c r="G6430" i="3" s="1"/>
  <c r="G6431" i="3" a="1"/>
  <c r="G6431" i="3" s="1"/>
  <c r="G6432" i="3" a="1"/>
  <c r="G6432" i="3" s="1"/>
  <c r="G6433" i="3" a="1"/>
  <c r="G6433" i="3" s="1"/>
  <c r="G6434" i="3" a="1"/>
  <c r="G6434" i="3" s="1"/>
  <c r="G6435" i="3" a="1"/>
  <c r="G6435" i="3" s="1"/>
  <c r="G6436" i="3" a="1"/>
  <c r="G6436" i="3" s="1"/>
  <c r="B10" i="7"/>
  <c r="C10" i="7"/>
  <c r="D10" i="7"/>
  <c r="E10" i="7"/>
  <c r="F10" i="7"/>
  <c r="F7" i="7"/>
  <c r="E7" i="7"/>
  <c r="D7" i="7"/>
  <c r="C7" i="7"/>
  <c r="B7" i="7"/>
  <c r="F4" i="7"/>
  <c r="E4" i="7"/>
  <c r="D4" i="7"/>
  <c r="C4" i="7"/>
  <c r="B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F5B4C9-1C88-449F-BDA8-12AA28EDD2D5}" keepAlive="1" name="Query - walmart-sales-dataset-of-45stores" description="Connection to the 'walmart-sales-dataset-of-45stores' query in the workbook." type="5" refreshedVersion="8" background="1" saveData="1">
    <dbPr connection="Provider=Microsoft.Mashup.OleDb.1;Data Source=$Workbook$;Location=walmart-sales-dataset-of-45stores;Extended Properties=&quot;&quot;" command="SELECT * FROM [walmart-sales-dataset-of-45stores]"/>
  </connection>
  <connection id="2" xr16:uid="{85B9487A-8CF3-436C-9824-D5B860E9BCD6}" keepAlive="1" name="Query - walmart-sales-dataset-of-45stores (2)" description="Connection to the 'walmart-sales-dataset-of-45stores (2)' query in the workbook." type="5" refreshedVersion="8" background="1" saveData="1">
    <dbPr connection="Provider=Microsoft.Mashup.OleDb.1;Data Source=$Workbook$;Location=&quot;walmart-sales-dataset-of-45stores (2)&quot;;Extended Properties=&quot;&quot;" command="SELECT * FROM [walmart-sales-dataset-of-45stores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<sst xmlns="http://schemas.openxmlformats.org/spreadsheetml/2006/main" count="12946" uniqueCount="175">
  <si>
    <t>Store</t>
  </si>
  <si>
    <t>Date</t>
  </si>
  <si>
    <t>Weekly_Sales</t>
  </si>
  <si>
    <t>Holiday_Flag</t>
  </si>
  <si>
    <t>Temperature</t>
  </si>
  <si>
    <t>Fuel_Price</t>
  </si>
  <si>
    <t>CPI</t>
  </si>
  <si>
    <t>Unemployment</t>
  </si>
  <si>
    <t>05-02-2010</t>
  </si>
  <si>
    <t>12-02-2010</t>
  </si>
  <si>
    <t>19-02-2010</t>
  </si>
  <si>
    <t>26-02-2010</t>
  </si>
  <si>
    <t>05-03-2010</t>
  </si>
  <si>
    <t>12-03-2010</t>
  </si>
  <si>
    <t>19-03-2010</t>
  </si>
  <si>
    <t>26-03-2010</t>
  </si>
  <si>
    <t>02-04-2010</t>
  </si>
  <si>
    <t>09-04-2010</t>
  </si>
  <si>
    <t>16-04-2010</t>
  </si>
  <si>
    <t>23-04-2010</t>
  </si>
  <si>
    <t>30-04-2010</t>
  </si>
  <si>
    <t>07-05-2010</t>
  </si>
  <si>
    <t>14-05-2010</t>
  </si>
  <si>
    <t>21-05-2010</t>
  </si>
  <si>
    <t>28-05-2010</t>
  </si>
  <si>
    <t>04-06-2010</t>
  </si>
  <si>
    <t>11-06-2010</t>
  </si>
  <si>
    <t>18-06-2010</t>
  </si>
  <si>
    <t>25-06-2010</t>
  </si>
  <si>
    <t>02-07-2010</t>
  </si>
  <si>
    <t>09-07-2010</t>
  </si>
  <si>
    <t>16-07-2010</t>
  </si>
  <si>
    <t>23-07-2010</t>
  </si>
  <si>
    <t>30-07-2010</t>
  </si>
  <si>
    <t>06-08-2010</t>
  </si>
  <si>
    <t>13-08-2010</t>
  </si>
  <si>
    <t>20-08-2010</t>
  </si>
  <si>
    <t>27-08-2010</t>
  </si>
  <si>
    <t>03-09-2010</t>
  </si>
  <si>
    <t>10-09-2010</t>
  </si>
  <si>
    <t>17-09-2010</t>
  </si>
  <si>
    <t>24-09-2010</t>
  </si>
  <si>
    <t>01-10-2010</t>
  </si>
  <si>
    <t>08-10-2010</t>
  </si>
  <si>
    <t>15-10-2010</t>
  </si>
  <si>
    <t>22-10-2010</t>
  </si>
  <si>
    <t>29-10-2010</t>
  </si>
  <si>
    <t>05-11-2010</t>
  </si>
  <si>
    <t>12-11-2010</t>
  </si>
  <si>
    <t>19-11-2010</t>
  </si>
  <si>
    <t>26-11-2010</t>
  </si>
  <si>
    <t>03-12-2010</t>
  </si>
  <si>
    <t>10-12-2010</t>
  </si>
  <si>
    <t>17-12-2010</t>
  </si>
  <si>
    <t>24-12-2010</t>
  </si>
  <si>
    <t>31-12-2010</t>
  </si>
  <si>
    <t>07-01-2011</t>
  </si>
  <si>
    <t>14-01-2011</t>
  </si>
  <si>
    <t>21-01-2011</t>
  </si>
  <si>
    <t>28-01-2011</t>
  </si>
  <si>
    <t>04-02-2011</t>
  </si>
  <si>
    <t>11-02-2011</t>
  </si>
  <si>
    <t>18-02-2011</t>
  </si>
  <si>
    <t>25-02-2011</t>
  </si>
  <si>
    <t>04-03-2011</t>
  </si>
  <si>
    <t>11-03-2011</t>
  </si>
  <si>
    <t>18-03-2011</t>
  </si>
  <si>
    <t>25-03-2011</t>
  </si>
  <si>
    <t>01-04-2011</t>
  </si>
  <si>
    <t>08-04-2011</t>
  </si>
  <si>
    <t>15-04-2011</t>
  </si>
  <si>
    <t>22-04-2011</t>
  </si>
  <si>
    <t>29-04-2011</t>
  </si>
  <si>
    <t>06-05-2011</t>
  </si>
  <si>
    <t>13-05-2011</t>
  </si>
  <si>
    <t>20-05-2011</t>
  </si>
  <si>
    <t>27-05-2011</t>
  </si>
  <si>
    <t>03-06-2011</t>
  </si>
  <si>
    <t>10-06-2011</t>
  </si>
  <si>
    <t>17-06-2011</t>
  </si>
  <si>
    <t>24-06-2011</t>
  </si>
  <si>
    <t>01-07-2011</t>
  </si>
  <si>
    <t>08-07-2011</t>
  </si>
  <si>
    <t>15-07-2011</t>
  </si>
  <si>
    <t>22-07-2011</t>
  </si>
  <si>
    <t>29-07-2011</t>
  </si>
  <si>
    <t>05-08-2011</t>
  </si>
  <si>
    <t>12-08-2011</t>
  </si>
  <si>
    <t>19-08-2011</t>
  </si>
  <si>
    <t>26-08-2011</t>
  </si>
  <si>
    <t>02-09-2011</t>
  </si>
  <si>
    <t>09-09-2011</t>
  </si>
  <si>
    <t>16-09-2011</t>
  </si>
  <si>
    <t>23-09-2011</t>
  </si>
  <si>
    <t>30-09-2011</t>
  </si>
  <si>
    <t>07-10-2011</t>
  </si>
  <si>
    <t>14-10-2011</t>
  </si>
  <si>
    <t>21-10-2011</t>
  </si>
  <si>
    <t>28-10-2011</t>
  </si>
  <si>
    <t>04-11-2011</t>
  </si>
  <si>
    <t>11-11-2011</t>
  </si>
  <si>
    <t>18-11-2011</t>
  </si>
  <si>
    <t>25-11-2011</t>
  </si>
  <si>
    <t>02-12-2011</t>
  </si>
  <si>
    <t>09-12-2011</t>
  </si>
  <si>
    <t>16-12-2011</t>
  </si>
  <si>
    <t>23-12-2011</t>
  </si>
  <si>
    <t>30-12-2011</t>
  </si>
  <si>
    <t>06-01-2012</t>
  </si>
  <si>
    <t>13-01-2012</t>
  </si>
  <si>
    <t>20-01-2012</t>
  </si>
  <si>
    <t>27-01-2012</t>
  </si>
  <si>
    <t>03-02-2012</t>
  </si>
  <si>
    <t>10-02-2012</t>
  </si>
  <si>
    <t>17-02-2012</t>
  </si>
  <si>
    <t>24-02-2012</t>
  </si>
  <si>
    <t>02-03-2012</t>
  </si>
  <si>
    <t>09-03-2012</t>
  </si>
  <si>
    <t>16-03-2012</t>
  </si>
  <si>
    <t>23-03-2012</t>
  </si>
  <si>
    <t>30-03-2012</t>
  </si>
  <si>
    <t>06-04-2012</t>
  </si>
  <si>
    <t>13-04-2012</t>
  </si>
  <si>
    <t>20-04-2012</t>
  </si>
  <si>
    <t>27-04-2012</t>
  </si>
  <si>
    <t>04-05-2012</t>
  </si>
  <si>
    <t>11-05-2012</t>
  </si>
  <si>
    <t>18-05-2012</t>
  </si>
  <si>
    <t>25-05-2012</t>
  </si>
  <si>
    <t>01-06-2012</t>
  </si>
  <si>
    <t>08-06-2012</t>
  </si>
  <si>
    <t>15-06-2012</t>
  </si>
  <si>
    <t>22-06-2012</t>
  </si>
  <si>
    <t>29-06-2012</t>
  </si>
  <si>
    <t>06-07-2012</t>
  </si>
  <si>
    <t>13-07-2012</t>
  </si>
  <si>
    <t>20-07-2012</t>
  </si>
  <si>
    <t>27-07-2012</t>
  </si>
  <si>
    <t>03-08-2012</t>
  </si>
  <si>
    <t>10-08-2012</t>
  </si>
  <si>
    <t>17-08-2012</t>
  </si>
  <si>
    <t>24-08-2012</t>
  </si>
  <si>
    <t>31-08-2012</t>
  </si>
  <si>
    <t>07-09-2012</t>
  </si>
  <si>
    <t>14-09-2012</t>
  </si>
  <si>
    <t>21-09-2012</t>
  </si>
  <si>
    <t>28-09-2012</t>
  </si>
  <si>
    <t>05-10-2012</t>
  </si>
  <si>
    <t>12-10-2012</t>
  </si>
  <si>
    <t>19-10-2012</t>
  </si>
  <si>
    <t>26-10-2012</t>
  </si>
  <si>
    <t>Row Labels</t>
  </si>
  <si>
    <t>Grand Total</t>
  </si>
  <si>
    <t>Average of Weekly_Sales</t>
  </si>
  <si>
    <t>(All)</t>
  </si>
  <si>
    <t>Not Holiday</t>
  </si>
  <si>
    <t>Holiday</t>
  </si>
  <si>
    <t>Temperature_Brackets</t>
  </si>
  <si>
    <t>Normal Week</t>
  </si>
  <si>
    <t>Cold Week (Less Than 50°F)</t>
  </si>
  <si>
    <t>Hot Week (More Than 85°F)</t>
  </si>
  <si>
    <t>Unemployment_Brackets</t>
  </si>
  <si>
    <t>Max</t>
  </si>
  <si>
    <t>Average</t>
  </si>
  <si>
    <t>Min</t>
  </si>
  <si>
    <t>Weekly Sales</t>
  </si>
  <si>
    <t>Fuel Price</t>
  </si>
  <si>
    <t>Data Statistics</t>
  </si>
  <si>
    <t>Above Average</t>
  </si>
  <si>
    <t>Below Average</t>
  </si>
  <si>
    <t>Fuel_Price_Brackets</t>
  </si>
  <si>
    <t>CPI Brackets</t>
  </si>
  <si>
    <t>/2.06</t>
  </si>
  <si>
    <t>Month</t>
  </si>
  <si>
    <t>Walmart Weekly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</si>
</sst>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0"/>
    <numFmt numFmtId="165" formatCode="&quot;$&quot;#,##0"/>
  </numFmts>
  <fonts count="8" x14ac:knownFonts="1">
    <font>
      <sz val="11"/>
      <color theme="1"/>
      <name val="Calibri"/>
      <family val="2"/>
      <scheme val="minor"/>
    </font>
    <font>
      <sz val="11"/>
      <color theme="1"/>
      <name val="Calibri"/>
      <family val="2"/>
      <scheme val="minor"/>
    </font>
    <font>
      <b/>
      <sz val="16"/>
      <color theme="0"/>
      <name val="Calibri"/>
      <family val="2"/>
      <scheme val="minor"/>
    </font>
    <font>
      <b/>
      <sz val="18"/>
      <color theme="0"/>
      <name val="Calibri"/>
      <family val="2"/>
      <scheme val="minor"/>
    </font>
    <font>
      <b/>
      <sz val="14"/>
      <color theme="1"/>
      <name val="Calibri"/>
      <family val="2"/>
      <scheme val="minor"/>
    </font>
    <font>
      <b/>
      <sz val="16"/>
      <color theme="1"/>
      <name val="Calibri"/>
      <family val="2"/>
      <scheme val="minor"/>
    </font>
    <font>
      <sz val="14"/>
      <color theme="1"/>
      <name val="Calibri"/>
      <family val="2"/>
      <scheme val="minor"/>
    </font>
    <font>
      <b/>
      <sz val="26"/>
      <color theme="0"/>
      <name val="Calibri"/>
      <family val="2"/>
      <scheme val="minor"/>
    </font>
  </fonts>
  <fills count="7">
    <fill>
      <patternFill patternType="none"/>
    </fill>
    <fill>
      <patternFill patternType="gray125"/>
    </fill>
    <fill>
      <patternFill patternType="solid">
        <fgColor theme="9" tint="-0.249977111117893"/>
        <bgColor indexed="64"/>
      </patternFill>
    </fill>
    <fill>
      <patternFill patternType="solid">
        <fgColor rgb="FFFF0000"/>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70C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164" fontId="0" fillId="0" borderId="0" xfId="0" applyNumberFormat="1"/>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2" fontId="0" fillId="0" borderId="0" xfId="2" applyNumberFormat="1" applyFont="1"/>
    <xf numFmtId="0" fontId="5" fillId="4" borderId="1" xfId="0" applyFont="1" applyFill="1" applyBorder="1"/>
    <xf numFmtId="0" fontId="4" fillId="0" borderId="1" xfId="0" applyFont="1" applyBorder="1" applyAlignment="1">
      <alignment horizontal="center"/>
    </xf>
    <xf numFmtId="0" fontId="5" fillId="0" borderId="1" xfId="0" applyFont="1" applyBorder="1"/>
    <xf numFmtId="0" fontId="2" fillId="3" borderId="1" xfId="0" applyFont="1" applyFill="1" applyBorder="1"/>
    <xf numFmtId="0" fontId="5" fillId="5" borderId="1" xfId="0" applyFont="1" applyFill="1" applyBorder="1"/>
    <xf numFmtId="0" fontId="0" fillId="0" borderId="1" xfId="0" applyBorder="1"/>
    <xf numFmtId="165" fontId="6" fillId="0" borderId="1" xfId="1" applyNumberFormat="1" applyFont="1" applyBorder="1" applyAlignment="1">
      <alignment horizontal="center"/>
    </xf>
    <xf numFmtId="1" fontId="6" fillId="0" borderId="1" xfId="0" applyNumberFormat="1" applyFont="1" applyBorder="1" applyAlignment="1">
      <alignment horizontal="center"/>
    </xf>
    <xf numFmtId="2" fontId="6" fillId="0" borderId="1" xfId="0" applyNumberFormat="1" applyFont="1" applyBorder="1" applyAlignment="1">
      <alignment horizontal="center"/>
    </xf>
    <xf numFmtId="164" fontId="6" fillId="0" borderId="1" xfId="0" applyNumberFormat="1" applyFont="1" applyBorder="1" applyAlignment="1">
      <alignment horizontal="center"/>
    </xf>
    <xf numFmtId="165" fontId="6" fillId="0" borderId="1" xfId="0" applyNumberFormat="1" applyFont="1" applyBorder="1" applyAlignment="1">
      <alignment horizontal="center"/>
    </xf>
    <xf numFmtId="0" fontId="6" fillId="0" borderId="1" xfId="0" applyFont="1" applyBorder="1" applyAlignment="1">
      <alignment horizontal="center"/>
    </xf>
    <xf numFmtId="0" fontId="3" fillId="2" borderId="0" xfId="0" applyFont="1" applyFill="1" applyAlignment="1">
      <alignment horizontal="center" vertical="center"/>
    </xf>
    <xf numFmtId="14" fontId="0" fillId="0" borderId="0" xfId="0" applyNumberFormat="1"/>
    <xf numFmtId="0" fontId="7" fillId="6" borderId="0" xfId="0" applyFont="1" applyFill="1" applyAlignment="1">
      <alignment horizontal="center" vertical="center" wrapText="1"/>
    </xf>
  </cellXfs>
  <cellStyles count="3">
    <cellStyle name="Currency" xfId="1" builtinId="4"/>
    <cellStyle name="Normal" xfId="0" builtinId="0"/>
    <cellStyle name="Percent" xfId="2" builtinId="5"/>
  </cellStyles>
  <dxfs count="158">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numFmt numFmtId="2" formatCode="0.00"/>
    </dxf>
    <dxf>
      <numFmt numFmtId="2" formatCode="0.00"/>
    </dxf>
    <dxf>
      <numFmt numFmtId="164" formatCode="0.000"/>
    </dxf>
    <dxf>
      <numFmt numFmtId="164" formatCode="0.000"/>
    </dxf>
    <dxf>
      <numFmt numFmtId="2" formatCode="0.00"/>
    </dxf>
    <dxf>
      <numFmt numFmtId="2" formatCode="0.00"/>
    </dxf>
    <dxf>
      <numFmt numFmtId="1" formatCode="0"/>
    </dxf>
    <dxf>
      <numFmt numFmtId="1" formatCode="0"/>
    </dxf>
    <dxf>
      <numFmt numFmtId="165" formatCode="&quot;$&quot;#,##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Holiday Sales</a:t>
            </a:r>
            <a:r>
              <a:rPr lang="en-US" b="1" baseline="0"/>
              <a:t> vs Not Holiday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pivot_tables!$B$53</c:f>
              <c:strCache>
                <c:ptCount val="1"/>
                <c:pt idx="0">
                  <c:v>Total</c:v>
                </c:pt>
              </c:strCache>
            </c:strRef>
          </c:tx>
          <c:spPr>
            <a:solidFill>
              <a:schemeClr val="accent1"/>
            </a:solidFill>
            <a:ln>
              <a:noFill/>
            </a:ln>
            <a:effectLst/>
          </c:spPr>
          <c:invertIfNegative val="0"/>
          <c:cat>
            <c:strRef>
              <c:f>pivot_tables!$A$54:$A$56</c:f>
              <c:strCache>
                <c:ptCount val="2"/>
                <c:pt idx="0">
                  <c:v>Not Holiday</c:v>
                </c:pt>
                <c:pt idx="1">
                  <c:v>Holiday</c:v>
                </c:pt>
              </c:strCache>
            </c:strRef>
          </c:cat>
          <c:val>
            <c:numRef>
              <c:f>pivot_tables!$B$54:$B$56</c:f>
              <c:numCache>
                <c:formatCode>"$"#,##0</c:formatCode>
                <c:ptCount val="2"/>
                <c:pt idx="0">
                  <c:v>1170628.8649473698</c:v>
                </c:pt>
                <c:pt idx="1">
                  <c:v>1281677.5658999998</c:v>
                </c:pt>
              </c:numCache>
            </c:numRef>
          </c:val>
          <c:extLst>
            <c:ext xmlns:c16="http://schemas.microsoft.com/office/drawing/2014/chart" uri="{C3380CC4-5D6E-409C-BE32-E72D297353CC}">
              <c16:uniqueId val="{00000000-CACB-4814-A041-36159CD1E80F}"/>
            </c:ext>
          </c:extLst>
        </c:ser>
        <c:dLbls>
          <c:showLegendKey val="0"/>
          <c:showVal val="0"/>
          <c:showCatName val="0"/>
          <c:showSerName val="0"/>
          <c:showPercent val="0"/>
          <c:showBubbleSize val="0"/>
        </c:dLbls>
        <c:gapWidth val="240"/>
        <c:overlap val="-35"/>
        <c:axId val="2096999152"/>
        <c:axId val="2096999632"/>
      </c:barChart>
      <c:catAx>
        <c:axId val="209699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999632"/>
        <c:crossesAt val="0"/>
        <c:auto val="1"/>
        <c:lblAlgn val="ctr"/>
        <c:lblOffset val="100"/>
        <c:noMultiLvlLbl val="0"/>
      </c:catAx>
      <c:valAx>
        <c:axId val="2096999632"/>
        <c:scaling>
          <c:orientation val="minMax"/>
          <c:max val="1200000"/>
          <c:min val="70000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999152"/>
        <c:crosses val="autoZero"/>
        <c:crossBetween val="midCat"/>
        <c:majorUnit val="10000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Sales</a:t>
            </a:r>
            <a:r>
              <a:rPr lang="en-US" b="1" baseline="0"/>
              <a:t> vs Week Temperature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pivot_tables!$B$67</c:f>
              <c:strCache>
                <c:ptCount val="1"/>
                <c:pt idx="0">
                  <c:v>Total</c:v>
                </c:pt>
              </c:strCache>
            </c:strRef>
          </c:tx>
          <c:spPr>
            <a:solidFill>
              <a:schemeClr val="accent1"/>
            </a:solidFill>
            <a:ln>
              <a:noFill/>
            </a:ln>
            <a:effectLst/>
          </c:spPr>
          <c:invertIfNegative val="0"/>
          <c:cat>
            <c:strRef>
              <c:f>pivot_tables!$A$68:$A$71</c:f>
              <c:strCache>
                <c:ptCount val="3"/>
                <c:pt idx="0">
                  <c:v>Normal Week</c:v>
                </c:pt>
                <c:pt idx="1">
                  <c:v>Cold Week (Less Than 50°F)</c:v>
                </c:pt>
                <c:pt idx="2">
                  <c:v>Hot Week (More Than 85°F)</c:v>
                </c:pt>
              </c:strCache>
            </c:strRef>
          </c:cat>
          <c:val>
            <c:numRef>
              <c:f>pivot_tables!$B$68:$B$71</c:f>
              <c:numCache>
                <c:formatCode>"$"#,##0</c:formatCode>
                <c:ptCount val="3"/>
                <c:pt idx="0">
                  <c:v>1193245.2009847716</c:v>
                </c:pt>
                <c:pt idx="1">
                  <c:v>1118801.0788741712</c:v>
                </c:pt>
                <c:pt idx="2">
                  <c:v>1201955.9313286715</c:v>
                </c:pt>
              </c:numCache>
            </c:numRef>
          </c:val>
          <c:extLst>
            <c:ext xmlns:c16="http://schemas.microsoft.com/office/drawing/2014/chart" uri="{C3380CC4-5D6E-409C-BE32-E72D297353CC}">
              <c16:uniqueId val="{00000000-09F3-49B5-8CEF-87EB31530EEE}"/>
            </c:ext>
          </c:extLst>
        </c:ser>
        <c:dLbls>
          <c:showLegendKey val="0"/>
          <c:showVal val="0"/>
          <c:showCatName val="0"/>
          <c:showSerName val="0"/>
          <c:showPercent val="0"/>
          <c:showBubbleSize val="0"/>
        </c:dLbls>
        <c:gapWidth val="219"/>
        <c:overlap val="-27"/>
        <c:axId val="1912156880"/>
        <c:axId val="1912157360"/>
      </c:barChart>
      <c:catAx>
        <c:axId val="191215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57360"/>
        <c:crossesAt val="0"/>
        <c:auto val="1"/>
        <c:lblAlgn val="ctr"/>
        <c:lblOffset val="100"/>
        <c:noMultiLvlLbl val="0"/>
      </c:catAx>
      <c:valAx>
        <c:axId val="1912157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5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vs</a:t>
            </a:r>
            <a:r>
              <a:rPr lang="en-US" b="1" baseline="0"/>
              <a:t> Unemployment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pivot_tables!$B$85</c:f>
              <c:strCache>
                <c:ptCount val="1"/>
                <c:pt idx="0">
                  <c:v>Total</c:v>
                </c:pt>
              </c:strCache>
            </c:strRef>
          </c:tx>
          <c:spPr>
            <a:solidFill>
              <a:schemeClr val="accent1"/>
            </a:solidFill>
            <a:ln>
              <a:noFill/>
            </a:ln>
            <a:effectLst/>
          </c:spPr>
          <c:invertIfNegative val="0"/>
          <c:cat>
            <c:strRef>
              <c:f>pivot_tables!$A$86:$A$89</c:f>
              <c:strCache>
                <c:ptCount val="3"/>
                <c:pt idx="0">
                  <c:v>Above Average</c:v>
                </c:pt>
                <c:pt idx="1">
                  <c:v>Average</c:v>
                </c:pt>
                <c:pt idx="2">
                  <c:v>Below Average</c:v>
                </c:pt>
              </c:strCache>
            </c:strRef>
          </c:cat>
          <c:val>
            <c:numRef>
              <c:f>pivot_tables!$B$86:$B$89</c:f>
              <c:numCache>
                <c:formatCode>"$"#,##0</c:formatCode>
                <c:ptCount val="3"/>
                <c:pt idx="0">
                  <c:v>1375440.4365060239</c:v>
                </c:pt>
                <c:pt idx="1">
                  <c:v>1301120.2116019418</c:v>
                </c:pt>
                <c:pt idx="2">
                  <c:v>1141903.441849255</c:v>
                </c:pt>
              </c:numCache>
            </c:numRef>
          </c:val>
          <c:extLst>
            <c:ext xmlns:c16="http://schemas.microsoft.com/office/drawing/2014/chart" uri="{C3380CC4-5D6E-409C-BE32-E72D297353CC}">
              <c16:uniqueId val="{00000000-8D43-4F69-B0E9-30731BB46D75}"/>
            </c:ext>
          </c:extLst>
        </c:ser>
        <c:dLbls>
          <c:showLegendKey val="0"/>
          <c:showVal val="0"/>
          <c:showCatName val="0"/>
          <c:showSerName val="0"/>
          <c:showPercent val="0"/>
          <c:showBubbleSize val="0"/>
        </c:dLbls>
        <c:gapWidth val="219"/>
        <c:overlap val="-27"/>
        <c:axId val="2004865168"/>
        <c:axId val="2004868048"/>
      </c:barChart>
      <c:catAx>
        <c:axId val="200486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868048"/>
        <c:crosses val="autoZero"/>
        <c:auto val="1"/>
        <c:lblAlgn val="ctr"/>
        <c:lblOffset val="100"/>
        <c:noMultiLvlLbl val="0"/>
      </c:catAx>
      <c:valAx>
        <c:axId val="2004868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86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vs Fuel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pivot_tables!$B$103</c:f>
              <c:strCache>
                <c:ptCount val="1"/>
                <c:pt idx="0">
                  <c:v>Total</c:v>
                </c:pt>
              </c:strCache>
            </c:strRef>
          </c:tx>
          <c:spPr>
            <a:solidFill>
              <a:schemeClr val="accent1"/>
            </a:solidFill>
            <a:ln>
              <a:noFill/>
            </a:ln>
            <a:effectLst/>
          </c:spPr>
          <c:invertIfNegative val="0"/>
          <c:cat>
            <c:strRef>
              <c:f>pivot_tables!$A$104:$A$107</c:f>
              <c:strCache>
                <c:ptCount val="3"/>
                <c:pt idx="0">
                  <c:v>Above Average</c:v>
                </c:pt>
                <c:pt idx="1">
                  <c:v>Average</c:v>
                </c:pt>
                <c:pt idx="2">
                  <c:v>Below Average</c:v>
                </c:pt>
              </c:strCache>
            </c:strRef>
          </c:cat>
          <c:val>
            <c:numRef>
              <c:f>pivot_tables!$B$104:$B$107</c:f>
              <c:numCache>
                <c:formatCode>"$"#,##0</c:formatCode>
                <c:ptCount val="3"/>
                <c:pt idx="0">
                  <c:v>1195012.220564662</c:v>
                </c:pt>
                <c:pt idx="1">
                  <c:v>1241151.3779951101</c:v>
                </c:pt>
                <c:pt idx="2">
                  <c:v>1104685.4327966096</c:v>
                </c:pt>
              </c:numCache>
            </c:numRef>
          </c:val>
          <c:extLst>
            <c:ext xmlns:c16="http://schemas.microsoft.com/office/drawing/2014/chart" uri="{C3380CC4-5D6E-409C-BE32-E72D297353CC}">
              <c16:uniqueId val="{00000000-66FA-4BB0-8FAE-2554A09D991A}"/>
            </c:ext>
          </c:extLst>
        </c:ser>
        <c:dLbls>
          <c:showLegendKey val="0"/>
          <c:showVal val="0"/>
          <c:showCatName val="0"/>
          <c:showSerName val="0"/>
          <c:showPercent val="0"/>
          <c:showBubbleSize val="0"/>
        </c:dLbls>
        <c:gapWidth val="219"/>
        <c:overlap val="-27"/>
        <c:axId val="1323343248"/>
        <c:axId val="1821359744"/>
      </c:barChart>
      <c:catAx>
        <c:axId val="132334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59744"/>
        <c:crosses val="autoZero"/>
        <c:auto val="1"/>
        <c:lblAlgn val="ctr"/>
        <c:lblOffset val="100"/>
        <c:noMultiLvlLbl val="0"/>
      </c:catAx>
      <c:valAx>
        <c:axId val="1821359744"/>
        <c:scaling>
          <c:orientation val="minMax"/>
          <c:min val="90000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343248"/>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vs CPI</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pivot_tables!$B$122</c:f>
              <c:strCache>
                <c:ptCount val="1"/>
                <c:pt idx="0">
                  <c:v>Total</c:v>
                </c:pt>
              </c:strCache>
            </c:strRef>
          </c:tx>
          <c:spPr>
            <a:solidFill>
              <a:schemeClr val="accent1"/>
            </a:solidFill>
            <a:ln>
              <a:noFill/>
            </a:ln>
            <a:effectLst/>
          </c:spPr>
          <c:invertIfNegative val="0"/>
          <c:cat>
            <c:strRef>
              <c:f>pivot_tables!$A$123:$A$126</c:f>
              <c:strCache>
                <c:ptCount val="3"/>
                <c:pt idx="0">
                  <c:v>Above Average</c:v>
                </c:pt>
                <c:pt idx="1">
                  <c:v>Average</c:v>
                </c:pt>
                <c:pt idx="2">
                  <c:v>Below Average</c:v>
                </c:pt>
              </c:strCache>
            </c:strRef>
          </c:cat>
          <c:val>
            <c:numRef>
              <c:f>pivot_tables!$B$123:$B$126</c:f>
              <c:numCache>
                <c:formatCode>"$"#,##0</c:formatCode>
                <c:ptCount val="3"/>
                <c:pt idx="0">
                  <c:v>1031312.8916683318</c:v>
                </c:pt>
                <c:pt idx="1">
                  <c:v>570617.3086713287</c:v>
                </c:pt>
                <c:pt idx="2">
                  <c:v>1997068.7666783207</c:v>
                </c:pt>
              </c:numCache>
            </c:numRef>
          </c:val>
          <c:extLst>
            <c:ext xmlns:c16="http://schemas.microsoft.com/office/drawing/2014/chart" uri="{C3380CC4-5D6E-409C-BE32-E72D297353CC}">
              <c16:uniqueId val="{00000000-B3DA-4D90-8308-B582AE09A7C3}"/>
            </c:ext>
          </c:extLst>
        </c:ser>
        <c:dLbls>
          <c:showLegendKey val="0"/>
          <c:showVal val="0"/>
          <c:showCatName val="0"/>
          <c:showSerName val="0"/>
          <c:showPercent val="0"/>
          <c:showBubbleSize val="0"/>
        </c:dLbls>
        <c:gapWidth val="219"/>
        <c:overlap val="-27"/>
        <c:axId val="2009834512"/>
        <c:axId val="2009834992"/>
      </c:barChart>
      <c:catAx>
        <c:axId val="200983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34992"/>
        <c:crosses val="autoZero"/>
        <c:auto val="1"/>
        <c:lblAlgn val="ctr"/>
        <c:lblOffset val="100"/>
        <c:noMultiLvlLbl val="0"/>
      </c:catAx>
      <c:valAx>
        <c:axId val="2009834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3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Weekly Sales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pivot_tables!$B$3</c:f>
              <c:strCache>
                <c:ptCount val="1"/>
                <c:pt idx="0">
                  <c:v>Total</c:v>
                </c:pt>
              </c:strCache>
            </c:strRef>
          </c:tx>
          <c:spPr>
            <a:solidFill>
              <a:schemeClr val="accent1"/>
            </a:solidFill>
            <a:ln>
              <a:noFill/>
            </a:ln>
            <a:effectLst/>
          </c:spPr>
          <c:invertIfNegative val="0"/>
          <c:cat>
            <c:strRef>
              <c:f>pivot_tables!$A$4:$A$14</c:f>
              <c:strCache>
                <c:ptCount val="10"/>
                <c:pt idx="0">
                  <c:v>4</c:v>
                </c:pt>
                <c:pt idx="1">
                  <c:v>2</c:v>
                </c:pt>
                <c:pt idx="2">
                  <c:v>10</c:v>
                </c:pt>
                <c:pt idx="3">
                  <c:v>6</c:v>
                </c:pt>
                <c:pt idx="4">
                  <c:v>1</c:v>
                </c:pt>
                <c:pt idx="5">
                  <c:v>8</c:v>
                </c:pt>
                <c:pt idx="6">
                  <c:v>7</c:v>
                </c:pt>
                <c:pt idx="7">
                  <c:v>9</c:v>
                </c:pt>
                <c:pt idx="8">
                  <c:v>3</c:v>
                </c:pt>
                <c:pt idx="9">
                  <c:v>5</c:v>
                </c:pt>
              </c:strCache>
            </c:strRef>
          </c:cat>
          <c:val>
            <c:numRef>
              <c:f>pivot_tables!$B$4:$B$14</c:f>
              <c:numCache>
                <c:formatCode>"$"#,##0</c:formatCode>
                <c:ptCount val="10"/>
                <c:pt idx="0">
                  <c:v>2094712.9606993007</c:v>
                </c:pt>
                <c:pt idx="1">
                  <c:v>1925751.3355244761</c:v>
                </c:pt>
                <c:pt idx="2">
                  <c:v>1899424.5726573421</c:v>
                </c:pt>
                <c:pt idx="3">
                  <c:v>1564728.1862937063</c:v>
                </c:pt>
                <c:pt idx="4">
                  <c:v>1555264.3975524479</c:v>
                </c:pt>
                <c:pt idx="5">
                  <c:v>908749.51839160838</c:v>
                </c:pt>
                <c:pt idx="6">
                  <c:v>570617.3086713287</c:v>
                </c:pt>
                <c:pt idx="7">
                  <c:v>543980.55237762234</c:v>
                </c:pt>
                <c:pt idx="8">
                  <c:v>402704.44104895106</c:v>
                </c:pt>
                <c:pt idx="9">
                  <c:v>318011.81048951048</c:v>
                </c:pt>
              </c:numCache>
            </c:numRef>
          </c:val>
          <c:extLst>
            <c:ext xmlns:c16="http://schemas.microsoft.com/office/drawing/2014/chart" uri="{C3380CC4-5D6E-409C-BE32-E72D297353CC}">
              <c16:uniqueId val="{00000000-F8E9-44FF-A631-24AA05C80654}"/>
            </c:ext>
          </c:extLst>
        </c:ser>
        <c:dLbls>
          <c:showLegendKey val="0"/>
          <c:showVal val="0"/>
          <c:showCatName val="0"/>
          <c:showSerName val="0"/>
          <c:showPercent val="0"/>
          <c:showBubbleSize val="0"/>
        </c:dLbls>
        <c:gapWidth val="182"/>
        <c:axId val="1316099439"/>
        <c:axId val="1316095599"/>
      </c:barChart>
      <c:catAx>
        <c:axId val="131609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95599"/>
        <c:crosses val="autoZero"/>
        <c:auto val="1"/>
        <c:lblAlgn val="ctr"/>
        <c:lblOffset val="100"/>
        <c:noMultiLvlLbl val="0"/>
      </c:catAx>
      <c:valAx>
        <c:axId val="13160955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9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Weekly Sales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pivot_tables!$B$3</c:f>
              <c:strCache>
                <c:ptCount val="1"/>
                <c:pt idx="0">
                  <c:v>Total</c:v>
                </c:pt>
              </c:strCache>
            </c:strRef>
          </c:tx>
          <c:spPr>
            <a:solidFill>
              <a:schemeClr val="accent1"/>
            </a:solidFill>
            <a:ln>
              <a:noFill/>
            </a:ln>
            <a:effectLst/>
          </c:spPr>
          <c:invertIfNegative val="0"/>
          <c:cat>
            <c:strRef>
              <c:f>pivot_tables!$A$4:$A$14</c:f>
              <c:strCache>
                <c:ptCount val="10"/>
                <c:pt idx="0">
                  <c:v>4</c:v>
                </c:pt>
                <c:pt idx="1">
                  <c:v>2</c:v>
                </c:pt>
                <c:pt idx="2">
                  <c:v>10</c:v>
                </c:pt>
                <c:pt idx="3">
                  <c:v>6</c:v>
                </c:pt>
                <c:pt idx="4">
                  <c:v>1</c:v>
                </c:pt>
                <c:pt idx="5">
                  <c:v>8</c:v>
                </c:pt>
                <c:pt idx="6">
                  <c:v>7</c:v>
                </c:pt>
                <c:pt idx="7">
                  <c:v>9</c:v>
                </c:pt>
                <c:pt idx="8">
                  <c:v>3</c:v>
                </c:pt>
                <c:pt idx="9">
                  <c:v>5</c:v>
                </c:pt>
              </c:strCache>
            </c:strRef>
          </c:cat>
          <c:val>
            <c:numRef>
              <c:f>pivot_tables!$B$4:$B$14</c:f>
              <c:numCache>
                <c:formatCode>"$"#,##0</c:formatCode>
                <c:ptCount val="10"/>
                <c:pt idx="0">
                  <c:v>2094712.9606993007</c:v>
                </c:pt>
                <c:pt idx="1">
                  <c:v>1925751.3355244761</c:v>
                </c:pt>
                <c:pt idx="2">
                  <c:v>1899424.5726573421</c:v>
                </c:pt>
                <c:pt idx="3">
                  <c:v>1564728.1862937063</c:v>
                </c:pt>
                <c:pt idx="4">
                  <c:v>1555264.3975524479</c:v>
                </c:pt>
                <c:pt idx="5">
                  <c:v>908749.51839160838</c:v>
                </c:pt>
                <c:pt idx="6">
                  <c:v>570617.3086713287</c:v>
                </c:pt>
                <c:pt idx="7">
                  <c:v>543980.55237762234</c:v>
                </c:pt>
                <c:pt idx="8">
                  <c:v>402704.44104895106</c:v>
                </c:pt>
                <c:pt idx="9">
                  <c:v>318011.81048951048</c:v>
                </c:pt>
              </c:numCache>
            </c:numRef>
          </c:val>
          <c:extLst>
            <c:ext xmlns:c16="http://schemas.microsoft.com/office/drawing/2014/chart" uri="{C3380CC4-5D6E-409C-BE32-E72D297353CC}">
              <c16:uniqueId val="{00000000-75E9-4BD8-85AA-79650277D92F}"/>
            </c:ext>
          </c:extLst>
        </c:ser>
        <c:dLbls>
          <c:showLegendKey val="0"/>
          <c:showVal val="0"/>
          <c:showCatName val="0"/>
          <c:showSerName val="0"/>
          <c:showPercent val="0"/>
          <c:showBubbleSize val="0"/>
        </c:dLbls>
        <c:gapWidth val="182"/>
        <c:axId val="1316099439"/>
        <c:axId val="1316095599"/>
      </c:barChart>
      <c:catAx>
        <c:axId val="131609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95599"/>
        <c:crosses val="autoZero"/>
        <c:auto val="1"/>
        <c:lblAlgn val="ctr"/>
        <c:lblOffset val="100"/>
        <c:noMultiLvlLbl val="0"/>
      </c:catAx>
      <c:valAx>
        <c:axId val="13160955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9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Holiday</a:t>
            </a:r>
            <a:r>
              <a:rPr lang="en-US" b="1" baseline="0"/>
              <a:t> vs Not Holiday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pivot_tables!$B$53</c:f>
              <c:strCache>
                <c:ptCount val="1"/>
                <c:pt idx="0">
                  <c:v>Total</c:v>
                </c:pt>
              </c:strCache>
            </c:strRef>
          </c:tx>
          <c:spPr>
            <a:solidFill>
              <a:schemeClr val="accent1"/>
            </a:solidFill>
            <a:ln>
              <a:noFill/>
            </a:ln>
            <a:effectLst/>
          </c:spPr>
          <c:invertIfNegative val="0"/>
          <c:cat>
            <c:strRef>
              <c:f>pivot_tables!$A$54:$A$56</c:f>
              <c:strCache>
                <c:ptCount val="2"/>
                <c:pt idx="0">
                  <c:v>Not Holiday</c:v>
                </c:pt>
                <c:pt idx="1">
                  <c:v>Holiday</c:v>
                </c:pt>
              </c:strCache>
            </c:strRef>
          </c:cat>
          <c:val>
            <c:numRef>
              <c:f>pivot_tables!$B$54:$B$56</c:f>
              <c:numCache>
                <c:formatCode>"$"#,##0</c:formatCode>
                <c:ptCount val="2"/>
                <c:pt idx="0">
                  <c:v>1170628.8649473698</c:v>
                </c:pt>
                <c:pt idx="1">
                  <c:v>1281677.5658999998</c:v>
                </c:pt>
              </c:numCache>
            </c:numRef>
          </c:val>
          <c:extLst>
            <c:ext xmlns:c16="http://schemas.microsoft.com/office/drawing/2014/chart" uri="{C3380CC4-5D6E-409C-BE32-E72D297353CC}">
              <c16:uniqueId val="{00000000-3197-47CE-AE12-167A1DDCB55D}"/>
            </c:ext>
          </c:extLst>
        </c:ser>
        <c:dLbls>
          <c:showLegendKey val="0"/>
          <c:showVal val="0"/>
          <c:showCatName val="0"/>
          <c:showSerName val="0"/>
          <c:showPercent val="0"/>
          <c:showBubbleSize val="0"/>
        </c:dLbls>
        <c:gapWidth val="240"/>
        <c:overlap val="-35"/>
        <c:axId val="2096999152"/>
        <c:axId val="2096999632"/>
      </c:barChart>
      <c:catAx>
        <c:axId val="209699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999632"/>
        <c:crossesAt val="0"/>
        <c:auto val="1"/>
        <c:lblAlgn val="ctr"/>
        <c:lblOffset val="100"/>
        <c:noMultiLvlLbl val="0"/>
      </c:catAx>
      <c:valAx>
        <c:axId val="2096999632"/>
        <c:scaling>
          <c:orientation val="minMax"/>
          <c:max val="1200000"/>
          <c:min val="70000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999152"/>
        <c:crosses val="autoZero"/>
        <c:crossBetween val="midCat"/>
        <c:majorUnit val="10000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Sales</a:t>
            </a:r>
            <a:r>
              <a:rPr lang="en-US" b="1" baseline="0"/>
              <a:t> vs Week Temperature</a:t>
            </a:r>
            <a:endParaRPr lang="en-US" b="1"/>
          </a:p>
        </c:rich>
      </c:tx>
      <c:layout>
        <c:manualLayout>
          <c:xMode val="edge"/>
          <c:yMode val="edge"/>
          <c:x val="0.34986160443685305"/>
          <c:y val="4.9057752090534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pivot_tables!$B$67</c:f>
              <c:strCache>
                <c:ptCount val="1"/>
                <c:pt idx="0">
                  <c:v>Total</c:v>
                </c:pt>
              </c:strCache>
            </c:strRef>
          </c:tx>
          <c:spPr>
            <a:solidFill>
              <a:schemeClr val="accent1"/>
            </a:solidFill>
            <a:ln>
              <a:noFill/>
            </a:ln>
            <a:effectLst/>
          </c:spPr>
          <c:invertIfNegative val="0"/>
          <c:cat>
            <c:strRef>
              <c:f>pivot_tables!$A$68:$A$71</c:f>
              <c:strCache>
                <c:ptCount val="3"/>
                <c:pt idx="0">
                  <c:v>Normal Week</c:v>
                </c:pt>
                <c:pt idx="1">
                  <c:v>Cold Week (Less Than 50°F)</c:v>
                </c:pt>
                <c:pt idx="2">
                  <c:v>Hot Week (More Than 85°F)</c:v>
                </c:pt>
              </c:strCache>
            </c:strRef>
          </c:cat>
          <c:val>
            <c:numRef>
              <c:f>pivot_tables!$B$68:$B$71</c:f>
              <c:numCache>
                <c:formatCode>"$"#,##0</c:formatCode>
                <c:ptCount val="3"/>
                <c:pt idx="0">
                  <c:v>1193245.2009847716</c:v>
                </c:pt>
                <c:pt idx="1">
                  <c:v>1118801.0788741712</c:v>
                </c:pt>
                <c:pt idx="2">
                  <c:v>1201955.9313286715</c:v>
                </c:pt>
              </c:numCache>
            </c:numRef>
          </c:val>
          <c:extLst>
            <c:ext xmlns:c16="http://schemas.microsoft.com/office/drawing/2014/chart" uri="{C3380CC4-5D6E-409C-BE32-E72D297353CC}">
              <c16:uniqueId val="{00000000-2D03-4771-95D0-90B2D58494A1}"/>
            </c:ext>
          </c:extLst>
        </c:ser>
        <c:dLbls>
          <c:showLegendKey val="0"/>
          <c:showVal val="0"/>
          <c:showCatName val="0"/>
          <c:showSerName val="0"/>
          <c:showPercent val="0"/>
          <c:showBubbleSize val="0"/>
        </c:dLbls>
        <c:gapWidth val="219"/>
        <c:overlap val="-27"/>
        <c:axId val="1912156880"/>
        <c:axId val="1912157360"/>
      </c:barChart>
      <c:catAx>
        <c:axId val="191215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57360"/>
        <c:crossesAt val="0"/>
        <c:auto val="1"/>
        <c:lblAlgn val="ctr"/>
        <c:lblOffset val="100"/>
        <c:noMultiLvlLbl val="0"/>
      </c:catAx>
      <c:valAx>
        <c:axId val="1912157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5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vs</a:t>
            </a:r>
            <a:r>
              <a:rPr lang="en-US" b="1" baseline="0"/>
              <a:t> Unemployment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pivot_tables!$B$85</c:f>
              <c:strCache>
                <c:ptCount val="1"/>
                <c:pt idx="0">
                  <c:v>Total</c:v>
                </c:pt>
              </c:strCache>
            </c:strRef>
          </c:tx>
          <c:spPr>
            <a:solidFill>
              <a:schemeClr val="accent1"/>
            </a:solidFill>
            <a:ln>
              <a:noFill/>
            </a:ln>
            <a:effectLst/>
          </c:spPr>
          <c:invertIfNegative val="0"/>
          <c:cat>
            <c:strRef>
              <c:f>pivot_tables!$A$86:$A$89</c:f>
              <c:strCache>
                <c:ptCount val="3"/>
                <c:pt idx="0">
                  <c:v>Above Average</c:v>
                </c:pt>
                <c:pt idx="1">
                  <c:v>Average</c:v>
                </c:pt>
                <c:pt idx="2">
                  <c:v>Below Average</c:v>
                </c:pt>
              </c:strCache>
            </c:strRef>
          </c:cat>
          <c:val>
            <c:numRef>
              <c:f>pivot_tables!$B$86:$B$89</c:f>
              <c:numCache>
                <c:formatCode>"$"#,##0</c:formatCode>
                <c:ptCount val="3"/>
                <c:pt idx="0">
                  <c:v>1375440.4365060239</c:v>
                </c:pt>
                <c:pt idx="1">
                  <c:v>1301120.2116019418</c:v>
                </c:pt>
                <c:pt idx="2">
                  <c:v>1141903.441849255</c:v>
                </c:pt>
              </c:numCache>
            </c:numRef>
          </c:val>
          <c:extLst>
            <c:ext xmlns:c16="http://schemas.microsoft.com/office/drawing/2014/chart" uri="{C3380CC4-5D6E-409C-BE32-E72D297353CC}">
              <c16:uniqueId val="{00000000-5C9B-40F6-9EEF-878052FDA676}"/>
            </c:ext>
          </c:extLst>
        </c:ser>
        <c:dLbls>
          <c:showLegendKey val="0"/>
          <c:showVal val="0"/>
          <c:showCatName val="0"/>
          <c:showSerName val="0"/>
          <c:showPercent val="0"/>
          <c:showBubbleSize val="0"/>
        </c:dLbls>
        <c:gapWidth val="219"/>
        <c:overlap val="-27"/>
        <c:axId val="2004865168"/>
        <c:axId val="2004868048"/>
      </c:barChart>
      <c:catAx>
        <c:axId val="200486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868048"/>
        <c:crosses val="autoZero"/>
        <c:auto val="1"/>
        <c:lblAlgn val="ctr"/>
        <c:lblOffset val="100"/>
        <c:noMultiLvlLbl val="0"/>
      </c:catAx>
      <c:valAx>
        <c:axId val="2004868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86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vs CPI</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pivot_tables!$B$122</c:f>
              <c:strCache>
                <c:ptCount val="1"/>
                <c:pt idx="0">
                  <c:v>Total</c:v>
                </c:pt>
              </c:strCache>
            </c:strRef>
          </c:tx>
          <c:spPr>
            <a:solidFill>
              <a:schemeClr val="accent1"/>
            </a:solidFill>
            <a:ln>
              <a:noFill/>
            </a:ln>
            <a:effectLst/>
          </c:spPr>
          <c:invertIfNegative val="0"/>
          <c:cat>
            <c:strRef>
              <c:f>pivot_tables!$A$123:$A$126</c:f>
              <c:strCache>
                <c:ptCount val="3"/>
                <c:pt idx="0">
                  <c:v>Above Average</c:v>
                </c:pt>
                <c:pt idx="1">
                  <c:v>Average</c:v>
                </c:pt>
                <c:pt idx="2">
                  <c:v>Below Average</c:v>
                </c:pt>
              </c:strCache>
            </c:strRef>
          </c:cat>
          <c:val>
            <c:numRef>
              <c:f>pivot_tables!$B$123:$B$126</c:f>
              <c:numCache>
                <c:formatCode>"$"#,##0</c:formatCode>
                <c:ptCount val="3"/>
                <c:pt idx="0">
                  <c:v>1031312.8916683318</c:v>
                </c:pt>
                <c:pt idx="1">
                  <c:v>570617.3086713287</c:v>
                </c:pt>
                <c:pt idx="2">
                  <c:v>1997068.7666783207</c:v>
                </c:pt>
              </c:numCache>
            </c:numRef>
          </c:val>
          <c:extLst>
            <c:ext xmlns:c16="http://schemas.microsoft.com/office/drawing/2014/chart" uri="{C3380CC4-5D6E-409C-BE32-E72D297353CC}">
              <c16:uniqueId val="{00000000-1C0B-4A28-9545-C7D8CAC34159}"/>
            </c:ext>
          </c:extLst>
        </c:ser>
        <c:dLbls>
          <c:showLegendKey val="0"/>
          <c:showVal val="0"/>
          <c:showCatName val="0"/>
          <c:showSerName val="0"/>
          <c:showPercent val="0"/>
          <c:showBubbleSize val="0"/>
        </c:dLbls>
        <c:gapWidth val="219"/>
        <c:overlap val="-27"/>
        <c:axId val="2009834512"/>
        <c:axId val="2009834992"/>
      </c:barChart>
      <c:catAx>
        <c:axId val="200983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34992"/>
        <c:crosses val="autoZero"/>
        <c:auto val="1"/>
        <c:lblAlgn val="ctr"/>
        <c:lblOffset val="100"/>
        <c:noMultiLvlLbl val="0"/>
      </c:catAx>
      <c:valAx>
        <c:axId val="20098349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3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Worksheet.xlsx]pivot_tables!PivotTable5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vs Fuel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pivot_tables!$B$103</c:f>
              <c:strCache>
                <c:ptCount val="1"/>
                <c:pt idx="0">
                  <c:v>Total</c:v>
                </c:pt>
              </c:strCache>
            </c:strRef>
          </c:tx>
          <c:spPr>
            <a:solidFill>
              <a:schemeClr val="accent1"/>
            </a:solidFill>
            <a:ln>
              <a:noFill/>
            </a:ln>
            <a:effectLst/>
          </c:spPr>
          <c:invertIfNegative val="0"/>
          <c:cat>
            <c:strRef>
              <c:f>pivot_tables!$A$104:$A$107</c:f>
              <c:strCache>
                <c:ptCount val="3"/>
                <c:pt idx="0">
                  <c:v>Above Average</c:v>
                </c:pt>
                <c:pt idx="1">
                  <c:v>Average</c:v>
                </c:pt>
                <c:pt idx="2">
                  <c:v>Below Average</c:v>
                </c:pt>
              </c:strCache>
            </c:strRef>
          </c:cat>
          <c:val>
            <c:numRef>
              <c:f>pivot_tables!$B$104:$B$107</c:f>
              <c:numCache>
                <c:formatCode>"$"#,##0</c:formatCode>
                <c:ptCount val="3"/>
                <c:pt idx="0">
                  <c:v>1195012.220564662</c:v>
                </c:pt>
                <c:pt idx="1">
                  <c:v>1241151.3779951101</c:v>
                </c:pt>
                <c:pt idx="2">
                  <c:v>1104685.4327966096</c:v>
                </c:pt>
              </c:numCache>
            </c:numRef>
          </c:val>
          <c:extLst>
            <c:ext xmlns:c16="http://schemas.microsoft.com/office/drawing/2014/chart" uri="{C3380CC4-5D6E-409C-BE32-E72D297353CC}">
              <c16:uniqueId val="{00000000-A2C9-41D4-A915-3C46839E38A6}"/>
            </c:ext>
          </c:extLst>
        </c:ser>
        <c:dLbls>
          <c:showLegendKey val="0"/>
          <c:showVal val="0"/>
          <c:showCatName val="0"/>
          <c:showSerName val="0"/>
          <c:showPercent val="0"/>
          <c:showBubbleSize val="0"/>
        </c:dLbls>
        <c:gapWidth val="219"/>
        <c:overlap val="-27"/>
        <c:axId val="1323343248"/>
        <c:axId val="1821359744"/>
      </c:barChart>
      <c:catAx>
        <c:axId val="132334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59744"/>
        <c:crosses val="autoZero"/>
        <c:auto val="1"/>
        <c:lblAlgn val="ctr"/>
        <c:lblOffset val="100"/>
        <c:noMultiLvlLbl val="0"/>
      </c:catAx>
      <c:valAx>
        <c:axId val="1821359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34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678180</xdr:colOff>
      <xdr:row>52</xdr:row>
      <xdr:rowOff>19050</xdr:rowOff>
    </xdr:from>
    <xdr:to>
      <xdr:col>8</xdr:col>
      <xdr:colOff>609600</xdr:colOff>
      <xdr:row>64</xdr:row>
      <xdr:rowOff>45720</xdr:rowOff>
    </xdr:to>
    <xdr:graphicFrame macro="">
      <xdr:nvGraphicFramePr>
        <xdr:cNvPr id="3" name="Chart 2">
          <a:extLst>
            <a:ext uri="{FF2B5EF4-FFF2-40B4-BE49-F238E27FC236}">
              <a16:creationId xmlns:a16="http://schemas.microsoft.com/office/drawing/2014/main" id="{07E32166-5777-D4F5-2E63-FC78D2D4B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65</xdr:row>
      <xdr:rowOff>179070</xdr:rowOff>
    </xdr:from>
    <xdr:to>
      <xdr:col>10</xdr:col>
      <xdr:colOff>662940</xdr:colOff>
      <xdr:row>80</xdr:row>
      <xdr:rowOff>179070</xdr:rowOff>
    </xdr:to>
    <xdr:graphicFrame macro="">
      <xdr:nvGraphicFramePr>
        <xdr:cNvPr id="4" name="Chart 3">
          <a:extLst>
            <a:ext uri="{FF2B5EF4-FFF2-40B4-BE49-F238E27FC236}">
              <a16:creationId xmlns:a16="http://schemas.microsoft.com/office/drawing/2014/main" id="{C8339DD5-9568-DE0D-7F56-C38B91EAA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xdr:colOff>
      <xdr:row>83</xdr:row>
      <xdr:rowOff>179070</xdr:rowOff>
    </xdr:from>
    <xdr:to>
      <xdr:col>9</xdr:col>
      <xdr:colOff>342900</xdr:colOff>
      <xdr:row>98</xdr:row>
      <xdr:rowOff>179070</xdr:rowOff>
    </xdr:to>
    <xdr:graphicFrame macro="">
      <xdr:nvGraphicFramePr>
        <xdr:cNvPr id="5" name="Chart 4">
          <a:extLst>
            <a:ext uri="{FF2B5EF4-FFF2-40B4-BE49-F238E27FC236}">
              <a16:creationId xmlns:a16="http://schemas.microsoft.com/office/drawing/2014/main" id="{1559A645-A2D9-8889-50A5-982E18DC6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xdr:colOff>
      <xdr:row>101</xdr:row>
      <xdr:rowOff>140970</xdr:rowOff>
    </xdr:from>
    <xdr:to>
      <xdr:col>9</xdr:col>
      <xdr:colOff>335280</xdr:colOff>
      <xdr:row>116</xdr:row>
      <xdr:rowOff>140970</xdr:rowOff>
    </xdr:to>
    <xdr:graphicFrame macro="">
      <xdr:nvGraphicFramePr>
        <xdr:cNvPr id="6" name="Chart 5">
          <a:extLst>
            <a:ext uri="{FF2B5EF4-FFF2-40B4-BE49-F238E27FC236}">
              <a16:creationId xmlns:a16="http://schemas.microsoft.com/office/drawing/2014/main" id="{47D9CD88-6478-2388-5367-E848C8BDE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121</xdr:row>
      <xdr:rowOff>19050</xdr:rowOff>
    </xdr:from>
    <xdr:to>
      <xdr:col>9</xdr:col>
      <xdr:colOff>320040</xdr:colOff>
      <xdr:row>136</xdr:row>
      <xdr:rowOff>19050</xdr:rowOff>
    </xdr:to>
    <xdr:graphicFrame macro="">
      <xdr:nvGraphicFramePr>
        <xdr:cNvPr id="7" name="Chart 6">
          <a:extLst>
            <a:ext uri="{FF2B5EF4-FFF2-40B4-BE49-F238E27FC236}">
              <a16:creationId xmlns:a16="http://schemas.microsoft.com/office/drawing/2014/main" id="{7DF80C7B-1A6B-B1F0-1D25-DC33C071A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22860</xdr:colOff>
      <xdr:row>2</xdr:row>
      <xdr:rowOff>0</xdr:rowOff>
    </xdr:from>
    <xdr:to>
      <xdr:col>11</xdr:col>
      <xdr:colOff>472440</xdr:colOff>
      <xdr:row>20</xdr:row>
      <xdr:rowOff>53340</xdr:rowOff>
    </xdr:to>
    <xdr:graphicFrame macro="">
      <xdr:nvGraphicFramePr>
        <xdr:cNvPr id="8" name="Chart 7">
          <a:extLst>
            <a:ext uri="{FF2B5EF4-FFF2-40B4-BE49-F238E27FC236}">
              <a16:creationId xmlns:a16="http://schemas.microsoft.com/office/drawing/2014/main" id="{FB7EA7FF-9E13-DA18-5543-C8F3AEF4D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58782</xdr:colOff>
      <xdr:row>3</xdr:row>
      <xdr:rowOff>1089</xdr:rowOff>
    </xdr:from>
    <xdr:to>
      <xdr:col>13</xdr:col>
      <xdr:colOff>35922</xdr:colOff>
      <xdr:row>17</xdr:row>
      <xdr:rowOff>178527</xdr:rowOff>
    </xdr:to>
    <xdr:graphicFrame macro="">
      <xdr:nvGraphicFramePr>
        <xdr:cNvPr id="2" name="Chart 1">
          <a:extLst>
            <a:ext uri="{FF2B5EF4-FFF2-40B4-BE49-F238E27FC236}">
              <a16:creationId xmlns:a16="http://schemas.microsoft.com/office/drawing/2014/main" id="{328F309C-0463-492E-A759-9446C787A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14151</xdr:colOff>
      <xdr:row>3</xdr:row>
      <xdr:rowOff>1</xdr:rowOff>
    </xdr:from>
    <xdr:to>
      <xdr:col>18</xdr:col>
      <xdr:colOff>10885</xdr:colOff>
      <xdr:row>17</xdr:row>
      <xdr:rowOff>182337</xdr:rowOff>
    </xdr:to>
    <xdr:graphicFrame macro="">
      <xdr:nvGraphicFramePr>
        <xdr:cNvPr id="3" name="Chart 2">
          <a:extLst>
            <a:ext uri="{FF2B5EF4-FFF2-40B4-BE49-F238E27FC236}">
              <a16:creationId xmlns:a16="http://schemas.microsoft.com/office/drawing/2014/main" id="{8F60CA50-E701-4941-8AA4-8CFB154F1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76199</xdr:colOff>
      <xdr:row>33</xdr:row>
      <xdr:rowOff>19593</xdr:rowOff>
    </xdr:from>
    <xdr:to>
      <xdr:col>18</xdr:col>
      <xdr:colOff>10886</xdr:colOff>
      <xdr:row>46</xdr:row>
      <xdr:rowOff>38100</xdr:rowOff>
    </xdr:to>
    <xdr:graphicFrame macro="">
      <xdr:nvGraphicFramePr>
        <xdr:cNvPr id="4" name="Chart 3">
          <a:extLst>
            <a:ext uri="{FF2B5EF4-FFF2-40B4-BE49-F238E27FC236}">
              <a16:creationId xmlns:a16="http://schemas.microsoft.com/office/drawing/2014/main" id="{CFF2FA36-891C-44BD-90E0-D7D0327F5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58783</xdr:colOff>
      <xdr:row>17</xdr:row>
      <xdr:rowOff>171995</xdr:rowOff>
    </xdr:from>
    <xdr:to>
      <xdr:col>8</xdr:col>
      <xdr:colOff>51163</xdr:colOff>
      <xdr:row>32</xdr:row>
      <xdr:rowOff>171994</xdr:rowOff>
    </xdr:to>
    <xdr:graphicFrame macro="">
      <xdr:nvGraphicFramePr>
        <xdr:cNvPr id="5" name="Chart 4">
          <a:extLst>
            <a:ext uri="{FF2B5EF4-FFF2-40B4-BE49-F238E27FC236}">
              <a16:creationId xmlns:a16="http://schemas.microsoft.com/office/drawing/2014/main" id="{45481B57-C42C-44D1-822A-DEB9D4D24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58783</xdr:colOff>
      <xdr:row>17</xdr:row>
      <xdr:rowOff>182880</xdr:rowOff>
    </xdr:from>
    <xdr:to>
      <xdr:col>13</xdr:col>
      <xdr:colOff>35923</xdr:colOff>
      <xdr:row>32</xdr:row>
      <xdr:rowOff>182879</xdr:rowOff>
    </xdr:to>
    <xdr:graphicFrame macro="">
      <xdr:nvGraphicFramePr>
        <xdr:cNvPr id="8" name="Chart 7">
          <a:extLst>
            <a:ext uri="{FF2B5EF4-FFF2-40B4-BE49-F238E27FC236}">
              <a16:creationId xmlns:a16="http://schemas.microsoft.com/office/drawing/2014/main" id="{69F2B563-A8E7-4BCD-BA6D-DA761CE90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6532</xdr:colOff>
      <xdr:row>17</xdr:row>
      <xdr:rowOff>178526</xdr:rowOff>
    </xdr:from>
    <xdr:to>
      <xdr:col>18</xdr:col>
      <xdr:colOff>14152</xdr:colOff>
      <xdr:row>32</xdr:row>
      <xdr:rowOff>178525</xdr:rowOff>
    </xdr:to>
    <xdr:graphicFrame macro="">
      <xdr:nvGraphicFramePr>
        <xdr:cNvPr id="9" name="Chart 8">
          <a:extLst>
            <a:ext uri="{FF2B5EF4-FFF2-40B4-BE49-F238E27FC236}">
              <a16:creationId xmlns:a16="http://schemas.microsoft.com/office/drawing/2014/main" id="{EE7CC624-F026-49AE-AFE5-1FB7A18FB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10886</xdr:rowOff>
    </xdr:from>
    <xdr:to>
      <xdr:col>3</xdr:col>
      <xdr:colOff>0</xdr:colOff>
      <xdr:row>16</xdr:row>
      <xdr:rowOff>72118</xdr:rowOff>
    </xdr:to>
    <mc:AlternateContent xmlns:mc="http://schemas.openxmlformats.org/markup-compatibility/2006">
      <mc:Choice xmlns:a14="http://schemas.microsoft.com/office/drawing/2010/main" Requires="a14">
        <xdr:graphicFrame macro="">
          <xdr:nvGraphicFramePr>
            <xdr:cNvPr id="10" name="Store">
              <a:extLst>
                <a:ext uri="{FF2B5EF4-FFF2-40B4-BE49-F238E27FC236}">
                  <a16:creationId xmlns:a16="http://schemas.microsoft.com/office/drawing/2014/main" id="{40827F4A-5C9E-1E15-392D-A5D1F23E0F7A}"/>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0" y="544286"/>
              <a:ext cx="1828800" cy="2372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151673</xdr:rowOff>
    </xdr:from>
    <xdr:to>
      <xdr:col>3</xdr:col>
      <xdr:colOff>0</xdr:colOff>
      <xdr:row>35</xdr:row>
      <xdr:rowOff>35105</xdr:rowOff>
    </xdr:to>
    <mc:AlternateContent xmlns:mc="http://schemas.openxmlformats.org/markup-compatibility/2006">
      <mc:Choice xmlns:a14="http://schemas.microsoft.com/office/drawing/2010/main" Requires="a14">
        <xdr:graphicFrame macro="">
          <xdr:nvGraphicFramePr>
            <xdr:cNvPr id="11" name="Month">
              <a:extLst>
                <a:ext uri="{FF2B5EF4-FFF2-40B4-BE49-F238E27FC236}">
                  <a16:creationId xmlns:a16="http://schemas.microsoft.com/office/drawing/2014/main" id="{274FF97B-9B62-1DBF-66BB-05981EBBB48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885473"/>
              <a:ext cx="1828800" cy="2372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127364</xdr:rowOff>
    </xdr:from>
    <xdr:to>
      <xdr:col>3</xdr:col>
      <xdr:colOff>0</xdr:colOff>
      <xdr:row>21</xdr:row>
      <xdr:rowOff>92529</xdr:rowOff>
    </xdr:to>
    <mc:AlternateContent xmlns:mc="http://schemas.openxmlformats.org/markup-compatibility/2006">
      <mc:Choice xmlns:a14="http://schemas.microsoft.com/office/drawing/2010/main" Requires="a14">
        <xdr:graphicFrame macro="">
          <xdr:nvGraphicFramePr>
            <xdr:cNvPr id="12" name="Holiday_Flag">
              <a:extLst>
                <a:ext uri="{FF2B5EF4-FFF2-40B4-BE49-F238E27FC236}">
                  <a16:creationId xmlns:a16="http://schemas.microsoft.com/office/drawing/2014/main" id="{7BF3CB90-04F9-6DA8-A409-0C90A7DD6512}"/>
                </a:ext>
              </a:extLst>
            </xdr:cNvPr>
            <xdr:cNvGraphicFramePr/>
          </xdr:nvGraphicFramePr>
          <xdr:xfrm>
            <a:off x="0" y="0"/>
            <a:ext cx="0" cy="0"/>
          </xdr:xfrm>
          <a:graphic>
            <a:graphicData uri="http://schemas.microsoft.com/office/drawing/2010/slicer">
              <sle:slicer xmlns:sle="http://schemas.microsoft.com/office/drawing/2010/slicer" name="Holiday_Flag"/>
            </a:graphicData>
          </a:graphic>
        </xdr:graphicFrame>
      </mc:Choice>
      <mc:Fallback>
        <xdr:sp macro="" textlink="">
          <xdr:nvSpPr>
            <xdr:cNvPr id="0" name=""/>
            <xdr:cNvSpPr>
              <a:spLocks noTextEdit="1"/>
            </xdr:cNvSpPr>
          </xdr:nvSpPr>
          <xdr:spPr>
            <a:xfrm>
              <a:off x="0" y="2972164"/>
              <a:ext cx="1828800" cy="854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ego Goncalves" refreshedDate="45067.892823726848" createdVersion="8" refreshedVersion="8" minRefreshableVersion="3" recordCount="6436" xr:uid="{ECB24C21-1835-48BD-859F-D29C00EEAD5F}">
  <cacheSource type="worksheet">
    <worksheetSource ref="A1:M1048576" sheet="working_sheet"/>
  </cacheSource>
  <cacheFields count="13">
    <cacheField name="Store" numFmtId="0">
      <sharedItems containsString="0" containsBlank="1" containsNumber="1" containsInteger="1" minValue="1" maxValue="45" count="46">
        <n v="1"/>
        <n v="2"/>
        <n v="3"/>
        <n v="4"/>
        <n v="5"/>
        <n v="6"/>
        <n v="7"/>
        <n v="8"/>
        <n v="9"/>
        <n v="10"/>
        <n v="11"/>
        <n v="12"/>
        <n v="13"/>
        <n v="14"/>
        <n v="15"/>
        <n v="16"/>
        <n v="17"/>
        <n v="18"/>
        <n v="19"/>
        <n v="20"/>
        <n v="21"/>
        <n v="22"/>
        <n v="23"/>
        <n v="24"/>
        <n v="25"/>
        <n v="26"/>
        <n v="27"/>
        <n v="28"/>
        <n v="29"/>
        <n v="30"/>
        <n v="31"/>
        <n v="32"/>
        <n v="33"/>
        <n v="34"/>
        <n v="35"/>
        <n v="36"/>
        <n v="37"/>
        <n v="38"/>
        <n v="39"/>
        <n v="40"/>
        <n v="41"/>
        <n v="42"/>
        <n v="43"/>
        <n v="44"/>
        <n v="45"/>
        <m/>
      </sharedItems>
    </cacheField>
    <cacheField name="Date" numFmtId="14">
      <sharedItems containsNonDate="0" containsDate="1" containsString="0" containsBlank="1" minDate="2010-02-05T00:00:00" maxDate="2012-10-27T00:00:00"/>
    </cacheField>
    <cacheField name="Month" numFmtId="14">
      <sharedItems containsBlank="1" count="13">
        <s v="Feb"/>
        <s v="Mar"/>
        <s v="Apr"/>
        <s v="May"/>
        <s v="Jun"/>
        <s v="Jul"/>
        <s v="Aug"/>
        <s v="Sep"/>
        <s v="Oct"/>
        <s v="Nov"/>
        <s v="Dec"/>
        <s v="Jan"/>
        <m/>
      </sharedItems>
    </cacheField>
    <cacheField name="Weekly_Sales" numFmtId="0">
      <sharedItems containsString="0" containsBlank="1" containsNumber="1" minValue="209986.25" maxValue="3818686.45" count="6436">
        <n v="1643690.9"/>
        <n v="1641957.44"/>
        <n v="1611968.17"/>
        <n v="1409727.59"/>
        <n v="1554806.68"/>
        <n v="1439541.59"/>
        <n v="1472515.79"/>
        <n v="1404429.92"/>
        <n v="1594968.28"/>
        <n v="1545418.53"/>
        <n v="1466058.28"/>
        <n v="1391256.12"/>
        <n v="1425100.71"/>
        <n v="1603955.12"/>
        <n v="1494251.5"/>
        <n v="1399662.07"/>
        <n v="1432069.95"/>
        <n v="1615524.71"/>
        <n v="1542561.09"/>
        <n v="1503284.06"/>
        <n v="1422711.6"/>
        <n v="1492418.14"/>
        <n v="1546074.18"/>
        <n v="1448938.92"/>
        <n v="1385065.2"/>
        <n v="1371986.6"/>
        <n v="1605491.78"/>
        <n v="1508237.76"/>
        <n v="1513080.49"/>
        <n v="1449142.92"/>
        <n v="1540163.53"/>
        <n v="1507460.69"/>
        <n v="1430378.67"/>
        <n v="1351791.03"/>
        <n v="1453329.5"/>
        <n v="1508239.93"/>
        <n v="1459409.1"/>
        <n v="1345454"/>
        <n v="1384209.22"/>
        <n v="1551659.28"/>
        <n v="1494479.49"/>
        <n v="1483784.18"/>
        <n v="1955624.11"/>
        <n v="1548033.78"/>
        <n v="1682614.26"/>
        <n v="1891034.93"/>
        <n v="2387950.2000000002"/>
        <n v="1367320.01"/>
        <n v="1444732.28"/>
        <n v="1391013.96"/>
        <n v="1327405.42"/>
        <n v="1316899.31"/>
        <n v="1606629.58"/>
        <n v="1649614.93"/>
        <n v="1686842.78"/>
        <n v="1456800.28"/>
        <n v="1636263.41"/>
        <n v="1553191.63"/>
        <n v="1576818.06"/>
        <n v="1541102.38"/>
        <n v="1495064.75"/>
        <n v="1614259.35"/>
        <n v="1559889"/>
        <n v="1564819.81"/>
        <n v="1455090.69"/>
        <n v="1629391.28"/>
        <n v="1604775.58"/>
        <n v="1428218.27"/>
        <n v="1466046.67"/>
        <n v="1635078.41"/>
        <n v="1588948.32"/>
        <n v="1532114.86"/>
        <n v="1438830.15"/>
        <n v="1488538.09"/>
        <n v="1534849.64"/>
        <n v="1455119.97"/>
        <n v="1396926.82"/>
        <n v="1352219.79"/>
        <n v="1624383.75"/>
        <n v="1525147.09"/>
        <n v="1530761.43"/>
        <n v="1464693.46"/>
        <n v="1550229.22"/>
        <n v="1540471.24"/>
        <n v="1514259.78"/>
        <n v="1380020.27"/>
        <n v="1394561.83"/>
        <n v="1630989.95"/>
        <n v="1493525.93"/>
        <n v="1502562.78"/>
        <n v="1445249.09"/>
        <n v="1697229.58"/>
        <n v="1594938.89"/>
        <n v="1539483.7"/>
        <n v="2033320.66"/>
        <n v="1584083.95"/>
        <n v="1799682.38"/>
        <n v="1881176.67"/>
        <n v="2270188.9900000002"/>
        <n v="1497462.72"/>
        <n v="1550369.92"/>
        <n v="1459601.17"/>
        <n v="1394393.84"/>
        <n v="1319325.5900000001"/>
        <n v="1636339.65"/>
        <n v="1802477.43"/>
        <n v="1819870"/>
        <n v="1539387.83"/>
        <n v="1688420.76"/>
        <n v="1675431.16"/>
        <n v="1677472.78"/>
        <n v="1511068.07"/>
        <n v="1649604.63"/>
        <n v="1899676.88"/>
        <n v="1621031.7"/>
        <n v="1521577.87"/>
        <n v="1468928.37"/>
        <n v="1684519.99"/>
        <n v="1611096.05"/>
        <n v="1595901.87"/>
        <n v="1555444.55"/>
        <n v="1624477.58"/>
        <n v="1697230.96"/>
        <n v="1630607"/>
        <n v="1527845.81"/>
        <n v="1540421.49"/>
        <n v="1769854.16"/>
        <n v="1527014.04"/>
        <n v="1497954.76"/>
        <n v="1439123.71"/>
        <n v="1631135.79"/>
        <n v="1592409.97"/>
        <n v="1597868.05"/>
        <n v="1494122.38"/>
        <n v="1582083.4"/>
        <n v="1661767.33"/>
        <n v="1517428.87"/>
        <n v="1506126.06"/>
        <n v="1437059.26"/>
        <n v="1670785.97"/>
        <n v="1573072.81"/>
        <n v="1508068.77"/>
        <n v="1493659.74"/>
        <n v="2136989.46"/>
        <n v="2137809.5"/>
        <n v="2124451.54"/>
        <n v="1865097.27"/>
        <n v="1991013.13"/>
        <n v="1990483.78"/>
        <n v="1946070.88"/>
        <n v="1750197.81"/>
        <n v="2066187.72"/>
        <n v="1954689.21"/>
        <n v="1874957.94"/>
        <n v="1821990.93"/>
        <n v="1802450.29"/>
        <n v="2042581.71"/>
        <n v="1880752.36"/>
        <n v="1896937.1"/>
        <n v="1957113.89"/>
        <n v="2102539.9300000002"/>
        <n v="2025538.76"/>
        <n v="2001636.96"/>
        <n v="1939927.09"/>
        <n v="2003940.64"/>
        <n v="1880902.62"/>
        <n v="1845879.79"/>
        <n v="1781717.71"/>
        <n v="1804246.16"/>
        <n v="1991909.98"/>
        <n v="1895601.05"/>
        <n v="1964335.23"/>
        <n v="1863840.49"/>
        <n v="1904608.09"/>
        <n v="1839128.83"/>
        <n v="1793903.6"/>
        <n v="1724557.22"/>
        <n v="1827440.43"/>
        <n v="1849921.44"/>
        <n v="1794355.49"/>
        <n v="1737947.64"/>
        <n v="1802755.11"/>
        <n v="1939061.41"/>
        <n v="1916812.74"/>
        <n v="1956739.17"/>
        <n v="2658725.29"/>
        <n v="2015781.27"/>
        <n v="2378726.5499999998"/>
        <n v="2609166.75"/>
        <n v="3436007.68"/>
        <n v="1750434.55"/>
        <n v="1758050.79"/>
        <n v="1744193.58"/>
        <n v="1751384.9"/>
        <n v="1695371.68"/>
        <n v="1929346.23"/>
        <n v="2168041.61"/>
        <n v="2080884.82"/>
        <n v="1833511.08"/>
        <n v="1981607.78"/>
        <n v="1879107.31"/>
        <n v="1902557.66"/>
        <n v="1766162.05"/>
        <n v="1800171.36"/>
        <n v="1847552.61"/>
        <n v="1856467.84"/>
        <n v="1886339.6"/>
        <n v="1745545.28"/>
        <n v="1837743.6"/>
        <n v="1838513.07"/>
        <n v="1688281.86"/>
        <n v="1797732.56"/>
        <n v="1933756.21"/>
        <n v="1929153.16"/>
        <n v="1953771.99"/>
        <n v="1790925.8"/>
        <n v="1866243"/>
        <n v="1853161.99"/>
        <n v="1785187.29"/>
        <n v="1743816.41"/>
        <n v="1680693.06"/>
        <n v="1876704.26"/>
        <n v="1812768.26"/>
        <n v="1844094.59"/>
        <n v="1821139.91"/>
        <n v="1809119.7"/>
        <n v="1748000.65"/>
        <n v="1691439.52"/>
        <n v="1669299.78"/>
        <n v="1650394.44"/>
        <n v="1837553.43"/>
        <n v="1743882.19"/>
        <n v="1834680.25"/>
        <n v="1769296.25"/>
        <n v="1959707.9"/>
        <n v="1920725.15"/>
        <n v="1902762.5"/>
        <n v="2614202.2999999998"/>
        <n v="1954952"/>
        <n v="2290549.3199999998"/>
        <n v="2432736.52"/>
        <n v="3224369.8"/>
        <n v="1874226.52"/>
        <n v="1799520.14"/>
        <n v="1744725.48"/>
        <n v="1711769.11"/>
        <n v="1660906.14"/>
        <n v="1935299.94"/>
        <n v="2103322.6800000002"/>
        <n v="2196688.46"/>
        <n v="1861802.7"/>
        <n v="1952555.66"/>
        <n v="1937628.26"/>
        <n v="1976082.13"/>
        <n v="1790439.16"/>
        <n v="1857480.84"/>
        <n v="2129035.91"/>
        <n v="1935869.1"/>
        <n v="1847344.45"/>
        <n v="1764133.09"/>
        <n v="1923957.09"/>
        <n v="1917520.99"/>
        <n v="2000940.67"/>
        <n v="1912791.09"/>
        <n v="1910092.37"/>
        <n v="2010216.49"/>
        <n v="1962924.3"/>
        <n v="1887733.21"/>
        <n v="1881046.12"/>
        <n v="2041507.4"/>
        <n v="1830075.13"/>
        <n v="1819666.46"/>
        <n v="1757923.88"/>
        <n v="1946104.64"/>
        <n v="1866719.96"/>
        <n v="1928016.01"/>
        <n v="1876788.15"/>
        <n v="1947083.3"/>
        <n v="1898777.07"/>
        <n v="1814806.63"/>
        <n v="1829415.67"/>
        <n v="1746470.56"/>
        <n v="1998321.04"/>
        <n v="1900745.13"/>
        <n v="1847990.41"/>
        <n v="1834458.35"/>
        <n v="461622.22"/>
        <n v="420728.96"/>
        <n v="421642.19"/>
        <n v="407204.86"/>
        <n v="415202.04"/>
        <n v="384200.69"/>
        <n v="375328.59"/>
        <n v="359949.27"/>
        <n v="423294.4"/>
        <n v="415870.28"/>
        <n v="354993.26"/>
        <n v="339976.65"/>
        <n v="361248.39"/>
        <n v="399323.86"/>
        <n v="384357.94"/>
        <n v="343763.17"/>
        <n v="350089.23"/>
        <n v="396968.8"/>
        <n v="355017.09"/>
        <n v="364076.85"/>
        <n v="357346.48"/>
        <n v="381151.72"/>
        <n v="349214.18"/>
        <n v="352728.78"/>
        <n v="352864.49"/>
        <n v="347955.05"/>
        <n v="402635.76"/>
        <n v="339597.38"/>
        <n v="351728.21"/>
        <n v="362134.09"/>
        <n v="366473.97"/>
        <n v="352260.97"/>
        <n v="363064.64"/>
        <n v="355626.87"/>
        <n v="358784.1"/>
        <n v="395107.35"/>
        <n v="345584.39"/>
        <n v="348895.98"/>
        <n v="348591.74"/>
        <n v="423175.56"/>
        <n v="386635.03"/>
        <n v="372545.32"/>
        <n v="565567.84"/>
        <n v="476420.77"/>
        <n v="467642.03"/>
        <n v="498159.39"/>
        <n v="605990.41"/>
        <n v="382677.76000000001"/>
        <n v="378241.34"/>
        <n v="381061.1"/>
        <n v="350876.7"/>
        <n v="364866.24"/>
        <n v="438516.53"/>
        <n v="430526.21"/>
        <n v="432782.1"/>
        <n v="397211.19"/>
        <n v="437084.51"/>
        <n v="404753.3"/>
        <n v="392109.51"/>
        <n v="380683.67"/>
        <n v="374556.08"/>
        <n v="384075.31"/>
        <n v="366250.69"/>
        <n v="391860.04"/>
        <n v="367405.4"/>
        <n v="413042.12"/>
        <n v="386312.68"/>
        <n v="364603.13"/>
        <n v="369350.6"/>
        <n v="394507.84"/>
        <n v="391638.75"/>
        <n v="403423.34"/>
        <n v="385520.71"/>
        <n v="368962.72"/>
        <n v="395146.23999999999"/>
        <n v="373454.33"/>
        <n v="360617.37"/>
        <n v="345381.29"/>
        <n v="409981.25"/>
        <n v="380376.85"/>
        <n v="379716.91"/>
        <n v="366367.55"/>
        <n v="375988.69"/>
        <n v="377347.49"/>
        <n v="375629.51"/>
        <n v="365248.94"/>
        <n v="368477.93"/>
        <n v="403342.4"/>
        <n v="368282.57"/>
        <n v="394976.36"/>
        <n v="389540.62"/>
        <n v="459443.22"/>
        <n v="407764.25"/>
        <n v="398838.97"/>
        <n v="556925.18999999994"/>
        <n v="472511.32"/>
        <n v="468772.8"/>
        <n v="510747.62"/>
        <n v="551221.21"/>
        <n v="410553.88"/>
        <n v="398178.21"/>
        <n v="367438.62"/>
        <n v="365818.61"/>
        <n v="349518.1"/>
        <n v="424960.66"/>
        <n v="473292.47"/>
        <n v="475591.08"/>
        <n v="418925.47"/>
        <n v="469752.56"/>
        <n v="445162.05"/>
        <n v="411775.8"/>
        <n v="413907.25"/>
        <n v="407488.84"/>
        <n v="503232.13"/>
        <n v="420789.74"/>
        <n v="434822.13"/>
        <n v="394616.11"/>
        <n v="439913.57"/>
        <n v="431985.36"/>
        <n v="418112.76"/>
        <n v="413701.29"/>
        <n v="432268.53"/>
        <n v="446336.8"/>
        <n v="442074.79"/>
        <n v="419497.95"/>
        <n v="422965.33"/>
        <n v="411206.5"/>
        <n v="416913.1"/>
        <n v="432424.85"/>
        <n v="389427.9"/>
        <n v="419990.29"/>
        <n v="391811.6"/>
        <n v="394918.83"/>
        <n v="412449.67"/>
        <n v="408838.73"/>
        <n v="408229.73"/>
        <n v="407589.16"/>
        <n v="414392.09"/>
        <n v="389813.02"/>
        <n v="443557.65"/>
        <n v="410804.39"/>
        <n v="424513.08"/>
        <n v="405432.7"/>
        <n v="2135143.87"/>
        <n v="2188307.39"/>
        <n v="2049860.26"/>
        <n v="1925728.84"/>
        <n v="1971057.44"/>
        <n v="1894324.09"/>
        <n v="1897429.36"/>
        <n v="1762539.3"/>
        <n v="1979247.12"/>
        <n v="1818452.72"/>
        <n v="1851519.69"/>
        <n v="1802677.9"/>
        <n v="1817273.28"/>
        <n v="2000626.14"/>
        <n v="1875597.28"/>
        <n v="1903752.6"/>
        <n v="1857533.7"/>
        <n v="1903290.58"/>
        <n v="1870619.23"/>
        <n v="1929736.35"/>
        <n v="1846651.95"/>
        <n v="1881337.21"/>
        <n v="1812208.22"/>
        <n v="1898427.66"/>
        <n v="1848426.78"/>
        <n v="1796637.61"/>
        <n v="1907638.58"/>
        <n v="2007050.75"/>
        <n v="1997181.09"/>
        <n v="1848403.92"/>
        <n v="1935857.58"/>
        <n v="1865820.81"/>
        <n v="1899959.61"/>
        <n v="1810684.68"/>
        <n v="1842821.02"/>
        <n v="1951494.85"/>
        <n v="1867345.09"/>
        <n v="1927610.06"/>
        <n v="1933333"/>
        <n v="2013115.79"/>
        <n v="1999794.26"/>
        <n v="2097809.4"/>
        <n v="2789469.45"/>
        <n v="2102530.17"/>
        <n v="2302504.86"/>
        <n v="2740057.14"/>
        <n v="3526713.39"/>
        <n v="1794868.74"/>
        <n v="1862476.27"/>
        <n v="1865502.46"/>
        <n v="1886393.94"/>
        <n v="1814240.85"/>
        <n v="2119086.04"/>
        <n v="2187847.29"/>
        <n v="2316495.56"/>
        <n v="2078094.69"/>
        <n v="2103455.75"/>
        <n v="2039818.41"/>
        <n v="2116475.38"/>
        <n v="1944164.32"/>
        <n v="1900246.47"/>
        <n v="2074953.46"/>
        <n v="1960587.76"/>
        <n v="2220600.7599999998"/>
        <n v="1878167.44"/>
        <n v="2063682.76"/>
        <n v="2002362.37"/>
        <n v="2015563.48"/>
        <n v="1986597.95"/>
        <n v="2065377.15"/>
        <n v="2073951.38"/>
        <n v="2141210.62"/>
        <n v="2008344.92"/>
        <n v="2051533.53"/>
        <n v="2066541.86"/>
        <n v="2049046.95"/>
        <n v="2036231.39"/>
        <n v="1989674.07"/>
        <n v="2160057.39"/>
        <n v="2105668.7400000002"/>
        <n v="2232892.1"/>
        <n v="1988490.21"/>
        <n v="2078420.31"/>
        <n v="2093139.01"/>
        <n v="2075577.33"/>
        <n v="2031406.41"/>
        <n v="1929486.63"/>
        <n v="2166737.65"/>
        <n v="2074548.85"/>
        <n v="2207742.13"/>
        <n v="2151659.59"/>
        <n v="2281217.31"/>
        <n v="2203028.96"/>
        <n v="2243946.59"/>
        <n v="3004702.33"/>
        <n v="2180999.2599999998"/>
        <n v="2508955.2400000002"/>
        <n v="2771397.17"/>
        <n v="3676388.98"/>
        <n v="2007105.86"/>
        <n v="2047766.07"/>
        <n v="1941676.61"/>
        <n v="2005097.76"/>
        <n v="1928720.51"/>
        <n v="2173373.91"/>
        <n v="2374660.64"/>
        <n v="2427640.17"/>
        <n v="2226662.17"/>
        <n v="2206319.9"/>
        <n v="2202450.81"/>
        <n v="2214967.44"/>
        <n v="2091592.54"/>
        <n v="2089381.77"/>
        <n v="2470206.13"/>
        <n v="2105301.39"/>
        <n v="2144336.89"/>
        <n v="2064065.66"/>
        <n v="2196968.33"/>
        <n v="2127661.17"/>
        <n v="2207214.81"/>
        <n v="2154137.67"/>
        <n v="2179360.94"/>
        <n v="2245257.1800000002"/>
        <n v="2234190.9300000002"/>
        <n v="2197299.65"/>
        <n v="2128362.92"/>
        <n v="2224499.2799999998"/>
        <n v="2100252.61"/>
        <n v="2175563.69"/>
        <n v="2048613.65"/>
        <n v="2174514.13"/>
        <n v="2193367.69"/>
        <n v="2283540.2999999998"/>
        <n v="2125241.6800000002"/>
        <n v="2081181.35"/>
        <n v="2125104.7200000002"/>
        <n v="2117854.6"/>
        <n v="2119438.5299999998"/>
        <n v="2027620.23"/>
        <n v="2209835.4300000002"/>
        <n v="2133026.0699999998"/>
        <n v="2097266.85"/>
        <n v="2149594.46"/>
        <n v="317173.09999999998"/>
        <n v="311825.7"/>
        <n v="303447.57"/>
        <n v="270281.63"/>
        <n v="288855.71000000002"/>
        <n v="297293.59000000003"/>
        <n v="281706.40999999997"/>
        <n v="273282.96999999997"/>
        <n v="331406"/>
        <n v="328020.49"/>
        <n v="306858.69"/>
        <n v="288839.73"/>
        <n v="298697.84000000003"/>
        <n v="333522.59999999998"/>
        <n v="296673.77"/>
        <n v="301615.49"/>
        <n v="310013.11"/>
        <n v="337825.89"/>
        <n v="296641.90999999997"/>
        <n v="313795.59999999998"/>
        <n v="295257.3"/>
        <n v="305993.27"/>
        <n v="291808.87"/>
        <n v="280701.7"/>
        <n v="274742.63"/>
        <n v="268929.03000000003"/>
        <n v="303043.02"/>
        <n v="286477.34999999998"/>
        <n v="287205.38"/>
        <n v="288519.75"/>
        <n v="323798"/>
        <n v="306533.08"/>
        <n v="282558.65000000002"/>
        <n v="293131.58"/>
        <n v="283178.12"/>
        <n v="290494.84999999998"/>
        <n v="280681.2"/>
        <n v="284988.27"/>
        <n v="278031.81"/>
        <n v="325310.3"/>
        <n v="301827.36"/>
        <n v="297384.81"/>
        <n v="488362.61"/>
        <n v="344490.88"/>
        <n v="352811.53"/>
        <n v="367801.19"/>
        <n v="466010.25"/>
        <n v="298180.18"/>
        <n v="286347.26"/>
        <n v="260636.71"/>
        <n v="275313.34000000003"/>
        <n v="279088.39"/>
        <n v="329613.2"/>
        <n v="311590.53999999998"/>
        <n v="356622.61"/>
        <n v="294659.5"/>
        <n v="329033.65999999997"/>
        <n v="293098.09999999998"/>
        <n v="312177.67"/>
        <n v="294732.5"/>
        <n v="314316.55"/>
        <n v="307333.62"/>
        <n v="307913.58"/>
        <n v="328415.44"/>
        <n v="307291.56"/>
        <n v="322904.68"/>
        <n v="290930.01"/>
        <n v="299614.33"/>
        <n v="297149.69"/>
        <n v="329183.92"/>
        <n v="304984.14"/>
        <n v="304811.82"/>
        <n v="302881.64"/>
        <n v="327093.89"/>
        <n v="310804.93"/>
        <n v="283248.62"/>
        <n v="292539.73"/>
        <n v="275142.17"/>
        <n v="317738.56"/>
        <n v="289886.15999999997"/>
        <n v="303643.84000000003"/>
        <n v="310338.17"/>
        <n v="315645.53000000003"/>
        <n v="321110.21999999997"/>
        <n v="278529.71000000002"/>
        <n v="291024.98"/>
        <n v="292315.38"/>
        <n v="309111.46999999997"/>
        <n v="286117.71999999997"/>
        <n v="306069.18"/>
        <n v="307035.11"/>
        <n v="353652.23"/>
        <n v="311906.7"/>
        <n v="307944.37"/>
        <n v="507900.07"/>
        <n v="376225.61"/>
        <n v="367433.77"/>
        <n v="379530.3"/>
        <n v="458562.24"/>
        <n v="349624.88"/>
        <n v="312078.71000000002"/>
        <n v="291454.52"/>
        <n v="287523.98"/>
        <n v="295974.21999999997"/>
        <n v="333948"/>
        <n v="349239.88"/>
        <n v="356427.98"/>
        <n v="312220.46999999997"/>
        <n v="359206.21"/>
        <n v="347295.6"/>
        <n v="339392.54"/>
        <n v="321299.99"/>
        <n v="331318.73"/>
        <n v="402985.7"/>
        <n v="351832.03"/>
        <n v="330063.06"/>
        <n v="324839.74"/>
        <n v="360932.69"/>
        <n v="333870.52"/>
        <n v="336189.66"/>
        <n v="341994.48"/>
        <n v="359867.8"/>
        <n v="341704.59"/>
        <n v="327383.64"/>
        <n v="325041.68"/>
        <n v="329658.09999999998"/>
        <n v="341214.43"/>
        <n v="316203.64"/>
        <n v="321205.12"/>
        <n v="306827.36"/>
        <n v="324195.17"/>
        <n v="306759.7"/>
        <n v="314014.18"/>
        <n v="320831.35999999999"/>
        <n v="344642.01"/>
        <n v="350648.91"/>
        <n v="299800.67"/>
        <n v="307306.76"/>
        <n v="310141.68"/>
        <n v="343048.29"/>
        <n v="325345.40999999997"/>
        <n v="313358.15000000002"/>
        <n v="319550.77"/>
        <n v="1652635.1"/>
        <n v="1606283.86"/>
        <n v="1567138.07"/>
        <n v="1432953.21"/>
        <n v="1601348.82"/>
        <n v="1558621.36"/>
        <n v="1693058.91"/>
        <n v="1472033.38"/>
        <n v="1770333.9"/>
        <n v="1667181.82"/>
        <n v="1519846.36"/>
        <n v="1540435.99"/>
        <n v="1498080.16"/>
        <n v="1619920.04"/>
        <n v="1524059.4"/>
        <n v="1531938.44"/>
        <n v="1644470.66"/>
        <n v="1857380.09"/>
        <n v="1685652.35"/>
        <n v="1677248.24"/>
        <n v="1640681.88"/>
        <n v="1759777.25"/>
        <n v="1690317.99"/>
        <n v="1560120.8"/>
        <n v="1585240.92"/>
        <n v="1532308.78"/>
        <n v="1633241.59"/>
        <n v="1547654.98"/>
        <n v="1539930.5"/>
        <n v="1450766.12"/>
        <n v="1510925.32"/>
        <n v="1424225.44"/>
        <n v="1308537.75"/>
        <n v="1275591.8400000001"/>
        <n v="1328468.8899999999"/>
        <n v="1360317.9"/>
        <n v="1344580.92"/>
        <n v="1332716.53"/>
        <n v="1385323.7"/>
        <n v="1505442.15"/>
        <n v="1495536.46"/>
        <n v="1518841.45"/>
        <n v="2267452.4"/>
        <n v="1677067.24"/>
        <n v="1834737.58"/>
        <n v="2090268.95"/>
        <n v="2727575.18"/>
        <n v="1464050.02"/>
        <n v="1350441.68"/>
        <n v="1306194.55"/>
        <n v="1261253.18"/>
        <n v="1287034.7"/>
        <n v="1514999.17"/>
        <n v="1486920.17"/>
        <n v="1572117.54"/>
        <n v="1422600.43"/>
        <n v="1502617.99"/>
        <n v="1494497.39"/>
        <n v="1685375.47"/>
        <n v="1438465.81"/>
        <n v="1459276.77"/>
        <n v="1534594"/>
        <n v="1448797.02"/>
        <n v="1639358.93"/>
        <n v="1479249.9"/>
        <n v="1504651.57"/>
        <n v="1453185.65"/>
        <n v="1382783.83"/>
        <n v="1523979.11"/>
        <n v="1705506.29"/>
        <n v="1598643.65"/>
        <n v="1622150.33"/>
        <n v="1543365.9"/>
        <n v="1694551.15"/>
        <n v="1709373.62"/>
        <n v="1526801.24"/>
        <n v="1526506.08"/>
        <n v="1483991.05"/>
        <n v="1601584.57"/>
        <n v="1484995.38"/>
        <n v="1493544.04"/>
        <n v="1420405.41"/>
        <n v="1481618.74"/>
        <n v="1483574.38"/>
        <n v="1351407.79"/>
        <n v="1336044.75"/>
        <n v="1307551.92"/>
        <n v="1481739.2"/>
        <n v="1386520.99"/>
        <n v="1417922.37"/>
        <n v="1419445.12"/>
        <n v="1523420.38"/>
        <n v="1536176.54"/>
        <n v="1524390.07"/>
        <n v="2249811.5499999998"/>
        <n v="1688531.34"/>
        <n v="1903385.14"/>
        <n v="2034695.56"/>
        <n v="2644633.02"/>
        <n v="1598080.52"/>
        <n v="1395339.71"/>
        <n v="1344243.17"/>
        <n v="1326255.7"/>
        <n v="1315610.6599999999"/>
        <n v="1496305.78"/>
        <n v="1620603.92"/>
        <n v="1632616.09"/>
        <n v="1465187.71"/>
        <n v="1550385.65"/>
        <n v="1569304.4"/>
        <n v="1748010.29"/>
        <n v="1495143.62"/>
        <n v="1508933.26"/>
        <n v="1840131.19"/>
        <n v="1616394.45"/>
        <n v="1456073.24"/>
        <n v="1456221.1"/>
        <n v="1543461.12"/>
        <n v="1517075.67"/>
        <n v="1513635.64"/>
        <n v="1603793.42"/>
        <n v="1681121.38"/>
        <n v="1696619.52"/>
        <n v="1642247.48"/>
        <n v="1618272.25"/>
        <n v="1648863.46"/>
        <n v="1876359.39"/>
        <n v="1588142.26"/>
        <n v="1574361.97"/>
        <n v="1513229.16"/>
        <n v="1627274.93"/>
        <n v="1588380.73"/>
        <n v="1543049.52"/>
        <n v="1501095.49"/>
        <n v="1577439.81"/>
        <n v="1608077.01"/>
        <n v="1375166.86"/>
        <n v="1425603.65"/>
        <n v="1369131.46"/>
        <n v="1518177.71"/>
        <n v="1459396.84"/>
        <n v="1436883.99"/>
        <n v="1431426.34"/>
        <n v="496725.44"/>
        <n v="524104.92"/>
        <n v="506760.54"/>
        <n v="496083.24"/>
        <n v="491419.55"/>
        <n v="480452.1"/>
        <n v="574450.23"/>
        <n v="514731.6"/>
        <n v="561145.14"/>
        <n v="484263.25"/>
        <n v="406228.19"/>
        <n v="404751.25"/>
        <n v="373655.61"/>
        <n v="395453.83"/>
        <n v="372673.61"/>
        <n v="395195.65"/>
        <n v="442734.55"/>
        <n v="509183.22"/>
        <n v="498580.87"/>
        <n v="481144.09"/>
        <n v="553714.87"/>
        <n v="575570.77"/>
        <n v="593462.34"/>
        <n v="557166.35"/>
        <n v="570231.21"/>
        <n v="603547.16"/>
        <n v="643854.17000000004"/>
        <n v="598185.4"/>
        <n v="582353.17000000004"/>
        <n v="554309.24"/>
        <n v="532765.05000000005"/>
        <n v="535769.31999999995"/>
        <n v="489408.53"/>
        <n v="488008.83"/>
        <n v="448998.73"/>
        <n v="480239.88"/>
        <n v="463370.48"/>
        <n v="472450.81"/>
        <n v="465493.15"/>
        <n v="480512.44"/>
        <n v="507584.29"/>
        <n v="482528.36"/>
        <n v="835189.26"/>
        <n v="552811.62"/>
        <n v="599730.06999999995"/>
        <n v="716388.81"/>
        <n v="1045124.88"/>
        <n v="729572.08"/>
        <n v="661163.93999999994"/>
        <n v="547384.9"/>
        <n v="521539.46"/>
        <n v="513372.17"/>
        <n v="558027.77"/>
        <n v="559903.13"/>
        <n v="572387.47"/>
        <n v="546690.84"/>
        <n v="551378.39"/>
        <n v="558963.82999999996"/>
        <n v="635014.68999999994"/>
        <n v="559061.57999999996"/>
        <n v="513409.67"/>
        <n v="500552.16"/>
        <n v="423380.14"/>
        <n v="466594.89"/>
        <n v="410429.73"/>
        <n v="407012.47"/>
        <n v="414094.05"/>
        <n v="424670.98"/>
        <n v="457216.87"/>
        <n v="542295.37"/>
        <n v="621099.94999999995"/>
        <n v="610991.35"/>
        <n v="640043.97"/>
        <n v="704344.21"/>
        <n v="761793.94"/>
        <n v="642748.21"/>
        <n v="688043.96"/>
        <n v="653382.62"/>
        <n v="695392.84"/>
        <n v="670670.46"/>
        <n v="645156.21"/>
        <n v="629994.47"/>
        <n v="592355.24"/>
        <n v="613135.23"/>
        <n v="558981.44999999995"/>
        <n v="536144.81000000006"/>
        <n v="488880.26"/>
        <n v="525866.36"/>
        <n v="501959.19"/>
        <n v="558691.43000000005"/>
        <n v="527339.52000000002"/>
        <n v="564536.01"/>
        <n v="556015.59"/>
        <n v="539826.56000000006"/>
        <n v="949075.87"/>
        <n v="591907.88"/>
        <n v="653845.44999999995"/>
        <n v="720242.19"/>
        <n v="1059715.27"/>
        <n v="815915.52000000002"/>
        <n v="713117.66"/>
        <n v="593875.46"/>
        <n v="578002.85"/>
        <n v="541037.98"/>
        <n v="580453.31999999995"/>
        <n v="563460.77"/>
        <n v="620908.18000000005"/>
        <n v="603041.14"/>
        <n v="551058.13"/>
        <n v="579166.5"/>
        <n v="669205.73"/>
        <n v="615997.29"/>
        <n v="583322.19999999995"/>
        <n v="621425.98"/>
        <n v="517420.23"/>
        <n v="457340.06"/>
        <n v="467827.75"/>
        <n v="465198.89"/>
        <n v="460397.41"/>
        <n v="468428.3"/>
        <n v="532739.77"/>
        <n v="598495.02"/>
        <n v="642963.75"/>
        <n v="666942.02"/>
        <n v="687344.68"/>
        <n v="704335.41"/>
        <n v="805642.61"/>
        <n v="694150.89"/>
        <n v="686345.69"/>
        <n v="686365.4"/>
        <n v="680954.81"/>
        <n v="675926.3"/>
        <n v="642450.4"/>
        <n v="609099.37"/>
        <n v="586467.16"/>
        <n v="597876.55000000005"/>
        <n v="541120.19999999995"/>
        <n v="530842.25"/>
        <n v="525545.76"/>
        <n v="505830.56"/>
        <n v="503463.93"/>
        <n v="516424.83"/>
        <n v="495543.28"/>
        <n v="1004137.09"/>
        <n v="994801.4"/>
        <n v="963960.37"/>
        <n v="847592.11"/>
        <n v="881503.95"/>
        <n v="860336.16"/>
        <n v="839911"/>
        <n v="772539.12"/>
        <n v="914500.91"/>
        <n v="916033.92"/>
        <n v="882917.12"/>
        <n v="850440.26"/>
        <n v="778672.64000000001"/>
        <n v="916820.96"/>
        <n v="873337.84"/>
        <n v="818333.21"/>
        <n v="868041.56"/>
        <n v="958225.41"/>
        <n v="914835.86"/>
        <n v="869922.56"/>
        <n v="814919.11"/>
        <n v="852333.75"/>
        <n v="845289.77"/>
        <n v="848630.57"/>
        <n v="785515.88"/>
        <n v="787295.09"/>
        <n v="893399.77"/>
        <n v="867919.21"/>
        <n v="870676.44"/>
        <n v="888816.78"/>
        <n v="899036.47"/>
        <n v="831425.2"/>
        <n v="836707.85"/>
        <n v="773725.08"/>
        <n v="804105.49"/>
        <n v="870349.86"/>
        <n v="826546.96"/>
        <n v="836419.14"/>
        <n v="830756.76"/>
        <n v="927266.34"/>
        <n v="911538.98"/>
        <n v="885608.04"/>
        <n v="1261693.1599999999"/>
        <n v="952766.93"/>
        <n v="1069061.6299999999"/>
        <n v="1220579.55"/>
        <n v="1511641.09"/>
        <n v="773586.49"/>
        <n v="873065.23"/>
        <n v="809646.66"/>
        <n v="822668.23"/>
        <n v="782256.66"/>
        <n v="944594.78"/>
        <n v="996147.39"/>
        <n v="1065108.6399999999"/>
        <n v="917317.15"/>
        <n v="935266.43"/>
        <n v="900387.29"/>
        <n v="898289.14"/>
        <n v="827968.36"/>
        <n v="878762.3"/>
        <n v="949825.83"/>
        <n v="908278.74"/>
        <n v="937473.13"/>
        <n v="855014.77"/>
        <n v="941457.34"/>
        <n v="895763.41"/>
        <n v="836049.89"/>
        <n v="857939.41"/>
        <n v="929222.16"/>
        <n v="897309.41"/>
        <n v="922048.41"/>
        <n v="864881.24"/>
        <n v="883683.35"/>
        <n v="861965.12"/>
        <n v="849925.37"/>
        <n v="829902.42"/>
        <n v="807082.19"/>
        <n v="892393.77"/>
        <n v="856796.1"/>
        <n v="895066.5"/>
        <n v="912542.82"/>
        <n v="891387.14"/>
        <n v="848358.09"/>
        <n v="870971.82"/>
        <n v="806444.29"/>
        <n v="809049.37"/>
        <n v="929976.55"/>
        <n v="863188.26"/>
        <n v="905984.49"/>
        <n v="876712.31"/>
        <n v="947815.05"/>
        <n v="917088.48"/>
        <n v="897032.19"/>
        <n v="1235163.8600000001"/>
        <n v="986601.46"/>
        <n v="1051922.95"/>
        <n v="1118163.94"/>
        <n v="1462254.05"/>
        <n v="858572.22"/>
        <n v="872113.23"/>
        <n v="817661.76"/>
        <n v="813954.82"/>
        <n v="778178.53"/>
        <n v="927610.69"/>
        <n v="1021400.42"/>
        <n v="1096232.8899999999"/>
        <n v="928537.54"/>
        <n v="952264.91"/>
        <n v="960115.56"/>
        <n v="921178.39"/>
        <n v="874223.25"/>
        <n v="905935.29"/>
        <n v="1046816.59"/>
        <n v="909989.45"/>
        <n v="872288.46"/>
        <n v="879448.25"/>
        <n v="937232.09"/>
        <n v="920128.89"/>
        <n v="913922.01"/>
        <n v="895157.44"/>
        <n v="921161.2"/>
        <n v="928820"/>
        <n v="916918.7"/>
        <n v="899449.65"/>
        <n v="878298.22"/>
        <n v="936205.5"/>
        <n v="890488.01"/>
        <n v="888834.07"/>
        <n v="838227.52"/>
        <n v="897076.73"/>
        <n v="930745.69"/>
        <n v="896613.19"/>
        <n v="936373.65"/>
        <n v="976137.73"/>
        <n v="932160.37"/>
        <n v="883569.38"/>
        <n v="857796.45"/>
        <n v="884724.41"/>
        <n v="976436.02"/>
        <n v="927511.99"/>
        <n v="900309.75"/>
        <n v="891671.44"/>
        <n v="549505.55000000005"/>
        <n v="552677.48"/>
        <n v="511327.9"/>
        <n v="473773.27"/>
        <n v="507297.88"/>
        <n v="494145.8"/>
        <n v="485744.61"/>
        <n v="484946.56"/>
        <n v="545206.31999999995"/>
        <n v="529384.31000000006"/>
        <n v="485764.32"/>
        <n v="488683.57"/>
        <n v="491723.42"/>
        <n v="526128.61"/>
        <n v="492792.8"/>
        <n v="506274.94"/>
        <n v="558143.53"/>
        <n v="586061.46"/>
        <n v="522715.68"/>
        <n v="513073.87"/>
        <n v="509263.28"/>
        <n v="528832.54"/>
        <n v="485389.15"/>
        <n v="474030.51"/>
        <n v="462676.5"/>
        <n v="468675.19"/>
        <n v="522815.45"/>
        <n v="481897.98"/>
        <n v="499325.38"/>
        <n v="506789.66"/>
        <n v="511049.06"/>
        <n v="484835.2"/>
        <n v="463448.59"/>
        <n v="452905.22"/>
        <n v="495692.19"/>
        <n v="505069.21"/>
        <n v="454769.68"/>
        <n v="466322.76"/>
        <n v="508801.61"/>
        <n v="517869.97"/>
        <n v="520846.68"/>
        <n v="519823.3"/>
        <n v="768070.53"/>
        <n v="578164.81999999995"/>
        <n v="618121.81999999995"/>
        <n v="685243.2"/>
        <n v="873347.55"/>
        <n v="459770.85"/>
        <n v="490981.78"/>
        <n v="458086.69"/>
        <n v="454021.69"/>
        <n v="463561.48"/>
        <n v="544612.28"/>
        <n v="555279.02"/>
        <n v="610985.56000000006"/>
        <n v="513107.20000000001"/>
        <n v="542016.18000000005"/>
        <n v="517783.5"/>
        <n v="515226.11"/>
        <n v="497488.4"/>
        <n v="520962.14"/>
        <n v="561625.92000000004"/>
        <n v="528420.28"/>
        <n v="549502.11"/>
        <n v="532226.19999999995"/>
        <n v="545251.1"/>
        <n v="539126"/>
        <n v="518266.9"/>
        <n v="553834.04"/>
        <n v="587004.29"/>
        <n v="550076.31999999995"/>
        <n v="558671.14"/>
        <n v="538745.93000000005"/>
        <n v="537064.03"/>
        <n v="535983.13"/>
        <n v="512834.04"/>
        <n v="491449.94"/>
        <n v="471449.98"/>
        <n v="554879.67000000004"/>
        <n v="520284.79"/>
        <n v="540819.43999999994"/>
        <n v="542663.53"/>
        <n v="544643.32999999996"/>
        <n v="528784.86"/>
        <n v="500274.03"/>
        <n v="506743.78"/>
        <n v="508567.03999999998"/>
        <n v="553836.98"/>
        <n v="529515.66"/>
        <n v="557075.21"/>
        <n v="548527.49"/>
        <n v="597855.06999999995"/>
        <n v="594574.12"/>
        <n v="542414.27"/>
        <n v="814753.5"/>
        <n v="613115.21"/>
        <n v="630327.28"/>
        <n v="705557.97"/>
        <n v="905324.68"/>
        <n v="549788.36"/>
        <n v="519585.67"/>
        <n v="474964.6"/>
        <n v="480130.04"/>
        <n v="482451.21"/>
        <n v="549967.89"/>
        <n v="609736.12"/>
        <n v="658965.05000000005"/>
        <n v="563578.79"/>
        <n v="619498.28"/>
        <n v="574955.94999999995"/>
        <n v="550373.56999999995"/>
        <n v="550791.31999999995"/>
        <n v="574985.37"/>
        <n v="677885.99"/>
        <n v="578539.86"/>
        <n v="542819.03"/>
        <n v="550414.99"/>
        <n v="586289.07999999996"/>
        <n v="592572.30000000005"/>
        <n v="571463.93000000005"/>
        <n v="547226"/>
        <n v="583648.59"/>
        <n v="582525.42000000004"/>
        <n v="564606.1"/>
        <n v="562173.12"/>
        <n v="544770.69999999995"/>
        <n v="578790.36"/>
        <n v="536537.64"/>
        <n v="513991.57"/>
        <n v="495951"/>
        <n v="533887.54"/>
        <n v="538713.47"/>
        <n v="535153.47"/>
        <n v="572887.78"/>
        <n v="576879.15"/>
        <n v="565812.29"/>
        <n v="523427.35"/>
        <n v="533756.88"/>
        <n v="516361.06"/>
        <n v="606755.30000000005"/>
        <n v="558464.80000000005"/>
        <n v="542009.46"/>
        <n v="549731.49"/>
        <n v="2193048.75"/>
        <n v="2176028.52"/>
        <n v="2113432.58"/>
        <n v="2006774.96"/>
        <n v="1987090.09"/>
        <n v="1941346.13"/>
        <n v="1946875.06"/>
        <n v="1893532.46"/>
        <n v="2138651.9700000002"/>
        <n v="2041069.37"/>
        <n v="1826241.44"/>
        <n v="1829521.83"/>
        <n v="1790694.59"/>
        <n v="1921432.16"/>
        <n v="1808056.41"/>
        <n v="1847613.58"/>
        <n v="1904618.17"/>
        <n v="1931406.28"/>
        <n v="1827521.71"/>
        <n v="1837636.24"/>
        <n v="1768172.31"/>
        <n v="1845893.87"/>
        <n v="1769793.37"/>
        <n v="1828052.47"/>
        <n v="1831676.03"/>
        <n v="1832664.03"/>
        <n v="1949236.09"/>
        <n v="1962996.7"/>
        <n v="1983190.56"/>
        <n v="1727565.42"/>
        <n v="1766331.45"/>
        <n v="1720530.23"/>
        <n v="1716755.78"/>
        <n v="1655036.75"/>
        <n v="1645892.97"/>
        <n v="1772192.42"/>
        <n v="1703850.25"/>
        <n v="1740234.06"/>
        <n v="1741308.56"/>
        <n v="1832211.96"/>
        <n v="1895901.59"/>
        <n v="1949177.13"/>
        <n v="2939946.38"/>
        <n v="2251206.64"/>
        <n v="2411790.21"/>
        <n v="2811646.85"/>
        <n v="3749057.69"/>
        <n v="1707298.14"/>
        <n v="1714309.9"/>
        <n v="1710803.59"/>
        <n v="1677556.18"/>
        <n v="1715769.05"/>
        <n v="1968045.91"/>
        <n v="2115408.31"/>
        <n v="2106934.5499999998"/>
        <n v="1967996.71"/>
        <n v="1958003.19"/>
        <n v="1933469.15"/>
        <n v="1884734.31"/>
        <n v="1815798.85"/>
        <n v="1827733.18"/>
        <n v="1870720.73"/>
        <n v="1781767.22"/>
        <n v="2004831.14"/>
        <n v="1873646.34"/>
        <n v="1841369.99"/>
        <n v="1712995.44"/>
        <n v="1720908.01"/>
        <n v="1743000.38"/>
        <n v="1792210.89"/>
        <n v="1740063.1"/>
        <n v="1817934.76"/>
        <n v="1711813.13"/>
        <n v="1751369.75"/>
        <n v="1699708.38"/>
        <n v="1775068.4"/>
        <n v="1774342.61"/>
        <n v="1745841.33"/>
        <n v="1886299.98"/>
        <n v="1917397.63"/>
        <n v="1954849.68"/>
        <n v="1728399.07"/>
        <n v="1758587.35"/>
        <n v="1670579.82"/>
        <n v="1650894.3"/>
        <n v="1685910.53"/>
        <n v="1627707.31"/>
        <n v="1788227.6"/>
        <n v="1704753.02"/>
        <n v="1745928.56"/>
        <n v="1771792.97"/>
        <n v="1904438.59"/>
        <n v="2076570.84"/>
        <n v="1869087.85"/>
        <n v="2950198.64"/>
        <n v="2068097.18"/>
        <n v="2429310.9"/>
        <n v="2555031.1800000002"/>
        <n v="3487986.89"/>
        <n v="1930690.37"/>
        <n v="1683401.78"/>
        <n v="1711562.73"/>
        <n v="1675562.94"/>
        <n v="1632406"/>
        <n v="1867403.01"/>
        <n v="2218595.7999999998"/>
        <n v="2168709.7599999998"/>
        <n v="2039415.74"/>
        <n v="1990371.02"/>
        <n v="1917483.1"/>
        <n v="1930814.66"/>
        <n v="1837457.69"/>
        <n v="1815760.42"/>
        <n v="2163384.17"/>
        <n v="1974687.51"/>
        <n v="1777166.53"/>
        <n v="1712987.56"/>
        <n v="1821364.42"/>
        <n v="1792345.3"/>
        <n v="1795152.73"/>
        <n v="1830939.1"/>
        <n v="1767471.48"/>
        <n v="1840491.41"/>
        <n v="1811562.88"/>
        <n v="1755334.18"/>
        <n v="1707481.9"/>
        <n v="1805999.79"/>
        <n v="1765571.91"/>
        <n v="1869967.03"/>
        <n v="1817603.66"/>
        <n v="1939440.09"/>
        <n v="1880436.94"/>
        <n v="1827797.4"/>
        <n v="1764984.15"/>
        <n v="1650285.54"/>
        <n v="1708283.28"/>
        <n v="1640168.99"/>
        <n v="1671857.57"/>
        <n v="1694862.41"/>
        <n v="1758971.38"/>
        <n v="1713889.11"/>
        <n v="1734834.82"/>
        <n v="1744349.05"/>
        <n v="1528008.64"/>
        <n v="1574684.08"/>
        <n v="1503298.7"/>
        <n v="1336404.6499999999"/>
        <n v="1426622.65"/>
        <n v="1331883.1599999999"/>
        <n v="1364207"/>
        <n v="1245624.27"/>
        <n v="1446210.26"/>
        <n v="1470308.32"/>
        <n v="1323243.3500000001"/>
        <n v="1283766.55"/>
        <n v="1239766.8899999999"/>
        <n v="1312329.78"/>
        <n v="1266796.1299999999"/>
        <n v="1271646.6200000001"/>
        <n v="1264272.52"/>
        <n v="1396322.19"/>
        <n v="1339570.8500000001"/>
        <n v="1336522.92"/>
        <n v="1262025.08"/>
        <n v="1302600.1399999999"/>
        <n v="1280156.47"/>
        <n v="1290609.54"/>
        <n v="1244390.03"/>
        <n v="1250178.8899999999"/>
        <n v="1369634.92"/>
        <n v="1384339.1"/>
        <n v="1430192.37"/>
        <n v="1311263.07"/>
        <n v="1303914.27"/>
        <n v="1231428.46"/>
        <n v="1215676.31"/>
        <n v="1170103.25"/>
        <n v="1182490.46"/>
        <n v="1293472.8"/>
        <n v="1175003.67"/>
        <n v="1169831.3799999999"/>
        <n v="1195036"/>
        <n v="1332759.1299999999"/>
        <n v="1281675.6000000001"/>
        <n v="1292346.57"/>
        <n v="1757242.51"/>
        <n v="1380522.64"/>
        <n v="1564516.43"/>
        <n v="1843971.15"/>
        <n v="2306265.36"/>
        <n v="1172003.1000000001"/>
        <n v="1178905.44"/>
        <n v="1194449.78"/>
        <n v="1187776.19"/>
        <n v="1100418.69"/>
        <n v="1422546.05"/>
        <n v="1419236.9"/>
        <n v="1554747.15"/>
        <n v="1323999.3600000001"/>
        <n v="1399456.99"/>
        <n v="1314557.31"/>
        <n v="1391813.69"/>
        <n v="1229777.24"/>
        <n v="1258674.1200000001"/>
        <n v="1327401.06"/>
        <n v="1312905.8"/>
        <n v="1388118.53"/>
        <n v="1357589.89"/>
        <n v="1331453.4099999999"/>
        <n v="1277959.42"/>
        <n v="1239466.97"/>
        <n v="1216876.52"/>
        <n v="1343637"/>
        <n v="1314626.75"/>
        <n v="1337506.74"/>
        <n v="1254587.8400000001"/>
        <n v="1297472.06"/>
        <n v="1334627.96"/>
        <n v="1266546.73"/>
        <n v="1290576.44"/>
        <n v="1212938.67"/>
        <n v="1403198.94"/>
        <n v="1354188.43"/>
        <n v="1484169.74"/>
        <n v="1304706.75"/>
        <n v="1297792.4099999999"/>
        <n v="1249439.95"/>
        <n v="1270816.01"/>
        <n v="1235775.1499999999"/>
        <n v="1190515.83"/>
        <n v="1346271.06"/>
        <n v="1286388.96"/>
        <n v="1325107.53"/>
        <n v="1310684.1000000001"/>
        <n v="1458287.38"/>
        <n v="1366053.69"/>
        <n v="1315091.6299999999"/>
        <n v="1848953.48"/>
        <n v="1399322.44"/>
        <n v="1646655.94"/>
        <n v="1783910.06"/>
        <n v="2213518.5"/>
        <n v="1352084.21"/>
        <n v="1283885.55"/>
        <n v="1264736.5900000001"/>
        <n v="1207303.29"/>
        <n v="1162675.8500000001"/>
        <n v="1376732.18"/>
        <n v="1574287.76"/>
        <n v="1569607.94"/>
        <n v="1379473.03"/>
        <n v="1438383.44"/>
        <n v="1413382.76"/>
        <n v="1441884.28"/>
        <n v="1300593.6100000001"/>
        <n v="1300104.03"/>
        <n v="1596325.01"/>
        <n v="1472752.01"/>
        <n v="1315356.99"/>
        <n v="1236238.29"/>
        <n v="1370251.22"/>
        <n v="1300147.07"/>
        <n v="1352442.31"/>
        <n v="1297335.8700000001"/>
        <n v="1361595.33"/>
        <n v="1414343.53"/>
        <n v="1417875.42"/>
        <n v="1355680.3"/>
        <n v="1297028.6000000001"/>
        <n v="1461129.94"/>
        <n v="1320239.51"/>
        <n v="1344483.81"/>
        <n v="1272395.02"/>
        <n v="1399341.07"/>
        <n v="1388973.65"/>
        <n v="1421307.2"/>
        <n v="1409515.73"/>
        <n v="1372872.35"/>
        <n v="1304584.3999999999"/>
        <n v="1267675.05"/>
        <n v="1326132.98"/>
        <n v="1227430.73"/>
        <n v="1422794.26"/>
        <n v="1311965.0900000001"/>
        <n v="1232073.18"/>
        <n v="1200729.45"/>
        <n v="1100046.3700000001"/>
        <n v="1117863.33"/>
        <n v="1095421.6499999999"/>
        <n v="1048617.17"/>
        <n v="1077018.27"/>
        <n v="985594.23"/>
        <n v="972088.34"/>
        <n v="981615.81"/>
        <n v="1011822.3"/>
        <n v="1041238.87"/>
        <n v="957997.52"/>
        <n v="993833.44"/>
        <n v="954220.22"/>
        <n v="1043240.27"/>
        <n v="966054.97"/>
        <n v="958374.56"/>
        <n v="955451.16"/>
        <n v="1049357.3600000001"/>
        <n v="1016039.71"/>
        <n v="956211.19999999995"/>
        <n v="958007.69"/>
        <n v="951957.31"/>
        <n v="943506.28"/>
        <n v="916402.76"/>
        <n v="912403.67"/>
        <n v="913548.25"/>
        <n v="967576.95"/>
        <n v="928264.4"/>
        <n v="948447.34"/>
        <n v="1004516.46"/>
        <n v="1075758.55"/>
        <n v="903119.03"/>
        <n v="852882.61"/>
        <n v="851919.34"/>
        <n v="850936.26"/>
        <n v="918335.68"/>
        <n v="862419.84"/>
        <n v="857883.46"/>
        <n v="955294.7"/>
        <n v="929690.71"/>
        <n v="942475.24"/>
        <n v="894493.7"/>
        <n v="1601377.41"/>
        <n v="1069533.17"/>
        <n v="1121934.1499999999"/>
        <n v="1295605.3500000001"/>
        <n v="1768249.89"/>
        <n v="891736.91"/>
        <n v="910110.24"/>
        <n v="812011.8"/>
        <n v="802105.5"/>
        <n v="873119.06"/>
        <n v="1046068.17"/>
        <n v="1086421.57"/>
        <n v="1128485.1000000001"/>
        <n v="1046203.72"/>
        <n v="1085248.21"/>
        <n v="997672.62"/>
        <n v="1009502.01"/>
        <n v="954107.32"/>
        <n v="1005463.49"/>
        <n v="998362.05"/>
        <n v="990951.77"/>
        <n v="1016019.47"/>
        <n v="994966.1"/>
        <n v="1021154.48"/>
        <n v="977033.5"/>
        <n v="924134.99"/>
        <n v="964332.51"/>
        <n v="970328.68"/>
        <n v="996937.95"/>
        <n v="986504.93"/>
        <n v="997282.75"/>
        <n v="961993.34"/>
        <n v="943717.38"/>
        <n v="936001.98"/>
        <n v="922231.92"/>
        <n v="890547.07"/>
        <n v="988712.52"/>
        <n v="955913.68"/>
        <n v="966817.24"/>
        <n v="1017593.47"/>
        <n v="1052051.45"/>
        <n v="922850.57"/>
        <n v="889290.23"/>
        <n v="871692.74"/>
        <n v="866401.45"/>
        <n v="951244.66"/>
        <n v="927600.01"/>
        <n v="938604.58"/>
        <n v="990926.38"/>
        <n v="1051944.79"/>
        <n v="1095091.53"/>
        <n v="970641.34"/>
        <n v="1591920.42"/>
        <n v="1071383.1000000001"/>
        <n v="1189646.45"/>
        <n v="1293404.18"/>
        <n v="1617612.03"/>
        <n v="1111638.07"/>
        <n v="945823.65"/>
        <n v="865467.86"/>
        <n v="855922.64"/>
        <n v="888203.69"/>
        <n v="1058767.95"/>
        <n v="1199330.8500000001"/>
        <n v="1240048.8500000001"/>
        <n v="1112034.72"/>
        <n v="1147636.96"/>
        <n v="1113208.57"/>
        <n v="1088498.52"/>
        <n v="1045419.87"/>
        <n v="1025382.22"/>
        <n v="1128765.71"/>
        <n v="1083811.19"/>
        <n v="1006486.96"/>
        <n v="1004252.38"/>
        <n v="1073433.69"/>
        <n v="1041995.22"/>
        <n v="1020486.05"/>
        <n v="991514.21"/>
        <n v="981345.2"/>
        <n v="1086231.47"/>
        <n v="1019555.51"/>
        <n v="981386.25"/>
        <n v="943124.74"/>
        <n v="1014898.78"/>
        <n v="960312.75"/>
        <n v="941550.34"/>
        <n v="916967.92"/>
        <n v="958667.23"/>
        <n v="984689.9"/>
        <n v="1005003.12"/>
        <n v="1048101.39"/>
        <n v="1061943.49"/>
        <n v="955146.04"/>
        <n v="885892.37"/>
        <n v="922735.37"/>
        <n v="880415.67"/>
        <n v="979825.92"/>
        <n v="934917.47"/>
        <n v="960945.43"/>
        <n v="974697.6"/>
        <n v="1967220.53"/>
        <n v="2030933.46"/>
        <n v="1970274.64"/>
        <n v="1817850.32"/>
        <n v="1939980.43"/>
        <n v="1840686.94"/>
        <n v="1879794.89"/>
        <n v="1882095.98"/>
        <n v="2142482.14"/>
        <n v="1898321.33"/>
        <n v="1819660.44"/>
        <n v="1909330.77"/>
        <n v="1785823.37"/>
        <n v="2005478.46"/>
        <n v="1890273.44"/>
        <n v="1853657.6"/>
        <n v="1877358.86"/>
        <n v="2022705.22"/>
        <n v="2037880.96"/>
        <n v="2003435.31"/>
        <n v="1970340.25"/>
        <n v="2018314.71"/>
        <n v="1870843.9"/>
        <n v="1932231.05"/>
        <n v="1907351.2"/>
        <n v="1817887.23"/>
        <n v="1969121.45"/>
        <n v="1877592.55"/>
        <n v="1997397.63"/>
        <n v="1908278.27"/>
        <n v="1911852.58"/>
        <n v="1772143.94"/>
        <n v="1790279.74"/>
        <n v="1705655.09"/>
        <n v="1765584.48"/>
        <n v="1871924.07"/>
        <n v="1851431.06"/>
        <n v="1796949.59"/>
        <n v="1887895.07"/>
        <n v="1854967.66"/>
        <n v="1939964.63"/>
        <n v="1925393.91"/>
        <n v="2766400.05"/>
        <n v="2083379.89"/>
        <n v="2461468.35"/>
        <n v="2771646.81"/>
        <n v="3595903.2"/>
        <n v="1675292"/>
        <n v="1744544.39"/>
        <n v="1682316.31"/>
        <n v="1770177.37"/>
        <n v="1633663.12"/>
        <n v="1848186.58"/>
        <n v="1944438.9"/>
        <n v="2003480.59"/>
        <n v="1831933.95"/>
        <n v="1894960.68"/>
        <n v="1852432.58"/>
        <n v="1852443.78"/>
        <n v="1807545.43"/>
        <n v="1864238.64"/>
        <n v="1887465.04"/>
        <n v="1950994.04"/>
        <n v="2124316.34"/>
        <n v="1895583.12"/>
        <n v="1986380.4"/>
        <n v="1958823.56"/>
        <n v="1860923.55"/>
        <n v="1866369.93"/>
        <n v="1935593.87"/>
        <n v="1997816.98"/>
        <n v="2086433.49"/>
        <n v="2009163.08"/>
        <n v="2048035.74"/>
        <n v="2021699.38"/>
        <n v="1956813.31"/>
        <n v="1987089.36"/>
        <n v="1880785.69"/>
        <n v="2076231.8"/>
        <n v="1970341.38"/>
        <n v="2090340.98"/>
        <n v="2035244.54"/>
        <n v="1953628.82"/>
        <n v="1872921.31"/>
        <n v="1923223.82"/>
        <n v="1847430.96"/>
        <n v="1835662.69"/>
        <n v="2067232.56"/>
        <n v="1929659.07"/>
        <n v="1973544.27"/>
        <n v="1948733.81"/>
        <n v="2036317.54"/>
        <n v="2111592.09"/>
        <n v="2016323.51"/>
        <n v="2864170.61"/>
        <n v="2051315.66"/>
        <n v="2462779.06"/>
        <n v="2760346.71"/>
        <n v="3556766.03"/>
        <n v="1969056.91"/>
        <n v="1865752.78"/>
        <n v="1794962.64"/>
        <n v="1811606.21"/>
        <n v="1733983.09"/>
        <n v="1927780.74"/>
        <n v="2069284.57"/>
        <n v="2214477.06"/>
        <n v="1929768.03"/>
        <n v="1969742.76"/>
        <n v="1986445.65"/>
        <n v="2025582.62"/>
        <n v="1904421.74"/>
        <n v="1948982.7"/>
        <n v="2271614.7599999998"/>
        <n v="2057637.86"/>
        <n v="1955689.12"/>
        <n v="1970121.65"/>
        <n v="1995994.51"/>
        <n v="2080764.17"/>
        <n v="2131900.5499999998"/>
        <n v="2043349.41"/>
        <n v="2035431.39"/>
        <n v="2182437.9"/>
        <n v="2152229.11"/>
        <n v="2094373"/>
        <n v="2037663.71"/>
        <n v="2184980.35"/>
        <n v="2002750.99"/>
        <n v="2053089.32"/>
        <n v="1914430.53"/>
        <n v="2044148.23"/>
        <n v="2041019.92"/>
        <n v="2095769.18"/>
        <n v="2059458.25"/>
        <n v="2073855.42"/>
        <n v="2165796.31"/>
        <n v="1919917.03"/>
        <n v="1938379.66"/>
        <n v="1927664.11"/>
        <n v="2041918.74"/>
        <n v="1999079.44"/>
        <n v="2018010.15"/>
        <n v="2035189.66"/>
        <n v="2623469.9500000002"/>
        <n v="1704218.84"/>
        <n v="2204556.7000000002"/>
        <n v="2095591.63"/>
        <n v="2237544.75"/>
        <n v="2156035.06"/>
        <n v="2066219.3"/>
        <n v="2050396.27"/>
        <n v="2495630.5099999998"/>
        <n v="2258781.2799999998"/>
        <n v="2121788.61"/>
        <n v="2138144.91"/>
        <n v="2082355.12"/>
        <n v="2370116.52"/>
        <n v="2129771.13"/>
        <n v="2108187.1"/>
        <n v="2227152.16"/>
        <n v="2363601.4700000002"/>
        <n v="2249570.04"/>
        <n v="2248645.59"/>
        <n v="2246179.91"/>
        <n v="2334788.42"/>
        <n v="2236209.13"/>
        <n v="2130287.27"/>
        <n v="2044155.39"/>
        <n v="2054843.28"/>
        <n v="2219813.5"/>
        <n v="2052984.81"/>
        <n v="2057138.31"/>
        <n v="2020332.07"/>
        <n v="2182563.66"/>
        <n v="2191767.7599999998"/>
        <n v="1953539.85"/>
        <n v="1879891.13"/>
        <n v="1855703.66"/>
        <n v="2091663.2"/>
        <n v="1932162.63"/>
        <n v="1936621.09"/>
        <n v="1984768.34"/>
        <n v="2078417.47"/>
        <n v="2092189.06"/>
        <n v="1968462.58"/>
        <n v="2921709.71"/>
        <n v="2258489.63"/>
        <n v="2600519.2599999998"/>
        <n v="2762861.41"/>
        <n v="3818686.45"/>
        <n v="1623716.46"/>
        <n v="1864746.1"/>
        <n v="1699095.9"/>
        <n v="1743188.87"/>
        <n v="1613718.38"/>
        <n v="1995891.87"/>
        <n v="1980405.03"/>
        <n v="2019031.67"/>
        <n v="1875708.88"/>
        <n v="2041215.61"/>
        <n v="1931104.67"/>
        <n v="1932491.42"/>
        <n v="1879451.23"/>
        <n v="1869110.55"/>
        <n v="2037798.88"/>
        <n v="1974960.86"/>
        <n v="2256461.39"/>
        <n v="1930617.64"/>
        <n v="2095599.93"/>
        <n v="2004330.3"/>
        <n v="1959967.8"/>
        <n v="2080694.24"/>
        <n v="2079899.47"/>
        <n v="2132446"/>
        <n v="2082083.34"/>
        <n v="2069523.52"/>
        <n v="2074668.19"/>
        <n v="2063401.06"/>
        <n v="1953544.76"/>
        <n v="1882070.88"/>
        <n v="1871021.01"/>
        <n v="2066020.69"/>
        <n v="1928773.82"/>
        <n v="1896873.99"/>
        <n v="2273470.62"/>
        <n v="1750891.47"/>
        <n v="2202742.9"/>
        <n v="1864637.89"/>
        <n v="1871555.64"/>
        <n v="1809989.29"/>
        <n v="2078796.76"/>
        <n v="1890870.75"/>
        <n v="2009004.59"/>
        <n v="2056846.12"/>
        <n v="2174056.71"/>
        <n v="2081534.65"/>
        <n v="1969360.72"/>
        <n v="2685351.81"/>
        <n v="2143080.5699999998"/>
        <n v="2470581.29"/>
        <n v="2594363.09"/>
        <n v="3369068.99"/>
        <n v="1914148.89"/>
        <n v="1859144.96"/>
        <n v="1696248.27"/>
        <n v="1789113.32"/>
        <n v="1595362.27"/>
        <n v="1877410.36"/>
        <n v="2077256.24"/>
        <n v="2020550.99"/>
        <n v="1875040.16"/>
        <n v="1926004.99"/>
        <n v="2020839.31"/>
        <n v="1941040.5"/>
        <n v="1893447.71"/>
        <n v="1905033.01"/>
        <n v="2376022.2599999998"/>
        <n v="1912909.69"/>
        <n v="1875686.44"/>
        <n v="1784029.95"/>
        <n v="1949354.29"/>
        <n v="1987531.05"/>
        <n v="1932233.17"/>
        <n v="2030869.61"/>
        <n v="2049485.49"/>
        <n v="2099615.88"/>
        <n v="1905733.68"/>
        <n v="1660228.88"/>
        <n v="1591835.02"/>
        <n v="1862128.95"/>
        <n v="1544422.35"/>
        <n v="1553250.16"/>
        <n v="1479514.66"/>
        <n v="1656886.46"/>
        <n v="1648570.03"/>
        <n v="1660433.3"/>
        <n v="1621841.33"/>
        <n v="1613342.19"/>
        <n v="1904512.34"/>
        <n v="1554794.22"/>
        <n v="1565352.46"/>
        <n v="1522512.2"/>
        <n v="1687592.16"/>
        <n v="1639585.61"/>
        <n v="1590274.72"/>
        <n v="1704357.62"/>
        <n v="652122.43999999994"/>
        <n v="682447.1"/>
        <n v="660838.75"/>
        <n v="564883.19999999995"/>
        <n v="605325.43000000005"/>
        <n v="604173.59"/>
        <n v="593710.67000000004"/>
        <n v="592111.49"/>
        <n v="718470.71"/>
        <n v="634605.77"/>
        <n v="641208.65"/>
        <n v="643097.59999999998"/>
        <n v="570791.11"/>
        <n v="661348.88"/>
        <n v="594385.19999999995"/>
        <n v="616598.1"/>
        <n v="744772.88"/>
        <n v="693192.5"/>
        <n v="619337.29"/>
        <n v="652329.53"/>
        <n v="672194.03"/>
        <n v="709337.11"/>
        <n v="691497.62"/>
        <n v="633203.68999999994"/>
        <n v="598553.43000000005"/>
        <n v="619224.06000000006"/>
        <n v="639651.24"/>
        <n v="622437.07999999996"/>
        <n v="637090.43999999994"/>
        <n v="649791.15"/>
        <n v="638647.21"/>
        <n v="641965.19999999995"/>
        <n v="583210.87"/>
        <n v="548542.47"/>
        <n v="566945.94999999995"/>
        <n v="591603.79"/>
        <n v="577011.26"/>
        <n v="600395.73"/>
        <n v="598301.5"/>
        <n v="612987.64"/>
        <n v="619639.74"/>
        <n v="608200.81000000006"/>
        <n v="1120018.92"/>
        <n v="754134.95"/>
        <n v="847294.04"/>
        <n v="983825.15"/>
        <n v="1368318.17"/>
        <n v="543754.17000000004"/>
        <n v="509640.77"/>
        <n v="479424.2"/>
        <n v="487311.03"/>
        <n v="481119.6"/>
        <n v="556550.85"/>
        <n v="582864.35"/>
        <n v="649993.5"/>
        <n v="547564.09"/>
        <n v="573374.49"/>
        <n v="537035.28"/>
        <n v="551553.99"/>
        <n v="527389.28"/>
        <n v="542556.05000000005"/>
        <n v="587370.81000000006"/>
        <n v="607691.36"/>
        <n v="655318.26"/>
        <n v="560764.41"/>
        <n v="630522.67000000004"/>
        <n v="630482.91"/>
        <n v="593941.9"/>
        <n v="636193.24"/>
        <n v="695396.19"/>
        <n v="642679.81000000006"/>
        <n v="639928.85"/>
        <n v="656594.94999999995"/>
        <n v="674669.16"/>
        <n v="635118.48"/>
        <n v="624114.56000000006"/>
        <n v="607475.43999999994"/>
        <n v="577511.02"/>
        <n v="607961.21"/>
        <n v="590836.37"/>
        <n v="599488.98"/>
        <n v="605413.17000000004"/>
        <n v="649159.68000000005"/>
        <n v="607593.51"/>
        <n v="545052.34"/>
        <n v="545570.86"/>
        <n v="521297.31"/>
        <n v="579068.88"/>
        <n v="537300.93999999994"/>
        <n v="603318.89"/>
        <n v="589842.68999999994"/>
        <n v="615121.78"/>
        <n v="618949.81999999995"/>
        <n v="597856.51"/>
        <n v="1066478.1000000001"/>
        <n v="699028.66"/>
        <n v="764565.55"/>
        <n v="870415.49"/>
        <n v="1182691.8700000001"/>
        <n v="603460.79"/>
        <n v="516087.65"/>
        <n v="454183.42"/>
        <n v="492721.85"/>
        <n v="466045.63"/>
        <n v="523831.64"/>
        <n v="628218.22"/>
        <n v="598502.82999999996"/>
        <n v="561137.06000000006"/>
        <n v="541292.64"/>
        <n v="545120.67000000004"/>
        <n v="570611.23"/>
        <n v="565481.88"/>
        <n v="557547.25"/>
        <n v="659950.36"/>
        <n v="558585.13"/>
        <n v="534780.56999999995"/>
        <n v="527402.62"/>
        <n v="577868.38"/>
        <n v="579539.94999999995"/>
        <n v="600050.98"/>
        <n v="693780.42"/>
        <n v="663971.26"/>
        <n v="611390.67000000004"/>
        <n v="636737.65"/>
        <n v="687085.6"/>
        <n v="624099.48"/>
        <n v="678024.75"/>
        <n v="591335.5"/>
        <n v="592369.22"/>
        <n v="571190.82999999996"/>
        <n v="590739.62"/>
        <n v="590453.63"/>
        <n v="579738.19999999995"/>
        <n v="606210.77"/>
        <n v="610185.31999999995"/>
        <n v="587259.81999999995"/>
        <n v="527509.76000000001"/>
        <n v="533161.64"/>
        <n v="553901.97"/>
        <n v="573498.64"/>
        <n v="551799.63"/>
        <n v="555652.77"/>
        <n v="558473.6"/>
        <n v="477409.3"/>
        <n v="472044.28"/>
        <n v="469868.7"/>
        <n v="443242.17"/>
        <n v="444181.85"/>
        <n v="445393.74"/>
        <n v="504307.35"/>
        <n v="483177.2"/>
        <n v="490503.69"/>
        <n v="424083.99"/>
        <n v="436312.41"/>
        <n v="370230.94"/>
        <n v="383550.93"/>
        <n v="403217.22"/>
        <n v="401770.9"/>
        <n v="435300.51"/>
        <n v="479430"/>
        <n v="516295.81"/>
        <n v="535587.31000000006"/>
        <n v="540149.85"/>
        <n v="546554.96"/>
        <n v="610641.42000000004"/>
        <n v="614253.32999999996"/>
        <n v="586583.68999999994"/>
        <n v="588344.18000000005"/>
        <n v="562633.67000000004"/>
        <n v="586936.44999999995"/>
        <n v="543757.97"/>
        <n v="521516.96"/>
        <n v="581010.52"/>
        <n v="542087.89"/>
        <n v="537518.56999999995"/>
        <n v="522049.52"/>
        <n v="511330.32"/>
        <n v="463977.54"/>
        <n v="442894.2"/>
        <n v="452169.28"/>
        <n v="541216.92000000004"/>
        <n v="495022.51"/>
        <n v="446905.02"/>
        <n v="453632.76"/>
        <n v="458634.68"/>
        <n v="651837.77"/>
        <n v="512260.59"/>
        <n v="570103.64"/>
        <n v="648652.01"/>
        <n v="1004730.69"/>
        <n v="575317.38"/>
        <n v="573545.96"/>
        <n v="470365.59"/>
        <n v="462888.13"/>
        <n v="448391.99"/>
        <n v="479263.15"/>
        <n v="466806.89"/>
        <n v="491179.79"/>
        <n v="475201.64"/>
        <n v="484829.07"/>
        <n v="457504.35"/>
        <n v="497373.49"/>
        <n v="465279.68"/>
        <n v="459756.11"/>
        <n v="439276.5"/>
        <n v="427855.24"/>
        <n v="368600"/>
        <n v="378100.31"/>
        <n v="423805.22"/>
        <n v="410406.95"/>
        <n v="435397.19"/>
        <n v="444718.68"/>
        <n v="531080.31000000006"/>
        <n v="600952.06000000006"/>
        <n v="581546.23"/>
        <n v="569105.03"/>
        <n v="608737.56000000006"/>
        <n v="634634.66"/>
        <n v="586841.77"/>
        <n v="581758.22"/>
        <n v="582381.94999999995"/>
        <n v="592981.32999999996"/>
        <n v="563884.47"/>
        <n v="554630.42000000004"/>
        <n v="557312.01"/>
        <n v="580805.32999999996"/>
        <n v="574622.56000000006"/>
        <n v="539081.09"/>
        <n v="504856.97"/>
        <n v="450075.31"/>
        <n v="482926.93"/>
        <n v="498241.06"/>
        <n v="560104.16"/>
        <n v="505918.21"/>
        <n v="511059.95"/>
        <n v="513181.31"/>
        <n v="480353.64"/>
        <n v="712422.40000000002"/>
        <n v="530492.84"/>
        <n v="574798.86"/>
        <n v="679481.9"/>
        <n v="950691.96"/>
        <n v="665861.06000000006"/>
        <n v="564538.06999999995"/>
        <n v="508520.09"/>
        <n v="474389.75"/>
        <n v="453979.19"/>
        <n v="475905.1"/>
        <n v="473766.97"/>
        <n v="494069.49"/>
        <n v="495720.3"/>
        <n v="464189.09"/>
        <n v="495951.66"/>
        <n v="520850.71"/>
        <n v="493503.89"/>
        <n v="485095.41"/>
        <n v="502662.07"/>
        <n v="450756.71"/>
        <n v="436221.26"/>
        <n v="398445.15"/>
        <n v="426959.62"/>
        <n v="479855"/>
        <n v="493506.47"/>
        <n v="518045.09"/>
        <n v="532311.93000000005"/>
        <n v="603618.89"/>
        <n v="570045.79"/>
        <n v="581745.72"/>
        <n v="570162.28"/>
        <n v="641763.53"/>
        <n v="569005.06000000006"/>
        <n v="565297.54"/>
        <n v="539337.87"/>
        <n v="584000.71"/>
        <n v="554036.84"/>
        <n v="521896.6"/>
        <n v="551152.15"/>
        <n v="551837.31000000006"/>
        <n v="537138.57999999996"/>
        <n v="526525.16"/>
        <n v="509942.56"/>
        <n v="469607.73"/>
        <n v="471281.68"/>
        <n v="491817.19"/>
        <n v="577198.97"/>
        <n v="475770.14"/>
        <n v="789036.02"/>
        <n v="841951.91"/>
        <n v="800714"/>
        <n v="749549.55"/>
        <n v="783300.05"/>
        <n v="763961.82"/>
        <n v="752034.52"/>
        <n v="793097.64"/>
        <n v="848521.17"/>
        <n v="770228.02"/>
        <n v="757738.76"/>
        <n v="977790.83"/>
        <n v="807798.73"/>
        <n v="843848.65"/>
        <n v="813756.09"/>
        <n v="826626.5"/>
        <n v="872817.62"/>
        <n v="876902.87"/>
        <n v="845252.21"/>
        <n v="877996.27"/>
        <n v="893995.44"/>
        <n v="958875.37"/>
        <n v="836915.92"/>
        <n v="876591.41"/>
        <n v="893504.87"/>
        <n v="833517.19"/>
        <n v="795301.17"/>
        <n v="759995.18"/>
        <n v="783929.7"/>
        <n v="802583.89"/>
        <n v="834373.73"/>
        <n v="1200888.28"/>
        <n v="871264.25"/>
        <n v="852876.29"/>
        <n v="829207.27"/>
        <n v="827738.06"/>
        <n v="838297.32"/>
        <n v="815093.76000000001"/>
        <n v="861941.25"/>
        <n v="818434.49"/>
        <n v="855459.96"/>
        <n v="782252.57"/>
        <n v="1005448.76"/>
        <n v="926573.81"/>
        <n v="962475.55"/>
        <n v="1049372.3799999999"/>
        <n v="1309226.79"/>
        <n v="635862.55000000005"/>
        <n v="1083071.1399999999"/>
        <n v="758510.36"/>
        <n v="755804.37"/>
        <n v="736335.69"/>
        <n v="816603.05"/>
        <n v="813211.46"/>
        <n v="860962.91"/>
        <n v="767256.53"/>
        <n v="816138.33"/>
        <n v="779602.36"/>
        <n v="778436.81"/>
        <n v="781267.76"/>
        <n v="795859.23"/>
        <n v="811855.72"/>
        <n v="825283.43"/>
        <n v="1060770.1100000001"/>
        <n v="806979.15"/>
        <n v="882132.28"/>
        <n v="870625.49"/>
        <n v="844443.35"/>
        <n v="892056.64"/>
        <n v="895020.48"/>
        <n v="881190.46"/>
        <n v="894686.67"/>
        <n v="920719.98"/>
        <n v="940554.34"/>
        <n v="915064.22"/>
        <n v="902727.76"/>
        <n v="899044.34"/>
        <n v="861894.77"/>
        <n v="866184.92"/>
        <n v="800819.79"/>
        <n v="797523.04"/>
        <n v="837390.79"/>
        <n v="847380.07"/>
        <n v="1161900.18"/>
        <n v="1051116.95"/>
        <n v="895535.31"/>
        <n v="868191.05"/>
        <n v="918006.9"/>
        <n v="884042.63"/>
        <n v="877380.22"/>
        <n v="936508.43"/>
        <n v="927657.63"/>
        <n v="914759.2"/>
        <n v="877724.31"/>
        <n v="1225700.28"/>
        <n v="945267.68"/>
        <n v="976522.93"/>
        <n v="1067754.06"/>
        <n v="1289156.8999999999"/>
        <n v="777207.3"/>
        <n v="1198104.22"/>
        <n v="873576.95999999996"/>
        <n v="809272.65"/>
        <n v="769522.33"/>
        <n v="864852.85"/>
        <n v="880165.7"/>
        <n v="927084.65"/>
        <n v="843864.43"/>
        <n v="856178.47"/>
        <n v="860224.98"/>
        <n v="853136.46"/>
        <n v="851762.28"/>
        <n v="872469.03"/>
        <n v="986922.62"/>
        <n v="877055.32"/>
        <n v="1119979.98"/>
        <n v="925916.65"/>
        <n v="930121.14"/>
        <n v="944100.3"/>
        <n v="968816.33"/>
        <n v="984881.59"/>
        <n v="938914.28"/>
        <n v="987990.24"/>
        <n v="964169.67"/>
        <n v="981210.57"/>
        <n v="982322.24"/>
        <n v="1046782.52"/>
        <n v="960746.04"/>
        <n v="944698.7"/>
        <n v="907493.24"/>
        <n v="877813.33"/>
        <n v="849074.04"/>
        <n v="844928.17"/>
        <n v="924299.78"/>
        <n v="865924.2"/>
        <n v="1255633.29"/>
        <n v="1071040.22"/>
        <n v="938303.28"/>
        <n v="972716.24"/>
        <n v="952609.17"/>
        <n v="919878.34"/>
        <n v="957356.84"/>
        <n v="943465.29"/>
        <n v="1205307.5"/>
        <n v="1187880.7"/>
        <n v="1150663.42"/>
        <n v="1068157.45"/>
        <n v="1179738.5"/>
        <n v="1138800.32"/>
        <n v="1087507.47"/>
        <n v="1092704.0900000001"/>
        <n v="1254107.8400000001"/>
        <n v="1174447.55"/>
        <n v="1135577.6200000001"/>
        <n v="1132433.55"/>
        <n v="1060446.1599999999"/>
        <n v="1222255.47"/>
        <n v="1092616.49"/>
        <n v="1101621.3600000001"/>
        <n v="1256282.79"/>
        <n v="1271311.76"/>
        <n v="1173521.82"/>
        <n v="1183225.92"/>
        <n v="1220983.17"/>
        <n v="1257928.3500000001"/>
        <n v="1171391.4099999999"/>
        <n v="1115514.6100000001"/>
        <n v="1032908.23"/>
        <n v="1078557.6200000001"/>
        <n v="1166117.8500000001"/>
        <n v="1084722.78"/>
        <n v="1141860.67"/>
        <n v="1214302.76"/>
        <n v="1187359.77"/>
        <n v="1011201.12"/>
        <n v="997998.21"/>
        <n v="950862.92"/>
        <n v="948977.5"/>
        <n v="1107432.71"/>
        <n v="1029618.1"/>
        <n v="1052120.43"/>
        <n v="1038576.54"/>
        <n v="1089530.94"/>
        <n v="1081322.1200000001"/>
        <n v="1045722.37"/>
        <n v="1653759.36"/>
        <n v="1211026.1299999999"/>
        <n v="1416168.98"/>
        <n v="1588430.71"/>
        <n v="2027507.15"/>
        <n v="887907.01"/>
        <n v="933960.3"/>
        <n v="777175.28"/>
        <n v="891148.55"/>
        <n v="849540.85"/>
        <n v="1055841.24"/>
        <n v="1122053.58"/>
        <n v="1095058.57"/>
        <n v="1005983.31"/>
        <n v="1063310.6200000001"/>
        <n v="1002714.25"/>
        <n v="945889.59"/>
        <n v="944523.3"/>
        <n v="938083.17"/>
        <n v="1018541.3"/>
        <n v="988157.72"/>
        <n v="1105860.06"/>
        <n v="974114.39"/>
        <n v="1065427.3700000001"/>
        <n v="993172.98"/>
        <n v="994610.43"/>
        <n v="1065214.1399999999"/>
        <n v="1178039"/>
        <n v="1044079.2"/>
        <n v="1045859.39"/>
        <n v="1056478.6499999999"/>
        <n v="1087051.26"/>
        <n v="1048802.6200000001"/>
        <n v="974916.13"/>
        <n v="991262.46"/>
        <n v="954148.64"/>
        <n v="1002806.39"/>
        <n v="928470.83"/>
        <n v="932679.79"/>
        <n v="1147906.46"/>
        <n v="540922.93999999994"/>
        <n v="951549.61"/>
        <n v="845715.37"/>
        <n v="853073.17"/>
        <n v="847348.08"/>
        <n v="1019741.1"/>
        <n v="953533.95"/>
        <n v="1048212.62"/>
        <n v="1106642.6299999999"/>
        <n v="1100625.06"/>
        <n v="1079931.6299999999"/>
        <n v="1056992.18"/>
        <n v="1624170.99"/>
        <n v="1188047.6100000001"/>
        <n v="1368471.23"/>
        <n v="1516924.23"/>
        <n v="1882393.4"/>
        <n v="1010562.49"/>
        <n v="977286.07"/>
        <n v="890130.25"/>
        <n v="937522.77"/>
        <n v="825584.22"/>
        <n v="1049772.04"/>
        <n v="1161615.51"/>
        <n v="1115985.81"/>
        <n v="1037861.11"/>
        <n v="1047178.91"/>
        <n v="1084894.47"/>
        <n v="1022018.43"/>
        <n v="1031139.3"/>
        <n v="1009121.2"/>
        <n v="1200815.3"/>
        <n v="998443.5"/>
        <n v="1025813.8"/>
        <n v="961186.23"/>
        <n v="1050027.8899999999"/>
        <n v="1060433.1000000001"/>
        <n v="1047444.59"/>
        <n v="1088446.58"/>
        <n v="1118313.7"/>
        <n v="1110479.94"/>
        <n v="1057425.83"/>
        <n v="1080357.8899999999"/>
        <n v="1097006.3"/>
        <n v="1158247.31"/>
        <n v="1024784.92"/>
        <n v="1033543.56"/>
        <n v="924506.26"/>
        <n v="1052066.58"/>
        <n v="967304.07"/>
        <n v="1048134.24"/>
        <n v="1145840.9099999999"/>
        <n v="1117097.23"/>
        <n v="1083521.24"/>
        <n v="960476.1"/>
        <n v="971386.65"/>
        <n v="1002856.2"/>
        <n v="1092204.79"/>
        <n v="1074079"/>
        <n v="1048706.75"/>
        <n v="1127516.25"/>
        <n v="1507637.17"/>
        <n v="1536549.95"/>
        <n v="1515976.11"/>
        <n v="1373270.06"/>
        <n v="1495844.57"/>
        <n v="1467889.2"/>
        <n v="1332940.3500000001"/>
        <n v="1427023.45"/>
        <n v="1642970.27"/>
        <n v="1489613.32"/>
        <n v="1460354.67"/>
        <n v="1456793.33"/>
        <n v="1405065.57"/>
        <n v="1566219.77"/>
        <n v="1437319.45"/>
        <n v="1377716.17"/>
        <n v="1648882.62"/>
        <n v="1519013.49"/>
        <n v="1410683.94"/>
        <n v="1457314.39"/>
        <n v="1450407.32"/>
        <n v="1549018.68"/>
        <n v="1577541.24"/>
        <n v="1412157.02"/>
        <n v="1372043.71"/>
        <n v="1366395.96"/>
        <n v="1492060.89"/>
        <n v="1418027.08"/>
        <n v="1419383.19"/>
        <n v="1557888.16"/>
        <n v="1623519.64"/>
        <n v="1591453.39"/>
        <n v="1386789.31"/>
        <n v="1318343.58"/>
        <n v="1379456.3"/>
        <n v="1428960.72"/>
        <n v="1369317.63"/>
        <n v="1357154.71"/>
        <n v="1404576.48"/>
        <n v="1435379.25"/>
        <n v="1490235.86"/>
        <n v="1377593.1"/>
        <n v="1993367.83"/>
        <n v="1615987.96"/>
        <n v="1799070.98"/>
        <n v="1911967.44"/>
        <n v="2678206.42"/>
        <n v="1275146.94"/>
        <n v="1224175.99"/>
        <n v="1181204.53"/>
        <n v="1212967.8400000001"/>
        <n v="1284185.49"/>
        <n v="1370562.11"/>
        <n v="1430851.11"/>
        <n v="1457270.16"/>
        <n v="1296658.47"/>
        <n v="1433569.44"/>
        <n v="1351450.43"/>
        <n v="1257972.3700000001"/>
        <n v="1266564.94"/>
        <n v="1305950.22"/>
        <n v="1419911.91"/>
        <n v="1392093.04"/>
        <n v="1514288.82"/>
        <n v="1297237.7"/>
        <n v="1451953.95"/>
        <n v="1429143.06"/>
        <n v="1355234.3"/>
        <n v="1388553.11"/>
        <n v="1457345.75"/>
        <n v="1467473.63"/>
        <n v="1418973.62"/>
        <n v="1440785.7"/>
        <n v="1462731.93"/>
        <n v="1465489.75"/>
        <n v="1391580.41"/>
        <n v="1377119.45"/>
        <n v="1298775.8"/>
        <n v="1408968.55"/>
        <n v="1360969.45"/>
        <n v="1391792.69"/>
        <n v="1547729.24"/>
        <n v="1609951.02"/>
        <n v="1566712.79"/>
        <n v="1365633.53"/>
        <n v="1300375.76"/>
        <n v="1330757.22"/>
        <n v="1461718.87"/>
        <n v="1318905.53"/>
        <n v="1374863.1"/>
        <n v="1396612.36"/>
        <n v="1480289.64"/>
        <n v="1502078.93"/>
        <n v="1411835.57"/>
        <n v="1974646.78"/>
        <n v="1484708.38"/>
        <n v="1713769.06"/>
        <n v="1852179.15"/>
        <n v="2480159.4700000002"/>
        <n v="1405168.06"/>
        <n v="1266570.3999999999"/>
        <n v="1182198.7"/>
        <n v="1237104.73"/>
        <n v="1279623.26"/>
        <n v="1345311.65"/>
        <n v="1499496.67"/>
        <n v="1424720.27"/>
        <n v="1352470.09"/>
        <n v="1308977.05"/>
        <n v="1358816.46"/>
        <n v="1312849.1000000001"/>
        <n v="1342254.55"/>
        <n v="1327139.3500000001"/>
        <n v="1631737.68"/>
        <n v="1365098.46"/>
        <n v="1255087.26"/>
        <n v="1285897.24"/>
        <n v="1405007.44"/>
        <n v="1442873.22"/>
        <n v="1366937.1"/>
        <n v="1485540.28"/>
        <n v="1450733.29"/>
        <n v="1390122.11"/>
        <n v="1440263.15"/>
        <n v="1468350.36"/>
        <n v="1379652.65"/>
        <n v="1557120.44"/>
        <n v="1321741.3500000001"/>
        <n v="1317672.92"/>
        <n v="1248915.43"/>
        <n v="1342123.78"/>
        <n v="1408907.89"/>
        <n v="1375101.26"/>
        <n v="1544653.37"/>
        <n v="1542719.87"/>
        <n v="1497073.82"/>
        <n v="1370653.41"/>
        <n v="1338572.29"/>
        <n v="1338299.02"/>
        <n v="1408016.1"/>
        <n v="1352809.5"/>
        <n v="1321102.3500000001"/>
        <n v="1322117.96"/>
        <n v="2401395.4700000002"/>
        <n v="2109107.9"/>
        <n v="2161549.7599999998"/>
        <n v="1898193.95"/>
        <n v="2119213.7200000002"/>
        <n v="2010974.84"/>
        <n v="1951848.43"/>
        <n v="1894742.95"/>
        <n v="2405395.2200000002"/>
        <n v="2007796.26"/>
        <n v="1985784.59"/>
        <n v="1878862.42"/>
        <n v="1919053.21"/>
        <n v="2137202.38"/>
        <n v="2033211.62"/>
        <n v="1893736.9"/>
        <n v="2065984.95"/>
        <n v="2203619.35"/>
        <n v="2100489.79"/>
        <n v="2091903.63"/>
        <n v="1973135.87"/>
        <n v="2143676.77"/>
        <n v="2107285.85"/>
        <n v="2031852.16"/>
        <n v="1900535.9"/>
        <n v="1955896.59"/>
        <n v="1910177.38"/>
        <n v="2071022.45"/>
        <n v="1975374.56"/>
        <n v="1946369.57"/>
        <n v="2121561.41"/>
        <n v="2014954.79"/>
        <n v="1948359.78"/>
        <n v="1789687.65"/>
        <n v="1933719.21"/>
        <n v="2060389.27"/>
        <n v="1950676.39"/>
        <n v="1893955.27"/>
        <n v="1891816"/>
        <n v="2184316.64"/>
        <n v="2187765.2799999998"/>
        <n v="2105058.91"/>
        <n v="2811634.04"/>
        <n v="2416051.17"/>
        <n v="2752122.08"/>
        <n v="2819193.17"/>
        <n v="3766687.43"/>
        <n v="1799737.79"/>
        <n v="1843030.95"/>
        <n v="1884345.01"/>
        <n v="1781805.66"/>
        <n v="1761506.68"/>
        <n v="2351143.0699999998"/>
        <n v="2211388.14"/>
        <n v="2258616.2400000002"/>
        <n v="1938608.52"/>
        <n v="2143424.61"/>
        <n v="1990932.77"/>
        <n v="1931668.64"/>
        <n v="1824711.21"/>
        <n v="1927993.09"/>
        <n v="2027056.39"/>
        <n v="2057406.33"/>
        <n v="2313861.81"/>
        <n v="1881788.19"/>
        <n v="2090838.44"/>
        <n v="2036748.53"/>
        <n v="1953416.06"/>
        <n v="1944433.17"/>
        <n v="2182246.69"/>
        <n v="2135062.04"/>
        <n v="2065191.27"/>
        <n v="1950826.32"/>
        <n v="2053165.41"/>
        <n v="2123787.79"/>
        <n v="2039875.75"/>
        <n v="1950904.84"/>
        <n v="1858440.92"/>
        <n v="2189353.63"/>
        <n v="2052246.4"/>
        <n v="1990017.93"/>
        <n v="1933577.2"/>
        <n v="2141765.98"/>
        <n v="2050542.56"/>
        <n v="1979009.46"/>
        <n v="1888119.7"/>
        <n v="1945808.26"/>
        <n v="2135982.79"/>
        <n v="2010107.68"/>
        <n v="2104241.9"/>
        <n v="2065421.52"/>
        <n v="2284106.6"/>
        <n v="2269975.85"/>
        <n v="2169933.8199999998"/>
        <n v="2906233.25"/>
        <n v="2298776.83"/>
        <n v="2546123.7799999998"/>
        <n v="2762816.65"/>
        <n v="3555371.03"/>
        <n v="2043245"/>
        <n v="1964701.94"/>
        <n v="1911510.64"/>
        <n v="1892775.94"/>
        <n v="1761016.51"/>
        <n v="2203523.2000000002"/>
        <n v="2462978.2799999998"/>
        <n v="2309025.16"/>
        <n v="2045837.55"/>
        <n v="2148822.7599999998"/>
        <n v="2139265.4"/>
        <n v="2064991.71"/>
        <n v="1992436.96"/>
        <n v="2074721.74"/>
        <n v="2565259.92"/>
        <n v="2045396.06"/>
        <n v="1884427.84"/>
        <n v="1886503.93"/>
        <n v="2163510.89"/>
        <n v="2168097.11"/>
        <n v="2039222.26"/>
        <n v="2114989"/>
        <n v="2143126.59"/>
        <n v="2231962.13"/>
        <n v="2165160.29"/>
        <n v="2060588.69"/>
        <n v="2055952.61"/>
        <n v="2358055.2999999998"/>
        <n v="2134680.12"/>
        <n v="1970170.29"/>
        <n v="1911559.1"/>
        <n v="2094515.71"/>
        <n v="2144245.39"/>
        <n v="2045061.22"/>
        <n v="2005341.43"/>
        <n v="2062481.56"/>
        <n v="2080529.06"/>
        <n v="2047949.98"/>
        <n v="2028587.24"/>
        <n v="2008350.58"/>
        <n v="2246411.89"/>
        <n v="2162951.36"/>
        <n v="1999363.49"/>
        <n v="2031650.55"/>
        <n v="798593.88"/>
        <n v="809321.44"/>
        <n v="867283.25"/>
        <n v="749597.24"/>
        <n v="747444.32"/>
        <n v="712312.89"/>
        <n v="727070"/>
        <n v="686497.53"/>
        <n v="753664.12"/>
        <n v="751181.4"/>
        <n v="716026.51"/>
        <n v="718780.59"/>
        <n v="680532.69"/>
        <n v="744969.42"/>
        <n v="723559.88"/>
        <n v="753361.72"/>
        <n v="755214.26"/>
        <n v="806012.48"/>
        <n v="784305.55"/>
        <n v="785104.29"/>
        <n v="769848.75"/>
        <n v="711470.8"/>
        <n v="714677.47"/>
        <n v="755098.41"/>
        <n v="765823.48"/>
        <n v="715876.27"/>
        <n v="739279.19"/>
        <n v="793589.18"/>
        <n v="848873.28"/>
        <n v="855882.57"/>
        <n v="727772.8"/>
        <n v="674055.81"/>
        <n v="684340.86"/>
        <n v="671688.06"/>
        <n v="677158.39"/>
        <n v="680579.49"/>
        <n v="693412.05"/>
        <n v="710668.45"/>
        <n v="731756.65"/>
        <n v="719888.76"/>
        <n v="735796.38"/>
        <n v="756288.89"/>
        <n v="1245628.6100000001"/>
        <n v="829210.73"/>
        <n v="943891.64"/>
        <n v="1147556.83"/>
        <n v="1587257.78"/>
        <n v="672903.23"/>
        <n v="629152.06000000006"/>
        <n v="650789.13"/>
        <n v="663941.73"/>
        <n v="649878.29"/>
        <n v="596218.24"/>
        <n v="771908.51"/>
        <n v="884701.92"/>
        <n v="768313.85"/>
        <n v="796277.72"/>
        <n v="763479.9"/>
        <n v="793569"/>
        <n v="753711.32"/>
        <n v="732056.37"/>
        <n v="744782.89"/>
        <n v="768390.05"/>
        <n v="801302.01"/>
        <n v="783250.75"/>
        <n v="718898.33"/>
        <n v="754236.7"/>
        <n v="744836.56"/>
        <n v="744389.81"/>
        <n v="773878.58"/>
        <n v="794397.89"/>
        <n v="823220.43"/>
        <n v="771298.98"/>
        <n v="784639.12"/>
        <n v="734099.4"/>
        <n v="728311.15"/>
        <n v="784490.67"/>
        <n v="751167.12"/>
        <n v="783614.89"/>
        <n v="776933.37"/>
        <n v="855546.5"/>
        <n v="821127.53"/>
        <n v="705557.8"/>
        <n v="653989.65"/>
        <n v="653525.84"/>
        <n v="681913.29"/>
        <n v="651970.48"/>
        <n v="663452.46"/>
        <n v="671379.44"/>
        <n v="729036.06"/>
        <n v="738812"/>
        <n v="767358.37"/>
        <n v="757369.87"/>
        <n v="737014.09"/>
        <n v="1219263.3999999999"/>
        <n v="793184.25"/>
        <n v="897747.13"/>
        <n v="1027584.51"/>
        <n v="1384552.17"/>
        <n v="804362.36"/>
        <n v="640181.86"/>
        <n v="631181.25"/>
        <n v="651178.19999999995"/>
        <n v="611258.71"/>
        <n v="680725.43"/>
        <n v="770652.79"/>
        <n v="834663.52"/>
        <n v="747099.07"/>
        <n v="764385.4"/>
        <n v="755084.4"/>
        <n v="767338.32"/>
        <n v="729759.97"/>
        <n v="724798.76"/>
        <n v="761956.58"/>
        <n v="769319.04"/>
        <n v="734858.91"/>
        <n v="674829.58"/>
        <n v="697645.32"/>
        <n v="649945.54"/>
        <n v="700554.16"/>
        <n v="722891.24"/>
        <n v="695439.83"/>
        <n v="707895.72"/>
        <n v="727049.04"/>
        <n v="735870"/>
        <n v="716341.39"/>
        <n v="693013.59"/>
        <n v="668132.36"/>
        <n v="691200.33"/>
        <n v="677789.14"/>
        <n v="693785.85"/>
        <n v="700272.01"/>
        <n v="751963.81"/>
        <n v="802003.61"/>
        <n v="763867.59"/>
        <n v="642827.29"/>
        <n v="628494.63"/>
        <n v="667151.46"/>
        <n v="647097.65"/>
        <n v="651768.91"/>
        <n v="653043.43999999994"/>
        <n v="641368.14"/>
        <n v="675202.87"/>
        <n v="1033017.37"/>
        <n v="1022571.25"/>
        <n v="988467.61"/>
        <n v="899761.48"/>
        <n v="1009201.24"/>
        <n v="967187.37"/>
        <n v="966145.09"/>
        <n v="1012075.12"/>
        <n v="1177340.99"/>
        <n v="1033171.07"/>
        <n v="1000968.67"/>
        <n v="969594.47"/>
        <n v="977683.06"/>
        <n v="1052973.28"/>
        <n v="973585.33"/>
        <n v="979977.89"/>
        <n v="1103740.3999999999"/>
        <n v="1095539.1299999999"/>
        <n v="1061196.47"/>
        <n v="1052895.25"/>
        <n v="1095020.33"/>
        <n v="1120259.71"/>
        <n v="1092654.26"/>
        <n v="988392.99"/>
        <n v="974123.2"/>
        <n v="970773.64"/>
        <n v="1010326.14"/>
        <n v="993097.43"/>
        <n v="1017045.44"/>
        <n v="1081420.96"/>
        <n v="1074535.8799999999"/>
        <n v="924174.4"/>
        <n v="918285.97"/>
        <n v="902779.25"/>
        <n v="905987.17"/>
        <n v="1015051.62"/>
        <n v="954401.46"/>
        <n v="960998.52"/>
        <n v="1025766.27"/>
        <n v="1006888.16"/>
        <n v="1043698.64"/>
        <n v="985896.44"/>
        <n v="1564502.26"/>
        <n v="1230514.58"/>
        <n v="1367202.84"/>
        <n v="1527682.99"/>
        <n v="1962445.04"/>
        <n v="774262.28"/>
        <n v="873954.7"/>
        <n v="807535.52"/>
        <n v="855001.02"/>
        <n v="799369.15"/>
        <n v="946060.98"/>
        <n v="1009206.33"/>
        <n v="975964.86"/>
        <n v="911245.43"/>
        <n v="997353.15"/>
        <n v="944587.23"/>
        <n v="926427.12"/>
        <n v="933528.39"/>
        <n v="951588.37"/>
        <n v="969046.69"/>
        <n v="1008557.04"/>
        <n v="1152781.8999999999"/>
        <n v="926133.8"/>
        <n v="1032076.06"/>
        <n v="1001558.74"/>
        <n v="970307.83"/>
        <n v="1021568.34"/>
        <n v="1125169.92"/>
        <n v="1060868.49"/>
        <n v="1042454.61"/>
        <n v="1012584.2"/>
        <n v="1077491.68"/>
        <n v="1017050.65"/>
        <n v="961953.57"/>
        <n v="964683.8"/>
        <n v="944958.69"/>
        <n v="983232.96"/>
        <n v="991779.2"/>
        <n v="973004.91"/>
        <n v="1181815.31"/>
        <n v="912762.76"/>
        <n v="1004434.54"/>
        <n v="937420.65"/>
        <n v="899834.75"/>
        <n v="953314.16"/>
        <n v="993436.67"/>
        <n v="944337.32"/>
        <n v="981567.22"/>
        <n v="1099351.68"/>
        <n v="1106575.5900000001"/>
        <n v="1051740.29"/>
        <n v="1007579.44"/>
        <n v="1535857.49"/>
        <n v="1167621.1399999999"/>
        <n v="1308967.44"/>
        <n v="1453153.33"/>
        <n v="1863195.68"/>
        <n v="982661.14"/>
        <n v="895358.2"/>
        <n v="855437.57"/>
        <n v="897027.44"/>
        <n v="786459.23"/>
        <n v="958487.75"/>
        <n v="1034448.07"/>
        <n v="1004749.41"/>
        <n v="912958.95"/>
        <n v="974866.65"/>
        <n v="991127.01"/>
        <n v="966780.01"/>
        <n v="992774.4"/>
        <n v="965769.93"/>
        <n v="1197489.6599999999"/>
        <n v="939118.24"/>
        <n v="1000342.87"/>
        <n v="922539.94"/>
        <n v="1005083.31"/>
        <n v="997868.63"/>
        <n v="986612.02"/>
        <n v="1047297.38"/>
        <n v="1102857.3700000001"/>
        <n v="1061134.3700000001"/>
        <n v="1061219.19"/>
        <n v="1112449.3"/>
        <n v="1053881.78"/>
        <n v="1097786.1399999999"/>
        <n v="971361.38"/>
        <n v="991969.37"/>
        <n v="925731.21"/>
        <n v="1007257.83"/>
        <n v="973812.79"/>
        <n v="981273.26"/>
        <n v="1060906.75"/>
        <n v="1022270.86"/>
        <n v="996628.8"/>
        <n v="918049.28000000003"/>
        <n v="921612.53"/>
        <n v="976479.51"/>
        <n v="1009887.36"/>
        <n v="1004039.84"/>
        <n v="978027.95"/>
        <n v="1094422.69"/>
        <n v="1364721.58"/>
        <n v="1380892.08"/>
        <n v="1319588.04"/>
        <n v="1198709.6499999999"/>
        <n v="1311175.93"/>
        <n v="1408082.96"/>
        <n v="1229008.32"/>
        <n v="1310701.8"/>
        <n v="1556627.62"/>
        <n v="1264434.7"/>
        <n v="1288823.72"/>
        <n v="1315023.08"/>
        <n v="1259414.52"/>
        <n v="1365552.28"/>
        <n v="1303055.0900000001"/>
        <n v="1327424.28"/>
        <n v="1571158.56"/>
        <n v="1514435.51"/>
        <n v="1439432.06"/>
        <n v="1507708.93"/>
        <n v="1415204.88"/>
        <n v="1549113.18"/>
        <n v="1417535.78"/>
        <n v="1413124.11"/>
        <n v="1333634.45"/>
        <n v="1319773.55"/>
        <n v="1417013.07"/>
        <n v="1346345.97"/>
        <n v="1439901.05"/>
        <n v="1584623.36"/>
        <n v="1405119.23"/>
        <n v="1272842.8500000001"/>
        <n v="1159132.58"/>
        <n v="1099055.6499999999"/>
        <n v="1129909.44"/>
        <n v="1179851.68"/>
        <n v="1119809.71"/>
        <n v="1147503.92"/>
        <n v="1112871.23"/>
        <n v="1203119.96"/>
        <n v="1387953.75"/>
        <n v="1314994.32"/>
        <n v="2072685.05"/>
        <n v="1617025.41"/>
        <n v="1872365.99"/>
        <n v="2238573.48"/>
        <n v="2734277.1"/>
        <n v="1169773.8500000001"/>
        <n v="1122034.48"/>
        <n v="1016756.1"/>
        <n v="1110706.06"/>
        <n v="1083657.6100000001"/>
        <n v="1159438.53"/>
        <n v="1249786.3999999999"/>
        <n v="1369971.57"/>
        <n v="1206917.2"/>
        <n v="1301185.28"/>
        <n v="1042043.55"/>
        <n v="1203682.6200000001"/>
        <n v="1148624.83"/>
        <n v="1182694.95"/>
        <n v="1248901.98"/>
        <n v="1263680.51"/>
        <n v="1447301.24"/>
        <n v="1173307.3999999999"/>
        <n v="1359921.13"/>
        <n v="1254914.8700000001"/>
        <n v="1337617.55"/>
        <n v="1361945.18"/>
        <n v="1562161.97"/>
        <n v="1447028.06"/>
        <n v="1470520.83"/>
        <n v="1434036.18"/>
        <n v="1492507.44"/>
        <n v="1379488.05"/>
        <n v="1360520.56"/>
        <n v="1362144"/>
        <n v="1319767.55"/>
        <n v="1416344.68"/>
        <n v="1380952.05"/>
        <n v="1453416.53"/>
        <n v="1637266.29"/>
        <n v="1464295.69"/>
        <n v="1423289.9"/>
        <n v="1253329.17"/>
        <n v="1289082.81"/>
        <n v="1275597.8500000001"/>
        <n v="1463501.99"/>
        <n v="1257778.3400000001"/>
        <n v="1441032.59"/>
        <n v="1407191.96"/>
        <n v="1428436.33"/>
        <n v="1436940.78"/>
        <n v="1345631.96"/>
        <n v="2057059.53"/>
        <n v="1552886.59"/>
        <n v="1841173.6"/>
        <n v="2173621.2000000002"/>
        <n v="2587953.3199999998"/>
        <n v="1213486.95"/>
        <n v="1150662.55"/>
        <n v="1031451.35"/>
        <n v="1146992.1299999999"/>
        <n v="1037476.38"/>
        <n v="1261872.67"/>
        <n v="1358444.07"/>
        <n v="1365546.69"/>
        <n v="1272948.27"/>
        <n v="1322852.2"/>
        <n v="1292724.8999999999"/>
        <n v="1258364.31"/>
        <n v="1288154.1000000001"/>
        <n v="1261964.96"/>
        <n v="1604605.69"/>
        <n v="1231752.54"/>
        <n v="1287899.4099999999"/>
        <n v="1277758.76"/>
        <n v="1317379.68"/>
        <n v="1321914.3400000001"/>
        <n v="1332952.47"/>
        <n v="1552934.64"/>
        <n v="1476144.34"/>
        <n v="1568048.54"/>
        <n v="1543667.68"/>
        <n v="1522042.57"/>
        <n v="1451782.16"/>
        <n v="1545370.16"/>
        <n v="1384921.63"/>
        <n v="1381339.23"/>
        <n v="1322932.3600000001"/>
        <n v="1416926.31"/>
        <n v="1436311.76"/>
        <n v="1510131.45"/>
        <n v="1702220.96"/>
        <n v="1577468.78"/>
        <n v="1427162.26"/>
        <n v="1279041.6399999999"/>
        <n v="1338627.55"/>
        <n v="1319035.06"/>
        <n v="1464616.59"/>
        <n v="1412925.25"/>
        <n v="1363155.77"/>
        <n v="1347454.59"/>
        <n v="1388725.63"/>
        <n v="1414107.1"/>
        <n v="1385362.49"/>
        <n v="1158722.74"/>
        <n v="1412387.37"/>
        <n v="1309340.1599999999"/>
        <n v="1222511.29"/>
        <n v="1258311.56"/>
        <n v="1478321.26"/>
        <n v="1379579.63"/>
        <n v="1268266.72"/>
        <n v="1264117.01"/>
        <n v="1259877.19"/>
        <n v="1409705.03"/>
        <n v="1346783.35"/>
        <n v="1283482.8500000001"/>
        <n v="1473868.15"/>
        <n v="1566668.91"/>
        <n v="1375458.21"/>
        <n v="1354168.18"/>
        <n v="1399073.75"/>
        <n v="1563387.94"/>
        <n v="1665502.55"/>
        <n v="1418697.05"/>
        <n v="1333740.3500000001"/>
        <n v="1387517.63"/>
        <n v="1442819.28"/>
        <n v="1384243.75"/>
        <n v="1375307.54"/>
        <n v="1350059.35"/>
        <n v="1366381.6"/>
        <n v="1474498.59"/>
        <n v="1273295.46"/>
        <n v="1169413.27"/>
        <n v="1215273.2"/>
        <n v="1361944.94"/>
        <n v="1300806.74"/>
        <n v="1234875.33"/>
        <n v="1244925.94"/>
        <n v="1285358.01"/>
        <n v="1312877.01"/>
        <n v="1277150.6000000001"/>
        <n v="1779276.51"/>
        <n v="1413302.7"/>
        <n v="1593012.75"/>
        <n v="1663525.77"/>
        <n v="2386015.75"/>
        <n v="1208600.05"/>
        <n v="1178641.71"/>
        <n v="1167740.2"/>
        <n v="1107170.3899999999"/>
        <n v="1126921.3400000001"/>
        <n v="1225182.04"/>
        <n v="1341240.6200000001"/>
        <n v="1360150.12"/>
        <n v="1235121.33"/>
        <n v="1346994.53"/>
        <n v="1253218.7"/>
        <n v="1168397.26"/>
        <n v="1158693.1200000001"/>
        <n v="1163803.3"/>
        <n v="1273670.32"/>
        <n v="1245576.6499999999"/>
        <n v="1372484.9"/>
        <n v="1197761.17"/>
        <n v="1339630.3500000001"/>
        <n v="1311950.1599999999"/>
        <n v="1234281.7"/>
        <n v="1311153.72"/>
        <n v="1554837.62"/>
        <n v="1373841.91"/>
        <n v="1320359.23"/>
        <n v="1304850.67"/>
        <n v="1445596.61"/>
        <n v="1567340.07"/>
        <n v="1356938.95"/>
        <n v="1357672.24"/>
        <n v="1310973.06"/>
        <n v="1417616.81"/>
        <n v="1402818.01"/>
        <n v="1352039.88"/>
        <n v="1402372.09"/>
        <n v="1196105.44"/>
        <n v="1527455.19"/>
        <n v="1227535.97"/>
        <n v="1232376.49"/>
        <n v="1246242.6100000001"/>
        <n v="1405914.39"/>
        <n v="1333315.03"/>
        <n v="1283563.43"/>
        <n v="1307142.75"/>
        <n v="1385860.38"/>
        <n v="1425078.59"/>
        <n v="1297535.69"/>
        <n v="1761235.67"/>
        <n v="1335647.1000000001"/>
        <n v="1529615.54"/>
        <n v="1624994.43"/>
        <n v="2168344.23"/>
        <n v="1363973.16"/>
        <n v="1251581.8899999999"/>
        <n v="1155594.2"/>
        <n v="1151993.8500000001"/>
        <n v="1057290.4099999999"/>
        <n v="1249696.97"/>
        <n v="1403460.87"/>
        <n v="1326370.08"/>
        <n v="1303233.1499999999"/>
        <n v="1213994.3899999999"/>
        <n v="1325835.7"/>
        <n v="1239299.1200000001"/>
        <n v="1221723.94"/>
        <n v="1230106.1299999999"/>
        <n v="1524734.29"/>
        <n v="1285783.8700000001"/>
        <n v="1208654.3999999999"/>
        <n v="1194334.6499999999"/>
        <n v="1306551.71"/>
        <n v="1355391.79"/>
        <n v="1298809.8"/>
        <n v="1407897.57"/>
        <n v="1467722.19"/>
        <n v="1406313.13"/>
        <n v="1364445.98"/>
        <n v="1434709.63"/>
        <n v="1428869.9"/>
        <n v="1645097.75"/>
        <n v="1405475.78"/>
        <n v="1394299"/>
        <n v="1307339.1399999999"/>
        <n v="1440374.13"/>
        <n v="1497054.81"/>
        <n v="1397970.54"/>
        <n v="1303726.54"/>
        <n v="1344558.92"/>
        <n v="1477134.75"/>
        <n v="1242909.53"/>
        <n v="1261158.47"/>
        <n v="1259278.3600000001"/>
        <n v="1416720.54"/>
        <n v="1416301.17"/>
        <n v="1255414.8400000001"/>
        <n v="1307182.29"/>
        <n v="677231.63"/>
        <n v="583364.02"/>
        <n v="676260.67"/>
        <n v="628516.56999999995"/>
        <n v="665750.06000000006"/>
        <n v="660619.99"/>
        <n v="659795.84"/>
        <n v="696687.6"/>
        <n v="822486.37"/>
        <n v="712647.97"/>
        <n v="715311.6"/>
        <n v="694531.72"/>
        <n v="706924.02"/>
        <n v="724468.97"/>
        <n v="698073.95"/>
        <n v="704113.22"/>
        <n v="792442.54"/>
        <n v="764155.44"/>
        <n v="737163.2"/>
        <n v="780444.94"/>
        <n v="737569.14"/>
        <n v="759407.87"/>
        <n v="719591.13"/>
        <n v="726997.84"/>
        <n v="665290.93000000005"/>
        <n v="682124.34"/>
        <n v="699464.43"/>
        <n v="686072.39"/>
        <n v="724499.81"/>
        <n v="711461.95"/>
        <n v="685700.08"/>
        <n v="655811.94999999995"/>
        <n v="628989.88"/>
        <n v="607819.32999999996"/>
        <n v="658640.14"/>
        <n v="674283.86"/>
        <n v="616094.71999999997"/>
        <n v="661644.18999999994"/>
        <n v="674458.03"/>
        <n v="696314.53"/>
        <n v="713250.08"/>
        <n v="718056.73"/>
        <n v="1115240.6100000001"/>
        <n v="885572.96"/>
        <n v="964729.18"/>
        <n v="1047707.59"/>
        <n v="1295391.19"/>
        <n v="623092.54"/>
        <n v="558794.63"/>
        <n v="572360.82999999996"/>
        <n v="568093.56999999995"/>
        <n v="600448.68999999994"/>
        <n v="639830.44999999995"/>
        <n v="615666.78"/>
        <n v="634637.03"/>
        <n v="570816.34"/>
        <n v="640912.18000000005"/>
        <n v="599828.39"/>
        <n v="603393.64"/>
        <n v="616324.24"/>
        <n v="618377.79"/>
        <n v="648606.13"/>
        <n v="674562.45"/>
        <n v="756588.42"/>
        <n v="649245"/>
        <n v="659446.55000000005"/>
        <n v="684783.15"/>
        <n v="677971.33"/>
        <n v="718373.94"/>
        <n v="737551.74"/>
        <n v="740259.63"/>
        <n v="717373.43"/>
        <n v="699270.1"/>
        <n v="706206.86"/>
        <n v="698529.64"/>
        <n v="680510.23"/>
        <n v="670854.96"/>
        <n v="668390.81999999995"/>
        <n v="679706.01"/>
        <n v="667130.48"/>
        <n v="688958.75"/>
        <n v="726422.55"/>
        <n v="699779"/>
        <n v="673248.48"/>
        <n v="628720.46"/>
        <n v="620885.93000000005"/>
        <n v="639160.24"/>
        <n v="671522.87"/>
        <n v="646915.47"/>
        <n v="690675.5"/>
        <n v="724443.97"/>
        <n v="718393.61"/>
        <n v="719235.07"/>
        <n v="728525.6"/>
        <n v="1116211.3899999999"/>
        <n v="878314.57"/>
        <n v="916446.02"/>
        <n v="997502.47"/>
        <n v="1290532.97"/>
        <n v="683665.37"/>
        <n v="636419.12"/>
        <n v="614764.31000000006"/>
        <n v="594744.89"/>
        <n v="589554.29"/>
        <n v="642776.4"/>
        <n v="658984.38"/>
        <n v="654088.02"/>
        <n v="613501.05000000005"/>
        <n v="643155.89"/>
        <n v="643711.53"/>
        <n v="638204.27"/>
        <n v="672831.78"/>
        <n v="684348.92"/>
        <n v="791356.9"/>
        <n v="658691.56000000006"/>
        <n v="661566.48"/>
        <n v="655157.31999999995"/>
        <n v="696421.72"/>
        <n v="739866.16"/>
        <n v="717207.19"/>
        <n v="783371.02"/>
        <n v="694765.95"/>
        <n v="730254.19"/>
        <n v="753860.89"/>
        <n v="721601.9"/>
        <n v="718890.81"/>
        <n v="753385.55"/>
        <n v="714093.95"/>
        <n v="685676.58"/>
        <n v="659109.53"/>
        <n v="709724.6"/>
        <n v="710496.97"/>
        <n v="728467.72"/>
        <n v="756527.64"/>
        <n v="714828.73"/>
        <n v="671482.9"/>
        <n v="657241.63"/>
        <n v="664745.19999999995"/>
        <n v="683300.84"/>
        <n v="699536.73"/>
        <n v="697317.41"/>
        <n v="685531.85"/>
        <n v="688940.94"/>
        <n v="1034119.21"/>
        <n v="1015684.09"/>
        <n v="999348.55"/>
        <n v="855385.01"/>
        <n v="1005669.58"/>
        <n v="963382.09"/>
        <n v="903366.55"/>
        <n v="893613"/>
        <n v="1029849.2"/>
        <n v="1022293.81"/>
        <n v="905548.38"/>
        <n v="881930.87"/>
        <n v="904503.85"/>
        <n v="1074479.73"/>
        <n v="972663.59"/>
        <n v="986765.01"/>
        <n v="1069851.5900000001"/>
        <n v="1003202.66"/>
        <n v="1073862.5900000001"/>
        <n v="1001286.67"/>
        <n v="976242.09"/>
        <n v="1078455.48"/>
        <n v="1122356.53"/>
        <n v="1028151.72"/>
        <n v="971615.62"/>
        <n v="1005324.28"/>
        <n v="1125329.77"/>
        <n v="1011938.29"/>
        <n v="1007385.36"/>
        <n v="977322.52"/>
        <n v="1037549.71"/>
        <n v="1042226.3"/>
        <n v="923473.7"/>
        <n v="868636.3"/>
        <n v="923221.52"/>
        <n v="1001069.52"/>
        <n v="937956.89"/>
        <n v="916522.66"/>
        <n v="895069.88"/>
        <n v="970224.51"/>
        <n v="971193.01"/>
        <n v="901972.7"/>
        <n v="1286833.6200000001"/>
        <n v="1016143.64"/>
        <n v="1149612.04"/>
        <n v="1196813.33"/>
        <n v="1573982.47"/>
        <n v="877268.29"/>
        <n v="938149.21"/>
        <n v="812323.29"/>
        <n v="809833.21"/>
        <n v="817485.14"/>
        <n v="911807.02"/>
        <n v="1010711.08"/>
        <n v="981978.02"/>
        <n v="910298.44"/>
        <n v="945643.17"/>
        <n v="946614.55"/>
        <n v="887426.12"/>
        <n v="866566.54"/>
        <n v="849231.61"/>
        <n v="985229.81"/>
        <n v="863266.12"/>
        <n v="921700.61"/>
        <n v="873450.29"/>
        <n v="1024778.23"/>
        <n v="941008.85"/>
        <n v="938334.62"/>
        <n v="996723.58"/>
        <n v="1054454.3999999999"/>
        <n v="1094058.68"/>
        <n v="981646.46"/>
        <n v="997474.93"/>
        <n v="1070119.0900000001"/>
        <n v="1133807.03"/>
        <n v="1021534.7"/>
        <n v="1017867.8"/>
        <n v="1005360.5"/>
        <n v="1107552.43"/>
        <n v="1087644.5"/>
        <n v="1021766.75"/>
        <n v="1064617.6200000001"/>
        <n v="1040143.14"/>
        <n v="1069710.97"/>
        <n v="951569.84"/>
        <n v="923644.6"/>
        <n v="959339.51"/>
        <n v="1130022.99"/>
        <n v="987886.07999999996"/>
        <n v="974907.28"/>
        <n v="972256.98"/>
        <n v="988950.75"/>
        <n v="1077640.1299999999"/>
        <n v="946091.79"/>
        <n v="1282320.05"/>
        <n v="1012498.49"/>
        <n v="1148987.46"/>
        <n v="1204807.83"/>
        <n v="1515175.01"/>
        <n v="972834.42"/>
        <n v="971557.62"/>
        <n v="836305.65"/>
        <n v="838751.5"/>
        <n v="820059.89"/>
        <n v="939158.25"/>
        <n v="1081005.6399999999"/>
        <n v="965788.76"/>
        <n v="917924.47"/>
        <n v="955641.74"/>
        <n v="1028569.01"/>
        <n v="919503.4"/>
        <n v="874790.68"/>
        <n v="922018.43"/>
        <n v="1116829.23"/>
        <n v="889670.29"/>
        <n v="923600.02"/>
        <n v="911969"/>
        <n v="946573.29"/>
        <n v="1062548.73"/>
        <n v="978082.84"/>
        <n v="1067310.74"/>
        <n v="1015853.03"/>
        <n v="1106176.83"/>
        <n v="1029248.22"/>
        <n v="1056282.9099999999"/>
        <n v="1051190.44"/>
        <n v="1180470.8"/>
        <n v="1063149.78"/>
        <n v="1049625.8999999999"/>
        <n v="1031745.14"/>
        <n v="1090915.0900000001"/>
        <n v="1121476.51"/>
        <n v="1068292.56"/>
        <n v="1022704.2"/>
        <n v="1053495.51"/>
        <n v="1081874.03"/>
        <n v="986131.94"/>
        <n v="961084.08"/>
        <n v="964726.37"/>
        <n v="1095504.26"/>
        <n v="1044639.69"/>
        <n v="975578.02"/>
        <n v="958619.8"/>
        <n v="1874289.79"/>
        <n v="1745362.72"/>
        <n v="1945070.33"/>
        <n v="1390934.27"/>
        <n v="1313729.72"/>
        <n v="1925113.12"/>
        <n v="1700627.97"/>
        <n v="1836714.84"/>
        <n v="2053952.97"/>
        <n v="1955814.13"/>
        <n v="1857500.96"/>
        <n v="1850205.47"/>
        <n v="1805885.04"/>
        <n v="1939458.84"/>
        <n v="1842465.78"/>
        <n v="1836595.58"/>
        <n v="1962468.67"/>
        <n v="2073102.59"/>
        <n v="1873812.93"/>
        <n v="1887182.27"/>
        <n v="1962625.01"/>
        <n v="2024554.1"/>
        <n v="2119163.0099999998"/>
        <n v="1880691.64"/>
        <n v="1808250.71"/>
        <n v="1816489.53"/>
        <n v="1908036.68"/>
        <n v="1864436.12"/>
        <n v="1936878.46"/>
        <n v="1870684.21"/>
        <n v="1908110.9"/>
        <n v="1913494.81"/>
        <n v="1629978.46"/>
        <n v="1597002.71"/>
        <n v="1543532.83"/>
        <n v="1707662.87"/>
        <n v="1728388.2"/>
        <n v="1693935.29"/>
        <n v="1688955.49"/>
        <n v="1686010.02"/>
        <n v="1828010.25"/>
        <n v="1704785.74"/>
        <n v="2627910.75"/>
        <n v="1884343.67"/>
        <n v="2139733.6800000002"/>
        <n v="2350098.36"/>
        <n v="3078162.08"/>
        <n v="1440963"/>
        <n v="1568159.48"/>
        <n v="1532308.62"/>
        <n v="1517029.9"/>
        <n v="1421111.55"/>
        <n v="1628100.79"/>
        <n v="1636224.77"/>
        <n v="1709365.19"/>
        <n v="1688935.71"/>
        <n v="1656130.67"/>
        <n v="1613259.77"/>
        <n v="1624539.21"/>
        <n v="1554651.08"/>
        <n v="1628868.28"/>
        <n v="1689844.18"/>
        <n v="1727175.61"/>
        <n v="1921655.48"/>
        <n v="1642074.64"/>
        <n v="1757041.96"/>
        <n v="1763545.32"/>
        <n v="1725268.56"/>
        <n v="1820723.17"/>
        <n v="2053708.01"/>
        <n v="1817914.71"/>
        <n v="1814740.09"/>
        <n v="1811455.15"/>
        <n v="1949983.93"/>
        <n v="2000055.27"/>
        <n v="1762155.79"/>
        <n v="1754879.45"/>
        <n v="1744879.06"/>
        <n v="1747289.53"/>
        <n v="1758437.96"/>
        <n v="1781905.24"/>
        <n v="2034400.78"/>
        <n v="1511717.53"/>
        <n v="1911470.84"/>
        <n v="1613773.9"/>
        <n v="1606208.68"/>
        <n v="1599626.26"/>
        <n v="1672339.27"/>
        <n v="1682652.51"/>
        <n v="1689591.44"/>
        <n v="1710372.4"/>
        <n v="1621109.3"/>
        <n v="1800728.07"/>
        <n v="1723739.44"/>
        <n v="2504400.71"/>
        <n v="1806924.74"/>
        <n v="2014665.98"/>
        <n v="2205919.86"/>
        <n v="2739019.75"/>
        <n v="1650604.6"/>
        <n v="1535287.4"/>
        <n v="1492399.13"/>
        <n v="1542131.05"/>
        <n v="1263534.8600000001"/>
        <n v="1564246.02"/>
        <n v="1651605.35"/>
        <n v="1606221.56"/>
        <n v="1648602.39"/>
        <n v="1509323.09"/>
        <n v="1607343.41"/>
        <n v="1635984.07"/>
        <n v="1620839.34"/>
        <n v="1615494.14"/>
        <n v="1899013.34"/>
        <n v="1650405.21"/>
        <n v="1639999.47"/>
        <n v="1565498.84"/>
        <n v="1669388.45"/>
        <n v="1674306.31"/>
        <n v="1707158.82"/>
        <n v="1818906.73"/>
        <n v="1900638.6"/>
        <n v="1764756.31"/>
        <n v="1773500.56"/>
        <n v="1837884.79"/>
        <n v="1842555.32"/>
        <n v="2062224.92"/>
        <n v="1755889.53"/>
        <n v="1730913.66"/>
        <n v="1625883.71"/>
        <n v="1705810.84"/>
        <n v="1720537.26"/>
        <n v="1735339.59"/>
        <n v="1780443.36"/>
        <n v="1731935.43"/>
        <n v="1840955.23"/>
        <n v="1519604.5"/>
        <n v="1557485.75"/>
        <n v="1540687.63"/>
        <n v="1591816.88"/>
        <n v="1660081.29"/>
        <n v="1620374.24"/>
        <n v="1703047.74"/>
        <n v="1672352.29"/>
        <n v="1558968.49"/>
        <n v="1491300.42"/>
        <n v="1542173.33"/>
        <n v="1608435.45"/>
        <n v="1326877.1100000001"/>
        <n v="1279819.43"/>
        <n v="1245268.77"/>
        <n v="1441559.4"/>
        <n v="1382359.21"/>
        <n v="1268240.6599999999"/>
        <n v="1244177.21"/>
        <n v="1186971.02"/>
        <n v="1532893.22"/>
        <n v="1245898.73"/>
        <n v="1217923.71"/>
        <n v="1176588.25"/>
        <n v="1543678.02"/>
        <n v="1348995.17"/>
        <n v="1267619.06"/>
        <n v="1231025.07"/>
        <n v="1399960.15"/>
        <n v="1340293.8700000001"/>
        <n v="1225336.4099999999"/>
        <n v="1205884.98"/>
        <n v="1150204.71"/>
        <n v="1523101.38"/>
        <n v="1218688.0900000001"/>
        <n v="1195897.6000000001"/>
        <n v="1191585.92"/>
        <n v="1523410.71"/>
        <n v="1246062.17"/>
        <n v="1159812.3500000001"/>
        <n v="1111797.21"/>
        <n v="1203080.4099999999"/>
        <n v="1334571.8700000001"/>
        <n v="1158062.99"/>
        <n v="1120619.32"/>
        <n v="1231688.48"/>
        <n v="1501663.26"/>
        <n v="1266460.45"/>
        <n v="1179315.72"/>
        <n v="1937033.5"/>
        <n v="1447916.29"/>
        <n v="1466164.49"/>
        <n v="1510443.62"/>
        <n v="2026026.39"/>
        <n v="1090558.57"/>
        <n v="1402902.47"/>
        <n v="1098286.6100000001"/>
        <n v="1079669.1100000001"/>
        <n v="1127859.69"/>
        <n v="1564897.32"/>
        <n v="1397301.38"/>
        <n v="1514828.82"/>
        <n v="1311796.9099999999"/>
        <n v="1723736.91"/>
        <n v="1380836.35"/>
        <n v="1286413.71"/>
        <n v="1201059.72"/>
        <n v="1336838.4099999999"/>
        <n v="1414713.5"/>
        <n v="1240126.07"/>
        <n v="1297452"/>
        <n v="1222367.8999999999"/>
        <n v="1515890.38"/>
        <n v="1253316.3"/>
        <n v="1151282.31"/>
        <n v="1160043.98"/>
        <n v="1403779.25"/>
        <n v="1339972.83"/>
        <n v="1268503.49"/>
        <n v="1208809.3400000001"/>
        <n v="1319054.57"/>
        <n v="1459655.85"/>
        <n v="1197373.1299999999"/>
        <n v="1165870.54"/>
        <n v="1114530.29"/>
        <n v="1523870.89"/>
        <n v="1218764.94"/>
        <n v="1200019.74"/>
        <n v="1166479.51"/>
        <n v="1468871.49"/>
        <n v="1310087"/>
        <n v="1159212.1000000001"/>
        <n v="1109105.92"/>
        <n v="1120731.76"/>
        <n v="1557314.58"/>
        <n v="1220984.94"/>
        <n v="1203172.05"/>
        <n v="1242746.06"/>
        <n v="1576654.67"/>
        <n v="1402654.95"/>
        <n v="1255081.22"/>
        <n v="1929738.27"/>
        <n v="1368130.35"/>
        <n v="1467024.3"/>
        <n v="1429954.66"/>
        <n v="1796203.51"/>
        <n v="1270036.53"/>
        <n v="1466046.07"/>
        <n v="1161190.29"/>
        <n v="1129540.48"/>
        <n v="1132948.48"/>
        <n v="1531599.44"/>
        <n v="1572966.15"/>
        <n v="1501503.68"/>
        <n v="1323487.9099999999"/>
        <n v="1451740.57"/>
        <n v="1680764.06"/>
        <n v="1337875.49"/>
        <n v="1216059.4099999999"/>
        <n v="1209524.1100000001"/>
        <n v="1559592.79"/>
        <n v="1290684.95"/>
        <n v="1180797.2"/>
        <n v="1170456.1599999999"/>
        <n v="1450628.85"/>
        <n v="1264575.18"/>
        <n v="1213310.45"/>
        <n v="1151214.4099999999"/>
        <n v="1245480.95"/>
        <n v="1440687.69"/>
        <n v="1229760.97"/>
        <n v="1180671.55"/>
        <n v="1129031.98"/>
        <n v="1500863.54"/>
        <n v="1179915.04"/>
        <n v="1149427.48"/>
        <n v="1135035.0900000001"/>
        <n v="1376520.1"/>
        <n v="1269113.4099999999"/>
        <n v="1184198.4099999999"/>
        <n v="1199309.5900000001"/>
        <n v="1227118.75"/>
        <n v="1469693.99"/>
        <n v="1124660.77"/>
        <n v="1135340.19"/>
        <n v="1129508.6100000001"/>
        <n v="1462941.03"/>
        <n v="1205536.71"/>
        <n v="1143724.48"/>
        <n v="1213860.6100000001"/>
        <n v="538634.46"/>
        <n v="529672.94999999995"/>
        <n v="542399.06999999995"/>
        <n v="488417.61"/>
        <n v="535087.91"/>
        <n v="519042.49"/>
        <n v="496851.6"/>
        <n v="552985.34"/>
        <n v="599629.25"/>
        <n v="569937.23"/>
        <n v="509100.84"/>
        <n v="505329.66"/>
        <n v="501013.47"/>
        <n v="568497.35"/>
        <n v="518940.88"/>
        <n v="502021.82"/>
        <n v="577627.66"/>
        <n v="588017.66"/>
        <n v="540716.57999999996"/>
        <n v="558731.74"/>
        <n v="585548.79"/>
        <n v="581473.55000000005"/>
        <n v="563449.43000000005"/>
        <n v="512292.01"/>
        <n v="506502.09"/>
        <n v="509872.77"/>
        <n v="519787.93"/>
        <n v="495269"/>
        <n v="531640.18999999994"/>
        <n v="545766.13"/>
        <n v="579272.38"/>
        <n v="491290.37"/>
        <n v="463752.89"/>
        <n v="465338.41"/>
        <n v="474698.01"/>
        <n v="530059.06000000006"/>
        <n v="483011.69"/>
        <n v="505221.17"/>
        <n v="527058.59"/>
        <n v="521002.97"/>
        <n v="524450.69999999995"/>
        <n v="508174.55"/>
        <n v="975268.91"/>
        <n v="642678.53"/>
        <n v="713834.74"/>
        <n v="850538.25"/>
        <n v="1130926.79"/>
        <n v="465992.02"/>
        <n v="455952.18"/>
        <n v="426905.26"/>
        <n v="445134.15"/>
        <n v="410426.97"/>
        <n v="504126.89"/>
        <n v="550387.78"/>
        <n v="542529.21"/>
        <n v="483660.15"/>
        <n v="536031.67000000004"/>
        <n v="493430.45"/>
        <n v="493653.43"/>
        <n v="478773.05"/>
        <n v="475615.26"/>
        <n v="505304.33"/>
        <n v="518245.97"/>
        <n v="589252.68999999994"/>
        <n v="493078.64"/>
        <n v="534372.53"/>
        <n v="549551.02"/>
        <n v="492932.51"/>
        <n v="550735.64"/>
        <n v="598251.56999999995"/>
        <n v="558431.43999999994"/>
        <n v="536914.17000000004"/>
        <n v="545368.17000000004"/>
        <n v="567114.6"/>
        <n v="547586.06999999995"/>
        <n v="505246.15"/>
        <n v="507335.75"/>
        <n v="474653.06"/>
        <n v="503486.37"/>
        <n v="471311.5"/>
        <n v="498056"/>
        <n v="608294.98"/>
        <n v="497085.91"/>
        <n v="505406.71999999997"/>
        <n v="474129.35"/>
        <n v="475696.37"/>
        <n v="446516.26"/>
        <n v="514993"/>
        <n v="475776.45"/>
        <n v="505068.22"/>
        <n v="515119.64"/>
        <n v="620735.72"/>
        <n v="531600.62"/>
        <n v="504601.29"/>
        <n v="913165.19"/>
        <n v="579874.22"/>
        <n v="633240.53"/>
        <n v="736805.66"/>
        <n v="1016637.39"/>
        <n v="551743.05000000005"/>
        <n v="469773.85"/>
        <n v="444756.37"/>
        <n v="446863.31"/>
        <n v="395987.24"/>
        <n v="493159.35"/>
        <n v="545840.05000000005"/>
        <n v="559606.91"/>
        <n v="488782.63"/>
        <n v="500801.72"/>
        <n v="504750.35"/>
        <n v="489293.72"/>
        <n v="517408.48"/>
        <n v="504566.28"/>
        <n v="633826.55000000005"/>
        <n v="520493.83"/>
        <n v="525200.59"/>
        <n v="497250.22"/>
        <n v="504963.84000000003"/>
        <n v="529707.87"/>
        <n v="543706.04"/>
        <n v="549665.67000000004"/>
        <n v="576252.35"/>
        <n v="554093.15"/>
        <n v="552338.76"/>
        <n v="581854.5"/>
        <n v="555954.13"/>
        <n v="578832.41"/>
        <n v="514709.76000000001"/>
        <n v="506705.36"/>
        <n v="475158.24"/>
        <n v="504754.74"/>
        <n v="518628.42"/>
        <n v="416881.66"/>
        <n v="615026.15"/>
        <n v="545844.91"/>
        <n v="540811.85"/>
        <n v="475127.18"/>
        <n v="489079.23"/>
        <n v="489674.23"/>
        <n v="520632.8"/>
        <n v="513737"/>
        <n v="516909.24"/>
        <n v="534970.68000000005"/>
        <n v="465108.52"/>
        <n v="497374.57"/>
        <n v="463513.26"/>
        <n v="472330.71"/>
        <n v="472591.07"/>
        <n v="468189.93"/>
        <n v="445736.36"/>
        <n v="442457.35"/>
        <n v="457884.06"/>
        <n v="454800.96"/>
        <n v="471054.16"/>
        <n v="462454.39"/>
        <n v="456140.34"/>
        <n v="457883.94"/>
        <n v="461868.09"/>
        <n v="455751.84"/>
        <n v="462474.16"/>
        <n v="458343.7"/>
        <n v="445530.16"/>
        <n v="447727.52"/>
        <n v="453210.24"/>
        <n v="450337.47"/>
        <n v="436293.4"/>
        <n v="438068.71"/>
        <n v="440491.33"/>
        <n v="437893.76"/>
        <n v="441407.06"/>
        <n v="444160.07"/>
        <n v="447139.8"/>
        <n v="443810.78"/>
        <n v="461548.98"/>
        <n v="455162.92"/>
        <n v="462058.19"/>
        <n v="448392.17"/>
        <n v="445475.3"/>
        <n v="462080.47"/>
        <n v="453943.89"/>
        <n v="459631.74"/>
        <n v="438334.39"/>
        <n v="484661.87"/>
        <n v="431266.64"/>
        <n v="423707.69"/>
        <n v="462732.36"/>
        <n v="407112.22"/>
        <n v="428631.91"/>
        <n v="445332.28"/>
        <n v="519354.88"/>
        <n v="397631.02"/>
        <n v="451077.21"/>
        <n v="465408.72"/>
        <n v="439132.62"/>
        <n v="425989.04"/>
        <n v="490970.95"/>
        <n v="470921.24"/>
        <n v="417070.51"/>
        <n v="432687.97"/>
        <n v="443334.71"/>
        <n v="438529.81"/>
        <n v="425470.84"/>
        <n v="431754.01"/>
        <n v="437926.79"/>
        <n v="443889.5"/>
        <n v="426666.92"/>
        <n v="445358.73"/>
        <n v="423687.2"/>
        <n v="438789.52"/>
        <n v="424614.59"/>
        <n v="435102.2"/>
        <n v="429305.82"/>
        <n v="432808.48"/>
        <n v="424697.05"/>
        <n v="435481.03"/>
        <n v="422715.74"/>
        <n v="428782.38"/>
        <n v="419764.37"/>
        <n v="420515.63"/>
        <n v="423441.76"/>
        <n v="414245.96"/>
        <n v="431798.64"/>
        <n v="412224.67"/>
        <n v="414450.61"/>
        <n v="387944.83"/>
        <n v="369722.32"/>
        <n v="370897.82"/>
        <n v="382914.66"/>
        <n v="391837.56"/>
        <n v="387001.13"/>
        <n v="417528.26"/>
        <n v="410711.99"/>
        <n v="428958.53"/>
        <n v="426151.88"/>
        <n v="432359.04"/>
        <n v="409686.63"/>
        <n v="436462.63"/>
        <n v="452163.93"/>
        <n v="412385.75"/>
        <n v="436741.02"/>
        <n v="441265.08"/>
        <n v="492022.68"/>
        <n v="376777.45"/>
        <n v="457030.86"/>
        <n v="447023.91"/>
        <n v="438760.62"/>
        <n v="433037.66"/>
        <n v="434080.74"/>
        <n v="451365.99"/>
        <n v="435109.11"/>
        <n v="425215.71"/>
        <n v="438640.61"/>
        <n v="446617.89"/>
        <n v="413617.45"/>
        <n v="430222.97"/>
        <n v="449603.91"/>
        <n v="461511.92"/>
        <n v="428784.7"/>
        <n v="462909.41"/>
        <n v="433744.83"/>
        <n v="454477.54"/>
        <n v="436070.45"/>
        <n v="460945.14"/>
        <n v="449355.91"/>
        <n v="427021.18"/>
        <n v="437222.94"/>
        <n v="438523.24"/>
        <n v="428554.63"/>
        <n v="423192.4"/>
        <n v="440553.42"/>
        <n v="417640.34"/>
        <n v="427491.04"/>
        <n v="424581.17"/>
        <n v="425136.55"/>
        <n v="430878.28"/>
        <n v="423351.15"/>
        <n v="425296.65"/>
        <n v="439132.5"/>
        <n v="433565.77"/>
        <n v="437773.31"/>
        <n v="443891.64"/>
        <n v="425410.04"/>
        <n v="446751.45"/>
        <n v="434593.26"/>
        <n v="437537.29"/>
        <n v="439424.5"/>
        <n v="1469252.05"/>
        <n v="1543947.23"/>
        <n v="1473386.75"/>
        <n v="1344354.41"/>
        <n v="1384870.51"/>
        <n v="1366193.35"/>
        <n v="1332261.01"/>
        <n v="1229635.7"/>
        <n v="1357600.68"/>
        <n v="1395710.09"/>
        <n v="1367448.28"/>
        <n v="1280465.8"/>
        <n v="1243200.24"/>
        <n v="1381796.8"/>
        <n v="1287288.5900000001"/>
        <n v="1337405.6000000001"/>
        <n v="1309437.17"/>
        <n v="1427624.5"/>
        <n v="1377092.33"/>
        <n v="1368090.08"/>
        <n v="1303523.73"/>
        <n v="1311704.92"/>
        <n v="1315118.3999999999"/>
        <n v="1335433.72"/>
        <n v="1276031.8400000001"/>
        <n v="1231993.1399999999"/>
        <n v="1352401.08"/>
        <n v="1327719.3400000001"/>
        <n v="1376571.21"/>
        <n v="1326621.98"/>
        <n v="1302047.48"/>
        <n v="1308179.02"/>
        <n v="1294105.01"/>
        <n v="1230250.25"/>
        <n v="1213981.6399999999"/>
        <n v="1300131.68"/>
        <n v="1265852.43"/>
        <n v="1262289.29"/>
        <n v="1257921.28"/>
        <n v="1324455.72"/>
        <n v="1352780.76"/>
        <n v="1359158.57"/>
        <n v="1858856.06"/>
        <n v="1338716.3700000001"/>
        <n v="1475685.1"/>
        <n v="1714667"/>
        <n v="2068942.97"/>
        <n v="1198071.6000000001"/>
        <n v="1311986.8700000001"/>
        <n v="1350730.31"/>
        <n v="1344167.13"/>
        <n v="1254955.68"/>
        <n v="1443206.46"/>
        <n v="1539230.32"/>
        <n v="1539063.91"/>
        <n v="1365678.22"/>
        <n v="1412721.18"/>
        <n v="1405572.93"/>
        <n v="1425559.02"/>
        <n v="1357036.1"/>
        <n v="1344890.73"/>
        <n v="1416790.17"/>
        <n v="1408464.08"/>
        <n v="1461393.91"/>
        <n v="1331137.96"/>
        <n v="1388755.61"/>
        <n v="1408118.22"/>
        <n v="1387365.19"/>
        <n v="1342273.64"/>
        <n v="1430348.1"/>
        <n v="1425299.37"/>
        <n v="1491039.14"/>
        <n v="1375962.46"/>
        <n v="1371889.27"/>
        <n v="1423144.47"/>
        <n v="1415473.91"/>
        <n v="1401944.8"/>
        <n v="1308122.1499999999"/>
        <n v="1428993.33"/>
        <n v="1443311.49"/>
        <n v="1487542.53"/>
        <n v="1417267.07"/>
        <n v="1385769.03"/>
        <n v="1376670.27"/>
        <n v="1363460.86"/>
        <n v="1347607.74"/>
        <n v="1285534.74"/>
        <n v="1427383.24"/>
        <n v="1378340.18"/>
        <n v="1409310.4"/>
        <n v="1346862.72"/>
        <n v="1426405.46"/>
        <n v="1444783.64"/>
        <n v="1445174.79"/>
        <n v="1934099.65"/>
        <n v="1388809.43"/>
        <n v="1556798.94"/>
        <n v="1611196.61"/>
        <n v="2026176.14"/>
        <n v="1355405.95"/>
        <n v="1401232.52"/>
        <n v="1377485.12"/>
        <n v="1372504.9"/>
        <n v="1259941.48"/>
        <n v="1391479.91"/>
        <n v="1527688.58"/>
        <n v="1570813.52"/>
        <n v="1392543.37"/>
        <n v="1427881.22"/>
        <n v="1439034.86"/>
        <n v="1481728.13"/>
        <n v="1365824.97"/>
        <n v="1318854.22"/>
        <n v="1496169.81"/>
        <n v="1407842.91"/>
        <n v="1407036.59"/>
        <n v="1311352.25"/>
        <n v="1391257.28"/>
        <n v="1392938.06"/>
        <n v="1441473.82"/>
        <n v="1397094.26"/>
        <n v="1404516.29"/>
        <n v="1443285.79"/>
        <n v="1431003.43"/>
        <n v="1394065.76"/>
        <n v="1349202.25"/>
        <n v="1458059.42"/>
        <n v="1374301.34"/>
        <n v="1392395.2"/>
        <n v="1303732.3600000001"/>
        <n v="1390174.63"/>
        <n v="1386472.59"/>
        <n v="1410181.7"/>
        <n v="1379783.21"/>
        <n v="1373651.49"/>
        <n v="1358111.62"/>
        <n v="1327705.44"/>
        <n v="1373064.87"/>
        <n v="1279080.58"/>
        <n v="1363365.05"/>
        <n v="1401113.42"/>
        <n v="1378730.45"/>
        <n v="1340232.55"/>
        <n v="1087616.19"/>
        <n v="1123566.1200000001"/>
        <n v="1082559.06"/>
        <n v="1053247.1000000001"/>
        <n v="1066566.74"/>
        <n v="1093319.3700000001"/>
        <n v="1059781.78"/>
        <n v="1076021.58"/>
        <n v="1131732.94"/>
        <n v="1095889.22"/>
        <n v="1082763.27"/>
        <n v="1072474.8"/>
        <n v="1066792.6299999999"/>
        <n v="1133657.58"/>
        <n v="1079314.52"/>
        <n v="1143819.3500000001"/>
        <n v="1205662.8500000001"/>
        <n v="1149234.96"/>
        <n v="1192074.0900000001"/>
        <n v="1150191.72"/>
        <n v="1124763.74"/>
        <n v="1187988.6399999999"/>
        <n v="1077253.67"/>
        <n v="1120172.24"/>
        <n v="1109574.1100000001"/>
        <n v="1065350.56"/>
        <n v="1144552.0900000001"/>
        <n v="1157975.68"/>
        <n v="1189887.8600000001"/>
        <n v="1140501.03"/>
        <n v="1095932.51"/>
        <n v="1028635.39"/>
        <n v="1043962.36"/>
        <n v="1067432.1000000001"/>
        <n v="1061089.56"/>
        <n v="1085483.44"/>
        <n v="1096692.8799999999"/>
        <n v="1102185"/>
        <n v="1115138.51"/>
        <n v="1063056.21"/>
        <n v="1141019.1100000001"/>
        <n v="1150729.8899999999"/>
        <n v="1634635.86"/>
        <n v="1200892.56"/>
        <n v="1377322.73"/>
        <n v="1557776.1"/>
        <n v="1949183.14"/>
        <n v="955463.84"/>
        <n v="1046416.17"/>
        <n v="1028206.51"/>
        <n v="1078348.9099999999"/>
        <n v="1006814.85"/>
        <n v="1070457.8"/>
        <n v="1124357.2"/>
        <n v="1183528.58"/>
        <n v="1054754.67"/>
        <n v="1106847.6200000001"/>
        <n v="1101458.21"/>
        <n v="1100765.5"/>
        <n v="1068719.22"/>
        <n v="1051121.02"/>
        <n v="1102975.5900000001"/>
        <n v="1120508.1399999999"/>
        <n v="1210602.9099999999"/>
        <n v="1107494.55"/>
        <n v="1181793.55"/>
        <n v="1138162.76"/>
        <n v="1145084.76"/>
        <n v="1175447.49"/>
        <n v="1167757"/>
        <n v="1239741.3400000001"/>
        <n v="1192031.3799999999"/>
        <n v="1163869.52"/>
        <n v="1199845.29"/>
        <n v="1110244.52"/>
        <n v="1144254.26"/>
        <n v="1185674.48"/>
        <n v="1169988.6200000001"/>
        <n v="1201694.1399999999"/>
        <n v="1206795.74"/>
        <n v="1221318.17"/>
        <n v="1183740.9099999999"/>
        <n v="1152117.5"/>
        <n v="1128237.3"/>
        <n v="1142499.25"/>
        <n v="1116140.29"/>
        <n v="1088943.98"/>
        <n v="1149448.02"/>
        <n v="1175420.26"/>
        <n v="1151258.74"/>
        <n v="1185391.96"/>
        <n v="1204628.28"/>
        <n v="1182733"/>
        <n v="1181651.55"/>
        <n v="1684468.66"/>
        <n v="1179773.8799999999"/>
        <n v="1415746.91"/>
        <n v="1556017.91"/>
        <n v="1959526.96"/>
        <n v="1102367.6499999999"/>
        <n v="1099937.25"/>
        <n v="1071598.3600000001"/>
        <n v="1080012.04"/>
        <n v="1051864.6000000001"/>
        <n v="1156826.31"/>
        <n v="1129422.8600000001"/>
        <n v="1243812.5900000001"/>
        <n v="1091822.72"/>
        <n v="1153332.8899999999"/>
        <n v="1124537.97"/>
        <n v="1138101.18"/>
        <n v="1146632.46"/>
        <n v="1108686.8700000001"/>
        <n v="1270577.01"/>
        <n v="1171834.47"/>
        <n v="1121405.9099999999"/>
        <n v="1126962.44"/>
        <n v="1187384.53"/>
        <n v="1187051.07"/>
        <n v="1177539.71"/>
        <n v="1232784.22"/>
        <n v="1157557.79"/>
        <n v="1246322.44"/>
        <n v="1234759.54"/>
        <n v="1196880.1100000001"/>
        <n v="1178211.81"/>
        <n v="1214183.97"/>
        <n v="1141184.6599999999"/>
        <n v="1167829.33"/>
        <n v="1144901.52"/>
        <n v="1183571.3500000001"/>
        <n v="1227469.2"/>
        <n v="1261306.3700000001"/>
        <n v="1272809.1100000001"/>
        <n v="1183979.27"/>
        <n v="1126685.95"/>
        <n v="1156377.47"/>
        <n v="1159119.6000000001"/>
        <n v="1157111.1499999999"/>
        <n v="1202775.24"/>
        <n v="1176681.31"/>
        <n v="1199292.06"/>
        <n v="1219979.29"/>
        <n v="274593.43"/>
        <n v="294882.83"/>
        <n v="296850.83"/>
        <n v="284052.77"/>
        <n v="291484.89"/>
        <n v="312161"/>
        <n v="282235.73"/>
        <n v="262893.76"/>
        <n v="274634.52"/>
        <n v="325201.05"/>
        <n v="307779.64"/>
        <n v="263263.02"/>
        <n v="275883.23"/>
        <n v="326870.13"/>
        <n v="331173.51"/>
        <n v="294264.2"/>
        <n v="279246.33"/>
        <n v="285100"/>
        <n v="310800.78999999998"/>
        <n v="272399.08"/>
        <n v="259419.91"/>
        <n v="267495.76"/>
        <n v="302423.93"/>
        <n v="280937.84000000003"/>
        <n v="252734.31"/>
        <n v="242047.03"/>
        <n v="262789.95"/>
        <n v="265367.51"/>
        <n v="230519.49"/>
        <n v="224031.19"/>
        <n v="237405.82"/>
        <n v="272834.88"/>
        <n v="246277.18"/>
        <n v="231976.84"/>
        <n v="224294.39"/>
        <n v="266484.19"/>
        <n v="251732.92"/>
        <n v="234175.92"/>
        <n v="213538.32"/>
        <n v="246124.61"/>
        <n v="272803.94"/>
        <n v="224639.76"/>
        <n v="240044.57"/>
        <n v="209986.25"/>
        <n v="253050.1"/>
        <n v="238875.26"/>
        <n v="249246.8"/>
        <n v="219804.85"/>
        <n v="243948.82"/>
        <n v="259527.75"/>
        <n v="244856.44"/>
        <n v="231155.9"/>
        <n v="234218.03"/>
        <n v="276198.74"/>
        <n v="252349.6"/>
        <n v="242901.21"/>
        <n v="245435.8"/>
        <n v="270921.44"/>
        <n v="247234.47"/>
        <n v="238084.08"/>
        <n v="232769.09"/>
        <n v="271924.73"/>
        <n v="275749.56"/>
        <n v="248603.3"/>
        <n v="248561.86"/>
        <n v="257031.19"/>
        <n v="279466.87"/>
        <n v="239206.26"/>
        <n v="239431.85"/>
        <n v="243477.03"/>
        <n v="258427.39"/>
        <n v="238172.66"/>
        <n v="238433.53"/>
        <n v="226702.36"/>
        <n v="262717.71000000002"/>
        <n v="265003.46999999997"/>
        <n v="238915.05"/>
        <n v="224806.96"/>
        <n v="242456.39"/>
        <n v="274721.84999999998"/>
        <n v="242771.37"/>
        <n v="237095.82"/>
        <n v="239198.36"/>
        <n v="281842.28000000003"/>
        <n v="262407.57"/>
        <n v="234793.12"/>
        <n v="229731.98"/>
        <n v="262159.13"/>
        <n v="272487.33"/>
        <n v="233543.08"/>
        <n v="231319.96"/>
        <n v="236157.12"/>
        <n v="271961.03999999998"/>
        <n v="251294.5"/>
        <n v="255996.47"/>
        <n v="220060.35"/>
        <n v="270373.05"/>
        <n v="259638.35"/>
        <n v="256235.19"/>
        <n v="215359.21"/>
        <n v="267058.08"/>
        <n v="279447.21999999997"/>
        <n v="244899.20000000001"/>
        <n v="236920.49"/>
        <n v="256091.32"/>
        <n v="282552.58"/>
        <n v="266300.98"/>
        <n v="242526.7"/>
        <n v="248051.53"/>
        <n v="287346.28999999998"/>
        <n v="278067.73"/>
        <n v="246970.97"/>
        <n v="251327.67"/>
        <n v="275911.96999999997"/>
        <n v="312698.67"/>
        <n v="261837.2"/>
        <n v="249798.75"/>
        <n v="270497.51"/>
        <n v="295841.84000000003"/>
        <n v="276899.95"/>
        <n v="261851.74"/>
        <n v="261131.09"/>
        <n v="286082.76"/>
        <n v="290444.31"/>
        <n v="261666.29"/>
        <n v="244338.31"/>
        <n v="273690.37"/>
        <n v="287033.64"/>
        <n v="253205.89"/>
        <n v="249134.32"/>
        <n v="258533.12"/>
        <n v="297753.49"/>
        <n v="270097.76"/>
        <n v="247672.56"/>
        <n v="237129.81"/>
        <n v="286428.78000000003"/>
        <n v="277417.53000000003"/>
        <n v="252709.58"/>
        <n v="242813.51"/>
        <n v="265444.90000000002"/>
        <n v="291781.15000000002"/>
        <n v="254412.34"/>
        <n v="253731.13"/>
        <n v="956228.96"/>
        <n v="994610.99"/>
        <n v="983963.07"/>
        <n v="905756.13"/>
        <n v="918295.79"/>
        <n v="921247.88"/>
        <n v="892070.82"/>
        <n v="880742.35"/>
        <n v="979428.66"/>
        <n v="950684.2"/>
        <n v="923344.54"/>
        <n v="910240.68"/>
        <n v="859922.19"/>
        <n v="953495.48"/>
        <n v="933924.44"/>
        <n v="913616.32"/>
        <n v="942868.38"/>
        <n v="966187.51"/>
        <n v="954681.56"/>
        <n v="941612.04"/>
        <n v="895800.07"/>
        <n v="919229.36"/>
        <n v="911210.81"/>
        <n v="930269.79"/>
        <n v="902050.95"/>
        <n v="875976.83"/>
        <n v="987435.35"/>
        <n v="951208.65"/>
        <n v="985152.94"/>
        <n v="855421.39"/>
        <n v="964356.74"/>
        <n v="932240.96"/>
        <n v="885445.47"/>
        <n v="867539.07"/>
        <n v="865709.11"/>
        <n v="931710.67"/>
        <n v="888703.62"/>
        <n v="936293.6"/>
        <n v="926294.02"/>
        <n v="972292.31"/>
        <n v="979730.78"/>
        <n v="955766.33"/>
        <n v="1309476.68"/>
        <n v="1001512.21"/>
        <n v="1086661.02"/>
        <n v="1227148.1299999999"/>
        <n v="1620748.25"/>
        <n v="902109.69"/>
        <n v="900646.94"/>
        <n v="898610.33"/>
        <n v="891025.39"/>
        <n v="836717.75"/>
        <n v="971932.87"/>
        <n v="1015654.6"/>
        <n v="1062629.3"/>
        <n v="953331.45"/>
        <n v="963910.81"/>
        <n v="943951.67"/>
        <n v="1014218.8"/>
        <n v="922898.38"/>
        <n v="884233.67"/>
        <n v="975479.83"/>
        <n v="941829"/>
        <n v="1051518.45"/>
        <n v="895973.02"/>
        <n v="965853.58"/>
        <n v="966232.69"/>
        <n v="945018.83"/>
        <n v="941311.83"/>
        <n v="947229.24"/>
        <n v="943912.77"/>
        <n v="968258.09"/>
        <n v="923795.04"/>
        <n v="911106.22"/>
        <n v="926934.57"/>
        <n v="903882.96"/>
        <n v="913236.62"/>
        <n v="851461.9"/>
        <n v="942236.45"/>
        <n v="956251.18"/>
        <n v="960418.54"/>
        <n v="871404.6"/>
        <n v="926455.64"/>
        <n v="930506.14"/>
        <n v="927249.61"/>
        <n v="902852.73"/>
        <n v="871847.85"/>
        <n v="954069.45"/>
        <n v="911788.79"/>
        <n v="953693.23"/>
        <n v="958063.87"/>
        <n v="992621.93"/>
        <n v="991570.02"/>
        <n v="947552.44"/>
        <n v="1345595.82"/>
        <n v="988742.08"/>
        <n v="1084243.9099999999"/>
        <n v="1151052.8600000001"/>
        <n v="1593655.96"/>
        <n v="965512.36"/>
        <n v="953844.85"/>
        <n v="913755.12"/>
        <n v="910899.05"/>
        <n v="872450.37"/>
        <n v="939367.14"/>
        <n v="1047658.09"/>
        <n v="1123446.51"/>
        <n v="950154.23999999999"/>
        <n v="990263.7"/>
        <n v="976393.43"/>
        <n v="999298.43"/>
        <n v="945143.33"/>
        <n v="938861.77"/>
        <n v="1091020.3700000001"/>
        <n v="987353.65"/>
        <n v="977628.78"/>
        <n v="940299.87"/>
        <n v="991104.4"/>
        <n v="949625.52"/>
        <n v="998672.85"/>
        <n v="1015737.61"/>
        <n v="977062.44"/>
        <n v="999511.29"/>
        <n v="982345.51"/>
        <n v="1000285.1"/>
        <n v="942970.63"/>
        <n v="1007867.68"/>
        <n v="954677.75"/>
        <n v="950929.59"/>
        <n v="917883.79"/>
        <n v="973250.41"/>
        <n v="1004523.59"/>
        <n v="1013820.86"/>
        <n v="926250.21"/>
        <n v="933487.71"/>
        <n v="976415.56"/>
        <n v="955211.7"/>
        <n v="943047.78"/>
        <n v="928629.31"/>
        <n v="968896.68"/>
        <n v="948613.39"/>
        <n v="963516.28"/>
        <n v="956987.81"/>
        <n v="1230613.5"/>
        <n v="1168815.31"/>
        <n v="1270658.6399999999"/>
        <n v="1020651.74"/>
        <n v="1162610.27"/>
        <n v="1150344.3899999999"/>
        <n v="1117536.0900000001"/>
        <n v="1078900.44"/>
        <n v="1189556.47"/>
        <n v="1198014.97"/>
        <n v="1084487.55"/>
        <n v="1110827.48"/>
        <n v="1096930.6499999999"/>
        <n v="1182099.8799999999"/>
        <n v="1104277.57"/>
        <n v="1078182.18"/>
        <n v="1223777.48"/>
        <n v="1282378.71"/>
        <n v="1160412.71"/>
        <n v="1198025.76"/>
        <n v="1230245.74"/>
        <n v="1245827.08"/>
        <n v="1268766.76"/>
        <n v="1124414.8700000001"/>
        <n v="1121756.43"/>
        <n v="1139131.78"/>
        <n v="1180183.3899999999"/>
        <n v="1090587.5"/>
        <n v="1033719.5"/>
        <n v="917693.06"/>
        <n v="948660.79"/>
        <n v="961685.98"/>
        <n v="831443.61"/>
        <n v="758069.78"/>
        <n v="771065.21"/>
        <n v="874615.32"/>
        <n v="798376.99"/>
        <n v="827705.82"/>
        <n v="857797.33"/>
        <n v="843755.12"/>
        <n v="870914.69"/>
        <n v="846850.35"/>
        <n v="1781866.98"/>
        <n v="982598.88"/>
        <n v="1108580.19"/>
        <n v="1314987.3999999999"/>
        <n v="1779236.54"/>
        <n v="576332.05000000005"/>
        <n v="649289.75"/>
        <n v="687670.78"/>
        <n v="659902.06999999995"/>
        <n v="633289.78"/>
        <n v="747577.05"/>
        <n v="859258.17"/>
        <n v="865305.88"/>
        <n v="841129.26"/>
        <n v="850448.54"/>
        <n v="830601.39"/>
        <n v="800662.82"/>
        <n v="762184.1"/>
        <n v="762620.94"/>
        <n v="813352.41"/>
        <n v="795157.2"/>
        <n v="841778.34"/>
        <n v="811824.06"/>
        <n v="835181.18"/>
        <n v="826155.95"/>
        <n v="776838.56"/>
        <n v="850708.6"/>
        <n v="955466.84"/>
        <n v="855130.21"/>
        <n v="828594.86"/>
        <n v="849397.57"/>
        <n v="874453.88"/>
        <n v="827717.85"/>
        <n v="813845.5"/>
        <n v="820188.42"/>
        <n v="770820.27"/>
        <n v="826820.71"/>
        <n v="819911.89"/>
        <n v="820288.35"/>
        <n v="897037.25"/>
        <n v="813486.55"/>
        <n v="922440.64"/>
        <n v="738792.11"/>
        <n v="705802.45"/>
        <n v="749676.95"/>
        <n v="791637.53"/>
        <n v="772859.25"/>
        <n v="811328.4"/>
        <n v="808821.5"/>
        <n v="653468.75"/>
        <n v="880576.33"/>
        <n v="820964.1"/>
        <n v="1733822.4"/>
        <n v="903606.03"/>
        <n v="948964.99"/>
        <n v="1115255.6499999999"/>
        <n v="1550214.02"/>
        <n v="904650.55"/>
        <n v="671708.09"/>
        <n v="625135.11"/>
        <n v="669850.04"/>
        <n v="588722.99"/>
        <n v="746901.03"/>
        <n v="849779.14"/>
        <n v="824568.39"/>
        <n v="805028.74"/>
        <n v="766571.1"/>
        <n v="796351.35"/>
        <n v="793045.82"/>
        <n v="760671.1"/>
        <n v="744525.69"/>
        <n v="860293.46"/>
        <n v="788633.42"/>
        <n v="794660.24"/>
        <n v="721212.45"/>
        <n v="772036.6"/>
        <n v="802383.63"/>
        <n v="819196.68"/>
        <n v="822167.17"/>
        <n v="932195.52"/>
        <n v="873415.01"/>
        <n v="848289.41"/>
        <n v="911696"/>
        <n v="892133.41"/>
        <n v="985479.64"/>
        <n v="825763.48"/>
        <n v="841224.74"/>
        <n v="808030.15"/>
        <n v="866216.36"/>
        <n v="888368.8"/>
        <n v="887979.47"/>
        <n v="895274.72"/>
        <n v="931278.97"/>
        <n v="984833.35"/>
        <n v="821568.64"/>
        <n v="772302.94"/>
        <n v="814099.86"/>
        <n v="866064.4"/>
        <n v="873643.14"/>
        <n v="829284.67"/>
        <n v="865137.6"/>
        <n v="467546.74"/>
        <n v="469563.7"/>
        <n v="470281.03"/>
        <n v="447519.44"/>
        <n v="480203.43"/>
        <n v="441434.2"/>
        <n v="428851.99"/>
        <n v="404438.51"/>
        <n v="435972.82"/>
        <n v="453016.91"/>
        <n v="483699.56"/>
        <n v="434116.8"/>
        <n v="457899.64"/>
        <n v="489372.02"/>
        <n v="476733.74"/>
        <n v="474917.98"/>
        <n v="447050.42"/>
        <n v="471088.88"/>
        <n v="467711.18"/>
        <n v="485694.71999999997"/>
        <n v="434879.87"/>
        <n v="434252.15"/>
        <n v="471713.59"/>
        <n v="466962.04"/>
        <n v="452021.2"/>
        <n v="432451.91"/>
        <n v="467442.94"/>
        <n v="470436.8"/>
        <n v="437949.9"/>
        <n v="412050.73"/>
        <n v="431294.45"/>
        <n v="434471.38"/>
        <n v="454694.21"/>
        <n v="419348.59"/>
        <n v="422169.47"/>
        <n v="444351.61"/>
        <n v="453308.15"/>
        <n v="424956.3"/>
        <n v="392654.26"/>
        <n v="405860.37"/>
        <n v="425804.79999999999"/>
        <n v="411615.71"/>
        <n v="408891.49"/>
        <n v="360266.09"/>
        <n v="404545.03"/>
        <n v="410214.7"/>
        <n v="422093.59"/>
        <n v="359310.65"/>
        <n v="384659.85"/>
        <n v="410497.73"/>
        <n v="399191.05"/>
        <n v="372174.12"/>
        <n v="417521.7"/>
        <n v="401501.2"/>
        <n v="427175.03"/>
        <n v="380279.44"/>
        <n v="402579.84"/>
        <n v="407506.78"/>
        <n v="431412.22"/>
        <n v="390732.02"/>
        <n v="385672.11"/>
        <n v="428727.61"/>
        <n v="414986.54"/>
        <n v="374574.72"/>
        <n v="340708.78"/>
        <n v="393401.4"/>
        <n v="395316.65"/>
        <n v="376183.44"/>
        <n v="348655.2"/>
        <n v="373703.95"/>
        <n v="374182.04"/>
        <n v="394645.25"/>
        <n v="360009.94"/>
        <n v="354270.77"/>
        <n v="377464.62"/>
        <n v="385631.48"/>
        <n v="361311.41"/>
        <n v="354361.08"/>
        <n v="381017.75"/>
        <n v="380188.69"/>
        <n v="373267.58"/>
        <n v="344964.2"/>
        <n v="350276.29"/>
        <n v="352960.64"/>
        <n v="343108.12"/>
        <n v="322405.13"/>
        <n v="314910.37"/>
        <n v="346137.87"/>
        <n v="342076.99"/>
        <n v="328633.34000000003"/>
        <n v="306193.81"/>
        <n v="313387.11"/>
        <n v="328498.92"/>
        <n v="332901.94"/>
        <n v="332811.55"/>
        <n v="293350.51"/>
        <n v="312298.37"/>
        <n v="341503.92"/>
        <n v="325262.46000000002"/>
        <n v="287425.21999999997"/>
        <n v="329467.82"/>
        <n v="325976.34000000003"/>
        <n v="330927.21000000002"/>
        <n v="301444.94"/>
        <n v="310982.87"/>
        <n v="335741.9"/>
        <n v="326316.73"/>
        <n v="313270.45"/>
        <n v="315396.71999999997"/>
        <n v="318674.93"/>
        <n v="335345.82"/>
        <n v="317872.51"/>
        <n v="304144.90000000002"/>
        <n v="331026.11"/>
        <n v="339407.94"/>
        <n v="323915.32"/>
        <n v="308389.82"/>
        <n v="312467.52"/>
        <n v="330518.34000000003"/>
        <n v="324801.13"/>
        <n v="306098.17"/>
        <n v="306005.53000000003"/>
        <n v="338273.38"/>
        <n v="333146.88"/>
        <n v="306411.01"/>
        <n v="291530.43"/>
        <n v="306578.89"/>
        <n v="298337.40999999997"/>
        <n v="303289.55"/>
        <n v="279643.43"/>
        <n v="304989.96999999997"/>
        <n v="298947.51"/>
        <n v="314607.21999999997"/>
        <n v="282545.55"/>
        <n v="282647.48"/>
        <n v="293728.57"/>
        <n v="301893.63"/>
        <n v="293804.45"/>
        <n v="270677.98"/>
        <n v="277137.86"/>
        <n v="300236.84999999998"/>
        <n v="287360.05"/>
        <n v="272489.40999999997"/>
        <n v="536006.73"/>
        <n v="529852.69999999995"/>
        <n v="510382.5"/>
        <n v="513615.82"/>
        <n v="519255.68"/>
        <n v="513015.35"/>
        <n v="460020.74"/>
        <n v="515777.97"/>
        <n v="540189.69999999995"/>
        <n v="513327.55"/>
        <n v="524544.82999999996"/>
        <n v="527019.78"/>
        <n v="517850.83"/>
        <n v="543234.77"/>
        <n v="505196.08"/>
        <n v="510494.7"/>
        <n v="532241.22"/>
        <n v="479195.02"/>
        <n v="481915.11"/>
        <n v="505761.62"/>
        <n v="485419.39"/>
        <n v="498292.53"/>
        <n v="502456.04"/>
        <n v="485150.01"/>
        <n v="491998.12"/>
        <n v="487912.95"/>
        <n v="508576.62"/>
        <n v="491815.83"/>
        <n v="486930.72"/>
        <n v="512157.25"/>
        <n v="510427.53"/>
        <n v="510296.07"/>
        <n v="501251.4"/>
        <n v="494265.48"/>
        <n v="529877.93000000005"/>
        <n v="524483.65"/>
        <n v="498925.86"/>
        <n v="510425.4"/>
        <n v="514485.9"/>
        <n v="539683.42000000004"/>
        <n v="517546.69"/>
        <n v="518124.16"/>
        <n v="518220.72"/>
        <n v="508213.14"/>
        <n v="511207.52"/>
        <n v="534285.21"/>
        <n v="576809.92000000004"/>
        <n v="460331.7"/>
        <n v="542464.02"/>
        <n v="525616.9"/>
        <n v="526486.81999999995"/>
        <n v="513672.36"/>
        <n v="583835.18000000005"/>
        <n v="522514.32"/>
        <n v="536840.68999999994"/>
        <n v="514758.19"/>
        <n v="527572.25"/>
        <n v="505610.4"/>
        <n v="478503.06"/>
        <n v="522105.93"/>
        <n v="534578.78"/>
        <n v="543703.16"/>
        <n v="543775.87"/>
        <n v="526434.37"/>
        <n v="502918.18"/>
        <n v="547513.30000000005"/>
        <n v="511871.63"/>
        <n v="533564.42000000004"/>
        <n v="507086.75"/>
        <n v="500381.23"/>
        <n v="509647.25"/>
        <n v="525132.36"/>
        <n v="509276.22"/>
        <n v="517021.3"/>
        <n v="489059.93"/>
        <n v="498749.62"/>
        <n v="505543.53"/>
        <n v="504974.95"/>
        <n v="510787.46"/>
        <n v="502504.39"/>
        <n v="506897.98"/>
        <n v="527947.21"/>
        <n v="530367.82999999996"/>
        <n v="506273.74"/>
        <n v="513341.94"/>
        <n v="516556.94"/>
        <n v="516402.1"/>
        <n v="522816.85"/>
        <n v="513636.01"/>
        <n v="522784.33"/>
        <n v="517355.44"/>
        <n v="555925.6"/>
        <n v="501268.78"/>
        <n v="527495.09"/>
        <n v="522554.04"/>
        <n v="527117.81000000006"/>
        <n v="537224.52"/>
        <n v="533905.67000000004"/>
        <n v="605791.46"/>
        <n v="451327.61"/>
        <n v="558343.56999999995"/>
        <n v="546221.4"/>
        <n v="543894.06999999995"/>
        <n v="514116.58"/>
        <n v="555424.24"/>
        <n v="527041.46"/>
        <n v="541071.29"/>
        <n v="518696.89"/>
        <n v="525559.17000000004"/>
        <n v="535937.25"/>
        <n v="484588.34"/>
        <n v="520887.23"/>
        <n v="533734.93999999994"/>
        <n v="564848.78"/>
        <n v="506973.17"/>
        <n v="523483.19"/>
        <n v="528807.44999999995"/>
        <n v="535311.64"/>
        <n v="527983.04"/>
        <n v="534847.96"/>
        <n v="540625.79"/>
        <n v="531811.85"/>
        <n v="528940.78"/>
        <n v="508573.16"/>
        <n v="484032.75"/>
        <n v="508309.81"/>
        <n v="519498.32"/>
        <n v="506005.47"/>
        <n v="503744.56"/>
        <n v="514489.17"/>
        <n v="521959.28"/>
        <n v="500964.59"/>
        <n v="509633.71"/>
        <n v="522665.04"/>
        <n v="538344.1"/>
        <n v="526838.14"/>
        <n v="514651.74"/>
        <n v="521320.98"/>
        <n v="527953.14"/>
        <n v="546122.37"/>
        <n v="521810.75"/>
        <n v="551969.1"/>
        <n v="534738.43000000005"/>
        <n v="358496.14"/>
        <n v="342214.9"/>
        <n v="327237.92"/>
        <n v="334222.73"/>
        <n v="372239.89"/>
        <n v="342023.92"/>
        <n v="333025.46999999997"/>
        <n v="335858.11"/>
        <n v="368929.55"/>
        <n v="341630.46"/>
        <n v="337723.49"/>
        <n v="335121.82"/>
        <n v="337979.65"/>
        <n v="383657.44"/>
        <n v="346174.3"/>
        <n v="340497.08"/>
        <n v="326469.43"/>
        <n v="376184.88"/>
        <n v="354828.65"/>
        <n v="335691.85"/>
        <n v="322046.76"/>
        <n v="361181.48"/>
        <n v="343850.34"/>
        <n v="338277.71"/>
        <n v="328336.84999999998"/>
        <n v="336378.38"/>
        <n v="378574.44"/>
        <n v="341400.72"/>
        <n v="329139.73"/>
        <n v="322868.56"/>
        <n v="377096.55"/>
        <n v="336227.69"/>
        <n v="336253.19"/>
        <n v="330604.90000000002"/>
        <n v="360256.58"/>
        <n v="351271.36"/>
        <n v="337743.26"/>
        <n v="339042.18"/>
        <n v="341219.63"/>
        <n v="380870.09"/>
        <n v="340147.20000000001"/>
        <n v="348593.99"/>
        <n v="360857.98"/>
        <n v="351925.36"/>
        <n v="355965.23"/>
        <n v="334441.15000000002"/>
        <n v="369106.72"/>
        <n v="303908.81"/>
        <n v="386344.54"/>
        <n v="356138.79"/>
        <n v="341098.08"/>
        <n v="357557.16"/>
        <n v="402341.76"/>
        <n v="377672.46"/>
        <n v="364606.7"/>
        <n v="354232.34"/>
        <n v="405429.43"/>
        <n v="357897.18"/>
        <n v="349459.95"/>
        <n v="351541.62"/>
        <n v="382098.13"/>
        <n v="392152.3"/>
        <n v="362758.94"/>
        <n v="362952.34"/>
        <n v="344225.99"/>
        <n v="422186.65"/>
        <n v="366977.79"/>
        <n v="365730.76"/>
        <n v="356886.1"/>
        <n v="396826.06"/>
        <n v="381763.02"/>
        <n v="356797"/>
        <n v="354078.95"/>
        <n v="387334.04"/>
        <n v="399699.17"/>
        <n v="367181.71"/>
        <n v="365562.67"/>
        <n v="355131.33"/>
        <n v="437631.44"/>
        <n v="387844.05"/>
        <n v="362224.7"/>
        <n v="365672.55"/>
        <n v="416953.51"/>
        <n v="397771.68"/>
        <n v="408188.88"/>
        <n v="394665.28"/>
        <n v="366819.84000000003"/>
        <n v="449516.29"/>
        <n v="400430.78"/>
        <n v="402709.17"/>
        <n v="378539.17"/>
        <n v="436970.1"/>
        <n v="411116.95"/>
        <n v="392003.13"/>
        <n v="393715.71"/>
        <n v="411252.02"/>
        <n v="435401.64"/>
        <n v="404283.84"/>
        <n v="419717.41"/>
        <n v="342667.35"/>
        <n v="478483.20000000001"/>
        <n v="423260.82"/>
        <n v="405215.91"/>
        <n v="412882.31"/>
        <n v="457711.68"/>
        <n v="469787.38"/>
        <n v="415513.97"/>
        <n v="409411.61"/>
        <n v="471115.38"/>
        <n v="452792.53"/>
        <n v="428465.11"/>
        <n v="412456.48"/>
        <n v="408679.36"/>
        <n v="499267.66"/>
        <n v="435790.74"/>
        <n v="401615.8"/>
        <n v="419964.77"/>
        <n v="491755.69"/>
        <n v="429914.6"/>
        <n v="412314.71"/>
        <n v="422810.12"/>
        <n v="435579.7"/>
        <n v="448110.25"/>
        <n v="430222.07"/>
        <n v="405938.35"/>
        <n v="404634.36"/>
        <n v="471086.22"/>
        <n v="416036.75"/>
        <n v="441683.74"/>
        <n v="407186.47"/>
        <n v="469311.17"/>
        <n v="436690.13"/>
        <n v="411866.46"/>
        <n v="397428.22"/>
        <n v="424904.95"/>
        <n v="490274.82"/>
        <n v="430944.39"/>
        <n v="409600.98"/>
        <n v="398468.08"/>
        <n v="458479.01"/>
        <n v="437320.66"/>
        <n v="428806.46"/>
        <n v="417290.38"/>
        <n v="1230596.8"/>
        <n v="1266229.07"/>
        <n v="1230591.97"/>
        <n v="1168582.02"/>
        <n v="1266254.21"/>
        <n v="1244391.83"/>
        <n v="1301590.1299999999"/>
        <n v="1235094.6599999999"/>
        <n v="1463942.62"/>
        <n v="1327035.27"/>
        <n v="1242874.98"/>
        <n v="1280231.8500000001"/>
        <n v="1263836.5900000001"/>
        <n v="1355704.21"/>
        <n v="1226997.7"/>
        <n v="1350673.98"/>
        <n v="1365541.59"/>
        <n v="1512207.95"/>
        <n v="1371405.33"/>
        <n v="1368312.45"/>
        <n v="1280414.8"/>
        <n v="1352547.7"/>
        <n v="1330473.47"/>
        <n v="1339811.68"/>
        <n v="1314651.83"/>
        <n v="1308222.24"/>
        <n v="1409989.67"/>
        <n v="1371465.66"/>
        <n v="1471816.52"/>
        <n v="1417515.93"/>
        <n v="1345167.61"/>
        <n v="1279666.47"/>
        <n v="1252915.43"/>
        <n v="1199449.54"/>
        <n v="1219583.9099999999"/>
        <n v="1286598.5900000001"/>
        <n v="1238742"/>
        <n v="1261109.01"/>
        <n v="1294769.08"/>
        <n v="1293707.19"/>
        <n v="1291398.71"/>
        <n v="1370659.54"/>
        <n v="2149355.2000000002"/>
        <n v="1431910.98"/>
        <n v="1630564.48"/>
        <n v="1842172.46"/>
        <n v="2495489.25"/>
        <n v="1230012.1599999999"/>
        <n v="1224475.1200000001"/>
        <n v="1193199.3899999999"/>
        <n v="1243370.74"/>
        <n v="1158698.44"/>
        <n v="1343773.94"/>
        <n v="1227893.8899999999"/>
        <n v="1335233.74"/>
        <n v="1240921.19"/>
        <n v="1316385.43"/>
        <n v="1283716.81"/>
        <n v="1348410.05"/>
        <n v="1284334.79"/>
        <n v="1316849.3600000001"/>
        <n v="1350646.16"/>
        <n v="1348031.55"/>
        <n v="1563140.85"/>
        <n v="1379651.87"/>
        <n v="1370920.87"/>
        <n v="1325022.77"/>
        <n v="1373907.21"/>
        <n v="1406124.14"/>
        <n v="1541745.59"/>
        <n v="1442092.08"/>
        <n v="1451392.67"/>
        <n v="1363167.95"/>
        <n v="1429829.36"/>
        <n v="1414564.53"/>
        <n v="1380257.12"/>
        <n v="1416005.59"/>
        <n v="1426418.53"/>
        <n v="1518790.89"/>
        <n v="1514055.97"/>
        <n v="1629066.9"/>
        <n v="1573898.63"/>
        <n v="1465089.85"/>
        <n v="1429345.86"/>
        <n v="1372500.63"/>
        <n v="1338657.95"/>
        <n v="1311775.83"/>
        <n v="1443884.39"/>
        <n v="1384721.84"/>
        <n v="1465283.29"/>
        <n v="1472663.1"/>
        <n v="1553629.59"/>
        <n v="1456957.38"/>
        <n v="1510397.27"/>
        <n v="2338832.4"/>
        <n v="1632894.58"/>
        <n v="1781528.77"/>
        <n v="1991824.05"/>
        <n v="2554482.84"/>
        <n v="1537139.56"/>
        <n v="1478537.93"/>
        <n v="1369125.37"/>
        <n v="1394841.03"/>
        <n v="1320301.6100000001"/>
        <n v="1396150.15"/>
        <n v="1442988.44"/>
        <n v="1511041.69"/>
        <n v="1412065.04"/>
        <n v="1453047.02"/>
        <n v="1470764.35"/>
        <n v="1522421.07"/>
        <n v="1469593.37"/>
        <n v="1499727.02"/>
        <n v="1764847.94"/>
        <n v="1580732.73"/>
        <n v="1433391.04"/>
        <n v="1456997.2"/>
        <n v="1512227.34"/>
        <n v="1470792.41"/>
        <n v="1522978.54"/>
        <n v="1596036.66"/>
        <n v="1640476.77"/>
        <n v="1623442.24"/>
        <n v="1587499.82"/>
        <n v="1532316.79"/>
        <n v="1492388.98"/>
        <n v="1659221.99"/>
        <n v="1471261.76"/>
        <n v="1582168.27"/>
        <n v="1487797.54"/>
        <n v="1608277.74"/>
        <n v="1641867.92"/>
        <n v="1720221.91"/>
        <n v="1724669.75"/>
        <n v="1710923.94"/>
        <n v="1609811.75"/>
        <n v="1447614.08"/>
        <n v="1555672.51"/>
        <n v="1495607.07"/>
        <n v="1574408.67"/>
        <n v="1494417.07"/>
        <n v="1577486.33"/>
        <n v="1569502"/>
        <n v="1001943.8"/>
        <n v="955338.29"/>
        <n v="916289.2"/>
        <n v="863917.41"/>
        <n v="990152.28"/>
        <n v="899352.4"/>
        <n v="894865.3"/>
        <n v="873354.58"/>
        <n v="1041202.13"/>
        <n v="919839.19"/>
        <n v="882636.96"/>
        <n v="844958.49"/>
        <n v="816838.31"/>
        <n v="1009797.06"/>
        <n v="907262.47"/>
        <n v="885613.91"/>
        <n v="1008483.07"/>
        <n v="1052429.03"/>
        <n v="1007574.67"/>
        <n v="973105.3"/>
        <n v="940405.03"/>
        <n v="1087578.78"/>
        <n v="1058250.9099999999"/>
        <n v="959229.09"/>
        <n v="922341.82"/>
        <n v="953393.02"/>
        <n v="1057295.8700000001"/>
        <n v="924011.76"/>
        <n v="932397"/>
        <n v="922328.02"/>
        <n v="976453.34"/>
        <n v="967310.82"/>
        <n v="855046.95"/>
        <n v="844373.31"/>
        <n v="891152.33"/>
        <n v="972405.38"/>
        <n v="917883.17"/>
        <n v="882180.91"/>
        <n v="875038.84"/>
        <n v="968270.66"/>
        <n v="935481.32"/>
        <n v="852452.93"/>
        <n v="1166142.8500000001"/>
        <n v="1000582.06"/>
        <n v="1111215.72"/>
        <n v="1179036.3"/>
        <n v="1648829.18"/>
        <n v="811318.3"/>
        <n v="894280.19"/>
        <n v="771315.62"/>
        <n v="764014.75"/>
        <n v="775910.43"/>
        <n v="904261.65"/>
        <n v="931939.52"/>
        <n v="968694.45"/>
        <n v="888869.27"/>
        <n v="977070.62"/>
        <n v="860255.58"/>
        <n v="871024.26"/>
        <n v="834621.39"/>
        <n v="841889.08"/>
        <n v="947753.32"/>
        <n v="874446.32"/>
        <n v="965056.4"/>
        <n v="847246.5"/>
        <n v="1016752.55"/>
        <n v="903864.02"/>
        <n v="907110.83"/>
        <n v="972373.81"/>
        <n v="1075687.74"/>
        <n v="984336.04"/>
        <n v="971422.67"/>
        <n v="977103.64"/>
        <n v="1048866.3"/>
        <n v="1107366.06"/>
        <n v="953252.14"/>
        <n v="980642.1"/>
        <n v="929096.9"/>
        <n v="1063818.2"/>
        <n v="955506.95"/>
        <n v="943237.12"/>
        <n v="969611.3"/>
        <n v="957298.26"/>
        <n v="1021391.99"/>
        <n v="890661.79"/>
        <n v="876583.98"/>
        <n v="912857.1"/>
        <n v="1070389.98"/>
        <n v="936751.68"/>
        <n v="942319.65"/>
        <n v="941675.95"/>
        <n v="1011321.18"/>
        <n v="1037687.07"/>
        <n v="905399.99"/>
        <n v="1230011.95"/>
        <n v="1059676.6200000001"/>
        <n v="1158708.98"/>
        <n v="1198670.19"/>
        <n v="1601585.7"/>
        <n v="908853.15"/>
        <n v="954576.86"/>
        <n v="780607.52"/>
        <n v="811365.42"/>
        <n v="770157.29"/>
        <n v="979552.34"/>
        <n v="999785.48"/>
        <n v="975500.87"/>
        <n v="919301.81"/>
        <n v="927732.02"/>
        <n v="954233.87"/>
        <n v="891154.18"/>
        <n v="844490.86"/>
        <n v="871945.64"/>
        <n v="1132064.23"/>
        <n v="857811.17"/>
        <n v="896979.93"/>
        <n v="875372.91"/>
        <n v="993311.59"/>
        <n v="967729.35"/>
        <n v="896295.41"/>
        <n v="991054.49"/>
        <n v="1037464.27"/>
        <n v="1079386.8799999999"/>
        <n v="977950.28"/>
        <n v="1033552.18"/>
        <n v="988764.84"/>
        <n v="1182901.56"/>
        <n v="979848.71"/>
        <n v="968502.38"/>
        <n v="954396.85"/>
        <n v="1068346.76"/>
        <n v="1007906.43"/>
        <n v="969387.48"/>
        <n v="945318.47"/>
        <n v="987264.67"/>
        <n v="1088248.3999999999"/>
        <n v="901709.82"/>
        <n v="899768.4"/>
        <n v="919595.44"/>
        <n v="1069112"/>
        <n v="982523.26"/>
        <n v="918170.5"/>
        <n v="921264.52"/>
        <n v="1086533.18"/>
        <n v="1075656.3400000001"/>
        <n v="1052034.74"/>
        <n v="991941.73"/>
        <n v="1063557.49"/>
        <n v="1023997.71"/>
        <n v="1006597.69"/>
        <n v="1015196.46"/>
        <n v="1168826.3899999999"/>
        <n v="1082158.21"/>
        <n v="1043388.79"/>
        <n v="1067340.74"/>
        <n v="1063960.1100000001"/>
        <n v="1175738.22"/>
        <n v="1116439.02"/>
        <n v="1163234.33"/>
        <n v="1246654.24"/>
        <n v="1305068.1000000001"/>
        <n v="1217199.3899999999"/>
        <n v="1202963.06"/>
        <n v="1174209.52"/>
        <n v="1273279.79"/>
        <n v="1176079.5900000001"/>
        <n v="1179788.3799999999"/>
        <n v="1192213.8700000001"/>
        <n v="1211136.6299999999"/>
        <n v="1338132.72"/>
        <n v="1285976.53"/>
        <n v="1353838.39"/>
        <n v="1173131.6299999999"/>
        <n v="1223355.5"/>
        <n v="1172672.27"/>
        <n v="1111170.9099999999"/>
        <n v="1110941.78"/>
        <n v="1109216.3500000001"/>
        <n v="1162042.24"/>
        <n v="1133913.33"/>
        <n v="1156003.7"/>
        <n v="1144854.56"/>
        <n v="1163878.49"/>
        <n v="1175326.23"/>
        <n v="1172155.28"/>
        <n v="1866681.57"/>
        <n v="1220115.75"/>
        <n v="1434908.13"/>
        <n v="1627904.68"/>
        <n v="2225016.73"/>
        <n v="1001790.16"/>
        <n v="1153596.53"/>
        <n v="1052609.1599999999"/>
        <n v="1088025.8"/>
        <n v="1026439.93"/>
        <n v="1179420.5"/>
        <n v="1150003.3600000001"/>
        <n v="1203399.6399999999"/>
        <n v="1099714.93"/>
        <n v="1229257.7"/>
        <n v="1159089.6000000001"/>
        <n v="1115504.26"/>
        <n v="1140578.1599999999"/>
        <n v="1179125.48"/>
        <n v="1206252.1200000001"/>
        <n v="1192982.07"/>
        <n v="1304481.75"/>
        <n v="1178841.05"/>
        <n v="1244956.9099999999"/>
        <n v="1270025.74"/>
        <n v="1244542.33"/>
        <n v="1278304.33"/>
        <n v="1297584.95"/>
        <n v="1311690.1100000001"/>
        <n v="1289151.8400000001"/>
        <n v="1244381.98"/>
        <n v="1333347.78"/>
        <n v="1338862.58"/>
        <n v="1245772.7"/>
        <n v="1292830.93"/>
        <n v="1248330.1000000001"/>
        <n v="1402233.69"/>
        <n v="1356689.88"/>
        <n v="1412959.97"/>
        <n v="1328740.71"/>
        <n v="1283849.3799999999"/>
        <n v="1280958.97"/>
        <n v="1197019.3899999999"/>
        <n v="1173059.79"/>
        <n v="1160619.6100000001"/>
        <n v="1277882.77"/>
        <n v="1247130.22"/>
        <n v="1214944.29"/>
        <n v="1274463.02"/>
        <n v="1315684.8600000001"/>
        <n v="1302499.23"/>
        <n v="1230118.02"/>
        <n v="1906713.35"/>
        <n v="1292436.23"/>
        <n v="1548661.45"/>
        <n v="1682368.32"/>
        <n v="2263722.6800000002"/>
        <n v="1264014.1599999999"/>
        <n v="1208191.6100000001"/>
        <n v="1134767.28"/>
        <n v="1116295.24"/>
        <n v="1079398.81"/>
        <n v="1208825.6000000001"/>
        <n v="1238844.56"/>
        <n v="1330451.46"/>
        <n v="1224915.6599999999"/>
        <n v="1239813.26"/>
        <n v="1243814.77"/>
        <n v="1201511.6200000001"/>
        <n v="1215354.3799999999"/>
        <n v="1239423.19"/>
        <n v="1460234.31"/>
        <n v="1323004.73"/>
        <n v="1220815.33"/>
        <n v="1248950.6499999999"/>
        <n v="1359770.73"/>
        <n v="1353285.1"/>
        <n v="1331514.44"/>
        <n v="1424500.47"/>
        <n v="1374891.36"/>
        <n v="1436383.84"/>
        <n v="1384584.59"/>
        <n v="1386407.17"/>
        <n v="1355600.01"/>
        <n v="1456300.89"/>
        <n v="1332594.07"/>
        <n v="1347175.93"/>
        <n v="1344723.97"/>
        <n v="1439607.35"/>
        <n v="1504545.94"/>
        <n v="1560590.05"/>
        <n v="1464462.85"/>
        <n v="1360517.52"/>
        <n v="1392143.82"/>
        <n v="1306644.25"/>
        <n v="1276609.3600000001"/>
        <n v="1307928.01"/>
        <n v="1400160.95"/>
        <n v="1409544.97"/>
        <n v="1326197.24"/>
        <n v="1316542.5900000001"/>
        <n v="543384.01"/>
        <n v="575709.96"/>
        <n v="508794.87"/>
        <n v="491510.58"/>
        <n v="554972.42000000004"/>
        <n v="588363.62"/>
        <n v="519914.1"/>
        <n v="478021.68"/>
        <n v="505907.41"/>
        <n v="582552.26"/>
        <n v="549528.16"/>
        <n v="492364.77"/>
        <n v="477615.87"/>
        <n v="582846.22"/>
        <n v="564345.55000000005"/>
        <n v="504403.16"/>
        <n v="484097.03"/>
        <n v="556046.12"/>
        <n v="607218.6"/>
        <n v="529418.64"/>
        <n v="484327.56"/>
        <n v="507168.8"/>
        <n v="570069.48"/>
        <n v="558837.27"/>
        <n v="491115.86"/>
        <n v="469598.57"/>
        <n v="579544.21"/>
        <n v="583079.97"/>
        <n v="500945.63"/>
        <n v="465993.51"/>
        <n v="524658.06000000006"/>
        <n v="589091.04"/>
        <n v="536871.57999999996"/>
        <n v="492262.96"/>
        <n v="481523.93"/>
        <n v="599759.44999999995"/>
        <n v="559285.35"/>
        <n v="522467.51"/>
        <n v="476967.65"/>
        <n v="565390.4"/>
        <n v="588592.61"/>
        <n v="524316.21"/>
        <n v="522296.71"/>
        <n v="500250.8"/>
        <n v="585175.24"/>
        <n v="537455.65"/>
        <n v="555075.27"/>
        <n v="428953.59999999998"/>
        <n v="592947.75"/>
        <n v="613899.15"/>
        <n v="533414.62"/>
        <n v="499081.79"/>
        <n v="586886.16"/>
        <n v="628063.88"/>
        <n v="556485.1"/>
        <n v="526904.07999999996"/>
        <n v="570879.04"/>
        <n v="607294.56000000006"/>
        <n v="558239.31999999995"/>
        <n v="522673.62"/>
        <n v="508432.17"/>
        <n v="620087.35"/>
        <n v="597644.02"/>
        <n v="534597.68999999994"/>
        <n v="496010.17"/>
        <n v="612337.35"/>
        <n v="603024.75"/>
        <n v="524559.94999999995"/>
        <n v="503295.29"/>
        <n v="545109.30000000005"/>
        <n v="616701.99"/>
        <n v="546675.65"/>
        <n v="501780.66"/>
        <n v="506343.83"/>
        <n v="593234.27"/>
        <n v="591703.81999999995"/>
        <n v="511316.29"/>
        <n v="479256.8"/>
        <n v="572603.32999999996"/>
        <n v="603147.26"/>
        <n v="526641.23"/>
        <n v="503720.98"/>
        <n v="537124.76"/>
        <n v="608390.93999999994"/>
        <n v="576837.09"/>
        <n v="528486.44999999995"/>
        <n v="510243.79"/>
        <n v="649111.23"/>
        <n v="613531.11"/>
        <n v="537276.41"/>
        <n v="515599.7"/>
        <n v="597667.21"/>
        <n v="643125.29"/>
        <n v="567673.87"/>
        <n v="577698.37"/>
        <n v="511883.36"/>
        <n v="619133.48"/>
        <n v="598437.98"/>
        <n v="575676.13"/>
        <n v="454412.28"/>
        <n v="636372.37"/>
        <n v="664348.19999999995"/>
        <n v="579499.93000000005"/>
        <n v="538978.67000000004"/>
        <n v="588448.21"/>
        <n v="674919.45"/>
        <n v="606671.5"/>
        <n v="564304.15"/>
        <n v="585895.34"/>
        <n v="659816.15"/>
        <n v="618767.26"/>
        <n v="561226.38"/>
        <n v="544408.14"/>
        <n v="652312.11"/>
        <n v="639123.44999999995"/>
        <n v="552529.23"/>
        <n v="526625.49"/>
        <n v="609274.89"/>
        <n v="643603.68999999994"/>
        <n v="590636.38"/>
        <n v="535764.57999999996"/>
        <n v="521953.78"/>
        <n v="642671.48"/>
        <n v="606309.13"/>
        <n v="540031.29"/>
        <n v="507403.77"/>
        <n v="618702.09"/>
        <n v="628099.07999999996"/>
        <n v="530318.39"/>
        <n v="516352.21"/>
        <n v="573084.71"/>
        <n v="576620.31000000006"/>
        <n v="575997.78"/>
        <n v="535537.03"/>
        <n v="504760.57"/>
        <n v="617405.35"/>
        <n v="586737.66"/>
        <n v="527165.69999999995"/>
        <n v="505978.46"/>
        <n v="593162.53"/>
        <n v="612379.9"/>
        <n v="541406.98"/>
        <n v="514756.08"/>
        <n v="647029.28"/>
        <n v="682918.99"/>
        <n v="658997.55000000005"/>
        <n v="618702.79"/>
        <n v="658600.05000000005"/>
        <n v="645386.93999999994"/>
        <n v="668098.49"/>
        <n v="623097.93000000005"/>
        <n v="650102.80000000005"/>
        <n v="693058.34"/>
        <n v="675282.2"/>
        <n v="638957.35"/>
        <n v="630740.11"/>
        <n v="691498.6"/>
        <n v="690851.59"/>
        <n v="672062.08"/>
        <n v="630315.76"/>
        <n v="682012.53"/>
        <n v="684023.95"/>
        <n v="700009.77"/>
        <n v="625196.14"/>
        <n v="667353.79"/>
        <n v="718748.33"/>
        <n v="696844.36"/>
        <n v="649035.55000000005"/>
        <n v="622112.23"/>
        <n v="698536.06"/>
        <n v="713479.91"/>
        <n v="712869.09"/>
        <n v="655284.68999999994"/>
        <n v="689326.91"/>
        <n v="722120.04"/>
        <n v="725043.04"/>
        <n v="650263.94999999995"/>
        <n v="657108.77"/>
        <n v="713332.54"/>
        <n v="699852.68"/>
        <n v="680943.03"/>
        <n v="610076.31999999995"/>
        <n v="605960.19999999995"/>
        <n v="595421.23"/>
        <n v="589467.35"/>
        <n v="633520.34"/>
        <n v="557543.62"/>
        <n v="598679.02"/>
        <n v="615761.77"/>
        <n v="656637.63"/>
        <n v="534740.30000000005"/>
        <n v="611796.61"/>
        <n v="614940.06999999995"/>
        <n v="601004.79"/>
        <n v="562558.27"/>
        <n v="651521.77"/>
        <n v="635650.98"/>
        <n v="626627.77"/>
        <n v="592340.01"/>
        <n v="616345.25"/>
        <n v="629026.75"/>
        <n v="635171.05000000005"/>
        <n v="585989.1"/>
        <n v="611585.54"/>
        <n v="650418.75"/>
        <n v="635758.03"/>
        <n v="638280.67000000004"/>
        <n v="611464.21"/>
        <n v="649148.74"/>
        <n v="684655.91"/>
        <n v="648330.18000000005"/>
        <n v="578209.63"/>
        <n v="630972.15"/>
        <n v="643041.71"/>
        <n v="665781.74"/>
        <n v="604925.07999999996"/>
        <n v="586781.78"/>
        <n v="651147.82999999996"/>
        <n v="631827.38"/>
        <n v="597354.39"/>
        <n v="533917.52"/>
        <n v="605956.59"/>
        <n v="595626.56000000006"/>
        <n v="663396.31999999995"/>
        <n v="561573.07999999996"/>
        <n v="594224.9"/>
        <n v="649128.23"/>
        <n v="618877.13"/>
        <n v="586108.13"/>
        <n v="555183.72"/>
        <n v="642828.62"/>
        <n v="590984.56000000006"/>
        <n v="594625.96"/>
        <n v="572516.56999999995"/>
        <n v="641905.37"/>
        <n v="615975.5"/>
        <n v="628115.61"/>
        <n v="669965.22"/>
        <n v="585028.26"/>
        <n v="617898.06999999995"/>
        <n v="665007.07999999996"/>
        <n v="676290.46"/>
        <n v="505405.85"/>
        <n v="670993.01"/>
        <n v="663529.64"/>
        <n v="619225.65"/>
        <n v="587685.38"/>
        <n v="629176.71"/>
        <n v="662198.65"/>
        <n v="660632.05000000005"/>
        <n v="613042.97"/>
        <n v="693249.98"/>
        <n v="636677.67000000004"/>
        <n v="661707.02"/>
        <n v="610940.93999999994"/>
        <n v="623258.4"/>
        <n v="658468.27"/>
        <n v="665687.92000000004"/>
        <n v="638144.98"/>
        <n v="593138.59"/>
        <n v="637964.19999999995"/>
        <n v="640159.04"/>
        <n v="648541.81000000006"/>
        <n v="597406.39"/>
        <n v="605078.62"/>
        <n v="643032.51"/>
        <n v="634815.1"/>
        <n v="613270.79"/>
        <n v="593128.13"/>
        <n v="645618.59"/>
        <n v="627634.04"/>
        <n v="596554.05000000005"/>
        <n v="572447.52"/>
        <n v="614378.93999999994"/>
        <n v="643558.78"/>
        <n v="640210.85"/>
        <n v="598234.64"/>
        <n v="593141.29"/>
        <n v="663814.18000000005"/>
        <n v="625196.93999999994"/>
        <n v="601990.02"/>
        <n v="577792.31999999995"/>
        <n v="642614.89"/>
        <n v="619369.72"/>
        <n v="623919.23"/>
        <n v="587603.55000000005"/>
        <n v="281090.95"/>
        <n v="286857.13"/>
        <n v="267956.3"/>
        <n v="273079.07"/>
        <n v="284617.27"/>
        <n v="272190.83"/>
        <n v="269624.2"/>
        <n v="276279.49"/>
        <n v="286197.5"/>
        <n v="257361.3"/>
        <n v="280048.74"/>
        <n v="278287.03999999998"/>
        <n v="272997.65000000002"/>
        <n v="285379.86"/>
        <n v="286515.92"/>
        <n v="267065.34999999998"/>
        <n v="291891.01"/>
        <n v="282351.82"/>
        <n v="296818.2"/>
        <n v="293481.36"/>
        <n v="288247.24"/>
        <n v="300628.19"/>
        <n v="280472.78000000003"/>
        <n v="297099.95"/>
        <n v="292680.15999999997"/>
        <n v="275020.96000000002"/>
        <n v="296804.49"/>
        <n v="291028.09000000003"/>
        <n v="284740.5"/>
        <n v="293155.08"/>
        <n v="295880.12"/>
        <n v="283455.13"/>
        <n v="279364.13"/>
        <n v="281313.78000000003"/>
        <n v="300152.45"/>
        <n v="279524.44"/>
        <n v="268708.43"/>
        <n v="270110.3"/>
        <n v="286497.49"/>
        <n v="270516.84000000003"/>
        <n v="281909.78999999998"/>
        <n v="284322.52"/>
        <n v="307646.5"/>
        <n v="264214.12"/>
        <n v="278253.28000000003"/>
        <n v="278646.34999999998"/>
        <n v="365098.23999999999"/>
        <n v="241937.11"/>
        <n v="288320.38"/>
        <n v="292859.36"/>
        <n v="276157.8"/>
        <n v="276011.40000000002"/>
        <n v="293953.08"/>
        <n v="307486.73"/>
        <n v="280785.76"/>
        <n v="279427.93"/>
        <n v="293984.53999999998"/>
        <n v="284496.14"/>
        <n v="281699.68"/>
        <n v="285031.81"/>
        <n v="281514.26"/>
        <n v="292498.61"/>
        <n v="289667.55"/>
        <n v="280357.3"/>
        <n v="281247.96999999997"/>
        <n v="299354.67"/>
        <n v="307095.31"/>
        <n v="303559.23"/>
        <n v="308442.49"/>
        <n v="308950.03999999998"/>
        <n v="308770.42"/>
        <n v="300255.87"/>
        <n v="296765.59000000003"/>
        <n v="315273.08"/>
        <n v="295339.01"/>
        <n v="289201.21000000002"/>
        <n v="303108.81"/>
        <n v="279677"/>
        <n v="298080.45"/>
        <n v="290399.65999999997"/>
        <n v="290909.69"/>
        <n v="324174.78999999998"/>
        <n v="309543.52"/>
        <n v="295811.25"/>
        <n v="303974.28000000003"/>
        <n v="307409.13"/>
        <n v="299757.75"/>
        <n v="312577.36"/>
        <n v="293031.78000000003"/>
        <n v="305969.81"/>
        <n v="306336.07"/>
        <n v="307126.34000000003"/>
        <n v="312233.56"/>
        <n v="310531.03999999998"/>
        <n v="309129.01"/>
        <n v="284309.34000000003"/>
        <n v="304300.90999999997"/>
        <n v="311144.15999999997"/>
        <n v="376233.89"/>
        <n v="263917.84999999998"/>
        <n v="325327.93"/>
        <n v="312361.88"/>
        <n v="316948.39"/>
        <n v="308295.38"/>
        <n v="325986.05"/>
        <n v="325377.96999999997"/>
        <n v="320691.21000000002"/>
        <n v="315641.8"/>
        <n v="316687.21999999997"/>
        <n v="303438.24"/>
        <n v="331965.95"/>
        <n v="296947.06"/>
        <n v="310027.28999999998"/>
        <n v="320021.09999999998"/>
        <n v="311390.21999999997"/>
        <n v="323233.8"/>
        <n v="330338.36"/>
        <n v="326053.28000000003"/>
        <n v="341381.08"/>
        <n v="334042.43"/>
        <n v="343268.29"/>
        <n v="323410.94"/>
        <n v="340238.38"/>
        <n v="338400.82"/>
        <n v="336241"/>
        <n v="338386.08"/>
        <n v="358461.58"/>
        <n v="336479.49"/>
        <n v="337819.16"/>
        <n v="319855.26"/>
        <n v="342385.38"/>
        <n v="333594.81"/>
        <n v="327389.51"/>
        <n v="337985.74"/>
        <n v="339490.69"/>
        <n v="338737.33"/>
        <n v="347726.67"/>
        <n v="336017.6"/>
        <n v="355307.94"/>
        <n v="337390.44"/>
        <n v="337796.13"/>
        <n v="323766.77"/>
        <n v="361067.07"/>
        <n v="890689.51"/>
        <n v="656988.64"/>
        <n v="841264.04"/>
        <n v="741891.65"/>
        <n v="777951.22"/>
        <n v="765687.42"/>
        <n v="773819.49"/>
        <n v="782563.38"/>
        <n v="877235.96"/>
        <n v="833782.7"/>
        <n v="782221.96"/>
        <n v="749779.1"/>
        <n v="737265.57"/>
        <n v="812190.76"/>
        <n v="758182.2"/>
        <n v="747888.25"/>
        <n v="801098.43"/>
        <n v="837548.62"/>
        <n v="794698.77"/>
        <n v="815130.5"/>
        <n v="792299.15"/>
        <n v="800147.84"/>
        <n v="787062"/>
        <n v="723708.99"/>
        <n v="714601.11"/>
        <n v="716859.27"/>
        <n v="746517.32"/>
        <n v="722262.21"/>
        <n v="708568.29"/>
        <n v="721744.33"/>
        <n v="790144.7"/>
        <n v="721460.22"/>
        <n v="716987.58"/>
        <n v="678228.58"/>
        <n v="690007.76"/>
        <n v="745782.1"/>
        <n v="715263.3"/>
        <n v="730899.37"/>
        <n v="732859.76"/>
        <n v="764014.06"/>
        <n v="765648.93"/>
        <n v="723987.85"/>
        <n v="1182500.1599999999"/>
        <n v="879244.9"/>
        <n v="1002364.34"/>
        <n v="1123282.8500000001"/>
        <n v="1682862.03"/>
        <n v="679156.2"/>
        <n v="680254.35"/>
        <n v="654018.94999999995"/>
        <n v="644285.32999999996"/>
        <n v="617207.57999999996"/>
        <n v="759442.33"/>
        <n v="766456"/>
        <n v="802253.41"/>
        <n v="733716.78"/>
        <n v="761880.36"/>
        <n v="714014.73"/>
        <n v="733564.77"/>
        <n v="719737.25"/>
        <n v="712425.76"/>
        <n v="750182.71"/>
        <n v="765270.02"/>
        <n v="813630.44"/>
        <n v="786561.61"/>
        <n v="810150.64"/>
        <n v="793889.1"/>
        <n v="727163.67"/>
        <n v="817653.25"/>
        <n v="877423.45"/>
        <n v="814395.17"/>
        <n v="811153.67"/>
        <n v="762861.78"/>
        <n v="791495.25"/>
        <n v="768718.11"/>
        <n v="748435.2"/>
        <n v="741625.25"/>
        <n v="704680.97"/>
        <n v="765996.92"/>
        <n v="724180.89"/>
        <n v="712362.72"/>
        <n v="833979.01"/>
        <n v="726482.39"/>
        <n v="746129.56"/>
        <n v="711367.56"/>
        <n v="714106.42"/>
        <n v="698986.34"/>
        <n v="753447.05"/>
        <n v="720946.99"/>
        <n v="771686.40000000002"/>
        <n v="781694.57"/>
        <n v="833429.22"/>
        <n v="808624.82"/>
        <n v="773603.77"/>
        <n v="1170672.94"/>
        <n v="875699.81"/>
        <n v="957155.31"/>
        <n v="1078905.68"/>
        <n v="1521957.99"/>
        <n v="869403.63"/>
        <n v="714081.05"/>
        <n v="676615.53"/>
        <n v="700392.21"/>
        <n v="624081.64"/>
        <n v="757330.95"/>
        <n v="803657.12"/>
        <n v="858853.75"/>
        <n v="753060.78"/>
        <n v="782796.01"/>
        <n v="776968.87"/>
        <n v="788340.23"/>
        <n v="791835.37"/>
        <n v="777254.06"/>
        <n v="899479.43"/>
        <n v="781970.6"/>
        <n v="776661.74"/>
        <n v="711571.88"/>
        <n v="782300.68"/>
        <n v="770487.37"/>
        <n v="800842.28"/>
        <n v="817741.17"/>
        <n v="837144.63"/>
        <n v="795133"/>
        <n v="821498.18"/>
        <n v="822569.16"/>
        <n v="773367.71"/>
        <n v="843361.1"/>
        <n v="749817.08"/>
        <n v="737613.65"/>
        <n v="711671.58"/>
        <n v="725729.51"/>
        <n v="733037.32"/>
        <n v="722496.93"/>
        <n v="718232.26"/>
        <n v="734297.87"/>
        <n v="766512.66"/>
        <n v="702238.27"/>
        <n v="723086.2"/>
        <n v="713173.95"/>
        <n v="733455.07"/>
        <n v="734464.36"/>
        <n v="718125.53"/>
        <n v="760281.43"/>
        <m/>
      </sharedItems>
    </cacheField>
    <cacheField name="Holiday_Flag" numFmtId="0">
      <sharedItems containsBlank="1" count="3">
        <s v="Not Holiday"/>
        <s v="Holiday"/>
        <m/>
      </sharedItems>
    </cacheField>
    <cacheField name="Temperature" numFmtId="0">
      <sharedItems containsBlank="1" containsMixedTypes="1" containsNumber="1" minValue="5.54" maxValue="100.14"/>
    </cacheField>
    <cacheField name="Temperature_Brackets" numFmtId="0">
      <sharedItems containsBlank="1" count="4">
        <s v="Cold Week (Less Than 50°F)"/>
        <s v="Normal Week"/>
        <s v="Hot Week (More Than 85°F)"/>
        <m/>
      </sharedItems>
    </cacheField>
    <cacheField name="Fuel_Price" numFmtId="0">
      <sharedItems containsString="0" containsBlank="1" containsNumber="1" minValue="2.472" maxValue="4.468"/>
    </cacheField>
    <cacheField name="Fuel_Price_Brackets" numFmtId="0">
      <sharedItems containsBlank="1" count="4">
        <s v="Below Average"/>
        <s v="Average"/>
        <s v="Above Average"/>
        <m/>
      </sharedItems>
    </cacheField>
    <cacheField name="CPI" numFmtId="0">
      <sharedItems containsString="0" containsBlank="1" containsNumber="1" minValue="126.06399999999999" maxValue="227.23280679999999"/>
    </cacheField>
    <cacheField name="CPI Brackets" numFmtId="0">
      <sharedItems containsBlank="1" count="4">
        <s v="Above Average"/>
        <s v="Below Average"/>
        <s v="Average"/>
        <m/>
      </sharedItems>
    </cacheField>
    <cacheField name="Unemployment" numFmtId="0">
      <sharedItems containsString="0" containsBlank="1" containsNumber="1" minValue="3.879" maxValue="14.313000000000001"/>
    </cacheField>
    <cacheField name="Unemployment_Brackets" numFmtId="0">
      <sharedItems containsBlank="1" count="4">
        <s v="Average"/>
        <s v="Below Average"/>
        <s v="Above Average"/>
        <m/>
      </sharedItems>
    </cacheField>
  </cacheFields>
  <extLst>
    <ext xmlns:x14="http://schemas.microsoft.com/office/spreadsheetml/2009/9/main" uri="{725AE2AE-9491-48be-B2B4-4EB974FC3084}">
      <x14:pivotCacheDefinition pivotCacheId="1796569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6">
  <r>
    <x v="0"/>
    <d v="2010-02-05T00:00:00"/>
    <x v="0"/>
    <x v="0"/>
    <x v="0"/>
    <n v="42.31"/>
    <x v="0"/>
    <n v="2.5720000000000001"/>
    <x v="0"/>
    <n v="211.0963582"/>
    <x v="0"/>
    <n v="8.1059999999999999"/>
    <x v="0"/>
  </r>
  <r>
    <x v="0"/>
    <d v="2010-02-12T00:00:00"/>
    <x v="0"/>
    <x v="1"/>
    <x v="1"/>
    <n v="38.51"/>
    <x v="0"/>
    <n v="2.548"/>
    <x v="0"/>
    <n v="211.2421698"/>
    <x v="0"/>
    <n v="8.1059999999999999"/>
    <x v="0"/>
  </r>
  <r>
    <x v="0"/>
    <d v="2010-02-19T00:00:00"/>
    <x v="0"/>
    <x v="2"/>
    <x v="0"/>
    <n v="39.93"/>
    <x v="0"/>
    <n v="2.5139999999999998"/>
    <x v="0"/>
    <n v="211.2891429"/>
    <x v="0"/>
    <n v="8.1059999999999999"/>
    <x v="0"/>
  </r>
  <r>
    <x v="0"/>
    <d v="2010-02-26T00:00:00"/>
    <x v="0"/>
    <x v="3"/>
    <x v="0"/>
    <n v="46.63"/>
    <x v="0"/>
    <n v="2.5609999999999999"/>
    <x v="0"/>
    <n v="211.31964289999999"/>
    <x v="0"/>
    <n v="8.1059999999999999"/>
    <x v="0"/>
  </r>
  <r>
    <x v="0"/>
    <d v="2010-03-05T00:00:00"/>
    <x v="1"/>
    <x v="4"/>
    <x v="0"/>
    <n v="46.5"/>
    <x v="0"/>
    <n v="2.625"/>
    <x v="0"/>
    <n v="211.35014290000001"/>
    <x v="0"/>
    <n v="8.1059999999999999"/>
    <x v="0"/>
  </r>
  <r>
    <x v="0"/>
    <d v="2010-03-12T00:00:00"/>
    <x v="1"/>
    <x v="5"/>
    <x v="0"/>
    <n v="57.79"/>
    <x v="1"/>
    <n v="2.6669999999999998"/>
    <x v="0"/>
    <n v="211.3806429"/>
    <x v="0"/>
    <n v="8.1059999999999999"/>
    <x v="0"/>
  </r>
  <r>
    <x v="0"/>
    <d v="2010-03-19T00:00:00"/>
    <x v="1"/>
    <x v="6"/>
    <x v="0"/>
    <n v="54.58"/>
    <x v="1"/>
    <n v="2.72"/>
    <x v="0"/>
    <n v="211.21563499999999"/>
    <x v="0"/>
    <n v="8.1059999999999999"/>
    <x v="0"/>
  </r>
  <r>
    <x v="0"/>
    <d v="2010-03-26T00:00:00"/>
    <x v="1"/>
    <x v="7"/>
    <x v="0"/>
    <n v="51.45"/>
    <x v="1"/>
    <n v="2.7320000000000002"/>
    <x v="0"/>
    <n v="211.01804240000001"/>
    <x v="0"/>
    <n v="8.1059999999999999"/>
    <x v="0"/>
  </r>
  <r>
    <x v="0"/>
    <d v="2010-04-02T00:00:00"/>
    <x v="2"/>
    <x v="8"/>
    <x v="0"/>
    <n v="62.27"/>
    <x v="1"/>
    <n v="2.7189999999999999"/>
    <x v="0"/>
    <n v="210.8204499"/>
    <x v="0"/>
    <n v="7.8079999999999998"/>
    <x v="1"/>
  </r>
  <r>
    <x v="0"/>
    <d v="2010-04-09T00:00:00"/>
    <x v="2"/>
    <x v="9"/>
    <x v="0"/>
    <n v="65.86"/>
    <x v="1"/>
    <n v="2.77"/>
    <x v="0"/>
    <n v="210.62285739999999"/>
    <x v="0"/>
    <n v="7.8079999999999998"/>
    <x v="1"/>
  </r>
  <r>
    <x v="0"/>
    <d v="2010-04-16T00:00:00"/>
    <x v="2"/>
    <x v="10"/>
    <x v="0"/>
    <n v="66.319999999999993"/>
    <x v="1"/>
    <n v="2.8079999999999998"/>
    <x v="0"/>
    <n v="210.48869999999999"/>
    <x v="0"/>
    <n v="7.8079999999999998"/>
    <x v="1"/>
  </r>
  <r>
    <x v="0"/>
    <d v="2010-04-23T00:00:00"/>
    <x v="2"/>
    <x v="11"/>
    <x v="0"/>
    <n v="64.84"/>
    <x v="1"/>
    <n v="2.7949999999999999"/>
    <x v="0"/>
    <n v="210.43912280000001"/>
    <x v="0"/>
    <n v="7.8079999999999998"/>
    <x v="1"/>
  </r>
  <r>
    <x v="0"/>
    <d v="2010-04-30T00:00:00"/>
    <x v="2"/>
    <x v="12"/>
    <x v="0"/>
    <n v="67.41"/>
    <x v="1"/>
    <n v="2.78"/>
    <x v="0"/>
    <n v="210.38954559999999"/>
    <x v="0"/>
    <n v="7.8079999999999998"/>
    <x v="1"/>
  </r>
  <r>
    <x v="0"/>
    <d v="2010-05-07T00:00:00"/>
    <x v="3"/>
    <x v="13"/>
    <x v="0"/>
    <n v="72.55"/>
    <x v="1"/>
    <n v="2.835"/>
    <x v="0"/>
    <n v="210.3399684"/>
    <x v="0"/>
    <n v="7.8079999999999998"/>
    <x v="1"/>
  </r>
  <r>
    <x v="0"/>
    <d v="2010-05-14T00:00:00"/>
    <x v="3"/>
    <x v="14"/>
    <x v="0"/>
    <n v="74.78"/>
    <x v="1"/>
    <n v="2.8540000000000001"/>
    <x v="0"/>
    <n v="210.33742609999999"/>
    <x v="0"/>
    <n v="7.8079999999999998"/>
    <x v="1"/>
  </r>
  <r>
    <x v="0"/>
    <d v="2010-05-21T00:00:00"/>
    <x v="3"/>
    <x v="15"/>
    <x v="0"/>
    <n v="76.44"/>
    <x v="1"/>
    <n v="2.8260000000000001"/>
    <x v="0"/>
    <n v="210.61709339999999"/>
    <x v="0"/>
    <n v="7.8079999999999998"/>
    <x v="1"/>
  </r>
  <r>
    <x v="0"/>
    <d v="2010-05-28T00:00:00"/>
    <x v="3"/>
    <x v="16"/>
    <x v="0"/>
    <n v="80.44"/>
    <x v="1"/>
    <n v="2.7589999999999999"/>
    <x v="0"/>
    <n v="210.89676059999999"/>
    <x v="0"/>
    <n v="7.8079999999999998"/>
    <x v="1"/>
  </r>
  <r>
    <x v="0"/>
    <d v="2010-06-04T00:00:00"/>
    <x v="4"/>
    <x v="17"/>
    <x v="0"/>
    <n v="80.69"/>
    <x v="1"/>
    <n v="2.7050000000000001"/>
    <x v="0"/>
    <n v="211.1764278"/>
    <x v="0"/>
    <n v="7.8079999999999998"/>
    <x v="1"/>
  </r>
  <r>
    <x v="0"/>
    <d v="2010-06-11T00:00:00"/>
    <x v="4"/>
    <x v="18"/>
    <x v="0"/>
    <n v="80.430000000000007"/>
    <x v="1"/>
    <n v="2.6680000000000001"/>
    <x v="0"/>
    <n v="211.4560951"/>
    <x v="0"/>
    <n v="7.8079999999999998"/>
    <x v="1"/>
  </r>
  <r>
    <x v="0"/>
    <d v="2010-06-18T00:00:00"/>
    <x v="4"/>
    <x v="19"/>
    <x v="0"/>
    <n v="84.11"/>
    <x v="1"/>
    <n v="2.637"/>
    <x v="0"/>
    <n v="211.45377189999999"/>
    <x v="0"/>
    <n v="7.8079999999999998"/>
    <x v="1"/>
  </r>
  <r>
    <x v="0"/>
    <d v="2010-06-25T00:00:00"/>
    <x v="4"/>
    <x v="20"/>
    <x v="0"/>
    <n v="84.34"/>
    <x v="1"/>
    <n v="2.653"/>
    <x v="0"/>
    <n v="211.33865259999999"/>
    <x v="0"/>
    <n v="7.8079999999999998"/>
    <x v="1"/>
  </r>
  <r>
    <x v="0"/>
    <d v="2010-07-02T00:00:00"/>
    <x v="5"/>
    <x v="21"/>
    <x v="0"/>
    <n v="80.91"/>
    <x v="1"/>
    <n v="2.669"/>
    <x v="0"/>
    <n v="211.22353330000001"/>
    <x v="0"/>
    <n v="7.7869999999999999"/>
    <x v="1"/>
  </r>
  <r>
    <x v="0"/>
    <d v="2010-07-09T00:00:00"/>
    <x v="5"/>
    <x v="22"/>
    <x v="0"/>
    <n v="80.48"/>
    <x v="1"/>
    <n v="2.6419999999999999"/>
    <x v="0"/>
    <n v="211.10841400000001"/>
    <x v="0"/>
    <n v="7.7869999999999999"/>
    <x v="1"/>
  </r>
  <r>
    <x v="0"/>
    <d v="2010-07-16T00:00:00"/>
    <x v="5"/>
    <x v="23"/>
    <x v="0"/>
    <n v="83.15"/>
    <x v="1"/>
    <n v="2.6230000000000002"/>
    <x v="0"/>
    <n v="211.10038539999999"/>
    <x v="0"/>
    <n v="7.7869999999999999"/>
    <x v="1"/>
  </r>
  <r>
    <x v="0"/>
    <d v="2010-07-23T00:00:00"/>
    <x v="5"/>
    <x v="24"/>
    <x v="0"/>
    <n v="83.36"/>
    <x v="1"/>
    <n v="2.6080000000000001"/>
    <x v="0"/>
    <n v="211.2351443"/>
    <x v="0"/>
    <n v="7.7869999999999999"/>
    <x v="1"/>
  </r>
  <r>
    <x v="0"/>
    <d v="2010-07-30T00:00:00"/>
    <x v="5"/>
    <x v="25"/>
    <x v="0"/>
    <n v="81.84"/>
    <x v="1"/>
    <n v="2.64"/>
    <x v="0"/>
    <n v="211.36990320000001"/>
    <x v="0"/>
    <n v="7.7869999999999999"/>
    <x v="1"/>
  </r>
  <r>
    <x v="0"/>
    <d v="2010-08-06T00:00:00"/>
    <x v="6"/>
    <x v="26"/>
    <x v="0"/>
    <n v="87.16"/>
    <x v="2"/>
    <n v="2.6269999999999998"/>
    <x v="0"/>
    <n v="211.50466209999999"/>
    <x v="0"/>
    <n v="7.7869999999999999"/>
    <x v="1"/>
  </r>
  <r>
    <x v="0"/>
    <d v="2010-08-13T00:00:00"/>
    <x v="6"/>
    <x v="27"/>
    <x v="0"/>
    <n v="87"/>
    <x v="2"/>
    <n v="2.6920000000000002"/>
    <x v="0"/>
    <n v="211.63942109999999"/>
    <x v="0"/>
    <n v="7.7869999999999999"/>
    <x v="1"/>
  </r>
  <r>
    <x v="0"/>
    <d v="2010-08-20T00:00:00"/>
    <x v="6"/>
    <x v="28"/>
    <x v="0"/>
    <n v="86.65"/>
    <x v="2"/>
    <n v="2.6640000000000001"/>
    <x v="0"/>
    <n v="211.60336330000001"/>
    <x v="0"/>
    <n v="7.7869999999999999"/>
    <x v="1"/>
  </r>
  <r>
    <x v="0"/>
    <d v="2010-08-27T00:00:00"/>
    <x v="6"/>
    <x v="29"/>
    <x v="0"/>
    <n v="85.22"/>
    <x v="1"/>
    <n v="2.6190000000000002"/>
    <x v="0"/>
    <n v="211.5673056"/>
    <x v="0"/>
    <n v="7.7869999999999999"/>
    <x v="1"/>
  </r>
  <r>
    <x v="0"/>
    <d v="2010-09-03T00:00:00"/>
    <x v="7"/>
    <x v="30"/>
    <x v="0"/>
    <n v="81.209999999999994"/>
    <x v="1"/>
    <n v="2.577"/>
    <x v="0"/>
    <n v="211.53124790000001"/>
    <x v="0"/>
    <n v="7.7869999999999999"/>
    <x v="1"/>
  </r>
  <r>
    <x v="0"/>
    <d v="2010-09-10T00:00:00"/>
    <x v="7"/>
    <x v="31"/>
    <x v="1"/>
    <n v="78.69"/>
    <x v="1"/>
    <n v="2.5649999999999999"/>
    <x v="0"/>
    <n v="211.4951902"/>
    <x v="0"/>
    <n v="7.7869999999999999"/>
    <x v="1"/>
  </r>
  <r>
    <x v="0"/>
    <d v="2010-09-17T00:00:00"/>
    <x v="7"/>
    <x v="32"/>
    <x v="0"/>
    <n v="82.11"/>
    <x v="1"/>
    <n v="2.5819999999999999"/>
    <x v="0"/>
    <n v="211.52245959999999"/>
    <x v="0"/>
    <n v="7.7869999999999999"/>
    <x v="1"/>
  </r>
  <r>
    <x v="0"/>
    <d v="2010-09-24T00:00:00"/>
    <x v="7"/>
    <x v="33"/>
    <x v="0"/>
    <n v="80.94"/>
    <x v="1"/>
    <n v="2.6240000000000001"/>
    <x v="0"/>
    <n v="211.5972246"/>
    <x v="0"/>
    <n v="7.7869999999999999"/>
    <x v="1"/>
  </r>
  <r>
    <x v="0"/>
    <d v="2010-10-01T00:00:00"/>
    <x v="8"/>
    <x v="34"/>
    <x v="0"/>
    <n v="71.89"/>
    <x v="1"/>
    <n v="2.6030000000000002"/>
    <x v="0"/>
    <n v="211.6719895"/>
    <x v="0"/>
    <n v="7.8380000000000001"/>
    <x v="1"/>
  </r>
  <r>
    <x v="0"/>
    <d v="2010-10-08T00:00:00"/>
    <x v="8"/>
    <x v="35"/>
    <x v="0"/>
    <n v="63.93"/>
    <x v="1"/>
    <n v="2.633"/>
    <x v="0"/>
    <n v="211.74675439999999"/>
    <x v="0"/>
    <n v="7.8380000000000001"/>
    <x v="1"/>
  </r>
  <r>
    <x v="0"/>
    <d v="2010-10-15T00:00:00"/>
    <x v="8"/>
    <x v="36"/>
    <x v="0"/>
    <n v="67.180000000000007"/>
    <x v="1"/>
    <n v="2.72"/>
    <x v="0"/>
    <n v="211.81374360000001"/>
    <x v="0"/>
    <n v="7.8380000000000001"/>
    <x v="1"/>
  </r>
  <r>
    <x v="0"/>
    <d v="2010-10-22T00:00:00"/>
    <x v="8"/>
    <x v="37"/>
    <x v="0"/>
    <n v="69.86"/>
    <x v="1"/>
    <n v="2.7250000000000001"/>
    <x v="0"/>
    <n v="211.8612937"/>
    <x v="0"/>
    <n v="7.8380000000000001"/>
    <x v="1"/>
  </r>
  <r>
    <x v="0"/>
    <d v="2010-10-29T00:00:00"/>
    <x v="8"/>
    <x v="38"/>
    <x v="0"/>
    <n v="69.64"/>
    <x v="1"/>
    <n v="2.7160000000000002"/>
    <x v="0"/>
    <n v="211.9088438"/>
    <x v="0"/>
    <n v="7.8380000000000001"/>
    <x v="1"/>
  </r>
  <r>
    <x v="0"/>
    <d v="2010-11-05T00:00:00"/>
    <x v="9"/>
    <x v="39"/>
    <x v="0"/>
    <n v="58.74"/>
    <x v="1"/>
    <n v="2.6890000000000001"/>
    <x v="0"/>
    <n v="211.95639389999999"/>
    <x v="0"/>
    <n v="7.8380000000000001"/>
    <x v="1"/>
  </r>
  <r>
    <x v="0"/>
    <d v="2010-11-12T00:00:00"/>
    <x v="9"/>
    <x v="40"/>
    <x v="0"/>
    <n v="59.61"/>
    <x v="1"/>
    <n v="2.7280000000000002"/>
    <x v="0"/>
    <n v="212.00394399999999"/>
    <x v="0"/>
    <n v="7.8380000000000001"/>
    <x v="1"/>
  </r>
  <r>
    <x v="0"/>
    <d v="2010-11-19T00:00:00"/>
    <x v="9"/>
    <x v="41"/>
    <x v="0"/>
    <n v="51.41"/>
    <x v="1"/>
    <n v="2.7709999999999999"/>
    <x v="0"/>
    <n v="211.8896737"/>
    <x v="0"/>
    <n v="7.8380000000000001"/>
    <x v="1"/>
  </r>
  <r>
    <x v="0"/>
    <d v="2010-11-26T00:00:00"/>
    <x v="9"/>
    <x v="42"/>
    <x v="1"/>
    <n v="64.52"/>
    <x v="1"/>
    <n v="2.7349999999999999"/>
    <x v="0"/>
    <n v="211.74843329999999"/>
    <x v="0"/>
    <n v="7.8380000000000001"/>
    <x v="1"/>
  </r>
  <r>
    <x v="0"/>
    <d v="2010-12-03T00:00:00"/>
    <x v="10"/>
    <x v="43"/>
    <x v="0"/>
    <n v="49.27"/>
    <x v="0"/>
    <n v="2.7080000000000002"/>
    <x v="0"/>
    <n v="211.607193"/>
    <x v="0"/>
    <n v="7.8380000000000001"/>
    <x v="1"/>
  </r>
  <r>
    <x v="0"/>
    <d v="2010-12-10T00:00:00"/>
    <x v="10"/>
    <x v="44"/>
    <x v="0"/>
    <n v="46.33"/>
    <x v="0"/>
    <n v="2.843"/>
    <x v="0"/>
    <n v="211.46595260000001"/>
    <x v="0"/>
    <n v="7.8380000000000001"/>
    <x v="1"/>
  </r>
  <r>
    <x v="0"/>
    <d v="2010-12-17T00:00:00"/>
    <x v="10"/>
    <x v="45"/>
    <x v="0"/>
    <n v="49.84"/>
    <x v="0"/>
    <n v="2.8690000000000002"/>
    <x v="0"/>
    <n v="211.40531240000001"/>
    <x v="0"/>
    <n v="7.8380000000000001"/>
    <x v="1"/>
  </r>
  <r>
    <x v="0"/>
    <d v="2010-12-24T00:00:00"/>
    <x v="10"/>
    <x v="46"/>
    <x v="0"/>
    <n v="52.33"/>
    <x v="1"/>
    <n v="2.8860000000000001"/>
    <x v="0"/>
    <n v="211.40512219999999"/>
    <x v="0"/>
    <n v="7.8380000000000001"/>
    <x v="1"/>
  </r>
  <r>
    <x v="0"/>
    <d v="2010-12-31T00:00:00"/>
    <x v="10"/>
    <x v="47"/>
    <x v="1"/>
    <n v="48.43"/>
    <x v="0"/>
    <n v="2.9430000000000001"/>
    <x v="0"/>
    <n v="211.4049321"/>
    <x v="0"/>
    <n v="7.8380000000000001"/>
    <x v="1"/>
  </r>
  <r>
    <x v="0"/>
    <d v="2011-01-07T00:00:00"/>
    <x v="11"/>
    <x v="48"/>
    <x v="0"/>
    <n v="48.27"/>
    <x v="0"/>
    <n v="2.976"/>
    <x v="0"/>
    <n v="211.4047419"/>
    <x v="0"/>
    <n v="7.742"/>
    <x v="1"/>
  </r>
  <r>
    <x v="0"/>
    <d v="2011-01-14T00:00:00"/>
    <x v="11"/>
    <x v="49"/>
    <x v="0"/>
    <n v="35.4"/>
    <x v="0"/>
    <n v="2.9830000000000001"/>
    <x v="0"/>
    <n v="211.45741090000001"/>
    <x v="0"/>
    <n v="7.742"/>
    <x v="1"/>
  </r>
  <r>
    <x v="0"/>
    <d v="2011-01-21T00:00:00"/>
    <x v="11"/>
    <x v="50"/>
    <x v="0"/>
    <n v="44.04"/>
    <x v="0"/>
    <n v="3.016"/>
    <x v="1"/>
    <n v="211.82723429999999"/>
    <x v="0"/>
    <n v="7.742"/>
    <x v="1"/>
  </r>
  <r>
    <x v="0"/>
    <d v="2011-01-28T00:00:00"/>
    <x v="11"/>
    <x v="51"/>
    <x v="0"/>
    <n v="43.83"/>
    <x v="0"/>
    <n v="3.01"/>
    <x v="1"/>
    <n v="212.19705769999999"/>
    <x v="0"/>
    <n v="7.742"/>
    <x v="1"/>
  </r>
  <r>
    <x v="0"/>
    <d v="2011-02-04T00:00:00"/>
    <x v="0"/>
    <x v="52"/>
    <x v="0"/>
    <n v="42.27"/>
    <x v="0"/>
    <n v="2.9889999999999999"/>
    <x v="0"/>
    <n v="212.56688120000001"/>
    <x v="0"/>
    <n v="7.742"/>
    <x v="1"/>
  </r>
  <r>
    <x v="0"/>
    <d v="2011-02-11T00:00:00"/>
    <x v="0"/>
    <x v="53"/>
    <x v="1"/>
    <n v="36.39"/>
    <x v="0"/>
    <n v="3.0219999999999998"/>
    <x v="1"/>
    <n v="212.93670460000001"/>
    <x v="0"/>
    <n v="7.742"/>
    <x v="1"/>
  </r>
  <r>
    <x v="0"/>
    <d v="2011-02-18T00:00:00"/>
    <x v="0"/>
    <x v="54"/>
    <x v="0"/>
    <n v="57.36"/>
    <x v="1"/>
    <n v="3.0449999999999999"/>
    <x v="1"/>
    <n v="213.24788530000001"/>
    <x v="0"/>
    <n v="7.742"/>
    <x v="1"/>
  </r>
  <r>
    <x v="0"/>
    <d v="2011-02-25T00:00:00"/>
    <x v="0"/>
    <x v="55"/>
    <x v="0"/>
    <n v="62.9"/>
    <x v="1"/>
    <n v="3.0649999999999999"/>
    <x v="1"/>
    <n v="213.53560899999999"/>
    <x v="0"/>
    <n v="7.742"/>
    <x v="1"/>
  </r>
  <r>
    <x v="0"/>
    <d v="2011-03-04T00:00:00"/>
    <x v="1"/>
    <x v="56"/>
    <x v="0"/>
    <n v="59.58"/>
    <x v="1"/>
    <n v="3.2879999999999998"/>
    <x v="1"/>
    <n v="213.82333270000001"/>
    <x v="0"/>
    <n v="7.742"/>
    <x v="1"/>
  </r>
  <r>
    <x v="0"/>
    <d v="2011-03-11T00:00:00"/>
    <x v="1"/>
    <x v="57"/>
    <x v="0"/>
    <n v="53.56"/>
    <x v="1"/>
    <n v="3.4590000000000001"/>
    <x v="1"/>
    <n v="214.1110564"/>
    <x v="0"/>
    <n v="7.742"/>
    <x v="1"/>
  </r>
  <r>
    <x v="0"/>
    <d v="2011-03-18T00:00:00"/>
    <x v="1"/>
    <x v="58"/>
    <x v="0"/>
    <n v="62.76"/>
    <x v="1"/>
    <n v="3.488"/>
    <x v="1"/>
    <n v="214.36271139999999"/>
    <x v="0"/>
    <n v="7.742"/>
    <x v="1"/>
  </r>
  <r>
    <x v="0"/>
    <d v="2011-03-25T00:00:00"/>
    <x v="1"/>
    <x v="59"/>
    <x v="0"/>
    <n v="69.97"/>
    <x v="1"/>
    <n v="3.4729999999999999"/>
    <x v="1"/>
    <n v="214.59993890000001"/>
    <x v="0"/>
    <n v="7.742"/>
    <x v="1"/>
  </r>
  <r>
    <x v="0"/>
    <d v="2011-04-01T00:00:00"/>
    <x v="2"/>
    <x v="60"/>
    <x v="0"/>
    <n v="59.17"/>
    <x v="1"/>
    <n v="3.524"/>
    <x v="2"/>
    <n v="214.8371664"/>
    <x v="0"/>
    <n v="7.6820000000000004"/>
    <x v="1"/>
  </r>
  <r>
    <x v="0"/>
    <d v="2011-04-08T00:00:00"/>
    <x v="2"/>
    <x v="61"/>
    <x v="0"/>
    <n v="67.84"/>
    <x v="1"/>
    <n v="3.6219999999999999"/>
    <x v="2"/>
    <n v="215.07439389999999"/>
    <x v="0"/>
    <n v="7.6820000000000004"/>
    <x v="1"/>
  </r>
  <r>
    <x v="0"/>
    <d v="2011-04-15T00:00:00"/>
    <x v="2"/>
    <x v="62"/>
    <x v="0"/>
    <n v="71.27"/>
    <x v="1"/>
    <n v="3.7429999999999999"/>
    <x v="2"/>
    <n v="215.29185609999999"/>
    <x v="0"/>
    <n v="7.6820000000000004"/>
    <x v="1"/>
  </r>
  <r>
    <x v="0"/>
    <d v="2011-04-22T00:00:00"/>
    <x v="2"/>
    <x v="63"/>
    <x v="0"/>
    <n v="72.989999999999995"/>
    <x v="1"/>
    <n v="3.8069999999999999"/>
    <x v="2"/>
    <n v="215.4599053"/>
    <x v="0"/>
    <n v="7.6820000000000004"/>
    <x v="1"/>
  </r>
  <r>
    <x v="0"/>
    <d v="2011-04-29T00:00:00"/>
    <x v="2"/>
    <x v="64"/>
    <x v="0"/>
    <n v="72.03"/>
    <x v="1"/>
    <n v="3.81"/>
    <x v="2"/>
    <n v="215.62795439999999"/>
    <x v="0"/>
    <n v="7.6820000000000004"/>
    <x v="1"/>
  </r>
  <r>
    <x v="0"/>
    <d v="2011-05-06T00:00:00"/>
    <x v="3"/>
    <x v="65"/>
    <x v="0"/>
    <n v="64.61"/>
    <x v="1"/>
    <n v="3.9060000000000001"/>
    <x v="2"/>
    <n v="215.79600350000001"/>
    <x v="0"/>
    <n v="7.6820000000000004"/>
    <x v="1"/>
  </r>
  <r>
    <x v="0"/>
    <d v="2011-05-13T00:00:00"/>
    <x v="3"/>
    <x v="66"/>
    <x v="0"/>
    <n v="75.64"/>
    <x v="1"/>
    <n v="3.899"/>
    <x v="2"/>
    <n v="215.9640526"/>
    <x v="0"/>
    <n v="7.6820000000000004"/>
    <x v="1"/>
  </r>
  <r>
    <x v="0"/>
    <d v="2011-05-20T00:00:00"/>
    <x v="3"/>
    <x v="67"/>
    <x v="0"/>
    <n v="67.63"/>
    <x v="1"/>
    <n v="3.907"/>
    <x v="2"/>
    <n v="215.7339202"/>
    <x v="0"/>
    <n v="7.6820000000000004"/>
    <x v="1"/>
  </r>
  <r>
    <x v="0"/>
    <d v="2011-05-27T00:00:00"/>
    <x v="3"/>
    <x v="68"/>
    <x v="0"/>
    <n v="77.72"/>
    <x v="1"/>
    <n v="3.786"/>
    <x v="2"/>
    <n v="215.5037878"/>
    <x v="0"/>
    <n v="7.6820000000000004"/>
    <x v="1"/>
  </r>
  <r>
    <x v="0"/>
    <d v="2011-06-03T00:00:00"/>
    <x v="4"/>
    <x v="69"/>
    <x v="0"/>
    <n v="83"/>
    <x v="1"/>
    <n v="3.6989999999999998"/>
    <x v="2"/>
    <n v="215.2736553"/>
    <x v="0"/>
    <n v="7.6820000000000004"/>
    <x v="1"/>
  </r>
  <r>
    <x v="0"/>
    <d v="2011-06-10T00:00:00"/>
    <x v="4"/>
    <x v="70"/>
    <x v="0"/>
    <n v="83.13"/>
    <x v="1"/>
    <n v="3.6480000000000001"/>
    <x v="2"/>
    <n v="215.0435229"/>
    <x v="0"/>
    <n v="7.6820000000000004"/>
    <x v="1"/>
  </r>
  <r>
    <x v="0"/>
    <d v="2011-06-17T00:00:00"/>
    <x v="4"/>
    <x v="71"/>
    <x v="0"/>
    <n v="86.41"/>
    <x v="2"/>
    <n v="3.637"/>
    <x v="2"/>
    <n v="214.9980596"/>
    <x v="0"/>
    <n v="7.6820000000000004"/>
    <x v="1"/>
  </r>
  <r>
    <x v="0"/>
    <d v="2011-06-24T00:00:00"/>
    <x v="4"/>
    <x v="72"/>
    <x v="0"/>
    <n v="83.58"/>
    <x v="1"/>
    <n v="3.5939999999999999"/>
    <x v="2"/>
    <n v="215.0910982"/>
    <x v="0"/>
    <n v="7.6820000000000004"/>
    <x v="1"/>
  </r>
  <r>
    <x v="0"/>
    <d v="2011-07-01T00:00:00"/>
    <x v="5"/>
    <x v="73"/>
    <x v="0"/>
    <n v="85.55"/>
    <x v="1"/>
    <n v="3.524"/>
    <x v="2"/>
    <n v="215.1841368"/>
    <x v="0"/>
    <n v="7.9619999999999997"/>
    <x v="1"/>
  </r>
  <r>
    <x v="0"/>
    <d v="2011-07-08T00:00:00"/>
    <x v="5"/>
    <x v="74"/>
    <x v="0"/>
    <n v="85.83"/>
    <x v="1"/>
    <n v="3.48"/>
    <x v="1"/>
    <n v="215.2771754"/>
    <x v="0"/>
    <n v="7.9619999999999997"/>
    <x v="1"/>
  </r>
  <r>
    <x v="0"/>
    <d v="2011-07-15T00:00:00"/>
    <x v="5"/>
    <x v="75"/>
    <x v="0"/>
    <n v="88.54"/>
    <x v="2"/>
    <n v="3.5750000000000002"/>
    <x v="2"/>
    <n v="215.36110869999999"/>
    <x v="0"/>
    <n v="7.9619999999999997"/>
    <x v="1"/>
  </r>
  <r>
    <x v="0"/>
    <d v="2011-07-22T00:00:00"/>
    <x v="5"/>
    <x v="76"/>
    <x v="0"/>
    <n v="85.77"/>
    <x v="1"/>
    <n v="3.6509999999999998"/>
    <x v="2"/>
    <n v="215.42227840000001"/>
    <x v="0"/>
    <n v="7.9619999999999997"/>
    <x v="1"/>
  </r>
  <r>
    <x v="0"/>
    <d v="2011-07-29T00:00:00"/>
    <x v="5"/>
    <x v="77"/>
    <x v="0"/>
    <n v="86.83"/>
    <x v="2"/>
    <n v="3.6819999999999999"/>
    <x v="2"/>
    <n v="215.4834482"/>
    <x v="0"/>
    <n v="7.9619999999999997"/>
    <x v="1"/>
  </r>
  <r>
    <x v="0"/>
    <d v="2011-08-05T00:00:00"/>
    <x v="6"/>
    <x v="78"/>
    <x v="0"/>
    <n v="91.65"/>
    <x v="2"/>
    <n v="3.6840000000000002"/>
    <x v="2"/>
    <n v="215.54461800000001"/>
    <x v="0"/>
    <n v="7.9619999999999997"/>
    <x v="1"/>
  </r>
  <r>
    <x v="0"/>
    <d v="2011-08-12T00:00:00"/>
    <x v="6"/>
    <x v="79"/>
    <x v="0"/>
    <n v="90.76"/>
    <x v="2"/>
    <n v="3.6379999999999999"/>
    <x v="2"/>
    <n v="215.6057878"/>
    <x v="0"/>
    <n v="7.9619999999999997"/>
    <x v="1"/>
  </r>
  <r>
    <x v="0"/>
    <d v="2011-08-19T00:00:00"/>
    <x v="6"/>
    <x v="80"/>
    <x v="0"/>
    <n v="89.94"/>
    <x v="2"/>
    <n v="3.5539999999999998"/>
    <x v="2"/>
    <n v="215.66931070000001"/>
    <x v="0"/>
    <n v="7.9619999999999997"/>
    <x v="1"/>
  </r>
  <r>
    <x v="0"/>
    <d v="2011-08-26T00:00:00"/>
    <x v="6"/>
    <x v="81"/>
    <x v="0"/>
    <n v="87.96"/>
    <x v="2"/>
    <n v="3.5230000000000001"/>
    <x v="2"/>
    <n v="215.73322580000001"/>
    <x v="0"/>
    <n v="7.9619999999999997"/>
    <x v="1"/>
  </r>
  <r>
    <x v="0"/>
    <d v="2011-09-02T00:00:00"/>
    <x v="7"/>
    <x v="82"/>
    <x v="0"/>
    <n v="87.83"/>
    <x v="2"/>
    <n v="3.5329999999999999"/>
    <x v="2"/>
    <n v="215.79714089999999"/>
    <x v="0"/>
    <n v="7.9619999999999997"/>
    <x v="1"/>
  </r>
  <r>
    <x v="0"/>
    <d v="2011-09-09T00:00:00"/>
    <x v="7"/>
    <x v="83"/>
    <x v="1"/>
    <n v="76"/>
    <x v="1"/>
    <n v="3.5459999999999998"/>
    <x v="2"/>
    <n v="215.86105599999999"/>
    <x v="0"/>
    <n v="7.9619999999999997"/>
    <x v="1"/>
  </r>
  <r>
    <x v="0"/>
    <d v="2011-09-16T00:00:00"/>
    <x v="7"/>
    <x v="84"/>
    <x v="0"/>
    <n v="79.94"/>
    <x v="1"/>
    <n v="3.5259999999999998"/>
    <x v="2"/>
    <n v="216.0410526"/>
    <x v="0"/>
    <n v="7.9619999999999997"/>
    <x v="1"/>
  </r>
  <r>
    <x v="0"/>
    <d v="2011-09-23T00:00:00"/>
    <x v="7"/>
    <x v="85"/>
    <x v="0"/>
    <n v="75.8"/>
    <x v="1"/>
    <n v="3.4670000000000001"/>
    <x v="1"/>
    <n v="216.37582459999999"/>
    <x v="0"/>
    <n v="7.9619999999999997"/>
    <x v="1"/>
  </r>
  <r>
    <x v="0"/>
    <d v="2011-09-30T00:00:00"/>
    <x v="7"/>
    <x v="86"/>
    <x v="0"/>
    <n v="79.69"/>
    <x v="1"/>
    <n v="3.355"/>
    <x v="1"/>
    <n v="216.71059650000001"/>
    <x v="0"/>
    <n v="7.9619999999999997"/>
    <x v="1"/>
  </r>
  <r>
    <x v="0"/>
    <d v="2011-10-07T00:00:00"/>
    <x v="8"/>
    <x v="87"/>
    <x v="0"/>
    <n v="69.31"/>
    <x v="1"/>
    <n v="3.2850000000000001"/>
    <x v="1"/>
    <n v="217.0453684"/>
    <x v="0"/>
    <n v="7.8659999999999997"/>
    <x v="1"/>
  </r>
  <r>
    <x v="0"/>
    <d v="2011-10-14T00:00:00"/>
    <x v="8"/>
    <x v="88"/>
    <x v="0"/>
    <n v="71.739999999999995"/>
    <x v="1"/>
    <n v="3.274"/>
    <x v="1"/>
    <n v="217.35527329999999"/>
    <x v="0"/>
    <n v="7.8659999999999997"/>
    <x v="1"/>
  </r>
  <r>
    <x v="0"/>
    <d v="2011-10-21T00:00:00"/>
    <x v="8"/>
    <x v="89"/>
    <x v="0"/>
    <n v="63.71"/>
    <x v="1"/>
    <n v="3.3530000000000002"/>
    <x v="1"/>
    <n v="217.51597620000001"/>
    <x v="0"/>
    <n v="7.8659999999999997"/>
    <x v="1"/>
  </r>
  <r>
    <x v="0"/>
    <d v="2011-10-28T00:00:00"/>
    <x v="8"/>
    <x v="90"/>
    <x v="0"/>
    <n v="66.569999999999993"/>
    <x v="1"/>
    <n v="3.3719999999999999"/>
    <x v="1"/>
    <n v="217.6766791"/>
    <x v="0"/>
    <n v="7.8659999999999997"/>
    <x v="1"/>
  </r>
  <r>
    <x v="0"/>
    <d v="2011-11-04T00:00:00"/>
    <x v="9"/>
    <x v="91"/>
    <x v="0"/>
    <n v="54.98"/>
    <x v="1"/>
    <n v="3.3319999999999999"/>
    <x v="1"/>
    <n v="217.83738199999999"/>
    <x v="0"/>
    <n v="7.8659999999999997"/>
    <x v="1"/>
  </r>
  <r>
    <x v="0"/>
    <d v="2011-11-11T00:00:00"/>
    <x v="9"/>
    <x v="92"/>
    <x v="0"/>
    <n v="59.11"/>
    <x v="1"/>
    <n v="3.2970000000000002"/>
    <x v="1"/>
    <n v="217.99808490000001"/>
    <x v="0"/>
    <n v="7.8659999999999997"/>
    <x v="1"/>
  </r>
  <r>
    <x v="0"/>
    <d v="2011-11-18T00:00:00"/>
    <x v="9"/>
    <x v="93"/>
    <x v="0"/>
    <n v="62.25"/>
    <x v="1"/>
    <n v="3.3079999999999998"/>
    <x v="1"/>
    <n v="218.2205088"/>
    <x v="0"/>
    <n v="7.8659999999999997"/>
    <x v="1"/>
  </r>
  <r>
    <x v="0"/>
    <d v="2011-11-25T00:00:00"/>
    <x v="9"/>
    <x v="94"/>
    <x v="1"/>
    <n v="60.14"/>
    <x v="1"/>
    <n v="3.2360000000000002"/>
    <x v="1"/>
    <n v="218.4676211"/>
    <x v="0"/>
    <n v="7.8659999999999997"/>
    <x v="1"/>
  </r>
  <r>
    <x v="0"/>
    <d v="2011-12-02T00:00:00"/>
    <x v="10"/>
    <x v="95"/>
    <x v="0"/>
    <n v="48.91"/>
    <x v="0"/>
    <n v="3.1720000000000002"/>
    <x v="1"/>
    <n v="218.71473330000001"/>
    <x v="0"/>
    <n v="7.8659999999999997"/>
    <x v="1"/>
  </r>
  <r>
    <x v="0"/>
    <d v="2011-12-09T00:00:00"/>
    <x v="10"/>
    <x v="96"/>
    <x v="0"/>
    <n v="43.93"/>
    <x v="0"/>
    <n v="3.1579999999999999"/>
    <x v="1"/>
    <n v="218.9618456"/>
    <x v="0"/>
    <n v="7.8659999999999997"/>
    <x v="1"/>
  </r>
  <r>
    <x v="0"/>
    <d v="2011-12-16T00:00:00"/>
    <x v="10"/>
    <x v="97"/>
    <x v="0"/>
    <n v="51.63"/>
    <x v="1"/>
    <n v="3.1589999999999998"/>
    <x v="1"/>
    <n v="219.17945330000001"/>
    <x v="0"/>
    <n v="7.8659999999999997"/>
    <x v="1"/>
  </r>
  <r>
    <x v="0"/>
    <d v="2011-12-23T00:00:00"/>
    <x v="10"/>
    <x v="98"/>
    <x v="0"/>
    <n v="47.96"/>
    <x v="0"/>
    <n v="3.1120000000000001"/>
    <x v="1"/>
    <n v="219.35772159999999"/>
    <x v="0"/>
    <n v="7.8659999999999997"/>
    <x v="1"/>
  </r>
  <r>
    <x v="0"/>
    <d v="2011-12-30T00:00:00"/>
    <x v="10"/>
    <x v="99"/>
    <x v="1"/>
    <n v="44.55"/>
    <x v="0"/>
    <n v="3.129"/>
    <x v="1"/>
    <n v="219.53598980000001"/>
    <x v="0"/>
    <n v="7.8659999999999997"/>
    <x v="1"/>
  </r>
  <r>
    <x v="0"/>
    <d v="2012-01-06T00:00:00"/>
    <x v="11"/>
    <x v="100"/>
    <x v="0"/>
    <n v="49.01"/>
    <x v="0"/>
    <n v="3.157"/>
    <x v="1"/>
    <n v="219.7142581"/>
    <x v="0"/>
    <n v="7.3479999999999999"/>
    <x v="1"/>
  </r>
  <r>
    <x v="0"/>
    <d v="2012-01-13T00:00:00"/>
    <x v="11"/>
    <x v="101"/>
    <x v="0"/>
    <n v="48.53"/>
    <x v="0"/>
    <n v="3.2610000000000001"/>
    <x v="1"/>
    <n v="219.89252629999999"/>
    <x v="0"/>
    <n v="7.3479999999999999"/>
    <x v="1"/>
  </r>
  <r>
    <x v="0"/>
    <d v="2012-01-20T00:00:00"/>
    <x v="11"/>
    <x v="102"/>
    <x v="0"/>
    <n v="54.11"/>
    <x v="1"/>
    <n v="3.2679999999999998"/>
    <x v="1"/>
    <n v="219.98568929999999"/>
    <x v="0"/>
    <n v="7.3479999999999999"/>
    <x v="1"/>
  </r>
  <r>
    <x v="0"/>
    <d v="2012-01-27T00:00:00"/>
    <x v="11"/>
    <x v="103"/>
    <x v="0"/>
    <n v="54.26"/>
    <x v="1"/>
    <n v="3.29"/>
    <x v="1"/>
    <n v="220.07885229999999"/>
    <x v="0"/>
    <n v="7.3479999999999999"/>
    <x v="1"/>
  </r>
  <r>
    <x v="0"/>
    <d v="2012-02-03T00:00:00"/>
    <x v="0"/>
    <x v="104"/>
    <x v="0"/>
    <n v="56.55"/>
    <x v="1"/>
    <n v="3.36"/>
    <x v="1"/>
    <n v="220.1720153"/>
    <x v="0"/>
    <n v="7.3479999999999999"/>
    <x v="1"/>
  </r>
  <r>
    <x v="0"/>
    <d v="2012-02-10T00:00:00"/>
    <x v="0"/>
    <x v="105"/>
    <x v="1"/>
    <n v="48.02"/>
    <x v="0"/>
    <n v="3.4089999999999998"/>
    <x v="1"/>
    <n v="220.2651783"/>
    <x v="0"/>
    <n v="7.3479999999999999"/>
    <x v="1"/>
  </r>
  <r>
    <x v="0"/>
    <d v="2012-02-17T00:00:00"/>
    <x v="0"/>
    <x v="106"/>
    <x v="0"/>
    <n v="45.32"/>
    <x v="0"/>
    <n v="3.51"/>
    <x v="2"/>
    <n v="220.42575859999999"/>
    <x v="0"/>
    <n v="7.3479999999999999"/>
    <x v="1"/>
  </r>
  <r>
    <x v="0"/>
    <d v="2012-02-24T00:00:00"/>
    <x v="0"/>
    <x v="107"/>
    <x v="0"/>
    <n v="57.25"/>
    <x v="1"/>
    <n v="3.5550000000000002"/>
    <x v="2"/>
    <n v="220.63690199999999"/>
    <x v="0"/>
    <n v="7.3479999999999999"/>
    <x v="1"/>
  </r>
  <r>
    <x v="0"/>
    <d v="2012-03-02T00:00:00"/>
    <x v="1"/>
    <x v="108"/>
    <x v="0"/>
    <n v="60.96"/>
    <x v="1"/>
    <n v="3.63"/>
    <x v="2"/>
    <n v="220.84804539999999"/>
    <x v="0"/>
    <n v="7.3479999999999999"/>
    <x v="1"/>
  </r>
  <r>
    <x v="0"/>
    <d v="2012-03-09T00:00:00"/>
    <x v="1"/>
    <x v="109"/>
    <x v="0"/>
    <n v="58.76"/>
    <x v="1"/>
    <n v="3.669"/>
    <x v="2"/>
    <n v="221.05918869999999"/>
    <x v="0"/>
    <n v="7.3479999999999999"/>
    <x v="1"/>
  </r>
  <r>
    <x v="0"/>
    <d v="2012-03-16T00:00:00"/>
    <x v="1"/>
    <x v="110"/>
    <x v="0"/>
    <n v="64.739999999999995"/>
    <x v="1"/>
    <n v="3.734"/>
    <x v="2"/>
    <n v="221.21181319999999"/>
    <x v="0"/>
    <n v="7.3479999999999999"/>
    <x v="1"/>
  </r>
  <r>
    <x v="0"/>
    <d v="2012-03-23T00:00:00"/>
    <x v="1"/>
    <x v="111"/>
    <x v="0"/>
    <n v="65.930000000000007"/>
    <x v="1"/>
    <n v="3.7869999999999999"/>
    <x v="2"/>
    <n v="221.28641260000001"/>
    <x v="0"/>
    <n v="7.3479999999999999"/>
    <x v="1"/>
  </r>
  <r>
    <x v="0"/>
    <d v="2012-03-30T00:00:00"/>
    <x v="1"/>
    <x v="112"/>
    <x v="0"/>
    <n v="67.61"/>
    <x v="1"/>
    <n v="3.8450000000000002"/>
    <x v="2"/>
    <n v="221.36101189999999"/>
    <x v="0"/>
    <n v="7.3479999999999999"/>
    <x v="1"/>
  </r>
  <r>
    <x v="0"/>
    <d v="2012-04-06T00:00:00"/>
    <x v="2"/>
    <x v="113"/>
    <x v="0"/>
    <n v="70.430000000000007"/>
    <x v="1"/>
    <n v="3.891"/>
    <x v="2"/>
    <n v="221.43561120000001"/>
    <x v="0"/>
    <n v="7.1429999999999998"/>
    <x v="1"/>
  </r>
  <r>
    <x v="0"/>
    <d v="2012-04-13T00:00:00"/>
    <x v="2"/>
    <x v="114"/>
    <x v="0"/>
    <n v="69.069999999999993"/>
    <x v="1"/>
    <n v="3.891"/>
    <x v="2"/>
    <n v="221.5102105"/>
    <x v="0"/>
    <n v="7.1429999999999998"/>
    <x v="1"/>
  </r>
  <r>
    <x v="0"/>
    <d v="2012-04-20T00:00:00"/>
    <x v="2"/>
    <x v="115"/>
    <x v="0"/>
    <n v="66.760000000000005"/>
    <x v="1"/>
    <n v="3.8769999999999998"/>
    <x v="2"/>
    <n v="221.56407369999999"/>
    <x v="0"/>
    <n v="7.1429999999999998"/>
    <x v="1"/>
  </r>
  <r>
    <x v="0"/>
    <d v="2012-04-27T00:00:00"/>
    <x v="2"/>
    <x v="116"/>
    <x v="0"/>
    <n v="67.23"/>
    <x v="1"/>
    <n v="3.8140000000000001"/>
    <x v="2"/>
    <n v="221.6179368"/>
    <x v="0"/>
    <n v="7.1429999999999998"/>
    <x v="1"/>
  </r>
  <r>
    <x v="0"/>
    <d v="2012-05-04T00:00:00"/>
    <x v="3"/>
    <x v="117"/>
    <x v="0"/>
    <n v="75.55"/>
    <x v="1"/>
    <n v="3.7490000000000001"/>
    <x v="2"/>
    <n v="221.67179999999999"/>
    <x v="0"/>
    <n v="7.1429999999999998"/>
    <x v="1"/>
  </r>
  <r>
    <x v="0"/>
    <d v="2012-05-11T00:00:00"/>
    <x v="3"/>
    <x v="118"/>
    <x v="0"/>
    <n v="73.77"/>
    <x v="1"/>
    <n v="3.6880000000000002"/>
    <x v="2"/>
    <n v="221.72566320000001"/>
    <x v="0"/>
    <n v="7.1429999999999998"/>
    <x v="1"/>
  </r>
  <r>
    <x v="0"/>
    <d v="2012-05-18T00:00:00"/>
    <x v="3"/>
    <x v="119"/>
    <x v="0"/>
    <n v="70.33"/>
    <x v="1"/>
    <n v="3.63"/>
    <x v="2"/>
    <n v="221.74267399999999"/>
    <x v="0"/>
    <n v="7.1429999999999998"/>
    <x v="1"/>
  </r>
  <r>
    <x v="0"/>
    <d v="2012-05-25T00:00:00"/>
    <x v="3"/>
    <x v="120"/>
    <x v="0"/>
    <n v="77.22"/>
    <x v="1"/>
    <n v="3.5609999999999999"/>
    <x v="2"/>
    <n v="221.744944"/>
    <x v="0"/>
    <n v="7.1429999999999998"/>
    <x v="1"/>
  </r>
  <r>
    <x v="0"/>
    <d v="2012-06-01T00:00:00"/>
    <x v="4"/>
    <x v="121"/>
    <x v="0"/>
    <n v="77.95"/>
    <x v="1"/>
    <n v="3.5009999999999999"/>
    <x v="2"/>
    <n v="221.74721389999999"/>
    <x v="0"/>
    <n v="7.1429999999999998"/>
    <x v="1"/>
  </r>
  <r>
    <x v="0"/>
    <d v="2012-06-08T00:00:00"/>
    <x v="4"/>
    <x v="122"/>
    <x v="0"/>
    <n v="78.3"/>
    <x v="1"/>
    <n v="3.452"/>
    <x v="1"/>
    <n v="221.7494839"/>
    <x v="0"/>
    <n v="7.1429999999999998"/>
    <x v="1"/>
  </r>
  <r>
    <x v="0"/>
    <d v="2012-06-15T00:00:00"/>
    <x v="4"/>
    <x v="123"/>
    <x v="0"/>
    <n v="79.349999999999994"/>
    <x v="1"/>
    <n v="3.3929999999999998"/>
    <x v="1"/>
    <n v="221.76264209999999"/>
    <x v="0"/>
    <n v="7.1429999999999998"/>
    <x v="1"/>
  </r>
  <r>
    <x v="0"/>
    <d v="2012-06-22T00:00:00"/>
    <x v="4"/>
    <x v="124"/>
    <x v="0"/>
    <n v="78.39"/>
    <x v="1"/>
    <n v="3.3460000000000001"/>
    <x v="1"/>
    <n v="221.8030211"/>
    <x v="0"/>
    <n v="7.1429999999999998"/>
    <x v="1"/>
  </r>
  <r>
    <x v="0"/>
    <d v="2012-06-29T00:00:00"/>
    <x v="4"/>
    <x v="125"/>
    <x v="0"/>
    <n v="84.88"/>
    <x v="1"/>
    <n v="3.286"/>
    <x v="1"/>
    <n v="221.8434"/>
    <x v="0"/>
    <n v="7.1429999999999998"/>
    <x v="1"/>
  </r>
  <r>
    <x v="0"/>
    <d v="2012-07-06T00:00:00"/>
    <x v="5"/>
    <x v="126"/>
    <x v="0"/>
    <n v="81.569999999999993"/>
    <x v="1"/>
    <n v="3.2269999999999999"/>
    <x v="1"/>
    <n v="221.88377890000001"/>
    <x v="0"/>
    <n v="6.9080000000000004"/>
    <x v="1"/>
  </r>
  <r>
    <x v="0"/>
    <d v="2012-07-13T00:00:00"/>
    <x v="5"/>
    <x v="127"/>
    <x v="0"/>
    <n v="77.12"/>
    <x v="1"/>
    <n v="3.2559999999999998"/>
    <x v="1"/>
    <n v="221.92415790000001"/>
    <x v="0"/>
    <n v="6.9080000000000004"/>
    <x v="1"/>
  </r>
  <r>
    <x v="0"/>
    <d v="2012-07-20T00:00:00"/>
    <x v="5"/>
    <x v="128"/>
    <x v="0"/>
    <n v="80.42"/>
    <x v="1"/>
    <n v="3.3109999999999999"/>
    <x v="1"/>
    <n v="221.93272669999999"/>
    <x v="0"/>
    <n v="6.9080000000000004"/>
    <x v="1"/>
  </r>
  <r>
    <x v="0"/>
    <d v="2012-07-27T00:00:00"/>
    <x v="5"/>
    <x v="129"/>
    <x v="0"/>
    <n v="82.66"/>
    <x v="1"/>
    <n v="3.407"/>
    <x v="1"/>
    <n v="221.9412954"/>
    <x v="0"/>
    <n v="6.9080000000000004"/>
    <x v="1"/>
  </r>
  <r>
    <x v="0"/>
    <d v="2012-08-03T00:00:00"/>
    <x v="6"/>
    <x v="130"/>
    <x v="0"/>
    <n v="86.11"/>
    <x v="2"/>
    <n v="3.4169999999999998"/>
    <x v="1"/>
    <n v="221.94986420000001"/>
    <x v="0"/>
    <n v="6.9080000000000004"/>
    <x v="1"/>
  </r>
  <r>
    <x v="0"/>
    <d v="2012-08-10T00:00:00"/>
    <x v="6"/>
    <x v="131"/>
    <x v="0"/>
    <n v="85.05"/>
    <x v="1"/>
    <n v="3.4940000000000002"/>
    <x v="1"/>
    <n v="221.95843289999999"/>
    <x v="0"/>
    <n v="6.9080000000000004"/>
    <x v="1"/>
  </r>
  <r>
    <x v="0"/>
    <d v="2012-08-17T00:00:00"/>
    <x v="6"/>
    <x v="132"/>
    <x v="0"/>
    <n v="84.85"/>
    <x v="1"/>
    <n v="3.5710000000000002"/>
    <x v="2"/>
    <n v="222.0384109"/>
    <x v="0"/>
    <n v="6.9080000000000004"/>
    <x v="1"/>
  </r>
  <r>
    <x v="0"/>
    <d v="2012-08-24T00:00:00"/>
    <x v="6"/>
    <x v="133"/>
    <x v="0"/>
    <n v="77.66"/>
    <x v="1"/>
    <n v="3.62"/>
    <x v="2"/>
    <n v="222.17194570000001"/>
    <x v="0"/>
    <n v="6.9080000000000004"/>
    <x v="1"/>
  </r>
  <r>
    <x v="0"/>
    <d v="2012-08-31T00:00:00"/>
    <x v="6"/>
    <x v="134"/>
    <x v="0"/>
    <n v="80.489999999999995"/>
    <x v="1"/>
    <n v="3.6379999999999999"/>
    <x v="2"/>
    <n v="222.30548049999999"/>
    <x v="0"/>
    <n v="6.9080000000000004"/>
    <x v="1"/>
  </r>
  <r>
    <x v="0"/>
    <d v="2012-09-07T00:00:00"/>
    <x v="7"/>
    <x v="135"/>
    <x v="1"/>
    <n v="83.96"/>
    <x v="1"/>
    <n v="3.73"/>
    <x v="2"/>
    <n v="222.43901529999999"/>
    <x v="0"/>
    <n v="6.9080000000000004"/>
    <x v="1"/>
  </r>
  <r>
    <x v="0"/>
    <d v="2012-09-14T00:00:00"/>
    <x v="7"/>
    <x v="136"/>
    <x v="0"/>
    <n v="74.97"/>
    <x v="1"/>
    <n v="3.7170000000000001"/>
    <x v="2"/>
    <n v="222.58201930000001"/>
    <x v="0"/>
    <n v="6.9080000000000004"/>
    <x v="1"/>
  </r>
  <r>
    <x v="0"/>
    <d v="2012-09-21T00:00:00"/>
    <x v="7"/>
    <x v="137"/>
    <x v="0"/>
    <n v="69.87"/>
    <x v="1"/>
    <n v="3.7210000000000001"/>
    <x v="2"/>
    <n v="222.78183859999999"/>
    <x v="0"/>
    <n v="6.9080000000000004"/>
    <x v="1"/>
  </r>
  <r>
    <x v="0"/>
    <d v="2012-09-28T00:00:00"/>
    <x v="7"/>
    <x v="138"/>
    <x v="0"/>
    <n v="76.08"/>
    <x v="1"/>
    <n v="3.6659999999999999"/>
    <x v="2"/>
    <n v="222.98165789999999"/>
    <x v="0"/>
    <n v="6.9080000000000004"/>
    <x v="1"/>
  </r>
  <r>
    <x v="0"/>
    <d v="2012-10-05T00:00:00"/>
    <x v="8"/>
    <x v="139"/>
    <x v="0"/>
    <n v="68.55"/>
    <x v="1"/>
    <n v="3.617"/>
    <x v="2"/>
    <n v="223.18147719999999"/>
    <x v="0"/>
    <n v="6.5730000000000004"/>
    <x v="1"/>
  </r>
  <r>
    <x v="0"/>
    <d v="2012-10-12T00:00:00"/>
    <x v="8"/>
    <x v="140"/>
    <x v="0"/>
    <n v="62.99"/>
    <x v="1"/>
    <n v="3.601"/>
    <x v="2"/>
    <n v="223.38129649999999"/>
    <x v="0"/>
    <n v="6.5730000000000004"/>
    <x v="1"/>
  </r>
  <r>
    <x v="0"/>
    <d v="2012-10-19T00:00:00"/>
    <x v="8"/>
    <x v="141"/>
    <x v="0"/>
    <n v="67.97"/>
    <x v="1"/>
    <n v="3.5939999999999999"/>
    <x v="2"/>
    <n v="223.42572329999999"/>
    <x v="0"/>
    <n v="6.5730000000000004"/>
    <x v="1"/>
  </r>
  <r>
    <x v="0"/>
    <d v="2012-10-26T00:00:00"/>
    <x v="8"/>
    <x v="142"/>
    <x v="0"/>
    <n v="69.16"/>
    <x v="1"/>
    <n v="3.5059999999999998"/>
    <x v="2"/>
    <n v="223.44425129999999"/>
    <x v="0"/>
    <n v="6.5730000000000004"/>
    <x v="1"/>
  </r>
  <r>
    <x v="1"/>
    <d v="2010-02-05T00:00:00"/>
    <x v="0"/>
    <x v="143"/>
    <x v="0"/>
    <n v="40.19"/>
    <x v="0"/>
    <n v="2.5720000000000001"/>
    <x v="0"/>
    <n v="210.7526053"/>
    <x v="0"/>
    <n v="8.3239999999999998"/>
    <x v="0"/>
  </r>
  <r>
    <x v="1"/>
    <d v="2010-02-12T00:00:00"/>
    <x v="0"/>
    <x v="144"/>
    <x v="1"/>
    <n v="38.49"/>
    <x v="0"/>
    <n v="2.548"/>
    <x v="0"/>
    <n v="210.89799350000001"/>
    <x v="0"/>
    <n v="8.3239999999999998"/>
    <x v="0"/>
  </r>
  <r>
    <x v="1"/>
    <d v="2010-02-19T00:00:00"/>
    <x v="0"/>
    <x v="145"/>
    <x v="0"/>
    <n v="39.69"/>
    <x v="0"/>
    <n v="2.5139999999999998"/>
    <x v="0"/>
    <n v="210.94516049999999"/>
    <x v="0"/>
    <n v="8.3239999999999998"/>
    <x v="0"/>
  </r>
  <r>
    <x v="1"/>
    <d v="2010-02-26T00:00:00"/>
    <x v="0"/>
    <x v="146"/>
    <x v="0"/>
    <n v="46.1"/>
    <x v="0"/>
    <n v="2.5609999999999999"/>
    <x v="0"/>
    <n v="210.9759573"/>
    <x v="0"/>
    <n v="8.3239999999999998"/>
    <x v="0"/>
  </r>
  <r>
    <x v="1"/>
    <d v="2010-03-05T00:00:00"/>
    <x v="1"/>
    <x v="147"/>
    <x v="0"/>
    <n v="47.17"/>
    <x v="0"/>
    <n v="2.625"/>
    <x v="0"/>
    <n v="211.00675419999999"/>
    <x v="0"/>
    <n v="8.3239999999999998"/>
    <x v="0"/>
  </r>
  <r>
    <x v="1"/>
    <d v="2010-03-12T00:00:00"/>
    <x v="1"/>
    <x v="148"/>
    <x v="0"/>
    <n v="57.56"/>
    <x v="1"/>
    <n v="2.6669999999999998"/>
    <x v="0"/>
    <n v="211.03755100000001"/>
    <x v="0"/>
    <n v="8.3239999999999998"/>
    <x v="0"/>
  </r>
  <r>
    <x v="1"/>
    <d v="2010-03-19T00:00:00"/>
    <x v="1"/>
    <x v="149"/>
    <x v="0"/>
    <n v="54.52"/>
    <x v="1"/>
    <n v="2.72"/>
    <x v="0"/>
    <n v="210.8733316"/>
    <x v="0"/>
    <n v="8.3239999999999998"/>
    <x v="0"/>
  </r>
  <r>
    <x v="1"/>
    <d v="2010-03-26T00:00:00"/>
    <x v="1"/>
    <x v="150"/>
    <x v="0"/>
    <n v="51.26"/>
    <x v="1"/>
    <n v="2.7320000000000002"/>
    <x v="0"/>
    <n v="210.67660950000001"/>
    <x v="0"/>
    <n v="8.3239999999999998"/>
    <x v="0"/>
  </r>
  <r>
    <x v="1"/>
    <d v="2010-04-02T00:00:00"/>
    <x v="2"/>
    <x v="151"/>
    <x v="0"/>
    <n v="63.27"/>
    <x v="1"/>
    <n v="2.7189999999999999"/>
    <x v="0"/>
    <n v="210.4798874"/>
    <x v="0"/>
    <n v="8.1999999999999993"/>
    <x v="0"/>
  </r>
  <r>
    <x v="1"/>
    <d v="2010-04-09T00:00:00"/>
    <x v="2"/>
    <x v="152"/>
    <x v="0"/>
    <n v="65.41"/>
    <x v="1"/>
    <n v="2.77"/>
    <x v="0"/>
    <n v="210.28316530000001"/>
    <x v="0"/>
    <n v="8.1999999999999993"/>
    <x v="0"/>
  </r>
  <r>
    <x v="1"/>
    <d v="2010-04-16T00:00:00"/>
    <x v="2"/>
    <x v="153"/>
    <x v="0"/>
    <n v="68.069999999999993"/>
    <x v="1"/>
    <n v="2.8079999999999998"/>
    <x v="0"/>
    <n v="210.1495463"/>
    <x v="0"/>
    <n v="8.1999999999999993"/>
    <x v="0"/>
  </r>
  <r>
    <x v="1"/>
    <d v="2010-04-23T00:00:00"/>
    <x v="2"/>
    <x v="154"/>
    <x v="0"/>
    <n v="65.11"/>
    <x v="1"/>
    <n v="2.7949999999999999"/>
    <x v="0"/>
    <n v="210.10006480000001"/>
    <x v="0"/>
    <n v="8.1999999999999993"/>
    <x v="0"/>
  </r>
  <r>
    <x v="1"/>
    <d v="2010-04-30T00:00:00"/>
    <x v="2"/>
    <x v="155"/>
    <x v="0"/>
    <n v="66.98"/>
    <x v="1"/>
    <n v="2.78"/>
    <x v="0"/>
    <n v="210.0505833"/>
    <x v="0"/>
    <n v="8.1999999999999993"/>
    <x v="0"/>
  </r>
  <r>
    <x v="1"/>
    <d v="2010-05-07T00:00:00"/>
    <x v="3"/>
    <x v="156"/>
    <x v="0"/>
    <n v="71.28"/>
    <x v="1"/>
    <n v="2.835"/>
    <x v="0"/>
    <n v="210.00110179999999"/>
    <x v="0"/>
    <n v="8.1999999999999993"/>
    <x v="0"/>
  </r>
  <r>
    <x v="1"/>
    <d v="2010-05-14T00:00:00"/>
    <x v="3"/>
    <x v="157"/>
    <x v="0"/>
    <n v="73.31"/>
    <x v="1"/>
    <n v="2.8540000000000001"/>
    <x v="0"/>
    <n v="209.9984585"/>
    <x v="0"/>
    <n v="8.1999999999999993"/>
    <x v="0"/>
  </r>
  <r>
    <x v="1"/>
    <d v="2010-05-21T00:00:00"/>
    <x v="3"/>
    <x v="158"/>
    <x v="0"/>
    <n v="74.83"/>
    <x v="1"/>
    <n v="2.8260000000000001"/>
    <x v="0"/>
    <n v="210.27684429999999"/>
    <x v="0"/>
    <n v="8.1999999999999993"/>
    <x v="0"/>
  </r>
  <r>
    <x v="1"/>
    <d v="2010-05-28T00:00:00"/>
    <x v="3"/>
    <x v="159"/>
    <x v="0"/>
    <n v="81.13"/>
    <x v="1"/>
    <n v="2.7589999999999999"/>
    <x v="0"/>
    <n v="210.55523009999999"/>
    <x v="0"/>
    <n v="8.1999999999999993"/>
    <x v="0"/>
  </r>
  <r>
    <x v="1"/>
    <d v="2010-06-04T00:00:00"/>
    <x v="4"/>
    <x v="160"/>
    <x v="0"/>
    <n v="81.81"/>
    <x v="1"/>
    <n v="2.7050000000000001"/>
    <x v="0"/>
    <n v="210.83361600000001"/>
    <x v="0"/>
    <n v="8.1999999999999993"/>
    <x v="0"/>
  </r>
  <r>
    <x v="1"/>
    <d v="2010-06-11T00:00:00"/>
    <x v="4"/>
    <x v="161"/>
    <x v="0"/>
    <n v="83.4"/>
    <x v="1"/>
    <n v="2.6680000000000001"/>
    <x v="0"/>
    <n v="211.1120018"/>
    <x v="0"/>
    <n v="8.1999999999999993"/>
    <x v="0"/>
  </r>
  <r>
    <x v="1"/>
    <d v="2010-06-18T00:00:00"/>
    <x v="4"/>
    <x v="162"/>
    <x v="0"/>
    <n v="85.81"/>
    <x v="1"/>
    <n v="2.637"/>
    <x v="0"/>
    <n v="211.10965429999999"/>
    <x v="0"/>
    <n v="8.1999999999999993"/>
    <x v="0"/>
  </r>
  <r>
    <x v="1"/>
    <d v="2010-06-25T00:00:00"/>
    <x v="4"/>
    <x v="163"/>
    <x v="0"/>
    <n v="86.26"/>
    <x v="2"/>
    <n v="2.653"/>
    <x v="0"/>
    <n v="210.9950134"/>
    <x v="0"/>
    <n v="8.1999999999999993"/>
    <x v="0"/>
  </r>
  <r>
    <x v="1"/>
    <d v="2010-07-02T00:00:00"/>
    <x v="5"/>
    <x v="164"/>
    <x v="0"/>
    <n v="82.74"/>
    <x v="1"/>
    <n v="2.669"/>
    <x v="0"/>
    <n v="210.88037259999999"/>
    <x v="0"/>
    <n v="8.0990000000000002"/>
    <x v="0"/>
  </r>
  <r>
    <x v="1"/>
    <d v="2010-07-09T00:00:00"/>
    <x v="5"/>
    <x v="165"/>
    <x v="0"/>
    <n v="82.59"/>
    <x v="1"/>
    <n v="2.6419999999999999"/>
    <x v="0"/>
    <n v="210.7657317"/>
    <x v="0"/>
    <n v="8.0990000000000002"/>
    <x v="0"/>
  </r>
  <r>
    <x v="1"/>
    <d v="2010-07-16T00:00:00"/>
    <x v="5"/>
    <x v="166"/>
    <x v="0"/>
    <n v="85.32"/>
    <x v="1"/>
    <n v="2.6230000000000002"/>
    <x v="0"/>
    <n v="210.75779539999999"/>
    <x v="0"/>
    <n v="8.0990000000000002"/>
    <x v="0"/>
  </r>
  <r>
    <x v="1"/>
    <d v="2010-07-23T00:00:00"/>
    <x v="5"/>
    <x v="167"/>
    <x v="0"/>
    <n v="87.66"/>
    <x v="2"/>
    <n v="2.6080000000000001"/>
    <x v="0"/>
    <n v="210.89213190000001"/>
    <x v="0"/>
    <n v="8.0990000000000002"/>
    <x v="0"/>
  </r>
  <r>
    <x v="1"/>
    <d v="2010-07-30T00:00:00"/>
    <x v="5"/>
    <x v="168"/>
    <x v="0"/>
    <n v="83.49"/>
    <x v="1"/>
    <n v="2.64"/>
    <x v="0"/>
    <n v="211.0264684"/>
    <x v="0"/>
    <n v="8.0990000000000002"/>
    <x v="0"/>
  </r>
  <r>
    <x v="1"/>
    <d v="2010-08-06T00:00:00"/>
    <x v="6"/>
    <x v="169"/>
    <x v="0"/>
    <n v="89.53"/>
    <x v="2"/>
    <n v="2.6269999999999998"/>
    <x v="0"/>
    <n v="211.16080489999999"/>
    <x v="0"/>
    <n v="8.0990000000000002"/>
    <x v="0"/>
  </r>
  <r>
    <x v="1"/>
    <d v="2010-08-13T00:00:00"/>
    <x v="6"/>
    <x v="170"/>
    <x v="0"/>
    <n v="89.05"/>
    <x v="2"/>
    <n v="2.6920000000000002"/>
    <x v="0"/>
    <n v="211.29514130000001"/>
    <x v="0"/>
    <n v="8.0990000000000002"/>
    <x v="0"/>
  </r>
  <r>
    <x v="1"/>
    <d v="2010-08-20T00:00:00"/>
    <x v="6"/>
    <x v="171"/>
    <x v="0"/>
    <n v="88.7"/>
    <x v="2"/>
    <n v="2.6640000000000001"/>
    <x v="0"/>
    <n v="211.25965859999999"/>
    <x v="0"/>
    <n v="8.0990000000000002"/>
    <x v="0"/>
  </r>
  <r>
    <x v="1"/>
    <d v="2010-08-27T00:00:00"/>
    <x v="6"/>
    <x v="172"/>
    <x v="0"/>
    <n v="87.12"/>
    <x v="2"/>
    <n v="2.6190000000000002"/>
    <x v="0"/>
    <n v="211.22417590000001"/>
    <x v="0"/>
    <n v="8.0990000000000002"/>
    <x v="0"/>
  </r>
  <r>
    <x v="1"/>
    <d v="2010-09-03T00:00:00"/>
    <x v="7"/>
    <x v="173"/>
    <x v="0"/>
    <n v="81.83"/>
    <x v="1"/>
    <n v="2.577"/>
    <x v="0"/>
    <n v="211.18869309999999"/>
    <x v="0"/>
    <n v="8.0990000000000002"/>
    <x v="0"/>
  </r>
  <r>
    <x v="1"/>
    <d v="2010-09-10T00:00:00"/>
    <x v="7"/>
    <x v="174"/>
    <x v="1"/>
    <n v="79.09"/>
    <x v="1"/>
    <n v="2.5649999999999999"/>
    <x v="0"/>
    <n v="211.15321040000001"/>
    <x v="0"/>
    <n v="8.0990000000000002"/>
    <x v="0"/>
  </r>
  <r>
    <x v="1"/>
    <d v="2010-09-17T00:00:00"/>
    <x v="7"/>
    <x v="175"/>
    <x v="0"/>
    <n v="82.05"/>
    <x v="1"/>
    <n v="2.5819999999999999"/>
    <x v="0"/>
    <n v="211.18064150000001"/>
    <x v="0"/>
    <n v="8.0990000000000002"/>
    <x v="0"/>
  </r>
  <r>
    <x v="1"/>
    <d v="2010-09-24T00:00:00"/>
    <x v="7"/>
    <x v="176"/>
    <x v="0"/>
    <n v="81.790000000000006"/>
    <x v="1"/>
    <n v="2.6240000000000001"/>
    <x v="0"/>
    <n v="211.25525780000001"/>
    <x v="0"/>
    <n v="8.0990000000000002"/>
    <x v="0"/>
  </r>
  <r>
    <x v="1"/>
    <d v="2010-10-01T00:00:00"/>
    <x v="8"/>
    <x v="177"/>
    <x v="0"/>
    <n v="69.239999999999995"/>
    <x v="1"/>
    <n v="2.6030000000000002"/>
    <x v="0"/>
    <n v="211.32987420000001"/>
    <x v="0"/>
    <n v="8.1630000000000003"/>
    <x v="0"/>
  </r>
  <r>
    <x v="1"/>
    <d v="2010-10-08T00:00:00"/>
    <x v="8"/>
    <x v="178"/>
    <x v="0"/>
    <n v="63.19"/>
    <x v="1"/>
    <n v="2.633"/>
    <x v="0"/>
    <n v="211.4044906"/>
    <x v="0"/>
    <n v="8.1630000000000003"/>
    <x v="0"/>
  </r>
  <r>
    <x v="1"/>
    <d v="2010-10-15T00:00:00"/>
    <x v="8"/>
    <x v="179"/>
    <x v="0"/>
    <n v="65.8"/>
    <x v="1"/>
    <n v="2.72"/>
    <x v="0"/>
    <n v="211.47132859999999"/>
    <x v="0"/>
    <n v="8.1630000000000003"/>
    <x v="0"/>
  </r>
  <r>
    <x v="1"/>
    <d v="2010-10-22T00:00:00"/>
    <x v="8"/>
    <x v="180"/>
    <x v="0"/>
    <n v="68.5"/>
    <x v="1"/>
    <n v="2.7250000000000001"/>
    <x v="0"/>
    <n v="211.51872080000001"/>
    <x v="0"/>
    <n v="8.1630000000000003"/>
    <x v="0"/>
  </r>
  <r>
    <x v="1"/>
    <d v="2010-10-29T00:00:00"/>
    <x v="8"/>
    <x v="181"/>
    <x v="0"/>
    <n v="66.239999999999995"/>
    <x v="1"/>
    <n v="2.7160000000000002"/>
    <x v="0"/>
    <n v="211.5661131"/>
    <x v="0"/>
    <n v="8.1630000000000003"/>
    <x v="0"/>
  </r>
  <r>
    <x v="1"/>
    <d v="2010-11-05T00:00:00"/>
    <x v="9"/>
    <x v="182"/>
    <x v="0"/>
    <n v="57.85"/>
    <x v="1"/>
    <n v="2.6890000000000001"/>
    <x v="0"/>
    <n v="211.61350530000001"/>
    <x v="0"/>
    <n v="8.1630000000000003"/>
    <x v="0"/>
  </r>
  <r>
    <x v="1"/>
    <d v="2010-11-12T00:00:00"/>
    <x v="9"/>
    <x v="183"/>
    <x v="0"/>
    <n v="59.69"/>
    <x v="1"/>
    <n v="2.7280000000000002"/>
    <x v="0"/>
    <n v="211.6608975"/>
    <x v="0"/>
    <n v="8.1630000000000003"/>
    <x v="0"/>
  </r>
  <r>
    <x v="1"/>
    <d v="2010-11-19T00:00:00"/>
    <x v="9"/>
    <x v="184"/>
    <x v="0"/>
    <n v="50.81"/>
    <x v="1"/>
    <n v="2.7709999999999999"/>
    <x v="0"/>
    <n v="211.54703040000001"/>
    <x v="0"/>
    <n v="8.1630000000000003"/>
    <x v="0"/>
  </r>
  <r>
    <x v="1"/>
    <d v="2010-11-26T00:00:00"/>
    <x v="9"/>
    <x v="185"/>
    <x v="1"/>
    <n v="62.98"/>
    <x v="1"/>
    <n v="2.7349999999999999"/>
    <x v="0"/>
    <n v="211.40628670000001"/>
    <x v="0"/>
    <n v="8.1630000000000003"/>
    <x v="0"/>
  </r>
  <r>
    <x v="1"/>
    <d v="2010-12-03T00:00:00"/>
    <x v="10"/>
    <x v="186"/>
    <x v="0"/>
    <n v="49.33"/>
    <x v="0"/>
    <n v="2.7080000000000002"/>
    <x v="0"/>
    <n v="211.26554300000001"/>
    <x v="0"/>
    <n v="8.1630000000000003"/>
    <x v="0"/>
  </r>
  <r>
    <x v="1"/>
    <d v="2010-12-10T00:00:00"/>
    <x v="10"/>
    <x v="187"/>
    <x v="0"/>
    <n v="45.5"/>
    <x v="0"/>
    <n v="2.843"/>
    <x v="0"/>
    <n v="211.12479930000001"/>
    <x v="0"/>
    <n v="8.1630000000000003"/>
    <x v="0"/>
  </r>
  <r>
    <x v="1"/>
    <d v="2010-12-17T00:00:00"/>
    <x v="10"/>
    <x v="188"/>
    <x v="0"/>
    <n v="47.55"/>
    <x v="0"/>
    <n v="2.8690000000000002"/>
    <x v="0"/>
    <n v="211.06454579999999"/>
    <x v="0"/>
    <n v="8.1630000000000003"/>
    <x v="0"/>
  </r>
  <r>
    <x v="1"/>
    <d v="2010-12-24T00:00:00"/>
    <x v="10"/>
    <x v="189"/>
    <x v="0"/>
    <n v="49.97"/>
    <x v="0"/>
    <n v="2.8860000000000001"/>
    <x v="0"/>
    <n v="211.06465990000001"/>
    <x v="0"/>
    <n v="8.1630000000000003"/>
    <x v="0"/>
  </r>
  <r>
    <x v="1"/>
    <d v="2010-12-31T00:00:00"/>
    <x v="10"/>
    <x v="190"/>
    <x v="1"/>
    <n v="47.3"/>
    <x v="0"/>
    <n v="2.9430000000000001"/>
    <x v="0"/>
    <n v="211.064774"/>
    <x v="0"/>
    <n v="8.1630000000000003"/>
    <x v="0"/>
  </r>
  <r>
    <x v="1"/>
    <d v="2011-01-07T00:00:00"/>
    <x v="11"/>
    <x v="191"/>
    <x v="0"/>
    <n v="44.69"/>
    <x v="0"/>
    <n v="2.976"/>
    <x v="0"/>
    <n v="211.06488809999999"/>
    <x v="0"/>
    <n v="8.0280000000000005"/>
    <x v="0"/>
  </r>
  <r>
    <x v="1"/>
    <d v="2011-01-14T00:00:00"/>
    <x v="11"/>
    <x v="192"/>
    <x v="0"/>
    <n v="33.020000000000003"/>
    <x v="0"/>
    <n v="2.9830000000000001"/>
    <x v="0"/>
    <n v="211.11767130000001"/>
    <x v="0"/>
    <n v="8.0280000000000005"/>
    <x v="0"/>
  </r>
  <r>
    <x v="1"/>
    <d v="2011-01-21T00:00:00"/>
    <x v="11"/>
    <x v="193"/>
    <x v="0"/>
    <n v="41.4"/>
    <x v="0"/>
    <n v="3.016"/>
    <x v="1"/>
    <n v="211.48646909999999"/>
    <x v="0"/>
    <n v="8.0280000000000005"/>
    <x v="0"/>
  </r>
  <r>
    <x v="1"/>
    <d v="2011-01-28T00:00:00"/>
    <x v="11"/>
    <x v="194"/>
    <x v="0"/>
    <n v="42.83"/>
    <x v="0"/>
    <n v="3.01"/>
    <x v="1"/>
    <n v="211.85526680000001"/>
    <x v="0"/>
    <n v="8.0280000000000005"/>
    <x v="0"/>
  </r>
  <r>
    <x v="1"/>
    <d v="2011-02-04T00:00:00"/>
    <x v="0"/>
    <x v="195"/>
    <x v="0"/>
    <n v="38.25"/>
    <x v="0"/>
    <n v="2.9889999999999999"/>
    <x v="0"/>
    <n v="212.22406459999999"/>
    <x v="0"/>
    <n v="8.0280000000000005"/>
    <x v="0"/>
  </r>
  <r>
    <x v="1"/>
    <d v="2011-02-11T00:00:00"/>
    <x v="0"/>
    <x v="196"/>
    <x v="1"/>
    <n v="33.19"/>
    <x v="0"/>
    <n v="3.0219999999999998"/>
    <x v="1"/>
    <n v="212.5928624"/>
    <x v="0"/>
    <n v="8.0280000000000005"/>
    <x v="0"/>
  </r>
  <r>
    <x v="1"/>
    <d v="2011-02-18T00:00:00"/>
    <x v="0"/>
    <x v="197"/>
    <x v="0"/>
    <n v="57.83"/>
    <x v="1"/>
    <n v="3.0449999999999999"/>
    <x v="1"/>
    <n v="212.9033115"/>
    <x v="0"/>
    <n v="8.0280000000000005"/>
    <x v="0"/>
  </r>
  <r>
    <x v="1"/>
    <d v="2011-02-25T00:00:00"/>
    <x v="0"/>
    <x v="198"/>
    <x v="0"/>
    <n v="60.8"/>
    <x v="1"/>
    <n v="3.0649999999999999"/>
    <x v="1"/>
    <n v="213.19042099999999"/>
    <x v="0"/>
    <n v="8.0280000000000005"/>
    <x v="0"/>
  </r>
  <r>
    <x v="1"/>
    <d v="2011-03-04T00:00:00"/>
    <x v="1"/>
    <x v="199"/>
    <x v="0"/>
    <n v="57.77"/>
    <x v="1"/>
    <n v="3.2879999999999998"/>
    <x v="1"/>
    <n v="213.4775305"/>
    <x v="0"/>
    <n v="8.0280000000000005"/>
    <x v="0"/>
  </r>
  <r>
    <x v="1"/>
    <d v="2011-03-11T00:00:00"/>
    <x v="1"/>
    <x v="200"/>
    <x v="0"/>
    <n v="52.7"/>
    <x v="1"/>
    <n v="3.4590000000000001"/>
    <x v="1"/>
    <n v="213.76464010000001"/>
    <x v="0"/>
    <n v="8.0280000000000005"/>
    <x v="0"/>
  </r>
  <r>
    <x v="1"/>
    <d v="2011-03-18T00:00:00"/>
    <x v="1"/>
    <x v="201"/>
    <x v="0"/>
    <n v="62.32"/>
    <x v="1"/>
    <n v="3.488"/>
    <x v="1"/>
    <n v="214.01562379999999"/>
    <x v="0"/>
    <n v="8.0280000000000005"/>
    <x v="0"/>
  </r>
  <r>
    <x v="1"/>
    <d v="2011-03-25T00:00:00"/>
    <x v="1"/>
    <x v="202"/>
    <x v="0"/>
    <n v="69.42"/>
    <x v="1"/>
    <n v="3.4729999999999999"/>
    <x v="1"/>
    <n v="214.25215729999999"/>
    <x v="0"/>
    <n v="8.0280000000000005"/>
    <x v="0"/>
  </r>
  <r>
    <x v="1"/>
    <d v="2011-04-01T00:00:00"/>
    <x v="2"/>
    <x v="203"/>
    <x v="0"/>
    <n v="55.43"/>
    <x v="1"/>
    <n v="3.524"/>
    <x v="2"/>
    <n v="214.4886908"/>
    <x v="0"/>
    <n v="7.931"/>
    <x v="1"/>
  </r>
  <r>
    <x v="1"/>
    <d v="2011-04-08T00:00:00"/>
    <x v="2"/>
    <x v="204"/>
    <x v="0"/>
    <n v="67"/>
    <x v="1"/>
    <n v="3.6219999999999999"/>
    <x v="2"/>
    <n v="214.72522420000001"/>
    <x v="0"/>
    <n v="7.931"/>
    <x v="1"/>
  </r>
  <r>
    <x v="1"/>
    <d v="2011-04-15T00:00:00"/>
    <x v="2"/>
    <x v="205"/>
    <x v="0"/>
    <n v="69.48"/>
    <x v="1"/>
    <n v="3.7429999999999999"/>
    <x v="2"/>
    <n v="214.94206310000001"/>
    <x v="0"/>
    <n v="7.931"/>
    <x v="1"/>
  </r>
  <r>
    <x v="1"/>
    <d v="2011-04-22T00:00:00"/>
    <x v="2"/>
    <x v="206"/>
    <x v="0"/>
    <n v="69.39"/>
    <x v="1"/>
    <n v="3.8069999999999999"/>
    <x v="2"/>
    <n v="215.10966569999999"/>
    <x v="0"/>
    <n v="7.931"/>
    <x v="1"/>
  </r>
  <r>
    <x v="1"/>
    <d v="2011-04-29T00:00:00"/>
    <x v="2"/>
    <x v="207"/>
    <x v="0"/>
    <n v="69.209999999999994"/>
    <x v="1"/>
    <n v="3.81"/>
    <x v="2"/>
    <n v="215.2772683"/>
    <x v="0"/>
    <n v="7.931"/>
    <x v="1"/>
  </r>
  <r>
    <x v="1"/>
    <d v="2011-05-06T00:00:00"/>
    <x v="3"/>
    <x v="208"/>
    <x v="0"/>
    <n v="61.48"/>
    <x v="1"/>
    <n v="3.9060000000000001"/>
    <x v="2"/>
    <n v="215.44487090000001"/>
    <x v="0"/>
    <n v="7.931"/>
    <x v="1"/>
  </r>
  <r>
    <x v="1"/>
    <d v="2011-05-13T00:00:00"/>
    <x v="3"/>
    <x v="209"/>
    <x v="0"/>
    <n v="74.61"/>
    <x v="1"/>
    <n v="3.899"/>
    <x v="2"/>
    <n v="215.61247349999999"/>
    <x v="0"/>
    <n v="7.931"/>
    <x v="1"/>
  </r>
  <r>
    <x v="1"/>
    <d v="2011-05-20T00:00:00"/>
    <x v="3"/>
    <x v="210"/>
    <x v="0"/>
    <n v="67.14"/>
    <x v="1"/>
    <n v="3.907"/>
    <x v="2"/>
    <n v="215.38347780000001"/>
    <x v="0"/>
    <n v="7.931"/>
    <x v="1"/>
  </r>
  <r>
    <x v="1"/>
    <d v="2011-05-27T00:00:00"/>
    <x v="3"/>
    <x v="211"/>
    <x v="0"/>
    <n v="76.42"/>
    <x v="1"/>
    <n v="3.786"/>
    <x v="2"/>
    <n v="215.15448219999999"/>
    <x v="0"/>
    <n v="7.931"/>
    <x v="1"/>
  </r>
  <r>
    <x v="1"/>
    <d v="2011-06-03T00:00:00"/>
    <x v="4"/>
    <x v="212"/>
    <x v="0"/>
    <n v="83.07"/>
    <x v="1"/>
    <n v="3.6989999999999998"/>
    <x v="2"/>
    <n v="214.92548650000001"/>
    <x v="0"/>
    <n v="7.931"/>
    <x v="1"/>
  </r>
  <r>
    <x v="1"/>
    <d v="2011-06-10T00:00:00"/>
    <x v="4"/>
    <x v="213"/>
    <x v="0"/>
    <n v="83.4"/>
    <x v="1"/>
    <n v="3.6480000000000001"/>
    <x v="2"/>
    <n v="214.69649079999999"/>
    <x v="0"/>
    <n v="7.931"/>
    <x v="1"/>
  </r>
  <r>
    <x v="1"/>
    <d v="2011-06-17T00:00:00"/>
    <x v="4"/>
    <x v="214"/>
    <x v="0"/>
    <n v="86.53"/>
    <x v="2"/>
    <n v="3.637"/>
    <x v="2"/>
    <n v="214.65135380000001"/>
    <x v="0"/>
    <n v="7.931"/>
    <x v="1"/>
  </r>
  <r>
    <x v="1"/>
    <d v="2011-06-24T00:00:00"/>
    <x v="4"/>
    <x v="215"/>
    <x v="0"/>
    <n v="85.17"/>
    <x v="1"/>
    <n v="3.5939999999999999"/>
    <x v="2"/>
    <n v="214.74411079999999"/>
    <x v="0"/>
    <n v="7.931"/>
    <x v="1"/>
  </r>
  <r>
    <x v="1"/>
    <d v="2011-07-01T00:00:00"/>
    <x v="5"/>
    <x v="216"/>
    <x v="0"/>
    <n v="85.69"/>
    <x v="1"/>
    <n v="3.524"/>
    <x v="2"/>
    <n v="214.83686779999999"/>
    <x v="0"/>
    <n v="7.8520000000000003"/>
    <x v="1"/>
  </r>
  <r>
    <x v="1"/>
    <d v="2011-07-08T00:00:00"/>
    <x v="5"/>
    <x v="217"/>
    <x v="0"/>
    <n v="87.7"/>
    <x v="2"/>
    <n v="3.48"/>
    <x v="1"/>
    <n v="214.92962489999999"/>
    <x v="0"/>
    <n v="7.8520000000000003"/>
    <x v="1"/>
  </r>
  <r>
    <x v="1"/>
    <d v="2011-07-15T00:00:00"/>
    <x v="5"/>
    <x v="218"/>
    <x v="0"/>
    <n v="89.83"/>
    <x v="2"/>
    <n v="3.5750000000000002"/>
    <x v="2"/>
    <n v="215.01344259999999"/>
    <x v="0"/>
    <n v="7.8520000000000003"/>
    <x v="1"/>
  </r>
  <r>
    <x v="1"/>
    <d v="2011-07-22T00:00:00"/>
    <x v="5"/>
    <x v="219"/>
    <x v="0"/>
    <n v="89.34"/>
    <x v="2"/>
    <n v="3.6509999999999998"/>
    <x v="2"/>
    <n v="215.0749122"/>
    <x v="0"/>
    <n v="7.8520000000000003"/>
    <x v="1"/>
  </r>
  <r>
    <x v="1"/>
    <d v="2011-07-29T00:00:00"/>
    <x v="5"/>
    <x v="220"/>
    <x v="0"/>
    <n v="90.07"/>
    <x v="2"/>
    <n v="3.6819999999999999"/>
    <x v="2"/>
    <n v="215.1363819"/>
    <x v="0"/>
    <n v="7.8520000000000003"/>
    <x v="1"/>
  </r>
  <r>
    <x v="1"/>
    <d v="2011-08-05T00:00:00"/>
    <x v="6"/>
    <x v="221"/>
    <x v="0"/>
    <n v="93.34"/>
    <x v="2"/>
    <n v="3.6840000000000002"/>
    <x v="2"/>
    <n v="215.19785150000001"/>
    <x v="0"/>
    <n v="7.8520000000000003"/>
    <x v="1"/>
  </r>
  <r>
    <x v="1"/>
    <d v="2011-08-12T00:00:00"/>
    <x v="6"/>
    <x v="222"/>
    <x v="0"/>
    <n v="91.58"/>
    <x v="2"/>
    <n v="3.6379999999999999"/>
    <x v="2"/>
    <n v="215.25932109999999"/>
    <x v="0"/>
    <n v="7.8520000000000003"/>
    <x v="1"/>
  </r>
  <r>
    <x v="1"/>
    <d v="2011-08-19T00:00:00"/>
    <x v="6"/>
    <x v="223"/>
    <x v="0"/>
    <n v="89.86"/>
    <x v="2"/>
    <n v="3.5539999999999998"/>
    <x v="2"/>
    <n v="215.3229307"/>
    <x v="0"/>
    <n v="7.8520000000000003"/>
    <x v="1"/>
  </r>
  <r>
    <x v="1"/>
    <d v="2011-08-26T00:00:00"/>
    <x v="6"/>
    <x v="224"/>
    <x v="0"/>
    <n v="90.45"/>
    <x v="2"/>
    <n v="3.5230000000000001"/>
    <x v="2"/>
    <n v="215.386897"/>
    <x v="0"/>
    <n v="7.8520000000000003"/>
    <x v="1"/>
  </r>
  <r>
    <x v="1"/>
    <d v="2011-09-02T00:00:00"/>
    <x v="7"/>
    <x v="225"/>
    <x v="0"/>
    <n v="89.64"/>
    <x v="2"/>
    <n v="3.5329999999999999"/>
    <x v="2"/>
    <n v="215.45086319999999"/>
    <x v="0"/>
    <n v="7.8520000000000003"/>
    <x v="1"/>
  </r>
  <r>
    <x v="1"/>
    <d v="2011-09-09T00:00:00"/>
    <x v="7"/>
    <x v="226"/>
    <x v="1"/>
    <n v="77.97"/>
    <x v="1"/>
    <n v="3.5459999999999998"/>
    <x v="2"/>
    <n v="215.51482949999999"/>
    <x v="0"/>
    <n v="7.8520000000000003"/>
    <x v="1"/>
  </r>
  <r>
    <x v="1"/>
    <d v="2011-09-16T00:00:00"/>
    <x v="7"/>
    <x v="227"/>
    <x v="0"/>
    <n v="78.849999999999994"/>
    <x v="1"/>
    <n v="3.5259999999999998"/>
    <x v="2"/>
    <n v="215.6944378"/>
    <x v="0"/>
    <n v="7.8520000000000003"/>
    <x v="1"/>
  </r>
  <r>
    <x v="1"/>
    <d v="2011-09-23T00:00:00"/>
    <x v="7"/>
    <x v="228"/>
    <x v="0"/>
    <n v="75.58"/>
    <x v="1"/>
    <n v="3.4670000000000001"/>
    <x v="1"/>
    <n v="216.02823559999999"/>
    <x v="0"/>
    <n v="7.8520000000000003"/>
    <x v="1"/>
  </r>
  <r>
    <x v="1"/>
    <d v="2011-09-30T00:00:00"/>
    <x v="7"/>
    <x v="229"/>
    <x v="0"/>
    <n v="78.14"/>
    <x v="1"/>
    <n v="3.355"/>
    <x v="1"/>
    <n v="216.36203330000001"/>
    <x v="0"/>
    <n v="7.8520000000000003"/>
    <x v="1"/>
  </r>
  <r>
    <x v="1"/>
    <d v="2011-10-07T00:00:00"/>
    <x v="8"/>
    <x v="230"/>
    <x v="0"/>
    <n v="69.92"/>
    <x v="1"/>
    <n v="3.2850000000000001"/>
    <x v="1"/>
    <n v="216.69583109999999"/>
    <x v="0"/>
    <n v="7.4409999999999998"/>
    <x v="1"/>
  </r>
  <r>
    <x v="1"/>
    <d v="2011-10-14T00:00:00"/>
    <x v="8"/>
    <x v="231"/>
    <x v="0"/>
    <n v="71.67"/>
    <x v="1"/>
    <n v="3.274"/>
    <x v="1"/>
    <n v="217.0048261"/>
    <x v="0"/>
    <n v="7.4409999999999998"/>
    <x v="1"/>
  </r>
  <r>
    <x v="1"/>
    <d v="2011-10-21T00:00:00"/>
    <x v="8"/>
    <x v="232"/>
    <x v="0"/>
    <n v="64.53"/>
    <x v="1"/>
    <n v="3.3530000000000002"/>
    <x v="1"/>
    <n v="217.1650042"/>
    <x v="0"/>
    <n v="7.4409999999999998"/>
    <x v="1"/>
  </r>
  <r>
    <x v="1"/>
    <d v="2011-10-28T00:00:00"/>
    <x v="8"/>
    <x v="233"/>
    <x v="0"/>
    <n v="65.87"/>
    <x v="1"/>
    <n v="3.3719999999999999"/>
    <x v="1"/>
    <n v="217.32518239999999"/>
    <x v="0"/>
    <n v="7.4409999999999998"/>
    <x v="1"/>
  </r>
  <r>
    <x v="1"/>
    <d v="2011-11-04T00:00:00"/>
    <x v="9"/>
    <x v="234"/>
    <x v="0"/>
    <n v="55.53"/>
    <x v="1"/>
    <n v="3.3319999999999999"/>
    <x v="1"/>
    <n v="217.48536050000001"/>
    <x v="0"/>
    <n v="7.4409999999999998"/>
    <x v="1"/>
  </r>
  <r>
    <x v="1"/>
    <d v="2011-11-11T00:00:00"/>
    <x v="9"/>
    <x v="235"/>
    <x v="0"/>
    <n v="59.33"/>
    <x v="1"/>
    <n v="3.2970000000000002"/>
    <x v="1"/>
    <n v="217.6455387"/>
    <x v="0"/>
    <n v="7.4409999999999998"/>
    <x v="1"/>
  </r>
  <r>
    <x v="1"/>
    <d v="2011-11-18T00:00:00"/>
    <x v="9"/>
    <x v="236"/>
    <x v="0"/>
    <n v="62.01"/>
    <x v="1"/>
    <n v="3.3079999999999998"/>
    <x v="1"/>
    <n v="217.8670218"/>
    <x v="0"/>
    <n v="7.4409999999999998"/>
    <x v="1"/>
  </r>
  <r>
    <x v="1"/>
    <d v="2011-11-25T00:00:00"/>
    <x v="9"/>
    <x v="237"/>
    <x v="1"/>
    <n v="56.36"/>
    <x v="1"/>
    <n v="3.2360000000000002"/>
    <x v="1"/>
    <n v="218.11302689999999"/>
    <x v="0"/>
    <n v="7.4409999999999998"/>
    <x v="1"/>
  </r>
  <r>
    <x v="1"/>
    <d v="2011-12-02T00:00:00"/>
    <x v="10"/>
    <x v="238"/>
    <x v="0"/>
    <n v="48.74"/>
    <x v="0"/>
    <n v="3.1720000000000002"/>
    <x v="1"/>
    <n v="218.35903189999999"/>
    <x v="0"/>
    <n v="7.4409999999999998"/>
    <x v="1"/>
  </r>
  <r>
    <x v="1"/>
    <d v="2011-12-09T00:00:00"/>
    <x v="10"/>
    <x v="239"/>
    <x v="0"/>
    <n v="41.76"/>
    <x v="0"/>
    <n v="3.1579999999999999"/>
    <x v="1"/>
    <n v="218.60503700000001"/>
    <x v="0"/>
    <n v="7.4409999999999998"/>
    <x v="1"/>
  </r>
  <r>
    <x v="1"/>
    <d v="2011-12-16T00:00:00"/>
    <x v="10"/>
    <x v="240"/>
    <x v="0"/>
    <n v="50.13"/>
    <x v="1"/>
    <n v="3.1589999999999998"/>
    <x v="1"/>
    <n v="218.8217928"/>
    <x v="0"/>
    <n v="7.4409999999999998"/>
    <x v="1"/>
  </r>
  <r>
    <x v="1"/>
    <d v="2011-12-23T00:00:00"/>
    <x v="10"/>
    <x v="241"/>
    <x v="0"/>
    <n v="46.66"/>
    <x v="0"/>
    <n v="3.1120000000000001"/>
    <x v="1"/>
    <n v="218.9995495"/>
    <x v="0"/>
    <n v="7.4409999999999998"/>
    <x v="1"/>
  </r>
  <r>
    <x v="1"/>
    <d v="2011-12-30T00:00:00"/>
    <x v="10"/>
    <x v="242"/>
    <x v="1"/>
    <n v="44.57"/>
    <x v="0"/>
    <n v="3.129"/>
    <x v="1"/>
    <n v="219.1773063"/>
    <x v="0"/>
    <n v="7.4409999999999998"/>
    <x v="1"/>
  </r>
  <r>
    <x v="1"/>
    <d v="2012-01-06T00:00:00"/>
    <x v="11"/>
    <x v="243"/>
    <x v="0"/>
    <n v="46.75"/>
    <x v="0"/>
    <n v="3.157"/>
    <x v="1"/>
    <n v="219.355063"/>
    <x v="0"/>
    <n v="7.0570000000000004"/>
    <x v="1"/>
  </r>
  <r>
    <x v="1"/>
    <d v="2012-01-13T00:00:00"/>
    <x v="11"/>
    <x v="244"/>
    <x v="0"/>
    <n v="45.99"/>
    <x v="0"/>
    <n v="3.2610000000000001"/>
    <x v="1"/>
    <n v="219.5328198"/>
    <x v="0"/>
    <n v="7.0570000000000004"/>
    <x v="1"/>
  </r>
  <r>
    <x v="1"/>
    <d v="2012-01-20T00:00:00"/>
    <x v="11"/>
    <x v="245"/>
    <x v="0"/>
    <n v="51.7"/>
    <x v="1"/>
    <n v="3.2679999999999998"/>
    <x v="1"/>
    <n v="219.6258417"/>
    <x v="0"/>
    <n v="7.0570000000000004"/>
    <x v="1"/>
  </r>
  <r>
    <x v="1"/>
    <d v="2012-01-27T00:00:00"/>
    <x v="11"/>
    <x v="246"/>
    <x v="0"/>
    <n v="50.5"/>
    <x v="1"/>
    <n v="3.29"/>
    <x v="1"/>
    <n v="219.71886359999999"/>
    <x v="0"/>
    <n v="7.0570000000000004"/>
    <x v="1"/>
  </r>
  <r>
    <x v="1"/>
    <d v="2012-02-03T00:00:00"/>
    <x v="0"/>
    <x v="247"/>
    <x v="0"/>
    <n v="55.21"/>
    <x v="1"/>
    <n v="3.36"/>
    <x v="1"/>
    <n v="219.81188539999999"/>
    <x v="0"/>
    <n v="7.0570000000000004"/>
    <x v="1"/>
  </r>
  <r>
    <x v="1"/>
    <d v="2012-02-10T00:00:00"/>
    <x v="0"/>
    <x v="248"/>
    <x v="1"/>
    <n v="46.98"/>
    <x v="0"/>
    <n v="3.4089999999999998"/>
    <x v="1"/>
    <n v="219.90490729999999"/>
    <x v="0"/>
    <n v="7.0570000000000004"/>
    <x v="1"/>
  </r>
  <r>
    <x v="1"/>
    <d v="2012-02-17T00:00:00"/>
    <x v="0"/>
    <x v="249"/>
    <x v="0"/>
    <n v="43.82"/>
    <x v="0"/>
    <n v="3.51"/>
    <x v="2"/>
    <n v="220.06519929999999"/>
    <x v="0"/>
    <n v="7.0570000000000004"/>
    <x v="1"/>
  </r>
  <r>
    <x v="1"/>
    <d v="2012-02-24T00:00:00"/>
    <x v="0"/>
    <x v="250"/>
    <x v="0"/>
    <n v="54.63"/>
    <x v="1"/>
    <n v="3.5550000000000002"/>
    <x v="2"/>
    <n v="220.27594400000001"/>
    <x v="0"/>
    <n v="7.0570000000000004"/>
    <x v="1"/>
  </r>
  <r>
    <x v="1"/>
    <d v="2012-03-02T00:00:00"/>
    <x v="1"/>
    <x v="251"/>
    <x v="0"/>
    <n v="58.79"/>
    <x v="1"/>
    <n v="3.63"/>
    <x v="2"/>
    <n v="220.48668860000001"/>
    <x v="0"/>
    <n v="7.0570000000000004"/>
    <x v="1"/>
  </r>
  <r>
    <x v="1"/>
    <d v="2012-03-09T00:00:00"/>
    <x v="1"/>
    <x v="252"/>
    <x v="0"/>
    <n v="57.11"/>
    <x v="1"/>
    <n v="3.669"/>
    <x v="2"/>
    <n v="220.69743320000001"/>
    <x v="0"/>
    <n v="7.0570000000000004"/>
    <x v="1"/>
  </r>
  <r>
    <x v="1"/>
    <d v="2012-03-16T00:00:00"/>
    <x v="1"/>
    <x v="253"/>
    <x v="0"/>
    <n v="63.68"/>
    <x v="1"/>
    <n v="3.734"/>
    <x v="2"/>
    <n v="220.84984679999999"/>
    <x v="0"/>
    <n v="7.0570000000000004"/>
    <x v="1"/>
  </r>
  <r>
    <x v="1"/>
    <d v="2012-03-23T00:00:00"/>
    <x v="1"/>
    <x v="254"/>
    <x v="0"/>
    <n v="64.010000000000005"/>
    <x v="1"/>
    <n v="3.7869999999999999"/>
    <x v="2"/>
    <n v="220.92448580000001"/>
    <x v="0"/>
    <n v="7.0570000000000004"/>
    <x v="1"/>
  </r>
  <r>
    <x v="1"/>
    <d v="2012-03-30T00:00:00"/>
    <x v="1"/>
    <x v="255"/>
    <x v="0"/>
    <n v="66.83"/>
    <x v="1"/>
    <n v="3.8450000000000002"/>
    <x v="2"/>
    <n v="220.9991248"/>
    <x v="0"/>
    <n v="7.0570000000000004"/>
    <x v="1"/>
  </r>
  <r>
    <x v="1"/>
    <d v="2012-04-06T00:00:00"/>
    <x v="2"/>
    <x v="256"/>
    <x v="0"/>
    <n v="68.430000000000007"/>
    <x v="1"/>
    <n v="3.891"/>
    <x v="2"/>
    <n v="221.07376379999999"/>
    <x v="0"/>
    <n v="6.891"/>
    <x v="1"/>
  </r>
  <r>
    <x v="1"/>
    <d v="2012-04-13T00:00:00"/>
    <x v="2"/>
    <x v="257"/>
    <x v="0"/>
    <n v="68.08"/>
    <x v="1"/>
    <n v="3.891"/>
    <x v="2"/>
    <n v="221.14840280000001"/>
    <x v="0"/>
    <n v="6.891"/>
    <x v="1"/>
  </r>
  <r>
    <x v="1"/>
    <d v="2012-04-20T00:00:00"/>
    <x v="2"/>
    <x v="258"/>
    <x v="0"/>
    <n v="65.69"/>
    <x v="1"/>
    <n v="3.8769999999999998"/>
    <x v="2"/>
    <n v="221.20210739999999"/>
    <x v="0"/>
    <n v="6.891"/>
    <x v="1"/>
  </r>
  <r>
    <x v="1"/>
    <d v="2012-04-27T00:00:00"/>
    <x v="2"/>
    <x v="259"/>
    <x v="0"/>
    <n v="67.2"/>
    <x v="1"/>
    <n v="3.8140000000000001"/>
    <x v="2"/>
    <n v="221.25581199999999"/>
    <x v="0"/>
    <n v="6.891"/>
    <x v="1"/>
  </r>
  <r>
    <x v="1"/>
    <d v="2012-05-04T00:00:00"/>
    <x v="3"/>
    <x v="260"/>
    <x v="0"/>
    <n v="76.73"/>
    <x v="1"/>
    <n v="3.7490000000000001"/>
    <x v="2"/>
    <n v="221.30951659999999"/>
    <x v="0"/>
    <n v="6.891"/>
    <x v="1"/>
  </r>
  <r>
    <x v="1"/>
    <d v="2012-05-11T00:00:00"/>
    <x v="3"/>
    <x v="261"/>
    <x v="0"/>
    <n v="73.87"/>
    <x v="1"/>
    <n v="3.6880000000000002"/>
    <x v="2"/>
    <n v="221.3632212"/>
    <x v="0"/>
    <n v="6.891"/>
    <x v="1"/>
  </r>
  <r>
    <x v="1"/>
    <d v="2012-05-18T00:00:00"/>
    <x v="3"/>
    <x v="262"/>
    <x v="0"/>
    <n v="71.27"/>
    <x v="1"/>
    <n v="3.63"/>
    <x v="2"/>
    <n v="221.38033100000001"/>
    <x v="0"/>
    <n v="6.891"/>
    <x v="1"/>
  </r>
  <r>
    <x v="1"/>
    <d v="2012-05-25T00:00:00"/>
    <x v="3"/>
    <x v="263"/>
    <x v="0"/>
    <n v="78.19"/>
    <x v="1"/>
    <n v="3.5609999999999999"/>
    <x v="2"/>
    <n v="221.3828029"/>
    <x v="0"/>
    <n v="6.891"/>
    <x v="1"/>
  </r>
  <r>
    <x v="1"/>
    <d v="2012-06-01T00:00:00"/>
    <x v="4"/>
    <x v="264"/>
    <x v="0"/>
    <n v="78.38"/>
    <x v="1"/>
    <n v="3.5009999999999999"/>
    <x v="2"/>
    <n v="221.38527479999999"/>
    <x v="0"/>
    <n v="6.891"/>
    <x v="1"/>
  </r>
  <r>
    <x v="1"/>
    <d v="2012-06-08T00:00:00"/>
    <x v="4"/>
    <x v="265"/>
    <x v="0"/>
    <n v="78.69"/>
    <x v="1"/>
    <n v="3.452"/>
    <x v="1"/>
    <n v="221.38774670000001"/>
    <x v="0"/>
    <n v="6.891"/>
    <x v="1"/>
  </r>
  <r>
    <x v="1"/>
    <d v="2012-06-15T00:00:00"/>
    <x v="4"/>
    <x v="266"/>
    <x v="0"/>
    <n v="80.56"/>
    <x v="1"/>
    <n v="3.3929999999999998"/>
    <x v="1"/>
    <n v="221.4009901"/>
    <x v="0"/>
    <n v="6.891"/>
    <x v="1"/>
  </r>
  <r>
    <x v="1"/>
    <d v="2012-06-22T00:00:00"/>
    <x v="4"/>
    <x v="267"/>
    <x v="0"/>
    <n v="81.040000000000006"/>
    <x v="1"/>
    <n v="3.3460000000000001"/>
    <x v="1"/>
    <n v="221.44116220000001"/>
    <x v="0"/>
    <n v="6.891"/>
    <x v="1"/>
  </r>
  <r>
    <x v="1"/>
    <d v="2012-06-29T00:00:00"/>
    <x v="4"/>
    <x v="268"/>
    <x v="0"/>
    <n v="86.32"/>
    <x v="2"/>
    <n v="3.286"/>
    <x v="1"/>
    <n v="221.48133429999999"/>
    <x v="0"/>
    <n v="6.891"/>
    <x v="1"/>
  </r>
  <r>
    <x v="1"/>
    <d v="2012-07-06T00:00:00"/>
    <x v="5"/>
    <x v="269"/>
    <x v="0"/>
    <n v="84.2"/>
    <x v="1"/>
    <n v="3.2269999999999999"/>
    <x v="1"/>
    <n v="221.52150639999999"/>
    <x v="0"/>
    <n v="6.5650000000000004"/>
    <x v="1"/>
  </r>
  <r>
    <x v="1"/>
    <d v="2012-07-13T00:00:00"/>
    <x v="5"/>
    <x v="270"/>
    <x v="0"/>
    <n v="80.17"/>
    <x v="1"/>
    <n v="3.2559999999999998"/>
    <x v="1"/>
    <n v="221.56167840000001"/>
    <x v="0"/>
    <n v="6.5650000000000004"/>
    <x v="1"/>
  </r>
  <r>
    <x v="1"/>
    <d v="2012-07-20T00:00:00"/>
    <x v="5"/>
    <x v="271"/>
    <x v="0"/>
    <n v="83.23"/>
    <x v="1"/>
    <n v="3.3109999999999999"/>
    <x v="1"/>
    <n v="221.57011230000001"/>
    <x v="0"/>
    <n v="6.5650000000000004"/>
    <x v="1"/>
  </r>
  <r>
    <x v="1"/>
    <d v="2012-07-27T00:00:00"/>
    <x v="5"/>
    <x v="272"/>
    <x v="0"/>
    <n v="86.37"/>
    <x v="2"/>
    <n v="3.407"/>
    <x v="1"/>
    <n v="221.57854610000001"/>
    <x v="0"/>
    <n v="6.5650000000000004"/>
    <x v="1"/>
  </r>
  <r>
    <x v="1"/>
    <d v="2012-08-03T00:00:00"/>
    <x v="6"/>
    <x v="273"/>
    <x v="0"/>
    <n v="90.22"/>
    <x v="2"/>
    <n v="3.4169999999999998"/>
    <x v="1"/>
    <n v="221.58697989999999"/>
    <x v="0"/>
    <n v="6.5650000000000004"/>
    <x v="1"/>
  </r>
  <r>
    <x v="1"/>
    <d v="2012-08-10T00:00:00"/>
    <x v="6"/>
    <x v="274"/>
    <x v="0"/>
    <n v="88.55"/>
    <x v="2"/>
    <n v="3.4940000000000002"/>
    <x v="1"/>
    <n v="221.59541379999999"/>
    <x v="0"/>
    <n v="6.5650000000000004"/>
    <x v="1"/>
  </r>
  <r>
    <x v="1"/>
    <d v="2012-08-17T00:00:00"/>
    <x v="6"/>
    <x v="275"/>
    <x v="0"/>
    <n v="84.79"/>
    <x v="1"/>
    <n v="3.5710000000000002"/>
    <x v="2"/>
    <n v="221.67514589999999"/>
    <x v="0"/>
    <n v="6.5650000000000004"/>
    <x v="1"/>
  </r>
  <r>
    <x v="1"/>
    <d v="2012-08-24T00:00:00"/>
    <x v="6"/>
    <x v="276"/>
    <x v="0"/>
    <n v="76.91"/>
    <x v="1"/>
    <n v="3.62"/>
    <x v="2"/>
    <n v="221.8083518"/>
    <x v="0"/>
    <n v="6.5650000000000004"/>
    <x v="1"/>
  </r>
  <r>
    <x v="1"/>
    <d v="2012-08-31T00:00:00"/>
    <x v="6"/>
    <x v="277"/>
    <x v="0"/>
    <n v="82.64"/>
    <x v="1"/>
    <n v="3.6379999999999999"/>
    <x v="2"/>
    <n v="221.94155760000001"/>
    <x v="0"/>
    <n v="6.5650000000000004"/>
    <x v="1"/>
  </r>
  <r>
    <x v="1"/>
    <d v="2012-09-07T00:00:00"/>
    <x v="7"/>
    <x v="278"/>
    <x v="1"/>
    <n v="87.65"/>
    <x v="2"/>
    <n v="3.73"/>
    <x v="2"/>
    <n v="222.07476349999999"/>
    <x v="0"/>
    <n v="6.5650000000000004"/>
    <x v="1"/>
  </r>
  <r>
    <x v="1"/>
    <d v="2012-09-14T00:00:00"/>
    <x v="7"/>
    <x v="279"/>
    <x v="0"/>
    <n v="75.88"/>
    <x v="1"/>
    <n v="3.7170000000000001"/>
    <x v="2"/>
    <n v="222.21743950000001"/>
    <x v="0"/>
    <n v="6.5650000000000004"/>
    <x v="1"/>
  </r>
  <r>
    <x v="1"/>
    <d v="2012-09-21T00:00:00"/>
    <x v="7"/>
    <x v="280"/>
    <x v="0"/>
    <n v="71.09"/>
    <x v="1"/>
    <n v="3.7210000000000001"/>
    <x v="2"/>
    <n v="222.41693620000001"/>
    <x v="0"/>
    <n v="6.5650000000000004"/>
    <x v="1"/>
  </r>
  <r>
    <x v="1"/>
    <d v="2012-09-28T00:00:00"/>
    <x v="7"/>
    <x v="281"/>
    <x v="0"/>
    <n v="79.45"/>
    <x v="1"/>
    <n v="3.6659999999999999"/>
    <x v="2"/>
    <n v="222.61643290000001"/>
    <x v="0"/>
    <n v="6.5650000000000004"/>
    <x v="1"/>
  </r>
  <r>
    <x v="1"/>
    <d v="2012-10-05T00:00:00"/>
    <x v="8"/>
    <x v="282"/>
    <x v="0"/>
    <n v="70.27"/>
    <x v="1"/>
    <n v="3.617"/>
    <x v="2"/>
    <n v="222.8159296"/>
    <x v="0"/>
    <n v="6.17"/>
    <x v="1"/>
  </r>
  <r>
    <x v="1"/>
    <d v="2012-10-12T00:00:00"/>
    <x v="8"/>
    <x v="283"/>
    <x v="0"/>
    <n v="60.97"/>
    <x v="1"/>
    <n v="3.601"/>
    <x v="2"/>
    <n v="223.0154263"/>
    <x v="0"/>
    <n v="6.17"/>
    <x v="1"/>
  </r>
  <r>
    <x v="1"/>
    <d v="2012-10-19T00:00:00"/>
    <x v="8"/>
    <x v="284"/>
    <x v="0"/>
    <n v="68.08"/>
    <x v="1"/>
    <n v="3.5939999999999999"/>
    <x v="2"/>
    <n v="223.05980769999999"/>
    <x v="0"/>
    <n v="6.17"/>
    <x v="1"/>
  </r>
  <r>
    <x v="1"/>
    <d v="2012-10-26T00:00:00"/>
    <x v="8"/>
    <x v="285"/>
    <x v="0"/>
    <n v="69.790000000000006"/>
    <x v="1"/>
    <n v="3.5059999999999998"/>
    <x v="2"/>
    <n v="223.0783366"/>
    <x v="0"/>
    <n v="6.17"/>
    <x v="1"/>
  </r>
  <r>
    <x v="2"/>
    <d v="2010-02-05T00:00:00"/>
    <x v="0"/>
    <x v="286"/>
    <x v="0"/>
    <n v="45.71"/>
    <x v="0"/>
    <n v="2.5720000000000001"/>
    <x v="0"/>
    <n v="214.42488119999999"/>
    <x v="0"/>
    <n v="7.3680000000000003"/>
    <x v="1"/>
  </r>
  <r>
    <x v="2"/>
    <d v="2010-02-12T00:00:00"/>
    <x v="0"/>
    <x v="287"/>
    <x v="1"/>
    <n v="47.93"/>
    <x v="0"/>
    <n v="2.548"/>
    <x v="0"/>
    <n v="214.5747916"/>
    <x v="0"/>
    <n v="7.3680000000000003"/>
    <x v="1"/>
  </r>
  <r>
    <x v="2"/>
    <d v="2010-02-19T00:00:00"/>
    <x v="0"/>
    <x v="288"/>
    <x v="0"/>
    <n v="47.07"/>
    <x v="0"/>
    <n v="2.5139999999999998"/>
    <x v="0"/>
    <n v="214.61988679999999"/>
    <x v="0"/>
    <n v="7.3680000000000003"/>
    <x v="1"/>
  </r>
  <r>
    <x v="2"/>
    <d v="2010-02-26T00:00:00"/>
    <x v="0"/>
    <x v="289"/>
    <x v="0"/>
    <n v="52.05"/>
    <x v="1"/>
    <n v="2.5609999999999999"/>
    <x v="0"/>
    <n v="214.64751269999999"/>
    <x v="0"/>
    <n v="7.3680000000000003"/>
    <x v="1"/>
  </r>
  <r>
    <x v="2"/>
    <d v="2010-03-05T00:00:00"/>
    <x v="1"/>
    <x v="290"/>
    <x v="0"/>
    <n v="53.04"/>
    <x v="1"/>
    <n v="2.625"/>
    <x v="0"/>
    <n v="214.6751386"/>
    <x v="0"/>
    <n v="7.3680000000000003"/>
    <x v="1"/>
  </r>
  <r>
    <x v="2"/>
    <d v="2010-03-12T00:00:00"/>
    <x v="1"/>
    <x v="291"/>
    <x v="0"/>
    <n v="63.08"/>
    <x v="1"/>
    <n v="2.6669999999999998"/>
    <x v="0"/>
    <n v="214.70276459999999"/>
    <x v="0"/>
    <n v="7.3680000000000003"/>
    <x v="1"/>
  </r>
  <r>
    <x v="2"/>
    <d v="2010-03-19T00:00:00"/>
    <x v="1"/>
    <x v="292"/>
    <x v="0"/>
    <n v="60.42"/>
    <x v="1"/>
    <n v="2.72"/>
    <x v="0"/>
    <n v="214.53012190000001"/>
    <x v="0"/>
    <n v="7.3680000000000003"/>
    <x v="1"/>
  </r>
  <r>
    <x v="2"/>
    <d v="2010-03-26T00:00:00"/>
    <x v="1"/>
    <x v="293"/>
    <x v="0"/>
    <n v="57.06"/>
    <x v="1"/>
    <n v="2.7320000000000002"/>
    <x v="0"/>
    <n v="214.32410110000001"/>
    <x v="0"/>
    <n v="7.3680000000000003"/>
    <x v="1"/>
  </r>
  <r>
    <x v="2"/>
    <d v="2010-04-02T00:00:00"/>
    <x v="2"/>
    <x v="294"/>
    <x v="0"/>
    <n v="65.56"/>
    <x v="1"/>
    <n v="2.7189999999999999"/>
    <x v="0"/>
    <n v="214.1180803"/>
    <x v="0"/>
    <n v="7.343"/>
    <x v="1"/>
  </r>
  <r>
    <x v="2"/>
    <d v="2010-04-09T00:00:00"/>
    <x v="2"/>
    <x v="295"/>
    <x v="0"/>
    <n v="68"/>
    <x v="1"/>
    <n v="2.77"/>
    <x v="0"/>
    <n v="213.9120595"/>
    <x v="0"/>
    <n v="7.343"/>
    <x v="1"/>
  </r>
  <r>
    <x v="2"/>
    <d v="2010-04-16T00:00:00"/>
    <x v="2"/>
    <x v="296"/>
    <x v="0"/>
    <n v="66.98"/>
    <x v="1"/>
    <n v="2.8079999999999998"/>
    <x v="0"/>
    <n v="213.77268889999999"/>
    <x v="0"/>
    <n v="7.343"/>
    <x v="1"/>
  </r>
  <r>
    <x v="2"/>
    <d v="2010-04-23T00:00:00"/>
    <x v="2"/>
    <x v="297"/>
    <x v="0"/>
    <n v="67.87"/>
    <x v="1"/>
    <n v="2.7949999999999999"/>
    <x v="0"/>
    <n v="213.72218520000001"/>
    <x v="0"/>
    <n v="7.343"/>
    <x v="1"/>
  </r>
  <r>
    <x v="2"/>
    <d v="2010-04-30T00:00:00"/>
    <x v="2"/>
    <x v="298"/>
    <x v="0"/>
    <n v="70.239999999999995"/>
    <x v="1"/>
    <n v="2.78"/>
    <x v="0"/>
    <n v="213.67168150000001"/>
    <x v="0"/>
    <n v="7.343"/>
    <x v="1"/>
  </r>
  <r>
    <x v="2"/>
    <d v="2010-05-07T00:00:00"/>
    <x v="3"/>
    <x v="299"/>
    <x v="0"/>
    <n v="73.47"/>
    <x v="1"/>
    <n v="2.835"/>
    <x v="0"/>
    <n v="213.6211778"/>
    <x v="0"/>
    <n v="7.343"/>
    <x v="1"/>
  </r>
  <r>
    <x v="2"/>
    <d v="2010-05-14T00:00:00"/>
    <x v="3"/>
    <x v="300"/>
    <x v="0"/>
    <n v="77.180000000000007"/>
    <x v="1"/>
    <n v="2.8540000000000001"/>
    <x v="0"/>
    <n v="213.61961389999999"/>
    <x v="0"/>
    <n v="7.343"/>
    <x v="1"/>
  </r>
  <r>
    <x v="2"/>
    <d v="2010-05-21T00:00:00"/>
    <x v="3"/>
    <x v="301"/>
    <x v="0"/>
    <n v="75.81"/>
    <x v="1"/>
    <n v="2.8260000000000001"/>
    <x v="0"/>
    <n v="213.91168859999999"/>
    <x v="0"/>
    <n v="7.343"/>
    <x v="1"/>
  </r>
  <r>
    <x v="2"/>
    <d v="2010-05-28T00:00:00"/>
    <x v="3"/>
    <x v="302"/>
    <x v="0"/>
    <n v="78.599999999999994"/>
    <x v="1"/>
    <n v="2.7589999999999999"/>
    <x v="0"/>
    <n v="214.20376340000001"/>
    <x v="0"/>
    <n v="7.343"/>
    <x v="1"/>
  </r>
  <r>
    <x v="2"/>
    <d v="2010-06-04T00:00:00"/>
    <x v="4"/>
    <x v="303"/>
    <x v="0"/>
    <n v="78.53"/>
    <x v="1"/>
    <n v="2.7050000000000001"/>
    <x v="0"/>
    <n v="214.49583820000001"/>
    <x v="0"/>
    <n v="7.343"/>
    <x v="1"/>
  </r>
  <r>
    <x v="2"/>
    <d v="2010-06-11T00:00:00"/>
    <x v="4"/>
    <x v="304"/>
    <x v="0"/>
    <n v="82.1"/>
    <x v="1"/>
    <n v="2.6680000000000001"/>
    <x v="0"/>
    <n v="214.787913"/>
    <x v="0"/>
    <n v="7.343"/>
    <x v="1"/>
  </r>
  <r>
    <x v="2"/>
    <d v="2010-06-18T00:00:00"/>
    <x v="4"/>
    <x v="305"/>
    <x v="0"/>
    <n v="83.52"/>
    <x v="1"/>
    <n v="2.637"/>
    <x v="0"/>
    <n v="214.78582589999999"/>
    <x v="0"/>
    <n v="7.343"/>
    <x v="1"/>
  </r>
  <r>
    <x v="2"/>
    <d v="2010-06-25T00:00:00"/>
    <x v="4"/>
    <x v="306"/>
    <x v="0"/>
    <n v="83.79"/>
    <x v="1"/>
    <n v="2.653"/>
    <x v="0"/>
    <n v="214.6660741"/>
    <x v="0"/>
    <n v="7.343"/>
    <x v="1"/>
  </r>
  <r>
    <x v="2"/>
    <d v="2010-07-02T00:00:00"/>
    <x v="5"/>
    <x v="307"/>
    <x v="0"/>
    <n v="82.2"/>
    <x v="1"/>
    <n v="2.669"/>
    <x v="0"/>
    <n v="214.54632219999999"/>
    <x v="0"/>
    <n v="7.3460000000000001"/>
    <x v="1"/>
  </r>
  <r>
    <x v="2"/>
    <d v="2010-07-09T00:00:00"/>
    <x v="5"/>
    <x v="308"/>
    <x v="0"/>
    <n v="81.75"/>
    <x v="1"/>
    <n v="2.6419999999999999"/>
    <x v="0"/>
    <n v="214.4265704"/>
    <x v="0"/>
    <n v="7.3460000000000001"/>
    <x v="1"/>
  </r>
  <r>
    <x v="2"/>
    <d v="2010-07-16T00:00:00"/>
    <x v="5"/>
    <x v="309"/>
    <x v="0"/>
    <n v="84.32"/>
    <x v="1"/>
    <n v="2.6230000000000002"/>
    <x v="0"/>
    <n v="214.41764760000001"/>
    <x v="0"/>
    <n v="7.3460000000000001"/>
    <x v="1"/>
  </r>
  <r>
    <x v="2"/>
    <d v="2010-07-23T00:00:00"/>
    <x v="5"/>
    <x v="310"/>
    <x v="0"/>
    <n v="83.32"/>
    <x v="1"/>
    <n v="2.6080000000000001"/>
    <x v="0"/>
    <n v="214.55649679999999"/>
    <x v="0"/>
    <n v="7.3460000000000001"/>
    <x v="1"/>
  </r>
  <r>
    <x v="2"/>
    <d v="2010-07-30T00:00:00"/>
    <x v="5"/>
    <x v="311"/>
    <x v="0"/>
    <n v="82.04"/>
    <x v="1"/>
    <n v="2.64"/>
    <x v="0"/>
    <n v="214.695346"/>
    <x v="0"/>
    <n v="7.3460000000000001"/>
    <x v="1"/>
  </r>
  <r>
    <x v="2"/>
    <d v="2010-08-06T00:00:00"/>
    <x v="6"/>
    <x v="312"/>
    <x v="0"/>
    <n v="85.13"/>
    <x v="1"/>
    <n v="2.6269999999999998"/>
    <x v="0"/>
    <n v="214.83419520000001"/>
    <x v="0"/>
    <n v="7.3460000000000001"/>
    <x v="1"/>
  </r>
  <r>
    <x v="2"/>
    <d v="2010-08-13T00:00:00"/>
    <x v="6"/>
    <x v="313"/>
    <x v="0"/>
    <n v="86.74"/>
    <x v="2"/>
    <n v="2.6920000000000002"/>
    <x v="0"/>
    <n v="214.97304439999999"/>
    <x v="0"/>
    <n v="7.3460000000000001"/>
    <x v="1"/>
  </r>
  <r>
    <x v="2"/>
    <d v="2010-08-20T00:00:00"/>
    <x v="6"/>
    <x v="314"/>
    <x v="0"/>
    <n v="88.02"/>
    <x v="2"/>
    <n v="2.6640000000000001"/>
    <x v="0"/>
    <n v="214.9314191"/>
    <x v="0"/>
    <n v="7.3460000000000001"/>
    <x v="1"/>
  </r>
  <r>
    <x v="2"/>
    <d v="2010-08-27T00:00:00"/>
    <x v="6"/>
    <x v="315"/>
    <x v="0"/>
    <n v="86.15"/>
    <x v="2"/>
    <n v="2.6190000000000002"/>
    <x v="0"/>
    <n v="214.88979380000001"/>
    <x v="0"/>
    <n v="7.3460000000000001"/>
    <x v="1"/>
  </r>
  <r>
    <x v="2"/>
    <d v="2010-09-03T00:00:00"/>
    <x v="7"/>
    <x v="316"/>
    <x v="0"/>
    <n v="84.16"/>
    <x v="1"/>
    <n v="2.577"/>
    <x v="0"/>
    <n v="214.84816850000001"/>
    <x v="0"/>
    <n v="7.3460000000000001"/>
    <x v="1"/>
  </r>
  <r>
    <x v="2"/>
    <d v="2010-09-10T00:00:00"/>
    <x v="7"/>
    <x v="317"/>
    <x v="1"/>
    <n v="80.84"/>
    <x v="1"/>
    <n v="2.5649999999999999"/>
    <x v="0"/>
    <n v="214.8065431"/>
    <x v="0"/>
    <n v="7.3460000000000001"/>
    <x v="1"/>
  </r>
  <r>
    <x v="2"/>
    <d v="2010-09-17T00:00:00"/>
    <x v="7"/>
    <x v="318"/>
    <x v="0"/>
    <n v="82.36"/>
    <x v="1"/>
    <n v="2.5819999999999999"/>
    <x v="0"/>
    <n v="214.8322484"/>
    <x v="0"/>
    <n v="7.3460000000000001"/>
    <x v="1"/>
  </r>
  <r>
    <x v="2"/>
    <d v="2010-09-24T00:00:00"/>
    <x v="7"/>
    <x v="319"/>
    <x v="0"/>
    <n v="76.900000000000006"/>
    <x v="1"/>
    <n v="2.6240000000000001"/>
    <x v="0"/>
    <n v="214.90845160000001"/>
    <x v="0"/>
    <n v="7.3460000000000001"/>
    <x v="1"/>
  </r>
  <r>
    <x v="2"/>
    <d v="2010-10-01T00:00:00"/>
    <x v="8"/>
    <x v="320"/>
    <x v="0"/>
    <n v="73.599999999999994"/>
    <x v="1"/>
    <n v="2.6030000000000002"/>
    <x v="0"/>
    <n v="214.98465479999999"/>
    <x v="0"/>
    <n v="7.5640000000000001"/>
    <x v="1"/>
  </r>
  <r>
    <x v="2"/>
    <d v="2010-10-08T00:00:00"/>
    <x v="8"/>
    <x v="321"/>
    <x v="0"/>
    <n v="66.989999999999995"/>
    <x v="1"/>
    <n v="2.633"/>
    <x v="0"/>
    <n v="215.060858"/>
    <x v="0"/>
    <n v="7.5640000000000001"/>
    <x v="1"/>
  </r>
  <r>
    <x v="2"/>
    <d v="2010-10-15T00:00:00"/>
    <x v="8"/>
    <x v="322"/>
    <x v="0"/>
    <n v="69.709999999999994"/>
    <x v="1"/>
    <n v="2.72"/>
    <x v="0"/>
    <n v="215.12931140000001"/>
    <x v="0"/>
    <n v="7.5640000000000001"/>
    <x v="1"/>
  </r>
  <r>
    <x v="2"/>
    <d v="2010-10-22T00:00:00"/>
    <x v="8"/>
    <x v="323"/>
    <x v="0"/>
    <n v="71.64"/>
    <x v="1"/>
    <n v="2.7250000000000001"/>
    <x v="0"/>
    <n v="215.17839000000001"/>
    <x v="0"/>
    <n v="7.5640000000000001"/>
    <x v="1"/>
  </r>
  <r>
    <x v="2"/>
    <d v="2010-10-29T00:00:00"/>
    <x v="8"/>
    <x v="324"/>
    <x v="0"/>
    <n v="72.040000000000006"/>
    <x v="1"/>
    <n v="2.7160000000000002"/>
    <x v="0"/>
    <n v="215.22746860000001"/>
    <x v="0"/>
    <n v="7.5640000000000001"/>
    <x v="1"/>
  </r>
  <r>
    <x v="2"/>
    <d v="2010-11-05T00:00:00"/>
    <x v="9"/>
    <x v="325"/>
    <x v="0"/>
    <n v="62.94"/>
    <x v="1"/>
    <n v="2.6890000000000001"/>
    <x v="0"/>
    <n v="215.27654720000001"/>
    <x v="0"/>
    <n v="7.5640000000000001"/>
    <x v="1"/>
  </r>
  <r>
    <x v="2"/>
    <d v="2010-11-12T00:00:00"/>
    <x v="9"/>
    <x v="326"/>
    <x v="0"/>
    <n v="62.79"/>
    <x v="1"/>
    <n v="2.7280000000000002"/>
    <x v="0"/>
    <n v="215.32562580000001"/>
    <x v="0"/>
    <n v="7.5640000000000001"/>
    <x v="1"/>
  </r>
  <r>
    <x v="2"/>
    <d v="2010-11-19T00:00:00"/>
    <x v="9"/>
    <x v="327"/>
    <x v="0"/>
    <n v="57.72"/>
    <x v="1"/>
    <n v="2.7709999999999999"/>
    <x v="0"/>
    <n v="215.2074519"/>
    <x v="0"/>
    <n v="7.5640000000000001"/>
    <x v="1"/>
  </r>
  <r>
    <x v="2"/>
    <d v="2010-11-26T00:00:00"/>
    <x v="9"/>
    <x v="328"/>
    <x v="1"/>
    <n v="68.709999999999994"/>
    <x v="1"/>
    <n v="2.7349999999999999"/>
    <x v="0"/>
    <n v="215.06140250000001"/>
    <x v="0"/>
    <n v="7.5640000000000001"/>
    <x v="1"/>
  </r>
  <r>
    <x v="2"/>
    <d v="2010-12-03T00:00:00"/>
    <x v="10"/>
    <x v="329"/>
    <x v="0"/>
    <n v="53.76"/>
    <x v="1"/>
    <n v="2.7080000000000002"/>
    <x v="0"/>
    <n v="214.9153531"/>
    <x v="0"/>
    <n v="7.5640000000000001"/>
    <x v="1"/>
  </r>
  <r>
    <x v="2"/>
    <d v="2010-12-10T00:00:00"/>
    <x v="10"/>
    <x v="330"/>
    <x v="0"/>
    <n v="51.13"/>
    <x v="1"/>
    <n v="2.843"/>
    <x v="0"/>
    <n v="214.76930369999999"/>
    <x v="0"/>
    <n v="7.5640000000000001"/>
    <x v="1"/>
  </r>
  <r>
    <x v="2"/>
    <d v="2010-12-17T00:00:00"/>
    <x v="10"/>
    <x v="331"/>
    <x v="0"/>
    <n v="52.2"/>
    <x v="1"/>
    <n v="2.8690000000000002"/>
    <x v="0"/>
    <n v="214.70491899999999"/>
    <x v="0"/>
    <n v="7.5640000000000001"/>
    <x v="1"/>
  </r>
  <r>
    <x v="2"/>
    <d v="2010-12-24T00:00:00"/>
    <x v="10"/>
    <x v="332"/>
    <x v="0"/>
    <n v="57.16"/>
    <x v="1"/>
    <n v="2.8860000000000001"/>
    <x v="0"/>
    <n v="214.70178279999999"/>
    <x v="0"/>
    <n v="7.5640000000000001"/>
    <x v="1"/>
  </r>
  <r>
    <x v="2"/>
    <d v="2010-12-31T00:00:00"/>
    <x v="10"/>
    <x v="333"/>
    <x v="1"/>
    <n v="53.2"/>
    <x v="1"/>
    <n v="2.9430000000000001"/>
    <x v="0"/>
    <n v="214.69864659999999"/>
    <x v="0"/>
    <n v="7.5640000000000001"/>
    <x v="1"/>
  </r>
  <r>
    <x v="2"/>
    <d v="2011-01-07T00:00:00"/>
    <x v="11"/>
    <x v="334"/>
    <x v="0"/>
    <n v="53.35"/>
    <x v="1"/>
    <n v="2.976"/>
    <x v="0"/>
    <n v="214.69551039999999"/>
    <x v="0"/>
    <n v="7.5510000000000002"/>
    <x v="1"/>
  </r>
  <r>
    <x v="2"/>
    <d v="2011-01-14T00:00:00"/>
    <x v="11"/>
    <x v="335"/>
    <x v="0"/>
    <n v="44.76"/>
    <x v="0"/>
    <n v="2.9830000000000001"/>
    <x v="0"/>
    <n v="214.74707290000001"/>
    <x v="0"/>
    <n v="7.5510000000000002"/>
    <x v="1"/>
  </r>
  <r>
    <x v="2"/>
    <d v="2011-01-21T00:00:00"/>
    <x v="11"/>
    <x v="336"/>
    <x v="0"/>
    <n v="50.74"/>
    <x v="1"/>
    <n v="3.016"/>
    <x v="1"/>
    <n v="215.12682749999999"/>
    <x v="0"/>
    <n v="7.5510000000000002"/>
    <x v="1"/>
  </r>
  <r>
    <x v="2"/>
    <d v="2011-01-28T00:00:00"/>
    <x v="11"/>
    <x v="337"/>
    <x v="0"/>
    <n v="48.71"/>
    <x v="0"/>
    <n v="3.01"/>
    <x v="1"/>
    <n v="215.5065821"/>
    <x v="0"/>
    <n v="7.5510000000000002"/>
    <x v="1"/>
  </r>
  <r>
    <x v="2"/>
    <d v="2011-02-04T00:00:00"/>
    <x v="0"/>
    <x v="338"/>
    <x v="0"/>
    <n v="45.95"/>
    <x v="0"/>
    <n v="2.9889999999999999"/>
    <x v="0"/>
    <n v="215.88633669999999"/>
    <x v="0"/>
    <n v="7.5510000000000002"/>
    <x v="1"/>
  </r>
  <r>
    <x v="2"/>
    <d v="2011-02-11T00:00:00"/>
    <x v="0"/>
    <x v="339"/>
    <x v="1"/>
    <n v="43.57"/>
    <x v="0"/>
    <n v="3.0219999999999998"/>
    <x v="1"/>
    <n v="216.2660913"/>
    <x v="0"/>
    <n v="7.5510000000000002"/>
    <x v="1"/>
  </r>
  <r>
    <x v="2"/>
    <d v="2011-02-18T00:00:00"/>
    <x v="0"/>
    <x v="340"/>
    <x v="0"/>
    <n v="61.58"/>
    <x v="1"/>
    <n v="3.0449999999999999"/>
    <x v="1"/>
    <n v="216.58435710000001"/>
    <x v="0"/>
    <n v="7.5510000000000002"/>
    <x v="1"/>
  </r>
  <r>
    <x v="2"/>
    <d v="2011-02-25T00:00:00"/>
    <x v="0"/>
    <x v="341"/>
    <x v="0"/>
    <n v="67.400000000000006"/>
    <x v="1"/>
    <n v="3.0649999999999999"/>
    <x v="1"/>
    <n v="216.8780275"/>
    <x v="0"/>
    <n v="7.5510000000000002"/>
    <x v="1"/>
  </r>
  <r>
    <x v="2"/>
    <d v="2011-03-04T00:00:00"/>
    <x v="1"/>
    <x v="342"/>
    <x v="0"/>
    <n v="65.11"/>
    <x v="1"/>
    <n v="3.2879999999999998"/>
    <x v="1"/>
    <n v="217.1716979"/>
    <x v="0"/>
    <n v="7.5510000000000002"/>
    <x v="1"/>
  </r>
  <r>
    <x v="2"/>
    <d v="2011-03-11T00:00:00"/>
    <x v="1"/>
    <x v="343"/>
    <x v="0"/>
    <n v="61.29"/>
    <x v="1"/>
    <n v="3.4590000000000001"/>
    <x v="1"/>
    <n v="217.46536829999999"/>
    <x v="0"/>
    <n v="7.5510000000000002"/>
    <x v="1"/>
  </r>
  <r>
    <x v="2"/>
    <d v="2011-03-18T00:00:00"/>
    <x v="1"/>
    <x v="344"/>
    <x v="0"/>
    <n v="69.47"/>
    <x v="1"/>
    <n v="3.488"/>
    <x v="1"/>
    <n v="217.7235226"/>
    <x v="0"/>
    <n v="7.5510000000000002"/>
    <x v="1"/>
  </r>
  <r>
    <x v="2"/>
    <d v="2011-03-25T00:00:00"/>
    <x v="1"/>
    <x v="345"/>
    <x v="0"/>
    <n v="72.94"/>
    <x v="1"/>
    <n v="3.4729999999999999"/>
    <x v="1"/>
    <n v="217.96747049999999"/>
    <x v="0"/>
    <n v="7.5510000000000002"/>
    <x v="1"/>
  </r>
  <r>
    <x v="2"/>
    <d v="2011-04-01T00:00:00"/>
    <x v="2"/>
    <x v="346"/>
    <x v="0"/>
    <n v="68.760000000000005"/>
    <x v="1"/>
    <n v="3.524"/>
    <x v="2"/>
    <n v="218.21141840000001"/>
    <x v="0"/>
    <n v="7.5739999999999998"/>
    <x v="1"/>
  </r>
  <r>
    <x v="2"/>
    <d v="2011-04-08T00:00:00"/>
    <x v="2"/>
    <x v="347"/>
    <x v="0"/>
    <n v="72.55"/>
    <x v="1"/>
    <n v="3.6219999999999999"/>
    <x v="2"/>
    <n v="218.45536630000001"/>
    <x v="0"/>
    <n v="7.5739999999999998"/>
    <x v="1"/>
  </r>
  <r>
    <x v="2"/>
    <d v="2011-04-15T00:00:00"/>
    <x v="2"/>
    <x v="348"/>
    <x v="0"/>
    <n v="75.88"/>
    <x v="1"/>
    <n v="3.7429999999999999"/>
    <x v="2"/>
    <n v="218.67886419999999"/>
    <x v="0"/>
    <n v="7.5739999999999998"/>
    <x v="1"/>
  </r>
  <r>
    <x v="2"/>
    <d v="2011-04-22T00:00:00"/>
    <x v="2"/>
    <x v="349"/>
    <x v="0"/>
    <n v="76.91"/>
    <x v="1"/>
    <n v="3.8069999999999999"/>
    <x v="2"/>
    <n v="218.851237"/>
    <x v="0"/>
    <n v="7.5739999999999998"/>
    <x v="1"/>
  </r>
  <r>
    <x v="2"/>
    <d v="2011-04-29T00:00:00"/>
    <x v="2"/>
    <x v="350"/>
    <x v="0"/>
    <n v="78.69"/>
    <x v="1"/>
    <n v="3.81"/>
    <x v="2"/>
    <n v="219.0236099"/>
    <x v="0"/>
    <n v="7.5739999999999998"/>
    <x v="1"/>
  </r>
  <r>
    <x v="2"/>
    <d v="2011-05-06T00:00:00"/>
    <x v="3"/>
    <x v="351"/>
    <x v="0"/>
    <n v="69.45"/>
    <x v="1"/>
    <n v="3.9060000000000001"/>
    <x v="2"/>
    <n v="219.1959827"/>
    <x v="0"/>
    <n v="7.5739999999999998"/>
    <x v="1"/>
  </r>
  <r>
    <x v="2"/>
    <d v="2011-05-13T00:00:00"/>
    <x v="3"/>
    <x v="352"/>
    <x v="0"/>
    <n v="79.87"/>
    <x v="1"/>
    <n v="3.899"/>
    <x v="2"/>
    <n v="219.3683556"/>
    <x v="0"/>
    <n v="7.5739999999999998"/>
    <x v="1"/>
  </r>
  <r>
    <x v="2"/>
    <d v="2011-05-20T00:00:00"/>
    <x v="3"/>
    <x v="353"/>
    <x v="0"/>
    <n v="75.790000000000006"/>
    <x v="1"/>
    <n v="3.907"/>
    <x v="2"/>
    <n v="219.127216"/>
    <x v="0"/>
    <n v="7.5739999999999998"/>
    <x v="1"/>
  </r>
  <r>
    <x v="2"/>
    <d v="2011-05-27T00:00:00"/>
    <x v="3"/>
    <x v="354"/>
    <x v="0"/>
    <n v="84.41"/>
    <x v="1"/>
    <n v="3.786"/>
    <x v="2"/>
    <n v="218.8860765"/>
    <x v="0"/>
    <n v="7.5739999999999998"/>
    <x v="1"/>
  </r>
  <r>
    <x v="2"/>
    <d v="2011-06-03T00:00:00"/>
    <x v="4"/>
    <x v="355"/>
    <x v="0"/>
    <n v="84.29"/>
    <x v="1"/>
    <n v="3.6989999999999998"/>
    <x v="2"/>
    <n v="218.6449369"/>
    <x v="0"/>
    <n v="7.5739999999999998"/>
    <x v="1"/>
  </r>
  <r>
    <x v="2"/>
    <d v="2011-06-10T00:00:00"/>
    <x v="4"/>
    <x v="356"/>
    <x v="0"/>
    <n v="84.84"/>
    <x v="1"/>
    <n v="3.6480000000000001"/>
    <x v="2"/>
    <n v="218.4037974"/>
    <x v="0"/>
    <n v="7.5739999999999998"/>
    <x v="1"/>
  </r>
  <r>
    <x v="2"/>
    <d v="2011-06-17T00:00:00"/>
    <x v="4"/>
    <x v="357"/>
    <x v="0"/>
    <n v="86.96"/>
    <x v="2"/>
    <n v="3.637"/>
    <x v="2"/>
    <n v="218.35517479999999"/>
    <x v="0"/>
    <n v="7.5739999999999998"/>
    <x v="1"/>
  </r>
  <r>
    <x v="2"/>
    <d v="2011-06-24T00:00:00"/>
    <x v="4"/>
    <x v="358"/>
    <x v="0"/>
    <n v="84.94"/>
    <x v="1"/>
    <n v="3.5939999999999999"/>
    <x v="2"/>
    <n v="218.45094"/>
    <x v="0"/>
    <n v="7.5739999999999998"/>
    <x v="1"/>
  </r>
  <r>
    <x v="2"/>
    <d v="2011-07-01T00:00:00"/>
    <x v="5"/>
    <x v="359"/>
    <x v="0"/>
    <n v="85.1"/>
    <x v="1"/>
    <n v="3.524"/>
    <x v="2"/>
    <n v="218.54670519999999"/>
    <x v="0"/>
    <n v="7.5670000000000002"/>
    <x v="1"/>
  </r>
  <r>
    <x v="2"/>
    <d v="2011-07-08T00:00:00"/>
    <x v="5"/>
    <x v="360"/>
    <x v="0"/>
    <n v="85.38"/>
    <x v="1"/>
    <n v="3.48"/>
    <x v="1"/>
    <n v="218.64247040000001"/>
    <x v="0"/>
    <n v="7.5670000000000002"/>
    <x v="1"/>
  </r>
  <r>
    <x v="2"/>
    <d v="2011-07-15T00:00:00"/>
    <x v="5"/>
    <x v="361"/>
    <x v="0"/>
    <n v="87.14"/>
    <x v="2"/>
    <n v="3.5750000000000002"/>
    <x v="2"/>
    <n v="218.72752159999999"/>
    <x v="0"/>
    <n v="7.5670000000000002"/>
    <x v="1"/>
  </r>
  <r>
    <x v="2"/>
    <d v="2011-07-22T00:00:00"/>
    <x v="5"/>
    <x v="362"/>
    <x v="0"/>
    <n v="86.19"/>
    <x v="2"/>
    <n v="3.6509999999999998"/>
    <x v="2"/>
    <n v="218.78578809999999"/>
    <x v="0"/>
    <n v="7.5670000000000002"/>
    <x v="1"/>
  </r>
  <r>
    <x v="2"/>
    <d v="2011-07-29T00:00:00"/>
    <x v="5"/>
    <x v="363"/>
    <x v="0"/>
    <n v="88.07"/>
    <x v="2"/>
    <n v="3.6819999999999999"/>
    <x v="2"/>
    <n v="218.8440545"/>
    <x v="0"/>
    <n v="7.5670000000000002"/>
    <x v="1"/>
  </r>
  <r>
    <x v="2"/>
    <d v="2011-08-05T00:00:00"/>
    <x v="6"/>
    <x v="364"/>
    <x v="0"/>
    <n v="88.45"/>
    <x v="2"/>
    <n v="3.6840000000000002"/>
    <x v="2"/>
    <n v="218.90232090000001"/>
    <x v="0"/>
    <n v="7.5670000000000002"/>
    <x v="1"/>
  </r>
  <r>
    <x v="2"/>
    <d v="2011-08-12T00:00:00"/>
    <x v="6"/>
    <x v="365"/>
    <x v="0"/>
    <n v="88.88"/>
    <x v="2"/>
    <n v="3.6379999999999999"/>
    <x v="2"/>
    <n v="218.96058729999999"/>
    <x v="0"/>
    <n v="7.5670000000000002"/>
    <x v="1"/>
  </r>
  <r>
    <x v="2"/>
    <d v="2011-08-19T00:00:00"/>
    <x v="6"/>
    <x v="366"/>
    <x v="0"/>
    <n v="88.44"/>
    <x v="2"/>
    <n v="3.5539999999999998"/>
    <x v="2"/>
    <n v="219.02327099999999"/>
    <x v="0"/>
    <n v="7.5670000000000002"/>
    <x v="1"/>
  </r>
  <r>
    <x v="2"/>
    <d v="2011-08-26T00:00:00"/>
    <x v="6"/>
    <x v="367"/>
    <x v="0"/>
    <n v="87.67"/>
    <x v="2"/>
    <n v="3.5230000000000001"/>
    <x v="2"/>
    <n v="219.08669080000001"/>
    <x v="0"/>
    <n v="7.5670000000000002"/>
    <x v="1"/>
  </r>
  <r>
    <x v="2"/>
    <d v="2011-09-02T00:00:00"/>
    <x v="7"/>
    <x v="368"/>
    <x v="0"/>
    <n v="89.12"/>
    <x v="2"/>
    <n v="3.5329999999999999"/>
    <x v="2"/>
    <n v="219.1501106"/>
    <x v="0"/>
    <n v="7.5670000000000002"/>
    <x v="1"/>
  </r>
  <r>
    <x v="2"/>
    <d v="2011-09-09T00:00:00"/>
    <x v="7"/>
    <x v="369"/>
    <x v="1"/>
    <n v="81.72"/>
    <x v="1"/>
    <n v="3.5459999999999998"/>
    <x v="2"/>
    <n v="219.21353049999999"/>
    <x v="0"/>
    <n v="7.5670000000000002"/>
    <x v="1"/>
  </r>
  <r>
    <x v="2"/>
    <d v="2011-09-16T00:00:00"/>
    <x v="7"/>
    <x v="370"/>
    <x v="0"/>
    <n v="83.63"/>
    <x v="1"/>
    <n v="3.5259999999999998"/>
    <x v="2"/>
    <n v="219.3972867"/>
    <x v="0"/>
    <n v="7.5670000000000002"/>
    <x v="1"/>
  </r>
  <r>
    <x v="2"/>
    <d v="2011-09-23T00:00:00"/>
    <x v="7"/>
    <x v="371"/>
    <x v="0"/>
    <n v="80.19"/>
    <x v="1"/>
    <n v="3.4670000000000001"/>
    <x v="1"/>
    <n v="219.7414914"/>
    <x v="0"/>
    <n v="7.5670000000000002"/>
    <x v="1"/>
  </r>
  <r>
    <x v="2"/>
    <d v="2011-09-30T00:00:00"/>
    <x v="7"/>
    <x v="372"/>
    <x v="0"/>
    <n v="82.58"/>
    <x v="1"/>
    <n v="3.355"/>
    <x v="1"/>
    <n v="220.08569600000001"/>
    <x v="0"/>
    <n v="7.5670000000000002"/>
    <x v="1"/>
  </r>
  <r>
    <x v="2"/>
    <d v="2011-10-07T00:00:00"/>
    <x v="8"/>
    <x v="373"/>
    <x v="0"/>
    <n v="75.540000000000006"/>
    <x v="1"/>
    <n v="3.2850000000000001"/>
    <x v="1"/>
    <n v="220.42990069999999"/>
    <x v="0"/>
    <n v="7.1970000000000001"/>
    <x v="1"/>
  </r>
  <r>
    <x v="2"/>
    <d v="2011-10-14T00:00:00"/>
    <x v="8"/>
    <x v="374"/>
    <x v="0"/>
    <n v="73.75"/>
    <x v="1"/>
    <n v="3.274"/>
    <x v="1"/>
    <n v="220.74861670000001"/>
    <x v="0"/>
    <n v="7.1970000000000001"/>
    <x v="1"/>
  </r>
  <r>
    <x v="2"/>
    <d v="2011-10-21T00:00:00"/>
    <x v="8"/>
    <x v="375"/>
    <x v="0"/>
    <n v="69.03"/>
    <x v="1"/>
    <n v="3.3530000000000002"/>
    <x v="1"/>
    <n v="220.9144005"/>
    <x v="0"/>
    <n v="7.1970000000000001"/>
    <x v="1"/>
  </r>
  <r>
    <x v="2"/>
    <d v="2011-10-28T00:00:00"/>
    <x v="8"/>
    <x v="376"/>
    <x v="0"/>
    <n v="71.040000000000006"/>
    <x v="1"/>
    <n v="3.3719999999999999"/>
    <x v="1"/>
    <n v="221.08018419999999"/>
    <x v="0"/>
    <n v="7.1970000000000001"/>
    <x v="1"/>
  </r>
  <r>
    <x v="2"/>
    <d v="2011-11-04T00:00:00"/>
    <x v="9"/>
    <x v="377"/>
    <x v="0"/>
    <n v="59.31"/>
    <x v="1"/>
    <n v="3.3319999999999999"/>
    <x v="1"/>
    <n v="221.245968"/>
    <x v="0"/>
    <n v="7.1970000000000001"/>
    <x v="1"/>
  </r>
  <r>
    <x v="2"/>
    <d v="2011-11-11T00:00:00"/>
    <x v="9"/>
    <x v="378"/>
    <x v="0"/>
    <n v="61.7"/>
    <x v="1"/>
    <n v="3.2970000000000002"/>
    <x v="1"/>
    <n v="221.4117517"/>
    <x v="0"/>
    <n v="7.1970000000000001"/>
    <x v="1"/>
  </r>
  <r>
    <x v="2"/>
    <d v="2011-11-18T00:00:00"/>
    <x v="9"/>
    <x v="379"/>
    <x v="0"/>
    <n v="63.91"/>
    <x v="1"/>
    <n v="3.3079999999999998"/>
    <x v="1"/>
    <n v="221.64328520000001"/>
    <x v="0"/>
    <n v="7.1970000000000001"/>
    <x v="1"/>
  </r>
  <r>
    <x v="2"/>
    <d v="2011-11-25T00:00:00"/>
    <x v="9"/>
    <x v="380"/>
    <x v="1"/>
    <n v="68"/>
    <x v="1"/>
    <n v="3.2360000000000002"/>
    <x v="1"/>
    <n v="221.9011185"/>
    <x v="0"/>
    <n v="7.1970000000000001"/>
    <x v="1"/>
  </r>
  <r>
    <x v="2"/>
    <d v="2011-12-02T00:00:00"/>
    <x v="10"/>
    <x v="381"/>
    <x v="0"/>
    <n v="54.97"/>
    <x v="1"/>
    <n v="3.1720000000000002"/>
    <x v="1"/>
    <n v="222.15895190000001"/>
    <x v="0"/>
    <n v="7.1970000000000001"/>
    <x v="1"/>
  </r>
  <r>
    <x v="2"/>
    <d v="2011-12-09T00:00:00"/>
    <x v="10"/>
    <x v="382"/>
    <x v="0"/>
    <n v="49.26"/>
    <x v="0"/>
    <n v="3.1579999999999999"/>
    <x v="1"/>
    <n v="222.41678519999999"/>
    <x v="0"/>
    <n v="7.1970000000000001"/>
    <x v="1"/>
  </r>
  <r>
    <x v="2"/>
    <d v="2011-12-16T00:00:00"/>
    <x v="10"/>
    <x v="383"/>
    <x v="0"/>
    <n v="57.95"/>
    <x v="1"/>
    <n v="3.1589999999999998"/>
    <x v="1"/>
    <n v="222.64264180000001"/>
    <x v="0"/>
    <n v="7.1970000000000001"/>
    <x v="1"/>
  </r>
  <r>
    <x v="2"/>
    <d v="2011-12-23T00:00:00"/>
    <x v="10"/>
    <x v="384"/>
    <x v="0"/>
    <n v="53.41"/>
    <x v="1"/>
    <n v="3.1120000000000001"/>
    <x v="1"/>
    <n v="222.82586280000001"/>
    <x v="0"/>
    <n v="7.1970000000000001"/>
    <x v="1"/>
  </r>
  <r>
    <x v="2"/>
    <d v="2011-12-30T00:00:00"/>
    <x v="10"/>
    <x v="385"/>
    <x v="1"/>
    <n v="48.29"/>
    <x v="0"/>
    <n v="3.129"/>
    <x v="1"/>
    <n v="223.00908390000001"/>
    <x v="0"/>
    <n v="7.1970000000000001"/>
    <x v="1"/>
  </r>
  <r>
    <x v="2"/>
    <d v="2012-01-06T00:00:00"/>
    <x v="11"/>
    <x v="386"/>
    <x v="0"/>
    <n v="52.42"/>
    <x v="1"/>
    <n v="3.157"/>
    <x v="1"/>
    <n v="223.19230490000001"/>
    <x v="0"/>
    <n v="6.8330000000000002"/>
    <x v="1"/>
  </r>
  <r>
    <x v="2"/>
    <d v="2012-01-13T00:00:00"/>
    <x v="11"/>
    <x v="387"/>
    <x v="0"/>
    <n v="51.86"/>
    <x v="1"/>
    <n v="3.2610000000000001"/>
    <x v="1"/>
    <n v="223.37552590000001"/>
    <x v="0"/>
    <n v="6.8330000000000002"/>
    <x v="1"/>
  </r>
  <r>
    <x v="2"/>
    <d v="2012-01-20T00:00:00"/>
    <x v="11"/>
    <x v="388"/>
    <x v="0"/>
    <n v="56.2"/>
    <x v="1"/>
    <n v="3.2679999999999998"/>
    <x v="1"/>
    <n v="223.47005519999999"/>
    <x v="0"/>
    <n v="6.8330000000000002"/>
    <x v="1"/>
  </r>
  <r>
    <x v="2"/>
    <d v="2012-01-27T00:00:00"/>
    <x v="11"/>
    <x v="389"/>
    <x v="0"/>
    <n v="58.06"/>
    <x v="1"/>
    <n v="3.29"/>
    <x v="1"/>
    <n v="223.5645845"/>
    <x v="0"/>
    <n v="6.8330000000000002"/>
    <x v="1"/>
  </r>
  <r>
    <x v="2"/>
    <d v="2012-02-03T00:00:00"/>
    <x v="0"/>
    <x v="390"/>
    <x v="0"/>
    <n v="59.33"/>
    <x v="1"/>
    <n v="3.36"/>
    <x v="1"/>
    <n v="223.65911370000001"/>
    <x v="0"/>
    <n v="6.8330000000000002"/>
    <x v="1"/>
  </r>
  <r>
    <x v="2"/>
    <d v="2012-02-10T00:00:00"/>
    <x v="0"/>
    <x v="391"/>
    <x v="1"/>
    <n v="51.65"/>
    <x v="1"/>
    <n v="3.4089999999999998"/>
    <x v="1"/>
    <n v="223.75364300000001"/>
    <x v="0"/>
    <n v="6.8330000000000002"/>
    <x v="1"/>
  </r>
  <r>
    <x v="2"/>
    <d v="2012-02-17T00:00:00"/>
    <x v="0"/>
    <x v="392"/>
    <x v="0"/>
    <n v="52.39"/>
    <x v="1"/>
    <n v="3.51"/>
    <x v="2"/>
    <n v="223.9170153"/>
    <x v="0"/>
    <n v="6.8330000000000002"/>
    <x v="1"/>
  </r>
  <r>
    <x v="2"/>
    <d v="2012-02-24T00:00:00"/>
    <x v="0"/>
    <x v="393"/>
    <x v="0"/>
    <n v="60.12"/>
    <x v="1"/>
    <n v="3.5550000000000002"/>
    <x v="2"/>
    <n v="224.13201989999999"/>
    <x v="0"/>
    <n v="6.8330000000000002"/>
    <x v="1"/>
  </r>
  <r>
    <x v="2"/>
    <d v="2012-03-02T00:00:00"/>
    <x v="1"/>
    <x v="394"/>
    <x v="0"/>
    <n v="61.65"/>
    <x v="1"/>
    <n v="3.63"/>
    <x v="2"/>
    <n v="224.3470245"/>
    <x v="0"/>
    <n v="6.8330000000000002"/>
    <x v="1"/>
  </r>
  <r>
    <x v="2"/>
    <d v="2012-03-09T00:00:00"/>
    <x v="1"/>
    <x v="395"/>
    <x v="0"/>
    <n v="60.71"/>
    <x v="1"/>
    <n v="3.669"/>
    <x v="2"/>
    <n v="224.56202909999999"/>
    <x v="0"/>
    <n v="6.8330000000000002"/>
    <x v="1"/>
  </r>
  <r>
    <x v="2"/>
    <d v="2012-03-16T00:00:00"/>
    <x v="1"/>
    <x v="396"/>
    <x v="0"/>
    <n v="64"/>
    <x v="1"/>
    <n v="3.734"/>
    <x v="2"/>
    <n v="224.7166953"/>
    <x v="0"/>
    <n v="6.8330000000000002"/>
    <x v="1"/>
  </r>
  <r>
    <x v="2"/>
    <d v="2012-03-23T00:00:00"/>
    <x v="1"/>
    <x v="397"/>
    <x v="0"/>
    <n v="66.53"/>
    <x v="1"/>
    <n v="3.7869999999999999"/>
    <x v="2"/>
    <n v="224.7909104"/>
    <x v="0"/>
    <n v="6.8330000000000002"/>
    <x v="1"/>
  </r>
  <r>
    <x v="2"/>
    <d v="2012-03-30T00:00:00"/>
    <x v="1"/>
    <x v="398"/>
    <x v="0"/>
    <n v="69.36"/>
    <x v="1"/>
    <n v="3.8450000000000002"/>
    <x v="2"/>
    <n v="224.86512540000001"/>
    <x v="0"/>
    <n v="6.8330000000000002"/>
    <x v="1"/>
  </r>
  <r>
    <x v="2"/>
    <d v="2012-04-06T00:00:00"/>
    <x v="2"/>
    <x v="399"/>
    <x v="0"/>
    <n v="73.010000000000005"/>
    <x v="1"/>
    <n v="3.891"/>
    <x v="2"/>
    <n v="224.93934049999999"/>
    <x v="0"/>
    <n v="6.6639999999999997"/>
    <x v="1"/>
  </r>
  <r>
    <x v="2"/>
    <d v="2012-04-13T00:00:00"/>
    <x v="2"/>
    <x v="400"/>
    <x v="0"/>
    <n v="72.83"/>
    <x v="1"/>
    <n v="3.891"/>
    <x v="2"/>
    <n v="225.01355559999999"/>
    <x v="0"/>
    <n v="6.6639999999999997"/>
    <x v="1"/>
  </r>
  <r>
    <x v="2"/>
    <d v="2012-04-20T00:00:00"/>
    <x v="2"/>
    <x v="401"/>
    <x v="0"/>
    <n v="72.05"/>
    <x v="1"/>
    <n v="3.8769999999999998"/>
    <x v="2"/>
    <n v="225.06895410000001"/>
    <x v="0"/>
    <n v="6.6639999999999997"/>
    <x v="1"/>
  </r>
  <r>
    <x v="2"/>
    <d v="2012-04-27T00:00:00"/>
    <x v="2"/>
    <x v="402"/>
    <x v="0"/>
    <n v="73.39"/>
    <x v="1"/>
    <n v="3.8140000000000001"/>
    <x v="2"/>
    <n v="225.12435260000001"/>
    <x v="0"/>
    <n v="6.6639999999999997"/>
    <x v="1"/>
  </r>
  <r>
    <x v="2"/>
    <d v="2012-05-04T00:00:00"/>
    <x v="3"/>
    <x v="403"/>
    <x v="0"/>
    <n v="79.510000000000005"/>
    <x v="1"/>
    <n v="3.7490000000000001"/>
    <x v="2"/>
    <n v="225.1797511"/>
    <x v="0"/>
    <n v="6.6639999999999997"/>
    <x v="1"/>
  </r>
  <r>
    <x v="2"/>
    <d v="2012-05-11T00:00:00"/>
    <x v="3"/>
    <x v="404"/>
    <x v="0"/>
    <n v="75.19"/>
    <x v="1"/>
    <n v="3.6880000000000002"/>
    <x v="2"/>
    <n v="225.2351496"/>
    <x v="0"/>
    <n v="6.6639999999999997"/>
    <x v="1"/>
  </r>
  <r>
    <x v="2"/>
    <d v="2012-05-18T00:00:00"/>
    <x v="3"/>
    <x v="405"/>
    <x v="0"/>
    <n v="72.38"/>
    <x v="1"/>
    <n v="3.63"/>
    <x v="2"/>
    <n v="225.25120240000001"/>
    <x v="0"/>
    <n v="6.6639999999999997"/>
    <x v="1"/>
  </r>
  <r>
    <x v="2"/>
    <d v="2012-05-25T00:00:00"/>
    <x v="3"/>
    <x v="406"/>
    <x v="0"/>
    <n v="78.58"/>
    <x v="1"/>
    <n v="3.5609999999999999"/>
    <x v="2"/>
    <n v="225.25151679999999"/>
    <x v="0"/>
    <n v="6.6639999999999997"/>
    <x v="1"/>
  </r>
  <r>
    <x v="2"/>
    <d v="2012-06-01T00:00:00"/>
    <x v="4"/>
    <x v="407"/>
    <x v="0"/>
    <n v="81.55"/>
    <x v="1"/>
    <n v="3.5009999999999999"/>
    <x v="2"/>
    <n v="225.25183129999999"/>
    <x v="0"/>
    <n v="6.6639999999999997"/>
    <x v="1"/>
  </r>
  <r>
    <x v="2"/>
    <d v="2012-06-08T00:00:00"/>
    <x v="4"/>
    <x v="408"/>
    <x v="0"/>
    <n v="81.650000000000006"/>
    <x v="1"/>
    <n v="3.452"/>
    <x v="1"/>
    <n v="225.25214579999999"/>
    <x v="0"/>
    <n v="6.6639999999999997"/>
    <x v="1"/>
  </r>
  <r>
    <x v="2"/>
    <d v="2012-06-15T00:00:00"/>
    <x v="4"/>
    <x v="409"/>
    <x v="0"/>
    <n v="84.66"/>
    <x v="1"/>
    <n v="3.3929999999999998"/>
    <x v="1"/>
    <n v="225.26447949999999"/>
    <x v="0"/>
    <n v="6.6639999999999997"/>
    <x v="1"/>
  </r>
  <r>
    <x v="2"/>
    <d v="2012-06-22T00:00:00"/>
    <x v="4"/>
    <x v="410"/>
    <x v="0"/>
    <n v="82.7"/>
    <x v="1"/>
    <n v="3.3460000000000001"/>
    <x v="1"/>
    <n v="225.3068615"/>
    <x v="0"/>
    <n v="6.6639999999999997"/>
    <x v="1"/>
  </r>
  <r>
    <x v="2"/>
    <d v="2012-06-29T00:00:00"/>
    <x v="4"/>
    <x v="411"/>
    <x v="0"/>
    <n v="86.42"/>
    <x v="2"/>
    <n v="3.286"/>
    <x v="1"/>
    <n v="225.3492435"/>
    <x v="0"/>
    <n v="6.6639999999999997"/>
    <x v="1"/>
  </r>
  <r>
    <x v="2"/>
    <d v="2012-07-06T00:00:00"/>
    <x v="5"/>
    <x v="412"/>
    <x v="0"/>
    <n v="83.14"/>
    <x v="1"/>
    <n v="3.2269999999999999"/>
    <x v="1"/>
    <n v="225.39162540000001"/>
    <x v="0"/>
    <n v="6.3339999999999996"/>
    <x v="1"/>
  </r>
  <r>
    <x v="2"/>
    <d v="2012-07-13T00:00:00"/>
    <x v="5"/>
    <x v="413"/>
    <x v="0"/>
    <n v="82.28"/>
    <x v="1"/>
    <n v="3.2559999999999998"/>
    <x v="1"/>
    <n v="225.43400740000001"/>
    <x v="0"/>
    <n v="6.3339999999999996"/>
    <x v="1"/>
  </r>
  <r>
    <x v="2"/>
    <d v="2012-07-20T00:00:00"/>
    <x v="5"/>
    <x v="414"/>
    <x v="0"/>
    <n v="81.38"/>
    <x v="1"/>
    <n v="3.3109999999999999"/>
    <x v="1"/>
    <n v="225.44388269999999"/>
    <x v="0"/>
    <n v="6.3339999999999996"/>
    <x v="1"/>
  </r>
  <r>
    <x v="2"/>
    <d v="2012-07-27T00:00:00"/>
    <x v="5"/>
    <x v="415"/>
    <x v="0"/>
    <n v="84.94"/>
    <x v="1"/>
    <n v="3.407"/>
    <x v="1"/>
    <n v="225.4537579"/>
    <x v="0"/>
    <n v="6.3339999999999996"/>
    <x v="1"/>
  </r>
  <r>
    <x v="2"/>
    <d v="2012-08-03T00:00:00"/>
    <x v="6"/>
    <x v="416"/>
    <x v="0"/>
    <n v="86.55"/>
    <x v="2"/>
    <n v="3.4169999999999998"/>
    <x v="1"/>
    <n v="225.4636332"/>
    <x v="0"/>
    <n v="6.3339999999999996"/>
    <x v="1"/>
  </r>
  <r>
    <x v="2"/>
    <d v="2012-08-10T00:00:00"/>
    <x v="6"/>
    <x v="417"/>
    <x v="0"/>
    <n v="85.85"/>
    <x v="1"/>
    <n v="3.4940000000000002"/>
    <x v="1"/>
    <n v="225.47350850000001"/>
    <x v="0"/>
    <n v="6.3339999999999996"/>
    <x v="1"/>
  </r>
  <r>
    <x v="2"/>
    <d v="2012-08-17T00:00:00"/>
    <x v="6"/>
    <x v="418"/>
    <x v="0"/>
    <n v="87.36"/>
    <x v="2"/>
    <n v="3.5710000000000002"/>
    <x v="2"/>
    <n v="225.55586640000001"/>
    <x v="0"/>
    <n v="6.3339999999999996"/>
    <x v="1"/>
  </r>
  <r>
    <x v="2"/>
    <d v="2012-08-24T00:00:00"/>
    <x v="6"/>
    <x v="419"/>
    <x v="0"/>
    <n v="83.01"/>
    <x v="1"/>
    <n v="3.62"/>
    <x v="2"/>
    <n v="225.69258640000001"/>
    <x v="0"/>
    <n v="6.3339999999999996"/>
    <x v="1"/>
  </r>
  <r>
    <x v="2"/>
    <d v="2012-08-31T00:00:00"/>
    <x v="6"/>
    <x v="420"/>
    <x v="0"/>
    <n v="85.18"/>
    <x v="1"/>
    <n v="3.6379999999999999"/>
    <x v="2"/>
    <n v="225.82930630000001"/>
    <x v="0"/>
    <n v="6.3339999999999996"/>
    <x v="1"/>
  </r>
  <r>
    <x v="2"/>
    <d v="2012-09-07T00:00:00"/>
    <x v="7"/>
    <x v="421"/>
    <x v="1"/>
    <n v="84.99"/>
    <x v="1"/>
    <n v="3.73"/>
    <x v="2"/>
    <n v="225.96602630000001"/>
    <x v="0"/>
    <n v="6.3339999999999996"/>
    <x v="1"/>
  </r>
  <r>
    <x v="2"/>
    <d v="2012-09-14T00:00:00"/>
    <x v="7"/>
    <x v="422"/>
    <x v="0"/>
    <n v="78.36"/>
    <x v="1"/>
    <n v="3.7170000000000001"/>
    <x v="2"/>
    <n v="226.1122067"/>
    <x v="0"/>
    <n v="6.3339999999999996"/>
    <x v="1"/>
  </r>
  <r>
    <x v="2"/>
    <d v="2012-09-21T00:00:00"/>
    <x v="7"/>
    <x v="423"/>
    <x v="0"/>
    <n v="72.78"/>
    <x v="1"/>
    <n v="3.7210000000000001"/>
    <x v="2"/>
    <n v="226.31514960000001"/>
    <x v="0"/>
    <n v="6.3339999999999996"/>
    <x v="1"/>
  </r>
  <r>
    <x v="2"/>
    <d v="2012-09-28T00:00:00"/>
    <x v="7"/>
    <x v="424"/>
    <x v="0"/>
    <n v="77.459999999999994"/>
    <x v="1"/>
    <n v="3.6659999999999999"/>
    <x v="2"/>
    <n v="226.51809259999999"/>
    <x v="0"/>
    <n v="6.3339999999999996"/>
    <x v="1"/>
  </r>
  <r>
    <x v="2"/>
    <d v="2012-10-05T00:00:00"/>
    <x v="8"/>
    <x v="425"/>
    <x v="0"/>
    <n v="72.739999999999995"/>
    <x v="1"/>
    <n v="3.617"/>
    <x v="2"/>
    <n v="226.72103559999999"/>
    <x v="0"/>
    <n v="6.0339999999999998"/>
    <x v="1"/>
  </r>
  <r>
    <x v="2"/>
    <d v="2012-10-12T00:00:00"/>
    <x v="8"/>
    <x v="426"/>
    <x v="0"/>
    <n v="70.31"/>
    <x v="1"/>
    <n v="3.601"/>
    <x v="2"/>
    <n v="226.9239785"/>
    <x v="0"/>
    <n v="6.0339999999999998"/>
    <x v="1"/>
  </r>
  <r>
    <x v="2"/>
    <d v="2012-10-19T00:00:00"/>
    <x v="8"/>
    <x v="427"/>
    <x v="0"/>
    <n v="73.44"/>
    <x v="1"/>
    <n v="3.5939999999999999"/>
    <x v="2"/>
    <n v="226.96884420000001"/>
    <x v="0"/>
    <n v="6.0339999999999998"/>
    <x v="1"/>
  </r>
  <r>
    <x v="2"/>
    <d v="2012-10-26T00:00:00"/>
    <x v="8"/>
    <x v="428"/>
    <x v="0"/>
    <n v="74.66"/>
    <x v="1"/>
    <n v="3.5059999999999998"/>
    <x v="2"/>
    <n v="226.9873637"/>
    <x v="0"/>
    <n v="6.0339999999999998"/>
    <x v="1"/>
  </r>
  <r>
    <x v="3"/>
    <d v="2010-02-05T00:00:00"/>
    <x v="0"/>
    <x v="429"/>
    <x v="0"/>
    <n v="43.76"/>
    <x v="0"/>
    <n v="2.5979999999999999"/>
    <x v="0"/>
    <n v="126.4420645"/>
    <x v="1"/>
    <n v="8.6229999999999993"/>
    <x v="0"/>
  </r>
  <r>
    <x v="3"/>
    <d v="2010-02-12T00:00:00"/>
    <x v="0"/>
    <x v="430"/>
    <x v="1"/>
    <n v="28.84"/>
    <x v="0"/>
    <n v="2.573"/>
    <x v="0"/>
    <n v="126.49625810000001"/>
    <x v="1"/>
    <n v="8.6229999999999993"/>
    <x v="0"/>
  </r>
  <r>
    <x v="3"/>
    <d v="2010-02-19T00:00:00"/>
    <x v="0"/>
    <x v="431"/>
    <x v="0"/>
    <n v="36.450000000000003"/>
    <x v="0"/>
    <n v="2.54"/>
    <x v="0"/>
    <n v="126.5262857"/>
    <x v="1"/>
    <n v="8.6229999999999993"/>
    <x v="0"/>
  </r>
  <r>
    <x v="3"/>
    <d v="2010-02-26T00:00:00"/>
    <x v="0"/>
    <x v="432"/>
    <x v="0"/>
    <n v="41.36"/>
    <x v="0"/>
    <n v="2.59"/>
    <x v="0"/>
    <n v="126.5522857"/>
    <x v="1"/>
    <n v="8.6229999999999993"/>
    <x v="0"/>
  </r>
  <r>
    <x v="3"/>
    <d v="2010-03-05T00:00:00"/>
    <x v="1"/>
    <x v="433"/>
    <x v="0"/>
    <n v="43.49"/>
    <x v="0"/>
    <n v="2.6539999999999999"/>
    <x v="0"/>
    <n v="126.5782857"/>
    <x v="1"/>
    <n v="8.6229999999999993"/>
    <x v="0"/>
  </r>
  <r>
    <x v="3"/>
    <d v="2010-03-12T00:00:00"/>
    <x v="1"/>
    <x v="434"/>
    <x v="0"/>
    <n v="49.63"/>
    <x v="0"/>
    <n v="2.7040000000000002"/>
    <x v="0"/>
    <n v="126.60428570000001"/>
    <x v="1"/>
    <n v="8.6229999999999993"/>
    <x v="0"/>
  </r>
  <r>
    <x v="3"/>
    <d v="2010-03-19T00:00:00"/>
    <x v="1"/>
    <x v="435"/>
    <x v="0"/>
    <n v="55.19"/>
    <x v="1"/>
    <n v="2.7429999999999999"/>
    <x v="0"/>
    <n v="126.6066452"/>
    <x v="1"/>
    <n v="8.6229999999999993"/>
    <x v="0"/>
  </r>
  <r>
    <x v="3"/>
    <d v="2010-03-26T00:00:00"/>
    <x v="1"/>
    <x v="436"/>
    <x v="0"/>
    <n v="39.909999999999997"/>
    <x v="0"/>
    <n v="2.7519999999999998"/>
    <x v="0"/>
    <n v="126.6050645"/>
    <x v="1"/>
    <n v="8.6229999999999993"/>
    <x v="0"/>
  </r>
  <r>
    <x v="3"/>
    <d v="2010-04-02T00:00:00"/>
    <x v="2"/>
    <x v="437"/>
    <x v="0"/>
    <n v="48.77"/>
    <x v="0"/>
    <n v="2.74"/>
    <x v="0"/>
    <n v="126.6034839"/>
    <x v="1"/>
    <n v="7.8959999999999999"/>
    <x v="1"/>
  </r>
  <r>
    <x v="3"/>
    <d v="2010-04-09T00:00:00"/>
    <x v="2"/>
    <x v="438"/>
    <x v="0"/>
    <n v="54.16"/>
    <x v="1"/>
    <n v="2.7730000000000001"/>
    <x v="0"/>
    <n v="126.6019032"/>
    <x v="1"/>
    <n v="7.8959999999999999"/>
    <x v="1"/>
  </r>
  <r>
    <x v="3"/>
    <d v="2010-04-16T00:00:00"/>
    <x v="2"/>
    <x v="439"/>
    <x v="0"/>
    <n v="56.23"/>
    <x v="1"/>
    <n v="2.81"/>
    <x v="0"/>
    <n v="126.5621"/>
    <x v="1"/>
    <n v="7.8959999999999999"/>
    <x v="1"/>
  </r>
  <r>
    <x v="3"/>
    <d v="2010-04-23T00:00:00"/>
    <x v="2"/>
    <x v="440"/>
    <x v="0"/>
    <n v="56.87"/>
    <x v="1"/>
    <n v="2.8050000000000002"/>
    <x v="0"/>
    <n v="126.4713333"/>
    <x v="1"/>
    <n v="7.8959999999999999"/>
    <x v="1"/>
  </r>
  <r>
    <x v="3"/>
    <d v="2010-04-30T00:00:00"/>
    <x v="2"/>
    <x v="441"/>
    <x v="0"/>
    <n v="53.04"/>
    <x v="1"/>
    <n v="2.7869999999999999"/>
    <x v="0"/>
    <n v="126.3805667"/>
    <x v="1"/>
    <n v="7.8959999999999999"/>
    <x v="1"/>
  </r>
  <r>
    <x v="3"/>
    <d v="2010-05-07T00:00:00"/>
    <x v="3"/>
    <x v="442"/>
    <x v="0"/>
    <n v="56.77"/>
    <x v="1"/>
    <n v="2.8359999999999999"/>
    <x v="0"/>
    <n v="126.2898"/>
    <x v="1"/>
    <n v="7.8959999999999999"/>
    <x v="1"/>
  </r>
  <r>
    <x v="3"/>
    <d v="2010-05-14T00:00:00"/>
    <x v="3"/>
    <x v="443"/>
    <x v="0"/>
    <n v="62.35"/>
    <x v="1"/>
    <n v="2.8450000000000002"/>
    <x v="0"/>
    <n v="126.2085484"/>
    <x v="1"/>
    <n v="7.8959999999999999"/>
    <x v="1"/>
  </r>
  <r>
    <x v="3"/>
    <d v="2010-05-21T00:00:00"/>
    <x v="3"/>
    <x v="444"/>
    <x v="0"/>
    <n v="67.400000000000006"/>
    <x v="1"/>
    <n v="2.82"/>
    <x v="0"/>
    <n v="126.1843871"/>
    <x v="1"/>
    <n v="7.8959999999999999"/>
    <x v="1"/>
  </r>
  <r>
    <x v="3"/>
    <d v="2010-05-28T00:00:00"/>
    <x v="3"/>
    <x v="445"/>
    <x v="0"/>
    <n v="67.73"/>
    <x v="1"/>
    <n v="2.7559999999999998"/>
    <x v="0"/>
    <n v="126.16022580000001"/>
    <x v="1"/>
    <n v="7.8959999999999999"/>
    <x v="1"/>
  </r>
  <r>
    <x v="3"/>
    <d v="2010-06-04T00:00:00"/>
    <x v="4"/>
    <x v="446"/>
    <x v="0"/>
    <n v="70.83"/>
    <x v="1"/>
    <n v="2.7010000000000001"/>
    <x v="0"/>
    <n v="126.1360645"/>
    <x v="1"/>
    <n v="7.8959999999999999"/>
    <x v="1"/>
  </r>
  <r>
    <x v="3"/>
    <d v="2010-06-11T00:00:00"/>
    <x v="4"/>
    <x v="447"/>
    <x v="0"/>
    <n v="78.45"/>
    <x v="1"/>
    <n v="2.6680000000000001"/>
    <x v="0"/>
    <n v="126.1119032"/>
    <x v="1"/>
    <n v="7.8959999999999999"/>
    <x v="1"/>
  </r>
  <r>
    <x v="3"/>
    <d v="2010-06-18T00:00:00"/>
    <x v="4"/>
    <x v="448"/>
    <x v="0"/>
    <n v="81.53"/>
    <x v="1"/>
    <n v="2.6349999999999998"/>
    <x v="0"/>
    <n v="126.114"/>
    <x v="1"/>
    <n v="7.8959999999999999"/>
    <x v="1"/>
  </r>
  <r>
    <x v="3"/>
    <d v="2010-06-25T00:00:00"/>
    <x v="4"/>
    <x v="449"/>
    <x v="0"/>
    <n v="81.099999999999994"/>
    <x v="1"/>
    <n v="2.6539999999999999"/>
    <x v="0"/>
    <n v="126.1266"/>
    <x v="1"/>
    <n v="7.8959999999999999"/>
    <x v="1"/>
  </r>
  <r>
    <x v="3"/>
    <d v="2010-07-02T00:00:00"/>
    <x v="5"/>
    <x v="450"/>
    <x v="0"/>
    <n v="73.66"/>
    <x v="1"/>
    <n v="2.6680000000000001"/>
    <x v="0"/>
    <n v="126.1392"/>
    <x v="1"/>
    <n v="7.3719999999999999"/>
    <x v="1"/>
  </r>
  <r>
    <x v="3"/>
    <d v="2010-07-09T00:00:00"/>
    <x v="5"/>
    <x v="451"/>
    <x v="0"/>
    <n v="80.349999999999994"/>
    <x v="1"/>
    <n v="2.637"/>
    <x v="0"/>
    <n v="126.15179999999999"/>
    <x v="1"/>
    <n v="7.3719999999999999"/>
    <x v="1"/>
  </r>
  <r>
    <x v="3"/>
    <d v="2010-07-16T00:00:00"/>
    <x v="5"/>
    <x v="452"/>
    <x v="0"/>
    <n v="78.53"/>
    <x v="1"/>
    <n v="2.621"/>
    <x v="0"/>
    <n v="126.1498065"/>
    <x v="1"/>
    <n v="7.3719999999999999"/>
    <x v="1"/>
  </r>
  <r>
    <x v="3"/>
    <d v="2010-07-23T00:00:00"/>
    <x v="5"/>
    <x v="453"/>
    <x v="0"/>
    <n v="79.78"/>
    <x v="1"/>
    <n v="2.6120000000000001"/>
    <x v="0"/>
    <n v="126.1283548"/>
    <x v="1"/>
    <n v="7.3719999999999999"/>
    <x v="1"/>
  </r>
  <r>
    <x v="3"/>
    <d v="2010-07-30T00:00:00"/>
    <x v="5"/>
    <x v="454"/>
    <x v="0"/>
    <n v="80.7"/>
    <x v="1"/>
    <n v="2.65"/>
    <x v="0"/>
    <n v="126.1069032"/>
    <x v="1"/>
    <n v="7.3719999999999999"/>
    <x v="1"/>
  </r>
  <r>
    <x v="3"/>
    <d v="2010-08-06T00:00:00"/>
    <x v="6"/>
    <x v="455"/>
    <x v="0"/>
    <n v="76.53"/>
    <x v="1"/>
    <n v="2.64"/>
    <x v="0"/>
    <n v="126.0854516"/>
    <x v="1"/>
    <n v="7.3719999999999999"/>
    <x v="1"/>
  </r>
  <r>
    <x v="3"/>
    <d v="2010-08-13T00:00:00"/>
    <x v="6"/>
    <x v="456"/>
    <x v="0"/>
    <n v="78.08"/>
    <x v="1"/>
    <n v="2.698"/>
    <x v="0"/>
    <n v="126.06399999999999"/>
    <x v="1"/>
    <n v="7.3719999999999999"/>
    <x v="1"/>
  </r>
  <r>
    <x v="3"/>
    <d v="2010-08-20T00:00:00"/>
    <x v="6"/>
    <x v="457"/>
    <x v="0"/>
    <n v="78.83"/>
    <x v="1"/>
    <n v="2.6709999999999998"/>
    <x v="0"/>
    <n v="126.0766452"/>
    <x v="1"/>
    <n v="7.3719999999999999"/>
    <x v="1"/>
  </r>
  <r>
    <x v="3"/>
    <d v="2010-08-27T00:00:00"/>
    <x v="6"/>
    <x v="458"/>
    <x v="0"/>
    <n v="74.44"/>
    <x v="1"/>
    <n v="2.621"/>
    <x v="0"/>
    <n v="126.0892903"/>
    <x v="1"/>
    <n v="7.3719999999999999"/>
    <x v="1"/>
  </r>
  <r>
    <x v="3"/>
    <d v="2010-09-03T00:00:00"/>
    <x v="7"/>
    <x v="459"/>
    <x v="0"/>
    <n v="76.8"/>
    <x v="1"/>
    <n v="2.5840000000000001"/>
    <x v="0"/>
    <n v="126.1019355"/>
    <x v="1"/>
    <n v="7.3719999999999999"/>
    <x v="1"/>
  </r>
  <r>
    <x v="3"/>
    <d v="2010-09-10T00:00:00"/>
    <x v="7"/>
    <x v="460"/>
    <x v="1"/>
    <n v="73.540000000000006"/>
    <x v="1"/>
    <n v="2.5739999999999998"/>
    <x v="0"/>
    <n v="126.1145806"/>
    <x v="1"/>
    <n v="7.3719999999999999"/>
    <x v="1"/>
  </r>
  <r>
    <x v="3"/>
    <d v="2010-09-17T00:00:00"/>
    <x v="7"/>
    <x v="461"/>
    <x v="0"/>
    <n v="64.91"/>
    <x v="1"/>
    <n v="2.5939999999999999"/>
    <x v="0"/>
    <n v="126.1454667"/>
    <x v="1"/>
    <n v="7.3719999999999999"/>
    <x v="1"/>
  </r>
  <r>
    <x v="3"/>
    <d v="2010-09-24T00:00:00"/>
    <x v="7"/>
    <x v="462"/>
    <x v="0"/>
    <n v="60.96"/>
    <x v="1"/>
    <n v="2.6419999999999999"/>
    <x v="0"/>
    <n v="126.1900333"/>
    <x v="1"/>
    <n v="7.3719999999999999"/>
    <x v="1"/>
  </r>
  <r>
    <x v="3"/>
    <d v="2010-10-01T00:00:00"/>
    <x v="8"/>
    <x v="463"/>
    <x v="0"/>
    <n v="63.96"/>
    <x v="1"/>
    <n v="2.6190000000000002"/>
    <x v="0"/>
    <n v="126.2346"/>
    <x v="1"/>
    <n v="7.1269999999999998"/>
    <x v="1"/>
  </r>
  <r>
    <x v="3"/>
    <d v="2010-10-08T00:00:00"/>
    <x v="8"/>
    <x v="464"/>
    <x v="0"/>
    <n v="67.73"/>
    <x v="1"/>
    <n v="2.645"/>
    <x v="0"/>
    <n v="126.2791667"/>
    <x v="1"/>
    <n v="7.1269999999999998"/>
    <x v="1"/>
  </r>
  <r>
    <x v="3"/>
    <d v="2010-10-15T00:00:00"/>
    <x v="8"/>
    <x v="465"/>
    <x v="0"/>
    <n v="62.03"/>
    <x v="1"/>
    <n v="2.7320000000000002"/>
    <x v="0"/>
    <n v="126.32667739999999"/>
    <x v="1"/>
    <n v="7.1269999999999998"/>
    <x v="1"/>
  </r>
  <r>
    <x v="3"/>
    <d v="2010-10-22T00:00:00"/>
    <x v="8"/>
    <x v="466"/>
    <x v="0"/>
    <n v="64.17"/>
    <x v="1"/>
    <n v="2.7360000000000002"/>
    <x v="0"/>
    <n v="126.3815484"/>
    <x v="1"/>
    <n v="7.1269999999999998"/>
    <x v="1"/>
  </r>
  <r>
    <x v="3"/>
    <d v="2010-10-29T00:00:00"/>
    <x v="8"/>
    <x v="467"/>
    <x v="0"/>
    <n v="56.94"/>
    <x v="1"/>
    <n v="2.718"/>
    <x v="0"/>
    <n v="126.43641940000001"/>
    <x v="1"/>
    <n v="7.1269999999999998"/>
    <x v="1"/>
  </r>
  <r>
    <x v="3"/>
    <d v="2010-11-05T00:00:00"/>
    <x v="9"/>
    <x v="468"/>
    <x v="0"/>
    <n v="51.6"/>
    <x v="1"/>
    <n v="2.6989999999999998"/>
    <x v="0"/>
    <n v="126.4912903"/>
    <x v="1"/>
    <n v="7.1269999999999998"/>
    <x v="1"/>
  </r>
  <r>
    <x v="3"/>
    <d v="2010-11-12T00:00:00"/>
    <x v="9"/>
    <x v="469"/>
    <x v="0"/>
    <n v="52.65"/>
    <x v="1"/>
    <n v="2.7410000000000001"/>
    <x v="0"/>
    <n v="126.54616129999999"/>
    <x v="1"/>
    <n v="7.1269999999999998"/>
    <x v="1"/>
  </r>
  <r>
    <x v="3"/>
    <d v="2010-11-19T00:00:00"/>
    <x v="9"/>
    <x v="470"/>
    <x v="0"/>
    <n v="48.05"/>
    <x v="0"/>
    <n v="2.78"/>
    <x v="0"/>
    <n v="126.60720000000001"/>
    <x v="1"/>
    <n v="7.1269999999999998"/>
    <x v="1"/>
  </r>
  <r>
    <x v="3"/>
    <d v="2010-11-26T00:00:00"/>
    <x v="9"/>
    <x v="471"/>
    <x v="1"/>
    <n v="48.08"/>
    <x v="0"/>
    <n v="2.7519999999999998"/>
    <x v="0"/>
    <n v="126.66926669999999"/>
    <x v="1"/>
    <n v="7.1269999999999998"/>
    <x v="1"/>
  </r>
  <r>
    <x v="3"/>
    <d v="2010-12-03T00:00:00"/>
    <x v="10"/>
    <x v="472"/>
    <x v="0"/>
    <n v="46.4"/>
    <x v="0"/>
    <n v="2.7269999999999999"/>
    <x v="0"/>
    <n v="126.7313333"/>
    <x v="1"/>
    <n v="7.1269999999999998"/>
    <x v="1"/>
  </r>
  <r>
    <x v="3"/>
    <d v="2010-12-10T00:00:00"/>
    <x v="10"/>
    <x v="473"/>
    <x v="0"/>
    <n v="42.4"/>
    <x v="0"/>
    <n v="2.86"/>
    <x v="0"/>
    <n v="126.79340000000001"/>
    <x v="1"/>
    <n v="7.1269999999999998"/>
    <x v="1"/>
  </r>
  <r>
    <x v="3"/>
    <d v="2010-12-17T00:00:00"/>
    <x v="10"/>
    <x v="474"/>
    <x v="0"/>
    <n v="46.57"/>
    <x v="0"/>
    <n v="2.8839999999999999"/>
    <x v="0"/>
    <n v="126.8794839"/>
    <x v="1"/>
    <n v="7.1269999999999998"/>
    <x v="1"/>
  </r>
  <r>
    <x v="3"/>
    <d v="2010-12-24T00:00:00"/>
    <x v="10"/>
    <x v="475"/>
    <x v="0"/>
    <n v="43.21"/>
    <x v="0"/>
    <n v="2.887"/>
    <x v="0"/>
    <n v="126.9835806"/>
    <x v="1"/>
    <n v="7.1269999999999998"/>
    <x v="1"/>
  </r>
  <r>
    <x v="3"/>
    <d v="2010-12-31T00:00:00"/>
    <x v="10"/>
    <x v="476"/>
    <x v="1"/>
    <n v="38.090000000000003"/>
    <x v="0"/>
    <n v="2.9550000000000001"/>
    <x v="0"/>
    <n v="127.0876774"/>
    <x v="1"/>
    <n v="7.1269999999999998"/>
    <x v="1"/>
  </r>
  <r>
    <x v="3"/>
    <d v="2011-01-07T00:00:00"/>
    <x v="11"/>
    <x v="477"/>
    <x v="0"/>
    <n v="39.340000000000003"/>
    <x v="0"/>
    <n v="2.98"/>
    <x v="0"/>
    <n v="127.1917742"/>
    <x v="1"/>
    <n v="6.51"/>
    <x v="1"/>
  </r>
  <r>
    <x v="3"/>
    <d v="2011-01-14T00:00:00"/>
    <x v="11"/>
    <x v="478"/>
    <x v="0"/>
    <n v="31.6"/>
    <x v="0"/>
    <n v="2.992"/>
    <x v="0"/>
    <n v="127.30093549999999"/>
    <x v="1"/>
    <n v="6.51"/>
    <x v="1"/>
  </r>
  <r>
    <x v="3"/>
    <d v="2011-01-21T00:00:00"/>
    <x v="11"/>
    <x v="479"/>
    <x v="0"/>
    <n v="38.340000000000003"/>
    <x v="0"/>
    <n v="3.0169999999999999"/>
    <x v="1"/>
    <n v="127.4404839"/>
    <x v="1"/>
    <n v="6.51"/>
    <x v="1"/>
  </r>
  <r>
    <x v="3"/>
    <d v="2011-01-28T00:00:00"/>
    <x v="11"/>
    <x v="480"/>
    <x v="0"/>
    <n v="40.6"/>
    <x v="0"/>
    <n v="3.0219999999999998"/>
    <x v="1"/>
    <n v="127.5800323"/>
    <x v="1"/>
    <n v="6.51"/>
    <x v="1"/>
  </r>
  <r>
    <x v="3"/>
    <d v="2011-02-04T00:00:00"/>
    <x v="0"/>
    <x v="481"/>
    <x v="0"/>
    <n v="34.61"/>
    <x v="0"/>
    <n v="2.996"/>
    <x v="0"/>
    <n v="127.7195806"/>
    <x v="1"/>
    <n v="6.51"/>
    <x v="1"/>
  </r>
  <r>
    <x v="3"/>
    <d v="2011-02-11T00:00:00"/>
    <x v="0"/>
    <x v="482"/>
    <x v="1"/>
    <n v="33.29"/>
    <x v="0"/>
    <n v="3.0329999999999999"/>
    <x v="1"/>
    <n v="127.859129"/>
    <x v="1"/>
    <n v="6.51"/>
    <x v="1"/>
  </r>
  <r>
    <x v="3"/>
    <d v="2011-02-18T00:00:00"/>
    <x v="0"/>
    <x v="483"/>
    <x v="0"/>
    <n v="48.17"/>
    <x v="0"/>
    <n v="3.0579999999999998"/>
    <x v="1"/>
    <n v="127.99525"/>
    <x v="1"/>
    <n v="6.51"/>
    <x v="1"/>
  </r>
  <r>
    <x v="3"/>
    <d v="2011-02-25T00:00:00"/>
    <x v="0"/>
    <x v="484"/>
    <x v="0"/>
    <n v="49"/>
    <x v="0"/>
    <n v="3.0870000000000002"/>
    <x v="1"/>
    <n v="128.13"/>
    <x v="1"/>
    <n v="6.51"/>
    <x v="1"/>
  </r>
  <r>
    <x v="3"/>
    <d v="2011-03-04T00:00:00"/>
    <x v="1"/>
    <x v="485"/>
    <x v="0"/>
    <n v="46.56"/>
    <x v="0"/>
    <n v="3.3050000000000002"/>
    <x v="1"/>
    <n v="128.26474999999999"/>
    <x v="1"/>
    <n v="6.51"/>
    <x v="1"/>
  </r>
  <r>
    <x v="3"/>
    <d v="2011-03-11T00:00:00"/>
    <x v="1"/>
    <x v="486"/>
    <x v="0"/>
    <n v="50.93"/>
    <x v="1"/>
    <n v="3.4609999999999999"/>
    <x v="1"/>
    <n v="128.39949999999999"/>
    <x v="1"/>
    <n v="6.51"/>
    <x v="1"/>
  </r>
  <r>
    <x v="3"/>
    <d v="2011-03-18T00:00:00"/>
    <x v="1"/>
    <x v="487"/>
    <x v="0"/>
    <n v="51.86"/>
    <x v="1"/>
    <n v="3.4950000000000001"/>
    <x v="1"/>
    <n v="128.5121935"/>
    <x v="1"/>
    <n v="6.51"/>
    <x v="1"/>
  </r>
  <r>
    <x v="3"/>
    <d v="2011-03-25T00:00:00"/>
    <x v="1"/>
    <x v="488"/>
    <x v="0"/>
    <n v="59.1"/>
    <x v="1"/>
    <n v="3.48"/>
    <x v="1"/>
    <n v="128.61606449999999"/>
    <x v="1"/>
    <n v="6.51"/>
    <x v="1"/>
  </r>
  <r>
    <x v="3"/>
    <d v="2011-04-01T00:00:00"/>
    <x v="2"/>
    <x v="489"/>
    <x v="0"/>
    <n v="56.99"/>
    <x v="1"/>
    <n v="3.5209999999999999"/>
    <x v="2"/>
    <n v="128.71993549999999"/>
    <x v="1"/>
    <n v="5.9459999999999997"/>
    <x v="1"/>
  </r>
  <r>
    <x v="3"/>
    <d v="2011-04-08T00:00:00"/>
    <x v="2"/>
    <x v="490"/>
    <x v="0"/>
    <n v="62.61"/>
    <x v="1"/>
    <n v="3.605"/>
    <x v="2"/>
    <n v="128.82380649999999"/>
    <x v="1"/>
    <n v="5.9459999999999997"/>
    <x v="1"/>
  </r>
  <r>
    <x v="3"/>
    <d v="2011-04-15T00:00:00"/>
    <x v="2"/>
    <x v="491"/>
    <x v="0"/>
    <n v="62.34"/>
    <x v="1"/>
    <n v="3.7240000000000002"/>
    <x v="2"/>
    <n v="128.9107333"/>
    <x v="1"/>
    <n v="5.9459999999999997"/>
    <x v="1"/>
  </r>
  <r>
    <x v="3"/>
    <d v="2011-04-22T00:00:00"/>
    <x v="2"/>
    <x v="492"/>
    <x v="0"/>
    <n v="68.8"/>
    <x v="1"/>
    <n v="3.7810000000000001"/>
    <x v="2"/>
    <n v="128.95529999999999"/>
    <x v="1"/>
    <n v="5.9459999999999997"/>
    <x v="1"/>
  </r>
  <r>
    <x v="3"/>
    <d v="2011-04-29T00:00:00"/>
    <x v="2"/>
    <x v="493"/>
    <x v="0"/>
    <n v="64.22"/>
    <x v="1"/>
    <n v="3.7810000000000001"/>
    <x v="2"/>
    <n v="128.99986670000001"/>
    <x v="1"/>
    <n v="5.9459999999999997"/>
    <x v="1"/>
  </r>
  <r>
    <x v="3"/>
    <d v="2011-05-06T00:00:00"/>
    <x v="3"/>
    <x v="494"/>
    <x v="0"/>
    <n v="63.41"/>
    <x v="1"/>
    <n v="3.8660000000000001"/>
    <x v="2"/>
    <n v="129.04443330000001"/>
    <x v="1"/>
    <n v="5.9459999999999997"/>
    <x v="1"/>
  </r>
  <r>
    <x v="3"/>
    <d v="2011-05-13T00:00:00"/>
    <x v="3"/>
    <x v="495"/>
    <x v="0"/>
    <n v="70.650000000000006"/>
    <x v="1"/>
    <n v="3.8719999999999999"/>
    <x v="2"/>
    <n v="129.089"/>
    <x v="1"/>
    <n v="5.9459999999999997"/>
    <x v="1"/>
  </r>
  <r>
    <x v="3"/>
    <d v="2011-05-20T00:00:00"/>
    <x v="3"/>
    <x v="496"/>
    <x v="0"/>
    <n v="70.489999999999995"/>
    <x v="1"/>
    <n v="3.8809999999999998"/>
    <x v="2"/>
    <n v="129.07567739999999"/>
    <x v="1"/>
    <n v="5.9459999999999997"/>
    <x v="1"/>
  </r>
  <r>
    <x v="3"/>
    <d v="2011-05-27T00:00:00"/>
    <x v="3"/>
    <x v="497"/>
    <x v="0"/>
    <n v="73.650000000000006"/>
    <x v="1"/>
    <n v="3.7709999999999999"/>
    <x v="2"/>
    <n v="129.06235480000001"/>
    <x v="1"/>
    <n v="5.9459999999999997"/>
    <x v="1"/>
  </r>
  <r>
    <x v="3"/>
    <d v="2011-06-03T00:00:00"/>
    <x v="4"/>
    <x v="498"/>
    <x v="0"/>
    <n v="78.260000000000005"/>
    <x v="1"/>
    <n v="3.6829999999999998"/>
    <x v="2"/>
    <n v="129.04903229999999"/>
    <x v="1"/>
    <n v="5.9459999999999997"/>
    <x v="1"/>
  </r>
  <r>
    <x v="3"/>
    <d v="2011-06-10T00:00:00"/>
    <x v="4"/>
    <x v="499"/>
    <x v="0"/>
    <n v="80.05"/>
    <x v="1"/>
    <n v="3.64"/>
    <x v="2"/>
    <n v="129.03570970000001"/>
    <x v="1"/>
    <n v="5.9459999999999997"/>
    <x v="1"/>
  </r>
  <r>
    <x v="3"/>
    <d v="2011-06-17T00:00:00"/>
    <x v="4"/>
    <x v="500"/>
    <x v="0"/>
    <n v="83.51"/>
    <x v="1"/>
    <n v="3.6179999999999999"/>
    <x v="2"/>
    <n v="129.04320000000001"/>
    <x v="1"/>
    <n v="5.9459999999999997"/>
    <x v="1"/>
  </r>
  <r>
    <x v="3"/>
    <d v="2011-06-24T00:00:00"/>
    <x v="4"/>
    <x v="501"/>
    <x v="0"/>
    <n v="81.849999999999994"/>
    <x v="1"/>
    <n v="3.57"/>
    <x v="2"/>
    <n v="129.06630000000001"/>
    <x v="1"/>
    <n v="5.9459999999999997"/>
    <x v="1"/>
  </r>
  <r>
    <x v="3"/>
    <d v="2011-07-01T00:00:00"/>
    <x v="5"/>
    <x v="502"/>
    <x v="0"/>
    <n v="84.54"/>
    <x v="1"/>
    <n v="3.504"/>
    <x v="2"/>
    <n v="129.08940000000001"/>
    <x v="1"/>
    <n v="5.6440000000000001"/>
    <x v="1"/>
  </r>
  <r>
    <x v="3"/>
    <d v="2011-07-08T00:00:00"/>
    <x v="5"/>
    <x v="503"/>
    <x v="0"/>
    <n v="84.59"/>
    <x v="1"/>
    <n v="3.4689999999999999"/>
    <x v="1"/>
    <n v="129.11250000000001"/>
    <x v="1"/>
    <n v="5.6440000000000001"/>
    <x v="1"/>
  </r>
  <r>
    <x v="3"/>
    <d v="2011-07-15T00:00:00"/>
    <x v="5"/>
    <x v="504"/>
    <x v="0"/>
    <n v="83.27"/>
    <x v="1"/>
    <n v="3.5630000000000002"/>
    <x v="2"/>
    <n v="129.13383870000001"/>
    <x v="1"/>
    <n v="5.6440000000000001"/>
    <x v="1"/>
  </r>
  <r>
    <x v="3"/>
    <d v="2011-07-22T00:00:00"/>
    <x v="5"/>
    <x v="505"/>
    <x v="0"/>
    <n v="82.84"/>
    <x v="1"/>
    <n v="3.6269999999999998"/>
    <x v="2"/>
    <n v="129.1507742"/>
    <x v="1"/>
    <n v="5.6440000000000001"/>
    <x v="1"/>
  </r>
  <r>
    <x v="3"/>
    <d v="2011-07-29T00:00:00"/>
    <x v="5"/>
    <x v="506"/>
    <x v="0"/>
    <n v="84.36"/>
    <x v="1"/>
    <n v="3.6589999999999998"/>
    <x v="2"/>
    <n v="129.16770969999999"/>
    <x v="1"/>
    <n v="5.6440000000000001"/>
    <x v="1"/>
  </r>
  <r>
    <x v="3"/>
    <d v="2011-08-05T00:00:00"/>
    <x v="6"/>
    <x v="507"/>
    <x v="0"/>
    <n v="86.09"/>
    <x v="2"/>
    <n v="3.6619999999999999"/>
    <x v="2"/>
    <n v="129.18464520000001"/>
    <x v="1"/>
    <n v="5.6440000000000001"/>
    <x v="1"/>
  </r>
  <r>
    <x v="3"/>
    <d v="2011-08-12T00:00:00"/>
    <x v="6"/>
    <x v="508"/>
    <x v="0"/>
    <n v="82.98"/>
    <x v="1"/>
    <n v="3.617"/>
    <x v="2"/>
    <n v="129.2015806"/>
    <x v="1"/>
    <n v="5.6440000000000001"/>
    <x v="1"/>
  </r>
  <r>
    <x v="3"/>
    <d v="2011-08-19T00:00:00"/>
    <x v="6"/>
    <x v="509"/>
    <x v="0"/>
    <n v="82.77"/>
    <x v="1"/>
    <n v="3.55"/>
    <x v="2"/>
    <n v="129.24058059999999"/>
    <x v="1"/>
    <n v="5.6440000000000001"/>
    <x v="1"/>
  </r>
  <r>
    <x v="3"/>
    <d v="2011-08-26T00:00:00"/>
    <x v="6"/>
    <x v="510"/>
    <x v="0"/>
    <n v="81.47"/>
    <x v="1"/>
    <n v="3.5230000000000001"/>
    <x v="2"/>
    <n v="129.28325810000001"/>
    <x v="1"/>
    <n v="5.6440000000000001"/>
    <x v="1"/>
  </r>
  <r>
    <x v="3"/>
    <d v="2011-09-02T00:00:00"/>
    <x v="7"/>
    <x v="511"/>
    <x v="0"/>
    <n v="77.989999999999995"/>
    <x v="1"/>
    <n v="3.5329999999999999"/>
    <x v="2"/>
    <n v="129.32593550000001"/>
    <x v="1"/>
    <n v="5.6440000000000001"/>
    <x v="1"/>
  </r>
  <r>
    <x v="3"/>
    <d v="2011-09-09T00:00:00"/>
    <x v="7"/>
    <x v="512"/>
    <x v="1"/>
    <n v="73.34"/>
    <x v="1"/>
    <n v="3.5539999999999998"/>
    <x v="2"/>
    <n v="129.36861289999999"/>
    <x v="1"/>
    <n v="5.6440000000000001"/>
    <x v="1"/>
  </r>
  <r>
    <x v="3"/>
    <d v="2011-09-16T00:00:00"/>
    <x v="7"/>
    <x v="513"/>
    <x v="0"/>
    <n v="72.760000000000005"/>
    <x v="1"/>
    <n v="3.532"/>
    <x v="2"/>
    <n v="129.4306"/>
    <x v="1"/>
    <n v="5.6440000000000001"/>
    <x v="1"/>
  </r>
  <r>
    <x v="3"/>
    <d v="2011-09-23T00:00:00"/>
    <x v="7"/>
    <x v="514"/>
    <x v="0"/>
    <n v="69.23"/>
    <x v="1"/>
    <n v="3.4729999999999999"/>
    <x v="1"/>
    <n v="129.51833329999999"/>
    <x v="1"/>
    <n v="5.6440000000000001"/>
    <x v="1"/>
  </r>
  <r>
    <x v="3"/>
    <d v="2011-09-30T00:00:00"/>
    <x v="7"/>
    <x v="515"/>
    <x v="0"/>
    <n v="72.150000000000006"/>
    <x v="1"/>
    <n v="3.371"/>
    <x v="1"/>
    <n v="129.60606670000001"/>
    <x v="1"/>
    <n v="5.6440000000000001"/>
    <x v="1"/>
  </r>
  <r>
    <x v="3"/>
    <d v="2011-10-07T00:00:00"/>
    <x v="8"/>
    <x v="516"/>
    <x v="0"/>
    <n v="65.790000000000006"/>
    <x v="1"/>
    <n v="3.2989999999999999"/>
    <x v="1"/>
    <n v="129.69380000000001"/>
    <x v="1"/>
    <n v="5.1429999999999998"/>
    <x v="1"/>
  </r>
  <r>
    <x v="3"/>
    <d v="2011-10-14T00:00:00"/>
    <x v="8"/>
    <x v="517"/>
    <x v="0"/>
    <n v="63.75"/>
    <x v="1"/>
    <n v="3.2829999999999999"/>
    <x v="1"/>
    <n v="129.77064519999999"/>
    <x v="1"/>
    <n v="5.1429999999999998"/>
    <x v="1"/>
  </r>
  <r>
    <x v="3"/>
    <d v="2011-10-21T00:00:00"/>
    <x v="8"/>
    <x v="518"/>
    <x v="0"/>
    <n v="64.790000000000006"/>
    <x v="1"/>
    <n v="3.3610000000000002"/>
    <x v="1"/>
    <n v="129.78216130000001"/>
    <x v="1"/>
    <n v="5.1429999999999998"/>
    <x v="1"/>
  </r>
  <r>
    <x v="3"/>
    <d v="2011-10-28T00:00:00"/>
    <x v="8"/>
    <x v="519"/>
    <x v="0"/>
    <n v="55.31"/>
    <x v="1"/>
    <n v="3.3620000000000001"/>
    <x v="1"/>
    <n v="129.79367740000001"/>
    <x v="1"/>
    <n v="5.1429999999999998"/>
    <x v="1"/>
  </r>
  <r>
    <x v="3"/>
    <d v="2011-11-04T00:00:00"/>
    <x v="9"/>
    <x v="520"/>
    <x v="0"/>
    <n v="49.86"/>
    <x v="0"/>
    <n v="3.3220000000000001"/>
    <x v="1"/>
    <n v="129.8051935"/>
    <x v="1"/>
    <n v="5.1429999999999998"/>
    <x v="1"/>
  </r>
  <r>
    <x v="3"/>
    <d v="2011-11-11T00:00:00"/>
    <x v="9"/>
    <x v="521"/>
    <x v="0"/>
    <n v="47.12"/>
    <x v="0"/>
    <n v="3.286"/>
    <x v="1"/>
    <n v="129.81670969999999"/>
    <x v="1"/>
    <n v="5.1429999999999998"/>
    <x v="1"/>
  </r>
  <r>
    <x v="3"/>
    <d v="2011-11-18T00:00:00"/>
    <x v="9"/>
    <x v="522"/>
    <x v="0"/>
    <n v="50.44"/>
    <x v="1"/>
    <n v="3.294"/>
    <x v="1"/>
    <n v="129.8268333"/>
    <x v="1"/>
    <n v="5.1429999999999998"/>
    <x v="1"/>
  </r>
  <r>
    <x v="3"/>
    <d v="2011-11-25T00:00:00"/>
    <x v="9"/>
    <x v="523"/>
    <x v="1"/>
    <n v="47.96"/>
    <x v="0"/>
    <n v="3.2250000000000001"/>
    <x v="1"/>
    <n v="129.8364"/>
    <x v="1"/>
    <n v="5.1429999999999998"/>
    <x v="1"/>
  </r>
  <r>
    <x v="3"/>
    <d v="2011-12-02T00:00:00"/>
    <x v="10"/>
    <x v="524"/>
    <x v="0"/>
    <n v="38.71"/>
    <x v="0"/>
    <n v="3.1760000000000002"/>
    <x v="1"/>
    <n v="129.84596669999999"/>
    <x v="1"/>
    <n v="5.1429999999999998"/>
    <x v="1"/>
  </r>
  <r>
    <x v="3"/>
    <d v="2011-12-09T00:00:00"/>
    <x v="10"/>
    <x v="525"/>
    <x v="0"/>
    <n v="31.64"/>
    <x v="0"/>
    <n v="3.153"/>
    <x v="1"/>
    <n v="129.85553329999999"/>
    <x v="1"/>
    <n v="5.1429999999999998"/>
    <x v="1"/>
  </r>
  <r>
    <x v="3"/>
    <d v="2011-12-16T00:00:00"/>
    <x v="10"/>
    <x v="526"/>
    <x v="0"/>
    <n v="36.44"/>
    <x v="0"/>
    <n v="3.149"/>
    <x v="1"/>
    <n v="129.8980645"/>
    <x v="1"/>
    <n v="5.1429999999999998"/>
    <x v="1"/>
  </r>
  <r>
    <x v="3"/>
    <d v="2011-12-23T00:00:00"/>
    <x v="10"/>
    <x v="527"/>
    <x v="0"/>
    <n v="35.92"/>
    <x v="0"/>
    <n v="3.1030000000000002"/>
    <x v="1"/>
    <n v="129.98454839999999"/>
    <x v="1"/>
    <n v="5.1429999999999998"/>
    <x v="1"/>
  </r>
  <r>
    <x v="3"/>
    <d v="2011-12-30T00:00:00"/>
    <x v="10"/>
    <x v="528"/>
    <x v="1"/>
    <n v="36.89"/>
    <x v="0"/>
    <n v="3.1190000000000002"/>
    <x v="1"/>
    <n v="130.07103230000001"/>
    <x v="1"/>
    <n v="5.1429999999999998"/>
    <x v="1"/>
  </r>
  <r>
    <x v="3"/>
    <d v="2012-01-06T00:00:00"/>
    <x v="11"/>
    <x v="529"/>
    <x v="0"/>
    <n v="38.64"/>
    <x v="0"/>
    <n v="3.1579999999999999"/>
    <x v="1"/>
    <n v="130.15751610000001"/>
    <x v="1"/>
    <n v="4.6070000000000002"/>
    <x v="1"/>
  </r>
  <r>
    <x v="3"/>
    <d v="2012-01-13T00:00:00"/>
    <x v="11"/>
    <x v="530"/>
    <x v="0"/>
    <n v="34.409999999999997"/>
    <x v="0"/>
    <n v="3.2629999999999999"/>
    <x v="1"/>
    <n v="130.244"/>
    <x v="1"/>
    <n v="4.6070000000000002"/>
    <x v="1"/>
  </r>
  <r>
    <x v="3"/>
    <d v="2012-01-20T00:00:00"/>
    <x v="11"/>
    <x v="531"/>
    <x v="0"/>
    <n v="42.09"/>
    <x v="0"/>
    <n v="3.2730000000000001"/>
    <x v="1"/>
    <n v="130.27922580000001"/>
    <x v="1"/>
    <n v="4.6070000000000002"/>
    <x v="1"/>
  </r>
  <r>
    <x v="3"/>
    <d v="2012-01-27T00:00:00"/>
    <x v="11"/>
    <x v="532"/>
    <x v="0"/>
    <n v="40.31"/>
    <x v="0"/>
    <n v="3.29"/>
    <x v="1"/>
    <n v="130.31445160000001"/>
    <x v="1"/>
    <n v="4.6070000000000002"/>
    <x v="1"/>
  </r>
  <r>
    <x v="3"/>
    <d v="2012-02-03T00:00:00"/>
    <x v="0"/>
    <x v="533"/>
    <x v="0"/>
    <n v="41.81"/>
    <x v="0"/>
    <n v="3.3540000000000001"/>
    <x v="1"/>
    <n v="130.34967739999999"/>
    <x v="1"/>
    <n v="4.6070000000000002"/>
    <x v="1"/>
  </r>
  <r>
    <x v="3"/>
    <d v="2012-02-10T00:00:00"/>
    <x v="0"/>
    <x v="534"/>
    <x v="1"/>
    <n v="33"/>
    <x v="0"/>
    <n v="3.411"/>
    <x v="1"/>
    <n v="130.3849032"/>
    <x v="1"/>
    <n v="4.6070000000000002"/>
    <x v="1"/>
  </r>
  <r>
    <x v="3"/>
    <d v="2012-02-17T00:00:00"/>
    <x v="0"/>
    <x v="535"/>
    <x v="0"/>
    <n v="34.19"/>
    <x v="0"/>
    <n v="3.4929999999999999"/>
    <x v="1"/>
    <n v="130.45462069999999"/>
    <x v="1"/>
    <n v="4.6070000000000002"/>
    <x v="1"/>
  </r>
  <r>
    <x v="3"/>
    <d v="2012-02-24T00:00:00"/>
    <x v="0"/>
    <x v="536"/>
    <x v="0"/>
    <n v="41.31"/>
    <x v="0"/>
    <n v="3.5409999999999999"/>
    <x v="2"/>
    <n v="130.55020690000001"/>
    <x v="1"/>
    <n v="4.6070000000000002"/>
    <x v="1"/>
  </r>
  <r>
    <x v="3"/>
    <d v="2012-03-02T00:00:00"/>
    <x v="1"/>
    <x v="537"/>
    <x v="0"/>
    <n v="50.38"/>
    <x v="1"/>
    <n v="3.6190000000000002"/>
    <x v="2"/>
    <n v="130.64579309999999"/>
    <x v="1"/>
    <n v="4.6070000000000002"/>
    <x v="1"/>
  </r>
  <r>
    <x v="3"/>
    <d v="2012-03-09T00:00:00"/>
    <x v="1"/>
    <x v="538"/>
    <x v="0"/>
    <n v="53.63"/>
    <x v="1"/>
    <n v="3.6669999999999998"/>
    <x v="2"/>
    <n v="130.74137930000001"/>
    <x v="1"/>
    <n v="4.6070000000000002"/>
    <x v="1"/>
  </r>
  <r>
    <x v="3"/>
    <d v="2012-03-16T00:00:00"/>
    <x v="1"/>
    <x v="539"/>
    <x v="0"/>
    <n v="59.81"/>
    <x v="1"/>
    <n v="3.7069999999999999"/>
    <x v="2"/>
    <n v="130.82619349999999"/>
    <x v="1"/>
    <n v="4.6070000000000002"/>
    <x v="1"/>
  </r>
  <r>
    <x v="3"/>
    <d v="2012-03-23T00:00:00"/>
    <x v="1"/>
    <x v="540"/>
    <x v="0"/>
    <n v="59.07"/>
    <x v="1"/>
    <n v="3.7589999999999999"/>
    <x v="2"/>
    <n v="130.89664519999999"/>
    <x v="1"/>
    <n v="4.6070000000000002"/>
    <x v="1"/>
  </r>
  <r>
    <x v="3"/>
    <d v="2012-03-30T00:00:00"/>
    <x v="1"/>
    <x v="541"/>
    <x v="0"/>
    <n v="72.63"/>
    <x v="1"/>
    <n v="3.82"/>
    <x v="2"/>
    <n v="130.96709680000001"/>
    <x v="1"/>
    <n v="4.6070000000000002"/>
    <x v="1"/>
  </r>
  <r>
    <x v="3"/>
    <d v="2012-04-06T00:00:00"/>
    <x v="2"/>
    <x v="542"/>
    <x v="0"/>
    <n v="67.69"/>
    <x v="1"/>
    <n v="3.8639999999999999"/>
    <x v="2"/>
    <n v="131.03754839999999"/>
    <x v="1"/>
    <n v="4.3079999999999998"/>
    <x v="1"/>
  </r>
  <r>
    <x v="3"/>
    <d v="2012-04-13T00:00:00"/>
    <x v="2"/>
    <x v="543"/>
    <x v="0"/>
    <n v="68.69"/>
    <x v="1"/>
    <n v="3.8809999999999998"/>
    <x v="2"/>
    <n v="131.108"/>
    <x v="1"/>
    <n v="4.3079999999999998"/>
    <x v="1"/>
  </r>
  <r>
    <x v="3"/>
    <d v="2012-04-20T00:00:00"/>
    <x v="2"/>
    <x v="544"/>
    <x v="0"/>
    <n v="68.599999999999994"/>
    <x v="1"/>
    <n v="3.8639999999999999"/>
    <x v="2"/>
    <n v="131.11733330000001"/>
    <x v="1"/>
    <n v="4.3079999999999998"/>
    <x v="1"/>
  </r>
  <r>
    <x v="3"/>
    <d v="2012-04-27T00:00:00"/>
    <x v="2"/>
    <x v="545"/>
    <x v="0"/>
    <n v="76.47"/>
    <x v="1"/>
    <n v="3.81"/>
    <x v="2"/>
    <n v="131.12666669999999"/>
    <x v="1"/>
    <n v="4.3079999999999998"/>
    <x v="1"/>
  </r>
  <r>
    <x v="3"/>
    <d v="2012-05-04T00:00:00"/>
    <x v="3"/>
    <x v="546"/>
    <x v="0"/>
    <n v="80.14"/>
    <x v="1"/>
    <n v="3.7469999999999999"/>
    <x v="2"/>
    <n v="131.136"/>
    <x v="1"/>
    <n v="4.3079999999999998"/>
    <x v="1"/>
  </r>
  <r>
    <x v="3"/>
    <d v="2012-05-11T00:00:00"/>
    <x v="3"/>
    <x v="547"/>
    <x v="0"/>
    <n v="67.64"/>
    <x v="1"/>
    <n v="3.6850000000000001"/>
    <x v="2"/>
    <n v="131.1453333"/>
    <x v="1"/>
    <n v="4.3079999999999998"/>
    <x v="1"/>
  </r>
  <r>
    <x v="3"/>
    <d v="2012-05-18T00:00:00"/>
    <x v="3"/>
    <x v="548"/>
    <x v="0"/>
    <n v="68.430000000000007"/>
    <x v="1"/>
    <n v="3.62"/>
    <x v="2"/>
    <n v="131.09832259999999"/>
    <x v="1"/>
    <n v="4.3079999999999998"/>
    <x v="1"/>
  </r>
  <r>
    <x v="3"/>
    <d v="2012-05-25T00:00:00"/>
    <x v="3"/>
    <x v="549"/>
    <x v="0"/>
    <n v="77.47"/>
    <x v="1"/>
    <n v="3.5510000000000002"/>
    <x v="2"/>
    <n v="131.02877419999999"/>
    <x v="1"/>
    <n v="4.3079999999999998"/>
    <x v="1"/>
  </r>
  <r>
    <x v="3"/>
    <d v="2012-06-01T00:00:00"/>
    <x v="4"/>
    <x v="550"/>
    <x v="0"/>
    <n v="77.41"/>
    <x v="1"/>
    <n v="3.4830000000000001"/>
    <x v="1"/>
    <n v="130.95922580000001"/>
    <x v="1"/>
    <n v="4.3079999999999998"/>
    <x v="1"/>
  </r>
  <r>
    <x v="3"/>
    <d v="2012-06-08T00:00:00"/>
    <x v="4"/>
    <x v="551"/>
    <x v="0"/>
    <n v="78.11"/>
    <x v="1"/>
    <n v="3.4329999999999998"/>
    <x v="1"/>
    <n v="130.88967740000001"/>
    <x v="1"/>
    <n v="4.3079999999999998"/>
    <x v="1"/>
  </r>
  <r>
    <x v="3"/>
    <d v="2012-06-15T00:00:00"/>
    <x v="4"/>
    <x v="552"/>
    <x v="0"/>
    <n v="80.94"/>
    <x v="1"/>
    <n v="3.3719999999999999"/>
    <x v="1"/>
    <n v="130.82953330000001"/>
    <x v="1"/>
    <n v="4.3079999999999998"/>
    <x v="1"/>
  </r>
  <r>
    <x v="3"/>
    <d v="2012-06-22T00:00:00"/>
    <x v="4"/>
    <x v="553"/>
    <x v="0"/>
    <n v="81.63"/>
    <x v="1"/>
    <n v="3.3290000000000002"/>
    <x v="1"/>
    <n v="130.7929"/>
    <x v="1"/>
    <n v="4.3079999999999998"/>
    <x v="1"/>
  </r>
  <r>
    <x v="3"/>
    <d v="2012-06-29T00:00:00"/>
    <x v="4"/>
    <x v="554"/>
    <x v="0"/>
    <n v="84.23"/>
    <x v="1"/>
    <n v="3.2570000000000001"/>
    <x v="1"/>
    <n v="130.7562667"/>
    <x v="1"/>
    <n v="4.3079999999999998"/>
    <x v="1"/>
  </r>
  <r>
    <x v="3"/>
    <d v="2012-07-06T00:00:00"/>
    <x v="5"/>
    <x v="555"/>
    <x v="0"/>
    <n v="80.37"/>
    <x v="1"/>
    <n v="3.1869999999999998"/>
    <x v="1"/>
    <n v="130.7196333"/>
    <x v="1"/>
    <n v="4.077"/>
    <x v="1"/>
  </r>
  <r>
    <x v="3"/>
    <d v="2012-07-13T00:00:00"/>
    <x v="5"/>
    <x v="556"/>
    <x v="0"/>
    <n v="76.86"/>
    <x v="1"/>
    <n v="3.2240000000000002"/>
    <x v="1"/>
    <n v="130.68299999999999"/>
    <x v="1"/>
    <n v="4.077"/>
    <x v="1"/>
  </r>
  <r>
    <x v="3"/>
    <d v="2012-07-20T00:00:00"/>
    <x v="5"/>
    <x v="557"/>
    <x v="0"/>
    <n v="79.14"/>
    <x v="1"/>
    <n v="3.2629999999999999"/>
    <x v="1"/>
    <n v="130.70129030000001"/>
    <x v="1"/>
    <n v="4.077"/>
    <x v="1"/>
  </r>
  <r>
    <x v="3"/>
    <d v="2012-07-27T00:00:00"/>
    <x v="5"/>
    <x v="558"/>
    <x v="0"/>
    <n v="81.06"/>
    <x v="1"/>
    <n v="3.3559999999999999"/>
    <x v="1"/>
    <n v="130.7195806"/>
    <x v="1"/>
    <n v="4.077"/>
    <x v="1"/>
  </r>
  <r>
    <x v="3"/>
    <d v="2012-08-03T00:00:00"/>
    <x v="6"/>
    <x v="559"/>
    <x v="0"/>
    <n v="83.86"/>
    <x v="1"/>
    <n v="3.3740000000000001"/>
    <x v="1"/>
    <n v="130.73787100000001"/>
    <x v="1"/>
    <n v="4.077"/>
    <x v="1"/>
  </r>
  <r>
    <x v="3"/>
    <d v="2012-08-10T00:00:00"/>
    <x v="6"/>
    <x v="560"/>
    <x v="0"/>
    <n v="83.21"/>
    <x v="1"/>
    <n v="3.476"/>
    <x v="1"/>
    <n v="130.7561613"/>
    <x v="1"/>
    <n v="4.077"/>
    <x v="1"/>
  </r>
  <r>
    <x v="3"/>
    <d v="2012-08-17T00:00:00"/>
    <x v="6"/>
    <x v="561"/>
    <x v="0"/>
    <n v="81.41"/>
    <x v="1"/>
    <n v="3.552"/>
    <x v="2"/>
    <n v="130.79096770000001"/>
    <x v="1"/>
    <n v="4.077"/>
    <x v="1"/>
  </r>
  <r>
    <x v="3"/>
    <d v="2012-08-24T00:00:00"/>
    <x v="6"/>
    <x v="562"/>
    <x v="0"/>
    <n v="75.760000000000005"/>
    <x v="1"/>
    <n v="3.61"/>
    <x v="2"/>
    <n v="130.8381613"/>
    <x v="1"/>
    <n v="4.077"/>
    <x v="1"/>
  </r>
  <r>
    <x v="3"/>
    <d v="2012-08-31T00:00:00"/>
    <x v="6"/>
    <x v="563"/>
    <x v="0"/>
    <n v="76.47"/>
    <x v="1"/>
    <n v="3.6459999999999999"/>
    <x v="2"/>
    <n v="130.88535479999999"/>
    <x v="1"/>
    <n v="4.077"/>
    <x v="1"/>
  </r>
  <r>
    <x v="3"/>
    <d v="2012-09-07T00:00:00"/>
    <x v="7"/>
    <x v="564"/>
    <x v="1"/>
    <n v="82.09"/>
    <x v="1"/>
    <n v="3.7090000000000001"/>
    <x v="2"/>
    <n v="130.9325484"/>
    <x v="1"/>
    <n v="4.077"/>
    <x v="1"/>
  </r>
  <r>
    <x v="3"/>
    <d v="2012-09-14T00:00:00"/>
    <x v="7"/>
    <x v="565"/>
    <x v="0"/>
    <n v="68.2"/>
    <x v="1"/>
    <n v="3.706"/>
    <x v="2"/>
    <n v="130.97766669999999"/>
    <x v="1"/>
    <n v="4.077"/>
    <x v="1"/>
  </r>
  <r>
    <x v="3"/>
    <d v="2012-09-21T00:00:00"/>
    <x v="7"/>
    <x v="566"/>
    <x v="0"/>
    <n v="68.97"/>
    <x v="1"/>
    <n v="3.7210000000000001"/>
    <x v="2"/>
    <n v="131.01033330000001"/>
    <x v="1"/>
    <n v="4.077"/>
    <x v="1"/>
  </r>
  <r>
    <x v="3"/>
    <d v="2012-09-28T00:00:00"/>
    <x v="7"/>
    <x v="567"/>
    <x v="0"/>
    <n v="71.739999999999995"/>
    <x v="1"/>
    <n v="3.6659999999999999"/>
    <x v="2"/>
    <n v="131.04300000000001"/>
    <x v="1"/>
    <n v="4.077"/>
    <x v="1"/>
  </r>
  <r>
    <x v="3"/>
    <d v="2012-10-05T00:00:00"/>
    <x v="8"/>
    <x v="568"/>
    <x v="0"/>
    <n v="63.07"/>
    <x v="1"/>
    <n v="3.62"/>
    <x v="2"/>
    <n v="131.0756667"/>
    <x v="1"/>
    <n v="3.879"/>
    <x v="1"/>
  </r>
  <r>
    <x v="3"/>
    <d v="2012-10-12T00:00:00"/>
    <x v="8"/>
    <x v="569"/>
    <x v="0"/>
    <n v="57.11"/>
    <x v="1"/>
    <n v="3.6030000000000002"/>
    <x v="2"/>
    <n v="131.1083333"/>
    <x v="1"/>
    <n v="3.879"/>
    <x v="1"/>
  </r>
  <r>
    <x v="3"/>
    <d v="2012-10-19T00:00:00"/>
    <x v="8"/>
    <x v="570"/>
    <x v="0"/>
    <n v="64.459999999999994"/>
    <x v="1"/>
    <n v="3.61"/>
    <x v="2"/>
    <n v="131.14996769999999"/>
    <x v="1"/>
    <n v="3.879"/>
    <x v="1"/>
  </r>
  <r>
    <x v="3"/>
    <d v="2012-10-26T00:00:00"/>
    <x v="8"/>
    <x v="571"/>
    <x v="0"/>
    <n v="63.64"/>
    <x v="1"/>
    <n v="3.5139999999999998"/>
    <x v="2"/>
    <n v="131.19309680000001"/>
    <x v="1"/>
    <n v="3.879"/>
    <x v="1"/>
  </r>
  <r>
    <x v="4"/>
    <d v="2010-02-05T00:00:00"/>
    <x v="0"/>
    <x v="572"/>
    <x v="0"/>
    <n v="39.700000000000003"/>
    <x v="0"/>
    <n v="2.5720000000000001"/>
    <x v="0"/>
    <n v="211.65397160000001"/>
    <x v="0"/>
    <n v="6.5659999999999998"/>
    <x v="1"/>
  </r>
  <r>
    <x v="4"/>
    <d v="2010-02-12T00:00:00"/>
    <x v="0"/>
    <x v="573"/>
    <x v="1"/>
    <n v="39.81"/>
    <x v="0"/>
    <n v="2.548"/>
    <x v="0"/>
    <n v="211.8004698"/>
    <x v="0"/>
    <n v="6.5659999999999998"/>
    <x v="1"/>
  </r>
  <r>
    <x v="4"/>
    <d v="2010-02-19T00:00:00"/>
    <x v="0"/>
    <x v="574"/>
    <x v="0"/>
    <n v="41.14"/>
    <x v="0"/>
    <n v="2.5139999999999998"/>
    <x v="0"/>
    <n v="211.84712830000001"/>
    <x v="0"/>
    <n v="6.5659999999999998"/>
    <x v="1"/>
  </r>
  <r>
    <x v="4"/>
    <d v="2010-02-26T00:00:00"/>
    <x v="0"/>
    <x v="575"/>
    <x v="0"/>
    <n v="46.7"/>
    <x v="0"/>
    <n v="2.5609999999999999"/>
    <x v="0"/>
    <n v="211.87714679999999"/>
    <x v="0"/>
    <n v="6.5659999999999998"/>
    <x v="1"/>
  </r>
  <r>
    <x v="4"/>
    <d v="2010-03-05T00:00:00"/>
    <x v="1"/>
    <x v="576"/>
    <x v="0"/>
    <n v="48.89"/>
    <x v="0"/>
    <n v="2.625"/>
    <x v="0"/>
    <n v="211.9071653"/>
    <x v="0"/>
    <n v="6.5659999999999998"/>
    <x v="1"/>
  </r>
  <r>
    <x v="4"/>
    <d v="2010-03-12T00:00:00"/>
    <x v="1"/>
    <x v="577"/>
    <x v="0"/>
    <n v="58.5"/>
    <x v="1"/>
    <n v="2.6669999999999998"/>
    <x v="0"/>
    <n v="211.93718390000001"/>
    <x v="0"/>
    <n v="6.5659999999999998"/>
    <x v="1"/>
  </r>
  <r>
    <x v="4"/>
    <d v="2010-03-19T00:00:00"/>
    <x v="1"/>
    <x v="578"/>
    <x v="0"/>
    <n v="55.46"/>
    <x v="1"/>
    <n v="2.72"/>
    <x v="0"/>
    <n v="211.77089699999999"/>
    <x v="0"/>
    <n v="6.5659999999999998"/>
    <x v="1"/>
  </r>
  <r>
    <x v="4"/>
    <d v="2010-03-26T00:00:00"/>
    <x v="1"/>
    <x v="579"/>
    <x v="0"/>
    <n v="52.47"/>
    <x v="1"/>
    <n v="2.7320000000000002"/>
    <x v="0"/>
    <n v="211.57189249999999"/>
    <x v="0"/>
    <n v="6.5659999999999998"/>
    <x v="1"/>
  </r>
  <r>
    <x v="4"/>
    <d v="2010-04-02T00:00:00"/>
    <x v="2"/>
    <x v="580"/>
    <x v="0"/>
    <n v="63.18"/>
    <x v="1"/>
    <n v="2.7189999999999999"/>
    <x v="0"/>
    <n v="211.37288799999999"/>
    <x v="0"/>
    <n v="6.4649999999999999"/>
    <x v="1"/>
  </r>
  <r>
    <x v="4"/>
    <d v="2010-04-09T00:00:00"/>
    <x v="2"/>
    <x v="581"/>
    <x v="0"/>
    <n v="65.19"/>
    <x v="1"/>
    <n v="2.77"/>
    <x v="0"/>
    <n v="211.17388349999999"/>
    <x v="0"/>
    <n v="6.4649999999999999"/>
    <x v="1"/>
  </r>
  <r>
    <x v="4"/>
    <d v="2010-04-16T00:00:00"/>
    <x v="2"/>
    <x v="582"/>
    <x v="0"/>
    <n v="65.3"/>
    <x v="1"/>
    <n v="2.8079999999999998"/>
    <x v="0"/>
    <n v="211.0388528"/>
    <x v="0"/>
    <n v="6.4649999999999999"/>
    <x v="1"/>
  </r>
  <r>
    <x v="4"/>
    <d v="2010-04-23T00:00:00"/>
    <x v="2"/>
    <x v="583"/>
    <x v="0"/>
    <n v="65.13"/>
    <x v="1"/>
    <n v="2.7949999999999999"/>
    <x v="0"/>
    <n v="210.98912039999999"/>
    <x v="0"/>
    <n v="6.4649999999999999"/>
    <x v="1"/>
  </r>
  <r>
    <x v="4"/>
    <d v="2010-04-30T00:00:00"/>
    <x v="2"/>
    <x v="584"/>
    <x v="0"/>
    <n v="67.53"/>
    <x v="1"/>
    <n v="2.78"/>
    <x v="0"/>
    <n v="210.93938800000001"/>
    <x v="0"/>
    <n v="6.4649999999999999"/>
    <x v="1"/>
  </r>
  <r>
    <x v="4"/>
    <d v="2010-05-07T00:00:00"/>
    <x v="3"/>
    <x v="585"/>
    <x v="0"/>
    <n v="71.53"/>
    <x v="1"/>
    <n v="2.835"/>
    <x v="0"/>
    <n v="210.8896556"/>
    <x v="0"/>
    <n v="6.4649999999999999"/>
    <x v="1"/>
  </r>
  <r>
    <x v="4"/>
    <d v="2010-05-14T00:00:00"/>
    <x v="3"/>
    <x v="586"/>
    <x v="0"/>
    <n v="74.790000000000006"/>
    <x v="1"/>
    <n v="2.8540000000000001"/>
    <x v="0"/>
    <n v="210.8872772"/>
    <x v="0"/>
    <n v="6.4649999999999999"/>
    <x v="1"/>
  </r>
  <r>
    <x v="4"/>
    <d v="2010-05-21T00:00:00"/>
    <x v="3"/>
    <x v="587"/>
    <x v="0"/>
    <n v="75.2"/>
    <x v="1"/>
    <n v="2.8260000000000001"/>
    <x v="0"/>
    <n v="211.16902300000001"/>
    <x v="0"/>
    <n v="6.4649999999999999"/>
    <x v="1"/>
  </r>
  <r>
    <x v="4"/>
    <d v="2010-05-28T00:00:00"/>
    <x v="3"/>
    <x v="588"/>
    <x v="0"/>
    <n v="79.81"/>
    <x v="1"/>
    <n v="2.7589999999999999"/>
    <x v="0"/>
    <n v="211.45076879999999"/>
    <x v="0"/>
    <n v="6.4649999999999999"/>
    <x v="1"/>
  </r>
  <r>
    <x v="4"/>
    <d v="2010-06-04T00:00:00"/>
    <x v="4"/>
    <x v="589"/>
    <x v="0"/>
    <n v="79.540000000000006"/>
    <x v="1"/>
    <n v="2.7050000000000001"/>
    <x v="0"/>
    <n v="211.7325146"/>
    <x v="0"/>
    <n v="6.4649999999999999"/>
    <x v="1"/>
  </r>
  <r>
    <x v="4"/>
    <d v="2010-06-11T00:00:00"/>
    <x v="4"/>
    <x v="590"/>
    <x v="0"/>
    <n v="80.7"/>
    <x v="1"/>
    <n v="2.6680000000000001"/>
    <x v="0"/>
    <n v="212.01426050000001"/>
    <x v="0"/>
    <n v="6.4649999999999999"/>
    <x v="1"/>
  </r>
  <r>
    <x v="4"/>
    <d v="2010-06-18T00:00:00"/>
    <x v="4"/>
    <x v="591"/>
    <x v="0"/>
    <n v="83.91"/>
    <x v="1"/>
    <n v="2.637"/>
    <x v="0"/>
    <n v="212.01197690000001"/>
    <x v="0"/>
    <n v="6.4649999999999999"/>
    <x v="1"/>
  </r>
  <r>
    <x v="4"/>
    <d v="2010-06-25T00:00:00"/>
    <x v="4"/>
    <x v="592"/>
    <x v="0"/>
    <n v="83.72"/>
    <x v="1"/>
    <n v="2.653"/>
    <x v="0"/>
    <n v="211.89608150000001"/>
    <x v="0"/>
    <n v="6.4649999999999999"/>
    <x v="1"/>
  </r>
  <r>
    <x v="4"/>
    <d v="2010-07-02T00:00:00"/>
    <x v="5"/>
    <x v="593"/>
    <x v="0"/>
    <n v="81.25"/>
    <x v="1"/>
    <n v="2.669"/>
    <x v="0"/>
    <n v="211.78018610000001"/>
    <x v="0"/>
    <n v="6.4960000000000004"/>
    <x v="1"/>
  </r>
  <r>
    <x v="4"/>
    <d v="2010-07-09T00:00:00"/>
    <x v="5"/>
    <x v="594"/>
    <x v="0"/>
    <n v="81.14"/>
    <x v="1"/>
    <n v="2.6419999999999999"/>
    <x v="0"/>
    <n v="211.66429070000001"/>
    <x v="0"/>
    <n v="6.4960000000000004"/>
    <x v="1"/>
  </r>
  <r>
    <x v="4"/>
    <d v="2010-07-16T00:00:00"/>
    <x v="5"/>
    <x v="595"/>
    <x v="0"/>
    <n v="83.98"/>
    <x v="1"/>
    <n v="2.6230000000000002"/>
    <x v="0"/>
    <n v="211.65611229999999"/>
    <x v="0"/>
    <n v="6.4960000000000004"/>
    <x v="1"/>
  </r>
  <r>
    <x v="4"/>
    <d v="2010-07-23T00:00:00"/>
    <x v="5"/>
    <x v="596"/>
    <x v="0"/>
    <n v="83.66"/>
    <x v="1"/>
    <n v="2.6080000000000001"/>
    <x v="0"/>
    <n v="211.79155650000001"/>
    <x v="0"/>
    <n v="6.4960000000000004"/>
    <x v="1"/>
  </r>
  <r>
    <x v="4"/>
    <d v="2010-07-30T00:00:00"/>
    <x v="5"/>
    <x v="597"/>
    <x v="0"/>
    <n v="82.46"/>
    <x v="1"/>
    <n v="2.64"/>
    <x v="0"/>
    <n v="211.92700060000001"/>
    <x v="0"/>
    <n v="6.4960000000000004"/>
    <x v="1"/>
  </r>
  <r>
    <x v="4"/>
    <d v="2010-08-06T00:00:00"/>
    <x v="6"/>
    <x v="598"/>
    <x v="0"/>
    <n v="86.1"/>
    <x v="2"/>
    <n v="2.6269999999999998"/>
    <x v="0"/>
    <n v="212.06244469999999"/>
    <x v="0"/>
    <n v="6.4960000000000004"/>
    <x v="1"/>
  </r>
  <r>
    <x v="4"/>
    <d v="2010-08-13T00:00:00"/>
    <x v="6"/>
    <x v="599"/>
    <x v="0"/>
    <n v="87.41"/>
    <x v="2"/>
    <n v="2.6920000000000002"/>
    <x v="0"/>
    <n v="212.19788890000001"/>
    <x v="0"/>
    <n v="6.4960000000000004"/>
    <x v="1"/>
  </r>
  <r>
    <x v="4"/>
    <d v="2010-08-20T00:00:00"/>
    <x v="6"/>
    <x v="600"/>
    <x v="0"/>
    <n v="87.71"/>
    <x v="2"/>
    <n v="2.6640000000000001"/>
    <x v="0"/>
    <n v="212.16089840000001"/>
    <x v="0"/>
    <n v="6.4960000000000004"/>
    <x v="1"/>
  </r>
  <r>
    <x v="4"/>
    <d v="2010-08-27T00:00:00"/>
    <x v="6"/>
    <x v="601"/>
    <x v="0"/>
    <n v="87.05"/>
    <x v="2"/>
    <n v="2.6190000000000002"/>
    <x v="0"/>
    <n v="212.123908"/>
    <x v="0"/>
    <n v="6.4960000000000004"/>
    <x v="1"/>
  </r>
  <r>
    <x v="4"/>
    <d v="2010-09-03T00:00:00"/>
    <x v="7"/>
    <x v="602"/>
    <x v="0"/>
    <n v="84.06"/>
    <x v="1"/>
    <n v="2.577"/>
    <x v="0"/>
    <n v="212.08691759999999"/>
    <x v="0"/>
    <n v="6.4960000000000004"/>
    <x v="1"/>
  </r>
  <r>
    <x v="4"/>
    <d v="2010-09-10T00:00:00"/>
    <x v="7"/>
    <x v="603"/>
    <x v="1"/>
    <n v="79.86"/>
    <x v="1"/>
    <n v="2.5649999999999999"/>
    <x v="0"/>
    <n v="212.04992709999999"/>
    <x v="0"/>
    <n v="6.4960000000000004"/>
    <x v="1"/>
  </r>
  <r>
    <x v="4"/>
    <d v="2010-09-17T00:00:00"/>
    <x v="7"/>
    <x v="604"/>
    <x v="0"/>
    <n v="82.28"/>
    <x v="1"/>
    <n v="2.5819999999999999"/>
    <x v="0"/>
    <n v="212.07693459999999"/>
    <x v="0"/>
    <n v="6.4960000000000004"/>
    <x v="1"/>
  </r>
  <r>
    <x v="4"/>
    <d v="2010-09-24T00:00:00"/>
    <x v="7"/>
    <x v="605"/>
    <x v="0"/>
    <n v="78.53"/>
    <x v="1"/>
    <n v="2.6240000000000001"/>
    <x v="0"/>
    <n v="212.1519404"/>
    <x v="0"/>
    <n v="6.4960000000000004"/>
    <x v="1"/>
  </r>
  <r>
    <x v="4"/>
    <d v="2010-10-01T00:00:00"/>
    <x v="8"/>
    <x v="606"/>
    <x v="0"/>
    <n v="71.099999999999994"/>
    <x v="1"/>
    <n v="2.6030000000000002"/>
    <x v="0"/>
    <n v="212.22694630000001"/>
    <x v="0"/>
    <n v="6.7679999999999998"/>
    <x v="1"/>
  </r>
  <r>
    <x v="4"/>
    <d v="2010-10-08T00:00:00"/>
    <x v="8"/>
    <x v="607"/>
    <x v="0"/>
    <n v="64.989999999999995"/>
    <x v="1"/>
    <n v="2.633"/>
    <x v="0"/>
    <n v="212.30195219999999"/>
    <x v="0"/>
    <n v="6.7679999999999998"/>
    <x v="1"/>
  </r>
  <r>
    <x v="4"/>
    <d v="2010-10-15T00:00:00"/>
    <x v="8"/>
    <x v="608"/>
    <x v="0"/>
    <n v="68.11"/>
    <x v="1"/>
    <n v="2.72"/>
    <x v="0"/>
    <n v="212.3691867"/>
    <x v="0"/>
    <n v="6.7679999999999998"/>
    <x v="1"/>
  </r>
  <r>
    <x v="4"/>
    <d v="2010-10-22T00:00:00"/>
    <x v="8"/>
    <x v="609"/>
    <x v="0"/>
    <n v="70.959999999999994"/>
    <x v="1"/>
    <n v="2.7250000000000001"/>
    <x v="0"/>
    <n v="212.4169928"/>
    <x v="0"/>
    <n v="6.7679999999999998"/>
    <x v="1"/>
  </r>
  <r>
    <x v="4"/>
    <d v="2010-10-29T00:00:00"/>
    <x v="8"/>
    <x v="610"/>
    <x v="0"/>
    <n v="70.58"/>
    <x v="1"/>
    <n v="2.7160000000000002"/>
    <x v="0"/>
    <n v="212.464799"/>
    <x v="0"/>
    <n v="6.7679999999999998"/>
    <x v="1"/>
  </r>
  <r>
    <x v="4"/>
    <d v="2010-11-05T00:00:00"/>
    <x v="9"/>
    <x v="611"/>
    <x v="0"/>
    <n v="58.88"/>
    <x v="1"/>
    <n v="2.6890000000000001"/>
    <x v="0"/>
    <n v="212.5126051"/>
    <x v="0"/>
    <n v="6.7679999999999998"/>
    <x v="1"/>
  </r>
  <r>
    <x v="4"/>
    <d v="2010-11-12T00:00:00"/>
    <x v="9"/>
    <x v="612"/>
    <x v="0"/>
    <n v="62.37"/>
    <x v="1"/>
    <n v="2.7280000000000002"/>
    <x v="0"/>
    <n v="212.5604113"/>
    <x v="0"/>
    <n v="6.7679999999999998"/>
    <x v="1"/>
  </r>
  <r>
    <x v="4"/>
    <d v="2010-11-19T00:00:00"/>
    <x v="9"/>
    <x v="613"/>
    <x v="0"/>
    <n v="52.52"/>
    <x v="1"/>
    <n v="2.7709999999999999"/>
    <x v="0"/>
    <n v="212.44548700000001"/>
    <x v="0"/>
    <n v="6.7679999999999998"/>
    <x v="1"/>
  </r>
  <r>
    <x v="4"/>
    <d v="2010-11-26T00:00:00"/>
    <x v="9"/>
    <x v="614"/>
    <x v="1"/>
    <n v="66.150000000000006"/>
    <x v="1"/>
    <n v="2.7349999999999999"/>
    <x v="0"/>
    <n v="212.30344099999999"/>
    <x v="0"/>
    <n v="6.7679999999999998"/>
    <x v="1"/>
  </r>
  <r>
    <x v="4"/>
    <d v="2010-12-03T00:00:00"/>
    <x v="10"/>
    <x v="615"/>
    <x v="0"/>
    <n v="51.31"/>
    <x v="1"/>
    <n v="2.7080000000000002"/>
    <x v="0"/>
    <n v="212.16139509999999"/>
    <x v="0"/>
    <n v="6.7679999999999998"/>
    <x v="1"/>
  </r>
  <r>
    <x v="4"/>
    <d v="2010-12-10T00:00:00"/>
    <x v="10"/>
    <x v="616"/>
    <x v="0"/>
    <n v="48.27"/>
    <x v="0"/>
    <n v="2.843"/>
    <x v="0"/>
    <n v="212.0193491"/>
    <x v="0"/>
    <n v="6.7679999999999998"/>
    <x v="1"/>
  </r>
  <r>
    <x v="4"/>
    <d v="2010-12-17T00:00:00"/>
    <x v="10"/>
    <x v="617"/>
    <x v="0"/>
    <n v="51.61"/>
    <x v="1"/>
    <n v="2.8690000000000002"/>
    <x v="0"/>
    <n v="211.95808149999999"/>
    <x v="0"/>
    <n v="6.7679999999999998"/>
    <x v="1"/>
  </r>
  <r>
    <x v="4"/>
    <d v="2010-12-24T00:00:00"/>
    <x v="10"/>
    <x v="618"/>
    <x v="0"/>
    <n v="55.01"/>
    <x v="1"/>
    <n v="2.8860000000000001"/>
    <x v="0"/>
    <n v="211.9573978"/>
    <x v="0"/>
    <n v="6.7679999999999998"/>
    <x v="1"/>
  </r>
  <r>
    <x v="4"/>
    <d v="2010-12-31T00:00:00"/>
    <x v="10"/>
    <x v="619"/>
    <x v="1"/>
    <n v="49.79"/>
    <x v="0"/>
    <n v="2.9430000000000001"/>
    <x v="0"/>
    <n v="211.95671419999999"/>
    <x v="0"/>
    <n v="6.7679999999999998"/>
    <x v="1"/>
  </r>
  <r>
    <x v="4"/>
    <d v="2011-01-07T00:00:00"/>
    <x v="11"/>
    <x v="620"/>
    <x v="0"/>
    <n v="48.3"/>
    <x v="0"/>
    <n v="2.976"/>
    <x v="0"/>
    <n v="211.9560305"/>
    <x v="0"/>
    <n v="6.6340000000000003"/>
    <x v="1"/>
  </r>
  <r>
    <x v="4"/>
    <d v="2011-01-14T00:00:00"/>
    <x v="11"/>
    <x v="621"/>
    <x v="0"/>
    <n v="37.74"/>
    <x v="0"/>
    <n v="2.9830000000000001"/>
    <x v="0"/>
    <n v="212.00851399999999"/>
    <x v="0"/>
    <n v="6.6340000000000003"/>
    <x v="1"/>
  </r>
  <r>
    <x v="4"/>
    <d v="2011-01-21T00:00:00"/>
    <x v="11"/>
    <x v="622"/>
    <x v="0"/>
    <n v="45.41"/>
    <x v="0"/>
    <n v="3.016"/>
    <x v="1"/>
    <n v="212.38000120000001"/>
    <x v="0"/>
    <n v="6.6340000000000003"/>
    <x v="1"/>
  </r>
  <r>
    <x v="4"/>
    <d v="2011-01-28T00:00:00"/>
    <x v="11"/>
    <x v="623"/>
    <x v="0"/>
    <n v="44.5"/>
    <x v="0"/>
    <n v="3.01"/>
    <x v="1"/>
    <n v="212.7514884"/>
    <x v="0"/>
    <n v="6.6340000000000003"/>
    <x v="1"/>
  </r>
  <r>
    <x v="4"/>
    <d v="2011-02-04T00:00:00"/>
    <x v="0"/>
    <x v="624"/>
    <x v="0"/>
    <n v="41.67"/>
    <x v="0"/>
    <n v="2.9889999999999999"/>
    <x v="0"/>
    <n v="213.1229755"/>
    <x v="0"/>
    <n v="6.6340000000000003"/>
    <x v="1"/>
  </r>
  <r>
    <x v="4"/>
    <d v="2011-02-11T00:00:00"/>
    <x v="0"/>
    <x v="625"/>
    <x v="1"/>
    <n v="38.25"/>
    <x v="0"/>
    <n v="3.0219999999999998"/>
    <x v="1"/>
    <n v="213.49446270000001"/>
    <x v="0"/>
    <n v="6.6340000000000003"/>
    <x v="1"/>
  </r>
  <r>
    <x v="4"/>
    <d v="2011-02-18T00:00:00"/>
    <x v="0"/>
    <x v="626"/>
    <x v="0"/>
    <n v="58.83"/>
    <x v="1"/>
    <n v="3.0449999999999999"/>
    <x v="1"/>
    <n v="213.8068304"/>
    <x v="0"/>
    <n v="6.6340000000000003"/>
    <x v="1"/>
  </r>
  <r>
    <x v="4"/>
    <d v="2011-02-25T00:00:00"/>
    <x v="0"/>
    <x v="627"/>
    <x v="0"/>
    <n v="63.35"/>
    <x v="1"/>
    <n v="3.0649999999999999"/>
    <x v="1"/>
    <n v="214.09555030000001"/>
    <x v="0"/>
    <n v="6.6340000000000003"/>
    <x v="1"/>
  </r>
  <r>
    <x v="4"/>
    <d v="2011-03-04T00:00:00"/>
    <x v="1"/>
    <x v="628"/>
    <x v="0"/>
    <n v="60.35"/>
    <x v="1"/>
    <n v="3.2879999999999998"/>
    <x v="1"/>
    <n v="214.3842702"/>
    <x v="0"/>
    <n v="6.6340000000000003"/>
    <x v="1"/>
  </r>
  <r>
    <x v="4"/>
    <d v="2011-03-11T00:00:00"/>
    <x v="1"/>
    <x v="629"/>
    <x v="0"/>
    <n v="55.74"/>
    <x v="1"/>
    <n v="3.4590000000000001"/>
    <x v="1"/>
    <n v="214.67299009999999"/>
    <x v="0"/>
    <n v="6.6340000000000003"/>
    <x v="1"/>
  </r>
  <r>
    <x v="4"/>
    <d v="2011-03-18T00:00:00"/>
    <x v="1"/>
    <x v="630"/>
    <x v="0"/>
    <n v="64.31"/>
    <x v="1"/>
    <n v="3.488"/>
    <x v="1"/>
    <n v="214.92573390000001"/>
    <x v="0"/>
    <n v="6.6340000000000003"/>
    <x v="1"/>
  </r>
  <r>
    <x v="4"/>
    <d v="2011-03-25T00:00:00"/>
    <x v="1"/>
    <x v="631"/>
    <x v="0"/>
    <n v="70.709999999999994"/>
    <x v="1"/>
    <n v="3.4729999999999999"/>
    <x v="1"/>
    <n v="215.16408720000001"/>
    <x v="0"/>
    <n v="6.6340000000000003"/>
    <x v="1"/>
  </r>
  <r>
    <x v="4"/>
    <d v="2011-04-01T00:00:00"/>
    <x v="2"/>
    <x v="632"/>
    <x v="0"/>
    <n v="61.5"/>
    <x v="1"/>
    <n v="3.524"/>
    <x v="2"/>
    <n v="215.40244060000001"/>
    <x v="0"/>
    <n v="6.4889999999999999"/>
    <x v="1"/>
  </r>
  <r>
    <x v="4"/>
    <d v="2011-04-08T00:00:00"/>
    <x v="2"/>
    <x v="633"/>
    <x v="0"/>
    <n v="69.64"/>
    <x v="1"/>
    <n v="3.6219999999999999"/>
    <x v="2"/>
    <n v="215.64079390000001"/>
    <x v="0"/>
    <n v="6.4889999999999999"/>
    <x v="1"/>
  </r>
  <r>
    <x v="4"/>
    <d v="2011-04-15T00:00:00"/>
    <x v="2"/>
    <x v="634"/>
    <x v="0"/>
    <n v="72.02"/>
    <x v="1"/>
    <n v="3.7429999999999999"/>
    <x v="2"/>
    <n v="215.8592673"/>
    <x v="0"/>
    <n v="6.4889999999999999"/>
    <x v="1"/>
  </r>
  <r>
    <x v="4"/>
    <d v="2011-04-22T00:00:00"/>
    <x v="2"/>
    <x v="635"/>
    <x v="0"/>
    <n v="74.34"/>
    <x v="1"/>
    <n v="3.8069999999999999"/>
    <x v="2"/>
    <n v="216.02804069999999"/>
    <x v="0"/>
    <n v="6.4889999999999999"/>
    <x v="1"/>
  </r>
  <r>
    <x v="4"/>
    <d v="2011-04-29T00:00:00"/>
    <x v="2"/>
    <x v="636"/>
    <x v="0"/>
    <n v="74.75"/>
    <x v="1"/>
    <n v="3.81"/>
    <x v="2"/>
    <n v="216.19681420000001"/>
    <x v="0"/>
    <n v="6.4889999999999999"/>
    <x v="1"/>
  </r>
  <r>
    <x v="4"/>
    <d v="2011-05-06T00:00:00"/>
    <x v="3"/>
    <x v="637"/>
    <x v="0"/>
    <n v="66.27"/>
    <x v="1"/>
    <n v="3.9060000000000001"/>
    <x v="2"/>
    <n v="216.36558769999999"/>
    <x v="0"/>
    <n v="6.4889999999999999"/>
    <x v="1"/>
  </r>
  <r>
    <x v="4"/>
    <d v="2011-05-13T00:00:00"/>
    <x v="3"/>
    <x v="638"/>
    <x v="0"/>
    <n v="77.38"/>
    <x v="1"/>
    <n v="3.899"/>
    <x v="2"/>
    <n v="216.53436110000001"/>
    <x v="0"/>
    <n v="6.4889999999999999"/>
    <x v="1"/>
  </r>
  <r>
    <x v="4"/>
    <d v="2011-05-20T00:00:00"/>
    <x v="3"/>
    <x v="639"/>
    <x v="0"/>
    <n v="71.37"/>
    <x v="1"/>
    <n v="3.907"/>
    <x v="2"/>
    <n v="216.3023847"/>
    <x v="0"/>
    <n v="6.4889999999999999"/>
    <x v="1"/>
  </r>
  <r>
    <x v="4"/>
    <d v="2011-05-27T00:00:00"/>
    <x v="3"/>
    <x v="640"/>
    <x v="0"/>
    <n v="80.14"/>
    <x v="1"/>
    <n v="3.786"/>
    <x v="2"/>
    <n v="216.0704083"/>
    <x v="0"/>
    <n v="6.4889999999999999"/>
    <x v="1"/>
  </r>
  <r>
    <x v="4"/>
    <d v="2011-06-03T00:00:00"/>
    <x v="4"/>
    <x v="641"/>
    <x v="0"/>
    <n v="83.81"/>
    <x v="1"/>
    <n v="3.6989999999999998"/>
    <x v="2"/>
    <n v="215.83843189999999"/>
    <x v="0"/>
    <n v="6.4889999999999999"/>
    <x v="1"/>
  </r>
  <r>
    <x v="4"/>
    <d v="2011-06-10T00:00:00"/>
    <x v="4"/>
    <x v="642"/>
    <x v="0"/>
    <n v="83.61"/>
    <x v="1"/>
    <n v="3.6480000000000001"/>
    <x v="2"/>
    <n v="215.60645550000001"/>
    <x v="0"/>
    <n v="6.4889999999999999"/>
    <x v="1"/>
  </r>
  <r>
    <x v="4"/>
    <d v="2011-06-17T00:00:00"/>
    <x v="4"/>
    <x v="643"/>
    <x v="0"/>
    <n v="86.84"/>
    <x v="2"/>
    <n v="3.637"/>
    <x v="2"/>
    <n v="215.560463"/>
    <x v="0"/>
    <n v="6.4889999999999999"/>
    <x v="1"/>
  </r>
  <r>
    <x v="4"/>
    <d v="2011-06-24T00:00:00"/>
    <x v="4"/>
    <x v="644"/>
    <x v="0"/>
    <n v="84.76"/>
    <x v="1"/>
    <n v="3.5939999999999999"/>
    <x v="2"/>
    <n v="215.6539583"/>
    <x v="0"/>
    <n v="6.4889999999999999"/>
    <x v="1"/>
  </r>
  <r>
    <x v="4"/>
    <d v="2011-07-01T00:00:00"/>
    <x v="5"/>
    <x v="645"/>
    <x v="0"/>
    <n v="85.81"/>
    <x v="1"/>
    <n v="3.524"/>
    <x v="2"/>
    <n v="215.74745369999999"/>
    <x v="0"/>
    <n v="6.5289999999999999"/>
    <x v="1"/>
  </r>
  <r>
    <x v="4"/>
    <d v="2011-07-08T00:00:00"/>
    <x v="5"/>
    <x v="646"/>
    <x v="0"/>
    <n v="86.64"/>
    <x v="2"/>
    <n v="3.48"/>
    <x v="1"/>
    <n v="215.84094909999999"/>
    <x v="0"/>
    <n v="6.5289999999999999"/>
    <x v="1"/>
  </r>
  <r>
    <x v="4"/>
    <d v="2011-07-15T00:00:00"/>
    <x v="5"/>
    <x v="647"/>
    <x v="0"/>
    <n v="88.64"/>
    <x v="2"/>
    <n v="3.5750000000000002"/>
    <x v="2"/>
    <n v="215.9250696"/>
    <x v="0"/>
    <n v="6.5289999999999999"/>
    <x v="1"/>
  </r>
  <r>
    <x v="4"/>
    <d v="2011-07-22T00:00:00"/>
    <x v="5"/>
    <x v="648"/>
    <x v="0"/>
    <n v="86.97"/>
    <x v="2"/>
    <n v="3.6509999999999998"/>
    <x v="2"/>
    <n v="215.98575299999999"/>
    <x v="0"/>
    <n v="6.5289999999999999"/>
    <x v="1"/>
  </r>
  <r>
    <x v="4"/>
    <d v="2011-07-29T00:00:00"/>
    <x v="5"/>
    <x v="649"/>
    <x v="0"/>
    <n v="89.42"/>
    <x v="2"/>
    <n v="3.6819999999999999"/>
    <x v="2"/>
    <n v="216.0464364"/>
    <x v="0"/>
    <n v="6.5289999999999999"/>
    <x v="1"/>
  </r>
  <r>
    <x v="4"/>
    <d v="2011-08-05T00:00:00"/>
    <x v="6"/>
    <x v="650"/>
    <x v="0"/>
    <n v="91.07"/>
    <x v="2"/>
    <n v="3.6840000000000002"/>
    <x v="2"/>
    <n v="216.10711979999999"/>
    <x v="0"/>
    <n v="6.5289999999999999"/>
    <x v="1"/>
  </r>
  <r>
    <x v="4"/>
    <d v="2011-08-12T00:00:00"/>
    <x v="6"/>
    <x v="651"/>
    <x v="0"/>
    <n v="90.16"/>
    <x v="2"/>
    <n v="3.6379999999999999"/>
    <x v="2"/>
    <n v="216.16780320000001"/>
    <x v="0"/>
    <n v="6.5289999999999999"/>
    <x v="1"/>
  </r>
  <r>
    <x v="4"/>
    <d v="2011-08-19T00:00:00"/>
    <x v="6"/>
    <x v="652"/>
    <x v="0"/>
    <n v="89.35"/>
    <x v="2"/>
    <n v="3.5539999999999998"/>
    <x v="2"/>
    <n v="216.23118550000001"/>
    <x v="0"/>
    <n v="6.5289999999999999"/>
    <x v="1"/>
  </r>
  <r>
    <x v="4"/>
    <d v="2011-08-26T00:00:00"/>
    <x v="6"/>
    <x v="653"/>
    <x v="0"/>
    <n v="89.18"/>
    <x v="2"/>
    <n v="3.5230000000000001"/>
    <x v="2"/>
    <n v="216.29501759999999"/>
    <x v="0"/>
    <n v="6.5289999999999999"/>
    <x v="1"/>
  </r>
  <r>
    <x v="4"/>
    <d v="2011-09-02T00:00:00"/>
    <x v="7"/>
    <x v="654"/>
    <x v="0"/>
    <n v="90.38"/>
    <x v="2"/>
    <n v="3.5329999999999999"/>
    <x v="2"/>
    <n v="216.3588498"/>
    <x v="0"/>
    <n v="6.5289999999999999"/>
    <x v="1"/>
  </r>
  <r>
    <x v="4"/>
    <d v="2011-09-09T00:00:00"/>
    <x v="7"/>
    <x v="655"/>
    <x v="1"/>
    <n v="79.040000000000006"/>
    <x v="1"/>
    <n v="3.5459999999999998"/>
    <x v="2"/>
    <n v="216.42268189999999"/>
    <x v="0"/>
    <n v="6.5289999999999999"/>
    <x v="1"/>
  </r>
  <r>
    <x v="4"/>
    <d v="2011-09-16T00:00:00"/>
    <x v="7"/>
    <x v="656"/>
    <x v="0"/>
    <n v="83.55"/>
    <x v="1"/>
    <n v="3.5259999999999998"/>
    <x v="2"/>
    <n v="216.60330830000001"/>
    <x v="0"/>
    <n v="6.5289999999999999"/>
    <x v="1"/>
  </r>
  <r>
    <x v="4"/>
    <d v="2011-09-23T00:00:00"/>
    <x v="7"/>
    <x v="657"/>
    <x v="0"/>
    <n v="78.010000000000005"/>
    <x v="1"/>
    <n v="3.4670000000000001"/>
    <x v="1"/>
    <n v="216.9396605"/>
    <x v="0"/>
    <n v="6.5289999999999999"/>
    <x v="1"/>
  </r>
  <r>
    <x v="4"/>
    <d v="2011-09-30T00:00:00"/>
    <x v="7"/>
    <x v="658"/>
    <x v="0"/>
    <n v="81.16"/>
    <x v="1"/>
    <n v="3.355"/>
    <x v="1"/>
    <n v="217.2760127"/>
    <x v="0"/>
    <n v="6.5289999999999999"/>
    <x v="1"/>
  </r>
  <r>
    <x v="4"/>
    <d v="2011-10-07T00:00:00"/>
    <x v="8"/>
    <x v="659"/>
    <x v="0"/>
    <n v="71.64"/>
    <x v="1"/>
    <n v="3.2850000000000001"/>
    <x v="1"/>
    <n v="217.61236479999999"/>
    <x v="0"/>
    <n v="6.3"/>
    <x v="1"/>
  </r>
  <r>
    <x v="4"/>
    <d v="2011-10-14T00:00:00"/>
    <x v="8"/>
    <x v="660"/>
    <x v="0"/>
    <n v="72.36"/>
    <x v="1"/>
    <n v="3.274"/>
    <x v="1"/>
    <n v="217.92374580000001"/>
    <x v="0"/>
    <n v="6.3"/>
    <x v="1"/>
  </r>
  <r>
    <x v="4"/>
    <d v="2011-10-21T00:00:00"/>
    <x v="8"/>
    <x v="661"/>
    <x v="0"/>
    <n v="66.900000000000006"/>
    <x v="1"/>
    <n v="3.3530000000000002"/>
    <x v="1"/>
    <n v="218.0852999"/>
    <x v="0"/>
    <n v="6.3"/>
    <x v="1"/>
  </r>
  <r>
    <x v="4"/>
    <d v="2011-10-28T00:00:00"/>
    <x v="8"/>
    <x v="662"/>
    <x v="0"/>
    <n v="69.27"/>
    <x v="1"/>
    <n v="3.3719999999999999"/>
    <x v="1"/>
    <n v="218.24685389999999"/>
    <x v="0"/>
    <n v="6.3"/>
    <x v="1"/>
  </r>
  <r>
    <x v="4"/>
    <d v="2011-11-04T00:00:00"/>
    <x v="9"/>
    <x v="663"/>
    <x v="0"/>
    <n v="56.71"/>
    <x v="1"/>
    <n v="3.3319999999999999"/>
    <x v="1"/>
    <n v="218.40840800000001"/>
    <x v="0"/>
    <n v="6.3"/>
    <x v="1"/>
  </r>
  <r>
    <x v="4"/>
    <d v="2011-11-11T00:00:00"/>
    <x v="9"/>
    <x v="664"/>
    <x v="0"/>
    <n v="60.71"/>
    <x v="1"/>
    <n v="3.2970000000000002"/>
    <x v="1"/>
    <n v="218.5699621"/>
    <x v="0"/>
    <n v="6.3"/>
    <x v="1"/>
  </r>
  <r>
    <x v="4"/>
    <d v="2011-11-18T00:00:00"/>
    <x v="9"/>
    <x v="665"/>
    <x v="0"/>
    <n v="64.33"/>
    <x v="1"/>
    <n v="3.3079999999999998"/>
    <x v="1"/>
    <n v="218.79391200000001"/>
    <x v="0"/>
    <n v="6.3"/>
    <x v="1"/>
  </r>
  <r>
    <x v="4"/>
    <d v="2011-11-25T00:00:00"/>
    <x v="9"/>
    <x v="666"/>
    <x v="1"/>
    <n v="61.93"/>
    <x v="1"/>
    <n v="3.2360000000000002"/>
    <x v="1"/>
    <n v="219.04282040000001"/>
    <x v="0"/>
    <n v="6.3"/>
    <x v="1"/>
  </r>
  <r>
    <x v="4"/>
    <d v="2011-12-02T00:00:00"/>
    <x v="10"/>
    <x v="667"/>
    <x v="0"/>
    <n v="51.14"/>
    <x v="1"/>
    <n v="3.1720000000000002"/>
    <x v="1"/>
    <n v="219.29172869999999"/>
    <x v="0"/>
    <n v="6.3"/>
    <x v="1"/>
  </r>
  <r>
    <x v="4"/>
    <d v="2011-12-09T00:00:00"/>
    <x v="10"/>
    <x v="668"/>
    <x v="0"/>
    <n v="44.12"/>
    <x v="0"/>
    <n v="3.1579999999999999"/>
    <x v="1"/>
    <n v="219.540637"/>
    <x v="0"/>
    <n v="6.3"/>
    <x v="1"/>
  </r>
  <r>
    <x v="4"/>
    <d v="2011-12-16T00:00:00"/>
    <x v="10"/>
    <x v="669"/>
    <x v="0"/>
    <n v="54.42"/>
    <x v="1"/>
    <n v="3.1589999999999998"/>
    <x v="1"/>
    <n v="219.75962659999999"/>
    <x v="0"/>
    <n v="6.3"/>
    <x v="1"/>
  </r>
  <r>
    <x v="4"/>
    <d v="2011-12-23T00:00:00"/>
    <x v="10"/>
    <x v="670"/>
    <x v="0"/>
    <n v="50.33"/>
    <x v="1"/>
    <n v="3.1120000000000001"/>
    <x v="1"/>
    <n v="219.9387246"/>
    <x v="0"/>
    <n v="6.3"/>
    <x v="1"/>
  </r>
  <r>
    <x v="4"/>
    <d v="2011-12-30T00:00:00"/>
    <x v="10"/>
    <x v="671"/>
    <x v="1"/>
    <n v="45.62"/>
    <x v="0"/>
    <n v="3.129"/>
    <x v="1"/>
    <n v="220.11782260000001"/>
    <x v="0"/>
    <n v="6.3"/>
    <x v="1"/>
  </r>
  <r>
    <x v="4"/>
    <d v="2012-01-06T00:00:00"/>
    <x v="11"/>
    <x v="672"/>
    <x v="0"/>
    <n v="50.21"/>
    <x v="1"/>
    <n v="3.157"/>
    <x v="1"/>
    <n v="220.2969205"/>
    <x v="0"/>
    <n v="5.9429999999999996"/>
    <x v="1"/>
  </r>
  <r>
    <x v="4"/>
    <d v="2012-01-13T00:00:00"/>
    <x v="11"/>
    <x v="673"/>
    <x v="0"/>
    <n v="48.86"/>
    <x v="0"/>
    <n v="3.2610000000000001"/>
    <x v="1"/>
    <n v="220.47601850000001"/>
    <x v="0"/>
    <n v="5.9429999999999996"/>
    <x v="1"/>
  </r>
  <r>
    <x v="4"/>
    <d v="2012-01-20T00:00:00"/>
    <x v="11"/>
    <x v="674"/>
    <x v="0"/>
    <n v="54.65"/>
    <x v="1"/>
    <n v="3.2679999999999998"/>
    <x v="1"/>
    <n v="220.56941040000001"/>
    <x v="0"/>
    <n v="5.9429999999999996"/>
    <x v="1"/>
  </r>
  <r>
    <x v="4"/>
    <d v="2012-01-27T00:00:00"/>
    <x v="11"/>
    <x v="675"/>
    <x v="0"/>
    <n v="54.63"/>
    <x v="1"/>
    <n v="3.29"/>
    <x v="1"/>
    <n v="220.66280230000001"/>
    <x v="0"/>
    <n v="5.9429999999999996"/>
    <x v="1"/>
  </r>
  <r>
    <x v="4"/>
    <d v="2012-02-03T00:00:00"/>
    <x v="0"/>
    <x v="676"/>
    <x v="0"/>
    <n v="57.35"/>
    <x v="1"/>
    <n v="3.36"/>
    <x v="1"/>
    <n v="220.75619409999999"/>
    <x v="0"/>
    <n v="5.9429999999999996"/>
    <x v="1"/>
  </r>
  <r>
    <x v="4"/>
    <d v="2012-02-10T00:00:00"/>
    <x v="0"/>
    <x v="677"/>
    <x v="1"/>
    <n v="48.57"/>
    <x v="0"/>
    <n v="3.4089999999999998"/>
    <x v="1"/>
    <n v="220.84958599999999"/>
    <x v="0"/>
    <n v="5.9429999999999996"/>
    <x v="1"/>
  </r>
  <r>
    <x v="4"/>
    <d v="2012-02-17T00:00:00"/>
    <x v="0"/>
    <x v="678"/>
    <x v="0"/>
    <n v="48.25"/>
    <x v="0"/>
    <n v="3.51"/>
    <x v="2"/>
    <n v="221.0106341"/>
    <x v="0"/>
    <n v="5.9429999999999996"/>
    <x v="1"/>
  </r>
  <r>
    <x v="4"/>
    <d v="2012-02-24T00:00:00"/>
    <x v="0"/>
    <x v="679"/>
    <x v="0"/>
    <n v="57.75"/>
    <x v="1"/>
    <n v="3.5550000000000002"/>
    <x v="2"/>
    <n v="221.2224243"/>
    <x v="0"/>
    <n v="5.9429999999999996"/>
    <x v="1"/>
  </r>
  <r>
    <x v="4"/>
    <d v="2012-03-02T00:00:00"/>
    <x v="1"/>
    <x v="680"/>
    <x v="0"/>
    <n v="60.66"/>
    <x v="1"/>
    <n v="3.63"/>
    <x v="2"/>
    <n v="221.43421459999999"/>
    <x v="0"/>
    <n v="5.9429999999999996"/>
    <x v="1"/>
  </r>
  <r>
    <x v="4"/>
    <d v="2012-03-09T00:00:00"/>
    <x v="1"/>
    <x v="681"/>
    <x v="0"/>
    <n v="57.69"/>
    <x v="1"/>
    <n v="3.669"/>
    <x v="2"/>
    <n v="221.64600479999999"/>
    <x v="0"/>
    <n v="5.9429999999999996"/>
    <x v="1"/>
  </r>
  <r>
    <x v="4"/>
    <d v="2012-03-16T00:00:00"/>
    <x v="1"/>
    <x v="682"/>
    <x v="0"/>
    <n v="63.55"/>
    <x v="1"/>
    <n v="3.734"/>
    <x v="2"/>
    <n v="221.79897130000001"/>
    <x v="0"/>
    <n v="5.9429999999999996"/>
    <x v="1"/>
  </r>
  <r>
    <x v="4"/>
    <d v="2012-03-23T00:00:00"/>
    <x v="1"/>
    <x v="683"/>
    <x v="0"/>
    <n v="64.44"/>
    <x v="1"/>
    <n v="3.7869999999999999"/>
    <x v="2"/>
    <n v="221.8735063"/>
    <x v="0"/>
    <n v="5.9429999999999996"/>
    <x v="1"/>
  </r>
  <r>
    <x v="4"/>
    <d v="2012-03-30T00:00:00"/>
    <x v="1"/>
    <x v="684"/>
    <x v="0"/>
    <n v="67.760000000000005"/>
    <x v="1"/>
    <n v="3.8450000000000002"/>
    <x v="2"/>
    <n v="221.94804120000001"/>
    <x v="0"/>
    <n v="5.9429999999999996"/>
    <x v="1"/>
  </r>
  <r>
    <x v="4"/>
    <d v="2012-04-06T00:00:00"/>
    <x v="2"/>
    <x v="685"/>
    <x v="0"/>
    <n v="70.400000000000006"/>
    <x v="1"/>
    <n v="3.891"/>
    <x v="2"/>
    <n v="222.0225762"/>
    <x v="0"/>
    <n v="5.8010000000000002"/>
    <x v="1"/>
  </r>
  <r>
    <x v="4"/>
    <d v="2012-04-13T00:00:00"/>
    <x v="2"/>
    <x v="686"/>
    <x v="0"/>
    <n v="70.56"/>
    <x v="1"/>
    <n v="3.891"/>
    <x v="2"/>
    <n v="222.09711110000001"/>
    <x v="0"/>
    <n v="5.8010000000000002"/>
    <x v="1"/>
  </r>
  <r>
    <x v="4"/>
    <d v="2012-04-20T00:00:00"/>
    <x v="2"/>
    <x v="687"/>
    <x v="0"/>
    <n v="67.33"/>
    <x v="1"/>
    <n v="3.8769999999999998"/>
    <x v="2"/>
    <n v="222.15123149999999"/>
    <x v="0"/>
    <n v="5.8010000000000002"/>
    <x v="1"/>
  </r>
  <r>
    <x v="4"/>
    <d v="2012-04-27T00:00:00"/>
    <x v="2"/>
    <x v="688"/>
    <x v="0"/>
    <n v="68.959999999999994"/>
    <x v="1"/>
    <n v="3.8140000000000001"/>
    <x v="2"/>
    <n v="222.20535190000001"/>
    <x v="0"/>
    <n v="5.8010000000000002"/>
    <x v="1"/>
  </r>
  <r>
    <x v="4"/>
    <d v="2012-05-04T00:00:00"/>
    <x v="3"/>
    <x v="689"/>
    <x v="0"/>
    <n v="77.099999999999994"/>
    <x v="1"/>
    <n v="3.7490000000000001"/>
    <x v="2"/>
    <n v="222.2594722"/>
    <x v="0"/>
    <n v="5.8010000000000002"/>
    <x v="1"/>
  </r>
  <r>
    <x v="4"/>
    <d v="2012-05-11T00:00:00"/>
    <x v="3"/>
    <x v="690"/>
    <x v="0"/>
    <n v="73.45"/>
    <x v="1"/>
    <n v="3.6880000000000002"/>
    <x v="2"/>
    <n v="222.31359259999999"/>
    <x v="0"/>
    <n v="5.8010000000000002"/>
    <x v="1"/>
  </r>
  <r>
    <x v="4"/>
    <d v="2012-05-18T00:00:00"/>
    <x v="3"/>
    <x v="691"/>
    <x v="0"/>
    <n v="70.45"/>
    <x v="1"/>
    <n v="3.63"/>
    <x v="2"/>
    <n v="222.330443"/>
    <x v="0"/>
    <n v="5.8010000000000002"/>
    <x v="1"/>
  </r>
  <r>
    <x v="4"/>
    <d v="2012-05-25T00:00:00"/>
    <x v="3"/>
    <x v="692"/>
    <x v="0"/>
    <n v="78.23"/>
    <x v="1"/>
    <n v="3.5609999999999999"/>
    <x v="2"/>
    <n v="222.3323853"/>
    <x v="0"/>
    <n v="5.8010000000000002"/>
    <x v="1"/>
  </r>
  <r>
    <x v="4"/>
    <d v="2012-06-01T00:00:00"/>
    <x v="4"/>
    <x v="693"/>
    <x v="0"/>
    <n v="79.72"/>
    <x v="1"/>
    <n v="3.5009999999999999"/>
    <x v="2"/>
    <n v="222.33432769999999"/>
    <x v="0"/>
    <n v="5.8010000000000002"/>
    <x v="1"/>
  </r>
  <r>
    <x v="4"/>
    <d v="2012-06-08T00:00:00"/>
    <x v="4"/>
    <x v="694"/>
    <x v="0"/>
    <n v="81.02"/>
    <x v="1"/>
    <n v="3.452"/>
    <x v="1"/>
    <n v="222.33627000000001"/>
    <x v="0"/>
    <n v="5.8010000000000002"/>
    <x v="1"/>
  </r>
  <r>
    <x v="4"/>
    <d v="2012-06-15T00:00:00"/>
    <x v="4"/>
    <x v="695"/>
    <x v="0"/>
    <n v="81.64"/>
    <x v="1"/>
    <n v="3.3929999999999998"/>
    <x v="1"/>
    <n v="222.34929009999999"/>
    <x v="0"/>
    <n v="5.8010000000000002"/>
    <x v="1"/>
  </r>
  <r>
    <x v="4"/>
    <d v="2012-06-22T00:00:00"/>
    <x v="4"/>
    <x v="696"/>
    <x v="0"/>
    <n v="80.569999999999993"/>
    <x v="1"/>
    <n v="3.3460000000000001"/>
    <x v="1"/>
    <n v="222.3900046"/>
    <x v="0"/>
    <n v="5.8010000000000002"/>
    <x v="1"/>
  </r>
  <r>
    <x v="4"/>
    <d v="2012-06-29T00:00:00"/>
    <x v="4"/>
    <x v="697"/>
    <x v="0"/>
    <n v="87.08"/>
    <x v="2"/>
    <n v="3.286"/>
    <x v="1"/>
    <n v="222.4307191"/>
    <x v="0"/>
    <n v="5.8010000000000002"/>
    <x v="1"/>
  </r>
  <r>
    <x v="4"/>
    <d v="2012-07-06T00:00:00"/>
    <x v="5"/>
    <x v="698"/>
    <x v="0"/>
    <n v="82.35"/>
    <x v="1"/>
    <n v="3.2269999999999999"/>
    <x v="1"/>
    <n v="222.47143360000001"/>
    <x v="0"/>
    <n v="5.6029999999999998"/>
    <x v="1"/>
  </r>
  <r>
    <x v="4"/>
    <d v="2012-07-13T00:00:00"/>
    <x v="5"/>
    <x v="699"/>
    <x v="0"/>
    <n v="80.78"/>
    <x v="1"/>
    <n v="3.2559999999999998"/>
    <x v="1"/>
    <n v="222.51214809999999"/>
    <x v="0"/>
    <n v="5.6029999999999998"/>
    <x v="1"/>
  </r>
  <r>
    <x v="4"/>
    <d v="2012-07-20T00:00:00"/>
    <x v="5"/>
    <x v="700"/>
    <x v="0"/>
    <n v="81.05"/>
    <x v="1"/>
    <n v="3.3109999999999999"/>
    <x v="1"/>
    <n v="222.52093579999999"/>
    <x v="0"/>
    <n v="5.6029999999999998"/>
    <x v="1"/>
  </r>
  <r>
    <x v="4"/>
    <d v="2012-07-27T00:00:00"/>
    <x v="5"/>
    <x v="701"/>
    <x v="0"/>
    <n v="85.06"/>
    <x v="1"/>
    <n v="3.407"/>
    <x v="1"/>
    <n v="222.52972339999999"/>
    <x v="0"/>
    <n v="5.6029999999999998"/>
    <x v="1"/>
  </r>
  <r>
    <x v="4"/>
    <d v="2012-08-03T00:00:00"/>
    <x v="6"/>
    <x v="702"/>
    <x v="0"/>
    <n v="86.91"/>
    <x v="2"/>
    <n v="3.4169999999999998"/>
    <x v="1"/>
    <n v="222.53851109999999"/>
    <x v="0"/>
    <n v="5.6029999999999998"/>
    <x v="1"/>
  </r>
  <r>
    <x v="4"/>
    <d v="2012-08-10T00:00:00"/>
    <x v="6"/>
    <x v="703"/>
    <x v="0"/>
    <n v="86.96"/>
    <x v="2"/>
    <n v="3.4940000000000002"/>
    <x v="1"/>
    <n v="222.5472987"/>
    <x v="0"/>
    <n v="5.6029999999999998"/>
    <x v="1"/>
  </r>
  <r>
    <x v="4"/>
    <d v="2012-08-17T00:00:00"/>
    <x v="6"/>
    <x v="704"/>
    <x v="0"/>
    <n v="87.52"/>
    <x v="2"/>
    <n v="3.5710000000000002"/>
    <x v="2"/>
    <n v="222.62767529999999"/>
    <x v="0"/>
    <n v="5.6029999999999998"/>
    <x v="1"/>
  </r>
  <r>
    <x v="4"/>
    <d v="2012-08-24T00:00:00"/>
    <x v="6"/>
    <x v="705"/>
    <x v="0"/>
    <n v="79.45"/>
    <x v="1"/>
    <n v="3.62"/>
    <x v="2"/>
    <n v="222.76174370000001"/>
    <x v="0"/>
    <n v="5.6029999999999998"/>
    <x v="1"/>
  </r>
  <r>
    <x v="4"/>
    <d v="2012-08-31T00:00:00"/>
    <x v="6"/>
    <x v="706"/>
    <x v="0"/>
    <n v="84.25"/>
    <x v="1"/>
    <n v="3.6379999999999999"/>
    <x v="2"/>
    <n v="222.8958121"/>
    <x v="0"/>
    <n v="5.6029999999999998"/>
    <x v="1"/>
  </r>
  <r>
    <x v="4"/>
    <d v="2012-09-07T00:00:00"/>
    <x v="7"/>
    <x v="707"/>
    <x v="1"/>
    <n v="86.3"/>
    <x v="2"/>
    <n v="3.73"/>
    <x v="2"/>
    <n v="223.02988049999999"/>
    <x v="0"/>
    <n v="5.6029999999999998"/>
    <x v="1"/>
  </r>
  <r>
    <x v="4"/>
    <d v="2012-09-14T00:00:00"/>
    <x v="7"/>
    <x v="708"/>
    <x v="0"/>
    <n v="76.650000000000006"/>
    <x v="1"/>
    <n v="3.7170000000000001"/>
    <x v="2"/>
    <n v="223.17341669999999"/>
    <x v="0"/>
    <n v="5.6029999999999998"/>
    <x v="1"/>
  </r>
  <r>
    <x v="4"/>
    <d v="2012-09-21T00:00:00"/>
    <x v="7"/>
    <x v="709"/>
    <x v="0"/>
    <n v="71.09"/>
    <x v="1"/>
    <n v="3.7210000000000001"/>
    <x v="2"/>
    <n v="223.37375929999999"/>
    <x v="0"/>
    <n v="5.6029999999999998"/>
    <x v="1"/>
  </r>
  <r>
    <x v="4"/>
    <d v="2012-09-28T00:00:00"/>
    <x v="7"/>
    <x v="710"/>
    <x v="0"/>
    <n v="78.33"/>
    <x v="1"/>
    <n v="3.6659999999999999"/>
    <x v="2"/>
    <n v="223.57410189999999"/>
    <x v="0"/>
    <n v="5.6029999999999998"/>
    <x v="1"/>
  </r>
  <r>
    <x v="4"/>
    <d v="2012-10-05T00:00:00"/>
    <x v="8"/>
    <x v="711"/>
    <x v="0"/>
    <n v="71.17"/>
    <x v="1"/>
    <n v="3.617"/>
    <x v="2"/>
    <n v="223.77444439999999"/>
    <x v="0"/>
    <n v="5.4219999999999997"/>
    <x v="1"/>
  </r>
  <r>
    <x v="4"/>
    <d v="2012-10-12T00:00:00"/>
    <x v="8"/>
    <x v="712"/>
    <x v="0"/>
    <n v="66.239999999999995"/>
    <x v="1"/>
    <n v="3.601"/>
    <x v="2"/>
    <n v="223.97478699999999"/>
    <x v="0"/>
    <n v="5.4219999999999997"/>
    <x v="1"/>
  </r>
  <r>
    <x v="4"/>
    <d v="2012-10-19T00:00:00"/>
    <x v="8"/>
    <x v="713"/>
    <x v="0"/>
    <n v="69.17"/>
    <x v="1"/>
    <n v="3.5939999999999999"/>
    <x v="2"/>
    <n v="224.0192873"/>
    <x v="0"/>
    <n v="5.4219999999999997"/>
    <x v="1"/>
  </r>
  <r>
    <x v="4"/>
    <d v="2012-10-26T00:00:00"/>
    <x v="8"/>
    <x v="714"/>
    <x v="0"/>
    <n v="71.7"/>
    <x v="1"/>
    <n v="3.5059999999999998"/>
    <x v="2"/>
    <n v="224.0378139"/>
    <x v="0"/>
    <n v="5.4219999999999997"/>
    <x v="1"/>
  </r>
  <r>
    <x v="5"/>
    <d v="2010-02-05T00:00:00"/>
    <x v="0"/>
    <x v="715"/>
    <x v="0"/>
    <n v="40.43"/>
    <x v="0"/>
    <n v="2.5720000000000001"/>
    <x v="0"/>
    <n v="212.62235179999999"/>
    <x v="0"/>
    <n v="7.2590000000000003"/>
    <x v="1"/>
  </r>
  <r>
    <x v="5"/>
    <d v="2010-02-12T00:00:00"/>
    <x v="0"/>
    <x v="716"/>
    <x v="1"/>
    <n v="40.57"/>
    <x v="0"/>
    <n v="2.548"/>
    <x v="0"/>
    <n v="212.77004249999999"/>
    <x v="0"/>
    <n v="7.2590000000000003"/>
    <x v="1"/>
  </r>
  <r>
    <x v="5"/>
    <d v="2010-02-19T00:00:00"/>
    <x v="0"/>
    <x v="717"/>
    <x v="0"/>
    <n v="43.58"/>
    <x v="0"/>
    <n v="2.5139999999999998"/>
    <x v="0"/>
    <n v="212.8161546"/>
    <x v="0"/>
    <n v="7.2590000000000003"/>
    <x v="1"/>
  </r>
  <r>
    <x v="5"/>
    <d v="2010-02-26T00:00:00"/>
    <x v="0"/>
    <x v="718"/>
    <x v="0"/>
    <n v="47.1"/>
    <x v="0"/>
    <n v="2.5609999999999999"/>
    <x v="0"/>
    <n v="212.845337"/>
    <x v="0"/>
    <n v="7.2590000000000003"/>
    <x v="1"/>
  </r>
  <r>
    <x v="5"/>
    <d v="2010-03-05T00:00:00"/>
    <x v="1"/>
    <x v="719"/>
    <x v="0"/>
    <n v="49.63"/>
    <x v="0"/>
    <n v="2.625"/>
    <x v="0"/>
    <n v="212.8745193"/>
    <x v="0"/>
    <n v="7.2590000000000003"/>
    <x v="1"/>
  </r>
  <r>
    <x v="5"/>
    <d v="2010-03-12T00:00:00"/>
    <x v="1"/>
    <x v="720"/>
    <x v="0"/>
    <n v="58.82"/>
    <x v="1"/>
    <n v="2.6669999999999998"/>
    <x v="0"/>
    <n v="212.9037017"/>
    <x v="0"/>
    <n v="7.2590000000000003"/>
    <x v="1"/>
  </r>
  <r>
    <x v="5"/>
    <d v="2010-03-19T00:00:00"/>
    <x v="1"/>
    <x v="721"/>
    <x v="0"/>
    <n v="56.55"/>
    <x v="1"/>
    <n v="2.72"/>
    <x v="0"/>
    <n v="212.73519350000001"/>
    <x v="0"/>
    <n v="7.2590000000000003"/>
    <x v="1"/>
  </r>
  <r>
    <x v="5"/>
    <d v="2010-03-26T00:00:00"/>
    <x v="1"/>
    <x v="722"/>
    <x v="0"/>
    <n v="53.74"/>
    <x v="1"/>
    <n v="2.7320000000000002"/>
    <x v="0"/>
    <n v="212.533737"/>
    <x v="0"/>
    <n v="7.2590000000000003"/>
    <x v="1"/>
  </r>
  <r>
    <x v="5"/>
    <d v="2010-04-02T00:00:00"/>
    <x v="2"/>
    <x v="723"/>
    <x v="0"/>
    <n v="64.94"/>
    <x v="1"/>
    <n v="2.7189999999999999"/>
    <x v="0"/>
    <n v="212.3322805"/>
    <x v="0"/>
    <n v="7.0919999999999996"/>
    <x v="1"/>
  </r>
  <r>
    <x v="5"/>
    <d v="2010-04-09T00:00:00"/>
    <x v="2"/>
    <x v="724"/>
    <x v="0"/>
    <n v="66.150000000000006"/>
    <x v="1"/>
    <n v="2.77"/>
    <x v="0"/>
    <n v="212.1308239"/>
    <x v="0"/>
    <n v="7.0919999999999996"/>
    <x v="1"/>
  </r>
  <r>
    <x v="5"/>
    <d v="2010-04-16T00:00:00"/>
    <x v="2"/>
    <x v="725"/>
    <x v="0"/>
    <n v="65.680000000000007"/>
    <x v="1"/>
    <n v="2.8079999999999998"/>
    <x v="0"/>
    <n v="211.99427650000001"/>
    <x v="0"/>
    <n v="7.0919999999999996"/>
    <x v="1"/>
  </r>
  <r>
    <x v="5"/>
    <d v="2010-04-23T00:00:00"/>
    <x v="2"/>
    <x v="726"/>
    <x v="0"/>
    <n v="64.11"/>
    <x v="1"/>
    <n v="2.7949999999999999"/>
    <x v="0"/>
    <n v="211.94427450000001"/>
    <x v="0"/>
    <n v="7.0919999999999996"/>
    <x v="1"/>
  </r>
  <r>
    <x v="5"/>
    <d v="2010-04-30T00:00:00"/>
    <x v="2"/>
    <x v="727"/>
    <x v="0"/>
    <n v="68.91"/>
    <x v="1"/>
    <n v="2.78"/>
    <x v="0"/>
    <n v="211.8942725"/>
    <x v="0"/>
    <n v="7.0919999999999996"/>
    <x v="1"/>
  </r>
  <r>
    <x v="5"/>
    <d v="2010-05-07T00:00:00"/>
    <x v="3"/>
    <x v="728"/>
    <x v="0"/>
    <n v="73.680000000000007"/>
    <x v="1"/>
    <n v="2.835"/>
    <x v="0"/>
    <n v="211.84427059999999"/>
    <x v="0"/>
    <n v="7.0919999999999996"/>
    <x v="1"/>
  </r>
  <r>
    <x v="5"/>
    <d v="2010-05-14T00:00:00"/>
    <x v="3"/>
    <x v="729"/>
    <x v="0"/>
    <n v="74.95"/>
    <x v="1"/>
    <n v="2.8540000000000001"/>
    <x v="0"/>
    <n v="211.8421769"/>
    <x v="0"/>
    <n v="7.0919999999999996"/>
    <x v="1"/>
  </r>
  <r>
    <x v="5"/>
    <d v="2010-05-21T00:00:00"/>
    <x v="3"/>
    <x v="730"/>
    <x v="0"/>
    <n v="74.8"/>
    <x v="1"/>
    <n v="2.8260000000000001"/>
    <x v="0"/>
    <n v="212.12753240000001"/>
    <x v="0"/>
    <n v="7.0919999999999996"/>
    <x v="1"/>
  </r>
  <r>
    <x v="5"/>
    <d v="2010-05-28T00:00:00"/>
    <x v="3"/>
    <x v="731"/>
    <x v="0"/>
    <n v="78.89"/>
    <x v="1"/>
    <n v="2.7589999999999999"/>
    <x v="0"/>
    <n v="212.41288800000001"/>
    <x v="0"/>
    <n v="7.0919999999999996"/>
    <x v="1"/>
  </r>
  <r>
    <x v="5"/>
    <d v="2010-06-04T00:00:00"/>
    <x v="4"/>
    <x v="732"/>
    <x v="0"/>
    <n v="79.44"/>
    <x v="1"/>
    <n v="2.7050000000000001"/>
    <x v="0"/>
    <n v="212.69824360000001"/>
    <x v="0"/>
    <n v="7.0919999999999996"/>
    <x v="1"/>
  </r>
  <r>
    <x v="5"/>
    <d v="2010-06-11T00:00:00"/>
    <x v="4"/>
    <x v="733"/>
    <x v="0"/>
    <n v="81.81"/>
    <x v="1"/>
    <n v="2.6680000000000001"/>
    <x v="0"/>
    <n v="212.98359919999999"/>
    <x v="0"/>
    <n v="7.0919999999999996"/>
    <x v="1"/>
  </r>
  <r>
    <x v="5"/>
    <d v="2010-06-18T00:00:00"/>
    <x v="4"/>
    <x v="734"/>
    <x v="0"/>
    <n v="83.89"/>
    <x v="1"/>
    <n v="2.637"/>
    <x v="0"/>
    <n v="212.9813843"/>
    <x v="0"/>
    <n v="7.0919999999999996"/>
    <x v="1"/>
  </r>
  <r>
    <x v="5"/>
    <d v="2010-06-25T00:00:00"/>
    <x v="4"/>
    <x v="735"/>
    <x v="0"/>
    <n v="84.2"/>
    <x v="1"/>
    <n v="2.653"/>
    <x v="0"/>
    <n v="212.86414120000001"/>
    <x v="0"/>
    <n v="7.0919999999999996"/>
    <x v="1"/>
  </r>
  <r>
    <x v="5"/>
    <d v="2010-07-02T00:00:00"/>
    <x v="5"/>
    <x v="736"/>
    <x v="0"/>
    <n v="80.34"/>
    <x v="1"/>
    <n v="2.669"/>
    <x v="0"/>
    <n v="212.74689799999999"/>
    <x v="0"/>
    <n v="6.9729999999999999"/>
    <x v="1"/>
  </r>
  <r>
    <x v="5"/>
    <d v="2010-07-09T00:00:00"/>
    <x v="5"/>
    <x v="737"/>
    <x v="0"/>
    <n v="80.930000000000007"/>
    <x v="1"/>
    <n v="2.6419999999999999"/>
    <x v="0"/>
    <n v="212.62965489999999"/>
    <x v="0"/>
    <n v="6.9729999999999999"/>
    <x v="1"/>
  </r>
  <r>
    <x v="5"/>
    <d v="2010-07-16T00:00:00"/>
    <x v="5"/>
    <x v="738"/>
    <x v="0"/>
    <n v="83.75"/>
    <x v="1"/>
    <n v="2.6230000000000002"/>
    <x v="0"/>
    <n v="212.62121629999999"/>
    <x v="0"/>
    <n v="6.9729999999999999"/>
    <x v="1"/>
  </r>
  <r>
    <x v="5"/>
    <d v="2010-07-23T00:00:00"/>
    <x v="5"/>
    <x v="739"/>
    <x v="0"/>
    <n v="83.9"/>
    <x v="1"/>
    <n v="2.6080000000000001"/>
    <x v="0"/>
    <n v="212.75785049999999"/>
    <x v="0"/>
    <n v="6.9729999999999999"/>
    <x v="1"/>
  </r>
  <r>
    <x v="5"/>
    <d v="2010-07-30T00:00:00"/>
    <x v="5"/>
    <x v="740"/>
    <x v="0"/>
    <n v="81.37"/>
    <x v="1"/>
    <n v="2.64"/>
    <x v="0"/>
    <n v="212.8944846"/>
    <x v="0"/>
    <n v="6.9729999999999999"/>
    <x v="1"/>
  </r>
  <r>
    <x v="5"/>
    <d v="2010-08-06T00:00:00"/>
    <x v="6"/>
    <x v="741"/>
    <x v="0"/>
    <n v="86.61"/>
    <x v="2"/>
    <n v="2.6269999999999998"/>
    <x v="0"/>
    <n v="213.0311188"/>
    <x v="0"/>
    <n v="6.9729999999999999"/>
    <x v="1"/>
  </r>
  <r>
    <x v="5"/>
    <d v="2010-08-13T00:00:00"/>
    <x v="6"/>
    <x v="742"/>
    <x v="0"/>
    <n v="86.83"/>
    <x v="2"/>
    <n v="2.6920000000000002"/>
    <x v="0"/>
    <n v="213.16775290000001"/>
    <x v="0"/>
    <n v="6.9729999999999999"/>
    <x v="1"/>
  </r>
  <r>
    <x v="5"/>
    <d v="2010-08-20T00:00:00"/>
    <x v="6"/>
    <x v="743"/>
    <x v="0"/>
    <n v="87.36"/>
    <x v="2"/>
    <n v="2.6640000000000001"/>
    <x v="0"/>
    <n v="213.12914269999999"/>
    <x v="0"/>
    <n v="6.9729999999999999"/>
    <x v="1"/>
  </r>
  <r>
    <x v="5"/>
    <d v="2010-08-27T00:00:00"/>
    <x v="6"/>
    <x v="744"/>
    <x v="0"/>
    <n v="85.71"/>
    <x v="1"/>
    <n v="2.6190000000000002"/>
    <x v="0"/>
    <n v="213.0905324"/>
    <x v="0"/>
    <n v="6.9729999999999999"/>
    <x v="1"/>
  </r>
  <r>
    <x v="5"/>
    <d v="2010-09-03T00:00:00"/>
    <x v="7"/>
    <x v="745"/>
    <x v="0"/>
    <n v="82.15"/>
    <x v="1"/>
    <n v="2.577"/>
    <x v="0"/>
    <n v="213.05192220000001"/>
    <x v="0"/>
    <n v="6.9729999999999999"/>
    <x v="1"/>
  </r>
  <r>
    <x v="5"/>
    <d v="2010-09-10T00:00:00"/>
    <x v="7"/>
    <x v="746"/>
    <x v="1"/>
    <n v="78.78"/>
    <x v="1"/>
    <n v="2.5649999999999999"/>
    <x v="0"/>
    <n v="213.01331200000001"/>
    <x v="0"/>
    <n v="6.9729999999999999"/>
    <x v="1"/>
  </r>
  <r>
    <x v="5"/>
    <d v="2010-09-17T00:00:00"/>
    <x v="7"/>
    <x v="747"/>
    <x v="0"/>
    <n v="81.78"/>
    <x v="1"/>
    <n v="2.5819999999999999"/>
    <x v="0"/>
    <n v="213.0398643"/>
    <x v="0"/>
    <n v="6.9729999999999999"/>
    <x v="1"/>
  </r>
  <r>
    <x v="5"/>
    <d v="2010-09-24T00:00:00"/>
    <x v="7"/>
    <x v="748"/>
    <x v="0"/>
    <n v="76.489999999999995"/>
    <x v="1"/>
    <n v="2.6240000000000001"/>
    <x v="0"/>
    <n v="213.11528860000001"/>
    <x v="0"/>
    <n v="6.9729999999999999"/>
    <x v="1"/>
  </r>
  <r>
    <x v="5"/>
    <d v="2010-10-01T00:00:00"/>
    <x v="8"/>
    <x v="749"/>
    <x v="0"/>
    <n v="70.69"/>
    <x v="1"/>
    <n v="2.6030000000000002"/>
    <x v="0"/>
    <n v="213.19071289999999"/>
    <x v="0"/>
    <n v="7.0069999999999997"/>
    <x v="1"/>
  </r>
  <r>
    <x v="5"/>
    <d v="2010-10-08T00:00:00"/>
    <x v="8"/>
    <x v="750"/>
    <x v="0"/>
    <n v="65.209999999999994"/>
    <x v="1"/>
    <n v="2.633"/>
    <x v="0"/>
    <n v="213.2661373"/>
    <x v="0"/>
    <n v="7.0069999999999997"/>
    <x v="1"/>
  </r>
  <r>
    <x v="5"/>
    <d v="2010-10-15T00:00:00"/>
    <x v="8"/>
    <x v="751"/>
    <x v="0"/>
    <n v="68.930000000000007"/>
    <x v="1"/>
    <n v="2.72"/>
    <x v="0"/>
    <n v="213.33379769999999"/>
    <x v="0"/>
    <n v="7.0069999999999997"/>
    <x v="1"/>
  </r>
  <r>
    <x v="5"/>
    <d v="2010-10-22T00:00:00"/>
    <x v="8"/>
    <x v="752"/>
    <x v="0"/>
    <n v="70.97"/>
    <x v="1"/>
    <n v="2.7250000000000001"/>
    <x v="0"/>
    <n v="213.38204859999999"/>
    <x v="0"/>
    <n v="7.0069999999999997"/>
    <x v="1"/>
  </r>
  <r>
    <x v="5"/>
    <d v="2010-10-29T00:00:00"/>
    <x v="8"/>
    <x v="753"/>
    <x v="0"/>
    <n v="70.39"/>
    <x v="1"/>
    <n v="2.7160000000000002"/>
    <x v="0"/>
    <n v="213.4302994"/>
    <x v="0"/>
    <n v="7.0069999999999997"/>
    <x v="1"/>
  </r>
  <r>
    <x v="5"/>
    <d v="2010-11-05T00:00:00"/>
    <x v="9"/>
    <x v="754"/>
    <x v="0"/>
    <n v="59.9"/>
    <x v="1"/>
    <n v="2.6890000000000001"/>
    <x v="0"/>
    <n v="213.47855029999999"/>
    <x v="0"/>
    <n v="7.0069999999999997"/>
    <x v="1"/>
  </r>
  <r>
    <x v="5"/>
    <d v="2010-11-12T00:00:00"/>
    <x v="9"/>
    <x v="755"/>
    <x v="0"/>
    <n v="62.11"/>
    <x v="1"/>
    <n v="2.7280000000000002"/>
    <x v="0"/>
    <n v="213.5268011"/>
    <x v="0"/>
    <n v="7.0069999999999997"/>
    <x v="1"/>
  </r>
  <r>
    <x v="5"/>
    <d v="2010-11-19T00:00:00"/>
    <x v="9"/>
    <x v="756"/>
    <x v="0"/>
    <n v="52.99"/>
    <x v="1"/>
    <n v="2.7709999999999999"/>
    <x v="0"/>
    <n v="213.41074119999999"/>
    <x v="0"/>
    <n v="7.0069999999999997"/>
    <x v="1"/>
  </r>
  <r>
    <x v="5"/>
    <d v="2010-11-26T00:00:00"/>
    <x v="9"/>
    <x v="757"/>
    <x v="1"/>
    <n v="65.790000000000006"/>
    <x v="1"/>
    <n v="2.7349999999999999"/>
    <x v="0"/>
    <n v="213.26729610000001"/>
    <x v="0"/>
    <n v="7.0069999999999997"/>
    <x v="1"/>
  </r>
  <r>
    <x v="5"/>
    <d v="2010-12-03T00:00:00"/>
    <x v="10"/>
    <x v="758"/>
    <x v="0"/>
    <n v="52.3"/>
    <x v="1"/>
    <n v="2.7080000000000002"/>
    <x v="0"/>
    <n v="213.123851"/>
    <x v="0"/>
    <n v="7.0069999999999997"/>
    <x v="1"/>
  </r>
  <r>
    <x v="5"/>
    <d v="2010-12-10T00:00:00"/>
    <x v="10"/>
    <x v="759"/>
    <x v="0"/>
    <n v="48.46"/>
    <x v="0"/>
    <n v="2.843"/>
    <x v="0"/>
    <n v="212.98040589999999"/>
    <x v="0"/>
    <n v="7.0069999999999997"/>
    <x v="1"/>
  </r>
  <r>
    <x v="5"/>
    <d v="2010-12-17T00:00:00"/>
    <x v="10"/>
    <x v="760"/>
    <x v="0"/>
    <n v="52.24"/>
    <x v="1"/>
    <n v="2.8690000000000002"/>
    <x v="0"/>
    <n v="212.918049"/>
    <x v="0"/>
    <n v="7.0069999999999997"/>
    <x v="1"/>
  </r>
  <r>
    <x v="5"/>
    <d v="2010-12-24T00:00:00"/>
    <x v="10"/>
    <x v="761"/>
    <x v="0"/>
    <n v="55.07"/>
    <x v="1"/>
    <n v="2.8860000000000001"/>
    <x v="0"/>
    <n v="212.91650820000001"/>
    <x v="0"/>
    <n v="7.0069999999999997"/>
    <x v="1"/>
  </r>
  <r>
    <x v="5"/>
    <d v="2010-12-31T00:00:00"/>
    <x v="10"/>
    <x v="762"/>
    <x v="1"/>
    <n v="49.14"/>
    <x v="0"/>
    <n v="2.9430000000000001"/>
    <x v="0"/>
    <n v="212.91496739999999"/>
    <x v="0"/>
    <n v="7.0069999999999997"/>
    <x v="1"/>
  </r>
  <r>
    <x v="5"/>
    <d v="2011-01-07T00:00:00"/>
    <x v="11"/>
    <x v="763"/>
    <x v="0"/>
    <n v="47.78"/>
    <x v="0"/>
    <n v="2.976"/>
    <x v="0"/>
    <n v="212.91342660000001"/>
    <x v="0"/>
    <n v="6.8579999999999997"/>
    <x v="1"/>
  </r>
  <r>
    <x v="5"/>
    <d v="2011-01-14T00:00:00"/>
    <x v="11"/>
    <x v="764"/>
    <x v="0"/>
    <n v="38.369999999999997"/>
    <x v="0"/>
    <n v="2.9830000000000001"/>
    <x v="0"/>
    <n v="212.96558820000001"/>
    <x v="0"/>
    <n v="6.8579999999999997"/>
    <x v="1"/>
  </r>
  <r>
    <x v="5"/>
    <d v="2011-01-21T00:00:00"/>
    <x v="11"/>
    <x v="765"/>
    <x v="0"/>
    <n v="46.2"/>
    <x v="0"/>
    <n v="3.016"/>
    <x v="1"/>
    <n v="213.3399647"/>
    <x v="0"/>
    <n v="6.8579999999999997"/>
    <x v="1"/>
  </r>
  <r>
    <x v="5"/>
    <d v="2011-01-28T00:00:00"/>
    <x v="11"/>
    <x v="766"/>
    <x v="0"/>
    <n v="44.98"/>
    <x v="0"/>
    <n v="3.01"/>
    <x v="1"/>
    <n v="213.71434120000001"/>
    <x v="0"/>
    <n v="6.8579999999999997"/>
    <x v="1"/>
  </r>
  <r>
    <x v="5"/>
    <d v="2011-02-04T00:00:00"/>
    <x v="0"/>
    <x v="767"/>
    <x v="0"/>
    <n v="40.590000000000003"/>
    <x v="0"/>
    <n v="2.9889999999999999"/>
    <x v="0"/>
    <n v="214.0887176"/>
    <x v="0"/>
    <n v="6.8579999999999997"/>
    <x v="1"/>
  </r>
  <r>
    <x v="5"/>
    <d v="2011-02-11T00:00:00"/>
    <x v="0"/>
    <x v="768"/>
    <x v="1"/>
    <n v="39.380000000000003"/>
    <x v="0"/>
    <n v="3.0219999999999998"/>
    <x v="1"/>
    <n v="214.46309410000001"/>
    <x v="0"/>
    <n v="6.8579999999999997"/>
    <x v="1"/>
  </r>
  <r>
    <x v="5"/>
    <d v="2011-02-18T00:00:00"/>
    <x v="0"/>
    <x v="769"/>
    <x v="0"/>
    <n v="59.61"/>
    <x v="1"/>
    <n v="3.0449999999999999"/>
    <x v="1"/>
    <n v="214.7775231"/>
    <x v="0"/>
    <n v="6.8579999999999997"/>
    <x v="1"/>
  </r>
  <r>
    <x v="5"/>
    <d v="2011-02-25T00:00:00"/>
    <x v="0"/>
    <x v="770"/>
    <x v="0"/>
    <n v="62.86"/>
    <x v="1"/>
    <n v="3.0649999999999999"/>
    <x v="1"/>
    <n v="215.06797309999999"/>
    <x v="0"/>
    <n v="6.8579999999999997"/>
    <x v="1"/>
  </r>
  <r>
    <x v="5"/>
    <d v="2011-03-04T00:00:00"/>
    <x v="1"/>
    <x v="771"/>
    <x v="0"/>
    <n v="60.45"/>
    <x v="1"/>
    <n v="3.2879999999999998"/>
    <x v="1"/>
    <n v="215.35842310000001"/>
    <x v="0"/>
    <n v="6.8579999999999997"/>
    <x v="1"/>
  </r>
  <r>
    <x v="5"/>
    <d v="2011-03-11T00:00:00"/>
    <x v="1"/>
    <x v="772"/>
    <x v="0"/>
    <n v="57.71"/>
    <x v="1"/>
    <n v="3.4590000000000001"/>
    <x v="1"/>
    <n v="215.6488731"/>
    <x v="0"/>
    <n v="6.8579999999999997"/>
    <x v="1"/>
  </r>
  <r>
    <x v="5"/>
    <d v="2011-03-18T00:00:00"/>
    <x v="1"/>
    <x v="773"/>
    <x v="0"/>
    <n v="65.069999999999993"/>
    <x v="1"/>
    <n v="3.488"/>
    <x v="1"/>
    <n v="215.9035078"/>
    <x v="0"/>
    <n v="6.8579999999999997"/>
    <x v="1"/>
  </r>
  <r>
    <x v="5"/>
    <d v="2011-03-25T00:00:00"/>
    <x v="1"/>
    <x v="774"/>
    <x v="0"/>
    <n v="70.83"/>
    <x v="1"/>
    <n v="3.4729999999999999"/>
    <x v="1"/>
    <n v="216.1438163"/>
    <x v="0"/>
    <n v="6.8579999999999997"/>
    <x v="1"/>
  </r>
  <r>
    <x v="5"/>
    <d v="2011-04-01T00:00:00"/>
    <x v="2"/>
    <x v="775"/>
    <x v="0"/>
    <n v="62.25"/>
    <x v="1"/>
    <n v="3.524"/>
    <x v="2"/>
    <n v="216.38412489999999"/>
    <x v="0"/>
    <n v="6.8550000000000004"/>
    <x v="1"/>
  </r>
  <r>
    <x v="5"/>
    <d v="2011-04-08T00:00:00"/>
    <x v="2"/>
    <x v="776"/>
    <x v="0"/>
    <n v="70.349999999999994"/>
    <x v="1"/>
    <n v="3.6219999999999999"/>
    <x v="2"/>
    <n v="216.62443339999999"/>
    <x v="0"/>
    <n v="6.8550000000000004"/>
    <x v="1"/>
  </r>
  <r>
    <x v="5"/>
    <d v="2011-04-15T00:00:00"/>
    <x v="2"/>
    <x v="777"/>
    <x v="0"/>
    <n v="73.17"/>
    <x v="1"/>
    <n v="3.7429999999999999"/>
    <x v="2"/>
    <n v="216.84466269999999"/>
    <x v="0"/>
    <n v="6.8550000000000004"/>
    <x v="1"/>
  </r>
  <r>
    <x v="5"/>
    <d v="2011-04-22T00:00:00"/>
    <x v="2"/>
    <x v="778"/>
    <x v="0"/>
    <n v="74.239999999999995"/>
    <x v="1"/>
    <n v="3.8069999999999999"/>
    <x v="2"/>
    <n v="217.01469410000001"/>
    <x v="0"/>
    <n v="6.8550000000000004"/>
    <x v="1"/>
  </r>
  <r>
    <x v="5"/>
    <d v="2011-04-29T00:00:00"/>
    <x v="2"/>
    <x v="779"/>
    <x v="0"/>
    <n v="75.27"/>
    <x v="1"/>
    <n v="3.81"/>
    <x v="2"/>
    <n v="217.18472550000001"/>
    <x v="0"/>
    <n v="6.8550000000000004"/>
    <x v="1"/>
  </r>
  <r>
    <x v="5"/>
    <d v="2011-05-06T00:00:00"/>
    <x v="3"/>
    <x v="780"/>
    <x v="0"/>
    <n v="65.42"/>
    <x v="1"/>
    <n v="3.9060000000000001"/>
    <x v="2"/>
    <n v="217.35475690000001"/>
    <x v="0"/>
    <n v="6.8550000000000004"/>
    <x v="1"/>
  </r>
  <r>
    <x v="5"/>
    <d v="2011-05-13T00:00:00"/>
    <x v="3"/>
    <x v="781"/>
    <x v="0"/>
    <n v="76.95"/>
    <x v="1"/>
    <n v="3.899"/>
    <x v="2"/>
    <n v="217.52478819999999"/>
    <x v="0"/>
    <n v="6.8550000000000004"/>
    <x v="1"/>
  </r>
  <r>
    <x v="5"/>
    <d v="2011-05-20T00:00:00"/>
    <x v="3"/>
    <x v="782"/>
    <x v="0"/>
    <n v="72.010000000000005"/>
    <x v="1"/>
    <n v="3.907"/>
    <x v="2"/>
    <n v="217.28960950000001"/>
    <x v="0"/>
    <n v="6.8550000000000004"/>
    <x v="1"/>
  </r>
  <r>
    <x v="5"/>
    <d v="2011-05-27T00:00:00"/>
    <x v="3"/>
    <x v="783"/>
    <x v="0"/>
    <n v="80.83"/>
    <x v="1"/>
    <n v="3.786"/>
    <x v="2"/>
    <n v="217.05443070000001"/>
    <x v="0"/>
    <n v="6.8550000000000004"/>
    <x v="1"/>
  </r>
  <r>
    <x v="5"/>
    <d v="2011-06-03T00:00:00"/>
    <x v="4"/>
    <x v="784"/>
    <x v="0"/>
    <n v="84.01"/>
    <x v="1"/>
    <n v="3.6989999999999998"/>
    <x v="2"/>
    <n v="216.81925200000001"/>
    <x v="0"/>
    <n v="6.8550000000000004"/>
    <x v="1"/>
  </r>
  <r>
    <x v="5"/>
    <d v="2011-06-10T00:00:00"/>
    <x v="4"/>
    <x v="785"/>
    <x v="0"/>
    <n v="84.49"/>
    <x v="1"/>
    <n v="3.6480000000000001"/>
    <x v="2"/>
    <n v="216.58407320000001"/>
    <x v="0"/>
    <n v="6.8550000000000004"/>
    <x v="1"/>
  </r>
  <r>
    <x v="5"/>
    <d v="2011-06-17T00:00:00"/>
    <x v="4"/>
    <x v="786"/>
    <x v="0"/>
    <n v="87.08"/>
    <x v="2"/>
    <n v="3.637"/>
    <x v="2"/>
    <n v="216.53716159999999"/>
    <x v="0"/>
    <n v="6.8550000000000004"/>
    <x v="1"/>
  </r>
  <r>
    <x v="5"/>
    <d v="2011-06-24T00:00:00"/>
    <x v="4"/>
    <x v="787"/>
    <x v="0"/>
    <n v="85.51"/>
    <x v="1"/>
    <n v="3.5939999999999999"/>
    <x v="2"/>
    <n v="216.63145019999999"/>
    <x v="0"/>
    <n v="6.8550000000000004"/>
    <x v="1"/>
  </r>
  <r>
    <x v="5"/>
    <d v="2011-07-01T00:00:00"/>
    <x v="5"/>
    <x v="788"/>
    <x v="0"/>
    <n v="87"/>
    <x v="2"/>
    <n v="3.524"/>
    <x v="2"/>
    <n v="216.72573879999999"/>
    <x v="0"/>
    <n v="6.9249999999999998"/>
    <x v="1"/>
  </r>
  <r>
    <x v="5"/>
    <d v="2011-07-08T00:00:00"/>
    <x v="5"/>
    <x v="789"/>
    <x v="0"/>
    <n v="88.36"/>
    <x v="2"/>
    <n v="3.48"/>
    <x v="1"/>
    <n v="216.82002750000001"/>
    <x v="0"/>
    <n v="6.9249999999999998"/>
    <x v="1"/>
  </r>
  <r>
    <x v="5"/>
    <d v="2011-07-15T00:00:00"/>
    <x v="5"/>
    <x v="790"/>
    <x v="0"/>
    <n v="88.93"/>
    <x v="2"/>
    <n v="3.5750000000000002"/>
    <x v="2"/>
    <n v="216.90447320000001"/>
    <x v="0"/>
    <n v="6.9249999999999998"/>
    <x v="1"/>
  </r>
  <r>
    <x v="5"/>
    <d v="2011-07-22T00:00:00"/>
    <x v="5"/>
    <x v="791"/>
    <x v="0"/>
    <n v="88.06"/>
    <x v="2"/>
    <n v="3.6509999999999998"/>
    <x v="2"/>
    <n v="216.96431200000001"/>
    <x v="0"/>
    <n v="6.9249999999999998"/>
    <x v="1"/>
  </r>
  <r>
    <x v="5"/>
    <d v="2011-07-29T00:00:00"/>
    <x v="5"/>
    <x v="792"/>
    <x v="0"/>
    <n v="90.22"/>
    <x v="2"/>
    <n v="3.6819999999999999"/>
    <x v="2"/>
    <n v="217.02415070000001"/>
    <x v="0"/>
    <n v="6.9249999999999998"/>
    <x v="1"/>
  </r>
  <r>
    <x v="5"/>
    <d v="2011-08-05T00:00:00"/>
    <x v="6"/>
    <x v="793"/>
    <x v="0"/>
    <n v="91.46"/>
    <x v="2"/>
    <n v="3.6840000000000002"/>
    <x v="2"/>
    <n v="217.08398940000001"/>
    <x v="0"/>
    <n v="6.9249999999999998"/>
    <x v="1"/>
  </r>
  <r>
    <x v="5"/>
    <d v="2011-08-12T00:00:00"/>
    <x v="6"/>
    <x v="794"/>
    <x v="0"/>
    <n v="90.49"/>
    <x v="2"/>
    <n v="3.6379999999999999"/>
    <x v="2"/>
    <n v="217.14382810000001"/>
    <x v="0"/>
    <n v="6.9249999999999998"/>
    <x v="1"/>
  </r>
  <r>
    <x v="5"/>
    <d v="2011-08-19T00:00:00"/>
    <x v="6"/>
    <x v="795"/>
    <x v="0"/>
    <n v="89.26"/>
    <x v="2"/>
    <n v="3.5539999999999998"/>
    <x v="2"/>
    <n v="217.20696620000001"/>
    <x v="0"/>
    <n v="6.9249999999999998"/>
    <x v="1"/>
  </r>
  <r>
    <x v="5"/>
    <d v="2011-08-26T00:00:00"/>
    <x v="6"/>
    <x v="796"/>
    <x v="0"/>
    <n v="90.07"/>
    <x v="2"/>
    <n v="3.5230000000000001"/>
    <x v="2"/>
    <n v="217.27065429999999"/>
    <x v="0"/>
    <n v="6.9249999999999998"/>
    <x v="1"/>
  </r>
  <r>
    <x v="5"/>
    <d v="2011-09-02T00:00:00"/>
    <x v="7"/>
    <x v="797"/>
    <x v="0"/>
    <n v="91.22"/>
    <x v="2"/>
    <n v="3.5329999999999999"/>
    <x v="2"/>
    <n v="217.3343423"/>
    <x v="0"/>
    <n v="6.9249999999999998"/>
    <x v="1"/>
  </r>
  <r>
    <x v="5"/>
    <d v="2011-09-09T00:00:00"/>
    <x v="7"/>
    <x v="798"/>
    <x v="1"/>
    <n v="80.209999999999994"/>
    <x v="1"/>
    <n v="3.5459999999999998"/>
    <x v="2"/>
    <n v="217.39803040000001"/>
    <x v="0"/>
    <n v="6.9249999999999998"/>
    <x v="1"/>
  </r>
  <r>
    <x v="5"/>
    <d v="2011-09-16T00:00:00"/>
    <x v="7"/>
    <x v="799"/>
    <x v="0"/>
    <n v="84.94"/>
    <x v="1"/>
    <n v="3.5259999999999998"/>
    <x v="2"/>
    <n v="217.57975060000001"/>
    <x v="0"/>
    <n v="6.9249999999999998"/>
    <x v="1"/>
  </r>
  <r>
    <x v="5"/>
    <d v="2011-09-23T00:00:00"/>
    <x v="7"/>
    <x v="800"/>
    <x v="0"/>
    <n v="78.489999999999995"/>
    <x v="1"/>
    <n v="3.4670000000000001"/>
    <x v="1"/>
    <n v="217.91884709999999"/>
    <x v="0"/>
    <n v="6.9249999999999998"/>
    <x v="1"/>
  </r>
  <r>
    <x v="5"/>
    <d v="2011-09-30T00:00:00"/>
    <x v="7"/>
    <x v="801"/>
    <x v="0"/>
    <n v="82.51"/>
    <x v="1"/>
    <n v="3.355"/>
    <x v="1"/>
    <n v="218.25794350000001"/>
    <x v="0"/>
    <n v="6.9249999999999998"/>
    <x v="1"/>
  </r>
  <r>
    <x v="5"/>
    <d v="2011-10-07T00:00:00"/>
    <x v="8"/>
    <x v="802"/>
    <x v="0"/>
    <n v="74.099999999999994"/>
    <x v="1"/>
    <n v="3.2850000000000001"/>
    <x v="1"/>
    <n v="218.59703999999999"/>
    <x v="0"/>
    <n v="6.5510000000000002"/>
    <x v="1"/>
  </r>
  <r>
    <x v="5"/>
    <d v="2011-10-14T00:00:00"/>
    <x v="8"/>
    <x v="803"/>
    <x v="0"/>
    <n v="71.239999999999995"/>
    <x v="1"/>
    <n v="3.274"/>
    <x v="1"/>
    <n v="218.91098439999999"/>
    <x v="0"/>
    <n v="6.5510000000000002"/>
    <x v="1"/>
  </r>
  <r>
    <x v="5"/>
    <d v="2011-10-21T00:00:00"/>
    <x v="8"/>
    <x v="804"/>
    <x v="0"/>
    <n v="68.53"/>
    <x v="1"/>
    <n v="3.3530000000000002"/>
    <x v="1"/>
    <n v="219.07401669999999"/>
    <x v="0"/>
    <n v="6.5510000000000002"/>
    <x v="1"/>
  </r>
  <r>
    <x v="5"/>
    <d v="2011-10-28T00:00:00"/>
    <x v="8"/>
    <x v="805"/>
    <x v="0"/>
    <n v="69.510000000000005"/>
    <x v="1"/>
    <n v="3.3719999999999999"/>
    <x v="1"/>
    <n v="219.23704900000001"/>
    <x v="0"/>
    <n v="6.5510000000000002"/>
    <x v="1"/>
  </r>
  <r>
    <x v="5"/>
    <d v="2011-11-04T00:00:00"/>
    <x v="9"/>
    <x v="806"/>
    <x v="0"/>
    <n v="58.54"/>
    <x v="1"/>
    <n v="3.3319999999999999"/>
    <x v="1"/>
    <n v="219.40008119999999"/>
    <x v="0"/>
    <n v="6.5510000000000002"/>
    <x v="1"/>
  </r>
  <r>
    <x v="5"/>
    <d v="2011-11-11T00:00:00"/>
    <x v="9"/>
    <x v="807"/>
    <x v="0"/>
    <n v="61.33"/>
    <x v="1"/>
    <n v="3.2970000000000002"/>
    <x v="1"/>
    <n v="219.56311349999999"/>
    <x v="0"/>
    <n v="6.5510000000000002"/>
    <x v="1"/>
  </r>
  <r>
    <x v="5"/>
    <d v="2011-11-18T00:00:00"/>
    <x v="9"/>
    <x v="808"/>
    <x v="0"/>
    <n v="63.89"/>
    <x v="1"/>
    <n v="3.3079999999999998"/>
    <x v="1"/>
    <n v="219.78971369999999"/>
    <x v="0"/>
    <n v="6.5510000000000002"/>
    <x v="1"/>
  </r>
  <r>
    <x v="5"/>
    <d v="2011-11-25T00:00:00"/>
    <x v="9"/>
    <x v="809"/>
    <x v="1"/>
    <n v="62.78"/>
    <x v="1"/>
    <n v="3.2360000000000002"/>
    <x v="1"/>
    <n v="220.04174119999999"/>
    <x v="0"/>
    <n v="6.5510000000000002"/>
    <x v="1"/>
  </r>
  <r>
    <x v="5"/>
    <d v="2011-12-02T00:00:00"/>
    <x v="10"/>
    <x v="810"/>
    <x v="0"/>
    <n v="51.18"/>
    <x v="1"/>
    <n v="3.1720000000000002"/>
    <x v="1"/>
    <n v="220.29376859999999"/>
    <x v="0"/>
    <n v="6.5510000000000002"/>
    <x v="1"/>
  </r>
  <r>
    <x v="5"/>
    <d v="2011-12-09T00:00:00"/>
    <x v="10"/>
    <x v="811"/>
    <x v="0"/>
    <n v="43.64"/>
    <x v="0"/>
    <n v="3.1579999999999999"/>
    <x v="1"/>
    <n v="220.54579609999999"/>
    <x v="0"/>
    <n v="6.5510000000000002"/>
    <x v="1"/>
  </r>
  <r>
    <x v="5"/>
    <d v="2011-12-16T00:00:00"/>
    <x v="10"/>
    <x v="812"/>
    <x v="0"/>
    <n v="53.27"/>
    <x v="1"/>
    <n v="3.1589999999999998"/>
    <x v="1"/>
    <n v="220.7671856"/>
    <x v="0"/>
    <n v="6.5510000000000002"/>
    <x v="1"/>
  </r>
  <r>
    <x v="5"/>
    <d v="2011-12-23T00:00:00"/>
    <x v="10"/>
    <x v="813"/>
    <x v="0"/>
    <n v="49.45"/>
    <x v="0"/>
    <n v="3.1120000000000001"/>
    <x v="1"/>
    <n v="220.94772449999999"/>
    <x v="0"/>
    <n v="6.5510000000000002"/>
    <x v="1"/>
  </r>
  <r>
    <x v="5"/>
    <d v="2011-12-30T00:00:00"/>
    <x v="10"/>
    <x v="814"/>
    <x v="1"/>
    <n v="46.8"/>
    <x v="0"/>
    <n v="3.129"/>
    <x v="1"/>
    <n v="221.12826340000001"/>
    <x v="0"/>
    <n v="6.5510000000000002"/>
    <x v="1"/>
  </r>
  <r>
    <x v="5"/>
    <d v="2012-01-06T00:00:00"/>
    <x v="11"/>
    <x v="815"/>
    <x v="0"/>
    <n v="50.82"/>
    <x v="1"/>
    <n v="3.157"/>
    <x v="1"/>
    <n v="221.3088023"/>
    <x v="0"/>
    <n v="6.1319999999999997"/>
    <x v="1"/>
  </r>
  <r>
    <x v="5"/>
    <d v="2012-01-13T00:00:00"/>
    <x v="11"/>
    <x v="816"/>
    <x v="0"/>
    <n v="48.33"/>
    <x v="0"/>
    <n v="3.2610000000000001"/>
    <x v="1"/>
    <n v="221.48934120000001"/>
    <x v="0"/>
    <n v="6.1319999999999997"/>
    <x v="1"/>
  </r>
  <r>
    <x v="5"/>
    <d v="2012-01-20T00:00:00"/>
    <x v="11"/>
    <x v="817"/>
    <x v="0"/>
    <n v="55.37"/>
    <x v="1"/>
    <n v="3.2679999999999998"/>
    <x v="1"/>
    <n v="221.5831306"/>
    <x v="0"/>
    <n v="6.1319999999999997"/>
    <x v="1"/>
  </r>
  <r>
    <x v="5"/>
    <d v="2012-01-27T00:00:00"/>
    <x v="11"/>
    <x v="818"/>
    <x v="0"/>
    <n v="53.95"/>
    <x v="1"/>
    <n v="3.29"/>
    <x v="1"/>
    <n v="221.6769199"/>
    <x v="0"/>
    <n v="6.1319999999999997"/>
    <x v="1"/>
  </r>
  <r>
    <x v="5"/>
    <d v="2012-02-03T00:00:00"/>
    <x v="0"/>
    <x v="819"/>
    <x v="0"/>
    <n v="57.45"/>
    <x v="1"/>
    <n v="3.36"/>
    <x v="1"/>
    <n v="221.77070929999999"/>
    <x v="0"/>
    <n v="6.1319999999999997"/>
    <x v="1"/>
  </r>
  <r>
    <x v="5"/>
    <d v="2012-02-10T00:00:00"/>
    <x v="0"/>
    <x v="820"/>
    <x v="1"/>
    <n v="48.58"/>
    <x v="0"/>
    <n v="3.4089999999999998"/>
    <x v="1"/>
    <n v="221.86449870000001"/>
    <x v="0"/>
    <n v="6.1319999999999997"/>
    <x v="1"/>
  </r>
  <r>
    <x v="5"/>
    <d v="2012-02-17T00:00:00"/>
    <x v="0"/>
    <x v="821"/>
    <x v="0"/>
    <n v="49.03"/>
    <x v="0"/>
    <n v="3.51"/>
    <x v="2"/>
    <n v="222.02635900000001"/>
    <x v="0"/>
    <n v="6.1319999999999997"/>
    <x v="1"/>
  </r>
  <r>
    <x v="5"/>
    <d v="2012-02-24T00:00:00"/>
    <x v="0"/>
    <x v="822"/>
    <x v="0"/>
    <n v="59.17"/>
    <x v="1"/>
    <n v="3.5550000000000002"/>
    <x v="2"/>
    <n v="222.23927259999999"/>
    <x v="0"/>
    <n v="6.1319999999999997"/>
    <x v="1"/>
  </r>
  <r>
    <x v="5"/>
    <d v="2012-03-02T00:00:00"/>
    <x v="1"/>
    <x v="823"/>
    <x v="0"/>
    <n v="60.32"/>
    <x v="1"/>
    <n v="3.63"/>
    <x v="2"/>
    <n v="222.4521862"/>
    <x v="0"/>
    <n v="6.1319999999999997"/>
    <x v="1"/>
  </r>
  <r>
    <x v="5"/>
    <d v="2012-03-09T00:00:00"/>
    <x v="1"/>
    <x v="824"/>
    <x v="0"/>
    <n v="57.89"/>
    <x v="1"/>
    <n v="3.669"/>
    <x v="2"/>
    <n v="222.66509980000001"/>
    <x v="0"/>
    <n v="6.1319999999999997"/>
    <x v="1"/>
  </r>
  <r>
    <x v="5"/>
    <d v="2012-03-16T00:00:00"/>
    <x v="1"/>
    <x v="825"/>
    <x v="0"/>
    <n v="62.8"/>
    <x v="1"/>
    <n v="3.734"/>
    <x v="2"/>
    <n v="222.8186603"/>
    <x v="0"/>
    <n v="6.1319999999999997"/>
    <x v="1"/>
  </r>
  <r>
    <x v="5"/>
    <d v="2012-03-23T00:00:00"/>
    <x v="1"/>
    <x v="826"/>
    <x v="0"/>
    <n v="63.71"/>
    <x v="1"/>
    <n v="3.7869999999999999"/>
    <x v="2"/>
    <n v="222.89308349999999"/>
    <x v="0"/>
    <n v="6.1319999999999997"/>
    <x v="1"/>
  </r>
  <r>
    <x v="5"/>
    <d v="2012-03-30T00:00:00"/>
    <x v="1"/>
    <x v="827"/>
    <x v="0"/>
    <n v="67.91"/>
    <x v="1"/>
    <n v="3.8450000000000002"/>
    <x v="2"/>
    <n v="222.96750660000001"/>
    <x v="0"/>
    <n v="6.1319999999999997"/>
    <x v="1"/>
  </r>
  <r>
    <x v="5"/>
    <d v="2012-04-06T00:00:00"/>
    <x v="2"/>
    <x v="828"/>
    <x v="0"/>
    <n v="71.599999999999994"/>
    <x v="1"/>
    <n v="3.891"/>
    <x v="2"/>
    <n v="223.04192979999999"/>
    <x v="0"/>
    <n v="5.9640000000000004"/>
    <x v="1"/>
  </r>
  <r>
    <x v="5"/>
    <d v="2012-04-13T00:00:00"/>
    <x v="2"/>
    <x v="829"/>
    <x v="0"/>
    <n v="71.290000000000006"/>
    <x v="1"/>
    <n v="3.891"/>
    <x v="2"/>
    <n v="223.11635290000001"/>
    <x v="0"/>
    <n v="5.9640000000000004"/>
    <x v="1"/>
  </r>
  <r>
    <x v="5"/>
    <d v="2012-04-20T00:00:00"/>
    <x v="2"/>
    <x v="830"/>
    <x v="0"/>
    <n v="68.64"/>
    <x v="1"/>
    <n v="3.8769999999999998"/>
    <x v="2"/>
    <n v="223.17092"/>
    <x v="0"/>
    <n v="5.9640000000000004"/>
    <x v="1"/>
  </r>
  <r>
    <x v="5"/>
    <d v="2012-04-27T00:00:00"/>
    <x v="2"/>
    <x v="831"/>
    <x v="0"/>
    <n v="71.5"/>
    <x v="1"/>
    <n v="3.8140000000000001"/>
    <x v="2"/>
    <n v="223.22548710000001"/>
    <x v="0"/>
    <n v="5.9640000000000004"/>
    <x v="1"/>
  </r>
  <r>
    <x v="5"/>
    <d v="2012-05-04T00:00:00"/>
    <x v="3"/>
    <x v="832"/>
    <x v="0"/>
    <n v="77.66"/>
    <x v="1"/>
    <n v="3.7490000000000001"/>
    <x v="2"/>
    <n v="223.2800541"/>
    <x v="0"/>
    <n v="5.9640000000000004"/>
    <x v="1"/>
  </r>
  <r>
    <x v="5"/>
    <d v="2012-05-11T00:00:00"/>
    <x v="3"/>
    <x v="833"/>
    <x v="0"/>
    <n v="72.66"/>
    <x v="1"/>
    <n v="3.6880000000000002"/>
    <x v="2"/>
    <n v="223.33462119999999"/>
    <x v="0"/>
    <n v="5.9640000000000004"/>
    <x v="1"/>
  </r>
  <r>
    <x v="5"/>
    <d v="2012-05-18T00:00:00"/>
    <x v="3"/>
    <x v="834"/>
    <x v="0"/>
    <n v="70.5"/>
    <x v="1"/>
    <n v="3.63"/>
    <x v="2"/>
    <n v="223.35119280000001"/>
    <x v="0"/>
    <n v="5.9640000000000004"/>
    <x v="1"/>
  </r>
  <r>
    <x v="5"/>
    <d v="2012-05-25T00:00:00"/>
    <x v="3"/>
    <x v="835"/>
    <x v="0"/>
    <n v="78.47"/>
    <x v="1"/>
    <n v="3.5609999999999999"/>
    <x v="2"/>
    <n v="223.35256620000001"/>
    <x v="0"/>
    <n v="5.9640000000000004"/>
    <x v="1"/>
  </r>
  <r>
    <x v="5"/>
    <d v="2012-06-01T00:00:00"/>
    <x v="4"/>
    <x v="836"/>
    <x v="0"/>
    <n v="80.39"/>
    <x v="1"/>
    <n v="3.5009999999999999"/>
    <x v="2"/>
    <n v="223.35393970000001"/>
    <x v="0"/>
    <n v="5.9640000000000004"/>
    <x v="1"/>
  </r>
  <r>
    <x v="5"/>
    <d v="2012-06-08T00:00:00"/>
    <x v="4"/>
    <x v="837"/>
    <x v="0"/>
    <n v="80.5"/>
    <x v="1"/>
    <n v="3.452"/>
    <x v="1"/>
    <n v="223.35531309999999"/>
    <x v="0"/>
    <n v="5.9640000000000004"/>
    <x v="1"/>
  </r>
  <r>
    <x v="5"/>
    <d v="2012-06-15T00:00:00"/>
    <x v="4"/>
    <x v="838"/>
    <x v="0"/>
    <n v="82.1"/>
    <x v="1"/>
    <n v="3.3929999999999998"/>
    <x v="1"/>
    <n v="223.3680933"/>
    <x v="0"/>
    <n v="5.9640000000000004"/>
    <x v="1"/>
  </r>
  <r>
    <x v="5"/>
    <d v="2012-06-22T00:00:00"/>
    <x v="4"/>
    <x v="839"/>
    <x v="0"/>
    <n v="81.2"/>
    <x v="1"/>
    <n v="3.3460000000000001"/>
    <x v="1"/>
    <n v="223.40939059999999"/>
    <x v="0"/>
    <n v="5.9640000000000004"/>
    <x v="1"/>
  </r>
  <r>
    <x v="5"/>
    <d v="2012-06-29T00:00:00"/>
    <x v="4"/>
    <x v="840"/>
    <x v="0"/>
    <n v="87.35"/>
    <x v="2"/>
    <n v="3.286"/>
    <x v="1"/>
    <n v="223.4506878"/>
    <x v="0"/>
    <n v="5.9640000000000004"/>
    <x v="1"/>
  </r>
  <r>
    <x v="5"/>
    <d v="2012-07-06T00:00:00"/>
    <x v="5"/>
    <x v="841"/>
    <x v="0"/>
    <n v="82.95"/>
    <x v="1"/>
    <n v="3.2269999999999999"/>
    <x v="1"/>
    <n v="223.49198509999999"/>
    <x v="0"/>
    <n v="5.6680000000000001"/>
    <x v="1"/>
  </r>
  <r>
    <x v="5"/>
    <d v="2012-07-13T00:00:00"/>
    <x v="5"/>
    <x v="842"/>
    <x v="0"/>
    <n v="80.27"/>
    <x v="1"/>
    <n v="3.2559999999999998"/>
    <x v="1"/>
    <n v="223.53328239999999"/>
    <x v="0"/>
    <n v="5.6680000000000001"/>
    <x v="1"/>
  </r>
  <r>
    <x v="5"/>
    <d v="2012-07-20T00:00:00"/>
    <x v="5"/>
    <x v="843"/>
    <x v="0"/>
    <n v="81.569999999999993"/>
    <x v="1"/>
    <n v="3.3109999999999999"/>
    <x v="1"/>
    <n v="223.5424501"/>
    <x v="0"/>
    <n v="5.6680000000000001"/>
    <x v="1"/>
  </r>
  <r>
    <x v="5"/>
    <d v="2012-07-27T00:00:00"/>
    <x v="5"/>
    <x v="844"/>
    <x v="0"/>
    <n v="85.78"/>
    <x v="1"/>
    <n v="3.407"/>
    <x v="1"/>
    <n v="223.5516178"/>
    <x v="0"/>
    <n v="5.6680000000000001"/>
    <x v="1"/>
  </r>
  <r>
    <x v="5"/>
    <d v="2012-08-03T00:00:00"/>
    <x v="6"/>
    <x v="845"/>
    <x v="0"/>
    <n v="87.55"/>
    <x v="2"/>
    <n v="3.4169999999999998"/>
    <x v="1"/>
    <n v="223.5607856"/>
    <x v="0"/>
    <n v="5.6680000000000001"/>
    <x v="1"/>
  </r>
  <r>
    <x v="5"/>
    <d v="2012-08-10T00:00:00"/>
    <x v="6"/>
    <x v="846"/>
    <x v="0"/>
    <n v="87.04"/>
    <x v="2"/>
    <n v="3.4940000000000002"/>
    <x v="1"/>
    <n v="223.56995330000001"/>
    <x v="0"/>
    <n v="5.6680000000000001"/>
    <x v="1"/>
  </r>
  <r>
    <x v="5"/>
    <d v="2012-08-17T00:00:00"/>
    <x v="6"/>
    <x v="847"/>
    <x v="0"/>
    <n v="87.53"/>
    <x v="2"/>
    <n v="3.5710000000000002"/>
    <x v="2"/>
    <n v="223.65102239999999"/>
    <x v="0"/>
    <n v="5.6680000000000001"/>
    <x v="1"/>
  </r>
  <r>
    <x v="5"/>
    <d v="2012-08-24T00:00:00"/>
    <x v="6"/>
    <x v="848"/>
    <x v="0"/>
    <n v="79.03"/>
    <x v="1"/>
    <n v="3.62"/>
    <x v="2"/>
    <n v="223.78601750000001"/>
    <x v="0"/>
    <n v="5.6680000000000001"/>
    <x v="1"/>
  </r>
  <r>
    <x v="5"/>
    <d v="2012-08-31T00:00:00"/>
    <x v="6"/>
    <x v="849"/>
    <x v="0"/>
    <n v="83.58"/>
    <x v="1"/>
    <n v="3.6379999999999999"/>
    <x v="2"/>
    <n v="223.92101249999999"/>
    <x v="0"/>
    <n v="5.6680000000000001"/>
    <x v="1"/>
  </r>
  <r>
    <x v="5"/>
    <d v="2012-09-07T00:00:00"/>
    <x v="7"/>
    <x v="850"/>
    <x v="1"/>
    <n v="86.33"/>
    <x v="2"/>
    <n v="3.73"/>
    <x v="2"/>
    <n v="224.05600759999999"/>
    <x v="0"/>
    <n v="5.6680000000000001"/>
    <x v="1"/>
  </r>
  <r>
    <x v="5"/>
    <d v="2012-09-14T00:00:00"/>
    <x v="7"/>
    <x v="851"/>
    <x v="0"/>
    <n v="76.41"/>
    <x v="1"/>
    <n v="3.7170000000000001"/>
    <x v="2"/>
    <n v="224.20046780000001"/>
    <x v="0"/>
    <n v="5.6680000000000001"/>
    <x v="1"/>
  </r>
  <r>
    <x v="5"/>
    <d v="2012-09-21T00:00:00"/>
    <x v="7"/>
    <x v="852"/>
    <x v="0"/>
    <n v="70.81"/>
    <x v="1"/>
    <n v="3.7210000000000001"/>
    <x v="2"/>
    <n v="224.4017192"/>
    <x v="0"/>
    <n v="5.6680000000000001"/>
    <x v="1"/>
  </r>
  <r>
    <x v="5"/>
    <d v="2012-09-28T00:00:00"/>
    <x v="7"/>
    <x v="853"/>
    <x v="0"/>
    <n v="77.819999999999993"/>
    <x v="1"/>
    <n v="3.6659999999999999"/>
    <x v="2"/>
    <n v="224.60297059999999"/>
    <x v="0"/>
    <n v="5.6680000000000001"/>
    <x v="1"/>
  </r>
  <r>
    <x v="5"/>
    <d v="2012-10-05T00:00:00"/>
    <x v="8"/>
    <x v="854"/>
    <x v="0"/>
    <n v="70.84"/>
    <x v="1"/>
    <n v="3.617"/>
    <x v="2"/>
    <n v="224.80422200000001"/>
    <x v="0"/>
    <n v="5.3289999999999997"/>
    <x v="1"/>
  </r>
  <r>
    <x v="5"/>
    <d v="2012-10-12T00:00:00"/>
    <x v="8"/>
    <x v="855"/>
    <x v="0"/>
    <n v="65.430000000000007"/>
    <x v="1"/>
    <n v="3.601"/>
    <x v="2"/>
    <n v="225.00547330000001"/>
    <x v="0"/>
    <n v="5.3289999999999997"/>
    <x v="1"/>
  </r>
  <r>
    <x v="5"/>
    <d v="2012-10-19T00:00:00"/>
    <x v="8"/>
    <x v="856"/>
    <x v="0"/>
    <n v="69.680000000000007"/>
    <x v="1"/>
    <n v="3.5939999999999999"/>
    <x v="2"/>
    <n v="225.05010129999999"/>
    <x v="0"/>
    <n v="5.3289999999999997"/>
    <x v="1"/>
  </r>
  <r>
    <x v="5"/>
    <d v="2012-10-26T00:00:00"/>
    <x v="8"/>
    <x v="857"/>
    <x v="0"/>
    <n v="72.34"/>
    <x v="1"/>
    <n v="3.5059999999999998"/>
    <x v="2"/>
    <n v="225.0686254"/>
    <x v="0"/>
    <n v="5.3289999999999997"/>
    <x v="1"/>
  </r>
  <r>
    <x v="6"/>
    <d v="2010-02-05T00:00:00"/>
    <x v="0"/>
    <x v="858"/>
    <x v="0"/>
    <n v="10.53"/>
    <x v="0"/>
    <n v="2.58"/>
    <x v="0"/>
    <n v="189.38169740000001"/>
    <x v="2"/>
    <n v="9.0139999999999993"/>
    <x v="2"/>
  </r>
  <r>
    <x v="6"/>
    <d v="2010-02-12T00:00:00"/>
    <x v="0"/>
    <x v="859"/>
    <x v="1"/>
    <n v="25.9"/>
    <x v="0"/>
    <n v="2.5720000000000001"/>
    <x v="0"/>
    <n v="189.46427249999999"/>
    <x v="2"/>
    <n v="9.0139999999999993"/>
    <x v="2"/>
  </r>
  <r>
    <x v="6"/>
    <d v="2010-02-19T00:00:00"/>
    <x v="0"/>
    <x v="860"/>
    <x v="0"/>
    <n v="27.28"/>
    <x v="0"/>
    <n v="2.5499999999999998"/>
    <x v="0"/>
    <n v="189.53409980000001"/>
    <x v="2"/>
    <n v="9.0139999999999993"/>
    <x v="2"/>
  </r>
  <r>
    <x v="6"/>
    <d v="2010-02-26T00:00:00"/>
    <x v="0"/>
    <x v="861"/>
    <x v="0"/>
    <n v="24.91"/>
    <x v="0"/>
    <n v="2.5859999999999999"/>
    <x v="0"/>
    <n v="189.6018023"/>
    <x v="2"/>
    <n v="9.0139999999999993"/>
    <x v="2"/>
  </r>
  <r>
    <x v="6"/>
    <d v="2010-03-05T00:00:00"/>
    <x v="1"/>
    <x v="862"/>
    <x v="0"/>
    <n v="35.86"/>
    <x v="0"/>
    <n v="2.62"/>
    <x v="0"/>
    <n v="189.66950489999999"/>
    <x v="2"/>
    <n v="9.0139999999999993"/>
    <x v="2"/>
  </r>
  <r>
    <x v="6"/>
    <d v="2010-03-12T00:00:00"/>
    <x v="1"/>
    <x v="863"/>
    <x v="0"/>
    <n v="27.25"/>
    <x v="0"/>
    <n v="2.6840000000000002"/>
    <x v="0"/>
    <n v="189.73720750000001"/>
    <x v="2"/>
    <n v="9.0139999999999993"/>
    <x v="2"/>
  </r>
  <r>
    <x v="6"/>
    <d v="2010-03-19T00:00:00"/>
    <x v="1"/>
    <x v="864"/>
    <x v="0"/>
    <n v="29.04"/>
    <x v="0"/>
    <n v="2.6920000000000002"/>
    <x v="0"/>
    <n v="189.734262"/>
    <x v="2"/>
    <n v="9.0139999999999993"/>
    <x v="2"/>
  </r>
  <r>
    <x v="6"/>
    <d v="2010-03-26T00:00:00"/>
    <x v="1"/>
    <x v="865"/>
    <x v="0"/>
    <n v="23.33"/>
    <x v="0"/>
    <n v="2.7170000000000001"/>
    <x v="0"/>
    <n v="189.71954170000001"/>
    <x v="2"/>
    <n v="9.0139999999999993"/>
    <x v="2"/>
  </r>
  <r>
    <x v="6"/>
    <d v="2010-04-02T00:00:00"/>
    <x v="2"/>
    <x v="866"/>
    <x v="0"/>
    <n v="38.26"/>
    <x v="0"/>
    <n v="2.7250000000000001"/>
    <x v="0"/>
    <n v="189.70482150000001"/>
    <x v="2"/>
    <n v="8.9629999999999992"/>
    <x v="0"/>
  </r>
  <r>
    <x v="6"/>
    <d v="2010-04-09T00:00:00"/>
    <x v="2"/>
    <x v="867"/>
    <x v="0"/>
    <n v="33.79"/>
    <x v="0"/>
    <n v="2.75"/>
    <x v="0"/>
    <n v="189.69010119999999"/>
    <x v="2"/>
    <n v="8.9629999999999992"/>
    <x v="0"/>
  </r>
  <r>
    <x v="6"/>
    <d v="2010-04-16T00:00:00"/>
    <x v="2"/>
    <x v="868"/>
    <x v="0"/>
    <n v="41.89"/>
    <x v="0"/>
    <n v="2.7650000000000001"/>
    <x v="0"/>
    <n v="189.66288449999999"/>
    <x v="2"/>
    <n v="8.9629999999999992"/>
    <x v="0"/>
  </r>
  <r>
    <x v="6"/>
    <d v="2010-04-23T00:00:00"/>
    <x v="2"/>
    <x v="869"/>
    <x v="0"/>
    <n v="43.07"/>
    <x v="0"/>
    <n v="2.7759999999999998"/>
    <x v="0"/>
    <n v="189.6190057"/>
    <x v="2"/>
    <n v="8.9629999999999992"/>
    <x v="0"/>
  </r>
  <r>
    <x v="6"/>
    <d v="2010-04-30T00:00:00"/>
    <x v="2"/>
    <x v="870"/>
    <x v="0"/>
    <n v="38.99"/>
    <x v="0"/>
    <n v="2.766"/>
    <x v="0"/>
    <n v="189.57512700000001"/>
    <x v="2"/>
    <n v="8.9629999999999992"/>
    <x v="0"/>
  </r>
  <r>
    <x v="6"/>
    <d v="2010-05-07T00:00:00"/>
    <x v="3"/>
    <x v="871"/>
    <x v="0"/>
    <n v="40.07"/>
    <x v="0"/>
    <n v="2.7709999999999999"/>
    <x v="0"/>
    <n v="189.53124829999999"/>
    <x v="2"/>
    <n v="8.9629999999999992"/>
    <x v="0"/>
  </r>
  <r>
    <x v="6"/>
    <d v="2010-05-14T00:00:00"/>
    <x v="3"/>
    <x v="872"/>
    <x v="0"/>
    <n v="41.41"/>
    <x v="0"/>
    <n v="2.7879999999999998"/>
    <x v="0"/>
    <n v="189.49041159999999"/>
    <x v="2"/>
    <n v="8.9629999999999992"/>
    <x v="0"/>
  </r>
  <r>
    <x v="6"/>
    <d v="2010-05-21T00:00:00"/>
    <x v="3"/>
    <x v="873"/>
    <x v="0"/>
    <n v="46.6"/>
    <x v="0"/>
    <n v="2.7759999999999998"/>
    <x v="0"/>
    <n v="189.467827"/>
    <x v="2"/>
    <n v="8.9629999999999992"/>
    <x v="0"/>
  </r>
  <r>
    <x v="6"/>
    <d v="2010-05-28T00:00:00"/>
    <x v="3"/>
    <x v="874"/>
    <x v="0"/>
    <n v="54.24"/>
    <x v="1"/>
    <n v="2.7370000000000001"/>
    <x v="0"/>
    <n v="189.44524250000001"/>
    <x v="2"/>
    <n v="8.9629999999999992"/>
    <x v="0"/>
  </r>
  <r>
    <x v="6"/>
    <d v="2010-06-04T00:00:00"/>
    <x v="4"/>
    <x v="875"/>
    <x v="0"/>
    <n v="53.63"/>
    <x v="1"/>
    <n v="2.7"/>
    <x v="0"/>
    <n v="189.42265800000001"/>
    <x v="2"/>
    <n v="8.9629999999999992"/>
    <x v="0"/>
  </r>
  <r>
    <x v="6"/>
    <d v="2010-06-11T00:00:00"/>
    <x v="4"/>
    <x v="876"/>
    <x v="0"/>
    <n v="63.59"/>
    <x v="1"/>
    <n v="2.6840000000000002"/>
    <x v="0"/>
    <n v="189.4000734"/>
    <x v="2"/>
    <n v="8.9629999999999992"/>
    <x v="0"/>
  </r>
  <r>
    <x v="6"/>
    <d v="2010-06-18T00:00:00"/>
    <x v="4"/>
    <x v="877"/>
    <x v="0"/>
    <n v="52.7"/>
    <x v="1"/>
    <n v="2.6739999999999999"/>
    <x v="0"/>
    <n v="189.41852589999999"/>
    <x v="2"/>
    <n v="8.9629999999999992"/>
    <x v="0"/>
  </r>
  <r>
    <x v="6"/>
    <d v="2010-06-25T00:00:00"/>
    <x v="4"/>
    <x v="878"/>
    <x v="0"/>
    <n v="59.94"/>
    <x v="1"/>
    <n v="2.7149999999999999"/>
    <x v="0"/>
    <n v="189.4533931"/>
    <x v="2"/>
    <n v="8.9629999999999992"/>
    <x v="0"/>
  </r>
  <r>
    <x v="6"/>
    <d v="2010-07-02T00:00:00"/>
    <x v="5"/>
    <x v="879"/>
    <x v="0"/>
    <n v="61.31"/>
    <x v="1"/>
    <n v="2.7280000000000002"/>
    <x v="0"/>
    <n v="189.48826030000001"/>
    <x v="2"/>
    <n v="9.0169999999999995"/>
    <x v="2"/>
  </r>
  <r>
    <x v="6"/>
    <d v="2010-07-09T00:00:00"/>
    <x v="5"/>
    <x v="880"/>
    <x v="0"/>
    <n v="58"/>
    <x v="1"/>
    <n v="2.7109999999999999"/>
    <x v="0"/>
    <n v="189.52312760000001"/>
    <x v="2"/>
    <n v="9.0169999999999995"/>
    <x v="2"/>
  </r>
  <r>
    <x v="6"/>
    <d v="2010-07-16T00:00:00"/>
    <x v="5"/>
    <x v="881"/>
    <x v="0"/>
    <n v="62.19"/>
    <x v="1"/>
    <n v="2.6989999999999998"/>
    <x v="0"/>
    <n v="189.6125456"/>
    <x v="2"/>
    <n v="9.0169999999999995"/>
    <x v="2"/>
  </r>
  <r>
    <x v="6"/>
    <d v="2010-07-23T00:00:00"/>
    <x v="5"/>
    <x v="882"/>
    <x v="0"/>
    <n v="64.64"/>
    <x v="1"/>
    <n v="2.6909999999999998"/>
    <x v="0"/>
    <n v="189.774698"/>
    <x v="2"/>
    <n v="9.0169999999999995"/>
    <x v="2"/>
  </r>
  <r>
    <x v="6"/>
    <d v="2010-07-30T00:00:00"/>
    <x v="5"/>
    <x v="883"/>
    <x v="0"/>
    <n v="66.069999999999993"/>
    <x v="1"/>
    <n v="2.69"/>
    <x v="0"/>
    <n v="189.9368504"/>
    <x v="2"/>
    <n v="9.0169999999999995"/>
    <x v="2"/>
  </r>
  <r>
    <x v="6"/>
    <d v="2010-08-06T00:00:00"/>
    <x v="6"/>
    <x v="884"/>
    <x v="0"/>
    <n v="61.7"/>
    <x v="1"/>
    <n v="2.69"/>
    <x v="0"/>
    <n v="190.09900279999999"/>
    <x v="2"/>
    <n v="9.0169999999999995"/>
    <x v="2"/>
  </r>
  <r>
    <x v="6"/>
    <d v="2010-08-13T00:00:00"/>
    <x v="6"/>
    <x v="885"/>
    <x v="0"/>
    <n v="60.13"/>
    <x v="1"/>
    <n v="2.7229999999999999"/>
    <x v="0"/>
    <n v="190.26115519999999"/>
    <x v="2"/>
    <n v="9.0169999999999995"/>
    <x v="2"/>
  </r>
  <r>
    <x v="6"/>
    <d v="2010-08-20T00:00:00"/>
    <x v="6"/>
    <x v="886"/>
    <x v="0"/>
    <n v="59.59"/>
    <x v="1"/>
    <n v="2.7320000000000002"/>
    <x v="0"/>
    <n v="190.29482369999999"/>
    <x v="2"/>
    <n v="9.0169999999999995"/>
    <x v="2"/>
  </r>
  <r>
    <x v="6"/>
    <d v="2010-08-27T00:00:00"/>
    <x v="6"/>
    <x v="887"/>
    <x v="0"/>
    <n v="57.57"/>
    <x v="1"/>
    <n v="2.7309999999999999"/>
    <x v="0"/>
    <n v="190.3284922"/>
    <x v="2"/>
    <n v="9.0169999999999995"/>
    <x v="2"/>
  </r>
  <r>
    <x v="6"/>
    <d v="2010-09-03T00:00:00"/>
    <x v="7"/>
    <x v="888"/>
    <x v="0"/>
    <n v="49.84"/>
    <x v="0"/>
    <n v="2.7730000000000001"/>
    <x v="0"/>
    <n v="190.3621607"/>
    <x v="2"/>
    <n v="9.0169999999999995"/>
    <x v="2"/>
  </r>
  <r>
    <x v="6"/>
    <d v="2010-09-10T00:00:00"/>
    <x v="7"/>
    <x v="889"/>
    <x v="1"/>
    <n v="48.5"/>
    <x v="0"/>
    <n v="2.78"/>
    <x v="0"/>
    <n v="190.3958293"/>
    <x v="2"/>
    <n v="9.0169999999999995"/>
    <x v="2"/>
  </r>
  <r>
    <x v="6"/>
    <d v="2010-09-17T00:00:00"/>
    <x v="7"/>
    <x v="890"/>
    <x v="0"/>
    <n v="48.56"/>
    <x v="0"/>
    <n v="2.8"/>
    <x v="0"/>
    <n v="190.46882869999999"/>
    <x v="2"/>
    <n v="9.0169999999999995"/>
    <x v="2"/>
  </r>
  <r>
    <x v="6"/>
    <d v="2010-09-24T00:00:00"/>
    <x v="7"/>
    <x v="891"/>
    <x v="0"/>
    <n v="47.55"/>
    <x v="0"/>
    <n v="2.7930000000000001"/>
    <x v="0"/>
    <n v="190.5713264"/>
    <x v="2"/>
    <n v="9.0169999999999995"/>
    <x v="2"/>
  </r>
  <r>
    <x v="6"/>
    <d v="2010-10-01T00:00:00"/>
    <x v="8"/>
    <x v="892"/>
    <x v="0"/>
    <n v="49.99"/>
    <x v="0"/>
    <n v="2.7589999999999999"/>
    <x v="0"/>
    <n v="190.67382409999999"/>
    <x v="2"/>
    <n v="9.1370000000000005"/>
    <x v="2"/>
  </r>
  <r>
    <x v="6"/>
    <d v="2010-10-08T00:00:00"/>
    <x v="8"/>
    <x v="893"/>
    <x v="0"/>
    <n v="44.13"/>
    <x v="0"/>
    <n v="2.7450000000000001"/>
    <x v="0"/>
    <n v="190.77632180000001"/>
    <x v="2"/>
    <n v="9.1370000000000005"/>
    <x v="2"/>
  </r>
  <r>
    <x v="6"/>
    <d v="2010-10-15T00:00:00"/>
    <x v="8"/>
    <x v="894"/>
    <x v="0"/>
    <n v="35.86"/>
    <x v="0"/>
    <n v="2.762"/>
    <x v="0"/>
    <n v="190.8623087"/>
    <x v="2"/>
    <n v="9.1370000000000005"/>
    <x v="2"/>
  </r>
  <r>
    <x v="6"/>
    <d v="2010-10-22T00:00:00"/>
    <x v="8"/>
    <x v="895"/>
    <x v="0"/>
    <n v="36.840000000000003"/>
    <x v="0"/>
    <n v="2.762"/>
    <x v="0"/>
    <n v="190.9070184"/>
    <x v="2"/>
    <n v="9.1370000000000005"/>
    <x v="2"/>
  </r>
  <r>
    <x v="6"/>
    <d v="2010-10-29T00:00:00"/>
    <x v="8"/>
    <x v="896"/>
    <x v="0"/>
    <n v="34.78"/>
    <x v="0"/>
    <n v="2.7480000000000002"/>
    <x v="0"/>
    <n v="190.951728"/>
    <x v="2"/>
    <n v="9.1370000000000005"/>
    <x v="2"/>
  </r>
  <r>
    <x v="6"/>
    <d v="2010-11-05T00:00:00"/>
    <x v="9"/>
    <x v="897"/>
    <x v="0"/>
    <n v="49.44"/>
    <x v="0"/>
    <n v="2.7290000000000001"/>
    <x v="0"/>
    <n v="190.9964377"/>
    <x v="2"/>
    <n v="9.1370000000000005"/>
    <x v="2"/>
  </r>
  <r>
    <x v="6"/>
    <d v="2010-11-12T00:00:00"/>
    <x v="9"/>
    <x v="898"/>
    <x v="0"/>
    <n v="22.12"/>
    <x v="0"/>
    <n v="2.7370000000000001"/>
    <x v="0"/>
    <n v="191.0411474"/>
    <x v="2"/>
    <n v="9.1370000000000005"/>
    <x v="2"/>
  </r>
  <r>
    <x v="6"/>
    <d v="2010-11-19T00:00:00"/>
    <x v="9"/>
    <x v="899"/>
    <x v="0"/>
    <n v="25.56"/>
    <x v="0"/>
    <n v="2.758"/>
    <x v="0"/>
    <n v="191.03121719999999"/>
    <x v="2"/>
    <n v="9.1370000000000005"/>
    <x v="2"/>
  </r>
  <r>
    <x v="6"/>
    <d v="2010-11-26T00:00:00"/>
    <x v="9"/>
    <x v="900"/>
    <x v="1"/>
    <n v="17.95"/>
    <x v="0"/>
    <n v="2.742"/>
    <x v="0"/>
    <n v="191.0121805"/>
    <x v="2"/>
    <n v="9.1370000000000005"/>
    <x v="2"/>
  </r>
  <r>
    <x v="6"/>
    <d v="2010-12-03T00:00:00"/>
    <x v="10"/>
    <x v="901"/>
    <x v="0"/>
    <n v="21.88"/>
    <x v="0"/>
    <n v="2.7120000000000002"/>
    <x v="0"/>
    <n v="190.99314369999999"/>
    <x v="2"/>
    <n v="9.1370000000000005"/>
    <x v="2"/>
  </r>
  <r>
    <x v="6"/>
    <d v="2010-12-10T00:00:00"/>
    <x v="10"/>
    <x v="902"/>
    <x v="0"/>
    <n v="24.24"/>
    <x v="0"/>
    <n v="2.7280000000000002"/>
    <x v="0"/>
    <n v="190.97410690000001"/>
    <x v="2"/>
    <n v="9.1370000000000005"/>
    <x v="2"/>
  </r>
  <r>
    <x v="6"/>
    <d v="2010-12-17T00:00:00"/>
    <x v="10"/>
    <x v="903"/>
    <x v="0"/>
    <n v="20.74"/>
    <x v="0"/>
    <n v="2.778"/>
    <x v="0"/>
    <n v="191.0303376"/>
    <x v="2"/>
    <n v="9.1370000000000005"/>
    <x v="2"/>
  </r>
  <r>
    <x v="6"/>
    <d v="2010-12-24T00:00:00"/>
    <x v="10"/>
    <x v="904"/>
    <x v="0"/>
    <n v="26.04"/>
    <x v="0"/>
    <n v="2.7810000000000001"/>
    <x v="0"/>
    <n v="191.14301889999999"/>
    <x v="2"/>
    <n v="9.1370000000000005"/>
    <x v="2"/>
  </r>
  <r>
    <x v="6"/>
    <d v="2010-12-31T00:00:00"/>
    <x v="10"/>
    <x v="905"/>
    <x v="1"/>
    <n v="13.76"/>
    <x v="0"/>
    <n v="2.8290000000000002"/>
    <x v="0"/>
    <n v="191.25570020000001"/>
    <x v="2"/>
    <n v="9.1370000000000005"/>
    <x v="2"/>
  </r>
  <r>
    <x v="6"/>
    <d v="2011-01-07T00:00:00"/>
    <x v="11"/>
    <x v="906"/>
    <x v="0"/>
    <n v="10.09"/>
    <x v="0"/>
    <n v="2.8820000000000001"/>
    <x v="0"/>
    <n v="191.3683815"/>
    <x v="2"/>
    <n v="8.8179999999999996"/>
    <x v="0"/>
  </r>
  <r>
    <x v="6"/>
    <d v="2011-01-14T00:00:00"/>
    <x v="11"/>
    <x v="907"/>
    <x v="0"/>
    <n v="11.32"/>
    <x v="0"/>
    <n v="2.911"/>
    <x v="0"/>
    <n v="191.47849389999999"/>
    <x v="2"/>
    <n v="8.8179999999999996"/>
    <x v="0"/>
  </r>
  <r>
    <x v="6"/>
    <d v="2011-01-21T00:00:00"/>
    <x v="11"/>
    <x v="908"/>
    <x v="0"/>
    <n v="25.4"/>
    <x v="0"/>
    <n v="2.9729999999999999"/>
    <x v="0"/>
    <n v="191.57319240000001"/>
    <x v="2"/>
    <n v="8.8179999999999996"/>
    <x v="0"/>
  </r>
  <r>
    <x v="6"/>
    <d v="2011-01-28T00:00:00"/>
    <x v="11"/>
    <x v="909"/>
    <x v="0"/>
    <n v="10.11"/>
    <x v="0"/>
    <n v="3.008"/>
    <x v="1"/>
    <n v="191.667891"/>
    <x v="2"/>
    <n v="8.8179999999999996"/>
    <x v="0"/>
  </r>
  <r>
    <x v="6"/>
    <d v="2011-02-04T00:00:00"/>
    <x v="0"/>
    <x v="910"/>
    <x v="0"/>
    <s v="/2.06"/>
    <x v="2"/>
    <n v="3.0110000000000001"/>
    <x v="1"/>
    <n v="191.76258949999999"/>
    <x v="2"/>
    <n v="8.8179999999999996"/>
    <x v="0"/>
  </r>
  <r>
    <x v="6"/>
    <d v="2011-02-11T00:00:00"/>
    <x v="0"/>
    <x v="911"/>
    <x v="1"/>
    <n v="10.24"/>
    <x v="0"/>
    <n v="3.0369999999999999"/>
    <x v="1"/>
    <n v="191.85728810000001"/>
    <x v="2"/>
    <n v="8.8179999999999996"/>
    <x v="0"/>
  </r>
  <r>
    <x v="6"/>
    <d v="2011-02-18T00:00:00"/>
    <x v="0"/>
    <x v="912"/>
    <x v="0"/>
    <n v="17.3"/>
    <x v="0"/>
    <n v="3.0510000000000002"/>
    <x v="1"/>
    <n v="191.9178331"/>
    <x v="2"/>
    <n v="8.8179999999999996"/>
    <x v="0"/>
  </r>
  <r>
    <x v="6"/>
    <d v="2011-02-25T00:00:00"/>
    <x v="0"/>
    <x v="913"/>
    <x v="0"/>
    <n v="17.46"/>
    <x v="0"/>
    <n v="3.101"/>
    <x v="1"/>
    <n v="191.9647167"/>
    <x v="2"/>
    <n v="8.8179999999999996"/>
    <x v="0"/>
  </r>
  <r>
    <x v="6"/>
    <d v="2011-03-04T00:00:00"/>
    <x v="1"/>
    <x v="914"/>
    <x v="0"/>
    <n v="21.84"/>
    <x v="0"/>
    <n v="3.2320000000000002"/>
    <x v="1"/>
    <n v="192.01160039999999"/>
    <x v="2"/>
    <n v="8.8179999999999996"/>
    <x v="0"/>
  </r>
  <r>
    <x v="6"/>
    <d v="2011-03-11T00:00:00"/>
    <x v="1"/>
    <x v="915"/>
    <x v="0"/>
    <n v="20.7"/>
    <x v="0"/>
    <n v="3.3719999999999999"/>
    <x v="1"/>
    <n v="192.05848399999999"/>
    <x v="2"/>
    <n v="8.8179999999999996"/>
    <x v="0"/>
  </r>
  <r>
    <x v="6"/>
    <d v="2011-03-18T00:00:00"/>
    <x v="1"/>
    <x v="916"/>
    <x v="0"/>
    <n v="27.69"/>
    <x v="0"/>
    <n v="3.4060000000000001"/>
    <x v="1"/>
    <n v="192.12379809999999"/>
    <x v="2"/>
    <n v="8.8179999999999996"/>
    <x v="0"/>
  </r>
  <r>
    <x v="6"/>
    <d v="2011-03-25T00:00:00"/>
    <x v="1"/>
    <x v="917"/>
    <x v="0"/>
    <n v="25.69"/>
    <x v="0"/>
    <n v="3.4140000000000001"/>
    <x v="1"/>
    <n v="192.1964844"/>
    <x v="2"/>
    <n v="8.8179999999999996"/>
    <x v="0"/>
  </r>
  <r>
    <x v="6"/>
    <d v="2011-04-01T00:00:00"/>
    <x v="2"/>
    <x v="918"/>
    <x v="0"/>
    <n v="24.83"/>
    <x v="0"/>
    <n v="3.4609999999999999"/>
    <x v="1"/>
    <n v="192.26917069999999"/>
    <x v="2"/>
    <n v="8.5950000000000006"/>
    <x v="0"/>
  </r>
  <r>
    <x v="6"/>
    <d v="2011-04-08T00:00:00"/>
    <x v="2"/>
    <x v="919"/>
    <x v="0"/>
    <n v="30.64"/>
    <x v="0"/>
    <n v="3.532"/>
    <x v="2"/>
    <n v="192.3418571"/>
    <x v="2"/>
    <n v="8.5950000000000006"/>
    <x v="0"/>
  </r>
  <r>
    <x v="6"/>
    <d v="2011-04-15T00:00:00"/>
    <x v="2"/>
    <x v="920"/>
    <x v="0"/>
    <n v="27.79"/>
    <x v="0"/>
    <n v="3.6110000000000002"/>
    <x v="2"/>
    <n v="192.42259540000001"/>
    <x v="2"/>
    <n v="8.5950000000000006"/>
    <x v="0"/>
  </r>
  <r>
    <x v="6"/>
    <d v="2011-04-22T00:00:00"/>
    <x v="2"/>
    <x v="921"/>
    <x v="0"/>
    <n v="31.84"/>
    <x v="0"/>
    <n v="3.6360000000000001"/>
    <x v="2"/>
    <n v="192.5234638"/>
    <x v="2"/>
    <n v="8.5950000000000006"/>
    <x v="0"/>
  </r>
  <r>
    <x v="6"/>
    <d v="2011-04-29T00:00:00"/>
    <x v="2"/>
    <x v="922"/>
    <x v="0"/>
    <n v="26.79"/>
    <x v="0"/>
    <n v="3.6629999999999998"/>
    <x v="2"/>
    <n v="192.6243322"/>
    <x v="2"/>
    <n v="8.5950000000000006"/>
    <x v="0"/>
  </r>
  <r>
    <x v="6"/>
    <d v="2011-05-06T00:00:00"/>
    <x v="3"/>
    <x v="923"/>
    <x v="0"/>
    <n v="26.54"/>
    <x v="0"/>
    <n v="3.7349999999999999"/>
    <x v="2"/>
    <n v="192.72520059999999"/>
    <x v="2"/>
    <n v="8.5950000000000006"/>
    <x v="0"/>
  </r>
  <r>
    <x v="6"/>
    <d v="2011-05-13T00:00:00"/>
    <x v="3"/>
    <x v="924"/>
    <x v="0"/>
    <n v="36.61"/>
    <x v="0"/>
    <n v="3.7669999999999999"/>
    <x v="2"/>
    <n v="192.82606899999999"/>
    <x v="2"/>
    <n v="8.5950000000000006"/>
    <x v="0"/>
  </r>
  <r>
    <x v="6"/>
    <d v="2011-05-20T00:00:00"/>
    <x v="3"/>
    <x v="925"/>
    <x v="0"/>
    <n v="36.159999999999997"/>
    <x v="0"/>
    <n v="3.8279999999999998"/>
    <x v="2"/>
    <n v="192.83131700000001"/>
    <x v="2"/>
    <n v="8.5950000000000006"/>
    <x v="0"/>
  </r>
  <r>
    <x v="6"/>
    <d v="2011-05-27T00:00:00"/>
    <x v="3"/>
    <x v="926"/>
    <x v="0"/>
    <n v="37.51"/>
    <x v="0"/>
    <n v="3.7949999999999999"/>
    <x v="2"/>
    <n v="192.8365651"/>
    <x v="2"/>
    <n v="8.5950000000000006"/>
    <x v="0"/>
  </r>
  <r>
    <x v="6"/>
    <d v="2011-06-03T00:00:00"/>
    <x v="4"/>
    <x v="927"/>
    <x v="0"/>
    <n v="45.77"/>
    <x v="0"/>
    <n v="3.7629999999999999"/>
    <x v="2"/>
    <n v="192.8418131"/>
    <x v="2"/>
    <n v="8.5950000000000006"/>
    <x v="0"/>
  </r>
  <r>
    <x v="6"/>
    <d v="2011-06-10T00:00:00"/>
    <x v="4"/>
    <x v="928"/>
    <x v="0"/>
    <n v="53.3"/>
    <x v="1"/>
    <n v="3.7349999999999999"/>
    <x v="2"/>
    <n v="192.84706120000001"/>
    <x v="2"/>
    <n v="8.5950000000000006"/>
    <x v="0"/>
  </r>
  <r>
    <x v="6"/>
    <d v="2011-06-17T00:00:00"/>
    <x v="4"/>
    <x v="929"/>
    <x v="0"/>
    <n v="48.79"/>
    <x v="0"/>
    <n v="3.6970000000000001"/>
    <x v="2"/>
    <n v="192.90347589999999"/>
    <x v="2"/>
    <n v="8.5950000000000006"/>
    <x v="0"/>
  </r>
  <r>
    <x v="6"/>
    <d v="2011-06-24T00:00:00"/>
    <x v="4"/>
    <x v="930"/>
    <x v="0"/>
    <n v="46.85"/>
    <x v="0"/>
    <n v="3.661"/>
    <x v="2"/>
    <n v="192.9982655"/>
    <x v="2"/>
    <n v="8.5950000000000006"/>
    <x v="0"/>
  </r>
  <r>
    <x v="6"/>
    <d v="2011-07-01T00:00:00"/>
    <x v="5"/>
    <x v="931"/>
    <x v="0"/>
    <n v="58.54"/>
    <x v="1"/>
    <n v="3.597"/>
    <x v="2"/>
    <n v="193.09305520000001"/>
    <x v="2"/>
    <n v="8.6219999999999999"/>
    <x v="0"/>
  </r>
  <r>
    <x v="6"/>
    <d v="2011-07-08T00:00:00"/>
    <x v="5"/>
    <x v="932"/>
    <x v="0"/>
    <n v="59.08"/>
    <x v="1"/>
    <n v="3.54"/>
    <x v="2"/>
    <n v="193.18784479999999"/>
    <x v="2"/>
    <n v="8.6219999999999999"/>
    <x v="0"/>
  </r>
  <r>
    <x v="6"/>
    <d v="2011-07-15T00:00:00"/>
    <x v="5"/>
    <x v="933"/>
    <x v="0"/>
    <n v="54.37"/>
    <x v="1"/>
    <n v="3.532"/>
    <x v="2"/>
    <n v="193.3125484"/>
    <x v="2"/>
    <n v="8.6219999999999999"/>
    <x v="0"/>
  </r>
  <r>
    <x v="6"/>
    <d v="2011-07-22T00:00:00"/>
    <x v="5"/>
    <x v="934"/>
    <x v="0"/>
    <n v="56.22"/>
    <x v="1"/>
    <n v="3.5449999999999999"/>
    <x v="2"/>
    <n v="193.51203670000001"/>
    <x v="2"/>
    <n v="8.6219999999999999"/>
    <x v="0"/>
  </r>
  <r>
    <x v="6"/>
    <d v="2011-07-29T00:00:00"/>
    <x v="5"/>
    <x v="935"/>
    <x v="0"/>
    <n v="56.66"/>
    <x v="1"/>
    <n v="3.5470000000000002"/>
    <x v="2"/>
    <n v="193.71152499999999"/>
    <x v="2"/>
    <n v="8.6219999999999999"/>
    <x v="0"/>
  </r>
  <r>
    <x v="6"/>
    <d v="2011-08-05T00:00:00"/>
    <x v="6"/>
    <x v="936"/>
    <x v="0"/>
    <n v="55.91"/>
    <x v="1"/>
    <n v="3.5539999999999998"/>
    <x v="2"/>
    <n v="193.91101330000001"/>
    <x v="2"/>
    <n v="8.6219999999999999"/>
    <x v="0"/>
  </r>
  <r>
    <x v="6"/>
    <d v="2011-08-12T00:00:00"/>
    <x v="6"/>
    <x v="937"/>
    <x v="0"/>
    <n v="54.56"/>
    <x v="1"/>
    <n v="3.5419999999999998"/>
    <x v="2"/>
    <n v="194.11050169999999"/>
    <x v="2"/>
    <n v="8.6219999999999999"/>
    <x v="0"/>
  </r>
  <r>
    <x v="6"/>
    <d v="2011-08-19T00:00:00"/>
    <x v="6"/>
    <x v="938"/>
    <x v="0"/>
    <n v="56.06"/>
    <x v="1"/>
    <n v="3.4990000000000001"/>
    <x v="1"/>
    <n v="194.25006339999999"/>
    <x v="2"/>
    <n v="8.6219999999999999"/>
    <x v="0"/>
  </r>
  <r>
    <x v="6"/>
    <d v="2011-08-26T00:00:00"/>
    <x v="6"/>
    <x v="939"/>
    <x v="0"/>
    <n v="57.6"/>
    <x v="1"/>
    <n v="3.4849999999999999"/>
    <x v="1"/>
    <n v="194.37963740000001"/>
    <x v="2"/>
    <n v="8.6219999999999999"/>
    <x v="0"/>
  </r>
  <r>
    <x v="6"/>
    <d v="2011-09-02T00:00:00"/>
    <x v="7"/>
    <x v="940"/>
    <x v="0"/>
    <n v="53.4"/>
    <x v="1"/>
    <n v="3.5110000000000001"/>
    <x v="2"/>
    <n v="194.5092113"/>
    <x v="2"/>
    <n v="8.6219999999999999"/>
    <x v="0"/>
  </r>
  <r>
    <x v="6"/>
    <d v="2011-09-09T00:00:00"/>
    <x v="7"/>
    <x v="941"/>
    <x v="1"/>
    <n v="45.61"/>
    <x v="0"/>
    <n v="3.5659999999999998"/>
    <x v="2"/>
    <n v="194.6387853"/>
    <x v="2"/>
    <n v="8.6219999999999999"/>
    <x v="0"/>
  </r>
  <r>
    <x v="6"/>
    <d v="2011-09-16T00:00:00"/>
    <x v="7"/>
    <x v="942"/>
    <x v="0"/>
    <n v="43.67"/>
    <x v="0"/>
    <n v="3.5960000000000001"/>
    <x v="2"/>
    <n v="194.7419707"/>
    <x v="2"/>
    <n v="8.6219999999999999"/>
    <x v="0"/>
  </r>
  <r>
    <x v="6"/>
    <d v="2011-09-23T00:00:00"/>
    <x v="7"/>
    <x v="943"/>
    <x v="0"/>
    <n v="43.67"/>
    <x v="0"/>
    <n v="3.581"/>
    <x v="2"/>
    <n v="194.8099713"/>
    <x v="2"/>
    <n v="8.6219999999999999"/>
    <x v="0"/>
  </r>
  <r>
    <x v="6"/>
    <d v="2011-09-30T00:00:00"/>
    <x v="7"/>
    <x v="944"/>
    <x v="0"/>
    <n v="47.34"/>
    <x v="0"/>
    <n v="3.5379999999999998"/>
    <x v="2"/>
    <n v="194.87797180000001"/>
    <x v="2"/>
    <n v="8.6219999999999999"/>
    <x v="0"/>
  </r>
  <r>
    <x v="6"/>
    <d v="2011-10-07T00:00:00"/>
    <x v="8"/>
    <x v="945"/>
    <x v="0"/>
    <n v="40.65"/>
    <x v="0"/>
    <n v="3.4980000000000002"/>
    <x v="1"/>
    <n v="194.94597239999999"/>
    <x v="2"/>
    <n v="8.5129999999999999"/>
    <x v="0"/>
  </r>
  <r>
    <x v="6"/>
    <d v="2011-10-14T00:00:00"/>
    <x v="8"/>
    <x v="946"/>
    <x v="0"/>
    <n v="32.65"/>
    <x v="0"/>
    <n v="3.4910000000000001"/>
    <x v="1"/>
    <n v="195.0261012"/>
    <x v="2"/>
    <n v="8.5129999999999999"/>
    <x v="0"/>
  </r>
  <r>
    <x v="6"/>
    <d v="2011-10-21T00:00:00"/>
    <x v="8"/>
    <x v="947"/>
    <x v="0"/>
    <n v="37.49"/>
    <x v="0"/>
    <n v="3.548"/>
    <x v="2"/>
    <n v="195.17899940000001"/>
    <x v="2"/>
    <n v="8.5129999999999999"/>
    <x v="0"/>
  </r>
  <r>
    <x v="6"/>
    <d v="2011-10-28T00:00:00"/>
    <x v="8"/>
    <x v="948"/>
    <x v="0"/>
    <n v="28.82"/>
    <x v="0"/>
    <n v="3.55"/>
    <x v="2"/>
    <n v="195.33189770000001"/>
    <x v="2"/>
    <n v="8.5129999999999999"/>
    <x v="0"/>
  </r>
  <r>
    <x v="6"/>
    <d v="2011-11-04T00:00:00"/>
    <x v="9"/>
    <x v="949"/>
    <x v="0"/>
    <n v="23.41"/>
    <x v="0"/>
    <n v="3.5270000000000001"/>
    <x v="2"/>
    <n v="195.48479589999999"/>
    <x v="2"/>
    <n v="8.5129999999999999"/>
    <x v="0"/>
  </r>
  <r>
    <x v="6"/>
    <d v="2011-11-11T00:00:00"/>
    <x v="9"/>
    <x v="950"/>
    <x v="0"/>
    <n v="19.53"/>
    <x v="0"/>
    <n v="3.5049999999999999"/>
    <x v="2"/>
    <n v="195.6376941"/>
    <x v="2"/>
    <n v="8.5129999999999999"/>
    <x v="0"/>
  </r>
  <r>
    <x v="6"/>
    <d v="2011-11-18T00:00:00"/>
    <x v="9"/>
    <x v="951"/>
    <x v="0"/>
    <n v="29.53"/>
    <x v="0"/>
    <n v="3.4790000000000001"/>
    <x v="1"/>
    <n v="195.7184713"/>
    <x v="2"/>
    <n v="8.5129999999999999"/>
    <x v="0"/>
  </r>
  <r>
    <x v="6"/>
    <d v="2011-11-25T00:00:00"/>
    <x v="9"/>
    <x v="952"/>
    <x v="1"/>
    <n v="27.6"/>
    <x v="0"/>
    <n v="3.4239999999999999"/>
    <x v="1"/>
    <n v="195.7704"/>
    <x v="2"/>
    <n v="8.5129999999999999"/>
    <x v="0"/>
  </r>
  <r>
    <x v="6"/>
    <d v="2011-12-02T00:00:00"/>
    <x v="10"/>
    <x v="953"/>
    <x v="0"/>
    <n v="20.38"/>
    <x v="0"/>
    <n v="3.3780000000000001"/>
    <x v="1"/>
    <n v="195.82232870000001"/>
    <x v="2"/>
    <n v="8.5129999999999999"/>
    <x v="0"/>
  </r>
  <r>
    <x v="6"/>
    <d v="2011-12-09T00:00:00"/>
    <x v="10"/>
    <x v="954"/>
    <x v="0"/>
    <n v="11.17"/>
    <x v="0"/>
    <n v="3.331"/>
    <x v="1"/>
    <n v="195.8742575"/>
    <x v="2"/>
    <n v="8.5129999999999999"/>
    <x v="0"/>
  </r>
  <r>
    <x v="6"/>
    <d v="2011-12-16T00:00:00"/>
    <x v="10"/>
    <x v="955"/>
    <x v="0"/>
    <n v="15.2"/>
    <x v="0"/>
    <n v="3.266"/>
    <x v="1"/>
    <n v="195.98416850000001"/>
    <x v="2"/>
    <n v="8.5129999999999999"/>
    <x v="0"/>
  </r>
  <r>
    <x v="6"/>
    <d v="2011-12-23T00:00:00"/>
    <x v="10"/>
    <x v="956"/>
    <x v="0"/>
    <n v="12.19"/>
    <x v="0"/>
    <n v="3.173"/>
    <x v="1"/>
    <n v="196.17138929999999"/>
    <x v="2"/>
    <n v="8.5129999999999999"/>
    <x v="0"/>
  </r>
  <r>
    <x v="6"/>
    <d v="2011-12-30T00:00:00"/>
    <x v="10"/>
    <x v="957"/>
    <x v="1"/>
    <n v="15.56"/>
    <x v="0"/>
    <n v="3.1190000000000002"/>
    <x v="1"/>
    <n v="196.35861009999999"/>
    <x v="2"/>
    <n v="8.5129999999999999"/>
    <x v="0"/>
  </r>
  <r>
    <x v="6"/>
    <d v="2012-01-06T00:00:00"/>
    <x v="11"/>
    <x v="958"/>
    <x v="0"/>
    <n v="18.670000000000002"/>
    <x v="0"/>
    <n v="3.0950000000000002"/>
    <x v="1"/>
    <n v="196.5458309"/>
    <x v="2"/>
    <n v="8.2560000000000002"/>
    <x v="0"/>
  </r>
  <r>
    <x v="6"/>
    <d v="2012-01-13T00:00:00"/>
    <x v="11"/>
    <x v="959"/>
    <x v="0"/>
    <n v="7.46"/>
    <x v="0"/>
    <n v="3.077"/>
    <x v="1"/>
    <n v="196.7330517"/>
    <x v="2"/>
    <n v="8.2560000000000002"/>
    <x v="0"/>
  </r>
  <r>
    <x v="6"/>
    <d v="2012-01-20T00:00:00"/>
    <x v="11"/>
    <x v="960"/>
    <x v="0"/>
    <n v="27.41"/>
    <x v="0"/>
    <n v="3.0550000000000002"/>
    <x v="1"/>
    <n v="196.77966520000001"/>
    <x v="2"/>
    <n v="8.2560000000000002"/>
    <x v="0"/>
  </r>
  <r>
    <x v="6"/>
    <d v="2012-01-27T00:00:00"/>
    <x v="11"/>
    <x v="961"/>
    <x v="0"/>
    <n v="26.9"/>
    <x v="0"/>
    <n v="3.0379999999999998"/>
    <x v="1"/>
    <n v="196.82627859999999"/>
    <x v="2"/>
    <n v="8.2560000000000002"/>
    <x v="0"/>
  </r>
  <r>
    <x v="6"/>
    <d v="2012-02-03T00:00:00"/>
    <x v="0"/>
    <x v="962"/>
    <x v="0"/>
    <n v="22.2"/>
    <x v="0"/>
    <n v="3.0310000000000001"/>
    <x v="1"/>
    <n v="196.8728921"/>
    <x v="2"/>
    <n v="8.2560000000000002"/>
    <x v="0"/>
  </r>
  <r>
    <x v="6"/>
    <d v="2012-02-10T00:00:00"/>
    <x v="0"/>
    <x v="963"/>
    <x v="1"/>
    <n v="18.79"/>
    <x v="0"/>
    <n v="3.1030000000000002"/>
    <x v="1"/>
    <n v="196.91950560000001"/>
    <x v="2"/>
    <n v="8.2560000000000002"/>
    <x v="0"/>
  </r>
  <r>
    <x v="6"/>
    <d v="2012-02-17T00:00:00"/>
    <x v="0"/>
    <x v="964"/>
    <x v="0"/>
    <n v="27.03"/>
    <x v="0"/>
    <n v="3.113"/>
    <x v="1"/>
    <n v="196.9432711"/>
    <x v="2"/>
    <n v="8.2560000000000002"/>
    <x v="0"/>
  </r>
  <r>
    <x v="6"/>
    <d v="2012-02-24T00:00:00"/>
    <x v="0"/>
    <x v="965"/>
    <x v="0"/>
    <n v="24.41"/>
    <x v="0"/>
    <n v="3.129"/>
    <x v="1"/>
    <n v="196.9499007"/>
    <x v="2"/>
    <n v="8.2560000000000002"/>
    <x v="0"/>
  </r>
  <r>
    <x v="6"/>
    <d v="2012-03-02T00:00:00"/>
    <x v="1"/>
    <x v="966"/>
    <x v="0"/>
    <n v="21.64"/>
    <x v="0"/>
    <n v="3.1909999999999998"/>
    <x v="1"/>
    <n v="196.9565303"/>
    <x v="2"/>
    <n v="8.2560000000000002"/>
    <x v="0"/>
  </r>
  <r>
    <x v="6"/>
    <d v="2012-03-09T00:00:00"/>
    <x v="1"/>
    <x v="967"/>
    <x v="0"/>
    <n v="30.1"/>
    <x v="0"/>
    <n v="3.286"/>
    <x v="1"/>
    <n v="196.96315989999999"/>
    <x v="2"/>
    <n v="8.2560000000000002"/>
    <x v="0"/>
  </r>
  <r>
    <x v="6"/>
    <d v="2012-03-16T00:00:00"/>
    <x v="1"/>
    <x v="968"/>
    <x v="0"/>
    <n v="37.29"/>
    <x v="0"/>
    <n v="3.4860000000000002"/>
    <x v="1"/>
    <n v="197.0457208"/>
    <x v="2"/>
    <n v="8.2560000000000002"/>
    <x v="0"/>
  </r>
  <r>
    <x v="6"/>
    <d v="2012-03-23T00:00:00"/>
    <x v="1"/>
    <x v="969"/>
    <x v="0"/>
    <n v="35.06"/>
    <x v="0"/>
    <n v="3.6640000000000001"/>
    <x v="2"/>
    <n v="197.22952340000001"/>
    <x v="2"/>
    <n v="8.2560000000000002"/>
    <x v="0"/>
  </r>
  <r>
    <x v="6"/>
    <d v="2012-03-30T00:00:00"/>
    <x v="1"/>
    <x v="970"/>
    <x v="0"/>
    <n v="44.99"/>
    <x v="0"/>
    <n v="3.75"/>
    <x v="2"/>
    <n v="197.41332589999999"/>
    <x v="2"/>
    <n v="8.2560000000000002"/>
    <x v="0"/>
  </r>
  <r>
    <x v="6"/>
    <d v="2012-04-06T00:00:00"/>
    <x v="2"/>
    <x v="971"/>
    <x v="0"/>
    <n v="44.29"/>
    <x v="0"/>
    <n v="3.8540000000000001"/>
    <x v="2"/>
    <n v="197.5971285"/>
    <x v="2"/>
    <n v="8.09"/>
    <x v="0"/>
  </r>
  <r>
    <x v="6"/>
    <d v="2012-04-13T00:00:00"/>
    <x v="2"/>
    <x v="972"/>
    <x v="0"/>
    <n v="41.43"/>
    <x v="0"/>
    <n v="3.9009999999999998"/>
    <x v="2"/>
    <n v="197.78093100000001"/>
    <x v="2"/>
    <n v="8.09"/>
    <x v="0"/>
  </r>
  <r>
    <x v="6"/>
    <d v="2012-04-20T00:00:00"/>
    <x v="2"/>
    <x v="973"/>
    <x v="0"/>
    <n v="39.299999999999997"/>
    <x v="0"/>
    <n v="3.9359999999999999"/>
    <x v="2"/>
    <n v="197.72273849999999"/>
    <x v="2"/>
    <n v="8.09"/>
    <x v="0"/>
  </r>
  <r>
    <x v="6"/>
    <d v="2012-04-27T00:00:00"/>
    <x v="2"/>
    <x v="974"/>
    <x v="0"/>
    <n v="51.49"/>
    <x v="1"/>
    <n v="3.927"/>
    <x v="2"/>
    <n v="197.664546"/>
    <x v="2"/>
    <n v="8.09"/>
    <x v="0"/>
  </r>
  <r>
    <x v="6"/>
    <d v="2012-05-04T00:00:00"/>
    <x v="3"/>
    <x v="975"/>
    <x v="0"/>
    <n v="45.38"/>
    <x v="0"/>
    <n v="3.903"/>
    <x v="2"/>
    <n v="197.60635339999999"/>
    <x v="2"/>
    <n v="8.09"/>
    <x v="0"/>
  </r>
  <r>
    <x v="6"/>
    <d v="2012-05-11T00:00:00"/>
    <x v="3"/>
    <x v="976"/>
    <x v="0"/>
    <n v="48.54"/>
    <x v="0"/>
    <n v="3.87"/>
    <x v="2"/>
    <n v="197.5481609"/>
    <x v="2"/>
    <n v="8.09"/>
    <x v="0"/>
  </r>
  <r>
    <x v="6"/>
    <d v="2012-05-18T00:00:00"/>
    <x v="3"/>
    <x v="977"/>
    <x v="0"/>
    <n v="49.41"/>
    <x v="0"/>
    <n v="3.8370000000000002"/>
    <x v="2"/>
    <n v="197.5553137"/>
    <x v="2"/>
    <n v="8.09"/>
    <x v="0"/>
  </r>
  <r>
    <x v="6"/>
    <d v="2012-05-25T00:00:00"/>
    <x v="3"/>
    <x v="978"/>
    <x v="0"/>
    <n v="50.6"/>
    <x v="1"/>
    <n v="3.8039999999999998"/>
    <x v="2"/>
    <n v="197.5886046"/>
    <x v="2"/>
    <n v="8.09"/>
    <x v="0"/>
  </r>
  <r>
    <x v="6"/>
    <d v="2012-06-01T00:00:00"/>
    <x v="4"/>
    <x v="979"/>
    <x v="0"/>
    <n v="55.06"/>
    <x v="1"/>
    <n v="3.7639999999999998"/>
    <x v="2"/>
    <n v="197.6218954"/>
    <x v="2"/>
    <n v="8.09"/>
    <x v="0"/>
  </r>
  <r>
    <x v="6"/>
    <d v="2012-06-08T00:00:00"/>
    <x v="4"/>
    <x v="980"/>
    <x v="0"/>
    <n v="63.07"/>
    <x v="1"/>
    <n v="3.7410000000000001"/>
    <x v="2"/>
    <n v="197.6551863"/>
    <x v="2"/>
    <n v="8.09"/>
    <x v="0"/>
  </r>
  <r>
    <x v="6"/>
    <d v="2012-06-15T00:00:00"/>
    <x v="4"/>
    <x v="981"/>
    <x v="0"/>
    <n v="59.33"/>
    <x v="1"/>
    <n v="3.7229999999999999"/>
    <x v="2"/>
    <n v="197.69229200000001"/>
    <x v="2"/>
    <n v="8.09"/>
    <x v="0"/>
  </r>
  <r>
    <x v="6"/>
    <d v="2012-06-22T00:00:00"/>
    <x v="4"/>
    <x v="982"/>
    <x v="0"/>
    <n v="63.69"/>
    <x v="1"/>
    <n v="3.7349999999999999"/>
    <x v="2"/>
    <n v="197.7389345"/>
    <x v="2"/>
    <n v="8.09"/>
    <x v="0"/>
  </r>
  <r>
    <x v="6"/>
    <d v="2012-06-29T00:00:00"/>
    <x v="4"/>
    <x v="983"/>
    <x v="0"/>
    <n v="68.84"/>
    <x v="1"/>
    <n v="3.6930000000000001"/>
    <x v="2"/>
    <n v="197.78557699999999"/>
    <x v="2"/>
    <n v="8.09"/>
    <x v="0"/>
  </r>
  <r>
    <x v="6"/>
    <d v="2012-07-06T00:00:00"/>
    <x v="5"/>
    <x v="984"/>
    <x v="0"/>
    <n v="64.67"/>
    <x v="1"/>
    <n v="3.6459999999999999"/>
    <x v="2"/>
    <n v="197.83221950000001"/>
    <x v="2"/>
    <n v="7.8719999999999999"/>
    <x v="1"/>
  </r>
  <r>
    <x v="6"/>
    <d v="2012-07-13T00:00:00"/>
    <x v="5"/>
    <x v="985"/>
    <x v="0"/>
    <n v="64.209999999999994"/>
    <x v="1"/>
    <n v="3.613"/>
    <x v="2"/>
    <n v="197.87886209999999"/>
    <x v="2"/>
    <n v="7.8719999999999999"/>
    <x v="1"/>
  </r>
  <r>
    <x v="6"/>
    <d v="2012-07-20T00:00:00"/>
    <x v="5"/>
    <x v="986"/>
    <x v="0"/>
    <n v="62.87"/>
    <x v="1"/>
    <n v="3.585"/>
    <x v="2"/>
    <n v="197.9290378"/>
    <x v="2"/>
    <n v="7.8719999999999999"/>
    <x v="1"/>
  </r>
  <r>
    <x v="6"/>
    <d v="2012-07-27T00:00:00"/>
    <x v="5"/>
    <x v="987"/>
    <x v="0"/>
    <n v="64.599999999999994"/>
    <x v="1"/>
    <n v="3.57"/>
    <x v="2"/>
    <n v="197.97921360000001"/>
    <x v="2"/>
    <n v="7.8719999999999999"/>
    <x v="1"/>
  </r>
  <r>
    <x v="6"/>
    <d v="2012-08-03T00:00:00"/>
    <x v="6"/>
    <x v="988"/>
    <x v="0"/>
    <n v="61.83"/>
    <x v="1"/>
    <n v="3.528"/>
    <x v="2"/>
    <n v="198.02938929999999"/>
    <x v="2"/>
    <n v="7.8719999999999999"/>
    <x v="1"/>
  </r>
  <r>
    <x v="6"/>
    <d v="2012-08-10T00:00:00"/>
    <x v="6"/>
    <x v="989"/>
    <x v="0"/>
    <n v="63.41"/>
    <x v="1"/>
    <n v="3.5089999999999999"/>
    <x v="2"/>
    <n v="198.0795651"/>
    <x v="2"/>
    <n v="7.8719999999999999"/>
    <x v="1"/>
  </r>
  <r>
    <x v="6"/>
    <d v="2012-08-17T00:00:00"/>
    <x v="6"/>
    <x v="990"/>
    <x v="0"/>
    <n v="59.66"/>
    <x v="1"/>
    <n v="3.5449999999999999"/>
    <x v="2"/>
    <n v="198.1001057"/>
    <x v="2"/>
    <n v="7.8719999999999999"/>
    <x v="1"/>
  </r>
  <r>
    <x v="6"/>
    <d v="2012-08-24T00:00:00"/>
    <x v="6"/>
    <x v="991"/>
    <x v="0"/>
    <n v="59.27"/>
    <x v="1"/>
    <n v="3.5579999999999998"/>
    <x v="2"/>
    <n v="198.09841990000001"/>
    <x v="2"/>
    <n v="7.8719999999999999"/>
    <x v="1"/>
  </r>
  <r>
    <x v="6"/>
    <d v="2012-08-31T00:00:00"/>
    <x v="6"/>
    <x v="992"/>
    <x v="0"/>
    <n v="60.46"/>
    <x v="1"/>
    <n v="3.556"/>
    <x v="2"/>
    <n v="198.09673409999999"/>
    <x v="2"/>
    <n v="7.8719999999999999"/>
    <x v="1"/>
  </r>
  <r>
    <x v="6"/>
    <d v="2012-09-07T00:00:00"/>
    <x v="7"/>
    <x v="993"/>
    <x v="1"/>
    <n v="57.84"/>
    <x v="1"/>
    <n v="3.5960000000000001"/>
    <x v="2"/>
    <n v="198.0950484"/>
    <x v="2"/>
    <n v="7.8719999999999999"/>
    <x v="1"/>
  </r>
  <r>
    <x v="6"/>
    <d v="2012-09-14T00:00:00"/>
    <x v="7"/>
    <x v="994"/>
    <x v="0"/>
    <n v="53.66"/>
    <x v="1"/>
    <n v="3.6589999999999998"/>
    <x v="2"/>
    <n v="198.12671839999999"/>
    <x v="2"/>
    <n v="7.8719999999999999"/>
    <x v="1"/>
  </r>
  <r>
    <x v="6"/>
    <d v="2012-09-21T00:00:00"/>
    <x v="7"/>
    <x v="995"/>
    <x v="0"/>
    <n v="51.77"/>
    <x v="1"/>
    <n v="3.7650000000000001"/>
    <x v="2"/>
    <n v="198.35852299999999"/>
    <x v="2"/>
    <n v="7.8719999999999999"/>
    <x v="1"/>
  </r>
  <r>
    <x v="6"/>
    <d v="2012-09-28T00:00:00"/>
    <x v="7"/>
    <x v="996"/>
    <x v="0"/>
    <n v="50.64"/>
    <x v="1"/>
    <n v="3.7890000000000001"/>
    <x v="2"/>
    <n v="198.59032759999999"/>
    <x v="2"/>
    <n v="7.8719999999999999"/>
    <x v="1"/>
  </r>
  <r>
    <x v="6"/>
    <d v="2012-10-05T00:00:00"/>
    <x v="8"/>
    <x v="997"/>
    <x v="0"/>
    <n v="48.43"/>
    <x v="0"/>
    <n v="3.7789999999999999"/>
    <x v="2"/>
    <n v="198.8221322"/>
    <x v="2"/>
    <n v="7.5570000000000004"/>
    <x v="1"/>
  </r>
  <r>
    <x v="6"/>
    <d v="2012-10-12T00:00:00"/>
    <x v="8"/>
    <x v="998"/>
    <x v="0"/>
    <n v="41.43"/>
    <x v="0"/>
    <n v="3.76"/>
    <x v="2"/>
    <n v="199.0539368"/>
    <x v="2"/>
    <n v="7.5570000000000004"/>
    <x v="1"/>
  </r>
  <r>
    <x v="6"/>
    <d v="2012-10-19T00:00:00"/>
    <x v="8"/>
    <x v="999"/>
    <x v="0"/>
    <n v="43.01"/>
    <x v="0"/>
    <n v="3.75"/>
    <x v="2"/>
    <n v="199.1481963"/>
    <x v="2"/>
    <n v="7.5570000000000004"/>
    <x v="1"/>
  </r>
  <r>
    <x v="6"/>
    <d v="2012-10-26T00:00:00"/>
    <x v="8"/>
    <x v="1000"/>
    <x v="0"/>
    <n v="42.53"/>
    <x v="0"/>
    <n v="3.6859999999999999"/>
    <x v="2"/>
    <n v="199.2195317"/>
    <x v="2"/>
    <n v="7.5570000000000004"/>
    <x v="1"/>
  </r>
  <r>
    <x v="7"/>
    <d v="2010-02-05T00:00:00"/>
    <x v="0"/>
    <x v="1001"/>
    <x v="0"/>
    <n v="34.14"/>
    <x v="0"/>
    <n v="2.5720000000000001"/>
    <x v="0"/>
    <n v="214.47145119999999"/>
    <x v="0"/>
    <n v="6.2990000000000004"/>
    <x v="1"/>
  </r>
  <r>
    <x v="7"/>
    <d v="2010-02-12T00:00:00"/>
    <x v="0"/>
    <x v="1002"/>
    <x v="1"/>
    <n v="33.340000000000003"/>
    <x v="0"/>
    <n v="2.548"/>
    <x v="0"/>
    <n v="214.62141890000001"/>
    <x v="0"/>
    <n v="6.2990000000000004"/>
    <x v="1"/>
  </r>
  <r>
    <x v="7"/>
    <d v="2010-02-19T00:00:00"/>
    <x v="0"/>
    <x v="1003"/>
    <x v="0"/>
    <n v="39.1"/>
    <x v="0"/>
    <n v="2.5139999999999998"/>
    <x v="0"/>
    <n v="214.6664878"/>
    <x v="0"/>
    <n v="6.2990000000000004"/>
    <x v="1"/>
  </r>
  <r>
    <x v="7"/>
    <d v="2010-02-26T00:00:00"/>
    <x v="0"/>
    <x v="1004"/>
    <x v="0"/>
    <n v="37.909999999999997"/>
    <x v="0"/>
    <n v="2.5609999999999999"/>
    <x v="0"/>
    <n v="214.6940735"/>
    <x v="0"/>
    <n v="6.2990000000000004"/>
    <x v="1"/>
  </r>
  <r>
    <x v="7"/>
    <d v="2010-03-05T00:00:00"/>
    <x v="1"/>
    <x v="1005"/>
    <x v="0"/>
    <n v="45.64"/>
    <x v="0"/>
    <n v="2.625"/>
    <x v="0"/>
    <n v="214.7216592"/>
    <x v="0"/>
    <n v="6.2990000000000004"/>
    <x v="1"/>
  </r>
  <r>
    <x v="7"/>
    <d v="2010-03-12T00:00:00"/>
    <x v="1"/>
    <x v="1006"/>
    <x v="0"/>
    <n v="49.76"/>
    <x v="0"/>
    <n v="2.6669999999999998"/>
    <x v="0"/>
    <n v="214.74924490000001"/>
    <x v="0"/>
    <n v="6.2990000000000004"/>
    <x v="1"/>
  </r>
  <r>
    <x v="7"/>
    <d v="2010-03-19T00:00:00"/>
    <x v="1"/>
    <x v="1007"/>
    <x v="0"/>
    <n v="47.26"/>
    <x v="0"/>
    <n v="2.72"/>
    <x v="0"/>
    <n v="214.5764954"/>
    <x v="0"/>
    <n v="6.2990000000000004"/>
    <x v="1"/>
  </r>
  <r>
    <x v="7"/>
    <d v="2010-03-26T00:00:00"/>
    <x v="1"/>
    <x v="1008"/>
    <x v="0"/>
    <n v="46.51"/>
    <x v="0"/>
    <n v="2.7320000000000002"/>
    <x v="0"/>
    <n v="214.3703567"/>
    <x v="0"/>
    <n v="6.2990000000000004"/>
    <x v="1"/>
  </r>
  <r>
    <x v="7"/>
    <d v="2010-04-02T00:00:00"/>
    <x v="2"/>
    <x v="1009"/>
    <x v="0"/>
    <n v="60.18"/>
    <x v="1"/>
    <n v="2.7189999999999999"/>
    <x v="0"/>
    <n v="214.16421800000001"/>
    <x v="0"/>
    <n v="6.29"/>
    <x v="1"/>
  </r>
  <r>
    <x v="7"/>
    <d v="2010-04-09T00:00:00"/>
    <x v="2"/>
    <x v="1010"/>
    <x v="0"/>
    <n v="59.25"/>
    <x v="1"/>
    <n v="2.77"/>
    <x v="0"/>
    <n v="213.95807930000001"/>
    <x v="0"/>
    <n v="6.29"/>
    <x v="1"/>
  </r>
  <r>
    <x v="7"/>
    <d v="2010-04-16T00:00:00"/>
    <x v="2"/>
    <x v="1011"/>
    <x v="0"/>
    <n v="62.66"/>
    <x v="1"/>
    <n v="2.8079999999999998"/>
    <x v="0"/>
    <n v="213.81863569999999"/>
    <x v="0"/>
    <n v="6.29"/>
    <x v="1"/>
  </r>
  <r>
    <x v="7"/>
    <d v="2010-04-23T00:00:00"/>
    <x v="2"/>
    <x v="1012"/>
    <x v="0"/>
    <n v="56.1"/>
    <x v="1"/>
    <n v="2.7949999999999999"/>
    <x v="0"/>
    <n v="213.76811900000001"/>
    <x v="0"/>
    <n v="6.29"/>
    <x v="1"/>
  </r>
  <r>
    <x v="7"/>
    <d v="2010-04-30T00:00:00"/>
    <x v="2"/>
    <x v="1013"/>
    <x v="0"/>
    <n v="61.01"/>
    <x v="1"/>
    <n v="2.78"/>
    <x v="0"/>
    <n v="213.7176024"/>
    <x v="0"/>
    <n v="6.29"/>
    <x v="1"/>
  </r>
  <r>
    <x v="7"/>
    <d v="2010-05-07T00:00:00"/>
    <x v="3"/>
    <x v="1014"/>
    <x v="0"/>
    <n v="62.68"/>
    <x v="1"/>
    <n v="2.835"/>
    <x v="0"/>
    <n v="213.6670857"/>
    <x v="0"/>
    <n v="6.29"/>
    <x v="1"/>
  </r>
  <r>
    <x v="7"/>
    <d v="2010-05-14T00:00:00"/>
    <x v="3"/>
    <x v="1015"/>
    <x v="0"/>
    <n v="61.35"/>
    <x v="1"/>
    <n v="2.8540000000000001"/>
    <x v="0"/>
    <n v="213.6655355"/>
    <x v="0"/>
    <n v="6.29"/>
    <x v="1"/>
  </r>
  <r>
    <x v="7"/>
    <d v="2010-05-21T00:00:00"/>
    <x v="3"/>
    <x v="1016"/>
    <x v="0"/>
    <n v="66.03"/>
    <x v="1"/>
    <n v="2.8260000000000001"/>
    <x v="0"/>
    <n v="213.95778390000001"/>
    <x v="0"/>
    <n v="6.29"/>
    <x v="1"/>
  </r>
  <r>
    <x v="7"/>
    <d v="2010-05-28T00:00:00"/>
    <x v="3"/>
    <x v="1017"/>
    <x v="0"/>
    <n v="74.709999999999994"/>
    <x v="1"/>
    <n v="2.7589999999999999"/>
    <x v="0"/>
    <n v="214.25003229999999"/>
    <x v="0"/>
    <n v="6.29"/>
    <x v="1"/>
  </r>
  <r>
    <x v="7"/>
    <d v="2010-06-04T00:00:00"/>
    <x v="4"/>
    <x v="1018"/>
    <x v="0"/>
    <n v="75.709999999999994"/>
    <x v="1"/>
    <n v="2.7050000000000001"/>
    <x v="0"/>
    <n v="214.5422806"/>
    <x v="0"/>
    <n v="6.29"/>
    <x v="1"/>
  </r>
  <r>
    <x v="7"/>
    <d v="2010-06-11T00:00:00"/>
    <x v="4"/>
    <x v="1019"/>
    <x v="0"/>
    <n v="82.21"/>
    <x v="1"/>
    <n v="2.6680000000000001"/>
    <x v="0"/>
    <n v="214.834529"/>
    <x v="0"/>
    <n v="6.29"/>
    <x v="1"/>
  </r>
  <r>
    <x v="7"/>
    <d v="2010-06-18T00:00:00"/>
    <x v="4"/>
    <x v="1020"/>
    <x v="0"/>
    <n v="78.790000000000006"/>
    <x v="1"/>
    <n v="2.637"/>
    <x v="0"/>
    <n v="214.8324452"/>
    <x v="0"/>
    <n v="6.29"/>
    <x v="1"/>
  </r>
  <r>
    <x v="7"/>
    <d v="2010-06-25T00:00:00"/>
    <x v="4"/>
    <x v="1021"/>
    <x v="0"/>
    <n v="81.78"/>
    <x v="1"/>
    <n v="2.653"/>
    <x v="0"/>
    <n v="214.71262859999999"/>
    <x v="0"/>
    <n v="6.29"/>
    <x v="1"/>
  </r>
  <r>
    <x v="7"/>
    <d v="2010-07-02T00:00:00"/>
    <x v="5"/>
    <x v="1022"/>
    <x v="0"/>
    <n v="74.78"/>
    <x v="1"/>
    <n v="2.669"/>
    <x v="0"/>
    <n v="214.59281189999999"/>
    <x v="0"/>
    <n v="6.3150000000000004"/>
    <x v="1"/>
  </r>
  <r>
    <x v="7"/>
    <d v="2010-07-09T00:00:00"/>
    <x v="5"/>
    <x v="1023"/>
    <x v="0"/>
    <n v="72.489999999999995"/>
    <x v="1"/>
    <n v="2.6419999999999999"/>
    <x v="0"/>
    <n v="214.47299520000001"/>
    <x v="0"/>
    <n v="6.3150000000000004"/>
    <x v="1"/>
  </r>
  <r>
    <x v="7"/>
    <d v="2010-07-16T00:00:00"/>
    <x v="5"/>
    <x v="1024"/>
    <x v="0"/>
    <n v="77.489999999999995"/>
    <x v="1"/>
    <n v="2.6230000000000002"/>
    <x v="0"/>
    <n v="214.4640599"/>
    <x v="0"/>
    <n v="6.3150000000000004"/>
    <x v="1"/>
  </r>
  <r>
    <x v="7"/>
    <d v="2010-07-23T00:00:00"/>
    <x v="5"/>
    <x v="1025"/>
    <x v="0"/>
    <n v="78.290000000000006"/>
    <x v="1"/>
    <n v="2.6080000000000001"/>
    <x v="0"/>
    <n v="214.60296640000001"/>
    <x v="0"/>
    <n v="6.3150000000000004"/>
    <x v="1"/>
  </r>
  <r>
    <x v="7"/>
    <d v="2010-07-30T00:00:00"/>
    <x v="5"/>
    <x v="1026"/>
    <x v="0"/>
    <n v="76.02"/>
    <x v="1"/>
    <n v="2.64"/>
    <x v="0"/>
    <n v="214.74187280000001"/>
    <x v="0"/>
    <n v="6.3150000000000004"/>
    <x v="1"/>
  </r>
  <r>
    <x v="7"/>
    <d v="2010-08-06T00:00:00"/>
    <x v="6"/>
    <x v="1027"/>
    <x v="0"/>
    <n v="80.37"/>
    <x v="1"/>
    <n v="2.6269999999999998"/>
    <x v="0"/>
    <n v="214.8807793"/>
    <x v="0"/>
    <n v="6.3150000000000004"/>
    <x v="1"/>
  </r>
  <r>
    <x v="7"/>
    <d v="2010-08-13T00:00:00"/>
    <x v="6"/>
    <x v="1028"/>
    <x v="0"/>
    <n v="80.11"/>
    <x v="1"/>
    <n v="2.6920000000000002"/>
    <x v="0"/>
    <n v="215.0196857"/>
    <x v="0"/>
    <n v="6.3150000000000004"/>
    <x v="1"/>
  </r>
  <r>
    <x v="7"/>
    <d v="2010-08-20T00:00:00"/>
    <x v="6"/>
    <x v="1029"/>
    <x v="0"/>
    <n v="79.36"/>
    <x v="1"/>
    <n v="2.6640000000000001"/>
    <x v="0"/>
    <n v="214.9779825"/>
    <x v="0"/>
    <n v="6.3150000000000004"/>
    <x v="1"/>
  </r>
  <r>
    <x v="7"/>
    <d v="2010-08-27T00:00:00"/>
    <x v="6"/>
    <x v="1030"/>
    <x v="0"/>
    <n v="74.92"/>
    <x v="1"/>
    <n v="2.6190000000000002"/>
    <x v="0"/>
    <n v="214.9362793"/>
    <x v="0"/>
    <n v="6.3150000000000004"/>
    <x v="1"/>
  </r>
  <r>
    <x v="7"/>
    <d v="2010-09-03T00:00:00"/>
    <x v="7"/>
    <x v="1031"/>
    <x v="0"/>
    <n v="76.14"/>
    <x v="1"/>
    <n v="2.577"/>
    <x v="0"/>
    <n v="214.894576"/>
    <x v="0"/>
    <n v="6.3150000000000004"/>
    <x v="1"/>
  </r>
  <r>
    <x v="7"/>
    <d v="2010-09-10T00:00:00"/>
    <x v="7"/>
    <x v="1032"/>
    <x v="1"/>
    <n v="74.34"/>
    <x v="1"/>
    <n v="2.5649999999999999"/>
    <x v="0"/>
    <n v="214.8528728"/>
    <x v="0"/>
    <n v="6.3150000000000004"/>
    <x v="1"/>
  </r>
  <r>
    <x v="7"/>
    <d v="2010-09-17T00:00:00"/>
    <x v="7"/>
    <x v="1033"/>
    <x v="0"/>
    <n v="75.319999999999993"/>
    <x v="1"/>
    <n v="2.5819999999999999"/>
    <x v="0"/>
    <n v="214.87855619999999"/>
    <x v="0"/>
    <n v="6.3150000000000004"/>
    <x v="1"/>
  </r>
  <r>
    <x v="7"/>
    <d v="2010-09-24T00:00:00"/>
    <x v="7"/>
    <x v="1034"/>
    <x v="0"/>
    <n v="72.209999999999994"/>
    <x v="1"/>
    <n v="2.6240000000000001"/>
    <x v="0"/>
    <n v="214.9547795"/>
    <x v="0"/>
    <n v="6.3150000000000004"/>
    <x v="1"/>
  </r>
  <r>
    <x v="7"/>
    <d v="2010-10-01T00:00:00"/>
    <x v="8"/>
    <x v="1035"/>
    <x v="0"/>
    <n v="68.7"/>
    <x v="1"/>
    <n v="2.6030000000000002"/>
    <x v="0"/>
    <n v="215.0310029"/>
    <x v="0"/>
    <n v="6.4329999999999998"/>
    <x v="1"/>
  </r>
  <r>
    <x v="7"/>
    <d v="2010-10-08T00:00:00"/>
    <x v="8"/>
    <x v="1036"/>
    <x v="0"/>
    <n v="62.94"/>
    <x v="1"/>
    <n v="2.633"/>
    <x v="0"/>
    <n v="215.10722620000001"/>
    <x v="0"/>
    <n v="6.4329999999999998"/>
    <x v="1"/>
  </r>
  <r>
    <x v="7"/>
    <d v="2010-10-15T00:00:00"/>
    <x v="8"/>
    <x v="1037"/>
    <x v="0"/>
    <n v="62.59"/>
    <x v="1"/>
    <n v="2.72"/>
    <x v="0"/>
    <n v="215.17570000000001"/>
    <x v="0"/>
    <n v="6.4329999999999998"/>
    <x v="1"/>
  </r>
  <r>
    <x v="7"/>
    <d v="2010-10-22T00:00:00"/>
    <x v="8"/>
    <x v="1038"/>
    <x v="0"/>
    <n v="62.86"/>
    <x v="1"/>
    <n v="2.7250000000000001"/>
    <x v="0"/>
    <n v="215.22479999999999"/>
    <x v="0"/>
    <n v="6.4329999999999998"/>
    <x v="1"/>
  </r>
  <r>
    <x v="7"/>
    <d v="2010-10-29T00:00:00"/>
    <x v="8"/>
    <x v="1039"/>
    <x v="0"/>
    <n v="57.93"/>
    <x v="1"/>
    <n v="2.7160000000000002"/>
    <x v="0"/>
    <n v="215.2739"/>
    <x v="0"/>
    <n v="6.4329999999999998"/>
    <x v="1"/>
  </r>
  <r>
    <x v="7"/>
    <d v="2010-11-05T00:00:00"/>
    <x v="9"/>
    <x v="1040"/>
    <x v="0"/>
    <n v="55.76"/>
    <x v="1"/>
    <n v="2.6890000000000001"/>
    <x v="0"/>
    <n v="215.32300000000001"/>
    <x v="0"/>
    <n v="6.4329999999999998"/>
    <x v="1"/>
  </r>
  <r>
    <x v="7"/>
    <d v="2010-11-12T00:00:00"/>
    <x v="9"/>
    <x v="1041"/>
    <x v="0"/>
    <n v="54.89"/>
    <x v="1"/>
    <n v="2.7280000000000002"/>
    <x v="0"/>
    <n v="215.37209999999999"/>
    <x v="0"/>
    <n v="6.4329999999999998"/>
    <x v="1"/>
  </r>
  <r>
    <x v="7"/>
    <d v="2010-11-19T00:00:00"/>
    <x v="9"/>
    <x v="1042"/>
    <x v="0"/>
    <n v="43.86"/>
    <x v="0"/>
    <n v="2.7709999999999999"/>
    <x v="0"/>
    <n v="215.25387140000001"/>
    <x v="0"/>
    <n v="6.4329999999999998"/>
    <x v="1"/>
  </r>
  <r>
    <x v="7"/>
    <d v="2010-11-26T00:00:00"/>
    <x v="9"/>
    <x v="1043"/>
    <x v="1"/>
    <n v="51.07"/>
    <x v="1"/>
    <n v="2.7349999999999999"/>
    <x v="0"/>
    <n v="215.10775480000001"/>
    <x v="0"/>
    <n v="6.4329999999999998"/>
    <x v="1"/>
  </r>
  <r>
    <x v="7"/>
    <d v="2010-12-03T00:00:00"/>
    <x v="10"/>
    <x v="1044"/>
    <x v="0"/>
    <n v="42.85"/>
    <x v="0"/>
    <n v="2.7080000000000002"/>
    <x v="0"/>
    <n v="214.96163809999999"/>
    <x v="0"/>
    <n v="6.4329999999999998"/>
    <x v="1"/>
  </r>
  <r>
    <x v="7"/>
    <d v="2010-12-10T00:00:00"/>
    <x v="10"/>
    <x v="1045"/>
    <x v="0"/>
    <n v="42.47"/>
    <x v="0"/>
    <n v="2.843"/>
    <x v="0"/>
    <n v="214.81552139999999"/>
    <x v="0"/>
    <n v="6.4329999999999998"/>
    <x v="1"/>
  </r>
  <r>
    <x v="7"/>
    <d v="2010-12-17T00:00:00"/>
    <x v="10"/>
    <x v="1046"/>
    <x v="0"/>
    <n v="45.03"/>
    <x v="0"/>
    <n v="2.8690000000000002"/>
    <x v="0"/>
    <n v="214.7510843"/>
    <x v="0"/>
    <n v="6.4329999999999998"/>
    <x v="1"/>
  </r>
  <r>
    <x v="7"/>
    <d v="2010-12-24T00:00:00"/>
    <x v="10"/>
    <x v="1047"/>
    <x v="0"/>
    <n v="45.67"/>
    <x v="0"/>
    <n v="2.8860000000000001"/>
    <x v="0"/>
    <n v="214.7479069"/>
    <x v="0"/>
    <n v="6.4329999999999998"/>
    <x v="1"/>
  </r>
  <r>
    <x v="7"/>
    <d v="2010-12-31T00:00:00"/>
    <x v="10"/>
    <x v="1048"/>
    <x v="1"/>
    <n v="41.47"/>
    <x v="0"/>
    <n v="2.9430000000000001"/>
    <x v="0"/>
    <n v="214.74472950000001"/>
    <x v="0"/>
    <n v="6.4329999999999998"/>
    <x v="1"/>
  </r>
  <r>
    <x v="7"/>
    <d v="2011-01-07T00:00:00"/>
    <x v="11"/>
    <x v="1049"/>
    <x v="0"/>
    <n v="35.770000000000003"/>
    <x v="0"/>
    <n v="2.976"/>
    <x v="0"/>
    <n v="214.74155210000001"/>
    <x v="0"/>
    <n v="6.2619999999999996"/>
    <x v="1"/>
  </r>
  <r>
    <x v="7"/>
    <d v="2011-01-14T00:00:00"/>
    <x v="11"/>
    <x v="1050"/>
    <x v="0"/>
    <n v="31.62"/>
    <x v="0"/>
    <n v="2.9830000000000001"/>
    <x v="0"/>
    <n v="214.79309910000001"/>
    <x v="0"/>
    <n v="6.2619999999999996"/>
    <x v="1"/>
  </r>
  <r>
    <x v="7"/>
    <d v="2011-01-21T00:00:00"/>
    <x v="11"/>
    <x v="1051"/>
    <x v="0"/>
    <n v="42.06"/>
    <x v="0"/>
    <n v="3.016"/>
    <x v="1"/>
    <n v="215.17299259999999"/>
    <x v="0"/>
    <n v="6.2619999999999996"/>
    <x v="1"/>
  </r>
  <r>
    <x v="7"/>
    <d v="2011-01-28T00:00:00"/>
    <x v="11"/>
    <x v="1052"/>
    <x v="0"/>
    <n v="39.26"/>
    <x v="0"/>
    <n v="3.01"/>
    <x v="1"/>
    <n v="215.55288619999999"/>
    <x v="0"/>
    <n v="6.2619999999999996"/>
    <x v="1"/>
  </r>
  <r>
    <x v="7"/>
    <d v="2011-02-04T00:00:00"/>
    <x v="0"/>
    <x v="1053"/>
    <x v="0"/>
    <n v="24.48"/>
    <x v="0"/>
    <n v="2.9889999999999999"/>
    <x v="0"/>
    <n v="215.9327797"/>
    <x v="0"/>
    <n v="6.2619999999999996"/>
    <x v="1"/>
  </r>
  <r>
    <x v="7"/>
    <d v="2011-02-11T00:00:00"/>
    <x v="0"/>
    <x v="1054"/>
    <x v="1"/>
    <n v="28.26"/>
    <x v="0"/>
    <n v="3.0219999999999998"/>
    <x v="1"/>
    <n v="216.3126733"/>
    <x v="0"/>
    <n v="6.2619999999999996"/>
    <x v="1"/>
  </r>
  <r>
    <x v="7"/>
    <d v="2011-02-18T00:00:00"/>
    <x v="0"/>
    <x v="1055"/>
    <x v="0"/>
    <n v="50.64"/>
    <x v="1"/>
    <n v="3.0449999999999999"/>
    <x v="1"/>
    <n v="216.6310383"/>
    <x v="0"/>
    <n v="6.2619999999999996"/>
    <x v="1"/>
  </r>
  <r>
    <x v="7"/>
    <d v="2011-02-25T00:00:00"/>
    <x v="0"/>
    <x v="1056"/>
    <x v="0"/>
    <n v="51.29"/>
    <x v="1"/>
    <n v="3.0649999999999999"/>
    <x v="1"/>
    <n v="216.92479180000001"/>
    <x v="0"/>
    <n v="6.2619999999999996"/>
    <x v="1"/>
  </r>
  <r>
    <x v="7"/>
    <d v="2011-03-04T00:00:00"/>
    <x v="1"/>
    <x v="1057"/>
    <x v="0"/>
    <n v="53.18"/>
    <x v="1"/>
    <n v="3.2879999999999998"/>
    <x v="1"/>
    <n v="217.21854540000001"/>
    <x v="0"/>
    <n v="6.2619999999999996"/>
    <x v="1"/>
  </r>
  <r>
    <x v="7"/>
    <d v="2011-03-11T00:00:00"/>
    <x v="1"/>
    <x v="1058"/>
    <x v="0"/>
    <n v="49.14"/>
    <x v="0"/>
    <n v="3.4590000000000001"/>
    <x v="1"/>
    <n v="217.51229900000001"/>
    <x v="0"/>
    <n v="6.2619999999999996"/>
    <x v="1"/>
  </r>
  <r>
    <x v="7"/>
    <d v="2011-03-18T00:00:00"/>
    <x v="1"/>
    <x v="1059"/>
    <x v="0"/>
    <n v="56.68"/>
    <x v="1"/>
    <n v="3.488"/>
    <x v="1"/>
    <n v="217.77054419999999"/>
    <x v="0"/>
    <n v="6.2619999999999996"/>
    <x v="1"/>
  </r>
  <r>
    <x v="7"/>
    <d v="2011-03-25T00:00:00"/>
    <x v="1"/>
    <x v="1060"/>
    <x v="0"/>
    <n v="59.74"/>
    <x v="1"/>
    <n v="3.4729999999999999"/>
    <x v="1"/>
    <n v="218.0145862"/>
    <x v="0"/>
    <n v="6.2619999999999996"/>
    <x v="1"/>
  </r>
  <r>
    <x v="7"/>
    <d v="2011-04-01T00:00:00"/>
    <x v="2"/>
    <x v="1061"/>
    <x v="0"/>
    <n v="49.86"/>
    <x v="0"/>
    <n v="3.524"/>
    <x v="2"/>
    <n v="218.25862810000001"/>
    <x v="0"/>
    <n v="6.2969999999999997"/>
    <x v="1"/>
  </r>
  <r>
    <x v="7"/>
    <d v="2011-04-08T00:00:00"/>
    <x v="2"/>
    <x v="1062"/>
    <x v="0"/>
    <n v="65.62"/>
    <x v="1"/>
    <n v="3.6219999999999999"/>
    <x v="2"/>
    <n v="218.50266999999999"/>
    <x v="0"/>
    <n v="6.2969999999999997"/>
    <x v="1"/>
  </r>
  <r>
    <x v="7"/>
    <d v="2011-04-15T00:00:00"/>
    <x v="2"/>
    <x v="1063"/>
    <x v="0"/>
    <n v="63.55"/>
    <x v="1"/>
    <n v="3.7429999999999999"/>
    <x v="2"/>
    <n v="218.72625239999999"/>
    <x v="0"/>
    <n v="6.2969999999999997"/>
    <x v="1"/>
  </r>
  <r>
    <x v="7"/>
    <d v="2011-04-22T00:00:00"/>
    <x v="2"/>
    <x v="1064"/>
    <x v="0"/>
    <n v="65.11"/>
    <x v="1"/>
    <n v="3.8069999999999999"/>
    <x v="2"/>
    <n v="218.89868569999999"/>
    <x v="0"/>
    <n v="6.2969999999999997"/>
    <x v="1"/>
  </r>
  <r>
    <x v="7"/>
    <d v="2011-04-29T00:00:00"/>
    <x v="2"/>
    <x v="1065"/>
    <x v="0"/>
    <n v="62.29"/>
    <x v="1"/>
    <n v="3.81"/>
    <x v="2"/>
    <n v="219.07111900000001"/>
    <x v="0"/>
    <n v="6.2969999999999997"/>
    <x v="1"/>
  </r>
  <r>
    <x v="7"/>
    <d v="2011-05-06T00:00:00"/>
    <x v="3"/>
    <x v="1066"/>
    <x v="0"/>
    <n v="58.92"/>
    <x v="1"/>
    <n v="3.9060000000000001"/>
    <x v="2"/>
    <n v="219.2435524"/>
    <x v="0"/>
    <n v="6.2969999999999997"/>
    <x v="1"/>
  </r>
  <r>
    <x v="7"/>
    <d v="2011-05-13T00:00:00"/>
    <x v="3"/>
    <x v="1067"/>
    <x v="0"/>
    <n v="72.959999999999994"/>
    <x v="1"/>
    <n v="3.899"/>
    <x v="2"/>
    <n v="219.41598569999999"/>
    <x v="0"/>
    <n v="6.2969999999999997"/>
    <x v="1"/>
  </r>
  <r>
    <x v="7"/>
    <d v="2011-05-20T00:00:00"/>
    <x v="3"/>
    <x v="1068"/>
    <x v="0"/>
    <n v="65.540000000000006"/>
    <x v="1"/>
    <n v="3.907"/>
    <x v="2"/>
    <n v="219.17469220000001"/>
    <x v="0"/>
    <n v="6.2969999999999997"/>
    <x v="1"/>
  </r>
  <r>
    <x v="7"/>
    <d v="2011-05-27T00:00:00"/>
    <x v="3"/>
    <x v="1069"/>
    <x v="0"/>
    <n v="73.14"/>
    <x v="1"/>
    <n v="3.786"/>
    <x v="2"/>
    <n v="218.9333986"/>
    <x v="0"/>
    <n v="6.2969999999999997"/>
    <x v="1"/>
  </r>
  <r>
    <x v="7"/>
    <d v="2011-06-03T00:00:00"/>
    <x v="4"/>
    <x v="1070"/>
    <x v="0"/>
    <n v="82.05"/>
    <x v="1"/>
    <n v="3.6989999999999998"/>
    <x v="2"/>
    <n v="218.69210509999999"/>
    <x v="0"/>
    <n v="6.2969999999999997"/>
    <x v="1"/>
  </r>
  <r>
    <x v="7"/>
    <d v="2011-06-10T00:00:00"/>
    <x v="4"/>
    <x v="1071"/>
    <x v="0"/>
    <n v="82.21"/>
    <x v="1"/>
    <n v="3.6480000000000001"/>
    <x v="2"/>
    <n v="218.45081149999999"/>
    <x v="0"/>
    <n v="6.2969999999999997"/>
    <x v="1"/>
  </r>
  <r>
    <x v="7"/>
    <d v="2011-06-17T00:00:00"/>
    <x v="4"/>
    <x v="1072"/>
    <x v="0"/>
    <n v="84.73"/>
    <x v="1"/>
    <n v="3.637"/>
    <x v="2"/>
    <n v="218.4021448"/>
    <x v="0"/>
    <n v="6.2969999999999997"/>
    <x v="1"/>
  </r>
  <r>
    <x v="7"/>
    <d v="2011-06-24T00:00:00"/>
    <x v="4"/>
    <x v="1073"/>
    <x v="0"/>
    <n v="83.94"/>
    <x v="1"/>
    <n v="3.5939999999999999"/>
    <x v="2"/>
    <n v="218.4979481"/>
    <x v="0"/>
    <n v="6.2969999999999997"/>
    <x v="1"/>
  </r>
  <r>
    <x v="7"/>
    <d v="2011-07-01T00:00:00"/>
    <x v="5"/>
    <x v="1074"/>
    <x v="0"/>
    <n v="87.26"/>
    <x v="2"/>
    <n v="3.524"/>
    <x v="2"/>
    <n v="218.5937514"/>
    <x v="0"/>
    <n v="6.4249999999999998"/>
    <x v="1"/>
  </r>
  <r>
    <x v="7"/>
    <d v="2011-07-08T00:00:00"/>
    <x v="5"/>
    <x v="1075"/>
    <x v="0"/>
    <n v="83.57"/>
    <x v="1"/>
    <n v="3.48"/>
    <x v="1"/>
    <n v="218.6895548"/>
    <x v="0"/>
    <n v="6.4249999999999998"/>
    <x v="1"/>
  </r>
  <r>
    <x v="7"/>
    <d v="2011-07-15T00:00:00"/>
    <x v="5"/>
    <x v="1076"/>
    <x v="0"/>
    <n v="84.26"/>
    <x v="1"/>
    <n v="3.5750000000000002"/>
    <x v="2"/>
    <n v="218.77462170000001"/>
    <x v="0"/>
    <n v="6.4249999999999998"/>
    <x v="1"/>
  </r>
  <r>
    <x v="7"/>
    <d v="2011-07-22T00:00:00"/>
    <x v="5"/>
    <x v="1077"/>
    <x v="0"/>
    <n v="85.46"/>
    <x v="1"/>
    <n v="3.6509999999999998"/>
    <x v="2"/>
    <n v="218.83284750000001"/>
    <x v="0"/>
    <n v="6.4249999999999998"/>
    <x v="1"/>
  </r>
  <r>
    <x v="7"/>
    <d v="2011-07-29T00:00:00"/>
    <x v="5"/>
    <x v="1078"/>
    <x v="0"/>
    <n v="86.46"/>
    <x v="2"/>
    <n v="3.6819999999999999"/>
    <x v="2"/>
    <n v="218.89107329999999"/>
    <x v="0"/>
    <n v="6.4249999999999998"/>
    <x v="1"/>
  </r>
  <r>
    <x v="7"/>
    <d v="2011-08-05T00:00:00"/>
    <x v="6"/>
    <x v="1079"/>
    <x v="0"/>
    <n v="85.15"/>
    <x v="1"/>
    <n v="3.6840000000000002"/>
    <x v="2"/>
    <n v="218.94929909999999"/>
    <x v="0"/>
    <n v="6.4249999999999998"/>
    <x v="1"/>
  </r>
  <r>
    <x v="7"/>
    <d v="2011-08-12T00:00:00"/>
    <x v="6"/>
    <x v="1080"/>
    <x v="0"/>
    <n v="86.05"/>
    <x v="2"/>
    <n v="3.6379999999999999"/>
    <x v="2"/>
    <n v="219.00752489999999"/>
    <x v="0"/>
    <n v="6.4249999999999998"/>
    <x v="1"/>
  </r>
  <r>
    <x v="7"/>
    <d v="2011-08-19T00:00:00"/>
    <x v="6"/>
    <x v="1081"/>
    <x v="0"/>
    <n v="82.92"/>
    <x v="1"/>
    <n v="3.5539999999999998"/>
    <x v="2"/>
    <n v="219.07019679999999"/>
    <x v="0"/>
    <n v="6.4249999999999998"/>
    <x v="1"/>
  </r>
  <r>
    <x v="7"/>
    <d v="2011-08-26T00:00:00"/>
    <x v="6"/>
    <x v="1082"/>
    <x v="0"/>
    <n v="84.69"/>
    <x v="1"/>
    <n v="3.5230000000000001"/>
    <x v="2"/>
    <n v="219.13360969999999"/>
    <x v="0"/>
    <n v="6.4249999999999998"/>
    <x v="1"/>
  </r>
  <r>
    <x v="7"/>
    <d v="2011-09-02T00:00:00"/>
    <x v="7"/>
    <x v="1083"/>
    <x v="0"/>
    <n v="84.77"/>
    <x v="1"/>
    <n v="3.5329999999999999"/>
    <x v="2"/>
    <n v="219.1970226"/>
    <x v="0"/>
    <n v="6.4249999999999998"/>
    <x v="1"/>
  </r>
  <r>
    <x v="7"/>
    <d v="2011-09-09T00:00:00"/>
    <x v="7"/>
    <x v="1084"/>
    <x v="1"/>
    <n v="69.010000000000005"/>
    <x v="1"/>
    <n v="3.5459999999999998"/>
    <x v="2"/>
    <n v="219.2604355"/>
    <x v="0"/>
    <n v="6.4249999999999998"/>
    <x v="1"/>
  </r>
  <r>
    <x v="7"/>
    <d v="2011-09-16T00:00:00"/>
    <x v="7"/>
    <x v="1085"/>
    <x v="0"/>
    <n v="69.09"/>
    <x v="1"/>
    <n v="3.5259999999999998"/>
    <x v="2"/>
    <n v="219.44424430000001"/>
    <x v="0"/>
    <n v="6.4249999999999998"/>
    <x v="1"/>
  </r>
  <r>
    <x v="7"/>
    <d v="2011-09-23T00:00:00"/>
    <x v="7"/>
    <x v="1086"/>
    <x v="0"/>
    <n v="68.72"/>
    <x v="1"/>
    <n v="3.4670000000000001"/>
    <x v="1"/>
    <n v="219.78858099999999"/>
    <x v="0"/>
    <n v="6.4249999999999998"/>
    <x v="1"/>
  </r>
  <r>
    <x v="7"/>
    <d v="2011-09-30T00:00:00"/>
    <x v="7"/>
    <x v="1087"/>
    <x v="0"/>
    <n v="72.2"/>
    <x v="1"/>
    <n v="3.355"/>
    <x v="1"/>
    <n v="220.13291760000001"/>
    <x v="0"/>
    <n v="6.4249999999999998"/>
    <x v="1"/>
  </r>
  <r>
    <x v="7"/>
    <d v="2011-10-07T00:00:00"/>
    <x v="8"/>
    <x v="1088"/>
    <x v="0"/>
    <n v="67.61"/>
    <x v="1"/>
    <n v="3.2850000000000001"/>
    <x v="1"/>
    <n v="220.4772543"/>
    <x v="0"/>
    <n v="6.1230000000000002"/>
    <x v="1"/>
  </r>
  <r>
    <x v="7"/>
    <d v="2011-10-14T00:00:00"/>
    <x v="8"/>
    <x v="1089"/>
    <x v="0"/>
    <n v="61.74"/>
    <x v="1"/>
    <n v="3.274"/>
    <x v="1"/>
    <n v="220.79609350000001"/>
    <x v="0"/>
    <n v="6.1230000000000002"/>
    <x v="1"/>
  </r>
  <r>
    <x v="7"/>
    <d v="2011-10-21T00:00:00"/>
    <x v="8"/>
    <x v="1090"/>
    <x v="0"/>
    <n v="59.97"/>
    <x v="1"/>
    <n v="3.3530000000000002"/>
    <x v="1"/>
    <n v="220.96194840000001"/>
    <x v="0"/>
    <n v="6.1230000000000002"/>
    <x v="1"/>
  </r>
  <r>
    <x v="7"/>
    <d v="2011-10-28T00:00:00"/>
    <x v="8"/>
    <x v="1091"/>
    <x v="0"/>
    <n v="56.86"/>
    <x v="1"/>
    <n v="3.3719999999999999"/>
    <x v="1"/>
    <n v="221.12780319999999"/>
    <x v="0"/>
    <n v="6.1230000000000002"/>
    <x v="1"/>
  </r>
  <r>
    <x v="7"/>
    <d v="2011-11-04T00:00:00"/>
    <x v="9"/>
    <x v="1092"/>
    <x v="0"/>
    <n v="49.68"/>
    <x v="0"/>
    <n v="3.3319999999999999"/>
    <x v="1"/>
    <n v="221.29365809999999"/>
    <x v="0"/>
    <n v="6.1230000000000002"/>
    <x v="1"/>
  </r>
  <r>
    <x v="7"/>
    <d v="2011-11-11T00:00:00"/>
    <x v="9"/>
    <x v="1093"/>
    <x v="0"/>
    <n v="50.56"/>
    <x v="1"/>
    <n v="3.2970000000000002"/>
    <x v="1"/>
    <n v="221.45951289999999"/>
    <x v="0"/>
    <n v="6.1230000000000002"/>
    <x v="1"/>
  </r>
  <r>
    <x v="7"/>
    <d v="2011-11-18T00:00:00"/>
    <x v="9"/>
    <x v="1094"/>
    <x v="0"/>
    <n v="51.72"/>
    <x v="1"/>
    <n v="3.3079999999999998"/>
    <x v="1"/>
    <n v="221.6911738"/>
    <x v="0"/>
    <n v="6.1230000000000002"/>
    <x v="1"/>
  </r>
  <r>
    <x v="7"/>
    <d v="2011-11-25T00:00:00"/>
    <x v="9"/>
    <x v="1095"/>
    <x v="1"/>
    <n v="49.61"/>
    <x v="0"/>
    <n v="3.2360000000000002"/>
    <x v="1"/>
    <n v="221.94915710000001"/>
    <x v="0"/>
    <n v="6.1230000000000002"/>
    <x v="1"/>
  </r>
  <r>
    <x v="7"/>
    <d v="2011-12-02T00:00:00"/>
    <x v="10"/>
    <x v="1096"/>
    <x v="0"/>
    <n v="40.82"/>
    <x v="0"/>
    <n v="3.1720000000000002"/>
    <x v="1"/>
    <n v="222.20714050000001"/>
    <x v="0"/>
    <n v="6.1230000000000002"/>
    <x v="1"/>
  </r>
  <r>
    <x v="7"/>
    <d v="2011-12-09T00:00:00"/>
    <x v="10"/>
    <x v="1097"/>
    <x v="0"/>
    <n v="30.51"/>
    <x v="0"/>
    <n v="3.1579999999999999"/>
    <x v="1"/>
    <n v="222.46512379999999"/>
    <x v="0"/>
    <n v="6.1230000000000002"/>
    <x v="1"/>
  </r>
  <r>
    <x v="7"/>
    <d v="2011-12-16T00:00:00"/>
    <x v="10"/>
    <x v="1098"/>
    <x v="0"/>
    <n v="39.79"/>
    <x v="0"/>
    <n v="3.1589999999999998"/>
    <x v="1"/>
    <n v="222.69109589999999"/>
    <x v="0"/>
    <n v="6.1230000000000002"/>
    <x v="1"/>
  </r>
  <r>
    <x v="7"/>
    <d v="2011-12-23T00:00:00"/>
    <x v="10"/>
    <x v="1099"/>
    <x v="0"/>
    <n v="38.159999999999997"/>
    <x v="0"/>
    <n v="3.1120000000000001"/>
    <x v="1"/>
    <n v="222.8743862"/>
    <x v="0"/>
    <n v="6.1230000000000002"/>
    <x v="1"/>
  </r>
  <r>
    <x v="7"/>
    <d v="2011-12-30T00:00:00"/>
    <x v="10"/>
    <x v="1100"/>
    <x v="1"/>
    <n v="36.33"/>
    <x v="0"/>
    <n v="3.129"/>
    <x v="1"/>
    <n v="223.05767650000001"/>
    <x v="0"/>
    <n v="6.1230000000000002"/>
    <x v="1"/>
  </r>
  <r>
    <x v="7"/>
    <d v="2012-01-06T00:00:00"/>
    <x v="11"/>
    <x v="1101"/>
    <x v="0"/>
    <n v="43.47"/>
    <x v="0"/>
    <n v="3.157"/>
    <x v="1"/>
    <n v="223.2409668"/>
    <x v="0"/>
    <n v="5.8250000000000002"/>
    <x v="1"/>
  </r>
  <r>
    <x v="7"/>
    <d v="2012-01-13T00:00:00"/>
    <x v="11"/>
    <x v="1102"/>
    <x v="0"/>
    <n v="36.46"/>
    <x v="0"/>
    <n v="3.2610000000000001"/>
    <x v="1"/>
    <n v="223.42425710000001"/>
    <x v="0"/>
    <n v="5.8250000000000002"/>
    <x v="1"/>
  </r>
  <r>
    <x v="7"/>
    <d v="2012-01-20T00:00:00"/>
    <x v="11"/>
    <x v="1103"/>
    <x v="0"/>
    <n v="46.81"/>
    <x v="0"/>
    <n v="3.2679999999999998"/>
    <x v="1"/>
    <n v="223.51880550000001"/>
    <x v="0"/>
    <n v="5.8250000000000002"/>
    <x v="1"/>
  </r>
  <r>
    <x v="7"/>
    <d v="2012-01-27T00:00:00"/>
    <x v="11"/>
    <x v="1104"/>
    <x v="0"/>
    <n v="45.52"/>
    <x v="0"/>
    <n v="3.29"/>
    <x v="1"/>
    <n v="223.61335389999999"/>
    <x v="0"/>
    <n v="5.8250000000000002"/>
    <x v="1"/>
  </r>
  <r>
    <x v="7"/>
    <d v="2012-02-03T00:00:00"/>
    <x v="0"/>
    <x v="1105"/>
    <x v="0"/>
    <n v="45.56"/>
    <x v="0"/>
    <n v="3.36"/>
    <x v="1"/>
    <n v="223.7079023"/>
    <x v="0"/>
    <n v="5.8250000000000002"/>
    <x v="1"/>
  </r>
  <r>
    <x v="7"/>
    <d v="2012-02-10T00:00:00"/>
    <x v="0"/>
    <x v="1106"/>
    <x v="1"/>
    <n v="35.71"/>
    <x v="0"/>
    <n v="3.4089999999999998"/>
    <x v="1"/>
    <n v="223.80245070000001"/>
    <x v="0"/>
    <n v="5.8250000000000002"/>
    <x v="1"/>
  </r>
  <r>
    <x v="7"/>
    <d v="2012-02-17T00:00:00"/>
    <x v="0"/>
    <x v="1107"/>
    <x v="0"/>
    <n v="37.51"/>
    <x v="0"/>
    <n v="3.51"/>
    <x v="2"/>
    <n v="223.96586210000001"/>
    <x v="0"/>
    <n v="5.8250000000000002"/>
    <x v="1"/>
  </r>
  <r>
    <x v="7"/>
    <d v="2012-02-24T00:00:00"/>
    <x v="0"/>
    <x v="1108"/>
    <x v="0"/>
    <n v="46.33"/>
    <x v="0"/>
    <n v="3.5550000000000002"/>
    <x v="2"/>
    <n v="224.1809207"/>
    <x v="0"/>
    <n v="5.8250000000000002"/>
    <x v="1"/>
  </r>
  <r>
    <x v="7"/>
    <d v="2012-03-02T00:00:00"/>
    <x v="1"/>
    <x v="1109"/>
    <x v="0"/>
    <n v="50.95"/>
    <x v="1"/>
    <n v="3.63"/>
    <x v="2"/>
    <n v="224.39597929999999"/>
    <x v="0"/>
    <n v="5.8250000000000002"/>
    <x v="1"/>
  </r>
  <r>
    <x v="7"/>
    <d v="2012-03-09T00:00:00"/>
    <x v="1"/>
    <x v="1110"/>
    <x v="0"/>
    <n v="49.59"/>
    <x v="0"/>
    <n v="3.669"/>
    <x v="2"/>
    <n v="224.61103790000001"/>
    <x v="0"/>
    <n v="5.8250000000000002"/>
    <x v="1"/>
  </r>
  <r>
    <x v="7"/>
    <d v="2012-03-16T00:00:00"/>
    <x v="1"/>
    <x v="1111"/>
    <x v="0"/>
    <n v="56.63"/>
    <x v="1"/>
    <n v="3.734"/>
    <x v="2"/>
    <n v="224.7657327"/>
    <x v="0"/>
    <n v="5.8250000000000002"/>
    <x v="1"/>
  </r>
  <r>
    <x v="7"/>
    <d v="2012-03-23T00:00:00"/>
    <x v="1"/>
    <x v="1112"/>
    <x v="0"/>
    <n v="52.9"/>
    <x v="1"/>
    <n v="3.7869999999999999"/>
    <x v="2"/>
    <n v="224.83994240000001"/>
    <x v="0"/>
    <n v="5.8250000000000002"/>
    <x v="1"/>
  </r>
  <r>
    <x v="7"/>
    <d v="2012-03-30T00:00:00"/>
    <x v="1"/>
    <x v="1113"/>
    <x v="0"/>
    <n v="66.69"/>
    <x v="1"/>
    <n v="3.8450000000000002"/>
    <x v="2"/>
    <n v="224.9141521"/>
    <x v="0"/>
    <n v="5.8250000000000002"/>
    <x v="1"/>
  </r>
  <r>
    <x v="7"/>
    <d v="2012-04-06T00:00:00"/>
    <x v="2"/>
    <x v="1114"/>
    <x v="0"/>
    <n v="62.18"/>
    <x v="1"/>
    <n v="3.891"/>
    <x v="2"/>
    <n v="224.98836180000001"/>
    <x v="0"/>
    <n v="5.6790000000000003"/>
    <x v="1"/>
  </r>
  <r>
    <x v="7"/>
    <d v="2012-04-13T00:00:00"/>
    <x v="2"/>
    <x v="1115"/>
    <x v="0"/>
    <n v="65.19"/>
    <x v="1"/>
    <n v="3.891"/>
    <x v="2"/>
    <n v="225.0625714"/>
    <x v="0"/>
    <n v="5.6790000000000003"/>
    <x v="1"/>
  </r>
  <r>
    <x v="7"/>
    <d v="2012-04-20T00:00:00"/>
    <x v="2"/>
    <x v="1116"/>
    <x v="0"/>
    <n v="63.59"/>
    <x v="1"/>
    <n v="3.8769999999999998"/>
    <x v="2"/>
    <n v="225.11799139999999"/>
    <x v="0"/>
    <n v="5.6790000000000003"/>
    <x v="1"/>
  </r>
  <r>
    <x v="7"/>
    <d v="2012-04-27T00:00:00"/>
    <x v="2"/>
    <x v="1117"/>
    <x v="0"/>
    <n v="70.34"/>
    <x v="1"/>
    <n v="3.8140000000000001"/>
    <x v="2"/>
    <n v="225.17341139999999"/>
    <x v="0"/>
    <n v="5.6790000000000003"/>
    <x v="1"/>
  </r>
  <r>
    <x v="7"/>
    <d v="2012-05-04T00:00:00"/>
    <x v="3"/>
    <x v="1118"/>
    <x v="0"/>
    <n v="73.959999999999994"/>
    <x v="1"/>
    <n v="3.7490000000000001"/>
    <x v="2"/>
    <n v="225.22883139999999"/>
    <x v="0"/>
    <n v="5.6790000000000003"/>
    <x v="1"/>
  </r>
  <r>
    <x v="7"/>
    <d v="2012-05-11T00:00:00"/>
    <x v="3"/>
    <x v="1119"/>
    <x v="0"/>
    <n v="64.959999999999994"/>
    <x v="1"/>
    <n v="3.6880000000000002"/>
    <x v="2"/>
    <n v="225.28425139999999"/>
    <x v="0"/>
    <n v="5.6790000000000003"/>
    <x v="1"/>
  </r>
  <r>
    <x v="7"/>
    <d v="2012-05-18T00:00:00"/>
    <x v="3"/>
    <x v="1120"/>
    <x v="0"/>
    <n v="64.16"/>
    <x v="1"/>
    <n v="3.63"/>
    <x v="2"/>
    <n v="225.3002908"/>
    <x v="0"/>
    <n v="5.6790000000000003"/>
    <x v="1"/>
  </r>
  <r>
    <x v="7"/>
    <d v="2012-05-25T00:00:00"/>
    <x v="3"/>
    <x v="1121"/>
    <x v="0"/>
    <n v="76.11"/>
    <x v="1"/>
    <n v="3.5609999999999999"/>
    <x v="2"/>
    <n v="225.30057790000001"/>
    <x v="0"/>
    <n v="5.6790000000000003"/>
    <x v="1"/>
  </r>
  <r>
    <x v="7"/>
    <d v="2012-06-01T00:00:00"/>
    <x v="4"/>
    <x v="1122"/>
    <x v="0"/>
    <n v="78.31"/>
    <x v="1"/>
    <n v="3.5009999999999999"/>
    <x v="2"/>
    <n v="225.30086499999999"/>
    <x v="0"/>
    <n v="5.6790000000000003"/>
    <x v="1"/>
  </r>
  <r>
    <x v="7"/>
    <d v="2012-06-08T00:00:00"/>
    <x v="4"/>
    <x v="1123"/>
    <x v="0"/>
    <n v="74.28"/>
    <x v="1"/>
    <n v="3.452"/>
    <x v="1"/>
    <n v="225.3011521"/>
    <x v="0"/>
    <n v="5.6790000000000003"/>
    <x v="1"/>
  </r>
  <r>
    <x v="7"/>
    <d v="2012-06-15T00:00:00"/>
    <x v="4"/>
    <x v="1124"/>
    <x v="0"/>
    <n v="77.14"/>
    <x v="1"/>
    <n v="3.3929999999999998"/>
    <x v="1"/>
    <n v="225.3134743"/>
    <x v="0"/>
    <n v="5.6790000000000003"/>
    <x v="1"/>
  </r>
  <r>
    <x v="7"/>
    <d v="2012-06-22T00:00:00"/>
    <x v="4"/>
    <x v="1125"/>
    <x v="0"/>
    <n v="78.849999999999994"/>
    <x v="1"/>
    <n v="3.3460000000000001"/>
    <x v="1"/>
    <n v="225.35588430000001"/>
    <x v="0"/>
    <n v="5.6790000000000003"/>
    <x v="1"/>
  </r>
  <r>
    <x v="7"/>
    <d v="2012-06-29T00:00:00"/>
    <x v="4"/>
    <x v="1126"/>
    <x v="0"/>
    <n v="84.47"/>
    <x v="1"/>
    <n v="3.286"/>
    <x v="1"/>
    <n v="225.3982943"/>
    <x v="0"/>
    <n v="5.6790000000000003"/>
    <x v="1"/>
  </r>
  <r>
    <x v="7"/>
    <d v="2012-07-06T00:00:00"/>
    <x v="5"/>
    <x v="1127"/>
    <x v="0"/>
    <n v="81.239999999999995"/>
    <x v="1"/>
    <n v="3.2269999999999999"/>
    <x v="1"/>
    <n v="225.44070429999999"/>
    <x v="0"/>
    <n v="5.4009999999999998"/>
    <x v="1"/>
  </r>
  <r>
    <x v="7"/>
    <d v="2012-07-13T00:00:00"/>
    <x v="5"/>
    <x v="1128"/>
    <x v="0"/>
    <n v="78.459999999999994"/>
    <x v="1"/>
    <n v="3.2559999999999998"/>
    <x v="1"/>
    <n v="225.48311430000001"/>
    <x v="0"/>
    <n v="5.4009999999999998"/>
    <x v="1"/>
  </r>
  <r>
    <x v="7"/>
    <d v="2012-07-20T00:00:00"/>
    <x v="5"/>
    <x v="1129"/>
    <x v="0"/>
    <n v="79.94"/>
    <x v="1"/>
    <n v="3.3109999999999999"/>
    <x v="1"/>
    <n v="225.49300779999999"/>
    <x v="0"/>
    <n v="5.4009999999999998"/>
    <x v="1"/>
  </r>
  <r>
    <x v="7"/>
    <d v="2012-07-27T00:00:00"/>
    <x v="5"/>
    <x v="1130"/>
    <x v="0"/>
    <n v="81.709999999999994"/>
    <x v="1"/>
    <n v="3.407"/>
    <x v="1"/>
    <n v="225.50290140000001"/>
    <x v="0"/>
    <n v="5.4009999999999998"/>
    <x v="1"/>
  </r>
  <r>
    <x v="7"/>
    <d v="2012-08-03T00:00:00"/>
    <x v="6"/>
    <x v="1131"/>
    <x v="0"/>
    <n v="85.06"/>
    <x v="1"/>
    <n v="3.4169999999999998"/>
    <x v="1"/>
    <n v="225.51279489999999"/>
    <x v="0"/>
    <n v="5.4009999999999998"/>
    <x v="1"/>
  </r>
  <r>
    <x v="7"/>
    <d v="2012-08-10T00:00:00"/>
    <x v="6"/>
    <x v="1132"/>
    <x v="0"/>
    <n v="83.74"/>
    <x v="1"/>
    <n v="3.4940000000000002"/>
    <x v="1"/>
    <n v="225.52268849999999"/>
    <x v="0"/>
    <n v="5.4009999999999998"/>
    <x v="1"/>
  </r>
  <r>
    <x v="7"/>
    <d v="2012-08-17T00:00:00"/>
    <x v="6"/>
    <x v="1133"/>
    <x v="0"/>
    <n v="81.209999999999994"/>
    <x v="1"/>
    <n v="3.5710000000000002"/>
    <x v="2"/>
    <n v="225.6050797"/>
    <x v="0"/>
    <n v="5.4009999999999998"/>
    <x v="1"/>
  </r>
  <r>
    <x v="7"/>
    <d v="2012-08-24T00:00:00"/>
    <x v="6"/>
    <x v="1134"/>
    <x v="0"/>
    <n v="73.77"/>
    <x v="1"/>
    <n v="3.62"/>
    <x v="2"/>
    <n v="225.7418442"/>
    <x v="0"/>
    <n v="5.4009999999999998"/>
    <x v="1"/>
  </r>
  <r>
    <x v="7"/>
    <d v="2012-08-31T00:00:00"/>
    <x v="6"/>
    <x v="1135"/>
    <x v="0"/>
    <n v="75.33"/>
    <x v="1"/>
    <n v="3.6379999999999999"/>
    <x v="2"/>
    <n v="225.87860879999999"/>
    <x v="0"/>
    <n v="5.4009999999999998"/>
    <x v="1"/>
  </r>
  <r>
    <x v="7"/>
    <d v="2012-09-07T00:00:00"/>
    <x v="7"/>
    <x v="1136"/>
    <x v="1"/>
    <n v="80.87"/>
    <x v="1"/>
    <n v="3.73"/>
    <x v="2"/>
    <n v="226.01537329999999"/>
    <x v="0"/>
    <n v="5.4009999999999998"/>
    <x v="1"/>
  </r>
  <r>
    <x v="7"/>
    <d v="2012-09-14T00:00:00"/>
    <x v="7"/>
    <x v="1137"/>
    <x v="0"/>
    <n v="67.209999999999994"/>
    <x v="1"/>
    <n v="3.7170000000000001"/>
    <x v="2"/>
    <n v="226.16159809999999"/>
    <x v="0"/>
    <n v="5.4009999999999998"/>
    <x v="1"/>
  </r>
  <r>
    <x v="7"/>
    <d v="2012-09-21T00:00:00"/>
    <x v="7"/>
    <x v="1138"/>
    <x v="0"/>
    <n v="66.959999999999994"/>
    <x v="1"/>
    <n v="3.7210000000000001"/>
    <x v="2"/>
    <n v="226.36458479999999"/>
    <x v="0"/>
    <n v="5.4009999999999998"/>
    <x v="1"/>
  </r>
  <r>
    <x v="7"/>
    <d v="2012-09-28T00:00:00"/>
    <x v="7"/>
    <x v="1139"/>
    <x v="0"/>
    <n v="71.099999999999994"/>
    <x v="1"/>
    <n v="3.6659999999999999"/>
    <x v="2"/>
    <n v="226.56757139999999"/>
    <x v="0"/>
    <n v="5.4009999999999998"/>
    <x v="1"/>
  </r>
  <r>
    <x v="7"/>
    <d v="2012-10-05T00:00:00"/>
    <x v="8"/>
    <x v="1140"/>
    <x v="0"/>
    <n v="61.41"/>
    <x v="1"/>
    <n v="3.617"/>
    <x v="2"/>
    <n v="226.77055809999999"/>
    <x v="0"/>
    <n v="5.1239999999999997"/>
    <x v="1"/>
  </r>
  <r>
    <x v="7"/>
    <d v="2012-10-12T00:00:00"/>
    <x v="8"/>
    <x v="1141"/>
    <x v="0"/>
    <n v="55.03"/>
    <x v="1"/>
    <n v="3.601"/>
    <x v="2"/>
    <n v="226.97354480000001"/>
    <x v="0"/>
    <n v="5.1239999999999997"/>
    <x v="1"/>
  </r>
  <r>
    <x v="7"/>
    <d v="2012-10-19T00:00:00"/>
    <x v="8"/>
    <x v="1142"/>
    <x v="0"/>
    <n v="62.99"/>
    <x v="1"/>
    <n v="3.5939999999999999"/>
    <x v="2"/>
    <n v="227.01841659999999"/>
    <x v="0"/>
    <n v="5.1239999999999997"/>
    <x v="1"/>
  </r>
  <r>
    <x v="7"/>
    <d v="2012-10-26T00:00:00"/>
    <x v="8"/>
    <x v="1143"/>
    <x v="0"/>
    <n v="64.739999999999995"/>
    <x v="1"/>
    <n v="3.5059999999999998"/>
    <x v="2"/>
    <n v="227.0369359"/>
    <x v="0"/>
    <n v="5.1239999999999997"/>
    <x v="1"/>
  </r>
  <r>
    <x v="8"/>
    <d v="2010-02-05T00:00:00"/>
    <x v="0"/>
    <x v="1144"/>
    <x v="0"/>
    <n v="38.01"/>
    <x v="0"/>
    <n v="2.5720000000000001"/>
    <x v="0"/>
    <n v="214.6554591"/>
    <x v="0"/>
    <n v="6.415"/>
    <x v="1"/>
  </r>
  <r>
    <x v="8"/>
    <d v="2010-02-12T00:00:00"/>
    <x v="0"/>
    <x v="1145"/>
    <x v="1"/>
    <n v="37.08"/>
    <x v="0"/>
    <n v="2.548"/>
    <x v="0"/>
    <n v="214.80565340000001"/>
    <x v="0"/>
    <n v="6.415"/>
    <x v="1"/>
  </r>
  <r>
    <x v="8"/>
    <d v="2010-02-19T00:00:00"/>
    <x v="0"/>
    <x v="1146"/>
    <x v="0"/>
    <n v="43.06"/>
    <x v="0"/>
    <n v="2.5139999999999998"/>
    <x v="0"/>
    <n v="214.8506185"/>
    <x v="0"/>
    <n v="6.415"/>
    <x v="1"/>
  </r>
  <r>
    <x v="8"/>
    <d v="2010-02-26T00:00:00"/>
    <x v="0"/>
    <x v="1147"/>
    <x v="0"/>
    <n v="43.83"/>
    <x v="0"/>
    <n v="2.5609999999999999"/>
    <x v="0"/>
    <n v="214.8780453"/>
    <x v="0"/>
    <n v="6.415"/>
    <x v="1"/>
  </r>
  <r>
    <x v="8"/>
    <d v="2010-03-05T00:00:00"/>
    <x v="1"/>
    <x v="1148"/>
    <x v="0"/>
    <n v="48.43"/>
    <x v="0"/>
    <n v="2.625"/>
    <x v="0"/>
    <n v="214.9054721"/>
    <x v="0"/>
    <n v="6.415"/>
    <x v="1"/>
  </r>
  <r>
    <x v="8"/>
    <d v="2010-03-12T00:00:00"/>
    <x v="1"/>
    <x v="1149"/>
    <x v="0"/>
    <n v="55.76"/>
    <x v="1"/>
    <n v="2.6669999999999998"/>
    <x v="0"/>
    <n v="214.93289899999999"/>
    <x v="0"/>
    <n v="6.415"/>
    <x v="1"/>
  </r>
  <r>
    <x v="8"/>
    <d v="2010-03-19T00:00:00"/>
    <x v="1"/>
    <x v="1150"/>
    <x v="0"/>
    <n v="53.15"/>
    <x v="1"/>
    <n v="2.72"/>
    <x v="0"/>
    <n v="214.7597274"/>
    <x v="0"/>
    <n v="6.415"/>
    <x v="1"/>
  </r>
  <r>
    <x v="8"/>
    <d v="2010-03-26T00:00:00"/>
    <x v="1"/>
    <x v="1151"/>
    <x v="0"/>
    <n v="51.8"/>
    <x v="1"/>
    <n v="2.7320000000000002"/>
    <x v="0"/>
    <n v="214.55312269999999"/>
    <x v="0"/>
    <n v="6.415"/>
    <x v="1"/>
  </r>
  <r>
    <x v="8"/>
    <d v="2010-04-02T00:00:00"/>
    <x v="2"/>
    <x v="1152"/>
    <x v="0"/>
    <n v="65.209999999999994"/>
    <x v="1"/>
    <n v="2.7189999999999999"/>
    <x v="0"/>
    <n v="214.3465181"/>
    <x v="0"/>
    <n v="6.3840000000000003"/>
    <x v="1"/>
  </r>
  <r>
    <x v="8"/>
    <d v="2010-04-09T00:00:00"/>
    <x v="2"/>
    <x v="1153"/>
    <x v="0"/>
    <n v="64.95"/>
    <x v="1"/>
    <n v="2.77"/>
    <x v="0"/>
    <n v="214.13991350000001"/>
    <x v="0"/>
    <n v="6.3840000000000003"/>
    <x v="1"/>
  </r>
  <r>
    <x v="8"/>
    <d v="2010-04-16T00:00:00"/>
    <x v="2"/>
    <x v="1154"/>
    <x v="0"/>
    <n v="66.09"/>
    <x v="1"/>
    <n v="2.8079999999999998"/>
    <x v="0"/>
    <n v="214.00018170000001"/>
    <x v="0"/>
    <n v="6.3840000000000003"/>
    <x v="1"/>
  </r>
  <r>
    <x v="8"/>
    <d v="2010-04-23T00:00:00"/>
    <x v="2"/>
    <x v="1155"/>
    <x v="0"/>
    <n v="61.26"/>
    <x v="1"/>
    <n v="2.7949999999999999"/>
    <x v="0"/>
    <n v="213.94961380000001"/>
    <x v="0"/>
    <n v="6.3840000000000003"/>
    <x v="1"/>
  </r>
  <r>
    <x v="8"/>
    <d v="2010-04-30T00:00:00"/>
    <x v="2"/>
    <x v="1156"/>
    <x v="0"/>
    <n v="66.069999999999993"/>
    <x v="1"/>
    <n v="2.78"/>
    <x v="0"/>
    <n v="213.8990459"/>
    <x v="0"/>
    <n v="6.3840000000000003"/>
    <x v="1"/>
  </r>
  <r>
    <x v="8"/>
    <d v="2010-05-07T00:00:00"/>
    <x v="3"/>
    <x v="1157"/>
    <x v="0"/>
    <n v="68.58"/>
    <x v="1"/>
    <n v="2.835"/>
    <x v="0"/>
    <n v="213.848478"/>
    <x v="0"/>
    <n v="6.3840000000000003"/>
    <x v="1"/>
  </r>
  <r>
    <x v="8"/>
    <d v="2010-05-14T00:00:00"/>
    <x v="3"/>
    <x v="1158"/>
    <x v="0"/>
    <n v="70.53"/>
    <x v="1"/>
    <n v="2.8540000000000001"/>
    <x v="0"/>
    <n v="213.8469819"/>
    <x v="0"/>
    <n v="6.3840000000000003"/>
    <x v="1"/>
  </r>
  <r>
    <x v="8"/>
    <d v="2010-05-21T00:00:00"/>
    <x v="3"/>
    <x v="1159"/>
    <x v="0"/>
    <n v="71.5"/>
    <x v="1"/>
    <n v="2.8260000000000001"/>
    <x v="0"/>
    <n v="214.13991619999999"/>
    <x v="0"/>
    <n v="6.3840000000000003"/>
    <x v="1"/>
  </r>
  <r>
    <x v="8"/>
    <d v="2010-05-28T00:00:00"/>
    <x v="3"/>
    <x v="1160"/>
    <x v="0"/>
    <n v="77.12"/>
    <x v="1"/>
    <n v="2.7589999999999999"/>
    <x v="0"/>
    <n v="214.4328505"/>
    <x v="0"/>
    <n v="6.3840000000000003"/>
    <x v="1"/>
  </r>
  <r>
    <x v="8"/>
    <d v="2010-06-04T00:00:00"/>
    <x v="4"/>
    <x v="1161"/>
    <x v="0"/>
    <n v="79.650000000000006"/>
    <x v="1"/>
    <n v="2.7050000000000001"/>
    <x v="0"/>
    <n v="214.72578480000001"/>
    <x v="0"/>
    <n v="6.3840000000000003"/>
    <x v="1"/>
  </r>
  <r>
    <x v="8"/>
    <d v="2010-06-11T00:00:00"/>
    <x v="4"/>
    <x v="1162"/>
    <x v="0"/>
    <n v="83.75"/>
    <x v="1"/>
    <n v="2.6680000000000001"/>
    <x v="0"/>
    <n v="215.0187191"/>
    <x v="0"/>
    <n v="6.3840000000000003"/>
    <x v="1"/>
  </r>
  <r>
    <x v="8"/>
    <d v="2010-06-18T00:00:00"/>
    <x v="4"/>
    <x v="1163"/>
    <x v="0"/>
    <n v="82.99"/>
    <x v="1"/>
    <n v="2.637"/>
    <x v="0"/>
    <n v="215.01664840000001"/>
    <x v="0"/>
    <n v="6.3840000000000003"/>
    <x v="1"/>
  </r>
  <r>
    <x v="8"/>
    <d v="2010-06-25T00:00:00"/>
    <x v="4"/>
    <x v="1164"/>
    <x v="0"/>
    <n v="85.02"/>
    <x v="1"/>
    <n v="2.653"/>
    <x v="0"/>
    <n v="214.89657560000001"/>
    <x v="0"/>
    <n v="6.3840000000000003"/>
    <x v="1"/>
  </r>
  <r>
    <x v="8"/>
    <d v="2010-07-02T00:00:00"/>
    <x v="5"/>
    <x v="1165"/>
    <x v="0"/>
    <n v="78.55"/>
    <x v="1"/>
    <n v="2.669"/>
    <x v="0"/>
    <n v="214.7765028"/>
    <x v="0"/>
    <n v="6.4420000000000002"/>
    <x v="1"/>
  </r>
  <r>
    <x v="8"/>
    <d v="2010-07-09T00:00:00"/>
    <x v="5"/>
    <x v="1166"/>
    <x v="0"/>
    <n v="78.510000000000005"/>
    <x v="1"/>
    <n v="2.6419999999999999"/>
    <x v="0"/>
    <n v="214.65643009999999"/>
    <x v="0"/>
    <n v="6.4420000000000002"/>
    <x v="1"/>
  </r>
  <r>
    <x v="8"/>
    <d v="2010-07-16T00:00:00"/>
    <x v="5"/>
    <x v="1167"/>
    <x v="0"/>
    <n v="82.93"/>
    <x v="1"/>
    <n v="2.6230000000000002"/>
    <x v="0"/>
    <n v="214.64744529999999"/>
    <x v="0"/>
    <n v="6.4420000000000002"/>
    <x v="1"/>
  </r>
  <r>
    <x v="8"/>
    <d v="2010-07-23T00:00:00"/>
    <x v="5"/>
    <x v="1168"/>
    <x v="0"/>
    <n v="84.49"/>
    <x v="1"/>
    <n v="2.6080000000000001"/>
    <x v="0"/>
    <n v="214.7865779"/>
    <x v="0"/>
    <n v="6.4420000000000002"/>
    <x v="1"/>
  </r>
  <r>
    <x v="8"/>
    <d v="2010-07-30T00:00:00"/>
    <x v="5"/>
    <x v="1169"/>
    <x v="0"/>
    <n v="79.83"/>
    <x v="1"/>
    <n v="2.64"/>
    <x v="0"/>
    <n v="214.92571050000001"/>
    <x v="0"/>
    <n v="6.4420000000000002"/>
    <x v="1"/>
  </r>
  <r>
    <x v="8"/>
    <d v="2010-08-06T00:00:00"/>
    <x v="6"/>
    <x v="1170"/>
    <x v="0"/>
    <n v="87.09"/>
    <x v="2"/>
    <n v="2.6269999999999998"/>
    <x v="0"/>
    <n v="215.064843"/>
    <x v="0"/>
    <n v="6.4420000000000002"/>
    <x v="1"/>
  </r>
  <r>
    <x v="8"/>
    <d v="2010-08-13T00:00:00"/>
    <x v="6"/>
    <x v="1171"/>
    <x v="0"/>
    <n v="86.85"/>
    <x v="2"/>
    <n v="2.6920000000000002"/>
    <x v="0"/>
    <n v="215.20397560000001"/>
    <x v="0"/>
    <n v="6.4420000000000002"/>
    <x v="1"/>
  </r>
  <r>
    <x v="8"/>
    <d v="2010-08-20T00:00:00"/>
    <x v="6"/>
    <x v="1172"/>
    <x v="0"/>
    <n v="86.3"/>
    <x v="2"/>
    <n v="2.6640000000000001"/>
    <x v="0"/>
    <n v="215.1619646"/>
    <x v="0"/>
    <n v="6.4420000000000002"/>
    <x v="1"/>
  </r>
  <r>
    <x v="8"/>
    <d v="2010-08-27T00:00:00"/>
    <x v="6"/>
    <x v="1173"/>
    <x v="0"/>
    <n v="84.01"/>
    <x v="1"/>
    <n v="2.6190000000000002"/>
    <x v="0"/>
    <n v="215.1199536"/>
    <x v="0"/>
    <n v="6.4420000000000002"/>
    <x v="1"/>
  </r>
  <r>
    <x v="8"/>
    <d v="2010-09-03T00:00:00"/>
    <x v="7"/>
    <x v="1174"/>
    <x v="0"/>
    <n v="82.47"/>
    <x v="1"/>
    <n v="2.577"/>
    <x v="0"/>
    <n v="215.0779426"/>
    <x v="0"/>
    <n v="6.4420000000000002"/>
    <x v="1"/>
  </r>
  <r>
    <x v="8"/>
    <d v="2010-09-10T00:00:00"/>
    <x v="7"/>
    <x v="1175"/>
    <x v="1"/>
    <n v="77.7"/>
    <x v="1"/>
    <n v="2.5649999999999999"/>
    <x v="0"/>
    <n v="215.0359315"/>
    <x v="0"/>
    <n v="6.4420000000000002"/>
    <x v="1"/>
  </r>
  <r>
    <x v="8"/>
    <d v="2010-09-17T00:00:00"/>
    <x v="7"/>
    <x v="1176"/>
    <x v="0"/>
    <n v="81.19"/>
    <x v="1"/>
    <n v="2.5819999999999999"/>
    <x v="0"/>
    <n v="215.06152850000001"/>
    <x v="0"/>
    <n v="6.4420000000000002"/>
    <x v="1"/>
  </r>
  <r>
    <x v="8"/>
    <d v="2010-09-24T00:00:00"/>
    <x v="7"/>
    <x v="1177"/>
    <x v="0"/>
    <n v="77.150000000000006"/>
    <x v="1"/>
    <n v="2.6240000000000001"/>
    <x v="0"/>
    <n v="215.13783129999999"/>
    <x v="0"/>
    <n v="6.4420000000000002"/>
    <x v="1"/>
  </r>
  <r>
    <x v="8"/>
    <d v="2010-10-01T00:00:00"/>
    <x v="8"/>
    <x v="1178"/>
    <x v="0"/>
    <n v="69.08"/>
    <x v="1"/>
    <n v="2.6030000000000002"/>
    <x v="0"/>
    <n v="215.2141341"/>
    <x v="0"/>
    <n v="6.56"/>
    <x v="1"/>
  </r>
  <r>
    <x v="8"/>
    <d v="2010-10-08T00:00:00"/>
    <x v="8"/>
    <x v="1179"/>
    <x v="0"/>
    <n v="65.349999999999994"/>
    <x v="1"/>
    <n v="2.633"/>
    <x v="0"/>
    <n v="215.290437"/>
    <x v="0"/>
    <n v="6.56"/>
    <x v="1"/>
  </r>
  <r>
    <x v="8"/>
    <d v="2010-10-15T00:00:00"/>
    <x v="8"/>
    <x v="1180"/>
    <x v="0"/>
    <n v="67.36"/>
    <x v="1"/>
    <n v="2.72"/>
    <x v="0"/>
    <n v="215.35899169999999"/>
    <x v="0"/>
    <n v="6.56"/>
    <x v="1"/>
  </r>
  <r>
    <x v="8"/>
    <d v="2010-10-22T00:00:00"/>
    <x v="8"/>
    <x v="1181"/>
    <x v="0"/>
    <n v="69.989999999999995"/>
    <x v="1"/>
    <n v="2.7250000000000001"/>
    <x v="0"/>
    <n v="215.40817620000001"/>
    <x v="0"/>
    <n v="6.56"/>
    <x v="1"/>
  </r>
  <r>
    <x v="8"/>
    <d v="2010-10-29T00:00:00"/>
    <x v="8"/>
    <x v="1182"/>
    <x v="0"/>
    <n v="64.430000000000007"/>
    <x v="1"/>
    <n v="2.7160000000000002"/>
    <x v="0"/>
    <n v="215.45736070000001"/>
    <x v="0"/>
    <n v="6.56"/>
    <x v="1"/>
  </r>
  <r>
    <x v="8"/>
    <d v="2010-11-05T00:00:00"/>
    <x v="9"/>
    <x v="1183"/>
    <x v="0"/>
    <n v="58.69"/>
    <x v="1"/>
    <n v="2.6890000000000001"/>
    <x v="0"/>
    <n v="215.50654520000001"/>
    <x v="0"/>
    <n v="6.56"/>
    <x v="1"/>
  </r>
  <r>
    <x v="8"/>
    <d v="2010-11-12T00:00:00"/>
    <x v="9"/>
    <x v="1184"/>
    <x v="0"/>
    <n v="61.59"/>
    <x v="1"/>
    <n v="2.7280000000000002"/>
    <x v="0"/>
    <n v="215.5557297"/>
    <x v="0"/>
    <n v="6.56"/>
    <x v="1"/>
  </r>
  <r>
    <x v="8"/>
    <d v="2010-11-19T00:00:00"/>
    <x v="9"/>
    <x v="1185"/>
    <x v="0"/>
    <n v="49.96"/>
    <x v="0"/>
    <n v="2.7709999999999999"/>
    <x v="0"/>
    <n v="215.43728540000001"/>
    <x v="0"/>
    <n v="6.56"/>
    <x v="1"/>
  </r>
  <r>
    <x v="8"/>
    <d v="2010-11-26T00:00:00"/>
    <x v="9"/>
    <x v="1186"/>
    <x v="1"/>
    <n v="60.18"/>
    <x v="1"/>
    <n v="2.7349999999999999"/>
    <x v="0"/>
    <n v="215.2909028"/>
    <x v="0"/>
    <n v="6.56"/>
    <x v="1"/>
  </r>
  <r>
    <x v="8"/>
    <d v="2010-12-03T00:00:00"/>
    <x v="10"/>
    <x v="1187"/>
    <x v="0"/>
    <n v="49.89"/>
    <x v="0"/>
    <n v="2.7080000000000002"/>
    <x v="0"/>
    <n v="215.14452030000001"/>
    <x v="0"/>
    <n v="6.56"/>
    <x v="1"/>
  </r>
  <r>
    <x v="8"/>
    <d v="2010-12-10T00:00:00"/>
    <x v="10"/>
    <x v="1188"/>
    <x v="0"/>
    <n v="46.1"/>
    <x v="0"/>
    <n v="2.843"/>
    <x v="0"/>
    <n v="214.99813779999999"/>
    <x v="0"/>
    <n v="6.56"/>
    <x v="1"/>
  </r>
  <r>
    <x v="8"/>
    <d v="2010-12-17T00:00:00"/>
    <x v="10"/>
    <x v="1189"/>
    <x v="0"/>
    <n v="49.7"/>
    <x v="0"/>
    <n v="2.8690000000000002"/>
    <x v="0"/>
    <n v="214.93349370000001"/>
    <x v="0"/>
    <n v="6.56"/>
    <x v="1"/>
  </r>
  <r>
    <x v="8"/>
    <d v="2010-12-24T00:00:00"/>
    <x v="10"/>
    <x v="1190"/>
    <x v="0"/>
    <n v="50.93"/>
    <x v="1"/>
    <n v="2.8860000000000001"/>
    <x v="0"/>
    <n v="214.93015339999999"/>
    <x v="0"/>
    <n v="6.56"/>
    <x v="1"/>
  </r>
  <r>
    <x v="8"/>
    <d v="2010-12-31T00:00:00"/>
    <x v="10"/>
    <x v="1191"/>
    <x v="1"/>
    <n v="45.92"/>
    <x v="0"/>
    <n v="2.9430000000000001"/>
    <x v="0"/>
    <n v="214.9268131"/>
    <x v="0"/>
    <n v="6.56"/>
    <x v="1"/>
  </r>
  <r>
    <x v="8"/>
    <d v="2011-01-07T00:00:00"/>
    <x v="11"/>
    <x v="1192"/>
    <x v="0"/>
    <n v="41.82"/>
    <x v="0"/>
    <n v="2.976"/>
    <x v="0"/>
    <n v="214.92347290000001"/>
    <x v="0"/>
    <n v="6.4160000000000004"/>
    <x v="1"/>
  </r>
  <r>
    <x v="8"/>
    <d v="2011-01-14T00:00:00"/>
    <x v="11"/>
    <x v="1193"/>
    <x v="0"/>
    <n v="36.43"/>
    <x v="0"/>
    <n v="2.9830000000000001"/>
    <x v="0"/>
    <n v="214.9749587"/>
    <x v="0"/>
    <n v="6.4160000000000004"/>
    <x v="1"/>
  </r>
  <r>
    <x v="8"/>
    <d v="2011-01-21T00:00:00"/>
    <x v="11"/>
    <x v="1194"/>
    <x v="0"/>
    <n v="44.72"/>
    <x v="0"/>
    <n v="3.016"/>
    <x v="1"/>
    <n v="215.35540130000001"/>
    <x v="0"/>
    <n v="6.4160000000000004"/>
    <x v="1"/>
  </r>
  <r>
    <x v="8"/>
    <d v="2011-01-28T00:00:00"/>
    <x v="11"/>
    <x v="1195"/>
    <x v="0"/>
    <n v="43.9"/>
    <x v="0"/>
    <n v="3.01"/>
    <x v="1"/>
    <n v="215.7358438"/>
    <x v="0"/>
    <n v="6.4160000000000004"/>
    <x v="1"/>
  </r>
  <r>
    <x v="8"/>
    <d v="2011-02-04T00:00:00"/>
    <x v="0"/>
    <x v="1196"/>
    <x v="0"/>
    <n v="31.82"/>
    <x v="0"/>
    <n v="2.9889999999999999"/>
    <x v="0"/>
    <n v="216.11628640000001"/>
    <x v="0"/>
    <n v="6.4160000000000004"/>
    <x v="1"/>
  </r>
  <r>
    <x v="8"/>
    <d v="2011-02-11T00:00:00"/>
    <x v="0"/>
    <x v="1197"/>
    <x v="1"/>
    <n v="34.130000000000003"/>
    <x v="0"/>
    <n v="3.0219999999999998"/>
    <x v="1"/>
    <n v="216.49672899999999"/>
    <x v="0"/>
    <n v="6.4160000000000004"/>
    <x v="1"/>
  </r>
  <r>
    <x v="8"/>
    <d v="2011-02-18T00:00:00"/>
    <x v="0"/>
    <x v="1198"/>
    <x v="0"/>
    <n v="58.5"/>
    <x v="1"/>
    <n v="3.0449999999999999"/>
    <x v="1"/>
    <n v="216.81548559999999"/>
    <x v="0"/>
    <n v="6.4160000000000004"/>
    <x v="1"/>
  </r>
  <r>
    <x v="8"/>
    <d v="2011-02-25T00:00:00"/>
    <x v="0"/>
    <x v="1199"/>
    <x v="0"/>
    <n v="59.01"/>
    <x v="1"/>
    <n v="3.0649999999999999"/>
    <x v="1"/>
    <n v="217.1095679"/>
    <x v="0"/>
    <n v="6.4160000000000004"/>
    <x v="1"/>
  </r>
  <r>
    <x v="8"/>
    <d v="2011-03-04T00:00:00"/>
    <x v="1"/>
    <x v="1200"/>
    <x v="0"/>
    <n v="60.67"/>
    <x v="1"/>
    <n v="3.2879999999999998"/>
    <x v="1"/>
    <n v="217.40365030000001"/>
    <x v="0"/>
    <n v="6.4160000000000004"/>
    <x v="1"/>
  </r>
  <r>
    <x v="8"/>
    <d v="2011-03-11T00:00:00"/>
    <x v="1"/>
    <x v="1201"/>
    <x v="0"/>
    <n v="54.75"/>
    <x v="1"/>
    <n v="3.4590000000000001"/>
    <x v="1"/>
    <n v="217.69773259999999"/>
    <x v="0"/>
    <n v="6.4160000000000004"/>
    <x v="1"/>
  </r>
  <r>
    <x v="8"/>
    <d v="2011-03-18T00:00:00"/>
    <x v="1"/>
    <x v="1202"/>
    <x v="0"/>
    <n v="63.82"/>
    <x v="1"/>
    <n v="3.488"/>
    <x v="1"/>
    <n v="217.95633710000001"/>
    <x v="0"/>
    <n v="6.4160000000000004"/>
    <x v="1"/>
  </r>
  <r>
    <x v="8"/>
    <d v="2011-03-25T00:00:00"/>
    <x v="1"/>
    <x v="1203"/>
    <x v="0"/>
    <n v="68.790000000000006"/>
    <x v="1"/>
    <n v="3.4729999999999999"/>
    <x v="1"/>
    <n v="218.20075059999999"/>
    <x v="0"/>
    <n v="6.4160000000000004"/>
    <x v="1"/>
  </r>
  <r>
    <x v="8"/>
    <d v="2011-04-01T00:00:00"/>
    <x v="2"/>
    <x v="1204"/>
    <x v="0"/>
    <n v="56.12"/>
    <x v="1"/>
    <n v="3.524"/>
    <x v="2"/>
    <n v="218.44516400000001"/>
    <x v="0"/>
    <n v="6.38"/>
    <x v="1"/>
  </r>
  <r>
    <x v="8"/>
    <d v="2011-04-08T00:00:00"/>
    <x v="2"/>
    <x v="1205"/>
    <x v="0"/>
    <n v="71.400000000000006"/>
    <x v="1"/>
    <n v="3.6219999999999999"/>
    <x v="2"/>
    <n v="218.68957750000001"/>
    <x v="0"/>
    <n v="6.38"/>
    <x v="1"/>
  </r>
  <r>
    <x v="8"/>
    <d v="2011-04-15T00:00:00"/>
    <x v="2"/>
    <x v="1206"/>
    <x v="0"/>
    <n v="71.900000000000006"/>
    <x v="1"/>
    <n v="3.7429999999999999"/>
    <x v="2"/>
    <n v="218.91349349999999"/>
    <x v="0"/>
    <n v="6.38"/>
    <x v="1"/>
  </r>
  <r>
    <x v="8"/>
    <d v="2011-04-22T00:00:00"/>
    <x v="2"/>
    <x v="1207"/>
    <x v="0"/>
    <n v="72.349999999999994"/>
    <x v="1"/>
    <n v="3.8069999999999999"/>
    <x v="2"/>
    <n v="219.0861659"/>
    <x v="0"/>
    <n v="6.38"/>
    <x v="1"/>
  </r>
  <r>
    <x v="8"/>
    <d v="2011-04-29T00:00:00"/>
    <x v="2"/>
    <x v="1208"/>
    <x v="0"/>
    <n v="70.849999999999994"/>
    <x v="1"/>
    <n v="3.81"/>
    <x v="2"/>
    <n v="219.25883820000001"/>
    <x v="0"/>
    <n v="6.38"/>
    <x v="1"/>
  </r>
  <r>
    <x v="8"/>
    <d v="2011-05-06T00:00:00"/>
    <x v="3"/>
    <x v="1209"/>
    <x v="0"/>
    <n v="62.2"/>
    <x v="1"/>
    <n v="3.9060000000000001"/>
    <x v="2"/>
    <n v="219.4315106"/>
    <x v="0"/>
    <n v="6.38"/>
    <x v="1"/>
  </r>
  <r>
    <x v="8"/>
    <d v="2011-05-13T00:00:00"/>
    <x v="3"/>
    <x v="1210"/>
    <x v="0"/>
    <n v="77.66"/>
    <x v="1"/>
    <n v="3.899"/>
    <x v="2"/>
    <n v="219.60418290000001"/>
    <x v="0"/>
    <n v="6.38"/>
    <x v="1"/>
  </r>
  <r>
    <x v="8"/>
    <d v="2011-05-20T00:00:00"/>
    <x v="3"/>
    <x v="1211"/>
    <x v="0"/>
    <n v="70.489999999999995"/>
    <x v="1"/>
    <n v="3.907"/>
    <x v="2"/>
    <n v="219.3622809"/>
    <x v="0"/>
    <n v="6.38"/>
    <x v="1"/>
  </r>
  <r>
    <x v="8"/>
    <d v="2011-05-27T00:00:00"/>
    <x v="3"/>
    <x v="1212"/>
    <x v="0"/>
    <n v="80.42"/>
    <x v="1"/>
    <n v="3.786"/>
    <x v="2"/>
    <n v="219.1203788"/>
    <x v="0"/>
    <n v="6.38"/>
    <x v="1"/>
  </r>
  <r>
    <x v="8"/>
    <d v="2011-06-03T00:00:00"/>
    <x v="4"/>
    <x v="1213"/>
    <x v="0"/>
    <n v="85.8"/>
    <x v="1"/>
    <n v="3.6989999999999998"/>
    <x v="2"/>
    <n v="218.87847679999999"/>
    <x v="0"/>
    <n v="6.38"/>
    <x v="1"/>
  </r>
  <r>
    <x v="8"/>
    <d v="2011-06-10T00:00:00"/>
    <x v="4"/>
    <x v="1214"/>
    <x v="0"/>
    <n v="85.81"/>
    <x v="1"/>
    <n v="3.6480000000000001"/>
    <x v="2"/>
    <n v="218.63657470000001"/>
    <x v="0"/>
    <n v="6.38"/>
    <x v="1"/>
  </r>
  <r>
    <x v="8"/>
    <d v="2011-06-17T00:00:00"/>
    <x v="4"/>
    <x v="1215"/>
    <x v="0"/>
    <n v="89.15"/>
    <x v="2"/>
    <n v="3.637"/>
    <x v="2"/>
    <n v="218.5877333"/>
    <x v="0"/>
    <n v="6.38"/>
    <x v="1"/>
  </r>
  <r>
    <x v="8"/>
    <d v="2011-06-24T00:00:00"/>
    <x v="4"/>
    <x v="1216"/>
    <x v="0"/>
    <n v="86.74"/>
    <x v="2"/>
    <n v="3.5939999999999999"/>
    <x v="2"/>
    <n v="218.6836874"/>
    <x v="0"/>
    <n v="6.38"/>
    <x v="1"/>
  </r>
  <r>
    <x v="8"/>
    <d v="2011-07-01T00:00:00"/>
    <x v="5"/>
    <x v="1217"/>
    <x v="0"/>
    <n v="89.14"/>
    <x v="2"/>
    <n v="3.524"/>
    <x v="2"/>
    <n v="218.7796415"/>
    <x v="0"/>
    <n v="6.4039999999999999"/>
    <x v="1"/>
  </r>
  <r>
    <x v="8"/>
    <d v="2011-07-08T00:00:00"/>
    <x v="5"/>
    <x v="1218"/>
    <x v="0"/>
    <n v="89.04"/>
    <x v="2"/>
    <n v="3.48"/>
    <x v="1"/>
    <n v="218.8755955"/>
    <x v="0"/>
    <n v="6.4039999999999999"/>
    <x v="1"/>
  </r>
  <r>
    <x v="8"/>
    <d v="2011-07-15T00:00:00"/>
    <x v="5"/>
    <x v="1219"/>
    <x v="0"/>
    <n v="90.45"/>
    <x v="2"/>
    <n v="3.5750000000000002"/>
    <x v="2"/>
    <n v="218.96072419999999"/>
    <x v="0"/>
    <n v="6.4039999999999999"/>
    <x v="1"/>
  </r>
  <r>
    <x v="8"/>
    <d v="2011-07-22T00:00:00"/>
    <x v="5"/>
    <x v="1220"/>
    <x v="0"/>
    <n v="89.08"/>
    <x v="2"/>
    <n v="3.6509999999999998"/>
    <x v="2"/>
    <n v="219.0187895"/>
    <x v="0"/>
    <n v="6.4039999999999999"/>
    <x v="1"/>
  </r>
  <r>
    <x v="8"/>
    <d v="2011-07-29T00:00:00"/>
    <x v="5"/>
    <x v="1221"/>
    <x v="0"/>
    <n v="91.1"/>
    <x v="2"/>
    <n v="3.6819999999999999"/>
    <x v="2"/>
    <n v="219.07685480000001"/>
    <x v="0"/>
    <n v="6.4039999999999999"/>
    <x v="1"/>
  </r>
  <r>
    <x v="8"/>
    <d v="2011-08-05T00:00:00"/>
    <x v="6"/>
    <x v="1222"/>
    <x v="0"/>
    <n v="91.52"/>
    <x v="2"/>
    <n v="3.6840000000000002"/>
    <x v="2"/>
    <n v="219.13492009999999"/>
    <x v="0"/>
    <n v="6.4039999999999999"/>
    <x v="1"/>
  </r>
  <r>
    <x v="8"/>
    <d v="2011-08-12T00:00:00"/>
    <x v="6"/>
    <x v="1223"/>
    <x v="0"/>
    <n v="91.63"/>
    <x v="2"/>
    <n v="3.6379999999999999"/>
    <x v="2"/>
    <n v="219.1929854"/>
    <x v="0"/>
    <n v="6.4039999999999999"/>
    <x v="1"/>
  </r>
  <r>
    <x v="8"/>
    <d v="2011-08-19T00:00:00"/>
    <x v="6"/>
    <x v="1224"/>
    <x v="0"/>
    <n v="85.8"/>
    <x v="1"/>
    <n v="3.5539999999999998"/>
    <x v="2"/>
    <n v="219.25561089999999"/>
    <x v="0"/>
    <n v="6.4039999999999999"/>
    <x v="1"/>
  </r>
  <r>
    <x v="8"/>
    <d v="2011-08-26T00:00:00"/>
    <x v="6"/>
    <x v="1225"/>
    <x v="0"/>
    <n v="88.95"/>
    <x v="2"/>
    <n v="3.5230000000000001"/>
    <x v="2"/>
    <n v="219.3189965"/>
    <x v="0"/>
    <n v="6.4039999999999999"/>
    <x v="1"/>
  </r>
  <r>
    <x v="8"/>
    <d v="2011-09-02T00:00:00"/>
    <x v="7"/>
    <x v="1226"/>
    <x v="0"/>
    <n v="89.33"/>
    <x v="2"/>
    <n v="3.5329999999999999"/>
    <x v="2"/>
    <n v="219.38238200000001"/>
    <x v="0"/>
    <n v="6.4039999999999999"/>
    <x v="1"/>
  </r>
  <r>
    <x v="8"/>
    <d v="2011-09-09T00:00:00"/>
    <x v="7"/>
    <x v="1227"/>
    <x v="1"/>
    <n v="75.650000000000006"/>
    <x v="1"/>
    <n v="3.5459999999999998"/>
    <x v="2"/>
    <n v="219.44576749999999"/>
    <x v="0"/>
    <n v="6.4039999999999999"/>
    <x v="1"/>
  </r>
  <r>
    <x v="8"/>
    <d v="2011-09-16T00:00:00"/>
    <x v="7"/>
    <x v="1228"/>
    <x v="0"/>
    <n v="77.95"/>
    <x v="1"/>
    <n v="3.5259999999999998"/>
    <x v="2"/>
    <n v="219.62978409999999"/>
    <x v="0"/>
    <n v="6.4039999999999999"/>
    <x v="1"/>
  </r>
  <r>
    <x v="8"/>
    <d v="2011-09-23T00:00:00"/>
    <x v="7"/>
    <x v="1229"/>
    <x v="0"/>
    <n v="74.42"/>
    <x v="1"/>
    <n v="3.4670000000000001"/>
    <x v="1"/>
    <n v="219.9746423"/>
    <x v="0"/>
    <n v="6.4039999999999999"/>
    <x v="1"/>
  </r>
  <r>
    <x v="8"/>
    <d v="2011-09-30T00:00:00"/>
    <x v="7"/>
    <x v="1230"/>
    <x v="0"/>
    <n v="78.45"/>
    <x v="1"/>
    <n v="3.355"/>
    <x v="1"/>
    <n v="220.31950040000001"/>
    <x v="0"/>
    <n v="6.4039999999999999"/>
    <x v="1"/>
  </r>
  <r>
    <x v="8"/>
    <d v="2011-10-07T00:00:00"/>
    <x v="8"/>
    <x v="1231"/>
    <x v="0"/>
    <n v="72.62"/>
    <x v="1"/>
    <n v="3.2850000000000001"/>
    <x v="1"/>
    <n v="220.66435849999999"/>
    <x v="0"/>
    <n v="6.0540000000000003"/>
    <x v="1"/>
  </r>
  <r>
    <x v="8"/>
    <d v="2011-10-14T00:00:00"/>
    <x v="8"/>
    <x v="1232"/>
    <x v="0"/>
    <n v="67.27"/>
    <x v="1"/>
    <n v="3.274"/>
    <x v="1"/>
    <n v="220.98368489999999"/>
    <x v="0"/>
    <n v="6.0540000000000003"/>
    <x v="1"/>
  </r>
  <r>
    <x v="8"/>
    <d v="2011-10-21T00:00:00"/>
    <x v="8"/>
    <x v="1233"/>
    <x v="0"/>
    <n v="65.459999999999994"/>
    <x v="1"/>
    <n v="3.3530000000000002"/>
    <x v="1"/>
    <n v="221.1498206"/>
    <x v="0"/>
    <n v="6.0540000000000003"/>
    <x v="1"/>
  </r>
  <r>
    <x v="8"/>
    <d v="2011-10-28T00:00:00"/>
    <x v="8"/>
    <x v="1234"/>
    <x v="0"/>
    <n v="63.96"/>
    <x v="1"/>
    <n v="3.3719999999999999"/>
    <x v="1"/>
    <n v="221.31595630000001"/>
    <x v="0"/>
    <n v="6.0540000000000003"/>
    <x v="1"/>
  </r>
  <r>
    <x v="8"/>
    <d v="2011-11-04T00:00:00"/>
    <x v="9"/>
    <x v="1235"/>
    <x v="0"/>
    <n v="54.46"/>
    <x v="1"/>
    <n v="3.3319999999999999"/>
    <x v="1"/>
    <n v="221.48209209999999"/>
    <x v="0"/>
    <n v="6.0540000000000003"/>
    <x v="1"/>
  </r>
  <r>
    <x v="8"/>
    <d v="2011-11-11T00:00:00"/>
    <x v="9"/>
    <x v="1236"/>
    <x v="0"/>
    <n v="58.28"/>
    <x v="1"/>
    <n v="3.2970000000000002"/>
    <x v="1"/>
    <n v="221.6482278"/>
    <x v="0"/>
    <n v="6.0540000000000003"/>
    <x v="1"/>
  </r>
  <r>
    <x v="8"/>
    <d v="2011-11-18T00:00:00"/>
    <x v="9"/>
    <x v="1237"/>
    <x v="0"/>
    <n v="58.8"/>
    <x v="1"/>
    <n v="3.3079999999999998"/>
    <x v="1"/>
    <n v="221.88039230000001"/>
    <x v="0"/>
    <n v="6.0540000000000003"/>
    <x v="1"/>
  </r>
  <r>
    <x v="8"/>
    <d v="2011-11-25T00:00:00"/>
    <x v="9"/>
    <x v="1238"/>
    <x v="1"/>
    <n v="54.32"/>
    <x v="1"/>
    <n v="3.2360000000000002"/>
    <x v="1"/>
    <n v="222.13896829999999"/>
    <x v="0"/>
    <n v="6.0540000000000003"/>
    <x v="1"/>
  </r>
  <r>
    <x v="8"/>
    <d v="2011-12-02T00:00:00"/>
    <x v="10"/>
    <x v="1239"/>
    <x v="0"/>
    <n v="46.84"/>
    <x v="0"/>
    <n v="3.1720000000000002"/>
    <x v="1"/>
    <n v="222.39754429999999"/>
    <x v="0"/>
    <n v="6.0540000000000003"/>
    <x v="1"/>
  </r>
  <r>
    <x v="8"/>
    <d v="2011-12-09T00:00:00"/>
    <x v="10"/>
    <x v="1240"/>
    <x v="0"/>
    <n v="37.65"/>
    <x v="0"/>
    <n v="3.1579999999999999"/>
    <x v="1"/>
    <n v="222.6561203"/>
    <x v="0"/>
    <n v="6.0540000000000003"/>
    <x v="1"/>
  </r>
  <r>
    <x v="8"/>
    <d v="2011-12-16T00:00:00"/>
    <x v="10"/>
    <x v="1241"/>
    <x v="0"/>
    <n v="47.31"/>
    <x v="0"/>
    <n v="3.1589999999999998"/>
    <x v="1"/>
    <n v="222.88254839999999"/>
    <x v="0"/>
    <n v="6.0540000000000003"/>
    <x v="1"/>
  </r>
  <r>
    <x v="8"/>
    <d v="2011-12-23T00:00:00"/>
    <x v="10"/>
    <x v="1242"/>
    <x v="0"/>
    <n v="44.43"/>
    <x v="0"/>
    <n v="3.1120000000000001"/>
    <x v="1"/>
    <n v="223.0661125"/>
    <x v="0"/>
    <n v="6.0540000000000003"/>
    <x v="1"/>
  </r>
  <r>
    <x v="8"/>
    <d v="2011-12-30T00:00:00"/>
    <x v="10"/>
    <x v="1243"/>
    <x v="1"/>
    <n v="43.41"/>
    <x v="0"/>
    <n v="3.129"/>
    <x v="1"/>
    <n v="223.24967659999999"/>
    <x v="0"/>
    <n v="6.0540000000000003"/>
    <x v="1"/>
  </r>
  <r>
    <x v="8"/>
    <d v="2012-01-06T00:00:00"/>
    <x v="11"/>
    <x v="1244"/>
    <x v="0"/>
    <n v="47.54"/>
    <x v="0"/>
    <n v="3.157"/>
    <x v="1"/>
    <n v="223.43324079999999"/>
    <x v="0"/>
    <n v="5.6669999999999998"/>
    <x v="1"/>
  </r>
  <r>
    <x v="8"/>
    <d v="2012-01-13T00:00:00"/>
    <x v="11"/>
    <x v="1245"/>
    <x v="0"/>
    <n v="42.44"/>
    <x v="0"/>
    <n v="3.2610000000000001"/>
    <x v="1"/>
    <n v="223.61680490000001"/>
    <x v="0"/>
    <n v="5.6669999999999998"/>
    <x v="1"/>
  </r>
  <r>
    <x v="8"/>
    <d v="2012-01-20T00:00:00"/>
    <x v="11"/>
    <x v="1246"/>
    <x v="0"/>
    <n v="51.56"/>
    <x v="1"/>
    <n v="3.2679999999999998"/>
    <x v="1"/>
    <n v="223.71142879999999"/>
    <x v="0"/>
    <n v="5.6669999999999998"/>
    <x v="1"/>
  </r>
  <r>
    <x v="8"/>
    <d v="2012-01-27T00:00:00"/>
    <x v="11"/>
    <x v="1247"/>
    <x v="0"/>
    <n v="49.38"/>
    <x v="0"/>
    <n v="3.29"/>
    <x v="1"/>
    <n v="223.80605270000001"/>
    <x v="0"/>
    <n v="5.6669999999999998"/>
    <x v="1"/>
  </r>
  <r>
    <x v="8"/>
    <d v="2012-02-03T00:00:00"/>
    <x v="0"/>
    <x v="1248"/>
    <x v="0"/>
    <n v="54.43"/>
    <x v="1"/>
    <n v="3.36"/>
    <x v="1"/>
    <n v="223.9006766"/>
    <x v="0"/>
    <n v="5.6669999999999998"/>
    <x v="1"/>
  </r>
  <r>
    <x v="8"/>
    <d v="2012-02-10T00:00:00"/>
    <x v="0"/>
    <x v="1249"/>
    <x v="1"/>
    <n v="44.03"/>
    <x v="0"/>
    <n v="3.4089999999999998"/>
    <x v="1"/>
    <n v="223.99530060000001"/>
    <x v="0"/>
    <n v="5.6669999999999998"/>
    <x v="1"/>
  </r>
  <r>
    <x v="8"/>
    <d v="2012-02-17T00:00:00"/>
    <x v="0"/>
    <x v="1250"/>
    <x v="0"/>
    <n v="43.81"/>
    <x v="0"/>
    <n v="3.51"/>
    <x v="2"/>
    <n v="224.1588663"/>
    <x v="0"/>
    <n v="5.6669999999999998"/>
    <x v="1"/>
  </r>
  <r>
    <x v="8"/>
    <d v="2012-02-24T00:00:00"/>
    <x v="0"/>
    <x v="1251"/>
    <x v="0"/>
    <n v="53.67"/>
    <x v="1"/>
    <n v="3.5550000000000002"/>
    <x v="2"/>
    <n v="224.37413839999999"/>
    <x v="0"/>
    <n v="5.6669999999999998"/>
    <x v="1"/>
  </r>
  <r>
    <x v="8"/>
    <d v="2012-03-02T00:00:00"/>
    <x v="1"/>
    <x v="1252"/>
    <x v="0"/>
    <n v="57.2"/>
    <x v="1"/>
    <n v="3.63"/>
    <x v="2"/>
    <n v="224.58941039999999"/>
    <x v="0"/>
    <n v="5.6669999999999998"/>
    <x v="1"/>
  </r>
  <r>
    <x v="8"/>
    <d v="2012-03-09T00:00:00"/>
    <x v="1"/>
    <x v="1253"/>
    <x v="0"/>
    <n v="54.03"/>
    <x v="1"/>
    <n v="3.669"/>
    <x v="2"/>
    <n v="224.80468250000001"/>
    <x v="0"/>
    <n v="5.6669999999999998"/>
    <x v="1"/>
  </r>
  <r>
    <x v="8"/>
    <d v="2012-03-16T00:00:00"/>
    <x v="1"/>
    <x v="1254"/>
    <x v="0"/>
    <n v="59.94"/>
    <x v="1"/>
    <n v="3.734"/>
    <x v="2"/>
    <n v="224.9594902"/>
    <x v="0"/>
    <n v="5.6669999999999998"/>
    <x v="1"/>
  </r>
  <r>
    <x v="8"/>
    <d v="2012-03-23T00:00:00"/>
    <x v="1"/>
    <x v="1255"/>
    <x v="0"/>
    <n v="58.79"/>
    <x v="1"/>
    <n v="3.7869999999999999"/>
    <x v="2"/>
    <n v="225.0336786"/>
    <x v="0"/>
    <n v="5.6669999999999998"/>
    <x v="1"/>
  </r>
  <r>
    <x v="8"/>
    <d v="2012-03-30T00:00:00"/>
    <x v="1"/>
    <x v="1256"/>
    <x v="0"/>
    <n v="67.87"/>
    <x v="1"/>
    <n v="3.8450000000000002"/>
    <x v="2"/>
    <n v="225.107867"/>
    <x v="0"/>
    <n v="5.6669999999999998"/>
    <x v="1"/>
  </r>
  <r>
    <x v="8"/>
    <d v="2012-04-06T00:00:00"/>
    <x v="2"/>
    <x v="1257"/>
    <x v="0"/>
    <n v="68.83"/>
    <x v="1"/>
    <n v="3.891"/>
    <x v="2"/>
    <n v="225.18205549999999"/>
    <x v="0"/>
    <n v="5.5389999999999997"/>
    <x v="1"/>
  </r>
  <r>
    <x v="8"/>
    <d v="2012-04-13T00:00:00"/>
    <x v="2"/>
    <x v="1258"/>
    <x v="0"/>
    <n v="69.19"/>
    <x v="1"/>
    <n v="3.891"/>
    <x v="2"/>
    <n v="225.25624389999999"/>
    <x v="0"/>
    <n v="5.5389999999999997"/>
    <x v="1"/>
  </r>
  <r>
    <x v="8"/>
    <d v="2012-04-20T00:00:00"/>
    <x v="2"/>
    <x v="1259"/>
    <x v="0"/>
    <n v="68.040000000000006"/>
    <x v="1"/>
    <n v="3.8769999999999998"/>
    <x v="2"/>
    <n v="225.3117488"/>
    <x v="0"/>
    <n v="5.5389999999999997"/>
    <x v="1"/>
  </r>
  <r>
    <x v="8"/>
    <d v="2012-04-27T00:00:00"/>
    <x v="2"/>
    <x v="1260"/>
    <x v="0"/>
    <n v="73.069999999999993"/>
    <x v="1"/>
    <n v="3.8140000000000001"/>
    <x v="2"/>
    <n v="225.36725369999999"/>
    <x v="0"/>
    <n v="5.5389999999999997"/>
    <x v="1"/>
  </r>
  <r>
    <x v="8"/>
    <d v="2012-05-04T00:00:00"/>
    <x v="3"/>
    <x v="1261"/>
    <x v="0"/>
    <n v="78.98"/>
    <x v="1"/>
    <n v="3.7490000000000001"/>
    <x v="2"/>
    <n v="225.42275849999999"/>
    <x v="0"/>
    <n v="5.5389999999999997"/>
    <x v="1"/>
  </r>
  <r>
    <x v="8"/>
    <d v="2012-05-11T00:00:00"/>
    <x v="3"/>
    <x v="1262"/>
    <x v="0"/>
    <n v="70.94"/>
    <x v="1"/>
    <n v="3.6880000000000002"/>
    <x v="2"/>
    <n v="225.4782634"/>
    <x v="0"/>
    <n v="5.5389999999999997"/>
    <x v="1"/>
  </r>
  <r>
    <x v="8"/>
    <d v="2012-05-18T00:00:00"/>
    <x v="3"/>
    <x v="1263"/>
    <x v="0"/>
    <n v="69.52"/>
    <x v="1"/>
    <n v="3.63"/>
    <x v="2"/>
    <n v="225.49424980000001"/>
    <x v="0"/>
    <n v="5.5389999999999997"/>
    <x v="1"/>
  </r>
  <r>
    <x v="8"/>
    <d v="2012-05-25T00:00:00"/>
    <x v="3"/>
    <x v="1264"/>
    <x v="0"/>
    <n v="79.69"/>
    <x v="1"/>
    <n v="3.5609999999999999"/>
    <x v="2"/>
    <n v="225.49442880000001"/>
    <x v="0"/>
    <n v="5.5389999999999997"/>
    <x v="1"/>
  </r>
  <r>
    <x v="8"/>
    <d v="2012-06-01T00:00:00"/>
    <x v="4"/>
    <x v="1265"/>
    <x v="0"/>
    <n v="80.260000000000005"/>
    <x v="1"/>
    <n v="3.5009999999999999"/>
    <x v="2"/>
    <n v="225.49460780000001"/>
    <x v="0"/>
    <n v="5.5389999999999997"/>
    <x v="1"/>
  </r>
  <r>
    <x v="8"/>
    <d v="2012-06-08T00:00:00"/>
    <x v="4"/>
    <x v="1266"/>
    <x v="0"/>
    <n v="78.91"/>
    <x v="1"/>
    <n v="3.452"/>
    <x v="1"/>
    <n v="225.49478680000001"/>
    <x v="0"/>
    <n v="5.5389999999999997"/>
    <x v="1"/>
  </r>
  <r>
    <x v="8"/>
    <d v="2012-06-15T00:00:00"/>
    <x v="4"/>
    <x v="1267"/>
    <x v="0"/>
    <n v="82.21"/>
    <x v="1"/>
    <n v="3.3929999999999998"/>
    <x v="1"/>
    <n v="225.50706339999999"/>
    <x v="0"/>
    <n v="5.5389999999999997"/>
    <x v="1"/>
  </r>
  <r>
    <x v="8"/>
    <d v="2012-06-22T00:00:00"/>
    <x v="4"/>
    <x v="1268"/>
    <x v="0"/>
    <n v="81.05"/>
    <x v="1"/>
    <n v="3.3460000000000001"/>
    <x v="1"/>
    <n v="225.5495841"/>
    <x v="0"/>
    <n v="5.5389999999999997"/>
    <x v="1"/>
  </r>
  <r>
    <x v="8"/>
    <d v="2012-06-29T00:00:00"/>
    <x v="4"/>
    <x v="1269"/>
    <x v="0"/>
    <n v="87.18"/>
    <x v="2"/>
    <n v="3.286"/>
    <x v="1"/>
    <n v="225.59210490000001"/>
    <x v="0"/>
    <n v="5.5389999999999997"/>
    <x v="1"/>
  </r>
  <r>
    <x v="8"/>
    <d v="2012-07-06T00:00:00"/>
    <x v="5"/>
    <x v="1270"/>
    <x v="0"/>
    <n v="84.15"/>
    <x v="1"/>
    <n v="3.2269999999999999"/>
    <x v="1"/>
    <n v="225.63462559999999"/>
    <x v="0"/>
    <n v="5.2770000000000001"/>
    <x v="1"/>
  </r>
  <r>
    <x v="8"/>
    <d v="2012-07-13T00:00:00"/>
    <x v="5"/>
    <x v="1271"/>
    <x v="0"/>
    <n v="82.39"/>
    <x v="1"/>
    <n v="3.2559999999999998"/>
    <x v="1"/>
    <n v="225.6771463"/>
    <x v="0"/>
    <n v="5.2770000000000001"/>
    <x v="1"/>
  </r>
  <r>
    <x v="8"/>
    <d v="2012-07-20T00:00:00"/>
    <x v="5"/>
    <x v="1272"/>
    <x v="0"/>
    <n v="83.39"/>
    <x v="1"/>
    <n v="3.3109999999999999"/>
    <x v="1"/>
    <n v="225.68711210000001"/>
    <x v="0"/>
    <n v="5.2770000000000001"/>
    <x v="1"/>
  </r>
  <r>
    <x v="8"/>
    <d v="2012-07-27T00:00:00"/>
    <x v="5"/>
    <x v="1273"/>
    <x v="0"/>
    <n v="86.41"/>
    <x v="2"/>
    <n v="3.407"/>
    <x v="1"/>
    <n v="225.69707790000001"/>
    <x v="0"/>
    <n v="5.2770000000000001"/>
    <x v="1"/>
  </r>
  <r>
    <x v="8"/>
    <d v="2012-08-03T00:00:00"/>
    <x v="6"/>
    <x v="1274"/>
    <x v="0"/>
    <n v="90.23"/>
    <x v="2"/>
    <n v="3.4169999999999998"/>
    <x v="1"/>
    <n v="225.70704370000001"/>
    <x v="0"/>
    <n v="5.2770000000000001"/>
    <x v="1"/>
  </r>
  <r>
    <x v="8"/>
    <d v="2012-08-10T00:00:00"/>
    <x v="6"/>
    <x v="1275"/>
    <x v="0"/>
    <n v="88.66"/>
    <x v="2"/>
    <n v="3.4940000000000002"/>
    <x v="1"/>
    <n v="225.71700939999999"/>
    <x v="0"/>
    <n v="5.2770000000000001"/>
    <x v="1"/>
  </r>
  <r>
    <x v="8"/>
    <d v="2012-08-17T00:00:00"/>
    <x v="6"/>
    <x v="1276"/>
    <x v="0"/>
    <n v="86.37"/>
    <x v="2"/>
    <n v="3.5710000000000002"/>
    <x v="2"/>
    <n v="225.79953230000001"/>
    <x v="0"/>
    <n v="5.2770000000000001"/>
    <x v="1"/>
  </r>
  <r>
    <x v="8"/>
    <d v="2012-08-24T00:00:00"/>
    <x v="6"/>
    <x v="1277"/>
    <x v="0"/>
    <n v="77.900000000000006"/>
    <x v="1"/>
    <n v="3.62"/>
    <x v="2"/>
    <n v="225.93647290000001"/>
    <x v="0"/>
    <n v="5.2770000000000001"/>
    <x v="1"/>
  </r>
  <r>
    <x v="8"/>
    <d v="2012-08-31T00:00:00"/>
    <x v="6"/>
    <x v="1278"/>
    <x v="0"/>
    <n v="80.709999999999994"/>
    <x v="1"/>
    <n v="3.6379999999999999"/>
    <x v="2"/>
    <n v="226.07341349999999"/>
    <x v="0"/>
    <n v="5.2770000000000001"/>
    <x v="1"/>
  </r>
  <r>
    <x v="8"/>
    <d v="2012-09-07T00:00:00"/>
    <x v="7"/>
    <x v="1279"/>
    <x v="1"/>
    <n v="87.93"/>
    <x v="2"/>
    <n v="3.73"/>
    <x v="2"/>
    <n v="226.21035409999999"/>
    <x v="0"/>
    <n v="5.2770000000000001"/>
    <x v="1"/>
  </r>
  <r>
    <x v="8"/>
    <d v="2012-09-14T00:00:00"/>
    <x v="7"/>
    <x v="1280"/>
    <x v="0"/>
    <n v="73.55"/>
    <x v="1"/>
    <n v="3.7170000000000001"/>
    <x v="2"/>
    <n v="226.35675449999999"/>
    <x v="0"/>
    <n v="5.2770000000000001"/>
    <x v="1"/>
  </r>
  <r>
    <x v="8"/>
    <d v="2012-09-21T00:00:00"/>
    <x v="7"/>
    <x v="1281"/>
    <x v="0"/>
    <n v="69.92"/>
    <x v="1"/>
    <n v="3.7210000000000001"/>
    <x v="2"/>
    <n v="226.5599138"/>
    <x v="0"/>
    <n v="5.2770000000000001"/>
    <x v="1"/>
  </r>
  <r>
    <x v="8"/>
    <d v="2012-09-28T00:00:00"/>
    <x v="7"/>
    <x v="1282"/>
    <x v="0"/>
    <n v="76.8"/>
    <x v="1"/>
    <n v="3.6659999999999999"/>
    <x v="2"/>
    <n v="226.76307320000001"/>
    <x v="0"/>
    <n v="5.2770000000000001"/>
    <x v="1"/>
  </r>
  <r>
    <x v="8"/>
    <d v="2012-10-05T00:00:00"/>
    <x v="8"/>
    <x v="1283"/>
    <x v="0"/>
    <n v="66.61"/>
    <x v="1"/>
    <n v="3.617"/>
    <x v="2"/>
    <n v="226.96623249999999"/>
    <x v="0"/>
    <n v="4.9539999999999997"/>
    <x v="1"/>
  </r>
  <r>
    <x v="8"/>
    <d v="2012-10-12T00:00:00"/>
    <x v="8"/>
    <x v="1284"/>
    <x v="0"/>
    <n v="60.09"/>
    <x v="1"/>
    <n v="3.601"/>
    <x v="2"/>
    <n v="227.16939189999999"/>
    <x v="0"/>
    <n v="4.9539999999999997"/>
    <x v="1"/>
  </r>
  <r>
    <x v="8"/>
    <d v="2012-10-19T00:00:00"/>
    <x v="8"/>
    <x v="1285"/>
    <x v="0"/>
    <n v="68.010000000000005"/>
    <x v="1"/>
    <n v="3.5939999999999999"/>
    <x v="2"/>
    <n v="227.21428800000001"/>
    <x v="0"/>
    <n v="4.9539999999999997"/>
    <x v="1"/>
  </r>
  <r>
    <x v="8"/>
    <d v="2012-10-26T00:00:00"/>
    <x v="8"/>
    <x v="1286"/>
    <x v="0"/>
    <n v="69.52"/>
    <x v="1"/>
    <n v="3.5059999999999998"/>
    <x v="2"/>
    <n v="227.23280679999999"/>
    <x v="0"/>
    <n v="4.9539999999999997"/>
    <x v="1"/>
  </r>
  <r>
    <x v="9"/>
    <d v="2010-02-05T00:00:00"/>
    <x v="0"/>
    <x v="1287"/>
    <x v="0"/>
    <n v="54.34"/>
    <x v="1"/>
    <n v="2.9620000000000002"/>
    <x v="0"/>
    <n v="126.4420645"/>
    <x v="1"/>
    <n v="9.7650000000000006"/>
    <x v="2"/>
  </r>
  <r>
    <x v="9"/>
    <d v="2010-02-12T00:00:00"/>
    <x v="0"/>
    <x v="1288"/>
    <x v="1"/>
    <n v="49.96"/>
    <x v="0"/>
    <n v="2.8279999999999998"/>
    <x v="0"/>
    <n v="126.49625810000001"/>
    <x v="1"/>
    <n v="9.7650000000000006"/>
    <x v="2"/>
  </r>
  <r>
    <x v="9"/>
    <d v="2010-02-19T00:00:00"/>
    <x v="0"/>
    <x v="1289"/>
    <x v="0"/>
    <n v="58.22"/>
    <x v="1"/>
    <n v="2.915"/>
    <x v="0"/>
    <n v="126.5262857"/>
    <x v="1"/>
    <n v="9.7650000000000006"/>
    <x v="2"/>
  </r>
  <r>
    <x v="9"/>
    <d v="2010-02-26T00:00:00"/>
    <x v="0"/>
    <x v="1290"/>
    <x v="0"/>
    <n v="52.77"/>
    <x v="1"/>
    <n v="2.8250000000000002"/>
    <x v="0"/>
    <n v="126.5522857"/>
    <x v="1"/>
    <n v="9.7650000000000006"/>
    <x v="2"/>
  </r>
  <r>
    <x v="9"/>
    <d v="2010-03-05T00:00:00"/>
    <x v="1"/>
    <x v="1291"/>
    <x v="0"/>
    <n v="55.92"/>
    <x v="1"/>
    <n v="2.8769999999999998"/>
    <x v="0"/>
    <n v="126.5782857"/>
    <x v="1"/>
    <n v="9.7650000000000006"/>
    <x v="2"/>
  </r>
  <r>
    <x v="9"/>
    <d v="2010-03-12T00:00:00"/>
    <x v="1"/>
    <x v="1292"/>
    <x v="0"/>
    <n v="52.33"/>
    <x v="1"/>
    <n v="3.0339999999999998"/>
    <x v="1"/>
    <n v="126.60428570000001"/>
    <x v="1"/>
    <n v="9.7650000000000006"/>
    <x v="2"/>
  </r>
  <r>
    <x v="9"/>
    <d v="2010-03-19T00:00:00"/>
    <x v="1"/>
    <x v="1293"/>
    <x v="0"/>
    <n v="61.46"/>
    <x v="1"/>
    <n v="3.0539999999999998"/>
    <x v="1"/>
    <n v="126.6066452"/>
    <x v="1"/>
    <n v="9.7650000000000006"/>
    <x v="2"/>
  </r>
  <r>
    <x v="9"/>
    <d v="2010-03-26T00:00:00"/>
    <x v="1"/>
    <x v="1294"/>
    <x v="0"/>
    <n v="60.05"/>
    <x v="1"/>
    <n v="2.98"/>
    <x v="0"/>
    <n v="126.6050645"/>
    <x v="1"/>
    <n v="9.7650000000000006"/>
    <x v="2"/>
  </r>
  <r>
    <x v="9"/>
    <d v="2010-04-02T00:00:00"/>
    <x v="2"/>
    <x v="1295"/>
    <x v="0"/>
    <n v="63.66"/>
    <x v="1"/>
    <n v="3.0859999999999999"/>
    <x v="1"/>
    <n v="126.6034839"/>
    <x v="1"/>
    <n v="9.5239999999999991"/>
    <x v="2"/>
  </r>
  <r>
    <x v="9"/>
    <d v="2010-04-09T00:00:00"/>
    <x v="2"/>
    <x v="1296"/>
    <x v="0"/>
    <n v="65.290000000000006"/>
    <x v="1"/>
    <n v="3.004"/>
    <x v="1"/>
    <n v="126.6019032"/>
    <x v="1"/>
    <n v="9.5239999999999991"/>
    <x v="2"/>
  </r>
  <r>
    <x v="9"/>
    <d v="2010-04-16T00:00:00"/>
    <x v="2"/>
    <x v="1297"/>
    <x v="0"/>
    <n v="69.739999999999995"/>
    <x v="1"/>
    <n v="3.109"/>
    <x v="1"/>
    <n v="126.5621"/>
    <x v="1"/>
    <n v="9.5239999999999991"/>
    <x v="2"/>
  </r>
  <r>
    <x v="9"/>
    <d v="2010-04-23T00:00:00"/>
    <x v="2"/>
    <x v="1298"/>
    <x v="0"/>
    <n v="66.42"/>
    <x v="1"/>
    <n v="3.05"/>
    <x v="1"/>
    <n v="126.4713333"/>
    <x v="1"/>
    <n v="9.5239999999999991"/>
    <x v="2"/>
  </r>
  <r>
    <x v="9"/>
    <d v="2010-04-30T00:00:00"/>
    <x v="2"/>
    <x v="1299"/>
    <x v="0"/>
    <n v="69.760000000000005"/>
    <x v="1"/>
    <n v="3.105"/>
    <x v="1"/>
    <n v="126.3805667"/>
    <x v="1"/>
    <n v="9.5239999999999991"/>
    <x v="2"/>
  </r>
  <r>
    <x v="9"/>
    <d v="2010-05-07T00:00:00"/>
    <x v="3"/>
    <x v="1300"/>
    <x v="0"/>
    <n v="71.06"/>
    <x v="1"/>
    <n v="3.1269999999999998"/>
    <x v="1"/>
    <n v="126.2898"/>
    <x v="1"/>
    <n v="9.5239999999999991"/>
    <x v="2"/>
  </r>
  <r>
    <x v="9"/>
    <d v="2010-05-14T00:00:00"/>
    <x v="3"/>
    <x v="1301"/>
    <x v="0"/>
    <n v="73.88"/>
    <x v="1"/>
    <n v="3.145"/>
    <x v="1"/>
    <n v="126.2085484"/>
    <x v="1"/>
    <n v="9.5239999999999991"/>
    <x v="2"/>
  </r>
  <r>
    <x v="9"/>
    <d v="2010-05-21T00:00:00"/>
    <x v="3"/>
    <x v="1302"/>
    <x v="0"/>
    <n v="78.319999999999993"/>
    <x v="1"/>
    <n v="3.12"/>
    <x v="1"/>
    <n v="126.1843871"/>
    <x v="1"/>
    <n v="9.5239999999999991"/>
    <x v="2"/>
  </r>
  <r>
    <x v="9"/>
    <d v="2010-05-28T00:00:00"/>
    <x v="3"/>
    <x v="1303"/>
    <x v="0"/>
    <n v="76.67"/>
    <x v="1"/>
    <n v="3.0579999999999998"/>
    <x v="1"/>
    <n v="126.16022580000001"/>
    <x v="1"/>
    <n v="9.5239999999999991"/>
    <x v="2"/>
  </r>
  <r>
    <x v="9"/>
    <d v="2010-06-04T00:00:00"/>
    <x v="4"/>
    <x v="1304"/>
    <x v="0"/>
    <n v="82.82"/>
    <x v="1"/>
    <n v="2.9409999999999998"/>
    <x v="0"/>
    <n v="126.1360645"/>
    <x v="1"/>
    <n v="9.5239999999999991"/>
    <x v="2"/>
  </r>
  <r>
    <x v="9"/>
    <d v="2010-06-11T00:00:00"/>
    <x v="4"/>
    <x v="1305"/>
    <x v="0"/>
    <n v="89.67"/>
    <x v="2"/>
    <n v="3.0569999999999999"/>
    <x v="1"/>
    <n v="126.1119032"/>
    <x v="1"/>
    <n v="9.5239999999999991"/>
    <x v="2"/>
  </r>
  <r>
    <x v="9"/>
    <d v="2010-06-18T00:00:00"/>
    <x v="4"/>
    <x v="1306"/>
    <x v="0"/>
    <n v="83.49"/>
    <x v="1"/>
    <n v="2.9350000000000001"/>
    <x v="0"/>
    <n v="126.114"/>
    <x v="1"/>
    <n v="9.5239999999999991"/>
    <x v="2"/>
  </r>
  <r>
    <x v="9"/>
    <d v="2010-06-25T00:00:00"/>
    <x v="4"/>
    <x v="1307"/>
    <x v="0"/>
    <n v="90.32"/>
    <x v="2"/>
    <n v="3.0840000000000001"/>
    <x v="1"/>
    <n v="126.1266"/>
    <x v="1"/>
    <n v="9.5239999999999991"/>
    <x v="2"/>
  </r>
  <r>
    <x v="9"/>
    <d v="2010-07-02T00:00:00"/>
    <x v="5"/>
    <x v="1308"/>
    <x v="0"/>
    <n v="92.89"/>
    <x v="2"/>
    <n v="2.9780000000000002"/>
    <x v="0"/>
    <n v="126.1392"/>
    <x v="1"/>
    <n v="9.1989999999999998"/>
    <x v="2"/>
  </r>
  <r>
    <x v="9"/>
    <d v="2010-07-09T00:00:00"/>
    <x v="5"/>
    <x v="1309"/>
    <x v="0"/>
    <n v="91.03"/>
    <x v="2"/>
    <n v="3.1"/>
    <x v="1"/>
    <n v="126.15179999999999"/>
    <x v="1"/>
    <n v="9.1989999999999998"/>
    <x v="2"/>
  </r>
  <r>
    <x v="9"/>
    <d v="2010-07-16T00:00:00"/>
    <x v="5"/>
    <x v="1310"/>
    <x v="0"/>
    <n v="91.8"/>
    <x v="2"/>
    <n v="2.9710000000000001"/>
    <x v="0"/>
    <n v="126.1498065"/>
    <x v="1"/>
    <n v="9.1989999999999998"/>
    <x v="2"/>
  </r>
  <r>
    <x v="9"/>
    <d v="2010-07-23T00:00:00"/>
    <x v="5"/>
    <x v="1311"/>
    <x v="0"/>
    <n v="88.44"/>
    <x v="2"/>
    <n v="3.1120000000000001"/>
    <x v="1"/>
    <n v="126.1283548"/>
    <x v="1"/>
    <n v="9.1989999999999998"/>
    <x v="2"/>
  </r>
  <r>
    <x v="9"/>
    <d v="2010-07-30T00:00:00"/>
    <x v="5"/>
    <x v="1312"/>
    <x v="0"/>
    <n v="85.03"/>
    <x v="1"/>
    <n v="3.0169999999999999"/>
    <x v="1"/>
    <n v="126.1069032"/>
    <x v="1"/>
    <n v="9.1989999999999998"/>
    <x v="2"/>
  </r>
  <r>
    <x v="9"/>
    <d v="2010-08-06T00:00:00"/>
    <x v="6"/>
    <x v="1313"/>
    <x v="0"/>
    <n v="86.13"/>
    <x v="2"/>
    <n v="3.1230000000000002"/>
    <x v="1"/>
    <n v="126.0854516"/>
    <x v="1"/>
    <n v="9.1989999999999998"/>
    <x v="2"/>
  </r>
  <r>
    <x v="9"/>
    <d v="2010-08-13T00:00:00"/>
    <x v="6"/>
    <x v="1314"/>
    <x v="0"/>
    <n v="88.37"/>
    <x v="2"/>
    <n v="3.0489999999999999"/>
    <x v="1"/>
    <n v="126.06399999999999"/>
    <x v="1"/>
    <n v="9.1989999999999998"/>
    <x v="2"/>
  </r>
  <r>
    <x v="9"/>
    <d v="2010-08-20T00:00:00"/>
    <x v="6"/>
    <x v="1315"/>
    <x v="0"/>
    <n v="89.88"/>
    <x v="2"/>
    <n v="3.0409999999999999"/>
    <x v="1"/>
    <n v="126.0766452"/>
    <x v="1"/>
    <n v="9.1989999999999998"/>
    <x v="2"/>
  </r>
  <r>
    <x v="9"/>
    <d v="2010-08-27T00:00:00"/>
    <x v="6"/>
    <x v="1316"/>
    <x v="0"/>
    <n v="84.99"/>
    <x v="1"/>
    <n v="3.0219999999999998"/>
    <x v="1"/>
    <n v="126.0892903"/>
    <x v="1"/>
    <n v="9.1989999999999998"/>
    <x v="2"/>
  </r>
  <r>
    <x v="9"/>
    <d v="2010-09-03T00:00:00"/>
    <x v="7"/>
    <x v="1317"/>
    <x v="0"/>
    <n v="83.8"/>
    <x v="1"/>
    <n v="3.0870000000000002"/>
    <x v="1"/>
    <n v="126.1019355"/>
    <x v="1"/>
    <n v="9.1989999999999998"/>
    <x v="2"/>
  </r>
  <r>
    <x v="9"/>
    <d v="2010-09-10T00:00:00"/>
    <x v="7"/>
    <x v="1318"/>
    <x v="1"/>
    <n v="84.04"/>
    <x v="1"/>
    <n v="2.9609999999999999"/>
    <x v="0"/>
    <n v="126.1145806"/>
    <x v="1"/>
    <n v="9.1989999999999998"/>
    <x v="2"/>
  </r>
  <r>
    <x v="9"/>
    <d v="2010-09-17T00:00:00"/>
    <x v="7"/>
    <x v="1319"/>
    <x v="0"/>
    <n v="85.52"/>
    <x v="1"/>
    <n v="3.028"/>
    <x v="1"/>
    <n v="126.1454667"/>
    <x v="1"/>
    <n v="9.1989999999999998"/>
    <x v="2"/>
  </r>
  <r>
    <x v="9"/>
    <d v="2010-09-24T00:00:00"/>
    <x v="7"/>
    <x v="1320"/>
    <x v="0"/>
    <n v="85.75"/>
    <x v="1"/>
    <n v="2.9390000000000001"/>
    <x v="0"/>
    <n v="126.1900333"/>
    <x v="1"/>
    <n v="9.1989999999999998"/>
    <x v="2"/>
  </r>
  <r>
    <x v="9"/>
    <d v="2010-10-01T00:00:00"/>
    <x v="8"/>
    <x v="1321"/>
    <x v="0"/>
    <n v="86.01"/>
    <x v="2"/>
    <n v="3.0009999999999999"/>
    <x v="1"/>
    <n v="126.2346"/>
    <x v="1"/>
    <n v="9.0030000000000001"/>
    <x v="2"/>
  </r>
  <r>
    <x v="9"/>
    <d v="2010-10-08T00:00:00"/>
    <x v="8"/>
    <x v="1322"/>
    <x v="0"/>
    <n v="77.040000000000006"/>
    <x v="1"/>
    <n v="2.9239999999999999"/>
    <x v="0"/>
    <n v="126.2791667"/>
    <x v="1"/>
    <n v="9.0030000000000001"/>
    <x v="2"/>
  </r>
  <r>
    <x v="9"/>
    <d v="2010-10-15T00:00:00"/>
    <x v="8"/>
    <x v="1323"/>
    <x v="0"/>
    <n v="75.48"/>
    <x v="1"/>
    <n v="3.08"/>
    <x v="1"/>
    <n v="126.32667739999999"/>
    <x v="1"/>
    <n v="9.0030000000000001"/>
    <x v="2"/>
  </r>
  <r>
    <x v="9"/>
    <d v="2010-10-22T00:00:00"/>
    <x v="8"/>
    <x v="1324"/>
    <x v="0"/>
    <n v="68.12"/>
    <x v="1"/>
    <n v="3.0139999999999998"/>
    <x v="1"/>
    <n v="126.3815484"/>
    <x v="1"/>
    <n v="9.0030000000000001"/>
    <x v="2"/>
  </r>
  <r>
    <x v="9"/>
    <d v="2010-10-29T00:00:00"/>
    <x v="8"/>
    <x v="1325"/>
    <x v="0"/>
    <n v="68.760000000000005"/>
    <x v="1"/>
    <n v="3.13"/>
    <x v="1"/>
    <n v="126.43641940000001"/>
    <x v="1"/>
    <n v="9.0030000000000001"/>
    <x v="2"/>
  </r>
  <r>
    <x v="9"/>
    <d v="2010-11-05T00:00:00"/>
    <x v="9"/>
    <x v="1326"/>
    <x v="0"/>
    <n v="71.040000000000006"/>
    <x v="1"/>
    <n v="3.0089999999999999"/>
    <x v="1"/>
    <n v="126.4912903"/>
    <x v="1"/>
    <n v="9.0030000000000001"/>
    <x v="2"/>
  </r>
  <r>
    <x v="9"/>
    <d v="2010-11-12T00:00:00"/>
    <x v="9"/>
    <x v="1327"/>
    <x v="0"/>
    <n v="61.24"/>
    <x v="1"/>
    <n v="3.13"/>
    <x v="1"/>
    <n v="126.54616129999999"/>
    <x v="1"/>
    <n v="9.0030000000000001"/>
    <x v="2"/>
  </r>
  <r>
    <x v="9"/>
    <d v="2010-11-19T00:00:00"/>
    <x v="9"/>
    <x v="1328"/>
    <x v="0"/>
    <n v="58.83"/>
    <x v="1"/>
    <n v="3.0470000000000002"/>
    <x v="1"/>
    <n v="126.60720000000001"/>
    <x v="1"/>
    <n v="9.0030000000000001"/>
    <x v="2"/>
  </r>
  <r>
    <x v="9"/>
    <d v="2010-11-26T00:00:00"/>
    <x v="9"/>
    <x v="1329"/>
    <x v="1"/>
    <n v="55.33"/>
    <x v="1"/>
    <n v="3.1619999999999999"/>
    <x v="1"/>
    <n v="126.66926669999999"/>
    <x v="1"/>
    <n v="9.0030000000000001"/>
    <x v="2"/>
  </r>
  <r>
    <x v="9"/>
    <d v="2010-12-03T00:00:00"/>
    <x v="10"/>
    <x v="1330"/>
    <x v="0"/>
    <n v="51.17"/>
    <x v="1"/>
    <n v="3.0409999999999999"/>
    <x v="1"/>
    <n v="126.7313333"/>
    <x v="1"/>
    <n v="9.0030000000000001"/>
    <x v="2"/>
  </r>
  <r>
    <x v="9"/>
    <d v="2010-12-10T00:00:00"/>
    <x v="10"/>
    <x v="1331"/>
    <x v="0"/>
    <n v="60.51"/>
    <x v="1"/>
    <n v="3.0910000000000002"/>
    <x v="1"/>
    <n v="126.79340000000001"/>
    <x v="1"/>
    <n v="9.0030000000000001"/>
    <x v="2"/>
  </r>
  <r>
    <x v="9"/>
    <d v="2010-12-17T00:00:00"/>
    <x v="10"/>
    <x v="1332"/>
    <x v="0"/>
    <n v="59.15"/>
    <x v="1"/>
    <n v="3.125"/>
    <x v="1"/>
    <n v="126.8794839"/>
    <x v="1"/>
    <n v="9.0030000000000001"/>
    <x v="2"/>
  </r>
  <r>
    <x v="9"/>
    <d v="2010-12-24T00:00:00"/>
    <x v="10"/>
    <x v="1333"/>
    <x v="0"/>
    <n v="57.06"/>
    <x v="1"/>
    <n v="3.2360000000000002"/>
    <x v="1"/>
    <n v="126.9835806"/>
    <x v="1"/>
    <n v="9.0030000000000001"/>
    <x v="2"/>
  </r>
  <r>
    <x v="9"/>
    <d v="2010-12-31T00:00:00"/>
    <x v="10"/>
    <x v="1334"/>
    <x v="1"/>
    <n v="49.67"/>
    <x v="0"/>
    <n v="3.1480000000000001"/>
    <x v="1"/>
    <n v="127.0876774"/>
    <x v="1"/>
    <n v="9.0030000000000001"/>
    <x v="2"/>
  </r>
  <r>
    <x v="9"/>
    <d v="2011-01-07T00:00:00"/>
    <x v="11"/>
    <x v="1335"/>
    <x v="0"/>
    <n v="43.43"/>
    <x v="0"/>
    <n v="3.2869999999999999"/>
    <x v="1"/>
    <n v="127.1917742"/>
    <x v="1"/>
    <n v="8.7439999999999998"/>
    <x v="0"/>
  </r>
  <r>
    <x v="9"/>
    <d v="2011-01-14T00:00:00"/>
    <x v="11"/>
    <x v="1336"/>
    <x v="0"/>
    <n v="49.98"/>
    <x v="0"/>
    <n v="3.3119999999999998"/>
    <x v="1"/>
    <n v="127.30093549999999"/>
    <x v="1"/>
    <n v="8.7439999999999998"/>
    <x v="0"/>
  </r>
  <r>
    <x v="9"/>
    <d v="2011-01-21T00:00:00"/>
    <x v="11"/>
    <x v="1337"/>
    <x v="0"/>
    <n v="56.75"/>
    <x v="1"/>
    <n v="3.3359999999999999"/>
    <x v="1"/>
    <n v="127.4404839"/>
    <x v="1"/>
    <n v="8.7439999999999998"/>
    <x v="0"/>
  </r>
  <r>
    <x v="9"/>
    <d v="2011-01-28T00:00:00"/>
    <x v="11"/>
    <x v="1338"/>
    <x v="0"/>
    <n v="53.03"/>
    <x v="1"/>
    <n v="3.2309999999999999"/>
    <x v="1"/>
    <n v="127.5800323"/>
    <x v="1"/>
    <n v="8.7439999999999998"/>
    <x v="0"/>
  </r>
  <r>
    <x v="9"/>
    <d v="2011-02-04T00:00:00"/>
    <x v="0"/>
    <x v="1339"/>
    <x v="0"/>
    <n v="44.88"/>
    <x v="0"/>
    <n v="3.3479999999999999"/>
    <x v="1"/>
    <n v="127.7195806"/>
    <x v="1"/>
    <n v="8.7439999999999998"/>
    <x v="0"/>
  </r>
  <r>
    <x v="9"/>
    <d v="2011-02-11T00:00:00"/>
    <x v="0"/>
    <x v="1340"/>
    <x v="1"/>
    <n v="51.51"/>
    <x v="1"/>
    <n v="3.3809999999999998"/>
    <x v="1"/>
    <n v="127.859129"/>
    <x v="1"/>
    <n v="8.7439999999999998"/>
    <x v="0"/>
  </r>
  <r>
    <x v="9"/>
    <d v="2011-02-18T00:00:00"/>
    <x v="0"/>
    <x v="1341"/>
    <x v="0"/>
    <n v="61.77"/>
    <x v="1"/>
    <n v="3.43"/>
    <x v="1"/>
    <n v="127.99525"/>
    <x v="1"/>
    <n v="8.7439999999999998"/>
    <x v="0"/>
  </r>
  <r>
    <x v="9"/>
    <d v="2011-02-25T00:00:00"/>
    <x v="0"/>
    <x v="1342"/>
    <x v="0"/>
    <n v="53.59"/>
    <x v="1"/>
    <n v="3.3980000000000001"/>
    <x v="1"/>
    <n v="128.13"/>
    <x v="1"/>
    <n v="8.7439999999999998"/>
    <x v="0"/>
  </r>
  <r>
    <x v="9"/>
    <d v="2011-03-04T00:00:00"/>
    <x v="1"/>
    <x v="1343"/>
    <x v="0"/>
    <n v="56.96"/>
    <x v="1"/>
    <n v="3.6739999999999999"/>
    <x v="2"/>
    <n v="128.26474999999999"/>
    <x v="1"/>
    <n v="8.7439999999999998"/>
    <x v="0"/>
  </r>
  <r>
    <x v="9"/>
    <d v="2011-03-11T00:00:00"/>
    <x v="1"/>
    <x v="1344"/>
    <x v="0"/>
    <n v="64.22"/>
    <x v="1"/>
    <n v="3.63"/>
    <x v="2"/>
    <n v="128.39949999999999"/>
    <x v="1"/>
    <n v="8.7439999999999998"/>
    <x v="0"/>
  </r>
  <r>
    <x v="9"/>
    <d v="2011-03-18T00:00:00"/>
    <x v="1"/>
    <x v="1345"/>
    <x v="0"/>
    <n v="70.12"/>
    <x v="1"/>
    <n v="3.8919999999999999"/>
    <x v="2"/>
    <n v="128.5121935"/>
    <x v="1"/>
    <n v="8.7439999999999998"/>
    <x v="0"/>
  </r>
  <r>
    <x v="9"/>
    <d v="2011-03-25T00:00:00"/>
    <x v="1"/>
    <x v="1346"/>
    <x v="0"/>
    <n v="62.53"/>
    <x v="1"/>
    <n v="3.7160000000000002"/>
    <x v="2"/>
    <n v="128.61606449999999"/>
    <x v="1"/>
    <n v="8.7439999999999998"/>
    <x v="0"/>
  </r>
  <r>
    <x v="9"/>
    <d v="2011-04-01T00:00:00"/>
    <x v="2"/>
    <x v="1347"/>
    <x v="0"/>
    <n v="67.64"/>
    <x v="1"/>
    <n v="3.7719999999999998"/>
    <x v="2"/>
    <n v="128.71993549999999"/>
    <x v="1"/>
    <n v="8.4939999999999998"/>
    <x v="0"/>
  </r>
  <r>
    <x v="9"/>
    <d v="2011-04-08T00:00:00"/>
    <x v="2"/>
    <x v="1348"/>
    <x v="0"/>
    <n v="73.03"/>
    <x v="1"/>
    <n v="3.8180000000000001"/>
    <x v="2"/>
    <n v="128.82380649999999"/>
    <x v="1"/>
    <n v="8.4939999999999998"/>
    <x v="0"/>
  </r>
  <r>
    <x v="9"/>
    <d v="2011-04-15T00:00:00"/>
    <x v="2"/>
    <x v="1349"/>
    <x v="0"/>
    <n v="61.05"/>
    <x v="1"/>
    <n v="4.0890000000000004"/>
    <x v="2"/>
    <n v="128.9107333"/>
    <x v="1"/>
    <n v="8.4939999999999998"/>
    <x v="0"/>
  </r>
  <r>
    <x v="9"/>
    <d v="2011-04-22T00:00:00"/>
    <x v="2"/>
    <x v="1350"/>
    <x v="0"/>
    <n v="75.930000000000007"/>
    <x v="1"/>
    <n v="3.9169999999999998"/>
    <x v="2"/>
    <n v="128.95529999999999"/>
    <x v="1"/>
    <n v="8.4939999999999998"/>
    <x v="0"/>
  </r>
  <r>
    <x v="9"/>
    <d v="2011-04-29T00:00:00"/>
    <x v="2"/>
    <x v="1351"/>
    <x v="0"/>
    <n v="73.38"/>
    <x v="1"/>
    <n v="4.1509999999999998"/>
    <x v="2"/>
    <n v="128.99986670000001"/>
    <x v="1"/>
    <n v="8.4939999999999998"/>
    <x v="0"/>
  </r>
  <r>
    <x v="9"/>
    <d v="2011-05-06T00:00:00"/>
    <x v="3"/>
    <x v="1352"/>
    <x v="0"/>
    <n v="73.56"/>
    <x v="1"/>
    <n v="4.1929999999999996"/>
    <x v="2"/>
    <n v="129.04443330000001"/>
    <x v="1"/>
    <n v="8.4939999999999998"/>
    <x v="0"/>
  </r>
  <r>
    <x v="9"/>
    <d v="2011-05-13T00:00:00"/>
    <x v="3"/>
    <x v="1353"/>
    <x v="0"/>
    <n v="74.040000000000006"/>
    <x v="1"/>
    <n v="4.202"/>
    <x v="2"/>
    <n v="129.089"/>
    <x v="1"/>
    <n v="8.4939999999999998"/>
    <x v="0"/>
  </r>
  <r>
    <x v="9"/>
    <d v="2011-05-20T00:00:00"/>
    <x v="3"/>
    <x v="1354"/>
    <x v="0"/>
    <n v="72.62"/>
    <x v="1"/>
    <n v="3.99"/>
    <x v="2"/>
    <n v="129.07567739999999"/>
    <x v="1"/>
    <n v="8.4939999999999998"/>
    <x v="0"/>
  </r>
  <r>
    <x v="9"/>
    <d v="2011-05-27T00:00:00"/>
    <x v="3"/>
    <x v="1355"/>
    <x v="0"/>
    <n v="78.62"/>
    <x v="1"/>
    <n v="3.9329999999999998"/>
    <x v="2"/>
    <n v="129.06235480000001"/>
    <x v="1"/>
    <n v="8.4939999999999998"/>
    <x v="0"/>
  </r>
  <r>
    <x v="9"/>
    <d v="2011-06-03T00:00:00"/>
    <x v="4"/>
    <x v="1356"/>
    <x v="0"/>
    <n v="81.87"/>
    <x v="1"/>
    <n v="3.8929999999999998"/>
    <x v="2"/>
    <n v="129.04903229999999"/>
    <x v="1"/>
    <n v="8.4939999999999998"/>
    <x v="0"/>
  </r>
  <r>
    <x v="9"/>
    <d v="2011-06-10T00:00:00"/>
    <x v="4"/>
    <x v="1357"/>
    <x v="0"/>
    <n v="84.57"/>
    <x v="1"/>
    <n v="3.9809999999999999"/>
    <x v="2"/>
    <n v="129.03570970000001"/>
    <x v="1"/>
    <n v="8.4939999999999998"/>
    <x v="0"/>
  </r>
  <r>
    <x v="9"/>
    <d v="2011-06-17T00:00:00"/>
    <x v="4"/>
    <x v="1358"/>
    <x v="0"/>
    <n v="87.96"/>
    <x v="2"/>
    <n v="3.9350000000000001"/>
    <x v="2"/>
    <n v="129.04320000000001"/>
    <x v="1"/>
    <n v="8.4939999999999998"/>
    <x v="0"/>
  </r>
  <r>
    <x v="9"/>
    <d v="2011-06-24T00:00:00"/>
    <x v="4"/>
    <x v="1359"/>
    <x v="0"/>
    <n v="90.69"/>
    <x v="2"/>
    <n v="3.8069999999999999"/>
    <x v="2"/>
    <n v="129.06630000000001"/>
    <x v="1"/>
    <n v="8.4939999999999998"/>
    <x v="0"/>
  </r>
  <r>
    <x v="9"/>
    <d v="2011-07-01T00:00:00"/>
    <x v="5"/>
    <x v="1360"/>
    <x v="0"/>
    <n v="95.36"/>
    <x v="2"/>
    <n v="3.8420000000000001"/>
    <x v="2"/>
    <n v="129.08940000000001"/>
    <x v="1"/>
    <n v="8.2569999999999997"/>
    <x v="0"/>
  </r>
  <r>
    <x v="9"/>
    <d v="2011-07-08T00:00:00"/>
    <x v="5"/>
    <x v="1361"/>
    <x v="0"/>
    <n v="88.57"/>
    <x v="2"/>
    <n v="3.7930000000000001"/>
    <x v="2"/>
    <n v="129.11250000000001"/>
    <x v="1"/>
    <n v="8.2569999999999997"/>
    <x v="0"/>
  </r>
  <r>
    <x v="9"/>
    <d v="2011-07-15T00:00:00"/>
    <x v="5"/>
    <x v="1362"/>
    <x v="0"/>
    <n v="86.01"/>
    <x v="2"/>
    <n v="3.7789999999999999"/>
    <x v="2"/>
    <n v="129.13383870000001"/>
    <x v="1"/>
    <n v="8.2569999999999997"/>
    <x v="0"/>
  </r>
  <r>
    <x v="9"/>
    <d v="2011-07-22T00:00:00"/>
    <x v="5"/>
    <x v="1363"/>
    <x v="0"/>
    <n v="88.59"/>
    <x v="2"/>
    <n v="3.6970000000000001"/>
    <x v="2"/>
    <n v="129.1507742"/>
    <x v="1"/>
    <n v="8.2569999999999997"/>
    <x v="0"/>
  </r>
  <r>
    <x v="9"/>
    <d v="2011-07-29T00:00:00"/>
    <x v="5"/>
    <x v="1364"/>
    <x v="0"/>
    <n v="86.75"/>
    <x v="2"/>
    <n v="3.694"/>
    <x v="2"/>
    <n v="129.16770969999999"/>
    <x v="1"/>
    <n v="8.2569999999999997"/>
    <x v="0"/>
  </r>
  <r>
    <x v="9"/>
    <d v="2011-08-05T00:00:00"/>
    <x v="6"/>
    <x v="1365"/>
    <x v="0"/>
    <n v="89.8"/>
    <x v="2"/>
    <n v="3.8029999999999999"/>
    <x v="2"/>
    <n v="129.18464520000001"/>
    <x v="1"/>
    <n v="8.2569999999999997"/>
    <x v="0"/>
  </r>
  <r>
    <x v="9"/>
    <d v="2011-08-12T00:00:00"/>
    <x v="6"/>
    <x v="1366"/>
    <x v="0"/>
    <n v="85.61"/>
    <x v="1"/>
    <n v="3.794"/>
    <x v="2"/>
    <n v="129.2015806"/>
    <x v="1"/>
    <n v="8.2569999999999997"/>
    <x v="0"/>
  </r>
  <r>
    <x v="9"/>
    <d v="2011-08-19T00:00:00"/>
    <x v="6"/>
    <x v="1367"/>
    <x v="0"/>
    <n v="87.4"/>
    <x v="2"/>
    <n v="3.7429999999999999"/>
    <x v="2"/>
    <n v="129.24058059999999"/>
    <x v="1"/>
    <n v="8.2569999999999997"/>
    <x v="0"/>
  </r>
  <r>
    <x v="9"/>
    <d v="2011-08-26T00:00:00"/>
    <x v="6"/>
    <x v="1368"/>
    <x v="0"/>
    <n v="91.59"/>
    <x v="2"/>
    <n v="3.6629999999999998"/>
    <x v="2"/>
    <n v="129.28325810000001"/>
    <x v="1"/>
    <n v="8.2569999999999997"/>
    <x v="0"/>
  </r>
  <r>
    <x v="9"/>
    <d v="2011-09-02T00:00:00"/>
    <x v="7"/>
    <x v="1369"/>
    <x v="0"/>
    <n v="91.61"/>
    <x v="2"/>
    <n v="3.798"/>
    <x v="2"/>
    <n v="129.32593550000001"/>
    <x v="1"/>
    <n v="8.2569999999999997"/>
    <x v="0"/>
  </r>
  <r>
    <x v="9"/>
    <d v="2011-09-09T00:00:00"/>
    <x v="7"/>
    <x v="1370"/>
    <x v="1"/>
    <n v="89.06"/>
    <x v="2"/>
    <n v="3.7709999999999999"/>
    <x v="2"/>
    <n v="129.36861289999999"/>
    <x v="1"/>
    <n v="8.2569999999999997"/>
    <x v="0"/>
  </r>
  <r>
    <x v="9"/>
    <d v="2011-09-16T00:00:00"/>
    <x v="7"/>
    <x v="1371"/>
    <x v="0"/>
    <n v="77.489999999999995"/>
    <x v="1"/>
    <n v="3.7839999999999998"/>
    <x v="2"/>
    <n v="129.4306"/>
    <x v="1"/>
    <n v="8.2569999999999997"/>
    <x v="0"/>
  </r>
  <r>
    <x v="9"/>
    <d v="2011-09-23T00:00:00"/>
    <x v="7"/>
    <x v="1372"/>
    <x v="0"/>
    <n v="82.51"/>
    <x v="1"/>
    <n v="3.7890000000000001"/>
    <x v="2"/>
    <n v="129.51833329999999"/>
    <x v="1"/>
    <n v="8.2569999999999997"/>
    <x v="0"/>
  </r>
  <r>
    <x v="9"/>
    <d v="2011-09-30T00:00:00"/>
    <x v="7"/>
    <x v="1373"/>
    <x v="0"/>
    <n v="82.27"/>
    <x v="1"/>
    <n v="3.8769999999999998"/>
    <x v="2"/>
    <n v="129.60606670000001"/>
    <x v="1"/>
    <n v="8.2569999999999997"/>
    <x v="0"/>
  </r>
  <r>
    <x v="9"/>
    <d v="2011-10-07T00:00:00"/>
    <x v="8"/>
    <x v="1374"/>
    <x v="0"/>
    <n v="75.010000000000005"/>
    <x v="1"/>
    <n v="3.827"/>
    <x v="2"/>
    <n v="129.69380000000001"/>
    <x v="1"/>
    <n v="7.8739999999999997"/>
    <x v="1"/>
  </r>
  <r>
    <x v="9"/>
    <d v="2011-10-14T00:00:00"/>
    <x v="8"/>
    <x v="1375"/>
    <x v="0"/>
    <n v="70.27"/>
    <x v="1"/>
    <n v="3.698"/>
    <x v="2"/>
    <n v="129.77064519999999"/>
    <x v="1"/>
    <n v="7.8739999999999997"/>
    <x v="1"/>
  </r>
  <r>
    <x v="9"/>
    <d v="2011-10-21T00:00:00"/>
    <x v="8"/>
    <x v="1376"/>
    <x v="0"/>
    <n v="77.91"/>
    <x v="1"/>
    <n v="3.8420000000000001"/>
    <x v="2"/>
    <n v="129.78216130000001"/>
    <x v="1"/>
    <n v="7.8739999999999997"/>
    <x v="1"/>
  </r>
  <r>
    <x v="9"/>
    <d v="2011-10-28T00:00:00"/>
    <x v="8"/>
    <x v="1377"/>
    <x v="0"/>
    <n v="72.790000000000006"/>
    <x v="1"/>
    <n v="3.843"/>
    <x v="2"/>
    <n v="129.79367740000001"/>
    <x v="1"/>
    <n v="7.8739999999999997"/>
    <x v="1"/>
  </r>
  <r>
    <x v="9"/>
    <d v="2011-11-04T00:00:00"/>
    <x v="9"/>
    <x v="1378"/>
    <x v="0"/>
    <n v="68.569999999999993"/>
    <x v="1"/>
    <n v="3.8279999999999998"/>
    <x v="2"/>
    <n v="129.8051935"/>
    <x v="1"/>
    <n v="7.8739999999999997"/>
    <x v="1"/>
  </r>
  <r>
    <x v="9"/>
    <d v="2011-11-11T00:00:00"/>
    <x v="9"/>
    <x v="1379"/>
    <x v="0"/>
    <n v="55.28"/>
    <x v="1"/>
    <n v="3.677"/>
    <x v="2"/>
    <n v="129.81670969999999"/>
    <x v="1"/>
    <n v="7.8739999999999997"/>
    <x v="1"/>
  </r>
  <r>
    <x v="9"/>
    <d v="2011-11-18T00:00:00"/>
    <x v="9"/>
    <x v="1380"/>
    <x v="0"/>
    <n v="58.97"/>
    <x v="1"/>
    <n v="3.669"/>
    <x v="2"/>
    <n v="129.8268333"/>
    <x v="1"/>
    <n v="7.8739999999999997"/>
    <x v="1"/>
  </r>
  <r>
    <x v="9"/>
    <d v="2011-11-25T00:00:00"/>
    <x v="9"/>
    <x v="1381"/>
    <x v="1"/>
    <n v="60.68"/>
    <x v="1"/>
    <n v="3.76"/>
    <x v="2"/>
    <n v="129.8364"/>
    <x v="1"/>
    <n v="7.8739999999999997"/>
    <x v="1"/>
  </r>
  <r>
    <x v="9"/>
    <d v="2011-12-02T00:00:00"/>
    <x v="10"/>
    <x v="1382"/>
    <x v="0"/>
    <n v="57.29"/>
    <x v="1"/>
    <n v="3.7010000000000001"/>
    <x v="2"/>
    <n v="129.84596669999999"/>
    <x v="1"/>
    <n v="7.8739999999999997"/>
    <x v="1"/>
  </r>
  <r>
    <x v="9"/>
    <d v="2011-12-09T00:00:00"/>
    <x v="10"/>
    <x v="1383"/>
    <x v="0"/>
    <n v="42.58"/>
    <x v="0"/>
    <n v="3.6440000000000001"/>
    <x v="2"/>
    <n v="129.85553329999999"/>
    <x v="1"/>
    <n v="7.8739999999999997"/>
    <x v="1"/>
  </r>
  <r>
    <x v="9"/>
    <d v="2011-12-16T00:00:00"/>
    <x v="10"/>
    <x v="1384"/>
    <x v="0"/>
    <n v="50.53"/>
    <x v="1"/>
    <n v="3.4889999999999999"/>
    <x v="1"/>
    <n v="129.8980645"/>
    <x v="1"/>
    <n v="7.8739999999999997"/>
    <x v="1"/>
  </r>
  <r>
    <x v="9"/>
    <d v="2011-12-23T00:00:00"/>
    <x v="10"/>
    <x v="1385"/>
    <x v="0"/>
    <n v="48.36"/>
    <x v="0"/>
    <n v="3.5409999999999999"/>
    <x v="2"/>
    <n v="129.98454839999999"/>
    <x v="1"/>
    <n v="7.8739999999999997"/>
    <x v="1"/>
  </r>
  <r>
    <x v="9"/>
    <d v="2011-12-30T00:00:00"/>
    <x v="10"/>
    <x v="1386"/>
    <x v="1"/>
    <n v="48.92"/>
    <x v="0"/>
    <n v="3.4279999999999999"/>
    <x v="1"/>
    <n v="130.07103230000001"/>
    <x v="1"/>
    <n v="7.8739999999999997"/>
    <x v="1"/>
  </r>
  <r>
    <x v="9"/>
    <d v="2012-01-06T00:00:00"/>
    <x v="11"/>
    <x v="1387"/>
    <x v="0"/>
    <n v="59.85"/>
    <x v="1"/>
    <n v="3.4430000000000001"/>
    <x v="1"/>
    <n v="130.15751610000001"/>
    <x v="1"/>
    <n v="7.5449999999999999"/>
    <x v="1"/>
  </r>
  <r>
    <x v="9"/>
    <d v="2012-01-13T00:00:00"/>
    <x v="11"/>
    <x v="1388"/>
    <x v="0"/>
    <n v="51"/>
    <x v="1"/>
    <n v="3.4769999999999999"/>
    <x v="1"/>
    <n v="130.244"/>
    <x v="1"/>
    <n v="7.5449999999999999"/>
    <x v="1"/>
  </r>
  <r>
    <x v="9"/>
    <d v="2012-01-20T00:00:00"/>
    <x v="11"/>
    <x v="1389"/>
    <x v="0"/>
    <n v="54.51"/>
    <x v="1"/>
    <n v="3.66"/>
    <x v="2"/>
    <n v="130.27922580000001"/>
    <x v="1"/>
    <n v="7.5449999999999999"/>
    <x v="1"/>
  </r>
  <r>
    <x v="9"/>
    <d v="2012-01-27T00:00:00"/>
    <x v="11"/>
    <x v="1390"/>
    <x v="0"/>
    <n v="53.59"/>
    <x v="1"/>
    <n v="3.6749999999999998"/>
    <x v="2"/>
    <n v="130.31445160000001"/>
    <x v="1"/>
    <n v="7.5449999999999999"/>
    <x v="1"/>
  </r>
  <r>
    <x v="9"/>
    <d v="2012-02-03T00:00:00"/>
    <x v="0"/>
    <x v="1391"/>
    <x v="0"/>
    <n v="56.85"/>
    <x v="1"/>
    <n v="3.5430000000000001"/>
    <x v="2"/>
    <n v="130.34967739999999"/>
    <x v="1"/>
    <n v="7.5449999999999999"/>
    <x v="1"/>
  </r>
  <r>
    <x v="9"/>
    <d v="2012-02-10T00:00:00"/>
    <x v="0"/>
    <x v="1392"/>
    <x v="1"/>
    <n v="55.73"/>
    <x v="1"/>
    <n v="3.722"/>
    <x v="2"/>
    <n v="130.3849032"/>
    <x v="1"/>
    <n v="7.5449999999999999"/>
    <x v="1"/>
  </r>
  <r>
    <x v="9"/>
    <d v="2012-02-17T00:00:00"/>
    <x v="0"/>
    <x v="1393"/>
    <x v="0"/>
    <n v="54.12"/>
    <x v="1"/>
    <n v="3.7810000000000001"/>
    <x v="2"/>
    <n v="130.45462069999999"/>
    <x v="1"/>
    <n v="7.5449999999999999"/>
    <x v="1"/>
  </r>
  <r>
    <x v="9"/>
    <d v="2012-02-24T00:00:00"/>
    <x v="0"/>
    <x v="1394"/>
    <x v="0"/>
    <n v="56.02"/>
    <x v="1"/>
    <n v="3.95"/>
    <x v="2"/>
    <n v="130.55020690000001"/>
    <x v="1"/>
    <n v="7.5449999999999999"/>
    <x v="1"/>
  </r>
  <r>
    <x v="9"/>
    <d v="2012-03-02T00:00:00"/>
    <x v="1"/>
    <x v="1395"/>
    <x v="0"/>
    <n v="57.62"/>
    <x v="1"/>
    <n v="3.8820000000000001"/>
    <x v="2"/>
    <n v="130.64579309999999"/>
    <x v="1"/>
    <n v="7.5449999999999999"/>
    <x v="1"/>
  </r>
  <r>
    <x v="9"/>
    <d v="2012-03-09T00:00:00"/>
    <x v="1"/>
    <x v="1396"/>
    <x v="0"/>
    <n v="57.65"/>
    <x v="1"/>
    <n v="3.9630000000000001"/>
    <x v="2"/>
    <n v="130.74137930000001"/>
    <x v="1"/>
    <n v="7.5449999999999999"/>
    <x v="1"/>
  </r>
  <r>
    <x v="9"/>
    <d v="2012-03-16T00:00:00"/>
    <x v="1"/>
    <x v="1397"/>
    <x v="0"/>
    <n v="62.11"/>
    <x v="1"/>
    <n v="4.2729999999999997"/>
    <x v="2"/>
    <n v="130.82619349999999"/>
    <x v="1"/>
    <n v="7.5449999999999999"/>
    <x v="1"/>
  </r>
  <r>
    <x v="9"/>
    <d v="2012-03-23T00:00:00"/>
    <x v="1"/>
    <x v="1398"/>
    <x v="0"/>
    <n v="56.54"/>
    <x v="1"/>
    <n v="4.2880000000000003"/>
    <x v="2"/>
    <n v="130.89664519999999"/>
    <x v="1"/>
    <n v="7.5449999999999999"/>
    <x v="1"/>
  </r>
  <r>
    <x v="9"/>
    <d v="2012-03-30T00:00:00"/>
    <x v="1"/>
    <x v="1399"/>
    <x v="0"/>
    <n v="67.92"/>
    <x v="1"/>
    <n v="4.2939999999999996"/>
    <x v="2"/>
    <n v="130.96709680000001"/>
    <x v="1"/>
    <n v="7.5449999999999999"/>
    <x v="1"/>
  </r>
  <r>
    <x v="9"/>
    <d v="2012-04-06T00:00:00"/>
    <x v="2"/>
    <x v="1400"/>
    <x v="0"/>
    <n v="65.989999999999995"/>
    <x v="1"/>
    <n v="4.282"/>
    <x v="2"/>
    <n v="131.03754839999999"/>
    <x v="1"/>
    <n v="7.3819999999999997"/>
    <x v="1"/>
  </r>
  <r>
    <x v="9"/>
    <d v="2012-04-13T00:00:00"/>
    <x v="2"/>
    <x v="1401"/>
    <x v="0"/>
    <n v="70.28"/>
    <x v="1"/>
    <n v="4.2539999999999996"/>
    <x v="2"/>
    <n v="131.108"/>
    <x v="1"/>
    <n v="7.3819999999999997"/>
    <x v="1"/>
  </r>
  <r>
    <x v="9"/>
    <d v="2012-04-20T00:00:00"/>
    <x v="2"/>
    <x v="1402"/>
    <x v="0"/>
    <n v="67.75"/>
    <x v="1"/>
    <n v="4.1109999999999998"/>
    <x v="2"/>
    <n v="131.11733330000001"/>
    <x v="1"/>
    <n v="7.3819999999999997"/>
    <x v="1"/>
  </r>
  <r>
    <x v="9"/>
    <d v="2012-04-27T00:00:00"/>
    <x v="2"/>
    <x v="1403"/>
    <x v="0"/>
    <n v="80.11"/>
    <x v="1"/>
    <n v="4.0880000000000001"/>
    <x v="2"/>
    <n v="131.12666669999999"/>
    <x v="1"/>
    <n v="7.3819999999999997"/>
    <x v="1"/>
  </r>
  <r>
    <x v="9"/>
    <d v="2012-05-04T00:00:00"/>
    <x v="3"/>
    <x v="1404"/>
    <x v="0"/>
    <n v="77.02"/>
    <x v="1"/>
    <n v="4.0579999999999998"/>
    <x v="2"/>
    <n v="131.136"/>
    <x v="1"/>
    <n v="7.3819999999999997"/>
    <x v="1"/>
  </r>
  <r>
    <x v="9"/>
    <d v="2012-05-11T00:00:00"/>
    <x v="3"/>
    <x v="1405"/>
    <x v="0"/>
    <n v="76.03"/>
    <x v="1"/>
    <n v="4.1859999999999999"/>
    <x v="2"/>
    <n v="131.1453333"/>
    <x v="1"/>
    <n v="7.3819999999999997"/>
    <x v="1"/>
  </r>
  <r>
    <x v="9"/>
    <d v="2012-05-18T00:00:00"/>
    <x v="3"/>
    <x v="1406"/>
    <x v="0"/>
    <n v="85.19"/>
    <x v="1"/>
    <n v="4.3079999999999998"/>
    <x v="2"/>
    <n v="131.09832259999999"/>
    <x v="1"/>
    <n v="7.3819999999999997"/>
    <x v="1"/>
  </r>
  <r>
    <x v="9"/>
    <d v="2012-05-25T00:00:00"/>
    <x v="3"/>
    <x v="1407"/>
    <x v="0"/>
    <n v="86.03"/>
    <x v="2"/>
    <n v="4.1269999999999998"/>
    <x v="2"/>
    <n v="131.02877419999999"/>
    <x v="1"/>
    <n v="7.3819999999999997"/>
    <x v="1"/>
  </r>
  <r>
    <x v="9"/>
    <d v="2012-06-01T00:00:00"/>
    <x v="4"/>
    <x v="1408"/>
    <x v="0"/>
    <n v="80.06"/>
    <x v="1"/>
    <n v="4.2770000000000001"/>
    <x v="2"/>
    <n v="130.95922580000001"/>
    <x v="1"/>
    <n v="7.3819999999999997"/>
    <x v="1"/>
  </r>
  <r>
    <x v="9"/>
    <d v="2012-06-08T00:00:00"/>
    <x v="4"/>
    <x v="1409"/>
    <x v="0"/>
    <n v="86.87"/>
    <x v="2"/>
    <n v="4.1029999999999998"/>
    <x v="2"/>
    <n v="130.88967740000001"/>
    <x v="1"/>
    <n v="7.3819999999999997"/>
    <x v="1"/>
  </r>
  <r>
    <x v="9"/>
    <d v="2012-06-15T00:00:00"/>
    <x v="4"/>
    <x v="1410"/>
    <x v="0"/>
    <n v="88.58"/>
    <x v="2"/>
    <n v="4.1440000000000001"/>
    <x v="2"/>
    <n v="130.82953330000001"/>
    <x v="1"/>
    <n v="7.3819999999999997"/>
    <x v="1"/>
  </r>
  <r>
    <x v="9"/>
    <d v="2012-06-22T00:00:00"/>
    <x v="4"/>
    <x v="1411"/>
    <x v="0"/>
    <n v="89.92"/>
    <x v="2"/>
    <n v="4.0140000000000002"/>
    <x v="2"/>
    <n v="130.7929"/>
    <x v="1"/>
    <n v="7.3819999999999997"/>
    <x v="1"/>
  </r>
  <r>
    <x v="9"/>
    <d v="2012-06-29T00:00:00"/>
    <x v="4"/>
    <x v="1412"/>
    <x v="0"/>
    <n v="91.36"/>
    <x v="2"/>
    <n v="3.875"/>
    <x v="2"/>
    <n v="130.7562667"/>
    <x v="1"/>
    <n v="7.3819999999999997"/>
    <x v="1"/>
  </r>
  <r>
    <x v="9"/>
    <d v="2012-07-06T00:00:00"/>
    <x v="5"/>
    <x v="1413"/>
    <x v="0"/>
    <n v="86.87"/>
    <x v="2"/>
    <n v="3.6659999999999999"/>
    <x v="2"/>
    <n v="130.7196333"/>
    <x v="1"/>
    <n v="7.17"/>
    <x v="1"/>
  </r>
  <r>
    <x v="9"/>
    <d v="2012-07-13T00:00:00"/>
    <x v="5"/>
    <x v="1414"/>
    <x v="0"/>
    <n v="89.8"/>
    <x v="2"/>
    <n v="3.7229999999999999"/>
    <x v="2"/>
    <n v="130.68299999999999"/>
    <x v="1"/>
    <n v="7.17"/>
    <x v="1"/>
  </r>
  <r>
    <x v="9"/>
    <d v="2012-07-20T00:00:00"/>
    <x v="5"/>
    <x v="1415"/>
    <x v="0"/>
    <n v="84.45"/>
    <x v="1"/>
    <n v="3.589"/>
    <x v="2"/>
    <n v="130.70129030000001"/>
    <x v="1"/>
    <n v="7.17"/>
    <x v="1"/>
  </r>
  <r>
    <x v="9"/>
    <d v="2012-07-27T00:00:00"/>
    <x v="5"/>
    <x v="1416"/>
    <x v="0"/>
    <n v="83.98"/>
    <x v="1"/>
    <n v="3.7690000000000001"/>
    <x v="2"/>
    <n v="130.7195806"/>
    <x v="1"/>
    <n v="7.17"/>
    <x v="1"/>
  </r>
  <r>
    <x v="9"/>
    <d v="2012-08-03T00:00:00"/>
    <x v="6"/>
    <x v="1417"/>
    <x v="0"/>
    <n v="84.76"/>
    <x v="1"/>
    <n v="3.5950000000000002"/>
    <x v="2"/>
    <n v="130.73787100000001"/>
    <x v="1"/>
    <n v="7.17"/>
    <x v="1"/>
  </r>
  <r>
    <x v="9"/>
    <d v="2012-08-10T00:00:00"/>
    <x v="6"/>
    <x v="1418"/>
    <x v="0"/>
    <n v="90.78"/>
    <x v="2"/>
    <n v="3.8109999999999999"/>
    <x v="2"/>
    <n v="130.7561613"/>
    <x v="1"/>
    <n v="7.17"/>
    <x v="1"/>
  </r>
  <r>
    <x v="9"/>
    <d v="2012-08-17T00:00:00"/>
    <x v="6"/>
    <x v="1419"/>
    <x v="0"/>
    <n v="88.83"/>
    <x v="2"/>
    <n v="4.0019999999999998"/>
    <x v="2"/>
    <n v="130.79096770000001"/>
    <x v="1"/>
    <n v="7.17"/>
    <x v="1"/>
  </r>
  <r>
    <x v="9"/>
    <d v="2012-08-24T00:00:00"/>
    <x v="6"/>
    <x v="1420"/>
    <x v="0"/>
    <n v="82.5"/>
    <x v="1"/>
    <n v="4.0549999999999997"/>
    <x v="2"/>
    <n v="130.8381613"/>
    <x v="1"/>
    <n v="7.17"/>
    <x v="1"/>
  </r>
  <r>
    <x v="9"/>
    <d v="2012-08-31T00:00:00"/>
    <x v="6"/>
    <x v="1421"/>
    <x v="0"/>
    <n v="86.97"/>
    <x v="2"/>
    <n v="3.8860000000000001"/>
    <x v="2"/>
    <n v="130.88535479999999"/>
    <x v="1"/>
    <n v="7.17"/>
    <x v="1"/>
  </r>
  <r>
    <x v="9"/>
    <d v="2012-09-07T00:00:00"/>
    <x v="7"/>
    <x v="1422"/>
    <x v="1"/>
    <n v="83.07"/>
    <x v="1"/>
    <n v="4.1239999999999997"/>
    <x v="2"/>
    <n v="130.9325484"/>
    <x v="1"/>
    <n v="7.17"/>
    <x v="1"/>
  </r>
  <r>
    <x v="9"/>
    <d v="2012-09-14T00:00:00"/>
    <x v="7"/>
    <x v="1423"/>
    <x v="0"/>
    <n v="78.47"/>
    <x v="1"/>
    <n v="3.9660000000000002"/>
    <x v="2"/>
    <n v="130.97766669999999"/>
    <x v="1"/>
    <n v="7.17"/>
    <x v="1"/>
  </r>
  <r>
    <x v="9"/>
    <d v="2012-09-21T00:00:00"/>
    <x v="7"/>
    <x v="1424"/>
    <x v="0"/>
    <n v="81.93"/>
    <x v="1"/>
    <n v="4.125"/>
    <x v="2"/>
    <n v="131.01033330000001"/>
    <x v="1"/>
    <n v="7.17"/>
    <x v="1"/>
  </r>
  <r>
    <x v="9"/>
    <d v="2012-09-28T00:00:00"/>
    <x v="7"/>
    <x v="1425"/>
    <x v="0"/>
    <n v="82.52"/>
    <x v="1"/>
    <n v="3.9660000000000002"/>
    <x v="2"/>
    <n v="131.04300000000001"/>
    <x v="1"/>
    <n v="7.17"/>
    <x v="1"/>
  </r>
  <r>
    <x v="9"/>
    <d v="2012-10-05T00:00:00"/>
    <x v="8"/>
    <x v="1426"/>
    <x v="0"/>
    <n v="80.88"/>
    <x v="1"/>
    <n v="4.1319999999999997"/>
    <x v="2"/>
    <n v="131.0756667"/>
    <x v="1"/>
    <n v="6.9429999999999996"/>
    <x v="1"/>
  </r>
  <r>
    <x v="9"/>
    <d v="2012-10-12T00:00:00"/>
    <x v="8"/>
    <x v="1427"/>
    <x v="0"/>
    <n v="76.03"/>
    <x v="1"/>
    <n v="4.468"/>
    <x v="2"/>
    <n v="131.1083333"/>
    <x v="1"/>
    <n v="6.9429999999999996"/>
    <x v="1"/>
  </r>
  <r>
    <x v="9"/>
    <d v="2012-10-19T00:00:00"/>
    <x v="8"/>
    <x v="1428"/>
    <x v="0"/>
    <n v="72.709999999999994"/>
    <x v="1"/>
    <n v="4.4489999999999998"/>
    <x v="2"/>
    <n v="131.14996769999999"/>
    <x v="1"/>
    <n v="6.9429999999999996"/>
    <x v="1"/>
  </r>
  <r>
    <x v="9"/>
    <d v="2012-10-26T00:00:00"/>
    <x v="8"/>
    <x v="1429"/>
    <x v="0"/>
    <n v="70.5"/>
    <x v="1"/>
    <n v="4.3010000000000002"/>
    <x v="2"/>
    <n v="131.19309680000001"/>
    <x v="1"/>
    <n v="6.9429999999999996"/>
    <x v="1"/>
  </r>
  <r>
    <x v="10"/>
    <d v="2010-02-05T00:00:00"/>
    <x v="0"/>
    <x v="1430"/>
    <x v="0"/>
    <n v="46.04"/>
    <x v="0"/>
    <n v="2.5720000000000001"/>
    <x v="0"/>
    <n v="214.42488119999999"/>
    <x v="0"/>
    <n v="7.3680000000000003"/>
    <x v="1"/>
  </r>
  <r>
    <x v="10"/>
    <d v="2010-02-12T00:00:00"/>
    <x v="0"/>
    <x v="1431"/>
    <x v="1"/>
    <n v="48.01"/>
    <x v="0"/>
    <n v="2.548"/>
    <x v="0"/>
    <n v="214.5747916"/>
    <x v="0"/>
    <n v="7.3680000000000003"/>
    <x v="1"/>
  </r>
  <r>
    <x v="10"/>
    <d v="2010-02-19T00:00:00"/>
    <x v="0"/>
    <x v="1432"/>
    <x v="0"/>
    <n v="48.3"/>
    <x v="0"/>
    <n v="2.5139999999999998"/>
    <x v="0"/>
    <n v="214.61988679999999"/>
    <x v="0"/>
    <n v="7.3680000000000003"/>
    <x v="1"/>
  </r>
  <r>
    <x v="10"/>
    <d v="2010-02-26T00:00:00"/>
    <x v="0"/>
    <x v="1433"/>
    <x v="0"/>
    <n v="52.79"/>
    <x v="1"/>
    <n v="2.5609999999999999"/>
    <x v="0"/>
    <n v="214.64751269999999"/>
    <x v="0"/>
    <n v="7.3680000000000003"/>
    <x v="1"/>
  </r>
  <r>
    <x v="10"/>
    <d v="2010-03-05T00:00:00"/>
    <x v="1"/>
    <x v="1434"/>
    <x v="0"/>
    <n v="53.96"/>
    <x v="1"/>
    <n v="2.625"/>
    <x v="0"/>
    <n v="214.6751386"/>
    <x v="0"/>
    <n v="7.3680000000000003"/>
    <x v="1"/>
  </r>
  <r>
    <x v="10"/>
    <d v="2010-03-12T00:00:00"/>
    <x v="1"/>
    <x v="1435"/>
    <x v="0"/>
    <n v="64.099999999999994"/>
    <x v="1"/>
    <n v="2.6669999999999998"/>
    <x v="0"/>
    <n v="214.70276459999999"/>
    <x v="0"/>
    <n v="7.3680000000000003"/>
    <x v="1"/>
  </r>
  <r>
    <x v="10"/>
    <d v="2010-03-19T00:00:00"/>
    <x v="1"/>
    <x v="1436"/>
    <x v="0"/>
    <n v="61.51"/>
    <x v="1"/>
    <n v="2.72"/>
    <x v="0"/>
    <n v="214.53012190000001"/>
    <x v="0"/>
    <n v="7.3680000000000003"/>
    <x v="1"/>
  </r>
  <r>
    <x v="10"/>
    <d v="2010-03-26T00:00:00"/>
    <x v="1"/>
    <x v="1437"/>
    <x v="0"/>
    <n v="58.09"/>
    <x v="1"/>
    <n v="2.7320000000000002"/>
    <x v="0"/>
    <n v="214.32410110000001"/>
    <x v="0"/>
    <n v="7.3680000000000003"/>
    <x v="1"/>
  </r>
  <r>
    <x v="10"/>
    <d v="2010-04-02T00:00:00"/>
    <x v="2"/>
    <x v="1438"/>
    <x v="0"/>
    <n v="66.16"/>
    <x v="1"/>
    <n v="2.7189999999999999"/>
    <x v="0"/>
    <n v="214.1180803"/>
    <x v="0"/>
    <n v="7.343"/>
    <x v="1"/>
  </r>
  <r>
    <x v="10"/>
    <d v="2010-04-09T00:00:00"/>
    <x v="2"/>
    <x v="1439"/>
    <x v="0"/>
    <n v="69.569999999999993"/>
    <x v="1"/>
    <n v="2.77"/>
    <x v="0"/>
    <n v="213.9120595"/>
    <x v="0"/>
    <n v="7.343"/>
    <x v="1"/>
  </r>
  <r>
    <x v="10"/>
    <d v="2010-04-16T00:00:00"/>
    <x v="2"/>
    <x v="1440"/>
    <x v="0"/>
    <n v="67.81"/>
    <x v="1"/>
    <n v="2.8079999999999998"/>
    <x v="0"/>
    <n v="213.77268889999999"/>
    <x v="0"/>
    <n v="7.343"/>
    <x v="1"/>
  </r>
  <r>
    <x v="10"/>
    <d v="2010-04-23T00:00:00"/>
    <x v="2"/>
    <x v="1441"/>
    <x v="0"/>
    <n v="68.37"/>
    <x v="1"/>
    <n v="2.7949999999999999"/>
    <x v="0"/>
    <n v="213.72218520000001"/>
    <x v="0"/>
    <n v="7.343"/>
    <x v="1"/>
  </r>
  <r>
    <x v="10"/>
    <d v="2010-04-30T00:00:00"/>
    <x v="2"/>
    <x v="1442"/>
    <x v="0"/>
    <n v="71.13"/>
    <x v="1"/>
    <n v="2.78"/>
    <x v="0"/>
    <n v="213.67168150000001"/>
    <x v="0"/>
    <n v="7.343"/>
    <x v="1"/>
  </r>
  <r>
    <x v="10"/>
    <d v="2010-05-07T00:00:00"/>
    <x v="3"/>
    <x v="1443"/>
    <x v="0"/>
    <n v="75.569999999999993"/>
    <x v="1"/>
    <n v="2.835"/>
    <x v="0"/>
    <n v="213.6211778"/>
    <x v="0"/>
    <n v="7.343"/>
    <x v="1"/>
  </r>
  <r>
    <x v="10"/>
    <d v="2010-05-14T00:00:00"/>
    <x v="3"/>
    <x v="1444"/>
    <x v="0"/>
    <n v="77.64"/>
    <x v="1"/>
    <n v="2.8540000000000001"/>
    <x v="0"/>
    <n v="213.61961389999999"/>
    <x v="0"/>
    <n v="7.343"/>
    <x v="1"/>
  </r>
  <r>
    <x v="10"/>
    <d v="2010-05-21T00:00:00"/>
    <x v="3"/>
    <x v="1445"/>
    <x v="0"/>
    <n v="76.97"/>
    <x v="1"/>
    <n v="2.8260000000000001"/>
    <x v="0"/>
    <n v="213.91168859999999"/>
    <x v="0"/>
    <n v="7.343"/>
    <x v="1"/>
  </r>
  <r>
    <x v="10"/>
    <d v="2010-05-28T00:00:00"/>
    <x v="3"/>
    <x v="1446"/>
    <x v="0"/>
    <n v="79.69"/>
    <x v="1"/>
    <n v="2.7589999999999999"/>
    <x v="0"/>
    <n v="214.20376340000001"/>
    <x v="0"/>
    <n v="7.343"/>
    <x v="1"/>
  </r>
  <r>
    <x v="10"/>
    <d v="2010-06-04T00:00:00"/>
    <x v="4"/>
    <x v="1447"/>
    <x v="0"/>
    <n v="79.66"/>
    <x v="1"/>
    <n v="2.7050000000000001"/>
    <x v="0"/>
    <n v="214.49583820000001"/>
    <x v="0"/>
    <n v="7.343"/>
    <x v="1"/>
  </r>
  <r>
    <x v="10"/>
    <d v="2010-06-11T00:00:00"/>
    <x v="4"/>
    <x v="1448"/>
    <x v="0"/>
    <n v="82.81"/>
    <x v="1"/>
    <n v="2.6680000000000001"/>
    <x v="0"/>
    <n v="214.787913"/>
    <x v="0"/>
    <n v="7.343"/>
    <x v="1"/>
  </r>
  <r>
    <x v="10"/>
    <d v="2010-06-18T00:00:00"/>
    <x v="4"/>
    <x v="1449"/>
    <x v="0"/>
    <n v="84.13"/>
    <x v="1"/>
    <n v="2.637"/>
    <x v="0"/>
    <n v="214.78582589999999"/>
    <x v="0"/>
    <n v="7.343"/>
    <x v="1"/>
  </r>
  <r>
    <x v="10"/>
    <d v="2010-06-25T00:00:00"/>
    <x v="4"/>
    <x v="1450"/>
    <x v="0"/>
    <n v="84.5"/>
    <x v="1"/>
    <n v="2.653"/>
    <x v="0"/>
    <n v="214.6660741"/>
    <x v="0"/>
    <n v="7.343"/>
    <x v="1"/>
  </r>
  <r>
    <x v="10"/>
    <d v="2010-07-02T00:00:00"/>
    <x v="5"/>
    <x v="1451"/>
    <x v="0"/>
    <n v="83.09"/>
    <x v="1"/>
    <n v="2.669"/>
    <x v="0"/>
    <n v="214.54632219999999"/>
    <x v="0"/>
    <n v="7.3460000000000001"/>
    <x v="1"/>
  </r>
  <r>
    <x v="10"/>
    <d v="2010-07-09T00:00:00"/>
    <x v="5"/>
    <x v="1452"/>
    <x v="0"/>
    <n v="83.01"/>
    <x v="1"/>
    <n v="2.6419999999999999"/>
    <x v="0"/>
    <n v="214.4265704"/>
    <x v="0"/>
    <n v="7.3460000000000001"/>
    <x v="1"/>
  </r>
  <r>
    <x v="10"/>
    <d v="2010-07-16T00:00:00"/>
    <x v="5"/>
    <x v="1453"/>
    <x v="0"/>
    <n v="84.9"/>
    <x v="1"/>
    <n v="2.6230000000000002"/>
    <x v="0"/>
    <n v="214.41764760000001"/>
    <x v="0"/>
    <n v="7.3460000000000001"/>
    <x v="1"/>
  </r>
  <r>
    <x v="10"/>
    <d v="2010-07-23T00:00:00"/>
    <x v="5"/>
    <x v="1454"/>
    <x v="0"/>
    <n v="84.57"/>
    <x v="1"/>
    <n v="2.6080000000000001"/>
    <x v="0"/>
    <n v="214.55649679999999"/>
    <x v="0"/>
    <n v="7.3460000000000001"/>
    <x v="1"/>
  </r>
  <r>
    <x v="10"/>
    <d v="2010-07-30T00:00:00"/>
    <x v="5"/>
    <x v="1455"/>
    <x v="0"/>
    <n v="83.26"/>
    <x v="1"/>
    <n v="2.64"/>
    <x v="0"/>
    <n v="214.695346"/>
    <x v="0"/>
    <n v="7.3460000000000001"/>
    <x v="1"/>
  </r>
  <r>
    <x v="10"/>
    <d v="2010-08-06T00:00:00"/>
    <x v="6"/>
    <x v="1456"/>
    <x v="0"/>
    <n v="86.54"/>
    <x v="2"/>
    <n v="2.6269999999999998"/>
    <x v="0"/>
    <n v="214.83419520000001"/>
    <x v="0"/>
    <n v="7.3460000000000001"/>
    <x v="1"/>
  </r>
  <r>
    <x v="10"/>
    <d v="2010-08-13T00:00:00"/>
    <x v="6"/>
    <x v="1457"/>
    <x v="0"/>
    <n v="87.73"/>
    <x v="2"/>
    <n v="2.6920000000000002"/>
    <x v="0"/>
    <n v="214.97304439999999"/>
    <x v="0"/>
    <n v="7.3460000000000001"/>
    <x v="1"/>
  </r>
  <r>
    <x v="10"/>
    <d v="2010-08-20T00:00:00"/>
    <x v="6"/>
    <x v="1458"/>
    <x v="0"/>
    <n v="88.93"/>
    <x v="2"/>
    <n v="2.6640000000000001"/>
    <x v="0"/>
    <n v="214.9314191"/>
    <x v="0"/>
    <n v="7.3460000000000001"/>
    <x v="1"/>
  </r>
  <r>
    <x v="10"/>
    <d v="2010-08-27T00:00:00"/>
    <x v="6"/>
    <x v="1459"/>
    <x v="0"/>
    <n v="87.7"/>
    <x v="2"/>
    <n v="2.6190000000000002"/>
    <x v="0"/>
    <n v="214.88979380000001"/>
    <x v="0"/>
    <n v="7.3460000000000001"/>
    <x v="1"/>
  </r>
  <r>
    <x v="10"/>
    <d v="2010-09-03T00:00:00"/>
    <x v="7"/>
    <x v="1460"/>
    <x v="0"/>
    <n v="84.94"/>
    <x v="1"/>
    <n v="2.577"/>
    <x v="0"/>
    <n v="214.84816850000001"/>
    <x v="0"/>
    <n v="7.3460000000000001"/>
    <x v="1"/>
  </r>
  <r>
    <x v="10"/>
    <d v="2010-09-10T00:00:00"/>
    <x v="7"/>
    <x v="1461"/>
    <x v="1"/>
    <n v="81.93"/>
    <x v="1"/>
    <n v="2.5649999999999999"/>
    <x v="0"/>
    <n v="214.8065431"/>
    <x v="0"/>
    <n v="7.3460000000000001"/>
    <x v="1"/>
  </r>
  <r>
    <x v="10"/>
    <d v="2010-09-17T00:00:00"/>
    <x v="7"/>
    <x v="1462"/>
    <x v="0"/>
    <n v="83.04"/>
    <x v="1"/>
    <n v="2.5819999999999999"/>
    <x v="0"/>
    <n v="214.8322484"/>
    <x v="0"/>
    <n v="7.3460000000000001"/>
    <x v="1"/>
  </r>
  <r>
    <x v="10"/>
    <d v="2010-09-24T00:00:00"/>
    <x v="7"/>
    <x v="1463"/>
    <x v="0"/>
    <n v="77.36"/>
    <x v="1"/>
    <n v="2.6240000000000001"/>
    <x v="0"/>
    <n v="214.90845160000001"/>
    <x v="0"/>
    <n v="7.3460000000000001"/>
    <x v="1"/>
  </r>
  <r>
    <x v="10"/>
    <d v="2010-10-01T00:00:00"/>
    <x v="8"/>
    <x v="1464"/>
    <x v="0"/>
    <n v="75.11"/>
    <x v="1"/>
    <n v="2.6030000000000002"/>
    <x v="0"/>
    <n v="214.98465479999999"/>
    <x v="0"/>
    <n v="7.5640000000000001"/>
    <x v="1"/>
  </r>
  <r>
    <x v="10"/>
    <d v="2010-10-08T00:00:00"/>
    <x v="8"/>
    <x v="1465"/>
    <x v="0"/>
    <n v="68.709999999999994"/>
    <x v="1"/>
    <n v="2.633"/>
    <x v="0"/>
    <n v="215.060858"/>
    <x v="0"/>
    <n v="7.5640000000000001"/>
    <x v="1"/>
  </r>
  <r>
    <x v="10"/>
    <d v="2010-10-15T00:00:00"/>
    <x v="8"/>
    <x v="1466"/>
    <x v="0"/>
    <n v="71.459999999999994"/>
    <x v="1"/>
    <n v="2.72"/>
    <x v="0"/>
    <n v="215.12931140000001"/>
    <x v="0"/>
    <n v="7.5640000000000001"/>
    <x v="1"/>
  </r>
  <r>
    <x v="10"/>
    <d v="2010-10-22T00:00:00"/>
    <x v="8"/>
    <x v="1467"/>
    <x v="0"/>
    <n v="72.599999999999994"/>
    <x v="1"/>
    <n v="2.7250000000000001"/>
    <x v="0"/>
    <n v="215.17839000000001"/>
    <x v="0"/>
    <n v="7.5640000000000001"/>
    <x v="1"/>
  </r>
  <r>
    <x v="10"/>
    <d v="2010-10-29T00:00:00"/>
    <x v="8"/>
    <x v="1468"/>
    <x v="0"/>
    <n v="74.209999999999994"/>
    <x v="1"/>
    <n v="2.7160000000000002"/>
    <x v="0"/>
    <n v="215.22746860000001"/>
    <x v="0"/>
    <n v="7.5640000000000001"/>
    <x v="1"/>
  </r>
  <r>
    <x v="10"/>
    <d v="2010-11-05T00:00:00"/>
    <x v="9"/>
    <x v="1469"/>
    <x v="0"/>
    <n v="64.41"/>
    <x v="1"/>
    <n v="2.6890000000000001"/>
    <x v="0"/>
    <n v="215.27654720000001"/>
    <x v="0"/>
    <n v="7.5640000000000001"/>
    <x v="1"/>
  </r>
  <r>
    <x v="10"/>
    <d v="2010-11-12T00:00:00"/>
    <x v="9"/>
    <x v="1470"/>
    <x v="0"/>
    <n v="63.74"/>
    <x v="1"/>
    <n v="2.7280000000000002"/>
    <x v="0"/>
    <n v="215.32562580000001"/>
    <x v="0"/>
    <n v="7.5640000000000001"/>
    <x v="1"/>
  </r>
  <r>
    <x v="10"/>
    <d v="2010-11-19T00:00:00"/>
    <x v="9"/>
    <x v="1471"/>
    <x v="0"/>
    <n v="58.63"/>
    <x v="1"/>
    <n v="2.7709999999999999"/>
    <x v="0"/>
    <n v="215.2074519"/>
    <x v="0"/>
    <n v="7.5640000000000001"/>
    <x v="1"/>
  </r>
  <r>
    <x v="10"/>
    <d v="2010-11-26T00:00:00"/>
    <x v="9"/>
    <x v="1472"/>
    <x v="1"/>
    <n v="69.900000000000006"/>
    <x v="1"/>
    <n v="2.7349999999999999"/>
    <x v="0"/>
    <n v="215.06140250000001"/>
    <x v="0"/>
    <n v="7.5640000000000001"/>
    <x v="1"/>
  </r>
  <r>
    <x v="10"/>
    <d v="2010-12-03T00:00:00"/>
    <x v="10"/>
    <x v="1473"/>
    <x v="0"/>
    <n v="55.9"/>
    <x v="1"/>
    <n v="2.7080000000000002"/>
    <x v="0"/>
    <n v="214.9153531"/>
    <x v="0"/>
    <n v="7.5640000000000001"/>
    <x v="1"/>
  </r>
  <r>
    <x v="10"/>
    <d v="2010-12-10T00:00:00"/>
    <x v="10"/>
    <x v="1474"/>
    <x v="0"/>
    <n v="53.33"/>
    <x v="1"/>
    <n v="2.843"/>
    <x v="0"/>
    <n v="214.76930369999999"/>
    <x v="0"/>
    <n v="7.5640000000000001"/>
    <x v="1"/>
  </r>
  <r>
    <x v="10"/>
    <d v="2010-12-17T00:00:00"/>
    <x v="10"/>
    <x v="1475"/>
    <x v="0"/>
    <n v="54.63"/>
    <x v="1"/>
    <n v="2.8690000000000002"/>
    <x v="0"/>
    <n v="214.70491899999999"/>
    <x v="0"/>
    <n v="7.5640000000000001"/>
    <x v="1"/>
  </r>
  <r>
    <x v="10"/>
    <d v="2010-12-24T00:00:00"/>
    <x v="10"/>
    <x v="1476"/>
    <x v="0"/>
    <n v="59.33"/>
    <x v="1"/>
    <n v="2.8860000000000001"/>
    <x v="0"/>
    <n v="214.70178279999999"/>
    <x v="0"/>
    <n v="7.5640000000000001"/>
    <x v="1"/>
  </r>
  <r>
    <x v="10"/>
    <d v="2010-12-31T00:00:00"/>
    <x v="10"/>
    <x v="1477"/>
    <x v="1"/>
    <n v="55.03"/>
    <x v="1"/>
    <n v="2.9430000000000001"/>
    <x v="0"/>
    <n v="214.69864659999999"/>
    <x v="0"/>
    <n v="7.5640000000000001"/>
    <x v="1"/>
  </r>
  <r>
    <x v="10"/>
    <d v="2011-01-07T00:00:00"/>
    <x v="11"/>
    <x v="1478"/>
    <x v="0"/>
    <n v="54.43"/>
    <x v="1"/>
    <n v="2.976"/>
    <x v="0"/>
    <n v="214.69551039999999"/>
    <x v="0"/>
    <n v="7.5510000000000002"/>
    <x v="1"/>
  </r>
  <r>
    <x v="10"/>
    <d v="2011-01-14T00:00:00"/>
    <x v="11"/>
    <x v="1479"/>
    <x v="0"/>
    <n v="45.34"/>
    <x v="0"/>
    <n v="2.9830000000000001"/>
    <x v="0"/>
    <n v="214.74707290000001"/>
    <x v="0"/>
    <n v="7.5510000000000002"/>
    <x v="1"/>
  </r>
  <r>
    <x v="10"/>
    <d v="2011-01-21T00:00:00"/>
    <x v="11"/>
    <x v="1480"/>
    <x v="0"/>
    <n v="51.51"/>
    <x v="1"/>
    <n v="3.016"/>
    <x v="1"/>
    <n v="215.12682749999999"/>
    <x v="0"/>
    <n v="7.5510000000000002"/>
    <x v="1"/>
  </r>
  <r>
    <x v="10"/>
    <d v="2011-01-28T00:00:00"/>
    <x v="11"/>
    <x v="1481"/>
    <x v="0"/>
    <n v="51.04"/>
    <x v="1"/>
    <n v="3.01"/>
    <x v="1"/>
    <n v="215.5065821"/>
    <x v="0"/>
    <n v="7.5510000000000002"/>
    <x v="1"/>
  </r>
  <r>
    <x v="10"/>
    <d v="2011-02-04T00:00:00"/>
    <x v="0"/>
    <x v="1482"/>
    <x v="0"/>
    <n v="47.17"/>
    <x v="0"/>
    <n v="2.9889999999999999"/>
    <x v="0"/>
    <n v="215.88633669999999"/>
    <x v="0"/>
    <n v="7.5510000000000002"/>
    <x v="1"/>
  </r>
  <r>
    <x v="10"/>
    <d v="2011-02-11T00:00:00"/>
    <x v="0"/>
    <x v="1483"/>
    <x v="1"/>
    <n v="44.61"/>
    <x v="0"/>
    <n v="3.0219999999999998"/>
    <x v="1"/>
    <n v="216.2660913"/>
    <x v="0"/>
    <n v="7.5510000000000002"/>
    <x v="1"/>
  </r>
  <r>
    <x v="10"/>
    <d v="2011-02-18T00:00:00"/>
    <x v="0"/>
    <x v="1484"/>
    <x v="0"/>
    <n v="61.5"/>
    <x v="1"/>
    <n v="3.0449999999999999"/>
    <x v="1"/>
    <n v="216.58435710000001"/>
    <x v="0"/>
    <n v="7.5510000000000002"/>
    <x v="1"/>
  </r>
  <r>
    <x v="10"/>
    <d v="2011-02-25T00:00:00"/>
    <x v="0"/>
    <x v="1485"/>
    <x v="0"/>
    <n v="68.739999999999995"/>
    <x v="1"/>
    <n v="3.0649999999999999"/>
    <x v="1"/>
    <n v="216.8780275"/>
    <x v="0"/>
    <n v="7.5510000000000002"/>
    <x v="1"/>
  </r>
  <r>
    <x v="10"/>
    <d v="2011-03-04T00:00:00"/>
    <x v="1"/>
    <x v="1486"/>
    <x v="0"/>
    <n v="66.5"/>
    <x v="1"/>
    <n v="3.2879999999999998"/>
    <x v="1"/>
    <n v="217.1716979"/>
    <x v="0"/>
    <n v="7.5510000000000002"/>
    <x v="1"/>
  </r>
  <r>
    <x v="10"/>
    <d v="2011-03-11T00:00:00"/>
    <x v="1"/>
    <x v="1487"/>
    <x v="0"/>
    <n v="63.29"/>
    <x v="1"/>
    <n v="3.4590000000000001"/>
    <x v="1"/>
    <n v="217.46536829999999"/>
    <x v="0"/>
    <n v="7.5510000000000002"/>
    <x v="1"/>
  </r>
  <r>
    <x v="10"/>
    <d v="2011-03-18T00:00:00"/>
    <x v="1"/>
    <x v="1488"/>
    <x v="0"/>
    <n v="70.17"/>
    <x v="1"/>
    <n v="3.488"/>
    <x v="1"/>
    <n v="217.7235226"/>
    <x v="0"/>
    <n v="7.5510000000000002"/>
    <x v="1"/>
  </r>
  <r>
    <x v="10"/>
    <d v="2011-03-25T00:00:00"/>
    <x v="1"/>
    <x v="1489"/>
    <x v="0"/>
    <n v="73.739999999999995"/>
    <x v="1"/>
    <n v="3.4729999999999999"/>
    <x v="1"/>
    <n v="217.96747049999999"/>
    <x v="0"/>
    <n v="7.5510000000000002"/>
    <x v="1"/>
  </r>
  <r>
    <x v="10"/>
    <d v="2011-04-01T00:00:00"/>
    <x v="2"/>
    <x v="1490"/>
    <x v="0"/>
    <n v="69.099999999999994"/>
    <x v="1"/>
    <n v="3.524"/>
    <x v="2"/>
    <n v="218.21141840000001"/>
    <x v="0"/>
    <n v="7.5739999999999998"/>
    <x v="1"/>
  </r>
  <r>
    <x v="10"/>
    <d v="2011-04-08T00:00:00"/>
    <x v="2"/>
    <x v="1491"/>
    <x v="0"/>
    <n v="73.569999999999993"/>
    <x v="1"/>
    <n v="3.6219999999999999"/>
    <x v="2"/>
    <n v="218.45536630000001"/>
    <x v="0"/>
    <n v="7.5739999999999998"/>
    <x v="1"/>
  </r>
  <r>
    <x v="10"/>
    <d v="2011-04-15T00:00:00"/>
    <x v="2"/>
    <x v="1492"/>
    <x v="0"/>
    <n v="76.64"/>
    <x v="1"/>
    <n v="3.7429999999999999"/>
    <x v="2"/>
    <n v="218.67886419999999"/>
    <x v="0"/>
    <n v="7.5739999999999998"/>
    <x v="1"/>
  </r>
  <r>
    <x v="10"/>
    <d v="2011-04-22T00:00:00"/>
    <x v="2"/>
    <x v="1493"/>
    <x v="0"/>
    <n v="78.31"/>
    <x v="1"/>
    <n v="3.8069999999999999"/>
    <x v="2"/>
    <n v="218.851237"/>
    <x v="0"/>
    <n v="7.5739999999999998"/>
    <x v="1"/>
  </r>
  <r>
    <x v="10"/>
    <d v="2011-04-29T00:00:00"/>
    <x v="2"/>
    <x v="1494"/>
    <x v="0"/>
    <n v="79.97"/>
    <x v="1"/>
    <n v="3.81"/>
    <x v="2"/>
    <n v="219.0236099"/>
    <x v="0"/>
    <n v="7.5739999999999998"/>
    <x v="1"/>
  </r>
  <r>
    <x v="10"/>
    <d v="2011-05-06T00:00:00"/>
    <x v="3"/>
    <x v="1495"/>
    <x v="0"/>
    <n v="71.39"/>
    <x v="1"/>
    <n v="3.9060000000000001"/>
    <x v="2"/>
    <n v="219.1959827"/>
    <x v="0"/>
    <n v="7.5739999999999998"/>
    <x v="1"/>
  </r>
  <r>
    <x v="10"/>
    <d v="2011-05-13T00:00:00"/>
    <x v="3"/>
    <x v="1496"/>
    <x v="0"/>
    <n v="80.930000000000007"/>
    <x v="1"/>
    <n v="3.899"/>
    <x v="2"/>
    <n v="219.3683556"/>
    <x v="0"/>
    <n v="7.5739999999999998"/>
    <x v="1"/>
  </r>
  <r>
    <x v="10"/>
    <d v="2011-05-20T00:00:00"/>
    <x v="3"/>
    <x v="1497"/>
    <x v="0"/>
    <n v="76.97"/>
    <x v="1"/>
    <n v="3.907"/>
    <x v="2"/>
    <n v="219.127216"/>
    <x v="0"/>
    <n v="7.5739999999999998"/>
    <x v="1"/>
  </r>
  <r>
    <x v="10"/>
    <d v="2011-05-27T00:00:00"/>
    <x v="3"/>
    <x v="1498"/>
    <x v="0"/>
    <n v="85.61"/>
    <x v="1"/>
    <n v="3.786"/>
    <x v="2"/>
    <n v="218.8860765"/>
    <x v="0"/>
    <n v="7.5739999999999998"/>
    <x v="1"/>
  </r>
  <r>
    <x v="10"/>
    <d v="2011-06-03T00:00:00"/>
    <x v="4"/>
    <x v="1499"/>
    <x v="0"/>
    <n v="86.14"/>
    <x v="2"/>
    <n v="3.6989999999999998"/>
    <x v="2"/>
    <n v="218.6449369"/>
    <x v="0"/>
    <n v="7.5739999999999998"/>
    <x v="1"/>
  </r>
  <r>
    <x v="10"/>
    <d v="2011-06-10T00:00:00"/>
    <x v="4"/>
    <x v="1500"/>
    <x v="0"/>
    <n v="85.79"/>
    <x v="1"/>
    <n v="3.6480000000000001"/>
    <x v="2"/>
    <n v="218.4037974"/>
    <x v="0"/>
    <n v="7.5739999999999998"/>
    <x v="1"/>
  </r>
  <r>
    <x v="10"/>
    <d v="2011-06-17T00:00:00"/>
    <x v="4"/>
    <x v="1501"/>
    <x v="0"/>
    <n v="87.9"/>
    <x v="2"/>
    <n v="3.637"/>
    <x v="2"/>
    <n v="218.35517479999999"/>
    <x v="0"/>
    <n v="7.5739999999999998"/>
    <x v="1"/>
  </r>
  <r>
    <x v="10"/>
    <d v="2011-06-24T00:00:00"/>
    <x v="4"/>
    <x v="1502"/>
    <x v="0"/>
    <n v="86.13"/>
    <x v="2"/>
    <n v="3.5939999999999999"/>
    <x v="2"/>
    <n v="218.45094"/>
    <x v="0"/>
    <n v="7.5739999999999998"/>
    <x v="1"/>
  </r>
  <r>
    <x v="10"/>
    <d v="2011-07-01T00:00:00"/>
    <x v="5"/>
    <x v="1503"/>
    <x v="0"/>
    <n v="86.43"/>
    <x v="2"/>
    <n v="3.524"/>
    <x v="2"/>
    <n v="218.54670519999999"/>
    <x v="0"/>
    <n v="7.5670000000000002"/>
    <x v="1"/>
  </r>
  <r>
    <x v="10"/>
    <d v="2011-07-08T00:00:00"/>
    <x v="5"/>
    <x v="1504"/>
    <x v="0"/>
    <n v="87.17"/>
    <x v="2"/>
    <n v="3.48"/>
    <x v="1"/>
    <n v="218.64247040000001"/>
    <x v="0"/>
    <n v="7.5670000000000002"/>
    <x v="1"/>
  </r>
  <r>
    <x v="10"/>
    <d v="2011-07-15T00:00:00"/>
    <x v="5"/>
    <x v="1505"/>
    <x v="0"/>
    <n v="88.3"/>
    <x v="2"/>
    <n v="3.5750000000000002"/>
    <x v="2"/>
    <n v="218.72752159999999"/>
    <x v="0"/>
    <n v="7.5670000000000002"/>
    <x v="1"/>
  </r>
  <r>
    <x v="10"/>
    <d v="2011-07-22T00:00:00"/>
    <x v="5"/>
    <x v="1506"/>
    <x v="0"/>
    <n v="87.8"/>
    <x v="2"/>
    <n v="3.6509999999999998"/>
    <x v="2"/>
    <n v="218.78578809999999"/>
    <x v="0"/>
    <n v="7.5670000000000002"/>
    <x v="1"/>
  </r>
  <r>
    <x v="10"/>
    <d v="2011-07-29T00:00:00"/>
    <x v="5"/>
    <x v="1507"/>
    <x v="0"/>
    <n v="89.46"/>
    <x v="2"/>
    <n v="3.6819999999999999"/>
    <x v="2"/>
    <n v="218.8440545"/>
    <x v="0"/>
    <n v="7.5670000000000002"/>
    <x v="1"/>
  </r>
  <r>
    <x v="10"/>
    <d v="2011-08-05T00:00:00"/>
    <x v="6"/>
    <x v="1508"/>
    <x v="0"/>
    <n v="90.04"/>
    <x v="2"/>
    <n v="3.6840000000000002"/>
    <x v="2"/>
    <n v="218.90232090000001"/>
    <x v="0"/>
    <n v="7.5670000000000002"/>
    <x v="1"/>
  </r>
  <r>
    <x v="10"/>
    <d v="2011-08-12T00:00:00"/>
    <x v="6"/>
    <x v="1509"/>
    <x v="0"/>
    <n v="90.3"/>
    <x v="2"/>
    <n v="3.6379999999999999"/>
    <x v="2"/>
    <n v="218.96058729999999"/>
    <x v="0"/>
    <n v="7.5670000000000002"/>
    <x v="1"/>
  </r>
  <r>
    <x v="10"/>
    <d v="2011-08-19T00:00:00"/>
    <x v="6"/>
    <x v="1510"/>
    <x v="0"/>
    <n v="89.51"/>
    <x v="2"/>
    <n v="3.5539999999999998"/>
    <x v="2"/>
    <n v="219.02327099999999"/>
    <x v="0"/>
    <n v="7.5670000000000002"/>
    <x v="1"/>
  </r>
  <r>
    <x v="10"/>
    <d v="2011-08-26T00:00:00"/>
    <x v="6"/>
    <x v="1511"/>
    <x v="0"/>
    <n v="89.09"/>
    <x v="2"/>
    <n v="3.5230000000000001"/>
    <x v="2"/>
    <n v="219.08669080000001"/>
    <x v="0"/>
    <n v="7.5670000000000002"/>
    <x v="1"/>
  </r>
  <r>
    <x v="10"/>
    <d v="2011-09-02T00:00:00"/>
    <x v="7"/>
    <x v="1512"/>
    <x v="0"/>
    <n v="91.44"/>
    <x v="2"/>
    <n v="3.5329999999999999"/>
    <x v="2"/>
    <n v="219.1501106"/>
    <x v="0"/>
    <n v="7.5670000000000002"/>
    <x v="1"/>
  </r>
  <r>
    <x v="10"/>
    <d v="2011-09-09T00:00:00"/>
    <x v="7"/>
    <x v="1513"/>
    <x v="1"/>
    <n v="84.91"/>
    <x v="1"/>
    <n v="3.5459999999999998"/>
    <x v="2"/>
    <n v="219.21353049999999"/>
    <x v="0"/>
    <n v="7.5670000000000002"/>
    <x v="1"/>
  </r>
  <r>
    <x v="10"/>
    <d v="2011-09-16T00:00:00"/>
    <x v="7"/>
    <x v="1514"/>
    <x v="0"/>
    <n v="85.11"/>
    <x v="1"/>
    <n v="3.5259999999999998"/>
    <x v="2"/>
    <n v="219.3972867"/>
    <x v="0"/>
    <n v="7.5670000000000002"/>
    <x v="1"/>
  </r>
  <r>
    <x v="10"/>
    <d v="2011-09-23T00:00:00"/>
    <x v="7"/>
    <x v="1515"/>
    <x v="0"/>
    <n v="82.14"/>
    <x v="1"/>
    <n v="3.4670000000000001"/>
    <x v="1"/>
    <n v="219.7414914"/>
    <x v="0"/>
    <n v="7.5670000000000002"/>
    <x v="1"/>
  </r>
  <r>
    <x v="10"/>
    <d v="2011-09-30T00:00:00"/>
    <x v="7"/>
    <x v="1516"/>
    <x v="0"/>
    <n v="84.4"/>
    <x v="1"/>
    <n v="3.355"/>
    <x v="1"/>
    <n v="220.08569600000001"/>
    <x v="0"/>
    <n v="7.5670000000000002"/>
    <x v="1"/>
  </r>
  <r>
    <x v="10"/>
    <d v="2011-10-07T00:00:00"/>
    <x v="8"/>
    <x v="1517"/>
    <x v="0"/>
    <n v="76.97"/>
    <x v="1"/>
    <n v="3.2850000000000001"/>
    <x v="1"/>
    <n v="220.42990069999999"/>
    <x v="0"/>
    <n v="7.1970000000000001"/>
    <x v="1"/>
  </r>
  <r>
    <x v="10"/>
    <d v="2011-10-14T00:00:00"/>
    <x v="8"/>
    <x v="1518"/>
    <x v="0"/>
    <n v="75.56"/>
    <x v="1"/>
    <n v="3.274"/>
    <x v="1"/>
    <n v="220.74861670000001"/>
    <x v="0"/>
    <n v="7.1970000000000001"/>
    <x v="1"/>
  </r>
  <r>
    <x v="10"/>
    <d v="2011-10-21T00:00:00"/>
    <x v="8"/>
    <x v="1519"/>
    <x v="0"/>
    <n v="70.91"/>
    <x v="1"/>
    <n v="3.3530000000000002"/>
    <x v="1"/>
    <n v="220.9144005"/>
    <x v="0"/>
    <n v="7.1970000000000001"/>
    <x v="1"/>
  </r>
  <r>
    <x v="10"/>
    <d v="2011-10-28T00:00:00"/>
    <x v="8"/>
    <x v="1520"/>
    <x v="0"/>
    <n v="72.66"/>
    <x v="1"/>
    <n v="3.3719999999999999"/>
    <x v="1"/>
    <n v="221.08018419999999"/>
    <x v="0"/>
    <n v="7.1970000000000001"/>
    <x v="1"/>
  </r>
  <r>
    <x v="10"/>
    <d v="2011-11-04T00:00:00"/>
    <x v="9"/>
    <x v="1521"/>
    <x v="0"/>
    <n v="61.13"/>
    <x v="1"/>
    <n v="3.3319999999999999"/>
    <x v="1"/>
    <n v="221.245968"/>
    <x v="0"/>
    <n v="7.1970000000000001"/>
    <x v="1"/>
  </r>
  <r>
    <x v="10"/>
    <d v="2011-11-11T00:00:00"/>
    <x v="9"/>
    <x v="1522"/>
    <x v="0"/>
    <n v="64.2"/>
    <x v="1"/>
    <n v="3.2970000000000002"/>
    <x v="1"/>
    <n v="221.4117517"/>
    <x v="0"/>
    <n v="7.1970000000000001"/>
    <x v="1"/>
  </r>
  <r>
    <x v="10"/>
    <d v="2011-11-18T00:00:00"/>
    <x v="9"/>
    <x v="1523"/>
    <x v="0"/>
    <n v="66.17"/>
    <x v="1"/>
    <n v="3.3079999999999998"/>
    <x v="1"/>
    <n v="221.64328520000001"/>
    <x v="0"/>
    <n v="7.1970000000000001"/>
    <x v="1"/>
  </r>
  <r>
    <x v="10"/>
    <d v="2011-11-25T00:00:00"/>
    <x v="9"/>
    <x v="1524"/>
    <x v="1"/>
    <n v="70.03"/>
    <x v="1"/>
    <n v="3.2360000000000002"/>
    <x v="1"/>
    <n v="221.9011185"/>
    <x v="0"/>
    <n v="7.1970000000000001"/>
    <x v="1"/>
  </r>
  <r>
    <x v="10"/>
    <d v="2011-12-02T00:00:00"/>
    <x v="10"/>
    <x v="1525"/>
    <x v="0"/>
    <n v="56.89"/>
    <x v="1"/>
    <n v="3.1720000000000002"/>
    <x v="1"/>
    <n v="222.15895190000001"/>
    <x v="0"/>
    <n v="7.1970000000000001"/>
    <x v="1"/>
  </r>
  <r>
    <x v="10"/>
    <d v="2011-12-09T00:00:00"/>
    <x v="10"/>
    <x v="1526"/>
    <x v="0"/>
    <n v="50.63"/>
    <x v="1"/>
    <n v="3.1579999999999999"/>
    <x v="1"/>
    <n v="222.41678519999999"/>
    <x v="0"/>
    <n v="7.1970000000000001"/>
    <x v="1"/>
  </r>
  <r>
    <x v="10"/>
    <d v="2011-12-16T00:00:00"/>
    <x v="10"/>
    <x v="1527"/>
    <x v="0"/>
    <n v="59.69"/>
    <x v="1"/>
    <n v="3.1589999999999998"/>
    <x v="1"/>
    <n v="222.64264180000001"/>
    <x v="0"/>
    <n v="7.1970000000000001"/>
    <x v="1"/>
  </r>
  <r>
    <x v="10"/>
    <d v="2011-12-23T00:00:00"/>
    <x v="10"/>
    <x v="1528"/>
    <x v="0"/>
    <n v="54.29"/>
    <x v="1"/>
    <n v="3.1120000000000001"/>
    <x v="1"/>
    <n v="222.82586280000001"/>
    <x v="0"/>
    <n v="7.1970000000000001"/>
    <x v="1"/>
  </r>
  <r>
    <x v="10"/>
    <d v="2011-12-30T00:00:00"/>
    <x v="10"/>
    <x v="1529"/>
    <x v="1"/>
    <n v="48.86"/>
    <x v="0"/>
    <n v="3.129"/>
    <x v="1"/>
    <n v="223.00908390000001"/>
    <x v="0"/>
    <n v="7.1970000000000001"/>
    <x v="1"/>
  </r>
  <r>
    <x v="10"/>
    <d v="2012-01-06T00:00:00"/>
    <x v="11"/>
    <x v="1530"/>
    <x v="0"/>
    <n v="54.44"/>
    <x v="1"/>
    <n v="3.157"/>
    <x v="1"/>
    <n v="223.19230490000001"/>
    <x v="0"/>
    <n v="6.8330000000000002"/>
    <x v="1"/>
  </r>
  <r>
    <x v="10"/>
    <d v="2012-01-13T00:00:00"/>
    <x v="11"/>
    <x v="1531"/>
    <x v="0"/>
    <n v="53.1"/>
    <x v="1"/>
    <n v="3.2610000000000001"/>
    <x v="1"/>
    <n v="223.37552590000001"/>
    <x v="0"/>
    <n v="6.8330000000000002"/>
    <x v="1"/>
  </r>
  <r>
    <x v="10"/>
    <d v="2012-01-20T00:00:00"/>
    <x v="11"/>
    <x v="1532"/>
    <x v="0"/>
    <n v="56.43"/>
    <x v="1"/>
    <n v="3.2679999999999998"/>
    <x v="1"/>
    <n v="223.47005519999999"/>
    <x v="0"/>
    <n v="6.8330000000000002"/>
    <x v="1"/>
  </r>
  <r>
    <x v="10"/>
    <d v="2012-01-27T00:00:00"/>
    <x v="11"/>
    <x v="1533"/>
    <x v="0"/>
    <n v="58.36"/>
    <x v="1"/>
    <n v="3.29"/>
    <x v="1"/>
    <n v="223.5645845"/>
    <x v="0"/>
    <n v="6.8330000000000002"/>
    <x v="1"/>
  </r>
  <r>
    <x v="10"/>
    <d v="2012-02-03T00:00:00"/>
    <x v="0"/>
    <x v="1534"/>
    <x v="0"/>
    <n v="60.24"/>
    <x v="1"/>
    <n v="3.36"/>
    <x v="1"/>
    <n v="223.65911370000001"/>
    <x v="0"/>
    <n v="6.8330000000000002"/>
    <x v="1"/>
  </r>
  <r>
    <x v="10"/>
    <d v="2012-02-10T00:00:00"/>
    <x v="0"/>
    <x v="1535"/>
    <x v="1"/>
    <n v="52.23"/>
    <x v="1"/>
    <n v="3.4089999999999998"/>
    <x v="1"/>
    <n v="223.75364300000001"/>
    <x v="0"/>
    <n v="6.8330000000000002"/>
    <x v="1"/>
  </r>
  <r>
    <x v="10"/>
    <d v="2012-02-17T00:00:00"/>
    <x v="0"/>
    <x v="1536"/>
    <x v="0"/>
    <n v="52.77"/>
    <x v="1"/>
    <n v="3.51"/>
    <x v="2"/>
    <n v="223.9170153"/>
    <x v="0"/>
    <n v="6.8330000000000002"/>
    <x v="1"/>
  </r>
  <r>
    <x v="10"/>
    <d v="2012-02-24T00:00:00"/>
    <x v="0"/>
    <x v="1537"/>
    <x v="0"/>
    <n v="61.11"/>
    <x v="1"/>
    <n v="3.5550000000000002"/>
    <x v="2"/>
    <n v="224.13201989999999"/>
    <x v="0"/>
    <n v="6.8330000000000002"/>
    <x v="1"/>
  </r>
  <r>
    <x v="10"/>
    <d v="2012-03-02T00:00:00"/>
    <x v="1"/>
    <x v="1538"/>
    <x v="0"/>
    <n v="62.61"/>
    <x v="1"/>
    <n v="3.63"/>
    <x v="2"/>
    <n v="224.3470245"/>
    <x v="0"/>
    <n v="6.8330000000000002"/>
    <x v="1"/>
  </r>
  <r>
    <x v="10"/>
    <d v="2012-03-09T00:00:00"/>
    <x v="1"/>
    <x v="1539"/>
    <x v="0"/>
    <n v="61.44"/>
    <x v="1"/>
    <n v="3.669"/>
    <x v="2"/>
    <n v="224.56202909999999"/>
    <x v="0"/>
    <n v="6.8330000000000002"/>
    <x v="1"/>
  </r>
  <r>
    <x v="10"/>
    <d v="2012-03-16T00:00:00"/>
    <x v="1"/>
    <x v="1540"/>
    <x v="0"/>
    <n v="64.209999999999994"/>
    <x v="1"/>
    <n v="3.734"/>
    <x v="2"/>
    <n v="224.7166953"/>
    <x v="0"/>
    <n v="6.8330000000000002"/>
    <x v="1"/>
  </r>
  <r>
    <x v="10"/>
    <d v="2012-03-23T00:00:00"/>
    <x v="1"/>
    <x v="1541"/>
    <x v="0"/>
    <n v="67.16"/>
    <x v="1"/>
    <n v="3.7869999999999999"/>
    <x v="2"/>
    <n v="224.7909104"/>
    <x v="0"/>
    <n v="6.8330000000000002"/>
    <x v="1"/>
  </r>
  <r>
    <x v="10"/>
    <d v="2012-03-30T00:00:00"/>
    <x v="1"/>
    <x v="1542"/>
    <x v="0"/>
    <n v="70.23"/>
    <x v="1"/>
    <n v="3.8450000000000002"/>
    <x v="2"/>
    <n v="224.86512540000001"/>
    <x v="0"/>
    <n v="6.8330000000000002"/>
    <x v="1"/>
  </r>
  <r>
    <x v="10"/>
    <d v="2012-04-06T00:00:00"/>
    <x v="2"/>
    <x v="1543"/>
    <x v="0"/>
    <n v="74.19"/>
    <x v="1"/>
    <n v="3.891"/>
    <x v="2"/>
    <n v="224.93934049999999"/>
    <x v="0"/>
    <n v="6.6639999999999997"/>
    <x v="1"/>
  </r>
  <r>
    <x v="10"/>
    <d v="2012-04-13T00:00:00"/>
    <x v="2"/>
    <x v="1544"/>
    <x v="0"/>
    <n v="72.739999999999995"/>
    <x v="1"/>
    <n v="3.891"/>
    <x v="2"/>
    <n v="225.01355559999999"/>
    <x v="0"/>
    <n v="6.6639999999999997"/>
    <x v="1"/>
  </r>
  <r>
    <x v="10"/>
    <d v="2012-04-20T00:00:00"/>
    <x v="2"/>
    <x v="1545"/>
    <x v="0"/>
    <n v="71.97"/>
    <x v="1"/>
    <n v="3.8769999999999998"/>
    <x v="2"/>
    <n v="225.06895410000001"/>
    <x v="0"/>
    <n v="6.6639999999999997"/>
    <x v="1"/>
  </r>
  <r>
    <x v="10"/>
    <d v="2012-04-27T00:00:00"/>
    <x v="2"/>
    <x v="1546"/>
    <x v="0"/>
    <n v="73.400000000000006"/>
    <x v="1"/>
    <n v="3.8140000000000001"/>
    <x v="2"/>
    <n v="225.12435260000001"/>
    <x v="0"/>
    <n v="6.6639999999999997"/>
    <x v="1"/>
  </r>
  <r>
    <x v="10"/>
    <d v="2012-05-04T00:00:00"/>
    <x v="3"/>
    <x v="1547"/>
    <x v="0"/>
    <n v="79.069999999999993"/>
    <x v="1"/>
    <n v="3.7490000000000001"/>
    <x v="2"/>
    <n v="225.1797511"/>
    <x v="0"/>
    <n v="6.6639999999999997"/>
    <x v="1"/>
  </r>
  <r>
    <x v="10"/>
    <d v="2012-05-11T00:00:00"/>
    <x v="3"/>
    <x v="1548"/>
    <x v="0"/>
    <n v="75.13"/>
    <x v="1"/>
    <n v="3.6880000000000002"/>
    <x v="2"/>
    <n v="225.2351496"/>
    <x v="0"/>
    <n v="6.6639999999999997"/>
    <x v="1"/>
  </r>
  <r>
    <x v="10"/>
    <d v="2012-05-18T00:00:00"/>
    <x v="3"/>
    <x v="1549"/>
    <x v="0"/>
    <n v="72.53"/>
    <x v="1"/>
    <n v="3.63"/>
    <x v="2"/>
    <n v="225.25120240000001"/>
    <x v="0"/>
    <n v="6.6639999999999997"/>
    <x v="1"/>
  </r>
  <r>
    <x v="10"/>
    <d v="2012-05-25T00:00:00"/>
    <x v="3"/>
    <x v="1550"/>
    <x v="0"/>
    <n v="78.44"/>
    <x v="1"/>
    <n v="3.5609999999999999"/>
    <x v="2"/>
    <n v="225.25151679999999"/>
    <x v="0"/>
    <n v="6.6639999999999997"/>
    <x v="1"/>
  </r>
  <r>
    <x v="10"/>
    <d v="2012-06-01T00:00:00"/>
    <x v="4"/>
    <x v="1551"/>
    <x v="0"/>
    <n v="81.67"/>
    <x v="1"/>
    <n v="3.5009999999999999"/>
    <x v="2"/>
    <n v="225.25183129999999"/>
    <x v="0"/>
    <n v="6.6639999999999997"/>
    <x v="1"/>
  </r>
  <r>
    <x v="10"/>
    <d v="2012-06-08T00:00:00"/>
    <x v="4"/>
    <x v="1552"/>
    <x v="0"/>
    <n v="82.1"/>
    <x v="1"/>
    <n v="3.452"/>
    <x v="1"/>
    <n v="225.25214579999999"/>
    <x v="0"/>
    <n v="6.6639999999999997"/>
    <x v="1"/>
  </r>
  <r>
    <x v="10"/>
    <d v="2012-06-15T00:00:00"/>
    <x v="4"/>
    <x v="1553"/>
    <x v="0"/>
    <n v="84.97"/>
    <x v="1"/>
    <n v="3.3929999999999998"/>
    <x v="1"/>
    <n v="225.26447949999999"/>
    <x v="0"/>
    <n v="6.6639999999999997"/>
    <x v="1"/>
  </r>
  <r>
    <x v="10"/>
    <d v="2012-06-22T00:00:00"/>
    <x v="4"/>
    <x v="1554"/>
    <x v="0"/>
    <n v="83.26"/>
    <x v="1"/>
    <n v="3.3460000000000001"/>
    <x v="1"/>
    <n v="225.3068615"/>
    <x v="0"/>
    <n v="6.6639999999999997"/>
    <x v="1"/>
  </r>
  <r>
    <x v="10"/>
    <d v="2012-06-29T00:00:00"/>
    <x v="4"/>
    <x v="1555"/>
    <x v="0"/>
    <n v="87.86"/>
    <x v="2"/>
    <n v="3.286"/>
    <x v="1"/>
    <n v="225.3492435"/>
    <x v="0"/>
    <n v="6.6639999999999997"/>
    <x v="1"/>
  </r>
  <r>
    <x v="10"/>
    <d v="2012-07-06T00:00:00"/>
    <x v="5"/>
    <x v="1556"/>
    <x v="0"/>
    <n v="83.44"/>
    <x v="1"/>
    <n v="3.2269999999999999"/>
    <x v="1"/>
    <n v="225.39162540000001"/>
    <x v="0"/>
    <n v="6.3339999999999996"/>
    <x v="1"/>
  </r>
  <r>
    <x v="10"/>
    <d v="2012-07-13T00:00:00"/>
    <x v="5"/>
    <x v="1557"/>
    <x v="0"/>
    <n v="82.46"/>
    <x v="1"/>
    <n v="3.2559999999999998"/>
    <x v="1"/>
    <n v="225.43400740000001"/>
    <x v="0"/>
    <n v="6.3339999999999996"/>
    <x v="1"/>
  </r>
  <r>
    <x v="10"/>
    <d v="2012-07-20T00:00:00"/>
    <x v="5"/>
    <x v="1558"/>
    <x v="0"/>
    <n v="82.41"/>
    <x v="1"/>
    <n v="3.3109999999999999"/>
    <x v="1"/>
    <n v="225.44388269999999"/>
    <x v="0"/>
    <n v="6.3339999999999996"/>
    <x v="1"/>
  </r>
  <r>
    <x v="10"/>
    <d v="2012-07-27T00:00:00"/>
    <x v="5"/>
    <x v="1559"/>
    <x v="0"/>
    <n v="85.43"/>
    <x v="1"/>
    <n v="3.407"/>
    <x v="1"/>
    <n v="225.4537579"/>
    <x v="0"/>
    <n v="6.3339999999999996"/>
    <x v="1"/>
  </r>
  <r>
    <x v="10"/>
    <d v="2012-08-03T00:00:00"/>
    <x v="6"/>
    <x v="1560"/>
    <x v="0"/>
    <n v="86.94"/>
    <x v="2"/>
    <n v="3.4169999999999998"/>
    <x v="1"/>
    <n v="225.4636332"/>
    <x v="0"/>
    <n v="6.3339999999999996"/>
    <x v="1"/>
  </r>
  <r>
    <x v="10"/>
    <d v="2012-08-10T00:00:00"/>
    <x v="6"/>
    <x v="1561"/>
    <x v="0"/>
    <n v="86.21"/>
    <x v="2"/>
    <n v="3.4940000000000002"/>
    <x v="1"/>
    <n v="225.47350850000001"/>
    <x v="0"/>
    <n v="6.3339999999999996"/>
    <x v="1"/>
  </r>
  <r>
    <x v="10"/>
    <d v="2012-08-17T00:00:00"/>
    <x v="6"/>
    <x v="1562"/>
    <x v="0"/>
    <n v="87.73"/>
    <x v="2"/>
    <n v="3.5710000000000002"/>
    <x v="2"/>
    <n v="225.55586640000001"/>
    <x v="0"/>
    <n v="6.3339999999999996"/>
    <x v="1"/>
  </r>
  <r>
    <x v="10"/>
    <d v="2012-08-24T00:00:00"/>
    <x v="6"/>
    <x v="1563"/>
    <x v="0"/>
    <n v="83.17"/>
    <x v="1"/>
    <n v="3.62"/>
    <x v="2"/>
    <n v="225.69258640000001"/>
    <x v="0"/>
    <n v="6.3339999999999996"/>
    <x v="1"/>
  </r>
  <r>
    <x v="10"/>
    <d v="2012-08-31T00:00:00"/>
    <x v="6"/>
    <x v="1564"/>
    <x v="0"/>
    <n v="86.49"/>
    <x v="2"/>
    <n v="3.6379999999999999"/>
    <x v="2"/>
    <n v="225.82930630000001"/>
    <x v="0"/>
    <n v="6.3339999999999996"/>
    <x v="1"/>
  </r>
  <r>
    <x v="10"/>
    <d v="2012-09-07T00:00:00"/>
    <x v="7"/>
    <x v="1565"/>
    <x v="1"/>
    <n v="85.17"/>
    <x v="1"/>
    <n v="3.73"/>
    <x v="2"/>
    <n v="225.96602630000001"/>
    <x v="0"/>
    <n v="6.3339999999999996"/>
    <x v="1"/>
  </r>
  <r>
    <x v="10"/>
    <d v="2012-09-14T00:00:00"/>
    <x v="7"/>
    <x v="1566"/>
    <x v="0"/>
    <n v="79.61"/>
    <x v="1"/>
    <n v="3.7170000000000001"/>
    <x v="2"/>
    <n v="226.1122067"/>
    <x v="0"/>
    <n v="6.3339999999999996"/>
    <x v="1"/>
  </r>
  <r>
    <x v="10"/>
    <d v="2012-09-21T00:00:00"/>
    <x v="7"/>
    <x v="1567"/>
    <x v="0"/>
    <n v="73.64"/>
    <x v="1"/>
    <n v="3.7210000000000001"/>
    <x v="2"/>
    <n v="226.31514960000001"/>
    <x v="0"/>
    <n v="6.3339999999999996"/>
    <x v="1"/>
  </r>
  <r>
    <x v="10"/>
    <d v="2012-09-28T00:00:00"/>
    <x v="7"/>
    <x v="1568"/>
    <x v="0"/>
    <n v="77.67"/>
    <x v="1"/>
    <n v="3.6659999999999999"/>
    <x v="2"/>
    <n v="226.51809259999999"/>
    <x v="0"/>
    <n v="6.3339999999999996"/>
    <x v="1"/>
  </r>
  <r>
    <x v="10"/>
    <d v="2012-10-05T00:00:00"/>
    <x v="8"/>
    <x v="1569"/>
    <x v="0"/>
    <n v="73.37"/>
    <x v="1"/>
    <n v="3.617"/>
    <x v="2"/>
    <n v="226.72103559999999"/>
    <x v="0"/>
    <n v="6.0339999999999998"/>
    <x v="1"/>
  </r>
  <r>
    <x v="10"/>
    <d v="2012-10-12T00:00:00"/>
    <x v="8"/>
    <x v="1570"/>
    <x v="0"/>
    <n v="69.94"/>
    <x v="1"/>
    <n v="3.601"/>
    <x v="2"/>
    <n v="226.9239785"/>
    <x v="0"/>
    <n v="6.0339999999999998"/>
    <x v="1"/>
  </r>
  <r>
    <x v="10"/>
    <d v="2012-10-19T00:00:00"/>
    <x v="8"/>
    <x v="1571"/>
    <x v="0"/>
    <n v="73.77"/>
    <x v="1"/>
    <n v="3.5939999999999999"/>
    <x v="2"/>
    <n v="226.96884420000001"/>
    <x v="0"/>
    <n v="6.0339999999999998"/>
    <x v="1"/>
  </r>
  <r>
    <x v="10"/>
    <d v="2012-10-26T00:00:00"/>
    <x v="8"/>
    <x v="1572"/>
    <x v="0"/>
    <n v="74.260000000000005"/>
    <x v="1"/>
    <n v="3.5059999999999998"/>
    <x v="2"/>
    <n v="226.9873637"/>
    <x v="0"/>
    <n v="6.0339999999999998"/>
    <x v="1"/>
  </r>
  <r>
    <x v="11"/>
    <d v="2010-02-05T00:00:00"/>
    <x v="0"/>
    <x v="1573"/>
    <x v="0"/>
    <n v="49.47"/>
    <x v="0"/>
    <n v="2.9620000000000002"/>
    <x v="0"/>
    <n v="126.4420645"/>
    <x v="1"/>
    <n v="13.975"/>
    <x v="2"/>
  </r>
  <r>
    <x v="11"/>
    <d v="2010-02-12T00:00:00"/>
    <x v="0"/>
    <x v="1574"/>
    <x v="1"/>
    <n v="47.87"/>
    <x v="0"/>
    <n v="2.9460000000000002"/>
    <x v="0"/>
    <n v="126.49625810000001"/>
    <x v="1"/>
    <n v="13.975"/>
    <x v="2"/>
  </r>
  <r>
    <x v="11"/>
    <d v="2010-02-19T00:00:00"/>
    <x v="0"/>
    <x v="1575"/>
    <x v="0"/>
    <n v="54.83"/>
    <x v="1"/>
    <n v="2.915"/>
    <x v="0"/>
    <n v="126.5262857"/>
    <x v="1"/>
    <n v="13.975"/>
    <x v="2"/>
  </r>
  <r>
    <x v="11"/>
    <d v="2010-02-26T00:00:00"/>
    <x v="0"/>
    <x v="1576"/>
    <x v="0"/>
    <n v="50.23"/>
    <x v="1"/>
    <n v="2.8250000000000002"/>
    <x v="0"/>
    <n v="126.5522857"/>
    <x v="1"/>
    <n v="13.975"/>
    <x v="2"/>
  </r>
  <r>
    <x v="11"/>
    <d v="2010-03-05T00:00:00"/>
    <x v="1"/>
    <x v="1577"/>
    <x v="0"/>
    <n v="53.77"/>
    <x v="1"/>
    <n v="2.9870000000000001"/>
    <x v="0"/>
    <n v="126.5782857"/>
    <x v="1"/>
    <n v="13.975"/>
    <x v="2"/>
  </r>
  <r>
    <x v="11"/>
    <d v="2010-03-12T00:00:00"/>
    <x v="1"/>
    <x v="1578"/>
    <x v="0"/>
    <n v="50.11"/>
    <x v="1"/>
    <n v="2.9249999999999998"/>
    <x v="0"/>
    <n v="126.60428570000001"/>
    <x v="1"/>
    <n v="13.975"/>
    <x v="2"/>
  </r>
  <r>
    <x v="11"/>
    <d v="2010-03-19T00:00:00"/>
    <x v="1"/>
    <x v="1579"/>
    <x v="0"/>
    <n v="59.57"/>
    <x v="1"/>
    <n v="3.0539999999999998"/>
    <x v="1"/>
    <n v="126.6066452"/>
    <x v="1"/>
    <n v="13.975"/>
    <x v="2"/>
  </r>
  <r>
    <x v="11"/>
    <d v="2010-03-26T00:00:00"/>
    <x v="1"/>
    <x v="1580"/>
    <x v="0"/>
    <n v="60.06"/>
    <x v="1"/>
    <n v="3.0830000000000002"/>
    <x v="1"/>
    <n v="126.6050645"/>
    <x v="1"/>
    <n v="13.975"/>
    <x v="2"/>
  </r>
  <r>
    <x v="11"/>
    <d v="2010-04-02T00:00:00"/>
    <x v="2"/>
    <x v="1581"/>
    <x v="0"/>
    <n v="59.84"/>
    <x v="1"/>
    <n v="3.0859999999999999"/>
    <x v="1"/>
    <n v="126.6034839"/>
    <x v="1"/>
    <n v="14.099"/>
    <x v="2"/>
  </r>
  <r>
    <x v="11"/>
    <d v="2010-04-09T00:00:00"/>
    <x v="2"/>
    <x v="1582"/>
    <x v="0"/>
    <n v="59.25"/>
    <x v="1"/>
    <n v="3.09"/>
    <x v="1"/>
    <n v="126.6019032"/>
    <x v="1"/>
    <n v="14.099"/>
    <x v="2"/>
  </r>
  <r>
    <x v="11"/>
    <d v="2010-04-16T00:00:00"/>
    <x v="2"/>
    <x v="1583"/>
    <x v="0"/>
    <n v="64.95"/>
    <x v="1"/>
    <n v="3.109"/>
    <x v="1"/>
    <n v="126.5621"/>
    <x v="1"/>
    <n v="14.099"/>
    <x v="2"/>
  </r>
  <r>
    <x v="11"/>
    <d v="2010-04-23T00:00:00"/>
    <x v="2"/>
    <x v="1584"/>
    <x v="0"/>
    <n v="64.55"/>
    <x v="1"/>
    <n v="3.05"/>
    <x v="1"/>
    <n v="126.4713333"/>
    <x v="1"/>
    <n v="14.099"/>
    <x v="2"/>
  </r>
  <r>
    <x v="11"/>
    <d v="2010-04-30T00:00:00"/>
    <x v="2"/>
    <x v="1585"/>
    <x v="0"/>
    <n v="67.38"/>
    <x v="1"/>
    <n v="3.105"/>
    <x v="1"/>
    <n v="126.3805667"/>
    <x v="1"/>
    <n v="14.099"/>
    <x v="2"/>
  </r>
  <r>
    <x v="11"/>
    <d v="2010-05-07T00:00:00"/>
    <x v="3"/>
    <x v="1586"/>
    <x v="0"/>
    <n v="70.150000000000006"/>
    <x v="1"/>
    <n v="3.1269999999999998"/>
    <x v="1"/>
    <n v="126.2898"/>
    <x v="1"/>
    <n v="14.099"/>
    <x v="2"/>
  </r>
  <r>
    <x v="11"/>
    <d v="2010-05-14T00:00:00"/>
    <x v="3"/>
    <x v="1587"/>
    <x v="0"/>
    <n v="68.44"/>
    <x v="1"/>
    <n v="3.145"/>
    <x v="1"/>
    <n v="126.2085484"/>
    <x v="1"/>
    <n v="14.099"/>
    <x v="2"/>
  </r>
  <r>
    <x v="11"/>
    <d v="2010-05-21T00:00:00"/>
    <x v="3"/>
    <x v="1588"/>
    <x v="0"/>
    <n v="76.2"/>
    <x v="1"/>
    <n v="3.12"/>
    <x v="1"/>
    <n v="126.1843871"/>
    <x v="1"/>
    <n v="14.099"/>
    <x v="2"/>
  </r>
  <r>
    <x v="11"/>
    <d v="2010-05-28T00:00:00"/>
    <x v="3"/>
    <x v="1589"/>
    <x v="0"/>
    <n v="67.84"/>
    <x v="1"/>
    <n v="3.0579999999999998"/>
    <x v="1"/>
    <n v="126.16022580000001"/>
    <x v="1"/>
    <n v="14.099"/>
    <x v="2"/>
  </r>
  <r>
    <x v="11"/>
    <d v="2010-06-04T00:00:00"/>
    <x v="4"/>
    <x v="1590"/>
    <x v="0"/>
    <n v="81.39"/>
    <x v="1"/>
    <n v="2.9409999999999998"/>
    <x v="0"/>
    <n v="126.1360645"/>
    <x v="1"/>
    <n v="14.099"/>
    <x v="2"/>
  </r>
  <r>
    <x v="11"/>
    <d v="2010-06-11T00:00:00"/>
    <x v="4"/>
    <x v="1591"/>
    <x v="0"/>
    <n v="90.84"/>
    <x v="2"/>
    <n v="2.9489999999999998"/>
    <x v="0"/>
    <n v="126.1119032"/>
    <x v="1"/>
    <n v="14.099"/>
    <x v="2"/>
  </r>
  <r>
    <x v="11"/>
    <d v="2010-06-18T00:00:00"/>
    <x v="4"/>
    <x v="1592"/>
    <x v="0"/>
    <n v="81.06"/>
    <x v="1"/>
    <n v="3.0430000000000001"/>
    <x v="1"/>
    <n v="126.114"/>
    <x v="1"/>
    <n v="14.099"/>
    <x v="2"/>
  </r>
  <r>
    <x v="11"/>
    <d v="2010-06-25T00:00:00"/>
    <x v="4"/>
    <x v="1593"/>
    <x v="0"/>
    <n v="87.27"/>
    <x v="2"/>
    <n v="3.0840000000000001"/>
    <x v="1"/>
    <n v="126.1266"/>
    <x v="1"/>
    <n v="14.099"/>
    <x v="2"/>
  </r>
  <r>
    <x v="11"/>
    <d v="2010-07-02T00:00:00"/>
    <x v="5"/>
    <x v="1594"/>
    <x v="0"/>
    <n v="91.98"/>
    <x v="2"/>
    <n v="3.105"/>
    <x v="1"/>
    <n v="126.1392"/>
    <x v="1"/>
    <n v="14.18"/>
    <x v="2"/>
  </r>
  <r>
    <x v="11"/>
    <d v="2010-07-09T00:00:00"/>
    <x v="5"/>
    <x v="1595"/>
    <x v="0"/>
    <n v="90.37"/>
    <x v="2"/>
    <n v="3.1"/>
    <x v="1"/>
    <n v="126.15179999999999"/>
    <x v="1"/>
    <n v="14.18"/>
    <x v="2"/>
  </r>
  <r>
    <x v="11"/>
    <d v="2010-07-16T00:00:00"/>
    <x v="5"/>
    <x v="1596"/>
    <x v="0"/>
    <n v="97.18"/>
    <x v="2"/>
    <n v="3.0939999999999999"/>
    <x v="1"/>
    <n v="126.1498065"/>
    <x v="1"/>
    <n v="14.18"/>
    <x v="2"/>
  </r>
  <r>
    <x v="11"/>
    <d v="2010-07-23T00:00:00"/>
    <x v="5"/>
    <x v="1597"/>
    <x v="0"/>
    <n v="99.22"/>
    <x v="2"/>
    <n v="3.1120000000000001"/>
    <x v="1"/>
    <n v="126.1283548"/>
    <x v="1"/>
    <n v="14.18"/>
    <x v="2"/>
  </r>
  <r>
    <x v="11"/>
    <d v="2010-07-30T00:00:00"/>
    <x v="5"/>
    <x v="1598"/>
    <x v="0"/>
    <n v="96.31"/>
    <x v="2"/>
    <n v="3.0169999999999999"/>
    <x v="1"/>
    <n v="126.1069032"/>
    <x v="1"/>
    <n v="14.18"/>
    <x v="2"/>
  </r>
  <r>
    <x v="11"/>
    <d v="2010-08-06T00:00:00"/>
    <x v="6"/>
    <x v="1599"/>
    <x v="0"/>
    <n v="92.95"/>
    <x v="2"/>
    <n v="3.1230000000000002"/>
    <x v="1"/>
    <n v="126.0854516"/>
    <x v="1"/>
    <n v="14.18"/>
    <x v="2"/>
  </r>
  <r>
    <x v="11"/>
    <d v="2010-08-13T00:00:00"/>
    <x v="6"/>
    <x v="1600"/>
    <x v="0"/>
    <n v="87.01"/>
    <x v="2"/>
    <n v="3.1589999999999998"/>
    <x v="1"/>
    <n v="126.06399999999999"/>
    <x v="1"/>
    <n v="14.18"/>
    <x v="2"/>
  </r>
  <r>
    <x v="11"/>
    <d v="2010-08-20T00:00:00"/>
    <x v="6"/>
    <x v="1601"/>
    <x v="0"/>
    <n v="92.81"/>
    <x v="2"/>
    <n v="3.0409999999999999"/>
    <x v="1"/>
    <n v="126.0766452"/>
    <x v="1"/>
    <n v="14.18"/>
    <x v="2"/>
  </r>
  <r>
    <x v="11"/>
    <d v="2010-08-27T00:00:00"/>
    <x v="6"/>
    <x v="1602"/>
    <x v="0"/>
    <n v="93.19"/>
    <x v="2"/>
    <n v="3.129"/>
    <x v="1"/>
    <n v="126.0892903"/>
    <x v="1"/>
    <n v="14.18"/>
    <x v="2"/>
  </r>
  <r>
    <x v="11"/>
    <d v="2010-09-03T00:00:00"/>
    <x v="7"/>
    <x v="1603"/>
    <x v="0"/>
    <n v="83.12"/>
    <x v="1"/>
    <n v="3.0870000000000002"/>
    <x v="1"/>
    <n v="126.1019355"/>
    <x v="1"/>
    <n v="14.18"/>
    <x v="2"/>
  </r>
  <r>
    <x v="11"/>
    <d v="2010-09-10T00:00:00"/>
    <x v="7"/>
    <x v="1604"/>
    <x v="1"/>
    <n v="83.63"/>
    <x v="1"/>
    <n v="3.044"/>
    <x v="1"/>
    <n v="126.1145806"/>
    <x v="1"/>
    <n v="14.18"/>
    <x v="2"/>
  </r>
  <r>
    <x v="11"/>
    <d v="2010-09-17T00:00:00"/>
    <x v="7"/>
    <x v="1605"/>
    <x v="0"/>
    <n v="82.45"/>
    <x v="1"/>
    <n v="3.028"/>
    <x v="1"/>
    <n v="126.1454667"/>
    <x v="1"/>
    <n v="14.18"/>
    <x v="2"/>
  </r>
  <r>
    <x v="11"/>
    <d v="2010-09-24T00:00:00"/>
    <x v="7"/>
    <x v="1606"/>
    <x v="0"/>
    <n v="81.77"/>
    <x v="1"/>
    <n v="2.9390000000000001"/>
    <x v="0"/>
    <n v="126.1900333"/>
    <x v="1"/>
    <n v="14.18"/>
    <x v="2"/>
  </r>
  <r>
    <x v="11"/>
    <d v="2010-10-01T00:00:00"/>
    <x v="8"/>
    <x v="1607"/>
    <x v="0"/>
    <n v="85.2"/>
    <x v="1"/>
    <n v="3.0009999999999999"/>
    <x v="1"/>
    <n v="126.2346"/>
    <x v="1"/>
    <n v="14.313000000000001"/>
    <x v="2"/>
  </r>
  <r>
    <x v="11"/>
    <d v="2010-10-08T00:00:00"/>
    <x v="8"/>
    <x v="1608"/>
    <x v="0"/>
    <n v="71.819999999999993"/>
    <x v="1"/>
    <n v="3.0129999999999999"/>
    <x v="1"/>
    <n v="126.2791667"/>
    <x v="1"/>
    <n v="14.313000000000001"/>
    <x v="2"/>
  </r>
  <r>
    <x v="11"/>
    <d v="2010-10-15T00:00:00"/>
    <x v="8"/>
    <x v="1609"/>
    <x v="0"/>
    <n v="75"/>
    <x v="1"/>
    <n v="2.976"/>
    <x v="0"/>
    <n v="126.32667739999999"/>
    <x v="1"/>
    <n v="14.313000000000001"/>
    <x v="2"/>
  </r>
  <r>
    <x v="11"/>
    <d v="2010-10-22T00:00:00"/>
    <x v="8"/>
    <x v="1610"/>
    <x v="0"/>
    <n v="68.849999999999994"/>
    <x v="1"/>
    <n v="3.0139999999999998"/>
    <x v="1"/>
    <n v="126.3815484"/>
    <x v="1"/>
    <n v="14.313000000000001"/>
    <x v="2"/>
  </r>
  <r>
    <x v="11"/>
    <d v="2010-10-29T00:00:00"/>
    <x v="8"/>
    <x v="1611"/>
    <x v="0"/>
    <n v="61.09"/>
    <x v="1"/>
    <n v="3.016"/>
    <x v="1"/>
    <n v="126.43641940000001"/>
    <x v="1"/>
    <n v="14.313000000000001"/>
    <x v="2"/>
  </r>
  <r>
    <x v="11"/>
    <d v="2010-11-05T00:00:00"/>
    <x v="9"/>
    <x v="1612"/>
    <x v="0"/>
    <n v="65.489999999999995"/>
    <x v="1"/>
    <n v="3.129"/>
    <x v="1"/>
    <n v="126.4912903"/>
    <x v="1"/>
    <n v="14.313000000000001"/>
    <x v="2"/>
  </r>
  <r>
    <x v="11"/>
    <d v="2010-11-12T00:00:00"/>
    <x v="9"/>
    <x v="1613"/>
    <x v="0"/>
    <n v="57.79"/>
    <x v="1"/>
    <n v="3.13"/>
    <x v="1"/>
    <n v="126.54616129999999"/>
    <x v="1"/>
    <n v="14.313000000000001"/>
    <x v="2"/>
  </r>
  <r>
    <x v="11"/>
    <d v="2010-11-19T00:00:00"/>
    <x v="9"/>
    <x v="1614"/>
    <x v="0"/>
    <n v="58.18"/>
    <x v="1"/>
    <n v="3.161"/>
    <x v="1"/>
    <n v="126.60720000000001"/>
    <x v="1"/>
    <n v="14.313000000000001"/>
    <x v="2"/>
  </r>
  <r>
    <x v="11"/>
    <d v="2010-11-26T00:00:00"/>
    <x v="9"/>
    <x v="1615"/>
    <x v="1"/>
    <n v="47.66"/>
    <x v="0"/>
    <n v="3.1619999999999999"/>
    <x v="1"/>
    <n v="126.66926669999999"/>
    <x v="1"/>
    <n v="14.313000000000001"/>
    <x v="2"/>
  </r>
  <r>
    <x v="11"/>
    <d v="2010-12-03T00:00:00"/>
    <x v="10"/>
    <x v="1616"/>
    <x v="0"/>
    <n v="43.33"/>
    <x v="0"/>
    <n v="3.0409999999999999"/>
    <x v="1"/>
    <n v="126.7313333"/>
    <x v="1"/>
    <n v="14.313000000000001"/>
    <x v="2"/>
  </r>
  <r>
    <x v="11"/>
    <d v="2010-12-10T00:00:00"/>
    <x v="10"/>
    <x v="1617"/>
    <x v="0"/>
    <n v="50.01"/>
    <x v="1"/>
    <n v="3.2029999999999998"/>
    <x v="1"/>
    <n v="126.79340000000001"/>
    <x v="1"/>
    <n v="14.313000000000001"/>
    <x v="2"/>
  </r>
  <r>
    <x v="11"/>
    <d v="2010-12-17T00:00:00"/>
    <x v="10"/>
    <x v="1618"/>
    <x v="0"/>
    <n v="52.77"/>
    <x v="1"/>
    <n v="3.2360000000000002"/>
    <x v="1"/>
    <n v="126.8794839"/>
    <x v="1"/>
    <n v="14.313000000000001"/>
    <x v="2"/>
  </r>
  <r>
    <x v="11"/>
    <d v="2010-12-24T00:00:00"/>
    <x v="10"/>
    <x v="1619"/>
    <x v="0"/>
    <n v="52.02"/>
    <x v="1"/>
    <n v="3.2360000000000002"/>
    <x v="1"/>
    <n v="126.9835806"/>
    <x v="1"/>
    <n v="14.313000000000001"/>
    <x v="2"/>
  </r>
  <r>
    <x v="11"/>
    <d v="2010-12-31T00:00:00"/>
    <x v="10"/>
    <x v="1620"/>
    <x v="1"/>
    <n v="45.64"/>
    <x v="0"/>
    <n v="3.1480000000000001"/>
    <x v="1"/>
    <n v="127.0876774"/>
    <x v="1"/>
    <n v="14.313000000000001"/>
    <x v="2"/>
  </r>
  <r>
    <x v="11"/>
    <d v="2011-01-07T00:00:00"/>
    <x v="11"/>
    <x v="1621"/>
    <x v="0"/>
    <n v="37.64"/>
    <x v="0"/>
    <n v="3.2869999999999999"/>
    <x v="1"/>
    <n v="127.1917742"/>
    <x v="1"/>
    <n v="14.021000000000001"/>
    <x v="2"/>
  </r>
  <r>
    <x v="11"/>
    <d v="2011-01-14T00:00:00"/>
    <x v="11"/>
    <x v="1622"/>
    <x v="0"/>
    <n v="43.15"/>
    <x v="0"/>
    <n v="3.3119999999999998"/>
    <x v="1"/>
    <n v="127.30093549999999"/>
    <x v="1"/>
    <n v="14.021000000000001"/>
    <x v="2"/>
  </r>
  <r>
    <x v="11"/>
    <d v="2011-01-21T00:00:00"/>
    <x v="11"/>
    <x v="1623"/>
    <x v="0"/>
    <n v="53.53"/>
    <x v="1"/>
    <n v="3.2229999999999999"/>
    <x v="1"/>
    <n v="127.4404839"/>
    <x v="1"/>
    <n v="14.021000000000001"/>
    <x v="2"/>
  </r>
  <r>
    <x v="11"/>
    <d v="2011-01-28T00:00:00"/>
    <x v="11"/>
    <x v="1624"/>
    <x v="0"/>
    <n v="50.74"/>
    <x v="1"/>
    <n v="3.3420000000000001"/>
    <x v="1"/>
    <n v="127.5800323"/>
    <x v="1"/>
    <n v="14.021000000000001"/>
    <x v="2"/>
  </r>
  <r>
    <x v="11"/>
    <d v="2011-02-04T00:00:00"/>
    <x v="0"/>
    <x v="1625"/>
    <x v="0"/>
    <n v="45.14"/>
    <x v="0"/>
    <n v="3.3479999999999999"/>
    <x v="1"/>
    <n v="127.7195806"/>
    <x v="1"/>
    <n v="14.021000000000001"/>
    <x v="2"/>
  </r>
  <r>
    <x v="11"/>
    <d v="2011-02-11T00:00:00"/>
    <x v="0"/>
    <x v="1626"/>
    <x v="1"/>
    <n v="51.3"/>
    <x v="1"/>
    <n v="3.3809999999999998"/>
    <x v="1"/>
    <n v="127.859129"/>
    <x v="1"/>
    <n v="14.021000000000001"/>
    <x v="2"/>
  </r>
  <r>
    <x v="11"/>
    <d v="2011-02-18T00:00:00"/>
    <x v="0"/>
    <x v="1627"/>
    <x v="0"/>
    <n v="53.35"/>
    <x v="1"/>
    <n v="3.43"/>
    <x v="1"/>
    <n v="127.99525"/>
    <x v="1"/>
    <n v="14.021000000000001"/>
    <x v="2"/>
  </r>
  <r>
    <x v="11"/>
    <d v="2011-02-25T00:00:00"/>
    <x v="0"/>
    <x v="1628"/>
    <x v="0"/>
    <n v="48.45"/>
    <x v="0"/>
    <n v="3.53"/>
    <x v="2"/>
    <n v="128.13"/>
    <x v="1"/>
    <n v="14.021000000000001"/>
    <x v="2"/>
  </r>
  <r>
    <x v="11"/>
    <d v="2011-03-04T00:00:00"/>
    <x v="1"/>
    <x v="1629"/>
    <x v="0"/>
    <n v="51.72"/>
    <x v="1"/>
    <n v="3.6739999999999999"/>
    <x v="2"/>
    <n v="128.26474999999999"/>
    <x v="1"/>
    <n v="14.021000000000001"/>
    <x v="2"/>
  </r>
  <r>
    <x v="11"/>
    <d v="2011-03-11T00:00:00"/>
    <x v="1"/>
    <x v="1630"/>
    <x v="0"/>
    <n v="57.75"/>
    <x v="1"/>
    <n v="3.8180000000000001"/>
    <x v="2"/>
    <n v="128.39949999999999"/>
    <x v="1"/>
    <n v="14.021000000000001"/>
    <x v="2"/>
  </r>
  <r>
    <x v="11"/>
    <d v="2011-03-18T00:00:00"/>
    <x v="1"/>
    <x v="1631"/>
    <x v="0"/>
    <n v="64.209999999999994"/>
    <x v="1"/>
    <n v="3.6920000000000002"/>
    <x v="2"/>
    <n v="128.5121935"/>
    <x v="1"/>
    <n v="14.021000000000001"/>
    <x v="2"/>
  </r>
  <r>
    <x v="11"/>
    <d v="2011-03-25T00:00:00"/>
    <x v="1"/>
    <x v="1632"/>
    <x v="0"/>
    <n v="54.4"/>
    <x v="1"/>
    <n v="3.9089999999999998"/>
    <x v="2"/>
    <n v="128.61606449999999"/>
    <x v="1"/>
    <n v="14.021000000000001"/>
    <x v="2"/>
  </r>
  <r>
    <x v="11"/>
    <d v="2011-04-01T00:00:00"/>
    <x v="2"/>
    <x v="1633"/>
    <x v="0"/>
    <n v="63.63"/>
    <x v="1"/>
    <n v="3.7719999999999998"/>
    <x v="2"/>
    <n v="128.71993549999999"/>
    <x v="1"/>
    <n v="13.736000000000001"/>
    <x v="2"/>
  </r>
  <r>
    <x v="11"/>
    <d v="2011-04-08T00:00:00"/>
    <x v="2"/>
    <x v="1634"/>
    <x v="0"/>
    <n v="64.47"/>
    <x v="1"/>
    <n v="4.0030000000000001"/>
    <x v="2"/>
    <n v="128.82380649999999"/>
    <x v="1"/>
    <n v="13.736000000000001"/>
    <x v="2"/>
  </r>
  <r>
    <x v="11"/>
    <d v="2011-04-15T00:00:00"/>
    <x v="2"/>
    <x v="1635"/>
    <x v="0"/>
    <n v="57.63"/>
    <x v="1"/>
    <n v="3.8679999999999999"/>
    <x v="2"/>
    <n v="128.9107333"/>
    <x v="1"/>
    <n v="13.736000000000001"/>
    <x v="2"/>
  </r>
  <r>
    <x v="11"/>
    <d v="2011-04-22T00:00:00"/>
    <x v="2"/>
    <x v="1636"/>
    <x v="0"/>
    <n v="72.12"/>
    <x v="1"/>
    <n v="4.1340000000000003"/>
    <x v="2"/>
    <n v="128.95529999999999"/>
    <x v="1"/>
    <n v="13.736000000000001"/>
    <x v="2"/>
  </r>
  <r>
    <x v="11"/>
    <d v="2011-04-29T00:00:00"/>
    <x v="2"/>
    <x v="1637"/>
    <x v="0"/>
    <n v="68.27"/>
    <x v="1"/>
    <n v="4.1509999999999998"/>
    <x v="2"/>
    <n v="128.99986670000001"/>
    <x v="1"/>
    <n v="13.736000000000001"/>
    <x v="2"/>
  </r>
  <r>
    <x v="11"/>
    <d v="2011-05-06T00:00:00"/>
    <x v="3"/>
    <x v="1638"/>
    <x v="0"/>
    <n v="68.400000000000006"/>
    <x v="1"/>
    <n v="4.1929999999999996"/>
    <x v="2"/>
    <n v="129.04443330000001"/>
    <x v="1"/>
    <n v="13.736000000000001"/>
    <x v="2"/>
  </r>
  <r>
    <x v="11"/>
    <d v="2011-05-13T00:00:00"/>
    <x v="3"/>
    <x v="1639"/>
    <x v="0"/>
    <n v="70.930000000000007"/>
    <x v="1"/>
    <n v="4.202"/>
    <x v="2"/>
    <n v="129.089"/>
    <x v="1"/>
    <n v="13.736000000000001"/>
    <x v="2"/>
  </r>
  <r>
    <x v="11"/>
    <d v="2011-05-20T00:00:00"/>
    <x v="3"/>
    <x v="1640"/>
    <x v="0"/>
    <n v="66.59"/>
    <x v="1"/>
    <n v="4.1689999999999996"/>
    <x v="2"/>
    <n v="129.07567739999999"/>
    <x v="1"/>
    <n v="13.736000000000001"/>
    <x v="2"/>
  </r>
  <r>
    <x v="11"/>
    <d v="2011-05-27T00:00:00"/>
    <x v="3"/>
    <x v="1641"/>
    <x v="0"/>
    <n v="76.67"/>
    <x v="1"/>
    <n v="4.0869999999999997"/>
    <x v="2"/>
    <n v="129.06235480000001"/>
    <x v="1"/>
    <n v="13.736000000000001"/>
    <x v="2"/>
  </r>
  <r>
    <x v="11"/>
    <d v="2011-06-03T00:00:00"/>
    <x v="4"/>
    <x v="1642"/>
    <x v="0"/>
    <n v="71.81"/>
    <x v="1"/>
    <n v="4.0309999999999997"/>
    <x v="2"/>
    <n v="129.04903229999999"/>
    <x v="1"/>
    <n v="13.736000000000001"/>
    <x v="2"/>
  </r>
  <r>
    <x v="11"/>
    <d v="2011-06-10T00:00:00"/>
    <x v="4"/>
    <x v="1643"/>
    <x v="0"/>
    <n v="78.72"/>
    <x v="1"/>
    <n v="3.9809999999999999"/>
    <x v="2"/>
    <n v="129.03570970000001"/>
    <x v="1"/>
    <n v="13.736000000000001"/>
    <x v="2"/>
  </r>
  <r>
    <x v="11"/>
    <d v="2011-06-17T00:00:00"/>
    <x v="4"/>
    <x v="1644"/>
    <x v="0"/>
    <n v="86.84"/>
    <x v="2"/>
    <n v="3.9350000000000001"/>
    <x v="2"/>
    <n v="129.04320000000001"/>
    <x v="1"/>
    <n v="13.736000000000001"/>
    <x v="2"/>
  </r>
  <r>
    <x v="11"/>
    <d v="2011-06-24T00:00:00"/>
    <x v="4"/>
    <x v="1645"/>
    <x v="0"/>
    <n v="88.95"/>
    <x v="2"/>
    <n v="3.8980000000000001"/>
    <x v="2"/>
    <n v="129.06630000000001"/>
    <x v="1"/>
    <n v="13.736000000000001"/>
    <x v="2"/>
  </r>
  <r>
    <x v="11"/>
    <d v="2011-07-01T00:00:00"/>
    <x v="5"/>
    <x v="1646"/>
    <x v="0"/>
    <n v="89.85"/>
    <x v="2"/>
    <n v="3.8420000000000001"/>
    <x v="2"/>
    <n v="129.08940000000001"/>
    <x v="1"/>
    <n v="13.503"/>
    <x v="2"/>
  </r>
  <r>
    <x v="11"/>
    <d v="2011-07-08T00:00:00"/>
    <x v="5"/>
    <x v="1647"/>
    <x v="0"/>
    <n v="89.9"/>
    <x v="2"/>
    <n v="3.7050000000000001"/>
    <x v="2"/>
    <n v="129.11250000000001"/>
    <x v="1"/>
    <n v="13.503"/>
    <x v="2"/>
  </r>
  <r>
    <x v="11"/>
    <d v="2011-07-15T00:00:00"/>
    <x v="5"/>
    <x v="1648"/>
    <x v="0"/>
    <n v="88.1"/>
    <x v="2"/>
    <n v="3.6920000000000002"/>
    <x v="2"/>
    <n v="129.13383870000001"/>
    <x v="1"/>
    <n v="13.503"/>
    <x v="2"/>
  </r>
  <r>
    <x v="11"/>
    <d v="2011-07-22T00:00:00"/>
    <x v="5"/>
    <x v="1649"/>
    <x v="0"/>
    <n v="91.17"/>
    <x v="2"/>
    <n v="3.794"/>
    <x v="2"/>
    <n v="129.1507742"/>
    <x v="1"/>
    <n v="13.503"/>
    <x v="2"/>
  </r>
  <r>
    <x v="11"/>
    <d v="2011-07-29T00:00:00"/>
    <x v="5"/>
    <x v="1650"/>
    <x v="0"/>
    <n v="93.29"/>
    <x v="2"/>
    <n v="3.8050000000000002"/>
    <x v="2"/>
    <n v="129.16770969999999"/>
    <x v="1"/>
    <n v="13.503"/>
    <x v="2"/>
  </r>
  <r>
    <x v="11"/>
    <d v="2011-08-05T00:00:00"/>
    <x v="6"/>
    <x v="1651"/>
    <x v="0"/>
    <n v="90.61"/>
    <x v="2"/>
    <n v="3.8029999999999999"/>
    <x v="2"/>
    <n v="129.18464520000001"/>
    <x v="1"/>
    <n v="13.503"/>
    <x v="2"/>
  </r>
  <r>
    <x v="11"/>
    <d v="2011-08-12T00:00:00"/>
    <x v="6"/>
    <x v="1652"/>
    <x v="0"/>
    <n v="91.04"/>
    <x v="2"/>
    <n v="3.7010000000000001"/>
    <x v="2"/>
    <n v="129.2015806"/>
    <x v="1"/>
    <n v="13.503"/>
    <x v="2"/>
  </r>
  <r>
    <x v="11"/>
    <d v="2011-08-19T00:00:00"/>
    <x v="6"/>
    <x v="1653"/>
    <x v="0"/>
    <n v="91.74"/>
    <x v="2"/>
    <n v="3.7429999999999999"/>
    <x v="2"/>
    <n v="129.24058059999999"/>
    <x v="1"/>
    <n v="13.503"/>
    <x v="2"/>
  </r>
  <r>
    <x v="11"/>
    <d v="2011-08-26T00:00:00"/>
    <x v="6"/>
    <x v="1654"/>
    <x v="0"/>
    <n v="94.61"/>
    <x v="2"/>
    <n v="3.74"/>
    <x v="2"/>
    <n v="129.28325810000001"/>
    <x v="1"/>
    <n v="13.503"/>
    <x v="2"/>
  </r>
  <r>
    <x v="11"/>
    <d v="2011-09-02T00:00:00"/>
    <x v="7"/>
    <x v="1655"/>
    <x v="0"/>
    <n v="93.66"/>
    <x v="2"/>
    <n v="3.798"/>
    <x v="2"/>
    <n v="129.32593550000001"/>
    <x v="1"/>
    <n v="13.503"/>
    <x v="2"/>
  </r>
  <r>
    <x v="11"/>
    <d v="2011-09-09T00:00:00"/>
    <x v="7"/>
    <x v="1656"/>
    <x v="1"/>
    <n v="88"/>
    <x v="2"/>
    <n v="3.9129999999999998"/>
    <x v="2"/>
    <n v="129.36861289999999"/>
    <x v="1"/>
    <n v="13.503"/>
    <x v="2"/>
  </r>
  <r>
    <x v="11"/>
    <d v="2011-09-16T00:00:00"/>
    <x v="7"/>
    <x v="1657"/>
    <x v="0"/>
    <n v="76.36"/>
    <x v="1"/>
    <n v="3.9180000000000001"/>
    <x v="2"/>
    <n v="129.4306"/>
    <x v="1"/>
    <n v="13.503"/>
    <x v="2"/>
  </r>
  <r>
    <x v="11"/>
    <d v="2011-09-23T00:00:00"/>
    <x v="7"/>
    <x v="1658"/>
    <x v="0"/>
    <n v="82.95"/>
    <x v="1"/>
    <n v="3.7890000000000001"/>
    <x v="2"/>
    <n v="129.51833329999999"/>
    <x v="1"/>
    <n v="13.503"/>
    <x v="2"/>
  </r>
  <r>
    <x v="11"/>
    <d v="2011-09-30T00:00:00"/>
    <x v="7"/>
    <x v="1659"/>
    <x v="0"/>
    <n v="83.26"/>
    <x v="1"/>
    <n v="3.8769999999999998"/>
    <x v="2"/>
    <n v="129.60606670000001"/>
    <x v="1"/>
    <n v="13.503"/>
    <x v="2"/>
  </r>
  <r>
    <x v="11"/>
    <d v="2011-10-07T00:00:00"/>
    <x v="8"/>
    <x v="1660"/>
    <x v="0"/>
    <n v="70.44"/>
    <x v="1"/>
    <n v="3.827"/>
    <x v="2"/>
    <n v="129.69380000000001"/>
    <x v="1"/>
    <n v="12.89"/>
    <x v="2"/>
  </r>
  <r>
    <x v="11"/>
    <d v="2011-10-14T00:00:00"/>
    <x v="8"/>
    <x v="1661"/>
    <x v="0"/>
    <n v="67.31"/>
    <x v="1"/>
    <n v="3.8050000000000002"/>
    <x v="2"/>
    <n v="129.77064519999999"/>
    <x v="1"/>
    <n v="12.89"/>
    <x v="2"/>
  </r>
  <r>
    <x v="11"/>
    <d v="2011-10-21T00:00:00"/>
    <x v="8"/>
    <x v="1662"/>
    <x v="0"/>
    <n v="73.05"/>
    <x v="1"/>
    <n v="3.8420000000000001"/>
    <x v="2"/>
    <n v="129.78216130000001"/>
    <x v="1"/>
    <n v="12.89"/>
    <x v="2"/>
  </r>
  <r>
    <x v="11"/>
    <d v="2011-10-28T00:00:00"/>
    <x v="8"/>
    <x v="1663"/>
    <x v="0"/>
    <n v="67.41"/>
    <x v="1"/>
    <n v="3.7269999999999999"/>
    <x v="2"/>
    <n v="129.79367740000001"/>
    <x v="1"/>
    <n v="12.89"/>
    <x v="2"/>
  </r>
  <r>
    <x v="11"/>
    <d v="2011-11-04T00:00:00"/>
    <x v="9"/>
    <x v="1664"/>
    <x v="0"/>
    <n v="59.77"/>
    <x v="1"/>
    <n v="3.8279999999999998"/>
    <x v="2"/>
    <n v="129.8051935"/>
    <x v="1"/>
    <n v="12.89"/>
    <x v="2"/>
  </r>
  <r>
    <x v="11"/>
    <d v="2011-11-11T00:00:00"/>
    <x v="9"/>
    <x v="1665"/>
    <x v="0"/>
    <n v="48.76"/>
    <x v="0"/>
    <n v="3.8239999999999998"/>
    <x v="2"/>
    <n v="129.81670969999999"/>
    <x v="1"/>
    <n v="12.89"/>
    <x v="2"/>
  </r>
  <r>
    <x v="11"/>
    <d v="2011-11-18T00:00:00"/>
    <x v="9"/>
    <x v="1666"/>
    <x v="0"/>
    <n v="54.2"/>
    <x v="1"/>
    <n v="3.8130000000000002"/>
    <x v="2"/>
    <n v="129.8268333"/>
    <x v="1"/>
    <n v="12.89"/>
    <x v="2"/>
  </r>
  <r>
    <x v="11"/>
    <d v="2011-11-25T00:00:00"/>
    <x v="9"/>
    <x v="1667"/>
    <x v="1"/>
    <n v="53.25"/>
    <x v="1"/>
    <n v="3.6219999999999999"/>
    <x v="2"/>
    <n v="129.8364"/>
    <x v="1"/>
    <n v="12.89"/>
    <x v="2"/>
  </r>
  <r>
    <x v="11"/>
    <d v="2011-12-02T00:00:00"/>
    <x v="10"/>
    <x v="1668"/>
    <x v="0"/>
    <n v="52.5"/>
    <x v="1"/>
    <n v="3.7010000000000001"/>
    <x v="2"/>
    <n v="129.84596669999999"/>
    <x v="1"/>
    <n v="12.89"/>
    <x v="2"/>
  </r>
  <r>
    <x v="11"/>
    <d v="2011-12-09T00:00:00"/>
    <x v="10"/>
    <x v="1669"/>
    <x v="0"/>
    <n v="42.17"/>
    <x v="0"/>
    <n v="3.6440000000000001"/>
    <x v="2"/>
    <n v="129.85553329999999"/>
    <x v="1"/>
    <n v="12.89"/>
    <x v="2"/>
  </r>
  <r>
    <x v="11"/>
    <d v="2011-12-16T00:00:00"/>
    <x v="10"/>
    <x v="1670"/>
    <x v="0"/>
    <n v="43.29"/>
    <x v="0"/>
    <n v="3.6"/>
    <x v="2"/>
    <n v="129.8980645"/>
    <x v="1"/>
    <n v="12.89"/>
    <x v="2"/>
  </r>
  <r>
    <x v="11"/>
    <d v="2011-12-23T00:00:00"/>
    <x v="10"/>
    <x v="1671"/>
    <x v="0"/>
    <n v="45.4"/>
    <x v="0"/>
    <n v="3.5409999999999999"/>
    <x v="2"/>
    <n v="129.98454839999999"/>
    <x v="1"/>
    <n v="12.89"/>
    <x v="2"/>
  </r>
  <r>
    <x v="11"/>
    <d v="2011-12-30T00:00:00"/>
    <x v="10"/>
    <x v="1672"/>
    <x v="1"/>
    <n v="44.64"/>
    <x v="0"/>
    <n v="3.4279999999999999"/>
    <x v="1"/>
    <n v="130.07103230000001"/>
    <x v="1"/>
    <n v="12.89"/>
    <x v="2"/>
  </r>
  <r>
    <x v="11"/>
    <d v="2012-01-06T00:00:00"/>
    <x v="11"/>
    <x v="1673"/>
    <x v="0"/>
    <n v="50.43"/>
    <x v="1"/>
    <n v="3.5990000000000002"/>
    <x v="2"/>
    <n v="130.15751610000001"/>
    <x v="1"/>
    <n v="12.186999999999999"/>
    <x v="2"/>
  </r>
  <r>
    <x v="11"/>
    <d v="2012-01-13T00:00:00"/>
    <x v="11"/>
    <x v="1674"/>
    <x v="0"/>
    <n v="48.07"/>
    <x v="0"/>
    <n v="3.657"/>
    <x v="2"/>
    <n v="130.244"/>
    <x v="1"/>
    <n v="12.186999999999999"/>
    <x v="2"/>
  </r>
  <r>
    <x v="11"/>
    <d v="2012-01-20T00:00:00"/>
    <x v="11"/>
    <x v="1675"/>
    <x v="0"/>
    <n v="46.2"/>
    <x v="0"/>
    <n v="3.66"/>
    <x v="2"/>
    <n v="130.27922580000001"/>
    <x v="1"/>
    <n v="12.186999999999999"/>
    <x v="2"/>
  </r>
  <r>
    <x v="11"/>
    <d v="2012-01-27T00:00:00"/>
    <x v="11"/>
    <x v="1676"/>
    <x v="0"/>
    <n v="50.43"/>
    <x v="1"/>
    <n v="3.6749999999999998"/>
    <x v="2"/>
    <n v="130.31445160000001"/>
    <x v="1"/>
    <n v="12.186999999999999"/>
    <x v="2"/>
  </r>
  <r>
    <x v="11"/>
    <d v="2012-02-03T00:00:00"/>
    <x v="0"/>
    <x v="1677"/>
    <x v="0"/>
    <n v="50.58"/>
    <x v="1"/>
    <n v="3.702"/>
    <x v="2"/>
    <n v="130.34967739999999"/>
    <x v="1"/>
    <n v="12.186999999999999"/>
    <x v="2"/>
  </r>
  <r>
    <x v="11"/>
    <d v="2012-02-10T00:00:00"/>
    <x v="0"/>
    <x v="1678"/>
    <x v="1"/>
    <n v="52.27"/>
    <x v="1"/>
    <n v="3.722"/>
    <x v="2"/>
    <n v="130.3849032"/>
    <x v="1"/>
    <n v="12.186999999999999"/>
    <x v="2"/>
  </r>
  <r>
    <x v="11"/>
    <d v="2012-02-17T00:00:00"/>
    <x v="0"/>
    <x v="1679"/>
    <x v="0"/>
    <n v="51.8"/>
    <x v="1"/>
    <n v="3.7810000000000001"/>
    <x v="2"/>
    <n v="130.45462069999999"/>
    <x v="1"/>
    <n v="12.186999999999999"/>
    <x v="2"/>
  </r>
  <r>
    <x v="11"/>
    <d v="2012-02-24T00:00:00"/>
    <x v="0"/>
    <x v="1680"/>
    <x v="0"/>
    <n v="53.13"/>
    <x v="1"/>
    <n v="3.95"/>
    <x v="2"/>
    <n v="130.55020690000001"/>
    <x v="1"/>
    <n v="12.186999999999999"/>
    <x v="2"/>
  </r>
  <r>
    <x v="11"/>
    <d v="2012-03-02T00:00:00"/>
    <x v="1"/>
    <x v="1681"/>
    <x v="0"/>
    <n v="52.27"/>
    <x v="1"/>
    <n v="4.1779999999999999"/>
    <x v="2"/>
    <n v="130.64579309999999"/>
    <x v="1"/>
    <n v="12.186999999999999"/>
    <x v="2"/>
  </r>
  <r>
    <x v="11"/>
    <d v="2012-03-09T00:00:00"/>
    <x v="1"/>
    <x v="1682"/>
    <x v="0"/>
    <n v="54.54"/>
    <x v="1"/>
    <n v="4.25"/>
    <x v="2"/>
    <n v="130.74137930000001"/>
    <x v="1"/>
    <n v="12.186999999999999"/>
    <x v="2"/>
  </r>
  <r>
    <x v="11"/>
    <d v="2012-03-16T00:00:00"/>
    <x v="1"/>
    <x v="1683"/>
    <x v="0"/>
    <n v="64.44"/>
    <x v="1"/>
    <n v="4.2729999999999997"/>
    <x v="2"/>
    <n v="130.82619349999999"/>
    <x v="1"/>
    <n v="12.186999999999999"/>
    <x v="2"/>
  </r>
  <r>
    <x v="11"/>
    <d v="2012-03-23T00:00:00"/>
    <x v="1"/>
    <x v="1684"/>
    <x v="0"/>
    <n v="56.26"/>
    <x v="1"/>
    <n v="4.0380000000000003"/>
    <x v="2"/>
    <n v="130.89664519999999"/>
    <x v="1"/>
    <n v="12.186999999999999"/>
    <x v="2"/>
  </r>
  <r>
    <x v="11"/>
    <d v="2012-03-30T00:00:00"/>
    <x v="1"/>
    <x v="1685"/>
    <x v="0"/>
    <n v="64.36"/>
    <x v="1"/>
    <n v="4.2939999999999996"/>
    <x v="2"/>
    <n v="130.96709680000001"/>
    <x v="1"/>
    <n v="12.186999999999999"/>
    <x v="2"/>
  </r>
  <r>
    <x v="11"/>
    <d v="2012-04-06T00:00:00"/>
    <x v="2"/>
    <x v="1686"/>
    <x v="0"/>
    <n v="64.05"/>
    <x v="1"/>
    <n v="4.1210000000000004"/>
    <x v="2"/>
    <n v="131.03754839999999"/>
    <x v="1"/>
    <n v="11.627000000000001"/>
    <x v="2"/>
  </r>
  <r>
    <x v="11"/>
    <d v="2012-04-13T00:00:00"/>
    <x v="2"/>
    <x v="1687"/>
    <x v="0"/>
    <n v="64.28"/>
    <x v="1"/>
    <n v="4.2539999999999996"/>
    <x v="2"/>
    <n v="131.108"/>
    <x v="1"/>
    <n v="11.627000000000001"/>
    <x v="2"/>
  </r>
  <r>
    <x v="11"/>
    <d v="2012-04-20T00:00:00"/>
    <x v="2"/>
    <x v="1688"/>
    <x v="0"/>
    <n v="66.73"/>
    <x v="1"/>
    <n v="4.2220000000000004"/>
    <x v="2"/>
    <n v="131.11733330000001"/>
    <x v="1"/>
    <n v="11.627000000000001"/>
    <x v="2"/>
  </r>
  <r>
    <x v="11"/>
    <d v="2012-04-27T00:00:00"/>
    <x v="2"/>
    <x v="1689"/>
    <x v="0"/>
    <n v="77.989999999999995"/>
    <x v="1"/>
    <n v="4.1929999999999996"/>
    <x v="2"/>
    <n v="131.12666669999999"/>
    <x v="1"/>
    <n v="11.627000000000001"/>
    <x v="2"/>
  </r>
  <r>
    <x v="11"/>
    <d v="2012-05-04T00:00:00"/>
    <x v="3"/>
    <x v="1690"/>
    <x v="0"/>
    <n v="76.03"/>
    <x v="1"/>
    <n v="4.1710000000000003"/>
    <x v="2"/>
    <n v="131.136"/>
    <x v="1"/>
    <n v="11.627000000000001"/>
    <x v="2"/>
  </r>
  <r>
    <x v="11"/>
    <d v="2012-05-11T00:00:00"/>
    <x v="3"/>
    <x v="1691"/>
    <x v="0"/>
    <n v="77.27"/>
    <x v="1"/>
    <n v="4.1859999999999999"/>
    <x v="2"/>
    <n v="131.1453333"/>
    <x v="1"/>
    <n v="11.627000000000001"/>
    <x v="2"/>
  </r>
  <r>
    <x v="11"/>
    <d v="2012-05-18T00:00:00"/>
    <x v="3"/>
    <x v="1692"/>
    <x v="0"/>
    <n v="84.51"/>
    <x v="1"/>
    <n v="4.1100000000000003"/>
    <x v="2"/>
    <n v="131.09832259999999"/>
    <x v="1"/>
    <n v="11.627000000000001"/>
    <x v="2"/>
  </r>
  <r>
    <x v="11"/>
    <d v="2012-05-25T00:00:00"/>
    <x v="3"/>
    <x v="1693"/>
    <x v="0"/>
    <n v="83.84"/>
    <x v="1"/>
    <n v="4.2930000000000001"/>
    <x v="2"/>
    <n v="131.02877419999999"/>
    <x v="1"/>
    <n v="11.627000000000001"/>
    <x v="2"/>
  </r>
  <r>
    <x v="11"/>
    <d v="2012-06-01T00:00:00"/>
    <x v="4"/>
    <x v="1694"/>
    <x v="0"/>
    <n v="78.11"/>
    <x v="1"/>
    <n v="4.2770000000000001"/>
    <x v="2"/>
    <n v="130.95922580000001"/>
    <x v="1"/>
    <n v="11.627000000000001"/>
    <x v="2"/>
  </r>
  <r>
    <x v="11"/>
    <d v="2012-06-08T00:00:00"/>
    <x v="4"/>
    <x v="1695"/>
    <x v="0"/>
    <n v="84.83"/>
    <x v="1"/>
    <n v="4.1029999999999998"/>
    <x v="2"/>
    <n v="130.88967740000001"/>
    <x v="1"/>
    <n v="11.627000000000001"/>
    <x v="2"/>
  </r>
  <r>
    <x v="11"/>
    <d v="2012-06-15T00:00:00"/>
    <x v="4"/>
    <x v="1696"/>
    <x v="0"/>
    <n v="85.94"/>
    <x v="1"/>
    <n v="4.1440000000000001"/>
    <x v="2"/>
    <n v="130.82953330000001"/>
    <x v="1"/>
    <n v="11.627000000000001"/>
    <x v="2"/>
  </r>
  <r>
    <x v="11"/>
    <d v="2012-06-22T00:00:00"/>
    <x v="4"/>
    <x v="1697"/>
    <x v="0"/>
    <n v="91.61"/>
    <x v="2"/>
    <n v="4.0140000000000002"/>
    <x v="2"/>
    <n v="130.7929"/>
    <x v="1"/>
    <n v="11.627000000000001"/>
    <x v="2"/>
  </r>
  <r>
    <x v="11"/>
    <d v="2012-06-29T00:00:00"/>
    <x v="4"/>
    <x v="1698"/>
    <x v="0"/>
    <n v="90.47"/>
    <x v="2"/>
    <n v="3.875"/>
    <x v="2"/>
    <n v="130.7562667"/>
    <x v="1"/>
    <n v="11.627000000000001"/>
    <x v="2"/>
  </r>
  <r>
    <x v="11"/>
    <d v="2012-07-06T00:00:00"/>
    <x v="5"/>
    <x v="1699"/>
    <x v="0"/>
    <n v="89.13"/>
    <x v="2"/>
    <n v="3.7650000000000001"/>
    <x v="2"/>
    <n v="130.7196333"/>
    <x v="1"/>
    <n v="10.926"/>
    <x v="2"/>
  </r>
  <r>
    <x v="11"/>
    <d v="2012-07-13T00:00:00"/>
    <x v="5"/>
    <x v="1700"/>
    <x v="0"/>
    <n v="95.61"/>
    <x v="2"/>
    <n v="3.7229999999999999"/>
    <x v="2"/>
    <n v="130.68299999999999"/>
    <x v="1"/>
    <n v="10.926"/>
    <x v="2"/>
  </r>
  <r>
    <x v="11"/>
    <d v="2012-07-20T00:00:00"/>
    <x v="5"/>
    <x v="1701"/>
    <x v="0"/>
    <n v="85.53"/>
    <x v="1"/>
    <n v="3.726"/>
    <x v="2"/>
    <n v="130.70129030000001"/>
    <x v="1"/>
    <n v="10.926"/>
    <x v="2"/>
  </r>
  <r>
    <x v="11"/>
    <d v="2012-07-27T00:00:00"/>
    <x v="5"/>
    <x v="1702"/>
    <x v="0"/>
    <n v="93.47"/>
    <x v="2"/>
    <n v="3.7690000000000001"/>
    <x v="2"/>
    <n v="130.7195806"/>
    <x v="1"/>
    <n v="10.926"/>
    <x v="2"/>
  </r>
  <r>
    <x v="11"/>
    <d v="2012-08-03T00:00:00"/>
    <x v="6"/>
    <x v="1703"/>
    <x v="0"/>
    <n v="88.16"/>
    <x v="2"/>
    <n v="3.76"/>
    <x v="2"/>
    <n v="130.73787100000001"/>
    <x v="1"/>
    <n v="10.926"/>
    <x v="2"/>
  </r>
  <r>
    <x v="11"/>
    <d v="2012-08-10T00:00:00"/>
    <x v="6"/>
    <x v="1704"/>
    <x v="0"/>
    <n v="95.91"/>
    <x v="2"/>
    <n v="3.8109999999999999"/>
    <x v="2"/>
    <n v="130.7561613"/>
    <x v="1"/>
    <n v="10.926"/>
    <x v="2"/>
  </r>
  <r>
    <x v="11"/>
    <d v="2012-08-17T00:00:00"/>
    <x v="6"/>
    <x v="1705"/>
    <x v="0"/>
    <n v="94.87"/>
    <x v="2"/>
    <n v="4.0019999999999998"/>
    <x v="2"/>
    <n v="130.79096770000001"/>
    <x v="1"/>
    <n v="10.926"/>
    <x v="2"/>
  </r>
  <r>
    <x v="11"/>
    <d v="2012-08-24T00:00:00"/>
    <x v="6"/>
    <x v="1706"/>
    <x v="0"/>
    <n v="85.32"/>
    <x v="1"/>
    <n v="4.0549999999999997"/>
    <x v="2"/>
    <n v="130.8381613"/>
    <x v="1"/>
    <n v="10.926"/>
    <x v="2"/>
  </r>
  <r>
    <x v="11"/>
    <d v="2012-08-31T00:00:00"/>
    <x v="6"/>
    <x v="1707"/>
    <x v="0"/>
    <n v="89.78"/>
    <x v="2"/>
    <n v="4.093"/>
    <x v="2"/>
    <n v="130.88535479999999"/>
    <x v="1"/>
    <n v="10.926"/>
    <x v="2"/>
  </r>
  <r>
    <x v="11"/>
    <d v="2012-09-07T00:00:00"/>
    <x v="7"/>
    <x v="1708"/>
    <x v="1"/>
    <n v="88.52"/>
    <x v="2"/>
    <n v="4.1239999999999997"/>
    <x v="2"/>
    <n v="130.9325484"/>
    <x v="1"/>
    <n v="10.926"/>
    <x v="2"/>
  </r>
  <r>
    <x v="11"/>
    <d v="2012-09-14T00:00:00"/>
    <x v="7"/>
    <x v="1709"/>
    <x v="0"/>
    <n v="83.64"/>
    <x v="1"/>
    <n v="4.133"/>
    <x v="2"/>
    <n v="130.97766669999999"/>
    <x v="1"/>
    <n v="10.926"/>
    <x v="2"/>
  </r>
  <r>
    <x v="11"/>
    <d v="2012-09-21T00:00:00"/>
    <x v="7"/>
    <x v="1710"/>
    <x v="0"/>
    <n v="82.97"/>
    <x v="1"/>
    <n v="4.125"/>
    <x v="2"/>
    <n v="131.01033330000001"/>
    <x v="1"/>
    <n v="10.926"/>
    <x v="2"/>
  </r>
  <r>
    <x v="11"/>
    <d v="2012-09-28T00:00:00"/>
    <x v="7"/>
    <x v="1711"/>
    <x v="0"/>
    <n v="81.22"/>
    <x v="1"/>
    <n v="3.9660000000000002"/>
    <x v="2"/>
    <n v="131.04300000000001"/>
    <x v="1"/>
    <n v="10.926"/>
    <x v="2"/>
  </r>
  <r>
    <x v="11"/>
    <d v="2012-10-05T00:00:00"/>
    <x v="8"/>
    <x v="1712"/>
    <x v="0"/>
    <n v="81.61"/>
    <x v="1"/>
    <n v="3.9660000000000002"/>
    <x v="2"/>
    <n v="131.0756667"/>
    <x v="1"/>
    <n v="10.199"/>
    <x v="2"/>
  </r>
  <r>
    <x v="11"/>
    <d v="2012-10-12T00:00:00"/>
    <x v="8"/>
    <x v="1713"/>
    <x v="0"/>
    <n v="71.739999999999995"/>
    <x v="1"/>
    <n v="4.468"/>
    <x v="2"/>
    <n v="131.1083333"/>
    <x v="1"/>
    <n v="10.199"/>
    <x v="2"/>
  </r>
  <r>
    <x v="11"/>
    <d v="2012-10-19T00:00:00"/>
    <x v="8"/>
    <x v="1714"/>
    <x v="0"/>
    <n v="68.66"/>
    <x v="1"/>
    <n v="4.4489999999999998"/>
    <x v="2"/>
    <n v="131.14996769999999"/>
    <x v="1"/>
    <n v="10.199"/>
    <x v="2"/>
  </r>
  <r>
    <x v="11"/>
    <d v="2012-10-26T00:00:00"/>
    <x v="8"/>
    <x v="1715"/>
    <x v="0"/>
    <n v="65.95"/>
    <x v="1"/>
    <n v="4.3010000000000002"/>
    <x v="2"/>
    <n v="131.19309680000001"/>
    <x v="1"/>
    <n v="10.199"/>
    <x v="2"/>
  </r>
  <r>
    <x v="12"/>
    <d v="2010-02-05T00:00:00"/>
    <x v="0"/>
    <x v="1716"/>
    <x v="0"/>
    <n v="31.53"/>
    <x v="0"/>
    <n v="2.6659999999999999"/>
    <x v="0"/>
    <n v="126.4420645"/>
    <x v="1"/>
    <n v="8.3160000000000007"/>
    <x v="0"/>
  </r>
  <r>
    <x v="12"/>
    <d v="2010-02-12T00:00:00"/>
    <x v="0"/>
    <x v="1717"/>
    <x v="1"/>
    <n v="33.159999999999997"/>
    <x v="0"/>
    <n v="2.6709999999999998"/>
    <x v="0"/>
    <n v="126.49625810000001"/>
    <x v="1"/>
    <n v="8.3160000000000007"/>
    <x v="0"/>
  </r>
  <r>
    <x v="12"/>
    <d v="2010-02-19T00:00:00"/>
    <x v="0"/>
    <x v="1718"/>
    <x v="0"/>
    <n v="35.700000000000003"/>
    <x v="0"/>
    <n v="2.6539999999999999"/>
    <x v="0"/>
    <n v="126.5262857"/>
    <x v="1"/>
    <n v="8.3160000000000007"/>
    <x v="0"/>
  </r>
  <r>
    <x v="12"/>
    <d v="2010-02-26T00:00:00"/>
    <x v="0"/>
    <x v="1719"/>
    <x v="0"/>
    <n v="29.98"/>
    <x v="0"/>
    <n v="2.6669999999999998"/>
    <x v="0"/>
    <n v="126.5522857"/>
    <x v="1"/>
    <n v="8.3160000000000007"/>
    <x v="0"/>
  </r>
  <r>
    <x v="12"/>
    <d v="2010-03-05T00:00:00"/>
    <x v="1"/>
    <x v="1720"/>
    <x v="0"/>
    <n v="40.65"/>
    <x v="0"/>
    <n v="2.681"/>
    <x v="0"/>
    <n v="126.5782857"/>
    <x v="1"/>
    <n v="8.3160000000000007"/>
    <x v="0"/>
  </r>
  <r>
    <x v="12"/>
    <d v="2010-03-12T00:00:00"/>
    <x v="1"/>
    <x v="1721"/>
    <x v="0"/>
    <n v="37.619999999999997"/>
    <x v="0"/>
    <n v="2.7330000000000001"/>
    <x v="0"/>
    <n v="126.60428570000001"/>
    <x v="1"/>
    <n v="8.3160000000000007"/>
    <x v="0"/>
  </r>
  <r>
    <x v="12"/>
    <d v="2010-03-19T00:00:00"/>
    <x v="1"/>
    <x v="1722"/>
    <x v="0"/>
    <n v="42.49"/>
    <x v="0"/>
    <n v="2.782"/>
    <x v="0"/>
    <n v="126.6066452"/>
    <x v="1"/>
    <n v="8.3160000000000007"/>
    <x v="0"/>
  </r>
  <r>
    <x v="12"/>
    <d v="2010-03-26T00:00:00"/>
    <x v="1"/>
    <x v="1723"/>
    <x v="0"/>
    <n v="41.48"/>
    <x v="0"/>
    <n v="2.819"/>
    <x v="0"/>
    <n v="126.6050645"/>
    <x v="1"/>
    <n v="8.3160000000000007"/>
    <x v="0"/>
  </r>
  <r>
    <x v="12"/>
    <d v="2010-04-02T00:00:00"/>
    <x v="2"/>
    <x v="1724"/>
    <x v="0"/>
    <n v="42.15"/>
    <x v="0"/>
    <n v="2.8420000000000001"/>
    <x v="0"/>
    <n v="126.6034839"/>
    <x v="1"/>
    <n v="8.1069999999999993"/>
    <x v="0"/>
  </r>
  <r>
    <x v="12"/>
    <d v="2010-04-09T00:00:00"/>
    <x v="2"/>
    <x v="1725"/>
    <x v="0"/>
    <n v="38.97"/>
    <x v="0"/>
    <n v="2.8769999999999998"/>
    <x v="0"/>
    <n v="126.6019032"/>
    <x v="1"/>
    <n v="8.1069999999999993"/>
    <x v="0"/>
  </r>
  <r>
    <x v="12"/>
    <d v="2010-04-16T00:00:00"/>
    <x v="2"/>
    <x v="1726"/>
    <x v="0"/>
    <n v="50.39"/>
    <x v="1"/>
    <n v="2.915"/>
    <x v="0"/>
    <n v="126.5621"/>
    <x v="1"/>
    <n v="8.1069999999999993"/>
    <x v="0"/>
  </r>
  <r>
    <x v="12"/>
    <d v="2010-04-23T00:00:00"/>
    <x v="2"/>
    <x v="1727"/>
    <x v="0"/>
    <n v="55.66"/>
    <x v="1"/>
    <n v="2.9359999999999999"/>
    <x v="0"/>
    <n v="126.4713333"/>
    <x v="1"/>
    <n v="8.1069999999999993"/>
    <x v="0"/>
  </r>
  <r>
    <x v="12"/>
    <d v="2010-04-30T00:00:00"/>
    <x v="2"/>
    <x v="1728"/>
    <x v="0"/>
    <n v="48.33"/>
    <x v="0"/>
    <n v="2.9409999999999998"/>
    <x v="0"/>
    <n v="126.3805667"/>
    <x v="1"/>
    <n v="8.1069999999999993"/>
    <x v="0"/>
  </r>
  <r>
    <x v="12"/>
    <d v="2010-05-07T00:00:00"/>
    <x v="3"/>
    <x v="1729"/>
    <x v="0"/>
    <n v="44.42"/>
    <x v="0"/>
    <n v="2.948"/>
    <x v="0"/>
    <n v="126.2898"/>
    <x v="1"/>
    <n v="8.1069999999999993"/>
    <x v="0"/>
  </r>
  <r>
    <x v="12"/>
    <d v="2010-05-14T00:00:00"/>
    <x v="3"/>
    <x v="1730"/>
    <x v="0"/>
    <n v="50.15"/>
    <x v="1"/>
    <n v="2.9620000000000002"/>
    <x v="0"/>
    <n v="126.2085484"/>
    <x v="1"/>
    <n v="8.1069999999999993"/>
    <x v="0"/>
  </r>
  <r>
    <x v="12"/>
    <d v="2010-05-21T00:00:00"/>
    <x v="3"/>
    <x v="1731"/>
    <x v="0"/>
    <n v="57.71"/>
    <x v="1"/>
    <n v="2.95"/>
    <x v="0"/>
    <n v="126.1843871"/>
    <x v="1"/>
    <n v="8.1069999999999993"/>
    <x v="0"/>
  </r>
  <r>
    <x v="12"/>
    <d v="2010-05-28T00:00:00"/>
    <x v="3"/>
    <x v="1732"/>
    <x v="0"/>
    <n v="53.11"/>
    <x v="1"/>
    <n v="2.9079999999999999"/>
    <x v="0"/>
    <n v="126.16022580000001"/>
    <x v="1"/>
    <n v="8.1069999999999993"/>
    <x v="0"/>
  </r>
  <r>
    <x v="12"/>
    <d v="2010-06-04T00:00:00"/>
    <x v="4"/>
    <x v="1733"/>
    <x v="0"/>
    <n v="59.85"/>
    <x v="1"/>
    <n v="2.871"/>
    <x v="0"/>
    <n v="126.1360645"/>
    <x v="1"/>
    <n v="8.1069999999999993"/>
    <x v="0"/>
  </r>
  <r>
    <x v="12"/>
    <d v="2010-06-11T00:00:00"/>
    <x v="4"/>
    <x v="1734"/>
    <x v="0"/>
    <n v="65.239999999999995"/>
    <x v="1"/>
    <n v="2.8410000000000002"/>
    <x v="0"/>
    <n v="126.1119032"/>
    <x v="1"/>
    <n v="8.1069999999999993"/>
    <x v="0"/>
  </r>
  <r>
    <x v="12"/>
    <d v="2010-06-18T00:00:00"/>
    <x v="4"/>
    <x v="1735"/>
    <x v="0"/>
    <n v="58.41"/>
    <x v="1"/>
    <n v="2.819"/>
    <x v="0"/>
    <n v="126.114"/>
    <x v="1"/>
    <n v="8.1069999999999993"/>
    <x v="0"/>
  </r>
  <r>
    <x v="12"/>
    <d v="2010-06-25T00:00:00"/>
    <x v="4"/>
    <x v="1736"/>
    <x v="0"/>
    <n v="71.83"/>
    <x v="1"/>
    <n v="2.82"/>
    <x v="0"/>
    <n v="126.1266"/>
    <x v="1"/>
    <n v="8.1069999999999993"/>
    <x v="0"/>
  </r>
  <r>
    <x v="12"/>
    <d v="2010-07-02T00:00:00"/>
    <x v="5"/>
    <x v="1737"/>
    <x v="0"/>
    <n v="78.819999999999993"/>
    <x v="1"/>
    <n v="2.8140000000000001"/>
    <x v="0"/>
    <n v="126.1392"/>
    <x v="1"/>
    <n v="7.9509999999999996"/>
    <x v="1"/>
  </r>
  <r>
    <x v="12"/>
    <d v="2010-07-09T00:00:00"/>
    <x v="5"/>
    <x v="1738"/>
    <x v="0"/>
    <n v="71.33"/>
    <x v="1"/>
    <n v="2.802"/>
    <x v="0"/>
    <n v="126.15179999999999"/>
    <x v="1"/>
    <n v="7.9509999999999996"/>
    <x v="1"/>
  </r>
  <r>
    <x v="12"/>
    <d v="2010-07-16T00:00:00"/>
    <x v="5"/>
    <x v="1739"/>
    <x v="0"/>
    <n v="77.790000000000006"/>
    <x v="1"/>
    <n v="2.7909999999999999"/>
    <x v="0"/>
    <n v="126.1498065"/>
    <x v="1"/>
    <n v="7.9509999999999996"/>
    <x v="1"/>
  </r>
  <r>
    <x v="12"/>
    <d v="2010-07-23T00:00:00"/>
    <x v="5"/>
    <x v="1740"/>
    <x v="0"/>
    <n v="82.27"/>
    <x v="1"/>
    <n v="2.7970000000000002"/>
    <x v="0"/>
    <n v="126.1283548"/>
    <x v="1"/>
    <n v="7.9509999999999996"/>
    <x v="1"/>
  </r>
  <r>
    <x v="12"/>
    <d v="2010-07-30T00:00:00"/>
    <x v="5"/>
    <x v="1741"/>
    <x v="0"/>
    <n v="78.94"/>
    <x v="1"/>
    <n v="2.7970000000000002"/>
    <x v="0"/>
    <n v="126.1069032"/>
    <x v="1"/>
    <n v="7.9509999999999996"/>
    <x v="1"/>
  </r>
  <r>
    <x v="12"/>
    <d v="2010-08-06T00:00:00"/>
    <x v="6"/>
    <x v="1742"/>
    <x v="0"/>
    <n v="81.239999999999995"/>
    <x v="1"/>
    <n v="2.802"/>
    <x v="0"/>
    <n v="126.0854516"/>
    <x v="1"/>
    <n v="7.9509999999999996"/>
    <x v="1"/>
  </r>
  <r>
    <x v="12"/>
    <d v="2010-08-13T00:00:00"/>
    <x v="6"/>
    <x v="1743"/>
    <x v="0"/>
    <n v="74.930000000000007"/>
    <x v="1"/>
    <n v="2.8370000000000002"/>
    <x v="0"/>
    <n v="126.06399999999999"/>
    <x v="1"/>
    <n v="7.9509999999999996"/>
    <x v="1"/>
  </r>
  <r>
    <x v="12"/>
    <d v="2010-08-20T00:00:00"/>
    <x v="6"/>
    <x v="1744"/>
    <x v="0"/>
    <n v="76.34"/>
    <x v="1"/>
    <n v="2.85"/>
    <x v="0"/>
    <n v="126.0766452"/>
    <x v="1"/>
    <n v="7.9509999999999996"/>
    <x v="1"/>
  </r>
  <r>
    <x v="12"/>
    <d v="2010-08-27T00:00:00"/>
    <x v="6"/>
    <x v="1745"/>
    <x v="0"/>
    <n v="75.31"/>
    <x v="1"/>
    <n v="2.8540000000000001"/>
    <x v="0"/>
    <n v="126.0892903"/>
    <x v="1"/>
    <n v="7.9509999999999996"/>
    <x v="1"/>
  </r>
  <r>
    <x v="12"/>
    <d v="2010-09-03T00:00:00"/>
    <x v="7"/>
    <x v="1746"/>
    <x v="0"/>
    <n v="65.709999999999994"/>
    <x v="1"/>
    <n v="2.8679999999999999"/>
    <x v="0"/>
    <n v="126.1019355"/>
    <x v="1"/>
    <n v="7.9509999999999996"/>
    <x v="1"/>
  </r>
  <r>
    <x v="12"/>
    <d v="2010-09-10T00:00:00"/>
    <x v="7"/>
    <x v="1747"/>
    <x v="1"/>
    <n v="65.739999999999995"/>
    <x v="1"/>
    <n v="2.87"/>
    <x v="0"/>
    <n v="126.1145806"/>
    <x v="1"/>
    <n v="7.9509999999999996"/>
    <x v="1"/>
  </r>
  <r>
    <x v="12"/>
    <d v="2010-09-17T00:00:00"/>
    <x v="7"/>
    <x v="1748"/>
    <x v="0"/>
    <n v="66.84"/>
    <x v="1"/>
    <n v="2.875"/>
    <x v="0"/>
    <n v="126.1454667"/>
    <x v="1"/>
    <n v="7.9509999999999996"/>
    <x v="1"/>
  </r>
  <r>
    <x v="12"/>
    <d v="2010-09-24T00:00:00"/>
    <x v="7"/>
    <x v="1749"/>
    <x v="0"/>
    <n v="68.22"/>
    <x v="1"/>
    <n v="2.8719999999999999"/>
    <x v="0"/>
    <n v="126.1900333"/>
    <x v="1"/>
    <n v="7.9509999999999996"/>
    <x v="1"/>
  </r>
  <r>
    <x v="12"/>
    <d v="2010-10-01T00:00:00"/>
    <x v="8"/>
    <x v="1750"/>
    <x v="0"/>
    <n v="68.739999999999995"/>
    <x v="1"/>
    <n v="2.8530000000000002"/>
    <x v="0"/>
    <n v="126.2346"/>
    <x v="1"/>
    <n v="7.7949999999999999"/>
    <x v="1"/>
  </r>
  <r>
    <x v="12"/>
    <d v="2010-10-08T00:00:00"/>
    <x v="8"/>
    <x v="1751"/>
    <x v="0"/>
    <n v="63.03"/>
    <x v="1"/>
    <n v="2.8410000000000002"/>
    <x v="0"/>
    <n v="126.2791667"/>
    <x v="1"/>
    <n v="7.7949999999999999"/>
    <x v="1"/>
  </r>
  <r>
    <x v="12"/>
    <d v="2010-10-15T00:00:00"/>
    <x v="8"/>
    <x v="1752"/>
    <x v="0"/>
    <n v="54.12"/>
    <x v="1"/>
    <n v="2.8450000000000002"/>
    <x v="0"/>
    <n v="126.32667739999999"/>
    <x v="1"/>
    <n v="7.7949999999999999"/>
    <x v="1"/>
  </r>
  <r>
    <x v="12"/>
    <d v="2010-10-22T00:00:00"/>
    <x v="8"/>
    <x v="1753"/>
    <x v="0"/>
    <n v="56.89"/>
    <x v="1"/>
    <n v="2.8490000000000002"/>
    <x v="0"/>
    <n v="126.3815484"/>
    <x v="1"/>
    <n v="7.7949999999999999"/>
    <x v="1"/>
  </r>
  <r>
    <x v="12"/>
    <d v="2010-10-29T00:00:00"/>
    <x v="8"/>
    <x v="1754"/>
    <x v="0"/>
    <n v="45.12"/>
    <x v="0"/>
    <n v="2.8410000000000002"/>
    <x v="0"/>
    <n v="126.43641940000001"/>
    <x v="1"/>
    <n v="7.7949999999999999"/>
    <x v="1"/>
  </r>
  <r>
    <x v="12"/>
    <d v="2010-11-05T00:00:00"/>
    <x v="9"/>
    <x v="1755"/>
    <x v="0"/>
    <n v="49.96"/>
    <x v="0"/>
    <n v="2.831"/>
    <x v="0"/>
    <n v="126.4912903"/>
    <x v="1"/>
    <n v="7.7949999999999999"/>
    <x v="1"/>
  </r>
  <r>
    <x v="12"/>
    <d v="2010-11-12T00:00:00"/>
    <x v="9"/>
    <x v="1756"/>
    <x v="0"/>
    <n v="42.55"/>
    <x v="0"/>
    <n v="2.831"/>
    <x v="0"/>
    <n v="126.54616129999999"/>
    <x v="1"/>
    <n v="7.7949999999999999"/>
    <x v="1"/>
  </r>
  <r>
    <x v="12"/>
    <d v="2010-11-19T00:00:00"/>
    <x v="9"/>
    <x v="1757"/>
    <x v="0"/>
    <n v="42"/>
    <x v="0"/>
    <n v="2.8420000000000001"/>
    <x v="0"/>
    <n v="126.60720000000001"/>
    <x v="1"/>
    <n v="7.7949999999999999"/>
    <x v="1"/>
  </r>
  <r>
    <x v="12"/>
    <d v="2010-11-26T00:00:00"/>
    <x v="9"/>
    <x v="1758"/>
    <x v="1"/>
    <n v="28.22"/>
    <x v="0"/>
    <n v="2.83"/>
    <x v="0"/>
    <n v="126.66926669999999"/>
    <x v="1"/>
    <n v="7.7949999999999999"/>
    <x v="1"/>
  </r>
  <r>
    <x v="12"/>
    <d v="2010-12-03T00:00:00"/>
    <x v="10"/>
    <x v="1759"/>
    <x v="0"/>
    <n v="25.8"/>
    <x v="0"/>
    <n v="2.8119999999999998"/>
    <x v="0"/>
    <n v="126.7313333"/>
    <x v="1"/>
    <n v="7.7949999999999999"/>
    <x v="1"/>
  </r>
  <r>
    <x v="12"/>
    <d v="2010-12-10T00:00:00"/>
    <x v="10"/>
    <x v="1760"/>
    <x v="0"/>
    <n v="36.78"/>
    <x v="0"/>
    <n v="2.8170000000000002"/>
    <x v="0"/>
    <n v="126.79340000000001"/>
    <x v="1"/>
    <n v="7.7949999999999999"/>
    <x v="1"/>
  </r>
  <r>
    <x v="12"/>
    <d v="2010-12-17T00:00:00"/>
    <x v="10"/>
    <x v="1761"/>
    <x v="0"/>
    <n v="35.21"/>
    <x v="0"/>
    <n v="2.8420000000000001"/>
    <x v="0"/>
    <n v="126.8794839"/>
    <x v="1"/>
    <n v="7.7949999999999999"/>
    <x v="1"/>
  </r>
  <r>
    <x v="12"/>
    <d v="2010-12-24T00:00:00"/>
    <x v="10"/>
    <x v="1762"/>
    <x v="0"/>
    <n v="34.9"/>
    <x v="0"/>
    <n v="2.8460000000000001"/>
    <x v="0"/>
    <n v="126.9835806"/>
    <x v="1"/>
    <n v="7.7949999999999999"/>
    <x v="1"/>
  </r>
  <r>
    <x v="12"/>
    <d v="2010-12-31T00:00:00"/>
    <x v="10"/>
    <x v="1763"/>
    <x v="1"/>
    <n v="26.79"/>
    <x v="0"/>
    <n v="2.8679999999999999"/>
    <x v="0"/>
    <n v="127.0876774"/>
    <x v="1"/>
    <n v="7.7949999999999999"/>
    <x v="1"/>
  </r>
  <r>
    <x v="12"/>
    <d v="2011-01-07T00:00:00"/>
    <x v="11"/>
    <x v="1764"/>
    <x v="0"/>
    <n v="16.940000000000001"/>
    <x v="0"/>
    <n v="2.891"/>
    <x v="0"/>
    <n v="127.1917742"/>
    <x v="1"/>
    <n v="7.47"/>
    <x v="1"/>
  </r>
  <r>
    <x v="12"/>
    <d v="2011-01-14T00:00:00"/>
    <x v="11"/>
    <x v="1765"/>
    <x v="0"/>
    <n v="20.6"/>
    <x v="0"/>
    <n v="2.903"/>
    <x v="0"/>
    <n v="127.30093549999999"/>
    <x v="1"/>
    <n v="7.47"/>
    <x v="1"/>
  </r>
  <r>
    <x v="12"/>
    <d v="2011-01-21T00:00:00"/>
    <x v="11"/>
    <x v="1766"/>
    <x v="0"/>
    <n v="34.799999999999997"/>
    <x v="0"/>
    <n v="2.9340000000000002"/>
    <x v="0"/>
    <n v="127.4404839"/>
    <x v="1"/>
    <n v="7.47"/>
    <x v="1"/>
  </r>
  <r>
    <x v="12"/>
    <d v="2011-01-28T00:00:00"/>
    <x v="11"/>
    <x v="1767"/>
    <x v="0"/>
    <n v="31.64"/>
    <x v="0"/>
    <n v="2.96"/>
    <x v="0"/>
    <n v="127.5800323"/>
    <x v="1"/>
    <n v="7.47"/>
    <x v="1"/>
  </r>
  <r>
    <x v="12"/>
    <d v="2011-02-04T00:00:00"/>
    <x v="0"/>
    <x v="1768"/>
    <x v="0"/>
    <n v="23.35"/>
    <x v="0"/>
    <n v="2.9740000000000002"/>
    <x v="0"/>
    <n v="127.7195806"/>
    <x v="1"/>
    <n v="7.47"/>
    <x v="1"/>
  </r>
  <r>
    <x v="12"/>
    <d v="2011-02-11T00:00:00"/>
    <x v="0"/>
    <x v="1769"/>
    <x v="1"/>
    <n v="30.83"/>
    <x v="0"/>
    <n v="3.0339999999999998"/>
    <x v="1"/>
    <n v="127.859129"/>
    <x v="1"/>
    <n v="7.47"/>
    <x v="1"/>
  </r>
  <r>
    <x v="12"/>
    <d v="2011-02-18T00:00:00"/>
    <x v="0"/>
    <x v="1770"/>
    <x v="0"/>
    <n v="40.85"/>
    <x v="0"/>
    <n v="3.0619999999999998"/>
    <x v="1"/>
    <n v="127.99525"/>
    <x v="1"/>
    <n v="7.47"/>
    <x v="1"/>
  </r>
  <r>
    <x v="12"/>
    <d v="2011-02-25T00:00:00"/>
    <x v="0"/>
    <x v="1771"/>
    <x v="0"/>
    <n v="33.17"/>
    <x v="0"/>
    <n v="3.12"/>
    <x v="1"/>
    <n v="128.13"/>
    <x v="1"/>
    <n v="7.47"/>
    <x v="1"/>
  </r>
  <r>
    <x v="12"/>
    <d v="2011-03-04T00:00:00"/>
    <x v="1"/>
    <x v="1772"/>
    <x v="0"/>
    <n v="34.229999999999997"/>
    <x v="0"/>
    <n v="3.23"/>
    <x v="1"/>
    <n v="128.26474999999999"/>
    <x v="1"/>
    <n v="7.47"/>
    <x v="1"/>
  </r>
  <r>
    <x v="12"/>
    <d v="2011-03-11T00:00:00"/>
    <x v="1"/>
    <x v="1773"/>
    <x v="0"/>
    <n v="41.28"/>
    <x v="0"/>
    <n v="3.3460000000000001"/>
    <x v="1"/>
    <n v="128.39949999999999"/>
    <x v="1"/>
    <n v="7.47"/>
    <x v="1"/>
  </r>
  <r>
    <x v="12"/>
    <d v="2011-03-18T00:00:00"/>
    <x v="1"/>
    <x v="1774"/>
    <x v="0"/>
    <n v="44.69"/>
    <x v="0"/>
    <n v="3.407"/>
    <x v="1"/>
    <n v="128.5121935"/>
    <x v="1"/>
    <n v="7.47"/>
    <x v="1"/>
  </r>
  <r>
    <x v="12"/>
    <d v="2011-03-25T00:00:00"/>
    <x v="1"/>
    <x v="1775"/>
    <x v="0"/>
    <n v="42.38"/>
    <x v="0"/>
    <n v="3.4350000000000001"/>
    <x v="1"/>
    <n v="128.61606449999999"/>
    <x v="1"/>
    <n v="7.47"/>
    <x v="1"/>
  </r>
  <r>
    <x v="12"/>
    <d v="2011-04-01T00:00:00"/>
    <x v="2"/>
    <x v="1776"/>
    <x v="0"/>
    <n v="42.49"/>
    <x v="0"/>
    <n v="3.4870000000000001"/>
    <x v="1"/>
    <n v="128.71993549999999"/>
    <x v="1"/>
    <n v="7.1929999999999996"/>
    <x v="1"/>
  </r>
  <r>
    <x v="12"/>
    <d v="2011-04-08T00:00:00"/>
    <x v="2"/>
    <x v="1777"/>
    <x v="0"/>
    <n v="42.75"/>
    <x v="0"/>
    <n v="3.5470000000000002"/>
    <x v="2"/>
    <n v="128.82380649999999"/>
    <x v="1"/>
    <n v="7.1929999999999996"/>
    <x v="1"/>
  </r>
  <r>
    <x v="12"/>
    <d v="2011-04-15T00:00:00"/>
    <x v="2"/>
    <x v="1778"/>
    <x v="0"/>
    <n v="41.72"/>
    <x v="0"/>
    <n v="3.6160000000000001"/>
    <x v="2"/>
    <n v="128.9107333"/>
    <x v="1"/>
    <n v="7.1929999999999996"/>
    <x v="1"/>
  </r>
  <r>
    <x v="12"/>
    <d v="2011-04-22T00:00:00"/>
    <x v="2"/>
    <x v="1779"/>
    <x v="0"/>
    <n v="47.55"/>
    <x v="0"/>
    <n v="3.6549999999999998"/>
    <x v="2"/>
    <n v="128.95529999999999"/>
    <x v="1"/>
    <n v="7.1929999999999996"/>
    <x v="1"/>
  </r>
  <r>
    <x v="12"/>
    <d v="2011-04-29T00:00:00"/>
    <x v="2"/>
    <x v="1780"/>
    <x v="0"/>
    <n v="43.85"/>
    <x v="0"/>
    <n v="3.6829999999999998"/>
    <x v="2"/>
    <n v="128.99986670000001"/>
    <x v="1"/>
    <n v="7.1929999999999996"/>
    <x v="1"/>
  </r>
  <r>
    <x v="12"/>
    <d v="2011-05-06T00:00:00"/>
    <x v="3"/>
    <x v="1781"/>
    <x v="0"/>
    <n v="47.75"/>
    <x v="0"/>
    <n v="3.7440000000000002"/>
    <x v="2"/>
    <n v="129.04443330000001"/>
    <x v="1"/>
    <n v="7.1929999999999996"/>
    <x v="1"/>
  </r>
  <r>
    <x v="12"/>
    <d v="2011-05-13T00:00:00"/>
    <x v="3"/>
    <x v="1782"/>
    <x v="0"/>
    <n v="52.4"/>
    <x v="1"/>
    <n v="3.77"/>
    <x v="2"/>
    <n v="129.089"/>
    <x v="1"/>
    <n v="7.1929999999999996"/>
    <x v="1"/>
  </r>
  <r>
    <x v="12"/>
    <d v="2011-05-20T00:00:00"/>
    <x v="3"/>
    <x v="1783"/>
    <x v="0"/>
    <n v="52.12"/>
    <x v="1"/>
    <n v="3.802"/>
    <x v="2"/>
    <n v="129.07567739999999"/>
    <x v="1"/>
    <n v="7.1929999999999996"/>
    <x v="1"/>
  </r>
  <r>
    <x v="12"/>
    <d v="2011-05-27T00:00:00"/>
    <x v="3"/>
    <x v="1784"/>
    <x v="0"/>
    <n v="54.62"/>
    <x v="1"/>
    <n v="3.778"/>
    <x v="2"/>
    <n v="129.06235480000001"/>
    <x v="1"/>
    <n v="7.1929999999999996"/>
    <x v="1"/>
  </r>
  <r>
    <x v="12"/>
    <d v="2011-06-03T00:00:00"/>
    <x v="4"/>
    <x v="1785"/>
    <x v="0"/>
    <n v="52.76"/>
    <x v="1"/>
    <n v="3.7519999999999998"/>
    <x v="2"/>
    <n v="129.04903229999999"/>
    <x v="1"/>
    <n v="7.1929999999999996"/>
    <x v="1"/>
  </r>
  <r>
    <x v="12"/>
    <d v="2011-06-10T00:00:00"/>
    <x v="4"/>
    <x v="1786"/>
    <x v="0"/>
    <n v="61.39"/>
    <x v="1"/>
    <n v="3.7320000000000002"/>
    <x v="2"/>
    <n v="129.03570970000001"/>
    <x v="1"/>
    <n v="7.1929999999999996"/>
    <x v="1"/>
  </r>
  <r>
    <x v="12"/>
    <d v="2011-06-17T00:00:00"/>
    <x v="4"/>
    <x v="1787"/>
    <x v="0"/>
    <n v="63.35"/>
    <x v="1"/>
    <n v="3.7040000000000002"/>
    <x v="2"/>
    <n v="129.04320000000001"/>
    <x v="1"/>
    <n v="7.1929999999999996"/>
    <x v="1"/>
  </r>
  <r>
    <x v="12"/>
    <d v="2011-06-24T00:00:00"/>
    <x v="4"/>
    <x v="1788"/>
    <x v="0"/>
    <n v="66.38"/>
    <x v="1"/>
    <n v="3.6680000000000001"/>
    <x v="2"/>
    <n v="129.06630000000001"/>
    <x v="1"/>
    <n v="7.1929999999999996"/>
    <x v="1"/>
  </r>
  <r>
    <x v="12"/>
    <d v="2011-07-01T00:00:00"/>
    <x v="5"/>
    <x v="1789"/>
    <x v="0"/>
    <n v="74.290000000000006"/>
    <x v="1"/>
    <n v="3.613"/>
    <x v="2"/>
    <n v="129.08940000000001"/>
    <x v="1"/>
    <n v="6.8769999999999998"/>
    <x v="1"/>
  </r>
  <r>
    <x v="12"/>
    <d v="2011-07-08T00:00:00"/>
    <x v="5"/>
    <x v="1790"/>
    <x v="0"/>
    <n v="77.3"/>
    <x v="1"/>
    <n v="3.5630000000000002"/>
    <x v="2"/>
    <n v="129.11250000000001"/>
    <x v="1"/>
    <n v="6.8769999999999998"/>
    <x v="1"/>
  </r>
  <r>
    <x v="12"/>
    <d v="2011-07-15T00:00:00"/>
    <x v="5"/>
    <x v="1791"/>
    <x v="0"/>
    <n v="75.59"/>
    <x v="1"/>
    <n v="3.5529999999999999"/>
    <x v="2"/>
    <n v="129.13383870000001"/>
    <x v="1"/>
    <n v="6.8769999999999998"/>
    <x v="1"/>
  </r>
  <r>
    <x v="12"/>
    <d v="2011-07-22T00:00:00"/>
    <x v="5"/>
    <x v="1792"/>
    <x v="0"/>
    <n v="78.5"/>
    <x v="1"/>
    <n v="3.5630000000000002"/>
    <x v="2"/>
    <n v="129.1507742"/>
    <x v="1"/>
    <n v="6.8769999999999998"/>
    <x v="1"/>
  </r>
  <r>
    <x v="12"/>
    <d v="2011-07-29T00:00:00"/>
    <x v="5"/>
    <x v="1793"/>
    <x v="0"/>
    <n v="77.62"/>
    <x v="1"/>
    <n v="3.5739999999999998"/>
    <x v="2"/>
    <n v="129.16770969999999"/>
    <x v="1"/>
    <n v="6.8769999999999998"/>
    <x v="1"/>
  </r>
  <r>
    <x v="12"/>
    <d v="2011-08-05T00:00:00"/>
    <x v="6"/>
    <x v="1794"/>
    <x v="0"/>
    <n v="75.56"/>
    <x v="1"/>
    <n v="3.5950000000000002"/>
    <x v="2"/>
    <n v="129.18464520000001"/>
    <x v="1"/>
    <n v="6.8769999999999998"/>
    <x v="1"/>
  </r>
  <r>
    <x v="12"/>
    <d v="2011-08-12T00:00:00"/>
    <x v="6"/>
    <x v="1795"/>
    <x v="0"/>
    <n v="75.95"/>
    <x v="1"/>
    <n v="3.6059999999999999"/>
    <x v="2"/>
    <n v="129.2015806"/>
    <x v="1"/>
    <n v="6.8769999999999998"/>
    <x v="1"/>
  </r>
  <r>
    <x v="12"/>
    <d v="2011-08-19T00:00:00"/>
    <x v="6"/>
    <x v="1796"/>
    <x v="0"/>
    <n v="76.680000000000007"/>
    <x v="1"/>
    <n v="3.5779999999999998"/>
    <x v="2"/>
    <n v="129.24058059999999"/>
    <x v="1"/>
    <n v="6.8769999999999998"/>
    <x v="1"/>
  </r>
  <r>
    <x v="12"/>
    <d v="2011-08-26T00:00:00"/>
    <x v="6"/>
    <x v="1797"/>
    <x v="0"/>
    <n v="81.53"/>
    <x v="1"/>
    <n v="3.57"/>
    <x v="2"/>
    <n v="129.28325810000001"/>
    <x v="1"/>
    <n v="6.8769999999999998"/>
    <x v="1"/>
  </r>
  <r>
    <x v="12"/>
    <d v="2011-09-02T00:00:00"/>
    <x v="7"/>
    <x v="1798"/>
    <x v="0"/>
    <n v="77"/>
    <x v="1"/>
    <n v="3.58"/>
    <x v="2"/>
    <n v="129.32593550000001"/>
    <x v="1"/>
    <n v="6.8769999999999998"/>
    <x v="1"/>
  </r>
  <r>
    <x v="12"/>
    <d v="2011-09-09T00:00:00"/>
    <x v="7"/>
    <x v="1799"/>
    <x v="1"/>
    <n v="70.19"/>
    <x v="1"/>
    <n v="3.6190000000000002"/>
    <x v="2"/>
    <n v="129.36861289999999"/>
    <x v="1"/>
    <n v="6.8769999999999998"/>
    <x v="1"/>
  </r>
  <r>
    <x v="12"/>
    <d v="2011-09-16T00:00:00"/>
    <x v="7"/>
    <x v="1800"/>
    <x v="0"/>
    <n v="67.540000000000006"/>
    <x v="1"/>
    <n v="3.641"/>
    <x v="2"/>
    <n v="129.4306"/>
    <x v="1"/>
    <n v="6.8769999999999998"/>
    <x v="1"/>
  </r>
  <r>
    <x v="12"/>
    <d v="2011-09-23T00:00:00"/>
    <x v="7"/>
    <x v="1801"/>
    <x v="0"/>
    <n v="63.6"/>
    <x v="1"/>
    <n v="3.6480000000000001"/>
    <x v="2"/>
    <n v="129.51833329999999"/>
    <x v="1"/>
    <n v="6.8769999999999998"/>
    <x v="1"/>
  </r>
  <r>
    <x v="12"/>
    <d v="2011-09-30T00:00:00"/>
    <x v="7"/>
    <x v="1802"/>
    <x v="0"/>
    <n v="68.28"/>
    <x v="1"/>
    <n v="3.6230000000000002"/>
    <x v="2"/>
    <n v="129.60606670000001"/>
    <x v="1"/>
    <n v="6.8769999999999998"/>
    <x v="1"/>
  </r>
  <r>
    <x v="12"/>
    <d v="2011-10-07T00:00:00"/>
    <x v="8"/>
    <x v="1803"/>
    <x v="0"/>
    <n v="60.62"/>
    <x v="1"/>
    <n v="3.5920000000000001"/>
    <x v="2"/>
    <n v="129.69380000000001"/>
    <x v="1"/>
    <n v="6.3920000000000003"/>
    <x v="1"/>
  </r>
  <r>
    <x v="12"/>
    <d v="2011-10-14T00:00:00"/>
    <x v="8"/>
    <x v="1804"/>
    <x v="0"/>
    <n v="51.74"/>
    <x v="1"/>
    <n v="3.5670000000000002"/>
    <x v="2"/>
    <n v="129.77064519999999"/>
    <x v="1"/>
    <n v="6.3920000000000003"/>
    <x v="1"/>
  </r>
  <r>
    <x v="12"/>
    <d v="2011-10-21T00:00:00"/>
    <x v="8"/>
    <x v="1805"/>
    <x v="0"/>
    <n v="54.66"/>
    <x v="1"/>
    <n v="3.5790000000000002"/>
    <x v="2"/>
    <n v="129.78216130000001"/>
    <x v="1"/>
    <n v="6.3920000000000003"/>
    <x v="1"/>
  </r>
  <r>
    <x v="12"/>
    <d v="2011-10-28T00:00:00"/>
    <x v="8"/>
    <x v="1806"/>
    <x v="0"/>
    <n v="47.41"/>
    <x v="0"/>
    <n v="3.5670000000000002"/>
    <x v="2"/>
    <n v="129.79367740000001"/>
    <x v="1"/>
    <n v="6.3920000000000003"/>
    <x v="1"/>
  </r>
  <r>
    <x v="12"/>
    <d v="2011-11-04T00:00:00"/>
    <x v="9"/>
    <x v="1807"/>
    <x v="0"/>
    <n v="43.51"/>
    <x v="0"/>
    <n v="3.5379999999999998"/>
    <x v="2"/>
    <n v="129.8051935"/>
    <x v="1"/>
    <n v="6.3920000000000003"/>
    <x v="1"/>
  </r>
  <r>
    <x v="12"/>
    <d v="2011-11-11T00:00:00"/>
    <x v="9"/>
    <x v="1808"/>
    <x v="0"/>
    <n v="33.799999999999997"/>
    <x v="0"/>
    <n v="3.5129999999999999"/>
    <x v="2"/>
    <n v="129.81670969999999"/>
    <x v="1"/>
    <n v="6.3920000000000003"/>
    <x v="1"/>
  </r>
  <r>
    <x v="12"/>
    <d v="2011-11-18T00:00:00"/>
    <x v="9"/>
    <x v="1809"/>
    <x v="0"/>
    <n v="40.65"/>
    <x v="0"/>
    <n v="3.4889999999999999"/>
    <x v="1"/>
    <n v="129.8268333"/>
    <x v="1"/>
    <n v="6.3920000000000003"/>
    <x v="1"/>
  </r>
  <r>
    <x v="12"/>
    <d v="2011-11-25T00:00:00"/>
    <x v="9"/>
    <x v="1810"/>
    <x v="1"/>
    <n v="38.89"/>
    <x v="0"/>
    <n v="3.4449999999999998"/>
    <x v="1"/>
    <n v="129.8364"/>
    <x v="1"/>
    <n v="6.3920000000000003"/>
    <x v="1"/>
  </r>
  <r>
    <x v="12"/>
    <d v="2011-12-02T00:00:00"/>
    <x v="10"/>
    <x v="1811"/>
    <x v="0"/>
    <n v="33.94"/>
    <x v="0"/>
    <n v="3.3889999999999998"/>
    <x v="1"/>
    <n v="129.84596669999999"/>
    <x v="1"/>
    <n v="6.3920000000000003"/>
    <x v="1"/>
  </r>
  <r>
    <x v="12"/>
    <d v="2011-12-09T00:00:00"/>
    <x v="10"/>
    <x v="1812"/>
    <x v="0"/>
    <n v="24.82"/>
    <x v="0"/>
    <n v="3.3410000000000002"/>
    <x v="1"/>
    <n v="129.85553329999999"/>
    <x v="1"/>
    <n v="6.3920000000000003"/>
    <x v="1"/>
  </r>
  <r>
    <x v="12"/>
    <d v="2011-12-16T00:00:00"/>
    <x v="10"/>
    <x v="1813"/>
    <x v="0"/>
    <n v="27.85"/>
    <x v="0"/>
    <n v="3.282"/>
    <x v="1"/>
    <n v="129.8980645"/>
    <x v="1"/>
    <n v="6.3920000000000003"/>
    <x v="1"/>
  </r>
  <r>
    <x v="12"/>
    <d v="2011-12-23T00:00:00"/>
    <x v="10"/>
    <x v="1814"/>
    <x v="0"/>
    <n v="24.76"/>
    <x v="0"/>
    <n v="3.1859999999999999"/>
    <x v="1"/>
    <n v="129.98454839999999"/>
    <x v="1"/>
    <n v="6.3920000000000003"/>
    <x v="1"/>
  </r>
  <r>
    <x v="12"/>
    <d v="2011-12-30T00:00:00"/>
    <x v="10"/>
    <x v="1815"/>
    <x v="1"/>
    <n v="31.53"/>
    <x v="0"/>
    <n v="3.1190000000000002"/>
    <x v="1"/>
    <n v="130.07103230000001"/>
    <x v="1"/>
    <n v="6.3920000000000003"/>
    <x v="1"/>
  </r>
  <r>
    <x v="12"/>
    <d v="2012-01-06T00:00:00"/>
    <x v="11"/>
    <x v="1816"/>
    <x v="0"/>
    <n v="33.799999999999997"/>
    <x v="0"/>
    <n v="3.08"/>
    <x v="1"/>
    <n v="130.15751610000001"/>
    <x v="1"/>
    <n v="6.1040000000000001"/>
    <x v="1"/>
  </r>
  <r>
    <x v="12"/>
    <d v="2012-01-13T00:00:00"/>
    <x v="11"/>
    <x v="1817"/>
    <x v="0"/>
    <n v="25.61"/>
    <x v="0"/>
    <n v="3.056"/>
    <x v="1"/>
    <n v="130.244"/>
    <x v="1"/>
    <n v="6.1040000000000001"/>
    <x v="1"/>
  </r>
  <r>
    <x v="12"/>
    <d v="2012-01-20T00:00:00"/>
    <x v="11"/>
    <x v="1818"/>
    <x v="0"/>
    <n v="32.71"/>
    <x v="0"/>
    <n v="3.0470000000000002"/>
    <x v="1"/>
    <n v="130.27922580000001"/>
    <x v="1"/>
    <n v="6.1040000000000001"/>
    <x v="1"/>
  </r>
  <r>
    <x v="12"/>
    <d v="2012-01-27T00:00:00"/>
    <x v="11"/>
    <x v="1819"/>
    <x v="0"/>
    <n v="34.32"/>
    <x v="0"/>
    <n v="3.0579999999999998"/>
    <x v="1"/>
    <n v="130.31445160000001"/>
    <x v="1"/>
    <n v="6.1040000000000001"/>
    <x v="1"/>
  </r>
  <r>
    <x v="12"/>
    <d v="2012-02-03T00:00:00"/>
    <x v="0"/>
    <x v="1820"/>
    <x v="0"/>
    <n v="31.39"/>
    <x v="0"/>
    <n v="3.077"/>
    <x v="1"/>
    <n v="130.34967739999999"/>
    <x v="1"/>
    <n v="6.1040000000000001"/>
    <x v="1"/>
  </r>
  <r>
    <x v="12"/>
    <d v="2012-02-10T00:00:00"/>
    <x v="0"/>
    <x v="1821"/>
    <x v="1"/>
    <n v="33.729999999999997"/>
    <x v="0"/>
    <n v="3.1160000000000001"/>
    <x v="1"/>
    <n v="130.3849032"/>
    <x v="1"/>
    <n v="6.1040000000000001"/>
    <x v="1"/>
  </r>
  <r>
    <x v="12"/>
    <d v="2012-02-17T00:00:00"/>
    <x v="0"/>
    <x v="1822"/>
    <x v="0"/>
    <n v="36.57"/>
    <x v="0"/>
    <n v="3.1190000000000002"/>
    <x v="1"/>
    <n v="130.45462069999999"/>
    <x v="1"/>
    <n v="6.1040000000000001"/>
    <x v="1"/>
  </r>
  <r>
    <x v="12"/>
    <d v="2012-02-24T00:00:00"/>
    <x v="0"/>
    <x v="1823"/>
    <x v="0"/>
    <n v="35.380000000000003"/>
    <x v="0"/>
    <n v="3.145"/>
    <x v="1"/>
    <n v="130.55020690000001"/>
    <x v="1"/>
    <n v="6.1040000000000001"/>
    <x v="1"/>
  </r>
  <r>
    <x v="12"/>
    <d v="2012-03-02T00:00:00"/>
    <x v="1"/>
    <x v="1824"/>
    <x v="0"/>
    <n v="32.36"/>
    <x v="0"/>
    <n v="3.242"/>
    <x v="1"/>
    <n v="130.64579309999999"/>
    <x v="1"/>
    <n v="6.1040000000000001"/>
    <x v="1"/>
  </r>
  <r>
    <x v="12"/>
    <d v="2012-03-09T00:00:00"/>
    <x v="1"/>
    <x v="1825"/>
    <x v="0"/>
    <n v="38.24"/>
    <x v="0"/>
    <n v="3.38"/>
    <x v="1"/>
    <n v="130.74137930000001"/>
    <x v="1"/>
    <n v="6.1040000000000001"/>
    <x v="1"/>
  </r>
  <r>
    <x v="12"/>
    <d v="2012-03-16T00:00:00"/>
    <x v="1"/>
    <x v="1826"/>
    <x v="0"/>
    <n v="52.5"/>
    <x v="1"/>
    <n v="3.5289999999999999"/>
    <x v="2"/>
    <n v="130.82619349999999"/>
    <x v="1"/>
    <n v="6.1040000000000001"/>
    <x v="1"/>
  </r>
  <r>
    <x v="12"/>
    <d v="2012-03-23T00:00:00"/>
    <x v="1"/>
    <x v="1827"/>
    <x v="0"/>
    <n v="47.83"/>
    <x v="0"/>
    <n v="3.6709999999999998"/>
    <x v="2"/>
    <n v="130.89664519999999"/>
    <x v="1"/>
    <n v="6.1040000000000001"/>
    <x v="1"/>
  </r>
  <r>
    <x v="12"/>
    <d v="2012-03-30T00:00:00"/>
    <x v="1"/>
    <x v="1828"/>
    <x v="0"/>
    <n v="53.2"/>
    <x v="1"/>
    <n v="3.734"/>
    <x v="2"/>
    <n v="130.96709680000001"/>
    <x v="1"/>
    <n v="6.1040000000000001"/>
    <x v="1"/>
  </r>
  <r>
    <x v="12"/>
    <d v="2012-04-06T00:00:00"/>
    <x v="2"/>
    <x v="1829"/>
    <x v="0"/>
    <n v="48.85"/>
    <x v="0"/>
    <n v="3.7930000000000001"/>
    <x v="2"/>
    <n v="131.03754839999999"/>
    <x v="1"/>
    <n v="5.9649999999999999"/>
    <x v="1"/>
  </r>
  <r>
    <x v="12"/>
    <d v="2012-04-13T00:00:00"/>
    <x v="2"/>
    <x v="1830"/>
    <x v="0"/>
    <n v="51.7"/>
    <x v="1"/>
    <n v="3.8330000000000002"/>
    <x v="2"/>
    <n v="131.108"/>
    <x v="1"/>
    <n v="5.9649999999999999"/>
    <x v="1"/>
  </r>
  <r>
    <x v="12"/>
    <d v="2012-04-20T00:00:00"/>
    <x v="2"/>
    <x v="1831"/>
    <x v="0"/>
    <n v="50.24"/>
    <x v="1"/>
    <n v="3.8450000000000002"/>
    <x v="2"/>
    <n v="131.11733330000001"/>
    <x v="1"/>
    <n v="5.9649999999999999"/>
    <x v="1"/>
  </r>
  <r>
    <x v="12"/>
    <d v="2012-04-27T00:00:00"/>
    <x v="2"/>
    <x v="1832"/>
    <x v="0"/>
    <n v="64.8"/>
    <x v="1"/>
    <n v="3.8420000000000001"/>
    <x v="2"/>
    <n v="131.12666669999999"/>
    <x v="1"/>
    <n v="5.9649999999999999"/>
    <x v="1"/>
  </r>
  <r>
    <x v="12"/>
    <d v="2012-05-04T00:00:00"/>
    <x v="3"/>
    <x v="1833"/>
    <x v="0"/>
    <n v="54.41"/>
    <x v="1"/>
    <n v="3.831"/>
    <x v="2"/>
    <n v="131.136"/>
    <x v="1"/>
    <n v="5.9649999999999999"/>
    <x v="1"/>
  </r>
  <r>
    <x v="12"/>
    <d v="2012-05-11T00:00:00"/>
    <x v="3"/>
    <x v="1834"/>
    <x v="0"/>
    <n v="56.47"/>
    <x v="1"/>
    <n v="3.8090000000000002"/>
    <x v="2"/>
    <n v="131.1453333"/>
    <x v="1"/>
    <n v="5.9649999999999999"/>
    <x v="1"/>
  </r>
  <r>
    <x v="12"/>
    <d v="2012-05-18T00:00:00"/>
    <x v="3"/>
    <x v="1835"/>
    <x v="0"/>
    <n v="65.17"/>
    <x v="1"/>
    <n v="3.8079999999999998"/>
    <x v="2"/>
    <n v="131.09832259999999"/>
    <x v="1"/>
    <n v="5.9649999999999999"/>
    <x v="1"/>
  </r>
  <r>
    <x v="12"/>
    <d v="2012-05-25T00:00:00"/>
    <x v="3"/>
    <x v="1836"/>
    <x v="0"/>
    <n v="62.39"/>
    <x v="1"/>
    <n v="3.8010000000000002"/>
    <x v="2"/>
    <n v="131.02877419999999"/>
    <x v="1"/>
    <n v="5.9649999999999999"/>
    <x v="1"/>
  </r>
  <r>
    <x v="12"/>
    <d v="2012-06-01T00:00:00"/>
    <x v="4"/>
    <x v="1837"/>
    <x v="0"/>
    <n v="61.11"/>
    <x v="1"/>
    <n v="3.7879999999999998"/>
    <x v="2"/>
    <n v="130.95922580000001"/>
    <x v="1"/>
    <n v="5.9649999999999999"/>
    <x v="1"/>
  </r>
  <r>
    <x v="12"/>
    <d v="2012-06-08T00:00:00"/>
    <x v="4"/>
    <x v="1838"/>
    <x v="0"/>
    <n v="68.400000000000006"/>
    <x v="1"/>
    <n v="3.7759999999999998"/>
    <x v="2"/>
    <n v="130.88967740000001"/>
    <x v="1"/>
    <n v="5.9649999999999999"/>
    <x v="1"/>
  </r>
  <r>
    <x v="12"/>
    <d v="2012-06-15T00:00:00"/>
    <x v="4"/>
    <x v="1839"/>
    <x v="0"/>
    <n v="65.97"/>
    <x v="1"/>
    <n v="3.7559999999999998"/>
    <x v="2"/>
    <n v="130.82953330000001"/>
    <x v="1"/>
    <n v="5.9649999999999999"/>
    <x v="1"/>
  </r>
  <r>
    <x v="12"/>
    <d v="2012-06-22T00:00:00"/>
    <x v="4"/>
    <x v="1840"/>
    <x v="0"/>
    <n v="72.89"/>
    <x v="1"/>
    <n v="3.7370000000000001"/>
    <x v="2"/>
    <n v="130.7929"/>
    <x v="1"/>
    <n v="5.9649999999999999"/>
    <x v="1"/>
  </r>
  <r>
    <x v="12"/>
    <d v="2012-06-29T00:00:00"/>
    <x v="4"/>
    <x v="1841"/>
    <x v="0"/>
    <n v="82"/>
    <x v="1"/>
    <n v="3.681"/>
    <x v="2"/>
    <n v="130.7562667"/>
    <x v="1"/>
    <n v="5.9649999999999999"/>
    <x v="1"/>
  </r>
  <r>
    <x v="12"/>
    <d v="2012-07-06T00:00:00"/>
    <x v="5"/>
    <x v="1842"/>
    <x v="0"/>
    <n v="79.23"/>
    <x v="1"/>
    <n v="3.63"/>
    <x v="2"/>
    <n v="130.7196333"/>
    <x v="1"/>
    <n v="5.7649999999999997"/>
    <x v="1"/>
  </r>
  <r>
    <x v="12"/>
    <d v="2012-07-13T00:00:00"/>
    <x v="5"/>
    <x v="1843"/>
    <x v="0"/>
    <n v="83.68"/>
    <x v="1"/>
    <n v="3.5950000000000002"/>
    <x v="2"/>
    <n v="130.68299999999999"/>
    <x v="1"/>
    <n v="5.7649999999999997"/>
    <x v="1"/>
  </r>
  <r>
    <x v="12"/>
    <d v="2012-07-20T00:00:00"/>
    <x v="5"/>
    <x v="1844"/>
    <x v="0"/>
    <n v="75.69"/>
    <x v="1"/>
    <n v="3.556"/>
    <x v="2"/>
    <n v="130.70129030000001"/>
    <x v="1"/>
    <n v="5.7649999999999997"/>
    <x v="1"/>
  </r>
  <r>
    <x v="12"/>
    <d v="2012-07-27T00:00:00"/>
    <x v="5"/>
    <x v="1845"/>
    <x v="0"/>
    <n v="80.42"/>
    <x v="1"/>
    <n v="3.5369999999999999"/>
    <x v="2"/>
    <n v="130.7195806"/>
    <x v="1"/>
    <n v="5.7649999999999997"/>
    <x v="1"/>
  </r>
  <r>
    <x v="12"/>
    <d v="2012-08-03T00:00:00"/>
    <x v="6"/>
    <x v="1846"/>
    <x v="0"/>
    <n v="81.99"/>
    <x v="1"/>
    <n v="3.512"/>
    <x v="2"/>
    <n v="130.73787100000001"/>
    <x v="1"/>
    <n v="5.7649999999999997"/>
    <x v="1"/>
  </r>
  <r>
    <x v="12"/>
    <d v="2012-08-10T00:00:00"/>
    <x v="6"/>
    <x v="1847"/>
    <x v="0"/>
    <n v="81.69"/>
    <x v="1"/>
    <n v="3.5089999999999999"/>
    <x v="2"/>
    <n v="130.7561613"/>
    <x v="1"/>
    <n v="5.7649999999999997"/>
    <x v="1"/>
  </r>
  <r>
    <x v="12"/>
    <d v="2012-08-17T00:00:00"/>
    <x v="6"/>
    <x v="1848"/>
    <x v="0"/>
    <n v="79.400000000000006"/>
    <x v="1"/>
    <n v="3.5449999999999999"/>
    <x v="2"/>
    <n v="130.79096770000001"/>
    <x v="1"/>
    <n v="5.7649999999999997"/>
    <x v="1"/>
  </r>
  <r>
    <x v="12"/>
    <d v="2012-08-24T00:00:00"/>
    <x v="6"/>
    <x v="1849"/>
    <x v="0"/>
    <n v="77.37"/>
    <x v="1"/>
    <n v="3.5819999999999999"/>
    <x v="2"/>
    <n v="130.8381613"/>
    <x v="1"/>
    <n v="5.7649999999999997"/>
    <x v="1"/>
  </r>
  <r>
    <x v="12"/>
    <d v="2012-08-31T00:00:00"/>
    <x v="6"/>
    <x v="1850"/>
    <x v="0"/>
    <n v="79.180000000000007"/>
    <x v="1"/>
    <n v="3.6240000000000001"/>
    <x v="2"/>
    <n v="130.88535479999999"/>
    <x v="1"/>
    <n v="5.7649999999999997"/>
    <x v="1"/>
  </r>
  <r>
    <x v="12"/>
    <d v="2012-09-07T00:00:00"/>
    <x v="7"/>
    <x v="1851"/>
    <x v="1"/>
    <n v="70.650000000000006"/>
    <x v="1"/>
    <n v="3.6890000000000001"/>
    <x v="2"/>
    <n v="130.9325484"/>
    <x v="1"/>
    <n v="5.7649999999999997"/>
    <x v="1"/>
  </r>
  <r>
    <x v="12"/>
    <d v="2012-09-14T00:00:00"/>
    <x v="7"/>
    <x v="1852"/>
    <x v="0"/>
    <n v="68.55"/>
    <x v="1"/>
    <n v="3.7490000000000001"/>
    <x v="2"/>
    <n v="130.97766669999999"/>
    <x v="1"/>
    <n v="5.7649999999999997"/>
    <x v="1"/>
  </r>
  <r>
    <x v="12"/>
    <d v="2012-09-21T00:00:00"/>
    <x v="7"/>
    <x v="1853"/>
    <x v="0"/>
    <n v="67.959999999999994"/>
    <x v="1"/>
    <n v="3.8210000000000002"/>
    <x v="2"/>
    <n v="131.01033330000001"/>
    <x v="1"/>
    <n v="5.7649999999999997"/>
    <x v="1"/>
  </r>
  <r>
    <x v="12"/>
    <d v="2012-09-28T00:00:00"/>
    <x v="7"/>
    <x v="1854"/>
    <x v="0"/>
    <n v="64.8"/>
    <x v="1"/>
    <n v="3.8210000000000002"/>
    <x v="2"/>
    <n v="131.04300000000001"/>
    <x v="1"/>
    <n v="5.7649999999999997"/>
    <x v="1"/>
  </r>
  <r>
    <x v="12"/>
    <d v="2012-10-05T00:00:00"/>
    <x v="8"/>
    <x v="1855"/>
    <x v="0"/>
    <n v="61.79"/>
    <x v="1"/>
    <n v="3.8149999999999999"/>
    <x v="2"/>
    <n v="131.0756667"/>
    <x v="1"/>
    <n v="5.6210000000000004"/>
    <x v="1"/>
  </r>
  <r>
    <x v="12"/>
    <d v="2012-10-12T00:00:00"/>
    <x v="8"/>
    <x v="1856"/>
    <x v="0"/>
    <n v="55.1"/>
    <x v="1"/>
    <n v="3.7970000000000002"/>
    <x v="2"/>
    <n v="131.1083333"/>
    <x v="1"/>
    <n v="5.6210000000000004"/>
    <x v="1"/>
  </r>
  <r>
    <x v="12"/>
    <d v="2012-10-19T00:00:00"/>
    <x v="8"/>
    <x v="1857"/>
    <x v="0"/>
    <n v="52.06"/>
    <x v="1"/>
    <n v="3.7810000000000001"/>
    <x v="2"/>
    <n v="131.14996769999999"/>
    <x v="1"/>
    <n v="5.6210000000000004"/>
    <x v="1"/>
  </r>
  <r>
    <x v="12"/>
    <d v="2012-10-26T00:00:00"/>
    <x v="8"/>
    <x v="1858"/>
    <x v="0"/>
    <n v="46.97"/>
    <x v="0"/>
    <n v="3.7549999999999999"/>
    <x v="2"/>
    <n v="131.19309680000001"/>
    <x v="1"/>
    <n v="5.6210000000000004"/>
    <x v="1"/>
  </r>
  <r>
    <x v="13"/>
    <d v="2010-02-05T00:00:00"/>
    <x v="0"/>
    <x v="1859"/>
    <x v="0"/>
    <n v="27.31"/>
    <x v="0"/>
    <n v="2.7839999999999998"/>
    <x v="0"/>
    <n v="181.8711898"/>
    <x v="2"/>
    <n v="8.9920000000000009"/>
    <x v="0"/>
  </r>
  <r>
    <x v="13"/>
    <d v="2010-02-12T00:00:00"/>
    <x v="0"/>
    <x v="1860"/>
    <x v="1"/>
    <n v="27.73"/>
    <x v="0"/>
    <n v="2.7730000000000001"/>
    <x v="0"/>
    <n v="181.98231699999999"/>
    <x v="2"/>
    <n v="8.9920000000000009"/>
    <x v="0"/>
  </r>
  <r>
    <x v="13"/>
    <d v="2010-02-19T00:00:00"/>
    <x v="0"/>
    <x v="1861"/>
    <x v="0"/>
    <n v="31.27"/>
    <x v="0"/>
    <n v="2.7450000000000001"/>
    <x v="0"/>
    <n v="182.0347816"/>
    <x v="2"/>
    <n v="8.9920000000000009"/>
    <x v="0"/>
  </r>
  <r>
    <x v="13"/>
    <d v="2010-02-26T00:00:00"/>
    <x v="0"/>
    <x v="1862"/>
    <x v="0"/>
    <n v="34.89"/>
    <x v="0"/>
    <n v="2.754"/>
    <x v="0"/>
    <n v="182.0774691"/>
    <x v="2"/>
    <n v="8.9920000000000009"/>
    <x v="0"/>
  </r>
  <r>
    <x v="13"/>
    <d v="2010-03-05T00:00:00"/>
    <x v="1"/>
    <x v="1863"/>
    <x v="0"/>
    <n v="37.130000000000003"/>
    <x v="0"/>
    <n v="2.7770000000000001"/>
    <x v="0"/>
    <n v="182.1201566"/>
    <x v="2"/>
    <n v="8.9920000000000009"/>
    <x v="0"/>
  </r>
  <r>
    <x v="13"/>
    <d v="2010-03-12T00:00:00"/>
    <x v="1"/>
    <x v="1864"/>
    <x v="0"/>
    <n v="45.8"/>
    <x v="0"/>
    <n v="2.8180000000000001"/>
    <x v="0"/>
    <n v="182.1628441"/>
    <x v="2"/>
    <n v="8.9920000000000009"/>
    <x v="0"/>
  </r>
  <r>
    <x v="13"/>
    <d v="2010-03-19T00:00:00"/>
    <x v="1"/>
    <x v="1865"/>
    <x v="0"/>
    <n v="48.79"/>
    <x v="0"/>
    <n v="2.8439999999999999"/>
    <x v="0"/>
    <n v="182.0779857"/>
    <x v="2"/>
    <n v="8.9920000000000009"/>
    <x v="0"/>
  </r>
  <r>
    <x v="13"/>
    <d v="2010-03-26T00:00:00"/>
    <x v="1"/>
    <x v="1866"/>
    <x v="0"/>
    <n v="54.36"/>
    <x v="1"/>
    <n v="2.8540000000000001"/>
    <x v="0"/>
    <n v="181.97186970000001"/>
    <x v="2"/>
    <n v="8.9920000000000009"/>
    <x v="0"/>
  </r>
  <r>
    <x v="13"/>
    <d v="2010-04-02T00:00:00"/>
    <x v="2"/>
    <x v="1867"/>
    <x v="0"/>
    <n v="47.74"/>
    <x v="0"/>
    <n v="2.85"/>
    <x v="0"/>
    <n v="181.8657537"/>
    <x v="2"/>
    <n v="8.8989999999999991"/>
    <x v="0"/>
  </r>
  <r>
    <x v="13"/>
    <d v="2010-04-09T00:00:00"/>
    <x v="2"/>
    <x v="1868"/>
    <x v="0"/>
    <n v="65.45"/>
    <x v="1"/>
    <n v="2.8690000000000002"/>
    <x v="0"/>
    <n v="181.75963770000001"/>
    <x v="2"/>
    <n v="8.8989999999999991"/>
    <x v="0"/>
  </r>
  <r>
    <x v="13"/>
    <d v="2010-04-16T00:00:00"/>
    <x v="2"/>
    <x v="1869"/>
    <x v="0"/>
    <n v="54.28"/>
    <x v="1"/>
    <n v="2.899"/>
    <x v="0"/>
    <n v="181.6924769"/>
    <x v="2"/>
    <n v="8.8989999999999991"/>
    <x v="0"/>
  </r>
  <r>
    <x v="13"/>
    <d v="2010-04-23T00:00:00"/>
    <x v="2"/>
    <x v="1870"/>
    <x v="0"/>
    <n v="53.47"/>
    <x v="1"/>
    <n v="2.9020000000000001"/>
    <x v="0"/>
    <n v="181.6772564"/>
    <x v="2"/>
    <n v="8.8989999999999991"/>
    <x v="0"/>
  </r>
  <r>
    <x v="13"/>
    <d v="2010-04-30T00:00:00"/>
    <x v="2"/>
    <x v="1871"/>
    <x v="0"/>
    <n v="53.15"/>
    <x v="1"/>
    <n v="2.9209999999999998"/>
    <x v="0"/>
    <n v="181.66203590000001"/>
    <x v="2"/>
    <n v="8.8989999999999991"/>
    <x v="0"/>
  </r>
  <r>
    <x v="13"/>
    <d v="2010-05-07T00:00:00"/>
    <x v="3"/>
    <x v="1872"/>
    <x v="0"/>
    <n v="70.75"/>
    <x v="1"/>
    <n v="2.9660000000000002"/>
    <x v="0"/>
    <n v="181.64681540000001"/>
    <x v="2"/>
    <n v="8.8989999999999991"/>
    <x v="0"/>
  </r>
  <r>
    <x v="13"/>
    <d v="2010-05-14T00:00:00"/>
    <x v="3"/>
    <x v="1873"/>
    <x v="0"/>
    <n v="54.26"/>
    <x v="1"/>
    <n v="2.9820000000000002"/>
    <x v="0"/>
    <n v="181.6612792"/>
    <x v="2"/>
    <n v="8.8989999999999991"/>
    <x v="0"/>
  </r>
  <r>
    <x v="13"/>
    <d v="2010-05-21T00:00:00"/>
    <x v="3"/>
    <x v="1874"/>
    <x v="0"/>
    <n v="62.62"/>
    <x v="1"/>
    <n v="2.9580000000000002"/>
    <x v="0"/>
    <n v="181.85384859999999"/>
    <x v="2"/>
    <n v="8.8989999999999991"/>
    <x v="0"/>
  </r>
  <r>
    <x v="13"/>
    <d v="2010-05-28T00:00:00"/>
    <x v="3"/>
    <x v="1875"/>
    <x v="0"/>
    <n v="69.27"/>
    <x v="1"/>
    <n v="2.899"/>
    <x v="0"/>
    <n v="182.04641810000001"/>
    <x v="2"/>
    <n v="8.8989999999999991"/>
    <x v="0"/>
  </r>
  <r>
    <x v="13"/>
    <d v="2010-06-04T00:00:00"/>
    <x v="4"/>
    <x v="1876"/>
    <x v="0"/>
    <n v="75.930000000000007"/>
    <x v="1"/>
    <n v="2.847"/>
    <x v="0"/>
    <n v="182.2389876"/>
    <x v="2"/>
    <n v="8.8989999999999991"/>
    <x v="0"/>
  </r>
  <r>
    <x v="13"/>
    <d v="2010-06-11T00:00:00"/>
    <x v="4"/>
    <x v="1877"/>
    <x v="0"/>
    <n v="69.709999999999994"/>
    <x v="1"/>
    <n v="2.8090000000000002"/>
    <x v="0"/>
    <n v="182.43155709999999"/>
    <x v="2"/>
    <n v="8.8989999999999991"/>
    <x v="0"/>
  </r>
  <r>
    <x v="13"/>
    <d v="2010-06-18T00:00:00"/>
    <x v="4"/>
    <x v="1878"/>
    <x v="0"/>
    <n v="72.62"/>
    <x v="1"/>
    <n v="2.78"/>
    <x v="0"/>
    <n v="182.4424199"/>
    <x v="2"/>
    <n v="8.8989999999999991"/>
    <x v="0"/>
  </r>
  <r>
    <x v="13"/>
    <d v="2010-06-25T00:00:00"/>
    <x v="4"/>
    <x v="1879"/>
    <x v="0"/>
    <n v="79.319999999999993"/>
    <x v="1"/>
    <n v="2.8079999999999998"/>
    <x v="0"/>
    <n v="182.38059999999999"/>
    <x v="2"/>
    <n v="8.8989999999999991"/>
    <x v="0"/>
  </r>
  <r>
    <x v="13"/>
    <d v="2010-07-02T00:00:00"/>
    <x v="5"/>
    <x v="1880"/>
    <x v="0"/>
    <n v="76.61"/>
    <x v="1"/>
    <n v="2.8149999999999999"/>
    <x v="0"/>
    <n v="182.3187801"/>
    <x v="2"/>
    <n v="8.7430000000000003"/>
    <x v="0"/>
  </r>
  <r>
    <x v="13"/>
    <d v="2010-07-09T00:00:00"/>
    <x v="5"/>
    <x v="1881"/>
    <x v="0"/>
    <n v="82.45"/>
    <x v="1"/>
    <n v="2.7930000000000001"/>
    <x v="0"/>
    <n v="182.2569603"/>
    <x v="2"/>
    <n v="8.7430000000000003"/>
    <x v="0"/>
  </r>
  <r>
    <x v="13"/>
    <d v="2010-07-16T00:00:00"/>
    <x v="5"/>
    <x v="1882"/>
    <x v="0"/>
    <n v="77.84"/>
    <x v="1"/>
    <n v="2.7829999999999999"/>
    <x v="0"/>
    <n v="182.26044110000001"/>
    <x v="2"/>
    <n v="8.7430000000000003"/>
    <x v="0"/>
  </r>
  <r>
    <x v="13"/>
    <d v="2010-07-23T00:00:00"/>
    <x v="5"/>
    <x v="1883"/>
    <x v="0"/>
    <n v="81.459999999999994"/>
    <x v="1"/>
    <n v="2.7709999999999999"/>
    <x v="0"/>
    <n v="182.3509895"/>
    <x v="2"/>
    <n v="8.7430000000000003"/>
    <x v="0"/>
  </r>
  <r>
    <x v="13"/>
    <d v="2010-07-30T00:00:00"/>
    <x v="5"/>
    <x v="1884"/>
    <x v="0"/>
    <n v="79.78"/>
    <x v="1"/>
    <n v="2.7810000000000001"/>
    <x v="0"/>
    <n v="182.44153779999999"/>
    <x v="2"/>
    <n v="8.7430000000000003"/>
    <x v="0"/>
  </r>
  <r>
    <x v="13"/>
    <d v="2010-08-06T00:00:00"/>
    <x v="6"/>
    <x v="1885"/>
    <x v="0"/>
    <n v="77.17"/>
    <x v="1"/>
    <n v="2.7839999999999998"/>
    <x v="0"/>
    <n v="182.53208620000001"/>
    <x v="2"/>
    <n v="8.7430000000000003"/>
    <x v="0"/>
  </r>
  <r>
    <x v="13"/>
    <d v="2010-08-13T00:00:00"/>
    <x v="6"/>
    <x v="1886"/>
    <x v="0"/>
    <n v="78.44"/>
    <x v="1"/>
    <n v="2.8050000000000002"/>
    <x v="0"/>
    <n v="182.6226346"/>
    <x v="2"/>
    <n v="8.7430000000000003"/>
    <x v="0"/>
  </r>
  <r>
    <x v="13"/>
    <d v="2010-08-20T00:00:00"/>
    <x v="6"/>
    <x v="1887"/>
    <x v="0"/>
    <n v="76.010000000000005"/>
    <x v="1"/>
    <n v="2.7789999999999999"/>
    <x v="0"/>
    <n v="182.61652050000001"/>
    <x v="2"/>
    <n v="8.7430000000000003"/>
    <x v="0"/>
  </r>
  <r>
    <x v="13"/>
    <d v="2010-08-27T00:00:00"/>
    <x v="6"/>
    <x v="1888"/>
    <x v="0"/>
    <n v="71.36"/>
    <x v="1"/>
    <n v="2.7549999999999999"/>
    <x v="0"/>
    <n v="182.61040629999999"/>
    <x v="2"/>
    <n v="8.7430000000000003"/>
    <x v="0"/>
  </r>
  <r>
    <x v="13"/>
    <d v="2010-09-03T00:00:00"/>
    <x v="7"/>
    <x v="1889"/>
    <x v="0"/>
    <n v="78.37"/>
    <x v="1"/>
    <n v="2.7149999999999999"/>
    <x v="0"/>
    <n v="182.6042922"/>
    <x v="2"/>
    <n v="8.7430000000000003"/>
    <x v="0"/>
  </r>
  <r>
    <x v="13"/>
    <d v="2010-09-10T00:00:00"/>
    <x v="7"/>
    <x v="1890"/>
    <x v="1"/>
    <n v="70.87"/>
    <x v="1"/>
    <n v="2.6989999999999998"/>
    <x v="0"/>
    <n v="182.59817799999999"/>
    <x v="2"/>
    <n v="8.7430000000000003"/>
    <x v="0"/>
  </r>
  <r>
    <x v="13"/>
    <d v="2010-09-17T00:00:00"/>
    <x v="7"/>
    <x v="1891"/>
    <x v="0"/>
    <n v="66.55"/>
    <x v="1"/>
    <n v="2.706"/>
    <x v="0"/>
    <n v="182.62250900000001"/>
    <x v="2"/>
    <n v="8.7430000000000003"/>
    <x v="0"/>
  </r>
  <r>
    <x v="13"/>
    <d v="2010-09-24T00:00:00"/>
    <x v="7"/>
    <x v="1892"/>
    <x v="0"/>
    <n v="68.59"/>
    <x v="1"/>
    <n v="2.7130000000000001"/>
    <x v="0"/>
    <n v="182.6696737"/>
    <x v="2"/>
    <n v="8.7430000000000003"/>
    <x v="0"/>
  </r>
  <r>
    <x v="13"/>
    <d v="2010-10-01T00:00:00"/>
    <x v="8"/>
    <x v="1893"/>
    <x v="0"/>
    <n v="70.58"/>
    <x v="1"/>
    <n v="2.7069999999999999"/>
    <x v="0"/>
    <n v="182.71683849999999"/>
    <x v="2"/>
    <n v="8.7240000000000002"/>
    <x v="0"/>
  </r>
  <r>
    <x v="13"/>
    <d v="2010-10-08T00:00:00"/>
    <x v="8"/>
    <x v="1894"/>
    <x v="0"/>
    <n v="56.49"/>
    <x v="1"/>
    <n v="2.7639999999999998"/>
    <x v="0"/>
    <n v="182.76400319999999"/>
    <x v="2"/>
    <n v="8.7240000000000002"/>
    <x v="0"/>
  </r>
  <r>
    <x v="13"/>
    <d v="2010-10-15T00:00:00"/>
    <x v="8"/>
    <x v="1895"/>
    <x v="0"/>
    <n v="58.61"/>
    <x v="1"/>
    <n v="2.8679999999999999"/>
    <x v="0"/>
    <n v="182.81062030000001"/>
    <x v="2"/>
    <n v="8.7240000000000002"/>
    <x v="0"/>
  </r>
  <r>
    <x v="13"/>
    <d v="2010-10-22T00:00:00"/>
    <x v="8"/>
    <x v="1896"/>
    <x v="0"/>
    <n v="53.15"/>
    <x v="1"/>
    <n v="2.9169999999999998"/>
    <x v="0"/>
    <n v="182.85586850000001"/>
    <x v="2"/>
    <n v="8.7240000000000002"/>
    <x v="0"/>
  </r>
  <r>
    <x v="13"/>
    <d v="2010-10-29T00:00:00"/>
    <x v="8"/>
    <x v="1897"/>
    <x v="0"/>
    <n v="61.3"/>
    <x v="1"/>
    <n v="2.9209999999999998"/>
    <x v="0"/>
    <n v="182.90111659999999"/>
    <x v="2"/>
    <n v="8.7240000000000002"/>
    <x v="0"/>
  </r>
  <r>
    <x v="13"/>
    <d v="2010-11-05T00:00:00"/>
    <x v="9"/>
    <x v="1898"/>
    <x v="0"/>
    <n v="45.65"/>
    <x v="0"/>
    <n v="2.9169999999999998"/>
    <x v="0"/>
    <n v="182.9463648"/>
    <x v="2"/>
    <n v="8.7240000000000002"/>
    <x v="0"/>
  </r>
  <r>
    <x v="13"/>
    <d v="2010-11-12T00:00:00"/>
    <x v="9"/>
    <x v="1899"/>
    <x v="0"/>
    <n v="46.14"/>
    <x v="0"/>
    <n v="2.931"/>
    <x v="0"/>
    <n v="182.99161290000001"/>
    <x v="2"/>
    <n v="8.7240000000000002"/>
    <x v="0"/>
  </r>
  <r>
    <x v="13"/>
    <d v="2010-11-19T00:00:00"/>
    <x v="9"/>
    <x v="1900"/>
    <x v="0"/>
    <n v="50.02"/>
    <x v="1"/>
    <n v="3"/>
    <x v="1"/>
    <n v="182.89893850000001"/>
    <x v="2"/>
    <n v="8.7240000000000002"/>
    <x v="0"/>
  </r>
  <r>
    <x v="13"/>
    <d v="2010-11-26T00:00:00"/>
    <x v="9"/>
    <x v="1901"/>
    <x v="1"/>
    <n v="46.15"/>
    <x v="0"/>
    <n v="3.0390000000000001"/>
    <x v="1"/>
    <n v="182.7832769"/>
    <x v="2"/>
    <n v="8.7240000000000002"/>
    <x v="0"/>
  </r>
  <r>
    <x v="13"/>
    <d v="2010-12-03T00:00:00"/>
    <x v="10"/>
    <x v="1902"/>
    <x v="0"/>
    <n v="40.93"/>
    <x v="0"/>
    <n v="3.0459999999999998"/>
    <x v="1"/>
    <n v="182.66761539999999"/>
    <x v="2"/>
    <n v="8.7240000000000002"/>
    <x v="0"/>
  </r>
  <r>
    <x v="13"/>
    <d v="2010-12-10T00:00:00"/>
    <x v="10"/>
    <x v="1903"/>
    <x v="0"/>
    <n v="30.54"/>
    <x v="0"/>
    <n v="3.109"/>
    <x v="1"/>
    <n v="182.55195380000001"/>
    <x v="2"/>
    <n v="8.7240000000000002"/>
    <x v="0"/>
  </r>
  <r>
    <x v="13"/>
    <d v="2010-12-17T00:00:00"/>
    <x v="10"/>
    <x v="1904"/>
    <x v="0"/>
    <n v="30.51"/>
    <x v="0"/>
    <n v="3.14"/>
    <x v="1"/>
    <n v="182.517732"/>
    <x v="2"/>
    <n v="8.7240000000000002"/>
    <x v="0"/>
  </r>
  <r>
    <x v="13"/>
    <d v="2010-12-24T00:00:00"/>
    <x v="10"/>
    <x v="1905"/>
    <x v="0"/>
    <n v="30.59"/>
    <x v="0"/>
    <n v="3.141"/>
    <x v="1"/>
    <n v="182.54459"/>
    <x v="2"/>
    <n v="8.7240000000000002"/>
    <x v="0"/>
  </r>
  <r>
    <x v="13"/>
    <d v="2010-12-31T00:00:00"/>
    <x v="10"/>
    <x v="1906"/>
    <x v="1"/>
    <n v="29.67"/>
    <x v="0"/>
    <n v="3.1789999999999998"/>
    <x v="1"/>
    <n v="182.57144790000001"/>
    <x v="2"/>
    <n v="8.7240000000000002"/>
    <x v="0"/>
  </r>
  <r>
    <x v="13"/>
    <d v="2011-01-07T00:00:00"/>
    <x v="11"/>
    <x v="1907"/>
    <x v="0"/>
    <n v="34.32"/>
    <x v="0"/>
    <n v="3.1930000000000001"/>
    <x v="1"/>
    <n v="182.59830579999999"/>
    <x v="2"/>
    <n v="8.5489999999999995"/>
    <x v="0"/>
  </r>
  <r>
    <x v="13"/>
    <d v="2011-01-14T00:00:00"/>
    <x v="11"/>
    <x v="1908"/>
    <x v="0"/>
    <n v="24.78"/>
    <x v="0"/>
    <n v="3.2050000000000001"/>
    <x v="1"/>
    <n v="182.65857819999999"/>
    <x v="2"/>
    <n v="8.5489999999999995"/>
    <x v="0"/>
  </r>
  <r>
    <x v="13"/>
    <d v="2011-01-21T00:00:00"/>
    <x v="11"/>
    <x v="1909"/>
    <x v="0"/>
    <n v="30.55"/>
    <x v="0"/>
    <n v="3.2290000000000001"/>
    <x v="1"/>
    <n v="182.9193368"/>
    <x v="2"/>
    <n v="8.5489999999999995"/>
    <x v="0"/>
  </r>
  <r>
    <x v="13"/>
    <d v="2011-01-28T00:00:00"/>
    <x v="11"/>
    <x v="1910"/>
    <x v="0"/>
    <n v="24.05"/>
    <x v="0"/>
    <n v="3.2370000000000001"/>
    <x v="1"/>
    <n v="183.18009549999999"/>
    <x v="2"/>
    <n v="8.5489999999999995"/>
    <x v="0"/>
  </r>
  <r>
    <x v="13"/>
    <d v="2011-02-04T00:00:00"/>
    <x v="0"/>
    <x v="1911"/>
    <x v="0"/>
    <n v="28.73"/>
    <x v="0"/>
    <n v="3.2309999999999999"/>
    <x v="1"/>
    <n v="183.44085419999999"/>
    <x v="2"/>
    <n v="8.5489999999999995"/>
    <x v="0"/>
  </r>
  <r>
    <x v="13"/>
    <d v="2011-02-11T00:00:00"/>
    <x v="0"/>
    <x v="1912"/>
    <x v="1"/>
    <n v="30.3"/>
    <x v="0"/>
    <n v="3.2389999999999999"/>
    <x v="1"/>
    <n v="183.70161289999999"/>
    <x v="2"/>
    <n v="8.5489999999999995"/>
    <x v="0"/>
  </r>
  <r>
    <x v="13"/>
    <d v="2011-02-18T00:00:00"/>
    <x v="0"/>
    <x v="1913"/>
    <x v="0"/>
    <n v="40.700000000000003"/>
    <x v="0"/>
    <n v="3.2450000000000001"/>
    <x v="1"/>
    <n v="183.93713529999999"/>
    <x v="2"/>
    <n v="8.5489999999999995"/>
    <x v="0"/>
  </r>
  <r>
    <x v="13"/>
    <d v="2011-02-25T00:00:00"/>
    <x v="0"/>
    <x v="1914"/>
    <x v="0"/>
    <n v="35.78"/>
    <x v="0"/>
    <n v="3.274"/>
    <x v="1"/>
    <n v="184.16256319999999"/>
    <x v="2"/>
    <n v="8.5489999999999995"/>
    <x v="0"/>
  </r>
  <r>
    <x v="13"/>
    <d v="2011-03-04T00:00:00"/>
    <x v="1"/>
    <x v="1915"/>
    <x v="0"/>
    <n v="38.65"/>
    <x v="0"/>
    <n v="3.4329999999999998"/>
    <x v="1"/>
    <n v="184.38799109999999"/>
    <x v="2"/>
    <n v="8.5489999999999995"/>
    <x v="0"/>
  </r>
  <r>
    <x v="13"/>
    <d v="2011-03-11T00:00:00"/>
    <x v="1"/>
    <x v="1916"/>
    <x v="0"/>
    <n v="45.01"/>
    <x v="0"/>
    <n v="3.5819999999999999"/>
    <x v="2"/>
    <n v="184.61341899999999"/>
    <x v="2"/>
    <n v="8.5489999999999995"/>
    <x v="0"/>
  </r>
  <r>
    <x v="13"/>
    <d v="2011-03-18T00:00:00"/>
    <x v="1"/>
    <x v="1917"/>
    <x v="0"/>
    <n v="46.66"/>
    <x v="0"/>
    <n v="3.6309999999999998"/>
    <x v="2"/>
    <n v="184.809719"/>
    <x v="2"/>
    <n v="8.5489999999999995"/>
    <x v="0"/>
  </r>
  <r>
    <x v="13"/>
    <d v="2011-03-25T00:00:00"/>
    <x v="1"/>
    <x v="1918"/>
    <x v="0"/>
    <n v="41.76"/>
    <x v="0"/>
    <n v="3.625"/>
    <x v="2"/>
    <n v="184.99436789999999"/>
    <x v="2"/>
    <n v="8.5489999999999995"/>
    <x v="0"/>
  </r>
  <r>
    <x v="13"/>
    <d v="2011-04-01T00:00:00"/>
    <x v="2"/>
    <x v="1919"/>
    <x v="0"/>
    <n v="37.270000000000003"/>
    <x v="0"/>
    <n v="3.6379999999999999"/>
    <x v="2"/>
    <n v="185.17901670000001"/>
    <x v="2"/>
    <n v="8.5210000000000008"/>
    <x v="0"/>
  </r>
  <r>
    <x v="13"/>
    <d v="2011-04-08T00:00:00"/>
    <x v="2"/>
    <x v="1920"/>
    <x v="0"/>
    <n v="48.71"/>
    <x v="0"/>
    <n v="3.72"/>
    <x v="2"/>
    <n v="185.36366559999999"/>
    <x v="2"/>
    <n v="8.5210000000000008"/>
    <x v="0"/>
  </r>
  <r>
    <x v="13"/>
    <d v="2011-04-15T00:00:00"/>
    <x v="2"/>
    <x v="1921"/>
    <x v="0"/>
    <n v="53.69"/>
    <x v="1"/>
    <n v="3.8210000000000002"/>
    <x v="2"/>
    <n v="185.5339821"/>
    <x v="2"/>
    <n v="8.5210000000000008"/>
    <x v="0"/>
  </r>
  <r>
    <x v="13"/>
    <d v="2011-04-22T00:00:00"/>
    <x v="2"/>
    <x v="1922"/>
    <x v="0"/>
    <n v="53.04"/>
    <x v="1"/>
    <n v="3.8919999999999999"/>
    <x v="2"/>
    <n v="185.6684673"/>
    <x v="2"/>
    <n v="8.5210000000000008"/>
    <x v="0"/>
  </r>
  <r>
    <x v="13"/>
    <d v="2011-04-29T00:00:00"/>
    <x v="2"/>
    <x v="1923"/>
    <x v="0"/>
    <n v="66.180000000000007"/>
    <x v="1"/>
    <n v="3.9620000000000002"/>
    <x v="2"/>
    <n v="185.8029526"/>
    <x v="2"/>
    <n v="8.5210000000000008"/>
    <x v="0"/>
  </r>
  <r>
    <x v="13"/>
    <d v="2011-05-06T00:00:00"/>
    <x v="3"/>
    <x v="1924"/>
    <x v="0"/>
    <n v="58.21"/>
    <x v="1"/>
    <n v="4.0460000000000003"/>
    <x v="2"/>
    <n v="185.9374378"/>
    <x v="2"/>
    <n v="8.5210000000000008"/>
    <x v="0"/>
  </r>
  <r>
    <x v="13"/>
    <d v="2011-05-13T00:00:00"/>
    <x v="3"/>
    <x v="1925"/>
    <x v="0"/>
    <n v="60.38"/>
    <x v="1"/>
    <n v="4.0659999999999998"/>
    <x v="2"/>
    <n v="186.07192309999999"/>
    <x v="2"/>
    <n v="8.5210000000000008"/>
    <x v="0"/>
  </r>
  <r>
    <x v="13"/>
    <d v="2011-05-20T00:00:00"/>
    <x v="3"/>
    <x v="1926"/>
    <x v="0"/>
    <n v="62.28"/>
    <x v="1"/>
    <n v="4.0620000000000003"/>
    <x v="2"/>
    <n v="185.96611540000001"/>
    <x v="2"/>
    <n v="8.5210000000000008"/>
    <x v="0"/>
  </r>
  <r>
    <x v="13"/>
    <d v="2011-05-27T00:00:00"/>
    <x v="3"/>
    <x v="1927"/>
    <x v="0"/>
    <n v="69.7"/>
    <x v="1"/>
    <n v="3.9849999999999999"/>
    <x v="2"/>
    <n v="185.86030769999999"/>
    <x v="2"/>
    <n v="8.5210000000000008"/>
    <x v="0"/>
  </r>
  <r>
    <x v="13"/>
    <d v="2011-06-03T00:00:00"/>
    <x v="4"/>
    <x v="1928"/>
    <x v="0"/>
    <n v="76.38"/>
    <x v="1"/>
    <n v="3.9220000000000002"/>
    <x v="2"/>
    <n v="185.75450000000001"/>
    <x v="2"/>
    <n v="8.5210000000000008"/>
    <x v="0"/>
  </r>
  <r>
    <x v="13"/>
    <d v="2011-06-10T00:00:00"/>
    <x v="4"/>
    <x v="1929"/>
    <x v="0"/>
    <n v="73.88"/>
    <x v="1"/>
    <n v="3.8809999999999998"/>
    <x v="2"/>
    <n v="185.64869229999999"/>
    <x v="2"/>
    <n v="8.5210000000000008"/>
    <x v="0"/>
  </r>
  <r>
    <x v="13"/>
    <d v="2011-06-17T00:00:00"/>
    <x v="4"/>
    <x v="1930"/>
    <x v="0"/>
    <n v="69.319999999999993"/>
    <x v="1"/>
    <n v="3.8420000000000001"/>
    <x v="2"/>
    <n v="185.67193330000001"/>
    <x v="2"/>
    <n v="8.5210000000000008"/>
    <x v="0"/>
  </r>
  <r>
    <x v="13"/>
    <d v="2011-06-24T00:00:00"/>
    <x v="4"/>
    <x v="1931"/>
    <x v="0"/>
    <n v="74.849999999999994"/>
    <x v="1"/>
    <n v="3.8039999999999998"/>
    <x v="2"/>
    <n v="185.79196089999999"/>
    <x v="2"/>
    <n v="8.5210000000000008"/>
    <x v="0"/>
  </r>
  <r>
    <x v="13"/>
    <d v="2011-07-01T00:00:00"/>
    <x v="5"/>
    <x v="1932"/>
    <x v="0"/>
    <n v="74.040000000000006"/>
    <x v="1"/>
    <n v="3.7480000000000002"/>
    <x v="2"/>
    <n v="185.91198850000001"/>
    <x v="2"/>
    <n v="8.625"/>
    <x v="0"/>
  </r>
  <r>
    <x v="13"/>
    <d v="2011-07-08T00:00:00"/>
    <x v="5"/>
    <x v="1933"/>
    <x v="0"/>
    <n v="77.489999999999995"/>
    <x v="1"/>
    <n v="3.7109999999999999"/>
    <x v="2"/>
    <n v="186.032016"/>
    <x v="2"/>
    <n v="8.625"/>
    <x v="0"/>
  </r>
  <r>
    <x v="13"/>
    <d v="2011-07-15T00:00:00"/>
    <x v="5"/>
    <x v="1934"/>
    <x v="0"/>
    <n v="78.47"/>
    <x v="1"/>
    <n v="3.76"/>
    <x v="2"/>
    <n v="186.13998079999999"/>
    <x v="2"/>
    <n v="8.625"/>
    <x v="0"/>
  </r>
  <r>
    <x v="13"/>
    <d v="2011-07-22T00:00:00"/>
    <x v="5"/>
    <x v="1935"/>
    <x v="0"/>
    <n v="82.33"/>
    <x v="1"/>
    <n v="3.8109999999999999"/>
    <x v="2"/>
    <n v="186.21778850000001"/>
    <x v="2"/>
    <n v="8.625"/>
    <x v="0"/>
  </r>
  <r>
    <x v="13"/>
    <d v="2011-07-29T00:00:00"/>
    <x v="5"/>
    <x v="1936"/>
    <x v="0"/>
    <n v="81.31"/>
    <x v="1"/>
    <n v="3.8290000000000002"/>
    <x v="2"/>
    <n v="186.29559620000001"/>
    <x v="2"/>
    <n v="8.625"/>
    <x v="0"/>
  </r>
  <r>
    <x v="13"/>
    <d v="2011-08-05T00:00:00"/>
    <x v="6"/>
    <x v="1937"/>
    <x v="0"/>
    <n v="78.22"/>
    <x v="1"/>
    <n v="3.8420000000000001"/>
    <x v="2"/>
    <n v="186.37340380000001"/>
    <x v="2"/>
    <n v="8.625"/>
    <x v="0"/>
  </r>
  <r>
    <x v="13"/>
    <d v="2011-08-12T00:00:00"/>
    <x v="6"/>
    <x v="1938"/>
    <x v="0"/>
    <n v="77"/>
    <x v="1"/>
    <n v="3.8119999999999998"/>
    <x v="2"/>
    <n v="186.4512115"/>
    <x v="2"/>
    <n v="8.625"/>
    <x v="0"/>
  </r>
  <r>
    <x v="13"/>
    <d v="2011-08-19T00:00:00"/>
    <x v="6"/>
    <x v="1939"/>
    <x v="0"/>
    <n v="72.98"/>
    <x v="1"/>
    <n v="3.7469999999999999"/>
    <x v="2"/>
    <n v="186.5093071"/>
    <x v="2"/>
    <n v="8.625"/>
    <x v="0"/>
  </r>
  <r>
    <x v="13"/>
    <d v="2011-08-26T00:00:00"/>
    <x v="6"/>
    <x v="1940"/>
    <x v="0"/>
    <n v="72.55"/>
    <x v="1"/>
    <n v="3.7040000000000002"/>
    <x v="2"/>
    <n v="186.5641172"/>
    <x v="2"/>
    <n v="8.625"/>
    <x v="0"/>
  </r>
  <r>
    <x v="13"/>
    <d v="2011-09-02T00:00:00"/>
    <x v="7"/>
    <x v="1941"/>
    <x v="0"/>
    <n v="70.63"/>
    <x v="1"/>
    <n v="3.7029999999999998"/>
    <x v="2"/>
    <n v="186.61892739999999"/>
    <x v="2"/>
    <n v="8.625"/>
    <x v="0"/>
  </r>
  <r>
    <x v="13"/>
    <d v="2011-09-09T00:00:00"/>
    <x v="7"/>
    <x v="1942"/>
    <x v="1"/>
    <n v="71.48"/>
    <x v="1"/>
    <n v="3.738"/>
    <x v="2"/>
    <n v="186.67373760000001"/>
    <x v="2"/>
    <n v="8.625"/>
    <x v="0"/>
  </r>
  <r>
    <x v="13"/>
    <d v="2011-09-16T00:00:00"/>
    <x v="7"/>
    <x v="1943"/>
    <x v="0"/>
    <n v="69.17"/>
    <x v="1"/>
    <n v="3.742"/>
    <x v="2"/>
    <n v="186.80240000000001"/>
    <x v="2"/>
    <n v="8.625"/>
    <x v="0"/>
  </r>
  <r>
    <x v="13"/>
    <d v="2011-09-23T00:00:00"/>
    <x v="7"/>
    <x v="1944"/>
    <x v="0"/>
    <n v="63.75"/>
    <x v="1"/>
    <n v="3.7109999999999999"/>
    <x v="2"/>
    <n v="187.02953210000001"/>
    <x v="2"/>
    <n v="8.625"/>
    <x v="0"/>
  </r>
  <r>
    <x v="13"/>
    <d v="2011-09-30T00:00:00"/>
    <x v="7"/>
    <x v="1945"/>
    <x v="0"/>
    <n v="70.66"/>
    <x v="1"/>
    <n v="3.645"/>
    <x v="2"/>
    <n v="187.25666409999999"/>
    <x v="2"/>
    <n v="8.625"/>
    <x v="0"/>
  </r>
  <r>
    <x v="13"/>
    <d v="2011-10-07T00:00:00"/>
    <x v="8"/>
    <x v="1946"/>
    <x v="0"/>
    <n v="55.82"/>
    <x v="1"/>
    <n v="3.5830000000000002"/>
    <x v="2"/>
    <n v="187.4837962"/>
    <x v="2"/>
    <n v="8.5229999999999997"/>
    <x v="0"/>
  </r>
  <r>
    <x v="13"/>
    <d v="2011-10-14T00:00:00"/>
    <x v="8"/>
    <x v="1947"/>
    <x v="0"/>
    <n v="63.82"/>
    <x v="1"/>
    <n v="3.5409999999999999"/>
    <x v="2"/>
    <n v="187.69174810000001"/>
    <x v="2"/>
    <n v="8.5229999999999997"/>
    <x v="0"/>
  </r>
  <r>
    <x v="13"/>
    <d v="2011-10-21T00:00:00"/>
    <x v="8"/>
    <x v="1948"/>
    <x v="0"/>
    <n v="59.6"/>
    <x v="1"/>
    <n v="3.57"/>
    <x v="2"/>
    <n v="187.78461970000001"/>
    <x v="2"/>
    <n v="8.5229999999999997"/>
    <x v="0"/>
  </r>
  <r>
    <x v="13"/>
    <d v="2011-10-28T00:00:00"/>
    <x v="8"/>
    <x v="1949"/>
    <x v="0"/>
    <n v="51.78"/>
    <x v="1"/>
    <n v="3.569"/>
    <x v="2"/>
    <n v="187.8774913"/>
    <x v="2"/>
    <n v="8.5229999999999997"/>
    <x v="0"/>
  </r>
  <r>
    <x v="13"/>
    <d v="2011-11-04T00:00:00"/>
    <x v="9"/>
    <x v="1950"/>
    <x v="0"/>
    <n v="43.92"/>
    <x v="0"/>
    <n v="3.5510000000000002"/>
    <x v="2"/>
    <n v="187.9703629"/>
    <x v="2"/>
    <n v="8.5229999999999997"/>
    <x v="0"/>
  </r>
  <r>
    <x v="13"/>
    <d v="2011-11-11T00:00:00"/>
    <x v="9"/>
    <x v="1951"/>
    <x v="0"/>
    <n v="47.65"/>
    <x v="0"/>
    <n v="3.53"/>
    <x v="2"/>
    <n v="188.06323449999999"/>
    <x v="2"/>
    <n v="8.5229999999999997"/>
    <x v="0"/>
  </r>
  <r>
    <x v="13"/>
    <d v="2011-11-18T00:00:00"/>
    <x v="9"/>
    <x v="1952"/>
    <x v="0"/>
    <n v="51.34"/>
    <x v="1"/>
    <n v="3.53"/>
    <x v="2"/>
    <n v="188.1983654"/>
    <x v="2"/>
    <n v="8.5229999999999997"/>
    <x v="0"/>
  </r>
  <r>
    <x v="13"/>
    <d v="2011-11-25T00:00:00"/>
    <x v="9"/>
    <x v="1953"/>
    <x v="1"/>
    <n v="48.71"/>
    <x v="0"/>
    <n v="3.492"/>
    <x v="1"/>
    <n v="188.35040000000001"/>
    <x v="2"/>
    <n v="8.5229999999999997"/>
    <x v="0"/>
  </r>
  <r>
    <x v="13"/>
    <d v="2011-12-02T00:00:00"/>
    <x v="10"/>
    <x v="1954"/>
    <x v="0"/>
    <n v="50.19"/>
    <x v="1"/>
    <n v="3.452"/>
    <x v="1"/>
    <n v="188.50243459999999"/>
    <x v="2"/>
    <n v="8.5229999999999997"/>
    <x v="0"/>
  </r>
  <r>
    <x v="13"/>
    <d v="2011-12-09T00:00:00"/>
    <x v="10"/>
    <x v="1955"/>
    <x v="0"/>
    <n v="46.57"/>
    <x v="0"/>
    <n v="3.415"/>
    <x v="1"/>
    <n v="188.65446919999999"/>
    <x v="2"/>
    <n v="8.5229999999999997"/>
    <x v="0"/>
  </r>
  <r>
    <x v="13"/>
    <d v="2011-12-16T00:00:00"/>
    <x v="10"/>
    <x v="1956"/>
    <x v="0"/>
    <n v="39.93"/>
    <x v="0"/>
    <n v="3.4129999999999998"/>
    <x v="1"/>
    <n v="188.7979349"/>
    <x v="2"/>
    <n v="8.5229999999999997"/>
    <x v="0"/>
  </r>
  <r>
    <x v="13"/>
    <d v="2011-12-23T00:00:00"/>
    <x v="10"/>
    <x v="1957"/>
    <x v="0"/>
    <n v="42.27"/>
    <x v="0"/>
    <n v="3.3889999999999998"/>
    <x v="1"/>
    <n v="188.9299752"/>
    <x v="2"/>
    <n v="8.5229999999999997"/>
    <x v="0"/>
  </r>
  <r>
    <x v="13"/>
    <d v="2011-12-30T00:00:00"/>
    <x v="10"/>
    <x v="1958"/>
    <x v="1"/>
    <n v="37.79"/>
    <x v="0"/>
    <n v="3.3889999999999998"/>
    <x v="1"/>
    <n v="189.0620155"/>
    <x v="2"/>
    <n v="8.5229999999999997"/>
    <x v="0"/>
  </r>
  <r>
    <x v="13"/>
    <d v="2012-01-06T00:00:00"/>
    <x v="11"/>
    <x v="1959"/>
    <x v="0"/>
    <n v="35.880000000000003"/>
    <x v="0"/>
    <n v="3.4220000000000002"/>
    <x v="1"/>
    <n v="189.1940558"/>
    <x v="2"/>
    <n v="8.4239999999999995"/>
    <x v="0"/>
  </r>
  <r>
    <x v="13"/>
    <d v="2012-01-13T00:00:00"/>
    <x v="11"/>
    <x v="1960"/>
    <x v="0"/>
    <n v="41.18"/>
    <x v="0"/>
    <n v="3.5129999999999999"/>
    <x v="2"/>
    <n v="189.32609619999999"/>
    <x v="2"/>
    <n v="8.4239999999999995"/>
    <x v="0"/>
  </r>
  <r>
    <x v="13"/>
    <d v="2012-01-20T00:00:00"/>
    <x v="11"/>
    <x v="1961"/>
    <x v="0"/>
    <n v="31.85"/>
    <x v="0"/>
    <n v="3.5329999999999999"/>
    <x v="2"/>
    <n v="189.4214733"/>
    <x v="2"/>
    <n v="8.4239999999999995"/>
    <x v="0"/>
  </r>
  <r>
    <x v="13"/>
    <d v="2012-01-27T00:00:00"/>
    <x v="11"/>
    <x v="1962"/>
    <x v="0"/>
    <n v="37.93"/>
    <x v="0"/>
    <n v="3.5670000000000002"/>
    <x v="2"/>
    <n v="189.5168505"/>
    <x v="2"/>
    <n v="8.4239999999999995"/>
    <x v="0"/>
  </r>
  <r>
    <x v="13"/>
    <d v="2012-02-03T00:00:00"/>
    <x v="0"/>
    <x v="1963"/>
    <x v="0"/>
    <n v="42.96"/>
    <x v="0"/>
    <n v="3.617"/>
    <x v="2"/>
    <n v="189.61222770000001"/>
    <x v="2"/>
    <n v="8.4239999999999995"/>
    <x v="0"/>
  </r>
  <r>
    <x v="13"/>
    <d v="2012-02-10T00:00:00"/>
    <x v="0"/>
    <x v="1964"/>
    <x v="1"/>
    <n v="37"/>
    <x v="0"/>
    <n v="3.64"/>
    <x v="2"/>
    <n v="189.70760480000001"/>
    <x v="2"/>
    <n v="8.4239999999999995"/>
    <x v="0"/>
  </r>
  <r>
    <x v="13"/>
    <d v="2012-02-17T00:00:00"/>
    <x v="0"/>
    <x v="1965"/>
    <x v="0"/>
    <n v="36.85"/>
    <x v="0"/>
    <n v="3.6949999999999998"/>
    <x v="2"/>
    <n v="189.84248339999999"/>
    <x v="2"/>
    <n v="8.4239999999999995"/>
    <x v="0"/>
  </r>
  <r>
    <x v="13"/>
    <d v="2012-02-24T00:00:00"/>
    <x v="0"/>
    <x v="1966"/>
    <x v="0"/>
    <n v="42.86"/>
    <x v="0"/>
    <n v="3.7389999999999999"/>
    <x v="2"/>
    <n v="190.0069881"/>
    <x v="2"/>
    <n v="8.4239999999999995"/>
    <x v="0"/>
  </r>
  <r>
    <x v="13"/>
    <d v="2012-03-02T00:00:00"/>
    <x v="1"/>
    <x v="1967"/>
    <x v="0"/>
    <n v="41.55"/>
    <x v="0"/>
    <n v="3.8159999999999998"/>
    <x v="2"/>
    <n v="190.17149269999999"/>
    <x v="2"/>
    <n v="8.4239999999999995"/>
    <x v="0"/>
  </r>
  <r>
    <x v="13"/>
    <d v="2012-03-09T00:00:00"/>
    <x v="1"/>
    <x v="1968"/>
    <x v="0"/>
    <n v="45.52"/>
    <x v="0"/>
    <n v="3.8479999999999999"/>
    <x v="2"/>
    <n v="190.3359973"/>
    <x v="2"/>
    <n v="8.4239999999999995"/>
    <x v="0"/>
  </r>
  <r>
    <x v="13"/>
    <d v="2012-03-16T00:00:00"/>
    <x v="1"/>
    <x v="1969"/>
    <x v="0"/>
    <n v="50.56"/>
    <x v="1"/>
    <n v="3.8620000000000001"/>
    <x v="2"/>
    <n v="190.4618964"/>
    <x v="2"/>
    <n v="8.4239999999999995"/>
    <x v="0"/>
  </r>
  <r>
    <x v="13"/>
    <d v="2012-03-23T00:00:00"/>
    <x v="1"/>
    <x v="1970"/>
    <x v="0"/>
    <n v="59.45"/>
    <x v="1"/>
    <n v="3.9"/>
    <x v="2"/>
    <n v="190.5363213"/>
    <x v="2"/>
    <n v="8.4239999999999995"/>
    <x v="0"/>
  </r>
  <r>
    <x v="13"/>
    <d v="2012-03-30T00:00:00"/>
    <x v="1"/>
    <x v="1971"/>
    <x v="0"/>
    <n v="50.04"/>
    <x v="1"/>
    <n v="3.9529999999999998"/>
    <x v="2"/>
    <n v="190.61074629999999"/>
    <x v="2"/>
    <n v="8.4239999999999995"/>
    <x v="0"/>
  </r>
  <r>
    <x v="13"/>
    <d v="2012-04-06T00:00:00"/>
    <x v="2"/>
    <x v="1972"/>
    <x v="0"/>
    <n v="49.73"/>
    <x v="0"/>
    <n v="3.996"/>
    <x v="2"/>
    <n v="190.68517120000001"/>
    <x v="2"/>
    <n v="8.5670000000000002"/>
    <x v="0"/>
  </r>
  <r>
    <x v="13"/>
    <d v="2012-04-13T00:00:00"/>
    <x v="2"/>
    <x v="1973"/>
    <x v="0"/>
    <n v="51.83"/>
    <x v="1"/>
    <n v="4.0439999999999996"/>
    <x v="2"/>
    <n v="190.7595962"/>
    <x v="2"/>
    <n v="8.5670000000000002"/>
    <x v="0"/>
  </r>
  <r>
    <x v="13"/>
    <d v="2012-04-20T00:00:00"/>
    <x v="2"/>
    <x v="1974"/>
    <x v="0"/>
    <n v="63.13"/>
    <x v="1"/>
    <n v="4.0270000000000001"/>
    <x v="2"/>
    <n v="190.81380129999999"/>
    <x v="2"/>
    <n v="8.5670000000000002"/>
    <x v="0"/>
  </r>
  <r>
    <x v="13"/>
    <d v="2012-04-27T00:00:00"/>
    <x v="2"/>
    <x v="1975"/>
    <x v="0"/>
    <n v="53.2"/>
    <x v="1"/>
    <n v="4.0039999999999996"/>
    <x v="2"/>
    <n v="190.86800640000001"/>
    <x v="2"/>
    <n v="8.5670000000000002"/>
    <x v="0"/>
  </r>
  <r>
    <x v="13"/>
    <d v="2012-05-04T00:00:00"/>
    <x v="3"/>
    <x v="1976"/>
    <x v="0"/>
    <n v="55.21"/>
    <x v="1"/>
    <n v="3.9510000000000001"/>
    <x v="2"/>
    <n v="190.9222115"/>
    <x v="2"/>
    <n v="8.5670000000000002"/>
    <x v="0"/>
  </r>
  <r>
    <x v="13"/>
    <d v="2012-05-11T00:00:00"/>
    <x v="3"/>
    <x v="1977"/>
    <x v="0"/>
    <n v="61.24"/>
    <x v="1"/>
    <n v="3.8889999999999998"/>
    <x v="2"/>
    <n v="190.97641669999999"/>
    <x v="2"/>
    <n v="8.5670000000000002"/>
    <x v="0"/>
  </r>
  <r>
    <x v="13"/>
    <d v="2012-05-18T00:00:00"/>
    <x v="3"/>
    <x v="1978"/>
    <x v="0"/>
    <n v="66.3"/>
    <x v="1"/>
    <n v="3.8479999999999999"/>
    <x v="2"/>
    <n v="190.99644789999999"/>
    <x v="2"/>
    <n v="8.5670000000000002"/>
    <x v="0"/>
  </r>
  <r>
    <x v="13"/>
    <d v="2012-05-25T00:00:00"/>
    <x v="3"/>
    <x v="1979"/>
    <x v="0"/>
    <n v="67.209999999999994"/>
    <x v="1"/>
    <n v="3.798"/>
    <x v="2"/>
    <n v="191.00280960000001"/>
    <x v="2"/>
    <n v="8.5670000000000002"/>
    <x v="0"/>
  </r>
  <r>
    <x v="13"/>
    <d v="2012-06-01T00:00:00"/>
    <x v="4"/>
    <x v="1980"/>
    <x v="0"/>
    <n v="74.48"/>
    <x v="1"/>
    <n v="3.742"/>
    <x v="2"/>
    <n v="191.0091712"/>
    <x v="2"/>
    <n v="8.5670000000000002"/>
    <x v="0"/>
  </r>
  <r>
    <x v="13"/>
    <d v="2012-06-08T00:00:00"/>
    <x v="4"/>
    <x v="1981"/>
    <x v="0"/>
    <n v="64.3"/>
    <x v="1"/>
    <n v="3.6890000000000001"/>
    <x v="2"/>
    <n v="191.01553290000001"/>
    <x v="2"/>
    <n v="8.5670000000000002"/>
    <x v="0"/>
  </r>
  <r>
    <x v="13"/>
    <d v="2012-06-15T00:00:00"/>
    <x v="4"/>
    <x v="1982"/>
    <x v="0"/>
    <n v="71.930000000000007"/>
    <x v="1"/>
    <n v="3.62"/>
    <x v="2"/>
    <n v="191.02997310000001"/>
    <x v="2"/>
    <n v="8.5670000000000002"/>
    <x v="0"/>
  </r>
  <r>
    <x v="13"/>
    <d v="2012-06-22T00:00:00"/>
    <x v="4"/>
    <x v="1983"/>
    <x v="0"/>
    <n v="74.22"/>
    <x v="1"/>
    <n v="3.5640000000000001"/>
    <x v="2"/>
    <n v="191.06460960000001"/>
    <x v="2"/>
    <n v="8.5670000000000002"/>
    <x v="0"/>
  </r>
  <r>
    <x v="13"/>
    <d v="2012-06-29T00:00:00"/>
    <x v="4"/>
    <x v="1984"/>
    <x v="0"/>
    <n v="75.22"/>
    <x v="1"/>
    <n v="3.5059999999999998"/>
    <x v="2"/>
    <n v="191.09924620000001"/>
    <x v="2"/>
    <n v="8.5670000000000002"/>
    <x v="0"/>
  </r>
  <r>
    <x v="13"/>
    <d v="2012-07-06T00:00:00"/>
    <x v="5"/>
    <x v="1985"/>
    <x v="0"/>
    <n v="82.99"/>
    <x v="1"/>
    <n v="3.4750000000000001"/>
    <x v="1"/>
    <n v="191.13388269999999"/>
    <x v="2"/>
    <n v="8.6839999999999993"/>
    <x v="0"/>
  </r>
  <r>
    <x v="13"/>
    <d v="2012-07-13T00:00:00"/>
    <x v="5"/>
    <x v="1986"/>
    <x v="0"/>
    <n v="79.97"/>
    <x v="1"/>
    <n v="3.5230000000000001"/>
    <x v="2"/>
    <n v="191.16851919999999"/>
    <x v="2"/>
    <n v="8.6839999999999993"/>
    <x v="0"/>
  </r>
  <r>
    <x v="13"/>
    <d v="2012-07-20T00:00:00"/>
    <x v="5"/>
    <x v="1987"/>
    <x v="0"/>
    <n v="78.89"/>
    <x v="1"/>
    <n v="3.5670000000000002"/>
    <x v="2"/>
    <n v="191.16704279999999"/>
    <x v="2"/>
    <n v="8.6839999999999993"/>
    <x v="0"/>
  </r>
  <r>
    <x v="13"/>
    <d v="2012-07-27T00:00:00"/>
    <x v="5"/>
    <x v="1988"/>
    <x v="0"/>
    <n v="77.2"/>
    <x v="1"/>
    <n v="3.6469999999999998"/>
    <x v="2"/>
    <n v="191.16556639999999"/>
    <x v="2"/>
    <n v="8.6839999999999993"/>
    <x v="0"/>
  </r>
  <r>
    <x v="13"/>
    <d v="2012-08-03T00:00:00"/>
    <x v="6"/>
    <x v="1989"/>
    <x v="0"/>
    <n v="76.58"/>
    <x v="1"/>
    <n v="3.6539999999999999"/>
    <x v="2"/>
    <n v="191.16408999999999"/>
    <x v="2"/>
    <n v="8.6839999999999993"/>
    <x v="0"/>
  </r>
  <r>
    <x v="13"/>
    <d v="2012-08-10T00:00:00"/>
    <x v="6"/>
    <x v="1990"/>
    <x v="0"/>
    <n v="78.650000000000006"/>
    <x v="1"/>
    <n v="3.722"/>
    <x v="2"/>
    <n v="191.16261349999999"/>
    <x v="2"/>
    <n v="8.6839999999999993"/>
    <x v="0"/>
  </r>
  <r>
    <x v="13"/>
    <d v="2012-08-17T00:00:00"/>
    <x v="6"/>
    <x v="1991"/>
    <x v="0"/>
    <n v="75.709999999999994"/>
    <x v="1"/>
    <n v="3.8069999999999999"/>
    <x v="2"/>
    <n v="191.22849189999999"/>
    <x v="2"/>
    <n v="8.6839999999999993"/>
    <x v="0"/>
  </r>
  <r>
    <x v="13"/>
    <d v="2012-08-24T00:00:00"/>
    <x v="6"/>
    <x v="1992"/>
    <x v="0"/>
    <n v="72.62"/>
    <x v="1"/>
    <n v="3.8340000000000001"/>
    <x v="2"/>
    <n v="191.3448865"/>
    <x v="2"/>
    <n v="8.6839999999999993"/>
    <x v="0"/>
  </r>
  <r>
    <x v="13"/>
    <d v="2012-08-31T00:00:00"/>
    <x v="6"/>
    <x v="1993"/>
    <x v="0"/>
    <n v="75.09"/>
    <x v="1"/>
    <n v="3.867"/>
    <x v="2"/>
    <n v="191.46128100000001"/>
    <x v="2"/>
    <n v="8.6839999999999993"/>
    <x v="0"/>
  </r>
  <r>
    <x v="13"/>
    <d v="2012-09-07T00:00:00"/>
    <x v="7"/>
    <x v="1994"/>
    <x v="1"/>
    <n v="75.7"/>
    <x v="1"/>
    <n v="3.911"/>
    <x v="2"/>
    <n v="191.57767559999999"/>
    <x v="2"/>
    <n v="8.6839999999999993"/>
    <x v="0"/>
  </r>
  <r>
    <x v="13"/>
    <d v="2012-09-14T00:00:00"/>
    <x v="7"/>
    <x v="1995"/>
    <x v="0"/>
    <n v="67.87"/>
    <x v="1"/>
    <n v="3.948"/>
    <x v="2"/>
    <n v="191.69985"/>
    <x v="2"/>
    <n v="8.6839999999999993"/>
    <x v="0"/>
  </r>
  <r>
    <x v="13"/>
    <d v="2012-09-21T00:00:00"/>
    <x v="7"/>
    <x v="1996"/>
    <x v="0"/>
    <n v="65.319999999999993"/>
    <x v="1"/>
    <n v="4.0380000000000003"/>
    <x v="2"/>
    <n v="191.85670379999999"/>
    <x v="2"/>
    <n v="8.6839999999999993"/>
    <x v="0"/>
  </r>
  <r>
    <x v="13"/>
    <d v="2012-09-28T00:00:00"/>
    <x v="7"/>
    <x v="1997"/>
    <x v="0"/>
    <n v="64.88"/>
    <x v="1"/>
    <n v="3.9969999999999999"/>
    <x v="2"/>
    <n v="192.01355770000001"/>
    <x v="2"/>
    <n v="8.6839999999999993"/>
    <x v="0"/>
  </r>
  <r>
    <x v="13"/>
    <d v="2012-10-05T00:00:00"/>
    <x v="8"/>
    <x v="1998"/>
    <x v="0"/>
    <n v="64.89"/>
    <x v="1"/>
    <n v="3.9849999999999999"/>
    <x v="2"/>
    <n v="192.1704115"/>
    <x v="2"/>
    <n v="8.6669999999999998"/>
    <x v="0"/>
  </r>
  <r>
    <x v="13"/>
    <d v="2012-10-12T00:00:00"/>
    <x v="8"/>
    <x v="1999"/>
    <x v="0"/>
    <n v="54.47"/>
    <x v="1"/>
    <n v="4"/>
    <x v="2"/>
    <n v="192.32726539999999"/>
    <x v="2"/>
    <n v="8.6669999999999998"/>
    <x v="0"/>
  </r>
  <r>
    <x v="13"/>
    <d v="2012-10-19T00:00:00"/>
    <x v="8"/>
    <x v="2000"/>
    <x v="0"/>
    <n v="56.47"/>
    <x v="1"/>
    <n v="3.9689999999999999"/>
    <x v="2"/>
    <n v="192.3308542"/>
    <x v="2"/>
    <n v="8.6669999999999998"/>
    <x v="0"/>
  </r>
  <r>
    <x v="13"/>
    <d v="2012-10-26T00:00:00"/>
    <x v="8"/>
    <x v="2001"/>
    <x v="0"/>
    <n v="58.85"/>
    <x v="1"/>
    <n v="3.8820000000000001"/>
    <x v="2"/>
    <n v="192.3088989"/>
    <x v="2"/>
    <n v="8.6669999999999998"/>
    <x v="0"/>
  </r>
  <r>
    <x v="14"/>
    <d v="2010-02-05T00:00:00"/>
    <x v="0"/>
    <x v="2002"/>
    <x v="0"/>
    <n v="19.829999999999998"/>
    <x v="0"/>
    <n v="2.9540000000000002"/>
    <x v="0"/>
    <n v="131.5279032"/>
    <x v="1"/>
    <n v="8.35"/>
    <x v="0"/>
  </r>
  <r>
    <x v="14"/>
    <d v="2010-02-12T00:00:00"/>
    <x v="0"/>
    <x v="2003"/>
    <x v="1"/>
    <n v="22"/>
    <x v="0"/>
    <n v="2.94"/>
    <x v="0"/>
    <n v="131.58661290000001"/>
    <x v="1"/>
    <n v="8.35"/>
    <x v="0"/>
  </r>
  <r>
    <x v="14"/>
    <d v="2010-02-19T00:00:00"/>
    <x v="0"/>
    <x v="2004"/>
    <x v="0"/>
    <n v="27.54"/>
    <x v="0"/>
    <n v="2.9089999999999998"/>
    <x v="0"/>
    <n v="131.637"/>
    <x v="1"/>
    <n v="8.35"/>
    <x v="0"/>
  </r>
  <r>
    <x v="14"/>
    <d v="2010-02-26T00:00:00"/>
    <x v="0"/>
    <x v="2005"/>
    <x v="0"/>
    <n v="29.87"/>
    <x v="0"/>
    <n v="2.91"/>
    <x v="0"/>
    <n v="131.68600000000001"/>
    <x v="1"/>
    <n v="8.35"/>
    <x v="0"/>
  </r>
  <r>
    <x v="14"/>
    <d v="2010-03-05T00:00:00"/>
    <x v="1"/>
    <x v="2006"/>
    <x v="0"/>
    <n v="31.79"/>
    <x v="0"/>
    <n v="2.919"/>
    <x v="0"/>
    <n v="131.73500000000001"/>
    <x v="1"/>
    <n v="8.35"/>
    <x v="0"/>
  </r>
  <r>
    <x v="14"/>
    <d v="2010-03-12T00:00:00"/>
    <x v="1"/>
    <x v="2007"/>
    <x v="0"/>
    <n v="41.39"/>
    <x v="0"/>
    <n v="2.9380000000000002"/>
    <x v="0"/>
    <n v="131.78399999999999"/>
    <x v="1"/>
    <n v="8.35"/>
    <x v="0"/>
  </r>
  <r>
    <x v="14"/>
    <d v="2010-03-19T00:00:00"/>
    <x v="1"/>
    <x v="2008"/>
    <x v="0"/>
    <n v="44.69"/>
    <x v="0"/>
    <n v="2.96"/>
    <x v="0"/>
    <n v="131.8242903"/>
    <x v="1"/>
    <n v="8.35"/>
    <x v="0"/>
  </r>
  <r>
    <x v="14"/>
    <d v="2010-03-26T00:00:00"/>
    <x v="1"/>
    <x v="2009"/>
    <x v="0"/>
    <n v="39.53"/>
    <x v="0"/>
    <n v="2.9630000000000001"/>
    <x v="0"/>
    <n v="131.86312899999999"/>
    <x v="1"/>
    <n v="8.35"/>
    <x v="0"/>
  </r>
  <r>
    <x v="14"/>
    <d v="2010-04-02T00:00:00"/>
    <x v="2"/>
    <x v="2010"/>
    <x v="0"/>
    <n v="45.27"/>
    <x v="0"/>
    <n v="2.9569999999999999"/>
    <x v="0"/>
    <n v="131.9019677"/>
    <x v="1"/>
    <n v="8.1850000000000005"/>
    <x v="0"/>
  </r>
  <r>
    <x v="14"/>
    <d v="2010-04-09T00:00:00"/>
    <x v="2"/>
    <x v="2011"/>
    <x v="0"/>
    <n v="57.77"/>
    <x v="1"/>
    <n v="2.992"/>
    <x v="0"/>
    <n v="131.94080650000001"/>
    <x v="1"/>
    <n v="8.1850000000000005"/>
    <x v="0"/>
  </r>
  <r>
    <x v="14"/>
    <d v="2010-04-16T00:00:00"/>
    <x v="2"/>
    <x v="2012"/>
    <x v="0"/>
    <n v="49.63"/>
    <x v="0"/>
    <n v="3.01"/>
    <x v="1"/>
    <n v="131.98089999999999"/>
    <x v="1"/>
    <n v="8.1850000000000005"/>
    <x v="0"/>
  </r>
  <r>
    <x v="14"/>
    <d v="2010-04-23T00:00:00"/>
    <x v="2"/>
    <x v="2013"/>
    <x v="0"/>
    <n v="46.54"/>
    <x v="0"/>
    <n v="3.0209999999999999"/>
    <x v="1"/>
    <n v="132.0226667"/>
    <x v="1"/>
    <n v="8.1850000000000005"/>
    <x v="0"/>
  </r>
  <r>
    <x v="14"/>
    <d v="2010-04-30T00:00:00"/>
    <x v="2"/>
    <x v="2014"/>
    <x v="0"/>
    <n v="49.09"/>
    <x v="0"/>
    <n v="3.0419999999999998"/>
    <x v="1"/>
    <n v="132.06443329999999"/>
    <x v="1"/>
    <n v="8.1850000000000005"/>
    <x v="0"/>
  </r>
  <r>
    <x v="14"/>
    <d v="2010-05-07T00:00:00"/>
    <x v="3"/>
    <x v="2015"/>
    <x v="0"/>
    <n v="63.16"/>
    <x v="1"/>
    <n v="3.0950000000000002"/>
    <x v="1"/>
    <n v="132.1062"/>
    <x v="1"/>
    <n v="8.1850000000000005"/>
    <x v="0"/>
  </r>
  <r>
    <x v="14"/>
    <d v="2010-05-14T00:00:00"/>
    <x v="3"/>
    <x v="2016"/>
    <x v="0"/>
    <n v="47.13"/>
    <x v="0"/>
    <n v="3.1120000000000001"/>
    <x v="1"/>
    <n v="132.152129"/>
    <x v="1"/>
    <n v="8.1850000000000005"/>
    <x v="0"/>
  </r>
  <r>
    <x v="14"/>
    <d v="2010-05-21T00:00:00"/>
    <x v="3"/>
    <x v="2017"/>
    <x v="0"/>
    <n v="59.09"/>
    <x v="1"/>
    <n v="3.0960000000000001"/>
    <x v="1"/>
    <n v="132.2230323"/>
    <x v="1"/>
    <n v="8.1850000000000005"/>
    <x v="0"/>
  </r>
  <r>
    <x v="14"/>
    <d v="2010-05-28T00:00:00"/>
    <x v="3"/>
    <x v="2018"/>
    <x v="0"/>
    <n v="70.61"/>
    <x v="1"/>
    <n v="3.0459999999999998"/>
    <x v="1"/>
    <n v="132.2939355"/>
    <x v="1"/>
    <n v="8.1850000000000005"/>
    <x v="0"/>
  </r>
  <r>
    <x v="14"/>
    <d v="2010-06-04T00:00:00"/>
    <x v="4"/>
    <x v="2019"/>
    <x v="0"/>
    <n v="69.989999999999995"/>
    <x v="1"/>
    <n v="3.0059999999999998"/>
    <x v="1"/>
    <n v="132.36483870000001"/>
    <x v="1"/>
    <n v="8.1850000000000005"/>
    <x v="0"/>
  </r>
  <r>
    <x v="14"/>
    <d v="2010-06-11T00:00:00"/>
    <x v="4"/>
    <x v="2020"/>
    <x v="0"/>
    <n v="61.04"/>
    <x v="1"/>
    <n v="2.972"/>
    <x v="0"/>
    <n v="132.43574190000001"/>
    <x v="1"/>
    <n v="8.1850000000000005"/>
    <x v="0"/>
  </r>
  <r>
    <x v="14"/>
    <d v="2010-06-18T00:00:00"/>
    <x v="4"/>
    <x v="2021"/>
    <x v="0"/>
    <n v="65.83"/>
    <x v="1"/>
    <n v="2.9420000000000002"/>
    <x v="0"/>
    <n v="132.47333330000001"/>
    <x v="1"/>
    <n v="8.1850000000000005"/>
    <x v="0"/>
  </r>
  <r>
    <x v="14"/>
    <d v="2010-06-25T00:00:00"/>
    <x v="4"/>
    <x v="2022"/>
    <x v="0"/>
    <n v="72.790000000000006"/>
    <x v="1"/>
    <n v="2.9580000000000002"/>
    <x v="0"/>
    <n v="132.49760000000001"/>
    <x v="1"/>
    <n v="8.1850000000000005"/>
    <x v="0"/>
  </r>
  <r>
    <x v="14"/>
    <d v="2010-07-02T00:00:00"/>
    <x v="5"/>
    <x v="2023"/>
    <x v="0"/>
    <n v="66.13"/>
    <x v="1"/>
    <n v="2.9580000000000002"/>
    <x v="0"/>
    <n v="132.5218667"/>
    <x v="1"/>
    <n v="8.0990000000000002"/>
    <x v="0"/>
  </r>
  <r>
    <x v="14"/>
    <d v="2010-07-09T00:00:00"/>
    <x v="5"/>
    <x v="2024"/>
    <x v="0"/>
    <n v="77.33"/>
    <x v="1"/>
    <n v="2.94"/>
    <x v="0"/>
    <n v="132.54613330000001"/>
    <x v="1"/>
    <n v="8.0990000000000002"/>
    <x v="0"/>
  </r>
  <r>
    <x v="14"/>
    <d v="2010-07-16T00:00:00"/>
    <x v="5"/>
    <x v="2025"/>
    <x v="0"/>
    <n v="72.83"/>
    <x v="1"/>
    <n v="2.9329999999999998"/>
    <x v="0"/>
    <n v="132.5667742"/>
    <x v="1"/>
    <n v="8.0990000000000002"/>
    <x v="0"/>
  </r>
  <r>
    <x v="14"/>
    <d v="2010-07-23T00:00:00"/>
    <x v="5"/>
    <x v="2026"/>
    <x v="0"/>
    <n v="73.2"/>
    <x v="1"/>
    <n v="2.9239999999999999"/>
    <x v="0"/>
    <n v="132.5825806"/>
    <x v="1"/>
    <n v="8.0990000000000002"/>
    <x v="0"/>
  </r>
  <r>
    <x v="14"/>
    <d v="2010-07-30T00:00:00"/>
    <x v="5"/>
    <x v="2027"/>
    <x v="0"/>
    <n v="72.040000000000006"/>
    <x v="1"/>
    <n v="2.9319999999999999"/>
    <x v="0"/>
    <n v="132.5983871"/>
    <x v="1"/>
    <n v="8.0990000000000002"/>
    <x v="0"/>
  </r>
  <r>
    <x v="14"/>
    <d v="2010-08-06T00:00:00"/>
    <x v="6"/>
    <x v="2028"/>
    <x v="0"/>
    <n v="72.7"/>
    <x v="1"/>
    <n v="2.9420000000000002"/>
    <x v="0"/>
    <n v="132.6141935"/>
    <x v="1"/>
    <n v="8.0990000000000002"/>
    <x v="0"/>
  </r>
  <r>
    <x v="14"/>
    <d v="2010-08-13T00:00:00"/>
    <x v="6"/>
    <x v="2029"/>
    <x v="0"/>
    <n v="72.17"/>
    <x v="1"/>
    <n v="2.923"/>
    <x v="0"/>
    <n v="132.63"/>
    <x v="1"/>
    <n v="8.0990000000000002"/>
    <x v="0"/>
  </r>
  <r>
    <x v="14"/>
    <d v="2010-08-20T00:00:00"/>
    <x v="6"/>
    <x v="2030"/>
    <x v="0"/>
    <n v="71.099999999999994"/>
    <x v="1"/>
    <n v="2.9129999999999998"/>
    <x v="0"/>
    <n v="132.66161289999999"/>
    <x v="1"/>
    <n v="8.0990000000000002"/>
    <x v="0"/>
  </r>
  <r>
    <x v="14"/>
    <d v="2010-08-27T00:00:00"/>
    <x v="6"/>
    <x v="2031"/>
    <x v="0"/>
    <n v="65.069999999999993"/>
    <x v="1"/>
    <n v="2.8849999999999998"/>
    <x v="0"/>
    <n v="132.69322579999999"/>
    <x v="1"/>
    <n v="8.0990000000000002"/>
    <x v="0"/>
  </r>
  <r>
    <x v="14"/>
    <d v="2010-09-03T00:00:00"/>
    <x v="7"/>
    <x v="2032"/>
    <x v="0"/>
    <n v="73.17"/>
    <x v="1"/>
    <n v="2.86"/>
    <x v="0"/>
    <n v="132.72483869999999"/>
    <x v="1"/>
    <n v="8.0990000000000002"/>
    <x v="0"/>
  </r>
  <r>
    <x v="14"/>
    <d v="2010-09-10T00:00:00"/>
    <x v="7"/>
    <x v="2033"/>
    <x v="1"/>
    <n v="62.36"/>
    <x v="1"/>
    <n v="2.8370000000000002"/>
    <x v="0"/>
    <n v="132.75645159999999"/>
    <x v="1"/>
    <n v="8.0990000000000002"/>
    <x v="0"/>
  </r>
  <r>
    <x v="14"/>
    <d v="2010-09-17T00:00:00"/>
    <x v="7"/>
    <x v="2034"/>
    <x v="0"/>
    <n v="57.94"/>
    <x v="1"/>
    <n v="2.8460000000000001"/>
    <x v="0"/>
    <n v="132.76706669999999"/>
    <x v="1"/>
    <n v="8.0990000000000002"/>
    <x v="0"/>
  </r>
  <r>
    <x v="14"/>
    <d v="2010-09-24T00:00:00"/>
    <x v="7"/>
    <x v="2035"/>
    <x v="0"/>
    <n v="62.53"/>
    <x v="1"/>
    <n v="2.8370000000000002"/>
    <x v="0"/>
    <n v="132.76193330000001"/>
    <x v="1"/>
    <n v="8.0990000000000002"/>
    <x v="0"/>
  </r>
  <r>
    <x v="14"/>
    <d v="2010-10-01T00:00:00"/>
    <x v="8"/>
    <x v="2036"/>
    <x v="0"/>
    <n v="59.69"/>
    <x v="1"/>
    <n v="2.84"/>
    <x v="0"/>
    <n v="132.7568"/>
    <x v="1"/>
    <n v="8.0670000000000002"/>
    <x v="0"/>
  </r>
  <r>
    <x v="14"/>
    <d v="2010-10-08T00:00:00"/>
    <x v="8"/>
    <x v="2037"/>
    <x v="0"/>
    <n v="52.19"/>
    <x v="1"/>
    <n v="2.903"/>
    <x v="0"/>
    <n v="132.75166669999999"/>
    <x v="1"/>
    <n v="8.0670000000000002"/>
    <x v="0"/>
  </r>
  <r>
    <x v="14"/>
    <d v="2010-10-15T00:00:00"/>
    <x v="8"/>
    <x v="2038"/>
    <x v="0"/>
    <n v="49.96"/>
    <x v="0"/>
    <n v="2.9990000000000001"/>
    <x v="0"/>
    <n v="132.7633548"/>
    <x v="1"/>
    <n v="8.0670000000000002"/>
    <x v="0"/>
  </r>
  <r>
    <x v="14"/>
    <d v="2010-10-22T00:00:00"/>
    <x v="8"/>
    <x v="2039"/>
    <x v="0"/>
    <n v="47.1"/>
    <x v="0"/>
    <n v="3.0489999999999999"/>
    <x v="1"/>
    <n v="132.8170968"/>
    <x v="1"/>
    <n v="8.0670000000000002"/>
    <x v="0"/>
  </r>
  <r>
    <x v="14"/>
    <d v="2010-10-29T00:00:00"/>
    <x v="8"/>
    <x v="2040"/>
    <x v="0"/>
    <n v="55.09"/>
    <x v="1"/>
    <n v="3.0550000000000002"/>
    <x v="1"/>
    <n v="132.87083870000001"/>
    <x v="1"/>
    <n v="8.0670000000000002"/>
    <x v="0"/>
  </r>
  <r>
    <x v="14"/>
    <d v="2010-11-05T00:00:00"/>
    <x v="9"/>
    <x v="2041"/>
    <x v="0"/>
    <n v="40.29"/>
    <x v="0"/>
    <n v="3.0489999999999999"/>
    <x v="1"/>
    <n v="132.92458060000001"/>
    <x v="1"/>
    <n v="8.0670000000000002"/>
    <x v="0"/>
  </r>
  <r>
    <x v="14"/>
    <d v="2010-11-12T00:00:00"/>
    <x v="9"/>
    <x v="2042"/>
    <x v="0"/>
    <n v="39.630000000000003"/>
    <x v="0"/>
    <n v="3.0649999999999999"/>
    <x v="1"/>
    <n v="132.97832260000001"/>
    <x v="1"/>
    <n v="8.0670000000000002"/>
    <x v="0"/>
  </r>
  <r>
    <x v="14"/>
    <d v="2010-11-19T00:00:00"/>
    <x v="9"/>
    <x v="2043"/>
    <x v="0"/>
    <n v="44.1"/>
    <x v="0"/>
    <n v="3.1379999999999999"/>
    <x v="1"/>
    <n v="132.91720000000001"/>
    <x v="1"/>
    <n v="8.0670000000000002"/>
    <x v="0"/>
  </r>
  <r>
    <x v="14"/>
    <d v="2010-11-26T00:00:00"/>
    <x v="9"/>
    <x v="2044"/>
    <x v="1"/>
    <n v="40.71"/>
    <x v="0"/>
    <n v="3.1859999999999999"/>
    <x v="1"/>
    <n v="132.8369333"/>
    <x v="1"/>
    <n v="8.0670000000000002"/>
    <x v="0"/>
  </r>
  <r>
    <x v="14"/>
    <d v="2010-12-03T00:00:00"/>
    <x v="10"/>
    <x v="2045"/>
    <x v="0"/>
    <n v="36"/>
    <x v="0"/>
    <n v="3.2"/>
    <x v="1"/>
    <n v="132.75666670000001"/>
    <x v="1"/>
    <n v="8.0670000000000002"/>
    <x v="0"/>
  </r>
  <r>
    <x v="14"/>
    <d v="2010-12-10T00:00:00"/>
    <x v="10"/>
    <x v="2046"/>
    <x v="0"/>
    <n v="23.97"/>
    <x v="0"/>
    <n v="3.2549999999999999"/>
    <x v="1"/>
    <n v="132.6764"/>
    <x v="1"/>
    <n v="8.0670000000000002"/>
    <x v="0"/>
  </r>
  <r>
    <x v="14"/>
    <d v="2010-12-17T00:00:00"/>
    <x v="10"/>
    <x v="2047"/>
    <x v="0"/>
    <n v="25.3"/>
    <x v="0"/>
    <n v="3.3010000000000002"/>
    <x v="1"/>
    <n v="132.6804516"/>
    <x v="1"/>
    <n v="8.0670000000000002"/>
    <x v="0"/>
  </r>
  <r>
    <x v="14"/>
    <d v="2010-12-24T00:00:00"/>
    <x v="10"/>
    <x v="2048"/>
    <x v="0"/>
    <n v="25.07"/>
    <x v="0"/>
    <n v="3.3090000000000002"/>
    <x v="1"/>
    <n v="132.74774189999999"/>
    <x v="1"/>
    <n v="8.0670000000000002"/>
    <x v="0"/>
  </r>
  <r>
    <x v="14"/>
    <d v="2010-12-31T00:00:00"/>
    <x v="10"/>
    <x v="2049"/>
    <x v="1"/>
    <n v="26.54"/>
    <x v="0"/>
    <n v="3.3359999999999999"/>
    <x v="1"/>
    <n v="132.81503230000001"/>
    <x v="1"/>
    <n v="8.0670000000000002"/>
    <x v="0"/>
  </r>
  <r>
    <x v="14"/>
    <d v="2011-01-07T00:00:00"/>
    <x v="11"/>
    <x v="2050"/>
    <x v="0"/>
    <n v="30.53"/>
    <x v="0"/>
    <n v="3.351"/>
    <x v="1"/>
    <n v="132.88232260000001"/>
    <x v="1"/>
    <n v="7.7709999999999999"/>
    <x v="1"/>
  </r>
  <r>
    <x v="14"/>
    <d v="2011-01-14T00:00:00"/>
    <x v="11"/>
    <x v="2051"/>
    <x v="0"/>
    <n v="19.53"/>
    <x v="0"/>
    <n v="3.367"/>
    <x v="1"/>
    <n v="132.9510645"/>
    <x v="1"/>
    <n v="7.7709999999999999"/>
    <x v="1"/>
  </r>
  <r>
    <x v="14"/>
    <d v="2011-01-21T00:00:00"/>
    <x v="11"/>
    <x v="2052"/>
    <x v="0"/>
    <n v="21.84"/>
    <x v="0"/>
    <n v="3.391"/>
    <x v="1"/>
    <n v="133.02851609999999"/>
    <x v="1"/>
    <n v="7.7709999999999999"/>
    <x v="1"/>
  </r>
  <r>
    <x v="14"/>
    <d v="2011-01-28T00:00:00"/>
    <x v="11"/>
    <x v="2053"/>
    <x v="0"/>
    <n v="19.61"/>
    <x v="0"/>
    <n v="3.4020000000000001"/>
    <x v="1"/>
    <n v="133.10596770000001"/>
    <x v="1"/>
    <n v="7.7709999999999999"/>
    <x v="1"/>
  </r>
  <r>
    <x v="14"/>
    <d v="2011-02-04T00:00:00"/>
    <x v="0"/>
    <x v="2054"/>
    <x v="0"/>
    <n v="20.69"/>
    <x v="0"/>
    <n v="3.4"/>
    <x v="1"/>
    <n v="133.18341939999999"/>
    <x v="1"/>
    <n v="7.7709999999999999"/>
    <x v="1"/>
  </r>
  <r>
    <x v="14"/>
    <d v="2011-02-11T00:00:00"/>
    <x v="0"/>
    <x v="2055"/>
    <x v="1"/>
    <n v="21.64"/>
    <x v="0"/>
    <n v="3.4159999999999999"/>
    <x v="1"/>
    <n v="133.26087100000001"/>
    <x v="1"/>
    <n v="7.7709999999999999"/>
    <x v="1"/>
  </r>
  <r>
    <x v="14"/>
    <d v="2011-02-18T00:00:00"/>
    <x v="0"/>
    <x v="2056"/>
    <x v="0"/>
    <n v="33.06"/>
    <x v="0"/>
    <n v="3.42"/>
    <x v="1"/>
    <n v="133.37014289999999"/>
    <x v="1"/>
    <n v="7.7709999999999999"/>
    <x v="1"/>
  </r>
  <r>
    <x v="14"/>
    <d v="2011-02-25T00:00:00"/>
    <x v="0"/>
    <x v="2057"/>
    <x v="0"/>
    <n v="20.87"/>
    <x v="0"/>
    <n v="3.452"/>
    <x v="1"/>
    <n v="133.4921429"/>
    <x v="1"/>
    <n v="7.7709999999999999"/>
    <x v="1"/>
  </r>
  <r>
    <x v="14"/>
    <d v="2011-03-04T00:00:00"/>
    <x v="1"/>
    <x v="2058"/>
    <x v="0"/>
    <n v="28.16"/>
    <x v="0"/>
    <n v="3.605"/>
    <x v="2"/>
    <n v="133.61414289999999"/>
    <x v="1"/>
    <n v="7.7709999999999999"/>
    <x v="1"/>
  </r>
  <r>
    <x v="14"/>
    <d v="2011-03-11T00:00:00"/>
    <x v="1"/>
    <x v="2059"/>
    <x v="0"/>
    <n v="34.270000000000003"/>
    <x v="0"/>
    <n v="3.7519999999999998"/>
    <x v="2"/>
    <n v="133.7361429"/>
    <x v="1"/>
    <n v="7.7709999999999999"/>
    <x v="1"/>
  </r>
  <r>
    <x v="14"/>
    <d v="2011-03-18T00:00:00"/>
    <x v="1"/>
    <x v="2060"/>
    <x v="0"/>
    <n v="40.229999999999997"/>
    <x v="0"/>
    <n v="3.7959999999999998"/>
    <x v="2"/>
    <n v="133.8492258"/>
    <x v="1"/>
    <n v="7.7709999999999999"/>
    <x v="1"/>
  </r>
  <r>
    <x v="14"/>
    <d v="2011-03-25T00:00:00"/>
    <x v="1"/>
    <x v="2061"/>
    <x v="0"/>
    <n v="32.630000000000003"/>
    <x v="0"/>
    <n v="3.7890000000000001"/>
    <x v="2"/>
    <n v="133.95874190000001"/>
    <x v="1"/>
    <n v="7.7709999999999999"/>
    <x v="1"/>
  </r>
  <r>
    <x v="14"/>
    <d v="2011-04-01T00:00:00"/>
    <x v="2"/>
    <x v="2062"/>
    <x v="0"/>
    <n v="30.34"/>
    <x v="0"/>
    <n v="3.8109999999999999"/>
    <x v="2"/>
    <n v="134.06825810000001"/>
    <x v="1"/>
    <n v="7.6580000000000004"/>
    <x v="1"/>
  </r>
  <r>
    <x v="14"/>
    <d v="2011-04-08T00:00:00"/>
    <x v="2"/>
    <x v="2063"/>
    <x v="0"/>
    <n v="40.94"/>
    <x v="0"/>
    <n v="3.895"/>
    <x v="2"/>
    <n v="134.17777419999999"/>
    <x v="1"/>
    <n v="7.6580000000000004"/>
    <x v="1"/>
  </r>
  <r>
    <x v="14"/>
    <d v="2011-04-15T00:00:00"/>
    <x v="2"/>
    <x v="2064"/>
    <x v="0"/>
    <n v="48.63"/>
    <x v="0"/>
    <n v="3.9809999999999999"/>
    <x v="2"/>
    <n v="134.2784667"/>
    <x v="1"/>
    <n v="7.6580000000000004"/>
    <x v="1"/>
  </r>
  <r>
    <x v="14"/>
    <d v="2011-04-22T00:00:00"/>
    <x v="2"/>
    <x v="2065"/>
    <x v="0"/>
    <n v="41.37"/>
    <x v="0"/>
    <n v="4.0609999999999999"/>
    <x v="2"/>
    <n v="134.3571"/>
    <x v="1"/>
    <n v="7.6580000000000004"/>
    <x v="1"/>
  </r>
  <r>
    <x v="14"/>
    <d v="2011-04-29T00:00:00"/>
    <x v="2"/>
    <x v="2066"/>
    <x v="0"/>
    <n v="55.46"/>
    <x v="1"/>
    <n v="4.117"/>
    <x v="2"/>
    <n v="134.43573330000001"/>
    <x v="1"/>
    <n v="7.6580000000000004"/>
    <x v="1"/>
  </r>
  <r>
    <x v="14"/>
    <d v="2011-05-06T00:00:00"/>
    <x v="3"/>
    <x v="2067"/>
    <x v="0"/>
    <n v="49.87"/>
    <x v="0"/>
    <n v="4.1920000000000002"/>
    <x v="2"/>
    <n v="134.51436670000001"/>
    <x v="1"/>
    <n v="7.6580000000000004"/>
    <x v="1"/>
  </r>
  <r>
    <x v="14"/>
    <d v="2011-05-13T00:00:00"/>
    <x v="3"/>
    <x v="2068"/>
    <x v="0"/>
    <n v="57.07"/>
    <x v="1"/>
    <n v="4.2110000000000003"/>
    <x v="2"/>
    <n v="134.59299999999999"/>
    <x v="1"/>
    <n v="7.6580000000000004"/>
    <x v="1"/>
  </r>
  <r>
    <x v="14"/>
    <d v="2011-05-20T00:00:00"/>
    <x v="3"/>
    <x v="2069"/>
    <x v="0"/>
    <n v="57.19"/>
    <x v="1"/>
    <n v="4.202"/>
    <x v="2"/>
    <n v="134.68038709999999"/>
    <x v="1"/>
    <n v="7.6580000000000004"/>
    <x v="1"/>
  </r>
  <r>
    <x v="14"/>
    <d v="2011-05-27T00:00:00"/>
    <x v="3"/>
    <x v="2070"/>
    <x v="0"/>
    <n v="65.87"/>
    <x v="1"/>
    <n v="4.1340000000000003"/>
    <x v="2"/>
    <n v="134.76777419999999"/>
    <x v="1"/>
    <n v="7.6580000000000004"/>
    <x v="1"/>
  </r>
  <r>
    <x v="14"/>
    <d v="2011-06-03T00:00:00"/>
    <x v="4"/>
    <x v="2071"/>
    <x v="0"/>
    <n v="69.8"/>
    <x v="1"/>
    <n v="4.069"/>
    <x v="2"/>
    <n v="134.85516129999999"/>
    <x v="1"/>
    <n v="7.6580000000000004"/>
    <x v="1"/>
  </r>
  <r>
    <x v="14"/>
    <d v="2011-06-10T00:00:00"/>
    <x v="4"/>
    <x v="2072"/>
    <x v="0"/>
    <n v="69.86"/>
    <x v="1"/>
    <n v="4.0250000000000004"/>
    <x v="2"/>
    <n v="134.94254839999999"/>
    <x v="1"/>
    <n v="7.6580000000000004"/>
    <x v="1"/>
  </r>
  <r>
    <x v="14"/>
    <d v="2011-06-17T00:00:00"/>
    <x v="4"/>
    <x v="2073"/>
    <x v="0"/>
    <n v="63.9"/>
    <x v="1"/>
    <n v="3.9889999999999999"/>
    <x v="2"/>
    <n v="135.08373330000001"/>
    <x v="1"/>
    <n v="7.6580000000000004"/>
    <x v="1"/>
  </r>
  <r>
    <x v="14"/>
    <d v="2011-06-24T00:00:00"/>
    <x v="4"/>
    <x v="2074"/>
    <x v="0"/>
    <n v="69.959999999999994"/>
    <x v="1"/>
    <n v="3.964"/>
    <x v="2"/>
    <n v="135.26526670000001"/>
    <x v="1"/>
    <n v="7.6580000000000004"/>
    <x v="1"/>
  </r>
  <r>
    <x v="14"/>
    <d v="2011-07-01T00:00:00"/>
    <x v="5"/>
    <x v="2075"/>
    <x v="0"/>
    <n v="67.430000000000007"/>
    <x v="1"/>
    <n v="3.9159999999999999"/>
    <x v="2"/>
    <n v="135.4468"/>
    <x v="1"/>
    <n v="7.806"/>
    <x v="1"/>
  </r>
  <r>
    <x v="14"/>
    <d v="2011-07-08T00:00:00"/>
    <x v="5"/>
    <x v="2076"/>
    <x v="0"/>
    <n v="73.47"/>
    <x v="1"/>
    <n v="3.8860000000000001"/>
    <x v="2"/>
    <n v="135.62833330000001"/>
    <x v="1"/>
    <n v="7.806"/>
    <x v="1"/>
  </r>
  <r>
    <x v="14"/>
    <d v="2011-07-15T00:00:00"/>
    <x v="5"/>
    <x v="2077"/>
    <x v="0"/>
    <n v="73.34"/>
    <x v="1"/>
    <n v="3.915"/>
    <x v="2"/>
    <n v="135.7837419"/>
    <x v="1"/>
    <n v="7.806"/>
    <x v="1"/>
  </r>
  <r>
    <x v="14"/>
    <d v="2011-07-22T00:00:00"/>
    <x v="5"/>
    <x v="2078"/>
    <x v="0"/>
    <n v="79.97"/>
    <x v="1"/>
    <n v="3.972"/>
    <x v="2"/>
    <n v="135.87383869999999"/>
    <x v="1"/>
    <n v="7.806"/>
    <x v="1"/>
  </r>
  <r>
    <x v="14"/>
    <d v="2011-07-29T00:00:00"/>
    <x v="5"/>
    <x v="2079"/>
    <x v="0"/>
    <n v="74.67"/>
    <x v="1"/>
    <n v="4.0039999999999996"/>
    <x v="2"/>
    <n v="135.96393549999999"/>
    <x v="1"/>
    <n v="7.806"/>
    <x v="1"/>
  </r>
  <r>
    <x v="14"/>
    <d v="2011-08-05T00:00:00"/>
    <x v="6"/>
    <x v="2080"/>
    <x v="0"/>
    <n v="73.63"/>
    <x v="1"/>
    <n v="4.0199999999999996"/>
    <x v="2"/>
    <n v="136.05403229999999"/>
    <x v="1"/>
    <n v="7.806"/>
    <x v="1"/>
  </r>
  <r>
    <x v="14"/>
    <d v="2011-08-12T00:00:00"/>
    <x v="6"/>
    <x v="2081"/>
    <x v="0"/>
    <n v="70.63"/>
    <x v="1"/>
    <n v="3.9950000000000001"/>
    <x v="2"/>
    <n v="136.14412899999999"/>
    <x v="1"/>
    <n v="7.806"/>
    <x v="1"/>
  </r>
  <r>
    <x v="14"/>
    <d v="2011-08-19T00:00:00"/>
    <x v="6"/>
    <x v="2082"/>
    <x v="0"/>
    <n v="70.41"/>
    <x v="1"/>
    <n v="3.9420000000000002"/>
    <x v="2"/>
    <n v="136.18312900000001"/>
    <x v="1"/>
    <n v="7.806"/>
    <x v="1"/>
  </r>
  <r>
    <x v="14"/>
    <d v="2011-08-26T00:00:00"/>
    <x v="6"/>
    <x v="2083"/>
    <x v="0"/>
    <n v="69.19"/>
    <x v="1"/>
    <n v="3.9060000000000001"/>
    <x v="2"/>
    <n v="136.21361289999999"/>
    <x v="1"/>
    <n v="7.806"/>
    <x v="1"/>
  </r>
  <r>
    <x v="14"/>
    <d v="2011-09-02T00:00:00"/>
    <x v="7"/>
    <x v="2084"/>
    <x v="0"/>
    <n v="67.63"/>
    <x v="1"/>
    <n v="3.879"/>
    <x v="2"/>
    <n v="136.24409679999999"/>
    <x v="1"/>
    <n v="7.806"/>
    <x v="1"/>
  </r>
  <r>
    <x v="14"/>
    <d v="2011-09-09T00:00:00"/>
    <x v="7"/>
    <x v="2085"/>
    <x v="1"/>
    <n v="67.59"/>
    <x v="1"/>
    <n v="3.93"/>
    <x v="2"/>
    <n v="136.27458060000001"/>
    <x v="1"/>
    <n v="7.806"/>
    <x v="1"/>
  </r>
  <r>
    <x v="14"/>
    <d v="2011-09-16T00:00:00"/>
    <x v="7"/>
    <x v="2086"/>
    <x v="0"/>
    <n v="62.1"/>
    <x v="1"/>
    <n v="3.9369999999999998"/>
    <x v="2"/>
    <n v="136.31450000000001"/>
    <x v="1"/>
    <n v="7.806"/>
    <x v="1"/>
  </r>
  <r>
    <x v="14"/>
    <d v="2011-09-23T00:00:00"/>
    <x v="7"/>
    <x v="2087"/>
    <x v="0"/>
    <n v="59"/>
    <x v="1"/>
    <n v="3.899"/>
    <x v="2"/>
    <n v="136.36699999999999"/>
    <x v="1"/>
    <n v="7.806"/>
    <x v="1"/>
  </r>
  <r>
    <x v="14"/>
    <d v="2011-09-30T00:00:00"/>
    <x v="7"/>
    <x v="2088"/>
    <x v="0"/>
    <n v="64.87"/>
    <x v="1"/>
    <n v="3.8580000000000001"/>
    <x v="2"/>
    <n v="136.4195"/>
    <x v="1"/>
    <n v="7.806"/>
    <x v="1"/>
  </r>
  <r>
    <x v="14"/>
    <d v="2011-10-07T00:00:00"/>
    <x v="8"/>
    <x v="2089"/>
    <x v="0"/>
    <n v="51.24"/>
    <x v="1"/>
    <n v="3.7749999999999999"/>
    <x v="2"/>
    <n v="136.47200000000001"/>
    <x v="1"/>
    <n v="7.8659999999999997"/>
    <x v="1"/>
  </r>
  <r>
    <x v="14"/>
    <d v="2011-10-14T00:00:00"/>
    <x v="8"/>
    <x v="2090"/>
    <x v="0"/>
    <n v="61.3"/>
    <x v="1"/>
    <n v="3.7440000000000002"/>
    <x v="2"/>
    <n v="136.51509680000001"/>
    <x v="1"/>
    <n v="7.8659999999999997"/>
    <x v="1"/>
  </r>
  <r>
    <x v="14"/>
    <d v="2011-10-21T00:00:00"/>
    <x v="8"/>
    <x v="2091"/>
    <x v="0"/>
    <n v="51.67"/>
    <x v="1"/>
    <n v="3.7570000000000001"/>
    <x v="2"/>
    <n v="136.5017742"/>
    <x v="1"/>
    <n v="7.8659999999999997"/>
    <x v="1"/>
  </r>
  <r>
    <x v="14"/>
    <d v="2011-10-28T00:00:00"/>
    <x v="8"/>
    <x v="2092"/>
    <x v="0"/>
    <n v="45.54"/>
    <x v="0"/>
    <n v="3.7570000000000001"/>
    <x v="2"/>
    <n v="136.48845159999999"/>
    <x v="1"/>
    <n v="7.8659999999999997"/>
    <x v="1"/>
  </r>
  <r>
    <x v="14"/>
    <d v="2011-11-04T00:00:00"/>
    <x v="9"/>
    <x v="2093"/>
    <x v="0"/>
    <n v="43.39"/>
    <x v="0"/>
    <n v="3.738"/>
    <x v="2"/>
    <n v="136.47512900000001"/>
    <x v="1"/>
    <n v="7.8659999999999997"/>
    <x v="1"/>
  </r>
  <r>
    <x v="14"/>
    <d v="2011-11-11T00:00:00"/>
    <x v="9"/>
    <x v="2094"/>
    <x v="0"/>
    <n v="47.13"/>
    <x v="0"/>
    <n v="3.7189999999999999"/>
    <x v="2"/>
    <n v="136.46180649999999"/>
    <x v="1"/>
    <n v="7.8659999999999997"/>
    <x v="1"/>
  </r>
  <r>
    <x v="14"/>
    <d v="2011-11-18T00:00:00"/>
    <x v="9"/>
    <x v="2095"/>
    <x v="0"/>
    <n v="46.53"/>
    <x v="0"/>
    <n v="3.7170000000000001"/>
    <x v="2"/>
    <n v="136.46666669999999"/>
    <x v="1"/>
    <n v="7.8659999999999997"/>
    <x v="1"/>
  </r>
  <r>
    <x v="14"/>
    <d v="2011-11-25T00:00:00"/>
    <x v="9"/>
    <x v="2096"/>
    <x v="1"/>
    <n v="41.1"/>
    <x v="0"/>
    <n v="3.6890000000000001"/>
    <x v="2"/>
    <n v="136.47880000000001"/>
    <x v="1"/>
    <n v="7.8659999999999997"/>
    <x v="1"/>
  </r>
  <r>
    <x v="14"/>
    <d v="2011-12-02T00:00:00"/>
    <x v="10"/>
    <x v="2097"/>
    <x v="0"/>
    <n v="45.67"/>
    <x v="0"/>
    <n v="3.6659999999999999"/>
    <x v="2"/>
    <n v="136.49093329999999"/>
    <x v="1"/>
    <n v="7.8659999999999997"/>
    <x v="1"/>
  </r>
  <r>
    <x v="14"/>
    <d v="2011-12-09T00:00:00"/>
    <x v="10"/>
    <x v="2098"/>
    <x v="0"/>
    <n v="38.53"/>
    <x v="0"/>
    <n v="3.6269999999999998"/>
    <x v="2"/>
    <n v="136.50306670000001"/>
    <x v="1"/>
    <n v="7.8659999999999997"/>
    <x v="1"/>
  </r>
  <r>
    <x v="14"/>
    <d v="2011-12-16T00:00:00"/>
    <x v="10"/>
    <x v="2099"/>
    <x v="0"/>
    <n v="35.49"/>
    <x v="0"/>
    <n v="3.6110000000000002"/>
    <x v="2"/>
    <n v="136.53351610000001"/>
    <x v="1"/>
    <n v="7.8659999999999997"/>
    <x v="1"/>
  </r>
  <r>
    <x v="14"/>
    <d v="2011-12-23T00:00:00"/>
    <x v="10"/>
    <x v="2100"/>
    <x v="0"/>
    <n v="34.93"/>
    <x v="0"/>
    <n v="3.5870000000000002"/>
    <x v="2"/>
    <n v="136.58838710000001"/>
    <x v="1"/>
    <n v="7.8659999999999997"/>
    <x v="1"/>
  </r>
  <r>
    <x v="14"/>
    <d v="2011-12-30T00:00:00"/>
    <x v="10"/>
    <x v="2101"/>
    <x v="1"/>
    <n v="31.44"/>
    <x v="0"/>
    <n v="3.5659999999999998"/>
    <x v="2"/>
    <n v="136.6432581"/>
    <x v="1"/>
    <n v="7.8659999999999997"/>
    <x v="1"/>
  </r>
  <r>
    <x v="14"/>
    <d v="2012-01-06T00:00:00"/>
    <x v="11"/>
    <x v="2102"/>
    <x v="0"/>
    <n v="30.24"/>
    <x v="0"/>
    <n v="3.585"/>
    <x v="2"/>
    <n v="136.69812899999999"/>
    <x v="1"/>
    <n v="7.9429999999999996"/>
    <x v="1"/>
  </r>
  <r>
    <x v="14"/>
    <d v="2012-01-13T00:00:00"/>
    <x v="11"/>
    <x v="2103"/>
    <x v="0"/>
    <n v="36.26"/>
    <x v="0"/>
    <n v="3.6659999999999999"/>
    <x v="2"/>
    <n v="136.75299999999999"/>
    <x v="1"/>
    <n v="7.9429999999999996"/>
    <x v="1"/>
  </r>
  <r>
    <x v="14"/>
    <d v="2012-01-20T00:00:00"/>
    <x v="11"/>
    <x v="2104"/>
    <x v="0"/>
    <n v="21.39"/>
    <x v="0"/>
    <n v="3.7050000000000001"/>
    <x v="2"/>
    <n v="136.85641939999999"/>
    <x v="1"/>
    <n v="7.9429999999999996"/>
    <x v="1"/>
  </r>
  <r>
    <x v="14"/>
    <d v="2012-01-27T00:00:00"/>
    <x v="11"/>
    <x v="2105"/>
    <x v="0"/>
    <n v="30.87"/>
    <x v="0"/>
    <n v="3.7370000000000001"/>
    <x v="2"/>
    <n v="136.95983870000001"/>
    <x v="1"/>
    <n v="7.9429999999999996"/>
    <x v="1"/>
  </r>
  <r>
    <x v="14"/>
    <d v="2012-02-03T00:00:00"/>
    <x v="0"/>
    <x v="2106"/>
    <x v="0"/>
    <n v="35.299999999999997"/>
    <x v="0"/>
    <n v="3.7959999999999998"/>
    <x v="2"/>
    <n v="137.06325810000001"/>
    <x v="1"/>
    <n v="7.9429999999999996"/>
    <x v="1"/>
  </r>
  <r>
    <x v="14"/>
    <d v="2012-02-10T00:00:00"/>
    <x v="0"/>
    <x v="2107"/>
    <x v="1"/>
    <n v="31.91"/>
    <x v="0"/>
    <n v="3.8260000000000001"/>
    <x v="2"/>
    <n v="137.1666774"/>
    <x v="1"/>
    <n v="7.9429999999999996"/>
    <x v="1"/>
  </r>
  <r>
    <x v="14"/>
    <d v="2012-02-17T00:00:00"/>
    <x v="0"/>
    <x v="2108"/>
    <x v="0"/>
    <n v="30.26"/>
    <x v="0"/>
    <n v="3.8740000000000001"/>
    <x v="2"/>
    <n v="137.25831030000001"/>
    <x v="1"/>
    <n v="7.9429999999999996"/>
    <x v="1"/>
  </r>
  <r>
    <x v="14"/>
    <d v="2012-02-24T00:00:00"/>
    <x v="0"/>
    <x v="2109"/>
    <x v="0"/>
    <n v="33.18"/>
    <x v="0"/>
    <n v="3.9169999999999998"/>
    <x v="2"/>
    <n v="137.34110340000001"/>
    <x v="1"/>
    <n v="7.9429999999999996"/>
    <x v="1"/>
  </r>
  <r>
    <x v="14"/>
    <d v="2012-03-02T00:00:00"/>
    <x v="1"/>
    <x v="2110"/>
    <x v="0"/>
    <n v="33.24"/>
    <x v="0"/>
    <n v="3.9830000000000001"/>
    <x v="2"/>
    <n v="137.42389660000001"/>
    <x v="1"/>
    <n v="7.9429999999999996"/>
    <x v="1"/>
  </r>
  <r>
    <x v="14"/>
    <d v="2012-03-09T00:00:00"/>
    <x v="1"/>
    <x v="2111"/>
    <x v="0"/>
    <n v="36.97"/>
    <x v="0"/>
    <n v="4.0209999999999999"/>
    <x v="2"/>
    <n v="137.50668970000001"/>
    <x v="1"/>
    <n v="7.9429999999999996"/>
    <x v="1"/>
  </r>
  <r>
    <x v="14"/>
    <d v="2012-03-16T00:00:00"/>
    <x v="1"/>
    <x v="2112"/>
    <x v="0"/>
    <n v="47.42"/>
    <x v="0"/>
    <n v="4.0209999999999999"/>
    <x v="2"/>
    <n v="137.58438709999999"/>
    <x v="1"/>
    <n v="7.9429999999999996"/>
    <x v="1"/>
  </r>
  <r>
    <x v="14"/>
    <d v="2012-03-23T00:00:00"/>
    <x v="1"/>
    <x v="2113"/>
    <x v="0"/>
    <n v="58.92"/>
    <x v="1"/>
    <n v="4.0540000000000003"/>
    <x v="2"/>
    <n v="137.65529029999999"/>
    <x v="1"/>
    <n v="7.9429999999999996"/>
    <x v="1"/>
  </r>
  <r>
    <x v="14"/>
    <d v="2012-03-30T00:00:00"/>
    <x v="1"/>
    <x v="2114"/>
    <x v="0"/>
    <n v="42.65"/>
    <x v="0"/>
    <n v="4.0979999999999999"/>
    <x v="2"/>
    <n v="137.72619349999999"/>
    <x v="1"/>
    <n v="7.9429999999999996"/>
    <x v="1"/>
  </r>
  <r>
    <x v="14"/>
    <d v="2012-04-06T00:00:00"/>
    <x v="2"/>
    <x v="2115"/>
    <x v="0"/>
    <n v="40.01"/>
    <x v="0"/>
    <n v="4.1429999999999998"/>
    <x v="2"/>
    <n v="137.79709679999999"/>
    <x v="1"/>
    <n v="8.15"/>
    <x v="0"/>
  </r>
  <r>
    <x v="14"/>
    <d v="2012-04-13T00:00:00"/>
    <x v="2"/>
    <x v="2116"/>
    <x v="0"/>
    <n v="43.52"/>
    <x v="0"/>
    <n v="4.1870000000000003"/>
    <x v="2"/>
    <n v="137.86799999999999"/>
    <x v="1"/>
    <n v="8.15"/>
    <x v="0"/>
  </r>
  <r>
    <x v="14"/>
    <d v="2012-04-20T00:00:00"/>
    <x v="2"/>
    <x v="2117"/>
    <x v="0"/>
    <n v="54.47"/>
    <x v="1"/>
    <n v="4.17"/>
    <x v="2"/>
    <n v="137.92306669999999"/>
    <x v="1"/>
    <n v="8.15"/>
    <x v="0"/>
  </r>
  <r>
    <x v="14"/>
    <d v="2012-04-27T00:00:00"/>
    <x v="2"/>
    <x v="2118"/>
    <x v="0"/>
    <n v="41.57"/>
    <x v="0"/>
    <n v="4.1630000000000003"/>
    <x v="2"/>
    <n v="137.9781333"/>
    <x v="1"/>
    <n v="8.15"/>
    <x v="0"/>
  </r>
  <r>
    <x v="14"/>
    <d v="2012-05-04T00:00:00"/>
    <x v="3"/>
    <x v="2119"/>
    <x v="0"/>
    <n v="51.04"/>
    <x v="1"/>
    <n v="4.1239999999999997"/>
    <x v="2"/>
    <n v="138.03319999999999"/>
    <x v="1"/>
    <n v="8.15"/>
    <x v="0"/>
  </r>
  <r>
    <x v="14"/>
    <d v="2012-05-11T00:00:00"/>
    <x v="3"/>
    <x v="2120"/>
    <x v="0"/>
    <n v="54.23"/>
    <x v="1"/>
    <n v="4.0549999999999997"/>
    <x v="2"/>
    <n v="138.08826669999999"/>
    <x v="1"/>
    <n v="8.15"/>
    <x v="0"/>
  </r>
  <r>
    <x v="14"/>
    <d v="2012-05-18T00:00:00"/>
    <x v="3"/>
    <x v="2121"/>
    <x v="0"/>
    <n v="58.84"/>
    <x v="1"/>
    <n v="4.0289999999999999"/>
    <x v="2"/>
    <n v="138.1065806"/>
    <x v="1"/>
    <n v="8.15"/>
    <x v="0"/>
  </r>
  <r>
    <x v="14"/>
    <d v="2012-05-25T00:00:00"/>
    <x v="3"/>
    <x v="2122"/>
    <x v="0"/>
    <n v="67.97"/>
    <x v="1"/>
    <n v="3.9790000000000001"/>
    <x v="2"/>
    <n v="138.11019350000001"/>
    <x v="1"/>
    <n v="8.15"/>
    <x v="0"/>
  </r>
  <r>
    <x v="14"/>
    <d v="2012-06-01T00:00:00"/>
    <x v="4"/>
    <x v="2123"/>
    <x v="0"/>
    <n v="67.61"/>
    <x v="1"/>
    <n v="3.915"/>
    <x v="2"/>
    <n v="138.11380650000001"/>
    <x v="1"/>
    <n v="8.15"/>
    <x v="0"/>
  </r>
  <r>
    <x v="14"/>
    <d v="2012-06-08T00:00:00"/>
    <x v="4"/>
    <x v="2124"/>
    <x v="0"/>
    <n v="59.35"/>
    <x v="1"/>
    <n v="3.871"/>
    <x v="2"/>
    <n v="138.11741939999999"/>
    <x v="1"/>
    <n v="8.15"/>
    <x v="0"/>
  </r>
  <r>
    <x v="14"/>
    <d v="2012-06-15T00:00:00"/>
    <x v="4"/>
    <x v="2125"/>
    <x v="0"/>
    <n v="67.7"/>
    <x v="1"/>
    <n v="3.786"/>
    <x v="2"/>
    <n v="138.12953329999999"/>
    <x v="1"/>
    <n v="8.15"/>
    <x v="0"/>
  </r>
  <r>
    <x v="14"/>
    <d v="2012-06-22T00:00:00"/>
    <x v="4"/>
    <x v="2126"/>
    <x v="0"/>
    <n v="74.28"/>
    <x v="1"/>
    <n v="3.722"/>
    <x v="2"/>
    <n v="138.16290000000001"/>
    <x v="1"/>
    <n v="8.15"/>
    <x v="0"/>
  </r>
  <r>
    <x v="14"/>
    <d v="2012-06-29T00:00:00"/>
    <x v="4"/>
    <x v="2127"/>
    <x v="0"/>
    <n v="68.91"/>
    <x v="1"/>
    <n v="3.6669999999999998"/>
    <x v="2"/>
    <n v="138.1962667"/>
    <x v="1"/>
    <n v="8.15"/>
    <x v="0"/>
  </r>
  <r>
    <x v="14"/>
    <d v="2012-07-06T00:00:00"/>
    <x v="5"/>
    <x v="2128"/>
    <x v="0"/>
    <n v="74.64"/>
    <x v="1"/>
    <n v="3.6459999999999999"/>
    <x v="2"/>
    <n v="138.22963329999999"/>
    <x v="1"/>
    <n v="8.1929999999999996"/>
    <x v="0"/>
  </r>
  <r>
    <x v="14"/>
    <d v="2012-07-13T00:00:00"/>
    <x v="5"/>
    <x v="2129"/>
    <x v="0"/>
    <n v="72.62"/>
    <x v="1"/>
    <n v="3.6890000000000001"/>
    <x v="2"/>
    <n v="138.26300000000001"/>
    <x v="1"/>
    <n v="8.1929999999999996"/>
    <x v="0"/>
  </r>
  <r>
    <x v="14"/>
    <d v="2012-07-20T00:00:00"/>
    <x v="5"/>
    <x v="2130"/>
    <x v="0"/>
    <n v="75.31"/>
    <x v="1"/>
    <n v="3.7320000000000002"/>
    <x v="2"/>
    <n v="138.2331935"/>
    <x v="1"/>
    <n v="8.1929999999999996"/>
    <x v="0"/>
  </r>
  <r>
    <x v="14"/>
    <d v="2012-07-27T00:00:00"/>
    <x v="5"/>
    <x v="2131"/>
    <x v="0"/>
    <n v="73.900000000000006"/>
    <x v="1"/>
    <n v="3.82"/>
    <x v="2"/>
    <n v="138.20338709999999"/>
    <x v="1"/>
    <n v="8.1929999999999996"/>
    <x v="0"/>
  </r>
  <r>
    <x v="14"/>
    <d v="2012-08-03T00:00:00"/>
    <x v="6"/>
    <x v="2132"/>
    <x v="0"/>
    <n v="73.13"/>
    <x v="1"/>
    <n v="3.819"/>
    <x v="2"/>
    <n v="138.17358060000001"/>
    <x v="1"/>
    <n v="8.1929999999999996"/>
    <x v="0"/>
  </r>
  <r>
    <x v="14"/>
    <d v="2012-08-10T00:00:00"/>
    <x v="6"/>
    <x v="2133"/>
    <x v="0"/>
    <n v="73.989999999999995"/>
    <x v="1"/>
    <n v="3.863"/>
    <x v="2"/>
    <n v="138.1437742"/>
    <x v="1"/>
    <n v="8.1929999999999996"/>
    <x v="0"/>
  </r>
  <r>
    <x v="14"/>
    <d v="2012-08-17T00:00:00"/>
    <x v="6"/>
    <x v="2134"/>
    <x v="0"/>
    <n v="70.290000000000006"/>
    <x v="1"/>
    <n v="3.9630000000000001"/>
    <x v="2"/>
    <n v="138.18570969999999"/>
    <x v="1"/>
    <n v="8.1929999999999996"/>
    <x v="0"/>
  </r>
  <r>
    <x v="14"/>
    <d v="2012-08-24T00:00:00"/>
    <x v="6"/>
    <x v="2135"/>
    <x v="0"/>
    <n v="66.98"/>
    <x v="1"/>
    <n v="3.9969999999999999"/>
    <x v="2"/>
    <n v="138.2814516"/>
    <x v="1"/>
    <n v="8.1929999999999996"/>
    <x v="0"/>
  </r>
  <r>
    <x v="14"/>
    <d v="2012-08-31T00:00:00"/>
    <x v="6"/>
    <x v="2136"/>
    <x v="0"/>
    <n v="71.42"/>
    <x v="1"/>
    <n v="4.0259999999999998"/>
    <x v="2"/>
    <n v="138.3771935"/>
    <x v="1"/>
    <n v="8.1929999999999996"/>
    <x v="0"/>
  </r>
  <r>
    <x v="14"/>
    <d v="2012-09-07T00:00:00"/>
    <x v="7"/>
    <x v="2137"/>
    <x v="1"/>
    <n v="71.61"/>
    <x v="1"/>
    <n v="4.0759999999999996"/>
    <x v="2"/>
    <n v="138.47293550000001"/>
    <x v="1"/>
    <n v="8.1929999999999996"/>
    <x v="0"/>
  </r>
  <r>
    <x v="14"/>
    <d v="2012-09-14T00:00:00"/>
    <x v="7"/>
    <x v="2138"/>
    <x v="0"/>
    <n v="65.44"/>
    <x v="1"/>
    <n v="4.0880000000000001"/>
    <x v="2"/>
    <n v="138.56729999999999"/>
    <x v="1"/>
    <n v="8.1929999999999996"/>
    <x v="0"/>
  </r>
  <r>
    <x v="14"/>
    <d v="2012-09-21T00:00:00"/>
    <x v="7"/>
    <x v="2139"/>
    <x v="0"/>
    <n v="60.34"/>
    <x v="1"/>
    <n v="4.2030000000000003"/>
    <x v="2"/>
    <n v="138.6534"/>
    <x v="1"/>
    <n v="8.1929999999999996"/>
    <x v="0"/>
  </r>
  <r>
    <x v="14"/>
    <d v="2012-09-28T00:00:00"/>
    <x v="7"/>
    <x v="2140"/>
    <x v="0"/>
    <n v="57.13"/>
    <x v="1"/>
    <n v="4.1580000000000004"/>
    <x v="2"/>
    <n v="138.73949999999999"/>
    <x v="1"/>
    <n v="8.1929999999999996"/>
    <x v="0"/>
  </r>
  <r>
    <x v="14"/>
    <d v="2012-10-05T00:00:00"/>
    <x v="8"/>
    <x v="2141"/>
    <x v="0"/>
    <n v="59.57"/>
    <x v="1"/>
    <n v="4.1509999999999998"/>
    <x v="2"/>
    <n v="138.82560000000001"/>
    <x v="1"/>
    <n v="7.992"/>
    <x v="1"/>
  </r>
  <r>
    <x v="14"/>
    <d v="2012-10-12T00:00:00"/>
    <x v="8"/>
    <x v="2142"/>
    <x v="0"/>
    <n v="49.12"/>
    <x v="0"/>
    <n v="4.1859999999999999"/>
    <x v="2"/>
    <n v="138.9117"/>
    <x v="1"/>
    <n v="7.992"/>
    <x v="1"/>
  </r>
  <r>
    <x v="14"/>
    <d v="2012-10-19T00:00:00"/>
    <x v="8"/>
    <x v="2143"/>
    <x v="0"/>
    <n v="52.89"/>
    <x v="1"/>
    <n v="4.1529999999999996"/>
    <x v="2"/>
    <n v="138.83361289999999"/>
    <x v="1"/>
    <n v="7.992"/>
    <x v="1"/>
  </r>
  <r>
    <x v="14"/>
    <d v="2012-10-26T00:00:00"/>
    <x v="8"/>
    <x v="2144"/>
    <x v="0"/>
    <n v="55.75"/>
    <x v="1"/>
    <n v="4.0709999999999997"/>
    <x v="2"/>
    <n v="138.72816130000001"/>
    <x v="1"/>
    <n v="7.992"/>
    <x v="1"/>
  </r>
  <r>
    <x v="15"/>
    <d v="2010-02-05T00:00:00"/>
    <x v="0"/>
    <x v="2145"/>
    <x v="0"/>
    <n v="19.79"/>
    <x v="0"/>
    <n v="2.58"/>
    <x v="0"/>
    <n v="189.38169740000001"/>
    <x v="2"/>
    <n v="7.0389999999999997"/>
    <x v="1"/>
  </r>
  <r>
    <x v="15"/>
    <d v="2010-02-12T00:00:00"/>
    <x v="0"/>
    <x v="2146"/>
    <x v="1"/>
    <n v="20.87"/>
    <x v="0"/>
    <n v="2.5720000000000001"/>
    <x v="0"/>
    <n v="189.46427249999999"/>
    <x v="2"/>
    <n v="7.0389999999999997"/>
    <x v="1"/>
  </r>
  <r>
    <x v="15"/>
    <d v="2010-02-19T00:00:00"/>
    <x v="0"/>
    <x v="2147"/>
    <x v="0"/>
    <n v="21.13"/>
    <x v="0"/>
    <n v="2.5499999999999998"/>
    <x v="0"/>
    <n v="189.53409980000001"/>
    <x v="2"/>
    <n v="7.0389999999999997"/>
    <x v="1"/>
  </r>
  <r>
    <x v="15"/>
    <d v="2010-02-26T00:00:00"/>
    <x v="0"/>
    <x v="2148"/>
    <x v="0"/>
    <n v="18.12"/>
    <x v="0"/>
    <n v="2.5859999999999999"/>
    <x v="0"/>
    <n v="189.6018023"/>
    <x v="2"/>
    <n v="7.0389999999999997"/>
    <x v="1"/>
  </r>
  <r>
    <x v="15"/>
    <d v="2010-03-05T00:00:00"/>
    <x v="1"/>
    <x v="2149"/>
    <x v="0"/>
    <n v="27.92"/>
    <x v="0"/>
    <n v="2.62"/>
    <x v="0"/>
    <n v="189.66950489999999"/>
    <x v="2"/>
    <n v="7.0389999999999997"/>
    <x v="1"/>
  </r>
  <r>
    <x v="15"/>
    <d v="2010-03-12T00:00:00"/>
    <x v="1"/>
    <x v="2150"/>
    <x v="0"/>
    <n v="28.64"/>
    <x v="0"/>
    <n v="2.6840000000000002"/>
    <x v="0"/>
    <n v="189.73720750000001"/>
    <x v="2"/>
    <n v="7.0389999999999997"/>
    <x v="1"/>
  </r>
  <r>
    <x v="15"/>
    <d v="2010-03-19T00:00:00"/>
    <x v="1"/>
    <x v="2151"/>
    <x v="0"/>
    <n v="33.450000000000003"/>
    <x v="0"/>
    <n v="2.6920000000000002"/>
    <x v="0"/>
    <n v="189.734262"/>
    <x v="2"/>
    <n v="7.0389999999999997"/>
    <x v="1"/>
  </r>
  <r>
    <x v="15"/>
    <d v="2010-03-26T00:00:00"/>
    <x v="1"/>
    <x v="2152"/>
    <x v="0"/>
    <n v="29.88"/>
    <x v="0"/>
    <n v="2.7170000000000001"/>
    <x v="0"/>
    <n v="189.71954170000001"/>
    <x v="2"/>
    <n v="7.0389999999999997"/>
    <x v="1"/>
  </r>
  <r>
    <x v="15"/>
    <d v="2010-04-02T00:00:00"/>
    <x v="2"/>
    <x v="2153"/>
    <x v="0"/>
    <n v="36.19"/>
    <x v="0"/>
    <n v="2.7250000000000001"/>
    <x v="0"/>
    <n v="189.70482150000001"/>
    <x v="2"/>
    <n v="6.8419999999999996"/>
    <x v="1"/>
  </r>
  <r>
    <x v="15"/>
    <d v="2010-04-09T00:00:00"/>
    <x v="2"/>
    <x v="2154"/>
    <x v="0"/>
    <n v="34.21"/>
    <x v="0"/>
    <n v="2.75"/>
    <x v="0"/>
    <n v="189.69010119999999"/>
    <x v="2"/>
    <n v="6.8419999999999996"/>
    <x v="1"/>
  </r>
  <r>
    <x v="15"/>
    <d v="2010-04-16T00:00:00"/>
    <x v="2"/>
    <x v="2155"/>
    <x v="0"/>
    <n v="45.69"/>
    <x v="0"/>
    <n v="2.7650000000000001"/>
    <x v="0"/>
    <n v="189.66288449999999"/>
    <x v="2"/>
    <n v="6.8419999999999996"/>
    <x v="1"/>
  </r>
  <r>
    <x v="15"/>
    <d v="2010-04-23T00:00:00"/>
    <x v="2"/>
    <x v="2156"/>
    <x v="0"/>
    <n v="44.9"/>
    <x v="0"/>
    <n v="2.7759999999999998"/>
    <x v="0"/>
    <n v="189.6190057"/>
    <x v="2"/>
    <n v="6.8419999999999996"/>
    <x v="1"/>
  </r>
  <r>
    <x v="15"/>
    <d v="2010-04-30T00:00:00"/>
    <x v="2"/>
    <x v="2157"/>
    <x v="0"/>
    <n v="37.75"/>
    <x v="0"/>
    <n v="2.766"/>
    <x v="0"/>
    <n v="189.57512700000001"/>
    <x v="2"/>
    <n v="6.8419999999999996"/>
    <x v="1"/>
  </r>
  <r>
    <x v="15"/>
    <d v="2010-05-07T00:00:00"/>
    <x v="3"/>
    <x v="2158"/>
    <x v="0"/>
    <n v="37.43"/>
    <x v="0"/>
    <n v="2.7709999999999999"/>
    <x v="0"/>
    <n v="189.53124829999999"/>
    <x v="2"/>
    <n v="6.8419999999999996"/>
    <x v="1"/>
  </r>
  <r>
    <x v="15"/>
    <d v="2010-05-14T00:00:00"/>
    <x v="3"/>
    <x v="2159"/>
    <x v="0"/>
    <n v="41.26"/>
    <x v="0"/>
    <n v="2.7879999999999998"/>
    <x v="0"/>
    <n v="189.49041159999999"/>
    <x v="2"/>
    <n v="6.8419999999999996"/>
    <x v="1"/>
  </r>
  <r>
    <x v="15"/>
    <d v="2010-05-21T00:00:00"/>
    <x v="3"/>
    <x v="2160"/>
    <x v="0"/>
    <n v="47.34"/>
    <x v="0"/>
    <n v="2.7759999999999998"/>
    <x v="0"/>
    <n v="189.467827"/>
    <x v="2"/>
    <n v="6.8419999999999996"/>
    <x v="1"/>
  </r>
  <r>
    <x v="15"/>
    <d v="2010-05-28T00:00:00"/>
    <x v="3"/>
    <x v="2161"/>
    <x v="0"/>
    <n v="52.08"/>
    <x v="1"/>
    <n v="2.7370000000000001"/>
    <x v="0"/>
    <n v="189.44524250000001"/>
    <x v="2"/>
    <n v="6.8419999999999996"/>
    <x v="1"/>
  </r>
  <r>
    <x v="15"/>
    <d v="2010-06-04T00:00:00"/>
    <x v="4"/>
    <x v="2162"/>
    <x v="0"/>
    <n v="53.76"/>
    <x v="1"/>
    <n v="2.7"/>
    <x v="0"/>
    <n v="189.42265800000001"/>
    <x v="2"/>
    <n v="6.8419999999999996"/>
    <x v="1"/>
  </r>
  <r>
    <x v="15"/>
    <d v="2010-06-11T00:00:00"/>
    <x v="4"/>
    <x v="2163"/>
    <x v="0"/>
    <n v="62.63"/>
    <x v="1"/>
    <n v="2.6840000000000002"/>
    <x v="0"/>
    <n v="189.4000734"/>
    <x v="2"/>
    <n v="6.8419999999999996"/>
    <x v="1"/>
  </r>
  <r>
    <x v="15"/>
    <d v="2010-06-18T00:00:00"/>
    <x v="4"/>
    <x v="2164"/>
    <x v="0"/>
    <n v="52.4"/>
    <x v="1"/>
    <n v="2.6739999999999999"/>
    <x v="0"/>
    <n v="189.41852589999999"/>
    <x v="2"/>
    <n v="6.8419999999999996"/>
    <x v="1"/>
  </r>
  <r>
    <x v="15"/>
    <d v="2010-06-25T00:00:00"/>
    <x v="4"/>
    <x v="2165"/>
    <x v="0"/>
    <n v="62.37"/>
    <x v="1"/>
    <n v="2.7149999999999999"/>
    <x v="0"/>
    <n v="189.4533931"/>
    <x v="2"/>
    <n v="6.8419999999999996"/>
    <x v="1"/>
  </r>
  <r>
    <x v="15"/>
    <d v="2010-07-02T00:00:00"/>
    <x v="5"/>
    <x v="2166"/>
    <x v="0"/>
    <n v="64.44"/>
    <x v="1"/>
    <n v="2.7280000000000002"/>
    <x v="0"/>
    <n v="189.48826030000001"/>
    <x v="2"/>
    <n v="6.8680000000000003"/>
    <x v="1"/>
  </r>
  <r>
    <x v="15"/>
    <d v="2010-07-09T00:00:00"/>
    <x v="5"/>
    <x v="2167"/>
    <x v="0"/>
    <n v="61.79"/>
    <x v="1"/>
    <n v="2.7109999999999999"/>
    <x v="0"/>
    <n v="189.52312760000001"/>
    <x v="2"/>
    <n v="6.8680000000000003"/>
    <x v="1"/>
  </r>
  <r>
    <x v="15"/>
    <d v="2010-07-16T00:00:00"/>
    <x v="5"/>
    <x v="2168"/>
    <x v="0"/>
    <n v="67.680000000000007"/>
    <x v="1"/>
    <n v="2.6989999999999998"/>
    <x v="0"/>
    <n v="189.6125456"/>
    <x v="2"/>
    <n v="6.8680000000000003"/>
    <x v="1"/>
  </r>
  <r>
    <x v="15"/>
    <d v="2010-07-23T00:00:00"/>
    <x v="5"/>
    <x v="2169"/>
    <x v="0"/>
    <n v="70.67"/>
    <x v="1"/>
    <n v="2.6909999999999998"/>
    <x v="0"/>
    <n v="189.774698"/>
    <x v="2"/>
    <n v="6.8680000000000003"/>
    <x v="1"/>
  </r>
  <r>
    <x v="15"/>
    <d v="2010-07-30T00:00:00"/>
    <x v="5"/>
    <x v="2170"/>
    <x v="0"/>
    <n v="70.709999999999994"/>
    <x v="1"/>
    <n v="2.69"/>
    <x v="0"/>
    <n v="189.9368504"/>
    <x v="2"/>
    <n v="6.8680000000000003"/>
    <x v="1"/>
  </r>
  <r>
    <x v="15"/>
    <d v="2010-08-06T00:00:00"/>
    <x v="6"/>
    <x v="2171"/>
    <x v="0"/>
    <n v="67.42"/>
    <x v="1"/>
    <n v="2.69"/>
    <x v="0"/>
    <n v="190.09900279999999"/>
    <x v="2"/>
    <n v="6.8680000000000003"/>
    <x v="1"/>
  </r>
  <r>
    <x v="15"/>
    <d v="2010-08-13T00:00:00"/>
    <x v="6"/>
    <x v="2172"/>
    <x v="0"/>
    <n v="63.91"/>
    <x v="1"/>
    <n v="2.7229999999999999"/>
    <x v="0"/>
    <n v="190.26115519999999"/>
    <x v="2"/>
    <n v="6.8680000000000003"/>
    <x v="1"/>
  </r>
  <r>
    <x v="15"/>
    <d v="2010-08-20T00:00:00"/>
    <x v="6"/>
    <x v="2173"/>
    <x v="0"/>
    <n v="63.59"/>
    <x v="1"/>
    <n v="2.7320000000000002"/>
    <x v="0"/>
    <n v="190.29482369999999"/>
    <x v="2"/>
    <n v="6.8680000000000003"/>
    <x v="1"/>
  </r>
  <r>
    <x v="15"/>
    <d v="2010-08-27T00:00:00"/>
    <x v="6"/>
    <x v="2174"/>
    <x v="0"/>
    <n v="65.66"/>
    <x v="1"/>
    <n v="2.7309999999999999"/>
    <x v="0"/>
    <n v="190.3284922"/>
    <x v="2"/>
    <n v="6.8680000000000003"/>
    <x v="1"/>
  </r>
  <r>
    <x v="15"/>
    <d v="2010-09-03T00:00:00"/>
    <x v="7"/>
    <x v="2175"/>
    <x v="0"/>
    <n v="58.02"/>
    <x v="1"/>
    <n v="2.7730000000000001"/>
    <x v="0"/>
    <n v="190.3621607"/>
    <x v="2"/>
    <n v="6.8680000000000003"/>
    <x v="1"/>
  </r>
  <r>
    <x v="15"/>
    <d v="2010-09-10T00:00:00"/>
    <x v="7"/>
    <x v="2176"/>
    <x v="1"/>
    <n v="57.24"/>
    <x v="1"/>
    <n v="2.78"/>
    <x v="0"/>
    <n v="190.3958293"/>
    <x v="2"/>
    <n v="6.8680000000000003"/>
    <x v="1"/>
  </r>
  <r>
    <x v="15"/>
    <d v="2010-09-17T00:00:00"/>
    <x v="7"/>
    <x v="2177"/>
    <x v="0"/>
    <n v="56.55"/>
    <x v="1"/>
    <n v="2.8"/>
    <x v="0"/>
    <n v="190.46882869999999"/>
    <x v="2"/>
    <n v="6.8680000000000003"/>
    <x v="1"/>
  </r>
  <r>
    <x v="15"/>
    <d v="2010-09-24T00:00:00"/>
    <x v="7"/>
    <x v="2178"/>
    <x v="0"/>
    <n v="58.19"/>
    <x v="1"/>
    <n v="2.7930000000000001"/>
    <x v="0"/>
    <n v="190.5713264"/>
    <x v="2"/>
    <n v="6.8680000000000003"/>
    <x v="1"/>
  </r>
  <r>
    <x v="15"/>
    <d v="2010-10-01T00:00:00"/>
    <x v="8"/>
    <x v="2179"/>
    <x v="0"/>
    <n v="59.39"/>
    <x v="1"/>
    <n v="2.7589999999999999"/>
    <x v="0"/>
    <n v="190.67382409999999"/>
    <x v="2"/>
    <n v="6.9859999999999998"/>
    <x v="1"/>
  </r>
  <r>
    <x v="15"/>
    <d v="2010-10-08T00:00:00"/>
    <x v="8"/>
    <x v="2180"/>
    <x v="0"/>
    <n v="54.29"/>
    <x v="1"/>
    <n v="2.7450000000000001"/>
    <x v="0"/>
    <n v="190.77632180000001"/>
    <x v="2"/>
    <n v="6.9859999999999998"/>
    <x v="1"/>
  </r>
  <r>
    <x v="15"/>
    <d v="2010-10-15T00:00:00"/>
    <x v="8"/>
    <x v="2181"/>
    <x v="0"/>
    <n v="45"/>
    <x v="0"/>
    <n v="2.762"/>
    <x v="0"/>
    <n v="190.8623087"/>
    <x v="2"/>
    <n v="6.9859999999999998"/>
    <x v="1"/>
  </r>
  <r>
    <x v="15"/>
    <d v="2010-10-22T00:00:00"/>
    <x v="8"/>
    <x v="2182"/>
    <x v="0"/>
    <n v="45.85"/>
    <x v="0"/>
    <n v="2.762"/>
    <x v="0"/>
    <n v="190.9070184"/>
    <x v="2"/>
    <n v="6.9859999999999998"/>
    <x v="1"/>
  </r>
  <r>
    <x v="15"/>
    <d v="2010-10-29T00:00:00"/>
    <x v="8"/>
    <x v="2183"/>
    <x v="0"/>
    <n v="35.76"/>
    <x v="0"/>
    <n v="2.7480000000000002"/>
    <x v="0"/>
    <n v="190.951728"/>
    <x v="2"/>
    <n v="6.9859999999999998"/>
    <x v="1"/>
  </r>
  <r>
    <x v="15"/>
    <d v="2010-11-05T00:00:00"/>
    <x v="9"/>
    <x v="2184"/>
    <x v="0"/>
    <n v="39.94"/>
    <x v="0"/>
    <n v="2.7290000000000001"/>
    <x v="0"/>
    <n v="190.9964377"/>
    <x v="2"/>
    <n v="6.9859999999999998"/>
    <x v="1"/>
  </r>
  <r>
    <x v="15"/>
    <d v="2010-11-12T00:00:00"/>
    <x v="9"/>
    <x v="2185"/>
    <x v="0"/>
    <n v="34.04"/>
    <x v="0"/>
    <n v="2.7370000000000001"/>
    <x v="0"/>
    <n v="191.0411474"/>
    <x v="2"/>
    <n v="6.9859999999999998"/>
    <x v="1"/>
  </r>
  <r>
    <x v="15"/>
    <d v="2010-11-19T00:00:00"/>
    <x v="9"/>
    <x v="2186"/>
    <x v="0"/>
    <n v="27.26"/>
    <x v="0"/>
    <n v="2.758"/>
    <x v="0"/>
    <n v="191.03121719999999"/>
    <x v="2"/>
    <n v="6.9859999999999998"/>
    <x v="1"/>
  </r>
  <r>
    <x v="15"/>
    <d v="2010-11-26T00:00:00"/>
    <x v="9"/>
    <x v="2187"/>
    <x v="1"/>
    <n v="23.46"/>
    <x v="0"/>
    <n v="2.742"/>
    <x v="0"/>
    <n v="191.0121805"/>
    <x v="2"/>
    <n v="6.9859999999999998"/>
    <x v="1"/>
  </r>
  <r>
    <x v="15"/>
    <d v="2010-12-03T00:00:00"/>
    <x v="10"/>
    <x v="2188"/>
    <x v="0"/>
    <n v="23.68"/>
    <x v="0"/>
    <n v="2.7120000000000002"/>
    <x v="0"/>
    <n v="190.99314369999999"/>
    <x v="2"/>
    <n v="6.9859999999999998"/>
    <x v="1"/>
  </r>
  <r>
    <x v="15"/>
    <d v="2010-12-10T00:00:00"/>
    <x v="10"/>
    <x v="2189"/>
    <x v="0"/>
    <n v="32.020000000000003"/>
    <x v="0"/>
    <n v="2.7280000000000002"/>
    <x v="0"/>
    <n v="190.97410690000001"/>
    <x v="2"/>
    <n v="6.9859999999999998"/>
    <x v="1"/>
  </r>
  <r>
    <x v="15"/>
    <d v="2010-12-17T00:00:00"/>
    <x v="10"/>
    <x v="2190"/>
    <x v="0"/>
    <n v="26.01"/>
    <x v="0"/>
    <n v="2.778"/>
    <x v="0"/>
    <n v="191.0303376"/>
    <x v="2"/>
    <n v="6.9859999999999998"/>
    <x v="1"/>
  </r>
  <r>
    <x v="15"/>
    <d v="2010-12-24T00:00:00"/>
    <x v="10"/>
    <x v="2191"/>
    <x v="0"/>
    <n v="32.46"/>
    <x v="0"/>
    <n v="2.7810000000000001"/>
    <x v="0"/>
    <n v="191.14301889999999"/>
    <x v="2"/>
    <n v="6.9859999999999998"/>
    <x v="1"/>
  </r>
  <r>
    <x v="15"/>
    <d v="2010-12-31T00:00:00"/>
    <x v="10"/>
    <x v="2192"/>
    <x v="1"/>
    <n v="19.66"/>
    <x v="0"/>
    <n v="2.8290000000000002"/>
    <x v="0"/>
    <n v="191.25570020000001"/>
    <x v="2"/>
    <n v="6.9859999999999998"/>
    <x v="1"/>
  </r>
  <r>
    <x v="15"/>
    <d v="2011-01-07T00:00:00"/>
    <x v="11"/>
    <x v="2193"/>
    <x v="0"/>
    <n v="12.39"/>
    <x v="0"/>
    <n v="2.8820000000000001"/>
    <x v="0"/>
    <n v="191.3683815"/>
    <x v="2"/>
    <n v="6.6139999999999999"/>
    <x v="1"/>
  </r>
  <r>
    <x v="15"/>
    <d v="2011-01-14T00:00:00"/>
    <x v="11"/>
    <x v="2194"/>
    <x v="0"/>
    <n v="17.46"/>
    <x v="0"/>
    <n v="2.911"/>
    <x v="0"/>
    <n v="191.47849389999999"/>
    <x v="2"/>
    <n v="6.6139999999999999"/>
    <x v="1"/>
  </r>
  <r>
    <x v="15"/>
    <d v="2011-01-21T00:00:00"/>
    <x v="11"/>
    <x v="2195"/>
    <x v="0"/>
    <n v="28.6"/>
    <x v="0"/>
    <n v="2.9729999999999999"/>
    <x v="0"/>
    <n v="191.57319240000001"/>
    <x v="2"/>
    <n v="6.6139999999999999"/>
    <x v="1"/>
  </r>
  <r>
    <x v="15"/>
    <d v="2011-01-28T00:00:00"/>
    <x v="11"/>
    <x v="2196"/>
    <x v="0"/>
    <n v="20.8"/>
    <x v="0"/>
    <n v="3.008"/>
    <x v="1"/>
    <n v="191.667891"/>
    <x v="2"/>
    <n v="6.6139999999999999"/>
    <x v="1"/>
  </r>
  <r>
    <x v="15"/>
    <d v="2011-02-04T00:00:00"/>
    <x v="0"/>
    <x v="2197"/>
    <x v="0"/>
    <n v="13.64"/>
    <x v="0"/>
    <n v="3.0110000000000001"/>
    <x v="1"/>
    <n v="191.76258949999999"/>
    <x v="2"/>
    <n v="6.6139999999999999"/>
    <x v="1"/>
  </r>
  <r>
    <x v="15"/>
    <d v="2011-02-11T00:00:00"/>
    <x v="0"/>
    <x v="2198"/>
    <x v="1"/>
    <n v="15.02"/>
    <x v="0"/>
    <n v="3.0369999999999999"/>
    <x v="1"/>
    <n v="191.85728810000001"/>
    <x v="2"/>
    <n v="6.6139999999999999"/>
    <x v="1"/>
  </r>
  <r>
    <x v="15"/>
    <d v="2011-02-18T00:00:00"/>
    <x v="0"/>
    <x v="2199"/>
    <x v="0"/>
    <n v="27.18"/>
    <x v="0"/>
    <n v="3.0510000000000002"/>
    <x v="1"/>
    <n v="191.9178331"/>
    <x v="2"/>
    <n v="6.6139999999999999"/>
    <x v="1"/>
  </r>
  <r>
    <x v="15"/>
    <d v="2011-02-25T00:00:00"/>
    <x v="0"/>
    <x v="2200"/>
    <x v="0"/>
    <n v="26.15"/>
    <x v="0"/>
    <n v="3.101"/>
    <x v="1"/>
    <n v="191.9647167"/>
    <x v="2"/>
    <n v="6.6139999999999999"/>
    <x v="1"/>
  </r>
  <r>
    <x v="15"/>
    <d v="2011-03-04T00:00:00"/>
    <x v="1"/>
    <x v="2201"/>
    <x v="0"/>
    <n v="31.77"/>
    <x v="0"/>
    <n v="3.2320000000000002"/>
    <x v="1"/>
    <n v="192.01160039999999"/>
    <x v="2"/>
    <n v="6.6139999999999999"/>
    <x v="1"/>
  </r>
  <r>
    <x v="15"/>
    <d v="2011-03-11T00:00:00"/>
    <x v="1"/>
    <x v="2202"/>
    <x v="0"/>
    <n v="29.36"/>
    <x v="0"/>
    <n v="3.3719999999999999"/>
    <x v="1"/>
    <n v="192.05848399999999"/>
    <x v="2"/>
    <n v="6.6139999999999999"/>
    <x v="1"/>
  </r>
  <r>
    <x v="15"/>
    <d v="2011-03-18T00:00:00"/>
    <x v="1"/>
    <x v="2203"/>
    <x v="0"/>
    <n v="36.5"/>
    <x v="0"/>
    <n v="3.4060000000000001"/>
    <x v="1"/>
    <n v="192.12379809999999"/>
    <x v="2"/>
    <n v="6.6139999999999999"/>
    <x v="1"/>
  </r>
  <r>
    <x v="15"/>
    <d v="2011-03-25T00:00:00"/>
    <x v="1"/>
    <x v="2204"/>
    <x v="0"/>
    <n v="32.61"/>
    <x v="0"/>
    <n v="3.4140000000000001"/>
    <x v="1"/>
    <n v="192.1964844"/>
    <x v="2"/>
    <n v="6.6139999999999999"/>
    <x v="1"/>
  </r>
  <r>
    <x v="15"/>
    <d v="2011-04-01T00:00:00"/>
    <x v="2"/>
    <x v="2205"/>
    <x v="0"/>
    <n v="35.75"/>
    <x v="0"/>
    <n v="3.4609999999999999"/>
    <x v="1"/>
    <n v="192.26917069999999"/>
    <x v="2"/>
    <n v="6.3390000000000004"/>
    <x v="1"/>
  </r>
  <r>
    <x v="15"/>
    <d v="2011-04-08T00:00:00"/>
    <x v="2"/>
    <x v="2206"/>
    <x v="0"/>
    <n v="38.04"/>
    <x v="0"/>
    <n v="3.532"/>
    <x v="2"/>
    <n v="192.3418571"/>
    <x v="2"/>
    <n v="6.3390000000000004"/>
    <x v="1"/>
  </r>
  <r>
    <x v="15"/>
    <d v="2011-04-15T00:00:00"/>
    <x v="2"/>
    <x v="2207"/>
    <x v="0"/>
    <n v="34.590000000000003"/>
    <x v="0"/>
    <n v="3.6110000000000002"/>
    <x v="2"/>
    <n v="192.42259540000001"/>
    <x v="2"/>
    <n v="6.3390000000000004"/>
    <x v="1"/>
  </r>
  <r>
    <x v="15"/>
    <d v="2011-04-22T00:00:00"/>
    <x v="2"/>
    <x v="2208"/>
    <x v="0"/>
    <n v="40.74"/>
    <x v="0"/>
    <n v="3.6360000000000001"/>
    <x v="2"/>
    <n v="192.5234638"/>
    <x v="2"/>
    <n v="6.3390000000000004"/>
    <x v="1"/>
  </r>
  <r>
    <x v="15"/>
    <d v="2011-04-29T00:00:00"/>
    <x v="2"/>
    <x v="2209"/>
    <x v="0"/>
    <n v="37.770000000000003"/>
    <x v="0"/>
    <n v="3.6629999999999998"/>
    <x v="2"/>
    <n v="192.6243322"/>
    <x v="2"/>
    <n v="6.3390000000000004"/>
    <x v="1"/>
  </r>
  <r>
    <x v="15"/>
    <d v="2011-05-06T00:00:00"/>
    <x v="3"/>
    <x v="2210"/>
    <x v="0"/>
    <n v="38.64"/>
    <x v="0"/>
    <n v="3.7349999999999999"/>
    <x v="2"/>
    <n v="192.72520059999999"/>
    <x v="2"/>
    <n v="6.3390000000000004"/>
    <x v="1"/>
  </r>
  <r>
    <x v="15"/>
    <d v="2011-05-13T00:00:00"/>
    <x v="3"/>
    <x v="2211"/>
    <x v="0"/>
    <n v="43.29"/>
    <x v="0"/>
    <n v="3.7669999999999999"/>
    <x v="2"/>
    <n v="192.82606899999999"/>
    <x v="2"/>
    <n v="6.3390000000000004"/>
    <x v="1"/>
  </r>
  <r>
    <x v="15"/>
    <d v="2011-05-20T00:00:00"/>
    <x v="3"/>
    <x v="2212"/>
    <x v="0"/>
    <n v="43.95"/>
    <x v="0"/>
    <n v="3.8279999999999998"/>
    <x v="2"/>
    <n v="192.83131700000001"/>
    <x v="2"/>
    <n v="6.3390000000000004"/>
    <x v="1"/>
  </r>
  <r>
    <x v="15"/>
    <d v="2011-05-27T00:00:00"/>
    <x v="3"/>
    <x v="2213"/>
    <x v="0"/>
    <n v="45.17"/>
    <x v="0"/>
    <n v="3.7949999999999999"/>
    <x v="2"/>
    <n v="192.8365651"/>
    <x v="2"/>
    <n v="6.3390000000000004"/>
    <x v="1"/>
  </r>
  <r>
    <x v="15"/>
    <d v="2011-06-03T00:00:00"/>
    <x v="4"/>
    <x v="2214"/>
    <x v="0"/>
    <n v="54.08"/>
    <x v="1"/>
    <n v="3.7629999999999999"/>
    <x v="2"/>
    <n v="192.8418131"/>
    <x v="2"/>
    <n v="6.3390000000000004"/>
    <x v="1"/>
  </r>
  <r>
    <x v="15"/>
    <d v="2011-06-10T00:00:00"/>
    <x v="4"/>
    <x v="2215"/>
    <x v="0"/>
    <n v="55.78"/>
    <x v="1"/>
    <n v="3.7349999999999999"/>
    <x v="2"/>
    <n v="192.84706120000001"/>
    <x v="2"/>
    <n v="6.3390000000000004"/>
    <x v="1"/>
  </r>
  <r>
    <x v="15"/>
    <d v="2011-06-17T00:00:00"/>
    <x v="4"/>
    <x v="2216"/>
    <x v="0"/>
    <n v="58.34"/>
    <x v="1"/>
    <n v="3.6970000000000001"/>
    <x v="2"/>
    <n v="192.90347589999999"/>
    <x v="2"/>
    <n v="6.3390000000000004"/>
    <x v="1"/>
  </r>
  <r>
    <x v="15"/>
    <d v="2011-06-24T00:00:00"/>
    <x v="4"/>
    <x v="2217"/>
    <x v="0"/>
    <n v="54.36"/>
    <x v="1"/>
    <n v="3.661"/>
    <x v="2"/>
    <n v="192.9982655"/>
    <x v="2"/>
    <n v="6.3390000000000004"/>
    <x v="1"/>
  </r>
  <r>
    <x v="15"/>
    <d v="2011-07-01T00:00:00"/>
    <x v="5"/>
    <x v="2218"/>
    <x v="0"/>
    <n v="63.59"/>
    <x v="1"/>
    <n v="3.597"/>
    <x v="2"/>
    <n v="193.09305520000001"/>
    <x v="2"/>
    <n v="6.3380000000000001"/>
    <x v="1"/>
  </r>
  <r>
    <x v="15"/>
    <d v="2011-07-08T00:00:00"/>
    <x v="5"/>
    <x v="2219"/>
    <x v="0"/>
    <n v="65"/>
    <x v="1"/>
    <n v="3.54"/>
    <x v="2"/>
    <n v="193.18784479999999"/>
    <x v="2"/>
    <n v="6.3380000000000001"/>
    <x v="1"/>
  </r>
  <r>
    <x v="15"/>
    <d v="2011-07-15T00:00:00"/>
    <x v="5"/>
    <x v="2220"/>
    <x v="0"/>
    <n v="65.16"/>
    <x v="1"/>
    <n v="3.532"/>
    <x v="2"/>
    <n v="193.3125484"/>
    <x v="2"/>
    <n v="6.3380000000000001"/>
    <x v="1"/>
  </r>
  <r>
    <x v="15"/>
    <d v="2011-07-22T00:00:00"/>
    <x v="5"/>
    <x v="2221"/>
    <x v="0"/>
    <n v="65.36"/>
    <x v="1"/>
    <n v="3.5449999999999999"/>
    <x v="2"/>
    <n v="193.51203670000001"/>
    <x v="2"/>
    <n v="6.3380000000000001"/>
    <x v="1"/>
  </r>
  <r>
    <x v="15"/>
    <d v="2011-07-29T00:00:00"/>
    <x v="5"/>
    <x v="2222"/>
    <x v="0"/>
    <n v="66.84"/>
    <x v="1"/>
    <n v="3.5470000000000002"/>
    <x v="2"/>
    <n v="193.71152499999999"/>
    <x v="2"/>
    <n v="6.3380000000000001"/>
    <x v="1"/>
  </r>
  <r>
    <x v="15"/>
    <d v="2011-08-05T00:00:00"/>
    <x v="6"/>
    <x v="2223"/>
    <x v="0"/>
    <n v="63.96"/>
    <x v="1"/>
    <n v="3.5539999999999998"/>
    <x v="2"/>
    <n v="193.91101330000001"/>
    <x v="2"/>
    <n v="6.3380000000000001"/>
    <x v="1"/>
  </r>
  <r>
    <x v="15"/>
    <d v="2011-08-12T00:00:00"/>
    <x v="6"/>
    <x v="2224"/>
    <x v="0"/>
    <n v="67.09"/>
    <x v="1"/>
    <n v="3.5419999999999998"/>
    <x v="2"/>
    <n v="194.11050169999999"/>
    <x v="2"/>
    <n v="6.3380000000000001"/>
    <x v="1"/>
  </r>
  <r>
    <x v="15"/>
    <d v="2011-08-19T00:00:00"/>
    <x v="6"/>
    <x v="2225"/>
    <x v="0"/>
    <n v="68.83"/>
    <x v="1"/>
    <n v="3.4990000000000001"/>
    <x v="1"/>
    <n v="194.25006339999999"/>
    <x v="2"/>
    <n v="6.3380000000000001"/>
    <x v="1"/>
  </r>
  <r>
    <x v="15"/>
    <d v="2011-08-26T00:00:00"/>
    <x v="6"/>
    <x v="2226"/>
    <x v="0"/>
    <n v="67.510000000000005"/>
    <x v="1"/>
    <n v="3.4849999999999999"/>
    <x v="1"/>
    <n v="194.37963740000001"/>
    <x v="2"/>
    <n v="6.3380000000000001"/>
    <x v="1"/>
  </r>
  <r>
    <x v="15"/>
    <d v="2011-09-02T00:00:00"/>
    <x v="7"/>
    <x v="2227"/>
    <x v="0"/>
    <n v="63.44"/>
    <x v="1"/>
    <n v="3.5110000000000001"/>
    <x v="2"/>
    <n v="194.5092113"/>
    <x v="2"/>
    <n v="6.3380000000000001"/>
    <x v="1"/>
  </r>
  <r>
    <x v="15"/>
    <d v="2011-09-09T00:00:00"/>
    <x v="7"/>
    <x v="2228"/>
    <x v="1"/>
    <n v="56.99"/>
    <x v="1"/>
    <n v="3.5659999999999998"/>
    <x v="2"/>
    <n v="194.6387853"/>
    <x v="2"/>
    <n v="6.3380000000000001"/>
    <x v="1"/>
  </r>
  <r>
    <x v="15"/>
    <d v="2011-09-16T00:00:00"/>
    <x v="7"/>
    <x v="2229"/>
    <x v="0"/>
    <n v="53.68"/>
    <x v="1"/>
    <n v="3.5960000000000001"/>
    <x v="2"/>
    <n v="194.7419707"/>
    <x v="2"/>
    <n v="6.3380000000000001"/>
    <x v="1"/>
  </r>
  <r>
    <x v="15"/>
    <d v="2011-09-23T00:00:00"/>
    <x v="7"/>
    <x v="2230"/>
    <x v="0"/>
    <n v="50.39"/>
    <x v="1"/>
    <n v="3.581"/>
    <x v="2"/>
    <n v="194.8099713"/>
    <x v="2"/>
    <n v="6.3380000000000001"/>
    <x v="1"/>
  </r>
  <r>
    <x v="15"/>
    <d v="2011-09-30T00:00:00"/>
    <x v="7"/>
    <x v="2231"/>
    <x v="0"/>
    <n v="57.61"/>
    <x v="1"/>
    <n v="3.5379999999999998"/>
    <x v="2"/>
    <n v="194.87797180000001"/>
    <x v="2"/>
    <n v="6.3380000000000001"/>
    <x v="1"/>
  </r>
  <r>
    <x v="15"/>
    <d v="2011-10-07T00:00:00"/>
    <x v="8"/>
    <x v="2232"/>
    <x v="0"/>
    <n v="48.91"/>
    <x v="0"/>
    <n v="3.4980000000000002"/>
    <x v="1"/>
    <n v="194.94597239999999"/>
    <x v="2"/>
    <n v="6.2320000000000002"/>
    <x v="1"/>
  </r>
  <r>
    <x v="15"/>
    <d v="2011-10-14T00:00:00"/>
    <x v="8"/>
    <x v="2233"/>
    <x v="0"/>
    <n v="39.97"/>
    <x v="0"/>
    <n v="3.4910000000000001"/>
    <x v="1"/>
    <n v="195.0261012"/>
    <x v="2"/>
    <n v="6.2320000000000002"/>
    <x v="1"/>
  </r>
  <r>
    <x v="15"/>
    <d v="2011-10-21T00:00:00"/>
    <x v="8"/>
    <x v="2234"/>
    <x v="0"/>
    <n v="46.99"/>
    <x v="0"/>
    <n v="3.548"/>
    <x v="2"/>
    <n v="195.17899940000001"/>
    <x v="2"/>
    <n v="6.2320000000000002"/>
    <x v="1"/>
  </r>
  <r>
    <x v="15"/>
    <d v="2011-10-28T00:00:00"/>
    <x v="8"/>
    <x v="2235"/>
    <x v="0"/>
    <n v="41.97"/>
    <x v="0"/>
    <n v="3.55"/>
    <x v="2"/>
    <n v="195.33189770000001"/>
    <x v="2"/>
    <n v="6.2320000000000002"/>
    <x v="1"/>
  </r>
  <r>
    <x v="15"/>
    <d v="2011-11-04T00:00:00"/>
    <x v="9"/>
    <x v="2236"/>
    <x v="0"/>
    <n v="33.43"/>
    <x v="0"/>
    <n v="3.5270000000000001"/>
    <x v="2"/>
    <n v="195.48479589999999"/>
    <x v="2"/>
    <n v="6.2320000000000002"/>
    <x v="1"/>
  </r>
  <r>
    <x v="15"/>
    <d v="2011-11-11T00:00:00"/>
    <x v="9"/>
    <x v="2237"/>
    <x v="0"/>
    <n v="29.56"/>
    <x v="0"/>
    <n v="3.5049999999999999"/>
    <x v="2"/>
    <n v="195.6376941"/>
    <x v="2"/>
    <n v="6.2320000000000002"/>
    <x v="1"/>
  </r>
  <r>
    <x v="15"/>
    <d v="2011-11-18T00:00:00"/>
    <x v="9"/>
    <x v="2238"/>
    <x v="0"/>
    <n v="31.73"/>
    <x v="0"/>
    <n v="3.4790000000000001"/>
    <x v="1"/>
    <n v="195.7184713"/>
    <x v="2"/>
    <n v="6.2320000000000002"/>
    <x v="1"/>
  </r>
  <r>
    <x v="15"/>
    <d v="2011-11-25T00:00:00"/>
    <x v="9"/>
    <x v="2239"/>
    <x v="1"/>
    <n v="31.39"/>
    <x v="0"/>
    <n v="3.4239999999999999"/>
    <x v="1"/>
    <n v="195.7704"/>
    <x v="2"/>
    <n v="6.2320000000000002"/>
    <x v="1"/>
  </r>
  <r>
    <x v="15"/>
    <d v="2011-12-02T00:00:00"/>
    <x v="10"/>
    <x v="2240"/>
    <x v="0"/>
    <n v="27.83"/>
    <x v="0"/>
    <n v="3.3780000000000001"/>
    <x v="1"/>
    <n v="195.82232870000001"/>
    <x v="2"/>
    <n v="6.2320000000000002"/>
    <x v="1"/>
  </r>
  <r>
    <x v="15"/>
    <d v="2011-12-09T00:00:00"/>
    <x v="10"/>
    <x v="2241"/>
    <x v="0"/>
    <n v="14.44"/>
    <x v="0"/>
    <n v="3.331"/>
    <x v="1"/>
    <n v="195.8742575"/>
    <x v="2"/>
    <n v="6.2320000000000002"/>
    <x v="1"/>
  </r>
  <r>
    <x v="15"/>
    <d v="2011-12-16T00:00:00"/>
    <x v="10"/>
    <x v="2242"/>
    <x v="0"/>
    <n v="22.5"/>
    <x v="0"/>
    <n v="3.266"/>
    <x v="1"/>
    <n v="195.98416850000001"/>
    <x v="2"/>
    <n v="6.2320000000000002"/>
    <x v="1"/>
  </r>
  <r>
    <x v="15"/>
    <d v="2011-12-23T00:00:00"/>
    <x v="10"/>
    <x v="2243"/>
    <x v="0"/>
    <n v="20.79"/>
    <x v="0"/>
    <n v="3.173"/>
    <x v="1"/>
    <n v="196.17138929999999"/>
    <x v="2"/>
    <n v="6.2320000000000002"/>
    <x v="1"/>
  </r>
  <r>
    <x v="15"/>
    <d v="2011-12-30T00:00:00"/>
    <x v="10"/>
    <x v="2244"/>
    <x v="1"/>
    <n v="23.91"/>
    <x v="0"/>
    <n v="3.1190000000000002"/>
    <x v="1"/>
    <n v="196.35861009999999"/>
    <x v="2"/>
    <n v="6.2320000000000002"/>
    <x v="1"/>
  </r>
  <r>
    <x v="15"/>
    <d v="2012-01-06T00:00:00"/>
    <x v="11"/>
    <x v="2245"/>
    <x v="0"/>
    <n v="26.49"/>
    <x v="0"/>
    <n v="3.0950000000000002"/>
    <x v="1"/>
    <n v="196.5458309"/>
    <x v="2"/>
    <n v="6.1619999999999999"/>
    <x v="1"/>
  </r>
  <r>
    <x v="15"/>
    <d v="2012-01-13T00:00:00"/>
    <x v="11"/>
    <x v="2246"/>
    <x v="0"/>
    <n v="19.55"/>
    <x v="0"/>
    <n v="3.077"/>
    <x v="1"/>
    <n v="196.7330517"/>
    <x v="2"/>
    <n v="6.1619999999999999"/>
    <x v="1"/>
  </r>
  <r>
    <x v="15"/>
    <d v="2012-01-20T00:00:00"/>
    <x v="11"/>
    <x v="2247"/>
    <x v="0"/>
    <n v="29.3"/>
    <x v="0"/>
    <n v="3.0550000000000002"/>
    <x v="1"/>
    <n v="196.77966520000001"/>
    <x v="2"/>
    <n v="6.1619999999999999"/>
    <x v="1"/>
  </r>
  <r>
    <x v="15"/>
    <d v="2012-01-27T00:00:00"/>
    <x v="11"/>
    <x v="2248"/>
    <x v="0"/>
    <n v="28.17"/>
    <x v="0"/>
    <n v="3.0379999999999998"/>
    <x v="1"/>
    <n v="196.82627859999999"/>
    <x v="2"/>
    <n v="6.1619999999999999"/>
    <x v="1"/>
  </r>
  <r>
    <x v="15"/>
    <d v="2012-02-03T00:00:00"/>
    <x v="0"/>
    <x v="2249"/>
    <x v="0"/>
    <n v="25.53"/>
    <x v="0"/>
    <n v="3.0310000000000001"/>
    <x v="1"/>
    <n v="196.8728921"/>
    <x v="2"/>
    <n v="6.1619999999999999"/>
    <x v="1"/>
  </r>
  <r>
    <x v="15"/>
    <d v="2012-02-10T00:00:00"/>
    <x v="0"/>
    <x v="2250"/>
    <x v="1"/>
    <n v="23.69"/>
    <x v="0"/>
    <n v="3.1030000000000002"/>
    <x v="1"/>
    <n v="196.91950560000001"/>
    <x v="2"/>
    <n v="6.1619999999999999"/>
    <x v="1"/>
  </r>
  <r>
    <x v="15"/>
    <d v="2012-02-17T00:00:00"/>
    <x v="0"/>
    <x v="2251"/>
    <x v="0"/>
    <n v="31.19"/>
    <x v="0"/>
    <n v="3.113"/>
    <x v="1"/>
    <n v="196.9432711"/>
    <x v="2"/>
    <n v="6.1619999999999999"/>
    <x v="1"/>
  </r>
  <r>
    <x v="15"/>
    <d v="2012-02-24T00:00:00"/>
    <x v="0"/>
    <x v="2252"/>
    <x v="0"/>
    <n v="26.21"/>
    <x v="0"/>
    <n v="3.129"/>
    <x v="1"/>
    <n v="196.9499007"/>
    <x v="2"/>
    <n v="6.1619999999999999"/>
    <x v="1"/>
  </r>
  <r>
    <x v="15"/>
    <d v="2012-03-02T00:00:00"/>
    <x v="1"/>
    <x v="2253"/>
    <x v="0"/>
    <n v="23.4"/>
    <x v="0"/>
    <n v="3.1909999999999998"/>
    <x v="1"/>
    <n v="196.9565303"/>
    <x v="2"/>
    <n v="6.1619999999999999"/>
    <x v="1"/>
  </r>
  <r>
    <x v="15"/>
    <d v="2012-03-09T00:00:00"/>
    <x v="1"/>
    <x v="2254"/>
    <x v="0"/>
    <n v="28.16"/>
    <x v="0"/>
    <n v="3.286"/>
    <x v="1"/>
    <n v="196.96315989999999"/>
    <x v="2"/>
    <n v="6.1619999999999999"/>
    <x v="1"/>
  </r>
  <r>
    <x v="15"/>
    <d v="2012-03-16T00:00:00"/>
    <x v="1"/>
    <x v="2255"/>
    <x v="0"/>
    <n v="38.020000000000003"/>
    <x v="0"/>
    <n v="3.4860000000000002"/>
    <x v="1"/>
    <n v="197.0457208"/>
    <x v="2"/>
    <n v="6.1619999999999999"/>
    <x v="1"/>
  </r>
  <r>
    <x v="15"/>
    <d v="2012-03-23T00:00:00"/>
    <x v="1"/>
    <x v="2256"/>
    <x v="0"/>
    <n v="38.700000000000003"/>
    <x v="0"/>
    <n v="3.6640000000000001"/>
    <x v="2"/>
    <n v="197.22952340000001"/>
    <x v="2"/>
    <n v="6.1619999999999999"/>
    <x v="1"/>
  </r>
  <r>
    <x v="15"/>
    <d v="2012-03-30T00:00:00"/>
    <x v="1"/>
    <x v="2257"/>
    <x v="0"/>
    <n v="48.29"/>
    <x v="0"/>
    <n v="3.75"/>
    <x v="2"/>
    <n v="197.41332589999999"/>
    <x v="2"/>
    <n v="6.1619999999999999"/>
    <x v="1"/>
  </r>
  <r>
    <x v="15"/>
    <d v="2012-04-06T00:00:00"/>
    <x v="2"/>
    <x v="2258"/>
    <x v="0"/>
    <n v="48.93"/>
    <x v="0"/>
    <n v="3.8540000000000001"/>
    <x v="2"/>
    <n v="197.5971285"/>
    <x v="2"/>
    <n v="6.1689999999999996"/>
    <x v="1"/>
  </r>
  <r>
    <x v="15"/>
    <d v="2012-04-13T00:00:00"/>
    <x v="2"/>
    <x v="2259"/>
    <x v="0"/>
    <n v="45.83"/>
    <x v="0"/>
    <n v="3.9009999999999998"/>
    <x v="2"/>
    <n v="197.78093100000001"/>
    <x v="2"/>
    <n v="6.1689999999999996"/>
    <x v="1"/>
  </r>
  <r>
    <x v="15"/>
    <d v="2012-04-20T00:00:00"/>
    <x v="2"/>
    <x v="2260"/>
    <x v="0"/>
    <n v="43.61"/>
    <x v="0"/>
    <n v="3.9359999999999999"/>
    <x v="2"/>
    <n v="197.72273849999999"/>
    <x v="2"/>
    <n v="6.1689999999999996"/>
    <x v="1"/>
  </r>
  <r>
    <x v="15"/>
    <d v="2012-04-27T00:00:00"/>
    <x v="2"/>
    <x v="2261"/>
    <x v="0"/>
    <n v="59.69"/>
    <x v="1"/>
    <n v="3.927"/>
    <x v="2"/>
    <n v="197.664546"/>
    <x v="2"/>
    <n v="6.1689999999999996"/>
    <x v="1"/>
  </r>
  <r>
    <x v="15"/>
    <d v="2012-05-04T00:00:00"/>
    <x v="3"/>
    <x v="2262"/>
    <x v="0"/>
    <n v="51.34"/>
    <x v="1"/>
    <n v="3.903"/>
    <x v="2"/>
    <n v="197.60635339999999"/>
    <x v="2"/>
    <n v="6.1689999999999996"/>
    <x v="1"/>
  </r>
  <r>
    <x v="15"/>
    <d v="2012-05-11T00:00:00"/>
    <x v="3"/>
    <x v="2263"/>
    <x v="0"/>
    <n v="53.57"/>
    <x v="1"/>
    <n v="3.87"/>
    <x v="2"/>
    <n v="197.5481609"/>
    <x v="2"/>
    <n v="6.1689999999999996"/>
    <x v="1"/>
  </r>
  <r>
    <x v="15"/>
    <d v="2012-05-18T00:00:00"/>
    <x v="3"/>
    <x v="2264"/>
    <x v="0"/>
    <n v="56.74"/>
    <x v="1"/>
    <n v="3.8370000000000002"/>
    <x v="2"/>
    <n v="197.5553137"/>
    <x v="2"/>
    <n v="6.1689999999999996"/>
    <x v="1"/>
  </r>
  <r>
    <x v="15"/>
    <d v="2012-05-25T00:00:00"/>
    <x v="3"/>
    <x v="2265"/>
    <x v="0"/>
    <n v="57.36"/>
    <x v="1"/>
    <n v="3.8039999999999998"/>
    <x v="2"/>
    <n v="197.5886046"/>
    <x v="2"/>
    <n v="6.1689999999999996"/>
    <x v="1"/>
  </r>
  <r>
    <x v="15"/>
    <d v="2012-06-01T00:00:00"/>
    <x v="4"/>
    <x v="2266"/>
    <x v="0"/>
    <n v="58.97"/>
    <x v="1"/>
    <n v="3.7639999999999998"/>
    <x v="2"/>
    <n v="197.6218954"/>
    <x v="2"/>
    <n v="6.1689999999999996"/>
    <x v="1"/>
  </r>
  <r>
    <x v="15"/>
    <d v="2012-06-08T00:00:00"/>
    <x v="4"/>
    <x v="2267"/>
    <x v="0"/>
    <n v="65.430000000000007"/>
    <x v="1"/>
    <n v="3.7410000000000001"/>
    <x v="2"/>
    <n v="197.6551863"/>
    <x v="2"/>
    <n v="6.1689999999999996"/>
    <x v="1"/>
  </r>
  <r>
    <x v="15"/>
    <d v="2012-06-15T00:00:00"/>
    <x v="4"/>
    <x v="2268"/>
    <x v="0"/>
    <n v="65.36"/>
    <x v="1"/>
    <n v="3.7229999999999999"/>
    <x v="2"/>
    <n v="197.69229200000001"/>
    <x v="2"/>
    <n v="6.1689999999999996"/>
    <x v="1"/>
  </r>
  <r>
    <x v="15"/>
    <d v="2012-06-22T00:00:00"/>
    <x v="4"/>
    <x v="2269"/>
    <x v="0"/>
    <n v="70.41"/>
    <x v="1"/>
    <n v="3.7349999999999999"/>
    <x v="2"/>
    <n v="197.7389345"/>
    <x v="2"/>
    <n v="6.1689999999999996"/>
    <x v="1"/>
  </r>
  <r>
    <x v="15"/>
    <d v="2012-06-29T00:00:00"/>
    <x v="4"/>
    <x v="2270"/>
    <x v="0"/>
    <n v="77.31"/>
    <x v="1"/>
    <n v="3.6930000000000001"/>
    <x v="2"/>
    <n v="197.78557699999999"/>
    <x v="2"/>
    <n v="6.1689999999999996"/>
    <x v="1"/>
  </r>
  <r>
    <x v="15"/>
    <d v="2012-07-06T00:00:00"/>
    <x v="5"/>
    <x v="2271"/>
    <x v="0"/>
    <n v="70.489999999999995"/>
    <x v="1"/>
    <n v="3.6459999999999999"/>
    <x v="2"/>
    <n v="197.83221950000001"/>
    <x v="2"/>
    <n v="6.0609999999999999"/>
    <x v="1"/>
  </r>
  <r>
    <x v="15"/>
    <d v="2012-07-13T00:00:00"/>
    <x v="5"/>
    <x v="2272"/>
    <x v="0"/>
    <n v="70.290000000000006"/>
    <x v="1"/>
    <n v="3.613"/>
    <x v="2"/>
    <n v="197.87886209999999"/>
    <x v="2"/>
    <n v="6.0609999999999999"/>
    <x v="1"/>
  </r>
  <r>
    <x v="15"/>
    <d v="2012-07-20T00:00:00"/>
    <x v="5"/>
    <x v="2273"/>
    <x v="0"/>
    <n v="68.430000000000007"/>
    <x v="1"/>
    <n v="3.585"/>
    <x v="2"/>
    <n v="197.9290378"/>
    <x v="2"/>
    <n v="6.0609999999999999"/>
    <x v="1"/>
  </r>
  <r>
    <x v="15"/>
    <d v="2012-07-27T00:00:00"/>
    <x v="5"/>
    <x v="2274"/>
    <x v="0"/>
    <n v="69"/>
    <x v="1"/>
    <n v="3.57"/>
    <x v="2"/>
    <n v="197.97921360000001"/>
    <x v="2"/>
    <n v="6.0609999999999999"/>
    <x v="1"/>
  </r>
  <r>
    <x v="15"/>
    <d v="2012-08-03T00:00:00"/>
    <x v="6"/>
    <x v="2275"/>
    <x v="0"/>
    <n v="68.59"/>
    <x v="1"/>
    <n v="3.528"/>
    <x v="2"/>
    <n v="198.02938929999999"/>
    <x v="2"/>
    <n v="6.0609999999999999"/>
    <x v="1"/>
  </r>
  <r>
    <x v="15"/>
    <d v="2012-08-10T00:00:00"/>
    <x v="6"/>
    <x v="2276"/>
    <x v="0"/>
    <n v="70.239999999999995"/>
    <x v="1"/>
    <n v="3.5089999999999999"/>
    <x v="2"/>
    <n v="198.0795651"/>
    <x v="2"/>
    <n v="6.0609999999999999"/>
    <x v="1"/>
  </r>
  <r>
    <x v="15"/>
    <d v="2012-08-17T00:00:00"/>
    <x v="6"/>
    <x v="2277"/>
    <x v="0"/>
    <n v="62.07"/>
    <x v="1"/>
    <n v="3.5449999999999999"/>
    <x v="2"/>
    <n v="198.1001057"/>
    <x v="2"/>
    <n v="6.0609999999999999"/>
    <x v="1"/>
  </r>
  <r>
    <x v="15"/>
    <d v="2012-08-24T00:00:00"/>
    <x v="6"/>
    <x v="2278"/>
    <x v="0"/>
    <n v="61.44"/>
    <x v="1"/>
    <n v="3.5579999999999998"/>
    <x v="2"/>
    <n v="198.09841990000001"/>
    <x v="2"/>
    <n v="6.0609999999999999"/>
    <x v="1"/>
  </r>
  <r>
    <x v="15"/>
    <d v="2012-08-31T00:00:00"/>
    <x v="6"/>
    <x v="2279"/>
    <x v="0"/>
    <n v="64.19"/>
    <x v="1"/>
    <n v="3.556"/>
    <x v="2"/>
    <n v="198.09673409999999"/>
    <x v="2"/>
    <n v="6.0609999999999999"/>
    <x v="1"/>
  </r>
  <r>
    <x v="15"/>
    <d v="2012-09-07T00:00:00"/>
    <x v="7"/>
    <x v="2280"/>
    <x v="1"/>
    <n v="60.09"/>
    <x v="1"/>
    <n v="3.5960000000000001"/>
    <x v="2"/>
    <n v="198.0950484"/>
    <x v="2"/>
    <n v="6.0609999999999999"/>
    <x v="1"/>
  </r>
  <r>
    <x v="15"/>
    <d v="2012-09-14T00:00:00"/>
    <x v="7"/>
    <x v="2281"/>
    <x v="0"/>
    <n v="56.69"/>
    <x v="1"/>
    <n v="3.6589999999999998"/>
    <x v="2"/>
    <n v="198.12671839999999"/>
    <x v="2"/>
    <n v="6.0609999999999999"/>
    <x v="1"/>
  </r>
  <r>
    <x v="15"/>
    <d v="2012-09-21T00:00:00"/>
    <x v="7"/>
    <x v="2282"/>
    <x v="0"/>
    <n v="56.48"/>
    <x v="1"/>
    <n v="3.7650000000000001"/>
    <x v="2"/>
    <n v="198.35852299999999"/>
    <x v="2"/>
    <n v="6.0609999999999999"/>
    <x v="1"/>
  </r>
  <r>
    <x v="15"/>
    <d v="2012-09-28T00:00:00"/>
    <x v="7"/>
    <x v="2283"/>
    <x v="0"/>
    <n v="51.4"/>
    <x v="1"/>
    <n v="3.7890000000000001"/>
    <x v="2"/>
    <n v="198.59032759999999"/>
    <x v="2"/>
    <n v="6.0609999999999999"/>
    <x v="1"/>
  </r>
  <r>
    <x v="15"/>
    <d v="2012-10-05T00:00:00"/>
    <x v="8"/>
    <x v="2284"/>
    <x v="0"/>
    <n v="50.46"/>
    <x v="1"/>
    <n v="3.7789999999999999"/>
    <x v="2"/>
    <n v="198.8221322"/>
    <x v="2"/>
    <n v="5.8470000000000004"/>
    <x v="1"/>
  </r>
  <r>
    <x v="15"/>
    <d v="2012-10-12T00:00:00"/>
    <x v="8"/>
    <x v="2285"/>
    <x v="0"/>
    <n v="43.26"/>
    <x v="0"/>
    <n v="3.76"/>
    <x v="2"/>
    <n v="199.0539368"/>
    <x v="2"/>
    <n v="5.8470000000000004"/>
    <x v="1"/>
  </r>
  <r>
    <x v="15"/>
    <d v="2012-10-19T00:00:00"/>
    <x v="8"/>
    <x v="2286"/>
    <x v="0"/>
    <n v="40.590000000000003"/>
    <x v="0"/>
    <n v="3.75"/>
    <x v="2"/>
    <n v="199.1481963"/>
    <x v="2"/>
    <n v="5.8470000000000004"/>
    <x v="1"/>
  </r>
  <r>
    <x v="15"/>
    <d v="2012-10-26T00:00:00"/>
    <x v="8"/>
    <x v="2287"/>
    <x v="0"/>
    <n v="40.99"/>
    <x v="0"/>
    <n v="3.6859999999999999"/>
    <x v="2"/>
    <n v="199.2195317"/>
    <x v="2"/>
    <n v="5.8470000000000004"/>
    <x v="1"/>
  </r>
  <r>
    <x v="16"/>
    <d v="2010-02-05T00:00:00"/>
    <x v="0"/>
    <x v="2288"/>
    <x v="0"/>
    <n v="23.11"/>
    <x v="0"/>
    <n v="2.6659999999999999"/>
    <x v="0"/>
    <n v="126.4420645"/>
    <x v="1"/>
    <n v="6.548"/>
    <x v="1"/>
  </r>
  <r>
    <x v="16"/>
    <d v="2010-02-12T00:00:00"/>
    <x v="0"/>
    <x v="2289"/>
    <x v="1"/>
    <n v="18.36"/>
    <x v="0"/>
    <n v="2.6709999999999998"/>
    <x v="0"/>
    <n v="126.49625810000001"/>
    <x v="1"/>
    <n v="6.548"/>
    <x v="1"/>
  </r>
  <r>
    <x v="16"/>
    <d v="2010-02-19T00:00:00"/>
    <x v="0"/>
    <x v="2290"/>
    <x v="0"/>
    <n v="25.06"/>
    <x v="0"/>
    <n v="2.6539999999999999"/>
    <x v="0"/>
    <n v="126.5262857"/>
    <x v="1"/>
    <n v="6.548"/>
    <x v="1"/>
  </r>
  <r>
    <x v="16"/>
    <d v="2010-02-26T00:00:00"/>
    <x v="0"/>
    <x v="2291"/>
    <x v="0"/>
    <n v="15.64"/>
    <x v="0"/>
    <n v="2.6669999999999998"/>
    <x v="0"/>
    <n v="126.5522857"/>
    <x v="1"/>
    <n v="6.548"/>
    <x v="1"/>
  </r>
  <r>
    <x v="16"/>
    <d v="2010-03-05T00:00:00"/>
    <x v="1"/>
    <x v="2292"/>
    <x v="0"/>
    <n v="31.58"/>
    <x v="0"/>
    <n v="2.681"/>
    <x v="0"/>
    <n v="126.5782857"/>
    <x v="1"/>
    <n v="6.548"/>
    <x v="1"/>
  </r>
  <r>
    <x v="16"/>
    <d v="2010-03-12T00:00:00"/>
    <x v="1"/>
    <x v="2293"/>
    <x v="0"/>
    <n v="29.71"/>
    <x v="0"/>
    <n v="2.7330000000000001"/>
    <x v="0"/>
    <n v="126.60428570000001"/>
    <x v="1"/>
    <n v="6.548"/>
    <x v="1"/>
  </r>
  <r>
    <x v="16"/>
    <d v="2010-03-19T00:00:00"/>
    <x v="1"/>
    <x v="2294"/>
    <x v="0"/>
    <n v="33.96"/>
    <x v="0"/>
    <n v="2.782"/>
    <x v="0"/>
    <n v="126.6066452"/>
    <x v="1"/>
    <n v="6.548"/>
    <x v="1"/>
  </r>
  <r>
    <x v="16"/>
    <d v="2010-03-26T00:00:00"/>
    <x v="1"/>
    <x v="2295"/>
    <x v="0"/>
    <n v="35.590000000000003"/>
    <x v="0"/>
    <n v="2.819"/>
    <x v="0"/>
    <n v="126.6050645"/>
    <x v="1"/>
    <n v="6.548"/>
    <x v="1"/>
  </r>
  <r>
    <x v="16"/>
    <d v="2010-04-02T00:00:00"/>
    <x v="2"/>
    <x v="2296"/>
    <x v="0"/>
    <n v="36.94"/>
    <x v="0"/>
    <n v="2.8420000000000001"/>
    <x v="0"/>
    <n v="126.6034839"/>
    <x v="1"/>
    <n v="6.6349999999999998"/>
    <x v="1"/>
  </r>
  <r>
    <x v="16"/>
    <d v="2010-04-09T00:00:00"/>
    <x v="2"/>
    <x v="2297"/>
    <x v="0"/>
    <n v="34.049999999999997"/>
    <x v="0"/>
    <n v="2.8769999999999998"/>
    <x v="0"/>
    <n v="126.6019032"/>
    <x v="1"/>
    <n v="6.6349999999999998"/>
    <x v="1"/>
  </r>
  <r>
    <x v="16"/>
    <d v="2010-04-16T00:00:00"/>
    <x v="2"/>
    <x v="2298"/>
    <x v="0"/>
    <n v="45.22"/>
    <x v="0"/>
    <n v="2.915"/>
    <x v="0"/>
    <n v="126.5621"/>
    <x v="1"/>
    <n v="6.6349999999999998"/>
    <x v="1"/>
  </r>
  <r>
    <x v="16"/>
    <d v="2010-04-23T00:00:00"/>
    <x v="2"/>
    <x v="2299"/>
    <x v="0"/>
    <n v="52.25"/>
    <x v="1"/>
    <n v="2.9359999999999999"/>
    <x v="0"/>
    <n v="126.4713333"/>
    <x v="1"/>
    <n v="6.6349999999999998"/>
    <x v="1"/>
  </r>
  <r>
    <x v="16"/>
    <d v="2010-04-30T00:00:00"/>
    <x v="2"/>
    <x v="2300"/>
    <x v="0"/>
    <n v="43.82"/>
    <x v="0"/>
    <n v="2.9409999999999998"/>
    <x v="0"/>
    <n v="126.3805667"/>
    <x v="1"/>
    <n v="6.6349999999999998"/>
    <x v="1"/>
  </r>
  <r>
    <x v="16"/>
    <d v="2010-05-07T00:00:00"/>
    <x v="3"/>
    <x v="2301"/>
    <x v="0"/>
    <n v="40.26"/>
    <x v="0"/>
    <n v="2.948"/>
    <x v="0"/>
    <n v="126.2898"/>
    <x v="1"/>
    <n v="6.6349999999999998"/>
    <x v="1"/>
  </r>
  <r>
    <x v="16"/>
    <d v="2010-05-14T00:00:00"/>
    <x v="3"/>
    <x v="2302"/>
    <x v="0"/>
    <n v="47.28"/>
    <x v="0"/>
    <n v="2.9620000000000002"/>
    <x v="0"/>
    <n v="126.2085484"/>
    <x v="1"/>
    <n v="6.6349999999999998"/>
    <x v="1"/>
  </r>
  <r>
    <x v="16"/>
    <d v="2010-05-21T00:00:00"/>
    <x v="3"/>
    <x v="2303"/>
    <x v="0"/>
    <n v="53.94"/>
    <x v="1"/>
    <n v="2.95"/>
    <x v="0"/>
    <n v="126.1843871"/>
    <x v="1"/>
    <n v="6.6349999999999998"/>
    <x v="1"/>
  </r>
  <r>
    <x v="16"/>
    <d v="2010-05-28T00:00:00"/>
    <x v="3"/>
    <x v="2304"/>
    <x v="0"/>
    <n v="48.19"/>
    <x v="0"/>
    <n v="2.9079999999999999"/>
    <x v="0"/>
    <n v="126.16022580000001"/>
    <x v="1"/>
    <n v="6.6349999999999998"/>
    <x v="1"/>
  </r>
  <r>
    <x v="16"/>
    <d v="2010-06-04T00:00:00"/>
    <x v="4"/>
    <x v="2305"/>
    <x v="0"/>
    <n v="53.79"/>
    <x v="1"/>
    <n v="2.871"/>
    <x v="0"/>
    <n v="126.1360645"/>
    <x v="1"/>
    <n v="6.6349999999999998"/>
    <x v="1"/>
  </r>
  <r>
    <x v="16"/>
    <d v="2010-06-11T00:00:00"/>
    <x v="4"/>
    <x v="2306"/>
    <x v="0"/>
    <n v="57.14"/>
    <x v="1"/>
    <n v="2.8410000000000002"/>
    <x v="0"/>
    <n v="126.1119032"/>
    <x v="1"/>
    <n v="6.6349999999999998"/>
    <x v="1"/>
  </r>
  <r>
    <x v="16"/>
    <d v="2010-06-18T00:00:00"/>
    <x v="4"/>
    <x v="2307"/>
    <x v="0"/>
    <n v="54.94"/>
    <x v="1"/>
    <n v="2.819"/>
    <x v="0"/>
    <n v="126.114"/>
    <x v="1"/>
    <n v="6.6349999999999998"/>
    <x v="1"/>
  </r>
  <r>
    <x v="16"/>
    <d v="2010-06-25T00:00:00"/>
    <x v="4"/>
    <x v="2308"/>
    <x v="0"/>
    <n v="62.64"/>
    <x v="1"/>
    <n v="2.82"/>
    <x v="0"/>
    <n v="126.1266"/>
    <x v="1"/>
    <n v="6.6349999999999998"/>
    <x v="1"/>
  </r>
  <r>
    <x v="16"/>
    <d v="2010-07-02T00:00:00"/>
    <x v="5"/>
    <x v="2309"/>
    <x v="0"/>
    <n v="68.98"/>
    <x v="1"/>
    <n v="2.8140000000000001"/>
    <x v="0"/>
    <n v="126.1392"/>
    <x v="1"/>
    <n v="6.6970000000000001"/>
    <x v="1"/>
  </r>
  <r>
    <x v="16"/>
    <d v="2010-07-09T00:00:00"/>
    <x v="5"/>
    <x v="2310"/>
    <x v="0"/>
    <n v="62.41"/>
    <x v="1"/>
    <n v="2.802"/>
    <x v="0"/>
    <n v="126.15179999999999"/>
    <x v="1"/>
    <n v="6.6970000000000001"/>
    <x v="1"/>
  </r>
  <r>
    <x v="16"/>
    <d v="2010-07-16T00:00:00"/>
    <x v="5"/>
    <x v="2311"/>
    <x v="0"/>
    <n v="65.66"/>
    <x v="1"/>
    <n v="2.7909999999999999"/>
    <x v="0"/>
    <n v="126.1498065"/>
    <x v="1"/>
    <n v="6.6970000000000001"/>
    <x v="1"/>
  </r>
  <r>
    <x v="16"/>
    <d v="2010-07-23T00:00:00"/>
    <x v="5"/>
    <x v="2312"/>
    <x v="0"/>
    <n v="69.66"/>
    <x v="1"/>
    <n v="2.7970000000000002"/>
    <x v="0"/>
    <n v="126.1283548"/>
    <x v="1"/>
    <n v="6.6970000000000001"/>
    <x v="1"/>
  </r>
  <r>
    <x v="16"/>
    <d v="2010-07-30T00:00:00"/>
    <x v="5"/>
    <x v="2313"/>
    <x v="0"/>
    <n v="69.959999999999994"/>
    <x v="1"/>
    <n v="2.7970000000000002"/>
    <x v="0"/>
    <n v="126.1069032"/>
    <x v="1"/>
    <n v="6.6970000000000001"/>
    <x v="1"/>
  </r>
  <r>
    <x v="16"/>
    <d v="2010-08-06T00:00:00"/>
    <x v="6"/>
    <x v="2314"/>
    <x v="0"/>
    <n v="70.53"/>
    <x v="1"/>
    <n v="2.802"/>
    <x v="0"/>
    <n v="126.0854516"/>
    <x v="1"/>
    <n v="6.6970000000000001"/>
    <x v="1"/>
  </r>
  <r>
    <x v="16"/>
    <d v="2010-08-13T00:00:00"/>
    <x v="6"/>
    <x v="2315"/>
    <x v="0"/>
    <n v="65.17"/>
    <x v="1"/>
    <n v="2.8370000000000002"/>
    <x v="0"/>
    <n v="126.06399999999999"/>
    <x v="1"/>
    <n v="6.6970000000000001"/>
    <x v="1"/>
  </r>
  <r>
    <x v="16"/>
    <d v="2010-08-20T00:00:00"/>
    <x v="6"/>
    <x v="2316"/>
    <x v="0"/>
    <n v="67.040000000000006"/>
    <x v="1"/>
    <n v="2.85"/>
    <x v="0"/>
    <n v="126.0766452"/>
    <x v="1"/>
    <n v="6.6970000000000001"/>
    <x v="1"/>
  </r>
  <r>
    <x v="16"/>
    <d v="2010-08-27T00:00:00"/>
    <x v="6"/>
    <x v="2317"/>
    <x v="0"/>
    <n v="65.03"/>
    <x v="1"/>
    <n v="2.8540000000000001"/>
    <x v="0"/>
    <n v="126.0892903"/>
    <x v="1"/>
    <n v="6.6970000000000001"/>
    <x v="1"/>
  </r>
  <r>
    <x v="16"/>
    <d v="2010-09-03T00:00:00"/>
    <x v="7"/>
    <x v="2318"/>
    <x v="0"/>
    <n v="57.86"/>
    <x v="1"/>
    <n v="2.8679999999999999"/>
    <x v="0"/>
    <n v="126.1019355"/>
    <x v="1"/>
    <n v="6.6970000000000001"/>
    <x v="1"/>
  </r>
  <r>
    <x v="16"/>
    <d v="2010-09-10T00:00:00"/>
    <x v="7"/>
    <x v="2319"/>
    <x v="1"/>
    <n v="56.28"/>
    <x v="1"/>
    <n v="2.87"/>
    <x v="0"/>
    <n v="126.1145806"/>
    <x v="1"/>
    <n v="6.6970000000000001"/>
    <x v="1"/>
  </r>
  <r>
    <x v="16"/>
    <d v="2010-09-17T00:00:00"/>
    <x v="7"/>
    <x v="2320"/>
    <x v="0"/>
    <n v="58.53"/>
    <x v="1"/>
    <n v="2.875"/>
    <x v="0"/>
    <n v="126.1454667"/>
    <x v="1"/>
    <n v="6.6970000000000001"/>
    <x v="1"/>
  </r>
  <r>
    <x v="16"/>
    <d v="2010-09-24T00:00:00"/>
    <x v="7"/>
    <x v="2321"/>
    <x v="0"/>
    <n v="58.39"/>
    <x v="1"/>
    <n v="2.8719999999999999"/>
    <x v="0"/>
    <n v="126.1900333"/>
    <x v="1"/>
    <n v="6.6970000000000001"/>
    <x v="1"/>
  </r>
  <r>
    <x v="16"/>
    <d v="2010-10-01T00:00:00"/>
    <x v="8"/>
    <x v="2322"/>
    <x v="0"/>
    <n v="60.07"/>
    <x v="1"/>
    <n v="2.8530000000000002"/>
    <x v="0"/>
    <n v="126.2346"/>
    <x v="1"/>
    <n v="6.8849999999999998"/>
    <x v="1"/>
  </r>
  <r>
    <x v="16"/>
    <d v="2010-10-08T00:00:00"/>
    <x v="8"/>
    <x v="2323"/>
    <x v="0"/>
    <n v="58.06"/>
    <x v="1"/>
    <n v="2.8410000000000002"/>
    <x v="0"/>
    <n v="126.2791667"/>
    <x v="1"/>
    <n v="6.8849999999999998"/>
    <x v="1"/>
  </r>
  <r>
    <x v="16"/>
    <d v="2010-10-15T00:00:00"/>
    <x v="8"/>
    <x v="2324"/>
    <x v="0"/>
    <n v="47.35"/>
    <x v="0"/>
    <n v="2.8450000000000002"/>
    <x v="0"/>
    <n v="126.32667739999999"/>
    <x v="1"/>
    <n v="6.8849999999999998"/>
    <x v="1"/>
  </r>
  <r>
    <x v="16"/>
    <d v="2010-10-22T00:00:00"/>
    <x v="8"/>
    <x v="2325"/>
    <x v="0"/>
    <n v="47.95"/>
    <x v="0"/>
    <n v="2.8490000000000002"/>
    <x v="0"/>
    <n v="126.3815484"/>
    <x v="1"/>
    <n v="6.8849999999999998"/>
    <x v="1"/>
  </r>
  <r>
    <x v="16"/>
    <d v="2010-10-29T00:00:00"/>
    <x v="8"/>
    <x v="2326"/>
    <x v="0"/>
    <n v="39.869999999999997"/>
    <x v="0"/>
    <n v="2.8410000000000002"/>
    <x v="0"/>
    <n v="126.43641940000001"/>
    <x v="1"/>
    <n v="6.8849999999999998"/>
    <x v="1"/>
  </r>
  <r>
    <x v="16"/>
    <d v="2010-11-05T00:00:00"/>
    <x v="9"/>
    <x v="2327"/>
    <x v="0"/>
    <n v="42.54"/>
    <x v="0"/>
    <n v="2.831"/>
    <x v="0"/>
    <n v="126.4912903"/>
    <x v="1"/>
    <n v="6.8849999999999998"/>
    <x v="1"/>
  </r>
  <r>
    <x v="16"/>
    <d v="2010-11-12T00:00:00"/>
    <x v="9"/>
    <x v="2328"/>
    <x v="0"/>
    <n v="36.32"/>
    <x v="0"/>
    <n v="2.831"/>
    <x v="0"/>
    <n v="126.54616129999999"/>
    <x v="1"/>
    <n v="6.8849999999999998"/>
    <x v="1"/>
  </r>
  <r>
    <x v="16"/>
    <d v="2010-11-19T00:00:00"/>
    <x v="9"/>
    <x v="2329"/>
    <x v="0"/>
    <n v="36.31"/>
    <x v="0"/>
    <n v="2.8420000000000001"/>
    <x v="0"/>
    <n v="126.60720000000001"/>
    <x v="1"/>
    <n v="6.8849999999999998"/>
    <x v="1"/>
  </r>
  <r>
    <x v="16"/>
    <d v="2010-11-26T00:00:00"/>
    <x v="9"/>
    <x v="2330"/>
    <x v="1"/>
    <n v="19.03"/>
    <x v="0"/>
    <n v="2.83"/>
    <x v="0"/>
    <n v="126.66926669999999"/>
    <x v="1"/>
    <n v="6.8849999999999998"/>
    <x v="1"/>
  </r>
  <r>
    <x v="16"/>
    <d v="2010-12-03T00:00:00"/>
    <x v="10"/>
    <x v="2331"/>
    <x v="0"/>
    <n v="22.47"/>
    <x v="0"/>
    <n v="2.8119999999999998"/>
    <x v="0"/>
    <n v="126.7313333"/>
    <x v="1"/>
    <n v="6.8849999999999998"/>
    <x v="1"/>
  </r>
  <r>
    <x v="16"/>
    <d v="2010-12-10T00:00:00"/>
    <x v="10"/>
    <x v="2332"/>
    <x v="0"/>
    <n v="31.64"/>
    <x v="0"/>
    <n v="2.8170000000000002"/>
    <x v="0"/>
    <n v="126.79340000000001"/>
    <x v="1"/>
    <n v="6.8849999999999998"/>
    <x v="1"/>
  </r>
  <r>
    <x v="16"/>
    <d v="2010-12-17T00:00:00"/>
    <x v="10"/>
    <x v="2333"/>
    <x v="0"/>
    <n v="25.13"/>
    <x v="0"/>
    <n v="2.8420000000000001"/>
    <x v="0"/>
    <n v="126.8794839"/>
    <x v="1"/>
    <n v="6.8849999999999998"/>
    <x v="1"/>
  </r>
  <r>
    <x v="16"/>
    <d v="2010-12-24T00:00:00"/>
    <x v="10"/>
    <x v="2334"/>
    <x v="0"/>
    <n v="26.58"/>
    <x v="0"/>
    <n v="2.8460000000000001"/>
    <x v="0"/>
    <n v="126.9835806"/>
    <x v="1"/>
    <n v="6.8849999999999998"/>
    <x v="1"/>
  </r>
  <r>
    <x v="16"/>
    <d v="2010-12-31T00:00:00"/>
    <x v="10"/>
    <x v="2335"/>
    <x v="1"/>
    <n v="20.79"/>
    <x v="0"/>
    <n v="2.8679999999999999"/>
    <x v="0"/>
    <n v="127.0876774"/>
    <x v="1"/>
    <n v="6.8849999999999998"/>
    <x v="1"/>
  </r>
  <r>
    <x v="16"/>
    <d v="2011-01-07T00:00:00"/>
    <x v="11"/>
    <x v="2336"/>
    <x v="0"/>
    <n v="6.23"/>
    <x v="0"/>
    <n v="2.891"/>
    <x v="0"/>
    <n v="127.1917742"/>
    <x v="1"/>
    <n v="6.8659999999999997"/>
    <x v="1"/>
  </r>
  <r>
    <x v="16"/>
    <d v="2011-01-14T00:00:00"/>
    <x v="11"/>
    <x v="2337"/>
    <x v="0"/>
    <n v="16.57"/>
    <x v="0"/>
    <n v="2.903"/>
    <x v="0"/>
    <n v="127.30093549999999"/>
    <x v="1"/>
    <n v="6.8659999999999997"/>
    <x v="1"/>
  </r>
  <r>
    <x v="16"/>
    <d v="2011-01-21T00:00:00"/>
    <x v="11"/>
    <x v="2338"/>
    <x v="0"/>
    <n v="26.62"/>
    <x v="0"/>
    <n v="2.9340000000000002"/>
    <x v="0"/>
    <n v="127.4404839"/>
    <x v="1"/>
    <n v="6.8659999999999997"/>
    <x v="1"/>
  </r>
  <r>
    <x v="16"/>
    <d v="2011-01-28T00:00:00"/>
    <x v="11"/>
    <x v="2339"/>
    <x v="0"/>
    <n v="22.16"/>
    <x v="0"/>
    <n v="2.96"/>
    <x v="0"/>
    <n v="127.5800323"/>
    <x v="1"/>
    <n v="6.8659999999999997"/>
    <x v="1"/>
  </r>
  <r>
    <x v="16"/>
    <d v="2011-02-04T00:00:00"/>
    <x v="0"/>
    <x v="2340"/>
    <x v="0"/>
    <n v="11.29"/>
    <x v="0"/>
    <n v="2.9740000000000002"/>
    <x v="0"/>
    <n v="127.7195806"/>
    <x v="1"/>
    <n v="6.8659999999999997"/>
    <x v="1"/>
  </r>
  <r>
    <x v="16"/>
    <d v="2011-02-11T00:00:00"/>
    <x v="0"/>
    <x v="2341"/>
    <x v="1"/>
    <n v="14.19"/>
    <x v="0"/>
    <n v="3.0339999999999998"/>
    <x v="1"/>
    <n v="127.859129"/>
    <x v="1"/>
    <n v="6.8659999999999997"/>
    <x v="1"/>
  </r>
  <r>
    <x v="16"/>
    <d v="2011-02-18T00:00:00"/>
    <x v="0"/>
    <x v="2342"/>
    <x v="0"/>
    <n v="26.86"/>
    <x v="0"/>
    <n v="3.0619999999999998"/>
    <x v="1"/>
    <n v="127.99525"/>
    <x v="1"/>
    <n v="6.8659999999999997"/>
    <x v="1"/>
  </r>
  <r>
    <x v="16"/>
    <d v="2011-02-25T00:00:00"/>
    <x v="0"/>
    <x v="2343"/>
    <x v="0"/>
    <n v="24.36"/>
    <x v="0"/>
    <n v="3.12"/>
    <x v="1"/>
    <n v="128.13"/>
    <x v="1"/>
    <n v="6.8659999999999997"/>
    <x v="1"/>
  </r>
  <r>
    <x v="16"/>
    <d v="2011-03-04T00:00:00"/>
    <x v="1"/>
    <x v="2344"/>
    <x v="0"/>
    <n v="24.21"/>
    <x v="0"/>
    <n v="3.23"/>
    <x v="1"/>
    <n v="128.26474999999999"/>
    <x v="1"/>
    <n v="6.8659999999999997"/>
    <x v="1"/>
  </r>
  <r>
    <x v="16"/>
    <d v="2011-03-11T00:00:00"/>
    <x v="1"/>
    <x v="2345"/>
    <x v="0"/>
    <n v="32.42"/>
    <x v="0"/>
    <n v="3.3460000000000001"/>
    <x v="1"/>
    <n v="128.39949999999999"/>
    <x v="1"/>
    <n v="6.8659999999999997"/>
    <x v="1"/>
  </r>
  <r>
    <x v="16"/>
    <d v="2011-03-18T00:00:00"/>
    <x v="1"/>
    <x v="2346"/>
    <x v="0"/>
    <n v="34.479999999999997"/>
    <x v="0"/>
    <n v="3.407"/>
    <x v="1"/>
    <n v="128.5121935"/>
    <x v="1"/>
    <n v="6.8659999999999997"/>
    <x v="1"/>
  </r>
  <r>
    <x v="16"/>
    <d v="2011-03-25T00:00:00"/>
    <x v="1"/>
    <x v="2347"/>
    <x v="0"/>
    <n v="36.71"/>
    <x v="0"/>
    <n v="3.4350000000000001"/>
    <x v="1"/>
    <n v="128.61606449999999"/>
    <x v="1"/>
    <n v="6.8659999999999997"/>
    <x v="1"/>
  </r>
  <r>
    <x v="16"/>
    <d v="2011-04-01T00:00:00"/>
    <x v="2"/>
    <x v="2348"/>
    <x v="0"/>
    <n v="39.380000000000003"/>
    <x v="0"/>
    <n v="3.4870000000000001"/>
    <x v="1"/>
    <n v="128.71993549999999"/>
    <x v="1"/>
    <n v="6.774"/>
    <x v="1"/>
  </r>
  <r>
    <x v="16"/>
    <d v="2011-04-08T00:00:00"/>
    <x v="2"/>
    <x v="2349"/>
    <x v="0"/>
    <n v="39.159999999999997"/>
    <x v="0"/>
    <n v="3.5470000000000002"/>
    <x v="2"/>
    <n v="128.82380649999999"/>
    <x v="1"/>
    <n v="6.774"/>
    <x v="1"/>
  </r>
  <r>
    <x v="16"/>
    <d v="2011-04-15T00:00:00"/>
    <x v="2"/>
    <x v="2350"/>
    <x v="0"/>
    <n v="39.979999999999997"/>
    <x v="0"/>
    <n v="3.6160000000000001"/>
    <x v="2"/>
    <n v="128.9107333"/>
    <x v="1"/>
    <n v="6.774"/>
    <x v="1"/>
  </r>
  <r>
    <x v="16"/>
    <d v="2011-04-22T00:00:00"/>
    <x v="2"/>
    <x v="2351"/>
    <x v="0"/>
    <n v="42.24"/>
    <x v="0"/>
    <n v="3.6549999999999998"/>
    <x v="2"/>
    <n v="128.95529999999999"/>
    <x v="1"/>
    <n v="6.774"/>
    <x v="1"/>
  </r>
  <r>
    <x v="16"/>
    <d v="2011-04-29T00:00:00"/>
    <x v="2"/>
    <x v="2352"/>
    <x v="0"/>
    <n v="40.14"/>
    <x v="0"/>
    <n v="3.6829999999999998"/>
    <x v="2"/>
    <n v="128.99986670000001"/>
    <x v="1"/>
    <n v="6.774"/>
    <x v="1"/>
  </r>
  <r>
    <x v="16"/>
    <d v="2011-05-06T00:00:00"/>
    <x v="3"/>
    <x v="2353"/>
    <x v="0"/>
    <n v="45.66"/>
    <x v="0"/>
    <n v="3.7440000000000002"/>
    <x v="2"/>
    <n v="129.04443330000001"/>
    <x v="1"/>
    <n v="6.774"/>
    <x v="1"/>
  </r>
  <r>
    <x v="16"/>
    <d v="2011-05-13T00:00:00"/>
    <x v="3"/>
    <x v="2354"/>
    <x v="0"/>
    <n v="49.26"/>
    <x v="0"/>
    <n v="3.77"/>
    <x v="2"/>
    <n v="129.089"/>
    <x v="1"/>
    <n v="6.774"/>
    <x v="1"/>
  </r>
  <r>
    <x v="16"/>
    <d v="2011-05-20T00:00:00"/>
    <x v="3"/>
    <x v="2355"/>
    <x v="0"/>
    <n v="51.93"/>
    <x v="1"/>
    <n v="3.802"/>
    <x v="2"/>
    <n v="129.07567739999999"/>
    <x v="1"/>
    <n v="6.774"/>
    <x v="1"/>
  </r>
  <r>
    <x v="16"/>
    <d v="2011-05-27T00:00:00"/>
    <x v="3"/>
    <x v="2356"/>
    <x v="0"/>
    <n v="51.04"/>
    <x v="1"/>
    <n v="3.778"/>
    <x v="2"/>
    <n v="129.06235480000001"/>
    <x v="1"/>
    <n v="6.774"/>
    <x v="1"/>
  </r>
  <r>
    <x v="16"/>
    <d v="2011-06-03T00:00:00"/>
    <x v="4"/>
    <x v="2357"/>
    <x v="0"/>
    <n v="49.61"/>
    <x v="0"/>
    <n v="3.7519999999999998"/>
    <x v="2"/>
    <n v="129.04903229999999"/>
    <x v="1"/>
    <n v="6.774"/>
    <x v="1"/>
  </r>
  <r>
    <x v="16"/>
    <d v="2011-06-10T00:00:00"/>
    <x v="4"/>
    <x v="2358"/>
    <x v="0"/>
    <n v="54.57"/>
    <x v="1"/>
    <n v="3.7320000000000002"/>
    <x v="2"/>
    <n v="129.03570970000001"/>
    <x v="1"/>
    <n v="6.774"/>
    <x v="1"/>
  </r>
  <r>
    <x v="16"/>
    <d v="2011-06-17T00:00:00"/>
    <x v="4"/>
    <x v="2359"/>
    <x v="0"/>
    <n v="56.61"/>
    <x v="1"/>
    <n v="3.7040000000000002"/>
    <x v="2"/>
    <n v="129.04320000000001"/>
    <x v="1"/>
    <n v="6.774"/>
    <x v="1"/>
  </r>
  <r>
    <x v="16"/>
    <d v="2011-06-24T00:00:00"/>
    <x v="4"/>
    <x v="2360"/>
    <x v="0"/>
    <n v="60.99"/>
    <x v="1"/>
    <n v="3.6680000000000001"/>
    <x v="2"/>
    <n v="129.06630000000001"/>
    <x v="1"/>
    <n v="6.774"/>
    <x v="1"/>
  </r>
  <r>
    <x v="16"/>
    <d v="2011-07-01T00:00:00"/>
    <x v="5"/>
    <x v="2361"/>
    <x v="0"/>
    <n v="67.39"/>
    <x v="1"/>
    <n v="3.613"/>
    <x v="2"/>
    <n v="129.08940000000001"/>
    <x v="1"/>
    <n v="6.7450000000000001"/>
    <x v="1"/>
  </r>
  <r>
    <x v="16"/>
    <d v="2011-07-08T00:00:00"/>
    <x v="5"/>
    <x v="2362"/>
    <x v="0"/>
    <n v="70.599999999999994"/>
    <x v="1"/>
    <n v="3.5630000000000002"/>
    <x v="2"/>
    <n v="129.11250000000001"/>
    <x v="1"/>
    <n v="6.7450000000000001"/>
    <x v="1"/>
  </r>
  <r>
    <x v="16"/>
    <d v="2011-07-15T00:00:00"/>
    <x v="5"/>
    <x v="2363"/>
    <x v="0"/>
    <n v="67.930000000000007"/>
    <x v="1"/>
    <n v="3.5529999999999999"/>
    <x v="2"/>
    <n v="129.13383870000001"/>
    <x v="1"/>
    <n v="6.7450000000000001"/>
    <x v="1"/>
  </r>
  <r>
    <x v="16"/>
    <d v="2011-07-22T00:00:00"/>
    <x v="5"/>
    <x v="2364"/>
    <x v="0"/>
    <n v="69.819999999999993"/>
    <x v="1"/>
    <n v="3.5630000000000002"/>
    <x v="2"/>
    <n v="129.1507742"/>
    <x v="1"/>
    <n v="6.7450000000000001"/>
    <x v="1"/>
  </r>
  <r>
    <x v="16"/>
    <d v="2011-07-29T00:00:00"/>
    <x v="5"/>
    <x v="2365"/>
    <x v="0"/>
    <n v="68.59"/>
    <x v="1"/>
    <n v="3.5739999999999998"/>
    <x v="2"/>
    <n v="129.16770969999999"/>
    <x v="1"/>
    <n v="6.7450000000000001"/>
    <x v="1"/>
  </r>
  <r>
    <x v="16"/>
    <d v="2011-08-05T00:00:00"/>
    <x v="6"/>
    <x v="2366"/>
    <x v="0"/>
    <n v="65.709999999999994"/>
    <x v="1"/>
    <n v="3.5950000000000002"/>
    <x v="2"/>
    <n v="129.18464520000001"/>
    <x v="1"/>
    <n v="6.7450000000000001"/>
    <x v="1"/>
  </r>
  <r>
    <x v="16"/>
    <d v="2011-08-12T00:00:00"/>
    <x v="6"/>
    <x v="2367"/>
    <x v="0"/>
    <n v="64.790000000000006"/>
    <x v="1"/>
    <n v="3.6059999999999999"/>
    <x v="2"/>
    <n v="129.2015806"/>
    <x v="1"/>
    <n v="6.7450000000000001"/>
    <x v="1"/>
  </r>
  <r>
    <x v="16"/>
    <d v="2011-08-19T00:00:00"/>
    <x v="6"/>
    <x v="2368"/>
    <x v="0"/>
    <n v="67.59"/>
    <x v="1"/>
    <n v="3.5779999999999998"/>
    <x v="2"/>
    <n v="129.24058059999999"/>
    <x v="1"/>
    <n v="6.7450000000000001"/>
    <x v="1"/>
  </r>
  <r>
    <x v="16"/>
    <d v="2011-08-26T00:00:00"/>
    <x v="6"/>
    <x v="2369"/>
    <x v="0"/>
    <n v="72.040000000000006"/>
    <x v="1"/>
    <n v="3.57"/>
    <x v="2"/>
    <n v="129.28325810000001"/>
    <x v="1"/>
    <n v="6.7450000000000001"/>
    <x v="1"/>
  </r>
  <r>
    <x v="16"/>
    <d v="2011-09-02T00:00:00"/>
    <x v="7"/>
    <x v="2370"/>
    <x v="0"/>
    <n v="69.31"/>
    <x v="1"/>
    <n v="3.58"/>
    <x v="2"/>
    <n v="129.32593550000001"/>
    <x v="1"/>
    <n v="6.7450000000000001"/>
    <x v="1"/>
  </r>
  <r>
    <x v="16"/>
    <d v="2011-09-09T00:00:00"/>
    <x v="7"/>
    <x v="2371"/>
    <x v="1"/>
    <n v="61.94"/>
    <x v="1"/>
    <n v="3.6190000000000002"/>
    <x v="2"/>
    <n v="129.36861289999999"/>
    <x v="1"/>
    <n v="6.7450000000000001"/>
    <x v="1"/>
  </r>
  <r>
    <x v="16"/>
    <d v="2011-09-16T00:00:00"/>
    <x v="7"/>
    <x v="2372"/>
    <x v="0"/>
    <n v="61.48"/>
    <x v="1"/>
    <n v="3.641"/>
    <x v="2"/>
    <n v="129.4306"/>
    <x v="1"/>
    <n v="6.7450000000000001"/>
    <x v="1"/>
  </r>
  <r>
    <x v="16"/>
    <d v="2011-09-23T00:00:00"/>
    <x v="7"/>
    <x v="2373"/>
    <x v="0"/>
    <n v="56.96"/>
    <x v="1"/>
    <n v="3.6480000000000001"/>
    <x v="2"/>
    <n v="129.51833329999999"/>
    <x v="1"/>
    <n v="6.7450000000000001"/>
    <x v="1"/>
  </r>
  <r>
    <x v="16"/>
    <d v="2011-09-30T00:00:00"/>
    <x v="7"/>
    <x v="2374"/>
    <x v="0"/>
    <n v="61.4"/>
    <x v="1"/>
    <n v="3.6230000000000002"/>
    <x v="2"/>
    <n v="129.60606670000001"/>
    <x v="1"/>
    <n v="6.7450000000000001"/>
    <x v="1"/>
  </r>
  <r>
    <x v="16"/>
    <d v="2011-10-07T00:00:00"/>
    <x v="8"/>
    <x v="2375"/>
    <x v="0"/>
    <n v="54.4"/>
    <x v="1"/>
    <n v="3.5920000000000001"/>
    <x v="2"/>
    <n v="129.69380000000001"/>
    <x v="1"/>
    <n v="6.617"/>
    <x v="1"/>
  </r>
  <r>
    <x v="16"/>
    <d v="2011-10-14T00:00:00"/>
    <x v="8"/>
    <x v="2376"/>
    <x v="0"/>
    <n v="47.69"/>
    <x v="0"/>
    <n v="3.5670000000000002"/>
    <x v="2"/>
    <n v="129.77064519999999"/>
    <x v="1"/>
    <n v="6.617"/>
    <x v="1"/>
  </r>
  <r>
    <x v="16"/>
    <d v="2011-10-21T00:00:00"/>
    <x v="8"/>
    <x v="2377"/>
    <x v="0"/>
    <n v="47.27"/>
    <x v="0"/>
    <n v="3.5790000000000002"/>
    <x v="2"/>
    <n v="129.78216130000001"/>
    <x v="1"/>
    <n v="6.617"/>
    <x v="1"/>
  </r>
  <r>
    <x v="16"/>
    <d v="2011-10-28T00:00:00"/>
    <x v="8"/>
    <x v="2378"/>
    <x v="0"/>
    <n v="41.89"/>
    <x v="0"/>
    <n v="3.5670000000000002"/>
    <x v="2"/>
    <n v="129.79367740000001"/>
    <x v="1"/>
    <n v="6.617"/>
    <x v="1"/>
  </r>
  <r>
    <x v="16"/>
    <d v="2011-11-04T00:00:00"/>
    <x v="9"/>
    <x v="2379"/>
    <x v="0"/>
    <n v="37.520000000000003"/>
    <x v="0"/>
    <n v="3.5379999999999998"/>
    <x v="2"/>
    <n v="129.8051935"/>
    <x v="1"/>
    <n v="6.617"/>
    <x v="1"/>
  </r>
  <r>
    <x v="16"/>
    <d v="2011-11-11T00:00:00"/>
    <x v="9"/>
    <x v="2380"/>
    <x v="0"/>
    <n v="27.61"/>
    <x v="0"/>
    <n v="3.5129999999999999"/>
    <x v="2"/>
    <n v="129.81670969999999"/>
    <x v="1"/>
    <n v="6.617"/>
    <x v="1"/>
  </r>
  <r>
    <x v="16"/>
    <d v="2011-11-18T00:00:00"/>
    <x v="9"/>
    <x v="2381"/>
    <x v="0"/>
    <n v="32.93"/>
    <x v="0"/>
    <n v="3.4889999999999999"/>
    <x v="1"/>
    <n v="129.8268333"/>
    <x v="1"/>
    <n v="6.617"/>
    <x v="1"/>
  </r>
  <r>
    <x v="16"/>
    <d v="2011-11-25T00:00:00"/>
    <x v="9"/>
    <x v="2382"/>
    <x v="1"/>
    <n v="32.81"/>
    <x v="0"/>
    <n v="3.4449999999999998"/>
    <x v="1"/>
    <n v="129.8364"/>
    <x v="1"/>
    <n v="6.617"/>
    <x v="1"/>
  </r>
  <r>
    <x v="16"/>
    <d v="2011-12-02T00:00:00"/>
    <x v="10"/>
    <x v="2383"/>
    <x v="0"/>
    <n v="26.47"/>
    <x v="0"/>
    <n v="3.3889999999999998"/>
    <x v="1"/>
    <n v="129.84596669999999"/>
    <x v="1"/>
    <n v="6.617"/>
    <x v="1"/>
  </r>
  <r>
    <x v="16"/>
    <d v="2011-12-09T00:00:00"/>
    <x v="10"/>
    <x v="2384"/>
    <x v="0"/>
    <n v="17.559999999999999"/>
    <x v="0"/>
    <n v="3.3410000000000002"/>
    <x v="1"/>
    <n v="129.85553329999999"/>
    <x v="1"/>
    <n v="6.617"/>
    <x v="1"/>
  </r>
  <r>
    <x v="16"/>
    <d v="2011-12-16T00:00:00"/>
    <x v="10"/>
    <x v="2385"/>
    <x v="0"/>
    <n v="21.07"/>
    <x v="0"/>
    <n v="3.282"/>
    <x v="1"/>
    <n v="129.8980645"/>
    <x v="1"/>
    <n v="6.617"/>
    <x v="1"/>
  </r>
  <r>
    <x v="16"/>
    <d v="2011-12-23T00:00:00"/>
    <x v="10"/>
    <x v="2386"/>
    <x v="0"/>
    <n v="18.760000000000002"/>
    <x v="0"/>
    <n v="3.1859999999999999"/>
    <x v="1"/>
    <n v="129.98454839999999"/>
    <x v="1"/>
    <n v="6.617"/>
    <x v="1"/>
  </r>
  <r>
    <x v="16"/>
    <d v="2011-12-30T00:00:00"/>
    <x v="10"/>
    <x v="2387"/>
    <x v="1"/>
    <n v="26.73"/>
    <x v="0"/>
    <n v="3.1190000000000002"/>
    <x v="1"/>
    <n v="130.07103230000001"/>
    <x v="1"/>
    <n v="6.617"/>
    <x v="1"/>
  </r>
  <r>
    <x v="16"/>
    <d v="2012-01-06T00:00:00"/>
    <x v="11"/>
    <x v="2388"/>
    <x v="0"/>
    <n v="27.64"/>
    <x v="0"/>
    <n v="3.08"/>
    <x v="1"/>
    <n v="130.15751610000001"/>
    <x v="1"/>
    <n v="6.4029999999999996"/>
    <x v="1"/>
  </r>
  <r>
    <x v="16"/>
    <d v="2012-01-13T00:00:00"/>
    <x v="11"/>
    <x v="2389"/>
    <x v="0"/>
    <n v="20.28"/>
    <x v="0"/>
    <n v="3.056"/>
    <x v="1"/>
    <n v="130.244"/>
    <x v="1"/>
    <n v="6.4029999999999996"/>
    <x v="1"/>
  </r>
  <r>
    <x v="16"/>
    <d v="2012-01-20T00:00:00"/>
    <x v="11"/>
    <x v="2390"/>
    <x v="0"/>
    <n v="27.26"/>
    <x v="0"/>
    <n v="3.0470000000000002"/>
    <x v="1"/>
    <n v="130.27922580000001"/>
    <x v="1"/>
    <n v="6.4029999999999996"/>
    <x v="1"/>
  </r>
  <r>
    <x v="16"/>
    <d v="2012-01-27T00:00:00"/>
    <x v="11"/>
    <x v="2391"/>
    <x v="0"/>
    <n v="29.99"/>
    <x v="0"/>
    <n v="3.0579999999999998"/>
    <x v="1"/>
    <n v="130.31445160000001"/>
    <x v="1"/>
    <n v="6.4029999999999996"/>
    <x v="1"/>
  </r>
  <r>
    <x v="16"/>
    <d v="2012-02-03T00:00:00"/>
    <x v="0"/>
    <x v="2392"/>
    <x v="0"/>
    <n v="26.26"/>
    <x v="0"/>
    <n v="3.077"/>
    <x v="1"/>
    <n v="130.34967739999999"/>
    <x v="1"/>
    <n v="6.4029999999999996"/>
    <x v="1"/>
  </r>
  <r>
    <x v="16"/>
    <d v="2012-02-10T00:00:00"/>
    <x v="0"/>
    <x v="2393"/>
    <x v="1"/>
    <n v="23.63"/>
    <x v="0"/>
    <n v="3.1160000000000001"/>
    <x v="1"/>
    <n v="130.3849032"/>
    <x v="1"/>
    <n v="6.4029999999999996"/>
    <x v="1"/>
  </r>
  <r>
    <x v="16"/>
    <d v="2012-02-17T00:00:00"/>
    <x v="0"/>
    <x v="2394"/>
    <x v="0"/>
    <n v="30.76"/>
    <x v="0"/>
    <n v="3.1190000000000002"/>
    <x v="1"/>
    <n v="130.45462069999999"/>
    <x v="1"/>
    <n v="6.4029999999999996"/>
    <x v="1"/>
  </r>
  <r>
    <x v="16"/>
    <d v="2012-02-24T00:00:00"/>
    <x v="0"/>
    <x v="2395"/>
    <x v="0"/>
    <n v="30.01"/>
    <x v="0"/>
    <n v="3.145"/>
    <x v="1"/>
    <n v="130.55020690000001"/>
    <x v="1"/>
    <n v="6.4029999999999996"/>
    <x v="1"/>
  </r>
  <r>
    <x v="16"/>
    <d v="2012-03-02T00:00:00"/>
    <x v="1"/>
    <x v="2396"/>
    <x v="0"/>
    <n v="26.28"/>
    <x v="0"/>
    <n v="3.242"/>
    <x v="1"/>
    <n v="130.64579309999999"/>
    <x v="1"/>
    <n v="6.4029999999999996"/>
    <x v="1"/>
  </r>
  <r>
    <x v="16"/>
    <d v="2012-03-09T00:00:00"/>
    <x v="1"/>
    <x v="2397"/>
    <x v="0"/>
    <n v="32.020000000000003"/>
    <x v="0"/>
    <n v="3.38"/>
    <x v="1"/>
    <n v="130.74137930000001"/>
    <x v="1"/>
    <n v="6.4029999999999996"/>
    <x v="1"/>
  </r>
  <r>
    <x v="16"/>
    <d v="2012-03-16T00:00:00"/>
    <x v="1"/>
    <x v="2398"/>
    <x v="0"/>
    <n v="43.69"/>
    <x v="0"/>
    <n v="3.5289999999999999"/>
    <x v="2"/>
    <n v="130.82619349999999"/>
    <x v="1"/>
    <n v="6.4029999999999996"/>
    <x v="1"/>
  </r>
  <r>
    <x v="16"/>
    <d v="2012-03-23T00:00:00"/>
    <x v="1"/>
    <x v="2399"/>
    <x v="0"/>
    <n v="40.69"/>
    <x v="0"/>
    <n v="3.6709999999999998"/>
    <x v="2"/>
    <n v="130.89664519999999"/>
    <x v="1"/>
    <n v="6.4029999999999996"/>
    <x v="1"/>
  </r>
  <r>
    <x v="16"/>
    <d v="2012-03-30T00:00:00"/>
    <x v="1"/>
    <x v="2400"/>
    <x v="0"/>
    <n v="45.29"/>
    <x v="0"/>
    <n v="3.734"/>
    <x v="2"/>
    <n v="130.96709680000001"/>
    <x v="1"/>
    <n v="6.4029999999999996"/>
    <x v="1"/>
  </r>
  <r>
    <x v="16"/>
    <d v="2012-04-06T00:00:00"/>
    <x v="2"/>
    <x v="2401"/>
    <x v="0"/>
    <n v="43.92"/>
    <x v="0"/>
    <n v="3.7930000000000001"/>
    <x v="2"/>
    <n v="131.03754839999999"/>
    <x v="1"/>
    <n v="6.2350000000000003"/>
    <x v="1"/>
  </r>
  <r>
    <x v="16"/>
    <d v="2012-04-13T00:00:00"/>
    <x v="2"/>
    <x v="2402"/>
    <x v="0"/>
    <n v="46.94"/>
    <x v="0"/>
    <n v="3.8330000000000002"/>
    <x v="2"/>
    <n v="131.108"/>
    <x v="1"/>
    <n v="6.2350000000000003"/>
    <x v="1"/>
  </r>
  <r>
    <x v="16"/>
    <d v="2012-04-20T00:00:00"/>
    <x v="2"/>
    <x v="2403"/>
    <x v="0"/>
    <n v="47.69"/>
    <x v="0"/>
    <n v="3.8450000000000002"/>
    <x v="2"/>
    <n v="131.11733330000001"/>
    <x v="1"/>
    <n v="6.2350000000000003"/>
    <x v="1"/>
  </r>
  <r>
    <x v="16"/>
    <d v="2012-04-27T00:00:00"/>
    <x v="2"/>
    <x v="2404"/>
    <x v="0"/>
    <n v="59.11"/>
    <x v="1"/>
    <n v="3.8420000000000001"/>
    <x v="2"/>
    <n v="131.12666669999999"/>
    <x v="1"/>
    <n v="6.2350000000000003"/>
    <x v="1"/>
  </r>
  <r>
    <x v="16"/>
    <d v="2012-05-04T00:00:00"/>
    <x v="3"/>
    <x v="2405"/>
    <x v="0"/>
    <n v="48.86"/>
    <x v="0"/>
    <n v="3.831"/>
    <x v="2"/>
    <n v="131.136"/>
    <x v="1"/>
    <n v="6.2350000000000003"/>
    <x v="1"/>
  </r>
  <r>
    <x v="16"/>
    <d v="2012-05-11T00:00:00"/>
    <x v="3"/>
    <x v="2406"/>
    <x v="0"/>
    <n v="49.96"/>
    <x v="0"/>
    <n v="3.8090000000000002"/>
    <x v="2"/>
    <n v="131.1453333"/>
    <x v="1"/>
    <n v="6.2350000000000003"/>
    <x v="1"/>
  </r>
  <r>
    <x v="16"/>
    <d v="2012-05-18T00:00:00"/>
    <x v="3"/>
    <x v="2407"/>
    <x v="0"/>
    <n v="59.67"/>
    <x v="1"/>
    <n v="3.8079999999999998"/>
    <x v="2"/>
    <n v="131.09832259999999"/>
    <x v="1"/>
    <n v="6.2350000000000003"/>
    <x v="1"/>
  </r>
  <r>
    <x v="16"/>
    <d v="2012-05-25T00:00:00"/>
    <x v="3"/>
    <x v="2408"/>
    <x v="0"/>
    <n v="55.69"/>
    <x v="1"/>
    <n v="3.8010000000000002"/>
    <x v="2"/>
    <n v="131.02877419999999"/>
    <x v="1"/>
    <n v="6.2350000000000003"/>
    <x v="1"/>
  </r>
  <r>
    <x v="16"/>
    <d v="2012-06-01T00:00:00"/>
    <x v="4"/>
    <x v="2409"/>
    <x v="0"/>
    <n v="54.13"/>
    <x v="1"/>
    <n v="3.7879999999999998"/>
    <x v="2"/>
    <n v="130.95922580000001"/>
    <x v="1"/>
    <n v="6.2350000000000003"/>
    <x v="1"/>
  </r>
  <r>
    <x v="16"/>
    <d v="2012-06-08T00:00:00"/>
    <x v="4"/>
    <x v="2410"/>
    <x v="0"/>
    <n v="60.51"/>
    <x v="1"/>
    <n v="3.7759999999999998"/>
    <x v="2"/>
    <n v="130.88967740000001"/>
    <x v="1"/>
    <n v="6.2350000000000003"/>
    <x v="1"/>
  </r>
  <r>
    <x v="16"/>
    <d v="2012-06-15T00:00:00"/>
    <x v="4"/>
    <x v="2411"/>
    <x v="0"/>
    <n v="56.67"/>
    <x v="1"/>
    <n v="3.7559999999999998"/>
    <x v="2"/>
    <n v="130.82953330000001"/>
    <x v="1"/>
    <n v="6.2350000000000003"/>
    <x v="1"/>
  </r>
  <r>
    <x v="16"/>
    <d v="2012-06-22T00:00:00"/>
    <x v="4"/>
    <x v="2412"/>
    <x v="0"/>
    <n v="62.9"/>
    <x v="1"/>
    <n v="3.7370000000000001"/>
    <x v="2"/>
    <n v="130.7929"/>
    <x v="1"/>
    <n v="6.2350000000000003"/>
    <x v="1"/>
  </r>
  <r>
    <x v="16"/>
    <d v="2012-06-29T00:00:00"/>
    <x v="4"/>
    <x v="2413"/>
    <x v="0"/>
    <n v="71.14"/>
    <x v="1"/>
    <n v="3.681"/>
    <x v="2"/>
    <n v="130.7562667"/>
    <x v="1"/>
    <n v="6.2350000000000003"/>
    <x v="1"/>
  </r>
  <r>
    <x v="16"/>
    <d v="2012-07-06T00:00:00"/>
    <x v="5"/>
    <x v="2414"/>
    <x v="0"/>
    <n v="68.91"/>
    <x v="1"/>
    <n v="3.63"/>
    <x v="2"/>
    <n v="130.7196333"/>
    <x v="1"/>
    <n v="5.9359999999999999"/>
    <x v="1"/>
  </r>
  <r>
    <x v="16"/>
    <d v="2012-07-13T00:00:00"/>
    <x v="5"/>
    <x v="2415"/>
    <x v="0"/>
    <n v="72.94"/>
    <x v="1"/>
    <n v="3.5950000000000002"/>
    <x v="2"/>
    <n v="130.68299999999999"/>
    <x v="1"/>
    <n v="5.9359999999999999"/>
    <x v="1"/>
  </r>
  <r>
    <x v="16"/>
    <d v="2012-07-20T00:00:00"/>
    <x v="5"/>
    <x v="2416"/>
    <x v="0"/>
    <n v="70.59"/>
    <x v="1"/>
    <n v="3.556"/>
    <x v="2"/>
    <n v="130.70129030000001"/>
    <x v="1"/>
    <n v="5.9359999999999999"/>
    <x v="1"/>
  </r>
  <r>
    <x v="16"/>
    <d v="2012-07-27T00:00:00"/>
    <x v="5"/>
    <x v="2417"/>
    <x v="0"/>
    <n v="74.2"/>
    <x v="1"/>
    <n v="3.5369999999999999"/>
    <x v="2"/>
    <n v="130.7195806"/>
    <x v="1"/>
    <n v="5.9359999999999999"/>
    <x v="1"/>
  </r>
  <r>
    <x v="16"/>
    <d v="2012-08-03T00:00:00"/>
    <x v="6"/>
    <x v="2418"/>
    <x v="0"/>
    <n v="72.94"/>
    <x v="1"/>
    <n v="3.512"/>
    <x v="2"/>
    <n v="130.73787100000001"/>
    <x v="1"/>
    <n v="5.9359999999999999"/>
    <x v="1"/>
  </r>
  <r>
    <x v="16"/>
    <d v="2012-08-10T00:00:00"/>
    <x v="6"/>
    <x v="2419"/>
    <x v="0"/>
    <n v="73.290000000000006"/>
    <x v="1"/>
    <n v="3.5089999999999999"/>
    <x v="2"/>
    <n v="130.7561613"/>
    <x v="1"/>
    <n v="5.9359999999999999"/>
    <x v="1"/>
  </r>
  <r>
    <x v="16"/>
    <d v="2012-08-17T00:00:00"/>
    <x v="6"/>
    <x v="2420"/>
    <x v="0"/>
    <n v="70.98"/>
    <x v="1"/>
    <n v="3.5449999999999999"/>
    <x v="2"/>
    <n v="130.79096770000001"/>
    <x v="1"/>
    <n v="5.9359999999999999"/>
    <x v="1"/>
  </r>
  <r>
    <x v="16"/>
    <d v="2012-08-24T00:00:00"/>
    <x v="6"/>
    <x v="2421"/>
    <x v="0"/>
    <n v="68.89"/>
    <x v="1"/>
    <n v="3.5819999999999999"/>
    <x v="2"/>
    <n v="130.8381613"/>
    <x v="1"/>
    <n v="5.9359999999999999"/>
    <x v="1"/>
  </r>
  <r>
    <x v="16"/>
    <d v="2012-08-31T00:00:00"/>
    <x v="6"/>
    <x v="2422"/>
    <x v="0"/>
    <n v="68.069999999999993"/>
    <x v="1"/>
    <n v="3.6240000000000001"/>
    <x v="2"/>
    <n v="130.88535479999999"/>
    <x v="1"/>
    <n v="5.9359999999999999"/>
    <x v="1"/>
  </r>
  <r>
    <x v="16"/>
    <d v="2012-09-07T00:00:00"/>
    <x v="7"/>
    <x v="2423"/>
    <x v="1"/>
    <n v="61.99"/>
    <x v="1"/>
    <n v="3.6890000000000001"/>
    <x v="2"/>
    <n v="130.9325484"/>
    <x v="1"/>
    <n v="5.9359999999999999"/>
    <x v="1"/>
  </r>
  <r>
    <x v="16"/>
    <d v="2012-09-14T00:00:00"/>
    <x v="7"/>
    <x v="2424"/>
    <x v="0"/>
    <n v="59.64"/>
    <x v="1"/>
    <n v="3.7490000000000001"/>
    <x v="2"/>
    <n v="130.97766669999999"/>
    <x v="1"/>
    <n v="5.9359999999999999"/>
    <x v="1"/>
  </r>
  <r>
    <x v="16"/>
    <d v="2012-09-21T00:00:00"/>
    <x v="7"/>
    <x v="2425"/>
    <x v="0"/>
    <n v="58.43"/>
    <x v="1"/>
    <n v="3.8210000000000002"/>
    <x v="2"/>
    <n v="131.01033330000001"/>
    <x v="1"/>
    <n v="5.9359999999999999"/>
    <x v="1"/>
  </r>
  <r>
    <x v="16"/>
    <d v="2012-09-28T00:00:00"/>
    <x v="7"/>
    <x v="2426"/>
    <x v="0"/>
    <n v="57.77"/>
    <x v="1"/>
    <n v="3.8210000000000002"/>
    <x v="2"/>
    <n v="131.04300000000001"/>
    <x v="1"/>
    <n v="5.9359999999999999"/>
    <x v="1"/>
  </r>
  <r>
    <x v="16"/>
    <d v="2012-10-05T00:00:00"/>
    <x v="8"/>
    <x v="2427"/>
    <x v="0"/>
    <n v="52.81"/>
    <x v="1"/>
    <n v="3.8149999999999999"/>
    <x v="2"/>
    <n v="131.0756667"/>
    <x v="1"/>
    <n v="5.5270000000000001"/>
    <x v="1"/>
  </r>
  <r>
    <x v="16"/>
    <d v="2012-10-12T00:00:00"/>
    <x v="8"/>
    <x v="2428"/>
    <x v="0"/>
    <n v="44.82"/>
    <x v="0"/>
    <n v="3.7970000000000002"/>
    <x v="2"/>
    <n v="131.1083333"/>
    <x v="1"/>
    <n v="5.5270000000000001"/>
    <x v="1"/>
  </r>
  <r>
    <x v="16"/>
    <d v="2012-10-19T00:00:00"/>
    <x v="8"/>
    <x v="2429"/>
    <x v="0"/>
    <n v="48.16"/>
    <x v="0"/>
    <n v="3.7810000000000001"/>
    <x v="2"/>
    <n v="131.14996769999999"/>
    <x v="1"/>
    <n v="5.5270000000000001"/>
    <x v="1"/>
  </r>
  <r>
    <x v="16"/>
    <d v="2012-10-26T00:00:00"/>
    <x v="8"/>
    <x v="2430"/>
    <x v="0"/>
    <n v="39.94"/>
    <x v="0"/>
    <n v="3.7549999999999999"/>
    <x v="2"/>
    <n v="131.19309680000001"/>
    <x v="1"/>
    <n v="5.5270000000000001"/>
    <x v="1"/>
  </r>
  <r>
    <x v="17"/>
    <d v="2010-02-05T00:00:00"/>
    <x v="0"/>
    <x v="2431"/>
    <x v="0"/>
    <n v="21.33"/>
    <x v="0"/>
    <n v="2.7879999999999998"/>
    <x v="0"/>
    <n v="131.5279032"/>
    <x v="1"/>
    <n v="9.202"/>
    <x v="2"/>
  </r>
  <r>
    <x v="17"/>
    <d v="2010-02-12T00:00:00"/>
    <x v="0"/>
    <x v="2432"/>
    <x v="1"/>
    <n v="26.41"/>
    <x v="0"/>
    <n v="2.7709999999999999"/>
    <x v="0"/>
    <n v="131.58661290000001"/>
    <x v="1"/>
    <n v="9.202"/>
    <x v="2"/>
  </r>
  <r>
    <x v="17"/>
    <d v="2010-02-19T00:00:00"/>
    <x v="0"/>
    <x v="2433"/>
    <x v="0"/>
    <n v="30.91"/>
    <x v="0"/>
    <n v="2.7469999999999999"/>
    <x v="0"/>
    <n v="131.637"/>
    <x v="1"/>
    <n v="9.202"/>
    <x v="2"/>
  </r>
  <r>
    <x v="17"/>
    <d v="2010-02-26T00:00:00"/>
    <x v="0"/>
    <x v="2434"/>
    <x v="0"/>
    <n v="35.42"/>
    <x v="0"/>
    <n v="2.7530000000000001"/>
    <x v="0"/>
    <n v="131.68600000000001"/>
    <x v="1"/>
    <n v="9.202"/>
    <x v="2"/>
  </r>
  <r>
    <x v="17"/>
    <d v="2010-03-05T00:00:00"/>
    <x v="1"/>
    <x v="2435"/>
    <x v="0"/>
    <n v="37.17"/>
    <x v="0"/>
    <n v="2.766"/>
    <x v="0"/>
    <n v="131.73500000000001"/>
    <x v="1"/>
    <n v="9.202"/>
    <x v="2"/>
  </r>
  <r>
    <x v="17"/>
    <d v="2010-03-12T00:00:00"/>
    <x v="1"/>
    <x v="2436"/>
    <x v="0"/>
    <n v="42.39"/>
    <x v="0"/>
    <n v="2.8050000000000002"/>
    <x v="0"/>
    <n v="131.78399999999999"/>
    <x v="1"/>
    <n v="9.202"/>
    <x v="2"/>
  </r>
  <r>
    <x v="17"/>
    <d v="2010-03-19T00:00:00"/>
    <x v="1"/>
    <x v="2437"/>
    <x v="0"/>
    <n v="45.42"/>
    <x v="0"/>
    <n v="2.8340000000000001"/>
    <x v="0"/>
    <n v="131.8242903"/>
    <x v="1"/>
    <n v="9.202"/>
    <x v="2"/>
  </r>
  <r>
    <x v="17"/>
    <d v="2010-03-26T00:00:00"/>
    <x v="1"/>
    <x v="2438"/>
    <x v="0"/>
    <n v="47.55"/>
    <x v="0"/>
    <n v="2.831"/>
    <x v="0"/>
    <n v="131.86312899999999"/>
    <x v="1"/>
    <n v="9.202"/>
    <x v="2"/>
  </r>
  <r>
    <x v="17"/>
    <d v="2010-04-02T00:00:00"/>
    <x v="2"/>
    <x v="2439"/>
    <x v="0"/>
    <n v="45.63"/>
    <x v="0"/>
    <n v="2.8260000000000001"/>
    <x v="0"/>
    <n v="131.9019677"/>
    <x v="1"/>
    <n v="9.2690000000000001"/>
    <x v="2"/>
  </r>
  <r>
    <x v="17"/>
    <d v="2010-04-09T00:00:00"/>
    <x v="2"/>
    <x v="2440"/>
    <x v="0"/>
    <n v="59.91"/>
    <x v="1"/>
    <n v="2.8490000000000002"/>
    <x v="0"/>
    <n v="131.94080650000001"/>
    <x v="1"/>
    <n v="9.2690000000000001"/>
    <x v="2"/>
  </r>
  <r>
    <x v="17"/>
    <d v="2010-04-16T00:00:00"/>
    <x v="2"/>
    <x v="2441"/>
    <x v="0"/>
    <n v="50.26"/>
    <x v="1"/>
    <n v="2.8849999999999998"/>
    <x v="0"/>
    <n v="131.98089999999999"/>
    <x v="1"/>
    <n v="9.2690000000000001"/>
    <x v="2"/>
  </r>
  <r>
    <x v="17"/>
    <d v="2010-04-23T00:00:00"/>
    <x v="2"/>
    <x v="2442"/>
    <x v="0"/>
    <n v="50.3"/>
    <x v="1"/>
    <n v="2.895"/>
    <x v="0"/>
    <n v="132.0226667"/>
    <x v="1"/>
    <n v="9.2690000000000001"/>
    <x v="2"/>
  </r>
  <r>
    <x v="17"/>
    <d v="2010-04-30T00:00:00"/>
    <x v="2"/>
    <x v="2443"/>
    <x v="0"/>
    <n v="51.12"/>
    <x v="1"/>
    <n v="2.9350000000000001"/>
    <x v="0"/>
    <n v="132.06443329999999"/>
    <x v="1"/>
    <n v="9.2690000000000001"/>
    <x v="2"/>
  </r>
  <r>
    <x v="17"/>
    <d v="2010-05-07T00:00:00"/>
    <x v="3"/>
    <x v="2444"/>
    <x v="0"/>
    <n v="65.64"/>
    <x v="1"/>
    <n v="2.9809999999999999"/>
    <x v="0"/>
    <n v="132.1062"/>
    <x v="1"/>
    <n v="9.2690000000000001"/>
    <x v="2"/>
  </r>
  <r>
    <x v="17"/>
    <d v="2010-05-14T00:00:00"/>
    <x v="3"/>
    <x v="2445"/>
    <x v="0"/>
    <n v="49.9"/>
    <x v="0"/>
    <n v="2.9830000000000001"/>
    <x v="0"/>
    <n v="132.152129"/>
    <x v="1"/>
    <n v="9.2690000000000001"/>
    <x v="2"/>
  </r>
  <r>
    <x v="17"/>
    <d v="2010-05-21T00:00:00"/>
    <x v="3"/>
    <x v="2446"/>
    <x v="0"/>
    <n v="60.27"/>
    <x v="1"/>
    <n v="2.9609999999999999"/>
    <x v="0"/>
    <n v="132.2230323"/>
    <x v="1"/>
    <n v="9.2690000000000001"/>
    <x v="2"/>
  </r>
  <r>
    <x v="17"/>
    <d v="2010-05-28T00:00:00"/>
    <x v="3"/>
    <x v="2447"/>
    <x v="0"/>
    <n v="69.12"/>
    <x v="1"/>
    <n v="2.9060000000000001"/>
    <x v="0"/>
    <n v="132.2939355"/>
    <x v="1"/>
    <n v="9.2690000000000001"/>
    <x v="2"/>
  </r>
  <r>
    <x v="17"/>
    <d v="2010-06-04T00:00:00"/>
    <x v="4"/>
    <x v="2448"/>
    <x v="0"/>
    <n v="70.28"/>
    <x v="1"/>
    <n v="2.8570000000000002"/>
    <x v="0"/>
    <n v="132.36483870000001"/>
    <x v="1"/>
    <n v="9.2690000000000001"/>
    <x v="2"/>
  </r>
  <r>
    <x v="17"/>
    <d v="2010-06-11T00:00:00"/>
    <x v="4"/>
    <x v="2449"/>
    <x v="0"/>
    <n v="64.08"/>
    <x v="1"/>
    <n v="2.83"/>
    <x v="0"/>
    <n v="132.43574190000001"/>
    <x v="1"/>
    <n v="9.2690000000000001"/>
    <x v="2"/>
  </r>
  <r>
    <x v="17"/>
    <d v="2010-06-18T00:00:00"/>
    <x v="4"/>
    <x v="2450"/>
    <x v="0"/>
    <n v="65.959999999999994"/>
    <x v="1"/>
    <n v="2.8050000000000002"/>
    <x v="0"/>
    <n v="132.47333330000001"/>
    <x v="1"/>
    <n v="9.2690000000000001"/>
    <x v="2"/>
  </r>
  <r>
    <x v="17"/>
    <d v="2010-06-25T00:00:00"/>
    <x v="4"/>
    <x v="2451"/>
    <x v="0"/>
    <n v="74.040000000000006"/>
    <x v="1"/>
    <n v="2.81"/>
    <x v="0"/>
    <n v="132.49760000000001"/>
    <x v="1"/>
    <n v="9.2690000000000001"/>
    <x v="2"/>
  </r>
  <r>
    <x v="17"/>
    <d v="2010-07-02T00:00:00"/>
    <x v="5"/>
    <x v="2452"/>
    <x v="0"/>
    <n v="71.22"/>
    <x v="1"/>
    <n v="2.8149999999999999"/>
    <x v="0"/>
    <n v="132.5218667"/>
    <x v="1"/>
    <n v="9.3420000000000005"/>
    <x v="2"/>
  </r>
  <r>
    <x v="17"/>
    <d v="2010-07-09T00:00:00"/>
    <x v="5"/>
    <x v="2453"/>
    <x v="0"/>
    <n v="79.75"/>
    <x v="1"/>
    <n v="2.806"/>
    <x v="0"/>
    <n v="132.54613330000001"/>
    <x v="1"/>
    <n v="9.3420000000000005"/>
    <x v="2"/>
  </r>
  <r>
    <x v="17"/>
    <d v="2010-07-16T00:00:00"/>
    <x v="5"/>
    <x v="2454"/>
    <x v="0"/>
    <n v="76.900000000000006"/>
    <x v="1"/>
    <n v="2.7959999999999998"/>
    <x v="0"/>
    <n v="132.5667742"/>
    <x v="1"/>
    <n v="9.3420000000000005"/>
    <x v="2"/>
  </r>
  <r>
    <x v="17"/>
    <d v="2010-07-23T00:00:00"/>
    <x v="5"/>
    <x v="2455"/>
    <x v="0"/>
    <n v="75.709999999999994"/>
    <x v="1"/>
    <n v="2.7839999999999998"/>
    <x v="0"/>
    <n v="132.5825806"/>
    <x v="1"/>
    <n v="9.3420000000000005"/>
    <x v="2"/>
  </r>
  <r>
    <x v="17"/>
    <d v="2010-07-30T00:00:00"/>
    <x v="5"/>
    <x v="2456"/>
    <x v="0"/>
    <n v="75.790000000000006"/>
    <x v="1"/>
    <n v="2.7919999999999998"/>
    <x v="0"/>
    <n v="132.5983871"/>
    <x v="1"/>
    <n v="9.3420000000000005"/>
    <x v="2"/>
  </r>
  <r>
    <x v="17"/>
    <d v="2010-08-06T00:00:00"/>
    <x v="6"/>
    <x v="2457"/>
    <x v="0"/>
    <n v="73.67"/>
    <x v="1"/>
    <n v="2.7919999999999998"/>
    <x v="0"/>
    <n v="132.6141935"/>
    <x v="1"/>
    <n v="9.3420000000000005"/>
    <x v="2"/>
  </r>
  <r>
    <x v="17"/>
    <d v="2010-08-13T00:00:00"/>
    <x v="6"/>
    <x v="2458"/>
    <x v="0"/>
    <n v="74.19"/>
    <x v="1"/>
    <n v="2.81"/>
    <x v="0"/>
    <n v="132.63"/>
    <x v="1"/>
    <n v="9.3420000000000005"/>
    <x v="2"/>
  </r>
  <r>
    <x v="17"/>
    <d v="2010-08-20T00:00:00"/>
    <x v="6"/>
    <x v="2459"/>
    <x v="0"/>
    <n v="71.760000000000005"/>
    <x v="1"/>
    <n v="2.7959999999999998"/>
    <x v="0"/>
    <n v="132.66161289999999"/>
    <x v="1"/>
    <n v="9.3420000000000005"/>
    <x v="2"/>
  </r>
  <r>
    <x v="17"/>
    <d v="2010-08-27T00:00:00"/>
    <x v="6"/>
    <x v="2460"/>
    <x v="0"/>
    <n v="67.05"/>
    <x v="1"/>
    <n v="2.77"/>
    <x v="0"/>
    <n v="132.69322579999999"/>
    <x v="1"/>
    <n v="9.3420000000000005"/>
    <x v="2"/>
  </r>
  <r>
    <x v="17"/>
    <d v="2010-09-03T00:00:00"/>
    <x v="7"/>
    <x v="2461"/>
    <x v="0"/>
    <n v="75.42"/>
    <x v="1"/>
    <n v="2.7349999999999999"/>
    <x v="0"/>
    <n v="132.72483869999999"/>
    <x v="1"/>
    <n v="9.3420000000000005"/>
    <x v="2"/>
  </r>
  <r>
    <x v="17"/>
    <d v="2010-09-10T00:00:00"/>
    <x v="7"/>
    <x v="2462"/>
    <x v="1"/>
    <n v="67.09"/>
    <x v="1"/>
    <n v="2.7170000000000001"/>
    <x v="0"/>
    <n v="132.75645159999999"/>
    <x v="1"/>
    <n v="9.3420000000000005"/>
    <x v="2"/>
  </r>
  <r>
    <x v="17"/>
    <d v="2010-09-17T00:00:00"/>
    <x v="7"/>
    <x v="2463"/>
    <x v="0"/>
    <n v="60.94"/>
    <x v="1"/>
    <n v="2.7160000000000002"/>
    <x v="0"/>
    <n v="132.76706669999999"/>
    <x v="1"/>
    <n v="9.3420000000000005"/>
    <x v="2"/>
  </r>
  <r>
    <x v="17"/>
    <d v="2010-09-24T00:00:00"/>
    <x v="7"/>
    <x v="2464"/>
    <x v="0"/>
    <n v="64.819999999999993"/>
    <x v="1"/>
    <n v="2.718"/>
    <x v="0"/>
    <n v="132.76193330000001"/>
    <x v="1"/>
    <n v="9.3420000000000005"/>
    <x v="2"/>
  </r>
  <r>
    <x v="17"/>
    <d v="2010-10-01T00:00:00"/>
    <x v="8"/>
    <x v="2465"/>
    <x v="0"/>
    <n v="67.760000000000005"/>
    <x v="1"/>
    <n v="2.7170000000000001"/>
    <x v="0"/>
    <n v="132.7568"/>
    <x v="1"/>
    <n v="9.3309999999999995"/>
    <x v="2"/>
  </r>
  <r>
    <x v="17"/>
    <d v="2010-10-08T00:00:00"/>
    <x v="8"/>
    <x v="2466"/>
    <x v="0"/>
    <n v="54.73"/>
    <x v="1"/>
    <n v="2.7759999999999998"/>
    <x v="0"/>
    <n v="132.75166669999999"/>
    <x v="1"/>
    <n v="9.3309999999999995"/>
    <x v="2"/>
  </r>
  <r>
    <x v="17"/>
    <d v="2010-10-15T00:00:00"/>
    <x v="8"/>
    <x v="2467"/>
    <x v="0"/>
    <n v="52.02"/>
    <x v="1"/>
    <n v="2.8780000000000001"/>
    <x v="0"/>
    <n v="132.7633548"/>
    <x v="1"/>
    <n v="9.3309999999999995"/>
    <x v="2"/>
  </r>
  <r>
    <x v="17"/>
    <d v="2010-10-22T00:00:00"/>
    <x v="8"/>
    <x v="2468"/>
    <x v="0"/>
    <n v="47.12"/>
    <x v="0"/>
    <n v="2.919"/>
    <x v="0"/>
    <n v="132.8170968"/>
    <x v="1"/>
    <n v="9.3309999999999995"/>
    <x v="2"/>
  </r>
  <r>
    <x v="17"/>
    <d v="2010-10-29T00:00:00"/>
    <x v="8"/>
    <x v="2469"/>
    <x v="0"/>
    <n v="55.85"/>
    <x v="1"/>
    <n v="2.9380000000000002"/>
    <x v="0"/>
    <n v="132.87083870000001"/>
    <x v="1"/>
    <n v="9.3309999999999995"/>
    <x v="2"/>
  </r>
  <r>
    <x v="17"/>
    <d v="2010-11-05T00:00:00"/>
    <x v="9"/>
    <x v="2470"/>
    <x v="0"/>
    <n v="42.05"/>
    <x v="0"/>
    <n v="2.9380000000000002"/>
    <x v="0"/>
    <n v="132.92458060000001"/>
    <x v="1"/>
    <n v="9.3309999999999995"/>
    <x v="2"/>
  </r>
  <r>
    <x v="17"/>
    <d v="2010-11-12T00:00:00"/>
    <x v="9"/>
    <x v="2471"/>
    <x v="0"/>
    <n v="43.17"/>
    <x v="0"/>
    <n v="2.9609999999999999"/>
    <x v="0"/>
    <n v="132.97832260000001"/>
    <x v="1"/>
    <n v="9.3309999999999995"/>
    <x v="2"/>
  </r>
  <r>
    <x v="17"/>
    <d v="2010-11-19T00:00:00"/>
    <x v="9"/>
    <x v="2472"/>
    <x v="0"/>
    <n v="45.26"/>
    <x v="0"/>
    <n v="3.03"/>
    <x v="1"/>
    <n v="132.91720000000001"/>
    <x v="1"/>
    <n v="9.3309999999999995"/>
    <x v="2"/>
  </r>
  <r>
    <x v="17"/>
    <d v="2010-11-26T00:00:00"/>
    <x v="9"/>
    <x v="2473"/>
    <x v="1"/>
    <n v="40.81"/>
    <x v="0"/>
    <n v="3.07"/>
    <x v="1"/>
    <n v="132.8369333"/>
    <x v="1"/>
    <n v="9.3309999999999995"/>
    <x v="2"/>
  </r>
  <r>
    <x v="17"/>
    <d v="2010-12-03T00:00:00"/>
    <x v="10"/>
    <x v="2474"/>
    <x v="0"/>
    <n v="37.090000000000003"/>
    <x v="0"/>
    <n v="3.0649999999999999"/>
    <x v="1"/>
    <n v="132.75666670000001"/>
    <x v="1"/>
    <n v="9.3309999999999995"/>
    <x v="2"/>
  </r>
  <r>
    <x v="17"/>
    <d v="2010-12-10T00:00:00"/>
    <x v="10"/>
    <x v="2475"/>
    <x v="0"/>
    <n v="25.64"/>
    <x v="0"/>
    <n v="3.1320000000000001"/>
    <x v="1"/>
    <n v="132.6764"/>
    <x v="1"/>
    <n v="9.3309999999999995"/>
    <x v="2"/>
  </r>
  <r>
    <x v="17"/>
    <d v="2010-12-17T00:00:00"/>
    <x v="10"/>
    <x v="2476"/>
    <x v="0"/>
    <n v="27.4"/>
    <x v="0"/>
    <n v="3.1389999999999998"/>
    <x v="1"/>
    <n v="132.6804516"/>
    <x v="1"/>
    <n v="9.3309999999999995"/>
    <x v="2"/>
  </r>
  <r>
    <x v="17"/>
    <d v="2010-12-24T00:00:00"/>
    <x v="10"/>
    <x v="2477"/>
    <x v="0"/>
    <n v="28.16"/>
    <x v="0"/>
    <n v="3.15"/>
    <x v="1"/>
    <n v="132.74774189999999"/>
    <x v="1"/>
    <n v="9.3309999999999995"/>
    <x v="2"/>
  </r>
  <r>
    <x v="17"/>
    <d v="2010-12-31T00:00:00"/>
    <x v="10"/>
    <x v="2478"/>
    <x v="1"/>
    <n v="26.1"/>
    <x v="0"/>
    <n v="3.177"/>
    <x v="1"/>
    <n v="132.81503230000001"/>
    <x v="1"/>
    <n v="9.3309999999999995"/>
    <x v="2"/>
  </r>
  <r>
    <x v="17"/>
    <d v="2011-01-07T00:00:00"/>
    <x v="11"/>
    <x v="2479"/>
    <x v="0"/>
    <n v="30.1"/>
    <x v="0"/>
    <n v="3.1930000000000001"/>
    <x v="1"/>
    <n v="132.88232260000001"/>
    <x v="1"/>
    <n v="9.1310000000000002"/>
    <x v="2"/>
  </r>
  <r>
    <x v="17"/>
    <d v="2011-01-14T00:00:00"/>
    <x v="11"/>
    <x v="2480"/>
    <x v="0"/>
    <n v="22.69"/>
    <x v="0"/>
    <n v="3.2149999999999999"/>
    <x v="1"/>
    <n v="132.9510645"/>
    <x v="1"/>
    <n v="9.1310000000000002"/>
    <x v="2"/>
  </r>
  <r>
    <x v="17"/>
    <d v="2011-01-21T00:00:00"/>
    <x v="11"/>
    <x v="2481"/>
    <x v="0"/>
    <n v="22.55"/>
    <x v="0"/>
    <n v="3.2320000000000002"/>
    <x v="1"/>
    <n v="133.02851609999999"/>
    <x v="1"/>
    <n v="9.1310000000000002"/>
    <x v="2"/>
  </r>
  <r>
    <x v="17"/>
    <d v="2011-01-28T00:00:00"/>
    <x v="11"/>
    <x v="2482"/>
    <x v="0"/>
    <n v="14.84"/>
    <x v="0"/>
    <n v="3.2429999999999999"/>
    <x v="1"/>
    <n v="133.10596770000001"/>
    <x v="1"/>
    <n v="9.1310000000000002"/>
    <x v="2"/>
  </r>
  <r>
    <x v="17"/>
    <d v="2011-02-04T00:00:00"/>
    <x v="0"/>
    <x v="2483"/>
    <x v="0"/>
    <n v="20.79"/>
    <x v="0"/>
    <n v="3.24"/>
    <x v="1"/>
    <n v="133.18341939999999"/>
    <x v="1"/>
    <n v="9.1310000000000002"/>
    <x v="2"/>
  </r>
  <r>
    <x v="17"/>
    <d v="2011-02-11T00:00:00"/>
    <x v="0"/>
    <x v="2484"/>
    <x v="1"/>
    <n v="24.3"/>
    <x v="0"/>
    <n v="3.2549999999999999"/>
    <x v="1"/>
    <n v="133.26087100000001"/>
    <x v="1"/>
    <n v="9.1310000000000002"/>
    <x v="2"/>
  </r>
  <r>
    <x v="17"/>
    <d v="2011-02-18T00:00:00"/>
    <x v="0"/>
    <x v="2485"/>
    <x v="0"/>
    <n v="31.59"/>
    <x v="0"/>
    <n v="3.2629999999999999"/>
    <x v="1"/>
    <n v="133.37014289999999"/>
    <x v="1"/>
    <n v="9.1310000000000002"/>
    <x v="2"/>
  </r>
  <r>
    <x v="17"/>
    <d v="2011-02-25T00:00:00"/>
    <x v="0"/>
    <x v="2486"/>
    <x v="0"/>
    <n v="26.15"/>
    <x v="0"/>
    <n v="3.2810000000000001"/>
    <x v="1"/>
    <n v="133.4921429"/>
    <x v="1"/>
    <n v="9.1310000000000002"/>
    <x v="2"/>
  </r>
  <r>
    <x v="17"/>
    <d v="2011-03-04T00:00:00"/>
    <x v="1"/>
    <x v="2487"/>
    <x v="0"/>
    <n v="28.49"/>
    <x v="0"/>
    <n v="3.4369999999999998"/>
    <x v="1"/>
    <n v="133.61414289999999"/>
    <x v="1"/>
    <n v="9.1310000000000002"/>
    <x v="2"/>
  </r>
  <r>
    <x v="17"/>
    <d v="2011-03-11T00:00:00"/>
    <x v="1"/>
    <x v="2488"/>
    <x v="0"/>
    <n v="38.4"/>
    <x v="0"/>
    <n v="3.6"/>
    <x v="2"/>
    <n v="133.7361429"/>
    <x v="1"/>
    <n v="9.1310000000000002"/>
    <x v="2"/>
  </r>
  <r>
    <x v="17"/>
    <d v="2011-03-18T00:00:00"/>
    <x v="1"/>
    <x v="2489"/>
    <x v="0"/>
    <n v="41.12"/>
    <x v="0"/>
    <n v="3.6339999999999999"/>
    <x v="2"/>
    <n v="133.8492258"/>
    <x v="1"/>
    <n v="9.1310000000000002"/>
    <x v="2"/>
  </r>
  <r>
    <x v="17"/>
    <d v="2011-03-25T00:00:00"/>
    <x v="1"/>
    <x v="2490"/>
    <x v="0"/>
    <n v="36.65"/>
    <x v="0"/>
    <n v="3.6240000000000001"/>
    <x v="2"/>
    <n v="133.95874190000001"/>
    <x v="1"/>
    <n v="9.1310000000000002"/>
    <x v="2"/>
  </r>
  <r>
    <x v="17"/>
    <d v="2011-04-01T00:00:00"/>
    <x v="2"/>
    <x v="2491"/>
    <x v="0"/>
    <n v="35.06"/>
    <x v="0"/>
    <n v="3.6379999999999999"/>
    <x v="2"/>
    <n v="134.06825810000001"/>
    <x v="1"/>
    <n v="8.9749999999999996"/>
    <x v="0"/>
  </r>
  <r>
    <x v="17"/>
    <d v="2011-04-08T00:00:00"/>
    <x v="2"/>
    <x v="2492"/>
    <x v="0"/>
    <n v="43.32"/>
    <x v="0"/>
    <n v="3.72"/>
    <x v="2"/>
    <n v="134.17777419999999"/>
    <x v="1"/>
    <n v="8.9749999999999996"/>
    <x v="0"/>
  </r>
  <r>
    <x v="17"/>
    <d v="2011-04-15T00:00:00"/>
    <x v="2"/>
    <x v="2493"/>
    <x v="0"/>
    <n v="49.91"/>
    <x v="0"/>
    <n v="3.823"/>
    <x v="2"/>
    <n v="134.2784667"/>
    <x v="1"/>
    <n v="8.9749999999999996"/>
    <x v="0"/>
  </r>
  <r>
    <x v="17"/>
    <d v="2011-04-22T00:00:00"/>
    <x v="2"/>
    <x v="2494"/>
    <x v="0"/>
    <n v="45.99"/>
    <x v="0"/>
    <n v="3.919"/>
    <x v="2"/>
    <n v="134.3571"/>
    <x v="1"/>
    <n v="8.9749999999999996"/>
    <x v="0"/>
  </r>
  <r>
    <x v="17"/>
    <d v="2011-04-29T00:00:00"/>
    <x v="2"/>
    <x v="2495"/>
    <x v="0"/>
    <n v="58.82"/>
    <x v="1"/>
    <n v="3.988"/>
    <x v="2"/>
    <n v="134.43573330000001"/>
    <x v="1"/>
    <n v="8.9749999999999996"/>
    <x v="0"/>
  </r>
  <r>
    <x v="17"/>
    <d v="2011-05-06T00:00:00"/>
    <x v="3"/>
    <x v="2496"/>
    <x v="0"/>
    <n v="54.17"/>
    <x v="1"/>
    <n v="4.0780000000000003"/>
    <x v="2"/>
    <n v="134.51436670000001"/>
    <x v="1"/>
    <n v="8.9749999999999996"/>
    <x v="0"/>
  </r>
  <r>
    <x v="17"/>
    <d v="2011-05-13T00:00:00"/>
    <x v="3"/>
    <x v="2497"/>
    <x v="0"/>
    <n v="58.48"/>
    <x v="1"/>
    <n v="4.0949999999999998"/>
    <x v="2"/>
    <n v="134.59299999999999"/>
    <x v="1"/>
    <n v="8.9749999999999996"/>
    <x v="0"/>
  </r>
  <r>
    <x v="17"/>
    <d v="2011-05-20T00:00:00"/>
    <x v="3"/>
    <x v="2498"/>
    <x v="0"/>
    <n v="57.55"/>
    <x v="1"/>
    <n v="4.101"/>
    <x v="2"/>
    <n v="134.68038709999999"/>
    <x v="1"/>
    <n v="8.9749999999999996"/>
    <x v="0"/>
  </r>
  <r>
    <x v="17"/>
    <d v="2011-05-27T00:00:00"/>
    <x v="3"/>
    <x v="2499"/>
    <x v="0"/>
    <n v="64.599999999999994"/>
    <x v="1"/>
    <n v="4.0339999999999998"/>
    <x v="2"/>
    <n v="134.76777419999999"/>
    <x v="1"/>
    <n v="8.9749999999999996"/>
    <x v="0"/>
  </r>
  <r>
    <x v="17"/>
    <d v="2011-06-03T00:00:00"/>
    <x v="4"/>
    <x v="2500"/>
    <x v="0"/>
    <n v="70.900000000000006"/>
    <x v="1"/>
    <n v="3.9729999999999999"/>
    <x v="2"/>
    <n v="134.85516129999999"/>
    <x v="1"/>
    <n v="8.9749999999999996"/>
    <x v="0"/>
  </r>
  <r>
    <x v="17"/>
    <d v="2011-06-10T00:00:00"/>
    <x v="4"/>
    <x v="2501"/>
    <x v="0"/>
    <n v="69.489999999999995"/>
    <x v="1"/>
    <n v="3.9239999999999999"/>
    <x v="2"/>
    <n v="134.94254839999999"/>
    <x v="1"/>
    <n v="8.9749999999999996"/>
    <x v="0"/>
  </r>
  <r>
    <x v="17"/>
    <d v="2011-06-17T00:00:00"/>
    <x v="4"/>
    <x v="2502"/>
    <x v="0"/>
    <n v="63.23"/>
    <x v="1"/>
    <n v="3.8730000000000002"/>
    <x v="2"/>
    <n v="135.08373330000001"/>
    <x v="1"/>
    <n v="8.9749999999999996"/>
    <x v="0"/>
  </r>
  <r>
    <x v="17"/>
    <d v="2011-06-24T00:00:00"/>
    <x v="4"/>
    <x v="2503"/>
    <x v="0"/>
    <n v="67.41"/>
    <x v="1"/>
    <n v="3.851"/>
    <x v="2"/>
    <n v="135.26526670000001"/>
    <x v="1"/>
    <n v="8.9749999999999996"/>
    <x v="0"/>
  </r>
  <r>
    <x v="17"/>
    <d v="2011-07-01T00:00:00"/>
    <x v="5"/>
    <x v="2504"/>
    <x v="0"/>
    <n v="69.75"/>
    <x v="1"/>
    <n v="3.8149999999999999"/>
    <x v="2"/>
    <n v="135.4468"/>
    <x v="1"/>
    <n v="8.89"/>
    <x v="0"/>
  </r>
  <r>
    <x v="17"/>
    <d v="2011-07-08T00:00:00"/>
    <x v="5"/>
    <x v="2505"/>
    <x v="0"/>
    <n v="73.12"/>
    <x v="1"/>
    <n v="3.7839999999999998"/>
    <x v="2"/>
    <n v="135.62833330000001"/>
    <x v="1"/>
    <n v="8.89"/>
    <x v="0"/>
  </r>
  <r>
    <x v="17"/>
    <d v="2011-07-15T00:00:00"/>
    <x v="5"/>
    <x v="2506"/>
    <x v="0"/>
    <n v="74.36"/>
    <x v="1"/>
    <n v="3.827"/>
    <x v="2"/>
    <n v="135.7837419"/>
    <x v="1"/>
    <n v="8.89"/>
    <x v="0"/>
  </r>
  <r>
    <x v="17"/>
    <d v="2011-07-22T00:00:00"/>
    <x v="5"/>
    <x v="2507"/>
    <x v="0"/>
    <n v="78.680000000000007"/>
    <x v="1"/>
    <n v="3.8820000000000001"/>
    <x v="2"/>
    <n v="135.87383869999999"/>
    <x v="1"/>
    <n v="8.89"/>
    <x v="0"/>
  </r>
  <r>
    <x v="17"/>
    <d v="2011-07-29T00:00:00"/>
    <x v="5"/>
    <x v="2508"/>
    <x v="0"/>
    <n v="73.849999999999994"/>
    <x v="1"/>
    <n v="3.8980000000000001"/>
    <x v="2"/>
    <n v="135.96393549999999"/>
    <x v="1"/>
    <n v="8.89"/>
    <x v="0"/>
  </r>
  <r>
    <x v="17"/>
    <d v="2011-08-05T00:00:00"/>
    <x v="6"/>
    <x v="2509"/>
    <x v="0"/>
    <n v="74.58"/>
    <x v="1"/>
    <n v="3.903"/>
    <x v="2"/>
    <n v="136.05403229999999"/>
    <x v="1"/>
    <n v="8.89"/>
    <x v="0"/>
  </r>
  <r>
    <x v="17"/>
    <d v="2011-08-12T00:00:00"/>
    <x v="6"/>
    <x v="2510"/>
    <x v="0"/>
    <n v="73.569999999999993"/>
    <x v="1"/>
    <n v="3.88"/>
    <x v="2"/>
    <n v="136.14412899999999"/>
    <x v="1"/>
    <n v="8.89"/>
    <x v="0"/>
  </r>
  <r>
    <x v="17"/>
    <d v="2011-08-19T00:00:00"/>
    <x v="6"/>
    <x v="2511"/>
    <x v="0"/>
    <n v="69.239999999999995"/>
    <x v="1"/>
    <n v="3.82"/>
    <x v="2"/>
    <n v="136.18312900000001"/>
    <x v="1"/>
    <n v="8.89"/>
    <x v="0"/>
  </r>
  <r>
    <x v="17"/>
    <d v="2011-08-26T00:00:00"/>
    <x v="6"/>
    <x v="2512"/>
    <x v="0"/>
    <n v="70.319999999999993"/>
    <x v="1"/>
    <n v="3.7959999999999998"/>
    <x v="2"/>
    <n v="136.21361289999999"/>
    <x v="1"/>
    <n v="8.89"/>
    <x v="0"/>
  </r>
  <r>
    <x v="17"/>
    <d v="2011-09-02T00:00:00"/>
    <x v="7"/>
    <x v="2513"/>
    <x v="0"/>
    <n v="68.23"/>
    <x v="1"/>
    <n v="3.7839999999999998"/>
    <x v="2"/>
    <n v="136.24409679999999"/>
    <x v="1"/>
    <n v="8.89"/>
    <x v="0"/>
  </r>
  <r>
    <x v="17"/>
    <d v="2011-09-09T00:00:00"/>
    <x v="7"/>
    <x v="2514"/>
    <x v="1"/>
    <n v="68.11"/>
    <x v="1"/>
    <n v="3.8090000000000002"/>
    <x v="2"/>
    <n v="136.27458060000001"/>
    <x v="1"/>
    <n v="8.89"/>
    <x v="0"/>
  </r>
  <r>
    <x v="17"/>
    <d v="2011-09-16T00:00:00"/>
    <x v="7"/>
    <x v="2515"/>
    <x v="0"/>
    <n v="66.23"/>
    <x v="1"/>
    <n v="3.8090000000000002"/>
    <x v="2"/>
    <n v="136.31450000000001"/>
    <x v="1"/>
    <n v="8.89"/>
    <x v="0"/>
  </r>
  <r>
    <x v="17"/>
    <d v="2011-09-23T00:00:00"/>
    <x v="7"/>
    <x v="2516"/>
    <x v="0"/>
    <n v="60.44"/>
    <x v="1"/>
    <n v="3.758"/>
    <x v="2"/>
    <n v="136.36699999999999"/>
    <x v="1"/>
    <n v="8.89"/>
    <x v="0"/>
  </r>
  <r>
    <x v="17"/>
    <d v="2011-09-30T00:00:00"/>
    <x v="7"/>
    <x v="2517"/>
    <x v="0"/>
    <n v="69.010000000000005"/>
    <x v="1"/>
    <n v="3.6840000000000002"/>
    <x v="2"/>
    <n v="136.4195"/>
    <x v="1"/>
    <n v="8.89"/>
    <x v="0"/>
  </r>
  <r>
    <x v="17"/>
    <d v="2011-10-07T00:00:00"/>
    <x v="8"/>
    <x v="2518"/>
    <x v="0"/>
    <n v="54.65"/>
    <x v="1"/>
    <n v="3.633"/>
    <x v="2"/>
    <n v="136.47200000000001"/>
    <x v="1"/>
    <n v="8.4710000000000001"/>
    <x v="0"/>
  </r>
  <r>
    <x v="17"/>
    <d v="2011-10-14T00:00:00"/>
    <x v="8"/>
    <x v="2519"/>
    <x v="0"/>
    <n v="60.26"/>
    <x v="1"/>
    <n v="3.5830000000000002"/>
    <x v="2"/>
    <n v="136.51509680000001"/>
    <x v="1"/>
    <n v="8.4710000000000001"/>
    <x v="0"/>
  </r>
  <r>
    <x v="17"/>
    <d v="2011-10-21T00:00:00"/>
    <x v="8"/>
    <x v="2520"/>
    <x v="0"/>
    <n v="55.83"/>
    <x v="1"/>
    <n v="3.6179999999999999"/>
    <x v="2"/>
    <n v="136.5017742"/>
    <x v="1"/>
    <n v="8.4710000000000001"/>
    <x v="0"/>
  </r>
  <r>
    <x v="17"/>
    <d v="2011-10-28T00:00:00"/>
    <x v="8"/>
    <x v="2521"/>
    <x v="0"/>
    <n v="45.61"/>
    <x v="0"/>
    <n v="3.6040000000000001"/>
    <x v="2"/>
    <n v="136.48845159999999"/>
    <x v="1"/>
    <n v="8.4710000000000001"/>
    <x v="0"/>
  </r>
  <r>
    <x v="17"/>
    <d v="2011-11-04T00:00:00"/>
    <x v="9"/>
    <x v="2522"/>
    <x v="0"/>
    <n v="38.29"/>
    <x v="0"/>
    <n v="3.5859999999999999"/>
    <x v="2"/>
    <n v="136.47512900000001"/>
    <x v="1"/>
    <n v="8.4710000000000001"/>
    <x v="0"/>
  </r>
  <r>
    <x v="17"/>
    <d v="2011-11-11T00:00:00"/>
    <x v="9"/>
    <x v="2523"/>
    <x v="0"/>
    <n v="45.69"/>
    <x v="0"/>
    <n v="3.57"/>
    <x v="2"/>
    <n v="136.46180649999999"/>
    <x v="1"/>
    <n v="8.4710000000000001"/>
    <x v="0"/>
  </r>
  <r>
    <x v="17"/>
    <d v="2011-11-18T00:00:00"/>
    <x v="9"/>
    <x v="2524"/>
    <x v="0"/>
    <n v="47.88"/>
    <x v="0"/>
    <n v="3.5710000000000002"/>
    <x v="2"/>
    <n v="136.46666669999999"/>
    <x v="1"/>
    <n v="8.4710000000000001"/>
    <x v="0"/>
  </r>
  <r>
    <x v="17"/>
    <d v="2011-11-25T00:00:00"/>
    <x v="9"/>
    <x v="2525"/>
    <x v="1"/>
    <n v="41.97"/>
    <x v="0"/>
    <n v="3.536"/>
    <x v="2"/>
    <n v="136.47880000000001"/>
    <x v="1"/>
    <n v="8.4710000000000001"/>
    <x v="0"/>
  </r>
  <r>
    <x v="17"/>
    <d v="2011-12-02T00:00:00"/>
    <x v="10"/>
    <x v="2526"/>
    <x v="0"/>
    <n v="46.25"/>
    <x v="0"/>
    <n v="3.5009999999999999"/>
    <x v="2"/>
    <n v="136.49093329999999"/>
    <x v="1"/>
    <n v="8.4710000000000001"/>
    <x v="0"/>
  </r>
  <r>
    <x v="17"/>
    <d v="2011-12-09T00:00:00"/>
    <x v="10"/>
    <x v="2527"/>
    <x v="0"/>
    <n v="42.36"/>
    <x v="0"/>
    <n v="3.47"/>
    <x v="1"/>
    <n v="136.50306670000001"/>
    <x v="1"/>
    <n v="8.4710000000000001"/>
    <x v="0"/>
  </r>
  <r>
    <x v="17"/>
    <d v="2011-12-16T00:00:00"/>
    <x v="10"/>
    <x v="2528"/>
    <x v="0"/>
    <n v="35.520000000000003"/>
    <x v="0"/>
    <n v="3.4449999999999998"/>
    <x v="1"/>
    <n v="136.53351610000001"/>
    <x v="1"/>
    <n v="8.4710000000000001"/>
    <x v="0"/>
  </r>
  <r>
    <x v="17"/>
    <d v="2011-12-23T00:00:00"/>
    <x v="10"/>
    <x v="2529"/>
    <x v="0"/>
    <n v="35.78"/>
    <x v="0"/>
    <n v="3.4129999999999998"/>
    <x v="1"/>
    <n v="136.58838710000001"/>
    <x v="1"/>
    <n v="8.4710000000000001"/>
    <x v="0"/>
  </r>
  <r>
    <x v="17"/>
    <d v="2011-12-30T00:00:00"/>
    <x v="10"/>
    <x v="2530"/>
    <x v="1"/>
    <n v="32.36"/>
    <x v="0"/>
    <n v="3.4020000000000001"/>
    <x v="1"/>
    <n v="136.6432581"/>
    <x v="1"/>
    <n v="8.4710000000000001"/>
    <x v="0"/>
  </r>
  <r>
    <x v="17"/>
    <d v="2012-01-06T00:00:00"/>
    <x v="11"/>
    <x v="2531"/>
    <x v="0"/>
    <n v="31.27"/>
    <x v="0"/>
    <n v="3.4390000000000001"/>
    <x v="1"/>
    <n v="136.69812899999999"/>
    <x v="1"/>
    <n v="8.0749999999999993"/>
    <x v="0"/>
  </r>
  <r>
    <x v="17"/>
    <d v="2012-01-13T00:00:00"/>
    <x v="11"/>
    <x v="2532"/>
    <x v="0"/>
    <n v="35.25"/>
    <x v="0"/>
    <n v="3.5230000000000001"/>
    <x v="2"/>
    <n v="136.75299999999999"/>
    <x v="1"/>
    <n v="8.0749999999999993"/>
    <x v="0"/>
  </r>
  <r>
    <x v="17"/>
    <d v="2012-01-20T00:00:00"/>
    <x v="11"/>
    <x v="2533"/>
    <x v="0"/>
    <n v="24.2"/>
    <x v="0"/>
    <n v="3.5419999999999998"/>
    <x v="2"/>
    <n v="136.85641939999999"/>
    <x v="1"/>
    <n v="8.0749999999999993"/>
    <x v="0"/>
  </r>
  <r>
    <x v="17"/>
    <d v="2012-01-27T00:00:00"/>
    <x v="11"/>
    <x v="2534"/>
    <x v="0"/>
    <n v="30.44"/>
    <x v="0"/>
    <n v="3.5680000000000001"/>
    <x v="2"/>
    <n v="136.95983870000001"/>
    <x v="1"/>
    <n v="8.0749999999999993"/>
    <x v="0"/>
  </r>
  <r>
    <x v="17"/>
    <d v="2012-02-03T00:00:00"/>
    <x v="0"/>
    <x v="2535"/>
    <x v="0"/>
    <n v="37.619999999999997"/>
    <x v="0"/>
    <n v="3.633"/>
    <x v="2"/>
    <n v="137.06325810000001"/>
    <x v="1"/>
    <n v="8.0749999999999993"/>
    <x v="0"/>
  </r>
  <r>
    <x v="17"/>
    <d v="2012-02-10T00:00:00"/>
    <x v="0"/>
    <x v="2536"/>
    <x v="1"/>
    <n v="32.83"/>
    <x v="0"/>
    <n v="3.6549999999999998"/>
    <x v="2"/>
    <n v="137.1666774"/>
    <x v="1"/>
    <n v="8.0749999999999993"/>
    <x v="0"/>
  </r>
  <r>
    <x v="17"/>
    <d v="2012-02-17T00:00:00"/>
    <x v="0"/>
    <x v="2537"/>
    <x v="0"/>
    <n v="32.869999999999997"/>
    <x v="0"/>
    <n v="3.7029999999999998"/>
    <x v="2"/>
    <n v="137.25831030000001"/>
    <x v="1"/>
    <n v="8.0749999999999993"/>
    <x v="0"/>
  </r>
  <r>
    <x v="17"/>
    <d v="2012-02-24T00:00:00"/>
    <x v="0"/>
    <x v="2538"/>
    <x v="0"/>
    <n v="36.340000000000003"/>
    <x v="0"/>
    <n v="3.7509999999999999"/>
    <x v="2"/>
    <n v="137.34110340000001"/>
    <x v="1"/>
    <n v="8.0749999999999993"/>
    <x v="0"/>
  </r>
  <r>
    <x v="17"/>
    <d v="2012-03-02T00:00:00"/>
    <x v="1"/>
    <x v="2539"/>
    <x v="0"/>
    <n v="33.590000000000003"/>
    <x v="0"/>
    <n v="3.827"/>
    <x v="2"/>
    <n v="137.42389660000001"/>
    <x v="1"/>
    <n v="8.0749999999999993"/>
    <x v="0"/>
  </r>
  <r>
    <x v="17"/>
    <d v="2012-03-09T00:00:00"/>
    <x v="1"/>
    <x v="2540"/>
    <x v="0"/>
    <n v="38.1"/>
    <x v="0"/>
    <n v="3.8759999999999999"/>
    <x v="2"/>
    <n v="137.50668970000001"/>
    <x v="1"/>
    <n v="8.0749999999999993"/>
    <x v="0"/>
  </r>
  <r>
    <x v="17"/>
    <d v="2012-03-16T00:00:00"/>
    <x v="1"/>
    <x v="2541"/>
    <x v="0"/>
    <n v="45.84"/>
    <x v="0"/>
    <n v="3.867"/>
    <x v="2"/>
    <n v="137.58438709999999"/>
    <x v="1"/>
    <n v="8.0749999999999993"/>
    <x v="0"/>
  </r>
  <r>
    <x v="17"/>
    <d v="2012-03-23T00:00:00"/>
    <x v="1"/>
    <x v="2542"/>
    <x v="0"/>
    <n v="58.06"/>
    <x v="1"/>
    <n v="3.8889999999999998"/>
    <x v="2"/>
    <n v="137.65529029999999"/>
    <x v="1"/>
    <n v="8.0749999999999993"/>
    <x v="0"/>
  </r>
  <r>
    <x v="17"/>
    <d v="2012-03-30T00:00:00"/>
    <x v="1"/>
    <x v="2543"/>
    <x v="0"/>
    <n v="45.35"/>
    <x v="0"/>
    <n v="3.9209999999999998"/>
    <x v="2"/>
    <n v="137.72619349999999"/>
    <x v="1"/>
    <n v="8.0749999999999993"/>
    <x v="0"/>
  </r>
  <r>
    <x v="17"/>
    <d v="2012-04-06T00:00:00"/>
    <x v="2"/>
    <x v="2544"/>
    <x v="0"/>
    <n v="43.8"/>
    <x v="0"/>
    <n v="3.9569999999999999"/>
    <x v="2"/>
    <n v="137.79709679999999"/>
    <x v="1"/>
    <n v="8.3040000000000003"/>
    <x v="0"/>
  </r>
  <r>
    <x v="17"/>
    <d v="2012-04-13T00:00:00"/>
    <x v="2"/>
    <x v="2545"/>
    <x v="0"/>
    <n v="47.75"/>
    <x v="0"/>
    <n v="4.0250000000000004"/>
    <x v="2"/>
    <n v="137.86799999999999"/>
    <x v="1"/>
    <n v="8.3040000000000003"/>
    <x v="0"/>
  </r>
  <r>
    <x v="17"/>
    <d v="2012-04-20T00:00:00"/>
    <x v="2"/>
    <x v="2546"/>
    <x v="0"/>
    <n v="60.88"/>
    <x v="1"/>
    <n v="4.0460000000000003"/>
    <x v="2"/>
    <n v="137.92306669999999"/>
    <x v="1"/>
    <n v="8.3040000000000003"/>
    <x v="0"/>
  </r>
  <r>
    <x v="17"/>
    <d v="2012-04-27T00:00:00"/>
    <x v="2"/>
    <x v="2547"/>
    <x v="0"/>
    <n v="50.43"/>
    <x v="1"/>
    <n v="4.0229999999999997"/>
    <x v="2"/>
    <n v="137.9781333"/>
    <x v="1"/>
    <n v="8.3040000000000003"/>
    <x v="0"/>
  </r>
  <r>
    <x v="17"/>
    <d v="2012-05-04T00:00:00"/>
    <x v="3"/>
    <x v="2548"/>
    <x v="0"/>
    <n v="49.66"/>
    <x v="0"/>
    <n v="3.9910000000000001"/>
    <x v="2"/>
    <n v="138.03319999999999"/>
    <x v="1"/>
    <n v="8.3040000000000003"/>
    <x v="0"/>
  </r>
  <r>
    <x v="17"/>
    <d v="2012-05-11T00:00:00"/>
    <x v="3"/>
    <x v="2549"/>
    <x v="0"/>
    <n v="57.44"/>
    <x v="1"/>
    <n v="3.9470000000000001"/>
    <x v="2"/>
    <n v="138.08826669999999"/>
    <x v="1"/>
    <n v="8.3040000000000003"/>
    <x v="0"/>
  </r>
  <r>
    <x v="17"/>
    <d v="2012-05-18T00:00:00"/>
    <x v="3"/>
    <x v="2550"/>
    <x v="0"/>
    <n v="62.31"/>
    <x v="1"/>
    <n v="3.899"/>
    <x v="2"/>
    <n v="138.1065806"/>
    <x v="1"/>
    <n v="8.3040000000000003"/>
    <x v="0"/>
  </r>
  <r>
    <x v="17"/>
    <d v="2012-05-25T00:00:00"/>
    <x v="3"/>
    <x v="2551"/>
    <x v="0"/>
    <n v="65.48"/>
    <x v="1"/>
    <n v="3.85"/>
    <x v="2"/>
    <n v="138.11019350000001"/>
    <x v="1"/>
    <n v="8.3040000000000003"/>
    <x v="0"/>
  </r>
  <r>
    <x v="17"/>
    <d v="2012-06-01T00:00:00"/>
    <x v="4"/>
    <x v="2552"/>
    <x v="0"/>
    <n v="71.42"/>
    <x v="1"/>
    <n v="3.798"/>
    <x v="2"/>
    <n v="138.11380650000001"/>
    <x v="1"/>
    <n v="8.3040000000000003"/>
    <x v="0"/>
  </r>
  <r>
    <x v="17"/>
    <d v="2012-06-08T00:00:00"/>
    <x v="4"/>
    <x v="2553"/>
    <x v="0"/>
    <n v="59.1"/>
    <x v="1"/>
    <n v="3.746"/>
    <x v="2"/>
    <n v="138.11741939999999"/>
    <x v="1"/>
    <n v="8.3040000000000003"/>
    <x v="0"/>
  </r>
  <r>
    <x v="17"/>
    <d v="2012-06-15T00:00:00"/>
    <x v="4"/>
    <x v="2554"/>
    <x v="0"/>
    <n v="66.58"/>
    <x v="1"/>
    <n v="3.6829999999999998"/>
    <x v="2"/>
    <n v="138.12953329999999"/>
    <x v="1"/>
    <n v="8.3040000000000003"/>
    <x v="0"/>
  </r>
  <r>
    <x v="17"/>
    <d v="2012-06-22T00:00:00"/>
    <x v="4"/>
    <x v="2555"/>
    <x v="0"/>
    <n v="70.92"/>
    <x v="1"/>
    <n v="3.629"/>
    <x v="2"/>
    <n v="138.16290000000001"/>
    <x v="1"/>
    <n v="8.3040000000000003"/>
    <x v="0"/>
  </r>
  <r>
    <x v="17"/>
    <d v="2012-06-29T00:00:00"/>
    <x v="4"/>
    <x v="2556"/>
    <x v="0"/>
    <n v="70.17"/>
    <x v="1"/>
    <n v="3.577"/>
    <x v="2"/>
    <n v="138.1962667"/>
    <x v="1"/>
    <n v="8.3040000000000003"/>
    <x v="0"/>
  </r>
  <r>
    <x v="17"/>
    <d v="2012-07-06T00:00:00"/>
    <x v="5"/>
    <x v="2557"/>
    <x v="0"/>
    <n v="76.08"/>
    <x v="1"/>
    <n v="3.5379999999999998"/>
    <x v="2"/>
    <n v="138.22963329999999"/>
    <x v="1"/>
    <n v="8.5350000000000001"/>
    <x v="0"/>
  </r>
  <r>
    <x v="17"/>
    <d v="2012-07-13T00:00:00"/>
    <x v="5"/>
    <x v="2558"/>
    <x v="0"/>
    <n v="75.09"/>
    <x v="1"/>
    <n v="3.5609999999999999"/>
    <x v="2"/>
    <n v="138.26300000000001"/>
    <x v="1"/>
    <n v="8.5350000000000001"/>
    <x v="0"/>
  </r>
  <r>
    <x v="17"/>
    <d v="2012-07-20T00:00:00"/>
    <x v="5"/>
    <x v="2559"/>
    <x v="0"/>
    <n v="77.430000000000007"/>
    <x v="1"/>
    <n v="3.61"/>
    <x v="2"/>
    <n v="138.2331935"/>
    <x v="1"/>
    <n v="8.5350000000000001"/>
    <x v="0"/>
  </r>
  <r>
    <x v="17"/>
    <d v="2012-07-27T00:00:00"/>
    <x v="5"/>
    <x v="2560"/>
    <x v="0"/>
    <n v="72.97"/>
    <x v="1"/>
    <n v="3.7010000000000001"/>
    <x v="2"/>
    <n v="138.20338709999999"/>
    <x v="1"/>
    <n v="8.5350000000000001"/>
    <x v="0"/>
  </r>
  <r>
    <x v="17"/>
    <d v="2012-08-03T00:00:00"/>
    <x v="6"/>
    <x v="2561"/>
    <x v="0"/>
    <n v="72.67"/>
    <x v="1"/>
    <n v="3.698"/>
    <x v="2"/>
    <n v="138.17358060000001"/>
    <x v="1"/>
    <n v="8.5350000000000001"/>
    <x v="0"/>
  </r>
  <r>
    <x v="17"/>
    <d v="2012-08-10T00:00:00"/>
    <x v="6"/>
    <x v="2562"/>
    <x v="0"/>
    <n v="75.7"/>
    <x v="1"/>
    <n v="3.7719999999999998"/>
    <x v="2"/>
    <n v="138.1437742"/>
    <x v="1"/>
    <n v="8.5350000000000001"/>
    <x v="0"/>
  </r>
  <r>
    <x v="17"/>
    <d v="2012-08-17T00:00:00"/>
    <x v="6"/>
    <x v="2563"/>
    <x v="0"/>
    <n v="73.25"/>
    <x v="1"/>
    <n v="3.84"/>
    <x v="2"/>
    <n v="138.18570969999999"/>
    <x v="1"/>
    <n v="8.5350000000000001"/>
    <x v="0"/>
  </r>
  <r>
    <x v="17"/>
    <d v="2012-08-24T00:00:00"/>
    <x v="6"/>
    <x v="2564"/>
    <x v="0"/>
    <n v="68.52"/>
    <x v="1"/>
    <n v="3.8740000000000001"/>
    <x v="2"/>
    <n v="138.2814516"/>
    <x v="1"/>
    <n v="8.5350000000000001"/>
    <x v="0"/>
  </r>
  <r>
    <x v="17"/>
    <d v="2012-08-31T00:00:00"/>
    <x v="6"/>
    <x v="2565"/>
    <x v="0"/>
    <n v="70.09"/>
    <x v="1"/>
    <n v="3.8839999999999999"/>
    <x v="2"/>
    <n v="138.3771935"/>
    <x v="1"/>
    <n v="8.5350000000000001"/>
    <x v="0"/>
  </r>
  <r>
    <x v="17"/>
    <d v="2012-09-07T00:00:00"/>
    <x v="7"/>
    <x v="2566"/>
    <x v="1"/>
    <n v="71.849999999999994"/>
    <x v="1"/>
    <n v="3.9209999999999998"/>
    <x v="2"/>
    <n v="138.47293550000001"/>
    <x v="1"/>
    <n v="8.5350000000000001"/>
    <x v="0"/>
  </r>
  <r>
    <x v="17"/>
    <d v="2012-09-14T00:00:00"/>
    <x v="7"/>
    <x v="2567"/>
    <x v="0"/>
    <n v="64.45"/>
    <x v="1"/>
    <n v="3.988"/>
    <x v="2"/>
    <n v="138.56729999999999"/>
    <x v="1"/>
    <n v="8.5350000000000001"/>
    <x v="0"/>
  </r>
  <r>
    <x v="17"/>
    <d v="2012-09-21T00:00:00"/>
    <x v="7"/>
    <x v="2568"/>
    <x v="0"/>
    <n v="60.23"/>
    <x v="1"/>
    <n v="4.056"/>
    <x v="2"/>
    <n v="138.6534"/>
    <x v="1"/>
    <n v="8.5350000000000001"/>
    <x v="0"/>
  </r>
  <r>
    <x v="17"/>
    <d v="2012-09-28T00:00:00"/>
    <x v="7"/>
    <x v="2569"/>
    <x v="0"/>
    <n v="58.24"/>
    <x v="1"/>
    <n v="4.0179999999999998"/>
    <x v="2"/>
    <n v="138.73949999999999"/>
    <x v="1"/>
    <n v="8.5350000000000001"/>
    <x v="0"/>
  </r>
  <r>
    <x v="17"/>
    <d v="2012-10-05T00:00:00"/>
    <x v="8"/>
    <x v="2570"/>
    <x v="0"/>
    <n v="59.68"/>
    <x v="1"/>
    <n v="4.0270000000000001"/>
    <x v="2"/>
    <n v="138.82560000000001"/>
    <x v="1"/>
    <n v="8.2430000000000003"/>
    <x v="0"/>
  </r>
  <r>
    <x v="17"/>
    <d v="2012-10-12T00:00:00"/>
    <x v="8"/>
    <x v="2571"/>
    <x v="0"/>
    <n v="50.97"/>
    <x v="1"/>
    <n v="4.0289999999999999"/>
    <x v="2"/>
    <n v="138.9117"/>
    <x v="1"/>
    <n v="8.2430000000000003"/>
    <x v="0"/>
  </r>
  <r>
    <x v="17"/>
    <d v="2012-10-19T00:00:00"/>
    <x v="8"/>
    <x v="2572"/>
    <x v="0"/>
    <n v="51.96"/>
    <x v="1"/>
    <n v="4"/>
    <x v="2"/>
    <n v="138.83361289999999"/>
    <x v="1"/>
    <n v="8.2430000000000003"/>
    <x v="0"/>
  </r>
  <r>
    <x v="17"/>
    <d v="2012-10-26T00:00:00"/>
    <x v="8"/>
    <x v="2573"/>
    <x v="0"/>
    <n v="56.09"/>
    <x v="1"/>
    <n v="3.9169999999999998"/>
    <x v="2"/>
    <n v="138.72816130000001"/>
    <x v="1"/>
    <n v="8.2430000000000003"/>
    <x v="0"/>
  </r>
  <r>
    <x v="18"/>
    <d v="2010-02-05T00:00:00"/>
    <x v="0"/>
    <x v="2574"/>
    <x v="0"/>
    <n v="20.96"/>
    <x v="0"/>
    <n v="2.9540000000000002"/>
    <x v="0"/>
    <n v="131.5279032"/>
    <x v="1"/>
    <n v="8.35"/>
    <x v="0"/>
  </r>
  <r>
    <x v="18"/>
    <d v="2010-02-12T00:00:00"/>
    <x v="0"/>
    <x v="2575"/>
    <x v="1"/>
    <n v="23.22"/>
    <x v="0"/>
    <n v="2.94"/>
    <x v="0"/>
    <n v="131.58661290000001"/>
    <x v="1"/>
    <n v="8.35"/>
    <x v="0"/>
  </r>
  <r>
    <x v="18"/>
    <d v="2010-02-19T00:00:00"/>
    <x v="0"/>
    <x v="2576"/>
    <x v="0"/>
    <n v="28.57"/>
    <x v="0"/>
    <n v="2.9089999999999998"/>
    <x v="0"/>
    <n v="131.637"/>
    <x v="1"/>
    <n v="8.35"/>
    <x v="0"/>
  </r>
  <r>
    <x v="18"/>
    <d v="2010-02-26T00:00:00"/>
    <x v="0"/>
    <x v="2577"/>
    <x v="0"/>
    <n v="30.33"/>
    <x v="0"/>
    <n v="2.91"/>
    <x v="0"/>
    <n v="131.68600000000001"/>
    <x v="1"/>
    <n v="8.35"/>
    <x v="0"/>
  </r>
  <r>
    <x v="18"/>
    <d v="2010-03-05T00:00:00"/>
    <x v="1"/>
    <x v="2578"/>
    <x v="0"/>
    <n v="32.92"/>
    <x v="0"/>
    <n v="2.919"/>
    <x v="0"/>
    <n v="131.73500000000001"/>
    <x v="1"/>
    <n v="8.35"/>
    <x v="0"/>
  </r>
  <r>
    <x v="18"/>
    <d v="2010-03-12T00:00:00"/>
    <x v="1"/>
    <x v="2579"/>
    <x v="0"/>
    <n v="39.06"/>
    <x v="0"/>
    <n v="2.9380000000000002"/>
    <x v="0"/>
    <n v="131.78399999999999"/>
    <x v="1"/>
    <n v="8.35"/>
    <x v="0"/>
  </r>
  <r>
    <x v="18"/>
    <d v="2010-03-19T00:00:00"/>
    <x v="1"/>
    <x v="2580"/>
    <x v="0"/>
    <n v="43.74"/>
    <x v="0"/>
    <n v="2.96"/>
    <x v="0"/>
    <n v="131.8242903"/>
    <x v="1"/>
    <n v="8.35"/>
    <x v="0"/>
  </r>
  <r>
    <x v="18"/>
    <d v="2010-03-26T00:00:00"/>
    <x v="1"/>
    <x v="2581"/>
    <x v="0"/>
    <n v="39.07"/>
    <x v="0"/>
    <n v="2.9630000000000001"/>
    <x v="0"/>
    <n v="131.86312899999999"/>
    <x v="1"/>
    <n v="8.35"/>
    <x v="0"/>
  </r>
  <r>
    <x v="18"/>
    <d v="2010-04-02T00:00:00"/>
    <x v="2"/>
    <x v="2582"/>
    <x v="0"/>
    <n v="45.26"/>
    <x v="0"/>
    <n v="2.9569999999999999"/>
    <x v="0"/>
    <n v="131.9019677"/>
    <x v="1"/>
    <n v="8.1850000000000005"/>
    <x v="0"/>
  </r>
  <r>
    <x v="18"/>
    <d v="2010-04-09T00:00:00"/>
    <x v="2"/>
    <x v="2583"/>
    <x v="0"/>
    <n v="55.66"/>
    <x v="1"/>
    <n v="2.992"/>
    <x v="0"/>
    <n v="131.94080650000001"/>
    <x v="1"/>
    <n v="8.1850000000000005"/>
    <x v="0"/>
  </r>
  <r>
    <x v="18"/>
    <d v="2010-04-16T00:00:00"/>
    <x v="2"/>
    <x v="2584"/>
    <x v="0"/>
    <n v="49.67"/>
    <x v="0"/>
    <n v="3.01"/>
    <x v="1"/>
    <n v="131.98089999999999"/>
    <x v="1"/>
    <n v="8.1850000000000005"/>
    <x v="0"/>
  </r>
  <r>
    <x v="18"/>
    <d v="2010-04-23T00:00:00"/>
    <x v="2"/>
    <x v="2585"/>
    <x v="0"/>
    <n v="46.87"/>
    <x v="0"/>
    <n v="3.0209999999999999"/>
    <x v="1"/>
    <n v="132.0226667"/>
    <x v="1"/>
    <n v="8.1850000000000005"/>
    <x v="0"/>
  </r>
  <r>
    <x v="18"/>
    <d v="2010-04-30T00:00:00"/>
    <x v="2"/>
    <x v="2586"/>
    <x v="0"/>
    <n v="49.89"/>
    <x v="0"/>
    <n v="3.0419999999999998"/>
    <x v="1"/>
    <n v="132.06443329999999"/>
    <x v="1"/>
    <n v="8.1850000000000005"/>
    <x v="0"/>
  </r>
  <r>
    <x v="18"/>
    <d v="2010-05-07T00:00:00"/>
    <x v="3"/>
    <x v="2587"/>
    <x v="0"/>
    <n v="62.54"/>
    <x v="1"/>
    <n v="3.0950000000000002"/>
    <x v="1"/>
    <n v="132.1062"/>
    <x v="1"/>
    <n v="8.1850000000000005"/>
    <x v="0"/>
  </r>
  <r>
    <x v="18"/>
    <d v="2010-05-14T00:00:00"/>
    <x v="3"/>
    <x v="2588"/>
    <x v="0"/>
    <n v="46.53"/>
    <x v="0"/>
    <n v="3.1120000000000001"/>
    <x v="1"/>
    <n v="132.152129"/>
    <x v="1"/>
    <n v="8.1850000000000005"/>
    <x v="0"/>
  </r>
  <r>
    <x v="18"/>
    <d v="2010-05-21T00:00:00"/>
    <x v="3"/>
    <x v="2589"/>
    <x v="0"/>
    <n v="57.53"/>
    <x v="1"/>
    <n v="3.0960000000000001"/>
    <x v="1"/>
    <n v="132.2230323"/>
    <x v="1"/>
    <n v="8.1850000000000005"/>
    <x v="0"/>
  </r>
  <r>
    <x v="18"/>
    <d v="2010-05-28T00:00:00"/>
    <x v="3"/>
    <x v="2590"/>
    <x v="0"/>
    <n v="68.849999999999994"/>
    <x v="1"/>
    <n v="3.0459999999999998"/>
    <x v="1"/>
    <n v="132.2939355"/>
    <x v="1"/>
    <n v="8.1850000000000005"/>
    <x v="0"/>
  </r>
  <r>
    <x v="18"/>
    <d v="2010-06-04T00:00:00"/>
    <x v="4"/>
    <x v="2591"/>
    <x v="0"/>
    <n v="68.88"/>
    <x v="1"/>
    <n v="3.0059999999999998"/>
    <x v="1"/>
    <n v="132.36483870000001"/>
    <x v="1"/>
    <n v="8.1850000000000005"/>
    <x v="0"/>
  </r>
  <r>
    <x v="18"/>
    <d v="2010-06-11T00:00:00"/>
    <x v="4"/>
    <x v="2592"/>
    <x v="0"/>
    <n v="61.64"/>
    <x v="1"/>
    <n v="2.972"/>
    <x v="0"/>
    <n v="132.43574190000001"/>
    <x v="1"/>
    <n v="8.1850000000000005"/>
    <x v="0"/>
  </r>
  <r>
    <x v="18"/>
    <d v="2010-06-18T00:00:00"/>
    <x v="4"/>
    <x v="2593"/>
    <x v="0"/>
    <n v="66.25"/>
    <x v="1"/>
    <n v="2.9420000000000002"/>
    <x v="0"/>
    <n v="132.47333330000001"/>
    <x v="1"/>
    <n v="8.1850000000000005"/>
    <x v="0"/>
  </r>
  <r>
    <x v="18"/>
    <d v="2010-06-25T00:00:00"/>
    <x v="4"/>
    <x v="2594"/>
    <x v="0"/>
    <n v="72.3"/>
    <x v="1"/>
    <n v="2.9580000000000002"/>
    <x v="0"/>
    <n v="132.49760000000001"/>
    <x v="1"/>
    <n v="8.1850000000000005"/>
    <x v="0"/>
  </r>
  <r>
    <x v="18"/>
    <d v="2010-07-02T00:00:00"/>
    <x v="5"/>
    <x v="2595"/>
    <x v="0"/>
    <n v="66.25"/>
    <x v="1"/>
    <n v="2.9580000000000002"/>
    <x v="0"/>
    <n v="132.5218667"/>
    <x v="1"/>
    <n v="8.0990000000000002"/>
    <x v="0"/>
  </r>
  <r>
    <x v="18"/>
    <d v="2010-07-09T00:00:00"/>
    <x v="5"/>
    <x v="2596"/>
    <x v="0"/>
    <n v="78.22"/>
    <x v="1"/>
    <n v="2.94"/>
    <x v="0"/>
    <n v="132.54613330000001"/>
    <x v="1"/>
    <n v="8.0990000000000002"/>
    <x v="0"/>
  </r>
  <r>
    <x v="18"/>
    <d v="2010-07-16T00:00:00"/>
    <x v="5"/>
    <x v="2597"/>
    <x v="0"/>
    <n v="74.599999999999994"/>
    <x v="1"/>
    <n v="2.9329999999999998"/>
    <x v="0"/>
    <n v="132.5667742"/>
    <x v="1"/>
    <n v="8.0990000000000002"/>
    <x v="0"/>
  </r>
  <r>
    <x v="18"/>
    <d v="2010-07-23T00:00:00"/>
    <x v="5"/>
    <x v="2598"/>
    <x v="0"/>
    <n v="74.680000000000007"/>
    <x v="1"/>
    <n v="2.9239999999999999"/>
    <x v="0"/>
    <n v="132.5825806"/>
    <x v="1"/>
    <n v="8.0990000000000002"/>
    <x v="0"/>
  </r>
  <r>
    <x v="18"/>
    <d v="2010-07-30T00:00:00"/>
    <x v="5"/>
    <x v="2599"/>
    <x v="0"/>
    <n v="72.83"/>
    <x v="1"/>
    <n v="2.9319999999999999"/>
    <x v="0"/>
    <n v="132.5983871"/>
    <x v="1"/>
    <n v="8.0990000000000002"/>
    <x v="0"/>
  </r>
  <r>
    <x v="18"/>
    <d v="2010-08-06T00:00:00"/>
    <x v="6"/>
    <x v="2600"/>
    <x v="0"/>
    <n v="74.2"/>
    <x v="1"/>
    <n v="2.9420000000000002"/>
    <x v="0"/>
    <n v="132.6141935"/>
    <x v="1"/>
    <n v="8.0990000000000002"/>
    <x v="0"/>
  </r>
  <r>
    <x v="18"/>
    <d v="2010-08-13T00:00:00"/>
    <x v="6"/>
    <x v="2601"/>
    <x v="0"/>
    <n v="72.709999999999994"/>
    <x v="1"/>
    <n v="2.923"/>
    <x v="0"/>
    <n v="132.63"/>
    <x v="1"/>
    <n v="8.0990000000000002"/>
    <x v="0"/>
  </r>
  <r>
    <x v="18"/>
    <d v="2010-08-20T00:00:00"/>
    <x v="6"/>
    <x v="2602"/>
    <x v="0"/>
    <n v="72.22"/>
    <x v="1"/>
    <n v="2.9129999999999998"/>
    <x v="0"/>
    <n v="132.66161289999999"/>
    <x v="1"/>
    <n v="8.0990000000000002"/>
    <x v="0"/>
  </r>
  <r>
    <x v="18"/>
    <d v="2010-08-27T00:00:00"/>
    <x v="6"/>
    <x v="2603"/>
    <x v="0"/>
    <n v="66.400000000000006"/>
    <x v="1"/>
    <n v="2.8849999999999998"/>
    <x v="0"/>
    <n v="132.69322579999999"/>
    <x v="1"/>
    <n v="8.0990000000000002"/>
    <x v="0"/>
  </r>
  <r>
    <x v="18"/>
    <d v="2010-09-03T00:00:00"/>
    <x v="7"/>
    <x v="2604"/>
    <x v="0"/>
    <n v="74.69"/>
    <x v="1"/>
    <n v="2.86"/>
    <x v="0"/>
    <n v="132.72483869999999"/>
    <x v="1"/>
    <n v="8.0990000000000002"/>
    <x v="0"/>
  </r>
  <r>
    <x v="18"/>
    <d v="2010-09-10T00:00:00"/>
    <x v="7"/>
    <x v="2605"/>
    <x v="1"/>
    <n v="63.36"/>
    <x v="1"/>
    <n v="2.8370000000000002"/>
    <x v="0"/>
    <n v="132.75645159999999"/>
    <x v="1"/>
    <n v="8.0990000000000002"/>
    <x v="0"/>
  </r>
  <r>
    <x v="18"/>
    <d v="2010-09-17T00:00:00"/>
    <x v="7"/>
    <x v="2606"/>
    <x v="0"/>
    <n v="58.68"/>
    <x v="1"/>
    <n v="2.8460000000000001"/>
    <x v="0"/>
    <n v="132.76706669999999"/>
    <x v="1"/>
    <n v="8.0990000000000002"/>
    <x v="0"/>
  </r>
  <r>
    <x v="18"/>
    <d v="2010-09-24T00:00:00"/>
    <x v="7"/>
    <x v="2607"/>
    <x v="0"/>
    <n v="63.43"/>
    <x v="1"/>
    <n v="2.8370000000000002"/>
    <x v="0"/>
    <n v="132.76193330000001"/>
    <x v="1"/>
    <n v="8.0990000000000002"/>
    <x v="0"/>
  </r>
  <r>
    <x v="18"/>
    <d v="2010-10-01T00:00:00"/>
    <x v="8"/>
    <x v="2608"/>
    <x v="0"/>
    <n v="59.91"/>
    <x v="1"/>
    <n v="2.84"/>
    <x v="0"/>
    <n v="132.7568"/>
    <x v="1"/>
    <n v="8.0670000000000002"/>
    <x v="0"/>
  </r>
  <r>
    <x v="18"/>
    <d v="2010-10-08T00:00:00"/>
    <x v="8"/>
    <x v="2609"/>
    <x v="0"/>
    <n v="53.74"/>
    <x v="1"/>
    <n v="2.903"/>
    <x v="0"/>
    <n v="132.75166669999999"/>
    <x v="1"/>
    <n v="8.0670000000000002"/>
    <x v="0"/>
  </r>
  <r>
    <x v="18"/>
    <d v="2010-10-15T00:00:00"/>
    <x v="8"/>
    <x v="2610"/>
    <x v="0"/>
    <n v="51.32"/>
    <x v="1"/>
    <n v="2.9990000000000001"/>
    <x v="0"/>
    <n v="132.7633548"/>
    <x v="1"/>
    <n v="8.0670000000000002"/>
    <x v="0"/>
  </r>
  <r>
    <x v="18"/>
    <d v="2010-10-22T00:00:00"/>
    <x v="8"/>
    <x v="2611"/>
    <x v="0"/>
    <n v="48.45"/>
    <x v="0"/>
    <n v="3.0489999999999999"/>
    <x v="1"/>
    <n v="132.8170968"/>
    <x v="1"/>
    <n v="8.0670000000000002"/>
    <x v="0"/>
  </r>
  <r>
    <x v="18"/>
    <d v="2010-10-29T00:00:00"/>
    <x v="8"/>
    <x v="2612"/>
    <x v="0"/>
    <n v="56.11"/>
    <x v="1"/>
    <n v="3.0550000000000002"/>
    <x v="1"/>
    <n v="132.87083870000001"/>
    <x v="1"/>
    <n v="8.0670000000000002"/>
    <x v="0"/>
  </r>
  <r>
    <x v="18"/>
    <d v="2010-11-05T00:00:00"/>
    <x v="9"/>
    <x v="2613"/>
    <x v="0"/>
    <n v="41.78"/>
    <x v="0"/>
    <n v="3.0489999999999999"/>
    <x v="1"/>
    <n v="132.92458060000001"/>
    <x v="1"/>
    <n v="8.0670000000000002"/>
    <x v="0"/>
  </r>
  <r>
    <x v="18"/>
    <d v="2010-11-12T00:00:00"/>
    <x v="9"/>
    <x v="2614"/>
    <x v="0"/>
    <n v="40.299999999999997"/>
    <x v="0"/>
    <n v="3.0649999999999999"/>
    <x v="1"/>
    <n v="132.97832260000001"/>
    <x v="1"/>
    <n v="8.0670000000000002"/>
    <x v="0"/>
  </r>
  <r>
    <x v="18"/>
    <d v="2010-11-19T00:00:00"/>
    <x v="9"/>
    <x v="2615"/>
    <x v="0"/>
    <n v="44.22"/>
    <x v="0"/>
    <n v="3.1379999999999999"/>
    <x v="1"/>
    <n v="132.91720000000001"/>
    <x v="1"/>
    <n v="8.0670000000000002"/>
    <x v="0"/>
  </r>
  <r>
    <x v="18"/>
    <d v="2010-11-26T00:00:00"/>
    <x v="9"/>
    <x v="2616"/>
    <x v="1"/>
    <n v="42.62"/>
    <x v="0"/>
    <n v="3.1859999999999999"/>
    <x v="1"/>
    <n v="132.8369333"/>
    <x v="1"/>
    <n v="8.0670000000000002"/>
    <x v="0"/>
  </r>
  <r>
    <x v="18"/>
    <d v="2010-12-03T00:00:00"/>
    <x v="10"/>
    <x v="2617"/>
    <x v="0"/>
    <n v="36.64"/>
    <x v="0"/>
    <n v="3.2"/>
    <x v="1"/>
    <n v="132.75666670000001"/>
    <x v="1"/>
    <n v="8.0670000000000002"/>
    <x v="0"/>
  </r>
  <r>
    <x v="18"/>
    <d v="2010-12-10T00:00:00"/>
    <x v="10"/>
    <x v="2618"/>
    <x v="0"/>
    <n v="25.12"/>
    <x v="0"/>
    <n v="3.2549999999999999"/>
    <x v="1"/>
    <n v="132.6764"/>
    <x v="1"/>
    <n v="8.0670000000000002"/>
    <x v="0"/>
  </r>
  <r>
    <x v="18"/>
    <d v="2010-12-17T00:00:00"/>
    <x v="10"/>
    <x v="2619"/>
    <x v="0"/>
    <n v="26.83"/>
    <x v="0"/>
    <n v="3.3010000000000002"/>
    <x v="1"/>
    <n v="132.6804516"/>
    <x v="1"/>
    <n v="8.0670000000000002"/>
    <x v="0"/>
  </r>
  <r>
    <x v="18"/>
    <d v="2010-12-24T00:00:00"/>
    <x v="10"/>
    <x v="2620"/>
    <x v="0"/>
    <n v="26.05"/>
    <x v="0"/>
    <n v="3.3090000000000002"/>
    <x v="1"/>
    <n v="132.74774189999999"/>
    <x v="1"/>
    <n v="8.0670000000000002"/>
    <x v="0"/>
  </r>
  <r>
    <x v="18"/>
    <d v="2010-12-31T00:00:00"/>
    <x v="10"/>
    <x v="2621"/>
    <x v="1"/>
    <n v="28.65"/>
    <x v="0"/>
    <n v="3.3359999999999999"/>
    <x v="1"/>
    <n v="132.81503230000001"/>
    <x v="1"/>
    <n v="8.0670000000000002"/>
    <x v="0"/>
  </r>
  <r>
    <x v="18"/>
    <d v="2011-01-07T00:00:00"/>
    <x v="11"/>
    <x v="2622"/>
    <x v="0"/>
    <n v="31.34"/>
    <x v="0"/>
    <n v="3.351"/>
    <x v="1"/>
    <n v="132.88232260000001"/>
    <x v="1"/>
    <n v="7.7709999999999999"/>
    <x v="1"/>
  </r>
  <r>
    <x v="18"/>
    <d v="2011-01-14T00:00:00"/>
    <x v="11"/>
    <x v="2623"/>
    <x v="0"/>
    <n v="21.68"/>
    <x v="0"/>
    <n v="3.367"/>
    <x v="1"/>
    <n v="132.9510645"/>
    <x v="1"/>
    <n v="7.7709999999999999"/>
    <x v="1"/>
  </r>
  <r>
    <x v="18"/>
    <d v="2011-01-21T00:00:00"/>
    <x v="11"/>
    <x v="2624"/>
    <x v="0"/>
    <n v="22.8"/>
    <x v="0"/>
    <n v="3.391"/>
    <x v="1"/>
    <n v="133.02851609999999"/>
    <x v="1"/>
    <n v="7.7709999999999999"/>
    <x v="1"/>
  </r>
  <r>
    <x v="18"/>
    <d v="2011-01-28T00:00:00"/>
    <x v="11"/>
    <x v="2625"/>
    <x v="0"/>
    <n v="20.66"/>
    <x v="0"/>
    <n v="3.4020000000000001"/>
    <x v="1"/>
    <n v="133.10596770000001"/>
    <x v="1"/>
    <n v="7.7709999999999999"/>
    <x v="1"/>
  </r>
  <r>
    <x v="18"/>
    <d v="2011-02-04T00:00:00"/>
    <x v="0"/>
    <x v="2626"/>
    <x v="0"/>
    <n v="21.02"/>
    <x v="0"/>
    <n v="3.4"/>
    <x v="1"/>
    <n v="133.18341939999999"/>
    <x v="1"/>
    <n v="7.7709999999999999"/>
    <x v="1"/>
  </r>
  <r>
    <x v="18"/>
    <d v="2011-02-11T00:00:00"/>
    <x v="0"/>
    <x v="2627"/>
    <x v="1"/>
    <n v="21.79"/>
    <x v="0"/>
    <n v="3.4159999999999999"/>
    <x v="1"/>
    <n v="133.26087100000001"/>
    <x v="1"/>
    <n v="7.7709999999999999"/>
    <x v="1"/>
  </r>
  <r>
    <x v="18"/>
    <d v="2011-02-18T00:00:00"/>
    <x v="0"/>
    <x v="2628"/>
    <x v="0"/>
    <n v="34.74"/>
    <x v="0"/>
    <n v="3.42"/>
    <x v="1"/>
    <n v="133.37014289999999"/>
    <x v="1"/>
    <n v="7.7709999999999999"/>
    <x v="1"/>
  </r>
  <r>
    <x v="18"/>
    <d v="2011-02-25T00:00:00"/>
    <x v="0"/>
    <x v="2629"/>
    <x v="0"/>
    <n v="23.24"/>
    <x v="0"/>
    <n v="3.452"/>
    <x v="1"/>
    <n v="133.4921429"/>
    <x v="1"/>
    <n v="7.7709999999999999"/>
    <x v="1"/>
  </r>
  <r>
    <x v="18"/>
    <d v="2011-03-04T00:00:00"/>
    <x v="1"/>
    <x v="2630"/>
    <x v="0"/>
    <n v="29.28"/>
    <x v="0"/>
    <n v="3.605"/>
    <x v="2"/>
    <n v="133.61414289999999"/>
    <x v="1"/>
    <n v="7.7709999999999999"/>
    <x v="1"/>
  </r>
  <r>
    <x v="18"/>
    <d v="2011-03-11T00:00:00"/>
    <x v="1"/>
    <x v="2631"/>
    <x v="0"/>
    <n v="35.590000000000003"/>
    <x v="0"/>
    <n v="3.7519999999999998"/>
    <x v="2"/>
    <n v="133.7361429"/>
    <x v="1"/>
    <n v="7.7709999999999999"/>
    <x v="1"/>
  </r>
  <r>
    <x v="18"/>
    <d v="2011-03-18T00:00:00"/>
    <x v="1"/>
    <x v="2632"/>
    <x v="0"/>
    <n v="40.32"/>
    <x v="0"/>
    <n v="3.7959999999999998"/>
    <x v="2"/>
    <n v="133.8492258"/>
    <x v="1"/>
    <n v="7.7709999999999999"/>
    <x v="1"/>
  </r>
  <r>
    <x v="18"/>
    <d v="2011-03-25T00:00:00"/>
    <x v="1"/>
    <x v="2633"/>
    <x v="0"/>
    <n v="33.26"/>
    <x v="0"/>
    <n v="3.7890000000000001"/>
    <x v="2"/>
    <n v="133.95874190000001"/>
    <x v="1"/>
    <n v="7.7709999999999999"/>
    <x v="1"/>
  </r>
  <r>
    <x v="18"/>
    <d v="2011-04-01T00:00:00"/>
    <x v="2"/>
    <x v="2634"/>
    <x v="0"/>
    <n v="30.68"/>
    <x v="0"/>
    <n v="3.8109999999999999"/>
    <x v="2"/>
    <n v="134.06825810000001"/>
    <x v="1"/>
    <n v="7.6580000000000004"/>
    <x v="1"/>
  </r>
  <r>
    <x v="18"/>
    <d v="2011-04-08T00:00:00"/>
    <x v="2"/>
    <x v="2635"/>
    <x v="0"/>
    <n v="41.26"/>
    <x v="0"/>
    <n v="3.895"/>
    <x v="2"/>
    <n v="134.17777419999999"/>
    <x v="1"/>
    <n v="7.6580000000000004"/>
    <x v="1"/>
  </r>
  <r>
    <x v="18"/>
    <d v="2011-04-15T00:00:00"/>
    <x v="2"/>
    <x v="2636"/>
    <x v="0"/>
    <n v="48.67"/>
    <x v="0"/>
    <n v="3.9809999999999999"/>
    <x v="2"/>
    <n v="134.2784667"/>
    <x v="1"/>
    <n v="7.6580000000000004"/>
    <x v="1"/>
  </r>
  <r>
    <x v="18"/>
    <d v="2011-04-22T00:00:00"/>
    <x v="2"/>
    <x v="2637"/>
    <x v="0"/>
    <n v="41.66"/>
    <x v="0"/>
    <n v="4.0609999999999999"/>
    <x v="2"/>
    <n v="134.3571"/>
    <x v="1"/>
    <n v="7.6580000000000004"/>
    <x v="1"/>
  </r>
  <r>
    <x v="18"/>
    <d v="2011-04-29T00:00:00"/>
    <x v="2"/>
    <x v="2638"/>
    <x v="0"/>
    <n v="54.23"/>
    <x v="1"/>
    <n v="4.117"/>
    <x v="2"/>
    <n v="134.43573330000001"/>
    <x v="1"/>
    <n v="7.6580000000000004"/>
    <x v="1"/>
  </r>
  <r>
    <x v="18"/>
    <d v="2011-05-06T00:00:00"/>
    <x v="3"/>
    <x v="2639"/>
    <x v="0"/>
    <n v="50.43"/>
    <x v="1"/>
    <n v="4.1920000000000002"/>
    <x v="2"/>
    <n v="134.51436670000001"/>
    <x v="1"/>
    <n v="7.6580000000000004"/>
    <x v="1"/>
  </r>
  <r>
    <x v="18"/>
    <d v="2011-05-13T00:00:00"/>
    <x v="3"/>
    <x v="2640"/>
    <x v="0"/>
    <n v="54.2"/>
    <x v="1"/>
    <n v="4.2110000000000003"/>
    <x v="2"/>
    <n v="134.59299999999999"/>
    <x v="1"/>
    <n v="7.6580000000000004"/>
    <x v="1"/>
  </r>
  <r>
    <x v="18"/>
    <d v="2011-05-20T00:00:00"/>
    <x v="3"/>
    <x v="2641"/>
    <x v="0"/>
    <n v="52.8"/>
    <x v="1"/>
    <n v="4.202"/>
    <x v="2"/>
    <n v="134.68038709999999"/>
    <x v="1"/>
    <n v="7.6580000000000004"/>
    <x v="1"/>
  </r>
  <r>
    <x v="18"/>
    <d v="2011-05-27T00:00:00"/>
    <x v="3"/>
    <x v="2642"/>
    <x v="0"/>
    <n v="63.2"/>
    <x v="1"/>
    <n v="4.1340000000000003"/>
    <x v="2"/>
    <n v="134.76777419999999"/>
    <x v="1"/>
    <n v="7.6580000000000004"/>
    <x v="1"/>
  </r>
  <r>
    <x v="18"/>
    <d v="2011-06-03T00:00:00"/>
    <x v="4"/>
    <x v="2643"/>
    <x v="0"/>
    <n v="66.010000000000005"/>
    <x v="1"/>
    <n v="4.069"/>
    <x v="2"/>
    <n v="134.85516129999999"/>
    <x v="1"/>
    <n v="7.6580000000000004"/>
    <x v="1"/>
  </r>
  <r>
    <x v="18"/>
    <d v="2011-06-10T00:00:00"/>
    <x v="4"/>
    <x v="2644"/>
    <x v="0"/>
    <n v="68.260000000000005"/>
    <x v="1"/>
    <n v="4.0250000000000004"/>
    <x v="2"/>
    <n v="134.94254839999999"/>
    <x v="1"/>
    <n v="7.6580000000000004"/>
    <x v="1"/>
  </r>
  <r>
    <x v="18"/>
    <d v="2011-06-17T00:00:00"/>
    <x v="4"/>
    <x v="2645"/>
    <x v="0"/>
    <n v="64.02"/>
    <x v="1"/>
    <n v="3.9889999999999999"/>
    <x v="2"/>
    <n v="135.08373330000001"/>
    <x v="1"/>
    <n v="7.6580000000000004"/>
    <x v="1"/>
  </r>
  <r>
    <x v="18"/>
    <d v="2011-06-24T00:00:00"/>
    <x v="4"/>
    <x v="2646"/>
    <x v="0"/>
    <n v="68.400000000000006"/>
    <x v="1"/>
    <n v="3.964"/>
    <x v="2"/>
    <n v="135.26526670000001"/>
    <x v="1"/>
    <n v="7.6580000000000004"/>
    <x v="1"/>
  </r>
  <r>
    <x v="18"/>
    <d v="2011-07-01T00:00:00"/>
    <x v="5"/>
    <x v="2647"/>
    <x v="0"/>
    <n v="67.64"/>
    <x v="1"/>
    <n v="3.9159999999999999"/>
    <x v="2"/>
    <n v="135.4468"/>
    <x v="1"/>
    <n v="7.806"/>
    <x v="1"/>
  </r>
  <r>
    <x v="18"/>
    <d v="2011-07-08T00:00:00"/>
    <x v="5"/>
    <x v="2648"/>
    <x v="0"/>
    <n v="73.2"/>
    <x v="1"/>
    <n v="3.8860000000000001"/>
    <x v="2"/>
    <n v="135.62833330000001"/>
    <x v="1"/>
    <n v="7.806"/>
    <x v="1"/>
  </r>
  <r>
    <x v="18"/>
    <d v="2011-07-15T00:00:00"/>
    <x v="5"/>
    <x v="2649"/>
    <x v="0"/>
    <n v="73.7"/>
    <x v="1"/>
    <n v="3.915"/>
    <x v="2"/>
    <n v="135.7837419"/>
    <x v="1"/>
    <n v="7.806"/>
    <x v="1"/>
  </r>
  <r>
    <x v="18"/>
    <d v="2011-07-22T00:00:00"/>
    <x v="5"/>
    <x v="2650"/>
    <x v="0"/>
    <n v="79.37"/>
    <x v="1"/>
    <n v="3.972"/>
    <x v="2"/>
    <n v="135.87383869999999"/>
    <x v="1"/>
    <n v="7.806"/>
    <x v="1"/>
  </r>
  <r>
    <x v="18"/>
    <d v="2011-07-29T00:00:00"/>
    <x v="5"/>
    <x v="2651"/>
    <x v="0"/>
    <n v="74.86"/>
    <x v="1"/>
    <n v="4.0039999999999996"/>
    <x v="2"/>
    <n v="135.96393549999999"/>
    <x v="1"/>
    <n v="7.806"/>
    <x v="1"/>
  </r>
  <r>
    <x v="18"/>
    <d v="2011-08-05T00:00:00"/>
    <x v="6"/>
    <x v="2652"/>
    <x v="0"/>
    <n v="73.84"/>
    <x v="1"/>
    <n v="4.0199999999999996"/>
    <x v="2"/>
    <n v="136.05403229999999"/>
    <x v="1"/>
    <n v="7.806"/>
    <x v="1"/>
  </r>
  <r>
    <x v="18"/>
    <d v="2011-08-12T00:00:00"/>
    <x v="6"/>
    <x v="2653"/>
    <x v="0"/>
    <n v="70.92"/>
    <x v="1"/>
    <n v="3.9950000000000001"/>
    <x v="2"/>
    <n v="136.14412899999999"/>
    <x v="1"/>
    <n v="7.806"/>
    <x v="1"/>
  </r>
  <r>
    <x v="18"/>
    <d v="2011-08-19T00:00:00"/>
    <x v="6"/>
    <x v="2654"/>
    <x v="0"/>
    <n v="71.14"/>
    <x v="1"/>
    <n v="3.9420000000000002"/>
    <x v="2"/>
    <n v="136.18312900000001"/>
    <x v="1"/>
    <n v="7.806"/>
    <x v="1"/>
  </r>
  <r>
    <x v="18"/>
    <d v="2011-08-26T00:00:00"/>
    <x v="6"/>
    <x v="2655"/>
    <x v="0"/>
    <n v="69.34"/>
    <x v="1"/>
    <n v="3.9060000000000001"/>
    <x v="2"/>
    <n v="136.21361289999999"/>
    <x v="1"/>
    <n v="7.806"/>
    <x v="1"/>
  </r>
  <r>
    <x v="18"/>
    <d v="2011-09-02T00:00:00"/>
    <x v="7"/>
    <x v="2656"/>
    <x v="0"/>
    <n v="69.27"/>
    <x v="1"/>
    <n v="3.879"/>
    <x v="2"/>
    <n v="136.24409679999999"/>
    <x v="1"/>
    <n v="7.806"/>
    <x v="1"/>
  </r>
  <r>
    <x v="18"/>
    <d v="2011-09-09T00:00:00"/>
    <x v="7"/>
    <x v="2657"/>
    <x v="1"/>
    <n v="68.28"/>
    <x v="1"/>
    <n v="3.93"/>
    <x v="2"/>
    <n v="136.27458060000001"/>
    <x v="1"/>
    <n v="7.806"/>
    <x v="1"/>
  </r>
  <r>
    <x v="18"/>
    <d v="2011-09-16T00:00:00"/>
    <x v="7"/>
    <x v="2658"/>
    <x v="0"/>
    <n v="62.76"/>
    <x v="1"/>
    <n v="3.9369999999999998"/>
    <x v="2"/>
    <n v="136.31450000000001"/>
    <x v="1"/>
    <n v="7.806"/>
    <x v="1"/>
  </r>
  <r>
    <x v="18"/>
    <d v="2011-09-23T00:00:00"/>
    <x v="7"/>
    <x v="2659"/>
    <x v="0"/>
    <n v="61.32"/>
    <x v="1"/>
    <n v="3.899"/>
    <x v="2"/>
    <n v="136.36699999999999"/>
    <x v="1"/>
    <n v="7.806"/>
    <x v="1"/>
  </r>
  <r>
    <x v="18"/>
    <d v="2011-09-30T00:00:00"/>
    <x v="7"/>
    <x v="2660"/>
    <x v="0"/>
    <n v="64.989999999999995"/>
    <x v="1"/>
    <n v="3.8580000000000001"/>
    <x v="2"/>
    <n v="136.4195"/>
    <x v="1"/>
    <n v="7.806"/>
    <x v="1"/>
  </r>
  <r>
    <x v="18"/>
    <d v="2011-10-07T00:00:00"/>
    <x v="8"/>
    <x v="2661"/>
    <x v="0"/>
    <n v="53.1"/>
    <x v="1"/>
    <n v="3.7749999999999999"/>
    <x v="2"/>
    <n v="136.47200000000001"/>
    <x v="1"/>
    <n v="7.8659999999999997"/>
    <x v="1"/>
  </r>
  <r>
    <x v="18"/>
    <d v="2011-10-14T00:00:00"/>
    <x v="8"/>
    <x v="2662"/>
    <x v="0"/>
    <n v="61.86"/>
    <x v="1"/>
    <n v="3.7440000000000002"/>
    <x v="2"/>
    <n v="136.51509680000001"/>
    <x v="1"/>
    <n v="7.8659999999999997"/>
    <x v="1"/>
  </r>
  <r>
    <x v="18"/>
    <d v="2011-10-21T00:00:00"/>
    <x v="8"/>
    <x v="2663"/>
    <x v="0"/>
    <n v="52.05"/>
    <x v="1"/>
    <n v="3.7570000000000001"/>
    <x v="2"/>
    <n v="136.5017742"/>
    <x v="1"/>
    <n v="7.8659999999999997"/>
    <x v="1"/>
  </r>
  <r>
    <x v="18"/>
    <d v="2011-10-28T00:00:00"/>
    <x v="8"/>
    <x v="2664"/>
    <x v="0"/>
    <n v="46.49"/>
    <x v="0"/>
    <n v="3.7570000000000001"/>
    <x v="2"/>
    <n v="136.48845159999999"/>
    <x v="1"/>
    <n v="7.8659999999999997"/>
    <x v="1"/>
  </r>
  <r>
    <x v="18"/>
    <d v="2011-11-04T00:00:00"/>
    <x v="9"/>
    <x v="2665"/>
    <x v="0"/>
    <n v="44.97"/>
    <x v="0"/>
    <n v="3.738"/>
    <x v="2"/>
    <n v="136.47512900000001"/>
    <x v="1"/>
    <n v="7.8659999999999997"/>
    <x v="1"/>
  </r>
  <r>
    <x v="18"/>
    <d v="2011-11-11T00:00:00"/>
    <x v="9"/>
    <x v="2666"/>
    <x v="0"/>
    <n v="48.22"/>
    <x v="0"/>
    <n v="3.7189999999999999"/>
    <x v="2"/>
    <n v="136.46180649999999"/>
    <x v="1"/>
    <n v="7.8659999999999997"/>
    <x v="1"/>
  </r>
  <r>
    <x v="18"/>
    <d v="2011-11-18T00:00:00"/>
    <x v="9"/>
    <x v="2667"/>
    <x v="0"/>
    <n v="48.21"/>
    <x v="0"/>
    <n v="3.7170000000000001"/>
    <x v="2"/>
    <n v="136.46666669999999"/>
    <x v="1"/>
    <n v="7.8659999999999997"/>
    <x v="1"/>
  </r>
  <r>
    <x v="18"/>
    <d v="2011-11-25T00:00:00"/>
    <x v="9"/>
    <x v="2668"/>
    <x v="1"/>
    <n v="42.75"/>
    <x v="0"/>
    <n v="3.6890000000000001"/>
    <x v="2"/>
    <n v="136.47880000000001"/>
    <x v="1"/>
    <n v="7.8659999999999997"/>
    <x v="1"/>
  </r>
  <r>
    <x v="18"/>
    <d v="2011-12-02T00:00:00"/>
    <x v="10"/>
    <x v="2669"/>
    <x v="0"/>
    <n v="45.67"/>
    <x v="0"/>
    <n v="3.6659999999999999"/>
    <x v="2"/>
    <n v="136.49093329999999"/>
    <x v="1"/>
    <n v="7.8659999999999997"/>
    <x v="1"/>
  </r>
  <r>
    <x v="18"/>
    <d v="2011-12-09T00:00:00"/>
    <x v="10"/>
    <x v="2670"/>
    <x v="0"/>
    <n v="40.18"/>
    <x v="0"/>
    <n v="3.6269999999999998"/>
    <x v="2"/>
    <n v="136.50306670000001"/>
    <x v="1"/>
    <n v="7.8659999999999997"/>
    <x v="1"/>
  </r>
  <r>
    <x v="18"/>
    <d v="2011-12-16T00:00:00"/>
    <x v="10"/>
    <x v="2671"/>
    <x v="0"/>
    <n v="37.07"/>
    <x v="0"/>
    <n v="3.6110000000000002"/>
    <x v="2"/>
    <n v="136.53351610000001"/>
    <x v="1"/>
    <n v="7.8659999999999997"/>
    <x v="1"/>
  </r>
  <r>
    <x v="18"/>
    <d v="2011-12-23T00:00:00"/>
    <x v="10"/>
    <x v="2672"/>
    <x v="0"/>
    <n v="36.090000000000003"/>
    <x v="0"/>
    <n v="3.5870000000000002"/>
    <x v="2"/>
    <n v="136.58838710000001"/>
    <x v="1"/>
    <n v="7.8659999999999997"/>
    <x v="1"/>
  </r>
  <r>
    <x v="18"/>
    <d v="2011-12-30T00:00:00"/>
    <x v="10"/>
    <x v="2673"/>
    <x v="1"/>
    <n v="31.65"/>
    <x v="0"/>
    <n v="3.5659999999999998"/>
    <x v="2"/>
    <n v="136.6432581"/>
    <x v="1"/>
    <n v="7.8659999999999997"/>
    <x v="1"/>
  </r>
  <r>
    <x v="18"/>
    <d v="2012-01-06T00:00:00"/>
    <x v="11"/>
    <x v="2674"/>
    <x v="0"/>
    <n v="31.84"/>
    <x v="0"/>
    <n v="3.585"/>
    <x v="2"/>
    <n v="136.69812899999999"/>
    <x v="1"/>
    <n v="7.9429999999999996"/>
    <x v="1"/>
  </r>
  <r>
    <x v="18"/>
    <d v="2012-01-13T00:00:00"/>
    <x v="11"/>
    <x v="2675"/>
    <x v="0"/>
    <n v="37.08"/>
    <x v="0"/>
    <n v="3.6659999999999999"/>
    <x v="2"/>
    <n v="136.75299999999999"/>
    <x v="1"/>
    <n v="7.9429999999999996"/>
    <x v="1"/>
  </r>
  <r>
    <x v="18"/>
    <d v="2012-01-20T00:00:00"/>
    <x v="11"/>
    <x v="2676"/>
    <x v="0"/>
    <n v="23.44"/>
    <x v="0"/>
    <n v="3.7050000000000001"/>
    <x v="2"/>
    <n v="136.85641939999999"/>
    <x v="1"/>
    <n v="7.9429999999999996"/>
    <x v="1"/>
  </r>
  <r>
    <x v="18"/>
    <d v="2012-01-27T00:00:00"/>
    <x v="11"/>
    <x v="2677"/>
    <x v="0"/>
    <n v="32.409999999999997"/>
    <x v="0"/>
    <n v="3.7370000000000001"/>
    <x v="2"/>
    <n v="136.95983870000001"/>
    <x v="1"/>
    <n v="7.9429999999999996"/>
    <x v="1"/>
  </r>
  <r>
    <x v="18"/>
    <d v="2012-02-03T00:00:00"/>
    <x v="0"/>
    <x v="2678"/>
    <x v="0"/>
    <n v="36.22"/>
    <x v="0"/>
    <n v="3.7959999999999998"/>
    <x v="2"/>
    <n v="137.06325810000001"/>
    <x v="1"/>
    <n v="7.9429999999999996"/>
    <x v="1"/>
  </r>
  <r>
    <x v="18"/>
    <d v="2012-02-10T00:00:00"/>
    <x v="0"/>
    <x v="2679"/>
    <x v="1"/>
    <n v="32.61"/>
    <x v="0"/>
    <n v="3.8260000000000001"/>
    <x v="2"/>
    <n v="137.1666774"/>
    <x v="1"/>
    <n v="7.9429999999999996"/>
    <x v="1"/>
  </r>
  <r>
    <x v="18"/>
    <d v="2012-02-17T00:00:00"/>
    <x v="0"/>
    <x v="2680"/>
    <x v="0"/>
    <n v="30.95"/>
    <x v="0"/>
    <n v="3.8740000000000001"/>
    <x v="2"/>
    <n v="137.25831030000001"/>
    <x v="1"/>
    <n v="7.9429999999999996"/>
    <x v="1"/>
  </r>
  <r>
    <x v="18"/>
    <d v="2012-02-24T00:00:00"/>
    <x v="0"/>
    <x v="2681"/>
    <x v="0"/>
    <n v="33.909999999999997"/>
    <x v="0"/>
    <n v="3.9169999999999998"/>
    <x v="2"/>
    <n v="137.34110340000001"/>
    <x v="1"/>
    <n v="7.9429999999999996"/>
    <x v="1"/>
  </r>
  <r>
    <x v="18"/>
    <d v="2012-03-02T00:00:00"/>
    <x v="1"/>
    <x v="2682"/>
    <x v="0"/>
    <n v="34.83"/>
    <x v="0"/>
    <n v="3.9830000000000001"/>
    <x v="2"/>
    <n v="137.42389660000001"/>
    <x v="1"/>
    <n v="7.9429999999999996"/>
    <x v="1"/>
  </r>
  <r>
    <x v="18"/>
    <d v="2012-03-09T00:00:00"/>
    <x v="1"/>
    <x v="2683"/>
    <x v="0"/>
    <n v="38.15"/>
    <x v="0"/>
    <n v="4.0209999999999999"/>
    <x v="2"/>
    <n v="137.50668970000001"/>
    <x v="1"/>
    <n v="7.9429999999999996"/>
    <x v="1"/>
  </r>
  <r>
    <x v="18"/>
    <d v="2012-03-16T00:00:00"/>
    <x v="1"/>
    <x v="2684"/>
    <x v="0"/>
    <n v="48.2"/>
    <x v="0"/>
    <n v="4.0209999999999999"/>
    <x v="2"/>
    <n v="137.58438709999999"/>
    <x v="1"/>
    <n v="7.9429999999999996"/>
    <x v="1"/>
  </r>
  <r>
    <x v="18"/>
    <d v="2012-03-23T00:00:00"/>
    <x v="1"/>
    <x v="2685"/>
    <x v="0"/>
    <n v="56.72"/>
    <x v="1"/>
    <n v="4.0540000000000003"/>
    <x v="2"/>
    <n v="137.65529029999999"/>
    <x v="1"/>
    <n v="7.9429999999999996"/>
    <x v="1"/>
  </r>
  <r>
    <x v="18"/>
    <d v="2012-03-30T00:00:00"/>
    <x v="1"/>
    <x v="2686"/>
    <x v="0"/>
    <n v="43.47"/>
    <x v="0"/>
    <n v="4.0979999999999999"/>
    <x v="2"/>
    <n v="137.72619349999999"/>
    <x v="1"/>
    <n v="7.9429999999999996"/>
    <x v="1"/>
  </r>
  <r>
    <x v="18"/>
    <d v="2012-04-06T00:00:00"/>
    <x v="2"/>
    <x v="2687"/>
    <x v="0"/>
    <n v="40.229999999999997"/>
    <x v="0"/>
    <n v="4.1429999999999998"/>
    <x v="2"/>
    <n v="137.79709679999999"/>
    <x v="1"/>
    <n v="8.15"/>
    <x v="0"/>
  </r>
  <r>
    <x v="18"/>
    <d v="2012-04-13T00:00:00"/>
    <x v="2"/>
    <x v="2688"/>
    <x v="0"/>
    <n v="44.42"/>
    <x v="0"/>
    <n v="4.1870000000000003"/>
    <x v="2"/>
    <n v="137.86799999999999"/>
    <x v="1"/>
    <n v="8.15"/>
    <x v="0"/>
  </r>
  <r>
    <x v="18"/>
    <d v="2012-04-20T00:00:00"/>
    <x v="2"/>
    <x v="2689"/>
    <x v="0"/>
    <n v="55.2"/>
    <x v="1"/>
    <n v="4.17"/>
    <x v="2"/>
    <n v="137.92306669999999"/>
    <x v="1"/>
    <n v="8.15"/>
    <x v="0"/>
  </r>
  <r>
    <x v="18"/>
    <d v="2012-04-27T00:00:00"/>
    <x v="2"/>
    <x v="2690"/>
    <x v="0"/>
    <n v="42.45"/>
    <x v="0"/>
    <n v="4.1630000000000003"/>
    <x v="2"/>
    <n v="137.9781333"/>
    <x v="1"/>
    <n v="8.15"/>
    <x v="0"/>
  </r>
  <r>
    <x v="18"/>
    <d v="2012-05-04T00:00:00"/>
    <x v="3"/>
    <x v="2691"/>
    <x v="0"/>
    <n v="50.76"/>
    <x v="1"/>
    <n v="4.1239999999999997"/>
    <x v="2"/>
    <n v="138.03319999999999"/>
    <x v="1"/>
    <n v="8.15"/>
    <x v="0"/>
  </r>
  <r>
    <x v="18"/>
    <d v="2012-05-11T00:00:00"/>
    <x v="3"/>
    <x v="2692"/>
    <x v="0"/>
    <n v="55.33"/>
    <x v="1"/>
    <n v="4.0549999999999997"/>
    <x v="2"/>
    <n v="138.08826669999999"/>
    <x v="1"/>
    <n v="8.15"/>
    <x v="0"/>
  </r>
  <r>
    <x v="18"/>
    <d v="2012-05-18T00:00:00"/>
    <x v="3"/>
    <x v="2693"/>
    <x v="0"/>
    <n v="58.81"/>
    <x v="1"/>
    <n v="4.0289999999999999"/>
    <x v="2"/>
    <n v="138.1065806"/>
    <x v="1"/>
    <n v="8.15"/>
    <x v="0"/>
  </r>
  <r>
    <x v="18"/>
    <d v="2012-05-25T00:00:00"/>
    <x v="3"/>
    <x v="2694"/>
    <x v="0"/>
    <n v="67.790000000000006"/>
    <x v="1"/>
    <n v="3.9790000000000001"/>
    <x v="2"/>
    <n v="138.11019350000001"/>
    <x v="1"/>
    <n v="8.15"/>
    <x v="0"/>
  </r>
  <r>
    <x v="18"/>
    <d v="2012-06-01T00:00:00"/>
    <x v="4"/>
    <x v="2695"/>
    <x v="0"/>
    <n v="68.180000000000007"/>
    <x v="1"/>
    <n v="3.915"/>
    <x v="2"/>
    <n v="138.11380650000001"/>
    <x v="1"/>
    <n v="8.15"/>
    <x v="0"/>
  </r>
  <r>
    <x v="18"/>
    <d v="2012-06-08T00:00:00"/>
    <x v="4"/>
    <x v="2696"/>
    <x v="0"/>
    <n v="60.19"/>
    <x v="1"/>
    <n v="3.871"/>
    <x v="2"/>
    <n v="138.11741939999999"/>
    <x v="1"/>
    <n v="8.15"/>
    <x v="0"/>
  </r>
  <r>
    <x v="18"/>
    <d v="2012-06-15T00:00:00"/>
    <x v="4"/>
    <x v="2697"/>
    <x v="0"/>
    <n v="68.19"/>
    <x v="1"/>
    <n v="3.786"/>
    <x v="2"/>
    <n v="138.12953329999999"/>
    <x v="1"/>
    <n v="8.15"/>
    <x v="0"/>
  </r>
  <r>
    <x v="18"/>
    <d v="2012-06-22T00:00:00"/>
    <x v="4"/>
    <x v="2698"/>
    <x v="0"/>
    <n v="75.83"/>
    <x v="1"/>
    <n v="3.722"/>
    <x v="2"/>
    <n v="138.16290000000001"/>
    <x v="1"/>
    <n v="8.15"/>
    <x v="0"/>
  </r>
  <r>
    <x v="18"/>
    <d v="2012-06-29T00:00:00"/>
    <x v="4"/>
    <x v="2699"/>
    <x v="0"/>
    <n v="69.92"/>
    <x v="1"/>
    <n v="3.6669999999999998"/>
    <x v="2"/>
    <n v="138.1962667"/>
    <x v="1"/>
    <n v="8.15"/>
    <x v="0"/>
  </r>
  <r>
    <x v="18"/>
    <d v="2012-07-06T00:00:00"/>
    <x v="5"/>
    <x v="2700"/>
    <x v="0"/>
    <n v="76.069999999999993"/>
    <x v="1"/>
    <n v="3.6459999999999999"/>
    <x v="2"/>
    <n v="138.22963329999999"/>
    <x v="1"/>
    <n v="8.1929999999999996"/>
    <x v="0"/>
  </r>
  <r>
    <x v="18"/>
    <d v="2012-07-13T00:00:00"/>
    <x v="5"/>
    <x v="2701"/>
    <x v="0"/>
    <n v="73.17"/>
    <x v="1"/>
    <n v="3.6890000000000001"/>
    <x v="2"/>
    <n v="138.26300000000001"/>
    <x v="1"/>
    <n v="8.1929999999999996"/>
    <x v="0"/>
  </r>
  <r>
    <x v="18"/>
    <d v="2012-07-20T00:00:00"/>
    <x v="5"/>
    <x v="2702"/>
    <x v="0"/>
    <n v="76.17"/>
    <x v="1"/>
    <n v="3.7320000000000002"/>
    <x v="2"/>
    <n v="138.2331935"/>
    <x v="1"/>
    <n v="8.1929999999999996"/>
    <x v="0"/>
  </r>
  <r>
    <x v="18"/>
    <d v="2012-07-27T00:00:00"/>
    <x v="5"/>
    <x v="2703"/>
    <x v="0"/>
    <n v="74.430000000000007"/>
    <x v="1"/>
    <n v="3.82"/>
    <x v="2"/>
    <n v="138.20338709999999"/>
    <x v="1"/>
    <n v="8.1929999999999996"/>
    <x v="0"/>
  </r>
  <r>
    <x v="18"/>
    <d v="2012-08-03T00:00:00"/>
    <x v="6"/>
    <x v="2704"/>
    <x v="0"/>
    <n v="73.41"/>
    <x v="1"/>
    <n v="3.819"/>
    <x v="2"/>
    <n v="138.17358060000001"/>
    <x v="1"/>
    <n v="8.1929999999999996"/>
    <x v="0"/>
  </r>
  <r>
    <x v="18"/>
    <d v="2012-08-10T00:00:00"/>
    <x v="6"/>
    <x v="2705"/>
    <x v="0"/>
    <n v="74.45"/>
    <x v="1"/>
    <n v="3.863"/>
    <x v="2"/>
    <n v="138.1437742"/>
    <x v="1"/>
    <n v="8.1929999999999996"/>
    <x v="0"/>
  </r>
  <r>
    <x v="18"/>
    <d v="2012-08-17T00:00:00"/>
    <x v="6"/>
    <x v="2706"/>
    <x v="0"/>
    <n v="69.83"/>
    <x v="1"/>
    <n v="3.9630000000000001"/>
    <x v="2"/>
    <n v="138.18570969999999"/>
    <x v="1"/>
    <n v="8.1929999999999996"/>
    <x v="0"/>
  </r>
  <r>
    <x v="18"/>
    <d v="2012-08-24T00:00:00"/>
    <x v="6"/>
    <x v="2707"/>
    <x v="0"/>
    <n v="66.66"/>
    <x v="1"/>
    <n v="3.9969999999999999"/>
    <x v="2"/>
    <n v="138.2814516"/>
    <x v="1"/>
    <n v="8.1929999999999996"/>
    <x v="0"/>
  </r>
  <r>
    <x v="18"/>
    <d v="2012-08-31T00:00:00"/>
    <x v="6"/>
    <x v="2708"/>
    <x v="0"/>
    <n v="71.849999999999994"/>
    <x v="1"/>
    <n v="4.0259999999999998"/>
    <x v="2"/>
    <n v="138.3771935"/>
    <x v="1"/>
    <n v="8.1929999999999996"/>
    <x v="0"/>
  </r>
  <r>
    <x v="18"/>
    <d v="2012-09-07T00:00:00"/>
    <x v="7"/>
    <x v="2709"/>
    <x v="1"/>
    <n v="72.2"/>
    <x v="1"/>
    <n v="4.0759999999999996"/>
    <x v="2"/>
    <n v="138.47293550000001"/>
    <x v="1"/>
    <n v="8.1929999999999996"/>
    <x v="0"/>
  </r>
  <r>
    <x v="18"/>
    <d v="2012-09-14T00:00:00"/>
    <x v="7"/>
    <x v="2710"/>
    <x v="0"/>
    <n v="65.08"/>
    <x v="1"/>
    <n v="4.0880000000000001"/>
    <x v="2"/>
    <n v="138.56729999999999"/>
    <x v="1"/>
    <n v="8.1929999999999996"/>
    <x v="0"/>
  </r>
  <r>
    <x v="18"/>
    <d v="2012-09-21T00:00:00"/>
    <x v="7"/>
    <x v="2711"/>
    <x v="0"/>
    <n v="60.62"/>
    <x v="1"/>
    <n v="4.2030000000000003"/>
    <x v="2"/>
    <n v="138.6534"/>
    <x v="1"/>
    <n v="8.1929999999999996"/>
    <x v="0"/>
  </r>
  <r>
    <x v="18"/>
    <d v="2012-09-28T00:00:00"/>
    <x v="7"/>
    <x v="2712"/>
    <x v="0"/>
    <n v="56.81"/>
    <x v="1"/>
    <n v="4.1580000000000004"/>
    <x v="2"/>
    <n v="138.73949999999999"/>
    <x v="1"/>
    <n v="8.1929999999999996"/>
    <x v="0"/>
  </r>
  <r>
    <x v="18"/>
    <d v="2012-10-05T00:00:00"/>
    <x v="8"/>
    <x v="2713"/>
    <x v="0"/>
    <n v="59.86"/>
    <x v="1"/>
    <n v="4.1509999999999998"/>
    <x v="2"/>
    <n v="138.82560000000001"/>
    <x v="1"/>
    <n v="7.992"/>
    <x v="1"/>
  </r>
  <r>
    <x v="18"/>
    <d v="2012-10-12T00:00:00"/>
    <x v="8"/>
    <x v="2714"/>
    <x v="0"/>
    <n v="48.29"/>
    <x v="0"/>
    <n v="4.1859999999999999"/>
    <x v="2"/>
    <n v="138.9117"/>
    <x v="1"/>
    <n v="7.992"/>
    <x v="1"/>
  </r>
  <r>
    <x v="18"/>
    <d v="2012-10-19T00:00:00"/>
    <x v="8"/>
    <x v="2715"/>
    <x v="0"/>
    <n v="53.44"/>
    <x v="1"/>
    <n v="4.1529999999999996"/>
    <x v="2"/>
    <n v="138.83361289999999"/>
    <x v="1"/>
    <n v="7.992"/>
    <x v="1"/>
  </r>
  <r>
    <x v="18"/>
    <d v="2012-10-26T00:00:00"/>
    <x v="8"/>
    <x v="2716"/>
    <x v="0"/>
    <n v="56.49"/>
    <x v="1"/>
    <n v="4.0709999999999997"/>
    <x v="2"/>
    <n v="138.72816130000001"/>
    <x v="1"/>
    <n v="7.992"/>
    <x v="1"/>
  </r>
  <r>
    <x v="19"/>
    <d v="2010-02-05T00:00:00"/>
    <x v="0"/>
    <x v="2717"/>
    <x v="0"/>
    <n v="25.92"/>
    <x v="0"/>
    <n v="2.7839999999999998"/>
    <x v="0"/>
    <n v="204.24719350000001"/>
    <x v="0"/>
    <n v="8.1869999999999994"/>
    <x v="0"/>
  </r>
  <r>
    <x v="19"/>
    <d v="2010-02-12T00:00:00"/>
    <x v="0"/>
    <x v="2718"/>
    <x v="1"/>
    <n v="22.12"/>
    <x v="0"/>
    <n v="2.7730000000000001"/>
    <x v="0"/>
    <n v="204.3857472"/>
    <x v="0"/>
    <n v="8.1869999999999994"/>
    <x v="0"/>
  </r>
  <r>
    <x v="19"/>
    <d v="2010-02-19T00:00:00"/>
    <x v="0"/>
    <x v="2719"/>
    <x v="0"/>
    <n v="25.43"/>
    <x v="0"/>
    <n v="2.7450000000000001"/>
    <x v="0"/>
    <n v="204.4321004"/>
    <x v="0"/>
    <n v="8.1869999999999994"/>
    <x v="0"/>
  </r>
  <r>
    <x v="19"/>
    <d v="2010-02-26T00:00:00"/>
    <x v="0"/>
    <x v="2720"/>
    <x v="0"/>
    <n v="32.32"/>
    <x v="0"/>
    <n v="2.754"/>
    <x v="0"/>
    <n v="204.46308690000001"/>
    <x v="0"/>
    <n v="8.1869999999999994"/>
    <x v="0"/>
  </r>
  <r>
    <x v="19"/>
    <d v="2010-03-05T00:00:00"/>
    <x v="1"/>
    <x v="2721"/>
    <x v="0"/>
    <n v="31.75"/>
    <x v="0"/>
    <n v="2.7770000000000001"/>
    <x v="0"/>
    <n v="204.49407339999999"/>
    <x v="0"/>
    <n v="8.1869999999999994"/>
    <x v="0"/>
  </r>
  <r>
    <x v="19"/>
    <d v="2010-03-12T00:00:00"/>
    <x v="1"/>
    <x v="2722"/>
    <x v="0"/>
    <n v="43.82"/>
    <x v="0"/>
    <n v="2.8180000000000001"/>
    <x v="0"/>
    <n v="204.52505980000001"/>
    <x v="0"/>
    <n v="8.1869999999999994"/>
    <x v="0"/>
  </r>
  <r>
    <x v="19"/>
    <d v="2010-03-19T00:00:00"/>
    <x v="1"/>
    <x v="2723"/>
    <x v="0"/>
    <n v="47.32"/>
    <x v="0"/>
    <n v="2.8439999999999999"/>
    <x v="0"/>
    <n v="204.3782258"/>
    <x v="0"/>
    <n v="8.1869999999999994"/>
    <x v="0"/>
  </r>
  <r>
    <x v="19"/>
    <d v="2010-03-26T00:00:00"/>
    <x v="1"/>
    <x v="2724"/>
    <x v="0"/>
    <n v="50.49"/>
    <x v="1"/>
    <n v="2.8540000000000001"/>
    <x v="0"/>
    <n v="204.20175499999999"/>
    <x v="0"/>
    <n v="8.1869999999999994"/>
    <x v="0"/>
  </r>
  <r>
    <x v="19"/>
    <d v="2010-04-02T00:00:00"/>
    <x v="2"/>
    <x v="2725"/>
    <x v="0"/>
    <n v="51"/>
    <x v="1"/>
    <n v="2.85"/>
    <x v="0"/>
    <n v="204.02528419999999"/>
    <x v="0"/>
    <n v="7.8559999999999999"/>
    <x v="1"/>
  </r>
  <r>
    <x v="19"/>
    <d v="2010-04-09T00:00:00"/>
    <x v="2"/>
    <x v="2726"/>
    <x v="0"/>
    <n v="65.099999999999994"/>
    <x v="1"/>
    <n v="2.8690000000000002"/>
    <x v="0"/>
    <n v="203.84881340000001"/>
    <x v="0"/>
    <n v="7.8559999999999999"/>
    <x v="1"/>
  </r>
  <r>
    <x v="19"/>
    <d v="2010-04-16T00:00:00"/>
    <x v="2"/>
    <x v="2727"/>
    <x v="0"/>
    <n v="55.43"/>
    <x v="1"/>
    <n v="2.899"/>
    <x v="0"/>
    <n v="203.7307486"/>
    <x v="0"/>
    <n v="7.8559999999999999"/>
    <x v="1"/>
  </r>
  <r>
    <x v="19"/>
    <d v="2010-04-23T00:00:00"/>
    <x v="2"/>
    <x v="2728"/>
    <x v="0"/>
    <n v="50.65"/>
    <x v="1"/>
    <n v="2.9020000000000001"/>
    <x v="0"/>
    <n v="203.6905586"/>
    <x v="0"/>
    <n v="7.8559999999999999"/>
    <x v="1"/>
  </r>
  <r>
    <x v="19"/>
    <d v="2010-04-30T00:00:00"/>
    <x v="2"/>
    <x v="2729"/>
    <x v="0"/>
    <n v="54.75"/>
    <x v="1"/>
    <n v="2.9209999999999998"/>
    <x v="0"/>
    <n v="203.65036850000001"/>
    <x v="0"/>
    <n v="7.8559999999999999"/>
    <x v="1"/>
  </r>
  <r>
    <x v="19"/>
    <d v="2010-05-07T00:00:00"/>
    <x v="3"/>
    <x v="2730"/>
    <x v="0"/>
    <n v="66.739999999999995"/>
    <x v="1"/>
    <n v="2.9660000000000002"/>
    <x v="0"/>
    <n v="203.6101784"/>
    <x v="0"/>
    <n v="7.8559999999999999"/>
    <x v="1"/>
  </r>
  <r>
    <x v="19"/>
    <d v="2010-05-14T00:00:00"/>
    <x v="3"/>
    <x v="2731"/>
    <x v="0"/>
    <n v="55.91"/>
    <x v="1"/>
    <n v="2.9820000000000002"/>
    <x v="0"/>
    <n v="203.61339150000001"/>
    <x v="0"/>
    <n v="7.8559999999999999"/>
    <x v="1"/>
  </r>
  <r>
    <x v="19"/>
    <d v="2010-05-21T00:00:00"/>
    <x v="3"/>
    <x v="2732"/>
    <x v="0"/>
    <n v="60.38"/>
    <x v="1"/>
    <n v="2.9580000000000002"/>
    <x v="0"/>
    <n v="203.87702350000001"/>
    <x v="0"/>
    <n v="7.8559999999999999"/>
    <x v="1"/>
  </r>
  <r>
    <x v="19"/>
    <d v="2010-05-28T00:00:00"/>
    <x v="3"/>
    <x v="2733"/>
    <x v="0"/>
    <n v="70.97"/>
    <x v="1"/>
    <n v="2.899"/>
    <x v="0"/>
    <n v="204.1406556"/>
    <x v="0"/>
    <n v="7.8559999999999999"/>
    <x v="1"/>
  </r>
  <r>
    <x v="19"/>
    <d v="2010-06-04T00:00:00"/>
    <x v="4"/>
    <x v="2734"/>
    <x v="0"/>
    <n v="72.52"/>
    <x v="1"/>
    <n v="2.847"/>
    <x v="0"/>
    <n v="204.4042877"/>
    <x v="0"/>
    <n v="7.8559999999999999"/>
    <x v="1"/>
  </r>
  <r>
    <x v="19"/>
    <d v="2010-06-11T00:00:00"/>
    <x v="4"/>
    <x v="2735"/>
    <x v="0"/>
    <n v="67.319999999999993"/>
    <x v="1"/>
    <n v="2.8090000000000002"/>
    <x v="0"/>
    <n v="204.66791979999999"/>
    <x v="0"/>
    <n v="7.8559999999999999"/>
    <x v="1"/>
  </r>
  <r>
    <x v="19"/>
    <d v="2010-06-18T00:00:00"/>
    <x v="4"/>
    <x v="2736"/>
    <x v="0"/>
    <n v="72.62"/>
    <x v="1"/>
    <n v="2.78"/>
    <x v="0"/>
    <n v="204.67003600000001"/>
    <x v="0"/>
    <n v="7.8559999999999999"/>
    <x v="1"/>
  </r>
  <r>
    <x v="19"/>
    <d v="2010-06-25T00:00:00"/>
    <x v="4"/>
    <x v="2737"/>
    <x v="0"/>
    <n v="75.17"/>
    <x v="1"/>
    <n v="2.8079999999999998"/>
    <x v="0"/>
    <n v="204.5675459"/>
    <x v="0"/>
    <n v="7.8559999999999999"/>
    <x v="1"/>
  </r>
  <r>
    <x v="19"/>
    <d v="2010-07-02T00:00:00"/>
    <x v="5"/>
    <x v="2738"/>
    <x v="0"/>
    <n v="70.099999999999994"/>
    <x v="1"/>
    <n v="2.8149999999999999"/>
    <x v="0"/>
    <n v="204.46505590000001"/>
    <x v="0"/>
    <n v="7.5270000000000001"/>
    <x v="1"/>
  </r>
  <r>
    <x v="19"/>
    <d v="2010-07-09T00:00:00"/>
    <x v="5"/>
    <x v="2739"/>
    <x v="0"/>
    <n v="78.09"/>
    <x v="1"/>
    <n v="2.7930000000000001"/>
    <x v="0"/>
    <n v="204.3625658"/>
    <x v="0"/>
    <n v="7.5270000000000001"/>
    <x v="1"/>
  </r>
  <r>
    <x v="19"/>
    <d v="2010-07-16T00:00:00"/>
    <x v="5"/>
    <x v="2740"/>
    <x v="0"/>
    <n v="75.14"/>
    <x v="1"/>
    <n v="2.7829999999999999"/>
    <x v="0"/>
    <n v="204.3571656"/>
    <x v="0"/>
    <n v="7.5270000000000001"/>
    <x v="1"/>
  </r>
  <r>
    <x v="19"/>
    <d v="2010-07-23T00:00:00"/>
    <x v="5"/>
    <x v="2741"/>
    <x v="0"/>
    <n v="77.75"/>
    <x v="1"/>
    <n v="2.7709999999999999"/>
    <x v="0"/>
    <n v="204.48121879999999"/>
    <x v="0"/>
    <n v="7.5270000000000001"/>
    <x v="1"/>
  </r>
  <r>
    <x v="19"/>
    <d v="2010-07-30T00:00:00"/>
    <x v="5"/>
    <x v="2742"/>
    <x v="0"/>
    <n v="76.03"/>
    <x v="1"/>
    <n v="2.7810000000000001"/>
    <x v="0"/>
    <n v="204.60527200000001"/>
    <x v="0"/>
    <n v="7.5270000000000001"/>
    <x v="1"/>
  </r>
  <r>
    <x v="19"/>
    <d v="2010-08-06T00:00:00"/>
    <x v="6"/>
    <x v="2743"/>
    <x v="0"/>
    <n v="74.569999999999993"/>
    <x v="1"/>
    <n v="2.7839999999999998"/>
    <x v="0"/>
    <n v="204.72932520000001"/>
    <x v="0"/>
    <n v="7.5270000000000001"/>
    <x v="1"/>
  </r>
  <r>
    <x v="19"/>
    <d v="2010-08-13T00:00:00"/>
    <x v="6"/>
    <x v="2744"/>
    <x v="0"/>
    <n v="75.98"/>
    <x v="1"/>
    <n v="2.8050000000000002"/>
    <x v="0"/>
    <n v="204.8533784"/>
    <x v="0"/>
    <n v="7.5270000000000001"/>
    <x v="1"/>
  </r>
  <r>
    <x v="19"/>
    <d v="2010-08-20T00:00:00"/>
    <x v="6"/>
    <x v="2745"/>
    <x v="0"/>
    <n v="75.34"/>
    <x v="1"/>
    <n v="2.7789999999999999"/>
    <x v="0"/>
    <n v="204.82170439999999"/>
    <x v="0"/>
    <n v="7.5270000000000001"/>
    <x v="1"/>
  </r>
  <r>
    <x v="19"/>
    <d v="2010-08-27T00:00:00"/>
    <x v="6"/>
    <x v="2746"/>
    <x v="0"/>
    <n v="70.510000000000005"/>
    <x v="1"/>
    <n v="2.7549999999999999"/>
    <x v="0"/>
    <n v="204.7900305"/>
    <x v="0"/>
    <n v="7.5270000000000001"/>
    <x v="1"/>
  </r>
  <r>
    <x v="19"/>
    <d v="2010-09-03T00:00:00"/>
    <x v="7"/>
    <x v="2747"/>
    <x v="0"/>
    <n v="75.5"/>
    <x v="1"/>
    <n v="2.7149999999999999"/>
    <x v="0"/>
    <n v="204.75835660000001"/>
    <x v="0"/>
    <n v="7.5270000000000001"/>
    <x v="1"/>
  </r>
  <r>
    <x v="19"/>
    <d v="2010-09-10T00:00:00"/>
    <x v="7"/>
    <x v="2748"/>
    <x v="1"/>
    <n v="65.02"/>
    <x v="1"/>
    <n v="2.6989999999999998"/>
    <x v="0"/>
    <n v="204.7266827"/>
    <x v="0"/>
    <n v="7.5270000000000001"/>
    <x v="1"/>
  </r>
  <r>
    <x v="19"/>
    <d v="2010-09-17T00:00:00"/>
    <x v="7"/>
    <x v="2749"/>
    <x v="0"/>
    <n v="65.28"/>
    <x v="1"/>
    <n v="2.706"/>
    <x v="0"/>
    <n v="204.75132790000001"/>
    <x v="0"/>
    <n v="7.5270000000000001"/>
    <x v="1"/>
  </r>
  <r>
    <x v="19"/>
    <d v="2010-09-24T00:00:00"/>
    <x v="7"/>
    <x v="2750"/>
    <x v="0"/>
    <n v="69.37"/>
    <x v="1"/>
    <n v="2.7130000000000001"/>
    <x v="0"/>
    <n v="204.81821260000001"/>
    <x v="0"/>
    <n v="7.5270000000000001"/>
    <x v="1"/>
  </r>
  <r>
    <x v="19"/>
    <d v="2010-10-01T00:00:00"/>
    <x v="8"/>
    <x v="2751"/>
    <x v="0"/>
    <n v="61.08"/>
    <x v="1"/>
    <n v="2.7069999999999999"/>
    <x v="0"/>
    <n v="204.88509730000001"/>
    <x v="0"/>
    <n v="7.484"/>
    <x v="1"/>
  </r>
  <r>
    <x v="19"/>
    <d v="2010-10-08T00:00:00"/>
    <x v="8"/>
    <x v="2752"/>
    <x v="0"/>
    <n v="51.5"/>
    <x v="1"/>
    <n v="2.7639999999999998"/>
    <x v="0"/>
    <n v="204.95198199999999"/>
    <x v="0"/>
    <n v="7.484"/>
    <x v="1"/>
  </r>
  <r>
    <x v="19"/>
    <d v="2010-10-15T00:00:00"/>
    <x v="8"/>
    <x v="2753"/>
    <x v="0"/>
    <n v="59.17"/>
    <x v="1"/>
    <n v="2.8679999999999999"/>
    <x v="0"/>
    <n v="205.0137637"/>
    <x v="0"/>
    <n v="7.484"/>
    <x v="1"/>
  </r>
  <r>
    <x v="19"/>
    <d v="2010-10-22T00:00:00"/>
    <x v="8"/>
    <x v="2754"/>
    <x v="0"/>
    <n v="50.52"/>
    <x v="1"/>
    <n v="2.9169999999999998"/>
    <x v="0"/>
    <n v="205.06278810000001"/>
    <x v="0"/>
    <n v="7.484"/>
    <x v="1"/>
  </r>
  <r>
    <x v="19"/>
    <d v="2010-10-29T00:00:00"/>
    <x v="8"/>
    <x v="2755"/>
    <x v="0"/>
    <n v="57.56"/>
    <x v="1"/>
    <n v="2.9209999999999998"/>
    <x v="0"/>
    <n v="205.11181260000001"/>
    <x v="0"/>
    <n v="7.484"/>
    <x v="1"/>
  </r>
  <r>
    <x v="19"/>
    <d v="2010-11-05T00:00:00"/>
    <x v="9"/>
    <x v="2756"/>
    <x v="0"/>
    <n v="42.78"/>
    <x v="0"/>
    <n v="2.9169999999999998"/>
    <x v="0"/>
    <n v="205.16083699999999"/>
    <x v="0"/>
    <n v="7.484"/>
    <x v="1"/>
  </r>
  <r>
    <x v="19"/>
    <d v="2010-11-12T00:00:00"/>
    <x v="9"/>
    <x v="2757"/>
    <x v="0"/>
    <n v="42.38"/>
    <x v="0"/>
    <n v="2.931"/>
    <x v="0"/>
    <n v="205.20986139999999"/>
    <x v="0"/>
    <n v="7.484"/>
    <x v="1"/>
  </r>
  <r>
    <x v="19"/>
    <d v="2010-11-19T00:00:00"/>
    <x v="9"/>
    <x v="2758"/>
    <x v="0"/>
    <n v="45.88"/>
    <x v="0"/>
    <n v="3"/>
    <x v="1"/>
    <n v="205.09928110000001"/>
    <x v="0"/>
    <n v="7.484"/>
    <x v="1"/>
  </r>
  <r>
    <x v="19"/>
    <d v="2010-11-26T00:00:00"/>
    <x v="9"/>
    <x v="2759"/>
    <x v="1"/>
    <n v="46.66"/>
    <x v="0"/>
    <n v="3.0390000000000001"/>
    <x v="1"/>
    <n v="204.96209999999999"/>
    <x v="0"/>
    <n v="7.484"/>
    <x v="1"/>
  </r>
  <r>
    <x v="19"/>
    <d v="2010-12-03T00:00:00"/>
    <x v="10"/>
    <x v="2760"/>
    <x v="0"/>
    <n v="35.47"/>
    <x v="0"/>
    <n v="3.0459999999999998"/>
    <x v="1"/>
    <n v="204.8249189"/>
    <x v="0"/>
    <n v="7.484"/>
    <x v="1"/>
  </r>
  <r>
    <x v="19"/>
    <d v="2010-12-10T00:00:00"/>
    <x v="10"/>
    <x v="2761"/>
    <x v="0"/>
    <n v="24.27"/>
    <x v="0"/>
    <n v="3.109"/>
    <x v="1"/>
    <n v="204.68773780000001"/>
    <x v="0"/>
    <n v="7.484"/>
    <x v="1"/>
  </r>
  <r>
    <x v="19"/>
    <d v="2010-12-17T00:00:00"/>
    <x v="10"/>
    <x v="2762"/>
    <x v="0"/>
    <n v="24.07"/>
    <x v="0"/>
    <n v="3.14"/>
    <x v="1"/>
    <n v="204.63211939999999"/>
    <x v="0"/>
    <n v="7.484"/>
    <x v="1"/>
  </r>
  <r>
    <x v="19"/>
    <d v="2010-12-24T00:00:00"/>
    <x v="10"/>
    <x v="2763"/>
    <x v="0"/>
    <n v="25.17"/>
    <x v="0"/>
    <n v="3.141"/>
    <x v="1"/>
    <n v="204.6376731"/>
    <x v="0"/>
    <n v="7.484"/>
    <x v="1"/>
  </r>
  <r>
    <x v="19"/>
    <d v="2010-12-31T00:00:00"/>
    <x v="10"/>
    <x v="2764"/>
    <x v="1"/>
    <n v="28.85"/>
    <x v="0"/>
    <n v="3.1789999999999998"/>
    <x v="1"/>
    <n v="204.64322670000001"/>
    <x v="0"/>
    <n v="7.484"/>
    <x v="1"/>
  </r>
  <r>
    <x v="19"/>
    <d v="2011-01-07T00:00:00"/>
    <x v="11"/>
    <x v="2765"/>
    <x v="0"/>
    <n v="31.43"/>
    <x v="0"/>
    <n v="3.1930000000000001"/>
    <x v="1"/>
    <n v="204.6487803"/>
    <x v="0"/>
    <n v="7.343"/>
    <x v="1"/>
  </r>
  <r>
    <x v="19"/>
    <d v="2011-01-14T00:00:00"/>
    <x v="11"/>
    <x v="2766"/>
    <x v="0"/>
    <n v="20.39"/>
    <x v="0"/>
    <n v="3.2050000000000001"/>
    <x v="1"/>
    <n v="204.7026042"/>
    <x v="0"/>
    <n v="7.343"/>
    <x v="1"/>
  </r>
  <r>
    <x v="19"/>
    <d v="2011-01-21T00:00:00"/>
    <x v="11"/>
    <x v="2767"/>
    <x v="0"/>
    <n v="27.43"/>
    <x v="0"/>
    <n v="3.2290000000000001"/>
    <x v="1"/>
    <n v="205.0460497"/>
    <x v="0"/>
    <n v="7.343"/>
    <x v="1"/>
  </r>
  <r>
    <x v="19"/>
    <d v="2011-01-28T00:00:00"/>
    <x v="11"/>
    <x v="2768"/>
    <x v="0"/>
    <n v="23.21"/>
    <x v="0"/>
    <n v="3.2370000000000001"/>
    <x v="1"/>
    <n v="205.3894952"/>
    <x v="0"/>
    <n v="7.343"/>
    <x v="1"/>
  </r>
  <r>
    <x v="19"/>
    <d v="2011-02-04T00:00:00"/>
    <x v="0"/>
    <x v="2769"/>
    <x v="0"/>
    <n v="28.58"/>
    <x v="0"/>
    <n v="3.2309999999999999"/>
    <x v="1"/>
    <n v="205.7329407"/>
    <x v="0"/>
    <n v="7.343"/>
    <x v="1"/>
  </r>
  <r>
    <x v="19"/>
    <d v="2011-02-11T00:00:00"/>
    <x v="0"/>
    <x v="2770"/>
    <x v="1"/>
    <n v="25.38"/>
    <x v="0"/>
    <n v="3.2389999999999999"/>
    <x v="1"/>
    <n v="206.0763862"/>
    <x v="0"/>
    <n v="7.343"/>
    <x v="1"/>
  </r>
  <r>
    <x v="19"/>
    <d v="2011-02-18T00:00:00"/>
    <x v="0"/>
    <x v="2771"/>
    <x v="0"/>
    <n v="42.95"/>
    <x v="0"/>
    <n v="3.2450000000000001"/>
    <x v="1"/>
    <n v="206.3694701"/>
    <x v="0"/>
    <n v="7.343"/>
    <x v="1"/>
  </r>
  <r>
    <x v="19"/>
    <d v="2011-02-25T00:00:00"/>
    <x v="0"/>
    <x v="2772"/>
    <x v="0"/>
    <n v="33.200000000000003"/>
    <x v="0"/>
    <n v="3.274"/>
    <x v="1"/>
    <n v="206.6424093"/>
    <x v="0"/>
    <n v="7.343"/>
    <x v="1"/>
  </r>
  <r>
    <x v="19"/>
    <d v="2011-03-04T00:00:00"/>
    <x v="1"/>
    <x v="2773"/>
    <x v="0"/>
    <n v="37.33"/>
    <x v="0"/>
    <n v="3.4329999999999998"/>
    <x v="1"/>
    <n v="206.91534849999999"/>
    <x v="0"/>
    <n v="7.343"/>
    <x v="1"/>
  </r>
  <r>
    <x v="19"/>
    <d v="2011-03-11T00:00:00"/>
    <x v="1"/>
    <x v="2774"/>
    <x v="0"/>
    <n v="39.53"/>
    <x v="0"/>
    <n v="3.5819999999999999"/>
    <x v="2"/>
    <n v="207.1882876"/>
    <x v="0"/>
    <n v="7.343"/>
    <x v="1"/>
  </r>
  <r>
    <x v="19"/>
    <d v="2011-03-18T00:00:00"/>
    <x v="1"/>
    <x v="2775"/>
    <x v="0"/>
    <n v="44.8"/>
    <x v="0"/>
    <n v="3.6309999999999998"/>
    <x v="2"/>
    <n v="207.42838449999999"/>
    <x v="0"/>
    <n v="7.343"/>
    <x v="1"/>
  </r>
  <r>
    <x v="19"/>
    <d v="2011-03-25T00:00:00"/>
    <x v="1"/>
    <x v="2776"/>
    <x v="0"/>
    <n v="44.83"/>
    <x v="0"/>
    <n v="3.625"/>
    <x v="2"/>
    <n v="207.65534439999999"/>
    <x v="0"/>
    <n v="7.343"/>
    <x v="1"/>
  </r>
  <r>
    <x v="19"/>
    <d v="2011-04-01T00:00:00"/>
    <x v="2"/>
    <x v="2777"/>
    <x v="0"/>
    <n v="32.43"/>
    <x v="0"/>
    <n v="3.6379999999999999"/>
    <x v="2"/>
    <n v="207.88230429999999"/>
    <x v="0"/>
    <n v="7.2869999999999999"/>
    <x v="1"/>
  </r>
  <r>
    <x v="19"/>
    <d v="2011-04-08T00:00:00"/>
    <x v="2"/>
    <x v="2778"/>
    <x v="0"/>
    <n v="47.09"/>
    <x v="0"/>
    <n v="3.72"/>
    <x v="2"/>
    <n v="208.10926420000001"/>
    <x v="0"/>
    <n v="7.2869999999999999"/>
    <x v="1"/>
  </r>
  <r>
    <x v="19"/>
    <d v="2011-04-15T00:00:00"/>
    <x v="2"/>
    <x v="2779"/>
    <x v="0"/>
    <n v="55"/>
    <x v="1"/>
    <n v="3.8210000000000002"/>
    <x v="2"/>
    <n v="208.3172811"/>
    <x v="0"/>
    <n v="7.2869999999999999"/>
    <x v="1"/>
  </r>
  <r>
    <x v="19"/>
    <d v="2011-04-22T00:00:00"/>
    <x v="2"/>
    <x v="2780"/>
    <x v="0"/>
    <n v="52.56"/>
    <x v="1"/>
    <n v="3.8919999999999999"/>
    <x v="2"/>
    <n v="208.47794049999999"/>
    <x v="0"/>
    <n v="7.2869999999999999"/>
    <x v="1"/>
  </r>
  <r>
    <x v="19"/>
    <d v="2011-04-29T00:00:00"/>
    <x v="2"/>
    <x v="2781"/>
    <x v="0"/>
    <n v="62.97"/>
    <x v="1"/>
    <n v="3.9620000000000002"/>
    <x v="2"/>
    <n v="208.6386"/>
    <x v="0"/>
    <n v="7.2869999999999999"/>
    <x v="1"/>
  </r>
  <r>
    <x v="19"/>
    <d v="2011-05-06T00:00:00"/>
    <x v="3"/>
    <x v="2782"/>
    <x v="0"/>
    <n v="53.41"/>
    <x v="1"/>
    <n v="4.0460000000000003"/>
    <x v="2"/>
    <n v="208.79925950000001"/>
    <x v="0"/>
    <n v="7.2869999999999999"/>
    <x v="1"/>
  </r>
  <r>
    <x v="19"/>
    <d v="2011-05-13T00:00:00"/>
    <x v="3"/>
    <x v="2783"/>
    <x v="0"/>
    <n v="62.26"/>
    <x v="1"/>
    <n v="4.0659999999999998"/>
    <x v="2"/>
    <n v="208.95991889999999"/>
    <x v="0"/>
    <n v="7.2869999999999999"/>
    <x v="1"/>
  </r>
  <r>
    <x v="19"/>
    <d v="2011-05-20T00:00:00"/>
    <x v="3"/>
    <x v="2784"/>
    <x v="0"/>
    <n v="59.01"/>
    <x v="1"/>
    <n v="4.0620000000000003"/>
    <x v="2"/>
    <n v="208.75831650000001"/>
    <x v="0"/>
    <n v="7.2869999999999999"/>
    <x v="1"/>
  </r>
  <r>
    <x v="19"/>
    <d v="2011-05-27T00:00:00"/>
    <x v="3"/>
    <x v="2785"/>
    <x v="0"/>
    <n v="69.12"/>
    <x v="1"/>
    <n v="3.9849999999999999"/>
    <x v="2"/>
    <n v="208.556714"/>
    <x v="0"/>
    <n v="7.2869999999999999"/>
    <x v="1"/>
  </r>
  <r>
    <x v="19"/>
    <d v="2011-06-03T00:00:00"/>
    <x v="4"/>
    <x v="2786"/>
    <x v="0"/>
    <n v="73.510000000000005"/>
    <x v="1"/>
    <n v="3.9220000000000002"/>
    <x v="2"/>
    <n v="208.35511159999999"/>
    <x v="0"/>
    <n v="7.2869999999999999"/>
    <x v="1"/>
  </r>
  <r>
    <x v="19"/>
    <d v="2011-06-10T00:00:00"/>
    <x v="4"/>
    <x v="2787"/>
    <x v="0"/>
    <n v="73.64"/>
    <x v="1"/>
    <n v="3.8809999999999998"/>
    <x v="2"/>
    <n v="208.1535092"/>
    <x v="0"/>
    <n v="7.2869999999999999"/>
    <x v="1"/>
  </r>
  <r>
    <x v="19"/>
    <d v="2011-06-17T00:00:00"/>
    <x v="4"/>
    <x v="2788"/>
    <x v="0"/>
    <n v="66.41"/>
    <x v="1"/>
    <n v="3.8420000000000001"/>
    <x v="2"/>
    <n v="208.12656039999999"/>
    <x v="0"/>
    <n v="7.2869999999999999"/>
    <x v="1"/>
  </r>
  <r>
    <x v="19"/>
    <d v="2011-06-24T00:00:00"/>
    <x v="4"/>
    <x v="2789"/>
    <x v="0"/>
    <n v="72.400000000000006"/>
    <x v="1"/>
    <n v="3.8039999999999998"/>
    <x v="2"/>
    <n v="208.23060179999999"/>
    <x v="0"/>
    <n v="7.2869999999999999"/>
    <x v="1"/>
  </r>
  <r>
    <x v="19"/>
    <d v="2011-07-01T00:00:00"/>
    <x v="5"/>
    <x v="2790"/>
    <x v="0"/>
    <n v="69.66"/>
    <x v="1"/>
    <n v="3.7480000000000002"/>
    <x v="2"/>
    <n v="208.33464319999999"/>
    <x v="0"/>
    <n v="7.274"/>
    <x v="1"/>
  </r>
  <r>
    <x v="19"/>
    <d v="2011-07-08T00:00:00"/>
    <x v="5"/>
    <x v="2791"/>
    <x v="0"/>
    <n v="74.69"/>
    <x v="1"/>
    <n v="3.7109999999999999"/>
    <x v="2"/>
    <n v="208.43868470000001"/>
    <x v="0"/>
    <n v="7.274"/>
    <x v="1"/>
  </r>
  <r>
    <x v="19"/>
    <d v="2011-07-15T00:00:00"/>
    <x v="5"/>
    <x v="2792"/>
    <x v="0"/>
    <n v="74.88"/>
    <x v="1"/>
    <n v="3.76"/>
    <x v="2"/>
    <n v="208.53093369999999"/>
    <x v="0"/>
    <n v="7.274"/>
    <x v="1"/>
  </r>
  <r>
    <x v="19"/>
    <d v="2011-07-22T00:00:00"/>
    <x v="5"/>
    <x v="2793"/>
    <x v="0"/>
    <n v="78.89"/>
    <x v="1"/>
    <n v="3.8109999999999999"/>
    <x v="2"/>
    <n v="208.59370179999999"/>
    <x v="0"/>
    <n v="7.274"/>
    <x v="1"/>
  </r>
  <r>
    <x v="19"/>
    <d v="2011-07-29T00:00:00"/>
    <x v="5"/>
    <x v="2794"/>
    <x v="0"/>
    <n v="77.47"/>
    <x v="1"/>
    <n v="3.8290000000000002"/>
    <x v="2"/>
    <n v="208.65646989999999"/>
    <x v="0"/>
    <n v="7.274"/>
    <x v="1"/>
  </r>
  <r>
    <x v="19"/>
    <d v="2011-08-05T00:00:00"/>
    <x v="6"/>
    <x v="2795"/>
    <x v="0"/>
    <n v="77.8"/>
    <x v="1"/>
    <n v="3.8420000000000001"/>
    <x v="2"/>
    <n v="208.71923799999999"/>
    <x v="0"/>
    <n v="7.274"/>
    <x v="1"/>
  </r>
  <r>
    <x v="19"/>
    <d v="2011-08-12T00:00:00"/>
    <x v="6"/>
    <x v="2796"/>
    <x v="0"/>
    <n v="73.52"/>
    <x v="1"/>
    <n v="3.8119999999999998"/>
    <x v="2"/>
    <n v="208.78200609999999"/>
    <x v="0"/>
    <n v="7.274"/>
    <x v="1"/>
  </r>
  <r>
    <x v="19"/>
    <d v="2011-08-19T00:00:00"/>
    <x v="6"/>
    <x v="2797"/>
    <x v="0"/>
    <n v="71.25"/>
    <x v="1"/>
    <n v="3.7469999999999999"/>
    <x v="2"/>
    <n v="208.8424359"/>
    <x v="0"/>
    <n v="7.274"/>
    <x v="1"/>
  </r>
  <r>
    <x v="19"/>
    <d v="2011-08-26T00:00:00"/>
    <x v="6"/>
    <x v="2798"/>
    <x v="0"/>
    <n v="70.150000000000006"/>
    <x v="1"/>
    <n v="3.7040000000000002"/>
    <x v="2"/>
    <n v="208.90247600000001"/>
    <x v="0"/>
    <n v="7.274"/>
    <x v="1"/>
  </r>
  <r>
    <x v="19"/>
    <d v="2011-09-02T00:00:00"/>
    <x v="7"/>
    <x v="2799"/>
    <x v="0"/>
    <n v="70.819999999999993"/>
    <x v="1"/>
    <n v="3.7029999999999998"/>
    <x v="2"/>
    <n v="208.96251609999999"/>
    <x v="0"/>
    <n v="7.274"/>
    <x v="1"/>
  </r>
  <r>
    <x v="19"/>
    <d v="2011-09-09T00:00:00"/>
    <x v="7"/>
    <x v="2800"/>
    <x v="1"/>
    <n v="68.739999999999995"/>
    <x v="1"/>
    <n v="3.738"/>
    <x v="2"/>
    <n v="209.0225562"/>
    <x v="0"/>
    <n v="7.274"/>
    <x v="1"/>
  </r>
  <r>
    <x v="19"/>
    <d v="2011-09-16T00:00:00"/>
    <x v="7"/>
    <x v="2801"/>
    <x v="0"/>
    <n v="64.02"/>
    <x v="1"/>
    <n v="3.742"/>
    <x v="2"/>
    <n v="209.18938919999999"/>
    <x v="0"/>
    <n v="7.274"/>
    <x v="1"/>
  </r>
  <r>
    <x v="19"/>
    <d v="2011-09-23T00:00:00"/>
    <x v="7"/>
    <x v="2802"/>
    <x v="0"/>
    <n v="62.15"/>
    <x v="1"/>
    <n v="3.7109999999999999"/>
    <x v="2"/>
    <n v="209.4986126"/>
    <x v="0"/>
    <n v="7.274"/>
    <x v="1"/>
  </r>
  <r>
    <x v="19"/>
    <d v="2011-09-30T00:00:00"/>
    <x v="7"/>
    <x v="2803"/>
    <x v="0"/>
    <n v="63.44"/>
    <x v="1"/>
    <n v="3.645"/>
    <x v="2"/>
    <n v="209.80783600000001"/>
    <x v="0"/>
    <n v="7.274"/>
    <x v="1"/>
  </r>
  <r>
    <x v="19"/>
    <d v="2011-10-07T00:00:00"/>
    <x v="8"/>
    <x v="2804"/>
    <x v="0"/>
    <n v="52.42"/>
    <x v="1"/>
    <n v="3.5830000000000002"/>
    <x v="2"/>
    <n v="210.11705950000001"/>
    <x v="0"/>
    <n v="7.0819999999999999"/>
    <x v="1"/>
  </r>
  <r>
    <x v="19"/>
    <d v="2011-10-14T00:00:00"/>
    <x v="8"/>
    <x v="2805"/>
    <x v="0"/>
    <n v="62.54"/>
    <x v="1"/>
    <n v="3.5409999999999999"/>
    <x v="2"/>
    <n v="210.40276019999999"/>
    <x v="0"/>
    <n v="7.0819999999999999"/>
    <x v="1"/>
  </r>
  <r>
    <x v="19"/>
    <d v="2011-10-21T00:00:00"/>
    <x v="8"/>
    <x v="2806"/>
    <x v="0"/>
    <n v="53.69"/>
    <x v="1"/>
    <n v="3.57"/>
    <x v="2"/>
    <n v="210.54732519999999"/>
    <x v="0"/>
    <n v="7.0819999999999999"/>
    <x v="1"/>
  </r>
  <r>
    <x v="19"/>
    <d v="2011-10-28T00:00:00"/>
    <x v="8"/>
    <x v="2807"/>
    <x v="0"/>
    <n v="49.36"/>
    <x v="0"/>
    <n v="3.569"/>
    <x v="2"/>
    <n v="210.69189009999999"/>
    <x v="0"/>
    <n v="7.0819999999999999"/>
    <x v="1"/>
  </r>
  <r>
    <x v="19"/>
    <d v="2011-11-04T00:00:00"/>
    <x v="9"/>
    <x v="2808"/>
    <x v="0"/>
    <n v="43.88"/>
    <x v="0"/>
    <n v="3.5510000000000002"/>
    <x v="2"/>
    <n v="210.83645509999999"/>
    <x v="0"/>
    <n v="7.0819999999999999"/>
    <x v="1"/>
  </r>
  <r>
    <x v="19"/>
    <d v="2011-11-11T00:00:00"/>
    <x v="9"/>
    <x v="2809"/>
    <x v="0"/>
    <n v="47.27"/>
    <x v="0"/>
    <n v="3.53"/>
    <x v="2"/>
    <n v="210.98102009999999"/>
    <x v="0"/>
    <n v="7.0819999999999999"/>
    <x v="1"/>
  </r>
  <r>
    <x v="19"/>
    <d v="2011-11-18T00:00:00"/>
    <x v="9"/>
    <x v="2810"/>
    <x v="0"/>
    <n v="49.3"/>
    <x v="0"/>
    <n v="3.53"/>
    <x v="2"/>
    <n v="211.18472070000001"/>
    <x v="0"/>
    <n v="7.0819999999999999"/>
    <x v="1"/>
  </r>
  <r>
    <x v="19"/>
    <d v="2011-11-25T00:00:00"/>
    <x v="9"/>
    <x v="2811"/>
    <x v="1"/>
    <n v="46.38"/>
    <x v="0"/>
    <n v="3.492"/>
    <x v="1"/>
    <n v="211.4120757"/>
    <x v="0"/>
    <n v="7.0819999999999999"/>
    <x v="1"/>
  </r>
  <r>
    <x v="19"/>
    <d v="2011-12-02T00:00:00"/>
    <x v="10"/>
    <x v="2812"/>
    <x v="0"/>
    <n v="46.32"/>
    <x v="0"/>
    <n v="3.452"/>
    <x v="1"/>
    <n v="211.6394306"/>
    <x v="0"/>
    <n v="7.0819999999999999"/>
    <x v="1"/>
  </r>
  <r>
    <x v="19"/>
    <d v="2011-12-09T00:00:00"/>
    <x v="10"/>
    <x v="2813"/>
    <x v="0"/>
    <n v="41.64"/>
    <x v="0"/>
    <n v="3.415"/>
    <x v="1"/>
    <n v="211.86678559999999"/>
    <x v="0"/>
    <n v="7.0819999999999999"/>
    <x v="1"/>
  </r>
  <r>
    <x v="19"/>
    <d v="2011-12-16T00:00:00"/>
    <x v="10"/>
    <x v="2814"/>
    <x v="0"/>
    <n v="37.159999999999997"/>
    <x v="0"/>
    <n v="3.4129999999999998"/>
    <x v="1"/>
    <n v="212.0685039"/>
    <x v="0"/>
    <n v="7.0819999999999999"/>
    <x v="1"/>
  </r>
  <r>
    <x v="19"/>
    <d v="2011-12-23T00:00:00"/>
    <x v="10"/>
    <x v="2815"/>
    <x v="0"/>
    <n v="40.19"/>
    <x v="0"/>
    <n v="3.3889999999999998"/>
    <x v="1"/>
    <n v="212.2360401"/>
    <x v="0"/>
    <n v="7.0819999999999999"/>
    <x v="1"/>
  </r>
  <r>
    <x v="19"/>
    <d v="2011-12-30T00:00:00"/>
    <x v="10"/>
    <x v="2816"/>
    <x v="1"/>
    <n v="36.35"/>
    <x v="0"/>
    <n v="3.3889999999999998"/>
    <x v="1"/>
    <n v="212.4035763"/>
    <x v="0"/>
    <n v="7.0819999999999999"/>
    <x v="1"/>
  </r>
  <r>
    <x v="19"/>
    <d v="2012-01-06T00:00:00"/>
    <x v="11"/>
    <x v="2817"/>
    <x v="0"/>
    <n v="33.42"/>
    <x v="0"/>
    <n v="3.4220000000000002"/>
    <x v="1"/>
    <n v="212.5711125"/>
    <x v="0"/>
    <n v="6.9610000000000003"/>
    <x v="1"/>
  </r>
  <r>
    <x v="19"/>
    <d v="2012-01-13T00:00:00"/>
    <x v="11"/>
    <x v="2818"/>
    <x v="0"/>
    <n v="37.79"/>
    <x v="0"/>
    <n v="3.5129999999999999"/>
    <x v="2"/>
    <n v="212.7386486"/>
    <x v="0"/>
    <n v="6.9610000000000003"/>
    <x v="1"/>
  </r>
  <r>
    <x v="19"/>
    <d v="2012-01-20T00:00:00"/>
    <x v="11"/>
    <x v="2819"/>
    <x v="0"/>
    <n v="27.65"/>
    <x v="0"/>
    <n v="3.5329999999999999"/>
    <x v="2"/>
    <n v="212.83363990000001"/>
    <x v="0"/>
    <n v="6.9610000000000003"/>
    <x v="1"/>
  </r>
  <r>
    <x v="19"/>
    <d v="2012-01-27T00:00:00"/>
    <x v="11"/>
    <x v="2820"/>
    <x v="0"/>
    <n v="37.19"/>
    <x v="0"/>
    <n v="3.5670000000000002"/>
    <x v="2"/>
    <n v="212.92863120000001"/>
    <x v="0"/>
    <n v="6.9610000000000003"/>
    <x v="1"/>
  </r>
  <r>
    <x v="19"/>
    <d v="2012-02-03T00:00:00"/>
    <x v="0"/>
    <x v="2821"/>
    <x v="0"/>
    <n v="39.93"/>
    <x v="0"/>
    <n v="3.617"/>
    <x v="2"/>
    <n v="213.02362249999999"/>
    <x v="0"/>
    <n v="6.9610000000000003"/>
    <x v="1"/>
  </r>
  <r>
    <x v="19"/>
    <d v="2012-02-10T00:00:00"/>
    <x v="0"/>
    <x v="2822"/>
    <x v="1"/>
    <n v="33.47"/>
    <x v="0"/>
    <n v="3.64"/>
    <x v="2"/>
    <n v="213.11861379999999"/>
    <x v="0"/>
    <n v="6.9610000000000003"/>
    <x v="1"/>
  </r>
  <r>
    <x v="19"/>
    <d v="2012-02-17T00:00:00"/>
    <x v="0"/>
    <x v="2823"/>
    <x v="0"/>
    <n v="31.11"/>
    <x v="0"/>
    <n v="3.6949999999999998"/>
    <x v="2"/>
    <n v="213.2732106"/>
    <x v="0"/>
    <n v="6.9610000000000003"/>
    <x v="1"/>
  </r>
  <r>
    <x v="19"/>
    <d v="2012-02-24T00:00:00"/>
    <x v="0"/>
    <x v="2824"/>
    <x v="0"/>
    <n v="39.79"/>
    <x v="0"/>
    <n v="3.7389999999999999"/>
    <x v="2"/>
    <n v="213.47251159999999"/>
    <x v="0"/>
    <n v="6.9610000000000003"/>
    <x v="1"/>
  </r>
  <r>
    <x v="19"/>
    <d v="2012-03-02T00:00:00"/>
    <x v="1"/>
    <x v="2825"/>
    <x v="0"/>
    <n v="39.979999999999997"/>
    <x v="0"/>
    <n v="3.8159999999999998"/>
    <x v="2"/>
    <n v="213.6718127"/>
    <x v="0"/>
    <n v="6.9610000000000003"/>
    <x v="1"/>
  </r>
  <r>
    <x v="19"/>
    <d v="2012-03-09T00:00:00"/>
    <x v="1"/>
    <x v="2826"/>
    <x v="0"/>
    <n v="41.14"/>
    <x v="0"/>
    <n v="3.8479999999999999"/>
    <x v="2"/>
    <n v="213.8711137"/>
    <x v="0"/>
    <n v="6.9610000000000003"/>
    <x v="1"/>
  </r>
  <r>
    <x v="19"/>
    <d v="2012-03-16T00:00:00"/>
    <x v="1"/>
    <x v="2827"/>
    <x v="0"/>
    <n v="53.73"/>
    <x v="1"/>
    <n v="3.8620000000000001"/>
    <x v="2"/>
    <n v="214.0167132"/>
    <x v="0"/>
    <n v="6.9610000000000003"/>
    <x v="1"/>
  </r>
  <r>
    <x v="19"/>
    <d v="2012-03-23T00:00:00"/>
    <x v="1"/>
    <x v="2828"/>
    <x v="0"/>
    <n v="66.11"/>
    <x v="1"/>
    <n v="3.9"/>
    <x v="2"/>
    <n v="214.0907105"/>
    <x v="0"/>
    <n v="6.9610000000000003"/>
    <x v="1"/>
  </r>
  <r>
    <x v="19"/>
    <d v="2012-03-30T00:00:00"/>
    <x v="1"/>
    <x v="2829"/>
    <x v="0"/>
    <n v="51.52"/>
    <x v="1"/>
    <n v="3.9529999999999998"/>
    <x v="2"/>
    <n v="214.1647079"/>
    <x v="0"/>
    <n v="6.9610000000000003"/>
    <x v="1"/>
  </r>
  <r>
    <x v="19"/>
    <d v="2012-04-06T00:00:00"/>
    <x v="2"/>
    <x v="2830"/>
    <x v="0"/>
    <n v="50.06"/>
    <x v="1"/>
    <n v="3.996"/>
    <x v="2"/>
    <n v="214.23870529999999"/>
    <x v="0"/>
    <n v="7.1390000000000002"/>
    <x v="1"/>
  </r>
  <r>
    <x v="19"/>
    <d v="2012-04-13T00:00:00"/>
    <x v="2"/>
    <x v="2831"/>
    <x v="0"/>
    <n v="45.68"/>
    <x v="0"/>
    <n v="4.0439999999999996"/>
    <x v="2"/>
    <n v="214.31270269999999"/>
    <x v="0"/>
    <n v="7.1390000000000002"/>
    <x v="1"/>
  </r>
  <r>
    <x v="19"/>
    <d v="2012-04-20T00:00:00"/>
    <x v="2"/>
    <x v="2832"/>
    <x v="0"/>
    <n v="60.11"/>
    <x v="1"/>
    <n v="4.0270000000000001"/>
    <x v="2"/>
    <n v="214.3675045"/>
    <x v="0"/>
    <n v="7.1390000000000002"/>
    <x v="1"/>
  </r>
  <r>
    <x v="19"/>
    <d v="2012-04-27T00:00:00"/>
    <x v="2"/>
    <x v="2833"/>
    <x v="0"/>
    <n v="47.64"/>
    <x v="0"/>
    <n v="4.0039999999999996"/>
    <x v="2"/>
    <n v="214.4223063"/>
    <x v="0"/>
    <n v="7.1390000000000002"/>
    <x v="1"/>
  </r>
  <r>
    <x v="19"/>
    <d v="2012-05-04T00:00:00"/>
    <x v="3"/>
    <x v="2834"/>
    <x v="0"/>
    <n v="62.74"/>
    <x v="1"/>
    <n v="3.9510000000000001"/>
    <x v="2"/>
    <n v="214.47710810000001"/>
    <x v="0"/>
    <n v="7.1390000000000002"/>
    <x v="1"/>
  </r>
  <r>
    <x v="19"/>
    <d v="2012-05-11T00:00:00"/>
    <x v="3"/>
    <x v="2835"/>
    <x v="0"/>
    <n v="63.19"/>
    <x v="1"/>
    <n v="3.8889999999999998"/>
    <x v="2"/>
    <n v="214.53190989999999"/>
    <x v="0"/>
    <n v="7.1390000000000002"/>
    <x v="1"/>
  </r>
  <r>
    <x v="19"/>
    <d v="2012-05-18T00:00:00"/>
    <x v="3"/>
    <x v="2836"/>
    <x v="0"/>
    <n v="60.99"/>
    <x v="1"/>
    <n v="3.8479999999999999"/>
    <x v="2"/>
    <n v="214.54855710000001"/>
    <x v="0"/>
    <n v="7.1390000000000002"/>
    <x v="1"/>
  </r>
  <r>
    <x v="19"/>
    <d v="2012-05-25T00:00:00"/>
    <x v="3"/>
    <x v="2837"/>
    <x v="0"/>
    <n v="70.040000000000006"/>
    <x v="1"/>
    <n v="3.798"/>
    <x v="2"/>
    <n v="214.54994249999999"/>
    <x v="0"/>
    <n v="7.1390000000000002"/>
    <x v="1"/>
  </r>
  <r>
    <x v="19"/>
    <d v="2012-06-01T00:00:00"/>
    <x v="4"/>
    <x v="2838"/>
    <x v="0"/>
    <n v="73.67"/>
    <x v="1"/>
    <n v="3.742"/>
    <x v="2"/>
    <n v="214.5513278"/>
    <x v="0"/>
    <n v="7.1390000000000002"/>
    <x v="1"/>
  </r>
  <r>
    <x v="19"/>
    <d v="2012-06-08T00:00:00"/>
    <x v="4"/>
    <x v="2839"/>
    <x v="0"/>
    <n v="62.01"/>
    <x v="1"/>
    <n v="3.6890000000000001"/>
    <x v="2"/>
    <n v="214.5527132"/>
    <x v="0"/>
    <n v="7.1390000000000002"/>
    <x v="1"/>
  </r>
  <r>
    <x v="19"/>
    <d v="2012-06-15T00:00:00"/>
    <x v="4"/>
    <x v="2840"/>
    <x v="0"/>
    <n v="71.510000000000005"/>
    <x v="1"/>
    <n v="3.62"/>
    <x v="2"/>
    <n v="214.56532429999999"/>
    <x v="0"/>
    <n v="7.1390000000000002"/>
    <x v="1"/>
  </r>
  <r>
    <x v="19"/>
    <d v="2012-06-22T00:00:00"/>
    <x v="4"/>
    <x v="2841"/>
    <x v="0"/>
    <n v="76.510000000000005"/>
    <x v="1"/>
    <n v="3.5640000000000001"/>
    <x v="2"/>
    <n v="214.60599999999999"/>
    <x v="0"/>
    <n v="7.1390000000000002"/>
    <x v="1"/>
  </r>
  <r>
    <x v="19"/>
    <d v="2012-06-29T00:00:00"/>
    <x v="4"/>
    <x v="2842"/>
    <x v="0"/>
    <n v="74.150000000000006"/>
    <x v="1"/>
    <n v="3.5059999999999998"/>
    <x v="2"/>
    <n v="214.6466757"/>
    <x v="0"/>
    <n v="7.1390000000000002"/>
    <x v="1"/>
  </r>
  <r>
    <x v="19"/>
    <d v="2012-07-06T00:00:00"/>
    <x v="5"/>
    <x v="2843"/>
    <x v="0"/>
    <n v="79.2"/>
    <x v="1"/>
    <n v="3.4750000000000001"/>
    <x v="1"/>
    <n v="214.68735140000001"/>
    <x v="0"/>
    <n v="7.28"/>
    <x v="1"/>
  </r>
  <r>
    <x v="19"/>
    <d v="2012-07-13T00:00:00"/>
    <x v="5"/>
    <x v="2844"/>
    <x v="0"/>
    <n v="78.27"/>
    <x v="1"/>
    <n v="3.5230000000000001"/>
    <x v="2"/>
    <n v="214.728027"/>
    <x v="0"/>
    <n v="7.28"/>
    <x v="1"/>
  </r>
  <r>
    <x v="19"/>
    <d v="2012-07-20T00:00:00"/>
    <x v="5"/>
    <x v="2845"/>
    <x v="0"/>
    <n v="76.040000000000006"/>
    <x v="1"/>
    <n v="3.5670000000000002"/>
    <x v="2"/>
    <n v="214.7331351"/>
    <x v="0"/>
    <n v="7.28"/>
    <x v="1"/>
  </r>
  <r>
    <x v="19"/>
    <d v="2012-07-27T00:00:00"/>
    <x v="5"/>
    <x v="2846"/>
    <x v="0"/>
    <n v="74.599999999999994"/>
    <x v="1"/>
    <n v="3.6469999999999998"/>
    <x v="2"/>
    <n v="214.7382432"/>
    <x v="0"/>
    <n v="7.28"/>
    <x v="1"/>
  </r>
  <r>
    <x v="19"/>
    <d v="2012-08-03T00:00:00"/>
    <x v="6"/>
    <x v="2847"/>
    <x v="0"/>
    <n v="74.73"/>
    <x v="1"/>
    <n v="3.6539999999999999"/>
    <x v="2"/>
    <n v="214.74335139999999"/>
    <x v="0"/>
    <n v="7.28"/>
    <x v="1"/>
  </r>
  <r>
    <x v="19"/>
    <d v="2012-08-10T00:00:00"/>
    <x v="6"/>
    <x v="2848"/>
    <x v="0"/>
    <n v="75.400000000000006"/>
    <x v="1"/>
    <n v="3.722"/>
    <x v="2"/>
    <n v="214.7484595"/>
    <x v="0"/>
    <n v="7.28"/>
    <x v="1"/>
  </r>
  <r>
    <x v="19"/>
    <d v="2012-08-17T00:00:00"/>
    <x v="6"/>
    <x v="2849"/>
    <x v="0"/>
    <n v="69.569999999999993"/>
    <x v="1"/>
    <n v="3.8069999999999999"/>
    <x v="2"/>
    <n v="214.82557800000001"/>
    <x v="0"/>
    <n v="7.28"/>
    <x v="1"/>
  </r>
  <r>
    <x v="19"/>
    <d v="2012-08-24T00:00:00"/>
    <x v="6"/>
    <x v="2850"/>
    <x v="0"/>
    <n v="68.27"/>
    <x v="1"/>
    <n v="3.8340000000000001"/>
    <x v="2"/>
    <n v="214.95670440000001"/>
    <x v="0"/>
    <n v="7.28"/>
    <x v="1"/>
  </r>
  <r>
    <x v="19"/>
    <d v="2012-08-31T00:00:00"/>
    <x v="6"/>
    <x v="2851"/>
    <x v="0"/>
    <n v="72.66"/>
    <x v="1"/>
    <n v="3.867"/>
    <x v="2"/>
    <n v="215.0878309"/>
    <x v="0"/>
    <n v="7.28"/>
    <x v="1"/>
  </r>
  <r>
    <x v="19"/>
    <d v="2012-09-07T00:00:00"/>
    <x v="7"/>
    <x v="2852"/>
    <x v="1"/>
    <n v="76.36"/>
    <x v="1"/>
    <n v="3.911"/>
    <x v="2"/>
    <n v="215.2189573"/>
    <x v="0"/>
    <n v="7.28"/>
    <x v="1"/>
  </r>
  <r>
    <x v="19"/>
    <d v="2012-09-14T00:00:00"/>
    <x v="7"/>
    <x v="2853"/>
    <x v="0"/>
    <n v="64.84"/>
    <x v="1"/>
    <n v="3.948"/>
    <x v="2"/>
    <n v="215.35837570000001"/>
    <x v="0"/>
    <n v="7.28"/>
    <x v="1"/>
  </r>
  <r>
    <x v="19"/>
    <d v="2012-09-21T00:00:00"/>
    <x v="7"/>
    <x v="2854"/>
    <x v="0"/>
    <n v="60.94"/>
    <x v="1"/>
    <n v="4.0380000000000003"/>
    <x v="2"/>
    <n v="215.54754589999999"/>
    <x v="0"/>
    <n v="7.28"/>
    <x v="1"/>
  </r>
  <r>
    <x v="19"/>
    <d v="2012-09-28T00:00:00"/>
    <x v="7"/>
    <x v="2855"/>
    <x v="0"/>
    <n v="58.65"/>
    <x v="1"/>
    <n v="3.9969999999999999"/>
    <x v="2"/>
    <n v="215.73671619999999"/>
    <x v="0"/>
    <n v="7.28"/>
    <x v="1"/>
  </r>
  <r>
    <x v="19"/>
    <d v="2012-10-05T00:00:00"/>
    <x v="8"/>
    <x v="2856"/>
    <x v="0"/>
    <n v="60.77"/>
    <x v="1"/>
    <n v="3.9849999999999999"/>
    <x v="2"/>
    <n v="215.92588649999999"/>
    <x v="0"/>
    <n v="7.2930000000000001"/>
    <x v="1"/>
  </r>
  <r>
    <x v="19"/>
    <d v="2012-10-12T00:00:00"/>
    <x v="8"/>
    <x v="2857"/>
    <x v="0"/>
    <n v="47.2"/>
    <x v="0"/>
    <n v="4"/>
    <x v="2"/>
    <n v="216.11505679999999"/>
    <x v="0"/>
    <n v="7.2930000000000001"/>
    <x v="1"/>
  </r>
  <r>
    <x v="19"/>
    <d v="2012-10-19T00:00:00"/>
    <x v="8"/>
    <x v="2858"/>
    <x v="0"/>
    <n v="56.26"/>
    <x v="1"/>
    <n v="3.9689999999999999"/>
    <x v="2"/>
    <n v="216.1464699"/>
    <x v="0"/>
    <n v="7.2930000000000001"/>
    <x v="1"/>
  </r>
  <r>
    <x v="19"/>
    <d v="2012-10-26T00:00:00"/>
    <x v="8"/>
    <x v="2859"/>
    <x v="0"/>
    <n v="60.04"/>
    <x v="1"/>
    <n v="3.8820000000000001"/>
    <x v="2"/>
    <n v="216.15159019999999"/>
    <x v="0"/>
    <n v="7.2930000000000001"/>
    <x v="1"/>
  </r>
  <r>
    <x v="20"/>
    <d v="2010-02-05T00:00:00"/>
    <x v="0"/>
    <x v="2860"/>
    <x v="0"/>
    <n v="39.049999999999997"/>
    <x v="0"/>
    <n v="2.5720000000000001"/>
    <x v="0"/>
    <n v="210.7526053"/>
    <x v="0"/>
    <n v="8.3239999999999998"/>
    <x v="0"/>
  </r>
  <r>
    <x v="20"/>
    <d v="2010-02-12T00:00:00"/>
    <x v="0"/>
    <x v="2861"/>
    <x v="1"/>
    <n v="37.770000000000003"/>
    <x v="0"/>
    <n v="2.548"/>
    <x v="0"/>
    <n v="210.89799350000001"/>
    <x v="0"/>
    <n v="8.3239999999999998"/>
    <x v="0"/>
  </r>
  <r>
    <x v="20"/>
    <d v="2010-02-19T00:00:00"/>
    <x v="0"/>
    <x v="2862"/>
    <x v="0"/>
    <n v="39.75"/>
    <x v="0"/>
    <n v="2.5139999999999998"/>
    <x v="0"/>
    <n v="210.94516049999999"/>
    <x v="0"/>
    <n v="8.3239999999999998"/>
    <x v="0"/>
  </r>
  <r>
    <x v="20"/>
    <d v="2010-02-26T00:00:00"/>
    <x v="0"/>
    <x v="2863"/>
    <x v="0"/>
    <n v="45.31"/>
    <x v="0"/>
    <n v="2.5609999999999999"/>
    <x v="0"/>
    <n v="210.9759573"/>
    <x v="0"/>
    <n v="8.3239999999999998"/>
    <x v="0"/>
  </r>
  <r>
    <x v="20"/>
    <d v="2010-03-05T00:00:00"/>
    <x v="1"/>
    <x v="2864"/>
    <x v="0"/>
    <n v="48.61"/>
    <x v="0"/>
    <n v="2.625"/>
    <x v="0"/>
    <n v="211.00675419999999"/>
    <x v="0"/>
    <n v="8.3239999999999998"/>
    <x v="0"/>
  </r>
  <r>
    <x v="20"/>
    <d v="2010-03-12T00:00:00"/>
    <x v="1"/>
    <x v="2865"/>
    <x v="0"/>
    <n v="57.1"/>
    <x v="1"/>
    <n v="2.6669999999999998"/>
    <x v="0"/>
    <n v="211.03755100000001"/>
    <x v="0"/>
    <n v="8.3239999999999998"/>
    <x v="0"/>
  </r>
  <r>
    <x v="20"/>
    <d v="2010-03-19T00:00:00"/>
    <x v="1"/>
    <x v="2866"/>
    <x v="0"/>
    <n v="54.68"/>
    <x v="1"/>
    <n v="2.72"/>
    <x v="0"/>
    <n v="210.8733316"/>
    <x v="0"/>
    <n v="8.3239999999999998"/>
    <x v="0"/>
  </r>
  <r>
    <x v="20"/>
    <d v="2010-03-26T00:00:00"/>
    <x v="1"/>
    <x v="2867"/>
    <x v="0"/>
    <n v="51.66"/>
    <x v="1"/>
    <n v="2.7320000000000002"/>
    <x v="0"/>
    <n v="210.67660950000001"/>
    <x v="0"/>
    <n v="8.3239999999999998"/>
    <x v="0"/>
  </r>
  <r>
    <x v="20"/>
    <d v="2010-04-02T00:00:00"/>
    <x v="2"/>
    <x v="2868"/>
    <x v="0"/>
    <n v="64.12"/>
    <x v="1"/>
    <n v="2.7189999999999999"/>
    <x v="0"/>
    <n v="210.4798874"/>
    <x v="0"/>
    <n v="8.1999999999999993"/>
    <x v="0"/>
  </r>
  <r>
    <x v="20"/>
    <d v="2010-04-09T00:00:00"/>
    <x v="2"/>
    <x v="2869"/>
    <x v="0"/>
    <n v="65.739999999999995"/>
    <x v="1"/>
    <n v="2.77"/>
    <x v="0"/>
    <n v="210.28316530000001"/>
    <x v="0"/>
    <n v="8.1999999999999993"/>
    <x v="0"/>
  </r>
  <r>
    <x v="20"/>
    <d v="2010-04-16T00:00:00"/>
    <x v="2"/>
    <x v="2870"/>
    <x v="0"/>
    <n v="67.87"/>
    <x v="1"/>
    <n v="2.8079999999999998"/>
    <x v="0"/>
    <n v="210.1495463"/>
    <x v="0"/>
    <n v="8.1999999999999993"/>
    <x v="0"/>
  </r>
  <r>
    <x v="20"/>
    <d v="2010-04-23T00:00:00"/>
    <x v="2"/>
    <x v="2871"/>
    <x v="0"/>
    <n v="64.209999999999994"/>
    <x v="1"/>
    <n v="2.7949999999999999"/>
    <x v="0"/>
    <n v="210.10006480000001"/>
    <x v="0"/>
    <n v="8.1999999999999993"/>
    <x v="0"/>
  </r>
  <r>
    <x v="20"/>
    <d v="2010-04-30T00:00:00"/>
    <x v="2"/>
    <x v="2872"/>
    <x v="0"/>
    <n v="66.930000000000007"/>
    <x v="1"/>
    <n v="2.78"/>
    <x v="0"/>
    <n v="210.0505833"/>
    <x v="0"/>
    <n v="8.1999999999999993"/>
    <x v="0"/>
  </r>
  <r>
    <x v="20"/>
    <d v="2010-05-07T00:00:00"/>
    <x v="3"/>
    <x v="2873"/>
    <x v="0"/>
    <n v="70.87"/>
    <x v="1"/>
    <n v="2.835"/>
    <x v="0"/>
    <n v="210.00110179999999"/>
    <x v="0"/>
    <n v="8.1999999999999993"/>
    <x v="0"/>
  </r>
  <r>
    <x v="20"/>
    <d v="2010-05-14T00:00:00"/>
    <x v="3"/>
    <x v="2874"/>
    <x v="0"/>
    <n v="73.08"/>
    <x v="1"/>
    <n v="2.8540000000000001"/>
    <x v="0"/>
    <n v="209.9984585"/>
    <x v="0"/>
    <n v="8.1999999999999993"/>
    <x v="0"/>
  </r>
  <r>
    <x v="20"/>
    <d v="2010-05-21T00:00:00"/>
    <x v="3"/>
    <x v="2875"/>
    <x v="0"/>
    <n v="74.239999999999995"/>
    <x v="1"/>
    <n v="2.8260000000000001"/>
    <x v="0"/>
    <n v="210.27684429999999"/>
    <x v="0"/>
    <n v="8.1999999999999993"/>
    <x v="0"/>
  </r>
  <r>
    <x v="20"/>
    <d v="2010-05-28T00:00:00"/>
    <x v="3"/>
    <x v="2876"/>
    <x v="0"/>
    <n v="80.94"/>
    <x v="1"/>
    <n v="2.7589999999999999"/>
    <x v="0"/>
    <n v="210.55523009999999"/>
    <x v="0"/>
    <n v="8.1999999999999993"/>
    <x v="0"/>
  </r>
  <r>
    <x v="20"/>
    <d v="2010-06-04T00:00:00"/>
    <x v="4"/>
    <x v="2877"/>
    <x v="0"/>
    <n v="82.68"/>
    <x v="1"/>
    <n v="2.7050000000000001"/>
    <x v="0"/>
    <n v="210.83361600000001"/>
    <x v="0"/>
    <n v="8.1999999999999993"/>
    <x v="0"/>
  </r>
  <r>
    <x v="20"/>
    <d v="2010-06-11T00:00:00"/>
    <x v="4"/>
    <x v="2878"/>
    <x v="0"/>
    <n v="83.51"/>
    <x v="1"/>
    <n v="2.6680000000000001"/>
    <x v="0"/>
    <n v="211.1120018"/>
    <x v="0"/>
    <n v="8.1999999999999993"/>
    <x v="0"/>
  </r>
  <r>
    <x v="20"/>
    <d v="2010-06-18T00:00:00"/>
    <x v="4"/>
    <x v="2879"/>
    <x v="0"/>
    <n v="86.18"/>
    <x v="2"/>
    <n v="2.637"/>
    <x v="0"/>
    <n v="211.10965429999999"/>
    <x v="0"/>
    <n v="8.1999999999999993"/>
    <x v="0"/>
  </r>
  <r>
    <x v="20"/>
    <d v="2010-06-25T00:00:00"/>
    <x v="4"/>
    <x v="2880"/>
    <x v="0"/>
    <n v="87.01"/>
    <x v="2"/>
    <n v="2.653"/>
    <x v="0"/>
    <n v="210.9950134"/>
    <x v="0"/>
    <n v="8.1999999999999993"/>
    <x v="0"/>
  </r>
  <r>
    <x v="20"/>
    <d v="2010-07-02T00:00:00"/>
    <x v="5"/>
    <x v="2881"/>
    <x v="0"/>
    <n v="82.29"/>
    <x v="1"/>
    <n v="2.669"/>
    <x v="0"/>
    <n v="210.88037259999999"/>
    <x v="0"/>
    <n v="8.0990000000000002"/>
    <x v="0"/>
  </r>
  <r>
    <x v="20"/>
    <d v="2010-07-09T00:00:00"/>
    <x v="5"/>
    <x v="2882"/>
    <x v="0"/>
    <n v="81.67"/>
    <x v="1"/>
    <n v="2.6419999999999999"/>
    <x v="0"/>
    <n v="210.7657317"/>
    <x v="0"/>
    <n v="8.0990000000000002"/>
    <x v="0"/>
  </r>
  <r>
    <x v="20"/>
    <d v="2010-07-16T00:00:00"/>
    <x v="5"/>
    <x v="2883"/>
    <x v="0"/>
    <n v="85.61"/>
    <x v="1"/>
    <n v="2.6230000000000002"/>
    <x v="0"/>
    <n v="210.75779539999999"/>
    <x v="0"/>
    <n v="8.0990000000000002"/>
    <x v="0"/>
  </r>
  <r>
    <x v="20"/>
    <d v="2010-07-23T00:00:00"/>
    <x v="5"/>
    <x v="2884"/>
    <x v="0"/>
    <n v="87.17"/>
    <x v="2"/>
    <n v="2.6080000000000001"/>
    <x v="0"/>
    <n v="210.89213190000001"/>
    <x v="0"/>
    <n v="8.0990000000000002"/>
    <x v="0"/>
  </r>
  <r>
    <x v="20"/>
    <d v="2010-07-30T00:00:00"/>
    <x v="5"/>
    <x v="2885"/>
    <x v="0"/>
    <n v="83.59"/>
    <x v="1"/>
    <n v="2.64"/>
    <x v="0"/>
    <n v="211.0264684"/>
    <x v="0"/>
    <n v="8.0990000000000002"/>
    <x v="0"/>
  </r>
  <r>
    <x v="20"/>
    <d v="2010-08-06T00:00:00"/>
    <x v="6"/>
    <x v="2886"/>
    <x v="0"/>
    <n v="90.3"/>
    <x v="2"/>
    <n v="2.6269999999999998"/>
    <x v="0"/>
    <n v="211.16080489999999"/>
    <x v="0"/>
    <n v="8.0990000000000002"/>
    <x v="0"/>
  </r>
  <r>
    <x v="20"/>
    <d v="2010-08-13T00:00:00"/>
    <x v="6"/>
    <x v="2887"/>
    <x v="0"/>
    <n v="89.65"/>
    <x v="2"/>
    <n v="2.6920000000000002"/>
    <x v="0"/>
    <n v="211.29514130000001"/>
    <x v="0"/>
    <n v="8.0990000000000002"/>
    <x v="0"/>
  </r>
  <r>
    <x v="20"/>
    <d v="2010-08-20T00:00:00"/>
    <x v="6"/>
    <x v="2888"/>
    <x v="0"/>
    <n v="89.58"/>
    <x v="2"/>
    <n v="2.6640000000000001"/>
    <x v="0"/>
    <n v="211.25965859999999"/>
    <x v="0"/>
    <n v="8.0990000000000002"/>
    <x v="0"/>
  </r>
  <r>
    <x v="20"/>
    <d v="2010-08-27T00:00:00"/>
    <x v="6"/>
    <x v="2889"/>
    <x v="0"/>
    <n v="86.2"/>
    <x v="2"/>
    <n v="2.6190000000000002"/>
    <x v="0"/>
    <n v="211.22417590000001"/>
    <x v="0"/>
    <n v="8.0990000000000002"/>
    <x v="0"/>
  </r>
  <r>
    <x v="20"/>
    <d v="2010-09-03T00:00:00"/>
    <x v="7"/>
    <x v="2890"/>
    <x v="0"/>
    <n v="82.57"/>
    <x v="1"/>
    <n v="2.577"/>
    <x v="0"/>
    <n v="211.18869309999999"/>
    <x v="0"/>
    <n v="8.0990000000000002"/>
    <x v="0"/>
  </r>
  <r>
    <x v="20"/>
    <d v="2010-09-10T00:00:00"/>
    <x v="7"/>
    <x v="2891"/>
    <x v="1"/>
    <n v="79.3"/>
    <x v="1"/>
    <n v="2.5649999999999999"/>
    <x v="0"/>
    <n v="211.15321040000001"/>
    <x v="0"/>
    <n v="8.0990000000000002"/>
    <x v="0"/>
  </r>
  <r>
    <x v="20"/>
    <d v="2010-09-17T00:00:00"/>
    <x v="7"/>
    <x v="2892"/>
    <x v="0"/>
    <n v="83.03"/>
    <x v="1"/>
    <n v="2.5819999999999999"/>
    <x v="0"/>
    <n v="211.18064150000001"/>
    <x v="0"/>
    <n v="8.0990000000000002"/>
    <x v="0"/>
  </r>
  <r>
    <x v="20"/>
    <d v="2010-09-24T00:00:00"/>
    <x v="7"/>
    <x v="2893"/>
    <x v="0"/>
    <n v="80.790000000000006"/>
    <x v="1"/>
    <n v="2.6240000000000001"/>
    <x v="0"/>
    <n v="211.25525780000001"/>
    <x v="0"/>
    <n v="8.0990000000000002"/>
    <x v="0"/>
  </r>
  <r>
    <x v="20"/>
    <d v="2010-10-01T00:00:00"/>
    <x v="8"/>
    <x v="2894"/>
    <x v="0"/>
    <n v="70.28"/>
    <x v="1"/>
    <n v="2.6030000000000002"/>
    <x v="0"/>
    <n v="211.32987420000001"/>
    <x v="0"/>
    <n v="8.1630000000000003"/>
    <x v="0"/>
  </r>
  <r>
    <x v="20"/>
    <d v="2010-10-08T00:00:00"/>
    <x v="8"/>
    <x v="2895"/>
    <x v="0"/>
    <n v="65.760000000000005"/>
    <x v="1"/>
    <n v="2.633"/>
    <x v="0"/>
    <n v="211.4044906"/>
    <x v="0"/>
    <n v="8.1630000000000003"/>
    <x v="0"/>
  </r>
  <r>
    <x v="20"/>
    <d v="2010-10-15T00:00:00"/>
    <x v="8"/>
    <x v="2896"/>
    <x v="0"/>
    <n v="68.61"/>
    <x v="1"/>
    <n v="2.72"/>
    <x v="0"/>
    <n v="211.47132859999999"/>
    <x v="0"/>
    <n v="8.1630000000000003"/>
    <x v="0"/>
  </r>
  <r>
    <x v="20"/>
    <d v="2010-10-22T00:00:00"/>
    <x v="8"/>
    <x v="2897"/>
    <x v="0"/>
    <n v="70.72"/>
    <x v="1"/>
    <n v="2.7250000000000001"/>
    <x v="0"/>
    <n v="211.51872080000001"/>
    <x v="0"/>
    <n v="8.1630000000000003"/>
    <x v="0"/>
  </r>
  <r>
    <x v="20"/>
    <d v="2010-10-29T00:00:00"/>
    <x v="8"/>
    <x v="2898"/>
    <x v="0"/>
    <n v="67.510000000000005"/>
    <x v="1"/>
    <n v="2.7160000000000002"/>
    <x v="0"/>
    <n v="211.5661131"/>
    <x v="0"/>
    <n v="8.1630000000000003"/>
    <x v="0"/>
  </r>
  <r>
    <x v="20"/>
    <d v="2010-11-05T00:00:00"/>
    <x v="9"/>
    <x v="2899"/>
    <x v="0"/>
    <n v="58.71"/>
    <x v="1"/>
    <n v="2.6890000000000001"/>
    <x v="0"/>
    <n v="211.61350530000001"/>
    <x v="0"/>
    <n v="8.1630000000000003"/>
    <x v="0"/>
  </r>
  <r>
    <x v="20"/>
    <d v="2010-11-12T00:00:00"/>
    <x v="9"/>
    <x v="2900"/>
    <x v="0"/>
    <n v="60.95"/>
    <x v="1"/>
    <n v="2.7280000000000002"/>
    <x v="0"/>
    <n v="211.6608975"/>
    <x v="0"/>
    <n v="8.1630000000000003"/>
    <x v="0"/>
  </r>
  <r>
    <x v="20"/>
    <d v="2010-11-19T00:00:00"/>
    <x v="9"/>
    <x v="2901"/>
    <x v="0"/>
    <n v="51.71"/>
    <x v="1"/>
    <n v="2.7709999999999999"/>
    <x v="0"/>
    <n v="211.54703040000001"/>
    <x v="0"/>
    <n v="8.1630000000000003"/>
    <x v="0"/>
  </r>
  <r>
    <x v="20"/>
    <d v="2010-11-26T00:00:00"/>
    <x v="9"/>
    <x v="2902"/>
    <x v="1"/>
    <n v="62.96"/>
    <x v="1"/>
    <n v="2.7349999999999999"/>
    <x v="0"/>
    <n v="211.40628670000001"/>
    <x v="0"/>
    <n v="8.1630000000000003"/>
    <x v="0"/>
  </r>
  <r>
    <x v="20"/>
    <d v="2010-12-03T00:00:00"/>
    <x v="10"/>
    <x v="2903"/>
    <x v="0"/>
    <n v="50.43"/>
    <x v="1"/>
    <n v="2.7080000000000002"/>
    <x v="0"/>
    <n v="211.26554300000001"/>
    <x v="0"/>
    <n v="8.1630000000000003"/>
    <x v="0"/>
  </r>
  <r>
    <x v="20"/>
    <d v="2010-12-10T00:00:00"/>
    <x v="10"/>
    <x v="2904"/>
    <x v="0"/>
    <n v="46.35"/>
    <x v="0"/>
    <n v="2.843"/>
    <x v="0"/>
    <n v="211.12479930000001"/>
    <x v="0"/>
    <n v="8.1630000000000003"/>
    <x v="0"/>
  </r>
  <r>
    <x v="20"/>
    <d v="2010-12-17T00:00:00"/>
    <x v="10"/>
    <x v="2905"/>
    <x v="0"/>
    <n v="48.63"/>
    <x v="0"/>
    <n v="2.8690000000000002"/>
    <x v="0"/>
    <n v="211.06454579999999"/>
    <x v="0"/>
    <n v="8.1630000000000003"/>
    <x v="0"/>
  </r>
  <r>
    <x v="20"/>
    <d v="2010-12-24T00:00:00"/>
    <x v="10"/>
    <x v="2906"/>
    <x v="0"/>
    <n v="51.29"/>
    <x v="1"/>
    <n v="2.8860000000000001"/>
    <x v="0"/>
    <n v="211.06465990000001"/>
    <x v="0"/>
    <n v="8.1630000000000003"/>
    <x v="0"/>
  </r>
  <r>
    <x v="20"/>
    <d v="2010-12-31T00:00:00"/>
    <x v="10"/>
    <x v="2907"/>
    <x v="1"/>
    <n v="47.19"/>
    <x v="0"/>
    <n v="2.9430000000000001"/>
    <x v="0"/>
    <n v="211.064774"/>
    <x v="0"/>
    <n v="8.1630000000000003"/>
    <x v="0"/>
  </r>
  <r>
    <x v="20"/>
    <d v="2011-01-07T00:00:00"/>
    <x v="11"/>
    <x v="2908"/>
    <x v="0"/>
    <n v="44.24"/>
    <x v="0"/>
    <n v="2.976"/>
    <x v="0"/>
    <n v="211.06488809999999"/>
    <x v="0"/>
    <n v="8.0280000000000005"/>
    <x v="0"/>
  </r>
  <r>
    <x v="20"/>
    <d v="2011-01-14T00:00:00"/>
    <x v="11"/>
    <x v="2909"/>
    <x v="0"/>
    <n v="34.14"/>
    <x v="0"/>
    <n v="2.9830000000000001"/>
    <x v="0"/>
    <n v="211.11767130000001"/>
    <x v="0"/>
    <n v="8.0280000000000005"/>
    <x v="0"/>
  </r>
  <r>
    <x v="20"/>
    <d v="2011-01-21T00:00:00"/>
    <x v="11"/>
    <x v="2910"/>
    <x v="0"/>
    <n v="42.72"/>
    <x v="0"/>
    <n v="3.016"/>
    <x v="1"/>
    <n v="211.48646909999999"/>
    <x v="0"/>
    <n v="8.0280000000000005"/>
    <x v="0"/>
  </r>
  <r>
    <x v="20"/>
    <d v="2011-01-28T00:00:00"/>
    <x v="11"/>
    <x v="2911"/>
    <x v="0"/>
    <n v="44.04"/>
    <x v="0"/>
    <n v="3.01"/>
    <x v="1"/>
    <n v="211.85526680000001"/>
    <x v="0"/>
    <n v="8.0280000000000005"/>
    <x v="0"/>
  </r>
  <r>
    <x v="20"/>
    <d v="2011-02-04T00:00:00"/>
    <x v="0"/>
    <x v="2912"/>
    <x v="0"/>
    <n v="36.33"/>
    <x v="0"/>
    <n v="2.9889999999999999"/>
    <x v="0"/>
    <n v="212.22406459999999"/>
    <x v="0"/>
    <n v="8.0280000000000005"/>
    <x v="0"/>
  </r>
  <r>
    <x v="20"/>
    <d v="2011-02-11T00:00:00"/>
    <x v="0"/>
    <x v="2913"/>
    <x v="1"/>
    <n v="34.61"/>
    <x v="0"/>
    <n v="3.0219999999999998"/>
    <x v="1"/>
    <n v="212.5928624"/>
    <x v="0"/>
    <n v="8.0280000000000005"/>
    <x v="0"/>
  </r>
  <r>
    <x v="20"/>
    <d v="2011-02-18T00:00:00"/>
    <x v="0"/>
    <x v="2914"/>
    <x v="0"/>
    <n v="59.87"/>
    <x v="1"/>
    <n v="3.0449999999999999"/>
    <x v="1"/>
    <n v="212.9033115"/>
    <x v="0"/>
    <n v="8.0280000000000005"/>
    <x v="0"/>
  </r>
  <r>
    <x v="20"/>
    <d v="2011-02-25T00:00:00"/>
    <x v="0"/>
    <x v="2915"/>
    <x v="0"/>
    <n v="61.27"/>
    <x v="1"/>
    <n v="3.0649999999999999"/>
    <x v="1"/>
    <n v="213.19042099999999"/>
    <x v="0"/>
    <n v="8.0280000000000005"/>
    <x v="0"/>
  </r>
  <r>
    <x v="20"/>
    <d v="2011-03-04T00:00:00"/>
    <x v="1"/>
    <x v="2916"/>
    <x v="0"/>
    <n v="59.52"/>
    <x v="1"/>
    <n v="3.2879999999999998"/>
    <x v="1"/>
    <n v="213.4775305"/>
    <x v="0"/>
    <n v="8.0280000000000005"/>
    <x v="0"/>
  </r>
  <r>
    <x v="20"/>
    <d v="2011-03-11T00:00:00"/>
    <x v="1"/>
    <x v="2917"/>
    <x v="0"/>
    <n v="54.69"/>
    <x v="1"/>
    <n v="3.4590000000000001"/>
    <x v="1"/>
    <n v="213.76464010000001"/>
    <x v="0"/>
    <n v="8.0280000000000005"/>
    <x v="0"/>
  </r>
  <r>
    <x v="20"/>
    <d v="2011-03-18T00:00:00"/>
    <x v="1"/>
    <x v="2918"/>
    <x v="0"/>
    <n v="63.26"/>
    <x v="1"/>
    <n v="3.488"/>
    <x v="1"/>
    <n v="214.01562379999999"/>
    <x v="0"/>
    <n v="8.0280000000000005"/>
    <x v="0"/>
  </r>
  <r>
    <x v="20"/>
    <d v="2011-03-25T00:00:00"/>
    <x v="1"/>
    <x v="2919"/>
    <x v="0"/>
    <n v="70.33"/>
    <x v="1"/>
    <n v="3.4729999999999999"/>
    <x v="1"/>
    <n v="214.25215729999999"/>
    <x v="0"/>
    <n v="8.0280000000000005"/>
    <x v="0"/>
  </r>
  <r>
    <x v="20"/>
    <d v="2011-04-01T00:00:00"/>
    <x v="2"/>
    <x v="2920"/>
    <x v="0"/>
    <n v="56.36"/>
    <x v="1"/>
    <n v="3.524"/>
    <x v="2"/>
    <n v="214.4886908"/>
    <x v="0"/>
    <n v="7.931"/>
    <x v="1"/>
  </r>
  <r>
    <x v="20"/>
    <d v="2011-04-08T00:00:00"/>
    <x v="2"/>
    <x v="2921"/>
    <x v="0"/>
    <n v="68.62"/>
    <x v="1"/>
    <n v="3.6219999999999999"/>
    <x v="2"/>
    <n v="214.72522420000001"/>
    <x v="0"/>
    <n v="7.931"/>
    <x v="1"/>
  </r>
  <r>
    <x v="20"/>
    <d v="2011-04-15T00:00:00"/>
    <x v="2"/>
    <x v="2922"/>
    <x v="0"/>
    <n v="71.010000000000005"/>
    <x v="1"/>
    <n v="3.7429999999999999"/>
    <x v="2"/>
    <n v="214.94206310000001"/>
    <x v="0"/>
    <n v="7.931"/>
    <x v="1"/>
  </r>
  <r>
    <x v="20"/>
    <d v="2011-04-22T00:00:00"/>
    <x v="2"/>
    <x v="2923"/>
    <x v="0"/>
    <n v="70.790000000000006"/>
    <x v="1"/>
    <n v="3.8069999999999999"/>
    <x v="2"/>
    <n v="215.10966569999999"/>
    <x v="0"/>
    <n v="7.931"/>
    <x v="1"/>
  </r>
  <r>
    <x v="20"/>
    <d v="2011-04-29T00:00:00"/>
    <x v="2"/>
    <x v="2924"/>
    <x v="0"/>
    <n v="70.19"/>
    <x v="1"/>
    <n v="3.81"/>
    <x v="2"/>
    <n v="215.2772683"/>
    <x v="0"/>
    <n v="7.931"/>
    <x v="1"/>
  </r>
  <r>
    <x v="20"/>
    <d v="2011-05-06T00:00:00"/>
    <x v="3"/>
    <x v="2925"/>
    <x v="0"/>
    <n v="61.87"/>
    <x v="1"/>
    <n v="3.9060000000000001"/>
    <x v="2"/>
    <n v="215.44487090000001"/>
    <x v="0"/>
    <n v="7.931"/>
    <x v="1"/>
  </r>
  <r>
    <x v="20"/>
    <d v="2011-05-13T00:00:00"/>
    <x v="3"/>
    <x v="2926"/>
    <x v="0"/>
    <n v="75.040000000000006"/>
    <x v="1"/>
    <n v="3.899"/>
    <x v="2"/>
    <n v="215.61247349999999"/>
    <x v="0"/>
    <n v="7.931"/>
    <x v="1"/>
  </r>
  <r>
    <x v="20"/>
    <d v="2011-05-20T00:00:00"/>
    <x v="3"/>
    <x v="2927"/>
    <x v="0"/>
    <n v="68.36"/>
    <x v="1"/>
    <n v="3.907"/>
    <x v="2"/>
    <n v="215.38347780000001"/>
    <x v="0"/>
    <n v="7.931"/>
    <x v="1"/>
  </r>
  <r>
    <x v="20"/>
    <d v="2011-05-27T00:00:00"/>
    <x v="3"/>
    <x v="2928"/>
    <x v="0"/>
    <n v="76.86"/>
    <x v="1"/>
    <n v="3.786"/>
    <x v="2"/>
    <n v="215.15448219999999"/>
    <x v="0"/>
    <n v="7.931"/>
    <x v="1"/>
  </r>
  <r>
    <x v="20"/>
    <d v="2011-06-03T00:00:00"/>
    <x v="4"/>
    <x v="2929"/>
    <x v="0"/>
    <n v="83.82"/>
    <x v="1"/>
    <n v="3.6989999999999998"/>
    <x v="2"/>
    <n v="214.92548650000001"/>
    <x v="0"/>
    <n v="7.931"/>
    <x v="1"/>
  </r>
  <r>
    <x v="20"/>
    <d v="2011-06-10T00:00:00"/>
    <x v="4"/>
    <x v="2930"/>
    <x v="0"/>
    <n v="84.71"/>
    <x v="1"/>
    <n v="3.6480000000000001"/>
    <x v="2"/>
    <n v="214.69649079999999"/>
    <x v="0"/>
    <n v="7.931"/>
    <x v="1"/>
  </r>
  <r>
    <x v="20"/>
    <d v="2011-06-17T00:00:00"/>
    <x v="4"/>
    <x v="2931"/>
    <x v="0"/>
    <n v="87.54"/>
    <x v="2"/>
    <n v="3.637"/>
    <x v="2"/>
    <n v="214.65135380000001"/>
    <x v="0"/>
    <n v="7.931"/>
    <x v="1"/>
  </r>
  <r>
    <x v="20"/>
    <d v="2011-06-24T00:00:00"/>
    <x v="4"/>
    <x v="2932"/>
    <x v="0"/>
    <n v="85.72"/>
    <x v="1"/>
    <n v="3.5939999999999999"/>
    <x v="2"/>
    <n v="214.74411079999999"/>
    <x v="0"/>
    <n v="7.931"/>
    <x v="1"/>
  </r>
  <r>
    <x v="20"/>
    <d v="2011-07-01T00:00:00"/>
    <x v="5"/>
    <x v="2933"/>
    <x v="0"/>
    <n v="87.57"/>
    <x v="2"/>
    <n v="3.524"/>
    <x v="2"/>
    <n v="214.83686779999999"/>
    <x v="0"/>
    <n v="7.8520000000000003"/>
    <x v="1"/>
  </r>
  <r>
    <x v="20"/>
    <d v="2011-07-08T00:00:00"/>
    <x v="5"/>
    <x v="2934"/>
    <x v="0"/>
    <n v="89.16"/>
    <x v="2"/>
    <n v="3.48"/>
    <x v="1"/>
    <n v="214.92962489999999"/>
    <x v="0"/>
    <n v="7.8520000000000003"/>
    <x v="1"/>
  </r>
  <r>
    <x v="20"/>
    <d v="2011-07-15T00:00:00"/>
    <x v="5"/>
    <x v="2935"/>
    <x v="0"/>
    <n v="91.05"/>
    <x v="2"/>
    <n v="3.5750000000000002"/>
    <x v="2"/>
    <n v="215.01344259999999"/>
    <x v="0"/>
    <n v="7.8520000000000003"/>
    <x v="1"/>
  </r>
  <r>
    <x v="20"/>
    <d v="2011-07-22T00:00:00"/>
    <x v="5"/>
    <x v="2936"/>
    <x v="0"/>
    <n v="90.27"/>
    <x v="2"/>
    <n v="3.6509999999999998"/>
    <x v="2"/>
    <n v="215.0749122"/>
    <x v="0"/>
    <n v="7.8520000000000003"/>
    <x v="1"/>
  </r>
  <r>
    <x v="20"/>
    <d v="2011-07-29T00:00:00"/>
    <x v="5"/>
    <x v="2937"/>
    <x v="0"/>
    <n v="91.56"/>
    <x v="2"/>
    <n v="3.6819999999999999"/>
    <x v="2"/>
    <n v="215.1363819"/>
    <x v="0"/>
    <n v="7.8520000000000003"/>
    <x v="1"/>
  </r>
  <r>
    <x v="20"/>
    <d v="2011-08-05T00:00:00"/>
    <x v="6"/>
    <x v="2938"/>
    <x v="0"/>
    <n v="94.22"/>
    <x v="2"/>
    <n v="3.6840000000000002"/>
    <x v="2"/>
    <n v="215.19785150000001"/>
    <x v="0"/>
    <n v="7.8520000000000003"/>
    <x v="1"/>
  </r>
  <r>
    <x v="20"/>
    <d v="2011-08-12T00:00:00"/>
    <x v="6"/>
    <x v="2939"/>
    <x v="0"/>
    <n v="92.32"/>
    <x v="2"/>
    <n v="3.6379999999999999"/>
    <x v="2"/>
    <n v="215.25932109999999"/>
    <x v="0"/>
    <n v="7.8520000000000003"/>
    <x v="1"/>
  </r>
  <r>
    <x v="20"/>
    <d v="2011-08-19T00:00:00"/>
    <x v="6"/>
    <x v="2940"/>
    <x v="0"/>
    <n v="90.11"/>
    <x v="2"/>
    <n v="3.5539999999999998"/>
    <x v="2"/>
    <n v="215.3229307"/>
    <x v="0"/>
    <n v="7.8520000000000003"/>
    <x v="1"/>
  </r>
  <r>
    <x v="20"/>
    <d v="2011-08-26T00:00:00"/>
    <x v="6"/>
    <x v="2941"/>
    <x v="0"/>
    <n v="92.07"/>
    <x v="2"/>
    <n v="3.5230000000000001"/>
    <x v="2"/>
    <n v="215.386897"/>
    <x v="0"/>
    <n v="7.8520000000000003"/>
    <x v="1"/>
  </r>
  <r>
    <x v="20"/>
    <d v="2011-09-02T00:00:00"/>
    <x v="7"/>
    <x v="2942"/>
    <x v="0"/>
    <n v="91.94"/>
    <x v="2"/>
    <n v="3.5329999999999999"/>
    <x v="2"/>
    <n v="215.45086319999999"/>
    <x v="0"/>
    <n v="7.8520000000000003"/>
    <x v="1"/>
  </r>
  <r>
    <x v="20"/>
    <d v="2011-09-09T00:00:00"/>
    <x v="7"/>
    <x v="2943"/>
    <x v="1"/>
    <n v="78.87"/>
    <x v="1"/>
    <n v="3.5459999999999998"/>
    <x v="2"/>
    <n v="215.51482949999999"/>
    <x v="0"/>
    <n v="7.8520000000000003"/>
    <x v="1"/>
  </r>
  <r>
    <x v="20"/>
    <d v="2011-09-16T00:00:00"/>
    <x v="7"/>
    <x v="2944"/>
    <x v="0"/>
    <n v="80.62"/>
    <x v="1"/>
    <n v="3.5259999999999998"/>
    <x v="2"/>
    <n v="215.6944378"/>
    <x v="0"/>
    <n v="7.8520000000000003"/>
    <x v="1"/>
  </r>
  <r>
    <x v="20"/>
    <d v="2011-09-23T00:00:00"/>
    <x v="7"/>
    <x v="2945"/>
    <x v="0"/>
    <n v="75.680000000000007"/>
    <x v="1"/>
    <n v="3.4670000000000001"/>
    <x v="1"/>
    <n v="216.02823559999999"/>
    <x v="0"/>
    <n v="7.8520000000000003"/>
    <x v="1"/>
  </r>
  <r>
    <x v="20"/>
    <d v="2011-09-30T00:00:00"/>
    <x v="7"/>
    <x v="2946"/>
    <x v="0"/>
    <n v="78.91"/>
    <x v="1"/>
    <n v="3.355"/>
    <x v="1"/>
    <n v="216.36203330000001"/>
    <x v="0"/>
    <n v="7.8520000000000003"/>
    <x v="1"/>
  </r>
  <r>
    <x v="20"/>
    <d v="2011-10-07T00:00:00"/>
    <x v="8"/>
    <x v="2947"/>
    <x v="0"/>
    <n v="71.64"/>
    <x v="1"/>
    <n v="3.2850000000000001"/>
    <x v="1"/>
    <n v="216.69583109999999"/>
    <x v="0"/>
    <n v="7.4409999999999998"/>
    <x v="1"/>
  </r>
  <r>
    <x v="20"/>
    <d v="2011-10-14T00:00:00"/>
    <x v="8"/>
    <x v="2948"/>
    <x v="0"/>
    <n v="69.790000000000006"/>
    <x v="1"/>
    <n v="3.274"/>
    <x v="1"/>
    <n v="217.0048261"/>
    <x v="0"/>
    <n v="7.4409999999999998"/>
    <x v="1"/>
  </r>
  <r>
    <x v="20"/>
    <d v="2011-10-21T00:00:00"/>
    <x v="8"/>
    <x v="2949"/>
    <x v="0"/>
    <n v="65.16"/>
    <x v="1"/>
    <n v="3.3530000000000002"/>
    <x v="1"/>
    <n v="217.1650042"/>
    <x v="0"/>
    <n v="7.4409999999999998"/>
    <x v="1"/>
  </r>
  <r>
    <x v="20"/>
    <d v="2011-10-28T00:00:00"/>
    <x v="8"/>
    <x v="2950"/>
    <x v="0"/>
    <n v="65.459999999999994"/>
    <x v="1"/>
    <n v="3.3719999999999999"/>
    <x v="1"/>
    <n v="217.32518239999999"/>
    <x v="0"/>
    <n v="7.4409999999999998"/>
    <x v="1"/>
  </r>
  <r>
    <x v="20"/>
    <d v="2011-11-04T00:00:00"/>
    <x v="9"/>
    <x v="2951"/>
    <x v="0"/>
    <n v="56.01"/>
    <x v="1"/>
    <n v="3.3319999999999999"/>
    <x v="1"/>
    <n v="217.48536050000001"/>
    <x v="0"/>
    <n v="7.4409999999999998"/>
    <x v="1"/>
  </r>
  <r>
    <x v="20"/>
    <d v="2011-11-11T00:00:00"/>
    <x v="9"/>
    <x v="2952"/>
    <x v="0"/>
    <n v="59.8"/>
    <x v="1"/>
    <n v="3.2970000000000002"/>
    <x v="1"/>
    <n v="217.6455387"/>
    <x v="0"/>
    <n v="7.4409999999999998"/>
    <x v="1"/>
  </r>
  <r>
    <x v="20"/>
    <d v="2011-11-18T00:00:00"/>
    <x v="9"/>
    <x v="2953"/>
    <x v="0"/>
    <n v="61.9"/>
    <x v="1"/>
    <n v="3.3079999999999998"/>
    <x v="1"/>
    <n v="217.8670218"/>
    <x v="0"/>
    <n v="7.4409999999999998"/>
    <x v="1"/>
  </r>
  <r>
    <x v="20"/>
    <d v="2011-11-25T00:00:00"/>
    <x v="9"/>
    <x v="2954"/>
    <x v="1"/>
    <n v="56.43"/>
    <x v="1"/>
    <n v="3.2360000000000002"/>
    <x v="1"/>
    <n v="218.11302689999999"/>
    <x v="0"/>
    <n v="7.4409999999999998"/>
    <x v="1"/>
  </r>
  <r>
    <x v="20"/>
    <d v="2011-12-02T00:00:00"/>
    <x v="10"/>
    <x v="2955"/>
    <x v="0"/>
    <n v="48.72"/>
    <x v="0"/>
    <n v="3.1720000000000002"/>
    <x v="1"/>
    <n v="218.35903189999999"/>
    <x v="0"/>
    <n v="7.4409999999999998"/>
    <x v="1"/>
  </r>
  <r>
    <x v="20"/>
    <d v="2011-12-09T00:00:00"/>
    <x v="10"/>
    <x v="2956"/>
    <x v="0"/>
    <n v="41.44"/>
    <x v="0"/>
    <n v="3.1579999999999999"/>
    <x v="1"/>
    <n v="218.60503700000001"/>
    <x v="0"/>
    <n v="7.4409999999999998"/>
    <x v="1"/>
  </r>
  <r>
    <x v="20"/>
    <d v="2011-12-16T00:00:00"/>
    <x v="10"/>
    <x v="2957"/>
    <x v="0"/>
    <n v="50.56"/>
    <x v="1"/>
    <n v="3.1589999999999998"/>
    <x v="1"/>
    <n v="218.8217928"/>
    <x v="0"/>
    <n v="7.4409999999999998"/>
    <x v="1"/>
  </r>
  <r>
    <x v="20"/>
    <d v="2011-12-23T00:00:00"/>
    <x v="10"/>
    <x v="2958"/>
    <x v="0"/>
    <n v="46.54"/>
    <x v="0"/>
    <n v="3.1120000000000001"/>
    <x v="1"/>
    <n v="218.9995495"/>
    <x v="0"/>
    <n v="7.4409999999999998"/>
    <x v="1"/>
  </r>
  <r>
    <x v="20"/>
    <d v="2011-12-30T00:00:00"/>
    <x v="10"/>
    <x v="2959"/>
    <x v="1"/>
    <n v="45.16"/>
    <x v="0"/>
    <n v="3.129"/>
    <x v="1"/>
    <n v="219.1773063"/>
    <x v="0"/>
    <n v="7.4409999999999998"/>
    <x v="1"/>
  </r>
  <r>
    <x v="20"/>
    <d v="2012-01-06T00:00:00"/>
    <x v="11"/>
    <x v="2960"/>
    <x v="0"/>
    <n v="48.1"/>
    <x v="0"/>
    <n v="3.157"/>
    <x v="1"/>
    <n v="219.355063"/>
    <x v="0"/>
    <n v="7.0570000000000004"/>
    <x v="1"/>
  </r>
  <r>
    <x v="20"/>
    <d v="2012-01-13T00:00:00"/>
    <x v="11"/>
    <x v="2961"/>
    <x v="0"/>
    <n v="45"/>
    <x v="0"/>
    <n v="3.2610000000000001"/>
    <x v="1"/>
    <n v="219.5328198"/>
    <x v="0"/>
    <n v="7.0570000000000004"/>
    <x v="1"/>
  </r>
  <r>
    <x v="20"/>
    <d v="2012-01-20T00:00:00"/>
    <x v="11"/>
    <x v="2962"/>
    <x v="0"/>
    <n v="52.21"/>
    <x v="1"/>
    <n v="3.2679999999999998"/>
    <x v="1"/>
    <n v="219.6258417"/>
    <x v="0"/>
    <n v="7.0570000000000004"/>
    <x v="1"/>
  </r>
  <r>
    <x v="20"/>
    <d v="2012-01-27T00:00:00"/>
    <x v="11"/>
    <x v="2963"/>
    <x v="0"/>
    <n v="50.79"/>
    <x v="1"/>
    <n v="3.29"/>
    <x v="1"/>
    <n v="219.71886359999999"/>
    <x v="0"/>
    <n v="7.0570000000000004"/>
    <x v="1"/>
  </r>
  <r>
    <x v="20"/>
    <d v="2012-02-03T00:00:00"/>
    <x v="0"/>
    <x v="2964"/>
    <x v="0"/>
    <n v="55.83"/>
    <x v="1"/>
    <n v="3.36"/>
    <x v="1"/>
    <n v="219.81188539999999"/>
    <x v="0"/>
    <n v="7.0570000000000004"/>
    <x v="1"/>
  </r>
  <r>
    <x v="20"/>
    <d v="2012-02-10T00:00:00"/>
    <x v="0"/>
    <x v="2965"/>
    <x v="1"/>
    <n v="46.52"/>
    <x v="0"/>
    <n v="3.4089999999999998"/>
    <x v="1"/>
    <n v="219.90490729999999"/>
    <x v="0"/>
    <n v="7.0570000000000004"/>
    <x v="1"/>
  </r>
  <r>
    <x v="20"/>
    <d v="2012-02-17T00:00:00"/>
    <x v="0"/>
    <x v="2966"/>
    <x v="0"/>
    <n v="45.03"/>
    <x v="0"/>
    <n v="3.51"/>
    <x v="2"/>
    <n v="220.06519929999999"/>
    <x v="0"/>
    <n v="7.0570000000000004"/>
    <x v="1"/>
  </r>
  <r>
    <x v="20"/>
    <d v="2012-02-24T00:00:00"/>
    <x v="0"/>
    <x v="2967"/>
    <x v="0"/>
    <n v="54.81"/>
    <x v="1"/>
    <n v="3.5550000000000002"/>
    <x v="2"/>
    <n v="220.27594400000001"/>
    <x v="0"/>
    <n v="7.0570000000000004"/>
    <x v="1"/>
  </r>
  <r>
    <x v="20"/>
    <d v="2012-03-02T00:00:00"/>
    <x v="1"/>
    <x v="2968"/>
    <x v="0"/>
    <n v="59.3"/>
    <x v="1"/>
    <n v="3.63"/>
    <x v="2"/>
    <n v="220.48668860000001"/>
    <x v="0"/>
    <n v="7.0570000000000004"/>
    <x v="1"/>
  </r>
  <r>
    <x v="20"/>
    <d v="2012-03-09T00:00:00"/>
    <x v="1"/>
    <x v="2969"/>
    <x v="0"/>
    <n v="57.16"/>
    <x v="1"/>
    <n v="3.669"/>
    <x v="2"/>
    <n v="220.69743320000001"/>
    <x v="0"/>
    <n v="7.0570000000000004"/>
    <x v="1"/>
  </r>
  <r>
    <x v="20"/>
    <d v="2012-03-16T00:00:00"/>
    <x v="1"/>
    <x v="2970"/>
    <x v="0"/>
    <n v="63.39"/>
    <x v="1"/>
    <n v="3.734"/>
    <x v="2"/>
    <n v="220.84984679999999"/>
    <x v="0"/>
    <n v="7.0570000000000004"/>
    <x v="1"/>
  </r>
  <r>
    <x v="20"/>
    <d v="2012-03-23T00:00:00"/>
    <x v="1"/>
    <x v="2971"/>
    <x v="0"/>
    <n v="62.96"/>
    <x v="1"/>
    <n v="3.7869999999999999"/>
    <x v="2"/>
    <n v="220.92448580000001"/>
    <x v="0"/>
    <n v="7.0570000000000004"/>
    <x v="1"/>
  </r>
  <r>
    <x v="20"/>
    <d v="2012-03-30T00:00:00"/>
    <x v="1"/>
    <x v="2972"/>
    <x v="0"/>
    <n v="67.87"/>
    <x v="1"/>
    <n v="3.8450000000000002"/>
    <x v="2"/>
    <n v="220.9991248"/>
    <x v="0"/>
    <n v="7.0570000000000004"/>
    <x v="1"/>
  </r>
  <r>
    <x v="20"/>
    <d v="2012-04-06T00:00:00"/>
    <x v="2"/>
    <x v="2973"/>
    <x v="0"/>
    <n v="69.02"/>
    <x v="1"/>
    <n v="3.891"/>
    <x v="2"/>
    <n v="221.07376379999999"/>
    <x v="0"/>
    <n v="6.891"/>
    <x v="1"/>
  </r>
  <r>
    <x v="20"/>
    <d v="2012-04-13T00:00:00"/>
    <x v="2"/>
    <x v="2974"/>
    <x v="0"/>
    <n v="69.03"/>
    <x v="1"/>
    <n v="3.891"/>
    <x v="2"/>
    <n v="221.14840280000001"/>
    <x v="0"/>
    <n v="6.891"/>
    <x v="1"/>
  </r>
  <r>
    <x v="20"/>
    <d v="2012-04-20T00:00:00"/>
    <x v="2"/>
    <x v="2975"/>
    <x v="0"/>
    <n v="66.97"/>
    <x v="1"/>
    <n v="3.8769999999999998"/>
    <x v="2"/>
    <n v="221.20210739999999"/>
    <x v="0"/>
    <n v="6.891"/>
    <x v="1"/>
  </r>
  <r>
    <x v="20"/>
    <d v="2012-04-27T00:00:00"/>
    <x v="2"/>
    <x v="2976"/>
    <x v="0"/>
    <n v="69.209999999999994"/>
    <x v="1"/>
    <n v="3.8140000000000001"/>
    <x v="2"/>
    <n v="221.25581199999999"/>
    <x v="0"/>
    <n v="6.891"/>
    <x v="1"/>
  </r>
  <r>
    <x v="20"/>
    <d v="2012-05-04T00:00:00"/>
    <x v="3"/>
    <x v="2977"/>
    <x v="0"/>
    <n v="77.53"/>
    <x v="1"/>
    <n v="3.7490000000000001"/>
    <x v="2"/>
    <n v="221.30951659999999"/>
    <x v="0"/>
    <n v="6.891"/>
    <x v="1"/>
  </r>
  <r>
    <x v="20"/>
    <d v="2012-05-11T00:00:00"/>
    <x v="3"/>
    <x v="2978"/>
    <x v="0"/>
    <n v="74.14"/>
    <x v="1"/>
    <n v="3.6880000000000002"/>
    <x v="2"/>
    <n v="221.3632212"/>
    <x v="0"/>
    <n v="6.891"/>
    <x v="1"/>
  </r>
  <r>
    <x v="20"/>
    <d v="2012-05-18T00:00:00"/>
    <x v="3"/>
    <x v="2979"/>
    <x v="0"/>
    <n v="72.42"/>
    <x v="1"/>
    <n v="3.63"/>
    <x v="2"/>
    <n v="221.38033100000001"/>
    <x v="0"/>
    <n v="6.891"/>
    <x v="1"/>
  </r>
  <r>
    <x v="20"/>
    <d v="2012-05-25T00:00:00"/>
    <x v="3"/>
    <x v="2980"/>
    <x v="0"/>
    <n v="79.489999999999995"/>
    <x v="1"/>
    <n v="3.5609999999999999"/>
    <x v="2"/>
    <n v="221.3828029"/>
    <x v="0"/>
    <n v="6.891"/>
    <x v="1"/>
  </r>
  <r>
    <x v="20"/>
    <d v="2012-06-01T00:00:00"/>
    <x v="4"/>
    <x v="2981"/>
    <x v="0"/>
    <n v="79.239999999999995"/>
    <x v="1"/>
    <n v="3.5009999999999999"/>
    <x v="2"/>
    <n v="221.38527479999999"/>
    <x v="0"/>
    <n v="6.891"/>
    <x v="1"/>
  </r>
  <r>
    <x v="20"/>
    <d v="2012-06-08T00:00:00"/>
    <x v="4"/>
    <x v="2982"/>
    <x v="0"/>
    <n v="79.47"/>
    <x v="1"/>
    <n v="3.452"/>
    <x v="1"/>
    <n v="221.38774670000001"/>
    <x v="0"/>
    <n v="6.891"/>
    <x v="1"/>
  </r>
  <r>
    <x v="20"/>
    <d v="2012-06-15T00:00:00"/>
    <x v="4"/>
    <x v="2983"/>
    <x v="0"/>
    <n v="81.510000000000005"/>
    <x v="1"/>
    <n v="3.3929999999999998"/>
    <x v="1"/>
    <n v="221.4009901"/>
    <x v="0"/>
    <n v="6.891"/>
    <x v="1"/>
  </r>
  <r>
    <x v="20"/>
    <d v="2012-06-22T00:00:00"/>
    <x v="4"/>
    <x v="2984"/>
    <x v="0"/>
    <n v="81.78"/>
    <x v="1"/>
    <n v="3.3460000000000001"/>
    <x v="1"/>
    <n v="221.44116220000001"/>
    <x v="0"/>
    <n v="6.891"/>
    <x v="1"/>
  </r>
  <r>
    <x v="20"/>
    <d v="2012-06-29T00:00:00"/>
    <x v="4"/>
    <x v="2985"/>
    <x v="0"/>
    <n v="88.05"/>
    <x v="2"/>
    <n v="3.286"/>
    <x v="1"/>
    <n v="221.48133429999999"/>
    <x v="0"/>
    <n v="6.891"/>
    <x v="1"/>
  </r>
  <r>
    <x v="20"/>
    <d v="2012-07-06T00:00:00"/>
    <x v="5"/>
    <x v="2986"/>
    <x v="0"/>
    <n v="85.26"/>
    <x v="1"/>
    <n v="3.2269999999999999"/>
    <x v="1"/>
    <n v="221.52150639999999"/>
    <x v="0"/>
    <n v="6.5650000000000004"/>
    <x v="1"/>
  </r>
  <r>
    <x v="20"/>
    <d v="2012-07-13T00:00:00"/>
    <x v="5"/>
    <x v="2987"/>
    <x v="0"/>
    <n v="82.51"/>
    <x v="1"/>
    <n v="3.2559999999999998"/>
    <x v="1"/>
    <n v="221.56167840000001"/>
    <x v="0"/>
    <n v="6.5650000000000004"/>
    <x v="1"/>
  </r>
  <r>
    <x v="20"/>
    <d v="2012-07-20T00:00:00"/>
    <x v="5"/>
    <x v="2988"/>
    <x v="0"/>
    <n v="84.25"/>
    <x v="1"/>
    <n v="3.3109999999999999"/>
    <x v="1"/>
    <n v="221.57011230000001"/>
    <x v="0"/>
    <n v="6.5650000000000004"/>
    <x v="1"/>
  </r>
  <r>
    <x v="20"/>
    <d v="2012-07-27T00:00:00"/>
    <x v="5"/>
    <x v="2989"/>
    <x v="0"/>
    <n v="88.09"/>
    <x v="2"/>
    <n v="3.407"/>
    <x v="1"/>
    <n v="221.57854610000001"/>
    <x v="0"/>
    <n v="6.5650000000000004"/>
    <x v="1"/>
  </r>
  <r>
    <x v="20"/>
    <d v="2012-08-03T00:00:00"/>
    <x v="6"/>
    <x v="2990"/>
    <x v="0"/>
    <n v="91.57"/>
    <x v="2"/>
    <n v="3.4169999999999998"/>
    <x v="1"/>
    <n v="221.58697989999999"/>
    <x v="0"/>
    <n v="6.5650000000000004"/>
    <x v="1"/>
  </r>
  <r>
    <x v="20"/>
    <d v="2012-08-10T00:00:00"/>
    <x v="6"/>
    <x v="2991"/>
    <x v="0"/>
    <n v="89.57"/>
    <x v="2"/>
    <n v="3.4940000000000002"/>
    <x v="1"/>
    <n v="221.59541379999999"/>
    <x v="0"/>
    <n v="6.5650000000000004"/>
    <x v="1"/>
  </r>
  <r>
    <x v="20"/>
    <d v="2012-08-17T00:00:00"/>
    <x v="6"/>
    <x v="2992"/>
    <x v="0"/>
    <n v="85.55"/>
    <x v="1"/>
    <n v="3.5710000000000002"/>
    <x v="2"/>
    <n v="221.67514589999999"/>
    <x v="0"/>
    <n v="6.5650000000000004"/>
    <x v="1"/>
  </r>
  <r>
    <x v="20"/>
    <d v="2012-08-24T00:00:00"/>
    <x v="6"/>
    <x v="2993"/>
    <x v="0"/>
    <n v="77.72"/>
    <x v="1"/>
    <n v="3.62"/>
    <x v="2"/>
    <n v="221.8083518"/>
    <x v="0"/>
    <n v="6.5650000000000004"/>
    <x v="1"/>
  </r>
  <r>
    <x v="20"/>
    <d v="2012-08-31T00:00:00"/>
    <x v="6"/>
    <x v="2994"/>
    <x v="0"/>
    <n v="83.58"/>
    <x v="1"/>
    <n v="3.6379999999999999"/>
    <x v="2"/>
    <n v="221.94155760000001"/>
    <x v="0"/>
    <n v="6.5650000000000004"/>
    <x v="1"/>
  </r>
  <r>
    <x v="20"/>
    <d v="2012-09-07T00:00:00"/>
    <x v="7"/>
    <x v="2995"/>
    <x v="1"/>
    <n v="88.4"/>
    <x v="2"/>
    <n v="3.73"/>
    <x v="2"/>
    <n v="222.07476349999999"/>
    <x v="0"/>
    <n v="6.5650000000000004"/>
    <x v="1"/>
  </r>
  <r>
    <x v="20"/>
    <d v="2012-09-14T00:00:00"/>
    <x v="7"/>
    <x v="2996"/>
    <x v="0"/>
    <n v="76.099999999999994"/>
    <x v="1"/>
    <n v="3.7170000000000001"/>
    <x v="2"/>
    <n v="222.21743950000001"/>
    <x v="0"/>
    <n v="6.5650000000000004"/>
    <x v="1"/>
  </r>
  <r>
    <x v="20"/>
    <d v="2012-09-21T00:00:00"/>
    <x v="7"/>
    <x v="2997"/>
    <x v="0"/>
    <n v="71.540000000000006"/>
    <x v="1"/>
    <n v="3.7210000000000001"/>
    <x v="2"/>
    <n v="222.41693620000001"/>
    <x v="0"/>
    <n v="6.5650000000000004"/>
    <x v="1"/>
  </r>
  <r>
    <x v="20"/>
    <d v="2012-09-28T00:00:00"/>
    <x v="7"/>
    <x v="2998"/>
    <x v="0"/>
    <n v="80.38"/>
    <x v="1"/>
    <n v="3.6659999999999999"/>
    <x v="2"/>
    <n v="222.61643290000001"/>
    <x v="0"/>
    <n v="6.5650000000000004"/>
    <x v="1"/>
  </r>
  <r>
    <x v="20"/>
    <d v="2012-10-05T00:00:00"/>
    <x v="8"/>
    <x v="2999"/>
    <x v="0"/>
    <n v="70.28"/>
    <x v="1"/>
    <n v="3.617"/>
    <x v="2"/>
    <n v="222.8159296"/>
    <x v="0"/>
    <n v="6.17"/>
    <x v="1"/>
  </r>
  <r>
    <x v="20"/>
    <d v="2012-10-12T00:00:00"/>
    <x v="8"/>
    <x v="3000"/>
    <x v="0"/>
    <n v="61.53"/>
    <x v="1"/>
    <n v="3.601"/>
    <x v="2"/>
    <n v="223.0154263"/>
    <x v="0"/>
    <n v="6.17"/>
    <x v="1"/>
  </r>
  <r>
    <x v="20"/>
    <d v="2012-10-19T00:00:00"/>
    <x v="8"/>
    <x v="3001"/>
    <x v="0"/>
    <n v="68.52"/>
    <x v="1"/>
    <n v="3.5939999999999999"/>
    <x v="2"/>
    <n v="223.05980769999999"/>
    <x v="0"/>
    <n v="6.17"/>
    <x v="1"/>
  </r>
  <r>
    <x v="20"/>
    <d v="2012-10-26T00:00:00"/>
    <x v="8"/>
    <x v="3002"/>
    <x v="0"/>
    <n v="70.5"/>
    <x v="1"/>
    <n v="3.5059999999999998"/>
    <x v="2"/>
    <n v="223.0783366"/>
    <x v="0"/>
    <n v="6.17"/>
    <x v="1"/>
  </r>
  <r>
    <x v="21"/>
    <d v="2010-02-05T00:00:00"/>
    <x v="0"/>
    <x v="3003"/>
    <x v="0"/>
    <n v="24.36"/>
    <x v="0"/>
    <n v="2.7879999999999998"/>
    <x v="0"/>
    <n v="135.35246079999999"/>
    <x v="1"/>
    <n v="8.2829999999999995"/>
    <x v="0"/>
  </r>
  <r>
    <x v="21"/>
    <d v="2010-02-12T00:00:00"/>
    <x v="0"/>
    <x v="3004"/>
    <x v="1"/>
    <n v="28.14"/>
    <x v="0"/>
    <n v="2.7709999999999999"/>
    <x v="0"/>
    <n v="135.41130759999999"/>
    <x v="1"/>
    <n v="8.2829999999999995"/>
    <x v="0"/>
  </r>
  <r>
    <x v="21"/>
    <d v="2010-02-19T00:00:00"/>
    <x v="0"/>
    <x v="3005"/>
    <x v="0"/>
    <n v="31.96"/>
    <x v="0"/>
    <n v="2.7469999999999999"/>
    <x v="0"/>
    <n v="135.46577809999999"/>
    <x v="1"/>
    <n v="8.2829999999999995"/>
    <x v="0"/>
  </r>
  <r>
    <x v="21"/>
    <d v="2010-02-26T00:00:00"/>
    <x v="0"/>
    <x v="3006"/>
    <x v="0"/>
    <n v="35.979999999999997"/>
    <x v="0"/>
    <n v="2.7530000000000001"/>
    <x v="0"/>
    <n v="135.5195191"/>
    <x v="1"/>
    <n v="8.2829999999999995"/>
    <x v="0"/>
  </r>
  <r>
    <x v="21"/>
    <d v="2010-03-05T00:00:00"/>
    <x v="1"/>
    <x v="3007"/>
    <x v="0"/>
    <n v="36.82"/>
    <x v="0"/>
    <n v="2.766"/>
    <x v="0"/>
    <n v="135.57326019999999"/>
    <x v="1"/>
    <n v="8.2829999999999995"/>
    <x v="0"/>
  </r>
  <r>
    <x v="21"/>
    <d v="2010-03-12T00:00:00"/>
    <x v="1"/>
    <x v="3008"/>
    <x v="0"/>
    <n v="43.43"/>
    <x v="0"/>
    <n v="2.8050000000000002"/>
    <x v="0"/>
    <n v="135.62700129999999"/>
    <x v="1"/>
    <n v="8.2829999999999995"/>
    <x v="0"/>
  </r>
  <r>
    <x v="21"/>
    <d v="2010-03-19T00:00:00"/>
    <x v="1"/>
    <x v="3009"/>
    <x v="0"/>
    <n v="46.03"/>
    <x v="0"/>
    <n v="2.8340000000000001"/>
    <x v="0"/>
    <n v="135.6682247"/>
    <x v="1"/>
    <n v="8.2829999999999995"/>
    <x v="0"/>
  </r>
  <r>
    <x v="21"/>
    <d v="2010-03-26T00:00:00"/>
    <x v="1"/>
    <x v="3010"/>
    <x v="0"/>
    <n v="48.56"/>
    <x v="0"/>
    <n v="2.831"/>
    <x v="0"/>
    <n v="135.7073618"/>
    <x v="1"/>
    <n v="8.2829999999999995"/>
    <x v="0"/>
  </r>
  <r>
    <x v="21"/>
    <d v="2010-04-02T00:00:00"/>
    <x v="2"/>
    <x v="3011"/>
    <x v="0"/>
    <n v="44.96"/>
    <x v="0"/>
    <n v="2.8260000000000001"/>
    <x v="0"/>
    <n v="135.74649880000001"/>
    <x v="1"/>
    <n v="8.3480000000000008"/>
    <x v="0"/>
  </r>
  <r>
    <x v="21"/>
    <d v="2010-04-09T00:00:00"/>
    <x v="2"/>
    <x v="3012"/>
    <x v="0"/>
    <n v="57.06"/>
    <x v="1"/>
    <n v="2.8490000000000002"/>
    <x v="0"/>
    <n v="135.78563589999999"/>
    <x v="1"/>
    <n v="8.3480000000000008"/>
    <x v="0"/>
  </r>
  <r>
    <x v="21"/>
    <d v="2010-04-16T00:00:00"/>
    <x v="2"/>
    <x v="3013"/>
    <x v="0"/>
    <n v="51.14"/>
    <x v="1"/>
    <n v="2.8849999999999998"/>
    <x v="0"/>
    <n v="135.82724999999999"/>
    <x v="1"/>
    <n v="8.3480000000000008"/>
    <x v="0"/>
  </r>
  <r>
    <x v="21"/>
    <d v="2010-04-23T00:00:00"/>
    <x v="2"/>
    <x v="3014"/>
    <x v="0"/>
    <n v="51.04"/>
    <x v="1"/>
    <n v="2.895"/>
    <x v="0"/>
    <n v="135.87216670000001"/>
    <x v="1"/>
    <n v="8.3480000000000008"/>
    <x v="0"/>
  </r>
  <r>
    <x v="21"/>
    <d v="2010-04-30T00:00:00"/>
    <x v="2"/>
    <x v="3015"/>
    <x v="0"/>
    <n v="50.96"/>
    <x v="1"/>
    <n v="2.9350000000000001"/>
    <x v="0"/>
    <n v="135.9170833"/>
    <x v="1"/>
    <n v="8.3480000000000008"/>
    <x v="0"/>
  </r>
  <r>
    <x v="21"/>
    <d v="2010-05-07T00:00:00"/>
    <x v="3"/>
    <x v="3016"/>
    <x v="0"/>
    <n v="63.81"/>
    <x v="1"/>
    <n v="2.9809999999999999"/>
    <x v="0"/>
    <n v="135.96199999999999"/>
    <x v="1"/>
    <n v="8.3480000000000008"/>
    <x v="0"/>
  </r>
  <r>
    <x v="21"/>
    <d v="2010-05-14T00:00:00"/>
    <x v="3"/>
    <x v="3017"/>
    <x v="0"/>
    <n v="50.99"/>
    <x v="1"/>
    <n v="2.9830000000000001"/>
    <x v="0"/>
    <n v="136.01039399999999"/>
    <x v="1"/>
    <n v="8.3480000000000008"/>
    <x v="0"/>
  </r>
  <r>
    <x v="21"/>
    <d v="2010-05-21T00:00:00"/>
    <x v="3"/>
    <x v="3018"/>
    <x v="0"/>
    <n v="59.99"/>
    <x v="1"/>
    <n v="2.9609999999999999"/>
    <x v="0"/>
    <n v="136.0796521"/>
    <x v="1"/>
    <n v="8.3480000000000008"/>
    <x v="0"/>
  </r>
  <r>
    <x v="21"/>
    <d v="2010-05-28T00:00:00"/>
    <x v="3"/>
    <x v="3019"/>
    <x v="0"/>
    <n v="65.64"/>
    <x v="1"/>
    <n v="2.9060000000000001"/>
    <x v="0"/>
    <n v="136.14891009999999"/>
    <x v="1"/>
    <n v="8.3480000000000008"/>
    <x v="0"/>
  </r>
  <r>
    <x v="21"/>
    <d v="2010-06-04T00:00:00"/>
    <x v="4"/>
    <x v="3020"/>
    <x v="0"/>
    <n v="69.489999999999995"/>
    <x v="1"/>
    <n v="2.8570000000000002"/>
    <x v="0"/>
    <n v="136.21816820000001"/>
    <x v="1"/>
    <n v="8.3480000000000008"/>
    <x v="0"/>
  </r>
  <r>
    <x v="21"/>
    <d v="2010-06-11T00:00:00"/>
    <x v="4"/>
    <x v="3021"/>
    <x v="0"/>
    <n v="65.010000000000005"/>
    <x v="1"/>
    <n v="2.83"/>
    <x v="0"/>
    <n v="136.28742629999999"/>
    <x v="1"/>
    <n v="8.3480000000000008"/>
    <x v="0"/>
  </r>
  <r>
    <x v="21"/>
    <d v="2010-06-18T00:00:00"/>
    <x v="4"/>
    <x v="3022"/>
    <x v="0"/>
    <n v="67.13"/>
    <x v="1"/>
    <n v="2.8050000000000002"/>
    <x v="0"/>
    <n v="136.32433929999999"/>
    <x v="1"/>
    <n v="8.3480000000000008"/>
    <x v="0"/>
  </r>
  <r>
    <x v="21"/>
    <d v="2010-06-25T00:00:00"/>
    <x v="4"/>
    <x v="3023"/>
    <x v="0"/>
    <n v="74.37"/>
    <x v="1"/>
    <n v="2.81"/>
    <x v="0"/>
    <n v="136.3483143"/>
    <x v="1"/>
    <n v="8.3480000000000008"/>
    <x v="0"/>
  </r>
  <r>
    <x v="21"/>
    <d v="2010-07-02T00:00:00"/>
    <x v="5"/>
    <x v="3024"/>
    <x v="0"/>
    <n v="72.88"/>
    <x v="1"/>
    <n v="2.8149999999999999"/>
    <x v="0"/>
    <n v="136.37228930000001"/>
    <x v="1"/>
    <n v="8.4329999999999998"/>
    <x v="0"/>
  </r>
  <r>
    <x v="21"/>
    <d v="2010-07-09T00:00:00"/>
    <x v="5"/>
    <x v="3025"/>
    <x v="0"/>
    <n v="79.22"/>
    <x v="1"/>
    <n v="2.806"/>
    <x v="0"/>
    <n v="136.39626430000001"/>
    <x v="1"/>
    <n v="8.4329999999999998"/>
    <x v="0"/>
  </r>
  <r>
    <x v="21"/>
    <d v="2010-07-16T00:00:00"/>
    <x v="5"/>
    <x v="3026"/>
    <x v="0"/>
    <n v="76.3"/>
    <x v="1"/>
    <n v="2.7959999999999998"/>
    <x v="0"/>
    <n v="136.41798270000001"/>
    <x v="1"/>
    <n v="8.4329999999999998"/>
    <x v="0"/>
  </r>
  <r>
    <x v="21"/>
    <d v="2010-07-23T00:00:00"/>
    <x v="5"/>
    <x v="3027"/>
    <x v="0"/>
    <n v="76.91"/>
    <x v="1"/>
    <n v="2.7839999999999998"/>
    <x v="0"/>
    <n v="136.4366924"/>
    <x v="1"/>
    <n v="8.4329999999999998"/>
    <x v="0"/>
  </r>
  <r>
    <x v="21"/>
    <d v="2010-07-30T00:00:00"/>
    <x v="5"/>
    <x v="3028"/>
    <x v="0"/>
    <n v="76.349999999999994"/>
    <x v="1"/>
    <n v="2.7919999999999998"/>
    <x v="0"/>
    <n v="136.45540209999999"/>
    <x v="1"/>
    <n v="8.4329999999999998"/>
    <x v="0"/>
  </r>
  <r>
    <x v="21"/>
    <d v="2010-08-06T00:00:00"/>
    <x v="6"/>
    <x v="3029"/>
    <x v="0"/>
    <n v="74.37"/>
    <x v="1"/>
    <n v="2.7919999999999998"/>
    <x v="0"/>
    <n v="136.4741118"/>
    <x v="1"/>
    <n v="8.4329999999999998"/>
    <x v="0"/>
  </r>
  <r>
    <x v="21"/>
    <d v="2010-08-13T00:00:00"/>
    <x v="6"/>
    <x v="3030"/>
    <x v="0"/>
    <n v="74.75"/>
    <x v="1"/>
    <n v="2.81"/>
    <x v="0"/>
    <n v="136.4928214"/>
    <x v="1"/>
    <n v="8.4329999999999998"/>
    <x v="0"/>
  </r>
  <r>
    <x v="21"/>
    <d v="2010-08-20T00:00:00"/>
    <x v="6"/>
    <x v="3031"/>
    <x v="0"/>
    <n v="73.209999999999994"/>
    <x v="1"/>
    <n v="2.7959999999999998"/>
    <x v="0"/>
    <n v="136.5249182"/>
    <x v="1"/>
    <n v="8.4329999999999998"/>
    <x v="0"/>
  </r>
  <r>
    <x v="21"/>
    <d v="2010-08-27T00:00:00"/>
    <x v="6"/>
    <x v="3032"/>
    <x v="0"/>
    <n v="68.989999999999995"/>
    <x v="1"/>
    <n v="2.77"/>
    <x v="0"/>
    <n v="136.55701500000001"/>
    <x v="1"/>
    <n v="8.4329999999999998"/>
    <x v="0"/>
  </r>
  <r>
    <x v="21"/>
    <d v="2010-09-03T00:00:00"/>
    <x v="7"/>
    <x v="3033"/>
    <x v="0"/>
    <n v="75.849999999999994"/>
    <x v="1"/>
    <n v="2.7349999999999999"/>
    <x v="0"/>
    <n v="136.58911180000001"/>
    <x v="1"/>
    <n v="8.4329999999999998"/>
    <x v="0"/>
  </r>
  <r>
    <x v="21"/>
    <d v="2010-09-10T00:00:00"/>
    <x v="7"/>
    <x v="3034"/>
    <x v="1"/>
    <n v="68.599999999999994"/>
    <x v="1"/>
    <n v="2.7170000000000001"/>
    <x v="0"/>
    <n v="136.62120849999999"/>
    <x v="1"/>
    <n v="8.4329999999999998"/>
    <x v="0"/>
  </r>
  <r>
    <x v="21"/>
    <d v="2010-09-17T00:00:00"/>
    <x v="7"/>
    <x v="3035"/>
    <x v="0"/>
    <n v="62.49"/>
    <x v="1"/>
    <n v="2.7160000000000002"/>
    <x v="0"/>
    <n v="136.63380710000001"/>
    <x v="1"/>
    <n v="8.4329999999999998"/>
    <x v="0"/>
  </r>
  <r>
    <x v="21"/>
    <d v="2010-09-24T00:00:00"/>
    <x v="7"/>
    <x v="3036"/>
    <x v="0"/>
    <n v="65.14"/>
    <x v="1"/>
    <n v="2.718"/>
    <x v="0"/>
    <n v="136.63178210000001"/>
    <x v="1"/>
    <n v="8.4329999999999998"/>
    <x v="0"/>
  </r>
  <r>
    <x v="21"/>
    <d v="2010-10-01T00:00:00"/>
    <x v="8"/>
    <x v="3037"/>
    <x v="0"/>
    <n v="69.31"/>
    <x v="1"/>
    <n v="2.7170000000000001"/>
    <x v="0"/>
    <n v="136.62975710000001"/>
    <x v="1"/>
    <n v="8.5719999999999992"/>
    <x v="0"/>
  </r>
  <r>
    <x v="21"/>
    <d v="2010-10-08T00:00:00"/>
    <x v="8"/>
    <x v="3038"/>
    <x v="0"/>
    <n v="56.32"/>
    <x v="1"/>
    <n v="2.7759999999999998"/>
    <x v="0"/>
    <n v="136.6277321"/>
    <x v="1"/>
    <n v="8.5719999999999992"/>
    <x v="0"/>
  </r>
  <r>
    <x v="21"/>
    <d v="2010-10-15T00:00:00"/>
    <x v="8"/>
    <x v="3039"/>
    <x v="0"/>
    <n v="55.23"/>
    <x v="1"/>
    <n v="2.8780000000000001"/>
    <x v="0"/>
    <n v="136.64019350000001"/>
    <x v="1"/>
    <n v="8.5719999999999992"/>
    <x v="0"/>
  </r>
  <r>
    <x v="21"/>
    <d v="2010-10-22T00:00:00"/>
    <x v="8"/>
    <x v="3040"/>
    <x v="0"/>
    <n v="50.24"/>
    <x v="1"/>
    <n v="2.919"/>
    <x v="0"/>
    <n v="136.68887100000001"/>
    <x v="1"/>
    <n v="8.5719999999999992"/>
    <x v="0"/>
  </r>
  <r>
    <x v="21"/>
    <d v="2010-10-29T00:00:00"/>
    <x v="8"/>
    <x v="3041"/>
    <x v="0"/>
    <n v="57.73"/>
    <x v="1"/>
    <n v="2.9380000000000002"/>
    <x v="0"/>
    <n v="136.73754840000001"/>
    <x v="1"/>
    <n v="8.5719999999999992"/>
    <x v="0"/>
  </r>
  <r>
    <x v="21"/>
    <d v="2010-11-05T00:00:00"/>
    <x v="9"/>
    <x v="3042"/>
    <x v="0"/>
    <n v="44.34"/>
    <x v="0"/>
    <n v="2.9380000000000002"/>
    <x v="0"/>
    <n v="136.78622580000001"/>
    <x v="1"/>
    <n v="8.5719999999999992"/>
    <x v="0"/>
  </r>
  <r>
    <x v="21"/>
    <d v="2010-11-12T00:00:00"/>
    <x v="9"/>
    <x v="3043"/>
    <x v="0"/>
    <n v="44.42"/>
    <x v="0"/>
    <n v="2.9609999999999999"/>
    <x v="0"/>
    <n v="136.83490320000001"/>
    <x v="1"/>
    <n v="8.5719999999999992"/>
    <x v="0"/>
  </r>
  <r>
    <x v="21"/>
    <d v="2010-11-19T00:00:00"/>
    <x v="9"/>
    <x v="3044"/>
    <x v="0"/>
    <n v="48.62"/>
    <x v="0"/>
    <n v="3.03"/>
    <x v="1"/>
    <n v="136.7715714"/>
    <x v="1"/>
    <n v="8.5719999999999992"/>
    <x v="0"/>
  </r>
  <r>
    <x v="21"/>
    <d v="2010-11-26T00:00:00"/>
    <x v="9"/>
    <x v="3045"/>
    <x v="1"/>
    <n v="44.61"/>
    <x v="0"/>
    <n v="3.07"/>
    <x v="1"/>
    <n v="136.68957140000001"/>
    <x v="1"/>
    <n v="8.5719999999999992"/>
    <x v="0"/>
  </r>
  <r>
    <x v="21"/>
    <d v="2010-12-03T00:00:00"/>
    <x v="10"/>
    <x v="3046"/>
    <x v="0"/>
    <n v="39.42"/>
    <x v="0"/>
    <n v="3.0649999999999999"/>
    <x v="1"/>
    <n v="136.60757140000001"/>
    <x v="1"/>
    <n v="8.5719999999999992"/>
    <x v="0"/>
  </r>
  <r>
    <x v="21"/>
    <d v="2010-12-10T00:00:00"/>
    <x v="10"/>
    <x v="3047"/>
    <x v="0"/>
    <n v="28.43"/>
    <x v="0"/>
    <n v="3.1320000000000001"/>
    <x v="1"/>
    <n v="136.52557139999999"/>
    <x v="1"/>
    <n v="8.5719999999999992"/>
    <x v="0"/>
  </r>
  <r>
    <x v="21"/>
    <d v="2010-12-17T00:00:00"/>
    <x v="10"/>
    <x v="3048"/>
    <x v="0"/>
    <n v="30.46"/>
    <x v="0"/>
    <n v="3.1389999999999998"/>
    <x v="1"/>
    <n v="136.52928109999999"/>
    <x v="1"/>
    <n v="8.5719999999999992"/>
    <x v="0"/>
  </r>
  <r>
    <x v="21"/>
    <d v="2010-12-24T00:00:00"/>
    <x v="10"/>
    <x v="3049"/>
    <x v="0"/>
    <n v="29.76"/>
    <x v="0"/>
    <n v="3.15"/>
    <x v="1"/>
    <n v="136.597273"/>
    <x v="1"/>
    <n v="8.5719999999999992"/>
    <x v="0"/>
  </r>
  <r>
    <x v="21"/>
    <d v="2010-12-31T00:00:00"/>
    <x v="10"/>
    <x v="3050"/>
    <x v="1"/>
    <n v="28.49"/>
    <x v="0"/>
    <n v="3.177"/>
    <x v="1"/>
    <n v="136.66526500000001"/>
    <x v="1"/>
    <n v="8.5719999999999992"/>
    <x v="0"/>
  </r>
  <r>
    <x v="21"/>
    <d v="2011-01-07T00:00:00"/>
    <x v="11"/>
    <x v="3051"/>
    <x v="0"/>
    <n v="32.56"/>
    <x v="0"/>
    <n v="3.1930000000000001"/>
    <x v="1"/>
    <n v="136.73325689999999"/>
    <x v="1"/>
    <n v="8.4580000000000002"/>
    <x v="0"/>
  </r>
  <r>
    <x v="21"/>
    <d v="2011-01-14T00:00:00"/>
    <x v="11"/>
    <x v="3052"/>
    <x v="0"/>
    <n v="24.76"/>
    <x v="0"/>
    <n v="3.2149999999999999"/>
    <x v="1"/>
    <n v="136.80347699999999"/>
    <x v="1"/>
    <n v="8.4580000000000002"/>
    <x v="0"/>
  </r>
  <r>
    <x v="21"/>
    <d v="2011-01-21T00:00:00"/>
    <x v="11"/>
    <x v="3053"/>
    <x v="0"/>
    <n v="26.8"/>
    <x v="0"/>
    <n v="3.2320000000000002"/>
    <x v="1"/>
    <n v="136.88706569999999"/>
    <x v="1"/>
    <n v="8.4580000000000002"/>
    <x v="0"/>
  </r>
  <r>
    <x v="21"/>
    <d v="2011-01-28T00:00:00"/>
    <x v="11"/>
    <x v="3054"/>
    <x v="0"/>
    <n v="20.61"/>
    <x v="0"/>
    <n v="3.2429999999999999"/>
    <x v="1"/>
    <n v="136.9706544"/>
    <x v="1"/>
    <n v="8.4580000000000002"/>
    <x v="0"/>
  </r>
  <r>
    <x v="21"/>
    <d v="2011-02-04T00:00:00"/>
    <x v="0"/>
    <x v="3055"/>
    <x v="0"/>
    <n v="26.39"/>
    <x v="0"/>
    <n v="3.24"/>
    <x v="1"/>
    <n v="137.05424310000001"/>
    <x v="1"/>
    <n v="8.4580000000000002"/>
    <x v="0"/>
  </r>
  <r>
    <x v="21"/>
    <d v="2011-02-11T00:00:00"/>
    <x v="0"/>
    <x v="3056"/>
    <x v="1"/>
    <n v="28.89"/>
    <x v="0"/>
    <n v="3.2549999999999999"/>
    <x v="1"/>
    <n v="137.13783179999999"/>
    <x v="1"/>
    <n v="8.4580000000000002"/>
    <x v="0"/>
  </r>
  <r>
    <x v="21"/>
    <d v="2011-02-18T00:00:00"/>
    <x v="0"/>
    <x v="3057"/>
    <x v="0"/>
    <n v="35.340000000000003"/>
    <x v="0"/>
    <n v="3.2629999999999999"/>
    <x v="1"/>
    <n v="137.2511849"/>
    <x v="1"/>
    <n v="8.4580000000000002"/>
    <x v="0"/>
  </r>
  <r>
    <x v="21"/>
    <d v="2011-02-25T00:00:00"/>
    <x v="0"/>
    <x v="3058"/>
    <x v="0"/>
    <n v="30.23"/>
    <x v="0"/>
    <n v="3.2810000000000001"/>
    <x v="1"/>
    <n v="137.3764439"/>
    <x v="1"/>
    <n v="8.4580000000000002"/>
    <x v="0"/>
  </r>
  <r>
    <x v="21"/>
    <d v="2011-03-04T00:00:00"/>
    <x v="1"/>
    <x v="3059"/>
    <x v="0"/>
    <n v="33.520000000000003"/>
    <x v="0"/>
    <n v="3.4369999999999998"/>
    <x v="1"/>
    <n v="137.5017028"/>
    <x v="1"/>
    <n v="8.4580000000000002"/>
    <x v="0"/>
  </r>
  <r>
    <x v="21"/>
    <d v="2011-03-11T00:00:00"/>
    <x v="1"/>
    <x v="3060"/>
    <x v="0"/>
    <n v="41.42"/>
    <x v="0"/>
    <n v="3.6"/>
    <x v="2"/>
    <n v="137.62696170000001"/>
    <x v="1"/>
    <n v="8.4580000000000002"/>
    <x v="0"/>
  </r>
  <r>
    <x v="21"/>
    <d v="2011-03-18T00:00:00"/>
    <x v="1"/>
    <x v="3061"/>
    <x v="0"/>
    <n v="43.38"/>
    <x v="0"/>
    <n v="3.6339999999999999"/>
    <x v="2"/>
    <n v="137.7398929"/>
    <x v="1"/>
    <n v="8.4580000000000002"/>
    <x v="0"/>
  </r>
  <r>
    <x v="21"/>
    <d v="2011-03-25T00:00:00"/>
    <x v="1"/>
    <x v="3062"/>
    <x v="0"/>
    <n v="38.770000000000003"/>
    <x v="0"/>
    <n v="3.6240000000000001"/>
    <x v="2"/>
    <n v="137.84789290000001"/>
    <x v="1"/>
    <n v="8.4580000000000002"/>
    <x v="0"/>
  </r>
  <r>
    <x v="21"/>
    <d v="2011-04-01T00:00:00"/>
    <x v="2"/>
    <x v="3063"/>
    <x v="0"/>
    <n v="36.04"/>
    <x v="0"/>
    <n v="3.6379999999999999"/>
    <x v="2"/>
    <n v="137.95589290000001"/>
    <x v="1"/>
    <n v="8.2520000000000007"/>
    <x v="0"/>
  </r>
  <r>
    <x v="21"/>
    <d v="2011-04-08T00:00:00"/>
    <x v="2"/>
    <x v="3064"/>
    <x v="0"/>
    <n v="44.42"/>
    <x v="0"/>
    <n v="3.72"/>
    <x v="2"/>
    <n v="138.06389290000001"/>
    <x v="1"/>
    <n v="8.2520000000000007"/>
    <x v="0"/>
  </r>
  <r>
    <x v="21"/>
    <d v="2011-04-15T00:00:00"/>
    <x v="2"/>
    <x v="3065"/>
    <x v="0"/>
    <n v="48.88"/>
    <x v="0"/>
    <n v="3.823"/>
    <x v="2"/>
    <n v="138.16469520000001"/>
    <x v="1"/>
    <n v="8.2520000000000007"/>
    <x v="0"/>
  </r>
  <r>
    <x v="21"/>
    <d v="2011-04-22T00:00:00"/>
    <x v="2"/>
    <x v="3066"/>
    <x v="0"/>
    <n v="47.76"/>
    <x v="0"/>
    <n v="3.919"/>
    <x v="2"/>
    <n v="138.24750359999999"/>
    <x v="1"/>
    <n v="8.2520000000000007"/>
    <x v="0"/>
  </r>
  <r>
    <x v="21"/>
    <d v="2011-04-29T00:00:00"/>
    <x v="2"/>
    <x v="3067"/>
    <x v="0"/>
    <n v="57.2"/>
    <x v="1"/>
    <n v="3.988"/>
    <x v="2"/>
    <n v="138.3303119"/>
    <x v="1"/>
    <n v="8.2520000000000007"/>
    <x v="0"/>
  </r>
  <r>
    <x v="21"/>
    <d v="2011-05-06T00:00:00"/>
    <x v="3"/>
    <x v="3068"/>
    <x v="0"/>
    <n v="53.63"/>
    <x v="1"/>
    <n v="4.0780000000000003"/>
    <x v="2"/>
    <n v="138.41312020000001"/>
    <x v="1"/>
    <n v="8.2520000000000007"/>
    <x v="0"/>
  </r>
  <r>
    <x v="21"/>
    <d v="2011-05-13T00:00:00"/>
    <x v="3"/>
    <x v="3069"/>
    <x v="0"/>
    <n v="57.71"/>
    <x v="1"/>
    <n v="4.0949999999999998"/>
    <x v="2"/>
    <n v="138.49592860000001"/>
    <x v="1"/>
    <n v="8.2520000000000007"/>
    <x v="0"/>
  </r>
  <r>
    <x v="21"/>
    <d v="2011-05-20T00:00:00"/>
    <x v="3"/>
    <x v="3070"/>
    <x v="0"/>
    <n v="58.56"/>
    <x v="1"/>
    <n v="4.101"/>
    <x v="2"/>
    <n v="138.58710600000001"/>
    <x v="1"/>
    <n v="8.2520000000000007"/>
    <x v="0"/>
  </r>
  <r>
    <x v="21"/>
    <d v="2011-05-27T00:00:00"/>
    <x v="3"/>
    <x v="3071"/>
    <x v="0"/>
    <n v="62.59"/>
    <x v="1"/>
    <n v="4.0339999999999998"/>
    <x v="2"/>
    <n v="138.6782834"/>
    <x v="1"/>
    <n v="8.2520000000000007"/>
    <x v="0"/>
  </r>
  <r>
    <x v="21"/>
    <d v="2011-06-03T00:00:00"/>
    <x v="4"/>
    <x v="3072"/>
    <x v="0"/>
    <n v="70.09"/>
    <x v="1"/>
    <n v="3.9729999999999999"/>
    <x v="2"/>
    <n v="138.76946079999999"/>
    <x v="1"/>
    <n v="8.2520000000000007"/>
    <x v="0"/>
  </r>
  <r>
    <x v="21"/>
    <d v="2011-06-10T00:00:00"/>
    <x v="4"/>
    <x v="3073"/>
    <x v="0"/>
    <n v="69.53"/>
    <x v="1"/>
    <n v="3.9239999999999999"/>
    <x v="2"/>
    <n v="138.86063820000001"/>
    <x v="1"/>
    <n v="8.2520000000000007"/>
    <x v="0"/>
  </r>
  <r>
    <x v="21"/>
    <d v="2011-06-17T00:00:00"/>
    <x v="4"/>
    <x v="3074"/>
    <x v="0"/>
    <n v="63.97"/>
    <x v="1"/>
    <n v="3.8730000000000002"/>
    <x v="2"/>
    <n v="139.00283329999999"/>
    <x v="1"/>
    <n v="8.2520000000000007"/>
    <x v="0"/>
  </r>
  <r>
    <x v="21"/>
    <d v="2011-06-24T00:00:00"/>
    <x v="4"/>
    <x v="3075"/>
    <x v="0"/>
    <n v="68.53"/>
    <x v="1"/>
    <n v="3.851"/>
    <x v="2"/>
    <n v="139.18329170000001"/>
    <x v="1"/>
    <n v="8.2520000000000007"/>
    <x v="0"/>
  </r>
  <r>
    <x v="21"/>
    <d v="2011-07-01T00:00:00"/>
    <x v="5"/>
    <x v="3076"/>
    <x v="0"/>
    <n v="70.8"/>
    <x v="1"/>
    <n v="3.8149999999999999"/>
    <x v="2"/>
    <n v="139.36375000000001"/>
    <x v="1"/>
    <n v="8.0229999999999997"/>
    <x v="0"/>
  </r>
  <r>
    <x v="21"/>
    <d v="2011-07-08T00:00:00"/>
    <x v="5"/>
    <x v="3077"/>
    <x v="0"/>
    <n v="74.22"/>
    <x v="1"/>
    <n v="3.7839999999999998"/>
    <x v="2"/>
    <n v="139.54420830000001"/>
    <x v="1"/>
    <n v="8.0229999999999997"/>
    <x v="0"/>
  </r>
  <r>
    <x v="21"/>
    <d v="2011-07-15T00:00:00"/>
    <x v="5"/>
    <x v="3078"/>
    <x v="0"/>
    <n v="75.2"/>
    <x v="1"/>
    <n v="3.827"/>
    <x v="2"/>
    <n v="139.70063250000001"/>
    <x v="1"/>
    <n v="8.0229999999999997"/>
    <x v="0"/>
  </r>
  <r>
    <x v="21"/>
    <d v="2011-07-22T00:00:00"/>
    <x v="5"/>
    <x v="3079"/>
    <x v="0"/>
    <n v="77.790000000000006"/>
    <x v="1"/>
    <n v="3.8820000000000001"/>
    <x v="2"/>
    <n v="139.7969712"/>
    <x v="1"/>
    <n v="8.0229999999999997"/>
    <x v="0"/>
  </r>
  <r>
    <x v="21"/>
    <d v="2011-07-29T00:00:00"/>
    <x v="5"/>
    <x v="3080"/>
    <x v="0"/>
    <n v="75.319999999999993"/>
    <x v="1"/>
    <n v="3.8980000000000001"/>
    <x v="2"/>
    <n v="139.89330989999999"/>
    <x v="1"/>
    <n v="8.0229999999999997"/>
    <x v="0"/>
  </r>
  <r>
    <x v="21"/>
    <d v="2011-08-05T00:00:00"/>
    <x v="6"/>
    <x v="3081"/>
    <x v="0"/>
    <n v="75.33"/>
    <x v="1"/>
    <n v="3.903"/>
    <x v="2"/>
    <n v="139.98964860000001"/>
    <x v="1"/>
    <n v="8.0229999999999997"/>
    <x v="0"/>
  </r>
  <r>
    <x v="21"/>
    <d v="2011-08-12T00:00:00"/>
    <x v="6"/>
    <x v="3082"/>
    <x v="0"/>
    <n v="74.69"/>
    <x v="1"/>
    <n v="3.88"/>
    <x v="2"/>
    <n v="140.0859873"/>
    <x v="1"/>
    <n v="8.0229999999999997"/>
    <x v="0"/>
  </r>
  <r>
    <x v="21"/>
    <d v="2011-08-19T00:00:00"/>
    <x v="6"/>
    <x v="3083"/>
    <x v="0"/>
    <n v="71.3"/>
    <x v="1"/>
    <n v="3.82"/>
    <x v="2"/>
    <n v="140.12892049999999"/>
    <x v="1"/>
    <n v="8.0229999999999997"/>
    <x v="0"/>
  </r>
  <r>
    <x v="21"/>
    <d v="2011-08-26T00:00:00"/>
    <x v="6"/>
    <x v="3084"/>
    <x v="0"/>
    <n v="72.22"/>
    <x v="1"/>
    <n v="3.7959999999999998"/>
    <x v="2"/>
    <n v="140.1629528"/>
    <x v="1"/>
    <n v="8.0229999999999997"/>
    <x v="0"/>
  </r>
  <r>
    <x v="21"/>
    <d v="2011-09-02T00:00:00"/>
    <x v="7"/>
    <x v="3085"/>
    <x v="0"/>
    <n v="69.16"/>
    <x v="1"/>
    <n v="3.7839999999999998"/>
    <x v="2"/>
    <n v="140.19698500000001"/>
    <x v="1"/>
    <n v="8.0229999999999997"/>
    <x v="0"/>
  </r>
  <r>
    <x v="21"/>
    <d v="2011-09-09T00:00:00"/>
    <x v="7"/>
    <x v="3086"/>
    <x v="1"/>
    <n v="69.14"/>
    <x v="1"/>
    <n v="3.8090000000000002"/>
    <x v="2"/>
    <n v="140.23101729999999"/>
    <x v="1"/>
    <n v="8.0229999999999997"/>
    <x v="0"/>
  </r>
  <r>
    <x v="21"/>
    <d v="2011-09-16T00:00:00"/>
    <x v="7"/>
    <x v="3087"/>
    <x v="0"/>
    <n v="68.08"/>
    <x v="1"/>
    <n v="3.8090000000000002"/>
    <x v="2"/>
    <n v="140.27350000000001"/>
    <x v="1"/>
    <n v="8.0229999999999997"/>
    <x v="0"/>
  </r>
  <r>
    <x v="21"/>
    <d v="2011-09-23T00:00:00"/>
    <x v="7"/>
    <x v="3088"/>
    <x v="0"/>
    <n v="62.36"/>
    <x v="1"/>
    <n v="3.758"/>
    <x v="2"/>
    <n v="140.32724999999999"/>
    <x v="1"/>
    <n v="8.0229999999999997"/>
    <x v="0"/>
  </r>
  <r>
    <x v="21"/>
    <d v="2011-09-30T00:00:00"/>
    <x v="7"/>
    <x v="3089"/>
    <x v="0"/>
    <n v="69.78"/>
    <x v="1"/>
    <n v="3.6840000000000002"/>
    <x v="2"/>
    <n v="140.381"/>
    <x v="1"/>
    <n v="8.0229999999999997"/>
    <x v="0"/>
  </r>
  <r>
    <x v="21"/>
    <d v="2011-10-07T00:00:00"/>
    <x v="8"/>
    <x v="3090"/>
    <x v="0"/>
    <n v="56.44"/>
    <x v="1"/>
    <n v="3.633"/>
    <x v="2"/>
    <n v="140.43475000000001"/>
    <x v="1"/>
    <n v="7.7060000000000004"/>
    <x v="1"/>
  </r>
  <r>
    <x v="21"/>
    <d v="2011-10-14T00:00:00"/>
    <x v="8"/>
    <x v="3091"/>
    <x v="0"/>
    <n v="62.63"/>
    <x v="1"/>
    <n v="3.5830000000000002"/>
    <x v="2"/>
    <n v="140.47841940000001"/>
    <x v="1"/>
    <n v="7.7060000000000004"/>
    <x v="1"/>
  </r>
  <r>
    <x v="21"/>
    <d v="2011-10-21T00:00:00"/>
    <x v="8"/>
    <x v="3092"/>
    <x v="0"/>
    <n v="59.3"/>
    <x v="1"/>
    <n v="3.6179999999999999"/>
    <x v="2"/>
    <n v="140.4616048"/>
    <x v="1"/>
    <n v="7.7060000000000004"/>
    <x v="1"/>
  </r>
  <r>
    <x v="21"/>
    <d v="2011-10-28T00:00:00"/>
    <x v="8"/>
    <x v="3093"/>
    <x v="0"/>
    <n v="49.31"/>
    <x v="0"/>
    <n v="3.6040000000000001"/>
    <x v="2"/>
    <n v="140.44479029999999"/>
    <x v="1"/>
    <n v="7.7060000000000004"/>
    <x v="1"/>
  </r>
  <r>
    <x v="21"/>
    <d v="2011-11-04T00:00:00"/>
    <x v="9"/>
    <x v="3094"/>
    <x v="0"/>
    <n v="42.81"/>
    <x v="0"/>
    <n v="3.5859999999999999"/>
    <x v="2"/>
    <n v="140.42797580000001"/>
    <x v="1"/>
    <n v="7.7060000000000004"/>
    <x v="1"/>
  </r>
  <r>
    <x v="21"/>
    <d v="2011-11-11T00:00:00"/>
    <x v="9"/>
    <x v="3095"/>
    <x v="0"/>
    <n v="47.8"/>
    <x v="0"/>
    <n v="3.57"/>
    <x v="2"/>
    <n v="140.4111613"/>
    <x v="1"/>
    <n v="7.7060000000000004"/>
    <x v="1"/>
  </r>
  <r>
    <x v="21"/>
    <d v="2011-11-18T00:00:00"/>
    <x v="9"/>
    <x v="3096"/>
    <x v="0"/>
    <n v="50.62"/>
    <x v="1"/>
    <n v="3.5710000000000002"/>
    <x v="2"/>
    <n v="140.4127857"/>
    <x v="1"/>
    <n v="7.7060000000000004"/>
    <x v="1"/>
  </r>
  <r>
    <x v="21"/>
    <d v="2011-11-25T00:00:00"/>
    <x v="9"/>
    <x v="3097"/>
    <x v="1"/>
    <n v="46.28"/>
    <x v="0"/>
    <n v="3.536"/>
    <x v="2"/>
    <n v="140.42178569999999"/>
    <x v="1"/>
    <n v="7.7060000000000004"/>
    <x v="1"/>
  </r>
  <r>
    <x v="21"/>
    <d v="2011-12-02T00:00:00"/>
    <x v="10"/>
    <x v="3098"/>
    <x v="0"/>
    <n v="49.11"/>
    <x v="0"/>
    <n v="3.5009999999999999"/>
    <x v="2"/>
    <n v="140.4307857"/>
    <x v="1"/>
    <n v="7.7060000000000004"/>
    <x v="1"/>
  </r>
  <r>
    <x v="21"/>
    <d v="2011-12-09T00:00:00"/>
    <x v="10"/>
    <x v="3099"/>
    <x v="0"/>
    <n v="45.35"/>
    <x v="0"/>
    <n v="3.47"/>
    <x v="1"/>
    <n v="140.43978569999999"/>
    <x v="1"/>
    <n v="7.7060000000000004"/>
    <x v="1"/>
  </r>
  <r>
    <x v="21"/>
    <d v="2011-12-16T00:00:00"/>
    <x v="10"/>
    <x v="3100"/>
    <x v="0"/>
    <n v="39.11"/>
    <x v="0"/>
    <n v="3.4449999999999998"/>
    <x v="1"/>
    <n v="140.4700795"/>
    <x v="1"/>
    <n v="7.7060000000000004"/>
    <x v="1"/>
  </r>
  <r>
    <x v="21"/>
    <d v="2011-12-23T00:00:00"/>
    <x v="10"/>
    <x v="3101"/>
    <x v="0"/>
    <n v="39.83"/>
    <x v="0"/>
    <n v="3.4129999999999998"/>
    <x v="1"/>
    <n v="140.52876499999999"/>
    <x v="1"/>
    <n v="7.7060000000000004"/>
    <x v="1"/>
  </r>
  <r>
    <x v="21"/>
    <d v="2011-12-30T00:00:00"/>
    <x v="10"/>
    <x v="3102"/>
    <x v="1"/>
    <n v="36.28"/>
    <x v="0"/>
    <n v="3.4020000000000001"/>
    <x v="1"/>
    <n v="140.58745049999999"/>
    <x v="1"/>
    <n v="7.7060000000000004"/>
    <x v="1"/>
  </r>
  <r>
    <x v="21"/>
    <d v="2012-01-06T00:00:00"/>
    <x v="11"/>
    <x v="3103"/>
    <x v="0"/>
    <n v="34.61"/>
    <x v="0"/>
    <n v="3.4390000000000001"/>
    <x v="1"/>
    <n v="140.64613589999999"/>
    <x v="1"/>
    <n v="7.5030000000000001"/>
    <x v="1"/>
  </r>
  <r>
    <x v="21"/>
    <d v="2012-01-13T00:00:00"/>
    <x v="11"/>
    <x v="3104"/>
    <x v="0"/>
    <n v="39"/>
    <x v="0"/>
    <n v="3.5230000000000001"/>
    <x v="2"/>
    <n v="140.70482139999999"/>
    <x v="1"/>
    <n v="7.5030000000000001"/>
    <x v="1"/>
  </r>
  <r>
    <x v="21"/>
    <d v="2012-01-20T00:00:00"/>
    <x v="11"/>
    <x v="3105"/>
    <x v="0"/>
    <n v="29.16"/>
    <x v="0"/>
    <n v="3.5419999999999998"/>
    <x v="2"/>
    <n v="140.80861179999999"/>
    <x v="1"/>
    <n v="7.5030000000000001"/>
    <x v="1"/>
  </r>
  <r>
    <x v="21"/>
    <d v="2012-01-27T00:00:00"/>
    <x v="11"/>
    <x v="3106"/>
    <x v="0"/>
    <n v="35.68"/>
    <x v="0"/>
    <n v="3.5680000000000001"/>
    <x v="2"/>
    <n v="140.91240210000001"/>
    <x v="1"/>
    <n v="7.5030000000000001"/>
    <x v="1"/>
  </r>
  <r>
    <x v="21"/>
    <d v="2012-02-03T00:00:00"/>
    <x v="0"/>
    <x v="3107"/>
    <x v="0"/>
    <n v="40.58"/>
    <x v="0"/>
    <n v="3.633"/>
    <x v="2"/>
    <n v="141.01619239999999"/>
    <x v="1"/>
    <n v="7.5030000000000001"/>
    <x v="1"/>
  </r>
  <r>
    <x v="21"/>
    <d v="2012-02-10T00:00:00"/>
    <x v="0"/>
    <x v="3108"/>
    <x v="1"/>
    <n v="35.68"/>
    <x v="0"/>
    <n v="3.6549999999999998"/>
    <x v="2"/>
    <n v="141.11998270000001"/>
    <x v="1"/>
    <n v="7.5030000000000001"/>
    <x v="1"/>
  </r>
  <r>
    <x v="21"/>
    <d v="2012-02-17T00:00:00"/>
    <x v="0"/>
    <x v="3109"/>
    <x v="0"/>
    <n v="36.25"/>
    <x v="0"/>
    <n v="3.7029999999999998"/>
    <x v="2"/>
    <n v="141.21403570000001"/>
    <x v="1"/>
    <n v="7.5030000000000001"/>
    <x v="1"/>
  </r>
  <r>
    <x v="21"/>
    <d v="2012-02-24T00:00:00"/>
    <x v="0"/>
    <x v="3110"/>
    <x v="0"/>
    <n v="39"/>
    <x v="0"/>
    <n v="3.7509999999999999"/>
    <x v="2"/>
    <n v="141.30078570000001"/>
    <x v="1"/>
    <n v="7.5030000000000001"/>
    <x v="1"/>
  </r>
  <r>
    <x v="21"/>
    <d v="2012-03-02T00:00:00"/>
    <x v="1"/>
    <x v="3111"/>
    <x v="0"/>
    <n v="37.47"/>
    <x v="0"/>
    <n v="3.827"/>
    <x v="2"/>
    <n v="141.3875357"/>
    <x v="1"/>
    <n v="7.5030000000000001"/>
    <x v="1"/>
  </r>
  <r>
    <x v="21"/>
    <d v="2012-03-09T00:00:00"/>
    <x v="1"/>
    <x v="3112"/>
    <x v="0"/>
    <n v="41.72"/>
    <x v="0"/>
    <n v="3.8759999999999999"/>
    <x v="2"/>
    <n v="141.4742857"/>
    <x v="1"/>
    <n v="7.5030000000000001"/>
    <x v="1"/>
  </r>
  <r>
    <x v="21"/>
    <d v="2012-03-16T00:00:00"/>
    <x v="1"/>
    <x v="3113"/>
    <x v="0"/>
    <n v="46.06"/>
    <x v="0"/>
    <n v="3.867"/>
    <x v="2"/>
    <n v="141.55477999999999"/>
    <x v="1"/>
    <n v="7.5030000000000001"/>
    <x v="1"/>
  </r>
  <r>
    <x v="21"/>
    <d v="2012-03-23T00:00:00"/>
    <x v="1"/>
    <x v="3114"/>
    <x v="0"/>
    <n v="54.68"/>
    <x v="1"/>
    <n v="3.8889999999999998"/>
    <x v="2"/>
    <n v="141.6269332"/>
    <x v="1"/>
    <n v="7.5030000000000001"/>
    <x v="1"/>
  </r>
  <r>
    <x v="21"/>
    <d v="2012-03-30T00:00:00"/>
    <x v="1"/>
    <x v="3115"/>
    <x v="0"/>
    <n v="46.4"/>
    <x v="0"/>
    <n v="3.9209999999999998"/>
    <x v="2"/>
    <n v="141.6990864"/>
    <x v="1"/>
    <n v="7.5030000000000001"/>
    <x v="1"/>
  </r>
  <r>
    <x v="21"/>
    <d v="2012-04-06T00:00:00"/>
    <x v="2"/>
    <x v="3116"/>
    <x v="0"/>
    <n v="46.38"/>
    <x v="0"/>
    <n v="3.9569999999999999"/>
    <x v="2"/>
    <n v="141.7712396"/>
    <x v="1"/>
    <n v="7.6710000000000003"/>
    <x v="1"/>
  </r>
  <r>
    <x v="21"/>
    <d v="2012-04-13T00:00:00"/>
    <x v="2"/>
    <x v="3117"/>
    <x v="0"/>
    <n v="49.89"/>
    <x v="0"/>
    <n v="4.0250000000000004"/>
    <x v="2"/>
    <n v="141.8433929"/>
    <x v="1"/>
    <n v="7.6710000000000003"/>
    <x v="1"/>
  </r>
  <r>
    <x v="21"/>
    <d v="2012-04-20T00:00:00"/>
    <x v="2"/>
    <x v="3118"/>
    <x v="0"/>
    <n v="58.81"/>
    <x v="1"/>
    <n v="4.0460000000000003"/>
    <x v="2"/>
    <n v="141.90152620000001"/>
    <x v="1"/>
    <n v="7.6710000000000003"/>
    <x v="1"/>
  </r>
  <r>
    <x v="21"/>
    <d v="2012-04-27T00:00:00"/>
    <x v="2"/>
    <x v="3119"/>
    <x v="0"/>
    <n v="51.42"/>
    <x v="1"/>
    <n v="4.0229999999999997"/>
    <x v="2"/>
    <n v="141.95965949999999"/>
    <x v="1"/>
    <n v="7.6710000000000003"/>
    <x v="1"/>
  </r>
  <r>
    <x v="21"/>
    <d v="2012-05-04T00:00:00"/>
    <x v="3"/>
    <x v="3120"/>
    <x v="0"/>
    <n v="50.75"/>
    <x v="1"/>
    <n v="3.9910000000000001"/>
    <x v="2"/>
    <n v="142.01779289999999"/>
    <x v="1"/>
    <n v="7.6710000000000003"/>
    <x v="1"/>
  </r>
  <r>
    <x v="21"/>
    <d v="2012-05-11T00:00:00"/>
    <x v="3"/>
    <x v="3121"/>
    <x v="0"/>
    <n v="56.72"/>
    <x v="1"/>
    <n v="3.9470000000000001"/>
    <x v="2"/>
    <n v="142.0759262"/>
    <x v="1"/>
    <n v="7.6710000000000003"/>
    <x v="1"/>
  </r>
  <r>
    <x v="21"/>
    <d v="2012-05-18T00:00:00"/>
    <x v="3"/>
    <x v="3122"/>
    <x v="0"/>
    <n v="61.9"/>
    <x v="1"/>
    <n v="3.899"/>
    <x v="2"/>
    <n v="142.09701150000001"/>
    <x v="1"/>
    <n v="7.6710000000000003"/>
    <x v="1"/>
  </r>
  <r>
    <x v="21"/>
    <d v="2012-05-25T00:00:00"/>
    <x v="3"/>
    <x v="3123"/>
    <x v="0"/>
    <n v="62.39"/>
    <x v="1"/>
    <n v="3.85"/>
    <x v="2"/>
    <n v="142.10327760000001"/>
    <x v="1"/>
    <n v="7.6710000000000003"/>
    <x v="1"/>
  </r>
  <r>
    <x v="21"/>
    <d v="2012-06-01T00:00:00"/>
    <x v="4"/>
    <x v="3124"/>
    <x v="0"/>
    <n v="70.010000000000005"/>
    <x v="1"/>
    <n v="3.798"/>
    <x v="2"/>
    <n v="142.10954380000001"/>
    <x v="1"/>
    <n v="7.6710000000000003"/>
    <x v="1"/>
  </r>
  <r>
    <x v="21"/>
    <d v="2012-06-08T00:00:00"/>
    <x v="4"/>
    <x v="3125"/>
    <x v="0"/>
    <n v="61.71"/>
    <x v="1"/>
    <n v="3.746"/>
    <x v="2"/>
    <n v="142.11580989999999"/>
    <x v="1"/>
    <n v="7.6710000000000003"/>
    <x v="1"/>
  </r>
  <r>
    <x v="21"/>
    <d v="2012-06-15T00:00:00"/>
    <x v="4"/>
    <x v="3126"/>
    <x v="0"/>
    <n v="66.56"/>
    <x v="1"/>
    <n v="3.6829999999999998"/>
    <x v="2"/>
    <n v="142.12925480000001"/>
    <x v="1"/>
    <n v="7.6710000000000003"/>
    <x v="1"/>
  </r>
  <r>
    <x v="21"/>
    <d v="2012-06-22T00:00:00"/>
    <x v="4"/>
    <x v="3127"/>
    <x v="0"/>
    <n v="70.61"/>
    <x v="1"/>
    <n v="3.629"/>
    <x v="2"/>
    <n v="142.16064639999999"/>
    <x v="1"/>
    <n v="7.6710000000000003"/>
    <x v="1"/>
  </r>
  <r>
    <x v="21"/>
    <d v="2012-06-29T00:00:00"/>
    <x v="4"/>
    <x v="3128"/>
    <x v="0"/>
    <n v="70.989999999999995"/>
    <x v="1"/>
    <n v="3.577"/>
    <x v="2"/>
    <n v="142.19203809999999"/>
    <x v="1"/>
    <n v="7.6710000000000003"/>
    <x v="1"/>
  </r>
  <r>
    <x v="21"/>
    <d v="2012-07-06T00:00:00"/>
    <x v="5"/>
    <x v="3129"/>
    <x v="0"/>
    <n v="77.41"/>
    <x v="1"/>
    <n v="3.5379999999999998"/>
    <x v="2"/>
    <n v="142.22342979999999"/>
    <x v="1"/>
    <n v="7.7530000000000001"/>
    <x v="1"/>
  </r>
  <r>
    <x v="21"/>
    <d v="2012-07-13T00:00:00"/>
    <x v="5"/>
    <x v="3130"/>
    <x v="0"/>
    <n v="75.81"/>
    <x v="1"/>
    <n v="3.5609999999999999"/>
    <x v="2"/>
    <n v="142.2548214"/>
    <x v="1"/>
    <n v="7.7530000000000001"/>
    <x v="1"/>
  </r>
  <r>
    <x v="21"/>
    <d v="2012-07-20T00:00:00"/>
    <x v="5"/>
    <x v="3131"/>
    <x v="0"/>
    <n v="76.569999999999993"/>
    <x v="1"/>
    <n v="3.61"/>
    <x v="2"/>
    <n v="142.2337569"/>
    <x v="1"/>
    <n v="7.7530000000000001"/>
    <x v="1"/>
  </r>
  <r>
    <x v="21"/>
    <d v="2012-07-27T00:00:00"/>
    <x v="5"/>
    <x v="3132"/>
    <x v="0"/>
    <n v="73.52"/>
    <x v="1"/>
    <n v="3.7010000000000001"/>
    <x v="2"/>
    <n v="142.21269240000001"/>
    <x v="1"/>
    <n v="7.7530000000000001"/>
    <x v="1"/>
  </r>
  <r>
    <x v="21"/>
    <d v="2012-08-03T00:00:00"/>
    <x v="6"/>
    <x v="3133"/>
    <x v="0"/>
    <n v="72.989999999999995"/>
    <x v="1"/>
    <n v="3.698"/>
    <x v="2"/>
    <n v="142.19162789999999"/>
    <x v="1"/>
    <n v="7.7530000000000001"/>
    <x v="1"/>
  </r>
  <r>
    <x v="21"/>
    <d v="2012-08-10T00:00:00"/>
    <x v="6"/>
    <x v="3134"/>
    <x v="0"/>
    <n v="76.739999999999995"/>
    <x v="1"/>
    <n v="3.7719999999999998"/>
    <x v="2"/>
    <n v="142.17056339999999"/>
    <x v="1"/>
    <n v="7.7530000000000001"/>
    <x v="1"/>
  </r>
  <r>
    <x v="21"/>
    <d v="2012-08-17T00:00:00"/>
    <x v="6"/>
    <x v="3135"/>
    <x v="0"/>
    <n v="74.92"/>
    <x v="1"/>
    <n v="3.84"/>
    <x v="2"/>
    <n v="142.21573849999999"/>
    <x v="1"/>
    <n v="7.7530000000000001"/>
    <x v="1"/>
  </r>
  <r>
    <x v="21"/>
    <d v="2012-08-24T00:00:00"/>
    <x v="6"/>
    <x v="3136"/>
    <x v="0"/>
    <n v="70.42"/>
    <x v="1"/>
    <n v="3.8740000000000001"/>
    <x v="2"/>
    <n v="142.31059329999999"/>
    <x v="1"/>
    <n v="7.7530000000000001"/>
    <x v="1"/>
  </r>
  <r>
    <x v="21"/>
    <d v="2012-08-31T00:00:00"/>
    <x v="6"/>
    <x v="3137"/>
    <x v="0"/>
    <n v="71.930000000000007"/>
    <x v="1"/>
    <n v="3.8839999999999999"/>
    <x v="2"/>
    <n v="142.4054482"/>
    <x v="1"/>
    <n v="7.7530000000000001"/>
    <x v="1"/>
  </r>
  <r>
    <x v="21"/>
    <d v="2012-09-07T00:00:00"/>
    <x v="7"/>
    <x v="3138"/>
    <x v="1"/>
    <n v="73.3"/>
    <x v="1"/>
    <n v="3.9209999999999998"/>
    <x v="2"/>
    <n v="142.500303"/>
    <x v="1"/>
    <n v="7.7530000000000001"/>
    <x v="1"/>
  </r>
  <r>
    <x v="21"/>
    <d v="2012-09-14T00:00:00"/>
    <x v="7"/>
    <x v="3139"/>
    <x v="0"/>
    <n v="66.42"/>
    <x v="1"/>
    <n v="3.988"/>
    <x v="2"/>
    <n v="142.59388329999999"/>
    <x v="1"/>
    <n v="7.7530000000000001"/>
    <x v="1"/>
  </r>
  <r>
    <x v="21"/>
    <d v="2012-09-21T00:00:00"/>
    <x v="7"/>
    <x v="3140"/>
    <x v="0"/>
    <n v="63.38"/>
    <x v="1"/>
    <n v="4.056"/>
    <x v="2"/>
    <n v="142.6798167"/>
    <x v="1"/>
    <n v="7.7530000000000001"/>
    <x v="1"/>
  </r>
  <r>
    <x v="21"/>
    <d v="2012-09-28T00:00:00"/>
    <x v="7"/>
    <x v="3141"/>
    <x v="0"/>
    <n v="62.17"/>
    <x v="1"/>
    <n v="4.0179999999999998"/>
    <x v="2"/>
    <n v="142.76575"/>
    <x v="1"/>
    <n v="7.7530000000000001"/>
    <x v="1"/>
  </r>
  <r>
    <x v="21"/>
    <d v="2012-10-05T00:00:00"/>
    <x v="8"/>
    <x v="3142"/>
    <x v="0"/>
    <n v="62.09"/>
    <x v="1"/>
    <n v="4.0270000000000001"/>
    <x v="2"/>
    <n v="142.85168329999999"/>
    <x v="1"/>
    <n v="7.5430000000000001"/>
    <x v="1"/>
  </r>
  <r>
    <x v="21"/>
    <d v="2012-10-12T00:00:00"/>
    <x v="8"/>
    <x v="3143"/>
    <x v="0"/>
    <n v="54.18"/>
    <x v="1"/>
    <n v="4.0289999999999999"/>
    <x v="2"/>
    <n v="142.93761670000001"/>
    <x v="1"/>
    <n v="7.5430000000000001"/>
    <x v="1"/>
  </r>
  <r>
    <x v="21"/>
    <d v="2012-10-19T00:00:00"/>
    <x v="8"/>
    <x v="3144"/>
    <x v="0"/>
    <n v="55.28"/>
    <x v="1"/>
    <n v="4"/>
    <x v="2"/>
    <n v="142.8633629"/>
    <x v="1"/>
    <n v="7.5430000000000001"/>
    <x v="1"/>
  </r>
  <r>
    <x v="21"/>
    <d v="2012-10-26T00:00:00"/>
    <x v="8"/>
    <x v="3145"/>
    <x v="0"/>
    <n v="57.58"/>
    <x v="1"/>
    <n v="3.9169999999999998"/>
    <x v="2"/>
    <n v="142.7624113"/>
    <x v="1"/>
    <n v="7.5430000000000001"/>
    <x v="1"/>
  </r>
  <r>
    <x v="22"/>
    <d v="2010-02-05T00:00:00"/>
    <x v="0"/>
    <x v="3146"/>
    <x v="0"/>
    <n v="15.25"/>
    <x v="0"/>
    <n v="2.7879999999999998"/>
    <x v="0"/>
    <n v="131.5279032"/>
    <x v="1"/>
    <n v="5.8920000000000003"/>
    <x v="1"/>
  </r>
  <r>
    <x v="22"/>
    <d v="2010-02-12T00:00:00"/>
    <x v="0"/>
    <x v="3147"/>
    <x v="1"/>
    <n v="18.75"/>
    <x v="0"/>
    <n v="2.7709999999999999"/>
    <x v="0"/>
    <n v="131.58661290000001"/>
    <x v="1"/>
    <n v="5.8920000000000003"/>
    <x v="1"/>
  </r>
  <r>
    <x v="22"/>
    <d v="2010-02-19T00:00:00"/>
    <x v="0"/>
    <x v="3148"/>
    <x v="0"/>
    <n v="26.7"/>
    <x v="0"/>
    <n v="2.7469999999999999"/>
    <x v="0"/>
    <n v="131.637"/>
    <x v="1"/>
    <n v="5.8920000000000003"/>
    <x v="1"/>
  </r>
  <r>
    <x v="22"/>
    <d v="2010-02-26T00:00:00"/>
    <x v="0"/>
    <x v="3149"/>
    <x v="0"/>
    <n v="32.68"/>
    <x v="0"/>
    <n v="2.7530000000000001"/>
    <x v="0"/>
    <n v="131.68600000000001"/>
    <x v="1"/>
    <n v="5.8920000000000003"/>
    <x v="1"/>
  </r>
  <r>
    <x v="22"/>
    <d v="2010-03-05T00:00:00"/>
    <x v="1"/>
    <x v="3150"/>
    <x v="0"/>
    <n v="33.15"/>
    <x v="0"/>
    <n v="2.766"/>
    <x v="0"/>
    <n v="131.73500000000001"/>
    <x v="1"/>
    <n v="5.8920000000000003"/>
    <x v="1"/>
  </r>
  <r>
    <x v="22"/>
    <d v="2010-03-12T00:00:00"/>
    <x v="1"/>
    <x v="3151"/>
    <x v="0"/>
    <n v="36.07"/>
    <x v="0"/>
    <n v="2.8050000000000002"/>
    <x v="0"/>
    <n v="131.78399999999999"/>
    <x v="1"/>
    <n v="5.8920000000000003"/>
    <x v="1"/>
  </r>
  <r>
    <x v="22"/>
    <d v="2010-03-19T00:00:00"/>
    <x v="1"/>
    <x v="3152"/>
    <x v="0"/>
    <n v="43.01"/>
    <x v="0"/>
    <n v="2.8340000000000001"/>
    <x v="0"/>
    <n v="131.8242903"/>
    <x v="1"/>
    <n v="5.8920000000000003"/>
    <x v="1"/>
  </r>
  <r>
    <x v="22"/>
    <d v="2010-03-26T00:00:00"/>
    <x v="1"/>
    <x v="3153"/>
    <x v="0"/>
    <n v="38.590000000000003"/>
    <x v="0"/>
    <n v="2.831"/>
    <x v="0"/>
    <n v="131.86312899999999"/>
    <x v="1"/>
    <n v="5.8920000000000003"/>
    <x v="1"/>
  </r>
  <r>
    <x v="22"/>
    <d v="2010-04-02T00:00:00"/>
    <x v="2"/>
    <x v="3154"/>
    <x v="0"/>
    <n v="40.5"/>
    <x v="0"/>
    <n v="2.8260000000000001"/>
    <x v="0"/>
    <n v="131.9019677"/>
    <x v="1"/>
    <n v="5.4349999999999996"/>
    <x v="1"/>
  </r>
  <r>
    <x v="22"/>
    <d v="2010-04-09T00:00:00"/>
    <x v="2"/>
    <x v="3155"/>
    <x v="0"/>
    <n v="56.82"/>
    <x v="1"/>
    <n v="2.8490000000000002"/>
    <x v="0"/>
    <n v="131.94080650000001"/>
    <x v="1"/>
    <n v="5.4349999999999996"/>
    <x v="1"/>
  </r>
  <r>
    <x v="22"/>
    <d v="2010-04-16T00:00:00"/>
    <x v="2"/>
    <x v="3156"/>
    <x v="0"/>
    <n v="44.25"/>
    <x v="0"/>
    <n v="2.8849999999999998"/>
    <x v="0"/>
    <n v="131.98089999999999"/>
    <x v="1"/>
    <n v="5.4349999999999996"/>
    <x v="1"/>
  </r>
  <r>
    <x v="22"/>
    <d v="2010-04-23T00:00:00"/>
    <x v="2"/>
    <x v="3157"/>
    <x v="0"/>
    <n v="46.4"/>
    <x v="0"/>
    <n v="2.895"/>
    <x v="0"/>
    <n v="132.0226667"/>
    <x v="1"/>
    <n v="5.4349999999999996"/>
    <x v="1"/>
  </r>
  <r>
    <x v="22"/>
    <d v="2010-04-30T00:00:00"/>
    <x v="2"/>
    <x v="3158"/>
    <x v="0"/>
    <n v="45.47"/>
    <x v="0"/>
    <n v="2.9350000000000001"/>
    <x v="0"/>
    <n v="132.06443329999999"/>
    <x v="1"/>
    <n v="5.4349999999999996"/>
    <x v="1"/>
  </r>
  <r>
    <x v="22"/>
    <d v="2010-05-07T00:00:00"/>
    <x v="3"/>
    <x v="3159"/>
    <x v="0"/>
    <n v="61.04"/>
    <x v="1"/>
    <n v="2.9809999999999999"/>
    <x v="0"/>
    <n v="132.1062"/>
    <x v="1"/>
    <n v="5.4349999999999996"/>
    <x v="1"/>
  </r>
  <r>
    <x v="22"/>
    <d v="2010-05-14T00:00:00"/>
    <x v="3"/>
    <x v="3160"/>
    <x v="0"/>
    <n v="45.33"/>
    <x v="0"/>
    <n v="2.9830000000000001"/>
    <x v="0"/>
    <n v="132.152129"/>
    <x v="1"/>
    <n v="5.4349999999999996"/>
    <x v="1"/>
  </r>
  <r>
    <x v="22"/>
    <d v="2010-05-21T00:00:00"/>
    <x v="3"/>
    <x v="3161"/>
    <x v="0"/>
    <n v="57.94"/>
    <x v="1"/>
    <n v="2.9609999999999999"/>
    <x v="0"/>
    <n v="132.2230323"/>
    <x v="1"/>
    <n v="5.4349999999999996"/>
    <x v="1"/>
  </r>
  <r>
    <x v="22"/>
    <d v="2010-05-28T00:00:00"/>
    <x v="3"/>
    <x v="3162"/>
    <x v="0"/>
    <n v="69.260000000000005"/>
    <x v="1"/>
    <n v="2.9060000000000001"/>
    <x v="0"/>
    <n v="132.2939355"/>
    <x v="1"/>
    <n v="5.4349999999999996"/>
    <x v="1"/>
  </r>
  <r>
    <x v="22"/>
    <d v="2010-06-04T00:00:00"/>
    <x v="4"/>
    <x v="3163"/>
    <x v="0"/>
    <n v="64.94"/>
    <x v="1"/>
    <n v="2.8570000000000002"/>
    <x v="0"/>
    <n v="132.36483870000001"/>
    <x v="1"/>
    <n v="5.4349999999999996"/>
    <x v="1"/>
  </r>
  <r>
    <x v="22"/>
    <d v="2010-06-11T00:00:00"/>
    <x v="4"/>
    <x v="3164"/>
    <x v="0"/>
    <n v="58.35"/>
    <x v="1"/>
    <n v="2.83"/>
    <x v="0"/>
    <n v="132.43574190000001"/>
    <x v="1"/>
    <n v="5.4349999999999996"/>
    <x v="1"/>
  </r>
  <r>
    <x v="22"/>
    <d v="2010-06-18T00:00:00"/>
    <x v="4"/>
    <x v="3165"/>
    <x v="0"/>
    <n v="60.29"/>
    <x v="1"/>
    <n v="2.8050000000000002"/>
    <x v="0"/>
    <n v="132.47333330000001"/>
    <x v="1"/>
    <n v="5.4349999999999996"/>
    <x v="1"/>
  </r>
  <r>
    <x v="22"/>
    <d v="2010-06-25T00:00:00"/>
    <x v="4"/>
    <x v="3166"/>
    <x v="0"/>
    <n v="69.83"/>
    <x v="1"/>
    <n v="2.81"/>
    <x v="0"/>
    <n v="132.49760000000001"/>
    <x v="1"/>
    <n v="5.4349999999999996"/>
    <x v="1"/>
  </r>
  <r>
    <x v="22"/>
    <d v="2010-07-02T00:00:00"/>
    <x v="5"/>
    <x v="3167"/>
    <x v="0"/>
    <n v="64.760000000000005"/>
    <x v="1"/>
    <n v="2.8149999999999999"/>
    <x v="0"/>
    <n v="132.5218667"/>
    <x v="1"/>
    <n v="5.3259999999999996"/>
    <x v="1"/>
  </r>
  <r>
    <x v="22"/>
    <d v="2010-07-09T00:00:00"/>
    <x v="5"/>
    <x v="3168"/>
    <x v="0"/>
    <n v="77.16"/>
    <x v="1"/>
    <n v="2.806"/>
    <x v="0"/>
    <n v="132.54613330000001"/>
    <x v="1"/>
    <n v="5.3259999999999996"/>
    <x v="1"/>
  </r>
  <r>
    <x v="22"/>
    <d v="2010-07-16T00:00:00"/>
    <x v="5"/>
    <x v="3169"/>
    <x v="0"/>
    <n v="73.94"/>
    <x v="1"/>
    <n v="2.7959999999999998"/>
    <x v="0"/>
    <n v="132.5667742"/>
    <x v="1"/>
    <n v="5.3259999999999996"/>
    <x v="1"/>
  </r>
  <r>
    <x v="22"/>
    <d v="2010-07-23T00:00:00"/>
    <x v="5"/>
    <x v="3170"/>
    <x v="0"/>
    <n v="70.2"/>
    <x v="1"/>
    <n v="2.7839999999999998"/>
    <x v="0"/>
    <n v="132.5825806"/>
    <x v="1"/>
    <n v="5.3259999999999996"/>
    <x v="1"/>
  </r>
  <r>
    <x v="22"/>
    <d v="2010-07-30T00:00:00"/>
    <x v="5"/>
    <x v="3171"/>
    <x v="0"/>
    <n v="69.709999999999994"/>
    <x v="1"/>
    <n v="2.7919999999999998"/>
    <x v="0"/>
    <n v="132.5983871"/>
    <x v="1"/>
    <n v="5.3259999999999996"/>
    <x v="1"/>
  </r>
  <r>
    <x v="22"/>
    <d v="2010-08-06T00:00:00"/>
    <x v="6"/>
    <x v="3172"/>
    <x v="0"/>
    <n v="70.03"/>
    <x v="1"/>
    <n v="2.7919999999999998"/>
    <x v="0"/>
    <n v="132.6141935"/>
    <x v="1"/>
    <n v="5.3259999999999996"/>
    <x v="1"/>
  </r>
  <r>
    <x v="22"/>
    <d v="2010-08-13T00:00:00"/>
    <x v="6"/>
    <x v="3173"/>
    <x v="0"/>
    <n v="67.430000000000007"/>
    <x v="1"/>
    <n v="2.81"/>
    <x v="0"/>
    <n v="132.63"/>
    <x v="1"/>
    <n v="5.3259999999999996"/>
    <x v="1"/>
  </r>
  <r>
    <x v="22"/>
    <d v="2010-08-20T00:00:00"/>
    <x v="6"/>
    <x v="3174"/>
    <x v="0"/>
    <n v="68.650000000000006"/>
    <x v="1"/>
    <n v="2.7959999999999998"/>
    <x v="0"/>
    <n v="132.66161289999999"/>
    <x v="1"/>
    <n v="5.3259999999999996"/>
    <x v="1"/>
  </r>
  <r>
    <x v="22"/>
    <d v="2010-08-27T00:00:00"/>
    <x v="6"/>
    <x v="3175"/>
    <x v="0"/>
    <n v="63.25"/>
    <x v="1"/>
    <n v="2.77"/>
    <x v="0"/>
    <n v="132.69322579999999"/>
    <x v="1"/>
    <n v="5.3259999999999996"/>
    <x v="1"/>
  </r>
  <r>
    <x v="22"/>
    <d v="2010-09-03T00:00:00"/>
    <x v="7"/>
    <x v="3176"/>
    <x v="0"/>
    <n v="72.91"/>
    <x v="1"/>
    <n v="2.7349999999999999"/>
    <x v="0"/>
    <n v="132.72483869999999"/>
    <x v="1"/>
    <n v="5.3259999999999996"/>
    <x v="1"/>
  </r>
  <r>
    <x v="22"/>
    <d v="2010-09-10T00:00:00"/>
    <x v="7"/>
    <x v="3177"/>
    <x v="1"/>
    <n v="63.21"/>
    <x v="1"/>
    <n v="2.7170000000000001"/>
    <x v="0"/>
    <n v="132.75645159999999"/>
    <x v="1"/>
    <n v="5.3259999999999996"/>
    <x v="1"/>
  </r>
  <r>
    <x v="22"/>
    <d v="2010-09-17T00:00:00"/>
    <x v="7"/>
    <x v="3178"/>
    <x v="0"/>
    <n v="55.3"/>
    <x v="1"/>
    <n v="2.7160000000000002"/>
    <x v="0"/>
    <n v="132.76706669999999"/>
    <x v="1"/>
    <n v="5.3259999999999996"/>
    <x v="1"/>
  </r>
  <r>
    <x v="22"/>
    <d v="2010-09-24T00:00:00"/>
    <x v="7"/>
    <x v="3179"/>
    <x v="0"/>
    <n v="57.75"/>
    <x v="1"/>
    <n v="2.718"/>
    <x v="0"/>
    <n v="132.76193330000001"/>
    <x v="1"/>
    <n v="5.3259999999999996"/>
    <x v="1"/>
  </r>
  <r>
    <x v="22"/>
    <d v="2010-10-01T00:00:00"/>
    <x v="8"/>
    <x v="3180"/>
    <x v="0"/>
    <n v="62.07"/>
    <x v="1"/>
    <n v="2.7170000000000001"/>
    <x v="0"/>
    <n v="132.7568"/>
    <x v="1"/>
    <n v="5.2869999999999999"/>
    <x v="1"/>
  </r>
  <r>
    <x v="22"/>
    <d v="2010-10-08T00:00:00"/>
    <x v="8"/>
    <x v="3181"/>
    <x v="0"/>
    <n v="50.75"/>
    <x v="1"/>
    <n v="2.7759999999999998"/>
    <x v="0"/>
    <n v="132.75166669999999"/>
    <x v="1"/>
    <n v="5.2869999999999999"/>
    <x v="1"/>
  </r>
  <r>
    <x v="22"/>
    <d v="2010-10-15T00:00:00"/>
    <x v="8"/>
    <x v="3182"/>
    <x v="0"/>
    <n v="45.55"/>
    <x v="0"/>
    <n v="2.8780000000000001"/>
    <x v="0"/>
    <n v="132.7633548"/>
    <x v="1"/>
    <n v="5.2869999999999999"/>
    <x v="1"/>
  </r>
  <r>
    <x v="22"/>
    <d v="2010-10-22T00:00:00"/>
    <x v="8"/>
    <x v="3183"/>
    <x v="0"/>
    <n v="43.19"/>
    <x v="0"/>
    <n v="2.919"/>
    <x v="0"/>
    <n v="132.8170968"/>
    <x v="1"/>
    <n v="5.2869999999999999"/>
    <x v="1"/>
  </r>
  <r>
    <x v="22"/>
    <d v="2010-10-29T00:00:00"/>
    <x v="8"/>
    <x v="3184"/>
    <x v="0"/>
    <n v="48.68"/>
    <x v="0"/>
    <n v="2.9380000000000002"/>
    <x v="0"/>
    <n v="132.87083870000001"/>
    <x v="1"/>
    <n v="5.2869999999999999"/>
    <x v="1"/>
  </r>
  <r>
    <x v="22"/>
    <d v="2010-11-05T00:00:00"/>
    <x v="9"/>
    <x v="3185"/>
    <x v="0"/>
    <n v="36.6"/>
    <x v="0"/>
    <n v="2.9380000000000002"/>
    <x v="0"/>
    <n v="132.92458060000001"/>
    <x v="1"/>
    <n v="5.2869999999999999"/>
    <x v="1"/>
  </r>
  <r>
    <x v="22"/>
    <d v="2010-11-12T00:00:00"/>
    <x v="9"/>
    <x v="3186"/>
    <x v="0"/>
    <n v="35.590000000000003"/>
    <x v="0"/>
    <n v="2.9609999999999999"/>
    <x v="0"/>
    <n v="132.97832260000001"/>
    <x v="1"/>
    <n v="5.2869999999999999"/>
    <x v="1"/>
  </r>
  <r>
    <x v="22"/>
    <d v="2010-11-19T00:00:00"/>
    <x v="9"/>
    <x v="3187"/>
    <x v="0"/>
    <n v="41.66"/>
    <x v="0"/>
    <n v="3.03"/>
    <x v="1"/>
    <n v="132.91720000000001"/>
    <x v="1"/>
    <n v="5.2869999999999999"/>
    <x v="1"/>
  </r>
  <r>
    <x v="22"/>
    <d v="2010-11-26T00:00:00"/>
    <x v="9"/>
    <x v="3188"/>
    <x v="1"/>
    <n v="34.950000000000003"/>
    <x v="0"/>
    <n v="3.07"/>
    <x v="1"/>
    <n v="132.8369333"/>
    <x v="1"/>
    <n v="5.2869999999999999"/>
    <x v="1"/>
  </r>
  <r>
    <x v="22"/>
    <d v="2010-12-03T00:00:00"/>
    <x v="10"/>
    <x v="3189"/>
    <x v="0"/>
    <n v="34.299999999999997"/>
    <x v="0"/>
    <n v="3.0649999999999999"/>
    <x v="1"/>
    <n v="132.75666670000001"/>
    <x v="1"/>
    <n v="5.2869999999999999"/>
    <x v="1"/>
  </r>
  <r>
    <x v="22"/>
    <d v="2010-12-10T00:00:00"/>
    <x v="10"/>
    <x v="3190"/>
    <x v="0"/>
    <n v="20.12"/>
    <x v="0"/>
    <n v="3.1320000000000001"/>
    <x v="1"/>
    <n v="132.6764"/>
    <x v="1"/>
    <n v="5.2869999999999999"/>
    <x v="1"/>
  </r>
  <r>
    <x v="22"/>
    <d v="2010-12-17T00:00:00"/>
    <x v="10"/>
    <x v="3191"/>
    <x v="0"/>
    <n v="23.05"/>
    <x v="0"/>
    <n v="3.1389999999999998"/>
    <x v="1"/>
    <n v="132.6804516"/>
    <x v="1"/>
    <n v="5.2869999999999999"/>
    <x v="1"/>
  </r>
  <r>
    <x v="22"/>
    <d v="2010-12-24T00:00:00"/>
    <x v="10"/>
    <x v="3192"/>
    <x v="0"/>
    <n v="22.96"/>
    <x v="0"/>
    <n v="3.15"/>
    <x v="1"/>
    <n v="132.74774189999999"/>
    <x v="1"/>
    <n v="5.2869999999999999"/>
    <x v="1"/>
  </r>
  <r>
    <x v="22"/>
    <d v="2010-12-31T00:00:00"/>
    <x v="10"/>
    <x v="3193"/>
    <x v="1"/>
    <n v="19.05"/>
    <x v="0"/>
    <n v="3.177"/>
    <x v="1"/>
    <n v="132.81503230000001"/>
    <x v="1"/>
    <n v="5.2869999999999999"/>
    <x v="1"/>
  </r>
  <r>
    <x v="22"/>
    <d v="2011-01-07T00:00:00"/>
    <x v="11"/>
    <x v="3194"/>
    <x v="0"/>
    <n v="27.81"/>
    <x v="0"/>
    <n v="3.1930000000000001"/>
    <x v="1"/>
    <n v="132.88232260000001"/>
    <x v="1"/>
    <n v="5.1139999999999999"/>
    <x v="1"/>
  </r>
  <r>
    <x v="22"/>
    <d v="2011-01-14T00:00:00"/>
    <x v="11"/>
    <x v="3195"/>
    <x v="0"/>
    <n v="18.2"/>
    <x v="0"/>
    <n v="3.2149999999999999"/>
    <x v="1"/>
    <n v="132.9510645"/>
    <x v="1"/>
    <n v="5.1139999999999999"/>
    <x v="1"/>
  </r>
  <r>
    <x v="22"/>
    <d v="2011-01-21T00:00:00"/>
    <x v="11"/>
    <x v="3196"/>
    <x v="0"/>
    <n v="15.58"/>
    <x v="0"/>
    <n v="3.2320000000000002"/>
    <x v="1"/>
    <n v="133.02851609999999"/>
    <x v="1"/>
    <n v="5.1139999999999999"/>
    <x v="1"/>
  </r>
  <r>
    <x v="22"/>
    <d v="2011-01-28T00:00:00"/>
    <x v="11"/>
    <x v="3197"/>
    <x v="0"/>
    <n v="10.91"/>
    <x v="0"/>
    <n v="3.2429999999999999"/>
    <x v="1"/>
    <n v="133.10596770000001"/>
    <x v="1"/>
    <n v="5.1139999999999999"/>
    <x v="1"/>
  </r>
  <r>
    <x v="22"/>
    <d v="2011-02-04T00:00:00"/>
    <x v="0"/>
    <x v="3198"/>
    <x v="0"/>
    <n v="14.5"/>
    <x v="0"/>
    <n v="3.24"/>
    <x v="1"/>
    <n v="133.18341939999999"/>
    <x v="1"/>
    <n v="5.1139999999999999"/>
    <x v="1"/>
  </r>
  <r>
    <x v="22"/>
    <d v="2011-02-11T00:00:00"/>
    <x v="0"/>
    <x v="3199"/>
    <x v="1"/>
    <n v="21.52"/>
    <x v="0"/>
    <n v="3.2549999999999999"/>
    <x v="1"/>
    <n v="133.26087100000001"/>
    <x v="1"/>
    <n v="5.1139999999999999"/>
    <x v="1"/>
  </r>
  <r>
    <x v="22"/>
    <d v="2011-02-18T00:00:00"/>
    <x v="0"/>
    <x v="3200"/>
    <x v="0"/>
    <n v="26.6"/>
    <x v="0"/>
    <n v="3.2629999999999999"/>
    <x v="1"/>
    <n v="133.37014289999999"/>
    <x v="1"/>
    <n v="5.1139999999999999"/>
    <x v="1"/>
  </r>
  <r>
    <x v="22"/>
    <d v="2011-02-25T00:00:00"/>
    <x v="0"/>
    <x v="3201"/>
    <x v="0"/>
    <n v="17"/>
    <x v="0"/>
    <n v="3.2810000000000001"/>
    <x v="1"/>
    <n v="133.4921429"/>
    <x v="1"/>
    <n v="5.1139999999999999"/>
    <x v="1"/>
  </r>
  <r>
    <x v="22"/>
    <d v="2011-03-04T00:00:00"/>
    <x v="1"/>
    <x v="3202"/>
    <x v="0"/>
    <n v="20.67"/>
    <x v="0"/>
    <n v="3.4369999999999998"/>
    <x v="1"/>
    <n v="133.61414289999999"/>
    <x v="1"/>
    <n v="5.1139999999999999"/>
    <x v="1"/>
  </r>
  <r>
    <x v="22"/>
    <d v="2011-03-11T00:00:00"/>
    <x v="1"/>
    <x v="3203"/>
    <x v="0"/>
    <n v="29.36"/>
    <x v="0"/>
    <n v="3.6"/>
    <x v="2"/>
    <n v="133.7361429"/>
    <x v="1"/>
    <n v="5.1139999999999999"/>
    <x v="1"/>
  </r>
  <r>
    <x v="22"/>
    <d v="2011-03-18T00:00:00"/>
    <x v="1"/>
    <x v="3204"/>
    <x v="0"/>
    <n v="37.28"/>
    <x v="0"/>
    <n v="3.6339999999999999"/>
    <x v="2"/>
    <n v="133.8492258"/>
    <x v="1"/>
    <n v="5.1139999999999999"/>
    <x v="1"/>
  </r>
  <r>
    <x v="22"/>
    <d v="2011-03-25T00:00:00"/>
    <x v="1"/>
    <x v="3205"/>
    <x v="0"/>
    <n v="29.11"/>
    <x v="0"/>
    <n v="3.6240000000000001"/>
    <x v="2"/>
    <n v="133.95874190000001"/>
    <x v="1"/>
    <n v="5.1139999999999999"/>
    <x v="1"/>
  </r>
  <r>
    <x v="22"/>
    <d v="2011-04-01T00:00:00"/>
    <x v="2"/>
    <x v="3206"/>
    <x v="0"/>
    <n v="29.44"/>
    <x v="0"/>
    <n v="3.6379999999999999"/>
    <x v="2"/>
    <n v="134.06825810000001"/>
    <x v="1"/>
    <n v="4.7809999999999997"/>
    <x v="1"/>
  </r>
  <r>
    <x v="22"/>
    <d v="2011-04-08T00:00:00"/>
    <x v="2"/>
    <x v="3207"/>
    <x v="0"/>
    <n v="36.74"/>
    <x v="0"/>
    <n v="3.72"/>
    <x v="2"/>
    <n v="134.17777419999999"/>
    <x v="1"/>
    <n v="4.7809999999999997"/>
    <x v="1"/>
  </r>
  <r>
    <x v="22"/>
    <d v="2011-04-15T00:00:00"/>
    <x v="2"/>
    <x v="3208"/>
    <x v="0"/>
    <n v="45.51"/>
    <x v="0"/>
    <n v="3.823"/>
    <x v="2"/>
    <n v="134.2784667"/>
    <x v="1"/>
    <n v="4.7809999999999997"/>
    <x v="1"/>
  </r>
  <r>
    <x v="22"/>
    <d v="2011-04-22T00:00:00"/>
    <x v="2"/>
    <x v="3209"/>
    <x v="0"/>
    <n v="39.619999999999997"/>
    <x v="0"/>
    <n v="3.919"/>
    <x v="2"/>
    <n v="134.3571"/>
    <x v="1"/>
    <n v="4.7809999999999997"/>
    <x v="1"/>
  </r>
  <r>
    <x v="22"/>
    <d v="2011-04-29T00:00:00"/>
    <x v="2"/>
    <x v="3210"/>
    <x v="0"/>
    <n v="54.2"/>
    <x v="1"/>
    <n v="3.988"/>
    <x v="2"/>
    <n v="134.43573330000001"/>
    <x v="1"/>
    <n v="4.7809999999999997"/>
    <x v="1"/>
  </r>
  <r>
    <x v="22"/>
    <d v="2011-05-06T00:00:00"/>
    <x v="3"/>
    <x v="3211"/>
    <x v="0"/>
    <n v="50.07"/>
    <x v="1"/>
    <n v="4.0780000000000003"/>
    <x v="2"/>
    <n v="134.51436670000001"/>
    <x v="1"/>
    <n v="4.7809999999999997"/>
    <x v="1"/>
  </r>
  <r>
    <x v="22"/>
    <d v="2011-05-13T00:00:00"/>
    <x v="3"/>
    <x v="3212"/>
    <x v="0"/>
    <n v="55.12"/>
    <x v="1"/>
    <n v="4.0949999999999998"/>
    <x v="2"/>
    <n v="134.59299999999999"/>
    <x v="1"/>
    <n v="4.7809999999999997"/>
    <x v="1"/>
  </r>
  <r>
    <x v="22"/>
    <d v="2011-05-20T00:00:00"/>
    <x v="3"/>
    <x v="3213"/>
    <x v="0"/>
    <n v="56.67"/>
    <x v="1"/>
    <n v="4.101"/>
    <x v="2"/>
    <n v="134.68038709999999"/>
    <x v="1"/>
    <n v="4.7809999999999997"/>
    <x v="1"/>
  </r>
  <r>
    <x v="22"/>
    <d v="2011-05-27T00:00:00"/>
    <x v="3"/>
    <x v="3214"/>
    <x v="0"/>
    <n v="63.27"/>
    <x v="1"/>
    <n v="4.0339999999999998"/>
    <x v="2"/>
    <n v="134.76777419999999"/>
    <x v="1"/>
    <n v="4.7809999999999997"/>
    <x v="1"/>
  </r>
  <r>
    <x v="22"/>
    <d v="2011-06-03T00:00:00"/>
    <x v="4"/>
    <x v="3215"/>
    <x v="0"/>
    <n v="67.209999999999994"/>
    <x v="1"/>
    <n v="3.9729999999999999"/>
    <x v="2"/>
    <n v="134.85516129999999"/>
    <x v="1"/>
    <n v="4.7809999999999997"/>
    <x v="1"/>
  </r>
  <r>
    <x v="22"/>
    <d v="2011-06-10T00:00:00"/>
    <x v="4"/>
    <x v="3216"/>
    <x v="0"/>
    <n v="65.23"/>
    <x v="1"/>
    <n v="3.9239999999999999"/>
    <x v="2"/>
    <n v="134.94254839999999"/>
    <x v="1"/>
    <n v="4.7809999999999997"/>
    <x v="1"/>
  </r>
  <r>
    <x v="22"/>
    <d v="2011-06-17T00:00:00"/>
    <x v="4"/>
    <x v="3217"/>
    <x v="0"/>
    <n v="61.06"/>
    <x v="1"/>
    <n v="3.8730000000000002"/>
    <x v="2"/>
    <n v="135.08373330000001"/>
    <x v="1"/>
    <n v="4.7809999999999997"/>
    <x v="1"/>
  </r>
  <r>
    <x v="22"/>
    <d v="2011-06-24T00:00:00"/>
    <x v="4"/>
    <x v="3218"/>
    <x v="0"/>
    <n v="63.8"/>
    <x v="1"/>
    <n v="3.851"/>
    <x v="2"/>
    <n v="135.26526670000001"/>
    <x v="1"/>
    <n v="4.7809999999999997"/>
    <x v="1"/>
  </r>
  <r>
    <x v="22"/>
    <d v="2011-07-01T00:00:00"/>
    <x v="5"/>
    <x v="3219"/>
    <x v="0"/>
    <n v="65.650000000000006"/>
    <x v="1"/>
    <n v="3.8149999999999999"/>
    <x v="2"/>
    <n v="135.4468"/>
    <x v="1"/>
    <n v="4.5839999999999996"/>
    <x v="1"/>
  </r>
  <r>
    <x v="22"/>
    <d v="2011-07-08T00:00:00"/>
    <x v="5"/>
    <x v="3220"/>
    <x v="0"/>
    <n v="69.92"/>
    <x v="1"/>
    <n v="3.7839999999999998"/>
    <x v="2"/>
    <n v="135.62833330000001"/>
    <x v="1"/>
    <n v="4.5839999999999996"/>
    <x v="1"/>
  </r>
  <r>
    <x v="22"/>
    <d v="2011-07-15T00:00:00"/>
    <x v="5"/>
    <x v="3221"/>
    <x v="0"/>
    <n v="69.8"/>
    <x v="1"/>
    <n v="3.827"/>
    <x v="2"/>
    <n v="135.7837419"/>
    <x v="1"/>
    <n v="4.5839999999999996"/>
    <x v="1"/>
  </r>
  <r>
    <x v="22"/>
    <d v="2011-07-22T00:00:00"/>
    <x v="5"/>
    <x v="3222"/>
    <x v="0"/>
    <n v="76.739999999999995"/>
    <x v="1"/>
    <n v="3.8820000000000001"/>
    <x v="2"/>
    <n v="135.87383869999999"/>
    <x v="1"/>
    <n v="4.5839999999999996"/>
    <x v="1"/>
  </r>
  <r>
    <x v="22"/>
    <d v="2011-07-29T00:00:00"/>
    <x v="5"/>
    <x v="3223"/>
    <x v="0"/>
    <n v="69.55"/>
    <x v="1"/>
    <n v="3.8980000000000001"/>
    <x v="2"/>
    <n v="135.96393549999999"/>
    <x v="1"/>
    <n v="4.5839999999999996"/>
    <x v="1"/>
  </r>
  <r>
    <x v="22"/>
    <d v="2011-08-05T00:00:00"/>
    <x v="6"/>
    <x v="3224"/>
    <x v="0"/>
    <n v="69.53"/>
    <x v="1"/>
    <n v="3.903"/>
    <x v="2"/>
    <n v="136.05403229999999"/>
    <x v="1"/>
    <n v="4.5839999999999996"/>
    <x v="1"/>
  </r>
  <r>
    <x v="22"/>
    <d v="2011-08-12T00:00:00"/>
    <x v="6"/>
    <x v="3225"/>
    <x v="0"/>
    <n v="69.86"/>
    <x v="1"/>
    <n v="3.88"/>
    <x v="2"/>
    <n v="136.14412899999999"/>
    <x v="1"/>
    <n v="4.5839999999999996"/>
    <x v="1"/>
  </r>
  <r>
    <x v="22"/>
    <d v="2011-08-19T00:00:00"/>
    <x v="6"/>
    <x v="3226"/>
    <x v="0"/>
    <n v="67.09"/>
    <x v="1"/>
    <n v="3.82"/>
    <x v="2"/>
    <n v="136.18312900000001"/>
    <x v="1"/>
    <n v="4.5839999999999996"/>
    <x v="1"/>
  </r>
  <r>
    <x v="22"/>
    <d v="2011-08-26T00:00:00"/>
    <x v="6"/>
    <x v="3227"/>
    <x v="0"/>
    <n v="67.040000000000006"/>
    <x v="1"/>
    <n v="3.7959999999999998"/>
    <x v="2"/>
    <n v="136.21361289999999"/>
    <x v="1"/>
    <n v="4.5839999999999996"/>
    <x v="1"/>
  </r>
  <r>
    <x v="22"/>
    <d v="2011-09-02T00:00:00"/>
    <x v="7"/>
    <x v="3228"/>
    <x v="0"/>
    <n v="65.33"/>
    <x v="1"/>
    <n v="3.7839999999999998"/>
    <x v="2"/>
    <n v="136.24409679999999"/>
    <x v="1"/>
    <n v="4.5839999999999996"/>
    <x v="1"/>
  </r>
  <r>
    <x v="22"/>
    <d v="2011-09-09T00:00:00"/>
    <x v="7"/>
    <x v="3229"/>
    <x v="1"/>
    <n v="66.040000000000006"/>
    <x v="1"/>
    <n v="3.8090000000000002"/>
    <x v="2"/>
    <n v="136.27458060000001"/>
    <x v="1"/>
    <n v="4.5839999999999996"/>
    <x v="1"/>
  </r>
  <r>
    <x v="22"/>
    <d v="2011-09-16T00:00:00"/>
    <x v="7"/>
    <x v="3230"/>
    <x v="0"/>
    <n v="60.52"/>
    <x v="1"/>
    <n v="3.8090000000000002"/>
    <x v="2"/>
    <n v="136.31450000000001"/>
    <x v="1"/>
    <n v="4.5839999999999996"/>
    <x v="1"/>
  </r>
  <r>
    <x v="22"/>
    <d v="2011-09-23T00:00:00"/>
    <x v="7"/>
    <x v="3231"/>
    <x v="0"/>
    <n v="57.14"/>
    <x v="1"/>
    <n v="3.758"/>
    <x v="2"/>
    <n v="136.36699999999999"/>
    <x v="1"/>
    <n v="4.5839999999999996"/>
    <x v="1"/>
  </r>
  <r>
    <x v="22"/>
    <d v="2011-09-30T00:00:00"/>
    <x v="7"/>
    <x v="3232"/>
    <x v="0"/>
    <n v="64.760000000000005"/>
    <x v="1"/>
    <n v="3.6840000000000002"/>
    <x v="2"/>
    <n v="136.4195"/>
    <x v="1"/>
    <n v="4.5839999999999996"/>
    <x v="1"/>
  </r>
  <r>
    <x v="22"/>
    <d v="2011-10-07T00:00:00"/>
    <x v="8"/>
    <x v="3233"/>
    <x v="0"/>
    <n v="49"/>
    <x v="0"/>
    <n v="3.633"/>
    <x v="2"/>
    <n v="136.47200000000001"/>
    <x v="1"/>
    <n v="4.42"/>
    <x v="1"/>
  </r>
  <r>
    <x v="22"/>
    <d v="2011-10-14T00:00:00"/>
    <x v="8"/>
    <x v="3234"/>
    <x v="0"/>
    <n v="56.79"/>
    <x v="1"/>
    <n v="3.5830000000000002"/>
    <x v="2"/>
    <n v="136.51509680000001"/>
    <x v="1"/>
    <n v="4.42"/>
    <x v="1"/>
  </r>
  <r>
    <x v="22"/>
    <d v="2011-10-21T00:00:00"/>
    <x v="8"/>
    <x v="3235"/>
    <x v="0"/>
    <n v="52.12"/>
    <x v="1"/>
    <n v="3.6179999999999999"/>
    <x v="2"/>
    <n v="136.5017742"/>
    <x v="1"/>
    <n v="4.42"/>
    <x v="1"/>
  </r>
  <r>
    <x v="22"/>
    <d v="2011-10-28T00:00:00"/>
    <x v="8"/>
    <x v="3236"/>
    <x v="0"/>
    <n v="42.57"/>
    <x v="0"/>
    <n v="3.6040000000000001"/>
    <x v="2"/>
    <n v="136.48845159999999"/>
    <x v="1"/>
    <n v="4.42"/>
    <x v="1"/>
  </r>
  <r>
    <x v="22"/>
    <d v="2011-11-04T00:00:00"/>
    <x v="9"/>
    <x v="3237"/>
    <x v="0"/>
    <n v="39.18"/>
    <x v="0"/>
    <n v="3.5859999999999999"/>
    <x v="2"/>
    <n v="136.47512900000001"/>
    <x v="1"/>
    <n v="4.42"/>
    <x v="1"/>
  </r>
  <r>
    <x v="22"/>
    <d v="2011-11-11T00:00:00"/>
    <x v="9"/>
    <x v="3238"/>
    <x v="0"/>
    <n v="44.04"/>
    <x v="0"/>
    <n v="3.57"/>
    <x v="2"/>
    <n v="136.46180649999999"/>
    <x v="1"/>
    <n v="4.42"/>
    <x v="1"/>
  </r>
  <r>
    <x v="22"/>
    <d v="2011-11-18T00:00:00"/>
    <x v="9"/>
    <x v="3239"/>
    <x v="0"/>
    <n v="45.48"/>
    <x v="0"/>
    <n v="3.5710000000000002"/>
    <x v="2"/>
    <n v="136.46666669999999"/>
    <x v="1"/>
    <n v="4.42"/>
    <x v="1"/>
  </r>
  <r>
    <x v="22"/>
    <d v="2011-11-25T00:00:00"/>
    <x v="9"/>
    <x v="3240"/>
    <x v="1"/>
    <n v="35.229999999999997"/>
    <x v="0"/>
    <n v="3.536"/>
    <x v="2"/>
    <n v="136.47880000000001"/>
    <x v="1"/>
    <n v="4.42"/>
    <x v="1"/>
  </r>
  <r>
    <x v="22"/>
    <d v="2011-12-02T00:00:00"/>
    <x v="10"/>
    <x v="3241"/>
    <x v="0"/>
    <n v="43.6"/>
    <x v="0"/>
    <n v="3.5009999999999999"/>
    <x v="2"/>
    <n v="136.49093329999999"/>
    <x v="1"/>
    <n v="4.42"/>
    <x v="1"/>
  </r>
  <r>
    <x v="22"/>
    <d v="2011-12-09T00:00:00"/>
    <x v="10"/>
    <x v="3242"/>
    <x v="0"/>
    <n v="36.4"/>
    <x v="0"/>
    <n v="3.47"/>
    <x v="1"/>
    <n v="136.50306670000001"/>
    <x v="1"/>
    <n v="4.42"/>
    <x v="1"/>
  </r>
  <r>
    <x v="22"/>
    <d v="2011-12-16T00:00:00"/>
    <x v="10"/>
    <x v="3243"/>
    <x v="0"/>
    <n v="32.99"/>
    <x v="0"/>
    <n v="3.4449999999999998"/>
    <x v="1"/>
    <n v="136.53351610000001"/>
    <x v="1"/>
    <n v="4.42"/>
    <x v="1"/>
  </r>
  <r>
    <x v="22"/>
    <d v="2011-12-23T00:00:00"/>
    <x v="10"/>
    <x v="3244"/>
    <x v="0"/>
    <n v="27.8"/>
    <x v="0"/>
    <n v="3.4129999999999998"/>
    <x v="1"/>
    <n v="136.58838710000001"/>
    <x v="1"/>
    <n v="4.42"/>
    <x v="1"/>
  </r>
  <r>
    <x v="22"/>
    <d v="2011-12-30T00:00:00"/>
    <x v="10"/>
    <x v="3245"/>
    <x v="1"/>
    <n v="22.3"/>
    <x v="0"/>
    <n v="3.4020000000000001"/>
    <x v="1"/>
    <n v="136.6432581"/>
    <x v="1"/>
    <n v="4.42"/>
    <x v="1"/>
  </r>
  <r>
    <x v="22"/>
    <d v="2012-01-06T00:00:00"/>
    <x v="11"/>
    <x v="3246"/>
    <x v="0"/>
    <n v="24.29"/>
    <x v="0"/>
    <n v="3.4390000000000001"/>
    <x v="1"/>
    <n v="136.69812899999999"/>
    <x v="1"/>
    <n v="4.2610000000000001"/>
    <x v="1"/>
  </r>
  <r>
    <x v="22"/>
    <d v="2012-01-13T00:00:00"/>
    <x v="11"/>
    <x v="3247"/>
    <x v="0"/>
    <n v="28.49"/>
    <x v="0"/>
    <n v="3.5230000000000001"/>
    <x v="2"/>
    <n v="136.75299999999999"/>
    <x v="1"/>
    <n v="4.2610000000000001"/>
    <x v="1"/>
  </r>
  <r>
    <x v="22"/>
    <d v="2012-01-20T00:00:00"/>
    <x v="11"/>
    <x v="3248"/>
    <x v="0"/>
    <n v="15.33"/>
    <x v="0"/>
    <n v="3.5419999999999998"/>
    <x v="2"/>
    <n v="136.85641939999999"/>
    <x v="1"/>
    <n v="4.2610000000000001"/>
    <x v="1"/>
  </r>
  <r>
    <x v="22"/>
    <d v="2012-01-27T00:00:00"/>
    <x v="11"/>
    <x v="3249"/>
    <x v="0"/>
    <n v="25.71"/>
    <x v="0"/>
    <n v="3.5680000000000001"/>
    <x v="2"/>
    <n v="136.95983870000001"/>
    <x v="1"/>
    <n v="4.2610000000000001"/>
    <x v="1"/>
  </r>
  <r>
    <x v="22"/>
    <d v="2012-02-03T00:00:00"/>
    <x v="0"/>
    <x v="3250"/>
    <x v="0"/>
    <n v="29.71"/>
    <x v="0"/>
    <n v="3.633"/>
    <x v="2"/>
    <n v="137.06325810000001"/>
    <x v="1"/>
    <n v="4.2610000000000001"/>
    <x v="1"/>
  </r>
  <r>
    <x v="22"/>
    <d v="2012-02-10T00:00:00"/>
    <x v="0"/>
    <x v="3251"/>
    <x v="1"/>
    <n v="26.6"/>
    <x v="0"/>
    <n v="3.6549999999999998"/>
    <x v="2"/>
    <n v="137.1666774"/>
    <x v="1"/>
    <n v="4.2610000000000001"/>
    <x v="1"/>
  </r>
  <r>
    <x v="22"/>
    <d v="2012-02-17T00:00:00"/>
    <x v="0"/>
    <x v="3252"/>
    <x v="0"/>
    <n v="27.01"/>
    <x v="0"/>
    <n v="3.7029999999999998"/>
    <x v="2"/>
    <n v="137.25831030000001"/>
    <x v="1"/>
    <n v="4.2610000000000001"/>
    <x v="1"/>
  </r>
  <r>
    <x v="22"/>
    <d v="2012-02-24T00:00:00"/>
    <x v="0"/>
    <x v="3253"/>
    <x v="0"/>
    <n v="31.12"/>
    <x v="0"/>
    <n v="3.7509999999999999"/>
    <x v="2"/>
    <n v="137.34110340000001"/>
    <x v="1"/>
    <n v="4.2610000000000001"/>
    <x v="1"/>
  </r>
  <r>
    <x v="22"/>
    <d v="2012-03-02T00:00:00"/>
    <x v="1"/>
    <x v="3254"/>
    <x v="0"/>
    <n v="25.91"/>
    <x v="0"/>
    <n v="3.827"/>
    <x v="2"/>
    <n v="137.42389660000001"/>
    <x v="1"/>
    <n v="4.2610000000000001"/>
    <x v="1"/>
  </r>
  <r>
    <x v="22"/>
    <d v="2012-03-09T00:00:00"/>
    <x v="1"/>
    <x v="3255"/>
    <x v="0"/>
    <n v="33.11"/>
    <x v="0"/>
    <n v="3.8759999999999999"/>
    <x v="2"/>
    <n v="137.50668970000001"/>
    <x v="1"/>
    <n v="4.2610000000000001"/>
    <x v="1"/>
  </r>
  <r>
    <x v="22"/>
    <d v="2012-03-16T00:00:00"/>
    <x v="1"/>
    <x v="3256"/>
    <x v="0"/>
    <n v="41.19"/>
    <x v="0"/>
    <n v="3.867"/>
    <x v="2"/>
    <n v="137.58438709999999"/>
    <x v="1"/>
    <n v="4.2610000000000001"/>
    <x v="1"/>
  </r>
  <r>
    <x v="22"/>
    <d v="2012-03-23T00:00:00"/>
    <x v="1"/>
    <x v="3257"/>
    <x v="0"/>
    <n v="57.82"/>
    <x v="1"/>
    <n v="3.8889999999999998"/>
    <x v="2"/>
    <n v="137.65529029999999"/>
    <x v="1"/>
    <n v="4.2610000000000001"/>
    <x v="1"/>
  </r>
  <r>
    <x v="22"/>
    <d v="2012-03-30T00:00:00"/>
    <x v="1"/>
    <x v="3258"/>
    <x v="0"/>
    <n v="36.71"/>
    <x v="0"/>
    <n v="3.9209999999999998"/>
    <x v="2"/>
    <n v="137.72619349999999"/>
    <x v="1"/>
    <n v="4.2610000000000001"/>
    <x v="1"/>
  </r>
  <r>
    <x v="22"/>
    <d v="2012-04-06T00:00:00"/>
    <x v="2"/>
    <x v="3259"/>
    <x v="0"/>
    <n v="37.43"/>
    <x v="0"/>
    <n v="3.9569999999999999"/>
    <x v="2"/>
    <n v="137.79709679999999"/>
    <x v="1"/>
    <n v="4.125"/>
    <x v="1"/>
  </r>
  <r>
    <x v="22"/>
    <d v="2012-04-13T00:00:00"/>
    <x v="2"/>
    <x v="3260"/>
    <x v="0"/>
    <n v="41.81"/>
    <x v="0"/>
    <n v="4.0250000000000004"/>
    <x v="2"/>
    <n v="137.86799999999999"/>
    <x v="1"/>
    <n v="4.125"/>
    <x v="1"/>
  </r>
  <r>
    <x v="22"/>
    <d v="2012-04-20T00:00:00"/>
    <x v="2"/>
    <x v="3261"/>
    <x v="0"/>
    <n v="56.55"/>
    <x v="1"/>
    <n v="4.0460000000000003"/>
    <x v="2"/>
    <n v="137.92306669999999"/>
    <x v="1"/>
    <n v="4.125"/>
    <x v="1"/>
  </r>
  <r>
    <x v="22"/>
    <d v="2012-04-27T00:00:00"/>
    <x v="2"/>
    <x v="3262"/>
    <x v="0"/>
    <n v="44.62"/>
    <x v="0"/>
    <n v="4.0229999999999997"/>
    <x v="2"/>
    <n v="137.9781333"/>
    <x v="1"/>
    <n v="4.125"/>
    <x v="1"/>
  </r>
  <r>
    <x v="22"/>
    <d v="2012-05-04T00:00:00"/>
    <x v="3"/>
    <x v="3263"/>
    <x v="0"/>
    <n v="45.88"/>
    <x v="0"/>
    <n v="3.9910000000000001"/>
    <x v="2"/>
    <n v="138.03319999999999"/>
    <x v="1"/>
    <n v="4.125"/>
    <x v="1"/>
  </r>
  <r>
    <x v="22"/>
    <d v="2012-05-11T00:00:00"/>
    <x v="3"/>
    <x v="3264"/>
    <x v="0"/>
    <n v="52.9"/>
    <x v="1"/>
    <n v="3.9470000000000001"/>
    <x v="2"/>
    <n v="138.08826669999999"/>
    <x v="1"/>
    <n v="4.125"/>
    <x v="1"/>
  </r>
  <r>
    <x v="22"/>
    <d v="2012-05-18T00:00:00"/>
    <x v="3"/>
    <x v="3265"/>
    <x v="0"/>
    <n v="58.42"/>
    <x v="1"/>
    <n v="3.899"/>
    <x v="2"/>
    <n v="138.1065806"/>
    <x v="1"/>
    <n v="4.125"/>
    <x v="1"/>
  </r>
  <r>
    <x v="22"/>
    <d v="2012-05-25T00:00:00"/>
    <x v="3"/>
    <x v="3266"/>
    <x v="0"/>
    <n v="66.430000000000007"/>
    <x v="1"/>
    <n v="3.85"/>
    <x v="2"/>
    <n v="138.11019350000001"/>
    <x v="1"/>
    <n v="4.125"/>
    <x v="1"/>
  </r>
  <r>
    <x v="22"/>
    <d v="2012-06-01T00:00:00"/>
    <x v="4"/>
    <x v="3267"/>
    <x v="0"/>
    <n v="66.22"/>
    <x v="1"/>
    <n v="3.798"/>
    <x v="2"/>
    <n v="138.11380650000001"/>
    <x v="1"/>
    <n v="4.125"/>
    <x v="1"/>
  </r>
  <r>
    <x v="22"/>
    <d v="2012-06-08T00:00:00"/>
    <x v="4"/>
    <x v="3268"/>
    <x v="0"/>
    <n v="56.82"/>
    <x v="1"/>
    <n v="3.746"/>
    <x v="2"/>
    <n v="138.11741939999999"/>
    <x v="1"/>
    <n v="4.125"/>
    <x v="1"/>
  </r>
  <r>
    <x v="22"/>
    <d v="2012-06-15T00:00:00"/>
    <x v="4"/>
    <x v="3269"/>
    <x v="0"/>
    <n v="64.73"/>
    <x v="1"/>
    <n v="3.6829999999999998"/>
    <x v="2"/>
    <n v="138.12953329999999"/>
    <x v="1"/>
    <n v="4.125"/>
    <x v="1"/>
  </r>
  <r>
    <x v="22"/>
    <d v="2012-06-22T00:00:00"/>
    <x v="4"/>
    <x v="3270"/>
    <x v="0"/>
    <n v="71.819999999999993"/>
    <x v="1"/>
    <n v="3.629"/>
    <x v="2"/>
    <n v="138.16290000000001"/>
    <x v="1"/>
    <n v="4.125"/>
    <x v="1"/>
  </r>
  <r>
    <x v="22"/>
    <d v="2012-06-29T00:00:00"/>
    <x v="4"/>
    <x v="3271"/>
    <x v="0"/>
    <n v="64.23"/>
    <x v="1"/>
    <n v="3.577"/>
    <x v="2"/>
    <n v="138.1962667"/>
    <x v="1"/>
    <n v="4.125"/>
    <x v="1"/>
  </r>
  <r>
    <x v="22"/>
    <d v="2012-07-06T00:00:00"/>
    <x v="5"/>
    <x v="3272"/>
    <x v="0"/>
    <n v="70.86"/>
    <x v="1"/>
    <n v="3.5379999999999998"/>
    <x v="2"/>
    <n v="138.22963329999999"/>
    <x v="1"/>
    <n v="4.1559999999999997"/>
    <x v="1"/>
  </r>
  <r>
    <x v="22"/>
    <d v="2012-07-13T00:00:00"/>
    <x v="5"/>
    <x v="3273"/>
    <x v="0"/>
    <n v="69.19"/>
    <x v="1"/>
    <n v="3.5609999999999999"/>
    <x v="2"/>
    <n v="138.26300000000001"/>
    <x v="1"/>
    <n v="4.1559999999999997"/>
    <x v="1"/>
  </r>
  <r>
    <x v="22"/>
    <d v="2012-07-20T00:00:00"/>
    <x v="5"/>
    <x v="3274"/>
    <x v="0"/>
    <n v="71.13"/>
    <x v="1"/>
    <n v="3.61"/>
    <x v="2"/>
    <n v="138.2331935"/>
    <x v="1"/>
    <n v="4.1559999999999997"/>
    <x v="1"/>
  </r>
  <r>
    <x v="22"/>
    <d v="2012-07-27T00:00:00"/>
    <x v="5"/>
    <x v="3275"/>
    <x v="0"/>
    <n v="69.31"/>
    <x v="1"/>
    <n v="3.7010000000000001"/>
    <x v="2"/>
    <n v="138.20338709999999"/>
    <x v="1"/>
    <n v="4.1559999999999997"/>
    <x v="1"/>
  </r>
  <r>
    <x v="22"/>
    <d v="2012-08-03T00:00:00"/>
    <x v="6"/>
    <x v="3276"/>
    <x v="0"/>
    <n v="71.510000000000005"/>
    <x v="1"/>
    <n v="3.698"/>
    <x v="2"/>
    <n v="138.17358060000001"/>
    <x v="1"/>
    <n v="4.1559999999999997"/>
    <x v="1"/>
  </r>
  <r>
    <x v="22"/>
    <d v="2012-08-10T00:00:00"/>
    <x v="6"/>
    <x v="3277"/>
    <x v="0"/>
    <n v="71.12"/>
    <x v="1"/>
    <n v="3.7719999999999998"/>
    <x v="2"/>
    <n v="138.1437742"/>
    <x v="1"/>
    <n v="4.1559999999999997"/>
    <x v="1"/>
  </r>
  <r>
    <x v="22"/>
    <d v="2012-08-17T00:00:00"/>
    <x v="6"/>
    <x v="3278"/>
    <x v="0"/>
    <n v="69.97"/>
    <x v="1"/>
    <n v="3.84"/>
    <x v="2"/>
    <n v="138.18570969999999"/>
    <x v="1"/>
    <n v="4.1559999999999997"/>
    <x v="1"/>
  </r>
  <r>
    <x v="22"/>
    <d v="2012-08-24T00:00:00"/>
    <x v="6"/>
    <x v="3279"/>
    <x v="0"/>
    <n v="64.63"/>
    <x v="1"/>
    <n v="3.8740000000000001"/>
    <x v="2"/>
    <n v="138.2814516"/>
    <x v="1"/>
    <n v="4.1559999999999997"/>
    <x v="1"/>
  </r>
  <r>
    <x v="22"/>
    <d v="2012-08-31T00:00:00"/>
    <x v="6"/>
    <x v="3280"/>
    <x v="0"/>
    <n v="68.34"/>
    <x v="1"/>
    <n v="3.8839999999999999"/>
    <x v="2"/>
    <n v="138.3771935"/>
    <x v="1"/>
    <n v="4.1559999999999997"/>
    <x v="1"/>
  </r>
  <r>
    <x v="22"/>
    <d v="2012-09-07T00:00:00"/>
    <x v="7"/>
    <x v="3281"/>
    <x v="1"/>
    <n v="66.739999999999995"/>
    <x v="1"/>
    <n v="3.9209999999999998"/>
    <x v="2"/>
    <n v="138.47293550000001"/>
    <x v="1"/>
    <n v="4.1559999999999997"/>
    <x v="1"/>
  </r>
  <r>
    <x v="22"/>
    <d v="2012-09-14T00:00:00"/>
    <x v="7"/>
    <x v="3282"/>
    <x v="0"/>
    <n v="61.37"/>
    <x v="1"/>
    <n v="3.988"/>
    <x v="2"/>
    <n v="138.56729999999999"/>
    <x v="1"/>
    <n v="4.1559999999999997"/>
    <x v="1"/>
  </r>
  <r>
    <x v="22"/>
    <d v="2012-09-21T00:00:00"/>
    <x v="7"/>
    <x v="3283"/>
    <x v="0"/>
    <n v="56.8"/>
    <x v="1"/>
    <n v="4.056"/>
    <x v="2"/>
    <n v="138.6534"/>
    <x v="1"/>
    <n v="4.1559999999999997"/>
    <x v="1"/>
  </r>
  <r>
    <x v="22"/>
    <d v="2012-09-28T00:00:00"/>
    <x v="7"/>
    <x v="3284"/>
    <x v="0"/>
    <n v="53.71"/>
    <x v="1"/>
    <n v="4.0179999999999998"/>
    <x v="2"/>
    <n v="138.73949999999999"/>
    <x v="1"/>
    <n v="4.1559999999999997"/>
    <x v="1"/>
  </r>
  <r>
    <x v="22"/>
    <d v="2012-10-05T00:00:00"/>
    <x v="8"/>
    <x v="3285"/>
    <x v="0"/>
    <n v="56.65"/>
    <x v="1"/>
    <n v="4.0270000000000001"/>
    <x v="2"/>
    <n v="138.82560000000001"/>
    <x v="1"/>
    <n v="4.1449999999999996"/>
    <x v="1"/>
  </r>
  <r>
    <x v="22"/>
    <d v="2012-10-12T00:00:00"/>
    <x v="8"/>
    <x v="3286"/>
    <x v="0"/>
    <n v="48.1"/>
    <x v="0"/>
    <n v="4.0289999999999999"/>
    <x v="2"/>
    <n v="138.9117"/>
    <x v="1"/>
    <n v="4.1449999999999996"/>
    <x v="1"/>
  </r>
  <r>
    <x v="22"/>
    <d v="2012-10-19T00:00:00"/>
    <x v="8"/>
    <x v="3287"/>
    <x v="0"/>
    <n v="47.89"/>
    <x v="0"/>
    <n v="4"/>
    <x v="2"/>
    <n v="138.83361289999999"/>
    <x v="1"/>
    <n v="4.1449999999999996"/>
    <x v="1"/>
  </r>
  <r>
    <x v="22"/>
    <d v="2012-10-26T00:00:00"/>
    <x v="8"/>
    <x v="3288"/>
    <x v="0"/>
    <n v="50.56"/>
    <x v="1"/>
    <n v="3.9169999999999998"/>
    <x v="2"/>
    <n v="138.72816130000001"/>
    <x v="1"/>
    <n v="4.1449999999999996"/>
    <x v="1"/>
  </r>
  <r>
    <x v="23"/>
    <d v="2010-02-05T00:00:00"/>
    <x v="0"/>
    <x v="3289"/>
    <x v="0"/>
    <n v="22.43"/>
    <x v="0"/>
    <n v="2.9540000000000002"/>
    <x v="0"/>
    <n v="131.5279032"/>
    <x v="1"/>
    <n v="8.3260000000000005"/>
    <x v="0"/>
  </r>
  <r>
    <x v="23"/>
    <d v="2010-02-12T00:00:00"/>
    <x v="0"/>
    <x v="3290"/>
    <x v="1"/>
    <n v="25.94"/>
    <x v="0"/>
    <n v="2.94"/>
    <x v="0"/>
    <n v="131.58661290000001"/>
    <x v="1"/>
    <n v="8.3260000000000005"/>
    <x v="0"/>
  </r>
  <r>
    <x v="23"/>
    <d v="2010-02-19T00:00:00"/>
    <x v="0"/>
    <x v="3291"/>
    <x v="0"/>
    <n v="31.05"/>
    <x v="0"/>
    <n v="2.9089999999999998"/>
    <x v="0"/>
    <n v="131.637"/>
    <x v="1"/>
    <n v="8.3260000000000005"/>
    <x v="0"/>
  </r>
  <r>
    <x v="23"/>
    <d v="2010-02-26T00:00:00"/>
    <x v="0"/>
    <x v="3292"/>
    <x v="0"/>
    <n v="33.979999999999997"/>
    <x v="0"/>
    <n v="2.91"/>
    <x v="0"/>
    <n v="131.68600000000001"/>
    <x v="1"/>
    <n v="8.3260000000000005"/>
    <x v="0"/>
  </r>
  <r>
    <x v="23"/>
    <d v="2010-03-05T00:00:00"/>
    <x v="1"/>
    <x v="3293"/>
    <x v="0"/>
    <n v="36.729999999999997"/>
    <x v="0"/>
    <n v="2.919"/>
    <x v="0"/>
    <n v="131.73500000000001"/>
    <x v="1"/>
    <n v="8.3260000000000005"/>
    <x v="0"/>
  </r>
  <r>
    <x v="23"/>
    <d v="2010-03-12T00:00:00"/>
    <x v="1"/>
    <x v="3294"/>
    <x v="0"/>
    <n v="42.31"/>
    <x v="0"/>
    <n v="2.9380000000000002"/>
    <x v="0"/>
    <n v="131.78399999999999"/>
    <x v="1"/>
    <n v="8.3260000000000005"/>
    <x v="0"/>
  </r>
  <r>
    <x v="23"/>
    <d v="2010-03-19T00:00:00"/>
    <x v="1"/>
    <x v="3295"/>
    <x v="0"/>
    <n v="46.09"/>
    <x v="0"/>
    <n v="2.96"/>
    <x v="0"/>
    <n v="131.8242903"/>
    <x v="1"/>
    <n v="8.3260000000000005"/>
    <x v="0"/>
  </r>
  <r>
    <x v="23"/>
    <d v="2010-03-26T00:00:00"/>
    <x v="1"/>
    <x v="3296"/>
    <x v="0"/>
    <n v="48.87"/>
    <x v="0"/>
    <n v="2.9630000000000001"/>
    <x v="0"/>
    <n v="131.86312899999999"/>
    <x v="1"/>
    <n v="8.3260000000000005"/>
    <x v="0"/>
  </r>
  <r>
    <x v="23"/>
    <d v="2010-04-02T00:00:00"/>
    <x v="2"/>
    <x v="3297"/>
    <x v="0"/>
    <n v="45.22"/>
    <x v="0"/>
    <n v="2.9569999999999999"/>
    <x v="0"/>
    <n v="131.9019677"/>
    <x v="1"/>
    <n v="8.2110000000000003"/>
    <x v="0"/>
  </r>
  <r>
    <x v="23"/>
    <d v="2010-04-09T00:00:00"/>
    <x v="2"/>
    <x v="3298"/>
    <x v="0"/>
    <n v="62.06"/>
    <x v="1"/>
    <n v="2.992"/>
    <x v="0"/>
    <n v="131.94080650000001"/>
    <x v="1"/>
    <n v="8.2110000000000003"/>
    <x v="0"/>
  </r>
  <r>
    <x v="23"/>
    <d v="2010-04-16T00:00:00"/>
    <x v="2"/>
    <x v="3299"/>
    <x v="0"/>
    <n v="51.08"/>
    <x v="1"/>
    <n v="3.01"/>
    <x v="1"/>
    <n v="131.98089999999999"/>
    <x v="1"/>
    <n v="8.2110000000000003"/>
    <x v="0"/>
  </r>
  <r>
    <x v="23"/>
    <d v="2010-04-23T00:00:00"/>
    <x v="2"/>
    <x v="3300"/>
    <x v="0"/>
    <n v="51.07"/>
    <x v="1"/>
    <n v="3.0209999999999999"/>
    <x v="1"/>
    <n v="132.0226667"/>
    <x v="1"/>
    <n v="8.2110000000000003"/>
    <x v="0"/>
  </r>
  <r>
    <x v="23"/>
    <d v="2010-04-30T00:00:00"/>
    <x v="2"/>
    <x v="3301"/>
    <x v="0"/>
    <n v="51.48"/>
    <x v="1"/>
    <n v="3.0419999999999998"/>
    <x v="1"/>
    <n v="132.06443329999999"/>
    <x v="1"/>
    <n v="8.2110000000000003"/>
    <x v="0"/>
  </r>
  <r>
    <x v="23"/>
    <d v="2010-05-07T00:00:00"/>
    <x v="3"/>
    <x v="3302"/>
    <x v="0"/>
    <n v="66.650000000000006"/>
    <x v="1"/>
    <n v="3.0950000000000002"/>
    <x v="1"/>
    <n v="132.1062"/>
    <x v="1"/>
    <n v="8.2110000000000003"/>
    <x v="0"/>
  </r>
  <r>
    <x v="23"/>
    <d v="2010-05-14T00:00:00"/>
    <x v="3"/>
    <x v="3303"/>
    <x v="0"/>
    <n v="51.31"/>
    <x v="1"/>
    <n v="3.1120000000000001"/>
    <x v="1"/>
    <n v="132.152129"/>
    <x v="1"/>
    <n v="8.2110000000000003"/>
    <x v="0"/>
  </r>
  <r>
    <x v="23"/>
    <d v="2010-05-21T00:00:00"/>
    <x v="3"/>
    <x v="3304"/>
    <x v="0"/>
    <n v="60.44"/>
    <x v="1"/>
    <n v="3.0960000000000001"/>
    <x v="1"/>
    <n v="132.2230323"/>
    <x v="1"/>
    <n v="8.2110000000000003"/>
    <x v="0"/>
  </r>
  <r>
    <x v="23"/>
    <d v="2010-05-28T00:00:00"/>
    <x v="3"/>
    <x v="3305"/>
    <x v="0"/>
    <n v="69.59"/>
    <x v="1"/>
    <n v="3.0459999999999998"/>
    <x v="1"/>
    <n v="132.2939355"/>
    <x v="1"/>
    <n v="8.2110000000000003"/>
    <x v="0"/>
  </r>
  <r>
    <x v="23"/>
    <d v="2010-06-04T00:00:00"/>
    <x v="4"/>
    <x v="3306"/>
    <x v="0"/>
    <n v="71.989999999999995"/>
    <x v="1"/>
    <n v="3.0059999999999998"/>
    <x v="1"/>
    <n v="132.36483870000001"/>
    <x v="1"/>
    <n v="8.2110000000000003"/>
    <x v="0"/>
  </r>
  <r>
    <x v="23"/>
    <d v="2010-06-11T00:00:00"/>
    <x v="4"/>
    <x v="3307"/>
    <x v="0"/>
    <n v="64.84"/>
    <x v="1"/>
    <n v="2.972"/>
    <x v="0"/>
    <n v="132.43574190000001"/>
    <x v="1"/>
    <n v="8.2110000000000003"/>
    <x v="0"/>
  </r>
  <r>
    <x v="23"/>
    <d v="2010-06-18T00:00:00"/>
    <x v="4"/>
    <x v="3308"/>
    <x v="0"/>
    <n v="67.17"/>
    <x v="1"/>
    <n v="2.9420000000000002"/>
    <x v="0"/>
    <n v="132.47333330000001"/>
    <x v="1"/>
    <n v="8.2110000000000003"/>
    <x v="0"/>
  </r>
  <r>
    <x v="23"/>
    <d v="2010-06-25T00:00:00"/>
    <x v="4"/>
    <x v="3309"/>
    <x v="0"/>
    <n v="74.900000000000006"/>
    <x v="1"/>
    <n v="2.9580000000000002"/>
    <x v="0"/>
    <n v="132.49760000000001"/>
    <x v="1"/>
    <n v="8.2110000000000003"/>
    <x v="0"/>
  </r>
  <r>
    <x v="23"/>
    <d v="2010-07-02T00:00:00"/>
    <x v="5"/>
    <x v="3310"/>
    <x v="0"/>
    <n v="71.12"/>
    <x v="1"/>
    <n v="2.9580000000000002"/>
    <x v="0"/>
    <n v="132.5218667"/>
    <x v="1"/>
    <n v="8.1170000000000009"/>
    <x v="0"/>
  </r>
  <r>
    <x v="23"/>
    <d v="2010-07-09T00:00:00"/>
    <x v="5"/>
    <x v="3311"/>
    <x v="0"/>
    <n v="79.05"/>
    <x v="1"/>
    <n v="2.94"/>
    <x v="0"/>
    <n v="132.54613330000001"/>
    <x v="1"/>
    <n v="8.1170000000000009"/>
    <x v="0"/>
  </r>
  <r>
    <x v="23"/>
    <d v="2010-07-16T00:00:00"/>
    <x v="5"/>
    <x v="3312"/>
    <x v="0"/>
    <n v="76.56"/>
    <x v="1"/>
    <n v="2.9329999999999998"/>
    <x v="0"/>
    <n v="132.5667742"/>
    <x v="1"/>
    <n v="8.1170000000000009"/>
    <x v="0"/>
  </r>
  <r>
    <x v="23"/>
    <d v="2010-07-23T00:00:00"/>
    <x v="5"/>
    <x v="3313"/>
    <x v="0"/>
    <n v="75.27"/>
    <x v="1"/>
    <n v="2.9239999999999999"/>
    <x v="0"/>
    <n v="132.5825806"/>
    <x v="1"/>
    <n v="8.1170000000000009"/>
    <x v="0"/>
  </r>
  <r>
    <x v="23"/>
    <d v="2010-07-30T00:00:00"/>
    <x v="5"/>
    <x v="3314"/>
    <x v="0"/>
    <n v="75.91"/>
    <x v="1"/>
    <n v="2.9319999999999999"/>
    <x v="0"/>
    <n v="132.5983871"/>
    <x v="1"/>
    <n v="8.1170000000000009"/>
    <x v="0"/>
  </r>
  <r>
    <x v="23"/>
    <d v="2010-08-06T00:00:00"/>
    <x v="6"/>
    <x v="3315"/>
    <x v="0"/>
    <n v="74.540000000000006"/>
    <x v="1"/>
    <n v="2.9420000000000002"/>
    <x v="0"/>
    <n v="132.6141935"/>
    <x v="1"/>
    <n v="8.1170000000000009"/>
    <x v="0"/>
  </r>
  <r>
    <x v="23"/>
    <d v="2010-08-13T00:00:00"/>
    <x v="6"/>
    <x v="3316"/>
    <x v="0"/>
    <n v="74.17"/>
    <x v="1"/>
    <n v="2.923"/>
    <x v="0"/>
    <n v="132.63"/>
    <x v="1"/>
    <n v="8.1170000000000009"/>
    <x v="0"/>
  </r>
  <r>
    <x v="23"/>
    <d v="2010-08-20T00:00:00"/>
    <x v="6"/>
    <x v="3317"/>
    <x v="0"/>
    <n v="72.17"/>
    <x v="1"/>
    <n v="2.9129999999999998"/>
    <x v="0"/>
    <n v="132.66161289999999"/>
    <x v="1"/>
    <n v="8.1170000000000009"/>
    <x v="0"/>
  </r>
  <r>
    <x v="23"/>
    <d v="2010-08-27T00:00:00"/>
    <x v="6"/>
    <x v="3318"/>
    <x v="0"/>
    <n v="67"/>
    <x v="1"/>
    <n v="2.8849999999999998"/>
    <x v="0"/>
    <n v="132.69322579999999"/>
    <x v="1"/>
    <n v="8.1170000000000009"/>
    <x v="0"/>
  </r>
  <r>
    <x v="23"/>
    <d v="2010-09-03T00:00:00"/>
    <x v="7"/>
    <x v="3319"/>
    <x v="0"/>
    <n v="73.52"/>
    <x v="1"/>
    <n v="2.86"/>
    <x v="0"/>
    <n v="132.72483869999999"/>
    <x v="1"/>
    <n v="8.1170000000000009"/>
    <x v="0"/>
  </r>
  <r>
    <x v="23"/>
    <d v="2010-09-10T00:00:00"/>
    <x v="7"/>
    <x v="3320"/>
    <x v="1"/>
    <n v="67.11"/>
    <x v="1"/>
    <n v="2.8370000000000002"/>
    <x v="0"/>
    <n v="132.75645159999999"/>
    <x v="1"/>
    <n v="8.1170000000000009"/>
    <x v="0"/>
  </r>
  <r>
    <x v="23"/>
    <d v="2010-09-17T00:00:00"/>
    <x v="7"/>
    <x v="3321"/>
    <x v="0"/>
    <n v="60.31"/>
    <x v="1"/>
    <n v="2.8460000000000001"/>
    <x v="0"/>
    <n v="132.76706669999999"/>
    <x v="1"/>
    <n v="8.1170000000000009"/>
    <x v="0"/>
  </r>
  <r>
    <x v="23"/>
    <d v="2010-09-24T00:00:00"/>
    <x v="7"/>
    <x v="3322"/>
    <x v="0"/>
    <n v="64.3"/>
    <x v="1"/>
    <n v="2.8370000000000002"/>
    <x v="0"/>
    <n v="132.76193330000001"/>
    <x v="1"/>
    <n v="8.1170000000000009"/>
    <x v="0"/>
  </r>
  <r>
    <x v="23"/>
    <d v="2010-10-01T00:00:00"/>
    <x v="8"/>
    <x v="3323"/>
    <x v="0"/>
    <n v="66.88"/>
    <x v="1"/>
    <n v="2.84"/>
    <x v="0"/>
    <n v="132.7568"/>
    <x v="1"/>
    <n v="8.2750000000000004"/>
    <x v="0"/>
  </r>
  <r>
    <x v="23"/>
    <d v="2010-10-08T00:00:00"/>
    <x v="8"/>
    <x v="3324"/>
    <x v="0"/>
    <n v="54.82"/>
    <x v="1"/>
    <n v="2.903"/>
    <x v="0"/>
    <n v="132.75166669999999"/>
    <x v="1"/>
    <n v="8.2750000000000004"/>
    <x v="0"/>
  </r>
  <r>
    <x v="23"/>
    <d v="2010-10-15T00:00:00"/>
    <x v="8"/>
    <x v="3325"/>
    <x v="0"/>
    <n v="52.83"/>
    <x v="1"/>
    <n v="2.9990000000000001"/>
    <x v="0"/>
    <n v="132.7633548"/>
    <x v="1"/>
    <n v="8.2750000000000004"/>
    <x v="0"/>
  </r>
  <r>
    <x v="23"/>
    <d v="2010-10-22T00:00:00"/>
    <x v="8"/>
    <x v="3326"/>
    <x v="0"/>
    <n v="48.69"/>
    <x v="0"/>
    <n v="3.0489999999999999"/>
    <x v="1"/>
    <n v="132.8170968"/>
    <x v="1"/>
    <n v="8.2750000000000004"/>
    <x v="0"/>
  </r>
  <r>
    <x v="23"/>
    <d v="2010-10-29T00:00:00"/>
    <x v="8"/>
    <x v="3327"/>
    <x v="0"/>
    <n v="57.29"/>
    <x v="1"/>
    <n v="3.0550000000000002"/>
    <x v="1"/>
    <n v="132.87083870000001"/>
    <x v="1"/>
    <n v="8.2750000000000004"/>
    <x v="0"/>
  </r>
  <r>
    <x v="23"/>
    <d v="2010-11-05T00:00:00"/>
    <x v="9"/>
    <x v="3328"/>
    <x v="0"/>
    <n v="42.2"/>
    <x v="0"/>
    <n v="3.0489999999999999"/>
    <x v="1"/>
    <n v="132.92458060000001"/>
    <x v="1"/>
    <n v="8.2750000000000004"/>
    <x v="0"/>
  </r>
  <r>
    <x v="23"/>
    <d v="2010-11-12T00:00:00"/>
    <x v="9"/>
    <x v="3329"/>
    <x v="0"/>
    <n v="41.76"/>
    <x v="0"/>
    <n v="3.0649999999999999"/>
    <x v="1"/>
    <n v="132.97832260000001"/>
    <x v="1"/>
    <n v="8.2750000000000004"/>
    <x v="0"/>
  </r>
  <r>
    <x v="23"/>
    <d v="2010-11-19T00:00:00"/>
    <x v="9"/>
    <x v="3330"/>
    <x v="0"/>
    <n v="45.63"/>
    <x v="0"/>
    <n v="3.1379999999999999"/>
    <x v="1"/>
    <n v="132.91720000000001"/>
    <x v="1"/>
    <n v="8.2750000000000004"/>
    <x v="0"/>
  </r>
  <r>
    <x v="23"/>
    <d v="2010-11-26T00:00:00"/>
    <x v="9"/>
    <x v="3331"/>
    <x v="1"/>
    <n v="41.92"/>
    <x v="0"/>
    <n v="3.1859999999999999"/>
    <x v="1"/>
    <n v="132.8369333"/>
    <x v="1"/>
    <n v="8.2750000000000004"/>
    <x v="0"/>
  </r>
  <r>
    <x v="23"/>
    <d v="2010-12-03T00:00:00"/>
    <x v="10"/>
    <x v="3332"/>
    <x v="0"/>
    <n v="37.08"/>
    <x v="0"/>
    <n v="3.2"/>
    <x v="1"/>
    <n v="132.75666670000001"/>
    <x v="1"/>
    <n v="8.2750000000000004"/>
    <x v="0"/>
  </r>
  <r>
    <x v="23"/>
    <d v="2010-12-10T00:00:00"/>
    <x v="10"/>
    <x v="3333"/>
    <x v="0"/>
    <n v="27.11"/>
    <x v="0"/>
    <n v="3.2549999999999999"/>
    <x v="1"/>
    <n v="132.6764"/>
    <x v="1"/>
    <n v="8.2750000000000004"/>
    <x v="0"/>
  </r>
  <r>
    <x v="23"/>
    <d v="2010-12-17T00:00:00"/>
    <x v="10"/>
    <x v="3334"/>
    <x v="0"/>
    <n v="27.99"/>
    <x v="0"/>
    <n v="3.3010000000000002"/>
    <x v="1"/>
    <n v="132.6804516"/>
    <x v="1"/>
    <n v="8.2750000000000004"/>
    <x v="0"/>
  </r>
  <r>
    <x v="23"/>
    <d v="2010-12-24T00:00:00"/>
    <x v="10"/>
    <x v="3335"/>
    <x v="0"/>
    <n v="27.74"/>
    <x v="0"/>
    <n v="3.3090000000000002"/>
    <x v="1"/>
    <n v="132.74774189999999"/>
    <x v="1"/>
    <n v="8.2750000000000004"/>
    <x v="0"/>
  </r>
  <r>
    <x v="23"/>
    <d v="2010-12-31T00:00:00"/>
    <x v="10"/>
    <x v="3336"/>
    <x v="1"/>
    <n v="25.9"/>
    <x v="0"/>
    <n v="3.3359999999999999"/>
    <x v="1"/>
    <n v="132.81503230000001"/>
    <x v="1"/>
    <n v="8.2750000000000004"/>
    <x v="0"/>
  </r>
  <r>
    <x v="23"/>
    <d v="2011-01-07T00:00:00"/>
    <x v="11"/>
    <x v="3337"/>
    <x v="0"/>
    <n v="30.72"/>
    <x v="0"/>
    <n v="3.351"/>
    <x v="1"/>
    <n v="132.88232260000001"/>
    <x v="1"/>
    <n v="8.2520000000000007"/>
    <x v="0"/>
  </r>
  <r>
    <x v="23"/>
    <d v="2011-01-14T00:00:00"/>
    <x v="11"/>
    <x v="3338"/>
    <x v="0"/>
    <n v="22.41"/>
    <x v="0"/>
    <n v="3.367"/>
    <x v="1"/>
    <n v="132.9510645"/>
    <x v="1"/>
    <n v="8.2520000000000007"/>
    <x v="0"/>
  </r>
  <r>
    <x v="23"/>
    <d v="2011-01-21T00:00:00"/>
    <x v="11"/>
    <x v="3339"/>
    <x v="0"/>
    <n v="23.69"/>
    <x v="0"/>
    <n v="3.391"/>
    <x v="1"/>
    <n v="133.02851609999999"/>
    <x v="1"/>
    <n v="8.2520000000000007"/>
    <x v="0"/>
  </r>
  <r>
    <x v="23"/>
    <d v="2011-01-28T00:00:00"/>
    <x v="11"/>
    <x v="3340"/>
    <x v="0"/>
    <n v="17.91"/>
    <x v="0"/>
    <n v="3.4020000000000001"/>
    <x v="1"/>
    <n v="133.10596770000001"/>
    <x v="1"/>
    <n v="8.2520000000000007"/>
    <x v="0"/>
  </r>
  <r>
    <x v="23"/>
    <d v="2011-02-04T00:00:00"/>
    <x v="0"/>
    <x v="3341"/>
    <x v="0"/>
    <n v="23.83"/>
    <x v="0"/>
    <n v="3.4"/>
    <x v="1"/>
    <n v="133.18341939999999"/>
    <x v="1"/>
    <n v="8.2520000000000007"/>
    <x v="0"/>
  </r>
  <r>
    <x v="23"/>
    <d v="2011-02-11T00:00:00"/>
    <x v="0"/>
    <x v="3342"/>
    <x v="1"/>
    <n v="26.51"/>
    <x v="0"/>
    <n v="3.4159999999999999"/>
    <x v="1"/>
    <n v="133.26087100000001"/>
    <x v="1"/>
    <n v="8.2520000000000007"/>
    <x v="0"/>
  </r>
  <r>
    <x v="23"/>
    <d v="2011-02-18T00:00:00"/>
    <x v="0"/>
    <x v="3343"/>
    <x v="0"/>
    <n v="34.04"/>
    <x v="0"/>
    <n v="3.42"/>
    <x v="1"/>
    <n v="133.37014289999999"/>
    <x v="1"/>
    <n v="8.2520000000000007"/>
    <x v="0"/>
  </r>
  <r>
    <x v="23"/>
    <d v="2011-02-25T00:00:00"/>
    <x v="0"/>
    <x v="3344"/>
    <x v="0"/>
    <n v="26.09"/>
    <x v="0"/>
    <n v="3.452"/>
    <x v="1"/>
    <n v="133.4921429"/>
    <x v="1"/>
    <n v="8.2520000000000007"/>
    <x v="0"/>
  </r>
  <r>
    <x v="23"/>
    <d v="2011-03-04T00:00:00"/>
    <x v="1"/>
    <x v="3345"/>
    <x v="0"/>
    <n v="31.36"/>
    <x v="0"/>
    <n v="3.605"/>
    <x v="2"/>
    <n v="133.61414289999999"/>
    <x v="1"/>
    <n v="8.2520000000000007"/>
    <x v="0"/>
  </r>
  <r>
    <x v="23"/>
    <d v="2011-03-11T00:00:00"/>
    <x v="1"/>
    <x v="3346"/>
    <x v="0"/>
    <n v="39.51"/>
    <x v="0"/>
    <n v="3.7519999999999998"/>
    <x v="2"/>
    <n v="133.7361429"/>
    <x v="1"/>
    <n v="8.2520000000000007"/>
    <x v="0"/>
  </r>
  <r>
    <x v="23"/>
    <d v="2011-03-18T00:00:00"/>
    <x v="1"/>
    <x v="3347"/>
    <x v="0"/>
    <n v="43.39"/>
    <x v="0"/>
    <n v="3.7959999999999998"/>
    <x v="2"/>
    <n v="133.8492258"/>
    <x v="1"/>
    <n v="8.2520000000000007"/>
    <x v="0"/>
  </r>
  <r>
    <x v="23"/>
    <d v="2011-03-25T00:00:00"/>
    <x v="1"/>
    <x v="3348"/>
    <x v="0"/>
    <n v="36.880000000000003"/>
    <x v="0"/>
    <n v="3.7890000000000001"/>
    <x v="2"/>
    <n v="133.95874190000001"/>
    <x v="1"/>
    <n v="8.2520000000000007"/>
    <x v="0"/>
  </r>
  <r>
    <x v="23"/>
    <d v="2011-04-01T00:00:00"/>
    <x v="2"/>
    <x v="3349"/>
    <x v="0"/>
    <n v="35.729999999999997"/>
    <x v="0"/>
    <n v="3.8109999999999999"/>
    <x v="2"/>
    <n v="134.06825810000001"/>
    <x v="1"/>
    <n v="8.2119999999999997"/>
    <x v="0"/>
  </r>
  <r>
    <x v="23"/>
    <d v="2011-04-08T00:00:00"/>
    <x v="2"/>
    <x v="3350"/>
    <x v="0"/>
    <n v="44.7"/>
    <x v="0"/>
    <n v="3.895"/>
    <x v="2"/>
    <n v="134.17777419999999"/>
    <x v="1"/>
    <n v="8.2119999999999997"/>
    <x v="0"/>
  </r>
  <r>
    <x v="23"/>
    <d v="2011-04-15T00:00:00"/>
    <x v="2"/>
    <x v="3351"/>
    <x v="0"/>
    <n v="52.36"/>
    <x v="1"/>
    <n v="3.9809999999999999"/>
    <x v="2"/>
    <n v="134.2784667"/>
    <x v="1"/>
    <n v="8.2119999999999997"/>
    <x v="0"/>
  </r>
  <r>
    <x v="23"/>
    <d v="2011-04-22T00:00:00"/>
    <x v="2"/>
    <x v="3352"/>
    <x v="0"/>
    <n v="46"/>
    <x v="0"/>
    <n v="4.0609999999999999"/>
    <x v="2"/>
    <n v="134.3571"/>
    <x v="1"/>
    <n v="8.2119999999999997"/>
    <x v="0"/>
  </r>
  <r>
    <x v="23"/>
    <d v="2011-04-29T00:00:00"/>
    <x v="2"/>
    <x v="3353"/>
    <x v="0"/>
    <n v="60.48"/>
    <x v="1"/>
    <n v="4.117"/>
    <x v="2"/>
    <n v="134.43573330000001"/>
    <x v="1"/>
    <n v="8.2119999999999997"/>
    <x v="0"/>
  </r>
  <r>
    <x v="23"/>
    <d v="2011-05-06T00:00:00"/>
    <x v="3"/>
    <x v="3354"/>
    <x v="0"/>
    <n v="55.75"/>
    <x v="1"/>
    <n v="4.1920000000000002"/>
    <x v="2"/>
    <n v="134.51436670000001"/>
    <x v="1"/>
    <n v="8.2119999999999997"/>
    <x v="0"/>
  </r>
  <r>
    <x v="23"/>
    <d v="2011-05-13T00:00:00"/>
    <x v="3"/>
    <x v="3355"/>
    <x v="0"/>
    <n v="58.49"/>
    <x v="1"/>
    <n v="4.2110000000000003"/>
    <x v="2"/>
    <n v="134.59299999999999"/>
    <x v="1"/>
    <n v="8.2119999999999997"/>
    <x v="0"/>
  </r>
  <r>
    <x v="23"/>
    <d v="2011-05-20T00:00:00"/>
    <x v="3"/>
    <x v="3356"/>
    <x v="0"/>
    <n v="59.84"/>
    <x v="1"/>
    <n v="4.202"/>
    <x v="2"/>
    <n v="134.68038709999999"/>
    <x v="1"/>
    <n v="8.2119999999999997"/>
    <x v="0"/>
  </r>
  <r>
    <x v="23"/>
    <d v="2011-05-27T00:00:00"/>
    <x v="3"/>
    <x v="3357"/>
    <x v="0"/>
    <n v="65.739999999999995"/>
    <x v="1"/>
    <n v="4.1340000000000003"/>
    <x v="2"/>
    <n v="134.76777419999999"/>
    <x v="1"/>
    <n v="8.2119999999999997"/>
    <x v="0"/>
  </r>
  <r>
    <x v="23"/>
    <d v="2011-06-03T00:00:00"/>
    <x v="4"/>
    <x v="3358"/>
    <x v="0"/>
    <n v="73.12"/>
    <x v="1"/>
    <n v="4.069"/>
    <x v="2"/>
    <n v="134.85516129999999"/>
    <x v="1"/>
    <n v="8.2119999999999997"/>
    <x v="0"/>
  </r>
  <r>
    <x v="23"/>
    <d v="2011-06-10T00:00:00"/>
    <x v="4"/>
    <x v="3359"/>
    <x v="0"/>
    <n v="70.02"/>
    <x v="1"/>
    <n v="4.0250000000000004"/>
    <x v="2"/>
    <n v="134.94254839999999"/>
    <x v="1"/>
    <n v="8.2119999999999997"/>
    <x v="0"/>
  </r>
  <r>
    <x v="23"/>
    <d v="2011-06-17T00:00:00"/>
    <x v="4"/>
    <x v="3360"/>
    <x v="0"/>
    <n v="64.34"/>
    <x v="1"/>
    <n v="3.9889999999999999"/>
    <x v="2"/>
    <n v="135.08373330000001"/>
    <x v="1"/>
    <n v="8.2119999999999997"/>
    <x v="0"/>
  </r>
  <r>
    <x v="23"/>
    <d v="2011-06-24T00:00:00"/>
    <x v="4"/>
    <x v="3361"/>
    <x v="0"/>
    <n v="68.88"/>
    <x v="1"/>
    <n v="3.964"/>
    <x v="2"/>
    <n v="135.26526670000001"/>
    <x v="1"/>
    <n v="8.2119999999999997"/>
    <x v="0"/>
  </r>
  <r>
    <x v="23"/>
    <d v="2011-07-01T00:00:00"/>
    <x v="5"/>
    <x v="3362"/>
    <x v="0"/>
    <n v="70.27"/>
    <x v="1"/>
    <n v="3.9159999999999999"/>
    <x v="2"/>
    <n v="135.4468"/>
    <x v="1"/>
    <n v="8.3580000000000005"/>
    <x v="0"/>
  </r>
  <r>
    <x v="23"/>
    <d v="2011-07-08T00:00:00"/>
    <x v="5"/>
    <x v="3363"/>
    <x v="0"/>
    <n v="72.56"/>
    <x v="1"/>
    <n v="3.8860000000000001"/>
    <x v="2"/>
    <n v="135.62833330000001"/>
    <x v="1"/>
    <n v="8.3580000000000005"/>
    <x v="0"/>
  </r>
  <r>
    <x v="23"/>
    <d v="2011-07-15T00:00:00"/>
    <x v="5"/>
    <x v="3364"/>
    <x v="0"/>
    <n v="74.430000000000007"/>
    <x v="1"/>
    <n v="3.915"/>
    <x v="2"/>
    <n v="135.7837419"/>
    <x v="1"/>
    <n v="8.3580000000000005"/>
    <x v="0"/>
  </r>
  <r>
    <x v="23"/>
    <d v="2011-07-22T00:00:00"/>
    <x v="5"/>
    <x v="3365"/>
    <x v="0"/>
    <n v="79.290000000000006"/>
    <x v="1"/>
    <n v="3.972"/>
    <x v="2"/>
    <n v="135.87383869999999"/>
    <x v="1"/>
    <n v="8.3580000000000005"/>
    <x v="0"/>
  </r>
  <r>
    <x v="23"/>
    <d v="2011-07-29T00:00:00"/>
    <x v="5"/>
    <x v="3366"/>
    <x v="0"/>
    <n v="74.84"/>
    <x v="1"/>
    <n v="4.0039999999999996"/>
    <x v="2"/>
    <n v="135.96393549999999"/>
    <x v="1"/>
    <n v="8.3580000000000005"/>
    <x v="0"/>
  </r>
  <r>
    <x v="23"/>
    <d v="2011-08-05T00:00:00"/>
    <x v="6"/>
    <x v="3367"/>
    <x v="0"/>
    <n v="74.64"/>
    <x v="1"/>
    <n v="4.0199999999999996"/>
    <x v="2"/>
    <n v="136.05403229999999"/>
    <x v="1"/>
    <n v="8.3580000000000005"/>
    <x v="0"/>
  </r>
  <r>
    <x v="23"/>
    <d v="2011-08-12T00:00:00"/>
    <x v="6"/>
    <x v="3368"/>
    <x v="0"/>
    <n v="72.52"/>
    <x v="1"/>
    <n v="3.9950000000000001"/>
    <x v="2"/>
    <n v="136.14412899999999"/>
    <x v="1"/>
    <n v="8.3580000000000005"/>
    <x v="0"/>
  </r>
  <r>
    <x v="23"/>
    <d v="2011-08-19T00:00:00"/>
    <x v="6"/>
    <x v="3369"/>
    <x v="0"/>
    <n v="69.930000000000007"/>
    <x v="1"/>
    <n v="3.9420000000000002"/>
    <x v="2"/>
    <n v="136.18312900000001"/>
    <x v="1"/>
    <n v="8.3580000000000005"/>
    <x v="0"/>
  </r>
  <r>
    <x v="23"/>
    <d v="2011-08-26T00:00:00"/>
    <x v="6"/>
    <x v="3370"/>
    <x v="0"/>
    <n v="69.94"/>
    <x v="1"/>
    <n v="3.9060000000000001"/>
    <x v="2"/>
    <n v="136.21361289999999"/>
    <x v="1"/>
    <n v="8.3580000000000005"/>
    <x v="0"/>
  </r>
  <r>
    <x v="23"/>
    <d v="2011-09-02T00:00:00"/>
    <x v="7"/>
    <x v="3371"/>
    <x v="0"/>
    <n v="68.14"/>
    <x v="1"/>
    <n v="3.879"/>
    <x v="2"/>
    <n v="136.24409679999999"/>
    <x v="1"/>
    <n v="8.3580000000000005"/>
    <x v="0"/>
  </r>
  <r>
    <x v="23"/>
    <d v="2011-09-09T00:00:00"/>
    <x v="7"/>
    <x v="3372"/>
    <x v="1"/>
    <n v="68.319999999999993"/>
    <x v="1"/>
    <n v="3.93"/>
    <x v="2"/>
    <n v="136.27458060000001"/>
    <x v="1"/>
    <n v="8.3580000000000005"/>
    <x v="0"/>
  </r>
  <r>
    <x v="23"/>
    <d v="2011-09-16T00:00:00"/>
    <x v="7"/>
    <x v="3373"/>
    <x v="0"/>
    <n v="65.56"/>
    <x v="1"/>
    <n v="3.9369999999999998"/>
    <x v="2"/>
    <n v="136.31450000000001"/>
    <x v="1"/>
    <n v="8.3580000000000005"/>
    <x v="0"/>
  </r>
  <r>
    <x v="23"/>
    <d v="2011-09-23T00:00:00"/>
    <x v="7"/>
    <x v="3374"/>
    <x v="0"/>
    <n v="60.61"/>
    <x v="1"/>
    <n v="3.899"/>
    <x v="2"/>
    <n v="136.36699999999999"/>
    <x v="1"/>
    <n v="8.3580000000000005"/>
    <x v="0"/>
  </r>
  <r>
    <x v="23"/>
    <d v="2011-09-30T00:00:00"/>
    <x v="7"/>
    <x v="3375"/>
    <x v="0"/>
    <n v="68"/>
    <x v="1"/>
    <n v="3.8580000000000001"/>
    <x v="2"/>
    <n v="136.4195"/>
    <x v="1"/>
    <n v="8.3580000000000005"/>
    <x v="0"/>
  </r>
  <r>
    <x v="23"/>
    <d v="2011-10-07T00:00:00"/>
    <x v="8"/>
    <x v="3376"/>
    <x v="0"/>
    <n v="53.87"/>
    <x v="1"/>
    <n v="3.7749999999999999"/>
    <x v="2"/>
    <n v="136.47200000000001"/>
    <x v="1"/>
    <n v="8.4540000000000006"/>
    <x v="0"/>
  </r>
  <r>
    <x v="23"/>
    <d v="2011-10-14T00:00:00"/>
    <x v="8"/>
    <x v="3377"/>
    <x v="0"/>
    <n v="60.21"/>
    <x v="1"/>
    <n v="3.7440000000000002"/>
    <x v="2"/>
    <n v="136.51509680000001"/>
    <x v="1"/>
    <n v="8.4540000000000006"/>
    <x v="0"/>
  </r>
  <r>
    <x v="23"/>
    <d v="2011-10-21T00:00:00"/>
    <x v="8"/>
    <x v="3378"/>
    <x v="0"/>
    <n v="56.6"/>
    <x v="1"/>
    <n v="3.7570000000000001"/>
    <x v="2"/>
    <n v="136.5017742"/>
    <x v="1"/>
    <n v="8.4540000000000006"/>
    <x v="0"/>
  </r>
  <r>
    <x v="23"/>
    <d v="2011-10-28T00:00:00"/>
    <x v="8"/>
    <x v="3379"/>
    <x v="0"/>
    <n v="48"/>
    <x v="0"/>
    <n v="3.7570000000000001"/>
    <x v="2"/>
    <n v="136.48845159999999"/>
    <x v="1"/>
    <n v="8.4540000000000006"/>
    <x v="0"/>
  </r>
  <r>
    <x v="23"/>
    <d v="2011-11-04T00:00:00"/>
    <x v="9"/>
    <x v="3380"/>
    <x v="0"/>
    <n v="39.869999999999997"/>
    <x v="0"/>
    <n v="3.738"/>
    <x v="2"/>
    <n v="136.47512900000001"/>
    <x v="1"/>
    <n v="8.4540000000000006"/>
    <x v="0"/>
  </r>
  <r>
    <x v="23"/>
    <d v="2011-11-11T00:00:00"/>
    <x v="9"/>
    <x v="3381"/>
    <x v="0"/>
    <n v="46.78"/>
    <x v="0"/>
    <n v="3.7189999999999999"/>
    <x v="2"/>
    <n v="136.46180649999999"/>
    <x v="1"/>
    <n v="8.4540000000000006"/>
    <x v="0"/>
  </r>
  <r>
    <x v="23"/>
    <d v="2011-11-18T00:00:00"/>
    <x v="9"/>
    <x v="3382"/>
    <x v="0"/>
    <n v="48.17"/>
    <x v="0"/>
    <n v="3.7170000000000001"/>
    <x v="2"/>
    <n v="136.46666669999999"/>
    <x v="1"/>
    <n v="8.4540000000000006"/>
    <x v="0"/>
  </r>
  <r>
    <x v="23"/>
    <d v="2011-11-25T00:00:00"/>
    <x v="9"/>
    <x v="3383"/>
    <x v="1"/>
    <n v="41.83"/>
    <x v="0"/>
    <n v="3.6890000000000001"/>
    <x v="2"/>
    <n v="136.47880000000001"/>
    <x v="1"/>
    <n v="8.4540000000000006"/>
    <x v="0"/>
  </r>
  <r>
    <x v="23"/>
    <d v="2011-12-02T00:00:00"/>
    <x v="10"/>
    <x v="3384"/>
    <x v="0"/>
    <n v="47.21"/>
    <x v="0"/>
    <n v="3.6659999999999999"/>
    <x v="2"/>
    <n v="136.49093329999999"/>
    <x v="1"/>
    <n v="8.4540000000000006"/>
    <x v="0"/>
  </r>
  <r>
    <x v="23"/>
    <d v="2011-12-09T00:00:00"/>
    <x v="10"/>
    <x v="3385"/>
    <x v="0"/>
    <n v="42.3"/>
    <x v="0"/>
    <n v="3.6269999999999998"/>
    <x v="2"/>
    <n v="136.50306670000001"/>
    <x v="1"/>
    <n v="8.4540000000000006"/>
    <x v="0"/>
  </r>
  <r>
    <x v="23"/>
    <d v="2011-12-16T00:00:00"/>
    <x v="10"/>
    <x v="3386"/>
    <x v="0"/>
    <n v="36"/>
    <x v="0"/>
    <n v="3.6110000000000002"/>
    <x v="2"/>
    <n v="136.53351610000001"/>
    <x v="1"/>
    <n v="8.4540000000000006"/>
    <x v="0"/>
  </r>
  <r>
    <x v="23"/>
    <d v="2011-12-23T00:00:00"/>
    <x v="10"/>
    <x v="3387"/>
    <x v="0"/>
    <n v="36.93"/>
    <x v="0"/>
    <n v="3.5870000000000002"/>
    <x v="2"/>
    <n v="136.58838710000001"/>
    <x v="1"/>
    <n v="8.4540000000000006"/>
    <x v="0"/>
  </r>
  <r>
    <x v="23"/>
    <d v="2011-12-30T00:00:00"/>
    <x v="10"/>
    <x v="3388"/>
    <x v="1"/>
    <n v="33.450000000000003"/>
    <x v="0"/>
    <n v="3.5659999999999998"/>
    <x v="2"/>
    <n v="136.6432581"/>
    <x v="1"/>
    <n v="8.4540000000000006"/>
    <x v="0"/>
  </r>
  <r>
    <x v="23"/>
    <d v="2012-01-06T00:00:00"/>
    <x v="11"/>
    <x v="3389"/>
    <x v="0"/>
    <n v="32.86"/>
    <x v="0"/>
    <n v="3.585"/>
    <x v="2"/>
    <n v="136.69812899999999"/>
    <x v="1"/>
    <n v="8.6590000000000007"/>
    <x v="0"/>
  </r>
  <r>
    <x v="23"/>
    <d v="2012-01-13T00:00:00"/>
    <x v="11"/>
    <x v="3390"/>
    <x v="0"/>
    <n v="36.5"/>
    <x v="0"/>
    <n v="3.6659999999999999"/>
    <x v="2"/>
    <n v="136.75299999999999"/>
    <x v="1"/>
    <n v="8.6590000000000007"/>
    <x v="0"/>
  </r>
  <r>
    <x v="23"/>
    <d v="2012-01-20T00:00:00"/>
    <x v="11"/>
    <x v="3391"/>
    <x v="0"/>
    <n v="25.73"/>
    <x v="0"/>
    <n v="3.7050000000000001"/>
    <x v="2"/>
    <n v="136.85641939999999"/>
    <x v="1"/>
    <n v="8.6590000000000007"/>
    <x v="0"/>
  </r>
  <r>
    <x v="23"/>
    <d v="2012-01-27T00:00:00"/>
    <x v="11"/>
    <x v="3392"/>
    <x v="0"/>
    <n v="31.92"/>
    <x v="0"/>
    <n v="3.7370000000000001"/>
    <x v="2"/>
    <n v="136.95983870000001"/>
    <x v="1"/>
    <n v="8.6590000000000007"/>
    <x v="0"/>
  </r>
  <r>
    <x v="23"/>
    <d v="2012-02-03T00:00:00"/>
    <x v="0"/>
    <x v="3393"/>
    <x v="0"/>
    <n v="38.61"/>
    <x v="0"/>
    <n v="3.7959999999999998"/>
    <x v="2"/>
    <n v="137.06325810000001"/>
    <x v="1"/>
    <n v="8.6590000000000007"/>
    <x v="0"/>
  </r>
  <r>
    <x v="23"/>
    <d v="2012-02-10T00:00:00"/>
    <x v="0"/>
    <x v="3394"/>
    <x v="1"/>
    <n v="33.82"/>
    <x v="0"/>
    <n v="3.8260000000000001"/>
    <x v="2"/>
    <n v="137.1666774"/>
    <x v="1"/>
    <n v="8.6590000000000007"/>
    <x v="0"/>
  </r>
  <r>
    <x v="23"/>
    <d v="2012-02-17T00:00:00"/>
    <x v="0"/>
    <x v="3395"/>
    <x v="0"/>
    <n v="33.92"/>
    <x v="0"/>
    <n v="3.8740000000000001"/>
    <x v="2"/>
    <n v="137.25831030000001"/>
    <x v="1"/>
    <n v="8.6590000000000007"/>
    <x v="0"/>
  </r>
  <r>
    <x v="23"/>
    <d v="2012-02-24T00:00:00"/>
    <x v="0"/>
    <x v="3396"/>
    <x v="0"/>
    <n v="37.35"/>
    <x v="0"/>
    <n v="3.9169999999999998"/>
    <x v="2"/>
    <n v="137.34110340000001"/>
    <x v="1"/>
    <n v="8.6590000000000007"/>
    <x v="0"/>
  </r>
  <r>
    <x v="23"/>
    <d v="2012-03-02T00:00:00"/>
    <x v="1"/>
    <x v="3397"/>
    <x v="0"/>
    <n v="35.36"/>
    <x v="0"/>
    <n v="3.9830000000000001"/>
    <x v="2"/>
    <n v="137.42389660000001"/>
    <x v="1"/>
    <n v="8.6590000000000007"/>
    <x v="0"/>
  </r>
  <r>
    <x v="23"/>
    <d v="2012-03-09T00:00:00"/>
    <x v="1"/>
    <x v="3398"/>
    <x v="0"/>
    <n v="41.5"/>
    <x v="0"/>
    <n v="4.0209999999999999"/>
    <x v="2"/>
    <n v="137.50668970000001"/>
    <x v="1"/>
    <n v="8.6590000000000007"/>
    <x v="0"/>
  </r>
  <r>
    <x v="23"/>
    <d v="2012-03-16T00:00:00"/>
    <x v="1"/>
    <x v="3399"/>
    <x v="0"/>
    <n v="48.68"/>
    <x v="0"/>
    <n v="4.0209999999999999"/>
    <x v="2"/>
    <n v="137.58438709999999"/>
    <x v="1"/>
    <n v="8.6590000000000007"/>
    <x v="0"/>
  </r>
  <r>
    <x v="23"/>
    <d v="2012-03-23T00:00:00"/>
    <x v="1"/>
    <x v="3400"/>
    <x v="0"/>
    <n v="59.51"/>
    <x v="1"/>
    <n v="4.0540000000000003"/>
    <x v="2"/>
    <n v="137.65529029999999"/>
    <x v="1"/>
    <n v="8.6590000000000007"/>
    <x v="0"/>
  </r>
  <r>
    <x v="23"/>
    <d v="2012-03-30T00:00:00"/>
    <x v="1"/>
    <x v="3401"/>
    <x v="0"/>
    <n v="47.28"/>
    <x v="0"/>
    <n v="4.0979999999999999"/>
    <x v="2"/>
    <n v="137.72619349999999"/>
    <x v="1"/>
    <n v="8.6590000000000007"/>
    <x v="0"/>
  </r>
  <r>
    <x v="23"/>
    <d v="2012-04-06T00:00:00"/>
    <x v="2"/>
    <x v="3402"/>
    <x v="0"/>
    <n v="45.25"/>
    <x v="0"/>
    <n v="4.1429999999999998"/>
    <x v="2"/>
    <n v="137.79709679999999"/>
    <x v="1"/>
    <n v="8.9830000000000005"/>
    <x v="0"/>
  </r>
  <r>
    <x v="23"/>
    <d v="2012-04-13T00:00:00"/>
    <x v="2"/>
    <x v="3403"/>
    <x v="0"/>
    <n v="48.65"/>
    <x v="0"/>
    <n v="4.1870000000000003"/>
    <x v="2"/>
    <n v="137.86799999999999"/>
    <x v="1"/>
    <n v="8.9830000000000005"/>
    <x v="0"/>
  </r>
  <r>
    <x v="23"/>
    <d v="2012-04-20T00:00:00"/>
    <x v="2"/>
    <x v="3404"/>
    <x v="0"/>
    <n v="61.05"/>
    <x v="1"/>
    <n v="4.17"/>
    <x v="2"/>
    <n v="137.92306669999999"/>
    <x v="1"/>
    <n v="8.9830000000000005"/>
    <x v="0"/>
  </r>
  <r>
    <x v="23"/>
    <d v="2012-04-27T00:00:00"/>
    <x v="2"/>
    <x v="3405"/>
    <x v="0"/>
    <n v="49.26"/>
    <x v="0"/>
    <n v="4.1630000000000003"/>
    <x v="2"/>
    <n v="137.9781333"/>
    <x v="1"/>
    <n v="8.9830000000000005"/>
    <x v="0"/>
  </r>
  <r>
    <x v="23"/>
    <d v="2012-05-04T00:00:00"/>
    <x v="3"/>
    <x v="3406"/>
    <x v="0"/>
    <n v="52.14"/>
    <x v="1"/>
    <n v="4.1239999999999997"/>
    <x v="2"/>
    <n v="138.03319999999999"/>
    <x v="1"/>
    <n v="8.9830000000000005"/>
    <x v="0"/>
  </r>
  <r>
    <x v="23"/>
    <d v="2012-05-11T00:00:00"/>
    <x v="3"/>
    <x v="3407"/>
    <x v="0"/>
    <n v="58.7"/>
    <x v="1"/>
    <n v="4.0549999999999997"/>
    <x v="2"/>
    <n v="138.08826669999999"/>
    <x v="1"/>
    <n v="8.9830000000000005"/>
    <x v="0"/>
  </r>
  <r>
    <x v="23"/>
    <d v="2012-05-18T00:00:00"/>
    <x v="3"/>
    <x v="3408"/>
    <x v="0"/>
    <n v="63.1"/>
    <x v="1"/>
    <n v="4.0289999999999999"/>
    <x v="2"/>
    <n v="138.1065806"/>
    <x v="1"/>
    <n v="8.9830000000000005"/>
    <x v="0"/>
  </r>
  <r>
    <x v="23"/>
    <d v="2012-05-25T00:00:00"/>
    <x v="3"/>
    <x v="3409"/>
    <x v="0"/>
    <n v="65.790000000000006"/>
    <x v="1"/>
    <n v="3.9790000000000001"/>
    <x v="2"/>
    <n v="138.11019350000001"/>
    <x v="1"/>
    <n v="8.9830000000000005"/>
    <x v="0"/>
  </r>
  <r>
    <x v="23"/>
    <d v="2012-06-01T00:00:00"/>
    <x v="4"/>
    <x v="3410"/>
    <x v="0"/>
    <n v="71.790000000000006"/>
    <x v="1"/>
    <n v="3.915"/>
    <x v="2"/>
    <n v="138.11380650000001"/>
    <x v="1"/>
    <n v="8.9830000000000005"/>
    <x v="0"/>
  </r>
  <r>
    <x v="23"/>
    <d v="2012-06-08T00:00:00"/>
    <x v="4"/>
    <x v="3411"/>
    <x v="0"/>
    <n v="59.93"/>
    <x v="1"/>
    <n v="3.871"/>
    <x v="2"/>
    <n v="138.11741939999999"/>
    <x v="1"/>
    <n v="8.9830000000000005"/>
    <x v="0"/>
  </r>
  <r>
    <x v="23"/>
    <d v="2012-06-15T00:00:00"/>
    <x v="4"/>
    <x v="3412"/>
    <x v="0"/>
    <n v="68.28"/>
    <x v="1"/>
    <n v="3.786"/>
    <x v="2"/>
    <n v="138.12953329999999"/>
    <x v="1"/>
    <n v="8.9830000000000005"/>
    <x v="0"/>
  </r>
  <r>
    <x v="23"/>
    <d v="2012-06-22T00:00:00"/>
    <x v="4"/>
    <x v="3413"/>
    <x v="0"/>
    <n v="72.290000000000006"/>
    <x v="1"/>
    <n v="3.722"/>
    <x v="2"/>
    <n v="138.16290000000001"/>
    <x v="1"/>
    <n v="8.9830000000000005"/>
    <x v="0"/>
  </r>
  <r>
    <x v="23"/>
    <d v="2012-06-29T00:00:00"/>
    <x v="4"/>
    <x v="3414"/>
    <x v="0"/>
    <n v="70.400000000000006"/>
    <x v="1"/>
    <n v="3.6669999999999998"/>
    <x v="2"/>
    <n v="138.1962667"/>
    <x v="1"/>
    <n v="8.9830000000000005"/>
    <x v="0"/>
  </r>
  <r>
    <x v="23"/>
    <d v="2012-07-06T00:00:00"/>
    <x v="5"/>
    <x v="3415"/>
    <x v="0"/>
    <n v="77.180000000000007"/>
    <x v="1"/>
    <n v="3.6459999999999999"/>
    <x v="2"/>
    <n v="138.22963329999999"/>
    <x v="1"/>
    <n v="8.9529999999999994"/>
    <x v="0"/>
  </r>
  <r>
    <x v="23"/>
    <d v="2012-07-13T00:00:00"/>
    <x v="5"/>
    <x v="3416"/>
    <x v="0"/>
    <n v="75.36"/>
    <x v="1"/>
    <n v="3.6890000000000001"/>
    <x v="2"/>
    <n v="138.26300000000001"/>
    <x v="1"/>
    <n v="8.9529999999999994"/>
    <x v="0"/>
  </r>
  <r>
    <x v="23"/>
    <d v="2012-07-20T00:00:00"/>
    <x v="5"/>
    <x v="3417"/>
    <x v="0"/>
    <n v="76.42"/>
    <x v="1"/>
    <n v="3.7320000000000002"/>
    <x v="2"/>
    <n v="138.2331935"/>
    <x v="1"/>
    <n v="8.9529999999999994"/>
    <x v="0"/>
  </r>
  <r>
    <x v="23"/>
    <d v="2012-07-27T00:00:00"/>
    <x v="5"/>
    <x v="3418"/>
    <x v="0"/>
    <n v="73.62"/>
    <x v="1"/>
    <n v="3.82"/>
    <x v="2"/>
    <n v="138.20338709999999"/>
    <x v="1"/>
    <n v="8.9529999999999994"/>
    <x v="0"/>
  </r>
  <r>
    <x v="23"/>
    <d v="2012-08-03T00:00:00"/>
    <x v="6"/>
    <x v="3419"/>
    <x v="0"/>
    <n v="73.260000000000005"/>
    <x v="1"/>
    <n v="3.819"/>
    <x v="2"/>
    <n v="138.17358060000001"/>
    <x v="1"/>
    <n v="8.9529999999999994"/>
    <x v="0"/>
  </r>
  <r>
    <x v="23"/>
    <d v="2012-08-10T00:00:00"/>
    <x v="6"/>
    <x v="3420"/>
    <x v="0"/>
    <n v="75.53"/>
    <x v="1"/>
    <n v="3.863"/>
    <x v="2"/>
    <n v="138.1437742"/>
    <x v="1"/>
    <n v="8.9529999999999994"/>
    <x v="0"/>
  </r>
  <r>
    <x v="23"/>
    <d v="2012-08-17T00:00:00"/>
    <x v="6"/>
    <x v="3421"/>
    <x v="0"/>
    <n v="72.87"/>
    <x v="1"/>
    <n v="3.9630000000000001"/>
    <x v="2"/>
    <n v="138.18570969999999"/>
    <x v="1"/>
    <n v="8.9529999999999994"/>
    <x v="0"/>
  </r>
  <r>
    <x v="23"/>
    <d v="2012-08-24T00:00:00"/>
    <x v="6"/>
    <x v="3422"/>
    <x v="0"/>
    <n v="68.13"/>
    <x v="1"/>
    <n v="3.9969999999999999"/>
    <x v="2"/>
    <n v="138.2814516"/>
    <x v="1"/>
    <n v="8.9529999999999994"/>
    <x v="0"/>
  </r>
  <r>
    <x v="23"/>
    <d v="2012-08-31T00:00:00"/>
    <x v="6"/>
    <x v="3423"/>
    <x v="0"/>
    <n v="71.180000000000007"/>
    <x v="1"/>
    <n v="4.0259999999999998"/>
    <x v="2"/>
    <n v="138.3771935"/>
    <x v="1"/>
    <n v="8.9529999999999994"/>
    <x v="0"/>
  </r>
  <r>
    <x v="23"/>
    <d v="2012-09-07T00:00:00"/>
    <x v="7"/>
    <x v="3424"/>
    <x v="1"/>
    <n v="72.81"/>
    <x v="1"/>
    <n v="4.0759999999999996"/>
    <x v="2"/>
    <n v="138.47293550000001"/>
    <x v="1"/>
    <n v="8.9529999999999994"/>
    <x v="0"/>
  </r>
  <r>
    <x v="23"/>
    <d v="2012-09-14T00:00:00"/>
    <x v="7"/>
    <x v="3425"/>
    <x v="0"/>
    <n v="64.28"/>
    <x v="1"/>
    <n v="4.0880000000000001"/>
    <x v="2"/>
    <n v="138.56729999999999"/>
    <x v="1"/>
    <n v="8.9529999999999994"/>
    <x v="0"/>
  </r>
  <r>
    <x v="23"/>
    <d v="2012-09-21T00:00:00"/>
    <x v="7"/>
    <x v="3426"/>
    <x v="0"/>
    <n v="61.25"/>
    <x v="1"/>
    <n v="4.2030000000000003"/>
    <x v="2"/>
    <n v="138.6534"/>
    <x v="1"/>
    <n v="8.9529999999999994"/>
    <x v="0"/>
  </r>
  <r>
    <x v="23"/>
    <d v="2012-09-28T00:00:00"/>
    <x v="7"/>
    <x v="3427"/>
    <x v="0"/>
    <n v="58.86"/>
    <x v="1"/>
    <n v="4.1580000000000004"/>
    <x v="2"/>
    <n v="138.73949999999999"/>
    <x v="1"/>
    <n v="8.9529999999999994"/>
    <x v="0"/>
  </r>
  <r>
    <x v="23"/>
    <d v="2012-10-05T00:00:00"/>
    <x v="8"/>
    <x v="3428"/>
    <x v="0"/>
    <n v="60.35"/>
    <x v="1"/>
    <n v="4.1509999999999998"/>
    <x v="2"/>
    <n v="138.82560000000001"/>
    <x v="1"/>
    <n v="8.6929999999999996"/>
    <x v="0"/>
  </r>
  <r>
    <x v="23"/>
    <d v="2012-10-12T00:00:00"/>
    <x v="8"/>
    <x v="3429"/>
    <x v="0"/>
    <n v="51.64"/>
    <x v="1"/>
    <n v="4.1859999999999999"/>
    <x v="2"/>
    <n v="138.9117"/>
    <x v="1"/>
    <n v="8.6929999999999996"/>
    <x v="0"/>
  </r>
  <r>
    <x v="23"/>
    <d v="2012-10-19T00:00:00"/>
    <x v="8"/>
    <x v="3430"/>
    <x v="0"/>
    <n v="52.59"/>
    <x v="1"/>
    <n v="4.1529999999999996"/>
    <x v="2"/>
    <n v="138.83361289999999"/>
    <x v="1"/>
    <n v="8.6929999999999996"/>
    <x v="0"/>
  </r>
  <r>
    <x v="23"/>
    <d v="2012-10-26T00:00:00"/>
    <x v="8"/>
    <x v="3431"/>
    <x v="0"/>
    <n v="55.16"/>
    <x v="1"/>
    <n v="4.0709999999999997"/>
    <x v="2"/>
    <n v="138.72816130000001"/>
    <x v="1"/>
    <n v="8.6929999999999996"/>
    <x v="0"/>
  </r>
  <r>
    <x v="24"/>
    <d v="2010-02-05T00:00:00"/>
    <x v="0"/>
    <x v="3432"/>
    <x v="0"/>
    <n v="21.1"/>
    <x v="0"/>
    <n v="2.7839999999999998"/>
    <x v="0"/>
    <n v="204.24719350000001"/>
    <x v="0"/>
    <n v="8.1869999999999994"/>
    <x v="0"/>
  </r>
  <r>
    <x v="24"/>
    <d v="2010-02-12T00:00:00"/>
    <x v="0"/>
    <x v="3433"/>
    <x v="1"/>
    <n v="19.64"/>
    <x v="0"/>
    <n v="2.7730000000000001"/>
    <x v="0"/>
    <n v="204.3857472"/>
    <x v="0"/>
    <n v="8.1869999999999994"/>
    <x v="0"/>
  </r>
  <r>
    <x v="24"/>
    <d v="2010-02-19T00:00:00"/>
    <x v="0"/>
    <x v="3434"/>
    <x v="0"/>
    <n v="24.16"/>
    <x v="0"/>
    <n v="2.7450000000000001"/>
    <x v="0"/>
    <n v="204.4321004"/>
    <x v="0"/>
    <n v="8.1869999999999994"/>
    <x v="0"/>
  </r>
  <r>
    <x v="24"/>
    <d v="2010-02-26T00:00:00"/>
    <x v="0"/>
    <x v="3435"/>
    <x v="0"/>
    <n v="29.16"/>
    <x v="0"/>
    <n v="2.754"/>
    <x v="0"/>
    <n v="204.46308690000001"/>
    <x v="0"/>
    <n v="8.1869999999999994"/>
    <x v="0"/>
  </r>
  <r>
    <x v="24"/>
    <d v="2010-03-05T00:00:00"/>
    <x v="1"/>
    <x v="3436"/>
    <x v="0"/>
    <n v="29.45"/>
    <x v="0"/>
    <n v="2.7770000000000001"/>
    <x v="0"/>
    <n v="204.49407339999999"/>
    <x v="0"/>
    <n v="8.1869999999999994"/>
    <x v="0"/>
  </r>
  <r>
    <x v="24"/>
    <d v="2010-03-12T00:00:00"/>
    <x v="1"/>
    <x v="3437"/>
    <x v="0"/>
    <n v="40.049999999999997"/>
    <x v="0"/>
    <n v="2.8180000000000001"/>
    <x v="0"/>
    <n v="204.52505980000001"/>
    <x v="0"/>
    <n v="8.1869999999999994"/>
    <x v="0"/>
  </r>
  <r>
    <x v="24"/>
    <d v="2010-03-19T00:00:00"/>
    <x v="1"/>
    <x v="3438"/>
    <x v="0"/>
    <n v="45"/>
    <x v="0"/>
    <n v="2.8439999999999999"/>
    <x v="0"/>
    <n v="204.3782258"/>
    <x v="0"/>
    <n v="8.1869999999999994"/>
    <x v="0"/>
  </r>
  <r>
    <x v="24"/>
    <d v="2010-03-26T00:00:00"/>
    <x v="1"/>
    <x v="3439"/>
    <x v="0"/>
    <n v="45.84"/>
    <x v="0"/>
    <n v="2.8540000000000001"/>
    <x v="0"/>
    <n v="204.20175499999999"/>
    <x v="0"/>
    <n v="8.1869999999999994"/>
    <x v="0"/>
  </r>
  <r>
    <x v="24"/>
    <d v="2010-04-02T00:00:00"/>
    <x v="2"/>
    <x v="3440"/>
    <x v="0"/>
    <n v="47.2"/>
    <x v="0"/>
    <n v="2.85"/>
    <x v="0"/>
    <n v="204.02528419999999"/>
    <x v="0"/>
    <n v="7.8559999999999999"/>
    <x v="1"/>
  </r>
  <r>
    <x v="24"/>
    <d v="2010-04-09T00:00:00"/>
    <x v="2"/>
    <x v="3441"/>
    <x v="0"/>
    <n v="61.36"/>
    <x v="1"/>
    <n v="2.8690000000000002"/>
    <x v="0"/>
    <n v="203.84881340000001"/>
    <x v="0"/>
    <n v="7.8559999999999999"/>
    <x v="1"/>
  </r>
  <r>
    <x v="24"/>
    <d v="2010-04-16T00:00:00"/>
    <x v="2"/>
    <x v="3442"/>
    <x v="0"/>
    <n v="52.16"/>
    <x v="1"/>
    <n v="2.899"/>
    <x v="0"/>
    <n v="203.7307486"/>
    <x v="0"/>
    <n v="7.8559999999999999"/>
    <x v="1"/>
  </r>
  <r>
    <x v="24"/>
    <d v="2010-04-23T00:00:00"/>
    <x v="2"/>
    <x v="3443"/>
    <x v="0"/>
    <n v="46.12"/>
    <x v="0"/>
    <n v="2.9020000000000001"/>
    <x v="0"/>
    <n v="203.6905586"/>
    <x v="0"/>
    <n v="7.8559999999999999"/>
    <x v="1"/>
  </r>
  <r>
    <x v="24"/>
    <d v="2010-04-30T00:00:00"/>
    <x v="2"/>
    <x v="3444"/>
    <x v="0"/>
    <n v="50.97"/>
    <x v="1"/>
    <n v="2.9209999999999998"/>
    <x v="0"/>
    <n v="203.65036850000001"/>
    <x v="0"/>
    <n v="7.8559999999999999"/>
    <x v="1"/>
  </r>
  <r>
    <x v="24"/>
    <d v="2010-05-07T00:00:00"/>
    <x v="3"/>
    <x v="3445"/>
    <x v="0"/>
    <n v="63.67"/>
    <x v="1"/>
    <n v="2.9660000000000002"/>
    <x v="0"/>
    <n v="203.6101784"/>
    <x v="0"/>
    <n v="7.8559999999999999"/>
    <x v="1"/>
  </r>
  <r>
    <x v="24"/>
    <d v="2010-05-14T00:00:00"/>
    <x v="3"/>
    <x v="3446"/>
    <x v="0"/>
    <n v="50.27"/>
    <x v="1"/>
    <n v="2.9820000000000002"/>
    <x v="0"/>
    <n v="203.61339150000001"/>
    <x v="0"/>
    <n v="7.8559999999999999"/>
    <x v="1"/>
  </r>
  <r>
    <x v="24"/>
    <d v="2010-05-21T00:00:00"/>
    <x v="3"/>
    <x v="3447"/>
    <x v="0"/>
    <n v="57.17"/>
    <x v="1"/>
    <n v="2.9580000000000002"/>
    <x v="0"/>
    <n v="203.87702350000001"/>
    <x v="0"/>
    <n v="7.8559999999999999"/>
    <x v="1"/>
  </r>
  <r>
    <x v="24"/>
    <d v="2010-05-28T00:00:00"/>
    <x v="3"/>
    <x v="3448"/>
    <x v="0"/>
    <n v="69.31"/>
    <x v="1"/>
    <n v="2.899"/>
    <x v="0"/>
    <n v="204.1406556"/>
    <x v="0"/>
    <n v="7.8559999999999999"/>
    <x v="1"/>
  </r>
  <r>
    <x v="24"/>
    <d v="2010-06-04T00:00:00"/>
    <x v="4"/>
    <x v="3449"/>
    <x v="0"/>
    <n v="69.22"/>
    <x v="1"/>
    <n v="2.847"/>
    <x v="0"/>
    <n v="204.4042877"/>
    <x v="0"/>
    <n v="7.8559999999999999"/>
    <x v="1"/>
  </r>
  <r>
    <x v="24"/>
    <d v="2010-06-11T00:00:00"/>
    <x v="4"/>
    <x v="3450"/>
    <x v="0"/>
    <n v="63.68"/>
    <x v="1"/>
    <n v="2.8090000000000002"/>
    <x v="0"/>
    <n v="204.66791979999999"/>
    <x v="0"/>
    <n v="7.8559999999999999"/>
    <x v="1"/>
  </r>
  <r>
    <x v="24"/>
    <d v="2010-06-18T00:00:00"/>
    <x v="4"/>
    <x v="3451"/>
    <x v="0"/>
    <n v="69.56"/>
    <x v="1"/>
    <n v="2.78"/>
    <x v="0"/>
    <n v="204.67003600000001"/>
    <x v="0"/>
    <n v="7.8559999999999999"/>
    <x v="1"/>
  </r>
  <r>
    <x v="24"/>
    <d v="2010-06-25T00:00:00"/>
    <x v="4"/>
    <x v="3452"/>
    <x v="0"/>
    <n v="72.17"/>
    <x v="1"/>
    <n v="2.8079999999999998"/>
    <x v="0"/>
    <n v="204.5675459"/>
    <x v="0"/>
    <n v="7.8559999999999999"/>
    <x v="1"/>
  </r>
  <r>
    <x v="24"/>
    <d v="2010-07-02T00:00:00"/>
    <x v="5"/>
    <x v="3453"/>
    <x v="0"/>
    <n v="66.42"/>
    <x v="1"/>
    <n v="2.8149999999999999"/>
    <x v="0"/>
    <n v="204.46505590000001"/>
    <x v="0"/>
    <n v="7.5270000000000001"/>
    <x v="1"/>
  </r>
  <r>
    <x v="24"/>
    <d v="2010-07-09T00:00:00"/>
    <x v="5"/>
    <x v="3454"/>
    <x v="0"/>
    <n v="75.239999999999995"/>
    <x v="1"/>
    <n v="2.7930000000000001"/>
    <x v="0"/>
    <n v="204.3625658"/>
    <x v="0"/>
    <n v="7.5270000000000001"/>
    <x v="1"/>
  </r>
  <r>
    <x v="24"/>
    <d v="2010-07-16T00:00:00"/>
    <x v="5"/>
    <x v="3455"/>
    <x v="0"/>
    <n v="73.430000000000007"/>
    <x v="1"/>
    <n v="2.7829999999999999"/>
    <x v="0"/>
    <n v="204.3571656"/>
    <x v="0"/>
    <n v="7.5270000000000001"/>
    <x v="1"/>
  </r>
  <r>
    <x v="24"/>
    <d v="2010-07-23T00:00:00"/>
    <x v="5"/>
    <x v="3456"/>
    <x v="0"/>
    <n v="75.37"/>
    <x v="1"/>
    <n v="2.7709999999999999"/>
    <x v="0"/>
    <n v="204.48121879999999"/>
    <x v="0"/>
    <n v="7.5270000000000001"/>
    <x v="1"/>
  </r>
  <r>
    <x v="24"/>
    <d v="2010-07-30T00:00:00"/>
    <x v="5"/>
    <x v="3457"/>
    <x v="0"/>
    <n v="71.989999999999995"/>
    <x v="1"/>
    <n v="2.7810000000000001"/>
    <x v="0"/>
    <n v="204.60527200000001"/>
    <x v="0"/>
    <n v="7.5270000000000001"/>
    <x v="1"/>
  </r>
  <r>
    <x v="24"/>
    <d v="2010-08-06T00:00:00"/>
    <x v="6"/>
    <x v="3458"/>
    <x v="0"/>
    <n v="71.790000000000006"/>
    <x v="1"/>
    <n v="2.7839999999999998"/>
    <x v="0"/>
    <n v="204.72932520000001"/>
    <x v="0"/>
    <n v="7.5270000000000001"/>
    <x v="1"/>
  </r>
  <r>
    <x v="24"/>
    <d v="2010-08-13T00:00:00"/>
    <x v="6"/>
    <x v="3459"/>
    <x v="0"/>
    <n v="72.73"/>
    <x v="1"/>
    <n v="2.8050000000000002"/>
    <x v="0"/>
    <n v="204.8533784"/>
    <x v="0"/>
    <n v="7.5270000000000001"/>
    <x v="1"/>
  </r>
  <r>
    <x v="24"/>
    <d v="2010-08-20T00:00:00"/>
    <x v="6"/>
    <x v="3460"/>
    <x v="0"/>
    <n v="71.81"/>
    <x v="1"/>
    <n v="2.7789999999999999"/>
    <x v="0"/>
    <n v="204.82170439999999"/>
    <x v="0"/>
    <n v="7.5270000000000001"/>
    <x v="1"/>
  </r>
  <r>
    <x v="24"/>
    <d v="2010-08-27T00:00:00"/>
    <x v="6"/>
    <x v="3461"/>
    <x v="0"/>
    <n v="67.150000000000006"/>
    <x v="1"/>
    <n v="2.7549999999999999"/>
    <x v="0"/>
    <n v="204.7900305"/>
    <x v="0"/>
    <n v="7.5270000000000001"/>
    <x v="1"/>
  </r>
  <r>
    <x v="24"/>
    <d v="2010-09-03T00:00:00"/>
    <x v="7"/>
    <x v="3462"/>
    <x v="0"/>
    <n v="71.17"/>
    <x v="1"/>
    <n v="2.7149999999999999"/>
    <x v="0"/>
    <n v="204.75835660000001"/>
    <x v="0"/>
    <n v="7.5270000000000001"/>
    <x v="1"/>
  </r>
  <r>
    <x v="24"/>
    <d v="2010-09-10T00:00:00"/>
    <x v="7"/>
    <x v="3463"/>
    <x v="1"/>
    <n v="61.14"/>
    <x v="1"/>
    <n v="2.6989999999999998"/>
    <x v="0"/>
    <n v="204.7266827"/>
    <x v="0"/>
    <n v="7.5270000000000001"/>
    <x v="1"/>
  </r>
  <r>
    <x v="24"/>
    <d v="2010-09-17T00:00:00"/>
    <x v="7"/>
    <x v="3464"/>
    <x v="0"/>
    <n v="60.13"/>
    <x v="1"/>
    <n v="2.706"/>
    <x v="0"/>
    <n v="204.75132790000001"/>
    <x v="0"/>
    <n v="7.5270000000000001"/>
    <x v="1"/>
  </r>
  <r>
    <x v="24"/>
    <d v="2010-09-24T00:00:00"/>
    <x v="7"/>
    <x v="3465"/>
    <x v="0"/>
    <n v="65.06"/>
    <x v="1"/>
    <n v="2.7130000000000001"/>
    <x v="0"/>
    <n v="204.81821260000001"/>
    <x v="0"/>
    <n v="7.5270000000000001"/>
    <x v="1"/>
  </r>
  <r>
    <x v="24"/>
    <d v="2010-10-01T00:00:00"/>
    <x v="8"/>
    <x v="3466"/>
    <x v="0"/>
    <n v="57.56"/>
    <x v="1"/>
    <n v="2.7069999999999999"/>
    <x v="0"/>
    <n v="204.88509730000001"/>
    <x v="0"/>
    <n v="7.484"/>
    <x v="1"/>
  </r>
  <r>
    <x v="24"/>
    <d v="2010-10-08T00:00:00"/>
    <x v="8"/>
    <x v="3467"/>
    <x v="0"/>
    <n v="48.46"/>
    <x v="0"/>
    <n v="2.7639999999999998"/>
    <x v="0"/>
    <n v="204.95198199999999"/>
    <x v="0"/>
    <n v="7.484"/>
    <x v="1"/>
  </r>
  <r>
    <x v="24"/>
    <d v="2010-10-15T00:00:00"/>
    <x v="8"/>
    <x v="3468"/>
    <x v="0"/>
    <n v="54.09"/>
    <x v="1"/>
    <n v="2.8679999999999999"/>
    <x v="0"/>
    <n v="205.0137637"/>
    <x v="0"/>
    <n v="7.484"/>
    <x v="1"/>
  </r>
  <r>
    <x v="24"/>
    <d v="2010-10-22T00:00:00"/>
    <x v="8"/>
    <x v="3469"/>
    <x v="0"/>
    <n v="46.73"/>
    <x v="0"/>
    <n v="2.9169999999999998"/>
    <x v="0"/>
    <n v="205.06278810000001"/>
    <x v="0"/>
    <n v="7.484"/>
    <x v="1"/>
  </r>
  <r>
    <x v="24"/>
    <d v="2010-10-29T00:00:00"/>
    <x v="8"/>
    <x v="3470"/>
    <x v="0"/>
    <n v="55.72"/>
    <x v="1"/>
    <n v="2.9209999999999998"/>
    <x v="0"/>
    <n v="205.11181260000001"/>
    <x v="0"/>
    <n v="7.484"/>
    <x v="1"/>
  </r>
  <r>
    <x v="24"/>
    <d v="2010-11-05T00:00:00"/>
    <x v="9"/>
    <x v="3471"/>
    <x v="0"/>
    <n v="38.799999999999997"/>
    <x v="0"/>
    <n v="2.9169999999999998"/>
    <x v="0"/>
    <n v="205.16083699999999"/>
    <x v="0"/>
    <n v="7.484"/>
    <x v="1"/>
  </r>
  <r>
    <x v="24"/>
    <d v="2010-11-12T00:00:00"/>
    <x v="9"/>
    <x v="3472"/>
    <x v="0"/>
    <n v="40.68"/>
    <x v="0"/>
    <n v="2.931"/>
    <x v="0"/>
    <n v="205.20986139999999"/>
    <x v="0"/>
    <n v="7.484"/>
    <x v="1"/>
  </r>
  <r>
    <x v="24"/>
    <d v="2010-11-19T00:00:00"/>
    <x v="9"/>
    <x v="3473"/>
    <x v="0"/>
    <n v="42.72"/>
    <x v="0"/>
    <n v="3"/>
    <x v="1"/>
    <n v="205.09928110000001"/>
    <x v="0"/>
    <n v="7.484"/>
    <x v="1"/>
  </r>
  <r>
    <x v="24"/>
    <d v="2010-11-26T00:00:00"/>
    <x v="9"/>
    <x v="3474"/>
    <x v="1"/>
    <n v="43.43"/>
    <x v="0"/>
    <n v="3.0390000000000001"/>
    <x v="1"/>
    <n v="204.96209999999999"/>
    <x v="0"/>
    <n v="7.484"/>
    <x v="1"/>
  </r>
  <r>
    <x v="24"/>
    <d v="2010-12-03T00:00:00"/>
    <x v="10"/>
    <x v="3475"/>
    <x v="0"/>
    <n v="32.409999999999997"/>
    <x v="0"/>
    <n v="3.0459999999999998"/>
    <x v="1"/>
    <n v="204.8249189"/>
    <x v="0"/>
    <n v="7.484"/>
    <x v="1"/>
  </r>
  <r>
    <x v="24"/>
    <d v="2010-12-10T00:00:00"/>
    <x v="10"/>
    <x v="3476"/>
    <x v="0"/>
    <n v="22.65"/>
    <x v="0"/>
    <n v="3.109"/>
    <x v="1"/>
    <n v="204.68773780000001"/>
    <x v="0"/>
    <n v="7.484"/>
    <x v="1"/>
  </r>
  <r>
    <x v="24"/>
    <d v="2010-12-17T00:00:00"/>
    <x v="10"/>
    <x v="3477"/>
    <x v="0"/>
    <n v="21.6"/>
    <x v="0"/>
    <n v="3.14"/>
    <x v="1"/>
    <n v="204.63211939999999"/>
    <x v="0"/>
    <n v="7.484"/>
    <x v="1"/>
  </r>
  <r>
    <x v="24"/>
    <d v="2010-12-24T00:00:00"/>
    <x v="10"/>
    <x v="3478"/>
    <x v="0"/>
    <n v="22.94"/>
    <x v="0"/>
    <n v="3.141"/>
    <x v="1"/>
    <n v="204.6376731"/>
    <x v="0"/>
    <n v="7.484"/>
    <x v="1"/>
  </r>
  <r>
    <x v="24"/>
    <d v="2010-12-31T00:00:00"/>
    <x v="10"/>
    <x v="3479"/>
    <x v="1"/>
    <n v="25.89"/>
    <x v="0"/>
    <n v="3.1789999999999998"/>
    <x v="1"/>
    <n v="204.64322670000001"/>
    <x v="0"/>
    <n v="7.484"/>
    <x v="1"/>
  </r>
  <r>
    <x v="24"/>
    <d v="2011-01-07T00:00:00"/>
    <x v="11"/>
    <x v="3480"/>
    <x v="0"/>
    <n v="29"/>
    <x v="0"/>
    <n v="3.1930000000000001"/>
    <x v="1"/>
    <n v="204.6487803"/>
    <x v="0"/>
    <n v="7.343"/>
    <x v="1"/>
  </r>
  <r>
    <x v="24"/>
    <d v="2011-01-14T00:00:00"/>
    <x v="11"/>
    <x v="3481"/>
    <x v="0"/>
    <n v="18.3"/>
    <x v="0"/>
    <n v="3.2050000000000001"/>
    <x v="1"/>
    <n v="204.7026042"/>
    <x v="0"/>
    <n v="7.343"/>
    <x v="1"/>
  </r>
  <r>
    <x v="24"/>
    <d v="2011-01-21T00:00:00"/>
    <x v="11"/>
    <x v="3482"/>
    <x v="0"/>
    <n v="23.21"/>
    <x v="0"/>
    <n v="3.2290000000000001"/>
    <x v="1"/>
    <n v="205.0460497"/>
    <x v="0"/>
    <n v="7.343"/>
    <x v="1"/>
  </r>
  <r>
    <x v="24"/>
    <d v="2011-01-28T00:00:00"/>
    <x v="11"/>
    <x v="3483"/>
    <x v="0"/>
    <n v="18.920000000000002"/>
    <x v="0"/>
    <n v="3.2370000000000001"/>
    <x v="1"/>
    <n v="205.3894952"/>
    <x v="0"/>
    <n v="7.343"/>
    <x v="1"/>
  </r>
  <r>
    <x v="24"/>
    <d v="2011-02-04T00:00:00"/>
    <x v="0"/>
    <x v="3484"/>
    <x v="0"/>
    <n v="23.94"/>
    <x v="0"/>
    <n v="3.2309999999999999"/>
    <x v="1"/>
    <n v="205.7329407"/>
    <x v="0"/>
    <n v="7.343"/>
    <x v="1"/>
  </r>
  <r>
    <x v="24"/>
    <d v="2011-02-11T00:00:00"/>
    <x v="0"/>
    <x v="3485"/>
    <x v="1"/>
    <n v="21.18"/>
    <x v="0"/>
    <n v="3.2389999999999999"/>
    <x v="1"/>
    <n v="206.0763862"/>
    <x v="0"/>
    <n v="7.343"/>
    <x v="1"/>
  </r>
  <r>
    <x v="24"/>
    <d v="2011-02-18T00:00:00"/>
    <x v="0"/>
    <x v="3486"/>
    <x v="0"/>
    <n v="38.42"/>
    <x v="0"/>
    <n v="3.2450000000000001"/>
    <x v="1"/>
    <n v="206.3694701"/>
    <x v="0"/>
    <n v="7.343"/>
    <x v="1"/>
  </r>
  <r>
    <x v="24"/>
    <d v="2011-02-25T00:00:00"/>
    <x v="0"/>
    <x v="3487"/>
    <x v="0"/>
    <n v="28.36"/>
    <x v="0"/>
    <n v="3.274"/>
    <x v="1"/>
    <n v="206.6424093"/>
    <x v="0"/>
    <n v="7.343"/>
    <x v="1"/>
  </r>
  <r>
    <x v="24"/>
    <d v="2011-03-04T00:00:00"/>
    <x v="1"/>
    <x v="3488"/>
    <x v="0"/>
    <n v="31.59"/>
    <x v="0"/>
    <n v="3.4329999999999998"/>
    <x v="1"/>
    <n v="206.91534849999999"/>
    <x v="0"/>
    <n v="7.343"/>
    <x v="1"/>
  </r>
  <r>
    <x v="24"/>
    <d v="2011-03-11T00:00:00"/>
    <x v="1"/>
    <x v="3489"/>
    <x v="0"/>
    <n v="36.729999999999997"/>
    <x v="0"/>
    <n v="3.5819999999999999"/>
    <x v="2"/>
    <n v="207.1882876"/>
    <x v="0"/>
    <n v="7.343"/>
    <x v="1"/>
  </r>
  <r>
    <x v="24"/>
    <d v="2011-03-18T00:00:00"/>
    <x v="1"/>
    <x v="3490"/>
    <x v="0"/>
    <n v="40.94"/>
    <x v="0"/>
    <n v="3.6309999999999998"/>
    <x v="2"/>
    <n v="207.42838449999999"/>
    <x v="0"/>
    <n v="7.343"/>
    <x v="1"/>
  </r>
  <r>
    <x v="24"/>
    <d v="2011-03-25T00:00:00"/>
    <x v="1"/>
    <x v="3491"/>
    <x v="0"/>
    <n v="38.51"/>
    <x v="0"/>
    <n v="3.625"/>
    <x v="2"/>
    <n v="207.65534439999999"/>
    <x v="0"/>
    <n v="7.343"/>
    <x v="1"/>
  </r>
  <r>
    <x v="24"/>
    <d v="2011-04-01T00:00:00"/>
    <x v="2"/>
    <x v="3492"/>
    <x v="0"/>
    <n v="28.5"/>
    <x v="0"/>
    <n v="3.6379999999999999"/>
    <x v="2"/>
    <n v="207.88230429999999"/>
    <x v="0"/>
    <n v="7.2869999999999999"/>
    <x v="1"/>
  </r>
  <r>
    <x v="24"/>
    <d v="2011-04-08T00:00:00"/>
    <x v="2"/>
    <x v="3493"/>
    <x v="0"/>
    <n v="42.11"/>
    <x v="0"/>
    <n v="3.72"/>
    <x v="2"/>
    <n v="208.10926420000001"/>
    <x v="0"/>
    <n v="7.2869999999999999"/>
    <x v="1"/>
  </r>
  <r>
    <x v="24"/>
    <d v="2011-04-15T00:00:00"/>
    <x v="2"/>
    <x v="3494"/>
    <x v="0"/>
    <n v="51.43"/>
    <x v="1"/>
    <n v="3.8210000000000002"/>
    <x v="2"/>
    <n v="208.3172811"/>
    <x v="0"/>
    <n v="7.2869999999999999"/>
    <x v="1"/>
  </r>
  <r>
    <x v="24"/>
    <d v="2011-04-22T00:00:00"/>
    <x v="2"/>
    <x v="3495"/>
    <x v="0"/>
    <n v="45.87"/>
    <x v="0"/>
    <n v="3.8919999999999999"/>
    <x v="2"/>
    <n v="208.47794049999999"/>
    <x v="0"/>
    <n v="7.2869999999999999"/>
    <x v="1"/>
  </r>
  <r>
    <x v="24"/>
    <d v="2011-04-29T00:00:00"/>
    <x v="2"/>
    <x v="3496"/>
    <x v="0"/>
    <n v="58.43"/>
    <x v="1"/>
    <n v="3.9620000000000002"/>
    <x v="2"/>
    <n v="208.6386"/>
    <x v="0"/>
    <n v="7.2869999999999999"/>
    <x v="1"/>
  </r>
  <r>
    <x v="24"/>
    <d v="2011-05-06T00:00:00"/>
    <x v="3"/>
    <x v="3497"/>
    <x v="0"/>
    <n v="49.5"/>
    <x v="0"/>
    <n v="4.0460000000000003"/>
    <x v="2"/>
    <n v="208.79925950000001"/>
    <x v="0"/>
    <n v="7.2869999999999999"/>
    <x v="1"/>
  </r>
  <r>
    <x v="24"/>
    <d v="2011-05-13T00:00:00"/>
    <x v="3"/>
    <x v="3498"/>
    <x v="0"/>
    <n v="60.1"/>
    <x v="1"/>
    <n v="4.0659999999999998"/>
    <x v="2"/>
    <n v="208.95991889999999"/>
    <x v="0"/>
    <n v="7.2869999999999999"/>
    <x v="1"/>
  </r>
  <r>
    <x v="24"/>
    <d v="2011-05-20T00:00:00"/>
    <x v="3"/>
    <x v="3499"/>
    <x v="0"/>
    <n v="56.56"/>
    <x v="1"/>
    <n v="4.0620000000000003"/>
    <x v="2"/>
    <n v="208.75831650000001"/>
    <x v="0"/>
    <n v="7.2869999999999999"/>
    <x v="1"/>
  </r>
  <r>
    <x v="24"/>
    <d v="2011-05-27T00:00:00"/>
    <x v="3"/>
    <x v="3500"/>
    <x v="0"/>
    <n v="67.180000000000007"/>
    <x v="1"/>
    <n v="3.9849999999999999"/>
    <x v="2"/>
    <n v="208.556714"/>
    <x v="0"/>
    <n v="7.2869999999999999"/>
    <x v="1"/>
  </r>
  <r>
    <x v="24"/>
    <d v="2011-06-03T00:00:00"/>
    <x v="4"/>
    <x v="3501"/>
    <x v="0"/>
    <n v="70.69"/>
    <x v="1"/>
    <n v="3.9220000000000002"/>
    <x v="2"/>
    <n v="208.35511159999999"/>
    <x v="0"/>
    <n v="7.2869999999999999"/>
    <x v="1"/>
  </r>
  <r>
    <x v="24"/>
    <d v="2011-06-10T00:00:00"/>
    <x v="4"/>
    <x v="3502"/>
    <x v="0"/>
    <n v="71.45"/>
    <x v="1"/>
    <n v="3.8809999999999998"/>
    <x v="2"/>
    <n v="208.1535092"/>
    <x v="0"/>
    <n v="7.2869999999999999"/>
    <x v="1"/>
  </r>
  <r>
    <x v="24"/>
    <d v="2011-06-17T00:00:00"/>
    <x v="4"/>
    <x v="3503"/>
    <x v="0"/>
    <n v="63.58"/>
    <x v="1"/>
    <n v="3.8420000000000001"/>
    <x v="2"/>
    <n v="208.12656039999999"/>
    <x v="0"/>
    <n v="7.2869999999999999"/>
    <x v="1"/>
  </r>
  <r>
    <x v="24"/>
    <d v="2011-06-24T00:00:00"/>
    <x v="4"/>
    <x v="3504"/>
    <x v="0"/>
    <n v="70.709999999999994"/>
    <x v="1"/>
    <n v="3.8039999999999998"/>
    <x v="2"/>
    <n v="208.23060179999999"/>
    <x v="0"/>
    <n v="7.2869999999999999"/>
    <x v="1"/>
  </r>
  <r>
    <x v="24"/>
    <d v="2011-07-01T00:00:00"/>
    <x v="5"/>
    <x v="3505"/>
    <x v="0"/>
    <n v="66.61"/>
    <x v="1"/>
    <n v="3.7480000000000002"/>
    <x v="2"/>
    <n v="208.33464319999999"/>
    <x v="0"/>
    <n v="7.274"/>
    <x v="1"/>
  </r>
  <r>
    <x v="24"/>
    <d v="2011-07-08T00:00:00"/>
    <x v="5"/>
    <x v="3506"/>
    <x v="0"/>
    <n v="71.64"/>
    <x v="1"/>
    <n v="3.7109999999999999"/>
    <x v="2"/>
    <n v="208.43868470000001"/>
    <x v="0"/>
    <n v="7.274"/>
    <x v="1"/>
  </r>
  <r>
    <x v="24"/>
    <d v="2011-07-15T00:00:00"/>
    <x v="5"/>
    <x v="3507"/>
    <x v="0"/>
    <n v="72.67"/>
    <x v="1"/>
    <n v="3.76"/>
    <x v="2"/>
    <n v="208.53093369999999"/>
    <x v="0"/>
    <n v="7.274"/>
    <x v="1"/>
  </r>
  <r>
    <x v="24"/>
    <d v="2011-07-22T00:00:00"/>
    <x v="5"/>
    <x v="3508"/>
    <x v="0"/>
    <n v="78.099999999999994"/>
    <x v="1"/>
    <n v="3.8109999999999999"/>
    <x v="2"/>
    <n v="208.59370179999999"/>
    <x v="0"/>
    <n v="7.274"/>
    <x v="1"/>
  </r>
  <r>
    <x v="24"/>
    <d v="2011-07-29T00:00:00"/>
    <x v="5"/>
    <x v="3509"/>
    <x v="0"/>
    <n v="74.72"/>
    <x v="1"/>
    <n v="3.8290000000000002"/>
    <x v="2"/>
    <n v="208.65646989999999"/>
    <x v="0"/>
    <n v="7.274"/>
    <x v="1"/>
  </r>
  <r>
    <x v="24"/>
    <d v="2011-08-05T00:00:00"/>
    <x v="6"/>
    <x v="3510"/>
    <x v="0"/>
    <n v="74"/>
    <x v="1"/>
    <n v="3.8420000000000001"/>
    <x v="2"/>
    <n v="208.71923799999999"/>
    <x v="0"/>
    <n v="7.274"/>
    <x v="1"/>
  </r>
  <r>
    <x v="24"/>
    <d v="2011-08-12T00:00:00"/>
    <x v="6"/>
    <x v="3511"/>
    <x v="0"/>
    <n v="70.930000000000007"/>
    <x v="1"/>
    <n v="3.8119999999999998"/>
    <x v="2"/>
    <n v="208.78200609999999"/>
    <x v="0"/>
    <n v="7.274"/>
    <x v="1"/>
  </r>
  <r>
    <x v="24"/>
    <d v="2011-08-19T00:00:00"/>
    <x v="6"/>
    <x v="3512"/>
    <x v="0"/>
    <n v="68.09"/>
    <x v="1"/>
    <n v="3.7469999999999999"/>
    <x v="2"/>
    <n v="208.8424359"/>
    <x v="0"/>
    <n v="7.274"/>
    <x v="1"/>
  </r>
  <r>
    <x v="24"/>
    <d v="2011-08-26T00:00:00"/>
    <x v="6"/>
    <x v="3513"/>
    <x v="0"/>
    <n v="66.8"/>
    <x v="1"/>
    <n v="3.7040000000000002"/>
    <x v="2"/>
    <n v="208.90247600000001"/>
    <x v="0"/>
    <n v="7.274"/>
    <x v="1"/>
  </r>
  <r>
    <x v="24"/>
    <d v="2011-09-02T00:00:00"/>
    <x v="7"/>
    <x v="3514"/>
    <x v="0"/>
    <n v="67.2"/>
    <x v="1"/>
    <n v="3.7029999999999998"/>
    <x v="2"/>
    <n v="208.96251609999999"/>
    <x v="0"/>
    <n v="7.274"/>
    <x v="1"/>
  </r>
  <r>
    <x v="24"/>
    <d v="2011-09-09T00:00:00"/>
    <x v="7"/>
    <x v="3515"/>
    <x v="1"/>
    <n v="67.510000000000005"/>
    <x v="1"/>
    <n v="3.738"/>
    <x v="2"/>
    <n v="209.0225562"/>
    <x v="0"/>
    <n v="7.274"/>
    <x v="1"/>
  </r>
  <r>
    <x v="24"/>
    <d v="2011-09-16T00:00:00"/>
    <x v="7"/>
    <x v="3516"/>
    <x v="0"/>
    <n v="62.05"/>
    <x v="1"/>
    <n v="3.742"/>
    <x v="2"/>
    <n v="209.18938919999999"/>
    <x v="0"/>
    <n v="7.274"/>
    <x v="1"/>
  </r>
  <r>
    <x v="24"/>
    <d v="2011-09-23T00:00:00"/>
    <x v="7"/>
    <x v="3517"/>
    <x v="0"/>
    <n v="60.28"/>
    <x v="1"/>
    <n v="3.7109999999999999"/>
    <x v="2"/>
    <n v="209.4986126"/>
    <x v="0"/>
    <n v="7.274"/>
    <x v="1"/>
  </r>
  <r>
    <x v="24"/>
    <d v="2011-09-30T00:00:00"/>
    <x v="7"/>
    <x v="3518"/>
    <x v="0"/>
    <n v="60.7"/>
    <x v="1"/>
    <n v="3.645"/>
    <x v="2"/>
    <n v="209.80783600000001"/>
    <x v="0"/>
    <n v="7.274"/>
    <x v="1"/>
  </r>
  <r>
    <x v="24"/>
    <d v="2011-10-07T00:00:00"/>
    <x v="8"/>
    <x v="3519"/>
    <x v="0"/>
    <n v="50.82"/>
    <x v="1"/>
    <n v="3.5830000000000002"/>
    <x v="2"/>
    <n v="210.11705950000001"/>
    <x v="0"/>
    <n v="7.0819999999999999"/>
    <x v="1"/>
  </r>
  <r>
    <x v="24"/>
    <d v="2011-10-14T00:00:00"/>
    <x v="8"/>
    <x v="3520"/>
    <x v="0"/>
    <n v="58.95"/>
    <x v="1"/>
    <n v="3.5409999999999999"/>
    <x v="2"/>
    <n v="210.40276019999999"/>
    <x v="0"/>
    <n v="7.0819999999999999"/>
    <x v="1"/>
  </r>
  <r>
    <x v="24"/>
    <d v="2011-10-21T00:00:00"/>
    <x v="8"/>
    <x v="3521"/>
    <x v="0"/>
    <n v="50.22"/>
    <x v="1"/>
    <n v="3.57"/>
    <x v="2"/>
    <n v="210.54732519999999"/>
    <x v="0"/>
    <n v="7.0819999999999999"/>
    <x v="1"/>
  </r>
  <r>
    <x v="24"/>
    <d v="2011-10-28T00:00:00"/>
    <x v="8"/>
    <x v="3522"/>
    <x v="0"/>
    <n v="46.28"/>
    <x v="0"/>
    <n v="3.569"/>
    <x v="2"/>
    <n v="210.69189009999999"/>
    <x v="0"/>
    <n v="7.0819999999999999"/>
    <x v="1"/>
  </r>
  <r>
    <x v="24"/>
    <d v="2011-11-04T00:00:00"/>
    <x v="9"/>
    <x v="3523"/>
    <x v="0"/>
    <n v="40.880000000000003"/>
    <x v="0"/>
    <n v="3.5510000000000002"/>
    <x v="2"/>
    <n v="210.83645509999999"/>
    <x v="0"/>
    <n v="7.0819999999999999"/>
    <x v="1"/>
  </r>
  <r>
    <x v="24"/>
    <d v="2011-11-11T00:00:00"/>
    <x v="9"/>
    <x v="3524"/>
    <x v="0"/>
    <n v="44.81"/>
    <x v="0"/>
    <n v="3.53"/>
    <x v="2"/>
    <n v="210.98102009999999"/>
    <x v="0"/>
    <n v="7.0819999999999999"/>
    <x v="1"/>
  </r>
  <r>
    <x v="24"/>
    <d v="2011-11-18T00:00:00"/>
    <x v="9"/>
    <x v="3525"/>
    <x v="0"/>
    <n v="46.41"/>
    <x v="0"/>
    <n v="3.53"/>
    <x v="2"/>
    <n v="211.18472070000001"/>
    <x v="0"/>
    <n v="7.0819999999999999"/>
    <x v="1"/>
  </r>
  <r>
    <x v="24"/>
    <d v="2011-11-25T00:00:00"/>
    <x v="9"/>
    <x v="3526"/>
    <x v="1"/>
    <n v="43.49"/>
    <x v="0"/>
    <n v="3.492"/>
    <x v="1"/>
    <n v="211.4120757"/>
    <x v="0"/>
    <n v="7.0819999999999999"/>
    <x v="1"/>
  </r>
  <r>
    <x v="24"/>
    <d v="2011-12-02T00:00:00"/>
    <x v="10"/>
    <x v="3527"/>
    <x v="0"/>
    <n v="42.85"/>
    <x v="0"/>
    <n v="3.452"/>
    <x v="1"/>
    <n v="211.6394306"/>
    <x v="0"/>
    <n v="7.0819999999999999"/>
    <x v="1"/>
  </r>
  <r>
    <x v="24"/>
    <d v="2011-12-09T00:00:00"/>
    <x v="10"/>
    <x v="3528"/>
    <x v="0"/>
    <n v="38.69"/>
    <x v="0"/>
    <n v="3.415"/>
    <x v="1"/>
    <n v="211.86678559999999"/>
    <x v="0"/>
    <n v="7.0819999999999999"/>
    <x v="1"/>
  </r>
  <r>
    <x v="24"/>
    <d v="2011-12-16T00:00:00"/>
    <x v="10"/>
    <x v="3529"/>
    <x v="0"/>
    <n v="33.090000000000003"/>
    <x v="0"/>
    <n v="3.4129999999999998"/>
    <x v="1"/>
    <n v="212.0685039"/>
    <x v="0"/>
    <n v="7.0819999999999999"/>
    <x v="1"/>
  </r>
  <r>
    <x v="24"/>
    <d v="2011-12-23T00:00:00"/>
    <x v="10"/>
    <x v="3530"/>
    <x v="0"/>
    <n v="36.56"/>
    <x v="0"/>
    <n v="3.3889999999999998"/>
    <x v="1"/>
    <n v="212.2360401"/>
    <x v="0"/>
    <n v="7.0819999999999999"/>
    <x v="1"/>
  </r>
  <r>
    <x v="24"/>
    <d v="2011-12-30T00:00:00"/>
    <x v="10"/>
    <x v="3531"/>
    <x v="1"/>
    <n v="32.42"/>
    <x v="0"/>
    <n v="3.3889999999999998"/>
    <x v="1"/>
    <n v="212.4035763"/>
    <x v="0"/>
    <n v="7.0819999999999999"/>
    <x v="1"/>
  </r>
  <r>
    <x v="24"/>
    <d v="2012-01-06T00:00:00"/>
    <x v="11"/>
    <x v="3532"/>
    <x v="0"/>
    <n v="30.23"/>
    <x v="0"/>
    <n v="3.4220000000000002"/>
    <x v="1"/>
    <n v="212.5711125"/>
    <x v="0"/>
    <n v="6.9610000000000003"/>
    <x v="1"/>
  </r>
  <r>
    <x v="24"/>
    <d v="2012-01-13T00:00:00"/>
    <x v="11"/>
    <x v="3533"/>
    <x v="0"/>
    <n v="34.6"/>
    <x v="0"/>
    <n v="3.5129999999999999"/>
    <x v="2"/>
    <n v="212.7386486"/>
    <x v="0"/>
    <n v="6.9610000000000003"/>
    <x v="1"/>
  </r>
  <r>
    <x v="24"/>
    <d v="2012-01-20T00:00:00"/>
    <x v="11"/>
    <x v="3534"/>
    <x v="0"/>
    <n v="23.87"/>
    <x v="0"/>
    <n v="3.5329999999999999"/>
    <x v="2"/>
    <n v="212.83363990000001"/>
    <x v="0"/>
    <n v="6.9610000000000003"/>
    <x v="1"/>
  </r>
  <r>
    <x v="24"/>
    <d v="2012-01-27T00:00:00"/>
    <x v="11"/>
    <x v="3535"/>
    <x v="0"/>
    <n v="32.24"/>
    <x v="0"/>
    <n v="3.5670000000000002"/>
    <x v="2"/>
    <n v="212.92863120000001"/>
    <x v="0"/>
    <n v="6.9610000000000003"/>
    <x v="1"/>
  </r>
  <r>
    <x v="24"/>
    <d v="2012-02-03T00:00:00"/>
    <x v="0"/>
    <x v="3536"/>
    <x v="0"/>
    <n v="34.979999999999997"/>
    <x v="0"/>
    <n v="3.617"/>
    <x v="2"/>
    <n v="213.02362249999999"/>
    <x v="0"/>
    <n v="6.9610000000000003"/>
    <x v="1"/>
  </r>
  <r>
    <x v="24"/>
    <d v="2012-02-10T00:00:00"/>
    <x v="0"/>
    <x v="3537"/>
    <x v="1"/>
    <n v="32.47"/>
    <x v="0"/>
    <n v="3.64"/>
    <x v="2"/>
    <n v="213.11861379999999"/>
    <x v="0"/>
    <n v="6.9610000000000003"/>
    <x v="1"/>
  </r>
  <r>
    <x v="24"/>
    <d v="2012-02-17T00:00:00"/>
    <x v="0"/>
    <x v="3538"/>
    <x v="0"/>
    <n v="32.229999999999997"/>
    <x v="0"/>
    <n v="3.6949999999999998"/>
    <x v="2"/>
    <n v="213.2732106"/>
    <x v="0"/>
    <n v="6.9610000000000003"/>
    <x v="1"/>
  </r>
  <r>
    <x v="24"/>
    <d v="2012-02-24T00:00:00"/>
    <x v="0"/>
    <x v="3539"/>
    <x v="0"/>
    <n v="35.51"/>
    <x v="0"/>
    <n v="3.7389999999999999"/>
    <x v="2"/>
    <n v="213.47251159999999"/>
    <x v="0"/>
    <n v="6.9610000000000003"/>
    <x v="1"/>
  </r>
  <r>
    <x v="24"/>
    <d v="2012-03-02T00:00:00"/>
    <x v="1"/>
    <x v="3540"/>
    <x v="0"/>
    <n v="36.01"/>
    <x v="0"/>
    <n v="3.8159999999999998"/>
    <x v="2"/>
    <n v="213.6718127"/>
    <x v="0"/>
    <n v="6.9610000000000003"/>
    <x v="1"/>
  </r>
  <r>
    <x v="24"/>
    <d v="2012-03-09T00:00:00"/>
    <x v="1"/>
    <x v="3541"/>
    <x v="0"/>
    <n v="37.44"/>
    <x v="0"/>
    <n v="3.8479999999999999"/>
    <x v="2"/>
    <n v="213.8711137"/>
    <x v="0"/>
    <n v="6.9610000000000003"/>
    <x v="1"/>
  </r>
  <r>
    <x v="24"/>
    <d v="2012-03-16T00:00:00"/>
    <x v="1"/>
    <x v="3542"/>
    <x v="0"/>
    <n v="50.64"/>
    <x v="1"/>
    <n v="3.8620000000000001"/>
    <x v="2"/>
    <n v="214.0167132"/>
    <x v="0"/>
    <n v="6.9610000000000003"/>
    <x v="1"/>
  </r>
  <r>
    <x v="24"/>
    <d v="2012-03-23T00:00:00"/>
    <x v="1"/>
    <x v="3543"/>
    <x v="0"/>
    <n v="62.7"/>
    <x v="1"/>
    <n v="3.9"/>
    <x v="2"/>
    <n v="214.0907105"/>
    <x v="0"/>
    <n v="6.9610000000000003"/>
    <x v="1"/>
  </r>
  <r>
    <x v="24"/>
    <d v="2012-03-30T00:00:00"/>
    <x v="1"/>
    <x v="3544"/>
    <x v="0"/>
    <n v="47.92"/>
    <x v="0"/>
    <n v="3.9529999999999998"/>
    <x v="2"/>
    <n v="214.1647079"/>
    <x v="0"/>
    <n v="6.9610000000000003"/>
    <x v="1"/>
  </r>
  <r>
    <x v="24"/>
    <d v="2012-04-06T00:00:00"/>
    <x v="2"/>
    <x v="3545"/>
    <x v="0"/>
    <n v="44.73"/>
    <x v="0"/>
    <n v="3.996"/>
    <x v="2"/>
    <n v="214.23870529999999"/>
    <x v="0"/>
    <n v="7.1390000000000002"/>
    <x v="1"/>
  </r>
  <r>
    <x v="24"/>
    <d v="2012-04-13T00:00:00"/>
    <x v="2"/>
    <x v="3546"/>
    <x v="0"/>
    <n v="42.46"/>
    <x v="0"/>
    <n v="4.0439999999999996"/>
    <x v="2"/>
    <n v="214.31270269999999"/>
    <x v="0"/>
    <n v="7.1390000000000002"/>
    <x v="1"/>
  </r>
  <r>
    <x v="24"/>
    <d v="2012-04-20T00:00:00"/>
    <x v="2"/>
    <x v="3547"/>
    <x v="0"/>
    <n v="57.1"/>
    <x v="1"/>
    <n v="4.0270000000000001"/>
    <x v="2"/>
    <n v="214.3675045"/>
    <x v="0"/>
    <n v="7.1390000000000002"/>
    <x v="1"/>
  </r>
  <r>
    <x v="24"/>
    <d v="2012-04-27T00:00:00"/>
    <x v="2"/>
    <x v="3548"/>
    <x v="0"/>
    <n v="44.2"/>
    <x v="0"/>
    <n v="4.0039999999999996"/>
    <x v="2"/>
    <n v="214.4223063"/>
    <x v="0"/>
    <n v="7.1390000000000002"/>
    <x v="1"/>
  </r>
  <r>
    <x v="24"/>
    <d v="2012-05-04T00:00:00"/>
    <x v="3"/>
    <x v="3549"/>
    <x v="0"/>
    <n v="58.76"/>
    <x v="1"/>
    <n v="3.9510000000000001"/>
    <x v="2"/>
    <n v="214.47710810000001"/>
    <x v="0"/>
    <n v="7.1390000000000002"/>
    <x v="1"/>
  </r>
  <r>
    <x v="24"/>
    <d v="2012-05-11T00:00:00"/>
    <x v="3"/>
    <x v="3550"/>
    <x v="0"/>
    <n v="59.21"/>
    <x v="1"/>
    <n v="3.8889999999999998"/>
    <x v="2"/>
    <n v="214.53190989999999"/>
    <x v="0"/>
    <n v="7.1390000000000002"/>
    <x v="1"/>
  </r>
  <r>
    <x v="24"/>
    <d v="2012-05-18T00:00:00"/>
    <x v="3"/>
    <x v="3551"/>
    <x v="0"/>
    <n v="58.21"/>
    <x v="1"/>
    <n v="3.8479999999999999"/>
    <x v="2"/>
    <n v="214.54855710000001"/>
    <x v="0"/>
    <n v="7.1390000000000002"/>
    <x v="1"/>
  </r>
  <r>
    <x v="24"/>
    <d v="2012-05-25T00:00:00"/>
    <x v="3"/>
    <x v="3552"/>
    <x v="0"/>
    <n v="67.69"/>
    <x v="1"/>
    <n v="3.798"/>
    <x v="2"/>
    <n v="214.54994249999999"/>
    <x v="0"/>
    <n v="7.1390000000000002"/>
    <x v="1"/>
  </r>
  <r>
    <x v="24"/>
    <d v="2012-06-01T00:00:00"/>
    <x v="4"/>
    <x v="3553"/>
    <x v="0"/>
    <n v="69.540000000000006"/>
    <x v="1"/>
    <n v="3.742"/>
    <x v="2"/>
    <n v="214.5513278"/>
    <x v="0"/>
    <n v="7.1390000000000002"/>
    <x v="1"/>
  </r>
  <r>
    <x v="24"/>
    <d v="2012-06-08T00:00:00"/>
    <x v="4"/>
    <x v="3554"/>
    <x v="0"/>
    <n v="58.48"/>
    <x v="1"/>
    <n v="3.6890000000000001"/>
    <x v="2"/>
    <n v="214.5527132"/>
    <x v="0"/>
    <n v="7.1390000000000002"/>
    <x v="1"/>
  </r>
  <r>
    <x v="24"/>
    <d v="2012-06-15T00:00:00"/>
    <x v="4"/>
    <x v="3555"/>
    <x v="0"/>
    <n v="68.34"/>
    <x v="1"/>
    <n v="3.62"/>
    <x v="2"/>
    <n v="214.56532429999999"/>
    <x v="0"/>
    <n v="7.1390000000000002"/>
    <x v="1"/>
  </r>
  <r>
    <x v="24"/>
    <d v="2012-06-22T00:00:00"/>
    <x v="4"/>
    <x v="3556"/>
    <x v="0"/>
    <n v="73.52"/>
    <x v="1"/>
    <n v="3.5640000000000001"/>
    <x v="2"/>
    <n v="214.60599999999999"/>
    <x v="0"/>
    <n v="7.1390000000000002"/>
    <x v="1"/>
  </r>
  <r>
    <x v="24"/>
    <d v="2012-06-29T00:00:00"/>
    <x v="4"/>
    <x v="3557"/>
    <x v="0"/>
    <n v="69.84"/>
    <x v="1"/>
    <n v="3.5059999999999998"/>
    <x v="2"/>
    <n v="214.6466757"/>
    <x v="0"/>
    <n v="7.1390000000000002"/>
    <x v="1"/>
  </r>
  <r>
    <x v="24"/>
    <d v="2012-07-06T00:00:00"/>
    <x v="5"/>
    <x v="3558"/>
    <x v="0"/>
    <n v="75.52"/>
    <x v="1"/>
    <n v="3.4750000000000001"/>
    <x v="1"/>
    <n v="214.68735140000001"/>
    <x v="0"/>
    <n v="7.28"/>
    <x v="1"/>
  </r>
  <r>
    <x v="24"/>
    <d v="2012-07-13T00:00:00"/>
    <x v="5"/>
    <x v="3559"/>
    <x v="0"/>
    <n v="73.87"/>
    <x v="1"/>
    <n v="3.5230000000000001"/>
    <x v="2"/>
    <n v="214.728027"/>
    <x v="0"/>
    <n v="7.28"/>
    <x v="1"/>
  </r>
  <r>
    <x v="24"/>
    <d v="2012-07-20T00:00:00"/>
    <x v="5"/>
    <x v="3560"/>
    <x v="0"/>
    <n v="74.319999999999993"/>
    <x v="1"/>
    <n v="3.5670000000000002"/>
    <x v="2"/>
    <n v="214.7331351"/>
    <x v="0"/>
    <n v="7.28"/>
    <x v="1"/>
  </r>
  <r>
    <x v="24"/>
    <d v="2012-07-27T00:00:00"/>
    <x v="5"/>
    <x v="3561"/>
    <x v="0"/>
    <n v="72.98"/>
    <x v="1"/>
    <n v="3.6469999999999998"/>
    <x v="2"/>
    <n v="214.7382432"/>
    <x v="0"/>
    <n v="7.28"/>
    <x v="1"/>
  </r>
  <r>
    <x v="24"/>
    <d v="2012-08-03T00:00:00"/>
    <x v="6"/>
    <x v="3562"/>
    <x v="0"/>
    <n v="72.08"/>
    <x v="1"/>
    <n v="3.6539999999999999"/>
    <x v="2"/>
    <n v="214.74335139999999"/>
    <x v="0"/>
    <n v="7.28"/>
    <x v="1"/>
  </r>
  <r>
    <x v="24"/>
    <d v="2012-08-10T00:00:00"/>
    <x v="6"/>
    <x v="3563"/>
    <x v="0"/>
    <n v="71.930000000000007"/>
    <x v="1"/>
    <n v="3.722"/>
    <x v="2"/>
    <n v="214.7484595"/>
    <x v="0"/>
    <n v="7.28"/>
    <x v="1"/>
  </r>
  <r>
    <x v="24"/>
    <d v="2012-08-17T00:00:00"/>
    <x v="6"/>
    <x v="3564"/>
    <x v="0"/>
    <n v="66.989999999999995"/>
    <x v="1"/>
    <n v="3.8069999999999999"/>
    <x v="2"/>
    <n v="214.82557800000001"/>
    <x v="0"/>
    <n v="7.28"/>
    <x v="1"/>
  </r>
  <r>
    <x v="24"/>
    <d v="2012-08-24T00:00:00"/>
    <x v="6"/>
    <x v="3565"/>
    <x v="0"/>
    <n v="64.53"/>
    <x v="1"/>
    <n v="3.8340000000000001"/>
    <x v="2"/>
    <n v="214.95670440000001"/>
    <x v="0"/>
    <n v="7.28"/>
    <x v="1"/>
  </r>
  <r>
    <x v="24"/>
    <d v="2012-08-31T00:00:00"/>
    <x v="6"/>
    <x v="3566"/>
    <x v="0"/>
    <n v="68.55"/>
    <x v="1"/>
    <n v="3.867"/>
    <x v="2"/>
    <n v="215.0878309"/>
    <x v="0"/>
    <n v="7.28"/>
    <x v="1"/>
  </r>
  <r>
    <x v="24"/>
    <d v="2012-09-07T00:00:00"/>
    <x v="7"/>
    <x v="3567"/>
    <x v="1"/>
    <n v="72.790000000000006"/>
    <x v="1"/>
    <n v="3.911"/>
    <x v="2"/>
    <n v="215.2189573"/>
    <x v="0"/>
    <n v="7.28"/>
    <x v="1"/>
  </r>
  <r>
    <x v="24"/>
    <d v="2012-09-14T00:00:00"/>
    <x v="7"/>
    <x v="3568"/>
    <x v="0"/>
    <n v="60.9"/>
    <x v="1"/>
    <n v="3.948"/>
    <x v="2"/>
    <n v="215.35837570000001"/>
    <x v="0"/>
    <n v="7.28"/>
    <x v="1"/>
  </r>
  <r>
    <x v="24"/>
    <d v="2012-09-21T00:00:00"/>
    <x v="7"/>
    <x v="3569"/>
    <x v="0"/>
    <n v="57.6"/>
    <x v="1"/>
    <n v="4.0380000000000003"/>
    <x v="2"/>
    <n v="215.54754589999999"/>
    <x v="0"/>
    <n v="7.28"/>
    <x v="1"/>
  </r>
  <r>
    <x v="24"/>
    <d v="2012-09-28T00:00:00"/>
    <x v="7"/>
    <x v="3570"/>
    <x v="0"/>
    <n v="54.52"/>
    <x v="1"/>
    <n v="3.9969999999999999"/>
    <x v="2"/>
    <n v="215.73671619999999"/>
    <x v="0"/>
    <n v="7.28"/>
    <x v="1"/>
  </r>
  <r>
    <x v="24"/>
    <d v="2012-10-05T00:00:00"/>
    <x v="8"/>
    <x v="3571"/>
    <x v="0"/>
    <n v="57.58"/>
    <x v="1"/>
    <n v="3.9849999999999999"/>
    <x v="2"/>
    <n v="215.92588649999999"/>
    <x v="0"/>
    <n v="7.2930000000000001"/>
    <x v="1"/>
  </r>
  <r>
    <x v="24"/>
    <d v="2012-10-12T00:00:00"/>
    <x v="8"/>
    <x v="3572"/>
    <x v="0"/>
    <n v="43.74"/>
    <x v="0"/>
    <n v="4"/>
    <x v="2"/>
    <n v="216.11505679999999"/>
    <x v="0"/>
    <n v="7.2930000000000001"/>
    <x v="1"/>
  </r>
  <r>
    <x v="24"/>
    <d v="2012-10-19T00:00:00"/>
    <x v="8"/>
    <x v="3573"/>
    <x v="0"/>
    <n v="51.93"/>
    <x v="1"/>
    <n v="3.9689999999999999"/>
    <x v="2"/>
    <n v="216.1464699"/>
    <x v="0"/>
    <n v="7.2930000000000001"/>
    <x v="1"/>
  </r>
  <r>
    <x v="24"/>
    <d v="2012-10-26T00:00:00"/>
    <x v="8"/>
    <x v="3574"/>
    <x v="0"/>
    <n v="56.69"/>
    <x v="1"/>
    <n v="3.8820000000000001"/>
    <x v="2"/>
    <n v="216.15159019999999"/>
    <x v="0"/>
    <n v="7.2930000000000001"/>
    <x v="1"/>
  </r>
  <r>
    <x v="25"/>
    <d v="2010-02-05T00:00:00"/>
    <x v="0"/>
    <x v="3575"/>
    <x v="0"/>
    <n v="9.5500000000000007"/>
    <x v="0"/>
    <n v="2.7879999999999998"/>
    <x v="0"/>
    <n v="131.5279032"/>
    <x v="1"/>
    <n v="8.4879999999999995"/>
    <x v="0"/>
  </r>
  <r>
    <x v="25"/>
    <d v="2010-02-12T00:00:00"/>
    <x v="0"/>
    <x v="3576"/>
    <x v="1"/>
    <n v="18.14"/>
    <x v="0"/>
    <n v="2.7709999999999999"/>
    <x v="0"/>
    <n v="131.58661290000001"/>
    <x v="1"/>
    <n v="8.4879999999999995"/>
    <x v="0"/>
  </r>
  <r>
    <x v="25"/>
    <d v="2010-02-19T00:00:00"/>
    <x v="0"/>
    <x v="3577"/>
    <x v="0"/>
    <n v="22.62"/>
    <x v="0"/>
    <n v="2.7469999999999999"/>
    <x v="0"/>
    <n v="131.637"/>
    <x v="1"/>
    <n v="8.4879999999999995"/>
    <x v="0"/>
  </r>
  <r>
    <x v="25"/>
    <d v="2010-02-26T00:00:00"/>
    <x v="0"/>
    <x v="3578"/>
    <x v="0"/>
    <n v="27.32"/>
    <x v="0"/>
    <n v="2.7530000000000001"/>
    <x v="0"/>
    <n v="131.68600000000001"/>
    <x v="1"/>
    <n v="8.4879999999999995"/>
    <x v="0"/>
  </r>
  <r>
    <x v="25"/>
    <d v="2010-03-05T00:00:00"/>
    <x v="1"/>
    <x v="3579"/>
    <x v="0"/>
    <n v="28.6"/>
    <x v="0"/>
    <n v="2.766"/>
    <x v="0"/>
    <n v="131.73500000000001"/>
    <x v="1"/>
    <n v="8.4879999999999995"/>
    <x v="0"/>
  </r>
  <r>
    <x v="25"/>
    <d v="2010-03-12T00:00:00"/>
    <x v="1"/>
    <x v="3580"/>
    <x v="0"/>
    <n v="31.1"/>
    <x v="0"/>
    <n v="2.8050000000000002"/>
    <x v="0"/>
    <n v="131.78399999999999"/>
    <x v="1"/>
    <n v="8.4879999999999995"/>
    <x v="0"/>
  </r>
  <r>
    <x v="25"/>
    <d v="2010-03-19T00:00:00"/>
    <x v="1"/>
    <x v="3581"/>
    <x v="0"/>
    <n v="35.340000000000003"/>
    <x v="0"/>
    <n v="2.8340000000000001"/>
    <x v="0"/>
    <n v="131.8242903"/>
    <x v="1"/>
    <n v="8.4879999999999995"/>
    <x v="0"/>
  </r>
  <r>
    <x v="25"/>
    <d v="2010-03-26T00:00:00"/>
    <x v="1"/>
    <x v="3582"/>
    <x v="0"/>
    <n v="35.26"/>
    <x v="0"/>
    <n v="2.831"/>
    <x v="0"/>
    <n v="131.86312899999999"/>
    <x v="1"/>
    <n v="8.4879999999999995"/>
    <x v="0"/>
  </r>
  <r>
    <x v="25"/>
    <d v="2010-04-02T00:00:00"/>
    <x v="2"/>
    <x v="3583"/>
    <x v="0"/>
    <n v="36.53"/>
    <x v="0"/>
    <n v="2.8260000000000001"/>
    <x v="0"/>
    <n v="131.9019677"/>
    <x v="1"/>
    <n v="8.5120000000000005"/>
    <x v="0"/>
  </r>
  <r>
    <x v="25"/>
    <d v="2010-04-09T00:00:00"/>
    <x v="2"/>
    <x v="3584"/>
    <x v="0"/>
    <n v="50.13"/>
    <x v="1"/>
    <n v="2.8490000000000002"/>
    <x v="0"/>
    <n v="131.94080650000001"/>
    <x v="1"/>
    <n v="8.5120000000000005"/>
    <x v="0"/>
  </r>
  <r>
    <x v="25"/>
    <d v="2010-04-16T00:00:00"/>
    <x v="2"/>
    <x v="3585"/>
    <x v="0"/>
    <n v="36.6"/>
    <x v="0"/>
    <n v="2.8849999999999998"/>
    <x v="0"/>
    <n v="131.98089999999999"/>
    <x v="1"/>
    <n v="8.5120000000000005"/>
    <x v="0"/>
  </r>
  <r>
    <x v="25"/>
    <d v="2010-04-23T00:00:00"/>
    <x v="2"/>
    <x v="3586"/>
    <x v="0"/>
    <n v="39.68"/>
    <x v="0"/>
    <n v="2.895"/>
    <x v="0"/>
    <n v="132.0226667"/>
    <x v="1"/>
    <n v="8.5120000000000005"/>
    <x v="0"/>
  </r>
  <r>
    <x v="25"/>
    <d v="2010-04-30T00:00:00"/>
    <x v="2"/>
    <x v="3587"/>
    <x v="0"/>
    <n v="40.56"/>
    <x v="0"/>
    <n v="2.9350000000000001"/>
    <x v="0"/>
    <n v="132.06443329999999"/>
    <x v="1"/>
    <n v="8.5120000000000005"/>
    <x v="0"/>
  </r>
  <r>
    <x v="25"/>
    <d v="2010-05-07T00:00:00"/>
    <x v="3"/>
    <x v="3588"/>
    <x v="0"/>
    <n v="54.72"/>
    <x v="1"/>
    <n v="2.9809999999999999"/>
    <x v="0"/>
    <n v="132.1062"/>
    <x v="1"/>
    <n v="8.5120000000000005"/>
    <x v="0"/>
  </r>
  <r>
    <x v="25"/>
    <d v="2010-05-14T00:00:00"/>
    <x v="3"/>
    <x v="3589"/>
    <x v="0"/>
    <n v="39.08"/>
    <x v="0"/>
    <n v="2.9830000000000001"/>
    <x v="0"/>
    <n v="132.152129"/>
    <x v="1"/>
    <n v="8.5120000000000005"/>
    <x v="0"/>
  </r>
  <r>
    <x v="25"/>
    <d v="2010-05-21T00:00:00"/>
    <x v="3"/>
    <x v="3590"/>
    <x v="0"/>
    <n v="50.81"/>
    <x v="1"/>
    <n v="2.9609999999999999"/>
    <x v="0"/>
    <n v="132.2230323"/>
    <x v="1"/>
    <n v="8.5120000000000005"/>
    <x v="0"/>
  </r>
  <r>
    <x v="25"/>
    <d v="2010-05-28T00:00:00"/>
    <x v="3"/>
    <x v="3591"/>
    <x v="0"/>
    <n v="61.65"/>
    <x v="1"/>
    <n v="2.9060000000000001"/>
    <x v="0"/>
    <n v="132.2939355"/>
    <x v="1"/>
    <n v="8.5120000000000005"/>
    <x v="0"/>
  </r>
  <r>
    <x v="25"/>
    <d v="2010-06-04T00:00:00"/>
    <x v="4"/>
    <x v="3592"/>
    <x v="0"/>
    <n v="58.46"/>
    <x v="1"/>
    <n v="2.8570000000000002"/>
    <x v="0"/>
    <n v="132.36483870000001"/>
    <x v="1"/>
    <n v="8.5120000000000005"/>
    <x v="0"/>
  </r>
  <r>
    <x v="25"/>
    <d v="2010-06-11T00:00:00"/>
    <x v="4"/>
    <x v="3593"/>
    <x v="0"/>
    <n v="51.62"/>
    <x v="1"/>
    <n v="2.83"/>
    <x v="0"/>
    <n v="132.43574190000001"/>
    <x v="1"/>
    <n v="8.5120000000000005"/>
    <x v="0"/>
  </r>
  <r>
    <x v="25"/>
    <d v="2010-06-18T00:00:00"/>
    <x v="4"/>
    <x v="3594"/>
    <x v="0"/>
    <n v="53.62"/>
    <x v="1"/>
    <n v="2.8050000000000002"/>
    <x v="0"/>
    <n v="132.47333330000001"/>
    <x v="1"/>
    <n v="8.5120000000000005"/>
    <x v="0"/>
  </r>
  <r>
    <x v="25"/>
    <d v="2010-06-25T00:00:00"/>
    <x v="4"/>
    <x v="3595"/>
    <x v="0"/>
    <n v="63.78"/>
    <x v="1"/>
    <n v="2.81"/>
    <x v="0"/>
    <n v="132.49760000000001"/>
    <x v="1"/>
    <n v="8.5120000000000005"/>
    <x v="0"/>
  </r>
  <r>
    <x v="25"/>
    <d v="2010-07-02T00:00:00"/>
    <x v="5"/>
    <x v="3596"/>
    <x v="0"/>
    <n v="58.9"/>
    <x v="1"/>
    <n v="2.8149999999999999"/>
    <x v="0"/>
    <n v="132.5218667"/>
    <x v="1"/>
    <n v="8.4450000000000003"/>
    <x v="0"/>
  </r>
  <r>
    <x v="25"/>
    <d v="2010-07-09T00:00:00"/>
    <x v="5"/>
    <x v="3597"/>
    <x v="0"/>
    <n v="71.08"/>
    <x v="1"/>
    <n v="2.806"/>
    <x v="0"/>
    <n v="132.54613330000001"/>
    <x v="1"/>
    <n v="8.4450000000000003"/>
    <x v="0"/>
  </r>
  <r>
    <x v="25"/>
    <d v="2010-07-16T00:00:00"/>
    <x v="5"/>
    <x v="3598"/>
    <x v="0"/>
    <n v="67.66"/>
    <x v="1"/>
    <n v="2.7959999999999998"/>
    <x v="0"/>
    <n v="132.5667742"/>
    <x v="1"/>
    <n v="8.4450000000000003"/>
    <x v="0"/>
  </r>
  <r>
    <x v="25"/>
    <d v="2010-07-23T00:00:00"/>
    <x v="5"/>
    <x v="3599"/>
    <x v="0"/>
    <n v="65.400000000000006"/>
    <x v="1"/>
    <n v="2.7839999999999998"/>
    <x v="0"/>
    <n v="132.5825806"/>
    <x v="1"/>
    <n v="8.4450000000000003"/>
    <x v="0"/>
  </r>
  <r>
    <x v="25"/>
    <d v="2010-07-30T00:00:00"/>
    <x v="5"/>
    <x v="3600"/>
    <x v="0"/>
    <n v="63.79"/>
    <x v="1"/>
    <n v="2.7919999999999998"/>
    <x v="0"/>
    <n v="132.5983871"/>
    <x v="1"/>
    <n v="8.4450000000000003"/>
    <x v="0"/>
  </r>
  <r>
    <x v="25"/>
    <d v="2010-08-06T00:00:00"/>
    <x v="6"/>
    <x v="3601"/>
    <x v="0"/>
    <n v="62.93"/>
    <x v="1"/>
    <n v="2.7919999999999998"/>
    <x v="0"/>
    <n v="132.6141935"/>
    <x v="1"/>
    <n v="8.4450000000000003"/>
    <x v="0"/>
  </r>
  <r>
    <x v="25"/>
    <d v="2010-08-13T00:00:00"/>
    <x v="6"/>
    <x v="3602"/>
    <x v="0"/>
    <n v="61.58"/>
    <x v="1"/>
    <n v="2.81"/>
    <x v="0"/>
    <n v="132.63"/>
    <x v="1"/>
    <n v="8.4450000000000003"/>
    <x v="0"/>
  </r>
  <r>
    <x v="25"/>
    <d v="2010-08-20T00:00:00"/>
    <x v="6"/>
    <x v="3603"/>
    <x v="0"/>
    <n v="62.68"/>
    <x v="1"/>
    <n v="2.7959999999999998"/>
    <x v="0"/>
    <n v="132.66161289999999"/>
    <x v="1"/>
    <n v="8.4450000000000003"/>
    <x v="0"/>
  </r>
  <r>
    <x v="25"/>
    <d v="2010-08-27T00:00:00"/>
    <x v="6"/>
    <x v="3604"/>
    <x v="0"/>
    <n v="57.23"/>
    <x v="1"/>
    <n v="2.77"/>
    <x v="0"/>
    <n v="132.69322579999999"/>
    <x v="1"/>
    <n v="8.4450000000000003"/>
    <x v="0"/>
  </r>
  <r>
    <x v="25"/>
    <d v="2010-09-03T00:00:00"/>
    <x v="7"/>
    <x v="3605"/>
    <x v="0"/>
    <n v="66.930000000000007"/>
    <x v="1"/>
    <n v="2.7349999999999999"/>
    <x v="0"/>
    <n v="132.72483869999999"/>
    <x v="1"/>
    <n v="8.4450000000000003"/>
    <x v="0"/>
  </r>
  <r>
    <x v="25"/>
    <d v="2010-09-10T00:00:00"/>
    <x v="7"/>
    <x v="3606"/>
    <x v="1"/>
    <n v="54.82"/>
    <x v="1"/>
    <n v="2.7170000000000001"/>
    <x v="0"/>
    <n v="132.75645159999999"/>
    <x v="1"/>
    <n v="8.4450000000000003"/>
    <x v="0"/>
  </r>
  <r>
    <x v="25"/>
    <d v="2010-09-17T00:00:00"/>
    <x v="7"/>
    <x v="3607"/>
    <x v="0"/>
    <n v="50.08"/>
    <x v="1"/>
    <n v="2.7160000000000002"/>
    <x v="0"/>
    <n v="132.76706669999999"/>
    <x v="1"/>
    <n v="8.4450000000000003"/>
    <x v="0"/>
  </r>
  <r>
    <x v="25"/>
    <d v="2010-09-24T00:00:00"/>
    <x v="7"/>
    <x v="3608"/>
    <x v="0"/>
    <n v="52.47"/>
    <x v="1"/>
    <n v="2.718"/>
    <x v="0"/>
    <n v="132.76193330000001"/>
    <x v="1"/>
    <n v="8.4450000000000003"/>
    <x v="0"/>
  </r>
  <r>
    <x v="25"/>
    <d v="2010-10-01T00:00:00"/>
    <x v="8"/>
    <x v="3609"/>
    <x v="0"/>
    <n v="57.8"/>
    <x v="1"/>
    <n v="2.7170000000000001"/>
    <x v="0"/>
    <n v="132.7568"/>
    <x v="1"/>
    <n v="8.1489999999999991"/>
    <x v="0"/>
  </r>
  <r>
    <x v="25"/>
    <d v="2010-10-08T00:00:00"/>
    <x v="8"/>
    <x v="3610"/>
    <x v="0"/>
    <n v="46.81"/>
    <x v="0"/>
    <n v="2.7759999999999998"/>
    <x v="0"/>
    <n v="132.75166669999999"/>
    <x v="1"/>
    <n v="8.1489999999999991"/>
    <x v="0"/>
  </r>
  <r>
    <x v="25"/>
    <d v="2010-10-15T00:00:00"/>
    <x v="8"/>
    <x v="3611"/>
    <x v="0"/>
    <n v="39.93"/>
    <x v="0"/>
    <n v="2.8780000000000001"/>
    <x v="0"/>
    <n v="132.7633548"/>
    <x v="1"/>
    <n v="8.1489999999999991"/>
    <x v="0"/>
  </r>
  <r>
    <x v="25"/>
    <d v="2010-10-22T00:00:00"/>
    <x v="8"/>
    <x v="3612"/>
    <x v="0"/>
    <n v="36.130000000000003"/>
    <x v="0"/>
    <n v="2.919"/>
    <x v="0"/>
    <n v="132.8170968"/>
    <x v="1"/>
    <n v="8.1489999999999991"/>
    <x v="0"/>
  </r>
  <r>
    <x v="25"/>
    <d v="2010-10-29T00:00:00"/>
    <x v="8"/>
    <x v="3613"/>
    <x v="0"/>
    <n v="40.299999999999997"/>
    <x v="0"/>
    <n v="2.9380000000000002"/>
    <x v="0"/>
    <n v="132.87083870000001"/>
    <x v="1"/>
    <n v="8.1489999999999991"/>
    <x v="0"/>
  </r>
  <r>
    <x v="25"/>
    <d v="2010-11-05T00:00:00"/>
    <x v="9"/>
    <x v="3614"/>
    <x v="0"/>
    <n v="30.51"/>
    <x v="0"/>
    <n v="2.9380000000000002"/>
    <x v="0"/>
    <n v="132.92458060000001"/>
    <x v="1"/>
    <n v="8.1489999999999991"/>
    <x v="0"/>
  </r>
  <r>
    <x v="25"/>
    <d v="2010-11-12T00:00:00"/>
    <x v="9"/>
    <x v="3615"/>
    <x v="0"/>
    <n v="37.51"/>
    <x v="0"/>
    <n v="2.9609999999999999"/>
    <x v="0"/>
    <n v="132.97832260000001"/>
    <x v="1"/>
    <n v="8.1489999999999991"/>
    <x v="0"/>
  </r>
  <r>
    <x v="25"/>
    <d v="2010-11-19T00:00:00"/>
    <x v="9"/>
    <x v="3616"/>
    <x v="0"/>
    <n v="36.729999999999997"/>
    <x v="0"/>
    <n v="3.03"/>
    <x v="1"/>
    <n v="132.91720000000001"/>
    <x v="1"/>
    <n v="8.1489999999999991"/>
    <x v="0"/>
  </r>
  <r>
    <x v="25"/>
    <d v="2010-11-26T00:00:00"/>
    <x v="9"/>
    <x v="3617"/>
    <x v="1"/>
    <n v="28.11"/>
    <x v="0"/>
    <n v="3.07"/>
    <x v="1"/>
    <n v="132.8369333"/>
    <x v="1"/>
    <n v="8.1489999999999991"/>
    <x v="0"/>
  </r>
  <r>
    <x v="25"/>
    <d v="2010-12-03T00:00:00"/>
    <x v="10"/>
    <x v="3618"/>
    <x v="0"/>
    <n v="27.73"/>
    <x v="0"/>
    <n v="3.0649999999999999"/>
    <x v="1"/>
    <n v="132.75666670000001"/>
    <x v="1"/>
    <n v="8.1489999999999991"/>
    <x v="0"/>
  </r>
  <r>
    <x v="25"/>
    <d v="2010-12-10T00:00:00"/>
    <x v="10"/>
    <x v="3619"/>
    <x v="0"/>
    <n v="16.600000000000001"/>
    <x v="0"/>
    <n v="3.1320000000000001"/>
    <x v="1"/>
    <n v="132.6764"/>
    <x v="1"/>
    <n v="8.1489999999999991"/>
    <x v="0"/>
  </r>
  <r>
    <x v="25"/>
    <d v="2010-12-17T00:00:00"/>
    <x v="10"/>
    <x v="3620"/>
    <x v="0"/>
    <n v="20.61"/>
    <x v="0"/>
    <n v="3.1389999999999998"/>
    <x v="1"/>
    <n v="132.6804516"/>
    <x v="1"/>
    <n v="8.1489999999999991"/>
    <x v="0"/>
  </r>
  <r>
    <x v="25"/>
    <d v="2010-12-24T00:00:00"/>
    <x v="10"/>
    <x v="3621"/>
    <x v="0"/>
    <n v="21.81"/>
    <x v="0"/>
    <n v="3.15"/>
    <x v="1"/>
    <n v="132.74774189999999"/>
    <x v="1"/>
    <n v="8.1489999999999991"/>
    <x v="0"/>
  </r>
  <r>
    <x v="25"/>
    <d v="2010-12-31T00:00:00"/>
    <x v="10"/>
    <x v="3622"/>
    <x v="1"/>
    <n v="18.73"/>
    <x v="0"/>
    <n v="3.177"/>
    <x v="1"/>
    <n v="132.81503230000001"/>
    <x v="1"/>
    <n v="8.1489999999999991"/>
    <x v="0"/>
  </r>
  <r>
    <x v="25"/>
    <d v="2011-01-07T00:00:00"/>
    <x v="11"/>
    <x v="3623"/>
    <x v="0"/>
    <n v="21.13"/>
    <x v="0"/>
    <n v="3.1930000000000001"/>
    <x v="1"/>
    <n v="132.88232260000001"/>
    <x v="1"/>
    <n v="7.907"/>
    <x v="1"/>
  </r>
  <r>
    <x v="25"/>
    <d v="2011-01-14T00:00:00"/>
    <x v="11"/>
    <x v="3624"/>
    <x v="0"/>
    <n v="16.7"/>
    <x v="0"/>
    <n v="3.2149999999999999"/>
    <x v="1"/>
    <n v="132.9510645"/>
    <x v="1"/>
    <n v="7.907"/>
    <x v="1"/>
  </r>
  <r>
    <x v="25"/>
    <d v="2011-01-21T00:00:00"/>
    <x v="11"/>
    <x v="3625"/>
    <x v="0"/>
    <n v="12.98"/>
    <x v="0"/>
    <n v="3.2320000000000002"/>
    <x v="1"/>
    <n v="133.02851609999999"/>
    <x v="1"/>
    <n v="7.907"/>
    <x v="1"/>
  </r>
  <r>
    <x v="25"/>
    <d v="2011-01-28T00:00:00"/>
    <x v="11"/>
    <x v="3626"/>
    <x v="0"/>
    <n v="5.54"/>
    <x v="0"/>
    <n v="3.2429999999999999"/>
    <x v="1"/>
    <n v="133.10596770000001"/>
    <x v="1"/>
    <n v="7.907"/>
    <x v="1"/>
  </r>
  <r>
    <x v="25"/>
    <d v="2011-02-04T00:00:00"/>
    <x v="0"/>
    <x v="3627"/>
    <x v="0"/>
    <n v="11.17"/>
    <x v="0"/>
    <n v="3.24"/>
    <x v="1"/>
    <n v="133.18341939999999"/>
    <x v="1"/>
    <n v="7.907"/>
    <x v="1"/>
  </r>
  <r>
    <x v="25"/>
    <d v="2011-02-11T00:00:00"/>
    <x v="0"/>
    <x v="3628"/>
    <x v="1"/>
    <n v="15.12"/>
    <x v="0"/>
    <n v="3.2549999999999999"/>
    <x v="1"/>
    <n v="133.26087100000001"/>
    <x v="1"/>
    <n v="7.907"/>
    <x v="1"/>
  </r>
  <r>
    <x v="25"/>
    <d v="2011-02-18T00:00:00"/>
    <x v="0"/>
    <x v="3629"/>
    <x v="0"/>
    <n v="19.63"/>
    <x v="0"/>
    <n v="3.2629999999999999"/>
    <x v="1"/>
    <n v="133.37014289999999"/>
    <x v="1"/>
    <n v="7.907"/>
    <x v="1"/>
  </r>
  <r>
    <x v="25"/>
    <d v="2011-02-25T00:00:00"/>
    <x v="0"/>
    <x v="3630"/>
    <x v="0"/>
    <n v="16.3"/>
    <x v="0"/>
    <n v="3.2810000000000001"/>
    <x v="1"/>
    <n v="133.4921429"/>
    <x v="1"/>
    <n v="7.907"/>
    <x v="1"/>
  </r>
  <r>
    <x v="25"/>
    <d v="2011-03-04T00:00:00"/>
    <x v="1"/>
    <x v="3631"/>
    <x v="0"/>
    <n v="14.31"/>
    <x v="0"/>
    <n v="3.4369999999999998"/>
    <x v="1"/>
    <n v="133.61414289999999"/>
    <x v="1"/>
    <n v="7.907"/>
    <x v="1"/>
  </r>
  <r>
    <x v="25"/>
    <d v="2011-03-11T00:00:00"/>
    <x v="1"/>
    <x v="3632"/>
    <x v="0"/>
    <n v="28.13"/>
    <x v="0"/>
    <n v="3.6"/>
    <x v="2"/>
    <n v="133.7361429"/>
    <x v="1"/>
    <n v="7.907"/>
    <x v="1"/>
  </r>
  <r>
    <x v="25"/>
    <d v="2011-03-18T00:00:00"/>
    <x v="1"/>
    <x v="3633"/>
    <x v="0"/>
    <n v="31.76"/>
    <x v="0"/>
    <n v="3.6339999999999999"/>
    <x v="2"/>
    <n v="133.8492258"/>
    <x v="1"/>
    <n v="7.907"/>
    <x v="1"/>
  </r>
  <r>
    <x v="25"/>
    <d v="2011-03-25T00:00:00"/>
    <x v="1"/>
    <x v="3634"/>
    <x v="0"/>
    <n v="22.99"/>
    <x v="0"/>
    <n v="3.6240000000000001"/>
    <x v="2"/>
    <n v="133.95874190000001"/>
    <x v="1"/>
    <n v="7.907"/>
    <x v="1"/>
  </r>
  <r>
    <x v="25"/>
    <d v="2011-04-01T00:00:00"/>
    <x v="2"/>
    <x v="3635"/>
    <x v="0"/>
    <n v="22.99"/>
    <x v="0"/>
    <n v="3.6379999999999999"/>
    <x v="2"/>
    <n v="134.06825810000001"/>
    <x v="1"/>
    <n v="7.8179999999999996"/>
    <x v="1"/>
  </r>
  <r>
    <x v="25"/>
    <d v="2011-04-08T00:00:00"/>
    <x v="2"/>
    <x v="3636"/>
    <x v="0"/>
    <n v="29.09"/>
    <x v="0"/>
    <n v="3.72"/>
    <x v="2"/>
    <n v="134.17777419999999"/>
    <x v="1"/>
    <n v="7.8179999999999996"/>
    <x v="1"/>
  </r>
  <r>
    <x v="25"/>
    <d v="2011-04-15T00:00:00"/>
    <x v="2"/>
    <x v="3637"/>
    <x v="0"/>
    <n v="39.46"/>
    <x v="0"/>
    <n v="3.823"/>
    <x v="2"/>
    <n v="134.2784667"/>
    <x v="1"/>
    <n v="7.8179999999999996"/>
    <x v="1"/>
  </r>
  <r>
    <x v="25"/>
    <d v="2011-04-22T00:00:00"/>
    <x v="2"/>
    <x v="3638"/>
    <x v="0"/>
    <n v="33.81"/>
    <x v="0"/>
    <n v="3.919"/>
    <x v="2"/>
    <n v="134.3571"/>
    <x v="1"/>
    <n v="7.8179999999999996"/>
    <x v="1"/>
  </r>
  <r>
    <x v="25"/>
    <d v="2011-04-29T00:00:00"/>
    <x v="2"/>
    <x v="3639"/>
    <x v="0"/>
    <n v="47.17"/>
    <x v="0"/>
    <n v="3.988"/>
    <x v="2"/>
    <n v="134.43573330000001"/>
    <x v="1"/>
    <n v="7.8179999999999996"/>
    <x v="1"/>
  </r>
  <r>
    <x v="25"/>
    <d v="2011-05-06T00:00:00"/>
    <x v="3"/>
    <x v="3640"/>
    <x v="0"/>
    <n v="45"/>
    <x v="0"/>
    <n v="4.0780000000000003"/>
    <x v="2"/>
    <n v="134.51436670000001"/>
    <x v="1"/>
    <n v="7.8179999999999996"/>
    <x v="1"/>
  </r>
  <r>
    <x v="25"/>
    <d v="2011-05-13T00:00:00"/>
    <x v="3"/>
    <x v="3641"/>
    <x v="0"/>
    <n v="48.2"/>
    <x v="0"/>
    <n v="4.0949999999999998"/>
    <x v="2"/>
    <n v="134.59299999999999"/>
    <x v="1"/>
    <n v="7.8179999999999996"/>
    <x v="1"/>
  </r>
  <r>
    <x v="25"/>
    <d v="2011-05-20T00:00:00"/>
    <x v="3"/>
    <x v="3642"/>
    <x v="0"/>
    <n v="48.86"/>
    <x v="0"/>
    <n v="4.101"/>
    <x v="2"/>
    <n v="134.68038709999999"/>
    <x v="1"/>
    <n v="7.8179999999999996"/>
    <x v="1"/>
  </r>
  <r>
    <x v="25"/>
    <d v="2011-05-27T00:00:00"/>
    <x v="3"/>
    <x v="3643"/>
    <x v="0"/>
    <n v="56.74"/>
    <x v="1"/>
    <n v="4.0339999999999998"/>
    <x v="2"/>
    <n v="134.76777419999999"/>
    <x v="1"/>
    <n v="7.8179999999999996"/>
    <x v="1"/>
  </r>
  <r>
    <x v="25"/>
    <d v="2011-06-03T00:00:00"/>
    <x v="4"/>
    <x v="3644"/>
    <x v="0"/>
    <n v="60.49"/>
    <x v="1"/>
    <n v="3.9729999999999999"/>
    <x v="2"/>
    <n v="134.85516129999999"/>
    <x v="1"/>
    <n v="7.8179999999999996"/>
    <x v="1"/>
  </r>
  <r>
    <x v="25"/>
    <d v="2011-06-10T00:00:00"/>
    <x v="4"/>
    <x v="3645"/>
    <x v="0"/>
    <n v="59.85"/>
    <x v="1"/>
    <n v="3.9239999999999999"/>
    <x v="2"/>
    <n v="134.94254839999999"/>
    <x v="1"/>
    <n v="7.8179999999999996"/>
    <x v="1"/>
  </r>
  <r>
    <x v="25"/>
    <d v="2011-06-17T00:00:00"/>
    <x v="4"/>
    <x v="3646"/>
    <x v="0"/>
    <n v="54.5"/>
    <x v="1"/>
    <n v="3.8730000000000002"/>
    <x v="2"/>
    <n v="135.08373330000001"/>
    <x v="1"/>
    <n v="7.8179999999999996"/>
    <x v="1"/>
  </r>
  <r>
    <x v="25"/>
    <d v="2011-06-24T00:00:00"/>
    <x v="4"/>
    <x v="3647"/>
    <x v="0"/>
    <n v="56.94"/>
    <x v="1"/>
    <n v="3.851"/>
    <x v="2"/>
    <n v="135.26526670000001"/>
    <x v="1"/>
    <n v="7.8179999999999996"/>
    <x v="1"/>
  </r>
  <r>
    <x v="25"/>
    <d v="2011-07-01T00:00:00"/>
    <x v="5"/>
    <x v="3648"/>
    <x v="0"/>
    <n v="59.89"/>
    <x v="1"/>
    <n v="3.8149999999999999"/>
    <x v="2"/>
    <n v="135.4468"/>
    <x v="1"/>
    <n v="7.7670000000000003"/>
    <x v="1"/>
  </r>
  <r>
    <x v="25"/>
    <d v="2011-07-08T00:00:00"/>
    <x v="5"/>
    <x v="3649"/>
    <x v="0"/>
    <n v="63.34"/>
    <x v="1"/>
    <n v="3.7839999999999998"/>
    <x v="2"/>
    <n v="135.62833330000001"/>
    <x v="1"/>
    <n v="7.7670000000000003"/>
    <x v="1"/>
  </r>
  <r>
    <x v="25"/>
    <d v="2011-07-15T00:00:00"/>
    <x v="5"/>
    <x v="3650"/>
    <x v="0"/>
    <n v="64.430000000000007"/>
    <x v="1"/>
    <n v="3.827"/>
    <x v="2"/>
    <n v="135.7837419"/>
    <x v="1"/>
    <n v="7.7670000000000003"/>
    <x v="1"/>
  </r>
  <r>
    <x v="25"/>
    <d v="2011-07-22T00:00:00"/>
    <x v="5"/>
    <x v="3651"/>
    <x v="0"/>
    <n v="69.52"/>
    <x v="1"/>
    <n v="3.8820000000000001"/>
    <x v="2"/>
    <n v="135.87383869999999"/>
    <x v="1"/>
    <n v="7.7670000000000003"/>
    <x v="1"/>
  </r>
  <r>
    <x v="25"/>
    <d v="2011-07-29T00:00:00"/>
    <x v="5"/>
    <x v="3652"/>
    <x v="0"/>
    <n v="63.32"/>
    <x v="1"/>
    <n v="3.8980000000000001"/>
    <x v="2"/>
    <n v="135.96393549999999"/>
    <x v="1"/>
    <n v="7.7670000000000003"/>
    <x v="1"/>
  </r>
  <r>
    <x v="25"/>
    <d v="2011-08-05T00:00:00"/>
    <x v="6"/>
    <x v="3653"/>
    <x v="0"/>
    <n v="63.16"/>
    <x v="1"/>
    <n v="3.903"/>
    <x v="2"/>
    <n v="136.05403229999999"/>
    <x v="1"/>
    <n v="7.7670000000000003"/>
    <x v="1"/>
  </r>
  <r>
    <x v="25"/>
    <d v="2011-08-12T00:00:00"/>
    <x v="6"/>
    <x v="3654"/>
    <x v="0"/>
    <n v="62.99"/>
    <x v="1"/>
    <n v="3.88"/>
    <x v="2"/>
    <n v="136.14412899999999"/>
    <x v="1"/>
    <n v="7.7670000000000003"/>
    <x v="1"/>
  </r>
  <r>
    <x v="25"/>
    <d v="2011-08-19T00:00:00"/>
    <x v="6"/>
    <x v="3655"/>
    <x v="0"/>
    <n v="60.58"/>
    <x v="1"/>
    <n v="3.82"/>
    <x v="2"/>
    <n v="136.18312900000001"/>
    <x v="1"/>
    <n v="7.7670000000000003"/>
    <x v="1"/>
  </r>
  <r>
    <x v="25"/>
    <d v="2011-08-26T00:00:00"/>
    <x v="6"/>
    <x v="3656"/>
    <x v="0"/>
    <n v="61.1"/>
    <x v="1"/>
    <n v="3.7959999999999998"/>
    <x v="2"/>
    <n v="136.21361289999999"/>
    <x v="1"/>
    <n v="7.7670000000000003"/>
    <x v="1"/>
  </r>
  <r>
    <x v="25"/>
    <d v="2011-09-02T00:00:00"/>
    <x v="7"/>
    <x v="3657"/>
    <x v="0"/>
    <n v="59.67"/>
    <x v="1"/>
    <n v="3.7839999999999998"/>
    <x v="2"/>
    <n v="136.24409679999999"/>
    <x v="1"/>
    <n v="7.7670000000000003"/>
    <x v="1"/>
  </r>
  <r>
    <x v="25"/>
    <d v="2011-09-09T00:00:00"/>
    <x v="7"/>
    <x v="3658"/>
    <x v="1"/>
    <n v="60.98"/>
    <x v="1"/>
    <n v="3.8090000000000002"/>
    <x v="2"/>
    <n v="136.27458060000001"/>
    <x v="1"/>
    <n v="7.7670000000000003"/>
    <x v="1"/>
  </r>
  <r>
    <x v="25"/>
    <d v="2011-09-16T00:00:00"/>
    <x v="7"/>
    <x v="3659"/>
    <x v="0"/>
    <n v="55.19"/>
    <x v="1"/>
    <n v="3.8090000000000002"/>
    <x v="2"/>
    <n v="136.31450000000001"/>
    <x v="1"/>
    <n v="7.7670000000000003"/>
    <x v="1"/>
  </r>
  <r>
    <x v="25"/>
    <d v="2011-09-23T00:00:00"/>
    <x v="7"/>
    <x v="3660"/>
    <x v="0"/>
    <n v="50.72"/>
    <x v="1"/>
    <n v="3.758"/>
    <x v="2"/>
    <n v="136.36699999999999"/>
    <x v="1"/>
    <n v="7.7670000000000003"/>
    <x v="1"/>
  </r>
  <r>
    <x v="25"/>
    <d v="2011-09-30T00:00:00"/>
    <x v="7"/>
    <x v="3661"/>
    <x v="0"/>
    <n v="59.42"/>
    <x v="1"/>
    <n v="3.6840000000000002"/>
    <x v="2"/>
    <n v="136.4195"/>
    <x v="1"/>
    <n v="7.7670000000000003"/>
    <x v="1"/>
  </r>
  <r>
    <x v="25"/>
    <d v="2011-10-07T00:00:00"/>
    <x v="8"/>
    <x v="3662"/>
    <x v="0"/>
    <n v="46.84"/>
    <x v="0"/>
    <n v="3.633"/>
    <x v="2"/>
    <n v="136.47200000000001"/>
    <x v="1"/>
    <n v="7.5979999999999999"/>
    <x v="1"/>
  </r>
  <r>
    <x v="25"/>
    <d v="2011-10-14T00:00:00"/>
    <x v="8"/>
    <x v="3663"/>
    <x v="0"/>
    <n v="53.91"/>
    <x v="1"/>
    <n v="3.5830000000000002"/>
    <x v="2"/>
    <n v="136.51509680000001"/>
    <x v="1"/>
    <n v="7.5979999999999999"/>
    <x v="1"/>
  </r>
  <r>
    <x v="25"/>
    <d v="2011-10-21T00:00:00"/>
    <x v="8"/>
    <x v="3664"/>
    <x v="0"/>
    <n v="45.23"/>
    <x v="0"/>
    <n v="3.6179999999999999"/>
    <x v="2"/>
    <n v="136.5017742"/>
    <x v="1"/>
    <n v="7.5979999999999999"/>
    <x v="1"/>
  </r>
  <r>
    <x v="25"/>
    <d v="2011-10-28T00:00:00"/>
    <x v="8"/>
    <x v="3665"/>
    <x v="0"/>
    <n v="35.06"/>
    <x v="0"/>
    <n v="3.6040000000000001"/>
    <x v="2"/>
    <n v="136.48845159999999"/>
    <x v="1"/>
    <n v="7.5979999999999999"/>
    <x v="1"/>
  </r>
  <r>
    <x v="25"/>
    <d v="2011-11-04T00:00:00"/>
    <x v="9"/>
    <x v="3666"/>
    <x v="0"/>
    <n v="31.7"/>
    <x v="0"/>
    <n v="3.5859999999999999"/>
    <x v="2"/>
    <n v="136.47512900000001"/>
    <x v="1"/>
    <n v="7.5979999999999999"/>
    <x v="1"/>
  </r>
  <r>
    <x v="25"/>
    <d v="2011-11-11T00:00:00"/>
    <x v="9"/>
    <x v="3667"/>
    <x v="0"/>
    <n v="40.08"/>
    <x v="0"/>
    <n v="3.57"/>
    <x v="2"/>
    <n v="136.46180649999999"/>
    <x v="1"/>
    <n v="7.5979999999999999"/>
    <x v="1"/>
  </r>
  <r>
    <x v="25"/>
    <d v="2011-11-18T00:00:00"/>
    <x v="9"/>
    <x v="3668"/>
    <x v="0"/>
    <n v="37.78"/>
    <x v="0"/>
    <n v="3.5710000000000002"/>
    <x v="2"/>
    <n v="136.46666669999999"/>
    <x v="1"/>
    <n v="7.5979999999999999"/>
    <x v="1"/>
  </r>
  <r>
    <x v="25"/>
    <d v="2011-11-25T00:00:00"/>
    <x v="9"/>
    <x v="3669"/>
    <x v="1"/>
    <n v="31.07"/>
    <x v="0"/>
    <n v="3.536"/>
    <x v="2"/>
    <n v="136.47880000000001"/>
    <x v="1"/>
    <n v="7.5979999999999999"/>
    <x v="1"/>
  </r>
  <r>
    <x v="25"/>
    <d v="2011-12-02T00:00:00"/>
    <x v="10"/>
    <x v="3670"/>
    <x v="0"/>
    <n v="36.74"/>
    <x v="0"/>
    <n v="3.5009999999999999"/>
    <x v="2"/>
    <n v="136.49093329999999"/>
    <x v="1"/>
    <n v="7.5979999999999999"/>
    <x v="1"/>
  </r>
  <r>
    <x v="25"/>
    <d v="2011-12-09T00:00:00"/>
    <x v="10"/>
    <x v="3671"/>
    <x v="0"/>
    <n v="34.24"/>
    <x v="0"/>
    <n v="3.47"/>
    <x v="1"/>
    <n v="136.50306670000001"/>
    <x v="1"/>
    <n v="7.5979999999999999"/>
    <x v="1"/>
  </r>
  <r>
    <x v="25"/>
    <d v="2011-12-16T00:00:00"/>
    <x v="10"/>
    <x v="3672"/>
    <x v="0"/>
    <n v="28.24"/>
    <x v="0"/>
    <n v="3.4449999999999998"/>
    <x v="1"/>
    <n v="136.53351610000001"/>
    <x v="1"/>
    <n v="7.5979999999999999"/>
    <x v="1"/>
  </r>
  <r>
    <x v="25"/>
    <d v="2011-12-23T00:00:00"/>
    <x v="10"/>
    <x v="3673"/>
    <x v="0"/>
    <n v="22.53"/>
    <x v="0"/>
    <n v="3.4129999999999998"/>
    <x v="1"/>
    <n v="136.58838710000001"/>
    <x v="1"/>
    <n v="7.5979999999999999"/>
    <x v="1"/>
  </r>
  <r>
    <x v="25"/>
    <d v="2011-12-30T00:00:00"/>
    <x v="10"/>
    <x v="3674"/>
    <x v="1"/>
    <n v="18.8"/>
    <x v="0"/>
    <n v="3.4020000000000001"/>
    <x v="1"/>
    <n v="136.6432581"/>
    <x v="1"/>
    <n v="7.5979999999999999"/>
    <x v="1"/>
  </r>
  <r>
    <x v="25"/>
    <d v="2012-01-06T00:00:00"/>
    <x v="11"/>
    <x v="3675"/>
    <x v="0"/>
    <n v="22.94"/>
    <x v="0"/>
    <n v="3.4390000000000001"/>
    <x v="1"/>
    <n v="136.69812899999999"/>
    <x v="1"/>
    <n v="7.4669999999999996"/>
    <x v="1"/>
  </r>
  <r>
    <x v="25"/>
    <d v="2012-01-13T00:00:00"/>
    <x v="11"/>
    <x v="3676"/>
    <x v="0"/>
    <n v="25.55"/>
    <x v="0"/>
    <n v="3.5230000000000001"/>
    <x v="2"/>
    <n v="136.75299999999999"/>
    <x v="1"/>
    <n v="7.4669999999999996"/>
    <x v="1"/>
  </r>
  <r>
    <x v="25"/>
    <d v="2012-01-20T00:00:00"/>
    <x v="11"/>
    <x v="3677"/>
    <x v="0"/>
    <n v="15.22"/>
    <x v="0"/>
    <n v="3.5419999999999998"/>
    <x v="2"/>
    <n v="136.85641939999999"/>
    <x v="1"/>
    <n v="7.4669999999999996"/>
    <x v="1"/>
  </r>
  <r>
    <x v="25"/>
    <d v="2012-01-27T00:00:00"/>
    <x v="11"/>
    <x v="3678"/>
    <x v="0"/>
    <n v="24.16"/>
    <x v="0"/>
    <n v="3.5680000000000001"/>
    <x v="2"/>
    <n v="136.95983870000001"/>
    <x v="1"/>
    <n v="7.4669999999999996"/>
    <x v="1"/>
  </r>
  <r>
    <x v="25"/>
    <d v="2012-02-03T00:00:00"/>
    <x v="0"/>
    <x v="3679"/>
    <x v="0"/>
    <n v="25.24"/>
    <x v="0"/>
    <n v="3.633"/>
    <x v="2"/>
    <n v="137.06325810000001"/>
    <x v="1"/>
    <n v="7.4669999999999996"/>
    <x v="1"/>
  </r>
  <r>
    <x v="25"/>
    <d v="2012-02-10T00:00:00"/>
    <x v="0"/>
    <x v="3680"/>
    <x v="1"/>
    <n v="23.89"/>
    <x v="0"/>
    <n v="3.6549999999999998"/>
    <x v="2"/>
    <n v="137.1666774"/>
    <x v="1"/>
    <n v="7.4669999999999996"/>
    <x v="1"/>
  </r>
  <r>
    <x v="25"/>
    <d v="2012-02-17T00:00:00"/>
    <x v="0"/>
    <x v="3681"/>
    <x v="0"/>
    <n v="23.9"/>
    <x v="0"/>
    <n v="3.7029999999999998"/>
    <x v="2"/>
    <n v="137.25831030000001"/>
    <x v="1"/>
    <n v="7.4669999999999996"/>
    <x v="1"/>
  </r>
  <r>
    <x v="25"/>
    <d v="2012-02-24T00:00:00"/>
    <x v="0"/>
    <x v="3682"/>
    <x v="0"/>
    <n v="28.06"/>
    <x v="0"/>
    <n v="3.7509999999999999"/>
    <x v="2"/>
    <n v="137.34110340000001"/>
    <x v="1"/>
    <n v="7.4669999999999996"/>
    <x v="1"/>
  </r>
  <r>
    <x v="25"/>
    <d v="2012-03-02T00:00:00"/>
    <x v="1"/>
    <x v="3683"/>
    <x v="0"/>
    <n v="22.49"/>
    <x v="0"/>
    <n v="3.827"/>
    <x v="2"/>
    <n v="137.42389660000001"/>
    <x v="1"/>
    <n v="7.4669999999999996"/>
    <x v="1"/>
  </r>
  <r>
    <x v="25"/>
    <d v="2012-03-09T00:00:00"/>
    <x v="1"/>
    <x v="3684"/>
    <x v="0"/>
    <n v="29.03"/>
    <x v="0"/>
    <n v="3.8759999999999999"/>
    <x v="2"/>
    <n v="137.50668970000001"/>
    <x v="1"/>
    <n v="7.4669999999999996"/>
    <x v="1"/>
  </r>
  <r>
    <x v="25"/>
    <d v="2012-03-16T00:00:00"/>
    <x v="1"/>
    <x v="3685"/>
    <x v="0"/>
    <n v="35.06"/>
    <x v="0"/>
    <n v="3.867"/>
    <x v="2"/>
    <n v="137.58438709999999"/>
    <x v="1"/>
    <n v="7.4669999999999996"/>
    <x v="1"/>
  </r>
  <r>
    <x v="25"/>
    <d v="2012-03-23T00:00:00"/>
    <x v="1"/>
    <x v="3686"/>
    <x v="0"/>
    <n v="49.97"/>
    <x v="0"/>
    <n v="3.8889999999999998"/>
    <x v="2"/>
    <n v="137.65529029999999"/>
    <x v="1"/>
    <n v="7.4669999999999996"/>
    <x v="1"/>
  </r>
  <r>
    <x v="25"/>
    <d v="2012-03-30T00:00:00"/>
    <x v="1"/>
    <x v="3687"/>
    <x v="0"/>
    <n v="33.33"/>
    <x v="0"/>
    <n v="3.9209999999999998"/>
    <x v="2"/>
    <n v="137.72619349999999"/>
    <x v="1"/>
    <n v="7.4669999999999996"/>
    <x v="1"/>
  </r>
  <r>
    <x v="25"/>
    <d v="2012-04-06T00:00:00"/>
    <x v="2"/>
    <x v="3688"/>
    <x v="0"/>
    <n v="33.35"/>
    <x v="0"/>
    <n v="3.9569999999999999"/>
    <x v="2"/>
    <n v="137.79709679999999"/>
    <x v="1"/>
    <n v="7.4889999999999999"/>
    <x v="1"/>
  </r>
  <r>
    <x v="25"/>
    <d v="2012-04-13T00:00:00"/>
    <x v="2"/>
    <x v="3689"/>
    <x v="0"/>
    <n v="36.9"/>
    <x v="0"/>
    <n v="4.0250000000000004"/>
    <x v="2"/>
    <n v="137.86799999999999"/>
    <x v="1"/>
    <n v="7.4889999999999999"/>
    <x v="1"/>
  </r>
  <r>
    <x v="25"/>
    <d v="2012-04-20T00:00:00"/>
    <x v="2"/>
    <x v="3690"/>
    <x v="0"/>
    <n v="50.81"/>
    <x v="1"/>
    <n v="4.0460000000000003"/>
    <x v="2"/>
    <n v="137.92306669999999"/>
    <x v="1"/>
    <n v="7.4889999999999999"/>
    <x v="1"/>
  </r>
  <r>
    <x v="25"/>
    <d v="2012-04-27T00:00:00"/>
    <x v="2"/>
    <x v="3691"/>
    <x v="0"/>
    <n v="43.6"/>
    <x v="0"/>
    <n v="4.0229999999999997"/>
    <x v="2"/>
    <n v="137.9781333"/>
    <x v="1"/>
    <n v="7.4889999999999999"/>
    <x v="1"/>
  </r>
  <r>
    <x v="25"/>
    <d v="2012-05-04T00:00:00"/>
    <x v="3"/>
    <x v="3692"/>
    <x v="0"/>
    <n v="40.29"/>
    <x v="0"/>
    <n v="3.9910000000000001"/>
    <x v="2"/>
    <n v="138.03319999999999"/>
    <x v="1"/>
    <n v="7.4889999999999999"/>
    <x v="1"/>
  </r>
  <r>
    <x v="25"/>
    <d v="2012-05-11T00:00:00"/>
    <x v="3"/>
    <x v="3693"/>
    <x v="0"/>
    <n v="47.11"/>
    <x v="0"/>
    <n v="3.9470000000000001"/>
    <x v="2"/>
    <n v="138.08826669999999"/>
    <x v="1"/>
    <n v="7.4889999999999999"/>
    <x v="1"/>
  </r>
  <r>
    <x v="25"/>
    <d v="2012-05-18T00:00:00"/>
    <x v="3"/>
    <x v="3694"/>
    <x v="0"/>
    <n v="52.55"/>
    <x v="1"/>
    <n v="3.899"/>
    <x v="2"/>
    <n v="138.1065806"/>
    <x v="1"/>
    <n v="7.4889999999999999"/>
    <x v="1"/>
  </r>
  <r>
    <x v="25"/>
    <d v="2012-05-25T00:00:00"/>
    <x v="3"/>
    <x v="3695"/>
    <x v="0"/>
    <n v="58.2"/>
    <x v="1"/>
    <n v="3.85"/>
    <x v="2"/>
    <n v="138.11019350000001"/>
    <x v="1"/>
    <n v="7.4889999999999999"/>
    <x v="1"/>
  </r>
  <r>
    <x v="25"/>
    <d v="2012-06-01T00:00:00"/>
    <x v="4"/>
    <x v="3696"/>
    <x v="0"/>
    <n v="58.51"/>
    <x v="1"/>
    <n v="3.798"/>
    <x v="2"/>
    <n v="138.11380650000001"/>
    <x v="1"/>
    <n v="7.4889999999999999"/>
    <x v="1"/>
  </r>
  <r>
    <x v="25"/>
    <d v="2012-06-08T00:00:00"/>
    <x v="4"/>
    <x v="3697"/>
    <x v="0"/>
    <n v="49.43"/>
    <x v="0"/>
    <n v="3.746"/>
    <x v="2"/>
    <n v="138.11741939999999"/>
    <x v="1"/>
    <n v="7.4889999999999999"/>
    <x v="1"/>
  </r>
  <r>
    <x v="25"/>
    <d v="2012-06-15T00:00:00"/>
    <x v="4"/>
    <x v="3698"/>
    <x v="0"/>
    <n v="57.84"/>
    <x v="1"/>
    <n v="3.6829999999999998"/>
    <x v="2"/>
    <n v="138.12953329999999"/>
    <x v="1"/>
    <n v="7.4889999999999999"/>
    <x v="1"/>
  </r>
  <r>
    <x v="25"/>
    <d v="2012-06-22T00:00:00"/>
    <x v="4"/>
    <x v="3699"/>
    <x v="0"/>
    <n v="63.04"/>
    <x v="1"/>
    <n v="3.629"/>
    <x v="2"/>
    <n v="138.16290000000001"/>
    <x v="1"/>
    <n v="7.4889999999999999"/>
    <x v="1"/>
  </r>
  <r>
    <x v="25"/>
    <d v="2012-06-29T00:00:00"/>
    <x v="4"/>
    <x v="3700"/>
    <x v="0"/>
    <n v="60.71"/>
    <x v="1"/>
    <n v="3.577"/>
    <x v="2"/>
    <n v="138.1962667"/>
    <x v="1"/>
    <n v="7.4889999999999999"/>
    <x v="1"/>
  </r>
  <r>
    <x v="25"/>
    <d v="2012-07-06T00:00:00"/>
    <x v="5"/>
    <x v="3701"/>
    <x v="0"/>
    <n v="64.94"/>
    <x v="1"/>
    <n v="3.5379999999999998"/>
    <x v="2"/>
    <n v="138.22963329999999"/>
    <x v="1"/>
    <n v="7.4050000000000002"/>
    <x v="1"/>
  </r>
  <r>
    <x v="25"/>
    <d v="2012-07-13T00:00:00"/>
    <x v="5"/>
    <x v="3702"/>
    <x v="0"/>
    <n v="64.47"/>
    <x v="1"/>
    <n v="3.5609999999999999"/>
    <x v="2"/>
    <n v="138.26300000000001"/>
    <x v="1"/>
    <n v="7.4050000000000002"/>
    <x v="1"/>
  </r>
  <r>
    <x v="25"/>
    <d v="2012-07-20T00:00:00"/>
    <x v="5"/>
    <x v="3703"/>
    <x v="0"/>
    <n v="66.75"/>
    <x v="1"/>
    <n v="3.61"/>
    <x v="2"/>
    <n v="138.2331935"/>
    <x v="1"/>
    <n v="7.4050000000000002"/>
    <x v="1"/>
  </r>
  <r>
    <x v="25"/>
    <d v="2012-07-27T00:00:00"/>
    <x v="5"/>
    <x v="3704"/>
    <x v="0"/>
    <n v="64.12"/>
    <x v="1"/>
    <n v="3.7010000000000001"/>
    <x v="2"/>
    <n v="138.20338709999999"/>
    <x v="1"/>
    <n v="7.4050000000000002"/>
    <x v="1"/>
  </r>
  <r>
    <x v="25"/>
    <d v="2012-08-03T00:00:00"/>
    <x v="6"/>
    <x v="3705"/>
    <x v="0"/>
    <n v="65.599999999999994"/>
    <x v="1"/>
    <n v="3.698"/>
    <x v="2"/>
    <n v="138.17358060000001"/>
    <x v="1"/>
    <n v="7.4050000000000002"/>
    <x v="1"/>
  </r>
  <r>
    <x v="25"/>
    <d v="2012-08-10T00:00:00"/>
    <x v="6"/>
    <x v="3706"/>
    <x v="0"/>
    <n v="67.010000000000005"/>
    <x v="1"/>
    <n v="3.7719999999999998"/>
    <x v="2"/>
    <n v="138.1437742"/>
    <x v="1"/>
    <n v="7.4050000000000002"/>
    <x v="1"/>
  </r>
  <r>
    <x v="25"/>
    <d v="2012-08-17T00:00:00"/>
    <x v="6"/>
    <x v="3707"/>
    <x v="0"/>
    <n v="65.540000000000006"/>
    <x v="1"/>
    <n v="3.84"/>
    <x v="2"/>
    <n v="138.18570969999999"/>
    <x v="1"/>
    <n v="7.4050000000000002"/>
    <x v="1"/>
  </r>
  <r>
    <x v="25"/>
    <d v="2012-08-24T00:00:00"/>
    <x v="6"/>
    <x v="3708"/>
    <x v="0"/>
    <n v="62.08"/>
    <x v="1"/>
    <n v="3.8740000000000001"/>
    <x v="2"/>
    <n v="138.2814516"/>
    <x v="1"/>
    <n v="7.4050000000000002"/>
    <x v="1"/>
  </r>
  <r>
    <x v="25"/>
    <d v="2012-08-31T00:00:00"/>
    <x v="6"/>
    <x v="3709"/>
    <x v="0"/>
    <n v="63.69"/>
    <x v="1"/>
    <n v="3.8839999999999999"/>
    <x v="2"/>
    <n v="138.3771935"/>
    <x v="1"/>
    <n v="7.4050000000000002"/>
    <x v="1"/>
  </r>
  <r>
    <x v="25"/>
    <d v="2012-09-07T00:00:00"/>
    <x v="7"/>
    <x v="3710"/>
    <x v="1"/>
    <n v="61.58"/>
    <x v="1"/>
    <n v="3.9209999999999998"/>
    <x v="2"/>
    <n v="138.47293550000001"/>
    <x v="1"/>
    <n v="7.4050000000000002"/>
    <x v="1"/>
  </r>
  <r>
    <x v="25"/>
    <d v="2012-09-14T00:00:00"/>
    <x v="7"/>
    <x v="3711"/>
    <x v="0"/>
    <n v="57.69"/>
    <x v="1"/>
    <n v="3.988"/>
    <x v="2"/>
    <n v="138.56729999999999"/>
    <x v="1"/>
    <n v="7.4050000000000002"/>
    <x v="1"/>
  </r>
  <r>
    <x v="25"/>
    <d v="2012-09-21T00:00:00"/>
    <x v="7"/>
    <x v="3712"/>
    <x v="0"/>
    <n v="52.68"/>
    <x v="1"/>
    <n v="4.056"/>
    <x v="2"/>
    <n v="138.6534"/>
    <x v="1"/>
    <n v="7.4050000000000002"/>
    <x v="1"/>
  </r>
  <r>
    <x v="25"/>
    <d v="2012-09-28T00:00:00"/>
    <x v="7"/>
    <x v="3713"/>
    <x v="0"/>
    <n v="50.66"/>
    <x v="1"/>
    <n v="4.0179999999999998"/>
    <x v="2"/>
    <n v="138.73949999999999"/>
    <x v="1"/>
    <n v="7.4050000000000002"/>
    <x v="1"/>
  </r>
  <r>
    <x v="25"/>
    <d v="2012-10-05T00:00:00"/>
    <x v="8"/>
    <x v="3714"/>
    <x v="0"/>
    <n v="54.07"/>
    <x v="1"/>
    <n v="4.0270000000000001"/>
    <x v="2"/>
    <n v="138.82560000000001"/>
    <x v="1"/>
    <n v="7.1379999999999999"/>
    <x v="1"/>
  </r>
  <r>
    <x v="25"/>
    <d v="2012-10-12T00:00:00"/>
    <x v="8"/>
    <x v="3715"/>
    <x v="0"/>
    <n v="45.19"/>
    <x v="0"/>
    <n v="4.0289999999999999"/>
    <x v="2"/>
    <n v="138.9117"/>
    <x v="1"/>
    <n v="7.1379999999999999"/>
    <x v="1"/>
  </r>
  <r>
    <x v="25"/>
    <d v="2012-10-19T00:00:00"/>
    <x v="8"/>
    <x v="3716"/>
    <x v="0"/>
    <n v="43.51"/>
    <x v="0"/>
    <n v="4"/>
    <x v="2"/>
    <n v="138.83361289999999"/>
    <x v="1"/>
    <n v="7.1379999999999999"/>
    <x v="1"/>
  </r>
  <r>
    <x v="25"/>
    <d v="2012-10-26T00:00:00"/>
    <x v="8"/>
    <x v="3717"/>
    <x v="0"/>
    <n v="46.95"/>
    <x v="0"/>
    <n v="3.9169999999999998"/>
    <x v="2"/>
    <n v="138.72816130000001"/>
    <x v="1"/>
    <n v="7.1379999999999999"/>
    <x v="1"/>
  </r>
  <r>
    <x v="26"/>
    <d v="2010-02-05T00:00:00"/>
    <x v="0"/>
    <x v="3718"/>
    <x v="0"/>
    <n v="27.19"/>
    <x v="0"/>
    <n v="2.9540000000000002"/>
    <x v="0"/>
    <n v="135.35246079999999"/>
    <x v="1"/>
    <n v="8.2370000000000001"/>
    <x v="0"/>
  </r>
  <r>
    <x v="26"/>
    <d v="2010-02-12T00:00:00"/>
    <x v="0"/>
    <x v="3719"/>
    <x v="1"/>
    <n v="29.81"/>
    <x v="0"/>
    <n v="2.94"/>
    <x v="0"/>
    <n v="135.41130759999999"/>
    <x v="1"/>
    <n v="8.2370000000000001"/>
    <x v="0"/>
  </r>
  <r>
    <x v="26"/>
    <d v="2010-02-19T00:00:00"/>
    <x v="0"/>
    <x v="3720"/>
    <x v="0"/>
    <n v="32.44"/>
    <x v="0"/>
    <n v="2.9089999999999998"/>
    <x v="0"/>
    <n v="135.46577809999999"/>
    <x v="1"/>
    <n v="8.2370000000000001"/>
    <x v="0"/>
  </r>
  <r>
    <x v="26"/>
    <d v="2010-02-26T00:00:00"/>
    <x v="0"/>
    <x v="3721"/>
    <x v="0"/>
    <n v="36"/>
    <x v="0"/>
    <n v="2.91"/>
    <x v="0"/>
    <n v="135.5195191"/>
    <x v="1"/>
    <n v="8.2370000000000001"/>
    <x v="0"/>
  </r>
  <r>
    <x v="26"/>
    <d v="2010-03-05T00:00:00"/>
    <x v="1"/>
    <x v="3722"/>
    <x v="0"/>
    <n v="38.07"/>
    <x v="0"/>
    <n v="2.919"/>
    <x v="0"/>
    <n v="135.57326019999999"/>
    <x v="1"/>
    <n v="8.2370000000000001"/>
    <x v="0"/>
  </r>
  <r>
    <x v="26"/>
    <d v="2010-03-12T00:00:00"/>
    <x v="1"/>
    <x v="3723"/>
    <x v="0"/>
    <n v="45.98"/>
    <x v="0"/>
    <n v="2.9380000000000002"/>
    <x v="0"/>
    <n v="135.62700129999999"/>
    <x v="1"/>
    <n v="8.2370000000000001"/>
    <x v="0"/>
  </r>
  <r>
    <x v="26"/>
    <d v="2010-03-19T00:00:00"/>
    <x v="1"/>
    <x v="3724"/>
    <x v="0"/>
    <n v="49.04"/>
    <x v="0"/>
    <n v="2.96"/>
    <x v="0"/>
    <n v="135.6682247"/>
    <x v="1"/>
    <n v="8.2370000000000001"/>
    <x v="0"/>
  </r>
  <r>
    <x v="26"/>
    <d v="2010-03-26T00:00:00"/>
    <x v="1"/>
    <x v="3725"/>
    <x v="0"/>
    <n v="52.34"/>
    <x v="1"/>
    <n v="2.9630000000000001"/>
    <x v="0"/>
    <n v="135.7073618"/>
    <x v="1"/>
    <n v="8.2370000000000001"/>
    <x v="0"/>
  </r>
  <r>
    <x v="26"/>
    <d v="2010-04-02T00:00:00"/>
    <x v="2"/>
    <x v="3726"/>
    <x v="0"/>
    <n v="46.9"/>
    <x v="0"/>
    <n v="2.9569999999999999"/>
    <x v="0"/>
    <n v="135.74649880000001"/>
    <x v="1"/>
    <n v="8.0579999999999998"/>
    <x v="0"/>
  </r>
  <r>
    <x v="26"/>
    <d v="2010-04-09T00:00:00"/>
    <x v="2"/>
    <x v="3727"/>
    <x v="0"/>
    <n v="62.62"/>
    <x v="1"/>
    <n v="2.992"/>
    <x v="0"/>
    <n v="135.78563589999999"/>
    <x v="1"/>
    <n v="8.0579999999999998"/>
    <x v="0"/>
  </r>
  <r>
    <x v="26"/>
    <d v="2010-04-16T00:00:00"/>
    <x v="2"/>
    <x v="3728"/>
    <x v="0"/>
    <n v="54.95"/>
    <x v="1"/>
    <n v="3.01"/>
    <x v="1"/>
    <n v="135.82724999999999"/>
    <x v="1"/>
    <n v="8.0579999999999998"/>
    <x v="0"/>
  </r>
  <r>
    <x v="26"/>
    <d v="2010-04-23T00:00:00"/>
    <x v="2"/>
    <x v="3729"/>
    <x v="0"/>
    <n v="53.91"/>
    <x v="1"/>
    <n v="3.0209999999999999"/>
    <x v="1"/>
    <n v="135.87216670000001"/>
    <x v="1"/>
    <n v="8.0579999999999998"/>
    <x v="0"/>
  </r>
  <r>
    <x v="26"/>
    <d v="2010-04-30T00:00:00"/>
    <x v="2"/>
    <x v="3730"/>
    <x v="0"/>
    <n v="53.55"/>
    <x v="1"/>
    <n v="3.0419999999999998"/>
    <x v="1"/>
    <n v="135.9170833"/>
    <x v="1"/>
    <n v="8.0579999999999998"/>
    <x v="0"/>
  </r>
  <r>
    <x v="26"/>
    <d v="2010-05-07T00:00:00"/>
    <x v="3"/>
    <x v="3731"/>
    <x v="0"/>
    <n v="69.02"/>
    <x v="1"/>
    <n v="3.0950000000000002"/>
    <x v="1"/>
    <n v="135.96199999999999"/>
    <x v="1"/>
    <n v="8.0579999999999998"/>
    <x v="0"/>
  </r>
  <r>
    <x v="26"/>
    <d v="2010-05-14T00:00:00"/>
    <x v="3"/>
    <x v="3732"/>
    <x v="0"/>
    <n v="53.82"/>
    <x v="1"/>
    <n v="3.1120000000000001"/>
    <x v="1"/>
    <n v="136.01039399999999"/>
    <x v="1"/>
    <n v="8.0579999999999998"/>
    <x v="0"/>
  </r>
  <r>
    <x v="26"/>
    <d v="2010-05-21T00:00:00"/>
    <x v="3"/>
    <x v="3733"/>
    <x v="0"/>
    <n v="63.31"/>
    <x v="1"/>
    <n v="3.0960000000000001"/>
    <x v="1"/>
    <n v="136.0796521"/>
    <x v="1"/>
    <n v="8.0579999999999998"/>
    <x v="0"/>
  </r>
  <r>
    <x v="26"/>
    <d v="2010-05-28T00:00:00"/>
    <x v="3"/>
    <x v="3734"/>
    <x v="0"/>
    <n v="67.88"/>
    <x v="1"/>
    <n v="3.0459999999999998"/>
    <x v="1"/>
    <n v="136.14891009999999"/>
    <x v="1"/>
    <n v="8.0579999999999998"/>
    <x v="0"/>
  </r>
  <r>
    <x v="26"/>
    <d v="2010-06-04T00:00:00"/>
    <x v="4"/>
    <x v="3735"/>
    <x v="0"/>
    <n v="74.290000000000006"/>
    <x v="1"/>
    <n v="3.0059999999999998"/>
    <x v="1"/>
    <n v="136.21816820000001"/>
    <x v="1"/>
    <n v="8.0579999999999998"/>
    <x v="0"/>
  </r>
  <r>
    <x v="26"/>
    <d v="2010-06-11T00:00:00"/>
    <x v="4"/>
    <x v="3736"/>
    <x v="0"/>
    <n v="68.900000000000006"/>
    <x v="1"/>
    <n v="2.972"/>
    <x v="0"/>
    <n v="136.28742629999999"/>
    <x v="1"/>
    <n v="8.0579999999999998"/>
    <x v="0"/>
  </r>
  <r>
    <x v="26"/>
    <d v="2010-06-18T00:00:00"/>
    <x v="4"/>
    <x v="3737"/>
    <x v="0"/>
    <n v="70"/>
    <x v="1"/>
    <n v="2.9420000000000002"/>
    <x v="0"/>
    <n v="136.32433929999999"/>
    <x v="1"/>
    <n v="8.0579999999999998"/>
    <x v="0"/>
  </r>
  <r>
    <x v="26"/>
    <d v="2010-06-25T00:00:00"/>
    <x v="4"/>
    <x v="3738"/>
    <x v="0"/>
    <n v="78.02"/>
    <x v="1"/>
    <n v="2.9580000000000002"/>
    <x v="0"/>
    <n v="136.3483143"/>
    <x v="1"/>
    <n v="8.0579999999999998"/>
    <x v="0"/>
  </r>
  <r>
    <x v="26"/>
    <d v="2010-07-02T00:00:00"/>
    <x v="5"/>
    <x v="3739"/>
    <x v="0"/>
    <n v="76.25"/>
    <x v="1"/>
    <n v="2.9580000000000002"/>
    <x v="0"/>
    <n v="136.37228930000001"/>
    <x v="1"/>
    <n v="7.9820000000000002"/>
    <x v="1"/>
  </r>
  <r>
    <x v="26"/>
    <d v="2010-07-09T00:00:00"/>
    <x v="5"/>
    <x v="3740"/>
    <x v="0"/>
    <n v="82.69"/>
    <x v="1"/>
    <n v="2.94"/>
    <x v="0"/>
    <n v="136.39626430000001"/>
    <x v="1"/>
    <n v="7.9820000000000002"/>
    <x v="1"/>
  </r>
  <r>
    <x v="26"/>
    <d v="2010-07-16T00:00:00"/>
    <x v="5"/>
    <x v="3741"/>
    <x v="0"/>
    <n v="78.260000000000005"/>
    <x v="1"/>
    <n v="2.9329999999999998"/>
    <x v="0"/>
    <n v="136.41798270000001"/>
    <x v="1"/>
    <n v="7.9820000000000002"/>
    <x v="1"/>
  </r>
  <r>
    <x v="26"/>
    <d v="2010-07-23T00:00:00"/>
    <x v="5"/>
    <x v="3742"/>
    <x v="0"/>
    <n v="81.56"/>
    <x v="1"/>
    <n v="2.9239999999999999"/>
    <x v="0"/>
    <n v="136.4366924"/>
    <x v="1"/>
    <n v="7.9820000000000002"/>
    <x v="1"/>
  </r>
  <r>
    <x v="26"/>
    <d v="2010-07-30T00:00:00"/>
    <x v="5"/>
    <x v="3743"/>
    <x v="0"/>
    <n v="79.78"/>
    <x v="1"/>
    <n v="2.9319999999999999"/>
    <x v="0"/>
    <n v="136.45540209999999"/>
    <x v="1"/>
    <n v="7.9820000000000002"/>
    <x v="1"/>
  </r>
  <r>
    <x v="26"/>
    <d v="2010-08-06T00:00:00"/>
    <x v="6"/>
    <x v="3744"/>
    <x v="0"/>
    <n v="77.45"/>
    <x v="1"/>
    <n v="2.9420000000000002"/>
    <x v="0"/>
    <n v="136.4741118"/>
    <x v="1"/>
    <n v="7.9820000000000002"/>
    <x v="1"/>
  </r>
  <r>
    <x v="26"/>
    <d v="2010-08-13T00:00:00"/>
    <x v="6"/>
    <x v="3745"/>
    <x v="0"/>
    <n v="77.36"/>
    <x v="1"/>
    <n v="2.923"/>
    <x v="0"/>
    <n v="136.4928214"/>
    <x v="1"/>
    <n v="7.9820000000000002"/>
    <x v="1"/>
  </r>
  <r>
    <x v="26"/>
    <d v="2010-08-20T00:00:00"/>
    <x v="6"/>
    <x v="3746"/>
    <x v="0"/>
    <n v="75.16"/>
    <x v="1"/>
    <n v="2.9129999999999998"/>
    <x v="0"/>
    <n v="136.5249182"/>
    <x v="1"/>
    <n v="7.9820000000000002"/>
    <x v="1"/>
  </r>
  <r>
    <x v="26"/>
    <d v="2010-08-27T00:00:00"/>
    <x v="6"/>
    <x v="3747"/>
    <x v="0"/>
    <n v="70.31"/>
    <x v="1"/>
    <n v="2.8849999999999998"/>
    <x v="0"/>
    <n v="136.55701500000001"/>
    <x v="1"/>
    <n v="7.9820000000000002"/>
    <x v="1"/>
  </r>
  <r>
    <x v="26"/>
    <d v="2010-09-03T00:00:00"/>
    <x v="7"/>
    <x v="3748"/>
    <x v="0"/>
    <n v="78.52"/>
    <x v="1"/>
    <n v="2.86"/>
    <x v="0"/>
    <n v="136.58911180000001"/>
    <x v="1"/>
    <n v="7.9820000000000002"/>
    <x v="1"/>
  </r>
  <r>
    <x v="26"/>
    <d v="2010-09-10T00:00:00"/>
    <x v="7"/>
    <x v="3749"/>
    <x v="1"/>
    <n v="70.38"/>
    <x v="1"/>
    <n v="2.8370000000000002"/>
    <x v="0"/>
    <n v="136.62120849999999"/>
    <x v="1"/>
    <n v="7.9820000000000002"/>
    <x v="1"/>
  </r>
  <r>
    <x v="26"/>
    <d v="2010-09-17T00:00:00"/>
    <x v="7"/>
    <x v="3750"/>
    <x v="0"/>
    <n v="64.5"/>
    <x v="1"/>
    <n v="2.8460000000000001"/>
    <x v="0"/>
    <n v="136.63380710000001"/>
    <x v="1"/>
    <n v="7.9820000000000002"/>
    <x v="1"/>
  </r>
  <r>
    <x v="26"/>
    <d v="2010-09-24T00:00:00"/>
    <x v="7"/>
    <x v="3751"/>
    <x v="0"/>
    <n v="67.08"/>
    <x v="1"/>
    <n v="2.8370000000000002"/>
    <x v="0"/>
    <n v="136.63178210000001"/>
    <x v="1"/>
    <n v="7.9820000000000002"/>
    <x v="1"/>
  </r>
  <r>
    <x v="26"/>
    <d v="2010-10-01T00:00:00"/>
    <x v="8"/>
    <x v="3752"/>
    <x v="0"/>
    <n v="70.19"/>
    <x v="1"/>
    <n v="2.84"/>
    <x v="0"/>
    <n v="136.62975710000001"/>
    <x v="1"/>
    <n v="8.0210000000000008"/>
    <x v="0"/>
  </r>
  <r>
    <x v="26"/>
    <d v="2010-10-08T00:00:00"/>
    <x v="8"/>
    <x v="3753"/>
    <x v="0"/>
    <n v="57.78"/>
    <x v="1"/>
    <n v="2.903"/>
    <x v="0"/>
    <n v="136.6277321"/>
    <x v="1"/>
    <n v="8.0210000000000008"/>
    <x v="0"/>
  </r>
  <r>
    <x v="26"/>
    <d v="2010-10-15T00:00:00"/>
    <x v="8"/>
    <x v="3754"/>
    <x v="0"/>
    <n v="58.38"/>
    <x v="1"/>
    <n v="2.9990000000000001"/>
    <x v="0"/>
    <n v="136.64019350000001"/>
    <x v="1"/>
    <n v="8.0210000000000008"/>
    <x v="0"/>
  </r>
  <r>
    <x v="26"/>
    <d v="2010-10-22T00:00:00"/>
    <x v="8"/>
    <x v="3755"/>
    <x v="0"/>
    <n v="52.82"/>
    <x v="1"/>
    <n v="3.0489999999999999"/>
    <x v="1"/>
    <n v="136.68887100000001"/>
    <x v="1"/>
    <n v="8.0210000000000008"/>
    <x v="0"/>
  </r>
  <r>
    <x v="26"/>
    <d v="2010-10-29T00:00:00"/>
    <x v="8"/>
    <x v="3756"/>
    <x v="0"/>
    <n v="61.02"/>
    <x v="1"/>
    <n v="3.0550000000000002"/>
    <x v="1"/>
    <n v="136.73754840000001"/>
    <x v="1"/>
    <n v="8.0210000000000008"/>
    <x v="0"/>
  </r>
  <r>
    <x v="26"/>
    <d v="2010-11-05T00:00:00"/>
    <x v="9"/>
    <x v="3757"/>
    <x v="0"/>
    <n v="45.91"/>
    <x v="0"/>
    <n v="3.0489999999999999"/>
    <x v="1"/>
    <n v="136.78622580000001"/>
    <x v="1"/>
    <n v="8.0210000000000008"/>
    <x v="0"/>
  </r>
  <r>
    <x v="26"/>
    <d v="2010-11-12T00:00:00"/>
    <x v="9"/>
    <x v="3758"/>
    <x v="0"/>
    <n v="45.9"/>
    <x v="0"/>
    <n v="3.0649999999999999"/>
    <x v="1"/>
    <n v="136.83490320000001"/>
    <x v="1"/>
    <n v="8.0210000000000008"/>
    <x v="0"/>
  </r>
  <r>
    <x v="26"/>
    <d v="2010-11-19T00:00:00"/>
    <x v="9"/>
    <x v="3759"/>
    <x v="0"/>
    <n v="50.81"/>
    <x v="1"/>
    <n v="3.1379999999999999"/>
    <x v="1"/>
    <n v="136.7715714"/>
    <x v="1"/>
    <n v="8.0210000000000008"/>
    <x v="0"/>
  </r>
  <r>
    <x v="26"/>
    <d v="2010-11-26T00:00:00"/>
    <x v="9"/>
    <x v="3760"/>
    <x v="1"/>
    <n v="46.67"/>
    <x v="0"/>
    <n v="3.1859999999999999"/>
    <x v="1"/>
    <n v="136.68957140000001"/>
    <x v="1"/>
    <n v="8.0210000000000008"/>
    <x v="0"/>
  </r>
  <r>
    <x v="26"/>
    <d v="2010-12-03T00:00:00"/>
    <x v="10"/>
    <x v="3761"/>
    <x v="0"/>
    <n v="41.81"/>
    <x v="0"/>
    <n v="3.2"/>
    <x v="1"/>
    <n v="136.60757140000001"/>
    <x v="1"/>
    <n v="8.0210000000000008"/>
    <x v="0"/>
  </r>
  <r>
    <x v="26"/>
    <d v="2010-12-10T00:00:00"/>
    <x v="10"/>
    <x v="3762"/>
    <x v="0"/>
    <n v="30.83"/>
    <x v="0"/>
    <n v="3.2549999999999999"/>
    <x v="1"/>
    <n v="136.52557139999999"/>
    <x v="1"/>
    <n v="8.0210000000000008"/>
    <x v="0"/>
  </r>
  <r>
    <x v="26"/>
    <d v="2010-12-17T00:00:00"/>
    <x v="10"/>
    <x v="3763"/>
    <x v="0"/>
    <n v="31.62"/>
    <x v="0"/>
    <n v="3.3010000000000002"/>
    <x v="1"/>
    <n v="136.52928109999999"/>
    <x v="1"/>
    <n v="8.0210000000000008"/>
    <x v="0"/>
  </r>
  <r>
    <x v="26"/>
    <d v="2010-12-24T00:00:00"/>
    <x v="10"/>
    <x v="3764"/>
    <x v="0"/>
    <n v="31.34"/>
    <x v="0"/>
    <n v="3.3090000000000002"/>
    <x v="1"/>
    <n v="136.597273"/>
    <x v="1"/>
    <n v="8.0210000000000008"/>
    <x v="0"/>
  </r>
  <r>
    <x v="26"/>
    <d v="2010-12-31T00:00:00"/>
    <x v="10"/>
    <x v="3765"/>
    <x v="1"/>
    <n v="29.59"/>
    <x v="0"/>
    <n v="3.3359999999999999"/>
    <x v="1"/>
    <n v="136.66526500000001"/>
    <x v="1"/>
    <n v="8.0210000000000008"/>
    <x v="0"/>
  </r>
  <r>
    <x v="26"/>
    <d v="2011-01-07T00:00:00"/>
    <x v="11"/>
    <x v="3766"/>
    <x v="0"/>
    <n v="34.42"/>
    <x v="0"/>
    <n v="3.351"/>
    <x v="1"/>
    <n v="136.73325689999999"/>
    <x v="1"/>
    <n v="7.827"/>
    <x v="1"/>
  </r>
  <r>
    <x v="26"/>
    <d v="2011-01-14T00:00:00"/>
    <x v="11"/>
    <x v="3767"/>
    <x v="0"/>
    <n v="25.7"/>
    <x v="0"/>
    <n v="3.367"/>
    <x v="1"/>
    <n v="136.80347699999999"/>
    <x v="1"/>
    <n v="7.827"/>
    <x v="1"/>
  </r>
  <r>
    <x v="26"/>
    <d v="2011-01-21T00:00:00"/>
    <x v="11"/>
    <x v="3768"/>
    <x v="0"/>
    <n v="30.13"/>
    <x v="0"/>
    <n v="3.391"/>
    <x v="1"/>
    <n v="136.88706569999999"/>
    <x v="1"/>
    <n v="7.827"/>
    <x v="1"/>
  </r>
  <r>
    <x v="26"/>
    <d v="2011-01-28T00:00:00"/>
    <x v="11"/>
    <x v="3769"/>
    <x v="0"/>
    <n v="23.64"/>
    <x v="0"/>
    <n v="3.4020000000000001"/>
    <x v="1"/>
    <n v="136.9706544"/>
    <x v="1"/>
    <n v="7.827"/>
    <x v="1"/>
  </r>
  <r>
    <x v="26"/>
    <d v="2011-02-04T00:00:00"/>
    <x v="0"/>
    <x v="3770"/>
    <x v="0"/>
    <n v="28.7"/>
    <x v="0"/>
    <n v="3.4"/>
    <x v="1"/>
    <n v="137.05424310000001"/>
    <x v="1"/>
    <n v="7.827"/>
    <x v="1"/>
  </r>
  <r>
    <x v="26"/>
    <d v="2011-02-11T00:00:00"/>
    <x v="0"/>
    <x v="3771"/>
    <x v="1"/>
    <n v="30.45"/>
    <x v="0"/>
    <n v="3.4159999999999999"/>
    <x v="1"/>
    <n v="137.13783179999999"/>
    <x v="1"/>
    <n v="7.827"/>
    <x v="1"/>
  </r>
  <r>
    <x v="26"/>
    <d v="2011-02-18T00:00:00"/>
    <x v="0"/>
    <x v="3772"/>
    <x v="0"/>
    <n v="39.32"/>
    <x v="0"/>
    <n v="3.42"/>
    <x v="1"/>
    <n v="137.2511849"/>
    <x v="1"/>
    <n v="7.827"/>
    <x v="1"/>
  </r>
  <r>
    <x v="26"/>
    <d v="2011-02-25T00:00:00"/>
    <x v="0"/>
    <x v="3773"/>
    <x v="0"/>
    <n v="33.049999999999997"/>
    <x v="0"/>
    <n v="3.452"/>
    <x v="1"/>
    <n v="137.3764439"/>
    <x v="1"/>
    <n v="7.827"/>
    <x v="1"/>
  </r>
  <r>
    <x v="26"/>
    <d v="2011-03-04T00:00:00"/>
    <x v="1"/>
    <x v="3774"/>
    <x v="0"/>
    <n v="36.99"/>
    <x v="0"/>
    <n v="3.605"/>
    <x v="2"/>
    <n v="137.5017028"/>
    <x v="1"/>
    <n v="7.827"/>
    <x v="1"/>
  </r>
  <r>
    <x v="26"/>
    <d v="2011-03-11T00:00:00"/>
    <x v="1"/>
    <x v="3775"/>
    <x v="0"/>
    <n v="43.64"/>
    <x v="0"/>
    <n v="3.7519999999999998"/>
    <x v="2"/>
    <n v="137.62696170000001"/>
    <x v="1"/>
    <n v="7.827"/>
    <x v="1"/>
  </r>
  <r>
    <x v="26"/>
    <d v="2011-03-18T00:00:00"/>
    <x v="1"/>
    <x v="3776"/>
    <x v="0"/>
    <n v="46.65"/>
    <x v="0"/>
    <n v="3.7959999999999998"/>
    <x v="2"/>
    <n v="137.7398929"/>
    <x v="1"/>
    <n v="7.827"/>
    <x v="1"/>
  </r>
  <r>
    <x v="26"/>
    <d v="2011-03-25T00:00:00"/>
    <x v="1"/>
    <x v="3777"/>
    <x v="0"/>
    <n v="40.11"/>
    <x v="0"/>
    <n v="3.7890000000000001"/>
    <x v="2"/>
    <n v="137.84789290000001"/>
    <x v="1"/>
    <n v="7.827"/>
    <x v="1"/>
  </r>
  <r>
    <x v="26"/>
    <d v="2011-04-01T00:00:00"/>
    <x v="2"/>
    <x v="3778"/>
    <x v="0"/>
    <n v="37.270000000000003"/>
    <x v="0"/>
    <n v="3.8109999999999999"/>
    <x v="2"/>
    <n v="137.95589290000001"/>
    <x v="1"/>
    <n v="7.7249999999999996"/>
    <x v="1"/>
  </r>
  <r>
    <x v="26"/>
    <d v="2011-04-08T00:00:00"/>
    <x v="2"/>
    <x v="3779"/>
    <x v="0"/>
    <n v="46.87"/>
    <x v="0"/>
    <n v="3.895"/>
    <x v="2"/>
    <n v="138.06389290000001"/>
    <x v="1"/>
    <n v="7.7249999999999996"/>
    <x v="1"/>
  </r>
  <r>
    <x v="26"/>
    <d v="2011-04-15T00:00:00"/>
    <x v="2"/>
    <x v="3780"/>
    <x v="0"/>
    <n v="52.24"/>
    <x v="1"/>
    <n v="3.9809999999999999"/>
    <x v="2"/>
    <n v="138.16469520000001"/>
    <x v="1"/>
    <n v="7.7249999999999996"/>
    <x v="1"/>
  </r>
  <r>
    <x v="26"/>
    <d v="2011-04-22T00:00:00"/>
    <x v="2"/>
    <x v="3781"/>
    <x v="0"/>
    <n v="50.02"/>
    <x v="1"/>
    <n v="4.0609999999999999"/>
    <x v="2"/>
    <n v="138.24750359999999"/>
    <x v="1"/>
    <n v="7.7249999999999996"/>
    <x v="1"/>
  </r>
  <r>
    <x v="26"/>
    <d v="2011-04-29T00:00:00"/>
    <x v="2"/>
    <x v="3782"/>
    <x v="0"/>
    <n v="61.71"/>
    <x v="1"/>
    <n v="4.117"/>
    <x v="2"/>
    <n v="138.3303119"/>
    <x v="1"/>
    <n v="7.7249999999999996"/>
    <x v="1"/>
  </r>
  <r>
    <x v="26"/>
    <d v="2011-05-06T00:00:00"/>
    <x v="3"/>
    <x v="3783"/>
    <x v="0"/>
    <n v="56.48"/>
    <x v="1"/>
    <n v="4.1920000000000002"/>
    <x v="2"/>
    <n v="138.41312020000001"/>
    <x v="1"/>
    <n v="7.7249999999999996"/>
    <x v="1"/>
  </r>
  <r>
    <x v="26"/>
    <d v="2011-05-13T00:00:00"/>
    <x v="3"/>
    <x v="3784"/>
    <x v="0"/>
    <n v="60.07"/>
    <x v="1"/>
    <n v="4.2110000000000003"/>
    <x v="2"/>
    <n v="138.49592860000001"/>
    <x v="1"/>
    <n v="7.7249999999999996"/>
    <x v="1"/>
  </r>
  <r>
    <x v="26"/>
    <d v="2011-05-20T00:00:00"/>
    <x v="3"/>
    <x v="3785"/>
    <x v="0"/>
    <n v="60.22"/>
    <x v="1"/>
    <n v="4.202"/>
    <x v="2"/>
    <n v="138.58710600000001"/>
    <x v="1"/>
    <n v="7.7249999999999996"/>
    <x v="1"/>
  </r>
  <r>
    <x v="26"/>
    <d v="2011-05-27T00:00:00"/>
    <x v="3"/>
    <x v="3786"/>
    <x v="0"/>
    <n v="66.430000000000007"/>
    <x v="1"/>
    <n v="4.1340000000000003"/>
    <x v="2"/>
    <n v="138.6782834"/>
    <x v="1"/>
    <n v="7.7249999999999996"/>
    <x v="1"/>
  </r>
  <r>
    <x v="26"/>
    <d v="2011-06-03T00:00:00"/>
    <x v="4"/>
    <x v="3787"/>
    <x v="0"/>
    <n v="74.17"/>
    <x v="1"/>
    <n v="4.069"/>
    <x v="2"/>
    <n v="138.76946079999999"/>
    <x v="1"/>
    <n v="7.7249999999999996"/>
    <x v="1"/>
  </r>
  <r>
    <x v="26"/>
    <d v="2011-06-10T00:00:00"/>
    <x v="4"/>
    <x v="3788"/>
    <x v="0"/>
    <n v="73.260000000000005"/>
    <x v="1"/>
    <n v="4.0250000000000004"/>
    <x v="2"/>
    <n v="138.86063820000001"/>
    <x v="1"/>
    <n v="7.7249999999999996"/>
    <x v="1"/>
  </r>
  <r>
    <x v="26"/>
    <d v="2011-06-17T00:00:00"/>
    <x v="4"/>
    <x v="3789"/>
    <x v="0"/>
    <n v="67.03"/>
    <x v="1"/>
    <n v="3.9889999999999999"/>
    <x v="2"/>
    <n v="139.00283329999999"/>
    <x v="1"/>
    <n v="7.7249999999999996"/>
    <x v="1"/>
  </r>
  <r>
    <x v="26"/>
    <d v="2011-06-24T00:00:00"/>
    <x v="4"/>
    <x v="3790"/>
    <x v="0"/>
    <n v="72.02"/>
    <x v="1"/>
    <n v="3.964"/>
    <x v="2"/>
    <n v="139.18329170000001"/>
    <x v="1"/>
    <n v="7.7249999999999996"/>
    <x v="1"/>
  </r>
  <r>
    <x v="26"/>
    <d v="2011-07-01T00:00:00"/>
    <x v="5"/>
    <x v="3791"/>
    <x v="0"/>
    <n v="73.760000000000005"/>
    <x v="1"/>
    <n v="3.9159999999999999"/>
    <x v="2"/>
    <n v="139.36375000000001"/>
    <x v="1"/>
    <n v="7.85"/>
    <x v="1"/>
  </r>
  <r>
    <x v="26"/>
    <d v="2011-07-08T00:00:00"/>
    <x v="5"/>
    <x v="3792"/>
    <x v="0"/>
    <n v="76.87"/>
    <x v="1"/>
    <n v="3.8860000000000001"/>
    <x v="2"/>
    <n v="139.54420830000001"/>
    <x v="1"/>
    <n v="7.85"/>
    <x v="1"/>
  </r>
  <r>
    <x v="26"/>
    <d v="2011-07-15T00:00:00"/>
    <x v="5"/>
    <x v="3793"/>
    <x v="0"/>
    <n v="77.83"/>
    <x v="1"/>
    <n v="3.915"/>
    <x v="2"/>
    <n v="139.70063250000001"/>
    <x v="1"/>
    <n v="7.85"/>
    <x v="1"/>
  </r>
  <r>
    <x v="26"/>
    <d v="2011-07-22T00:00:00"/>
    <x v="5"/>
    <x v="3794"/>
    <x v="0"/>
    <n v="82.28"/>
    <x v="1"/>
    <n v="3.972"/>
    <x v="2"/>
    <n v="139.7969712"/>
    <x v="1"/>
    <n v="7.85"/>
    <x v="1"/>
  </r>
  <r>
    <x v="26"/>
    <d v="2011-07-29T00:00:00"/>
    <x v="5"/>
    <x v="3795"/>
    <x v="0"/>
    <n v="79.41"/>
    <x v="1"/>
    <n v="4.0039999999999996"/>
    <x v="2"/>
    <n v="139.89330989999999"/>
    <x v="1"/>
    <n v="7.85"/>
    <x v="1"/>
  </r>
  <r>
    <x v="26"/>
    <d v="2011-08-05T00:00:00"/>
    <x v="6"/>
    <x v="3796"/>
    <x v="0"/>
    <n v="78.14"/>
    <x v="1"/>
    <n v="4.0199999999999996"/>
    <x v="2"/>
    <n v="139.98964860000001"/>
    <x v="1"/>
    <n v="7.85"/>
    <x v="1"/>
  </r>
  <r>
    <x v="26"/>
    <d v="2011-08-12T00:00:00"/>
    <x v="6"/>
    <x v="3797"/>
    <x v="0"/>
    <n v="76.67"/>
    <x v="1"/>
    <n v="3.9950000000000001"/>
    <x v="2"/>
    <n v="140.0859873"/>
    <x v="1"/>
    <n v="7.85"/>
    <x v="1"/>
  </r>
  <r>
    <x v="26"/>
    <d v="2011-08-19T00:00:00"/>
    <x v="6"/>
    <x v="3798"/>
    <x v="0"/>
    <n v="72.97"/>
    <x v="1"/>
    <n v="3.9420000000000002"/>
    <x v="2"/>
    <n v="140.12892049999999"/>
    <x v="1"/>
    <n v="7.85"/>
    <x v="1"/>
  </r>
  <r>
    <x v="26"/>
    <d v="2011-08-26T00:00:00"/>
    <x v="6"/>
    <x v="3799"/>
    <x v="0"/>
    <n v="72.88"/>
    <x v="1"/>
    <n v="3.9060000000000001"/>
    <x v="2"/>
    <n v="140.1629528"/>
    <x v="1"/>
    <n v="7.85"/>
    <x v="1"/>
  </r>
  <r>
    <x v="26"/>
    <d v="2011-09-02T00:00:00"/>
    <x v="7"/>
    <x v="3800"/>
    <x v="0"/>
    <n v="71.44"/>
    <x v="1"/>
    <n v="3.879"/>
    <x v="2"/>
    <n v="140.19698500000001"/>
    <x v="1"/>
    <n v="7.85"/>
    <x v="1"/>
  </r>
  <r>
    <x v="26"/>
    <d v="2011-09-09T00:00:00"/>
    <x v="7"/>
    <x v="3801"/>
    <x v="1"/>
    <n v="70.930000000000007"/>
    <x v="1"/>
    <n v="3.93"/>
    <x v="2"/>
    <n v="140.23101729999999"/>
    <x v="1"/>
    <n v="7.85"/>
    <x v="1"/>
  </r>
  <r>
    <x v="26"/>
    <d v="2011-09-16T00:00:00"/>
    <x v="7"/>
    <x v="3802"/>
    <x v="0"/>
    <n v="69.650000000000006"/>
    <x v="1"/>
    <n v="3.9369999999999998"/>
    <x v="2"/>
    <n v="140.27350000000001"/>
    <x v="1"/>
    <n v="7.85"/>
    <x v="1"/>
  </r>
  <r>
    <x v="26"/>
    <d v="2011-09-23T00:00:00"/>
    <x v="7"/>
    <x v="3803"/>
    <x v="0"/>
    <n v="63.61"/>
    <x v="1"/>
    <n v="3.899"/>
    <x v="2"/>
    <n v="140.32724999999999"/>
    <x v="1"/>
    <n v="7.85"/>
    <x v="1"/>
  </r>
  <r>
    <x v="26"/>
    <d v="2011-09-30T00:00:00"/>
    <x v="7"/>
    <x v="3804"/>
    <x v="0"/>
    <n v="70.92"/>
    <x v="1"/>
    <n v="3.8580000000000001"/>
    <x v="2"/>
    <n v="140.381"/>
    <x v="1"/>
    <n v="7.85"/>
    <x v="1"/>
  </r>
  <r>
    <x v="26"/>
    <d v="2011-10-07T00:00:00"/>
    <x v="8"/>
    <x v="3805"/>
    <x v="0"/>
    <n v="56.91"/>
    <x v="1"/>
    <n v="3.7749999999999999"/>
    <x v="2"/>
    <n v="140.43475000000001"/>
    <x v="1"/>
    <n v="7.9059999999999997"/>
    <x v="1"/>
  </r>
  <r>
    <x v="26"/>
    <d v="2011-10-14T00:00:00"/>
    <x v="8"/>
    <x v="3806"/>
    <x v="0"/>
    <n v="64.78"/>
    <x v="1"/>
    <n v="3.7440000000000002"/>
    <x v="2"/>
    <n v="140.47841940000001"/>
    <x v="1"/>
    <n v="7.9059999999999997"/>
    <x v="1"/>
  </r>
  <r>
    <x v="26"/>
    <d v="2011-10-21T00:00:00"/>
    <x v="8"/>
    <x v="3807"/>
    <x v="0"/>
    <n v="59.62"/>
    <x v="1"/>
    <n v="3.7570000000000001"/>
    <x v="2"/>
    <n v="140.4616048"/>
    <x v="1"/>
    <n v="7.9059999999999997"/>
    <x v="1"/>
  </r>
  <r>
    <x v="26"/>
    <d v="2011-10-28T00:00:00"/>
    <x v="8"/>
    <x v="3808"/>
    <x v="0"/>
    <n v="51.81"/>
    <x v="1"/>
    <n v="3.7570000000000001"/>
    <x v="2"/>
    <n v="140.44479029999999"/>
    <x v="1"/>
    <n v="7.9059999999999997"/>
    <x v="1"/>
  </r>
  <r>
    <x v="26"/>
    <d v="2011-11-04T00:00:00"/>
    <x v="9"/>
    <x v="3809"/>
    <x v="0"/>
    <n v="44.46"/>
    <x v="0"/>
    <n v="3.738"/>
    <x v="2"/>
    <n v="140.42797580000001"/>
    <x v="1"/>
    <n v="7.9059999999999997"/>
    <x v="1"/>
  </r>
  <r>
    <x v="26"/>
    <d v="2011-11-11T00:00:00"/>
    <x v="9"/>
    <x v="3810"/>
    <x v="0"/>
    <n v="49.69"/>
    <x v="0"/>
    <n v="3.7189999999999999"/>
    <x v="2"/>
    <n v="140.4111613"/>
    <x v="1"/>
    <n v="7.9059999999999997"/>
    <x v="1"/>
  </r>
  <r>
    <x v="26"/>
    <d v="2011-11-18T00:00:00"/>
    <x v="9"/>
    <x v="3811"/>
    <x v="0"/>
    <n v="51.42"/>
    <x v="1"/>
    <n v="3.7170000000000001"/>
    <x v="2"/>
    <n v="140.4127857"/>
    <x v="1"/>
    <n v="7.9059999999999997"/>
    <x v="1"/>
  </r>
  <r>
    <x v="26"/>
    <d v="2011-11-25T00:00:00"/>
    <x v="9"/>
    <x v="3812"/>
    <x v="1"/>
    <n v="47.88"/>
    <x v="0"/>
    <n v="3.6890000000000001"/>
    <x v="2"/>
    <n v="140.42178569999999"/>
    <x v="1"/>
    <n v="7.9059999999999997"/>
    <x v="1"/>
  </r>
  <r>
    <x v="26"/>
    <d v="2011-12-02T00:00:00"/>
    <x v="10"/>
    <x v="3813"/>
    <x v="0"/>
    <n v="50.55"/>
    <x v="1"/>
    <n v="3.6659999999999999"/>
    <x v="2"/>
    <n v="140.4307857"/>
    <x v="1"/>
    <n v="7.9059999999999997"/>
    <x v="1"/>
  </r>
  <r>
    <x v="26"/>
    <d v="2011-12-09T00:00:00"/>
    <x v="10"/>
    <x v="3814"/>
    <x v="0"/>
    <n v="46.28"/>
    <x v="0"/>
    <n v="3.6269999999999998"/>
    <x v="2"/>
    <n v="140.43978569999999"/>
    <x v="1"/>
    <n v="7.9059999999999997"/>
    <x v="1"/>
  </r>
  <r>
    <x v="26"/>
    <d v="2011-12-16T00:00:00"/>
    <x v="10"/>
    <x v="3815"/>
    <x v="0"/>
    <n v="40.68"/>
    <x v="0"/>
    <n v="3.6110000000000002"/>
    <x v="2"/>
    <n v="140.4700795"/>
    <x v="1"/>
    <n v="7.9059999999999997"/>
    <x v="1"/>
  </r>
  <r>
    <x v="26"/>
    <d v="2011-12-23T00:00:00"/>
    <x v="10"/>
    <x v="3816"/>
    <x v="0"/>
    <n v="41.59"/>
    <x v="0"/>
    <n v="3.5870000000000002"/>
    <x v="2"/>
    <n v="140.52876499999999"/>
    <x v="1"/>
    <n v="7.9059999999999997"/>
    <x v="1"/>
  </r>
  <r>
    <x v="26"/>
    <d v="2011-12-30T00:00:00"/>
    <x v="10"/>
    <x v="3817"/>
    <x v="1"/>
    <n v="37.85"/>
    <x v="0"/>
    <n v="3.5659999999999998"/>
    <x v="2"/>
    <n v="140.58745049999999"/>
    <x v="1"/>
    <n v="7.9059999999999997"/>
    <x v="1"/>
  </r>
  <r>
    <x v="26"/>
    <d v="2012-01-06T00:00:00"/>
    <x v="11"/>
    <x v="3818"/>
    <x v="0"/>
    <n v="35.799999999999997"/>
    <x v="0"/>
    <n v="3.585"/>
    <x v="2"/>
    <n v="140.64613589999999"/>
    <x v="1"/>
    <n v="8.0090000000000003"/>
    <x v="0"/>
  </r>
  <r>
    <x v="26"/>
    <d v="2012-01-13T00:00:00"/>
    <x v="11"/>
    <x v="3819"/>
    <x v="0"/>
    <n v="41.3"/>
    <x v="0"/>
    <n v="3.6659999999999999"/>
    <x v="2"/>
    <n v="140.70482139999999"/>
    <x v="1"/>
    <n v="8.0090000000000003"/>
    <x v="0"/>
  </r>
  <r>
    <x v="26"/>
    <d v="2012-01-20T00:00:00"/>
    <x v="11"/>
    <x v="3820"/>
    <x v="0"/>
    <n v="30.35"/>
    <x v="0"/>
    <n v="3.7050000000000001"/>
    <x v="2"/>
    <n v="140.80861179999999"/>
    <x v="1"/>
    <n v="8.0090000000000003"/>
    <x v="0"/>
  </r>
  <r>
    <x v="26"/>
    <d v="2012-01-27T00:00:00"/>
    <x v="11"/>
    <x v="3821"/>
    <x v="0"/>
    <n v="36.96"/>
    <x v="0"/>
    <n v="3.7370000000000001"/>
    <x v="2"/>
    <n v="140.91240210000001"/>
    <x v="1"/>
    <n v="8.0090000000000003"/>
    <x v="0"/>
  </r>
  <r>
    <x v="26"/>
    <d v="2012-02-03T00:00:00"/>
    <x v="0"/>
    <x v="3822"/>
    <x v="0"/>
    <n v="42.52"/>
    <x v="0"/>
    <n v="3.7959999999999998"/>
    <x v="2"/>
    <n v="141.01619239999999"/>
    <x v="1"/>
    <n v="8.0090000000000003"/>
    <x v="0"/>
  </r>
  <r>
    <x v="26"/>
    <d v="2012-02-10T00:00:00"/>
    <x v="0"/>
    <x v="3823"/>
    <x v="1"/>
    <n v="37.86"/>
    <x v="0"/>
    <n v="3.8260000000000001"/>
    <x v="2"/>
    <n v="141.11998270000001"/>
    <x v="1"/>
    <n v="8.0090000000000003"/>
    <x v="0"/>
  </r>
  <r>
    <x v="26"/>
    <d v="2012-02-17T00:00:00"/>
    <x v="0"/>
    <x v="3824"/>
    <x v="0"/>
    <n v="37.24"/>
    <x v="0"/>
    <n v="3.8740000000000001"/>
    <x v="2"/>
    <n v="141.21403570000001"/>
    <x v="1"/>
    <n v="8.0090000000000003"/>
    <x v="0"/>
  </r>
  <r>
    <x v="26"/>
    <d v="2012-02-24T00:00:00"/>
    <x v="0"/>
    <x v="3825"/>
    <x v="0"/>
    <n v="41.74"/>
    <x v="0"/>
    <n v="3.9169999999999998"/>
    <x v="2"/>
    <n v="141.30078570000001"/>
    <x v="1"/>
    <n v="8.0090000000000003"/>
    <x v="0"/>
  </r>
  <r>
    <x v="26"/>
    <d v="2012-03-02T00:00:00"/>
    <x v="1"/>
    <x v="3826"/>
    <x v="0"/>
    <n v="40.07"/>
    <x v="0"/>
    <n v="3.9830000000000001"/>
    <x v="2"/>
    <n v="141.3875357"/>
    <x v="1"/>
    <n v="8.0090000000000003"/>
    <x v="0"/>
  </r>
  <r>
    <x v="26"/>
    <d v="2012-03-09T00:00:00"/>
    <x v="1"/>
    <x v="3827"/>
    <x v="0"/>
    <n v="44.32"/>
    <x v="0"/>
    <n v="4.0209999999999999"/>
    <x v="2"/>
    <n v="141.4742857"/>
    <x v="1"/>
    <n v="8.0090000000000003"/>
    <x v="0"/>
  </r>
  <r>
    <x v="26"/>
    <d v="2012-03-16T00:00:00"/>
    <x v="1"/>
    <x v="3828"/>
    <x v="0"/>
    <n v="49.6"/>
    <x v="0"/>
    <n v="4.0209999999999999"/>
    <x v="2"/>
    <n v="141.55477999999999"/>
    <x v="1"/>
    <n v="8.0090000000000003"/>
    <x v="0"/>
  </r>
  <r>
    <x v="26"/>
    <d v="2012-03-23T00:00:00"/>
    <x v="1"/>
    <x v="3829"/>
    <x v="0"/>
    <n v="57.3"/>
    <x v="1"/>
    <n v="4.0540000000000003"/>
    <x v="2"/>
    <n v="141.6269332"/>
    <x v="1"/>
    <n v="8.0090000000000003"/>
    <x v="0"/>
  </r>
  <r>
    <x v="26"/>
    <d v="2012-03-30T00:00:00"/>
    <x v="1"/>
    <x v="3830"/>
    <x v="0"/>
    <n v="49.4"/>
    <x v="0"/>
    <n v="4.0979999999999999"/>
    <x v="2"/>
    <n v="141.6990864"/>
    <x v="1"/>
    <n v="8.0090000000000003"/>
    <x v="0"/>
  </r>
  <r>
    <x v="26"/>
    <d v="2012-04-06T00:00:00"/>
    <x v="2"/>
    <x v="3831"/>
    <x v="0"/>
    <n v="48.73"/>
    <x v="0"/>
    <n v="4.1429999999999998"/>
    <x v="2"/>
    <n v="141.7712396"/>
    <x v="1"/>
    <n v="8.2530000000000001"/>
    <x v="0"/>
  </r>
  <r>
    <x v="26"/>
    <d v="2012-04-13T00:00:00"/>
    <x v="2"/>
    <x v="3832"/>
    <x v="0"/>
    <n v="52.22"/>
    <x v="1"/>
    <n v="4.1870000000000003"/>
    <x v="2"/>
    <n v="141.8433929"/>
    <x v="1"/>
    <n v="8.2530000000000001"/>
    <x v="0"/>
  </r>
  <r>
    <x v="26"/>
    <d v="2012-04-20T00:00:00"/>
    <x v="2"/>
    <x v="3833"/>
    <x v="0"/>
    <n v="62.62"/>
    <x v="1"/>
    <n v="4.17"/>
    <x v="2"/>
    <n v="141.90152620000001"/>
    <x v="1"/>
    <n v="8.2530000000000001"/>
    <x v="0"/>
  </r>
  <r>
    <x v="26"/>
    <d v="2012-04-27T00:00:00"/>
    <x v="2"/>
    <x v="3834"/>
    <x v="0"/>
    <n v="52.33"/>
    <x v="1"/>
    <n v="4.1630000000000003"/>
    <x v="2"/>
    <n v="141.95965949999999"/>
    <x v="1"/>
    <n v="8.2530000000000001"/>
    <x v="0"/>
  </r>
  <r>
    <x v="26"/>
    <d v="2012-05-04T00:00:00"/>
    <x v="3"/>
    <x v="3835"/>
    <x v="0"/>
    <n v="53.68"/>
    <x v="1"/>
    <n v="4.1239999999999997"/>
    <x v="2"/>
    <n v="142.01779289999999"/>
    <x v="1"/>
    <n v="8.2530000000000001"/>
    <x v="0"/>
  </r>
  <r>
    <x v="26"/>
    <d v="2012-05-11T00:00:00"/>
    <x v="3"/>
    <x v="3836"/>
    <x v="0"/>
    <n v="58.97"/>
    <x v="1"/>
    <n v="4.0549999999999997"/>
    <x v="2"/>
    <n v="142.0759262"/>
    <x v="1"/>
    <n v="8.2530000000000001"/>
    <x v="0"/>
  </r>
  <r>
    <x v="26"/>
    <d v="2012-05-18T00:00:00"/>
    <x v="3"/>
    <x v="3837"/>
    <x v="0"/>
    <n v="65.150000000000006"/>
    <x v="1"/>
    <n v="4.0289999999999999"/>
    <x v="2"/>
    <n v="142.09701150000001"/>
    <x v="1"/>
    <n v="8.2530000000000001"/>
    <x v="0"/>
  </r>
  <r>
    <x v="26"/>
    <d v="2012-05-25T00:00:00"/>
    <x v="3"/>
    <x v="3838"/>
    <x v="0"/>
    <n v="64.77"/>
    <x v="1"/>
    <n v="3.9790000000000001"/>
    <x v="2"/>
    <n v="142.10327760000001"/>
    <x v="1"/>
    <n v="8.2530000000000001"/>
    <x v="0"/>
  </r>
  <r>
    <x v="26"/>
    <d v="2012-06-01T00:00:00"/>
    <x v="4"/>
    <x v="3839"/>
    <x v="0"/>
    <n v="73.400000000000006"/>
    <x v="1"/>
    <n v="3.915"/>
    <x v="2"/>
    <n v="142.10954380000001"/>
    <x v="1"/>
    <n v="8.2530000000000001"/>
    <x v="0"/>
  </r>
  <r>
    <x v="26"/>
    <d v="2012-06-08T00:00:00"/>
    <x v="4"/>
    <x v="3840"/>
    <x v="0"/>
    <n v="64.05"/>
    <x v="1"/>
    <n v="3.871"/>
    <x v="2"/>
    <n v="142.11580989999999"/>
    <x v="1"/>
    <n v="8.2530000000000001"/>
    <x v="0"/>
  </r>
  <r>
    <x v="26"/>
    <d v="2012-06-15T00:00:00"/>
    <x v="4"/>
    <x v="3841"/>
    <x v="0"/>
    <n v="69.52"/>
    <x v="1"/>
    <n v="3.786"/>
    <x v="2"/>
    <n v="142.12925480000001"/>
    <x v="1"/>
    <n v="8.2530000000000001"/>
    <x v="0"/>
  </r>
  <r>
    <x v="26"/>
    <d v="2012-06-22T00:00:00"/>
    <x v="4"/>
    <x v="3842"/>
    <x v="0"/>
    <n v="73.23"/>
    <x v="1"/>
    <n v="3.722"/>
    <x v="2"/>
    <n v="142.16064639999999"/>
    <x v="1"/>
    <n v="8.2530000000000001"/>
    <x v="0"/>
  </r>
  <r>
    <x v="26"/>
    <d v="2012-06-29T00:00:00"/>
    <x v="4"/>
    <x v="3843"/>
    <x v="0"/>
    <n v="73.94"/>
    <x v="1"/>
    <n v="3.6669999999999998"/>
    <x v="2"/>
    <n v="142.19203809999999"/>
    <x v="1"/>
    <n v="8.2530000000000001"/>
    <x v="0"/>
  </r>
  <r>
    <x v="26"/>
    <d v="2012-07-06T00:00:00"/>
    <x v="5"/>
    <x v="3844"/>
    <x v="0"/>
    <n v="82.08"/>
    <x v="1"/>
    <n v="3.6459999999999999"/>
    <x v="2"/>
    <n v="142.22342979999999"/>
    <x v="1"/>
    <n v="8.2390000000000008"/>
    <x v="0"/>
  </r>
  <r>
    <x v="26"/>
    <d v="2012-07-13T00:00:00"/>
    <x v="5"/>
    <x v="3845"/>
    <x v="0"/>
    <n v="78.95"/>
    <x v="1"/>
    <n v="3.6890000000000001"/>
    <x v="2"/>
    <n v="142.2548214"/>
    <x v="1"/>
    <n v="8.2390000000000008"/>
    <x v="0"/>
  </r>
  <r>
    <x v="26"/>
    <d v="2012-07-20T00:00:00"/>
    <x v="5"/>
    <x v="3846"/>
    <x v="0"/>
    <n v="78.64"/>
    <x v="1"/>
    <n v="3.7320000000000002"/>
    <x v="2"/>
    <n v="142.2337569"/>
    <x v="1"/>
    <n v="8.2390000000000008"/>
    <x v="0"/>
  </r>
  <r>
    <x v="26"/>
    <d v="2012-07-27T00:00:00"/>
    <x v="5"/>
    <x v="3847"/>
    <x v="0"/>
    <n v="76.010000000000005"/>
    <x v="1"/>
    <n v="3.82"/>
    <x v="2"/>
    <n v="142.21269240000001"/>
    <x v="1"/>
    <n v="8.2390000000000008"/>
    <x v="0"/>
  </r>
  <r>
    <x v="26"/>
    <d v="2012-08-03T00:00:00"/>
    <x v="6"/>
    <x v="3848"/>
    <x v="0"/>
    <n v="75.22"/>
    <x v="1"/>
    <n v="3.819"/>
    <x v="2"/>
    <n v="142.19162789999999"/>
    <x v="1"/>
    <n v="8.2390000000000008"/>
    <x v="0"/>
  </r>
  <r>
    <x v="26"/>
    <d v="2012-08-10T00:00:00"/>
    <x v="6"/>
    <x v="3849"/>
    <x v="0"/>
    <n v="78.44"/>
    <x v="1"/>
    <n v="3.863"/>
    <x v="2"/>
    <n v="142.17056339999999"/>
    <x v="1"/>
    <n v="8.2390000000000008"/>
    <x v="0"/>
  </r>
  <r>
    <x v="26"/>
    <d v="2012-08-17T00:00:00"/>
    <x v="6"/>
    <x v="3850"/>
    <x v="0"/>
    <n v="76.510000000000005"/>
    <x v="1"/>
    <n v="3.9630000000000001"/>
    <x v="2"/>
    <n v="142.21573849999999"/>
    <x v="1"/>
    <n v="8.2390000000000008"/>
    <x v="0"/>
  </r>
  <r>
    <x v="26"/>
    <d v="2012-08-24T00:00:00"/>
    <x v="6"/>
    <x v="3851"/>
    <x v="0"/>
    <n v="72.930000000000007"/>
    <x v="1"/>
    <n v="3.9969999999999999"/>
    <x v="2"/>
    <n v="142.31059329999999"/>
    <x v="1"/>
    <n v="8.2390000000000008"/>
    <x v="0"/>
  </r>
  <r>
    <x v="26"/>
    <d v="2012-08-31T00:00:00"/>
    <x v="6"/>
    <x v="3852"/>
    <x v="0"/>
    <n v="75"/>
    <x v="1"/>
    <n v="4.0259999999999998"/>
    <x v="2"/>
    <n v="142.4054482"/>
    <x v="1"/>
    <n v="8.2390000000000008"/>
    <x v="0"/>
  </r>
  <r>
    <x v="26"/>
    <d v="2012-09-07T00:00:00"/>
    <x v="7"/>
    <x v="3853"/>
    <x v="1"/>
    <n v="76"/>
    <x v="1"/>
    <n v="4.0759999999999996"/>
    <x v="2"/>
    <n v="142.500303"/>
    <x v="1"/>
    <n v="8.2390000000000008"/>
    <x v="0"/>
  </r>
  <r>
    <x v="26"/>
    <d v="2012-09-14T00:00:00"/>
    <x v="7"/>
    <x v="3854"/>
    <x v="0"/>
    <n v="68.72"/>
    <x v="1"/>
    <n v="4.0880000000000001"/>
    <x v="2"/>
    <n v="142.59388329999999"/>
    <x v="1"/>
    <n v="8.2390000000000008"/>
    <x v="0"/>
  </r>
  <r>
    <x v="26"/>
    <d v="2012-09-21T00:00:00"/>
    <x v="7"/>
    <x v="3855"/>
    <x v="0"/>
    <n v="66.099999999999994"/>
    <x v="1"/>
    <n v="4.2030000000000003"/>
    <x v="2"/>
    <n v="142.6798167"/>
    <x v="1"/>
    <n v="8.2390000000000008"/>
    <x v="0"/>
  </r>
  <r>
    <x v="26"/>
    <d v="2012-09-28T00:00:00"/>
    <x v="7"/>
    <x v="3856"/>
    <x v="0"/>
    <n v="64.92"/>
    <x v="1"/>
    <n v="4.1580000000000004"/>
    <x v="2"/>
    <n v="142.76575"/>
    <x v="1"/>
    <n v="8.2390000000000008"/>
    <x v="0"/>
  </r>
  <r>
    <x v="26"/>
    <d v="2012-10-05T00:00:00"/>
    <x v="8"/>
    <x v="3857"/>
    <x v="0"/>
    <n v="64.5"/>
    <x v="1"/>
    <n v="4.1509999999999998"/>
    <x v="2"/>
    <n v="142.85168329999999"/>
    <x v="1"/>
    <n v="8"/>
    <x v="0"/>
  </r>
  <r>
    <x v="26"/>
    <d v="2012-10-12T00:00:00"/>
    <x v="8"/>
    <x v="3858"/>
    <x v="0"/>
    <n v="55.4"/>
    <x v="1"/>
    <n v="4.1859999999999999"/>
    <x v="2"/>
    <n v="142.93761670000001"/>
    <x v="1"/>
    <n v="8"/>
    <x v="0"/>
  </r>
  <r>
    <x v="26"/>
    <d v="2012-10-19T00:00:00"/>
    <x v="8"/>
    <x v="3859"/>
    <x v="0"/>
    <n v="56.53"/>
    <x v="1"/>
    <n v="4.1529999999999996"/>
    <x v="2"/>
    <n v="142.8633629"/>
    <x v="1"/>
    <n v="8"/>
    <x v="0"/>
  </r>
  <r>
    <x v="26"/>
    <d v="2012-10-26T00:00:00"/>
    <x v="8"/>
    <x v="3860"/>
    <x v="0"/>
    <n v="58.99"/>
    <x v="1"/>
    <n v="4.0709999999999997"/>
    <x v="2"/>
    <n v="142.7624113"/>
    <x v="1"/>
    <n v="8"/>
    <x v="0"/>
  </r>
  <r>
    <x v="27"/>
    <d v="2010-02-05T00:00:00"/>
    <x v="0"/>
    <x v="3861"/>
    <x v="0"/>
    <n v="49.47"/>
    <x v="0"/>
    <n v="2.9620000000000002"/>
    <x v="0"/>
    <n v="126.4420645"/>
    <x v="1"/>
    <n v="13.975"/>
    <x v="2"/>
  </r>
  <r>
    <x v="27"/>
    <d v="2010-02-12T00:00:00"/>
    <x v="0"/>
    <x v="3862"/>
    <x v="1"/>
    <n v="47.87"/>
    <x v="0"/>
    <n v="2.9460000000000002"/>
    <x v="0"/>
    <n v="126.49625810000001"/>
    <x v="1"/>
    <n v="13.975"/>
    <x v="2"/>
  </r>
  <r>
    <x v="27"/>
    <d v="2010-02-19T00:00:00"/>
    <x v="0"/>
    <x v="3863"/>
    <x v="0"/>
    <n v="54.83"/>
    <x v="1"/>
    <n v="2.915"/>
    <x v="0"/>
    <n v="126.5262857"/>
    <x v="1"/>
    <n v="13.975"/>
    <x v="2"/>
  </r>
  <r>
    <x v="27"/>
    <d v="2010-02-26T00:00:00"/>
    <x v="0"/>
    <x v="3864"/>
    <x v="0"/>
    <n v="50.23"/>
    <x v="1"/>
    <n v="2.8250000000000002"/>
    <x v="0"/>
    <n v="126.5522857"/>
    <x v="1"/>
    <n v="13.975"/>
    <x v="2"/>
  </r>
  <r>
    <x v="27"/>
    <d v="2010-03-05T00:00:00"/>
    <x v="1"/>
    <x v="3865"/>
    <x v="0"/>
    <n v="53.77"/>
    <x v="1"/>
    <n v="2.9870000000000001"/>
    <x v="0"/>
    <n v="126.5782857"/>
    <x v="1"/>
    <n v="13.975"/>
    <x v="2"/>
  </r>
  <r>
    <x v="27"/>
    <d v="2010-03-12T00:00:00"/>
    <x v="1"/>
    <x v="3866"/>
    <x v="0"/>
    <n v="50.11"/>
    <x v="1"/>
    <n v="2.9249999999999998"/>
    <x v="0"/>
    <n v="126.60428570000001"/>
    <x v="1"/>
    <n v="13.975"/>
    <x v="2"/>
  </r>
  <r>
    <x v="27"/>
    <d v="2010-03-19T00:00:00"/>
    <x v="1"/>
    <x v="3867"/>
    <x v="0"/>
    <n v="59.57"/>
    <x v="1"/>
    <n v="3.0539999999999998"/>
    <x v="1"/>
    <n v="126.6066452"/>
    <x v="1"/>
    <n v="13.975"/>
    <x v="2"/>
  </r>
  <r>
    <x v="27"/>
    <d v="2010-03-26T00:00:00"/>
    <x v="1"/>
    <x v="3868"/>
    <x v="0"/>
    <n v="60.06"/>
    <x v="1"/>
    <n v="3.0830000000000002"/>
    <x v="1"/>
    <n v="126.6050645"/>
    <x v="1"/>
    <n v="13.975"/>
    <x v="2"/>
  </r>
  <r>
    <x v="27"/>
    <d v="2010-04-02T00:00:00"/>
    <x v="2"/>
    <x v="3869"/>
    <x v="0"/>
    <n v="59.84"/>
    <x v="1"/>
    <n v="3.0859999999999999"/>
    <x v="1"/>
    <n v="126.6034839"/>
    <x v="1"/>
    <n v="14.099"/>
    <x v="2"/>
  </r>
  <r>
    <x v="27"/>
    <d v="2010-04-09T00:00:00"/>
    <x v="2"/>
    <x v="3870"/>
    <x v="0"/>
    <n v="59.25"/>
    <x v="1"/>
    <n v="3.09"/>
    <x v="1"/>
    <n v="126.6019032"/>
    <x v="1"/>
    <n v="14.099"/>
    <x v="2"/>
  </r>
  <r>
    <x v="27"/>
    <d v="2010-04-16T00:00:00"/>
    <x v="2"/>
    <x v="3871"/>
    <x v="0"/>
    <n v="64.95"/>
    <x v="1"/>
    <n v="3.109"/>
    <x v="1"/>
    <n v="126.5621"/>
    <x v="1"/>
    <n v="14.099"/>
    <x v="2"/>
  </r>
  <r>
    <x v="27"/>
    <d v="2010-04-23T00:00:00"/>
    <x v="2"/>
    <x v="3872"/>
    <x v="0"/>
    <n v="64.55"/>
    <x v="1"/>
    <n v="3.05"/>
    <x v="1"/>
    <n v="126.4713333"/>
    <x v="1"/>
    <n v="14.099"/>
    <x v="2"/>
  </r>
  <r>
    <x v="27"/>
    <d v="2010-04-30T00:00:00"/>
    <x v="2"/>
    <x v="3873"/>
    <x v="0"/>
    <n v="67.38"/>
    <x v="1"/>
    <n v="3.105"/>
    <x v="1"/>
    <n v="126.3805667"/>
    <x v="1"/>
    <n v="14.099"/>
    <x v="2"/>
  </r>
  <r>
    <x v="27"/>
    <d v="2010-05-07T00:00:00"/>
    <x v="3"/>
    <x v="3874"/>
    <x v="0"/>
    <n v="70.150000000000006"/>
    <x v="1"/>
    <n v="3.1269999999999998"/>
    <x v="1"/>
    <n v="126.2898"/>
    <x v="1"/>
    <n v="14.099"/>
    <x v="2"/>
  </r>
  <r>
    <x v="27"/>
    <d v="2010-05-14T00:00:00"/>
    <x v="3"/>
    <x v="3875"/>
    <x v="0"/>
    <n v="68.44"/>
    <x v="1"/>
    <n v="3.145"/>
    <x v="1"/>
    <n v="126.2085484"/>
    <x v="1"/>
    <n v="14.099"/>
    <x v="2"/>
  </r>
  <r>
    <x v="27"/>
    <d v="2010-05-21T00:00:00"/>
    <x v="3"/>
    <x v="3876"/>
    <x v="0"/>
    <n v="76.2"/>
    <x v="1"/>
    <n v="3.12"/>
    <x v="1"/>
    <n v="126.1843871"/>
    <x v="1"/>
    <n v="14.099"/>
    <x v="2"/>
  </r>
  <r>
    <x v="27"/>
    <d v="2010-05-28T00:00:00"/>
    <x v="3"/>
    <x v="3877"/>
    <x v="0"/>
    <n v="67.84"/>
    <x v="1"/>
    <n v="3.0579999999999998"/>
    <x v="1"/>
    <n v="126.16022580000001"/>
    <x v="1"/>
    <n v="14.099"/>
    <x v="2"/>
  </r>
  <r>
    <x v="27"/>
    <d v="2010-06-04T00:00:00"/>
    <x v="4"/>
    <x v="3878"/>
    <x v="0"/>
    <n v="81.39"/>
    <x v="1"/>
    <n v="2.9409999999999998"/>
    <x v="0"/>
    <n v="126.1360645"/>
    <x v="1"/>
    <n v="14.099"/>
    <x v="2"/>
  </r>
  <r>
    <x v="27"/>
    <d v="2010-06-11T00:00:00"/>
    <x v="4"/>
    <x v="3879"/>
    <x v="0"/>
    <n v="90.84"/>
    <x v="2"/>
    <n v="2.9489999999999998"/>
    <x v="0"/>
    <n v="126.1119032"/>
    <x v="1"/>
    <n v="14.099"/>
    <x v="2"/>
  </r>
  <r>
    <x v="27"/>
    <d v="2010-06-18T00:00:00"/>
    <x v="4"/>
    <x v="3880"/>
    <x v="0"/>
    <n v="81.06"/>
    <x v="1"/>
    <n v="3.0430000000000001"/>
    <x v="1"/>
    <n v="126.114"/>
    <x v="1"/>
    <n v="14.099"/>
    <x v="2"/>
  </r>
  <r>
    <x v="27"/>
    <d v="2010-06-25T00:00:00"/>
    <x v="4"/>
    <x v="3881"/>
    <x v="0"/>
    <n v="87.27"/>
    <x v="2"/>
    <n v="3.0840000000000001"/>
    <x v="1"/>
    <n v="126.1266"/>
    <x v="1"/>
    <n v="14.099"/>
    <x v="2"/>
  </r>
  <r>
    <x v="27"/>
    <d v="2010-07-02T00:00:00"/>
    <x v="5"/>
    <x v="3882"/>
    <x v="0"/>
    <n v="91.98"/>
    <x v="2"/>
    <n v="3.105"/>
    <x v="1"/>
    <n v="126.1392"/>
    <x v="1"/>
    <n v="14.18"/>
    <x v="2"/>
  </r>
  <r>
    <x v="27"/>
    <d v="2010-07-09T00:00:00"/>
    <x v="5"/>
    <x v="3883"/>
    <x v="0"/>
    <n v="90.37"/>
    <x v="2"/>
    <n v="3.1"/>
    <x v="1"/>
    <n v="126.15179999999999"/>
    <x v="1"/>
    <n v="14.18"/>
    <x v="2"/>
  </r>
  <r>
    <x v="27"/>
    <d v="2010-07-16T00:00:00"/>
    <x v="5"/>
    <x v="3884"/>
    <x v="0"/>
    <n v="97.18"/>
    <x v="2"/>
    <n v="3.0939999999999999"/>
    <x v="1"/>
    <n v="126.1498065"/>
    <x v="1"/>
    <n v="14.18"/>
    <x v="2"/>
  </r>
  <r>
    <x v="27"/>
    <d v="2010-07-23T00:00:00"/>
    <x v="5"/>
    <x v="3885"/>
    <x v="0"/>
    <n v="99.22"/>
    <x v="2"/>
    <n v="3.1120000000000001"/>
    <x v="1"/>
    <n v="126.1283548"/>
    <x v="1"/>
    <n v="14.18"/>
    <x v="2"/>
  </r>
  <r>
    <x v="27"/>
    <d v="2010-07-30T00:00:00"/>
    <x v="5"/>
    <x v="3886"/>
    <x v="0"/>
    <n v="96.31"/>
    <x v="2"/>
    <n v="3.0169999999999999"/>
    <x v="1"/>
    <n v="126.1069032"/>
    <x v="1"/>
    <n v="14.18"/>
    <x v="2"/>
  </r>
  <r>
    <x v="27"/>
    <d v="2010-08-06T00:00:00"/>
    <x v="6"/>
    <x v="3887"/>
    <x v="0"/>
    <n v="92.95"/>
    <x v="2"/>
    <n v="3.1230000000000002"/>
    <x v="1"/>
    <n v="126.0854516"/>
    <x v="1"/>
    <n v="14.18"/>
    <x v="2"/>
  </r>
  <r>
    <x v="27"/>
    <d v="2010-08-13T00:00:00"/>
    <x v="6"/>
    <x v="3888"/>
    <x v="0"/>
    <n v="87.01"/>
    <x v="2"/>
    <n v="3.1589999999999998"/>
    <x v="1"/>
    <n v="126.06399999999999"/>
    <x v="1"/>
    <n v="14.18"/>
    <x v="2"/>
  </r>
  <r>
    <x v="27"/>
    <d v="2010-08-20T00:00:00"/>
    <x v="6"/>
    <x v="3889"/>
    <x v="0"/>
    <n v="92.81"/>
    <x v="2"/>
    <n v="3.0409999999999999"/>
    <x v="1"/>
    <n v="126.0766452"/>
    <x v="1"/>
    <n v="14.18"/>
    <x v="2"/>
  </r>
  <r>
    <x v="27"/>
    <d v="2010-08-27T00:00:00"/>
    <x v="6"/>
    <x v="3890"/>
    <x v="0"/>
    <n v="93.19"/>
    <x v="2"/>
    <n v="3.129"/>
    <x v="1"/>
    <n v="126.0892903"/>
    <x v="1"/>
    <n v="14.18"/>
    <x v="2"/>
  </r>
  <r>
    <x v="27"/>
    <d v="2010-09-03T00:00:00"/>
    <x v="7"/>
    <x v="3891"/>
    <x v="0"/>
    <n v="83.12"/>
    <x v="1"/>
    <n v="3.0870000000000002"/>
    <x v="1"/>
    <n v="126.1019355"/>
    <x v="1"/>
    <n v="14.18"/>
    <x v="2"/>
  </r>
  <r>
    <x v="27"/>
    <d v="2010-09-10T00:00:00"/>
    <x v="7"/>
    <x v="3892"/>
    <x v="1"/>
    <n v="83.63"/>
    <x v="1"/>
    <n v="3.044"/>
    <x v="1"/>
    <n v="126.1145806"/>
    <x v="1"/>
    <n v="14.18"/>
    <x v="2"/>
  </r>
  <r>
    <x v="27"/>
    <d v="2010-09-17T00:00:00"/>
    <x v="7"/>
    <x v="3893"/>
    <x v="0"/>
    <n v="82.45"/>
    <x v="1"/>
    <n v="3.028"/>
    <x v="1"/>
    <n v="126.1454667"/>
    <x v="1"/>
    <n v="14.18"/>
    <x v="2"/>
  </r>
  <r>
    <x v="27"/>
    <d v="2010-09-24T00:00:00"/>
    <x v="7"/>
    <x v="3894"/>
    <x v="0"/>
    <n v="81.77"/>
    <x v="1"/>
    <n v="2.9390000000000001"/>
    <x v="0"/>
    <n v="126.1900333"/>
    <x v="1"/>
    <n v="14.18"/>
    <x v="2"/>
  </r>
  <r>
    <x v="27"/>
    <d v="2010-10-01T00:00:00"/>
    <x v="8"/>
    <x v="3895"/>
    <x v="0"/>
    <n v="85.2"/>
    <x v="1"/>
    <n v="3.0009999999999999"/>
    <x v="1"/>
    <n v="126.2346"/>
    <x v="1"/>
    <n v="14.313000000000001"/>
    <x v="2"/>
  </r>
  <r>
    <x v="27"/>
    <d v="2010-10-08T00:00:00"/>
    <x v="8"/>
    <x v="3896"/>
    <x v="0"/>
    <n v="71.819999999999993"/>
    <x v="1"/>
    <n v="3.0129999999999999"/>
    <x v="1"/>
    <n v="126.2791667"/>
    <x v="1"/>
    <n v="14.313000000000001"/>
    <x v="2"/>
  </r>
  <r>
    <x v="27"/>
    <d v="2010-10-15T00:00:00"/>
    <x v="8"/>
    <x v="3897"/>
    <x v="0"/>
    <n v="75"/>
    <x v="1"/>
    <n v="2.976"/>
    <x v="0"/>
    <n v="126.32667739999999"/>
    <x v="1"/>
    <n v="14.313000000000001"/>
    <x v="2"/>
  </r>
  <r>
    <x v="27"/>
    <d v="2010-10-22T00:00:00"/>
    <x v="8"/>
    <x v="3898"/>
    <x v="0"/>
    <n v="68.849999999999994"/>
    <x v="1"/>
    <n v="3.0139999999999998"/>
    <x v="1"/>
    <n v="126.3815484"/>
    <x v="1"/>
    <n v="14.313000000000001"/>
    <x v="2"/>
  </r>
  <r>
    <x v="27"/>
    <d v="2010-10-29T00:00:00"/>
    <x v="8"/>
    <x v="3899"/>
    <x v="0"/>
    <n v="61.09"/>
    <x v="1"/>
    <n v="3.016"/>
    <x v="1"/>
    <n v="126.43641940000001"/>
    <x v="1"/>
    <n v="14.313000000000001"/>
    <x v="2"/>
  </r>
  <r>
    <x v="27"/>
    <d v="2010-11-05T00:00:00"/>
    <x v="9"/>
    <x v="3900"/>
    <x v="0"/>
    <n v="65.489999999999995"/>
    <x v="1"/>
    <n v="3.129"/>
    <x v="1"/>
    <n v="126.4912903"/>
    <x v="1"/>
    <n v="14.313000000000001"/>
    <x v="2"/>
  </r>
  <r>
    <x v="27"/>
    <d v="2010-11-12T00:00:00"/>
    <x v="9"/>
    <x v="3901"/>
    <x v="0"/>
    <n v="57.79"/>
    <x v="1"/>
    <n v="3.13"/>
    <x v="1"/>
    <n v="126.54616129999999"/>
    <x v="1"/>
    <n v="14.313000000000001"/>
    <x v="2"/>
  </r>
  <r>
    <x v="27"/>
    <d v="2010-11-19T00:00:00"/>
    <x v="9"/>
    <x v="3902"/>
    <x v="0"/>
    <n v="58.18"/>
    <x v="1"/>
    <n v="3.161"/>
    <x v="1"/>
    <n v="126.60720000000001"/>
    <x v="1"/>
    <n v="14.313000000000001"/>
    <x v="2"/>
  </r>
  <r>
    <x v="27"/>
    <d v="2010-11-26T00:00:00"/>
    <x v="9"/>
    <x v="3903"/>
    <x v="1"/>
    <n v="47.66"/>
    <x v="0"/>
    <n v="3.1619999999999999"/>
    <x v="1"/>
    <n v="126.66926669999999"/>
    <x v="1"/>
    <n v="14.313000000000001"/>
    <x v="2"/>
  </r>
  <r>
    <x v="27"/>
    <d v="2010-12-03T00:00:00"/>
    <x v="10"/>
    <x v="3904"/>
    <x v="0"/>
    <n v="43.33"/>
    <x v="0"/>
    <n v="3.0409999999999999"/>
    <x v="1"/>
    <n v="126.7313333"/>
    <x v="1"/>
    <n v="14.313000000000001"/>
    <x v="2"/>
  </r>
  <r>
    <x v="27"/>
    <d v="2010-12-10T00:00:00"/>
    <x v="10"/>
    <x v="3905"/>
    <x v="0"/>
    <n v="50.01"/>
    <x v="1"/>
    <n v="3.2029999999999998"/>
    <x v="1"/>
    <n v="126.79340000000001"/>
    <x v="1"/>
    <n v="14.313000000000001"/>
    <x v="2"/>
  </r>
  <r>
    <x v="27"/>
    <d v="2010-12-17T00:00:00"/>
    <x v="10"/>
    <x v="3906"/>
    <x v="0"/>
    <n v="52.77"/>
    <x v="1"/>
    <n v="3.2360000000000002"/>
    <x v="1"/>
    <n v="126.8794839"/>
    <x v="1"/>
    <n v="14.313000000000001"/>
    <x v="2"/>
  </r>
  <r>
    <x v="27"/>
    <d v="2010-12-24T00:00:00"/>
    <x v="10"/>
    <x v="3907"/>
    <x v="0"/>
    <n v="52.02"/>
    <x v="1"/>
    <n v="3.2360000000000002"/>
    <x v="1"/>
    <n v="126.9835806"/>
    <x v="1"/>
    <n v="14.313000000000001"/>
    <x v="2"/>
  </r>
  <r>
    <x v="27"/>
    <d v="2010-12-31T00:00:00"/>
    <x v="10"/>
    <x v="3908"/>
    <x v="1"/>
    <n v="45.64"/>
    <x v="0"/>
    <n v="3.1480000000000001"/>
    <x v="1"/>
    <n v="127.0876774"/>
    <x v="1"/>
    <n v="14.313000000000001"/>
    <x v="2"/>
  </r>
  <r>
    <x v="27"/>
    <d v="2011-01-07T00:00:00"/>
    <x v="11"/>
    <x v="3909"/>
    <x v="0"/>
    <n v="37.64"/>
    <x v="0"/>
    <n v="3.2869999999999999"/>
    <x v="1"/>
    <n v="127.1917742"/>
    <x v="1"/>
    <n v="14.021000000000001"/>
    <x v="2"/>
  </r>
  <r>
    <x v="27"/>
    <d v="2011-01-14T00:00:00"/>
    <x v="11"/>
    <x v="3910"/>
    <x v="0"/>
    <n v="43.15"/>
    <x v="0"/>
    <n v="3.3119999999999998"/>
    <x v="1"/>
    <n v="127.30093549999999"/>
    <x v="1"/>
    <n v="14.021000000000001"/>
    <x v="2"/>
  </r>
  <r>
    <x v="27"/>
    <d v="2011-01-21T00:00:00"/>
    <x v="11"/>
    <x v="3911"/>
    <x v="0"/>
    <n v="53.53"/>
    <x v="1"/>
    <n v="3.2229999999999999"/>
    <x v="1"/>
    <n v="127.4404839"/>
    <x v="1"/>
    <n v="14.021000000000001"/>
    <x v="2"/>
  </r>
  <r>
    <x v="27"/>
    <d v="2011-01-28T00:00:00"/>
    <x v="11"/>
    <x v="3912"/>
    <x v="0"/>
    <n v="50.74"/>
    <x v="1"/>
    <n v="3.3420000000000001"/>
    <x v="1"/>
    <n v="127.5800323"/>
    <x v="1"/>
    <n v="14.021000000000001"/>
    <x v="2"/>
  </r>
  <r>
    <x v="27"/>
    <d v="2011-02-04T00:00:00"/>
    <x v="0"/>
    <x v="3913"/>
    <x v="0"/>
    <n v="45.14"/>
    <x v="0"/>
    <n v="3.3479999999999999"/>
    <x v="1"/>
    <n v="127.7195806"/>
    <x v="1"/>
    <n v="14.021000000000001"/>
    <x v="2"/>
  </r>
  <r>
    <x v="27"/>
    <d v="2011-02-11T00:00:00"/>
    <x v="0"/>
    <x v="3914"/>
    <x v="1"/>
    <n v="51.3"/>
    <x v="1"/>
    <n v="3.3809999999999998"/>
    <x v="1"/>
    <n v="127.859129"/>
    <x v="1"/>
    <n v="14.021000000000001"/>
    <x v="2"/>
  </r>
  <r>
    <x v="27"/>
    <d v="2011-02-18T00:00:00"/>
    <x v="0"/>
    <x v="3915"/>
    <x v="0"/>
    <n v="53.35"/>
    <x v="1"/>
    <n v="3.43"/>
    <x v="1"/>
    <n v="127.99525"/>
    <x v="1"/>
    <n v="14.021000000000001"/>
    <x v="2"/>
  </r>
  <r>
    <x v="27"/>
    <d v="2011-02-25T00:00:00"/>
    <x v="0"/>
    <x v="3916"/>
    <x v="0"/>
    <n v="48.45"/>
    <x v="0"/>
    <n v="3.53"/>
    <x v="2"/>
    <n v="128.13"/>
    <x v="1"/>
    <n v="14.021000000000001"/>
    <x v="2"/>
  </r>
  <r>
    <x v="27"/>
    <d v="2011-03-04T00:00:00"/>
    <x v="1"/>
    <x v="3917"/>
    <x v="0"/>
    <n v="51.72"/>
    <x v="1"/>
    <n v="3.6739999999999999"/>
    <x v="2"/>
    <n v="128.26474999999999"/>
    <x v="1"/>
    <n v="14.021000000000001"/>
    <x v="2"/>
  </r>
  <r>
    <x v="27"/>
    <d v="2011-03-11T00:00:00"/>
    <x v="1"/>
    <x v="3918"/>
    <x v="0"/>
    <n v="57.75"/>
    <x v="1"/>
    <n v="3.8180000000000001"/>
    <x v="2"/>
    <n v="128.39949999999999"/>
    <x v="1"/>
    <n v="14.021000000000001"/>
    <x v="2"/>
  </r>
  <r>
    <x v="27"/>
    <d v="2011-03-18T00:00:00"/>
    <x v="1"/>
    <x v="3919"/>
    <x v="0"/>
    <n v="64.209999999999994"/>
    <x v="1"/>
    <n v="3.6920000000000002"/>
    <x v="2"/>
    <n v="128.5121935"/>
    <x v="1"/>
    <n v="14.021000000000001"/>
    <x v="2"/>
  </r>
  <r>
    <x v="27"/>
    <d v="2011-03-25T00:00:00"/>
    <x v="1"/>
    <x v="3920"/>
    <x v="0"/>
    <n v="54.4"/>
    <x v="1"/>
    <n v="3.9089999999999998"/>
    <x v="2"/>
    <n v="128.61606449999999"/>
    <x v="1"/>
    <n v="14.021000000000001"/>
    <x v="2"/>
  </r>
  <r>
    <x v="27"/>
    <d v="2011-04-01T00:00:00"/>
    <x v="2"/>
    <x v="3921"/>
    <x v="0"/>
    <n v="63.63"/>
    <x v="1"/>
    <n v="3.7719999999999998"/>
    <x v="2"/>
    <n v="128.71993549999999"/>
    <x v="1"/>
    <n v="13.736000000000001"/>
    <x v="2"/>
  </r>
  <r>
    <x v="27"/>
    <d v="2011-04-08T00:00:00"/>
    <x v="2"/>
    <x v="3922"/>
    <x v="0"/>
    <n v="64.47"/>
    <x v="1"/>
    <n v="4.0030000000000001"/>
    <x v="2"/>
    <n v="128.82380649999999"/>
    <x v="1"/>
    <n v="13.736000000000001"/>
    <x v="2"/>
  </r>
  <r>
    <x v="27"/>
    <d v="2011-04-15T00:00:00"/>
    <x v="2"/>
    <x v="3923"/>
    <x v="0"/>
    <n v="57.63"/>
    <x v="1"/>
    <n v="3.8679999999999999"/>
    <x v="2"/>
    <n v="128.9107333"/>
    <x v="1"/>
    <n v="13.736000000000001"/>
    <x v="2"/>
  </r>
  <r>
    <x v="27"/>
    <d v="2011-04-22T00:00:00"/>
    <x v="2"/>
    <x v="3924"/>
    <x v="0"/>
    <n v="72.12"/>
    <x v="1"/>
    <n v="4.1340000000000003"/>
    <x v="2"/>
    <n v="128.95529999999999"/>
    <x v="1"/>
    <n v="13.736000000000001"/>
    <x v="2"/>
  </r>
  <r>
    <x v="27"/>
    <d v="2011-04-29T00:00:00"/>
    <x v="2"/>
    <x v="3925"/>
    <x v="0"/>
    <n v="68.27"/>
    <x v="1"/>
    <n v="4.1509999999999998"/>
    <x v="2"/>
    <n v="128.99986670000001"/>
    <x v="1"/>
    <n v="13.736000000000001"/>
    <x v="2"/>
  </r>
  <r>
    <x v="27"/>
    <d v="2011-05-06T00:00:00"/>
    <x v="3"/>
    <x v="3926"/>
    <x v="0"/>
    <n v="68.400000000000006"/>
    <x v="1"/>
    <n v="4.1929999999999996"/>
    <x v="2"/>
    <n v="129.04443330000001"/>
    <x v="1"/>
    <n v="13.736000000000001"/>
    <x v="2"/>
  </r>
  <r>
    <x v="27"/>
    <d v="2011-05-13T00:00:00"/>
    <x v="3"/>
    <x v="3927"/>
    <x v="0"/>
    <n v="70.930000000000007"/>
    <x v="1"/>
    <n v="4.202"/>
    <x v="2"/>
    <n v="129.089"/>
    <x v="1"/>
    <n v="13.736000000000001"/>
    <x v="2"/>
  </r>
  <r>
    <x v="27"/>
    <d v="2011-05-20T00:00:00"/>
    <x v="3"/>
    <x v="3928"/>
    <x v="0"/>
    <n v="66.59"/>
    <x v="1"/>
    <n v="4.1689999999999996"/>
    <x v="2"/>
    <n v="129.07567739999999"/>
    <x v="1"/>
    <n v="13.736000000000001"/>
    <x v="2"/>
  </r>
  <r>
    <x v="27"/>
    <d v="2011-05-27T00:00:00"/>
    <x v="3"/>
    <x v="3929"/>
    <x v="0"/>
    <n v="76.67"/>
    <x v="1"/>
    <n v="4.0869999999999997"/>
    <x v="2"/>
    <n v="129.06235480000001"/>
    <x v="1"/>
    <n v="13.736000000000001"/>
    <x v="2"/>
  </r>
  <r>
    <x v="27"/>
    <d v="2011-06-03T00:00:00"/>
    <x v="4"/>
    <x v="3930"/>
    <x v="0"/>
    <n v="71.81"/>
    <x v="1"/>
    <n v="4.0309999999999997"/>
    <x v="2"/>
    <n v="129.04903229999999"/>
    <x v="1"/>
    <n v="13.736000000000001"/>
    <x v="2"/>
  </r>
  <r>
    <x v="27"/>
    <d v="2011-06-10T00:00:00"/>
    <x v="4"/>
    <x v="3931"/>
    <x v="0"/>
    <n v="78.72"/>
    <x v="1"/>
    <n v="3.9809999999999999"/>
    <x v="2"/>
    <n v="129.03570970000001"/>
    <x v="1"/>
    <n v="13.736000000000001"/>
    <x v="2"/>
  </r>
  <r>
    <x v="27"/>
    <d v="2011-06-17T00:00:00"/>
    <x v="4"/>
    <x v="3932"/>
    <x v="0"/>
    <n v="86.84"/>
    <x v="2"/>
    <n v="3.9350000000000001"/>
    <x v="2"/>
    <n v="129.04320000000001"/>
    <x v="1"/>
    <n v="13.736000000000001"/>
    <x v="2"/>
  </r>
  <r>
    <x v="27"/>
    <d v="2011-06-24T00:00:00"/>
    <x v="4"/>
    <x v="3933"/>
    <x v="0"/>
    <n v="88.95"/>
    <x v="2"/>
    <n v="3.8980000000000001"/>
    <x v="2"/>
    <n v="129.06630000000001"/>
    <x v="1"/>
    <n v="13.736000000000001"/>
    <x v="2"/>
  </r>
  <r>
    <x v="27"/>
    <d v="2011-07-01T00:00:00"/>
    <x v="5"/>
    <x v="3934"/>
    <x v="0"/>
    <n v="89.85"/>
    <x v="2"/>
    <n v="3.8420000000000001"/>
    <x v="2"/>
    <n v="129.08940000000001"/>
    <x v="1"/>
    <n v="13.503"/>
    <x v="2"/>
  </r>
  <r>
    <x v="27"/>
    <d v="2011-07-08T00:00:00"/>
    <x v="5"/>
    <x v="3935"/>
    <x v="0"/>
    <n v="89.9"/>
    <x v="2"/>
    <n v="3.7050000000000001"/>
    <x v="2"/>
    <n v="129.11250000000001"/>
    <x v="1"/>
    <n v="13.503"/>
    <x v="2"/>
  </r>
  <r>
    <x v="27"/>
    <d v="2011-07-15T00:00:00"/>
    <x v="5"/>
    <x v="3936"/>
    <x v="0"/>
    <n v="88.1"/>
    <x v="2"/>
    <n v="3.6920000000000002"/>
    <x v="2"/>
    <n v="129.13383870000001"/>
    <x v="1"/>
    <n v="13.503"/>
    <x v="2"/>
  </r>
  <r>
    <x v="27"/>
    <d v="2011-07-22T00:00:00"/>
    <x v="5"/>
    <x v="3937"/>
    <x v="0"/>
    <n v="91.17"/>
    <x v="2"/>
    <n v="3.794"/>
    <x v="2"/>
    <n v="129.1507742"/>
    <x v="1"/>
    <n v="13.503"/>
    <x v="2"/>
  </r>
  <r>
    <x v="27"/>
    <d v="2011-07-29T00:00:00"/>
    <x v="5"/>
    <x v="3938"/>
    <x v="0"/>
    <n v="93.29"/>
    <x v="2"/>
    <n v="3.8050000000000002"/>
    <x v="2"/>
    <n v="129.16770969999999"/>
    <x v="1"/>
    <n v="13.503"/>
    <x v="2"/>
  </r>
  <r>
    <x v="27"/>
    <d v="2011-08-05T00:00:00"/>
    <x v="6"/>
    <x v="3939"/>
    <x v="0"/>
    <n v="90.61"/>
    <x v="2"/>
    <n v="3.8029999999999999"/>
    <x v="2"/>
    <n v="129.18464520000001"/>
    <x v="1"/>
    <n v="13.503"/>
    <x v="2"/>
  </r>
  <r>
    <x v="27"/>
    <d v="2011-08-12T00:00:00"/>
    <x v="6"/>
    <x v="3940"/>
    <x v="0"/>
    <n v="91.04"/>
    <x v="2"/>
    <n v="3.7010000000000001"/>
    <x v="2"/>
    <n v="129.2015806"/>
    <x v="1"/>
    <n v="13.503"/>
    <x v="2"/>
  </r>
  <r>
    <x v="27"/>
    <d v="2011-08-19T00:00:00"/>
    <x v="6"/>
    <x v="3941"/>
    <x v="0"/>
    <n v="91.74"/>
    <x v="2"/>
    <n v="3.7429999999999999"/>
    <x v="2"/>
    <n v="129.24058059999999"/>
    <x v="1"/>
    <n v="13.503"/>
    <x v="2"/>
  </r>
  <r>
    <x v="27"/>
    <d v="2011-08-26T00:00:00"/>
    <x v="6"/>
    <x v="3942"/>
    <x v="0"/>
    <n v="94.61"/>
    <x v="2"/>
    <n v="3.74"/>
    <x v="2"/>
    <n v="129.28325810000001"/>
    <x v="1"/>
    <n v="13.503"/>
    <x v="2"/>
  </r>
  <r>
    <x v="27"/>
    <d v="2011-09-02T00:00:00"/>
    <x v="7"/>
    <x v="3943"/>
    <x v="0"/>
    <n v="93.66"/>
    <x v="2"/>
    <n v="3.798"/>
    <x v="2"/>
    <n v="129.32593550000001"/>
    <x v="1"/>
    <n v="13.503"/>
    <x v="2"/>
  </r>
  <r>
    <x v="27"/>
    <d v="2011-09-09T00:00:00"/>
    <x v="7"/>
    <x v="3944"/>
    <x v="1"/>
    <n v="88"/>
    <x v="2"/>
    <n v="3.9129999999999998"/>
    <x v="2"/>
    <n v="129.36861289999999"/>
    <x v="1"/>
    <n v="13.503"/>
    <x v="2"/>
  </r>
  <r>
    <x v="27"/>
    <d v="2011-09-16T00:00:00"/>
    <x v="7"/>
    <x v="3945"/>
    <x v="0"/>
    <n v="76.36"/>
    <x v="1"/>
    <n v="3.9180000000000001"/>
    <x v="2"/>
    <n v="129.4306"/>
    <x v="1"/>
    <n v="13.503"/>
    <x v="2"/>
  </r>
  <r>
    <x v="27"/>
    <d v="2011-09-23T00:00:00"/>
    <x v="7"/>
    <x v="3946"/>
    <x v="0"/>
    <n v="82.95"/>
    <x v="1"/>
    <n v="3.7890000000000001"/>
    <x v="2"/>
    <n v="129.51833329999999"/>
    <x v="1"/>
    <n v="13.503"/>
    <x v="2"/>
  </r>
  <r>
    <x v="27"/>
    <d v="2011-09-30T00:00:00"/>
    <x v="7"/>
    <x v="3947"/>
    <x v="0"/>
    <n v="83.26"/>
    <x v="1"/>
    <n v="3.8769999999999998"/>
    <x v="2"/>
    <n v="129.60606670000001"/>
    <x v="1"/>
    <n v="13.503"/>
    <x v="2"/>
  </r>
  <r>
    <x v="27"/>
    <d v="2011-10-07T00:00:00"/>
    <x v="8"/>
    <x v="3948"/>
    <x v="0"/>
    <n v="70.44"/>
    <x v="1"/>
    <n v="3.827"/>
    <x v="2"/>
    <n v="129.69380000000001"/>
    <x v="1"/>
    <n v="12.89"/>
    <x v="2"/>
  </r>
  <r>
    <x v="27"/>
    <d v="2011-10-14T00:00:00"/>
    <x v="8"/>
    <x v="3949"/>
    <x v="0"/>
    <n v="67.31"/>
    <x v="1"/>
    <n v="3.8050000000000002"/>
    <x v="2"/>
    <n v="129.77064519999999"/>
    <x v="1"/>
    <n v="12.89"/>
    <x v="2"/>
  </r>
  <r>
    <x v="27"/>
    <d v="2011-10-21T00:00:00"/>
    <x v="8"/>
    <x v="3950"/>
    <x v="0"/>
    <n v="73.05"/>
    <x v="1"/>
    <n v="3.8420000000000001"/>
    <x v="2"/>
    <n v="129.78216130000001"/>
    <x v="1"/>
    <n v="12.89"/>
    <x v="2"/>
  </r>
  <r>
    <x v="27"/>
    <d v="2011-10-28T00:00:00"/>
    <x v="8"/>
    <x v="3951"/>
    <x v="0"/>
    <n v="67.41"/>
    <x v="1"/>
    <n v="3.7269999999999999"/>
    <x v="2"/>
    <n v="129.79367740000001"/>
    <x v="1"/>
    <n v="12.89"/>
    <x v="2"/>
  </r>
  <r>
    <x v="27"/>
    <d v="2011-11-04T00:00:00"/>
    <x v="9"/>
    <x v="3952"/>
    <x v="0"/>
    <n v="59.77"/>
    <x v="1"/>
    <n v="3.8279999999999998"/>
    <x v="2"/>
    <n v="129.8051935"/>
    <x v="1"/>
    <n v="12.89"/>
    <x v="2"/>
  </r>
  <r>
    <x v="27"/>
    <d v="2011-11-11T00:00:00"/>
    <x v="9"/>
    <x v="3953"/>
    <x v="0"/>
    <n v="48.76"/>
    <x v="0"/>
    <n v="3.8239999999999998"/>
    <x v="2"/>
    <n v="129.81670969999999"/>
    <x v="1"/>
    <n v="12.89"/>
    <x v="2"/>
  </r>
  <r>
    <x v="27"/>
    <d v="2011-11-18T00:00:00"/>
    <x v="9"/>
    <x v="3954"/>
    <x v="0"/>
    <n v="54.2"/>
    <x v="1"/>
    <n v="3.8130000000000002"/>
    <x v="2"/>
    <n v="129.8268333"/>
    <x v="1"/>
    <n v="12.89"/>
    <x v="2"/>
  </r>
  <r>
    <x v="27"/>
    <d v="2011-11-25T00:00:00"/>
    <x v="9"/>
    <x v="3955"/>
    <x v="1"/>
    <n v="53.25"/>
    <x v="1"/>
    <n v="3.6219999999999999"/>
    <x v="2"/>
    <n v="129.8364"/>
    <x v="1"/>
    <n v="12.89"/>
    <x v="2"/>
  </r>
  <r>
    <x v="27"/>
    <d v="2011-12-02T00:00:00"/>
    <x v="10"/>
    <x v="3956"/>
    <x v="0"/>
    <n v="52.5"/>
    <x v="1"/>
    <n v="3.7010000000000001"/>
    <x v="2"/>
    <n v="129.84596669999999"/>
    <x v="1"/>
    <n v="12.89"/>
    <x v="2"/>
  </r>
  <r>
    <x v="27"/>
    <d v="2011-12-09T00:00:00"/>
    <x v="10"/>
    <x v="3957"/>
    <x v="0"/>
    <n v="42.17"/>
    <x v="0"/>
    <n v="3.6440000000000001"/>
    <x v="2"/>
    <n v="129.85553329999999"/>
    <x v="1"/>
    <n v="12.89"/>
    <x v="2"/>
  </r>
  <r>
    <x v="27"/>
    <d v="2011-12-16T00:00:00"/>
    <x v="10"/>
    <x v="3958"/>
    <x v="0"/>
    <n v="43.29"/>
    <x v="0"/>
    <n v="3.6"/>
    <x v="2"/>
    <n v="129.8980645"/>
    <x v="1"/>
    <n v="12.89"/>
    <x v="2"/>
  </r>
  <r>
    <x v="27"/>
    <d v="2011-12-23T00:00:00"/>
    <x v="10"/>
    <x v="3959"/>
    <x v="0"/>
    <n v="45.4"/>
    <x v="0"/>
    <n v="3.5409999999999999"/>
    <x v="2"/>
    <n v="129.98454839999999"/>
    <x v="1"/>
    <n v="12.89"/>
    <x v="2"/>
  </r>
  <r>
    <x v="27"/>
    <d v="2011-12-30T00:00:00"/>
    <x v="10"/>
    <x v="3960"/>
    <x v="1"/>
    <n v="44.64"/>
    <x v="0"/>
    <n v="3.4279999999999999"/>
    <x v="1"/>
    <n v="130.07103230000001"/>
    <x v="1"/>
    <n v="12.89"/>
    <x v="2"/>
  </r>
  <r>
    <x v="27"/>
    <d v="2012-01-06T00:00:00"/>
    <x v="11"/>
    <x v="3961"/>
    <x v="0"/>
    <n v="50.43"/>
    <x v="1"/>
    <n v="3.5990000000000002"/>
    <x v="2"/>
    <n v="130.15751610000001"/>
    <x v="1"/>
    <n v="12.186999999999999"/>
    <x v="2"/>
  </r>
  <r>
    <x v="27"/>
    <d v="2012-01-13T00:00:00"/>
    <x v="11"/>
    <x v="3962"/>
    <x v="0"/>
    <n v="48.07"/>
    <x v="0"/>
    <n v="3.657"/>
    <x v="2"/>
    <n v="130.244"/>
    <x v="1"/>
    <n v="12.186999999999999"/>
    <x v="2"/>
  </r>
  <r>
    <x v="27"/>
    <d v="2012-01-20T00:00:00"/>
    <x v="11"/>
    <x v="3963"/>
    <x v="0"/>
    <n v="46.2"/>
    <x v="0"/>
    <n v="3.66"/>
    <x v="2"/>
    <n v="130.27922580000001"/>
    <x v="1"/>
    <n v="12.186999999999999"/>
    <x v="2"/>
  </r>
  <r>
    <x v="27"/>
    <d v="2012-01-27T00:00:00"/>
    <x v="11"/>
    <x v="3964"/>
    <x v="0"/>
    <n v="50.43"/>
    <x v="1"/>
    <n v="3.6749999999999998"/>
    <x v="2"/>
    <n v="130.31445160000001"/>
    <x v="1"/>
    <n v="12.186999999999999"/>
    <x v="2"/>
  </r>
  <r>
    <x v="27"/>
    <d v="2012-02-03T00:00:00"/>
    <x v="0"/>
    <x v="3965"/>
    <x v="0"/>
    <n v="50.58"/>
    <x v="1"/>
    <n v="3.702"/>
    <x v="2"/>
    <n v="130.34967739999999"/>
    <x v="1"/>
    <n v="12.186999999999999"/>
    <x v="2"/>
  </r>
  <r>
    <x v="27"/>
    <d v="2012-02-10T00:00:00"/>
    <x v="0"/>
    <x v="3966"/>
    <x v="1"/>
    <n v="52.27"/>
    <x v="1"/>
    <n v="3.722"/>
    <x v="2"/>
    <n v="130.3849032"/>
    <x v="1"/>
    <n v="12.186999999999999"/>
    <x v="2"/>
  </r>
  <r>
    <x v="27"/>
    <d v="2012-02-17T00:00:00"/>
    <x v="0"/>
    <x v="3967"/>
    <x v="0"/>
    <n v="51.8"/>
    <x v="1"/>
    <n v="3.7810000000000001"/>
    <x v="2"/>
    <n v="130.45462069999999"/>
    <x v="1"/>
    <n v="12.186999999999999"/>
    <x v="2"/>
  </r>
  <r>
    <x v="27"/>
    <d v="2012-02-24T00:00:00"/>
    <x v="0"/>
    <x v="3968"/>
    <x v="0"/>
    <n v="53.13"/>
    <x v="1"/>
    <n v="3.95"/>
    <x v="2"/>
    <n v="130.55020690000001"/>
    <x v="1"/>
    <n v="12.186999999999999"/>
    <x v="2"/>
  </r>
  <r>
    <x v="27"/>
    <d v="2012-03-02T00:00:00"/>
    <x v="1"/>
    <x v="3969"/>
    <x v="0"/>
    <n v="52.27"/>
    <x v="1"/>
    <n v="4.1779999999999999"/>
    <x v="2"/>
    <n v="130.64579309999999"/>
    <x v="1"/>
    <n v="12.186999999999999"/>
    <x v="2"/>
  </r>
  <r>
    <x v="27"/>
    <d v="2012-03-09T00:00:00"/>
    <x v="1"/>
    <x v="3970"/>
    <x v="0"/>
    <n v="54.54"/>
    <x v="1"/>
    <n v="4.25"/>
    <x v="2"/>
    <n v="130.74137930000001"/>
    <x v="1"/>
    <n v="12.186999999999999"/>
    <x v="2"/>
  </r>
  <r>
    <x v="27"/>
    <d v="2012-03-16T00:00:00"/>
    <x v="1"/>
    <x v="3971"/>
    <x v="0"/>
    <n v="64.44"/>
    <x v="1"/>
    <n v="4.2729999999999997"/>
    <x v="2"/>
    <n v="130.82619349999999"/>
    <x v="1"/>
    <n v="12.186999999999999"/>
    <x v="2"/>
  </r>
  <r>
    <x v="27"/>
    <d v="2012-03-23T00:00:00"/>
    <x v="1"/>
    <x v="3972"/>
    <x v="0"/>
    <n v="56.26"/>
    <x v="1"/>
    <n v="4.0380000000000003"/>
    <x v="2"/>
    <n v="130.89664519999999"/>
    <x v="1"/>
    <n v="12.186999999999999"/>
    <x v="2"/>
  </r>
  <r>
    <x v="27"/>
    <d v="2012-03-30T00:00:00"/>
    <x v="1"/>
    <x v="3973"/>
    <x v="0"/>
    <n v="64.36"/>
    <x v="1"/>
    <n v="4.2939999999999996"/>
    <x v="2"/>
    <n v="130.96709680000001"/>
    <x v="1"/>
    <n v="12.186999999999999"/>
    <x v="2"/>
  </r>
  <r>
    <x v="27"/>
    <d v="2012-04-06T00:00:00"/>
    <x v="2"/>
    <x v="3974"/>
    <x v="0"/>
    <n v="64.05"/>
    <x v="1"/>
    <n v="4.1210000000000004"/>
    <x v="2"/>
    <n v="131.03754839999999"/>
    <x v="1"/>
    <n v="11.627000000000001"/>
    <x v="2"/>
  </r>
  <r>
    <x v="27"/>
    <d v="2012-04-13T00:00:00"/>
    <x v="2"/>
    <x v="3975"/>
    <x v="0"/>
    <n v="64.28"/>
    <x v="1"/>
    <n v="4.2539999999999996"/>
    <x v="2"/>
    <n v="131.108"/>
    <x v="1"/>
    <n v="11.627000000000001"/>
    <x v="2"/>
  </r>
  <r>
    <x v="27"/>
    <d v="2012-04-20T00:00:00"/>
    <x v="2"/>
    <x v="3976"/>
    <x v="0"/>
    <n v="66.73"/>
    <x v="1"/>
    <n v="4.2220000000000004"/>
    <x v="2"/>
    <n v="131.11733330000001"/>
    <x v="1"/>
    <n v="11.627000000000001"/>
    <x v="2"/>
  </r>
  <r>
    <x v="27"/>
    <d v="2012-04-27T00:00:00"/>
    <x v="2"/>
    <x v="3977"/>
    <x v="0"/>
    <n v="77.989999999999995"/>
    <x v="1"/>
    <n v="4.1929999999999996"/>
    <x v="2"/>
    <n v="131.12666669999999"/>
    <x v="1"/>
    <n v="11.627000000000001"/>
    <x v="2"/>
  </r>
  <r>
    <x v="27"/>
    <d v="2012-05-04T00:00:00"/>
    <x v="3"/>
    <x v="3978"/>
    <x v="0"/>
    <n v="76.03"/>
    <x v="1"/>
    <n v="4.1710000000000003"/>
    <x v="2"/>
    <n v="131.136"/>
    <x v="1"/>
    <n v="11.627000000000001"/>
    <x v="2"/>
  </r>
  <r>
    <x v="27"/>
    <d v="2012-05-11T00:00:00"/>
    <x v="3"/>
    <x v="3979"/>
    <x v="0"/>
    <n v="77.27"/>
    <x v="1"/>
    <n v="4.1859999999999999"/>
    <x v="2"/>
    <n v="131.1453333"/>
    <x v="1"/>
    <n v="11.627000000000001"/>
    <x v="2"/>
  </r>
  <r>
    <x v="27"/>
    <d v="2012-05-18T00:00:00"/>
    <x v="3"/>
    <x v="3980"/>
    <x v="0"/>
    <n v="84.51"/>
    <x v="1"/>
    <n v="4.1100000000000003"/>
    <x v="2"/>
    <n v="131.09832259999999"/>
    <x v="1"/>
    <n v="11.627000000000001"/>
    <x v="2"/>
  </r>
  <r>
    <x v="27"/>
    <d v="2012-05-25T00:00:00"/>
    <x v="3"/>
    <x v="3981"/>
    <x v="0"/>
    <n v="83.84"/>
    <x v="1"/>
    <n v="4.2930000000000001"/>
    <x v="2"/>
    <n v="131.02877419999999"/>
    <x v="1"/>
    <n v="11.627000000000001"/>
    <x v="2"/>
  </r>
  <r>
    <x v="27"/>
    <d v="2012-06-01T00:00:00"/>
    <x v="4"/>
    <x v="3982"/>
    <x v="0"/>
    <n v="78.11"/>
    <x v="1"/>
    <n v="4.2770000000000001"/>
    <x v="2"/>
    <n v="130.95922580000001"/>
    <x v="1"/>
    <n v="11.627000000000001"/>
    <x v="2"/>
  </r>
  <r>
    <x v="27"/>
    <d v="2012-06-08T00:00:00"/>
    <x v="4"/>
    <x v="3983"/>
    <x v="0"/>
    <n v="84.83"/>
    <x v="1"/>
    <n v="4.1029999999999998"/>
    <x v="2"/>
    <n v="130.88967740000001"/>
    <x v="1"/>
    <n v="11.627000000000001"/>
    <x v="2"/>
  </r>
  <r>
    <x v="27"/>
    <d v="2012-06-15T00:00:00"/>
    <x v="4"/>
    <x v="3984"/>
    <x v="0"/>
    <n v="85.94"/>
    <x v="1"/>
    <n v="4.1440000000000001"/>
    <x v="2"/>
    <n v="130.82953330000001"/>
    <x v="1"/>
    <n v="11.627000000000001"/>
    <x v="2"/>
  </r>
  <r>
    <x v="27"/>
    <d v="2012-06-22T00:00:00"/>
    <x v="4"/>
    <x v="3985"/>
    <x v="0"/>
    <n v="91.61"/>
    <x v="2"/>
    <n v="4.0140000000000002"/>
    <x v="2"/>
    <n v="130.7929"/>
    <x v="1"/>
    <n v="11.627000000000001"/>
    <x v="2"/>
  </r>
  <r>
    <x v="27"/>
    <d v="2012-06-29T00:00:00"/>
    <x v="4"/>
    <x v="3986"/>
    <x v="0"/>
    <n v="90.47"/>
    <x v="2"/>
    <n v="3.875"/>
    <x v="2"/>
    <n v="130.7562667"/>
    <x v="1"/>
    <n v="11.627000000000001"/>
    <x v="2"/>
  </r>
  <r>
    <x v="27"/>
    <d v="2012-07-06T00:00:00"/>
    <x v="5"/>
    <x v="3987"/>
    <x v="0"/>
    <n v="89.13"/>
    <x v="2"/>
    <n v="3.7650000000000001"/>
    <x v="2"/>
    <n v="130.7196333"/>
    <x v="1"/>
    <n v="10.926"/>
    <x v="2"/>
  </r>
  <r>
    <x v="27"/>
    <d v="2012-07-13T00:00:00"/>
    <x v="5"/>
    <x v="3988"/>
    <x v="0"/>
    <n v="95.61"/>
    <x v="2"/>
    <n v="3.7229999999999999"/>
    <x v="2"/>
    <n v="130.68299999999999"/>
    <x v="1"/>
    <n v="10.926"/>
    <x v="2"/>
  </r>
  <r>
    <x v="27"/>
    <d v="2012-07-20T00:00:00"/>
    <x v="5"/>
    <x v="3989"/>
    <x v="0"/>
    <n v="85.53"/>
    <x v="1"/>
    <n v="3.726"/>
    <x v="2"/>
    <n v="130.70129030000001"/>
    <x v="1"/>
    <n v="10.926"/>
    <x v="2"/>
  </r>
  <r>
    <x v="27"/>
    <d v="2012-07-27T00:00:00"/>
    <x v="5"/>
    <x v="3990"/>
    <x v="0"/>
    <n v="93.47"/>
    <x v="2"/>
    <n v="3.7690000000000001"/>
    <x v="2"/>
    <n v="130.7195806"/>
    <x v="1"/>
    <n v="10.926"/>
    <x v="2"/>
  </r>
  <r>
    <x v="27"/>
    <d v="2012-08-03T00:00:00"/>
    <x v="6"/>
    <x v="3991"/>
    <x v="0"/>
    <n v="88.16"/>
    <x v="2"/>
    <n v="3.76"/>
    <x v="2"/>
    <n v="130.73787100000001"/>
    <x v="1"/>
    <n v="10.926"/>
    <x v="2"/>
  </r>
  <r>
    <x v="27"/>
    <d v="2012-08-10T00:00:00"/>
    <x v="6"/>
    <x v="3992"/>
    <x v="0"/>
    <n v="95.91"/>
    <x v="2"/>
    <n v="3.8109999999999999"/>
    <x v="2"/>
    <n v="130.7561613"/>
    <x v="1"/>
    <n v="10.926"/>
    <x v="2"/>
  </r>
  <r>
    <x v="27"/>
    <d v="2012-08-17T00:00:00"/>
    <x v="6"/>
    <x v="3993"/>
    <x v="0"/>
    <n v="94.87"/>
    <x v="2"/>
    <n v="4.0019999999999998"/>
    <x v="2"/>
    <n v="130.79096770000001"/>
    <x v="1"/>
    <n v="10.926"/>
    <x v="2"/>
  </r>
  <r>
    <x v="27"/>
    <d v="2012-08-24T00:00:00"/>
    <x v="6"/>
    <x v="3994"/>
    <x v="0"/>
    <n v="85.32"/>
    <x v="1"/>
    <n v="4.0549999999999997"/>
    <x v="2"/>
    <n v="130.8381613"/>
    <x v="1"/>
    <n v="10.926"/>
    <x v="2"/>
  </r>
  <r>
    <x v="27"/>
    <d v="2012-08-31T00:00:00"/>
    <x v="6"/>
    <x v="3995"/>
    <x v="0"/>
    <n v="89.78"/>
    <x v="2"/>
    <n v="4.093"/>
    <x v="2"/>
    <n v="130.88535479999999"/>
    <x v="1"/>
    <n v="10.926"/>
    <x v="2"/>
  </r>
  <r>
    <x v="27"/>
    <d v="2012-09-07T00:00:00"/>
    <x v="7"/>
    <x v="3996"/>
    <x v="1"/>
    <n v="88.52"/>
    <x v="2"/>
    <n v="4.1239999999999997"/>
    <x v="2"/>
    <n v="130.9325484"/>
    <x v="1"/>
    <n v="10.926"/>
    <x v="2"/>
  </r>
  <r>
    <x v="27"/>
    <d v="2012-09-14T00:00:00"/>
    <x v="7"/>
    <x v="3997"/>
    <x v="0"/>
    <n v="83.64"/>
    <x v="1"/>
    <n v="4.133"/>
    <x v="2"/>
    <n v="130.97766669999999"/>
    <x v="1"/>
    <n v="10.926"/>
    <x v="2"/>
  </r>
  <r>
    <x v="27"/>
    <d v="2012-09-21T00:00:00"/>
    <x v="7"/>
    <x v="3998"/>
    <x v="0"/>
    <n v="82.97"/>
    <x v="1"/>
    <n v="4.125"/>
    <x v="2"/>
    <n v="131.01033330000001"/>
    <x v="1"/>
    <n v="10.926"/>
    <x v="2"/>
  </r>
  <r>
    <x v="27"/>
    <d v="2012-09-28T00:00:00"/>
    <x v="7"/>
    <x v="3999"/>
    <x v="0"/>
    <n v="81.22"/>
    <x v="1"/>
    <n v="3.9660000000000002"/>
    <x v="2"/>
    <n v="131.04300000000001"/>
    <x v="1"/>
    <n v="10.926"/>
    <x v="2"/>
  </r>
  <r>
    <x v="27"/>
    <d v="2012-10-05T00:00:00"/>
    <x v="8"/>
    <x v="4000"/>
    <x v="0"/>
    <n v="81.61"/>
    <x v="1"/>
    <n v="3.9660000000000002"/>
    <x v="2"/>
    <n v="131.0756667"/>
    <x v="1"/>
    <n v="10.199"/>
    <x v="2"/>
  </r>
  <r>
    <x v="27"/>
    <d v="2012-10-12T00:00:00"/>
    <x v="8"/>
    <x v="4001"/>
    <x v="0"/>
    <n v="71.739999999999995"/>
    <x v="1"/>
    <n v="4.468"/>
    <x v="2"/>
    <n v="131.1083333"/>
    <x v="1"/>
    <n v="10.199"/>
    <x v="2"/>
  </r>
  <r>
    <x v="27"/>
    <d v="2012-10-19T00:00:00"/>
    <x v="8"/>
    <x v="4002"/>
    <x v="0"/>
    <n v="68.66"/>
    <x v="1"/>
    <n v="4.4489999999999998"/>
    <x v="2"/>
    <n v="131.14996769999999"/>
    <x v="1"/>
    <n v="10.199"/>
    <x v="2"/>
  </r>
  <r>
    <x v="27"/>
    <d v="2012-10-26T00:00:00"/>
    <x v="8"/>
    <x v="4003"/>
    <x v="0"/>
    <n v="65.95"/>
    <x v="1"/>
    <n v="4.3010000000000002"/>
    <x v="2"/>
    <n v="131.19309680000001"/>
    <x v="1"/>
    <n v="10.199"/>
    <x v="2"/>
  </r>
  <r>
    <x v="28"/>
    <d v="2010-02-05T00:00:00"/>
    <x v="0"/>
    <x v="4004"/>
    <x v="0"/>
    <n v="24.36"/>
    <x v="0"/>
    <n v="2.7879999999999998"/>
    <x v="0"/>
    <n v="131.5279032"/>
    <x v="1"/>
    <n v="10.064"/>
    <x v="2"/>
  </r>
  <r>
    <x v="28"/>
    <d v="2010-02-12T00:00:00"/>
    <x v="0"/>
    <x v="4005"/>
    <x v="1"/>
    <n v="28.14"/>
    <x v="0"/>
    <n v="2.7709999999999999"/>
    <x v="0"/>
    <n v="131.58661290000001"/>
    <x v="1"/>
    <n v="10.064"/>
    <x v="2"/>
  </r>
  <r>
    <x v="28"/>
    <d v="2010-02-19T00:00:00"/>
    <x v="0"/>
    <x v="4006"/>
    <x v="0"/>
    <n v="31.96"/>
    <x v="0"/>
    <n v="2.7469999999999999"/>
    <x v="0"/>
    <n v="131.637"/>
    <x v="1"/>
    <n v="10.064"/>
    <x v="2"/>
  </r>
  <r>
    <x v="28"/>
    <d v="2010-02-26T00:00:00"/>
    <x v="0"/>
    <x v="4007"/>
    <x v="0"/>
    <n v="35.979999999999997"/>
    <x v="0"/>
    <n v="2.7530000000000001"/>
    <x v="0"/>
    <n v="131.68600000000001"/>
    <x v="1"/>
    <n v="10.064"/>
    <x v="2"/>
  </r>
  <r>
    <x v="28"/>
    <d v="2010-03-05T00:00:00"/>
    <x v="1"/>
    <x v="4008"/>
    <x v="0"/>
    <n v="36.82"/>
    <x v="0"/>
    <n v="2.766"/>
    <x v="0"/>
    <n v="131.73500000000001"/>
    <x v="1"/>
    <n v="10.064"/>
    <x v="2"/>
  </r>
  <r>
    <x v="28"/>
    <d v="2010-03-12T00:00:00"/>
    <x v="1"/>
    <x v="4009"/>
    <x v="0"/>
    <n v="43.43"/>
    <x v="0"/>
    <n v="2.8050000000000002"/>
    <x v="0"/>
    <n v="131.78399999999999"/>
    <x v="1"/>
    <n v="10.064"/>
    <x v="2"/>
  </r>
  <r>
    <x v="28"/>
    <d v="2010-03-19T00:00:00"/>
    <x v="1"/>
    <x v="4010"/>
    <x v="0"/>
    <n v="46.03"/>
    <x v="0"/>
    <n v="2.8340000000000001"/>
    <x v="0"/>
    <n v="131.8242903"/>
    <x v="1"/>
    <n v="10.064"/>
    <x v="2"/>
  </r>
  <r>
    <x v="28"/>
    <d v="2010-03-26T00:00:00"/>
    <x v="1"/>
    <x v="4011"/>
    <x v="0"/>
    <n v="48.56"/>
    <x v="0"/>
    <n v="2.831"/>
    <x v="0"/>
    <n v="131.86312899999999"/>
    <x v="1"/>
    <n v="10.064"/>
    <x v="2"/>
  </r>
  <r>
    <x v="28"/>
    <d v="2010-04-02T00:00:00"/>
    <x v="2"/>
    <x v="4012"/>
    <x v="0"/>
    <n v="44.96"/>
    <x v="0"/>
    <n v="2.8260000000000001"/>
    <x v="0"/>
    <n v="131.9019677"/>
    <x v="1"/>
    <n v="10.16"/>
    <x v="2"/>
  </r>
  <r>
    <x v="28"/>
    <d v="2010-04-09T00:00:00"/>
    <x v="2"/>
    <x v="4013"/>
    <x v="0"/>
    <n v="57.06"/>
    <x v="1"/>
    <n v="2.8490000000000002"/>
    <x v="0"/>
    <n v="131.94080650000001"/>
    <x v="1"/>
    <n v="10.16"/>
    <x v="2"/>
  </r>
  <r>
    <x v="28"/>
    <d v="2010-04-16T00:00:00"/>
    <x v="2"/>
    <x v="4014"/>
    <x v="0"/>
    <n v="51.14"/>
    <x v="1"/>
    <n v="2.8849999999999998"/>
    <x v="0"/>
    <n v="131.98089999999999"/>
    <x v="1"/>
    <n v="10.16"/>
    <x v="2"/>
  </r>
  <r>
    <x v="28"/>
    <d v="2010-04-23T00:00:00"/>
    <x v="2"/>
    <x v="4015"/>
    <x v="0"/>
    <n v="51.04"/>
    <x v="1"/>
    <n v="2.895"/>
    <x v="0"/>
    <n v="132.0226667"/>
    <x v="1"/>
    <n v="10.16"/>
    <x v="2"/>
  </r>
  <r>
    <x v="28"/>
    <d v="2010-04-30T00:00:00"/>
    <x v="2"/>
    <x v="4016"/>
    <x v="0"/>
    <n v="50.96"/>
    <x v="1"/>
    <n v="2.9350000000000001"/>
    <x v="0"/>
    <n v="132.06443329999999"/>
    <x v="1"/>
    <n v="10.16"/>
    <x v="2"/>
  </r>
  <r>
    <x v="28"/>
    <d v="2010-05-07T00:00:00"/>
    <x v="3"/>
    <x v="4017"/>
    <x v="0"/>
    <n v="63.81"/>
    <x v="1"/>
    <n v="2.9809999999999999"/>
    <x v="0"/>
    <n v="132.1062"/>
    <x v="1"/>
    <n v="10.16"/>
    <x v="2"/>
  </r>
  <r>
    <x v="28"/>
    <d v="2010-05-14T00:00:00"/>
    <x v="3"/>
    <x v="4018"/>
    <x v="0"/>
    <n v="50.99"/>
    <x v="1"/>
    <n v="2.9830000000000001"/>
    <x v="0"/>
    <n v="132.152129"/>
    <x v="1"/>
    <n v="10.16"/>
    <x v="2"/>
  </r>
  <r>
    <x v="28"/>
    <d v="2010-05-21T00:00:00"/>
    <x v="3"/>
    <x v="4019"/>
    <x v="0"/>
    <n v="59.99"/>
    <x v="1"/>
    <n v="2.9609999999999999"/>
    <x v="0"/>
    <n v="132.2230323"/>
    <x v="1"/>
    <n v="10.16"/>
    <x v="2"/>
  </r>
  <r>
    <x v="28"/>
    <d v="2010-05-28T00:00:00"/>
    <x v="3"/>
    <x v="4020"/>
    <x v="0"/>
    <n v="65.64"/>
    <x v="1"/>
    <n v="2.9060000000000001"/>
    <x v="0"/>
    <n v="132.2939355"/>
    <x v="1"/>
    <n v="10.16"/>
    <x v="2"/>
  </r>
  <r>
    <x v="28"/>
    <d v="2010-06-04T00:00:00"/>
    <x v="4"/>
    <x v="4021"/>
    <x v="0"/>
    <n v="69.489999999999995"/>
    <x v="1"/>
    <n v="2.8570000000000002"/>
    <x v="0"/>
    <n v="132.36483870000001"/>
    <x v="1"/>
    <n v="10.16"/>
    <x v="2"/>
  </r>
  <r>
    <x v="28"/>
    <d v="2010-06-11T00:00:00"/>
    <x v="4"/>
    <x v="4022"/>
    <x v="0"/>
    <n v="65.010000000000005"/>
    <x v="1"/>
    <n v="2.83"/>
    <x v="0"/>
    <n v="132.43574190000001"/>
    <x v="1"/>
    <n v="10.16"/>
    <x v="2"/>
  </r>
  <r>
    <x v="28"/>
    <d v="2010-06-18T00:00:00"/>
    <x v="4"/>
    <x v="4023"/>
    <x v="0"/>
    <n v="67.13"/>
    <x v="1"/>
    <n v="2.8050000000000002"/>
    <x v="0"/>
    <n v="132.47333330000001"/>
    <x v="1"/>
    <n v="10.16"/>
    <x v="2"/>
  </r>
  <r>
    <x v="28"/>
    <d v="2010-06-25T00:00:00"/>
    <x v="4"/>
    <x v="4024"/>
    <x v="0"/>
    <n v="74.37"/>
    <x v="1"/>
    <n v="2.81"/>
    <x v="0"/>
    <n v="132.49760000000001"/>
    <x v="1"/>
    <n v="10.16"/>
    <x v="2"/>
  </r>
  <r>
    <x v="28"/>
    <d v="2010-07-02T00:00:00"/>
    <x v="5"/>
    <x v="4025"/>
    <x v="0"/>
    <n v="72.88"/>
    <x v="1"/>
    <n v="2.8149999999999999"/>
    <x v="0"/>
    <n v="132.5218667"/>
    <x v="1"/>
    <n v="10.409000000000001"/>
    <x v="2"/>
  </r>
  <r>
    <x v="28"/>
    <d v="2010-07-09T00:00:00"/>
    <x v="5"/>
    <x v="4026"/>
    <x v="0"/>
    <n v="79.22"/>
    <x v="1"/>
    <n v="2.806"/>
    <x v="0"/>
    <n v="132.54613330000001"/>
    <x v="1"/>
    <n v="10.409000000000001"/>
    <x v="2"/>
  </r>
  <r>
    <x v="28"/>
    <d v="2010-07-16T00:00:00"/>
    <x v="5"/>
    <x v="4027"/>
    <x v="0"/>
    <n v="76.3"/>
    <x v="1"/>
    <n v="2.7959999999999998"/>
    <x v="0"/>
    <n v="132.5667742"/>
    <x v="1"/>
    <n v="10.409000000000001"/>
    <x v="2"/>
  </r>
  <r>
    <x v="28"/>
    <d v="2010-07-23T00:00:00"/>
    <x v="5"/>
    <x v="4028"/>
    <x v="0"/>
    <n v="76.91"/>
    <x v="1"/>
    <n v="2.7839999999999998"/>
    <x v="0"/>
    <n v="132.5825806"/>
    <x v="1"/>
    <n v="10.409000000000001"/>
    <x v="2"/>
  </r>
  <r>
    <x v="28"/>
    <d v="2010-07-30T00:00:00"/>
    <x v="5"/>
    <x v="4029"/>
    <x v="0"/>
    <n v="76.349999999999994"/>
    <x v="1"/>
    <n v="2.7919999999999998"/>
    <x v="0"/>
    <n v="132.5983871"/>
    <x v="1"/>
    <n v="10.409000000000001"/>
    <x v="2"/>
  </r>
  <r>
    <x v="28"/>
    <d v="2010-08-06T00:00:00"/>
    <x v="6"/>
    <x v="4030"/>
    <x v="0"/>
    <n v="74.37"/>
    <x v="1"/>
    <n v="2.7919999999999998"/>
    <x v="0"/>
    <n v="132.6141935"/>
    <x v="1"/>
    <n v="10.409000000000001"/>
    <x v="2"/>
  </r>
  <r>
    <x v="28"/>
    <d v="2010-08-13T00:00:00"/>
    <x v="6"/>
    <x v="4031"/>
    <x v="0"/>
    <n v="74.75"/>
    <x v="1"/>
    <n v="2.81"/>
    <x v="0"/>
    <n v="132.63"/>
    <x v="1"/>
    <n v="10.409000000000001"/>
    <x v="2"/>
  </r>
  <r>
    <x v="28"/>
    <d v="2010-08-20T00:00:00"/>
    <x v="6"/>
    <x v="4032"/>
    <x v="0"/>
    <n v="73.209999999999994"/>
    <x v="1"/>
    <n v="2.7959999999999998"/>
    <x v="0"/>
    <n v="132.66161289999999"/>
    <x v="1"/>
    <n v="10.409000000000001"/>
    <x v="2"/>
  </r>
  <r>
    <x v="28"/>
    <d v="2010-08-27T00:00:00"/>
    <x v="6"/>
    <x v="4033"/>
    <x v="0"/>
    <n v="68.989999999999995"/>
    <x v="1"/>
    <n v="2.77"/>
    <x v="0"/>
    <n v="132.69322579999999"/>
    <x v="1"/>
    <n v="10.409000000000001"/>
    <x v="2"/>
  </r>
  <r>
    <x v="28"/>
    <d v="2010-09-03T00:00:00"/>
    <x v="7"/>
    <x v="4034"/>
    <x v="0"/>
    <n v="75.849999999999994"/>
    <x v="1"/>
    <n v="2.7349999999999999"/>
    <x v="0"/>
    <n v="132.72483869999999"/>
    <x v="1"/>
    <n v="10.409000000000001"/>
    <x v="2"/>
  </r>
  <r>
    <x v="28"/>
    <d v="2010-09-10T00:00:00"/>
    <x v="7"/>
    <x v="4035"/>
    <x v="1"/>
    <n v="68.599999999999994"/>
    <x v="1"/>
    <n v="2.7170000000000001"/>
    <x v="0"/>
    <n v="132.75645159999999"/>
    <x v="1"/>
    <n v="10.409000000000001"/>
    <x v="2"/>
  </r>
  <r>
    <x v="28"/>
    <d v="2010-09-17T00:00:00"/>
    <x v="7"/>
    <x v="4036"/>
    <x v="0"/>
    <n v="62.49"/>
    <x v="1"/>
    <n v="2.7160000000000002"/>
    <x v="0"/>
    <n v="132.76706669999999"/>
    <x v="1"/>
    <n v="10.409000000000001"/>
    <x v="2"/>
  </r>
  <r>
    <x v="28"/>
    <d v="2010-09-24T00:00:00"/>
    <x v="7"/>
    <x v="4037"/>
    <x v="0"/>
    <n v="65.14"/>
    <x v="1"/>
    <n v="2.718"/>
    <x v="0"/>
    <n v="132.76193330000001"/>
    <x v="1"/>
    <n v="10.409000000000001"/>
    <x v="2"/>
  </r>
  <r>
    <x v="28"/>
    <d v="2010-10-01T00:00:00"/>
    <x v="8"/>
    <x v="4038"/>
    <x v="0"/>
    <n v="69.31"/>
    <x v="1"/>
    <n v="2.7170000000000001"/>
    <x v="0"/>
    <n v="132.7568"/>
    <x v="1"/>
    <n v="10.523999999999999"/>
    <x v="2"/>
  </r>
  <r>
    <x v="28"/>
    <d v="2010-10-08T00:00:00"/>
    <x v="8"/>
    <x v="4039"/>
    <x v="0"/>
    <n v="56.32"/>
    <x v="1"/>
    <n v="2.7759999999999998"/>
    <x v="0"/>
    <n v="132.75166669999999"/>
    <x v="1"/>
    <n v="10.523999999999999"/>
    <x v="2"/>
  </r>
  <r>
    <x v="28"/>
    <d v="2010-10-15T00:00:00"/>
    <x v="8"/>
    <x v="4040"/>
    <x v="0"/>
    <n v="55.23"/>
    <x v="1"/>
    <n v="2.8780000000000001"/>
    <x v="0"/>
    <n v="132.7633548"/>
    <x v="1"/>
    <n v="10.523999999999999"/>
    <x v="2"/>
  </r>
  <r>
    <x v="28"/>
    <d v="2010-10-22T00:00:00"/>
    <x v="8"/>
    <x v="4041"/>
    <x v="0"/>
    <n v="50.24"/>
    <x v="1"/>
    <n v="2.919"/>
    <x v="0"/>
    <n v="132.8170968"/>
    <x v="1"/>
    <n v="10.523999999999999"/>
    <x v="2"/>
  </r>
  <r>
    <x v="28"/>
    <d v="2010-10-29T00:00:00"/>
    <x v="8"/>
    <x v="4042"/>
    <x v="0"/>
    <n v="57.73"/>
    <x v="1"/>
    <n v="2.9380000000000002"/>
    <x v="0"/>
    <n v="132.87083870000001"/>
    <x v="1"/>
    <n v="10.523999999999999"/>
    <x v="2"/>
  </r>
  <r>
    <x v="28"/>
    <d v="2010-11-05T00:00:00"/>
    <x v="9"/>
    <x v="4043"/>
    <x v="0"/>
    <n v="44.34"/>
    <x v="0"/>
    <n v="2.9380000000000002"/>
    <x v="0"/>
    <n v="132.92458060000001"/>
    <x v="1"/>
    <n v="10.523999999999999"/>
    <x v="2"/>
  </r>
  <r>
    <x v="28"/>
    <d v="2010-11-12T00:00:00"/>
    <x v="9"/>
    <x v="4044"/>
    <x v="0"/>
    <n v="44.42"/>
    <x v="0"/>
    <n v="2.9609999999999999"/>
    <x v="0"/>
    <n v="132.97832260000001"/>
    <x v="1"/>
    <n v="10.523999999999999"/>
    <x v="2"/>
  </r>
  <r>
    <x v="28"/>
    <d v="2010-11-19T00:00:00"/>
    <x v="9"/>
    <x v="4045"/>
    <x v="0"/>
    <n v="48.62"/>
    <x v="0"/>
    <n v="3.03"/>
    <x v="1"/>
    <n v="132.91720000000001"/>
    <x v="1"/>
    <n v="10.523999999999999"/>
    <x v="2"/>
  </r>
  <r>
    <x v="28"/>
    <d v="2010-11-26T00:00:00"/>
    <x v="9"/>
    <x v="4046"/>
    <x v="1"/>
    <n v="44.61"/>
    <x v="0"/>
    <n v="3.07"/>
    <x v="1"/>
    <n v="132.8369333"/>
    <x v="1"/>
    <n v="10.523999999999999"/>
    <x v="2"/>
  </r>
  <r>
    <x v="28"/>
    <d v="2010-12-03T00:00:00"/>
    <x v="10"/>
    <x v="4047"/>
    <x v="0"/>
    <n v="39.42"/>
    <x v="0"/>
    <n v="3.0649999999999999"/>
    <x v="1"/>
    <n v="132.75666670000001"/>
    <x v="1"/>
    <n v="10.523999999999999"/>
    <x v="2"/>
  </r>
  <r>
    <x v="28"/>
    <d v="2010-12-10T00:00:00"/>
    <x v="10"/>
    <x v="4048"/>
    <x v="0"/>
    <n v="28.43"/>
    <x v="0"/>
    <n v="3.1320000000000001"/>
    <x v="1"/>
    <n v="132.6764"/>
    <x v="1"/>
    <n v="10.523999999999999"/>
    <x v="2"/>
  </r>
  <r>
    <x v="28"/>
    <d v="2010-12-17T00:00:00"/>
    <x v="10"/>
    <x v="4049"/>
    <x v="0"/>
    <n v="30.46"/>
    <x v="0"/>
    <n v="3.1389999999999998"/>
    <x v="1"/>
    <n v="132.6804516"/>
    <x v="1"/>
    <n v="10.523999999999999"/>
    <x v="2"/>
  </r>
  <r>
    <x v="28"/>
    <d v="2010-12-24T00:00:00"/>
    <x v="10"/>
    <x v="4050"/>
    <x v="0"/>
    <n v="29.76"/>
    <x v="0"/>
    <n v="3.15"/>
    <x v="1"/>
    <n v="132.74774189999999"/>
    <x v="1"/>
    <n v="10.523999999999999"/>
    <x v="2"/>
  </r>
  <r>
    <x v="28"/>
    <d v="2010-12-31T00:00:00"/>
    <x v="10"/>
    <x v="4051"/>
    <x v="1"/>
    <n v="28.49"/>
    <x v="0"/>
    <n v="3.177"/>
    <x v="1"/>
    <n v="132.81503230000001"/>
    <x v="1"/>
    <n v="10.523999999999999"/>
    <x v="2"/>
  </r>
  <r>
    <x v="28"/>
    <d v="2011-01-07T00:00:00"/>
    <x v="11"/>
    <x v="4052"/>
    <x v="0"/>
    <n v="32.56"/>
    <x v="0"/>
    <n v="3.1930000000000001"/>
    <x v="1"/>
    <n v="132.88232260000001"/>
    <x v="1"/>
    <n v="10.256"/>
    <x v="2"/>
  </r>
  <r>
    <x v="28"/>
    <d v="2011-01-14T00:00:00"/>
    <x v="11"/>
    <x v="4053"/>
    <x v="0"/>
    <n v="24.76"/>
    <x v="0"/>
    <n v="3.2149999999999999"/>
    <x v="1"/>
    <n v="132.9510645"/>
    <x v="1"/>
    <n v="10.256"/>
    <x v="2"/>
  </r>
  <r>
    <x v="28"/>
    <d v="2011-01-21T00:00:00"/>
    <x v="11"/>
    <x v="4054"/>
    <x v="0"/>
    <n v="26.8"/>
    <x v="0"/>
    <n v="3.2320000000000002"/>
    <x v="1"/>
    <n v="133.02851609999999"/>
    <x v="1"/>
    <n v="10.256"/>
    <x v="2"/>
  </r>
  <r>
    <x v="28"/>
    <d v="2011-01-28T00:00:00"/>
    <x v="11"/>
    <x v="4055"/>
    <x v="0"/>
    <n v="20.61"/>
    <x v="0"/>
    <n v="3.2429999999999999"/>
    <x v="1"/>
    <n v="133.10596770000001"/>
    <x v="1"/>
    <n v="10.256"/>
    <x v="2"/>
  </r>
  <r>
    <x v="28"/>
    <d v="2011-02-04T00:00:00"/>
    <x v="0"/>
    <x v="4056"/>
    <x v="0"/>
    <n v="26.39"/>
    <x v="0"/>
    <n v="3.24"/>
    <x v="1"/>
    <n v="133.18341939999999"/>
    <x v="1"/>
    <n v="10.256"/>
    <x v="2"/>
  </r>
  <r>
    <x v="28"/>
    <d v="2011-02-11T00:00:00"/>
    <x v="0"/>
    <x v="4057"/>
    <x v="1"/>
    <n v="28.89"/>
    <x v="0"/>
    <n v="3.2549999999999999"/>
    <x v="1"/>
    <n v="133.26087100000001"/>
    <x v="1"/>
    <n v="10.256"/>
    <x v="2"/>
  </r>
  <r>
    <x v="28"/>
    <d v="2011-02-18T00:00:00"/>
    <x v="0"/>
    <x v="4058"/>
    <x v="0"/>
    <n v="35.340000000000003"/>
    <x v="0"/>
    <n v="3.2629999999999999"/>
    <x v="1"/>
    <n v="133.37014289999999"/>
    <x v="1"/>
    <n v="10.256"/>
    <x v="2"/>
  </r>
  <r>
    <x v="28"/>
    <d v="2011-02-25T00:00:00"/>
    <x v="0"/>
    <x v="4059"/>
    <x v="0"/>
    <n v="30.23"/>
    <x v="0"/>
    <n v="3.2810000000000001"/>
    <x v="1"/>
    <n v="133.4921429"/>
    <x v="1"/>
    <n v="10.256"/>
    <x v="2"/>
  </r>
  <r>
    <x v="28"/>
    <d v="2011-03-04T00:00:00"/>
    <x v="1"/>
    <x v="4060"/>
    <x v="0"/>
    <n v="33.520000000000003"/>
    <x v="0"/>
    <n v="3.4369999999999998"/>
    <x v="1"/>
    <n v="133.61414289999999"/>
    <x v="1"/>
    <n v="10.256"/>
    <x v="2"/>
  </r>
  <r>
    <x v="28"/>
    <d v="2011-03-11T00:00:00"/>
    <x v="1"/>
    <x v="4061"/>
    <x v="0"/>
    <n v="41.42"/>
    <x v="0"/>
    <n v="3.6"/>
    <x v="2"/>
    <n v="133.7361429"/>
    <x v="1"/>
    <n v="10.256"/>
    <x v="2"/>
  </r>
  <r>
    <x v="28"/>
    <d v="2011-03-18T00:00:00"/>
    <x v="1"/>
    <x v="4062"/>
    <x v="0"/>
    <n v="43.38"/>
    <x v="0"/>
    <n v="3.6339999999999999"/>
    <x v="2"/>
    <n v="133.8492258"/>
    <x v="1"/>
    <n v="10.256"/>
    <x v="2"/>
  </r>
  <r>
    <x v="28"/>
    <d v="2011-03-25T00:00:00"/>
    <x v="1"/>
    <x v="4063"/>
    <x v="0"/>
    <n v="38.770000000000003"/>
    <x v="0"/>
    <n v="3.6240000000000001"/>
    <x v="2"/>
    <n v="133.95874190000001"/>
    <x v="1"/>
    <n v="10.256"/>
    <x v="2"/>
  </r>
  <r>
    <x v="28"/>
    <d v="2011-04-01T00:00:00"/>
    <x v="2"/>
    <x v="4064"/>
    <x v="0"/>
    <n v="36.04"/>
    <x v="0"/>
    <n v="3.6379999999999999"/>
    <x v="2"/>
    <n v="134.06825810000001"/>
    <x v="1"/>
    <n v="9.9659999999999993"/>
    <x v="2"/>
  </r>
  <r>
    <x v="28"/>
    <d v="2011-04-08T00:00:00"/>
    <x v="2"/>
    <x v="4065"/>
    <x v="0"/>
    <n v="44.42"/>
    <x v="0"/>
    <n v="3.72"/>
    <x v="2"/>
    <n v="134.17777419999999"/>
    <x v="1"/>
    <n v="9.9659999999999993"/>
    <x v="2"/>
  </r>
  <r>
    <x v="28"/>
    <d v="2011-04-15T00:00:00"/>
    <x v="2"/>
    <x v="4066"/>
    <x v="0"/>
    <n v="48.88"/>
    <x v="0"/>
    <n v="3.823"/>
    <x v="2"/>
    <n v="134.2784667"/>
    <x v="1"/>
    <n v="9.9659999999999993"/>
    <x v="2"/>
  </r>
  <r>
    <x v="28"/>
    <d v="2011-04-22T00:00:00"/>
    <x v="2"/>
    <x v="4067"/>
    <x v="0"/>
    <n v="47.76"/>
    <x v="0"/>
    <n v="3.919"/>
    <x v="2"/>
    <n v="134.3571"/>
    <x v="1"/>
    <n v="9.9659999999999993"/>
    <x v="2"/>
  </r>
  <r>
    <x v="28"/>
    <d v="2011-04-29T00:00:00"/>
    <x v="2"/>
    <x v="4068"/>
    <x v="0"/>
    <n v="57.2"/>
    <x v="1"/>
    <n v="3.988"/>
    <x v="2"/>
    <n v="134.43573330000001"/>
    <x v="1"/>
    <n v="9.9659999999999993"/>
    <x v="2"/>
  </r>
  <r>
    <x v="28"/>
    <d v="2011-05-06T00:00:00"/>
    <x v="3"/>
    <x v="4069"/>
    <x v="0"/>
    <n v="53.63"/>
    <x v="1"/>
    <n v="4.0780000000000003"/>
    <x v="2"/>
    <n v="134.51436670000001"/>
    <x v="1"/>
    <n v="9.9659999999999993"/>
    <x v="2"/>
  </r>
  <r>
    <x v="28"/>
    <d v="2011-05-13T00:00:00"/>
    <x v="3"/>
    <x v="4070"/>
    <x v="0"/>
    <n v="57.71"/>
    <x v="1"/>
    <n v="4.0949999999999998"/>
    <x v="2"/>
    <n v="134.59299999999999"/>
    <x v="1"/>
    <n v="9.9659999999999993"/>
    <x v="2"/>
  </r>
  <r>
    <x v="28"/>
    <d v="2011-05-20T00:00:00"/>
    <x v="3"/>
    <x v="4071"/>
    <x v="0"/>
    <n v="58.56"/>
    <x v="1"/>
    <n v="4.101"/>
    <x v="2"/>
    <n v="134.68038709999999"/>
    <x v="1"/>
    <n v="9.9659999999999993"/>
    <x v="2"/>
  </r>
  <r>
    <x v="28"/>
    <d v="2011-05-27T00:00:00"/>
    <x v="3"/>
    <x v="4072"/>
    <x v="0"/>
    <n v="62.59"/>
    <x v="1"/>
    <n v="4.0339999999999998"/>
    <x v="2"/>
    <n v="134.76777419999999"/>
    <x v="1"/>
    <n v="9.9659999999999993"/>
    <x v="2"/>
  </r>
  <r>
    <x v="28"/>
    <d v="2011-06-03T00:00:00"/>
    <x v="4"/>
    <x v="4073"/>
    <x v="0"/>
    <n v="70.09"/>
    <x v="1"/>
    <n v="3.9729999999999999"/>
    <x v="2"/>
    <n v="134.85516129999999"/>
    <x v="1"/>
    <n v="9.9659999999999993"/>
    <x v="2"/>
  </r>
  <r>
    <x v="28"/>
    <d v="2011-06-10T00:00:00"/>
    <x v="4"/>
    <x v="4074"/>
    <x v="0"/>
    <n v="69.53"/>
    <x v="1"/>
    <n v="3.9239999999999999"/>
    <x v="2"/>
    <n v="134.94254839999999"/>
    <x v="1"/>
    <n v="9.9659999999999993"/>
    <x v="2"/>
  </r>
  <r>
    <x v="28"/>
    <d v="2011-06-17T00:00:00"/>
    <x v="4"/>
    <x v="4075"/>
    <x v="0"/>
    <n v="63.97"/>
    <x v="1"/>
    <n v="3.8730000000000002"/>
    <x v="2"/>
    <n v="135.08373330000001"/>
    <x v="1"/>
    <n v="9.9659999999999993"/>
    <x v="2"/>
  </r>
  <r>
    <x v="28"/>
    <d v="2011-06-24T00:00:00"/>
    <x v="4"/>
    <x v="4076"/>
    <x v="0"/>
    <n v="68.53"/>
    <x v="1"/>
    <n v="3.851"/>
    <x v="2"/>
    <n v="135.26526670000001"/>
    <x v="1"/>
    <n v="9.9659999999999993"/>
    <x v="2"/>
  </r>
  <r>
    <x v="28"/>
    <d v="2011-07-01T00:00:00"/>
    <x v="5"/>
    <x v="4077"/>
    <x v="0"/>
    <n v="70.8"/>
    <x v="1"/>
    <n v="3.8149999999999999"/>
    <x v="2"/>
    <n v="135.4468"/>
    <x v="1"/>
    <n v="9.8629999999999995"/>
    <x v="2"/>
  </r>
  <r>
    <x v="28"/>
    <d v="2011-07-08T00:00:00"/>
    <x v="5"/>
    <x v="4078"/>
    <x v="0"/>
    <n v="74.22"/>
    <x v="1"/>
    <n v="3.7839999999999998"/>
    <x v="2"/>
    <n v="135.62833330000001"/>
    <x v="1"/>
    <n v="9.8629999999999995"/>
    <x v="2"/>
  </r>
  <r>
    <x v="28"/>
    <d v="2011-07-15T00:00:00"/>
    <x v="5"/>
    <x v="4079"/>
    <x v="0"/>
    <n v="75.2"/>
    <x v="1"/>
    <n v="3.827"/>
    <x v="2"/>
    <n v="135.7837419"/>
    <x v="1"/>
    <n v="9.8629999999999995"/>
    <x v="2"/>
  </r>
  <r>
    <x v="28"/>
    <d v="2011-07-22T00:00:00"/>
    <x v="5"/>
    <x v="4080"/>
    <x v="0"/>
    <n v="77.790000000000006"/>
    <x v="1"/>
    <n v="3.8820000000000001"/>
    <x v="2"/>
    <n v="135.87383869999999"/>
    <x v="1"/>
    <n v="9.8629999999999995"/>
    <x v="2"/>
  </r>
  <r>
    <x v="28"/>
    <d v="2011-07-29T00:00:00"/>
    <x v="5"/>
    <x v="4081"/>
    <x v="0"/>
    <n v="75.319999999999993"/>
    <x v="1"/>
    <n v="3.8980000000000001"/>
    <x v="2"/>
    <n v="135.96393549999999"/>
    <x v="1"/>
    <n v="9.8629999999999995"/>
    <x v="2"/>
  </r>
  <r>
    <x v="28"/>
    <d v="2011-08-05T00:00:00"/>
    <x v="6"/>
    <x v="4082"/>
    <x v="0"/>
    <n v="75.33"/>
    <x v="1"/>
    <n v="3.903"/>
    <x v="2"/>
    <n v="136.05403229999999"/>
    <x v="1"/>
    <n v="9.8629999999999995"/>
    <x v="2"/>
  </r>
  <r>
    <x v="28"/>
    <d v="2011-08-12T00:00:00"/>
    <x v="6"/>
    <x v="4083"/>
    <x v="0"/>
    <n v="74.69"/>
    <x v="1"/>
    <n v="3.88"/>
    <x v="2"/>
    <n v="136.14412899999999"/>
    <x v="1"/>
    <n v="9.8629999999999995"/>
    <x v="2"/>
  </r>
  <r>
    <x v="28"/>
    <d v="2011-08-19T00:00:00"/>
    <x v="6"/>
    <x v="4084"/>
    <x v="0"/>
    <n v="71.3"/>
    <x v="1"/>
    <n v="3.82"/>
    <x v="2"/>
    <n v="136.18312900000001"/>
    <x v="1"/>
    <n v="9.8629999999999995"/>
    <x v="2"/>
  </r>
  <r>
    <x v="28"/>
    <d v="2011-08-26T00:00:00"/>
    <x v="6"/>
    <x v="4085"/>
    <x v="0"/>
    <n v="72.22"/>
    <x v="1"/>
    <n v="3.7959999999999998"/>
    <x v="2"/>
    <n v="136.21361289999999"/>
    <x v="1"/>
    <n v="9.8629999999999995"/>
    <x v="2"/>
  </r>
  <r>
    <x v="28"/>
    <d v="2011-09-02T00:00:00"/>
    <x v="7"/>
    <x v="4086"/>
    <x v="0"/>
    <n v="69.16"/>
    <x v="1"/>
    <n v="3.7839999999999998"/>
    <x v="2"/>
    <n v="136.24409679999999"/>
    <x v="1"/>
    <n v="9.8629999999999995"/>
    <x v="2"/>
  </r>
  <r>
    <x v="28"/>
    <d v="2011-09-09T00:00:00"/>
    <x v="7"/>
    <x v="4087"/>
    <x v="1"/>
    <n v="69.14"/>
    <x v="1"/>
    <n v="3.8090000000000002"/>
    <x v="2"/>
    <n v="136.27458060000001"/>
    <x v="1"/>
    <n v="9.8629999999999995"/>
    <x v="2"/>
  </r>
  <r>
    <x v="28"/>
    <d v="2011-09-16T00:00:00"/>
    <x v="7"/>
    <x v="4088"/>
    <x v="0"/>
    <n v="68.08"/>
    <x v="1"/>
    <n v="3.8090000000000002"/>
    <x v="2"/>
    <n v="136.31450000000001"/>
    <x v="1"/>
    <n v="9.8629999999999995"/>
    <x v="2"/>
  </r>
  <r>
    <x v="28"/>
    <d v="2011-09-23T00:00:00"/>
    <x v="7"/>
    <x v="4089"/>
    <x v="0"/>
    <n v="62.36"/>
    <x v="1"/>
    <n v="3.758"/>
    <x v="2"/>
    <n v="136.36699999999999"/>
    <x v="1"/>
    <n v="9.8629999999999995"/>
    <x v="2"/>
  </r>
  <r>
    <x v="28"/>
    <d v="2011-09-30T00:00:00"/>
    <x v="7"/>
    <x v="4090"/>
    <x v="0"/>
    <n v="69.78"/>
    <x v="1"/>
    <n v="3.6840000000000002"/>
    <x v="2"/>
    <n v="136.4195"/>
    <x v="1"/>
    <n v="9.8629999999999995"/>
    <x v="2"/>
  </r>
  <r>
    <x v="28"/>
    <d v="2011-10-07T00:00:00"/>
    <x v="8"/>
    <x v="4091"/>
    <x v="0"/>
    <n v="56.44"/>
    <x v="1"/>
    <n v="3.633"/>
    <x v="2"/>
    <n v="136.47200000000001"/>
    <x v="1"/>
    <n v="9.3569999999999993"/>
    <x v="2"/>
  </r>
  <r>
    <x v="28"/>
    <d v="2011-10-14T00:00:00"/>
    <x v="8"/>
    <x v="4092"/>
    <x v="0"/>
    <n v="62.63"/>
    <x v="1"/>
    <n v="3.5830000000000002"/>
    <x v="2"/>
    <n v="136.51509680000001"/>
    <x v="1"/>
    <n v="9.3569999999999993"/>
    <x v="2"/>
  </r>
  <r>
    <x v="28"/>
    <d v="2011-10-21T00:00:00"/>
    <x v="8"/>
    <x v="4093"/>
    <x v="0"/>
    <n v="59.3"/>
    <x v="1"/>
    <n v="3.6179999999999999"/>
    <x v="2"/>
    <n v="136.5017742"/>
    <x v="1"/>
    <n v="9.3569999999999993"/>
    <x v="2"/>
  </r>
  <r>
    <x v="28"/>
    <d v="2011-10-28T00:00:00"/>
    <x v="8"/>
    <x v="4094"/>
    <x v="0"/>
    <n v="49.31"/>
    <x v="0"/>
    <n v="3.6040000000000001"/>
    <x v="2"/>
    <n v="136.48845159999999"/>
    <x v="1"/>
    <n v="9.3569999999999993"/>
    <x v="2"/>
  </r>
  <r>
    <x v="28"/>
    <d v="2011-11-04T00:00:00"/>
    <x v="9"/>
    <x v="4095"/>
    <x v="0"/>
    <n v="42.81"/>
    <x v="0"/>
    <n v="3.5859999999999999"/>
    <x v="2"/>
    <n v="136.47512900000001"/>
    <x v="1"/>
    <n v="9.3569999999999993"/>
    <x v="2"/>
  </r>
  <r>
    <x v="28"/>
    <d v="2011-11-11T00:00:00"/>
    <x v="9"/>
    <x v="4096"/>
    <x v="0"/>
    <n v="47.8"/>
    <x v="0"/>
    <n v="3.57"/>
    <x v="2"/>
    <n v="136.46180649999999"/>
    <x v="1"/>
    <n v="9.3569999999999993"/>
    <x v="2"/>
  </r>
  <r>
    <x v="28"/>
    <d v="2011-11-18T00:00:00"/>
    <x v="9"/>
    <x v="4097"/>
    <x v="0"/>
    <n v="50.62"/>
    <x v="1"/>
    <n v="3.5710000000000002"/>
    <x v="2"/>
    <n v="136.46666669999999"/>
    <x v="1"/>
    <n v="9.3569999999999993"/>
    <x v="2"/>
  </r>
  <r>
    <x v="28"/>
    <d v="2011-11-25T00:00:00"/>
    <x v="9"/>
    <x v="4098"/>
    <x v="1"/>
    <n v="46.28"/>
    <x v="0"/>
    <n v="3.536"/>
    <x v="2"/>
    <n v="136.47880000000001"/>
    <x v="1"/>
    <n v="9.3569999999999993"/>
    <x v="2"/>
  </r>
  <r>
    <x v="28"/>
    <d v="2011-12-02T00:00:00"/>
    <x v="10"/>
    <x v="4099"/>
    <x v="0"/>
    <n v="49.11"/>
    <x v="0"/>
    <n v="3.5009999999999999"/>
    <x v="2"/>
    <n v="136.49093329999999"/>
    <x v="1"/>
    <n v="9.3569999999999993"/>
    <x v="2"/>
  </r>
  <r>
    <x v="28"/>
    <d v="2011-12-09T00:00:00"/>
    <x v="10"/>
    <x v="4100"/>
    <x v="0"/>
    <n v="45.35"/>
    <x v="0"/>
    <n v="3.47"/>
    <x v="1"/>
    <n v="136.50306670000001"/>
    <x v="1"/>
    <n v="9.3569999999999993"/>
    <x v="2"/>
  </r>
  <r>
    <x v="28"/>
    <d v="2011-12-16T00:00:00"/>
    <x v="10"/>
    <x v="4101"/>
    <x v="0"/>
    <n v="39.11"/>
    <x v="0"/>
    <n v="3.4449999999999998"/>
    <x v="1"/>
    <n v="136.53351610000001"/>
    <x v="1"/>
    <n v="9.3569999999999993"/>
    <x v="2"/>
  </r>
  <r>
    <x v="28"/>
    <d v="2011-12-23T00:00:00"/>
    <x v="10"/>
    <x v="4102"/>
    <x v="0"/>
    <n v="39.83"/>
    <x v="0"/>
    <n v="3.4129999999999998"/>
    <x v="1"/>
    <n v="136.58838710000001"/>
    <x v="1"/>
    <n v="9.3569999999999993"/>
    <x v="2"/>
  </r>
  <r>
    <x v="28"/>
    <d v="2011-12-30T00:00:00"/>
    <x v="10"/>
    <x v="4103"/>
    <x v="1"/>
    <n v="36.28"/>
    <x v="0"/>
    <n v="3.4020000000000001"/>
    <x v="1"/>
    <n v="136.6432581"/>
    <x v="1"/>
    <n v="9.3569999999999993"/>
    <x v="2"/>
  </r>
  <r>
    <x v="28"/>
    <d v="2012-01-06T00:00:00"/>
    <x v="11"/>
    <x v="4104"/>
    <x v="0"/>
    <n v="34.61"/>
    <x v="0"/>
    <n v="3.4390000000000001"/>
    <x v="1"/>
    <n v="136.69812899999999"/>
    <x v="1"/>
    <n v="8.9879999999999995"/>
    <x v="0"/>
  </r>
  <r>
    <x v="28"/>
    <d v="2012-01-13T00:00:00"/>
    <x v="11"/>
    <x v="4105"/>
    <x v="0"/>
    <n v="39"/>
    <x v="0"/>
    <n v="3.5230000000000001"/>
    <x v="2"/>
    <n v="136.75299999999999"/>
    <x v="1"/>
    <n v="8.9879999999999995"/>
    <x v="0"/>
  </r>
  <r>
    <x v="28"/>
    <d v="2012-01-20T00:00:00"/>
    <x v="11"/>
    <x v="4106"/>
    <x v="0"/>
    <n v="29.16"/>
    <x v="0"/>
    <n v="3.5419999999999998"/>
    <x v="2"/>
    <n v="136.85641939999999"/>
    <x v="1"/>
    <n v="8.9879999999999995"/>
    <x v="0"/>
  </r>
  <r>
    <x v="28"/>
    <d v="2012-01-27T00:00:00"/>
    <x v="11"/>
    <x v="4107"/>
    <x v="0"/>
    <n v="35.68"/>
    <x v="0"/>
    <n v="3.5680000000000001"/>
    <x v="2"/>
    <n v="136.95983870000001"/>
    <x v="1"/>
    <n v="8.9879999999999995"/>
    <x v="0"/>
  </r>
  <r>
    <x v="28"/>
    <d v="2012-02-03T00:00:00"/>
    <x v="0"/>
    <x v="4108"/>
    <x v="0"/>
    <n v="40.58"/>
    <x v="0"/>
    <n v="3.633"/>
    <x v="2"/>
    <n v="137.06325810000001"/>
    <x v="1"/>
    <n v="8.9879999999999995"/>
    <x v="0"/>
  </r>
  <r>
    <x v="28"/>
    <d v="2012-02-10T00:00:00"/>
    <x v="0"/>
    <x v="4109"/>
    <x v="1"/>
    <n v="35.68"/>
    <x v="0"/>
    <n v="3.6549999999999998"/>
    <x v="2"/>
    <n v="137.1666774"/>
    <x v="1"/>
    <n v="8.9879999999999995"/>
    <x v="0"/>
  </r>
  <r>
    <x v="28"/>
    <d v="2012-02-17T00:00:00"/>
    <x v="0"/>
    <x v="4110"/>
    <x v="0"/>
    <n v="36.25"/>
    <x v="0"/>
    <n v="3.7029999999999998"/>
    <x v="2"/>
    <n v="137.25831030000001"/>
    <x v="1"/>
    <n v="8.9879999999999995"/>
    <x v="0"/>
  </r>
  <r>
    <x v="28"/>
    <d v="2012-02-24T00:00:00"/>
    <x v="0"/>
    <x v="4111"/>
    <x v="0"/>
    <n v="39"/>
    <x v="0"/>
    <n v="3.7509999999999999"/>
    <x v="2"/>
    <n v="137.34110340000001"/>
    <x v="1"/>
    <n v="8.9879999999999995"/>
    <x v="0"/>
  </r>
  <r>
    <x v="28"/>
    <d v="2012-03-02T00:00:00"/>
    <x v="1"/>
    <x v="4112"/>
    <x v="0"/>
    <n v="37.47"/>
    <x v="0"/>
    <n v="3.827"/>
    <x v="2"/>
    <n v="137.42389660000001"/>
    <x v="1"/>
    <n v="8.9879999999999995"/>
    <x v="0"/>
  </r>
  <r>
    <x v="28"/>
    <d v="2012-03-09T00:00:00"/>
    <x v="1"/>
    <x v="4113"/>
    <x v="0"/>
    <n v="41.72"/>
    <x v="0"/>
    <n v="3.8759999999999999"/>
    <x v="2"/>
    <n v="137.50668970000001"/>
    <x v="1"/>
    <n v="8.9879999999999995"/>
    <x v="0"/>
  </r>
  <r>
    <x v="28"/>
    <d v="2012-03-16T00:00:00"/>
    <x v="1"/>
    <x v="4114"/>
    <x v="0"/>
    <n v="46.06"/>
    <x v="0"/>
    <n v="3.867"/>
    <x v="2"/>
    <n v="137.58438709999999"/>
    <x v="1"/>
    <n v="8.9879999999999995"/>
    <x v="0"/>
  </r>
  <r>
    <x v="28"/>
    <d v="2012-03-23T00:00:00"/>
    <x v="1"/>
    <x v="4115"/>
    <x v="0"/>
    <n v="54.68"/>
    <x v="1"/>
    <n v="3.8889999999999998"/>
    <x v="2"/>
    <n v="137.65529029999999"/>
    <x v="1"/>
    <n v="8.9879999999999995"/>
    <x v="0"/>
  </r>
  <r>
    <x v="28"/>
    <d v="2012-03-30T00:00:00"/>
    <x v="1"/>
    <x v="4116"/>
    <x v="0"/>
    <n v="46.4"/>
    <x v="0"/>
    <n v="3.9209999999999998"/>
    <x v="2"/>
    <n v="137.72619349999999"/>
    <x v="1"/>
    <n v="8.9879999999999995"/>
    <x v="0"/>
  </r>
  <r>
    <x v="28"/>
    <d v="2012-04-06T00:00:00"/>
    <x v="2"/>
    <x v="4117"/>
    <x v="0"/>
    <n v="46.38"/>
    <x v="0"/>
    <n v="3.9569999999999999"/>
    <x v="2"/>
    <n v="137.79709679999999"/>
    <x v="1"/>
    <n v="9.14"/>
    <x v="2"/>
  </r>
  <r>
    <x v="28"/>
    <d v="2012-04-13T00:00:00"/>
    <x v="2"/>
    <x v="4118"/>
    <x v="0"/>
    <n v="49.89"/>
    <x v="0"/>
    <n v="4.0250000000000004"/>
    <x v="2"/>
    <n v="137.86799999999999"/>
    <x v="1"/>
    <n v="9.14"/>
    <x v="2"/>
  </r>
  <r>
    <x v="28"/>
    <d v="2012-04-20T00:00:00"/>
    <x v="2"/>
    <x v="4119"/>
    <x v="0"/>
    <n v="58.81"/>
    <x v="1"/>
    <n v="4.0460000000000003"/>
    <x v="2"/>
    <n v="137.92306669999999"/>
    <x v="1"/>
    <n v="9.14"/>
    <x v="2"/>
  </r>
  <r>
    <x v="28"/>
    <d v="2012-04-27T00:00:00"/>
    <x v="2"/>
    <x v="4120"/>
    <x v="0"/>
    <n v="51.42"/>
    <x v="1"/>
    <n v="4.0229999999999997"/>
    <x v="2"/>
    <n v="137.9781333"/>
    <x v="1"/>
    <n v="9.14"/>
    <x v="2"/>
  </r>
  <r>
    <x v="28"/>
    <d v="2012-05-04T00:00:00"/>
    <x v="3"/>
    <x v="4121"/>
    <x v="0"/>
    <n v="50.75"/>
    <x v="1"/>
    <n v="3.9910000000000001"/>
    <x v="2"/>
    <n v="138.03319999999999"/>
    <x v="1"/>
    <n v="9.14"/>
    <x v="2"/>
  </r>
  <r>
    <x v="28"/>
    <d v="2012-05-11T00:00:00"/>
    <x v="3"/>
    <x v="4122"/>
    <x v="0"/>
    <n v="56.72"/>
    <x v="1"/>
    <n v="3.9470000000000001"/>
    <x v="2"/>
    <n v="138.08826669999999"/>
    <x v="1"/>
    <n v="9.14"/>
    <x v="2"/>
  </r>
  <r>
    <x v="28"/>
    <d v="2012-05-18T00:00:00"/>
    <x v="3"/>
    <x v="4123"/>
    <x v="0"/>
    <n v="61.9"/>
    <x v="1"/>
    <n v="3.899"/>
    <x v="2"/>
    <n v="138.1065806"/>
    <x v="1"/>
    <n v="9.14"/>
    <x v="2"/>
  </r>
  <r>
    <x v="28"/>
    <d v="2012-05-25T00:00:00"/>
    <x v="3"/>
    <x v="4124"/>
    <x v="0"/>
    <n v="62.39"/>
    <x v="1"/>
    <n v="3.85"/>
    <x v="2"/>
    <n v="138.11019350000001"/>
    <x v="1"/>
    <n v="9.14"/>
    <x v="2"/>
  </r>
  <r>
    <x v="28"/>
    <d v="2012-06-01T00:00:00"/>
    <x v="4"/>
    <x v="4125"/>
    <x v="0"/>
    <n v="70.010000000000005"/>
    <x v="1"/>
    <n v="3.798"/>
    <x v="2"/>
    <n v="138.11380650000001"/>
    <x v="1"/>
    <n v="9.14"/>
    <x v="2"/>
  </r>
  <r>
    <x v="28"/>
    <d v="2012-06-08T00:00:00"/>
    <x v="4"/>
    <x v="4126"/>
    <x v="0"/>
    <n v="61.71"/>
    <x v="1"/>
    <n v="3.746"/>
    <x v="2"/>
    <n v="138.11741939999999"/>
    <x v="1"/>
    <n v="9.14"/>
    <x v="2"/>
  </r>
  <r>
    <x v="28"/>
    <d v="2012-06-15T00:00:00"/>
    <x v="4"/>
    <x v="4127"/>
    <x v="0"/>
    <n v="66.56"/>
    <x v="1"/>
    <n v="3.6829999999999998"/>
    <x v="2"/>
    <n v="138.12953329999999"/>
    <x v="1"/>
    <n v="9.14"/>
    <x v="2"/>
  </r>
  <r>
    <x v="28"/>
    <d v="2012-06-22T00:00:00"/>
    <x v="4"/>
    <x v="4128"/>
    <x v="0"/>
    <n v="70.61"/>
    <x v="1"/>
    <n v="3.629"/>
    <x v="2"/>
    <n v="138.16290000000001"/>
    <x v="1"/>
    <n v="9.14"/>
    <x v="2"/>
  </r>
  <r>
    <x v="28"/>
    <d v="2012-06-29T00:00:00"/>
    <x v="4"/>
    <x v="4129"/>
    <x v="0"/>
    <n v="70.989999999999995"/>
    <x v="1"/>
    <n v="3.577"/>
    <x v="2"/>
    <n v="138.1962667"/>
    <x v="1"/>
    <n v="9.14"/>
    <x v="2"/>
  </r>
  <r>
    <x v="28"/>
    <d v="2012-07-06T00:00:00"/>
    <x v="5"/>
    <x v="4130"/>
    <x v="0"/>
    <n v="77.41"/>
    <x v="1"/>
    <n v="3.5379999999999998"/>
    <x v="2"/>
    <n v="138.22963329999999"/>
    <x v="1"/>
    <n v="9.4190000000000005"/>
    <x v="2"/>
  </r>
  <r>
    <x v="28"/>
    <d v="2012-07-13T00:00:00"/>
    <x v="5"/>
    <x v="4131"/>
    <x v="0"/>
    <n v="75.81"/>
    <x v="1"/>
    <n v="3.5609999999999999"/>
    <x v="2"/>
    <n v="138.26300000000001"/>
    <x v="1"/>
    <n v="9.4190000000000005"/>
    <x v="2"/>
  </r>
  <r>
    <x v="28"/>
    <d v="2012-07-20T00:00:00"/>
    <x v="5"/>
    <x v="4132"/>
    <x v="0"/>
    <n v="76.569999999999993"/>
    <x v="1"/>
    <n v="3.61"/>
    <x v="2"/>
    <n v="138.2331935"/>
    <x v="1"/>
    <n v="9.4190000000000005"/>
    <x v="2"/>
  </r>
  <r>
    <x v="28"/>
    <d v="2012-07-27T00:00:00"/>
    <x v="5"/>
    <x v="4133"/>
    <x v="0"/>
    <n v="73.52"/>
    <x v="1"/>
    <n v="3.7010000000000001"/>
    <x v="2"/>
    <n v="138.20338709999999"/>
    <x v="1"/>
    <n v="9.4190000000000005"/>
    <x v="2"/>
  </r>
  <r>
    <x v="28"/>
    <d v="2012-08-03T00:00:00"/>
    <x v="6"/>
    <x v="4134"/>
    <x v="0"/>
    <n v="72.989999999999995"/>
    <x v="1"/>
    <n v="3.698"/>
    <x v="2"/>
    <n v="138.17358060000001"/>
    <x v="1"/>
    <n v="9.4190000000000005"/>
    <x v="2"/>
  </r>
  <r>
    <x v="28"/>
    <d v="2012-08-10T00:00:00"/>
    <x v="6"/>
    <x v="4135"/>
    <x v="0"/>
    <n v="76.739999999999995"/>
    <x v="1"/>
    <n v="3.7719999999999998"/>
    <x v="2"/>
    <n v="138.1437742"/>
    <x v="1"/>
    <n v="9.4190000000000005"/>
    <x v="2"/>
  </r>
  <r>
    <x v="28"/>
    <d v="2012-08-17T00:00:00"/>
    <x v="6"/>
    <x v="4136"/>
    <x v="0"/>
    <n v="74.92"/>
    <x v="1"/>
    <n v="3.84"/>
    <x v="2"/>
    <n v="138.18570969999999"/>
    <x v="1"/>
    <n v="9.4190000000000005"/>
    <x v="2"/>
  </r>
  <r>
    <x v="28"/>
    <d v="2012-08-24T00:00:00"/>
    <x v="6"/>
    <x v="4137"/>
    <x v="0"/>
    <n v="70.42"/>
    <x v="1"/>
    <n v="3.8740000000000001"/>
    <x v="2"/>
    <n v="138.2814516"/>
    <x v="1"/>
    <n v="9.4190000000000005"/>
    <x v="2"/>
  </r>
  <r>
    <x v="28"/>
    <d v="2012-08-31T00:00:00"/>
    <x v="6"/>
    <x v="4138"/>
    <x v="0"/>
    <n v="71.930000000000007"/>
    <x v="1"/>
    <n v="3.8839999999999999"/>
    <x v="2"/>
    <n v="138.3771935"/>
    <x v="1"/>
    <n v="9.4190000000000005"/>
    <x v="2"/>
  </r>
  <r>
    <x v="28"/>
    <d v="2012-09-07T00:00:00"/>
    <x v="7"/>
    <x v="4139"/>
    <x v="1"/>
    <n v="73.3"/>
    <x v="1"/>
    <n v="3.9209999999999998"/>
    <x v="2"/>
    <n v="138.47293550000001"/>
    <x v="1"/>
    <n v="9.4190000000000005"/>
    <x v="2"/>
  </r>
  <r>
    <x v="28"/>
    <d v="2012-09-14T00:00:00"/>
    <x v="7"/>
    <x v="4140"/>
    <x v="0"/>
    <n v="66.42"/>
    <x v="1"/>
    <n v="3.988"/>
    <x v="2"/>
    <n v="138.56729999999999"/>
    <x v="1"/>
    <n v="9.4190000000000005"/>
    <x v="2"/>
  </r>
  <r>
    <x v="28"/>
    <d v="2012-09-21T00:00:00"/>
    <x v="7"/>
    <x v="4141"/>
    <x v="0"/>
    <n v="63.38"/>
    <x v="1"/>
    <n v="4.056"/>
    <x v="2"/>
    <n v="138.6534"/>
    <x v="1"/>
    <n v="9.4190000000000005"/>
    <x v="2"/>
  </r>
  <r>
    <x v="28"/>
    <d v="2012-09-28T00:00:00"/>
    <x v="7"/>
    <x v="4142"/>
    <x v="0"/>
    <n v="62.17"/>
    <x v="1"/>
    <n v="4.0179999999999998"/>
    <x v="2"/>
    <n v="138.73949999999999"/>
    <x v="1"/>
    <n v="9.4190000000000005"/>
    <x v="2"/>
  </r>
  <r>
    <x v="28"/>
    <d v="2012-10-05T00:00:00"/>
    <x v="8"/>
    <x v="4143"/>
    <x v="0"/>
    <n v="62.09"/>
    <x v="1"/>
    <n v="4.0270000000000001"/>
    <x v="2"/>
    <n v="138.82560000000001"/>
    <x v="1"/>
    <n v="9.1509999999999998"/>
    <x v="2"/>
  </r>
  <r>
    <x v="28"/>
    <d v="2012-10-12T00:00:00"/>
    <x v="8"/>
    <x v="4144"/>
    <x v="0"/>
    <n v="54.18"/>
    <x v="1"/>
    <n v="4.0289999999999999"/>
    <x v="2"/>
    <n v="138.9117"/>
    <x v="1"/>
    <n v="9.1509999999999998"/>
    <x v="2"/>
  </r>
  <r>
    <x v="28"/>
    <d v="2012-10-19T00:00:00"/>
    <x v="8"/>
    <x v="4145"/>
    <x v="0"/>
    <n v="55.28"/>
    <x v="1"/>
    <n v="4"/>
    <x v="2"/>
    <n v="138.83361289999999"/>
    <x v="1"/>
    <n v="9.1509999999999998"/>
    <x v="2"/>
  </r>
  <r>
    <x v="28"/>
    <d v="2012-10-26T00:00:00"/>
    <x v="8"/>
    <x v="4146"/>
    <x v="0"/>
    <n v="57.58"/>
    <x v="1"/>
    <n v="3.9169999999999998"/>
    <x v="2"/>
    <n v="138.72816130000001"/>
    <x v="1"/>
    <n v="9.1509999999999998"/>
    <x v="2"/>
  </r>
  <r>
    <x v="29"/>
    <d v="2010-02-05T00:00:00"/>
    <x v="0"/>
    <x v="4147"/>
    <x v="0"/>
    <n v="39.049999999999997"/>
    <x v="0"/>
    <n v="2.5720000000000001"/>
    <x v="0"/>
    <n v="210.7526053"/>
    <x v="0"/>
    <n v="8.3239999999999998"/>
    <x v="0"/>
  </r>
  <r>
    <x v="29"/>
    <d v="2010-02-12T00:00:00"/>
    <x v="0"/>
    <x v="4148"/>
    <x v="1"/>
    <n v="37.770000000000003"/>
    <x v="0"/>
    <n v="2.548"/>
    <x v="0"/>
    <n v="210.89799350000001"/>
    <x v="0"/>
    <n v="8.3239999999999998"/>
    <x v="0"/>
  </r>
  <r>
    <x v="29"/>
    <d v="2010-02-19T00:00:00"/>
    <x v="0"/>
    <x v="4149"/>
    <x v="0"/>
    <n v="39.75"/>
    <x v="0"/>
    <n v="2.5139999999999998"/>
    <x v="0"/>
    <n v="210.94516049999999"/>
    <x v="0"/>
    <n v="8.3239999999999998"/>
    <x v="0"/>
  </r>
  <r>
    <x v="29"/>
    <d v="2010-02-26T00:00:00"/>
    <x v="0"/>
    <x v="4150"/>
    <x v="0"/>
    <n v="45.31"/>
    <x v="0"/>
    <n v="2.5609999999999999"/>
    <x v="0"/>
    <n v="210.9759573"/>
    <x v="0"/>
    <n v="8.3239999999999998"/>
    <x v="0"/>
  </r>
  <r>
    <x v="29"/>
    <d v="2010-03-05T00:00:00"/>
    <x v="1"/>
    <x v="4151"/>
    <x v="0"/>
    <n v="48.61"/>
    <x v="0"/>
    <n v="2.625"/>
    <x v="0"/>
    <n v="211.00675419999999"/>
    <x v="0"/>
    <n v="8.3239999999999998"/>
    <x v="0"/>
  </r>
  <r>
    <x v="29"/>
    <d v="2010-03-12T00:00:00"/>
    <x v="1"/>
    <x v="4152"/>
    <x v="0"/>
    <n v="57.1"/>
    <x v="1"/>
    <n v="2.6669999999999998"/>
    <x v="0"/>
    <n v="211.03755100000001"/>
    <x v="0"/>
    <n v="8.3239999999999998"/>
    <x v="0"/>
  </r>
  <r>
    <x v="29"/>
    <d v="2010-03-19T00:00:00"/>
    <x v="1"/>
    <x v="4153"/>
    <x v="0"/>
    <n v="54.68"/>
    <x v="1"/>
    <n v="2.72"/>
    <x v="0"/>
    <n v="210.8733316"/>
    <x v="0"/>
    <n v="8.3239999999999998"/>
    <x v="0"/>
  </r>
  <r>
    <x v="29"/>
    <d v="2010-03-26T00:00:00"/>
    <x v="1"/>
    <x v="4154"/>
    <x v="0"/>
    <n v="51.66"/>
    <x v="1"/>
    <n v="2.7320000000000002"/>
    <x v="0"/>
    <n v="210.67660950000001"/>
    <x v="0"/>
    <n v="8.3239999999999998"/>
    <x v="0"/>
  </r>
  <r>
    <x v="29"/>
    <d v="2010-04-02T00:00:00"/>
    <x v="2"/>
    <x v="4155"/>
    <x v="0"/>
    <n v="64.12"/>
    <x v="1"/>
    <n v="2.7189999999999999"/>
    <x v="0"/>
    <n v="210.4798874"/>
    <x v="0"/>
    <n v="8.1999999999999993"/>
    <x v="0"/>
  </r>
  <r>
    <x v="29"/>
    <d v="2010-04-09T00:00:00"/>
    <x v="2"/>
    <x v="4156"/>
    <x v="0"/>
    <n v="65.739999999999995"/>
    <x v="1"/>
    <n v="2.77"/>
    <x v="0"/>
    <n v="210.28316530000001"/>
    <x v="0"/>
    <n v="8.1999999999999993"/>
    <x v="0"/>
  </r>
  <r>
    <x v="29"/>
    <d v="2010-04-16T00:00:00"/>
    <x v="2"/>
    <x v="4157"/>
    <x v="0"/>
    <n v="67.87"/>
    <x v="1"/>
    <n v="2.8079999999999998"/>
    <x v="0"/>
    <n v="210.1495463"/>
    <x v="0"/>
    <n v="8.1999999999999993"/>
    <x v="0"/>
  </r>
  <r>
    <x v="29"/>
    <d v="2010-04-23T00:00:00"/>
    <x v="2"/>
    <x v="4158"/>
    <x v="0"/>
    <n v="64.209999999999994"/>
    <x v="1"/>
    <n v="2.7949999999999999"/>
    <x v="0"/>
    <n v="210.10006480000001"/>
    <x v="0"/>
    <n v="8.1999999999999993"/>
    <x v="0"/>
  </r>
  <r>
    <x v="29"/>
    <d v="2010-04-30T00:00:00"/>
    <x v="2"/>
    <x v="4159"/>
    <x v="0"/>
    <n v="66.930000000000007"/>
    <x v="1"/>
    <n v="2.78"/>
    <x v="0"/>
    <n v="210.0505833"/>
    <x v="0"/>
    <n v="8.1999999999999993"/>
    <x v="0"/>
  </r>
  <r>
    <x v="29"/>
    <d v="2010-05-07T00:00:00"/>
    <x v="3"/>
    <x v="4160"/>
    <x v="0"/>
    <n v="70.87"/>
    <x v="1"/>
    <n v="2.835"/>
    <x v="0"/>
    <n v="210.00110179999999"/>
    <x v="0"/>
    <n v="8.1999999999999993"/>
    <x v="0"/>
  </r>
  <r>
    <x v="29"/>
    <d v="2010-05-14T00:00:00"/>
    <x v="3"/>
    <x v="4161"/>
    <x v="0"/>
    <n v="73.08"/>
    <x v="1"/>
    <n v="2.8540000000000001"/>
    <x v="0"/>
    <n v="209.9984585"/>
    <x v="0"/>
    <n v="8.1999999999999993"/>
    <x v="0"/>
  </r>
  <r>
    <x v="29"/>
    <d v="2010-05-21T00:00:00"/>
    <x v="3"/>
    <x v="4162"/>
    <x v="0"/>
    <n v="74.239999999999995"/>
    <x v="1"/>
    <n v="2.8260000000000001"/>
    <x v="0"/>
    <n v="210.27684429999999"/>
    <x v="0"/>
    <n v="8.1999999999999993"/>
    <x v="0"/>
  </r>
  <r>
    <x v="29"/>
    <d v="2010-05-28T00:00:00"/>
    <x v="3"/>
    <x v="4163"/>
    <x v="0"/>
    <n v="80.94"/>
    <x v="1"/>
    <n v="2.7589999999999999"/>
    <x v="0"/>
    <n v="210.55523009999999"/>
    <x v="0"/>
    <n v="8.1999999999999993"/>
    <x v="0"/>
  </r>
  <r>
    <x v="29"/>
    <d v="2010-06-04T00:00:00"/>
    <x v="4"/>
    <x v="4164"/>
    <x v="0"/>
    <n v="82.68"/>
    <x v="1"/>
    <n v="2.7050000000000001"/>
    <x v="0"/>
    <n v="210.83361600000001"/>
    <x v="0"/>
    <n v="8.1999999999999993"/>
    <x v="0"/>
  </r>
  <r>
    <x v="29"/>
    <d v="2010-06-11T00:00:00"/>
    <x v="4"/>
    <x v="4165"/>
    <x v="0"/>
    <n v="83.51"/>
    <x v="1"/>
    <n v="2.6680000000000001"/>
    <x v="0"/>
    <n v="211.1120018"/>
    <x v="0"/>
    <n v="8.1999999999999993"/>
    <x v="0"/>
  </r>
  <r>
    <x v="29"/>
    <d v="2010-06-18T00:00:00"/>
    <x v="4"/>
    <x v="4166"/>
    <x v="0"/>
    <n v="86.18"/>
    <x v="2"/>
    <n v="2.637"/>
    <x v="0"/>
    <n v="211.10965429999999"/>
    <x v="0"/>
    <n v="8.1999999999999993"/>
    <x v="0"/>
  </r>
  <r>
    <x v="29"/>
    <d v="2010-06-25T00:00:00"/>
    <x v="4"/>
    <x v="4167"/>
    <x v="0"/>
    <n v="87.01"/>
    <x v="2"/>
    <n v="2.653"/>
    <x v="0"/>
    <n v="210.9950134"/>
    <x v="0"/>
    <n v="8.1999999999999993"/>
    <x v="0"/>
  </r>
  <r>
    <x v="29"/>
    <d v="2010-07-02T00:00:00"/>
    <x v="5"/>
    <x v="4168"/>
    <x v="0"/>
    <n v="82.29"/>
    <x v="1"/>
    <n v="2.669"/>
    <x v="0"/>
    <n v="210.88037259999999"/>
    <x v="0"/>
    <n v="8.0990000000000002"/>
    <x v="0"/>
  </r>
  <r>
    <x v="29"/>
    <d v="2010-07-09T00:00:00"/>
    <x v="5"/>
    <x v="4169"/>
    <x v="0"/>
    <n v="81.67"/>
    <x v="1"/>
    <n v="2.6419999999999999"/>
    <x v="0"/>
    <n v="210.7657317"/>
    <x v="0"/>
    <n v="8.0990000000000002"/>
    <x v="0"/>
  </r>
  <r>
    <x v="29"/>
    <d v="2010-07-16T00:00:00"/>
    <x v="5"/>
    <x v="4170"/>
    <x v="0"/>
    <n v="85.61"/>
    <x v="1"/>
    <n v="2.6230000000000002"/>
    <x v="0"/>
    <n v="210.75779539999999"/>
    <x v="0"/>
    <n v="8.0990000000000002"/>
    <x v="0"/>
  </r>
  <r>
    <x v="29"/>
    <d v="2010-07-23T00:00:00"/>
    <x v="5"/>
    <x v="4171"/>
    <x v="0"/>
    <n v="87.17"/>
    <x v="2"/>
    <n v="2.6080000000000001"/>
    <x v="0"/>
    <n v="210.89213190000001"/>
    <x v="0"/>
    <n v="8.0990000000000002"/>
    <x v="0"/>
  </r>
  <r>
    <x v="29"/>
    <d v="2010-07-30T00:00:00"/>
    <x v="5"/>
    <x v="4172"/>
    <x v="0"/>
    <n v="83.59"/>
    <x v="1"/>
    <n v="2.64"/>
    <x v="0"/>
    <n v="211.0264684"/>
    <x v="0"/>
    <n v="8.0990000000000002"/>
    <x v="0"/>
  </r>
  <r>
    <x v="29"/>
    <d v="2010-08-06T00:00:00"/>
    <x v="6"/>
    <x v="4173"/>
    <x v="0"/>
    <n v="90.3"/>
    <x v="2"/>
    <n v="2.6269999999999998"/>
    <x v="0"/>
    <n v="211.16080489999999"/>
    <x v="0"/>
    <n v="8.0990000000000002"/>
    <x v="0"/>
  </r>
  <r>
    <x v="29"/>
    <d v="2010-08-13T00:00:00"/>
    <x v="6"/>
    <x v="4174"/>
    <x v="0"/>
    <n v="89.65"/>
    <x v="2"/>
    <n v="2.6920000000000002"/>
    <x v="0"/>
    <n v="211.29514130000001"/>
    <x v="0"/>
    <n v="8.0990000000000002"/>
    <x v="0"/>
  </r>
  <r>
    <x v="29"/>
    <d v="2010-08-20T00:00:00"/>
    <x v="6"/>
    <x v="4175"/>
    <x v="0"/>
    <n v="89.58"/>
    <x v="2"/>
    <n v="2.6640000000000001"/>
    <x v="0"/>
    <n v="211.25965859999999"/>
    <x v="0"/>
    <n v="8.0990000000000002"/>
    <x v="0"/>
  </r>
  <r>
    <x v="29"/>
    <d v="2010-08-27T00:00:00"/>
    <x v="6"/>
    <x v="4176"/>
    <x v="0"/>
    <n v="86.2"/>
    <x v="2"/>
    <n v="2.6190000000000002"/>
    <x v="0"/>
    <n v="211.22417590000001"/>
    <x v="0"/>
    <n v="8.0990000000000002"/>
    <x v="0"/>
  </r>
  <r>
    <x v="29"/>
    <d v="2010-09-03T00:00:00"/>
    <x v="7"/>
    <x v="4177"/>
    <x v="0"/>
    <n v="82.57"/>
    <x v="1"/>
    <n v="2.577"/>
    <x v="0"/>
    <n v="211.18869309999999"/>
    <x v="0"/>
    <n v="8.0990000000000002"/>
    <x v="0"/>
  </r>
  <r>
    <x v="29"/>
    <d v="2010-09-10T00:00:00"/>
    <x v="7"/>
    <x v="4178"/>
    <x v="1"/>
    <n v="79.3"/>
    <x v="1"/>
    <n v="2.5649999999999999"/>
    <x v="0"/>
    <n v="211.15321040000001"/>
    <x v="0"/>
    <n v="8.0990000000000002"/>
    <x v="0"/>
  </r>
  <r>
    <x v="29"/>
    <d v="2010-09-17T00:00:00"/>
    <x v="7"/>
    <x v="4179"/>
    <x v="0"/>
    <n v="83.03"/>
    <x v="1"/>
    <n v="2.5819999999999999"/>
    <x v="0"/>
    <n v="211.18064150000001"/>
    <x v="0"/>
    <n v="8.0990000000000002"/>
    <x v="0"/>
  </r>
  <r>
    <x v="29"/>
    <d v="2010-09-24T00:00:00"/>
    <x v="7"/>
    <x v="4180"/>
    <x v="0"/>
    <n v="80.790000000000006"/>
    <x v="1"/>
    <n v="2.6240000000000001"/>
    <x v="0"/>
    <n v="211.25525780000001"/>
    <x v="0"/>
    <n v="8.0990000000000002"/>
    <x v="0"/>
  </r>
  <r>
    <x v="29"/>
    <d v="2010-10-01T00:00:00"/>
    <x v="8"/>
    <x v="4181"/>
    <x v="0"/>
    <n v="70.28"/>
    <x v="1"/>
    <n v="2.6030000000000002"/>
    <x v="0"/>
    <n v="211.32987420000001"/>
    <x v="0"/>
    <n v="8.1630000000000003"/>
    <x v="0"/>
  </r>
  <r>
    <x v="29"/>
    <d v="2010-10-08T00:00:00"/>
    <x v="8"/>
    <x v="4182"/>
    <x v="0"/>
    <n v="65.760000000000005"/>
    <x v="1"/>
    <n v="2.633"/>
    <x v="0"/>
    <n v="211.4044906"/>
    <x v="0"/>
    <n v="8.1630000000000003"/>
    <x v="0"/>
  </r>
  <r>
    <x v="29"/>
    <d v="2010-10-15T00:00:00"/>
    <x v="8"/>
    <x v="4183"/>
    <x v="0"/>
    <n v="68.61"/>
    <x v="1"/>
    <n v="2.72"/>
    <x v="0"/>
    <n v="211.47132859999999"/>
    <x v="0"/>
    <n v="8.1630000000000003"/>
    <x v="0"/>
  </r>
  <r>
    <x v="29"/>
    <d v="2010-10-22T00:00:00"/>
    <x v="8"/>
    <x v="4184"/>
    <x v="0"/>
    <n v="70.72"/>
    <x v="1"/>
    <n v="2.7250000000000001"/>
    <x v="0"/>
    <n v="211.51872080000001"/>
    <x v="0"/>
    <n v="8.1630000000000003"/>
    <x v="0"/>
  </r>
  <r>
    <x v="29"/>
    <d v="2010-10-29T00:00:00"/>
    <x v="8"/>
    <x v="4185"/>
    <x v="0"/>
    <n v="67.510000000000005"/>
    <x v="1"/>
    <n v="2.7160000000000002"/>
    <x v="0"/>
    <n v="211.5661131"/>
    <x v="0"/>
    <n v="8.1630000000000003"/>
    <x v="0"/>
  </r>
  <r>
    <x v="29"/>
    <d v="2010-11-05T00:00:00"/>
    <x v="9"/>
    <x v="4186"/>
    <x v="0"/>
    <n v="58.71"/>
    <x v="1"/>
    <n v="2.6890000000000001"/>
    <x v="0"/>
    <n v="211.61350530000001"/>
    <x v="0"/>
    <n v="8.1630000000000003"/>
    <x v="0"/>
  </r>
  <r>
    <x v="29"/>
    <d v="2010-11-12T00:00:00"/>
    <x v="9"/>
    <x v="4187"/>
    <x v="0"/>
    <n v="60.95"/>
    <x v="1"/>
    <n v="2.7280000000000002"/>
    <x v="0"/>
    <n v="211.6608975"/>
    <x v="0"/>
    <n v="8.1630000000000003"/>
    <x v="0"/>
  </r>
  <r>
    <x v="29"/>
    <d v="2010-11-19T00:00:00"/>
    <x v="9"/>
    <x v="4188"/>
    <x v="0"/>
    <n v="51.71"/>
    <x v="1"/>
    <n v="2.7709999999999999"/>
    <x v="0"/>
    <n v="211.54703040000001"/>
    <x v="0"/>
    <n v="8.1630000000000003"/>
    <x v="0"/>
  </r>
  <r>
    <x v="29"/>
    <d v="2010-11-26T00:00:00"/>
    <x v="9"/>
    <x v="4189"/>
    <x v="1"/>
    <n v="62.96"/>
    <x v="1"/>
    <n v="2.7349999999999999"/>
    <x v="0"/>
    <n v="211.40628670000001"/>
    <x v="0"/>
    <n v="8.1630000000000003"/>
    <x v="0"/>
  </r>
  <r>
    <x v="29"/>
    <d v="2010-12-03T00:00:00"/>
    <x v="10"/>
    <x v="4190"/>
    <x v="0"/>
    <n v="50.43"/>
    <x v="1"/>
    <n v="2.7080000000000002"/>
    <x v="0"/>
    <n v="211.26554300000001"/>
    <x v="0"/>
    <n v="8.1630000000000003"/>
    <x v="0"/>
  </r>
  <r>
    <x v="29"/>
    <d v="2010-12-10T00:00:00"/>
    <x v="10"/>
    <x v="4191"/>
    <x v="0"/>
    <n v="46.35"/>
    <x v="0"/>
    <n v="2.843"/>
    <x v="0"/>
    <n v="211.12479930000001"/>
    <x v="0"/>
    <n v="8.1630000000000003"/>
    <x v="0"/>
  </r>
  <r>
    <x v="29"/>
    <d v="2010-12-17T00:00:00"/>
    <x v="10"/>
    <x v="4192"/>
    <x v="0"/>
    <n v="48.63"/>
    <x v="0"/>
    <n v="2.8690000000000002"/>
    <x v="0"/>
    <n v="211.06454579999999"/>
    <x v="0"/>
    <n v="8.1630000000000003"/>
    <x v="0"/>
  </r>
  <r>
    <x v="29"/>
    <d v="2010-12-24T00:00:00"/>
    <x v="10"/>
    <x v="4193"/>
    <x v="0"/>
    <n v="51.29"/>
    <x v="1"/>
    <n v="2.8860000000000001"/>
    <x v="0"/>
    <n v="211.06465990000001"/>
    <x v="0"/>
    <n v="8.1630000000000003"/>
    <x v="0"/>
  </r>
  <r>
    <x v="29"/>
    <d v="2010-12-31T00:00:00"/>
    <x v="10"/>
    <x v="4194"/>
    <x v="1"/>
    <n v="47.19"/>
    <x v="0"/>
    <n v="2.9430000000000001"/>
    <x v="0"/>
    <n v="211.064774"/>
    <x v="0"/>
    <n v="8.1630000000000003"/>
    <x v="0"/>
  </r>
  <r>
    <x v="29"/>
    <d v="2011-01-07T00:00:00"/>
    <x v="11"/>
    <x v="4195"/>
    <x v="0"/>
    <n v="44.24"/>
    <x v="0"/>
    <n v="2.976"/>
    <x v="0"/>
    <n v="211.06488809999999"/>
    <x v="0"/>
    <n v="8.0280000000000005"/>
    <x v="0"/>
  </r>
  <r>
    <x v="29"/>
    <d v="2011-01-14T00:00:00"/>
    <x v="11"/>
    <x v="4196"/>
    <x v="0"/>
    <n v="34.14"/>
    <x v="0"/>
    <n v="2.9830000000000001"/>
    <x v="0"/>
    <n v="211.11767130000001"/>
    <x v="0"/>
    <n v="8.0280000000000005"/>
    <x v="0"/>
  </r>
  <r>
    <x v="29"/>
    <d v="2011-01-21T00:00:00"/>
    <x v="11"/>
    <x v="4197"/>
    <x v="0"/>
    <n v="42.72"/>
    <x v="0"/>
    <n v="3.016"/>
    <x v="1"/>
    <n v="211.48646909999999"/>
    <x v="0"/>
    <n v="8.0280000000000005"/>
    <x v="0"/>
  </r>
  <r>
    <x v="29"/>
    <d v="2011-01-28T00:00:00"/>
    <x v="11"/>
    <x v="4198"/>
    <x v="0"/>
    <n v="44.04"/>
    <x v="0"/>
    <n v="3.01"/>
    <x v="1"/>
    <n v="211.85526680000001"/>
    <x v="0"/>
    <n v="8.0280000000000005"/>
    <x v="0"/>
  </r>
  <r>
    <x v="29"/>
    <d v="2011-02-04T00:00:00"/>
    <x v="0"/>
    <x v="4199"/>
    <x v="0"/>
    <n v="36.33"/>
    <x v="0"/>
    <n v="2.9889999999999999"/>
    <x v="0"/>
    <n v="212.22406459999999"/>
    <x v="0"/>
    <n v="8.0280000000000005"/>
    <x v="0"/>
  </r>
  <r>
    <x v="29"/>
    <d v="2011-02-11T00:00:00"/>
    <x v="0"/>
    <x v="4200"/>
    <x v="1"/>
    <n v="34.61"/>
    <x v="0"/>
    <n v="3.0219999999999998"/>
    <x v="1"/>
    <n v="212.5928624"/>
    <x v="0"/>
    <n v="8.0280000000000005"/>
    <x v="0"/>
  </r>
  <r>
    <x v="29"/>
    <d v="2011-02-18T00:00:00"/>
    <x v="0"/>
    <x v="4201"/>
    <x v="0"/>
    <n v="59.87"/>
    <x v="1"/>
    <n v="3.0449999999999999"/>
    <x v="1"/>
    <n v="212.9033115"/>
    <x v="0"/>
    <n v="8.0280000000000005"/>
    <x v="0"/>
  </r>
  <r>
    <x v="29"/>
    <d v="2011-02-25T00:00:00"/>
    <x v="0"/>
    <x v="4202"/>
    <x v="0"/>
    <n v="61.27"/>
    <x v="1"/>
    <n v="3.0649999999999999"/>
    <x v="1"/>
    <n v="213.19042099999999"/>
    <x v="0"/>
    <n v="8.0280000000000005"/>
    <x v="0"/>
  </r>
  <r>
    <x v="29"/>
    <d v="2011-03-04T00:00:00"/>
    <x v="1"/>
    <x v="4203"/>
    <x v="0"/>
    <n v="59.52"/>
    <x v="1"/>
    <n v="3.2879999999999998"/>
    <x v="1"/>
    <n v="213.4775305"/>
    <x v="0"/>
    <n v="8.0280000000000005"/>
    <x v="0"/>
  </r>
  <r>
    <x v="29"/>
    <d v="2011-03-11T00:00:00"/>
    <x v="1"/>
    <x v="4204"/>
    <x v="0"/>
    <n v="54.69"/>
    <x v="1"/>
    <n v="3.4590000000000001"/>
    <x v="1"/>
    <n v="213.76464010000001"/>
    <x v="0"/>
    <n v="8.0280000000000005"/>
    <x v="0"/>
  </r>
  <r>
    <x v="29"/>
    <d v="2011-03-18T00:00:00"/>
    <x v="1"/>
    <x v="4205"/>
    <x v="0"/>
    <n v="63.26"/>
    <x v="1"/>
    <n v="3.488"/>
    <x v="1"/>
    <n v="214.01562379999999"/>
    <x v="0"/>
    <n v="8.0280000000000005"/>
    <x v="0"/>
  </r>
  <r>
    <x v="29"/>
    <d v="2011-03-25T00:00:00"/>
    <x v="1"/>
    <x v="4206"/>
    <x v="0"/>
    <n v="70.33"/>
    <x v="1"/>
    <n v="3.4729999999999999"/>
    <x v="1"/>
    <n v="214.25215729999999"/>
    <x v="0"/>
    <n v="8.0280000000000005"/>
    <x v="0"/>
  </r>
  <r>
    <x v="29"/>
    <d v="2011-04-01T00:00:00"/>
    <x v="2"/>
    <x v="4207"/>
    <x v="0"/>
    <n v="56.36"/>
    <x v="1"/>
    <n v="3.524"/>
    <x v="2"/>
    <n v="214.4886908"/>
    <x v="0"/>
    <n v="7.931"/>
    <x v="1"/>
  </r>
  <r>
    <x v="29"/>
    <d v="2011-04-08T00:00:00"/>
    <x v="2"/>
    <x v="4208"/>
    <x v="0"/>
    <n v="68.62"/>
    <x v="1"/>
    <n v="3.6219999999999999"/>
    <x v="2"/>
    <n v="214.72522420000001"/>
    <x v="0"/>
    <n v="7.931"/>
    <x v="1"/>
  </r>
  <r>
    <x v="29"/>
    <d v="2011-04-15T00:00:00"/>
    <x v="2"/>
    <x v="4209"/>
    <x v="0"/>
    <n v="71.010000000000005"/>
    <x v="1"/>
    <n v="3.7429999999999999"/>
    <x v="2"/>
    <n v="214.94206310000001"/>
    <x v="0"/>
    <n v="7.931"/>
    <x v="1"/>
  </r>
  <r>
    <x v="29"/>
    <d v="2011-04-22T00:00:00"/>
    <x v="2"/>
    <x v="4210"/>
    <x v="0"/>
    <n v="70.790000000000006"/>
    <x v="1"/>
    <n v="3.8069999999999999"/>
    <x v="2"/>
    <n v="215.10966569999999"/>
    <x v="0"/>
    <n v="7.931"/>
    <x v="1"/>
  </r>
  <r>
    <x v="29"/>
    <d v="2011-04-29T00:00:00"/>
    <x v="2"/>
    <x v="4211"/>
    <x v="0"/>
    <n v="70.19"/>
    <x v="1"/>
    <n v="3.81"/>
    <x v="2"/>
    <n v="215.2772683"/>
    <x v="0"/>
    <n v="7.931"/>
    <x v="1"/>
  </r>
  <r>
    <x v="29"/>
    <d v="2011-05-06T00:00:00"/>
    <x v="3"/>
    <x v="4212"/>
    <x v="0"/>
    <n v="61.87"/>
    <x v="1"/>
    <n v="3.9060000000000001"/>
    <x v="2"/>
    <n v="215.44487090000001"/>
    <x v="0"/>
    <n v="7.931"/>
    <x v="1"/>
  </r>
  <r>
    <x v="29"/>
    <d v="2011-05-13T00:00:00"/>
    <x v="3"/>
    <x v="4213"/>
    <x v="0"/>
    <n v="75.040000000000006"/>
    <x v="1"/>
    <n v="3.899"/>
    <x v="2"/>
    <n v="215.61247349999999"/>
    <x v="0"/>
    <n v="7.931"/>
    <x v="1"/>
  </r>
  <r>
    <x v="29"/>
    <d v="2011-05-20T00:00:00"/>
    <x v="3"/>
    <x v="4214"/>
    <x v="0"/>
    <n v="68.36"/>
    <x v="1"/>
    <n v="3.907"/>
    <x v="2"/>
    <n v="215.38347780000001"/>
    <x v="0"/>
    <n v="7.931"/>
    <x v="1"/>
  </r>
  <r>
    <x v="29"/>
    <d v="2011-05-27T00:00:00"/>
    <x v="3"/>
    <x v="4215"/>
    <x v="0"/>
    <n v="76.86"/>
    <x v="1"/>
    <n v="3.786"/>
    <x v="2"/>
    <n v="215.15448219999999"/>
    <x v="0"/>
    <n v="7.931"/>
    <x v="1"/>
  </r>
  <r>
    <x v="29"/>
    <d v="2011-06-03T00:00:00"/>
    <x v="4"/>
    <x v="4216"/>
    <x v="0"/>
    <n v="83.82"/>
    <x v="1"/>
    <n v="3.6989999999999998"/>
    <x v="2"/>
    <n v="214.92548650000001"/>
    <x v="0"/>
    <n v="7.931"/>
    <x v="1"/>
  </r>
  <r>
    <x v="29"/>
    <d v="2011-06-10T00:00:00"/>
    <x v="4"/>
    <x v="4217"/>
    <x v="0"/>
    <n v="84.71"/>
    <x v="1"/>
    <n v="3.6480000000000001"/>
    <x v="2"/>
    <n v="214.69649079999999"/>
    <x v="0"/>
    <n v="7.931"/>
    <x v="1"/>
  </r>
  <r>
    <x v="29"/>
    <d v="2011-06-17T00:00:00"/>
    <x v="4"/>
    <x v="4218"/>
    <x v="0"/>
    <n v="87.54"/>
    <x v="2"/>
    <n v="3.637"/>
    <x v="2"/>
    <n v="214.65135380000001"/>
    <x v="0"/>
    <n v="7.931"/>
    <x v="1"/>
  </r>
  <r>
    <x v="29"/>
    <d v="2011-06-24T00:00:00"/>
    <x v="4"/>
    <x v="4219"/>
    <x v="0"/>
    <n v="85.72"/>
    <x v="1"/>
    <n v="3.5939999999999999"/>
    <x v="2"/>
    <n v="214.74411079999999"/>
    <x v="0"/>
    <n v="7.931"/>
    <x v="1"/>
  </r>
  <r>
    <x v="29"/>
    <d v="2011-07-01T00:00:00"/>
    <x v="5"/>
    <x v="4220"/>
    <x v="0"/>
    <n v="87.57"/>
    <x v="2"/>
    <n v="3.524"/>
    <x v="2"/>
    <n v="214.83686779999999"/>
    <x v="0"/>
    <n v="7.8520000000000003"/>
    <x v="1"/>
  </r>
  <r>
    <x v="29"/>
    <d v="2011-07-08T00:00:00"/>
    <x v="5"/>
    <x v="4221"/>
    <x v="0"/>
    <n v="89.16"/>
    <x v="2"/>
    <n v="3.48"/>
    <x v="1"/>
    <n v="214.92962489999999"/>
    <x v="0"/>
    <n v="7.8520000000000003"/>
    <x v="1"/>
  </r>
  <r>
    <x v="29"/>
    <d v="2011-07-15T00:00:00"/>
    <x v="5"/>
    <x v="4222"/>
    <x v="0"/>
    <n v="91.05"/>
    <x v="2"/>
    <n v="3.5750000000000002"/>
    <x v="2"/>
    <n v="215.01344259999999"/>
    <x v="0"/>
    <n v="7.8520000000000003"/>
    <x v="1"/>
  </r>
  <r>
    <x v="29"/>
    <d v="2011-07-22T00:00:00"/>
    <x v="5"/>
    <x v="4223"/>
    <x v="0"/>
    <n v="90.27"/>
    <x v="2"/>
    <n v="3.6509999999999998"/>
    <x v="2"/>
    <n v="215.0749122"/>
    <x v="0"/>
    <n v="7.8520000000000003"/>
    <x v="1"/>
  </r>
  <r>
    <x v="29"/>
    <d v="2011-07-29T00:00:00"/>
    <x v="5"/>
    <x v="4224"/>
    <x v="0"/>
    <n v="91.56"/>
    <x v="2"/>
    <n v="3.6819999999999999"/>
    <x v="2"/>
    <n v="215.1363819"/>
    <x v="0"/>
    <n v="7.8520000000000003"/>
    <x v="1"/>
  </r>
  <r>
    <x v="29"/>
    <d v="2011-08-05T00:00:00"/>
    <x v="6"/>
    <x v="4225"/>
    <x v="0"/>
    <n v="94.22"/>
    <x v="2"/>
    <n v="3.6840000000000002"/>
    <x v="2"/>
    <n v="215.19785150000001"/>
    <x v="0"/>
    <n v="7.8520000000000003"/>
    <x v="1"/>
  </r>
  <r>
    <x v="29"/>
    <d v="2011-08-12T00:00:00"/>
    <x v="6"/>
    <x v="4226"/>
    <x v="0"/>
    <n v="92.32"/>
    <x v="2"/>
    <n v="3.6379999999999999"/>
    <x v="2"/>
    <n v="215.25932109999999"/>
    <x v="0"/>
    <n v="7.8520000000000003"/>
    <x v="1"/>
  </r>
  <r>
    <x v="29"/>
    <d v="2011-08-19T00:00:00"/>
    <x v="6"/>
    <x v="4227"/>
    <x v="0"/>
    <n v="90.11"/>
    <x v="2"/>
    <n v="3.5539999999999998"/>
    <x v="2"/>
    <n v="215.3229307"/>
    <x v="0"/>
    <n v="7.8520000000000003"/>
    <x v="1"/>
  </r>
  <r>
    <x v="29"/>
    <d v="2011-08-26T00:00:00"/>
    <x v="6"/>
    <x v="4228"/>
    <x v="0"/>
    <n v="92.07"/>
    <x v="2"/>
    <n v="3.5230000000000001"/>
    <x v="2"/>
    <n v="215.386897"/>
    <x v="0"/>
    <n v="7.8520000000000003"/>
    <x v="1"/>
  </r>
  <r>
    <x v="29"/>
    <d v="2011-09-02T00:00:00"/>
    <x v="7"/>
    <x v="4229"/>
    <x v="0"/>
    <n v="91.94"/>
    <x v="2"/>
    <n v="3.5329999999999999"/>
    <x v="2"/>
    <n v="215.45086319999999"/>
    <x v="0"/>
    <n v="7.8520000000000003"/>
    <x v="1"/>
  </r>
  <r>
    <x v="29"/>
    <d v="2011-09-09T00:00:00"/>
    <x v="7"/>
    <x v="4230"/>
    <x v="1"/>
    <n v="78.87"/>
    <x v="1"/>
    <n v="3.5459999999999998"/>
    <x v="2"/>
    <n v="215.51482949999999"/>
    <x v="0"/>
    <n v="7.8520000000000003"/>
    <x v="1"/>
  </r>
  <r>
    <x v="29"/>
    <d v="2011-09-16T00:00:00"/>
    <x v="7"/>
    <x v="4231"/>
    <x v="0"/>
    <n v="80.62"/>
    <x v="1"/>
    <n v="3.5259999999999998"/>
    <x v="2"/>
    <n v="215.6944378"/>
    <x v="0"/>
    <n v="7.8520000000000003"/>
    <x v="1"/>
  </r>
  <r>
    <x v="29"/>
    <d v="2011-09-23T00:00:00"/>
    <x v="7"/>
    <x v="4232"/>
    <x v="0"/>
    <n v="75.680000000000007"/>
    <x v="1"/>
    <n v="3.4670000000000001"/>
    <x v="1"/>
    <n v="216.02823559999999"/>
    <x v="0"/>
    <n v="7.8520000000000003"/>
    <x v="1"/>
  </r>
  <r>
    <x v="29"/>
    <d v="2011-09-30T00:00:00"/>
    <x v="7"/>
    <x v="4233"/>
    <x v="0"/>
    <n v="78.91"/>
    <x v="1"/>
    <n v="3.355"/>
    <x v="1"/>
    <n v="216.36203330000001"/>
    <x v="0"/>
    <n v="7.8520000000000003"/>
    <x v="1"/>
  </r>
  <r>
    <x v="29"/>
    <d v="2011-10-07T00:00:00"/>
    <x v="8"/>
    <x v="4234"/>
    <x v="0"/>
    <n v="71.64"/>
    <x v="1"/>
    <n v="3.2850000000000001"/>
    <x v="1"/>
    <n v="216.69583109999999"/>
    <x v="0"/>
    <n v="7.4409999999999998"/>
    <x v="1"/>
  </r>
  <r>
    <x v="29"/>
    <d v="2011-10-14T00:00:00"/>
    <x v="8"/>
    <x v="4235"/>
    <x v="0"/>
    <n v="69.790000000000006"/>
    <x v="1"/>
    <n v="3.274"/>
    <x v="1"/>
    <n v="217.0048261"/>
    <x v="0"/>
    <n v="7.4409999999999998"/>
    <x v="1"/>
  </r>
  <r>
    <x v="29"/>
    <d v="2011-10-21T00:00:00"/>
    <x v="8"/>
    <x v="4236"/>
    <x v="0"/>
    <n v="65.16"/>
    <x v="1"/>
    <n v="3.3530000000000002"/>
    <x v="1"/>
    <n v="217.1650042"/>
    <x v="0"/>
    <n v="7.4409999999999998"/>
    <x v="1"/>
  </r>
  <r>
    <x v="29"/>
    <d v="2011-10-28T00:00:00"/>
    <x v="8"/>
    <x v="4237"/>
    <x v="0"/>
    <n v="65.459999999999994"/>
    <x v="1"/>
    <n v="3.3719999999999999"/>
    <x v="1"/>
    <n v="217.32518239999999"/>
    <x v="0"/>
    <n v="7.4409999999999998"/>
    <x v="1"/>
  </r>
  <r>
    <x v="29"/>
    <d v="2011-11-04T00:00:00"/>
    <x v="9"/>
    <x v="4238"/>
    <x v="0"/>
    <n v="56.01"/>
    <x v="1"/>
    <n v="3.3319999999999999"/>
    <x v="1"/>
    <n v="217.48536050000001"/>
    <x v="0"/>
    <n v="7.4409999999999998"/>
    <x v="1"/>
  </r>
  <r>
    <x v="29"/>
    <d v="2011-11-11T00:00:00"/>
    <x v="9"/>
    <x v="4239"/>
    <x v="0"/>
    <n v="59.8"/>
    <x v="1"/>
    <n v="3.2970000000000002"/>
    <x v="1"/>
    <n v="217.6455387"/>
    <x v="0"/>
    <n v="7.4409999999999998"/>
    <x v="1"/>
  </r>
  <r>
    <x v="29"/>
    <d v="2011-11-18T00:00:00"/>
    <x v="9"/>
    <x v="4240"/>
    <x v="0"/>
    <n v="61.9"/>
    <x v="1"/>
    <n v="3.3079999999999998"/>
    <x v="1"/>
    <n v="217.8670218"/>
    <x v="0"/>
    <n v="7.4409999999999998"/>
    <x v="1"/>
  </r>
  <r>
    <x v="29"/>
    <d v="2011-11-25T00:00:00"/>
    <x v="9"/>
    <x v="4241"/>
    <x v="1"/>
    <n v="56.43"/>
    <x v="1"/>
    <n v="3.2360000000000002"/>
    <x v="1"/>
    <n v="218.11302689999999"/>
    <x v="0"/>
    <n v="7.4409999999999998"/>
    <x v="1"/>
  </r>
  <r>
    <x v="29"/>
    <d v="2011-12-02T00:00:00"/>
    <x v="10"/>
    <x v="4242"/>
    <x v="0"/>
    <n v="48.72"/>
    <x v="0"/>
    <n v="3.1720000000000002"/>
    <x v="1"/>
    <n v="218.35903189999999"/>
    <x v="0"/>
    <n v="7.4409999999999998"/>
    <x v="1"/>
  </r>
  <r>
    <x v="29"/>
    <d v="2011-12-09T00:00:00"/>
    <x v="10"/>
    <x v="4243"/>
    <x v="0"/>
    <n v="41.44"/>
    <x v="0"/>
    <n v="3.1579999999999999"/>
    <x v="1"/>
    <n v="218.60503700000001"/>
    <x v="0"/>
    <n v="7.4409999999999998"/>
    <x v="1"/>
  </r>
  <r>
    <x v="29"/>
    <d v="2011-12-16T00:00:00"/>
    <x v="10"/>
    <x v="4244"/>
    <x v="0"/>
    <n v="50.56"/>
    <x v="1"/>
    <n v="3.1589999999999998"/>
    <x v="1"/>
    <n v="218.8217928"/>
    <x v="0"/>
    <n v="7.4409999999999998"/>
    <x v="1"/>
  </r>
  <r>
    <x v="29"/>
    <d v="2011-12-23T00:00:00"/>
    <x v="10"/>
    <x v="4245"/>
    <x v="0"/>
    <n v="46.54"/>
    <x v="0"/>
    <n v="3.1120000000000001"/>
    <x v="1"/>
    <n v="218.9995495"/>
    <x v="0"/>
    <n v="7.4409999999999998"/>
    <x v="1"/>
  </r>
  <r>
    <x v="29"/>
    <d v="2011-12-30T00:00:00"/>
    <x v="10"/>
    <x v="4246"/>
    <x v="1"/>
    <n v="45.16"/>
    <x v="0"/>
    <n v="3.129"/>
    <x v="1"/>
    <n v="219.1773063"/>
    <x v="0"/>
    <n v="7.4409999999999998"/>
    <x v="1"/>
  </r>
  <r>
    <x v="29"/>
    <d v="2012-01-06T00:00:00"/>
    <x v="11"/>
    <x v="4247"/>
    <x v="0"/>
    <n v="48.1"/>
    <x v="0"/>
    <n v="3.157"/>
    <x v="1"/>
    <n v="219.355063"/>
    <x v="0"/>
    <n v="7.0570000000000004"/>
    <x v="1"/>
  </r>
  <r>
    <x v="29"/>
    <d v="2012-01-13T00:00:00"/>
    <x v="11"/>
    <x v="4248"/>
    <x v="0"/>
    <n v="45"/>
    <x v="0"/>
    <n v="3.2610000000000001"/>
    <x v="1"/>
    <n v="219.5328198"/>
    <x v="0"/>
    <n v="7.0570000000000004"/>
    <x v="1"/>
  </r>
  <r>
    <x v="29"/>
    <d v="2012-01-20T00:00:00"/>
    <x v="11"/>
    <x v="4249"/>
    <x v="0"/>
    <n v="52.21"/>
    <x v="1"/>
    <n v="3.2679999999999998"/>
    <x v="1"/>
    <n v="219.6258417"/>
    <x v="0"/>
    <n v="7.0570000000000004"/>
    <x v="1"/>
  </r>
  <r>
    <x v="29"/>
    <d v="2012-01-27T00:00:00"/>
    <x v="11"/>
    <x v="4250"/>
    <x v="0"/>
    <n v="50.79"/>
    <x v="1"/>
    <n v="3.29"/>
    <x v="1"/>
    <n v="219.71886359999999"/>
    <x v="0"/>
    <n v="7.0570000000000004"/>
    <x v="1"/>
  </r>
  <r>
    <x v="29"/>
    <d v="2012-02-03T00:00:00"/>
    <x v="0"/>
    <x v="4251"/>
    <x v="0"/>
    <n v="55.83"/>
    <x v="1"/>
    <n v="3.36"/>
    <x v="1"/>
    <n v="219.81188539999999"/>
    <x v="0"/>
    <n v="7.0570000000000004"/>
    <x v="1"/>
  </r>
  <r>
    <x v="29"/>
    <d v="2012-02-10T00:00:00"/>
    <x v="0"/>
    <x v="4252"/>
    <x v="1"/>
    <n v="46.52"/>
    <x v="0"/>
    <n v="3.4089999999999998"/>
    <x v="1"/>
    <n v="219.90490729999999"/>
    <x v="0"/>
    <n v="7.0570000000000004"/>
    <x v="1"/>
  </r>
  <r>
    <x v="29"/>
    <d v="2012-02-17T00:00:00"/>
    <x v="0"/>
    <x v="4253"/>
    <x v="0"/>
    <n v="45.03"/>
    <x v="0"/>
    <n v="3.51"/>
    <x v="2"/>
    <n v="220.06519929999999"/>
    <x v="0"/>
    <n v="7.0570000000000004"/>
    <x v="1"/>
  </r>
  <r>
    <x v="29"/>
    <d v="2012-02-24T00:00:00"/>
    <x v="0"/>
    <x v="4254"/>
    <x v="0"/>
    <n v="54.81"/>
    <x v="1"/>
    <n v="3.5550000000000002"/>
    <x v="2"/>
    <n v="220.27594400000001"/>
    <x v="0"/>
    <n v="7.0570000000000004"/>
    <x v="1"/>
  </r>
  <r>
    <x v="29"/>
    <d v="2012-03-02T00:00:00"/>
    <x v="1"/>
    <x v="4255"/>
    <x v="0"/>
    <n v="59.3"/>
    <x v="1"/>
    <n v="3.63"/>
    <x v="2"/>
    <n v="220.48668860000001"/>
    <x v="0"/>
    <n v="7.0570000000000004"/>
    <x v="1"/>
  </r>
  <r>
    <x v="29"/>
    <d v="2012-03-09T00:00:00"/>
    <x v="1"/>
    <x v="4256"/>
    <x v="0"/>
    <n v="57.16"/>
    <x v="1"/>
    <n v="3.669"/>
    <x v="2"/>
    <n v="220.69743320000001"/>
    <x v="0"/>
    <n v="7.0570000000000004"/>
    <x v="1"/>
  </r>
  <r>
    <x v="29"/>
    <d v="2012-03-16T00:00:00"/>
    <x v="1"/>
    <x v="4257"/>
    <x v="0"/>
    <n v="63.39"/>
    <x v="1"/>
    <n v="3.734"/>
    <x v="2"/>
    <n v="220.84984679999999"/>
    <x v="0"/>
    <n v="7.0570000000000004"/>
    <x v="1"/>
  </r>
  <r>
    <x v="29"/>
    <d v="2012-03-23T00:00:00"/>
    <x v="1"/>
    <x v="4258"/>
    <x v="0"/>
    <n v="62.96"/>
    <x v="1"/>
    <n v="3.7869999999999999"/>
    <x v="2"/>
    <n v="220.92448580000001"/>
    <x v="0"/>
    <n v="7.0570000000000004"/>
    <x v="1"/>
  </r>
  <r>
    <x v="29"/>
    <d v="2012-03-30T00:00:00"/>
    <x v="1"/>
    <x v="4259"/>
    <x v="0"/>
    <n v="67.87"/>
    <x v="1"/>
    <n v="3.8450000000000002"/>
    <x v="2"/>
    <n v="220.9991248"/>
    <x v="0"/>
    <n v="7.0570000000000004"/>
    <x v="1"/>
  </r>
  <r>
    <x v="29"/>
    <d v="2012-04-06T00:00:00"/>
    <x v="2"/>
    <x v="4260"/>
    <x v="0"/>
    <n v="69.02"/>
    <x v="1"/>
    <n v="3.891"/>
    <x v="2"/>
    <n v="221.07376379999999"/>
    <x v="0"/>
    <n v="6.891"/>
    <x v="1"/>
  </r>
  <r>
    <x v="29"/>
    <d v="2012-04-13T00:00:00"/>
    <x v="2"/>
    <x v="4261"/>
    <x v="0"/>
    <n v="69.03"/>
    <x v="1"/>
    <n v="3.891"/>
    <x v="2"/>
    <n v="221.14840280000001"/>
    <x v="0"/>
    <n v="6.891"/>
    <x v="1"/>
  </r>
  <r>
    <x v="29"/>
    <d v="2012-04-20T00:00:00"/>
    <x v="2"/>
    <x v="4262"/>
    <x v="0"/>
    <n v="66.97"/>
    <x v="1"/>
    <n v="3.8769999999999998"/>
    <x v="2"/>
    <n v="221.20210739999999"/>
    <x v="0"/>
    <n v="6.891"/>
    <x v="1"/>
  </r>
  <r>
    <x v="29"/>
    <d v="2012-04-27T00:00:00"/>
    <x v="2"/>
    <x v="4263"/>
    <x v="0"/>
    <n v="69.209999999999994"/>
    <x v="1"/>
    <n v="3.8140000000000001"/>
    <x v="2"/>
    <n v="221.25581199999999"/>
    <x v="0"/>
    <n v="6.891"/>
    <x v="1"/>
  </r>
  <r>
    <x v="29"/>
    <d v="2012-05-04T00:00:00"/>
    <x v="3"/>
    <x v="4264"/>
    <x v="0"/>
    <n v="77.53"/>
    <x v="1"/>
    <n v="3.7490000000000001"/>
    <x v="2"/>
    <n v="221.30951659999999"/>
    <x v="0"/>
    <n v="6.891"/>
    <x v="1"/>
  </r>
  <r>
    <x v="29"/>
    <d v="2012-05-11T00:00:00"/>
    <x v="3"/>
    <x v="4265"/>
    <x v="0"/>
    <n v="74.14"/>
    <x v="1"/>
    <n v="3.6880000000000002"/>
    <x v="2"/>
    <n v="221.3632212"/>
    <x v="0"/>
    <n v="6.891"/>
    <x v="1"/>
  </r>
  <r>
    <x v="29"/>
    <d v="2012-05-18T00:00:00"/>
    <x v="3"/>
    <x v="4266"/>
    <x v="0"/>
    <n v="72.42"/>
    <x v="1"/>
    <n v="3.63"/>
    <x v="2"/>
    <n v="221.38033100000001"/>
    <x v="0"/>
    <n v="6.891"/>
    <x v="1"/>
  </r>
  <r>
    <x v="29"/>
    <d v="2012-05-25T00:00:00"/>
    <x v="3"/>
    <x v="4267"/>
    <x v="0"/>
    <n v="79.489999999999995"/>
    <x v="1"/>
    <n v="3.5609999999999999"/>
    <x v="2"/>
    <n v="221.3828029"/>
    <x v="0"/>
    <n v="6.891"/>
    <x v="1"/>
  </r>
  <r>
    <x v="29"/>
    <d v="2012-06-01T00:00:00"/>
    <x v="4"/>
    <x v="4268"/>
    <x v="0"/>
    <n v="79.239999999999995"/>
    <x v="1"/>
    <n v="3.5009999999999999"/>
    <x v="2"/>
    <n v="221.38527479999999"/>
    <x v="0"/>
    <n v="6.891"/>
    <x v="1"/>
  </r>
  <r>
    <x v="29"/>
    <d v="2012-06-08T00:00:00"/>
    <x v="4"/>
    <x v="4269"/>
    <x v="0"/>
    <n v="79.47"/>
    <x v="1"/>
    <n v="3.452"/>
    <x v="1"/>
    <n v="221.38774670000001"/>
    <x v="0"/>
    <n v="6.891"/>
    <x v="1"/>
  </r>
  <r>
    <x v="29"/>
    <d v="2012-06-15T00:00:00"/>
    <x v="4"/>
    <x v="4270"/>
    <x v="0"/>
    <n v="81.510000000000005"/>
    <x v="1"/>
    <n v="3.3929999999999998"/>
    <x v="1"/>
    <n v="221.4009901"/>
    <x v="0"/>
    <n v="6.891"/>
    <x v="1"/>
  </r>
  <r>
    <x v="29"/>
    <d v="2012-06-22T00:00:00"/>
    <x v="4"/>
    <x v="4271"/>
    <x v="0"/>
    <n v="81.78"/>
    <x v="1"/>
    <n v="3.3460000000000001"/>
    <x v="1"/>
    <n v="221.44116220000001"/>
    <x v="0"/>
    <n v="6.891"/>
    <x v="1"/>
  </r>
  <r>
    <x v="29"/>
    <d v="2012-06-29T00:00:00"/>
    <x v="4"/>
    <x v="4272"/>
    <x v="0"/>
    <n v="88.05"/>
    <x v="2"/>
    <n v="3.286"/>
    <x v="1"/>
    <n v="221.48133429999999"/>
    <x v="0"/>
    <n v="6.891"/>
    <x v="1"/>
  </r>
  <r>
    <x v="29"/>
    <d v="2012-07-06T00:00:00"/>
    <x v="5"/>
    <x v="4273"/>
    <x v="0"/>
    <n v="85.26"/>
    <x v="1"/>
    <n v="3.2269999999999999"/>
    <x v="1"/>
    <n v="221.52150639999999"/>
    <x v="0"/>
    <n v="6.5650000000000004"/>
    <x v="1"/>
  </r>
  <r>
    <x v="29"/>
    <d v="2012-07-13T00:00:00"/>
    <x v="5"/>
    <x v="4274"/>
    <x v="0"/>
    <n v="82.51"/>
    <x v="1"/>
    <n v="3.2559999999999998"/>
    <x v="1"/>
    <n v="221.56167840000001"/>
    <x v="0"/>
    <n v="6.5650000000000004"/>
    <x v="1"/>
  </r>
  <r>
    <x v="29"/>
    <d v="2012-07-20T00:00:00"/>
    <x v="5"/>
    <x v="4275"/>
    <x v="0"/>
    <n v="84.25"/>
    <x v="1"/>
    <n v="3.3109999999999999"/>
    <x v="1"/>
    <n v="221.57011230000001"/>
    <x v="0"/>
    <n v="6.5650000000000004"/>
    <x v="1"/>
  </r>
  <r>
    <x v="29"/>
    <d v="2012-07-27T00:00:00"/>
    <x v="5"/>
    <x v="4276"/>
    <x v="0"/>
    <n v="88.09"/>
    <x v="2"/>
    <n v="3.407"/>
    <x v="1"/>
    <n v="221.57854610000001"/>
    <x v="0"/>
    <n v="6.5650000000000004"/>
    <x v="1"/>
  </r>
  <r>
    <x v="29"/>
    <d v="2012-08-03T00:00:00"/>
    <x v="6"/>
    <x v="4277"/>
    <x v="0"/>
    <n v="91.57"/>
    <x v="2"/>
    <n v="3.4169999999999998"/>
    <x v="1"/>
    <n v="221.58697989999999"/>
    <x v="0"/>
    <n v="6.5650000000000004"/>
    <x v="1"/>
  </r>
  <r>
    <x v="29"/>
    <d v="2012-08-10T00:00:00"/>
    <x v="6"/>
    <x v="4278"/>
    <x v="0"/>
    <n v="89.57"/>
    <x v="2"/>
    <n v="3.4940000000000002"/>
    <x v="1"/>
    <n v="221.59541379999999"/>
    <x v="0"/>
    <n v="6.5650000000000004"/>
    <x v="1"/>
  </r>
  <r>
    <x v="29"/>
    <d v="2012-08-17T00:00:00"/>
    <x v="6"/>
    <x v="4279"/>
    <x v="0"/>
    <n v="85.55"/>
    <x v="1"/>
    <n v="3.5710000000000002"/>
    <x v="2"/>
    <n v="221.67514589999999"/>
    <x v="0"/>
    <n v="6.5650000000000004"/>
    <x v="1"/>
  </r>
  <r>
    <x v="29"/>
    <d v="2012-08-24T00:00:00"/>
    <x v="6"/>
    <x v="4280"/>
    <x v="0"/>
    <n v="77.72"/>
    <x v="1"/>
    <n v="3.62"/>
    <x v="2"/>
    <n v="221.8083518"/>
    <x v="0"/>
    <n v="6.5650000000000004"/>
    <x v="1"/>
  </r>
  <r>
    <x v="29"/>
    <d v="2012-08-31T00:00:00"/>
    <x v="6"/>
    <x v="4281"/>
    <x v="0"/>
    <n v="83.58"/>
    <x v="1"/>
    <n v="3.6379999999999999"/>
    <x v="2"/>
    <n v="221.94155760000001"/>
    <x v="0"/>
    <n v="6.5650000000000004"/>
    <x v="1"/>
  </r>
  <r>
    <x v="29"/>
    <d v="2012-09-07T00:00:00"/>
    <x v="7"/>
    <x v="4282"/>
    <x v="1"/>
    <n v="88.4"/>
    <x v="2"/>
    <n v="3.73"/>
    <x v="2"/>
    <n v="222.07476349999999"/>
    <x v="0"/>
    <n v="6.5650000000000004"/>
    <x v="1"/>
  </r>
  <r>
    <x v="29"/>
    <d v="2012-09-14T00:00:00"/>
    <x v="7"/>
    <x v="4283"/>
    <x v="0"/>
    <n v="76.099999999999994"/>
    <x v="1"/>
    <n v="3.7170000000000001"/>
    <x v="2"/>
    <n v="222.21743950000001"/>
    <x v="0"/>
    <n v="6.5650000000000004"/>
    <x v="1"/>
  </r>
  <r>
    <x v="29"/>
    <d v="2012-09-21T00:00:00"/>
    <x v="7"/>
    <x v="4284"/>
    <x v="0"/>
    <n v="71.540000000000006"/>
    <x v="1"/>
    <n v="3.7210000000000001"/>
    <x v="2"/>
    <n v="222.41693620000001"/>
    <x v="0"/>
    <n v="6.5650000000000004"/>
    <x v="1"/>
  </r>
  <r>
    <x v="29"/>
    <d v="2012-09-28T00:00:00"/>
    <x v="7"/>
    <x v="4285"/>
    <x v="0"/>
    <n v="80.38"/>
    <x v="1"/>
    <n v="3.6659999999999999"/>
    <x v="2"/>
    <n v="222.61643290000001"/>
    <x v="0"/>
    <n v="6.5650000000000004"/>
    <x v="1"/>
  </r>
  <r>
    <x v="29"/>
    <d v="2012-10-05T00:00:00"/>
    <x v="8"/>
    <x v="4286"/>
    <x v="0"/>
    <n v="70.28"/>
    <x v="1"/>
    <n v="3.617"/>
    <x v="2"/>
    <n v="222.8159296"/>
    <x v="0"/>
    <n v="6.17"/>
    <x v="1"/>
  </r>
  <r>
    <x v="29"/>
    <d v="2012-10-12T00:00:00"/>
    <x v="8"/>
    <x v="4287"/>
    <x v="0"/>
    <n v="61.53"/>
    <x v="1"/>
    <n v="3.601"/>
    <x v="2"/>
    <n v="223.0154263"/>
    <x v="0"/>
    <n v="6.17"/>
    <x v="1"/>
  </r>
  <r>
    <x v="29"/>
    <d v="2012-10-19T00:00:00"/>
    <x v="8"/>
    <x v="4288"/>
    <x v="0"/>
    <n v="68.52"/>
    <x v="1"/>
    <n v="3.5939999999999999"/>
    <x v="2"/>
    <n v="223.05980769999999"/>
    <x v="0"/>
    <n v="6.17"/>
    <x v="1"/>
  </r>
  <r>
    <x v="29"/>
    <d v="2012-10-26T00:00:00"/>
    <x v="8"/>
    <x v="4289"/>
    <x v="0"/>
    <n v="70.5"/>
    <x v="1"/>
    <n v="3.5059999999999998"/>
    <x v="2"/>
    <n v="223.0783366"/>
    <x v="0"/>
    <n v="6.17"/>
    <x v="1"/>
  </r>
  <r>
    <x v="30"/>
    <d v="2010-02-05T00:00:00"/>
    <x v="0"/>
    <x v="4290"/>
    <x v="0"/>
    <n v="39.049999999999997"/>
    <x v="0"/>
    <n v="2.5720000000000001"/>
    <x v="0"/>
    <n v="210.7526053"/>
    <x v="0"/>
    <n v="8.3239999999999998"/>
    <x v="0"/>
  </r>
  <r>
    <x v="30"/>
    <d v="2010-02-12T00:00:00"/>
    <x v="0"/>
    <x v="4291"/>
    <x v="1"/>
    <n v="37.770000000000003"/>
    <x v="0"/>
    <n v="2.548"/>
    <x v="0"/>
    <n v="210.89799350000001"/>
    <x v="0"/>
    <n v="8.3239999999999998"/>
    <x v="0"/>
  </r>
  <r>
    <x v="30"/>
    <d v="2010-02-19T00:00:00"/>
    <x v="0"/>
    <x v="4292"/>
    <x v="0"/>
    <n v="39.75"/>
    <x v="0"/>
    <n v="2.5139999999999998"/>
    <x v="0"/>
    <n v="210.94516049999999"/>
    <x v="0"/>
    <n v="8.3239999999999998"/>
    <x v="0"/>
  </r>
  <r>
    <x v="30"/>
    <d v="2010-02-26T00:00:00"/>
    <x v="0"/>
    <x v="4293"/>
    <x v="0"/>
    <n v="45.31"/>
    <x v="0"/>
    <n v="2.5609999999999999"/>
    <x v="0"/>
    <n v="210.9759573"/>
    <x v="0"/>
    <n v="8.3239999999999998"/>
    <x v="0"/>
  </r>
  <r>
    <x v="30"/>
    <d v="2010-03-05T00:00:00"/>
    <x v="1"/>
    <x v="4294"/>
    <x v="0"/>
    <n v="48.61"/>
    <x v="0"/>
    <n v="2.625"/>
    <x v="0"/>
    <n v="211.00675419999999"/>
    <x v="0"/>
    <n v="8.3239999999999998"/>
    <x v="0"/>
  </r>
  <r>
    <x v="30"/>
    <d v="2010-03-12T00:00:00"/>
    <x v="1"/>
    <x v="4295"/>
    <x v="0"/>
    <n v="57.1"/>
    <x v="1"/>
    <n v="2.6669999999999998"/>
    <x v="0"/>
    <n v="211.03755100000001"/>
    <x v="0"/>
    <n v="8.3239999999999998"/>
    <x v="0"/>
  </r>
  <r>
    <x v="30"/>
    <d v="2010-03-19T00:00:00"/>
    <x v="1"/>
    <x v="4296"/>
    <x v="0"/>
    <n v="54.68"/>
    <x v="1"/>
    <n v="2.72"/>
    <x v="0"/>
    <n v="210.8733316"/>
    <x v="0"/>
    <n v="8.3239999999999998"/>
    <x v="0"/>
  </r>
  <r>
    <x v="30"/>
    <d v="2010-03-26T00:00:00"/>
    <x v="1"/>
    <x v="4297"/>
    <x v="0"/>
    <n v="51.66"/>
    <x v="1"/>
    <n v="2.7320000000000002"/>
    <x v="0"/>
    <n v="210.67660950000001"/>
    <x v="0"/>
    <n v="8.3239999999999998"/>
    <x v="0"/>
  </r>
  <r>
    <x v="30"/>
    <d v="2010-04-02T00:00:00"/>
    <x v="2"/>
    <x v="4298"/>
    <x v="0"/>
    <n v="64.12"/>
    <x v="1"/>
    <n v="2.7189999999999999"/>
    <x v="0"/>
    <n v="210.4798874"/>
    <x v="0"/>
    <n v="8.1999999999999993"/>
    <x v="0"/>
  </r>
  <r>
    <x v="30"/>
    <d v="2010-04-09T00:00:00"/>
    <x v="2"/>
    <x v="4299"/>
    <x v="0"/>
    <n v="65.739999999999995"/>
    <x v="1"/>
    <n v="2.77"/>
    <x v="0"/>
    <n v="210.28316530000001"/>
    <x v="0"/>
    <n v="8.1999999999999993"/>
    <x v="0"/>
  </r>
  <r>
    <x v="30"/>
    <d v="2010-04-16T00:00:00"/>
    <x v="2"/>
    <x v="4300"/>
    <x v="0"/>
    <n v="67.87"/>
    <x v="1"/>
    <n v="2.8079999999999998"/>
    <x v="0"/>
    <n v="210.1495463"/>
    <x v="0"/>
    <n v="8.1999999999999993"/>
    <x v="0"/>
  </r>
  <r>
    <x v="30"/>
    <d v="2010-04-23T00:00:00"/>
    <x v="2"/>
    <x v="4301"/>
    <x v="0"/>
    <n v="64.209999999999994"/>
    <x v="1"/>
    <n v="2.7949999999999999"/>
    <x v="0"/>
    <n v="210.10006480000001"/>
    <x v="0"/>
    <n v="8.1999999999999993"/>
    <x v="0"/>
  </r>
  <r>
    <x v="30"/>
    <d v="2010-04-30T00:00:00"/>
    <x v="2"/>
    <x v="4302"/>
    <x v="0"/>
    <n v="66.930000000000007"/>
    <x v="1"/>
    <n v="2.78"/>
    <x v="0"/>
    <n v="210.0505833"/>
    <x v="0"/>
    <n v="8.1999999999999993"/>
    <x v="0"/>
  </r>
  <r>
    <x v="30"/>
    <d v="2010-05-07T00:00:00"/>
    <x v="3"/>
    <x v="4303"/>
    <x v="0"/>
    <n v="70.87"/>
    <x v="1"/>
    <n v="2.835"/>
    <x v="0"/>
    <n v="210.00110179999999"/>
    <x v="0"/>
    <n v="8.1999999999999993"/>
    <x v="0"/>
  </r>
  <r>
    <x v="30"/>
    <d v="2010-05-14T00:00:00"/>
    <x v="3"/>
    <x v="4304"/>
    <x v="0"/>
    <n v="73.08"/>
    <x v="1"/>
    <n v="2.8540000000000001"/>
    <x v="0"/>
    <n v="209.9984585"/>
    <x v="0"/>
    <n v="8.1999999999999993"/>
    <x v="0"/>
  </r>
  <r>
    <x v="30"/>
    <d v="2010-05-21T00:00:00"/>
    <x v="3"/>
    <x v="4305"/>
    <x v="0"/>
    <n v="74.239999999999995"/>
    <x v="1"/>
    <n v="2.8260000000000001"/>
    <x v="0"/>
    <n v="210.27684429999999"/>
    <x v="0"/>
    <n v="8.1999999999999993"/>
    <x v="0"/>
  </r>
  <r>
    <x v="30"/>
    <d v="2010-05-28T00:00:00"/>
    <x v="3"/>
    <x v="4306"/>
    <x v="0"/>
    <n v="80.94"/>
    <x v="1"/>
    <n v="2.7589999999999999"/>
    <x v="0"/>
    <n v="210.55523009999999"/>
    <x v="0"/>
    <n v="8.1999999999999993"/>
    <x v="0"/>
  </r>
  <r>
    <x v="30"/>
    <d v="2010-06-04T00:00:00"/>
    <x v="4"/>
    <x v="4307"/>
    <x v="0"/>
    <n v="82.68"/>
    <x v="1"/>
    <n v="2.7050000000000001"/>
    <x v="0"/>
    <n v="210.83361600000001"/>
    <x v="0"/>
    <n v="8.1999999999999993"/>
    <x v="0"/>
  </r>
  <r>
    <x v="30"/>
    <d v="2010-06-11T00:00:00"/>
    <x v="4"/>
    <x v="4308"/>
    <x v="0"/>
    <n v="83.51"/>
    <x v="1"/>
    <n v="2.6680000000000001"/>
    <x v="0"/>
    <n v="211.1120018"/>
    <x v="0"/>
    <n v="8.1999999999999993"/>
    <x v="0"/>
  </r>
  <r>
    <x v="30"/>
    <d v="2010-06-18T00:00:00"/>
    <x v="4"/>
    <x v="4309"/>
    <x v="0"/>
    <n v="86.18"/>
    <x v="2"/>
    <n v="2.637"/>
    <x v="0"/>
    <n v="211.10965429999999"/>
    <x v="0"/>
    <n v="8.1999999999999993"/>
    <x v="0"/>
  </r>
  <r>
    <x v="30"/>
    <d v="2010-06-25T00:00:00"/>
    <x v="4"/>
    <x v="4310"/>
    <x v="0"/>
    <n v="87.01"/>
    <x v="2"/>
    <n v="2.653"/>
    <x v="0"/>
    <n v="210.9950134"/>
    <x v="0"/>
    <n v="8.1999999999999993"/>
    <x v="0"/>
  </r>
  <r>
    <x v="30"/>
    <d v="2010-07-02T00:00:00"/>
    <x v="5"/>
    <x v="4311"/>
    <x v="0"/>
    <n v="82.29"/>
    <x v="1"/>
    <n v="2.669"/>
    <x v="0"/>
    <n v="210.88037259999999"/>
    <x v="0"/>
    <n v="8.0990000000000002"/>
    <x v="0"/>
  </r>
  <r>
    <x v="30"/>
    <d v="2010-07-09T00:00:00"/>
    <x v="5"/>
    <x v="4312"/>
    <x v="0"/>
    <n v="81.67"/>
    <x v="1"/>
    <n v="2.6419999999999999"/>
    <x v="0"/>
    <n v="210.7657317"/>
    <x v="0"/>
    <n v="8.0990000000000002"/>
    <x v="0"/>
  </r>
  <r>
    <x v="30"/>
    <d v="2010-07-16T00:00:00"/>
    <x v="5"/>
    <x v="4313"/>
    <x v="0"/>
    <n v="85.61"/>
    <x v="1"/>
    <n v="2.6230000000000002"/>
    <x v="0"/>
    <n v="210.75779539999999"/>
    <x v="0"/>
    <n v="8.0990000000000002"/>
    <x v="0"/>
  </r>
  <r>
    <x v="30"/>
    <d v="2010-07-23T00:00:00"/>
    <x v="5"/>
    <x v="4314"/>
    <x v="0"/>
    <n v="87.17"/>
    <x v="2"/>
    <n v="2.6080000000000001"/>
    <x v="0"/>
    <n v="210.89213190000001"/>
    <x v="0"/>
    <n v="8.0990000000000002"/>
    <x v="0"/>
  </r>
  <r>
    <x v="30"/>
    <d v="2010-07-30T00:00:00"/>
    <x v="5"/>
    <x v="4315"/>
    <x v="0"/>
    <n v="83.59"/>
    <x v="1"/>
    <n v="2.64"/>
    <x v="0"/>
    <n v="211.0264684"/>
    <x v="0"/>
    <n v="8.0990000000000002"/>
    <x v="0"/>
  </r>
  <r>
    <x v="30"/>
    <d v="2010-08-06T00:00:00"/>
    <x v="6"/>
    <x v="4316"/>
    <x v="0"/>
    <n v="90.3"/>
    <x v="2"/>
    <n v="2.6269999999999998"/>
    <x v="0"/>
    <n v="211.16080489999999"/>
    <x v="0"/>
    <n v="8.0990000000000002"/>
    <x v="0"/>
  </r>
  <r>
    <x v="30"/>
    <d v="2010-08-13T00:00:00"/>
    <x v="6"/>
    <x v="4317"/>
    <x v="0"/>
    <n v="89.65"/>
    <x v="2"/>
    <n v="2.6920000000000002"/>
    <x v="0"/>
    <n v="211.29514130000001"/>
    <x v="0"/>
    <n v="8.0990000000000002"/>
    <x v="0"/>
  </r>
  <r>
    <x v="30"/>
    <d v="2010-08-20T00:00:00"/>
    <x v="6"/>
    <x v="4318"/>
    <x v="0"/>
    <n v="89.58"/>
    <x v="2"/>
    <n v="2.6640000000000001"/>
    <x v="0"/>
    <n v="211.25965859999999"/>
    <x v="0"/>
    <n v="8.0990000000000002"/>
    <x v="0"/>
  </r>
  <r>
    <x v="30"/>
    <d v="2010-08-27T00:00:00"/>
    <x v="6"/>
    <x v="4319"/>
    <x v="0"/>
    <n v="86.2"/>
    <x v="2"/>
    <n v="2.6190000000000002"/>
    <x v="0"/>
    <n v="211.22417590000001"/>
    <x v="0"/>
    <n v="8.0990000000000002"/>
    <x v="0"/>
  </r>
  <r>
    <x v="30"/>
    <d v="2010-09-03T00:00:00"/>
    <x v="7"/>
    <x v="4320"/>
    <x v="0"/>
    <n v="82.57"/>
    <x v="1"/>
    <n v="2.577"/>
    <x v="0"/>
    <n v="211.18869309999999"/>
    <x v="0"/>
    <n v="8.0990000000000002"/>
    <x v="0"/>
  </r>
  <r>
    <x v="30"/>
    <d v="2010-09-10T00:00:00"/>
    <x v="7"/>
    <x v="4321"/>
    <x v="1"/>
    <n v="79.3"/>
    <x v="1"/>
    <n v="2.5649999999999999"/>
    <x v="0"/>
    <n v="211.15321040000001"/>
    <x v="0"/>
    <n v="8.0990000000000002"/>
    <x v="0"/>
  </r>
  <r>
    <x v="30"/>
    <d v="2010-09-17T00:00:00"/>
    <x v="7"/>
    <x v="4322"/>
    <x v="0"/>
    <n v="83.03"/>
    <x v="1"/>
    <n v="2.5819999999999999"/>
    <x v="0"/>
    <n v="211.18064150000001"/>
    <x v="0"/>
    <n v="8.0990000000000002"/>
    <x v="0"/>
  </r>
  <r>
    <x v="30"/>
    <d v="2010-09-24T00:00:00"/>
    <x v="7"/>
    <x v="4323"/>
    <x v="0"/>
    <n v="80.790000000000006"/>
    <x v="1"/>
    <n v="2.6240000000000001"/>
    <x v="0"/>
    <n v="211.25525780000001"/>
    <x v="0"/>
    <n v="8.0990000000000002"/>
    <x v="0"/>
  </r>
  <r>
    <x v="30"/>
    <d v="2010-10-01T00:00:00"/>
    <x v="8"/>
    <x v="4324"/>
    <x v="0"/>
    <n v="70.28"/>
    <x v="1"/>
    <n v="2.6030000000000002"/>
    <x v="0"/>
    <n v="211.32987420000001"/>
    <x v="0"/>
    <n v="8.1630000000000003"/>
    <x v="0"/>
  </r>
  <r>
    <x v="30"/>
    <d v="2010-10-08T00:00:00"/>
    <x v="8"/>
    <x v="4325"/>
    <x v="0"/>
    <n v="65.760000000000005"/>
    <x v="1"/>
    <n v="2.633"/>
    <x v="0"/>
    <n v="211.4044906"/>
    <x v="0"/>
    <n v="8.1630000000000003"/>
    <x v="0"/>
  </r>
  <r>
    <x v="30"/>
    <d v="2010-10-15T00:00:00"/>
    <x v="8"/>
    <x v="4326"/>
    <x v="0"/>
    <n v="68.61"/>
    <x v="1"/>
    <n v="2.72"/>
    <x v="0"/>
    <n v="211.47132859999999"/>
    <x v="0"/>
    <n v="8.1630000000000003"/>
    <x v="0"/>
  </r>
  <r>
    <x v="30"/>
    <d v="2010-10-22T00:00:00"/>
    <x v="8"/>
    <x v="4327"/>
    <x v="0"/>
    <n v="70.72"/>
    <x v="1"/>
    <n v="2.7250000000000001"/>
    <x v="0"/>
    <n v="211.51872080000001"/>
    <x v="0"/>
    <n v="8.1630000000000003"/>
    <x v="0"/>
  </r>
  <r>
    <x v="30"/>
    <d v="2010-10-29T00:00:00"/>
    <x v="8"/>
    <x v="4328"/>
    <x v="0"/>
    <n v="67.510000000000005"/>
    <x v="1"/>
    <n v="2.7160000000000002"/>
    <x v="0"/>
    <n v="211.5661131"/>
    <x v="0"/>
    <n v="8.1630000000000003"/>
    <x v="0"/>
  </r>
  <r>
    <x v="30"/>
    <d v="2010-11-05T00:00:00"/>
    <x v="9"/>
    <x v="4329"/>
    <x v="0"/>
    <n v="58.71"/>
    <x v="1"/>
    <n v="2.6890000000000001"/>
    <x v="0"/>
    <n v="211.61350530000001"/>
    <x v="0"/>
    <n v="8.1630000000000003"/>
    <x v="0"/>
  </r>
  <r>
    <x v="30"/>
    <d v="2010-11-12T00:00:00"/>
    <x v="9"/>
    <x v="4330"/>
    <x v="0"/>
    <n v="60.95"/>
    <x v="1"/>
    <n v="2.7280000000000002"/>
    <x v="0"/>
    <n v="211.6608975"/>
    <x v="0"/>
    <n v="8.1630000000000003"/>
    <x v="0"/>
  </r>
  <r>
    <x v="30"/>
    <d v="2010-11-19T00:00:00"/>
    <x v="9"/>
    <x v="4331"/>
    <x v="0"/>
    <n v="51.71"/>
    <x v="1"/>
    <n v="2.7709999999999999"/>
    <x v="0"/>
    <n v="211.54703040000001"/>
    <x v="0"/>
    <n v="8.1630000000000003"/>
    <x v="0"/>
  </r>
  <r>
    <x v="30"/>
    <d v="2010-11-26T00:00:00"/>
    <x v="9"/>
    <x v="4332"/>
    <x v="1"/>
    <n v="62.96"/>
    <x v="1"/>
    <n v="2.7349999999999999"/>
    <x v="0"/>
    <n v="211.40628670000001"/>
    <x v="0"/>
    <n v="8.1630000000000003"/>
    <x v="0"/>
  </r>
  <r>
    <x v="30"/>
    <d v="2010-12-03T00:00:00"/>
    <x v="10"/>
    <x v="4333"/>
    <x v="0"/>
    <n v="50.43"/>
    <x v="1"/>
    <n v="2.7080000000000002"/>
    <x v="0"/>
    <n v="211.26554300000001"/>
    <x v="0"/>
    <n v="8.1630000000000003"/>
    <x v="0"/>
  </r>
  <r>
    <x v="30"/>
    <d v="2010-12-10T00:00:00"/>
    <x v="10"/>
    <x v="4334"/>
    <x v="0"/>
    <n v="46.35"/>
    <x v="0"/>
    <n v="2.843"/>
    <x v="0"/>
    <n v="211.12479930000001"/>
    <x v="0"/>
    <n v="8.1630000000000003"/>
    <x v="0"/>
  </r>
  <r>
    <x v="30"/>
    <d v="2010-12-17T00:00:00"/>
    <x v="10"/>
    <x v="4335"/>
    <x v="0"/>
    <n v="48.63"/>
    <x v="0"/>
    <n v="2.8690000000000002"/>
    <x v="0"/>
    <n v="211.06454579999999"/>
    <x v="0"/>
    <n v="8.1630000000000003"/>
    <x v="0"/>
  </r>
  <r>
    <x v="30"/>
    <d v="2010-12-24T00:00:00"/>
    <x v="10"/>
    <x v="4336"/>
    <x v="0"/>
    <n v="51.29"/>
    <x v="1"/>
    <n v="2.8860000000000001"/>
    <x v="0"/>
    <n v="211.06465990000001"/>
    <x v="0"/>
    <n v="8.1630000000000003"/>
    <x v="0"/>
  </r>
  <r>
    <x v="30"/>
    <d v="2010-12-31T00:00:00"/>
    <x v="10"/>
    <x v="4337"/>
    <x v="1"/>
    <n v="47.19"/>
    <x v="0"/>
    <n v="2.9430000000000001"/>
    <x v="0"/>
    <n v="211.064774"/>
    <x v="0"/>
    <n v="8.1630000000000003"/>
    <x v="0"/>
  </r>
  <r>
    <x v="30"/>
    <d v="2011-01-07T00:00:00"/>
    <x v="11"/>
    <x v="4338"/>
    <x v="0"/>
    <n v="44.24"/>
    <x v="0"/>
    <n v="2.976"/>
    <x v="0"/>
    <n v="211.06488809999999"/>
    <x v="0"/>
    <n v="8.0280000000000005"/>
    <x v="0"/>
  </r>
  <r>
    <x v="30"/>
    <d v="2011-01-14T00:00:00"/>
    <x v="11"/>
    <x v="4339"/>
    <x v="0"/>
    <n v="34.14"/>
    <x v="0"/>
    <n v="2.9830000000000001"/>
    <x v="0"/>
    <n v="211.11767130000001"/>
    <x v="0"/>
    <n v="8.0280000000000005"/>
    <x v="0"/>
  </r>
  <r>
    <x v="30"/>
    <d v="2011-01-21T00:00:00"/>
    <x v="11"/>
    <x v="4340"/>
    <x v="0"/>
    <n v="42.72"/>
    <x v="0"/>
    <n v="3.016"/>
    <x v="1"/>
    <n v="211.48646909999999"/>
    <x v="0"/>
    <n v="8.0280000000000005"/>
    <x v="0"/>
  </r>
  <r>
    <x v="30"/>
    <d v="2011-01-28T00:00:00"/>
    <x v="11"/>
    <x v="4341"/>
    <x v="0"/>
    <n v="44.04"/>
    <x v="0"/>
    <n v="3.01"/>
    <x v="1"/>
    <n v="211.85526680000001"/>
    <x v="0"/>
    <n v="8.0280000000000005"/>
    <x v="0"/>
  </r>
  <r>
    <x v="30"/>
    <d v="2011-02-04T00:00:00"/>
    <x v="0"/>
    <x v="4342"/>
    <x v="0"/>
    <n v="36.33"/>
    <x v="0"/>
    <n v="2.9889999999999999"/>
    <x v="0"/>
    <n v="212.22406459999999"/>
    <x v="0"/>
    <n v="8.0280000000000005"/>
    <x v="0"/>
  </r>
  <r>
    <x v="30"/>
    <d v="2011-02-11T00:00:00"/>
    <x v="0"/>
    <x v="4343"/>
    <x v="1"/>
    <n v="34.61"/>
    <x v="0"/>
    <n v="3.0219999999999998"/>
    <x v="1"/>
    <n v="212.5928624"/>
    <x v="0"/>
    <n v="8.0280000000000005"/>
    <x v="0"/>
  </r>
  <r>
    <x v="30"/>
    <d v="2011-02-18T00:00:00"/>
    <x v="0"/>
    <x v="4344"/>
    <x v="0"/>
    <n v="59.87"/>
    <x v="1"/>
    <n v="3.0449999999999999"/>
    <x v="1"/>
    <n v="212.9033115"/>
    <x v="0"/>
    <n v="8.0280000000000005"/>
    <x v="0"/>
  </r>
  <r>
    <x v="30"/>
    <d v="2011-02-25T00:00:00"/>
    <x v="0"/>
    <x v="4345"/>
    <x v="0"/>
    <n v="61.27"/>
    <x v="1"/>
    <n v="3.0649999999999999"/>
    <x v="1"/>
    <n v="213.19042099999999"/>
    <x v="0"/>
    <n v="8.0280000000000005"/>
    <x v="0"/>
  </r>
  <r>
    <x v="30"/>
    <d v="2011-03-04T00:00:00"/>
    <x v="1"/>
    <x v="4346"/>
    <x v="0"/>
    <n v="59.52"/>
    <x v="1"/>
    <n v="3.2879999999999998"/>
    <x v="1"/>
    <n v="213.4775305"/>
    <x v="0"/>
    <n v="8.0280000000000005"/>
    <x v="0"/>
  </r>
  <r>
    <x v="30"/>
    <d v="2011-03-11T00:00:00"/>
    <x v="1"/>
    <x v="4347"/>
    <x v="0"/>
    <n v="54.69"/>
    <x v="1"/>
    <n v="3.4590000000000001"/>
    <x v="1"/>
    <n v="213.76464010000001"/>
    <x v="0"/>
    <n v="8.0280000000000005"/>
    <x v="0"/>
  </r>
  <r>
    <x v="30"/>
    <d v="2011-03-18T00:00:00"/>
    <x v="1"/>
    <x v="4348"/>
    <x v="0"/>
    <n v="63.26"/>
    <x v="1"/>
    <n v="3.488"/>
    <x v="1"/>
    <n v="214.01562379999999"/>
    <x v="0"/>
    <n v="8.0280000000000005"/>
    <x v="0"/>
  </r>
  <r>
    <x v="30"/>
    <d v="2011-03-25T00:00:00"/>
    <x v="1"/>
    <x v="4349"/>
    <x v="0"/>
    <n v="70.33"/>
    <x v="1"/>
    <n v="3.4729999999999999"/>
    <x v="1"/>
    <n v="214.25215729999999"/>
    <x v="0"/>
    <n v="8.0280000000000005"/>
    <x v="0"/>
  </r>
  <r>
    <x v="30"/>
    <d v="2011-04-01T00:00:00"/>
    <x v="2"/>
    <x v="4350"/>
    <x v="0"/>
    <n v="56.36"/>
    <x v="1"/>
    <n v="3.524"/>
    <x v="2"/>
    <n v="214.4886908"/>
    <x v="0"/>
    <n v="7.931"/>
    <x v="1"/>
  </r>
  <r>
    <x v="30"/>
    <d v="2011-04-08T00:00:00"/>
    <x v="2"/>
    <x v="4351"/>
    <x v="0"/>
    <n v="68.62"/>
    <x v="1"/>
    <n v="3.6219999999999999"/>
    <x v="2"/>
    <n v="214.72522420000001"/>
    <x v="0"/>
    <n v="7.931"/>
    <x v="1"/>
  </r>
  <r>
    <x v="30"/>
    <d v="2011-04-15T00:00:00"/>
    <x v="2"/>
    <x v="4352"/>
    <x v="0"/>
    <n v="71.010000000000005"/>
    <x v="1"/>
    <n v="3.7429999999999999"/>
    <x v="2"/>
    <n v="214.94206310000001"/>
    <x v="0"/>
    <n v="7.931"/>
    <x v="1"/>
  </r>
  <r>
    <x v="30"/>
    <d v="2011-04-22T00:00:00"/>
    <x v="2"/>
    <x v="4353"/>
    <x v="0"/>
    <n v="70.790000000000006"/>
    <x v="1"/>
    <n v="3.8069999999999999"/>
    <x v="2"/>
    <n v="215.10966569999999"/>
    <x v="0"/>
    <n v="7.931"/>
    <x v="1"/>
  </r>
  <r>
    <x v="30"/>
    <d v="2011-04-29T00:00:00"/>
    <x v="2"/>
    <x v="4354"/>
    <x v="0"/>
    <n v="70.19"/>
    <x v="1"/>
    <n v="3.81"/>
    <x v="2"/>
    <n v="215.2772683"/>
    <x v="0"/>
    <n v="7.931"/>
    <x v="1"/>
  </r>
  <r>
    <x v="30"/>
    <d v="2011-05-06T00:00:00"/>
    <x v="3"/>
    <x v="4355"/>
    <x v="0"/>
    <n v="61.87"/>
    <x v="1"/>
    <n v="3.9060000000000001"/>
    <x v="2"/>
    <n v="215.44487090000001"/>
    <x v="0"/>
    <n v="7.931"/>
    <x v="1"/>
  </r>
  <r>
    <x v="30"/>
    <d v="2011-05-13T00:00:00"/>
    <x v="3"/>
    <x v="4356"/>
    <x v="0"/>
    <n v="75.040000000000006"/>
    <x v="1"/>
    <n v="3.899"/>
    <x v="2"/>
    <n v="215.61247349999999"/>
    <x v="0"/>
    <n v="7.931"/>
    <x v="1"/>
  </r>
  <r>
    <x v="30"/>
    <d v="2011-05-20T00:00:00"/>
    <x v="3"/>
    <x v="4357"/>
    <x v="0"/>
    <n v="68.36"/>
    <x v="1"/>
    <n v="3.907"/>
    <x v="2"/>
    <n v="215.38347780000001"/>
    <x v="0"/>
    <n v="7.931"/>
    <x v="1"/>
  </r>
  <r>
    <x v="30"/>
    <d v="2011-05-27T00:00:00"/>
    <x v="3"/>
    <x v="4358"/>
    <x v="0"/>
    <n v="76.86"/>
    <x v="1"/>
    <n v="3.786"/>
    <x v="2"/>
    <n v="215.15448219999999"/>
    <x v="0"/>
    <n v="7.931"/>
    <x v="1"/>
  </r>
  <r>
    <x v="30"/>
    <d v="2011-06-03T00:00:00"/>
    <x v="4"/>
    <x v="4359"/>
    <x v="0"/>
    <n v="83.82"/>
    <x v="1"/>
    <n v="3.6989999999999998"/>
    <x v="2"/>
    <n v="214.92548650000001"/>
    <x v="0"/>
    <n v="7.931"/>
    <x v="1"/>
  </r>
  <r>
    <x v="30"/>
    <d v="2011-06-10T00:00:00"/>
    <x v="4"/>
    <x v="4360"/>
    <x v="0"/>
    <n v="84.71"/>
    <x v="1"/>
    <n v="3.6480000000000001"/>
    <x v="2"/>
    <n v="214.69649079999999"/>
    <x v="0"/>
    <n v="7.931"/>
    <x v="1"/>
  </r>
  <r>
    <x v="30"/>
    <d v="2011-06-17T00:00:00"/>
    <x v="4"/>
    <x v="4361"/>
    <x v="0"/>
    <n v="87.54"/>
    <x v="2"/>
    <n v="3.637"/>
    <x v="2"/>
    <n v="214.65135380000001"/>
    <x v="0"/>
    <n v="7.931"/>
    <x v="1"/>
  </r>
  <r>
    <x v="30"/>
    <d v="2011-06-24T00:00:00"/>
    <x v="4"/>
    <x v="4362"/>
    <x v="0"/>
    <n v="85.72"/>
    <x v="1"/>
    <n v="3.5939999999999999"/>
    <x v="2"/>
    <n v="214.74411079999999"/>
    <x v="0"/>
    <n v="7.931"/>
    <x v="1"/>
  </r>
  <r>
    <x v="30"/>
    <d v="2011-07-01T00:00:00"/>
    <x v="5"/>
    <x v="4363"/>
    <x v="0"/>
    <n v="87.57"/>
    <x v="2"/>
    <n v="3.524"/>
    <x v="2"/>
    <n v="214.83686779999999"/>
    <x v="0"/>
    <n v="7.8520000000000003"/>
    <x v="1"/>
  </r>
  <r>
    <x v="30"/>
    <d v="2011-07-08T00:00:00"/>
    <x v="5"/>
    <x v="4364"/>
    <x v="0"/>
    <n v="89.16"/>
    <x v="2"/>
    <n v="3.48"/>
    <x v="1"/>
    <n v="214.92962489999999"/>
    <x v="0"/>
    <n v="7.8520000000000003"/>
    <x v="1"/>
  </r>
  <r>
    <x v="30"/>
    <d v="2011-07-15T00:00:00"/>
    <x v="5"/>
    <x v="4365"/>
    <x v="0"/>
    <n v="91.05"/>
    <x v="2"/>
    <n v="3.5750000000000002"/>
    <x v="2"/>
    <n v="215.01344259999999"/>
    <x v="0"/>
    <n v="7.8520000000000003"/>
    <x v="1"/>
  </r>
  <r>
    <x v="30"/>
    <d v="2011-07-22T00:00:00"/>
    <x v="5"/>
    <x v="4366"/>
    <x v="0"/>
    <n v="90.27"/>
    <x v="2"/>
    <n v="3.6509999999999998"/>
    <x v="2"/>
    <n v="215.0749122"/>
    <x v="0"/>
    <n v="7.8520000000000003"/>
    <x v="1"/>
  </r>
  <r>
    <x v="30"/>
    <d v="2011-07-29T00:00:00"/>
    <x v="5"/>
    <x v="4367"/>
    <x v="0"/>
    <n v="91.56"/>
    <x v="2"/>
    <n v="3.6819999999999999"/>
    <x v="2"/>
    <n v="215.1363819"/>
    <x v="0"/>
    <n v="7.8520000000000003"/>
    <x v="1"/>
  </r>
  <r>
    <x v="30"/>
    <d v="2011-08-05T00:00:00"/>
    <x v="6"/>
    <x v="4368"/>
    <x v="0"/>
    <n v="94.22"/>
    <x v="2"/>
    <n v="3.6840000000000002"/>
    <x v="2"/>
    <n v="215.19785150000001"/>
    <x v="0"/>
    <n v="7.8520000000000003"/>
    <x v="1"/>
  </r>
  <r>
    <x v="30"/>
    <d v="2011-08-12T00:00:00"/>
    <x v="6"/>
    <x v="4369"/>
    <x v="0"/>
    <n v="92.32"/>
    <x v="2"/>
    <n v="3.6379999999999999"/>
    <x v="2"/>
    <n v="215.25932109999999"/>
    <x v="0"/>
    <n v="7.8520000000000003"/>
    <x v="1"/>
  </r>
  <r>
    <x v="30"/>
    <d v="2011-08-19T00:00:00"/>
    <x v="6"/>
    <x v="4370"/>
    <x v="0"/>
    <n v="90.11"/>
    <x v="2"/>
    <n v="3.5539999999999998"/>
    <x v="2"/>
    <n v="215.3229307"/>
    <x v="0"/>
    <n v="7.8520000000000003"/>
    <x v="1"/>
  </r>
  <r>
    <x v="30"/>
    <d v="2011-08-26T00:00:00"/>
    <x v="6"/>
    <x v="4371"/>
    <x v="0"/>
    <n v="92.07"/>
    <x v="2"/>
    <n v="3.5230000000000001"/>
    <x v="2"/>
    <n v="215.386897"/>
    <x v="0"/>
    <n v="7.8520000000000003"/>
    <x v="1"/>
  </r>
  <r>
    <x v="30"/>
    <d v="2011-09-02T00:00:00"/>
    <x v="7"/>
    <x v="4372"/>
    <x v="0"/>
    <n v="91.94"/>
    <x v="2"/>
    <n v="3.5329999999999999"/>
    <x v="2"/>
    <n v="215.45086319999999"/>
    <x v="0"/>
    <n v="7.8520000000000003"/>
    <x v="1"/>
  </r>
  <r>
    <x v="30"/>
    <d v="2011-09-09T00:00:00"/>
    <x v="7"/>
    <x v="4373"/>
    <x v="1"/>
    <n v="78.87"/>
    <x v="1"/>
    <n v="3.5459999999999998"/>
    <x v="2"/>
    <n v="215.51482949999999"/>
    <x v="0"/>
    <n v="7.8520000000000003"/>
    <x v="1"/>
  </r>
  <r>
    <x v="30"/>
    <d v="2011-09-16T00:00:00"/>
    <x v="7"/>
    <x v="4374"/>
    <x v="0"/>
    <n v="80.62"/>
    <x v="1"/>
    <n v="3.5259999999999998"/>
    <x v="2"/>
    <n v="215.6944378"/>
    <x v="0"/>
    <n v="7.8520000000000003"/>
    <x v="1"/>
  </r>
  <r>
    <x v="30"/>
    <d v="2011-09-23T00:00:00"/>
    <x v="7"/>
    <x v="4375"/>
    <x v="0"/>
    <n v="75.680000000000007"/>
    <x v="1"/>
    <n v="3.4670000000000001"/>
    <x v="1"/>
    <n v="216.02823559999999"/>
    <x v="0"/>
    <n v="7.8520000000000003"/>
    <x v="1"/>
  </r>
  <r>
    <x v="30"/>
    <d v="2011-09-30T00:00:00"/>
    <x v="7"/>
    <x v="4376"/>
    <x v="0"/>
    <n v="78.91"/>
    <x v="1"/>
    <n v="3.355"/>
    <x v="1"/>
    <n v="216.36203330000001"/>
    <x v="0"/>
    <n v="7.8520000000000003"/>
    <x v="1"/>
  </r>
  <r>
    <x v="30"/>
    <d v="2011-10-07T00:00:00"/>
    <x v="8"/>
    <x v="4377"/>
    <x v="0"/>
    <n v="71.64"/>
    <x v="1"/>
    <n v="3.2850000000000001"/>
    <x v="1"/>
    <n v="216.69583109999999"/>
    <x v="0"/>
    <n v="7.4409999999999998"/>
    <x v="1"/>
  </r>
  <r>
    <x v="30"/>
    <d v="2011-10-14T00:00:00"/>
    <x v="8"/>
    <x v="4378"/>
    <x v="0"/>
    <n v="69.790000000000006"/>
    <x v="1"/>
    <n v="3.274"/>
    <x v="1"/>
    <n v="217.0048261"/>
    <x v="0"/>
    <n v="7.4409999999999998"/>
    <x v="1"/>
  </r>
  <r>
    <x v="30"/>
    <d v="2011-10-21T00:00:00"/>
    <x v="8"/>
    <x v="4379"/>
    <x v="0"/>
    <n v="65.16"/>
    <x v="1"/>
    <n v="3.3530000000000002"/>
    <x v="1"/>
    <n v="217.1650042"/>
    <x v="0"/>
    <n v="7.4409999999999998"/>
    <x v="1"/>
  </r>
  <r>
    <x v="30"/>
    <d v="2011-10-28T00:00:00"/>
    <x v="8"/>
    <x v="4380"/>
    <x v="0"/>
    <n v="65.459999999999994"/>
    <x v="1"/>
    <n v="3.3719999999999999"/>
    <x v="1"/>
    <n v="217.32518239999999"/>
    <x v="0"/>
    <n v="7.4409999999999998"/>
    <x v="1"/>
  </r>
  <r>
    <x v="30"/>
    <d v="2011-11-04T00:00:00"/>
    <x v="9"/>
    <x v="4381"/>
    <x v="0"/>
    <n v="56.01"/>
    <x v="1"/>
    <n v="3.3319999999999999"/>
    <x v="1"/>
    <n v="217.48536050000001"/>
    <x v="0"/>
    <n v="7.4409999999999998"/>
    <x v="1"/>
  </r>
  <r>
    <x v="30"/>
    <d v="2011-11-11T00:00:00"/>
    <x v="9"/>
    <x v="4382"/>
    <x v="0"/>
    <n v="59.8"/>
    <x v="1"/>
    <n v="3.2970000000000002"/>
    <x v="1"/>
    <n v="217.6455387"/>
    <x v="0"/>
    <n v="7.4409999999999998"/>
    <x v="1"/>
  </r>
  <r>
    <x v="30"/>
    <d v="2011-11-18T00:00:00"/>
    <x v="9"/>
    <x v="4383"/>
    <x v="0"/>
    <n v="61.9"/>
    <x v="1"/>
    <n v="3.3079999999999998"/>
    <x v="1"/>
    <n v="217.8670218"/>
    <x v="0"/>
    <n v="7.4409999999999998"/>
    <x v="1"/>
  </r>
  <r>
    <x v="30"/>
    <d v="2011-11-25T00:00:00"/>
    <x v="9"/>
    <x v="4384"/>
    <x v="1"/>
    <n v="56.43"/>
    <x v="1"/>
    <n v="3.2360000000000002"/>
    <x v="1"/>
    <n v="218.11302689999999"/>
    <x v="0"/>
    <n v="7.4409999999999998"/>
    <x v="1"/>
  </r>
  <r>
    <x v="30"/>
    <d v="2011-12-02T00:00:00"/>
    <x v="10"/>
    <x v="4385"/>
    <x v="0"/>
    <n v="48.72"/>
    <x v="0"/>
    <n v="3.1720000000000002"/>
    <x v="1"/>
    <n v="218.35903189999999"/>
    <x v="0"/>
    <n v="7.4409999999999998"/>
    <x v="1"/>
  </r>
  <r>
    <x v="30"/>
    <d v="2011-12-09T00:00:00"/>
    <x v="10"/>
    <x v="4386"/>
    <x v="0"/>
    <n v="41.44"/>
    <x v="0"/>
    <n v="3.1579999999999999"/>
    <x v="1"/>
    <n v="218.60503700000001"/>
    <x v="0"/>
    <n v="7.4409999999999998"/>
    <x v="1"/>
  </r>
  <r>
    <x v="30"/>
    <d v="2011-12-16T00:00:00"/>
    <x v="10"/>
    <x v="4387"/>
    <x v="0"/>
    <n v="50.56"/>
    <x v="1"/>
    <n v="3.1589999999999998"/>
    <x v="1"/>
    <n v="218.8217928"/>
    <x v="0"/>
    <n v="7.4409999999999998"/>
    <x v="1"/>
  </r>
  <r>
    <x v="30"/>
    <d v="2011-12-23T00:00:00"/>
    <x v="10"/>
    <x v="4388"/>
    <x v="0"/>
    <n v="46.54"/>
    <x v="0"/>
    <n v="3.1120000000000001"/>
    <x v="1"/>
    <n v="218.9995495"/>
    <x v="0"/>
    <n v="7.4409999999999998"/>
    <x v="1"/>
  </r>
  <r>
    <x v="30"/>
    <d v="2011-12-30T00:00:00"/>
    <x v="10"/>
    <x v="4389"/>
    <x v="1"/>
    <n v="45.16"/>
    <x v="0"/>
    <n v="3.129"/>
    <x v="1"/>
    <n v="219.1773063"/>
    <x v="0"/>
    <n v="7.4409999999999998"/>
    <x v="1"/>
  </r>
  <r>
    <x v="30"/>
    <d v="2012-01-06T00:00:00"/>
    <x v="11"/>
    <x v="4390"/>
    <x v="0"/>
    <n v="48.1"/>
    <x v="0"/>
    <n v="3.157"/>
    <x v="1"/>
    <n v="219.355063"/>
    <x v="0"/>
    <n v="7.0570000000000004"/>
    <x v="1"/>
  </r>
  <r>
    <x v="30"/>
    <d v="2012-01-13T00:00:00"/>
    <x v="11"/>
    <x v="4391"/>
    <x v="0"/>
    <n v="45"/>
    <x v="0"/>
    <n v="3.2610000000000001"/>
    <x v="1"/>
    <n v="219.5328198"/>
    <x v="0"/>
    <n v="7.0570000000000004"/>
    <x v="1"/>
  </r>
  <r>
    <x v="30"/>
    <d v="2012-01-20T00:00:00"/>
    <x v="11"/>
    <x v="4392"/>
    <x v="0"/>
    <n v="52.21"/>
    <x v="1"/>
    <n v="3.2679999999999998"/>
    <x v="1"/>
    <n v="219.6258417"/>
    <x v="0"/>
    <n v="7.0570000000000004"/>
    <x v="1"/>
  </r>
  <r>
    <x v="30"/>
    <d v="2012-01-27T00:00:00"/>
    <x v="11"/>
    <x v="4393"/>
    <x v="0"/>
    <n v="50.79"/>
    <x v="1"/>
    <n v="3.29"/>
    <x v="1"/>
    <n v="219.71886359999999"/>
    <x v="0"/>
    <n v="7.0570000000000004"/>
    <x v="1"/>
  </r>
  <r>
    <x v="30"/>
    <d v="2012-02-03T00:00:00"/>
    <x v="0"/>
    <x v="4394"/>
    <x v="0"/>
    <n v="55.83"/>
    <x v="1"/>
    <n v="3.36"/>
    <x v="1"/>
    <n v="219.81188539999999"/>
    <x v="0"/>
    <n v="7.0570000000000004"/>
    <x v="1"/>
  </r>
  <r>
    <x v="30"/>
    <d v="2012-02-10T00:00:00"/>
    <x v="0"/>
    <x v="4395"/>
    <x v="1"/>
    <n v="46.52"/>
    <x v="0"/>
    <n v="3.4089999999999998"/>
    <x v="1"/>
    <n v="219.90490729999999"/>
    <x v="0"/>
    <n v="7.0570000000000004"/>
    <x v="1"/>
  </r>
  <r>
    <x v="30"/>
    <d v="2012-02-17T00:00:00"/>
    <x v="0"/>
    <x v="4396"/>
    <x v="0"/>
    <n v="45.03"/>
    <x v="0"/>
    <n v="3.51"/>
    <x v="2"/>
    <n v="220.06519929999999"/>
    <x v="0"/>
    <n v="7.0570000000000004"/>
    <x v="1"/>
  </r>
  <r>
    <x v="30"/>
    <d v="2012-02-24T00:00:00"/>
    <x v="0"/>
    <x v="4397"/>
    <x v="0"/>
    <n v="54.81"/>
    <x v="1"/>
    <n v="3.5550000000000002"/>
    <x v="2"/>
    <n v="220.27594400000001"/>
    <x v="0"/>
    <n v="7.0570000000000004"/>
    <x v="1"/>
  </r>
  <r>
    <x v="30"/>
    <d v="2012-03-02T00:00:00"/>
    <x v="1"/>
    <x v="4398"/>
    <x v="0"/>
    <n v="59.3"/>
    <x v="1"/>
    <n v="3.63"/>
    <x v="2"/>
    <n v="220.48668860000001"/>
    <x v="0"/>
    <n v="7.0570000000000004"/>
    <x v="1"/>
  </r>
  <r>
    <x v="30"/>
    <d v="2012-03-09T00:00:00"/>
    <x v="1"/>
    <x v="4399"/>
    <x v="0"/>
    <n v="57.16"/>
    <x v="1"/>
    <n v="3.669"/>
    <x v="2"/>
    <n v="220.69743320000001"/>
    <x v="0"/>
    <n v="7.0570000000000004"/>
    <x v="1"/>
  </r>
  <r>
    <x v="30"/>
    <d v="2012-03-16T00:00:00"/>
    <x v="1"/>
    <x v="4400"/>
    <x v="0"/>
    <n v="63.39"/>
    <x v="1"/>
    <n v="3.734"/>
    <x v="2"/>
    <n v="220.84984679999999"/>
    <x v="0"/>
    <n v="7.0570000000000004"/>
    <x v="1"/>
  </r>
  <r>
    <x v="30"/>
    <d v="2012-03-23T00:00:00"/>
    <x v="1"/>
    <x v="4401"/>
    <x v="0"/>
    <n v="62.96"/>
    <x v="1"/>
    <n v="3.7869999999999999"/>
    <x v="2"/>
    <n v="220.92448580000001"/>
    <x v="0"/>
    <n v="7.0570000000000004"/>
    <x v="1"/>
  </r>
  <r>
    <x v="30"/>
    <d v="2012-03-30T00:00:00"/>
    <x v="1"/>
    <x v="4402"/>
    <x v="0"/>
    <n v="67.87"/>
    <x v="1"/>
    <n v="3.8450000000000002"/>
    <x v="2"/>
    <n v="220.9991248"/>
    <x v="0"/>
    <n v="7.0570000000000004"/>
    <x v="1"/>
  </r>
  <r>
    <x v="30"/>
    <d v="2012-04-06T00:00:00"/>
    <x v="2"/>
    <x v="4403"/>
    <x v="0"/>
    <n v="69.02"/>
    <x v="1"/>
    <n v="3.891"/>
    <x v="2"/>
    <n v="221.07376379999999"/>
    <x v="0"/>
    <n v="6.891"/>
    <x v="1"/>
  </r>
  <r>
    <x v="30"/>
    <d v="2012-04-13T00:00:00"/>
    <x v="2"/>
    <x v="4404"/>
    <x v="0"/>
    <n v="69.03"/>
    <x v="1"/>
    <n v="3.891"/>
    <x v="2"/>
    <n v="221.14840280000001"/>
    <x v="0"/>
    <n v="6.891"/>
    <x v="1"/>
  </r>
  <r>
    <x v="30"/>
    <d v="2012-04-20T00:00:00"/>
    <x v="2"/>
    <x v="4405"/>
    <x v="0"/>
    <n v="66.97"/>
    <x v="1"/>
    <n v="3.8769999999999998"/>
    <x v="2"/>
    <n v="221.20210739999999"/>
    <x v="0"/>
    <n v="6.891"/>
    <x v="1"/>
  </r>
  <r>
    <x v="30"/>
    <d v="2012-04-27T00:00:00"/>
    <x v="2"/>
    <x v="4406"/>
    <x v="0"/>
    <n v="69.209999999999994"/>
    <x v="1"/>
    <n v="3.8140000000000001"/>
    <x v="2"/>
    <n v="221.25581199999999"/>
    <x v="0"/>
    <n v="6.891"/>
    <x v="1"/>
  </r>
  <r>
    <x v="30"/>
    <d v="2012-05-04T00:00:00"/>
    <x v="3"/>
    <x v="4407"/>
    <x v="0"/>
    <n v="77.53"/>
    <x v="1"/>
    <n v="3.7490000000000001"/>
    <x v="2"/>
    <n v="221.30951659999999"/>
    <x v="0"/>
    <n v="6.891"/>
    <x v="1"/>
  </r>
  <r>
    <x v="30"/>
    <d v="2012-05-11T00:00:00"/>
    <x v="3"/>
    <x v="4408"/>
    <x v="0"/>
    <n v="74.14"/>
    <x v="1"/>
    <n v="3.6880000000000002"/>
    <x v="2"/>
    <n v="221.3632212"/>
    <x v="0"/>
    <n v="6.891"/>
    <x v="1"/>
  </r>
  <r>
    <x v="30"/>
    <d v="2012-05-18T00:00:00"/>
    <x v="3"/>
    <x v="4409"/>
    <x v="0"/>
    <n v="72.42"/>
    <x v="1"/>
    <n v="3.63"/>
    <x v="2"/>
    <n v="221.38033100000001"/>
    <x v="0"/>
    <n v="6.891"/>
    <x v="1"/>
  </r>
  <r>
    <x v="30"/>
    <d v="2012-05-25T00:00:00"/>
    <x v="3"/>
    <x v="4410"/>
    <x v="0"/>
    <n v="79.489999999999995"/>
    <x v="1"/>
    <n v="3.5609999999999999"/>
    <x v="2"/>
    <n v="221.3828029"/>
    <x v="0"/>
    <n v="6.891"/>
    <x v="1"/>
  </r>
  <r>
    <x v="30"/>
    <d v="2012-06-01T00:00:00"/>
    <x v="4"/>
    <x v="4411"/>
    <x v="0"/>
    <n v="79.239999999999995"/>
    <x v="1"/>
    <n v="3.5009999999999999"/>
    <x v="2"/>
    <n v="221.38527479999999"/>
    <x v="0"/>
    <n v="6.891"/>
    <x v="1"/>
  </r>
  <r>
    <x v="30"/>
    <d v="2012-06-08T00:00:00"/>
    <x v="4"/>
    <x v="4412"/>
    <x v="0"/>
    <n v="79.47"/>
    <x v="1"/>
    <n v="3.452"/>
    <x v="1"/>
    <n v="221.38774670000001"/>
    <x v="0"/>
    <n v="6.891"/>
    <x v="1"/>
  </r>
  <r>
    <x v="30"/>
    <d v="2012-06-15T00:00:00"/>
    <x v="4"/>
    <x v="4413"/>
    <x v="0"/>
    <n v="81.510000000000005"/>
    <x v="1"/>
    <n v="3.3929999999999998"/>
    <x v="1"/>
    <n v="221.4009901"/>
    <x v="0"/>
    <n v="6.891"/>
    <x v="1"/>
  </r>
  <r>
    <x v="30"/>
    <d v="2012-06-22T00:00:00"/>
    <x v="4"/>
    <x v="4414"/>
    <x v="0"/>
    <n v="81.78"/>
    <x v="1"/>
    <n v="3.3460000000000001"/>
    <x v="1"/>
    <n v="221.44116220000001"/>
    <x v="0"/>
    <n v="6.891"/>
    <x v="1"/>
  </r>
  <r>
    <x v="30"/>
    <d v="2012-06-29T00:00:00"/>
    <x v="4"/>
    <x v="4415"/>
    <x v="0"/>
    <n v="88.05"/>
    <x v="2"/>
    <n v="3.286"/>
    <x v="1"/>
    <n v="221.48133429999999"/>
    <x v="0"/>
    <n v="6.891"/>
    <x v="1"/>
  </r>
  <r>
    <x v="30"/>
    <d v="2012-07-06T00:00:00"/>
    <x v="5"/>
    <x v="4416"/>
    <x v="0"/>
    <n v="85.26"/>
    <x v="1"/>
    <n v="3.2269999999999999"/>
    <x v="1"/>
    <n v="221.52150639999999"/>
    <x v="0"/>
    <n v="6.5650000000000004"/>
    <x v="1"/>
  </r>
  <r>
    <x v="30"/>
    <d v="2012-07-13T00:00:00"/>
    <x v="5"/>
    <x v="4417"/>
    <x v="0"/>
    <n v="82.51"/>
    <x v="1"/>
    <n v="3.2559999999999998"/>
    <x v="1"/>
    <n v="221.56167840000001"/>
    <x v="0"/>
    <n v="6.5650000000000004"/>
    <x v="1"/>
  </r>
  <r>
    <x v="30"/>
    <d v="2012-07-20T00:00:00"/>
    <x v="5"/>
    <x v="4418"/>
    <x v="0"/>
    <n v="84.25"/>
    <x v="1"/>
    <n v="3.3109999999999999"/>
    <x v="1"/>
    <n v="221.57011230000001"/>
    <x v="0"/>
    <n v="6.5650000000000004"/>
    <x v="1"/>
  </r>
  <r>
    <x v="30"/>
    <d v="2012-07-27T00:00:00"/>
    <x v="5"/>
    <x v="4419"/>
    <x v="0"/>
    <n v="88.09"/>
    <x v="2"/>
    <n v="3.407"/>
    <x v="1"/>
    <n v="221.57854610000001"/>
    <x v="0"/>
    <n v="6.5650000000000004"/>
    <x v="1"/>
  </r>
  <r>
    <x v="30"/>
    <d v="2012-08-03T00:00:00"/>
    <x v="6"/>
    <x v="4420"/>
    <x v="0"/>
    <n v="91.57"/>
    <x v="2"/>
    <n v="3.4169999999999998"/>
    <x v="1"/>
    <n v="221.58697989999999"/>
    <x v="0"/>
    <n v="6.5650000000000004"/>
    <x v="1"/>
  </r>
  <r>
    <x v="30"/>
    <d v="2012-08-10T00:00:00"/>
    <x v="6"/>
    <x v="4421"/>
    <x v="0"/>
    <n v="89.57"/>
    <x v="2"/>
    <n v="3.4940000000000002"/>
    <x v="1"/>
    <n v="221.59541379999999"/>
    <x v="0"/>
    <n v="6.5650000000000004"/>
    <x v="1"/>
  </r>
  <r>
    <x v="30"/>
    <d v="2012-08-17T00:00:00"/>
    <x v="6"/>
    <x v="4422"/>
    <x v="0"/>
    <n v="85.55"/>
    <x v="1"/>
    <n v="3.5710000000000002"/>
    <x v="2"/>
    <n v="221.67514589999999"/>
    <x v="0"/>
    <n v="6.5650000000000004"/>
    <x v="1"/>
  </r>
  <r>
    <x v="30"/>
    <d v="2012-08-24T00:00:00"/>
    <x v="6"/>
    <x v="4423"/>
    <x v="0"/>
    <n v="77.72"/>
    <x v="1"/>
    <n v="3.62"/>
    <x v="2"/>
    <n v="221.8083518"/>
    <x v="0"/>
    <n v="6.5650000000000004"/>
    <x v="1"/>
  </r>
  <r>
    <x v="30"/>
    <d v="2012-08-31T00:00:00"/>
    <x v="6"/>
    <x v="4424"/>
    <x v="0"/>
    <n v="83.58"/>
    <x v="1"/>
    <n v="3.6379999999999999"/>
    <x v="2"/>
    <n v="221.94155760000001"/>
    <x v="0"/>
    <n v="6.5650000000000004"/>
    <x v="1"/>
  </r>
  <r>
    <x v="30"/>
    <d v="2012-09-07T00:00:00"/>
    <x v="7"/>
    <x v="4425"/>
    <x v="1"/>
    <n v="88.4"/>
    <x v="2"/>
    <n v="3.73"/>
    <x v="2"/>
    <n v="222.07476349999999"/>
    <x v="0"/>
    <n v="6.5650000000000004"/>
    <x v="1"/>
  </r>
  <r>
    <x v="30"/>
    <d v="2012-09-14T00:00:00"/>
    <x v="7"/>
    <x v="4426"/>
    <x v="0"/>
    <n v="76.099999999999994"/>
    <x v="1"/>
    <n v="3.7170000000000001"/>
    <x v="2"/>
    <n v="222.21743950000001"/>
    <x v="0"/>
    <n v="6.5650000000000004"/>
    <x v="1"/>
  </r>
  <r>
    <x v="30"/>
    <d v="2012-09-21T00:00:00"/>
    <x v="7"/>
    <x v="4427"/>
    <x v="0"/>
    <n v="71.540000000000006"/>
    <x v="1"/>
    <n v="3.7210000000000001"/>
    <x v="2"/>
    <n v="222.41693620000001"/>
    <x v="0"/>
    <n v="6.5650000000000004"/>
    <x v="1"/>
  </r>
  <r>
    <x v="30"/>
    <d v="2012-09-28T00:00:00"/>
    <x v="7"/>
    <x v="4428"/>
    <x v="0"/>
    <n v="80.38"/>
    <x v="1"/>
    <n v="3.6659999999999999"/>
    <x v="2"/>
    <n v="222.61643290000001"/>
    <x v="0"/>
    <n v="6.5650000000000004"/>
    <x v="1"/>
  </r>
  <r>
    <x v="30"/>
    <d v="2012-10-05T00:00:00"/>
    <x v="8"/>
    <x v="4429"/>
    <x v="0"/>
    <n v="70.28"/>
    <x v="1"/>
    <n v="3.617"/>
    <x v="2"/>
    <n v="222.8159296"/>
    <x v="0"/>
    <n v="6.17"/>
    <x v="1"/>
  </r>
  <r>
    <x v="30"/>
    <d v="2012-10-12T00:00:00"/>
    <x v="8"/>
    <x v="4430"/>
    <x v="0"/>
    <n v="61.53"/>
    <x v="1"/>
    <n v="3.601"/>
    <x v="2"/>
    <n v="223.0154263"/>
    <x v="0"/>
    <n v="6.17"/>
    <x v="1"/>
  </r>
  <r>
    <x v="30"/>
    <d v="2012-10-19T00:00:00"/>
    <x v="8"/>
    <x v="4431"/>
    <x v="0"/>
    <n v="68.52"/>
    <x v="1"/>
    <n v="3.5939999999999999"/>
    <x v="2"/>
    <n v="223.05980769999999"/>
    <x v="0"/>
    <n v="6.17"/>
    <x v="1"/>
  </r>
  <r>
    <x v="30"/>
    <d v="2012-10-26T00:00:00"/>
    <x v="8"/>
    <x v="4432"/>
    <x v="0"/>
    <n v="70.5"/>
    <x v="1"/>
    <n v="3.5059999999999998"/>
    <x v="2"/>
    <n v="223.0783366"/>
    <x v="0"/>
    <n v="6.17"/>
    <x v="1"/>
  </r>
  <r>
    <x v="31"/>
    <d v="2010-02-05T00:00:00"/>
    <x v="0"/>
    <x v="4433"/>
    <x v="0"/>
    <n v="34.43"/>
    <x v="0"/>
    <n v="2.58"/>
    <x v="0"/>
    <n v="189.38169740000001"/>
    <x v="2"/>
    <n v="9.0139999999999993"/>
    <x v="2"/>
  </r>
  <r>
    <x v="31"/>
    <d v="2010-02-12T00:00:00"/>
    <x v="0"/>
    <x v="4434"/>
    <x v="1"/>
    <n v="28.09"/>
    <x v="0"/>
    <n v="2.5720000000000001"/>
    <x v="0"/>
    <n v="189.46427249999999"/>
    <x v="2"/>
    <n v="9.0139999999999993"/>
    <x v="2"/>
  </r>
  <r>
    <x v="31"/>
    <d v="2010-02-19T00:00:00"/>
    <x v="0"/>
    <x v="4435"/>
    <x v="0"/>
    <n v="29.16"/>
    <x v="0"/>
    <n v="2.5499999999999998"/>
    <x v="0"/>
    <n v="189.53409980000001"/>
    <x v="2"/>
    <n v="9.0139999999999993"/>
    <x v="2"/>
  </r>
  <r>
    <x v="31"/>
    <d v="2010-02-26T00:00:00"/>
    <x v="0"/>
    <x v="4436"/>
    <x v="0"/>
    <n v="26.64"/>
    <x v="0"/>
    <n v="2.5859999999999999"/>
    <x v="0"/>
    <n v="189.6018023"/>
    <x v="2"/>
    <n v="9.0139999999999993"/>
    <x v="2"/>
  </r>
  <r>
    <x v="31"/>
    <d v="2010-03-05T00:00:00"/>
    <x v="1"/>
    <x v="4437"/>
    <x v="0"/>
    <n v="37.72"/>
    <x v="0"/>
    <n v="2.62"/>
    <x v="0"/>
    <n v="189.66950489999999"/>
    <x v="2"/>
    <n v="9.0139999999999993"/>
    <x v="2"/>
  </r>
  <r>
    <x v="31"/>
    <d v="2010-03-12T00:00:00"/>
    <x v="1"/>
    <x v="4438"/>
    <x v="0"/>
    <n v="39.880000000000003"/>
    <x v="0"/>
    <n v="2.6840000000000002"/>
    <x v="0"/>
    <n v="189.73720750000001"/>
    <x v="2"/>
    <n v="9.0139999999999993"/>
    <x v="2"/>
  </r>
  <r>
    <x v="31"/>
    <d v="2010-03-19T00:00:00"/>
    <x v="1"/>
    <x v="4439"/>
    <x v="0"/>
    <n v="42.43"/>
    <x v="0"/>
    <n v="2.6920000000000002"/>
    <x v="0"/>
    <n v="189.734262"/>
    <x v="2"/>
    <n v="9.0139999999999993"/>
    <x v="2"/>
  </r>
  <r>
    <x v="31"/>
    <d v="2010-03-26T00:00:00"/>
    <x v="1"/>
    <x v="4440"/>
    <x v="0"/>
    <n v="36.590000000000003"/>
    <x v="0"/>
    <n v="2.7170000000000001"/>
    <x v="0"/>
    <n v="189.71954170000001"/>
    <x v="2"/>
    <n v="9.0139999999999993"/>
    <x v="2"/>
  </r>
  <r>
    <x v="31"/>
    <d v="2010-04-02T00:00:00"/>
    <x v="2"/>
    <x v="4441"/>
    <x v="0"/>
    <n v="48.28"/>
    <x v="0"/>
    <n v="2.7250000000000001"/>
    <x v="0"/>
    <n v="189.70482150000001"/>
    <x v="2"/>
    <n v="8.9629999999999992"/>
    <x v="0"/>
  </r>
  <r>
    <x v="31"/>
    <d v="2010-04-09T00:00:00"/>
    <x v="2"/>
    <x v="4442"/>
    <x v="0"/>
    <n v="44.88"/>
    <x v="0"/>
    <n v="2.75"/>
    <x v="0"/>
    <n v="189.69010119999999"/>
    <x v="2"/>
    <n v="8.9629999999999992"/>
    <x v="0"/>
  </r>
  <r>
    <x v="31"/>
    <d v="2010-04-16T00:00:00"/>
    <x v="2"/>
    <x v="4443"/>
    <x v="0"/>
    <n v="53.49"/>
    <x v="1"/>
    <n v="2.7650000000000001"/>
    <x v="0"/>
    <n v="189.66288449999999"/>
    <x v="2"/>
    <n v="8.9629999999999992"/>
    <x v="0"/>
  </r>
  <r>
    <x v="31"/>
    <d v="2010-04-23T00:00:00"/>
    <x v="2"/>
    <x v="4444"/>
    <x v="0"/>
    <n v="50.06"/>
    <x v="1"/>
    <n v="2.7759999999999998"/>
    <x v="0"/>
    <n v="189.6190057"/>
    <x v="2"/>
    <n v="8.9629999999999992"/>
    <x v="0"/>
  </r>
  <r>
    <x v="31"/>
    <d v="2010-04-30T00:00:00"/>
    <x v="2"/>
    <x v="4445"/>
    <x v="0"/>
    <n v="47.51"/>
    <x v="0"/>
    <n v="2.766"/>
    <x v="0"/>
    <n v="189.57512700000001"/>
    <x v="2"/>
    <n v="8.9629999999999992"/>
    <x v="0"/>
  </r>
  <r>
    <x v="31"/>
    <d v="2010-05-07T00:00:00"/>
    <x v="3"/>
    <x v="4446"/>
    <x v="0"/>
    <n v="48.94"/>
    <x v="0"/>
    <n v="2.7709999999999999"/>
    <x v="0"/>
    <n v="189.53124829999999"/>
    <x v="2"/>
    <n v="8.9629999999999992"/>
    <x v="0"/>
  </r>
  <r>
    <x v="31"/>
    <d v="2010-05-14T00:00:00"/>
    <x v="3"/>
    <x v="4447"/>
    <x v="0"/>
    <n v="46.42"/>
    <x v="0"/>
    <n v="2.7879999999999998"/>
    <x v="0"/>
    <n v="189.49041159999999"/>
    <x v="2"/>
    <n v="8.9629999999999992"/>
    <x v="0"/>
  </r>
  <r>
    <x v="31"/>
    <d v="2010-05-21T00:00:00"/>
    <x v="3"/>
    <x v="4448"/>
    <x v="0"/>
    <n v="55.89"/>
    <x v="1"/>
    <n v="2.7759999999999998"/>
    <x v="0"/>
    <n v="189.467827"/>
    <x v="2"/>
    <n v="8.9629999999999992"/>
    <x v="0"/>
  </r>
  <r>
    <x v="31"/>
    <d v="2010-05-28T00:00:00"/>
    <x v="3"/>
    <x v="4449"/>
    <x v="0"/>
    <n v="64.69"/>
    <x v="1"/>
    <n v="2.7370000000000001"/>
    <x v="0"/>
    <n v="189.44524250000001"/>
    <x v="2"/>
    <n v="8.9629999999999992"/>
    <x v="0"/>
  </r>
  <r>
    <x v="31"/>
    <d v="2010-06-04T00:00:00"/>
    <x v="4"/>
    <x v="4450"/>
    <x v="0"/>
    <n v="66.69"/>
    <x v="1"/>
    <n v="2.7"/>
    <x v="0"/>
    <n v="189.42265800000001"/>
    <x v="2"/>
    <n v="8.9629999999999992"/>
    <x v="0"/>
  </r>
  <r>
    <x v="31"/>
    <d v="2010-06-11T00:00:00"/>
    <x v="4"/>
    <x v="4451"/>
    <x v="0"/>
    <n v="70.86"/>
    <x v="1"/>
    <n v="2.6840000000000002"/>
    <x v="0"/>
    <n v="189.4000734"/>
    <x v="2"/>
    <n v="8.9629999999999992"/>
    <x v="0"/>
  </r>
  <r>
    <x v="31"/>
    <d v="2010-06-18T00:00:00"/>
    <x v="4"/>
    <x v="4452"/>
    <x v="0"/>
    <n v="60.94"/>
    <x v="1"/>
    <n v="2.6739999999999999"/>
    <x v="0"/>
    <n v="189.41852589999999"/>
    <x v="2"/>
    <n v="8.9629999999999992"/>
    <x v="0"/>
  </r>
  <r>
    <x v="31"/>
    <d v="2010-06-25T00:00:00"/>
    <x v="4"/>
    <x v="4453"/>
    <x v="0"/>
    <n v="72.42"/>
    <x v="1"/>
    <n v="2.7149999999999999"/>
    <x v="0"/>
    <n v="189.4533931"/>
    <x v="2"/>
    <n v="8.9629999999999992"/>
    <x v="0"/>
  </r>
  <r>
    <x v="31"/>
    <d v="2010-07-02T00:00:00"/>
    <x v="5"/>
    <x v="4454"/>
    <x v="0"/>
    <n v="74.739999999999995"/>
    <x v="1"/>
    <n v="2.7280000000000002"/>
    <x v="0"/>
    <n v="189.48826030000001"/>
    <x v="2"/>
    <n v="9.0169999999999995"/>
    <x v="2"/>
  </r>
  <r>
    <x v="31"/>
    <d v="2010-07-09T00:00:00"/>
    <x v="5"/>
    <x v="4455"/>
    <x v="0"/>
    <n v="67.55"/>
    <x v="1"/>
    <n v="2.7109999999999999"/>
    <x v="0"/>
    <n v="189.52312760000001"/>
    <x v="2"/>
    <n v="9.0169999999999995"/>
    <x v="2"/>
  </r>
  <r>
    <x v="31"/>
    <d v="2010-07-16T00:00:00"/>
    <x v="5"/>
    <x v="4456"/>
    <x v="0"/>
    <n v="76.2"/>
    <x v="1"/>
    <n v="2.6989999999999998"/>
    <x v="0"/>
    <n v="189.6125456"/>
    <x v="2"/>
    <n v="9.0169999999999995"/>
    <x v="2"/>
  </r>
  <r>
    <x v="31"/>
    <d v="2010-07-23T00:00:00"/>
    <x v="5"/>
    <x v="4457"/>
    <x v="0"/>
    <n v="75.69"/>
    <x v="1"/>
    <n v="2.6909999999999998"/>
    <x v="0"/>
    <n v="189.774698"/>
    <x v="2"/>
    <n v="9.0169999999999995"/>
    <x v="2"/>
  </r>
  <r>
    <x v="31"/>
    <d v="2010-07-30T00:00:00"/>
    <x v="5"/>
    <x v="4458"/>
    <x v="0"/>
    <n v="75.62"/>
    <x v="1"/>
    <n v="2.69"/>
    <x v="0"/>
    <n v="189.9368504"/>
    <x v="2"/>
    <n v="9.0169999999999995"/>
    <x v="2"/>
  </r>
  <r>
    <x v="31"/>
    <d v="2010-08-06T00:00:00"/>
    <x v="6"/>
    <x v="4459"/>
    <x v="0"/>
    <n v="72.95"/>
    <x v="1"/>
    <n v="2.69"/>
    <x v="0"/>
    <n v="190.09900279999999"/>
    <x v="2"/>
    <n v="9.0169999999999995"/>
    <x v="2"/>
  </r>
  <r>
    <x v="31"/>
    <d v="2010-08-13T00:00:00"/>
    <x v="6"/>
    <x v="4460"/>
    <x v="0"/>
    <n v="74.97"/>
    <x v="1"/>
    <n v="2.7229999999999999"/>
    <x v="0"/>
    <n v="190.26115519999999"/>
    <x v="2"/>
    <n v="9.0169999999999995"/>
    <x v="2"/>
  </r>
  <r>
    <x v="31"/>
    <d v="2010-08-20T00:00:00"/>
    <x v="6"/>
    <x v="4461"/>
    <x v="0"/>
    <n v="71.459999999999994"/>
    <x v="1"/>
    <n v="2.7320000000000002"/>
    <x v="0"/>
    <n v="190.29482369999999"/>
    <x v="2"/>
    <n v="9.0169999999999995"/>
    <x v="2"/>
  </r>
  <r>
    <x v="31"/>
    <d v="2010-08-27T00:00:00"/>
    <x v="6"/>
    <x v="4462"/>
    <x v="0"/>
    <n v="74.95"/>
    <x v="1"/>
    <n v="2.7309999999999999"/>
    <x v="0"/>
    <n v="190.3284922"/>
    <x v="2"/>
    <n v="9.0169999999999995"/>
    <x v="2"/>
  </r>
  <r>
    <x v="31"/>
    <d v="2010-09-03T00:00:00"/>
    <x v="7"/>
    <x v="4463"/>
    <x v="0"/>
    <n v="70.2"/>
    <x v="1"/>
    <n v="2.7730000000000001"/>
    <x v="0"/>
    <n v="190.3621607"/>
    <x v="2"/>
    <n v="9.0169999999999995"/>
    <x v="2"/>
  </r>
  <r>
    <x v="31"/>
    <d v="2010-09-10T00:00:00"/>
    <x v="7"/>
    <x v="4464"/>
    <x v="1"/>
    <n v="68.44"/>
    <x v="1"/>
    <n v="2.78"/>
    <x v="0"/>
    <n v="190.3958293"/>
    <x v="2"/>
    <n v="9.0169999999999995"/>
    <x v="2"/>
  </r>
  <r>
    <x v="31"/>
    <d v="2010-09-17T00:00:00"/>
    <x v="7"/>
    <x v="4465"/>
    <x v="0"/>
    <n v="67.17"/>
    <x v="1"/>
    <n v="2.8"/>
    <x v="0"/>
    <n v="190.46882869999999"/>
    <x v="2"/>
    <n v="9.0169999999999995"/>
    <x v="2"/>
  </r>
  <r>
    <x v="31"/>
    <d v="2010-09-24T00:00:00"/>
    <x v="7"/>
    <x v="4466"/>
    <x v="0"/>
    <n v="64.19"/>
    <x v="1"/>
    <n v="2.7930000000000001"/>
    <x v="0"/>
    <n v="190.5713264"/>
    <x v="2"/>
    <n v="9.0169999999999995"/>
    <x v="2"/>
  </r>
  <r>
    <x v="31"/>
    <d v="2010-10-01T00:00:00"/>
    <x v="8"/>
    <x v="4467"/>
    <x v="0"/>
    <n v="66.14"/>
    <x v="1"/>
    <n v="2.7589999999999999"/>
    <x v="0"/>
    <n v="190.67382409999999"/>
    <x v="2"/>
    <n v="9.1370000000000005"/>
    <x v="2"/>
  </r>
  <r>
    <x v="31"/>
    <d v="2010-10-08T00:00:00"/>
    <x v="8"/>
    <x v="4468"/>
    <x v="0"/>
    <n v="61.81"/>
    <x v="1"/>
    <n v="2.7450000000000001"/>
    <x v="0"/>
    <n v="190.77632180000001"/>
    <x v="2"/>
    <n v="9.1370000000000005"/>
    <x v="2"/>
  </r>
  <r>
    <x v="31"/>
    <d v="2010-10-15T00:00:00"/>
    <x v="8"/>
    <x v="4469"/>
    <x v="0"/>
    <n v="52.96"/>
    <x v="1"/>
    <n v="2.762"/>
    <x v="0"/>
    <n v="190.8623087"/>
    <x v="2"/>
    <n v="9.1370000000000005"/>
    <x v="2"/>
  </r>
  <r>
    <x v="31"/>
    <d v="2010-10-22T00:00:00"/>
    <x v="8"/>
    <x v="4470"/>
    <x v="0"/>
    <n v="52.3"/>
    <x v="1"/>
    <n v="2.762"/>
    <x v="0"/>
    <n v="190.9070184"/>
    <x v="2"/>
    <n v="9.1370000000000005"/>
    <x v="2"/>
  </r>
  <r>
    <x v="31"/>
    <d v="2010-10-29T00:00:00"/>
    <x v="8"/>
    <x v="4471"/>
    <x v="0"/>
    <n v="45.45"/>
    <x v="0"/>
    <n v="2.7480000000000002"/>
    <x v="0"/>
    <n v="190.951728"/>
    <x v="2"/>
    <n v="9.1370000000000005"/>
    <x v="2"/>
  </r>
  <r>
    <x v="31"/>
    <d v="2010-11-05T00:00:00"/>
    <x v="9"/>
    <x v="4472"/>
    <x v="0"/>
    <n v="49.2"/>
    <x v="0"/>
    <n v="2.7290000000000001"/>
    <x v="0"/>
    <n v="190.9964377"/>
    <x v="2"/>
    <n v="9.1370000000000005"/>
    <x v="2"/>
  </r>
  <r>
    <x v="31"/>
    <d v="2010-11-12T00:00:00"/>
    <x v="9"/>
    <x v="4473"/>
    <x v="0"/>
    <n v="42.3"/>
    <x v="0"/>
    <n v="2.7370000000000001"/>
    <x v="0"/>
    <n v="191.0411474"/>
    <x v="2"/>
    <n v="9.1370000000000005"/>
    <x v="2"/>
  </r>
  <r>
    <x v="31"/>
    <d v="2010-11-19T00:00:00"/>
    <x v="9"/>
    <x v="4474"/>
    <x v="0"/>
    <n v="36.24"/>
    <x v="0"/>
    <n v="2.758"/>
    <x v="0"/>
    <n v="191.03121719999999"/>
    <x v="2"/>
    <n v="9.1370000000000005"/>
    <x v="2"/>
  </r>
  <r>
    <x v="31"/>
    <d v="2010-11-26T00:00:00"/>
    <x v="9"/>
    <x v="4475"/>
    <x v="1"/>
    <n v="29.97"/>
    <x v="0"/>
    <n v="2.742"/>
    <x v="0"/>
    <n v="191.0121805"/>
    <x v="2"/>
    <n v="9.1370000000000005"/>
    <x v="2"/>
  </r>
  <r>
    <x v="31"/>
    <d v="2010-12-03T00:00:00"/>
    <x v="10"/>
    <x v="4476"/>
    <x v="0"/>
    <n v="35.18"/>
    <x v="0"/>
    <n v="2.7120000000000002"/>
    <x v="0"/>
    <n v="190.99314369999999"/>
    <x v="2"/>
    <n v="9.1370000000000005"/>
    <x v="2"/>
  </r>
  <r>
    <x v="31"/>
    <d v="2010-12-10T00:00:00"/>
    <x v="10"/>
    <x v="4477"/>
    <x v="0"/>
    <n v="36.619999999999997"/>
    <x v="0"/>
    <n v="2.7280000000000002"/>
    <x v="0"/>
    <n v="190.97410690000001"/>
    <x v="2"/>
    <n v="9.1370000000000005"/>
    <x v="2"/>
  </r>
  <r>
    <x v="31"/>
    <d v="2010-12-17T00:00:00"/>
    <x v="10"/>
    <x v="4478"/>
    <x v="0"/>
    <n v="36.07"/>
    <x v="0"/>
    <n v="2.778"/>
    <x v="0"/>
    <n v="191.0303376"/>
    <x v="2"/>
    <n v="9.1370000000000005"/>
    <x v="2"/>
  </r>
  <r>
    <x v="31"/>
    <d v="2010-12-24T00:00:00"/>
    <x v="10"/>
    <x v="4479"/>
    <x v="0"/>
    <n v="30.72"/>
    <x v="0"/>
    <n v="2.7810000000000001"/>
    <x v="0"/>
    <n v="191.14301889999999"/>
    <x v="2"/>
    <n v="9.1370000000000005"/>
    <x v="2"/>
  </r>
  <r>
    <x v="31"/>
    <d v="2010-12-31T00:00:00"/>
    <x v="10"/>
    <x v="4480"/>
    <x v="1"/>
    <n v="27.7"/>
    <x v="0"/>
    <n v="2.8290000000000002"/>
    <x v="0"/>
    <n v="191.25570020000001"/>
    <x v="2"/>
    <n v="9.1370000000000005"/>
    <x v="2"/>
  </r>
  <r>
    <x v="31"/>
    <d v="2011-01-07T00:00:00"/>
    <x v="11"/>
    <x v="4481"/>
    <x v="0"/>
    <n v="23.78"/>
    <x v="0"/>
    <n v="2.8820000000000001"/>
    <x v="0"/>
    <n v="191.3683815"/>
    <x v="2"/>
    <n v="8.8179999999999996"/>
    <x v="0"/>
  </r>
  <r>
    <x v="31"/>
    <d v="2011-01-14T00:00:00"/>
    <x v="11"/>
    <x v="4482"/>
    <x v="0"/>
    <n v="21.69"/>
    <x v="0"/>
    <n v="2.911"/>
    <x v="0"/>
    <n v="191.47849389999999"/>
    <x v="2"/>
    <n v="8.8179999999999996"/>
    <x v="0"/>
  </r>
  <r>
    <x v="31"/>
    <d v="2011-01-21T00:00:00"/>
    <x v="11"/>
    <x v="4483"/>
    <x v="0"/>
    <n v="34.54"/>
    <x v="0"/>
    <n v="2.9729999999999999"/>
    <x v="0"/>
    <n v="191.57319240000001"/>
    <x v="2"/>
    <n v="8.8179999999999996"/>
    <x v="0"/>
  </r>
  <r>
    <x v="31"/>
    <d v="2011-01-28T00:00:00"/>
    <x v="11"/>
    <x v="4484"/>
    <x v="0"/>
    <n v="34.86"/>
    <x v="0"/>
    <n v="3.008"/>
    <x v="1"/>
    <n v="191.667891"/>
    <x v="2"/>
    <n v="8.8179999999999996"/>
    <x v="0"/>
  </r>
  <r>
    <x v="31"/>
    <d v="2011-02-04T00:00:00"/>
    <x v="0"/>
    <x v="4485"/>
    <x v="0"/>
    <n v="15.47"/>
    <x v="0"/>
    <n v="3.0110000000000001"/>
    <x v="1"/>
    <n v="191.76258949999999"/>
    <x v="2"/>
    <n v="8.8179999999999996"/>
    <x v="0"/>
  </r>
  <r>
    <x v="31"/>
    <d v="2011-02-11T00:00:00"/>
    <x v="0"/>
    <x v="4486"/>
    <x v="1"/>
    <n v="18.510000000000002"/>
    <x v="0"/>
    <n v="3.0369999999999999"/>
    <x v="1"/>
    <n v="191.85728810000001"/>
    <x v="2"/>
    <n v="8.8179999999999996"/>
    <x v="0"/>
  </r>
  <r>
    <x v="31"/>
    <d v="2011-02-18T00:00:00"/>
    <x v="0"/>
    <x v="4487"/>
    <x v="0"/>
    <n v="42.09"/>
    <x v="0"/>
    <n v="3.0510000000000002"/>
    <x v="1"/>
    <n v="191.9178331"/>
    <x v="2"/>
    <n v="8.8179999999999996"/>
    <x v="0"/>
  </r>
  <r>
    <x v="31"/>
    <d v="2011-02-25T00:00:00"/>
    <x v="0"/>
    <x v="4488"/>
    <x v="0"/>
    <n v="33"/>
    <x v="0"/>
    <n v="3.101"/>
    <x v="1"/>
    <n v="191.9647167"/>
    <x v="2"/>
    <n v="8.8179999999999996"/>
    <x v="0"/>
  </r>
  <r>
    <x v="31"/>
    <d v="2011-03-04T00:00:00"/>
    <x v="1"/>
    <x v="4489"/>
    <x v="0"/>
    <n v="39.17"/>
    <x v="0"/>
    <n v="3.2320000000000002"/>
    <x v="1"/>
    <n v="192.01160039999999"/>
    <x v="2"/>
    <n v="8.8179999999999996"/>
    <x v="0"/>
  </r>
  <r>
    <x v="31"/>
    <d v="2011-03-11T00:00:00"/>
    <x v="1"/>
    <x v="4490"/>
    <x v="0"/>
    <n v="36.51"/>
    <x v="0"/>
    <n v="3.3719999999999999"/>
    <x v="1"/>
    <n v="192.05848399999999"/>
    <x v="2"/>
    <n v="8.8179999999999996"/>
    <x v="0"/>
  </r>
  <r>
    <x v="31"/>
    <d v="2011-03-18T00:00:00"/>
    <x v="1"/>
    <x v="4491"/>
    <x v="0"/>
    <n v="45.25"/>
    <x v="0"/>
    <n v="3.4060000000000001"/>
    <x v="1"/>
    <n v="192.12379809999999"/>
    <x v="2"/>
    <n v="8.8179999999999996"/>
    <x v="0"/>
  </r>
  <r>
    <x v="31"/>
    <d v="2011-03-25T00:00:00"/>
    <x v="1"/>
    <x v="4492"/>
    <x v="0"/>
    <n v="46.7"/>
    <x v="0"/>
    <n v="3.4140000000000001"/>
    <x v="1"/>
    <n v="192.1964844"/>
    <x v="2"/>
    <n v="8.8179999999999996"/>
    <x v="0"/>
  </r>
  <r>
    <x v="31"/>
    <d v="2011-04-01T00:00:00"/>
    <x v="2"/>
    <x v="4493"/>
    <x v="0"/>
    <n v="44.83"/>
    <x v="0"/>
    <n v="3.4609999999999999"/>
    <x v="1"/>
    <n v="192.26917069999999"/>
    <x v="2"/>
    <n v="8.5950000000000006"/>
    <x v="0"/>
  </r>
  <r>
    <x v="31"/>
    <d v="2011-04-08T00:00:00"/>
    <x v="2"/>
    <x v="4494"/>
    <x v="0"/>
    <n v="48.81"/>
    <x v="0"/>
    <n v="3.532"/>
    <x v="2"/>
    <n v="192.3418571"/>
    <x v="2"/>
    <n v="8.5950000000000006"/>
    <x v="0"/>
  </r>
  <r>
    <x v="31"/>
    <d v="2011-04-15T00:00:00"/>
    <x v="2"/>
    <x v="4495"/>
    <x v="0"/>
    <n v="45.97"/>
    <x v="0"/>
    <n v="3.6110000000000002"/>
    <x v="2"/>
    <n v="192.42259540000001"/>
    <x v="2"/>
    <n v="8.5950000000000006"/>
    <x v="0"/>
  </r>
  <r>
    <x v="31"/>
    <d v="2011-04-22T00:00:00"/>
    <x v="2"/>
    <x v="4496"/>
    <x v="0"/>
    <n v="48.69"/>
    <x v="0"/>
    <n v="3.6360000000000001"/>
    <x v="2"/>
    <n v="192.5234638"/>
    <x v="2"/>
    <n v="8.5950000000000006"/>
    <x v="0"/>
  </r>
  <r>
    <x v="31"/>
    <d v="2011-04-29T00:00:00"/>
    <x v="2"/>
    <x v="4497"/>
    <x v="0"/>
    <n v="44.86"/>
    <x v="0"/>
    <n v="3.6629999999999998"/>
    <x v="2"/>
    <n v="192.6243322"/>
    <x v="2"/>
    <n v="8.5950000000000006"/>
    <x v="0"/>
  </r>
  <r>
    <x v="31"/>
    <d v="2011-05-06T00:00:00"/>
    <x v="3"/>
    <x v="4498"/>
    <x v="0"/>
    <n v="46.65"/>
    <x v="0"/>
    <n v="3.7349999999999999"/>
    <x v="2"/>
    <n v="192.72520059999999"/>
    <x v="2"/>
    <n v="8.5950000000000006"/>
    <x v="0"/>
  </r>
  <r>
    <x v="31"/>
    <d v="2011-05-13T00:00:00"/>
    <x v="3"/>
    <x v="4499"/>
    <x v="0"/>
    <n v="56.09"/>
    <x v="1"/>
    <n v="3.7669999999999999"/>
    <x v="2"/>
    <n v="192.82606899999999"/>
    <x v="2"/>
    <n v="8.5950000000000006"/>
    <x v="0"/>
  </r>
  <r>
    <x v="31"/>
    <d v="2011-05-20T00:00:00"/>
    <x v="3"/>
    <x v="4500"/>
    <x v="0"/>
    <n v="45.71"/>
    <x v="0"/>
    <n v="3.8279999999999998"/>
    <x v="2"/>
    <n v="192.83131700000001"/>
    <x v="2"/>
    <n v="8.5950000000000006"/>
    <x v="0"/>
  </r>
  <r>
    <x v="31"/>
    <d v="2011-05-27T00:00:00"/>
    <x v="3"/>
    <x v="4501"/>
    <x v="0"/>
    <n v="55.13"/>
    <x v="1"/>
    <n v="3.7949999999999999"/>
    <x v="2"/>
    <n v="192.8365651"/>
    <x v="2"/>
    <n v="8.5950000000000006"/>
    <x v="0"/>
  </r>
  <r>
    <x v="31"/>
    <d v="2011-06-03T00:00:00"/>
    <x v="4"/>
    <x v="4502"/>
    <x v="0"/>
    <n v="61.25"/>
    <x v="1"/>
    <n v="3.7629999999999999"/>
    <x v="2"/>
    <n v="192.8418131"/>
    <x v="2"/>
    <n v="8.5950000000000006"/>
    <x v="0"/>
  </r>
  <r>
    <x v="31"/>
    <d v="2011-06-10T00:00:00"/>
    <x v="4"/>
    <x v="4503"/>
    <x v="0"/>
    <n v="65.489999999999995"/>
    <x v="1"/>
    <n v="3.7349999999999999"/>
    <x v="2"/>
    <n v="192.84706120000001"/>
    <x v="2"/>
    <n v="8.5950000000000006"/>
    <x v="0"/>
  </r>
  <r>
    <x v="31"/>
    <d v="2011-06-17T00:00:00"/>
    <x v="4"/>
    <x v="4504"/>
    <x v="0"/>
    <n v="67.38"/>
    <x v="1"/>
    <n v="3.6970000000000001"/>
    <x v="2"/>
    <n v="192.90347589999999"/>
    <x v="2"/>
    <n v="8.5950000000000006"/>
    <x v="0"/>
  </r>
  <r>
    <x v="31"/>
    <d v="2011-06-24T00:00:00"/>
    <x v="4"/>
    <x v="4505"/>
    <x v="0"/>
    <n v="65.06"/>
    <x v="1"/>
    <n v="3.661"/>
    <x v="2"/>
    <n v="192.9982655"/>
    <x v="2"/>
    <n v="8.5950000000000006"/>
    <x v="0"/>
  </r>
  <r>
    <x v="31"/>
    <d v="2011-07-01T00:00:00"/>
    <x v="5"/>
    <x v="4506"/>
    <x v="0"/>
    <n v="72.86"/>
    <x v="1"/>
    <n v="3.597"/>
    <x v="2"/>
    <n v="193.09305520000001"/>
    <x v="2"/>
    <n v="8.6219999999999999"/>
    <x v="0"/>
  </r>
  <r>
    <x v="31"/>
    <d v="2011-07-08T00:00:00"/>
    <x v="5"/>
    <x v="4507"/>
    <x v="0"/>
    <n v="72.56"/>
    <x v="1"/>
    <n v="3.54"/>
    <x v="2"/>
    <n v="193.18784479999999"/>
    <x v="2"/>
    <n v="8.6219999999999999"/>
    <x v="0"/>
  </r>
  <r>
    <x v="31"/>
    <d v="2011-07-15T00:00:00"/>
    <x v="5"/>
    <x v="4508"/>
    <x v="0"/>
    <n v="70.55"/>
    <x v="1"/>
    <n v="3.532"/>
    <x v="2"/>
    <n v="193.3125484"/>
    <x v="2"/>
    <n v="8.6219999999999999"/>
    <x v="0"/>
  </r>
  <r>
    <x v="31"/>
    <d v="2011-07-22T00:00:00"/>
    <x v="5"/>
    <x v="4509"/>
    <x v="0"/>
    <n v="76"/>
    <x v="1"/>
    <n v="3.5449999999999999"/>
    <x v="2"/>
    <n v="193.51203670000001"/>
    <x v="2"/>
    <n v="8.6219999999999999"/>
    <x v="0"/>
  </r>
  <r>
    <x v="31"/>
    <d v="2011-07-29T00:00:00"/>
    <x v="5"/>
    <x v="4510"/>
    <x v="0"/>
    <n v="75.91"/>
    <x v="1"/>
    <n v="3.5470000000000002"/>
    <x v="2"/>
    <n v="193.71152499999999"/>
    <x v="2"/>
    <n v="8.6219999999999999"/>
    <x v="0"/>
  </r>
  <r>
    <x v="31"/>
    <d v="2011-08-05T00:00:00"/>
    <x v="6"/>
    <x v="4511"/>
    <x v="0"/>
    <n v="74.83"/>
    <x v="1"/>
    <n v="3.5539999999999998"/>
    <x v="2"/>
    <n v="193.91101330000001"/>
    <x v="2"/>
    <n v="8.6219999999999999"/>
    <x v="0"/>
  </r>
  <r>
    <x v="31"/>
    <d v="2011-08-12T00:00:00"/>
    <x v="6"/>
    <x v="4512"/>
    <x v="0"/>
    <n v="74.2"/>
    <x v="1"/>
    <n v="3.5419999999999998"/>
    <x v="2"/>
    <n v="194.11050169999999"/>
    <x v="2"/>
    <n v="8.6219999999999999"/>
    <x v="0"/>
  </r>
  <r>
    <x v="31"/>
    <d v="2011-08-19T00:00:00"/>
    <x v="6"/>
    <x v="4513"/>
    <x v="0"/>
    <n v="73.72"/>
    <x v="1"/>
    <n v="3.4990000000000001"/>
    <x v="1"/>
    <n v="194.25006339999999"/>
    <x v="2"/>
    <n v="8.6219999999999999"/>
    <x v="0"/>
  </r>
  <r>
    <x v="31"/>
    <d v="2011-08-26T00:00:00"/>
    <x v="6"/>
    <x v="4514"/>
    <x v="0"/>
    <n v="75.64"/>
    <x v="1"/>
    <n v="3.4849999999999999"/>
    <x v="1"/>
    <n v="194.37963740000001"/>
    <x v="2"/>
    <n v="8.6219999999999999"/>
    <x v="0"/>
  </r>
  <r>
    <x v="31"/>
    <d v="2011-09-02T00:00:00"/>
    <x v="7"/>
    <x v="4515"/>
    <x v="0"/>
    <n v="74.599999999999994"/>
    <x v="1"/>
    <n v="3.5110000000000001"/>
    <x v="2"/>
    <n v="194.5092113"/>
    <x v="2"/>
    <n v="8.6219999999999999"/>
    <x v="0"/>
  </r>
  <r>
    <x v="31"/>
    <d v="2011-09-09T00:00:00"/>
    <x v="7"/>
    <x v="4516"/>
    <x v="1"/>
    <n v="61.24"/>
    <x v="1"/>
    <n v="3.5659999999999998"/>
    <x v="2"/>
    <n v="194.6387853"/>
    <x v="2"/>
    <n v="8.6219999999999999"/>
    <x v="0"/>
  </r>
  <r>
    <x v="31"/>
    <d v="2011-09-16T00:00:00"/>
    <x v="7"/>
    <x v="4517"/>
    <x v="0"/>
    <n v="60.88"/>
    <x v="1"/>
    <n v="3.5960000000000001"/>
    <x v="2"/>
    <n v="194.7419707"/>
    <x v="2"/>
    <n v="8.6219999999999999"/>
    <x v="0"/>
  </r>
  <r>
    <x v="31"/>
    <d v="2011-09-23T00:00:00"/>
    <x v="7"/>
    <x v="4518"/>
    <x v="0"/>
    <n v="58.66"/>
    <x v="1"/>
    <n v="3.581"/>
    <x v="2"/>
    <n v="194.8099713"/>
    <x v="2"/>
    <n v="8.6219999999999999"/>
    <x v="0"/>
  </r>
  <r>
    <x v="31"/>
    <d v="2011-09-30T00:00:00"/>
    <x v="7"/>
    <x v="4519"/>
    <x v="0"/>
    <n v="65.040000000000006"/>
    <x v="1"/>
    <n v="3.5379999999999998"/>
    <x v="2"/>
    <n v="194.87797180000001"/>
    <x v="2"/>
    <n v="8.6219999999999999"/>
    <x v="0"/>
  </r>
  <r>
    <x v="31"/>
    <d v="2011-10-07T00:00:00"/>
    <x v="8"/>
    <x v="4520"/>
    <x v="0"/>
    <n v="62.62"/>
    <x v="1"/>
    <n v="3.4980000000000002"/>
    <x v="1"/>
    <n v="194.94597239999999"/>
    <x v="2"/>
    <n v="8.5129999999999999"/>
    <x v="0"/>
  </r>
  <r>
    <x v="31"/>
    <d v="2011-10-14T00:00:00"/>
    <x v="8"/>
    <x v="4521"/>
    <x v="0"/>
    <n v="50.15"/>
    <x v="1"/>
    <n v="3.4910000000000001"/>
    <x v="1"/>
    <n v="195.0261012"/>
    <x v="2"/>
    <n v="8.5129999999999999"/>
    <x v="0"/>
  </r>
  <r>
    <x v="31"/>
    <d v="2011-10-21T00:00:00"/>
    <x v="8"/>
    <x v="4522"/>
    <x v="0"/>
    <n v="48.87"/>
    <x v="0"/>
    <n v="3.548"/>
    <x v="2"/>
    <n v="195.17899940000001"/>
    <x v="2"/>
    <n v="8.5129999999999999"/>
    <x v="0"/>
  </r>
  <r>
    <x v="31"/>
    <d v="2011-10-28T00:00:00"/>
    <x v="8"/>
    <x v="4523"/>
    <x v="0"/>
    <n v="42.76"/>
    <x v="0"/>
    <n v="3.55"/>
    <x v="2"/>
    <n v="195.33189770000001"/>
    <x v="2"/>
    <n v="8.5129999999999999"/>
    <x v="0"/>
  </r>
  <r>
    <x v="31"/>
    <d v="2011-11-04T00:00:00"/>
    <x v="9"/>
    <x v="4524"/>
    <x v="0"/>
    <n v="37.950000000000003"/>
    <x v="0"/>
    <n v="3.5270000000000001"/>
    <x v="2"/>
    <n v="195.48479589999999"/>
    <x v="2"/>
    <n v="8.5129999999999999"/>
    <x v="0"/>
  </r>
  <r>
    <x v="31"/>
    <d v="2011-11-11T00:00:00"/>
    <x v="9"/>
    <x v="4525"/>
    <x v="0"/>
    <n v="38.1"/>
    <x v="0"/>
    <n v="3.5049999999999999"/>
    <x v="2"/>
    <n v="195.6376941"/>
    <x v="2"/>
    <n v="8.5129999999999999"/>
    <x v="0"/>
  </r>
  <r>
    <x v="31"/>
    <d v="2011-11-18T00:00:00"/>
    <x v="9"/>
    <x v="4526"/>
    <x v="0"/>
    <n v="42.61"/>
    <x v="0"/>
    <n v="3.4790000000000001"/>
    <x v="1"/>
    <n v="195.7184713"/>
    <x v="2"/>
    <n v="8.5129999999999999"/>
    <x v="0"/>
  </r>
  <r>
    <x v="31"/>
    <d v="2011-11-25T00:00:00"/>
    <x v="9"/>
    <x v="4527"/>
    <x v="1"/>
    <n v="40.22"/>
    <x v="0"/>
    <n v="3.4239999999999999"/>
    <x v="1"/>
    <n v="195.7704"/>
    <x v="2"/>
    <n v="8.5129999999999999"/>
    <x v="0"/>
  </r>
  <r>
    <x v="31"/>
    <d v="2011-12-02T00:00:00"/>
    <x v="10"/>
    <x v="4528"/>
    <x v="0"/>
    <n v="33.799999999999997"/>
    <x v="0"/>
    <n v="3.3780000000000001"/>
    <x v="1"/>
    <n v="195.82232870000001"/>
    <x v="2"/>
    <n v="8.5129999999999999"/>
    <x v="0"/>
  </r>
  <r>
    <x v="31"/>
    <d v="2011-12-09T00:00:00"/>
    <x v="10"/>
    <x v="4529"/>
    <x v="0"/>
    <n v="17.940000000000001"/>
    <x v="0"/>
    <n v="3.331"/>
    <x v="1"/>
    <n v="195.8742575"/>
    <x v="2"/>
    <n v="8.5129999999999999"/>
    <x v="0"/>
  </r>
  <r>
    <x v="31"/>
    <d v="2011-12-16T00:00:00"/>
    <x v="10"/>
    <x v="4530"/>
    <x v="0"/>
    <n v="26.23"/>
    <x v="0"/>
    <n v="3.266"/>
    <x v="1"/>
    <n v="195.98416850000001"/>
    <x v="2"/>
    <n v="8.5129999999999999"/>
    <x v="0"/>
  </r>
  <r>
    <x v="31"/>
    <d v="2011-12-23T00:00:00"/>
    <x v="10"/>
    <x v="4531"/>
    <x v="0"/>
    <n v="25.97"/>
    <x v="0"/>
    <n v="3.173"/>
    <x v="1"/>
    <n v="196.17138929999999"/>
    <x v="2"/>
    <n v="8.5129999999999999"/>
    <x v="0"/>
  </r>
  <r>
    <x v="31"/>
    <d v="2011-12-30T00:00:00"/>
    <x v="10"/>
    <x v="4532"/>
    <x v="1"/>
    <n v="32.99"/>
    <x v="0"/>
    <n v="3.1190000000000002"/>
    <x v="1"/>
    <n v="196.35861009999999"/>
    <x v="2"/>
    <n v="8.5129999999999999"/>
    <x v="0"/>
  </r>
  <r>
    <x v="31"/>
    <d v="2012-01-06T00:00:00"/>
    <x v="11"/>
    <x v="4533"/>
    <x v="0"/>
    <n v="36.75"/>
    <x v="0"/>
    <n v="3.0950000000000002"/>
    <x v="1"/>
    <n v="196.5458309"/>
    <x v="2"/>
    <n v="8.2560000000000002"/>
    <x v="0"/>
  </r>
  <r>
    <x v="31"/>
    <d v="2012-01-13T00:00:00"/>
    <x v="11"/>
    <x v="4534"/>
    <x v="0"/>
    <n v="28.99"/>
    <x v="0"/>
    <n v="3.077"/>
    <x v="1"/>
    <n v="196.7330517"/>
    <x v="2"/>
    <n v="8.2560000000000002"/>
    <x v="0"/>
  </r>
  <r>
    <x v="31"/>
    <d v="2012-01-20T00:00:00"/>
    <x v="11"/>
    <x v="4535"/>
    <x v="0"/>
    <n v="36.86"/>
    <x v="0"/>
    <n v="3.0550000000000002"/>
    <x v="1"/>
    <n v="196.77966520000001"/>
    <x v="2"/>
    <n v="8.2560000000000002"/>
    <x v="0"/>
  </r>
  <r>
    <x v="31"/>
    <d v="2012-01-27T00:00:00"/>
    <x v="11"/>
    <x v="4536"/>
    <x v="0"/>
    <n v="36.67"/>
    <x v="0"/>
    <n v="3.0379999999999998"/>
    <x v="1"/>
    <n v="196.82627859999999"/>
    <x v="2"/>
    <n v="8.2560000000000002"/>
    <x v="0"/>
  </r>
  <r>
    <x v="31"/>
    <d v="2012-02-03T00:00:00"/>
    <x v="0"/>
    <x v="4537"/>
    <x v="0"/>
    <n v="35.89"/>
    <x v="0"/>
    <n v="3.0310000000000001"/>
    <x v="1"/>
    <n v="196.8728921"/>
    <x v="2"/>
    <n v="8.2560000000000002"/>
    <x v="0"/>
  </r>
  <r>
    <x v="31"/>
    <d v="2012-02-10T00:00:00"/>
    <x v="0"/>
    <x v="4538"/>
    <x v="1"/>
    <n v="23.34"/>
    <x v="0"/>
    <n v="3.1030000000000002"/>
    <x v="1"/>
    <n v="196.91950560000001"/>
    <x v="2"/>
    <n v="8.2560000000000002"/>
    <x v="0"/>
  </r>
  <r>
    <x v="31"/>
    <d v="2012-02-17T00:00:00"/>
    <x v="0"/>
    <x v="4539"/>
    <x v="0"/>
    <n v="24.26"/>
    <x v="0"/>
    <n v="3.113"/>
    <x v="1"/>
    <n v="196.9432711"/>
    <x v="2"/>
    <n v="8.2560000000000002"/>
    <x v="0"/>
  </r>
  <r>
    <x v="31"/>
    <d v="2012-02-24T00:00:00"/>
    <x v="0"/>
    <x v="4540"/>
    <x v="0"/>
    <n v="33.409999999999997"/>
    <x v="0"/>
    <n v="3.129"/>
    <x v="1"/>
    <n v="196.9499007"/>
    <x v="2"/>
    <n v="8.2560000000000002"/>
    <x v="0"/>
  </r>
  <r>
    <x v="31"/>
    <d v="2012-03-02T00:00:00"/>
    <x v="1"/>
    <x v="4541"/>
    <x v="0"/>
    <n v="33.4"/>
    <x v="0"/>
    <n v="3.1909999999999998"/>
    <x v="1"/>
    <n v="196.9565303"/>
    <x v="2"/>
    <n v="8.2560000000000002"/>
    <x v="0"/>
  </r>
  <r>
    <x v="31"/>
    <d v="2012-03-09T00:00:00"/>
    <x v="1"/>
    <x v="4542"/>
    <x v="0"/>
    <n v="39.9"/>
    <x v="0"/>
    <n v="3.286"/>
    <x v="1"/>
    <n v="196.96315989999999"/>
    <x v="2"/>
    <n v="8.2560000000000002"/>
    <x v="0"/>
  </r>
  <r>
    <x v="31"/>
    <d v="2012-03-16T00:00:00"/>
    <x v="1"/>
    <x v="4543"/>
    <x v="0"/>
    <n v="51.51"/>
    <x v="1"/>
    <n v="3.4860000000000002"/>
    <x v="1"/>
    <n v="197.0457208"/>
    <x v="2"/>
    <n v="8.2560000000000002"/>
    <x v="0"/>
  </r>
  <r>
    <x v="31"/>
    <d v="2012-03-23T00:00:00"/>
    <x v="1"/>
    <x v="4544"/>
    <x v="0"/>
    <n v="47.64"/>
    <x v="0"/>
    <n v="3.6640000000000001"/>
    <x v="2"/>
    <n v="197.22952340000001"/>
    <x v="2"/>
    <n v="8.2560000000000002"/>
    <x v="0"/>
  </r>
  <r>
    <x v="31"/>
    <d v="2012-03-30T00:00:00"/>
    <x v="1"/>
    <x v="4545"/>
    <x v="0"/>
    <n v="56.09"/>
    <x v="1"/>
    <n v="3.75"/>
    <x v="2"/>
    <n v="197.41332589999999"/>
    <x v="2"/>
    <n v="8.2560000000000002"/>
    <x v="0"/>
  </r>
  <r>
    <x v="31"/>
    <d v="2012-04-06T00:00:00"/>
    <x v="2"/>
    <x v="4546"/>
    <x v="0"/>
    <n v="51.49"/>
    <x v="1"/>
    <n v="3.8540000000000001"/>
    <x v="2"/>
    <n v="197.5971285"/>
    <x v="2"/>
    <n v="8.09"/>
    <x v="0"/>
  </r>
  <r>
    <x v="31"/>
    <d v="2012-04-13T00:00:00"/>
    <x v="2"/>
    <x v="4547"/>
    <x v="0"/>
    <n v="52.1"/>
    <x v="1"/>
    <n v="3.9009999999999998"/>
    <x v="2"/>
    <n v="197.78093100000001"/>
    <x v="2"/>
    <n v="8.09"/>
    <x v="0"/>
  </r>
  <r>
    <x v="31"/>
    <d v="2012-04-20T00:00:00"/>
    <x v="2"/>
    <x v="4548"/>
    <x v="0"/>
    <n v="49.15"/>
    <x v="0"/>
    <n v="3.9359999999999999"/>
    <x v="2"/>
    <n v="197.72273849999999"/>
    <x v="2"/>
    <n v="8.09"/>
    <x v="0"/>
  </r>
  <r>
    <x v="31"/>
    <d v="2012-04-27T00:00:00"/>
    <x v="2"/>
    <x v="4549"/>
    <x v="0"/>
    <n v="61.76"/>
    <x v="1"/>
    <n v="3.927"/>
    <x v="2"/>
    <n v="197.664546"/>
    <x v="2"/>
    <n v="8.09"/>
    <x v="0"/>
  </r>
  <r>
    <x v="31"/>
    <d v="2012-05-04T00:00:00"/>
    <x v="3"/>
    <x v="4550"/>
    <x v="0"/>
    <n v="58.29"/>
    <x v="1"/>
    <n v="3.903"/>
    <x v="2"/>
    <n v="197.60635339999999"/>
    <x v="2"/>
    <n v="8.09"/>
    <x v="0"/>
  </r>
  <r>
    <x v="31"/>
    <d v="2012-05-11T00:00:00"/>
    <x v="3"/>
    <x v="4551"/>
    <x v="0"/>
    <n v="55.4"/>
    <x v="1"/>
    <n v="3.87"/>
    <x v="2"/>
    <n v="197.5481609"/>
    <x v="2"/>
    <n v="8.09"/>
    <x v="0"/>
  </r>
  <r>
    <x v="31"/>
    <d v="2012-05-18T00:00:00"/>
    <x v="3"/>
    <x v="4552"/>
    <x v="0"/>
    <n v="57.46"/>
    <x v="1"/>
    <n v="3.8370000000000002"/>
    <x v="2"/>
    <n v="197.5553137"/>
    <x v="2"/>
    <n v="8.09"/>
    <x v="0"/>
  </r>
  <r>
    <x v="31"/>
    <d v="2012-05-25T00:00:00"/>
    <x v="3"/>
    <x v="4553"/>
    <x v="0"/>
    <n v="59.74"/>
    <x v="1"/>
    <n v="3.8039999999999998"/>
    <x v="2"/>
    <n v="197.5886046"/>
    <x v="2"/>
    <n v="8.09"/>
    <x v="0"/>
  </r>
  <r>
    <x v="31"/>
    <d v="2012-06-01T00:00:00"/>
    <x v="4"/>
    <x v="4554"/>
    <x v="0"/>
    <n v="62.84"/>
    <x v="1"/>
    <n v="3.7639999999999998"/>
    <x v="2"/>
    <n v="197.6218954"/>
    <x v="2"/>
    <n v="8.09"/>
    <x v="0"/>
  </r>
  <r>
    <x v="31"/>
    <d v="2012-06-08T00:00:00"/>
    <x v="4"/>
    <x v="4555"/>
    <x v="0"/>
    <n v="71.14"/>
    <x v="1"/>
    <n v="3.7410000000000001"/>
    <x v="2"/>
    <n v="197.6551863"/>
    <x v="2"/>
    <n v="8.09"/>
    <x v="0"/>
  </r>
  <r>
    <x v="31"/>
    <d v="2012-06-15T00:00:00"/>
    <x v="4"/>
    <x v="4556"/>
    <x v="0"/>
    <n v="70.91"/>
    <x v="1"/>
    <n v="3.7229999999999999"/>
    <x v="2"/>
    <n v="197.69229200000001"/>
    <x v="2"/>
    <n v="8.09"/>
    <x v="0"/>
  </r>
  <r>
    <x v="31"/>
    <d v="2012-06-22T00:00:00"/>
    <x v="4"/>
    <x v="4557"/>
    <x v="0"/>
    <n v="74.849999999999994"/>
    <x v="1"/>
    <n v="3.7349999999999999"/>
    <x v="2"/>
    <n v="197.7389345"/>
    <x v="2"/>
    <n v="8.09"/>
    <x v="0"/>
  </r>
  <r>
    <x v="31"/>
    <d v="2012-06-29T00:00:00"/>
    <x v="4"/>
    <x v="4558"/>
    <x v="0"/>
    <n v="81.95"/>
    <x v="1"/>
    <n v="3.6930000000000001"/>
    <x v="2"/>
    <n v="197.78557699999999"/>
    <x v="2"/>
    <n v="8.09"/>
    <x v="0"/>
  </r>
  <r>
    <x v="31"/>
    <d v="2012-07-06T00:00:00"/>
    <x v="5"/>
    <x v="4559"/>
    <x v="0"/>
    <n v="78.680000000000007"/>
    <x v="1"/>
    <n v="3.6459999999999999"/>
    <x v="2"/>
    <n v="197.83221950000001"/>
    <x v="2"/>
    <n v="7.8719999999999999"/>
    <x v="1"/>
  </r>
  <r>
    <x v="31"/>
    <d v="2012-07-13T00:00:00"/>
    <x v="5"/>
    <x v="4560"/>
    <x v="0"/>
    <n v="71.569999999999993"/>
    <x v="1"/>
    <n v="3.613"/>
    <x v="2"/>
    <n v="197.87886209999999"/>
    <x v="2"/>
    <n v="7.8719999999999999"/>
    <x v="1"/>
  </r>
  <r>
    <x v="31"/>
    <d v="2012-07-20T00:00:00"/>
    <x v="5"/>
    <x v="4561"/>
    <x v="0"/>
    <n v="77.760000000000005"/>
    <x v="1"/>
    <n v="3.585"/>
    <x v="2"/>
    <n v="197.9290378"/>
    <x v="2"/>
    <n v="7.8719999999999999"/>
    <x v="1"/>
  </r>
  <r>
    <x v="31"/>
    <d v="2012-07-27T00:00:00"/>
    <x v="5"/>
    <x v="4562"/>
    <x v="0"/>
    <n v="77.56"/>
    <x v="1"/>
    <n v="3.57"/>
    <x v="2"/>
    <n v="197.97921360000001"/>
    <x v="2"/>
    <n v="7.8719999999999999"/>
    <x v="1"/>
  </r>
  <r>
    <x v="31"/>
    <d v="2012-08-03T00:00:00"/>
    <x v="6"/>
    <x v="4563"/>
    <x v="0"/>
    <n v="75.09"/>
    <x v="1"/>
    <n v="3.528"/>
    <x v="2"/>
    <n v="198.02938929999999"/>
    <x v="2"/>
    <n v="7.8719999999999999"/>
    <x v="1"/>
  </r>
  <r>
    <x v="31"/>
    <d v="2012-08-10T00:00:00"/>
    <x v="6"/>
    <x v="4564"/>
    <x v="0"/>
    <n v="75.930000000000007"/>
    <x v="1"/>
    <n v="3.5089999999999999"/>
    <x v="2"/>
    <n v="198.0795651"/>
    <x v="2"/>
    <n v="7.8719999999999999"/>
    <x v="1"/>
  </r>
  <r>
    <x v="31"/>
    <d v="2012-08-17T00:00:00"/>
    <x v="6"/>
    <x v="4565"/>
    <x v="0"/>
    <n v="70.75"/>
    <x v="1"/>
    <n v="3.5449999999999999"/>
    <x v="2"/>
    <n v="198.1001057"/>
    <x v="2"/>
    <n v="7.8719999999999999"/>
    <x v="1"/>
  </r>
  <r>
    <x v="31"/>
    <d v="2012-08-24T00:00:00"/>
    <x v="6"/>
    <x v="4566"/>
    <x v="0"/>
    <n v="70.12"/>
    <x v="1"/>
    <n v="3.5579999999999998"/>
    <x v="2"/>
    <n v="198.09841990000001"/>
    <x v="2"/>
    <n v="7.8719999999999999"/>
    <x v="1"/>
  </r>
  <r>
    <x v="31"/>
    <d v="2012-08-31T00:00:00"/>
    <x v="6"/>
    <x v="4567"/>
    <x v="0"/>
    <n v="76.12"/>
    <x v="1"/>
    <n v="3.556"/>
    <x v="2"/>
    <n v="198.09673409999999"/>
    <x v="2"/>
    <n v="7.8719999999999999"/>
    <x v="1"/>
  </r>
  <r>
    <x v="31"/>
    <d v="2012-09-07T00:00:00"/>
    <x v="7"/>
    <x v="4568"/>
    <x v="1"/>
    <n v="72.56"/>
    <x v="1"/>
    <n v="3.5960000000000001"/>
    <x v="2"/>
    <n v="198.0950484"/>
    <x v="2"/>
    <n v="7.8719999999999999"/>
    <x v="1"/>
  </r>
  <r>
    <x v="31"/>
    <d v="2012-09-14T00:00:00"/>
    <x v="7"/>
    <x v="4569"/>
    <x v="0"/>
    <n v="64.05"/>
    <x v="1"/>
    <n v="3.6589999999999998"/>
    <x v="2"/>
    <n v="198.12671839999999"/>
    <x v="2"/>
    <n v="7.8719999999999999"/>
    <x v="1"/>
  </r>
  <r>
    <x v="31"/>
    <d v="2012-09-21T00:00:00"/>
    <x v="7"/>
    <x v="4570"/>
    <x v="0"/>
    <n v="63.49"/>
    <x v="1"/>
    <n v="3.7650000000000001"/>
    <x v="2"/>
    <n v="198.35852299999999"/>
    <x v="2"/>
    <n v="7.8719999999999999"/>
    <x v="1"/>
  </r>
  <r>
    <x v="31"/>
    <d v="2012-09-28T00:00:00"/>
    <x v="7"/>
    <x v="4571"/>
    <x v="0"/>
    <n v="60.62"/>
    <x v="1"/>
    <n v="3.7890000000000001"/>
    <x v="2"/>
    <n v="198.59032759999999"/>
    <x v="2"/>
    <n v="7.8719999999999999"/>
    <x v="1"/>
  </r>
  <r>
    <x v="31"/>
    <d v="2012-10-05T00:00:00"/>
    <x v="8"/>
    <x v="4572"/>
    <x v="0"/>
    <n v="55.34"/>
    <x v="1"/>
    <n v="3.7789999999999999"/>
    <x v="2"/>
    <n v="198.8221322"/>
    <x v="2"/>
    <n v="7.5570000000000004"/>
    <x v="1"/>
  </r>
  <r>
    <x v="31"/>
    <d v="2012-10-12T00:00:00"/>
    <x v="8"/>
    <x v="4573"/>
    <x v="0"/>
    <n v="43.49"/>
    <x v="0"/>
    <n v="3.76"/>
    <x v="2"/>
    <n v="199.0539368"/>
    <x v="2"/>
    <n v="7.5570000000000004"/>
    <x v="1"/>
  </r>
  <r>
    <x v="31"/>
    <d v="2012-10-19T00:00:00"/>
    <x v="8"/>
    <x v="4574"/>
    <x v="0"/>
    <n v="53.57"/>
    <x v="1"/>
    <n v="3.75"/>
    <x v="2"/>
    <n v="199.1481963"/>
    <x v="2"/>
    <n v="7.5570000000000004"/>
    <x v="1"/>
  </r>
  <r>
    <x v="31"/>
    <d v="2012-10-26T00:00:00"/>
    <x v="8"/>
    <x v="4575"/>
    <x v="0"/>
    <n v="47.22"/>
    <x v="0"/>
    <n v="3.6859999999999999"/>
    <x v="2"/>
    <n v="199.2195317"/>
    <x v="2"/>
    <n v="7.5570000000000004"/>
    <x v="1"/>
  </r>
  <r>
    <x v="32"/>
    <d v="2010-02-05T00:00:00"/>
    <x v="0"/>
    <x v="4576"/>
    <x v="0"/>
    <n v="58.4"/>
    <x v="1"/>
    <n v="2.9620000000000002"/>
    <x v="0"/>
    <n v="126.4420645"/>
    <x v="1"/>
    <n v="10.115"/>
    <x v="2"/>
  </r>
  <r>
    <x v="32"/>
    <d v="2010-02-12T00:00:00"/>
    <x v="0"/>
    <x v="4577"/>
    <x v="1"/>
    <n v="55.47"/>
    <x v="1"/>
    <n v="2.8279999999999998"/>
    <x v="0"/>
    <n v="126.49625810000001"/>
    <x v="1"/>
    <n v="10.115"/>
    <x v="2"/>
  </r>
  <r>
    <x v="32"/>
    <d v="2010-02-19T00:00:00"/>
    <x v="0"/>
    <x v="4578"/>
    <x v="0"/>
    <n v="62.16"/>
    <x v="1"/>
    <n v="2.915"/>
    <x v="0"/>
    <n v="126.5262857"/>
    <x v="1"/>
    <n v="10.115"/>
    <x v="2"/>
  </r>
  <r>
    <x v="32"/>
    <d v="2010-02-26T00:00:00"/>
    <x v="0"/>
    <x v="4579"/>
    <x v="0"/>
    <n v="56.5"/>
    <x v="1"/>
    <n v="2.8250000000000002"/>
    <x v="0"/>
    <n v="126.5522857"/>
    <x v="1"/>
    <n v="10.115"/>
    <x v="2"/>
  </r>
  <r>
    <x v="32"/>
    <d v="2010-03-05T00:00:00"/>
    <x v="1"/>
    <x v="4580"/>
    <x v="0"/>
    <n v="59.17"/>
    <x v="1"/>
    <n v="2.8769999999999998"/>
    <x v="0"/>
    <n v="126.5782857"/>
    <x v="1"/>
    <n v="10.115"/>
    <x v="2"/>
  </r>
  <r>
    <x v="32"/>
    <d v="2010-03-12T00:00:00"/>
    <x v="1"/>
    <x v="4581"/>
    <x v="0"/>
    <n v="55.61"/>
    <x v="1"/>
    <n v="3.0339999999999998"/>
    <x v="1"/>
    <n v="126.60428570000001"/>
    <x v="1"/>
    <n v="10.115"/>
    <x v="2"/>
  </r>
  <r>
    <x v="32"/>
    <d v="2010-03-19T00:00:00"/>
    <x v="1"/>
    <x v="4582"/>
    <x v="0"/>
    <n v="64.599999999999994"/>
    <x v="1"/>
    <n v="3.0539999999999998"/>
    <x v="1"/>
    <n v="126.6066452"/>
    <x v="1"/>
    <n v="10.115"/>
    <x v="2"/>
  </r>
  <r>
    <x v="32"/>
    <d v="2010-03-26T00:00:00"/>
    <x v="1"/>
    <x v="4583"/>
    <x v="0"/>
    <n v="64.09"/>
    <x v="1"/>
    <n v="2.98"/>
    <x v="0"/>
    <n v="126.6050645"/>
    <x v="1"/>
    <n v="10.115"/>
    <x v="2"/>
  </r>
  <r>
    <x v="32"/>
    <d v="2010-04-02T00:00:00"/>
    <x v="2"/>
    <x v="4584"/>
    <x v="0"/>
    <n v="66.790000000000006"/>
    <x v="1"/>
    <n v="3.0859999999999999"/>
    <x v="1"/>
    <n v="126.6034839"/>
    <x v="1"/>
    <n v="9.8490000000000002"/>
    <x v="2"/>
  </r>
  <r>
    <x v="32"/>
    <d v="2010-04-09T00:00:00"/>
    <x v="2"/>
    <x v="4585"/>
    <x v="0"/>
    <n v="68.430000000000007"/>
    <x v="1"/>
    <n v="3.004"/>
    <x v="1"/>
    <n v="126.6019032"/>
    <x v="1"/>
    <n v="9.8490000000000002"/>
    <x v="2"/>
  </r>
  <r>
    <x v="32"/>
    <d v="2010-04-16T00:00:00"/>
    <x v="2"/>
    <x v="4586"/>
    <x v="0"/>
    <n v="72.44"/>
    <x v="1"/>
    <n v="3.109"/>
    <x v="1"/>
    <n v="126.5621"/>
    <x v="1"/>
    <n v="9.8490000000000002"/>
    <x v="2"/>
  </r>
  <r>
    <x v="32"/>
    <d v="2010-04-23T00:00:00"/>
    <x v="2"/>
    <x v="4587"/>
    <x v="0"/>
    <n v="71.59"/>
    <x v="1"/>
    <n v="3.05"/>
    <x v="1"/>
    <n v="126.4713333"/>
    <x v="1"/>
    <n v="9.8490000000000002"/>
    <x v="2"/>
  </r>
  <r>
    <x v="32"/>
    <d v="2010-04-30T00:00:00"/>
    <x v="2"/>
    <x v="4588"/>
    <x v="0"/>
    <n v="73.290000000000006"/>
    <x v="1"/>
    <n v="3.105"/>
    <x v="1"/>
    <n v="126.3805667"/>
    <x v="1"/>
    <n v="9.8490000000000002"/>
    <x v="2"/>
  </r>
  <r>
    <x v="32"/>
    <d v="2010-05-07T00:00:00"/>
    <x v="3"/>
    <x v="4589"/>
    <x v="0"/>
    <n v="75.400000000000006"/>
    <x v="1"/>
    <n v="3.1269999999999998"/>
    <x v="1"/>
    <n v="126.2898"/>
    <x v="1"/>
    <n v="9.8490000000000002"/>
    <x v="2"/>
  </r>
  <r>
    <x v="32"/>
    <d v="2010-05-14T00:00:00"/>
    <x v="3"/>
    <x v="4590"/>
    <x v="0"/>
    <n v="76.8"/>
    <x v="1"/>
    <n v="3.145"/>
    <x v="1"/>
    <n v="126.2085484"/>
    <x v="1"/>
    <n v="9.8490000000000002"/>
    <x v="2"/>
  </r>
  <r>
    <x v="32"/>
    <d v="2010-05-21T00:00:00"/>
    <x v="3"/>
    <x v="4591"/>
    <x v="0"/>
    <n v="82.8"/>
    <x v="1"/>
    <n v="3.12"/>
    <x v="1"/>
    <n v="126.1843871"/>
    <x v="1"/>
    <n v="9.8490000000000002"/>
    <x v="2"/>
  </r>
  <r>
    <x v="32"/>
    <d v="2010-05-28T00:00:00"/>
    <x v="3"/>
    <x v="4592"/>
    <x v="0"/>
    <n v="78.47"/>
    <x v="1"/>
    <n v="3.0579999999999998"/>
    <x v="1"/>
    <n v="126.16022580000001"/>
    <x v="1"/>
    <n v="9.8490000000000002"/>
    <x v="2"/>
  </r>
  <r>
    <x v="32"/>
    <d v="2010-06-04T00:00:00"/>
    <x v="4"/>
    <x v="4593"/>
    <x v="0"/>
    <n v="86.06"/>
    <x v="2"/>
    <n v="2.9409999999999998"/>
    <x v="0"/>
    <n v="126.1360645"/>
    <x v="1"/>
    <n v="9.8490000000000002"/>
    <x v="2"/>
  </r>
  <r>
    <x v="32"/>
    <d v="2010-06-11T00:00:00"/>
    <x v="4"/>
    <x v="4594"/>
    <x v="0"/>
    <n v="93.52"/>
    <x v="2"/>
    <n v="3.0569999999999999"/>
    <x v="1"/>
    <n v="126.1119032"/>
    <x v="1"/>
    <n v="9.8490000000000002"/>
    <x v="2"/>
  </r>
  <r>
    <x v="32"/>
    <d v="2010-06-18T00:00:00"/>
    <x v="4"/>
    <x v="4595"/>
    <x v="0"/>
    <n v="87.69"/>
    <x v="2"/>
    <n v="2.9350000000000001"/>
    <x v="0"/>
    <n v="126.114"/>
    <x v="1"/>
    <n v="9.8490000000000002"/>
    <x v="2"/>
  </r>
  <r>
    <x v="32"/>
    <d v="2010-06-25T00:00:00"/>
    <x v="4"/>
    <x v="4596"/>
    <x v="0"/>
    <n v="93.66"/>
    <x v="2"/>
    <n v="3.0840000000000001"/>
    <x v="1"/>
    <n v="126.1266"/>
    <x v="1"/>
    <n v="9.8490000000000002"/>
    <x v="2"/>
  </r>
  <r>
    <x v="32"/>
    <d v="2010-07-02T00:00:00"/>
    <x v="5"/>
    <x v="4597"/>
    <x v="0"/>
    <n v="97.66"/>
    <x v="2"/>
    <n v="2.9780000000000002"/>
    <x v="0"/>
    <n v="126.1392"/>
    <x v="1"/>
    <n v="9.4949999999999992"/>
    <x v="2"/>
  </r>
  <r>
    <x v="32"/>
    <d v="2010-07-09T00:00:00"/>
    <x v="5"/>
    <x v="4598"/>
    <x v="0"/>
    <n v="95.88"/>
    <x v="2"/>
    <n v="3.1"/>
    <x v="1"/>
    <n v="126.15179999999999"/>
    <x v="1"/>
    <n v="9.4949999999999992"/>
    <x v="2"/>
  </r>
  <r>
    <x v="32"/>
    <d v="2010-07-16T00:00:00"/>
    <x v="5"/>
    <x v="4599"/>
    <x v="0"/>
    <n v="100.14"/>
    <x v="2"/>
    <n v="2.9710000000000001"/>
    <x v="0"/>
    <n v="126.1498065"/>
    <x v="1"/>
    <n v="9.4949999999999992"/>
    <x v="2"/>
  </r>
  <r>
    <x v="32"/>
    <d v="2010-07-23T00:00:00"/>
    <x v="5"/>
    <x v="4600"/>
    <x v="0"/>
    <n v="97.04"/>
    <x v="2"/>
    <n v="3.1120000000000001"/>
    <x v="1"/>
    <n v="126.1283548"/>
    <x v="1"/>
    <n v="9.4949999999999992"/>
    <x v="2"/>
  </r>
  <r>
    <x v="32"/>
    <d v="2010-07-30T00:00:00"/>
    <x v="5"/>
    <x v="4601"/>
    <x v="0"/>
    <n v="92.71"/>
    <x v="2"/>
    <n v="3.0169999999999999"/>
    <x v="1"/>
    <n v="126.1069032"/>
    <x v="1"/>
    <n v="9.4949999999999992"/>
    <x v="2"/>
  </r>
  <r>
    <x v="32"/>
    <d v="2010-08-06T00:00:00"/>
    <x v="6"/>
    <x v="4602"/>
    <x v="0"/>
    <n v="92.51"/>
    <x v="2"/>
    <n v="3.1230000000000002"/>
    <x v="1"/>
    <n v="126.0854516"/>
    <x v="1"/>
    <n v="9.4949999999999992"/>
    <x v="2"/>
  </r>
  <r>
    <x v="32"/>
    <d v="2010-08-13T00:00:00"/>
    <x v="6"/>
    <x v="4603"/>
    <x v="0"/>
    <n v="95.57"/>
    <x v="2"/>
    <n v="3.0489999999999999"/>
    <x v="1"/>
    <n v="126.06399999999999"/>
    <x v="1"/>
    <n v="9.4949999999999992"/>
    <x v="2"/>
  </r>
  <r>
    <x v="32"/>
    <d v="2010-08-20T00:00:00"/>
    <x v="6"/>
    <x v="4604"/>
    <x v="0"/>
    <n v="96.46"/>
    <x v="2"/>
    <n v="3.0409999999999999"/>
    <x v="1"/>
    <n v="126.0766452"/>
    <x v="1"/>
    <n v="9.4949999999999992"/>
    <x v="2"/>
  </r>
  <r>
    <x v="32"/>
    <d v="2010-08-27T00:00:00"/>
    <x v="6"/>
    <x v="4605"/>
    <x v="0"/>
    <n v="94"/>
    <x v="2"/>
    <n v="3.0219999999999998"/>
    <x v="1"/>
    <n v="126.0892903"/>
    <x v="1"/>
    <n v="9.4949999999999992"/>
    <x v="2"/>
  </r>
  <r>
    <x v="32"/>
    <d v="2010-09-03T00:00:00"/>
    <x v="7"/>
    <x v="4606"/>
    <x v="0"/>
    <n v="90.82"/>
    <x v="2"/>
    <n v="3.0870000000000002"/>
    <x v="1"/>
    <n v="126.1019355"/>
    <x v="1"/>
    <n v="9.4949999999999992"/>
    <x v="2"/>
  </r>
  <r>
    <x v="32"/>
    <d v="2010-09-10T00:00:00"/>
    <x v="7"/>
    <x v="4607"/>
    <x v="1"/>
    <n v="91.77"/>
    <x v="2"/>
    <n v="2.9609999999999999"/>
    <x v="0"/>
    <n v="126.1145806"/>
    <x v="1"/>
    <n v="9.4949999999999992"/>
    <x v="2"/>
  </r>
  <r>
    <x v="32"/>
    <d v="2010-09-17T00:00:00"/>
    <x v="7"/>
    <x v="4608"/>
    <x v="0"/>
    <n v="89.43"/>
    <x v="2"/>
    <n v="3.028"/>
    <x v="1"/>
    <n v="126.1454667"/>
    <x v="1"/>
    <n v="9.4949999999999992"/>
    <x v="2"/>
  </r>
  <r>
    <x v="32"/>
    <d v="2010-09-24T00:00:00"/>
    <x v="7"/>
    <x v="4609"/>
    <x v="0"/>
    <n v="91.18"/>
    <x v="2"/>
    <n v="2.9390000000000001"/>
    <x v="0"/>
    <n v="126.1900333"/>
    <x v="1"/>
    <n v="9.4949999999999992"/>
    <x v="2"/>
  </r>
  <r>
    <x v="32"/>
    <d v="2010-10-01T00:00:00"/>
    <x v="8"/>
    <x v="4610"/>
    <x v="0"/>
    <n v="91.45"/>
    <x v="2"/>
    <n v="3.0009999999999999"/>
    <x v="1"/>
    <n v="126.2346"/>
    <x v="1"/>
    <n v="9.2650000000000006"/>
    <x v="2"/>
  </r>
  <r>
    <x v="32"/>
    <d v="2010-10-08T00:00:00"/>
    <x v="8"/>
    <x v="4611"/>
    <x v="0"/>
    <n v="79.02"/>
    <x v="1"/>
    <n v="2.9239999999999999"/>
    <x v="0"/>
    <n v="126.2791667"/>
    <x v="1"/>
    <n v="9.2650000000000006"/>
    <x v="2"/>
  </r>
  <r>
    <x v="32"/>
    <d v="2010-10-15T00:00:00"/>
    <x v="8"/>
    <x v="4612"/>
    <x v="0"/>
    <n v="80.489999999999995"/>
    <x v="1"/>
    <n v="3.08"/>
    <x v="1"/>
    <n v="126.32667739999999"/>
    <x v="1"/>
    <n v="9.2650000000000006"/>
    <x v="2"/>
  </r>
  <r>
    <x v="32"/>
    <d v="2010-10-22T00:00:00"/>
    <x v="8"/>
    <x v="4613"/>
    <x v="0"/>
    <n v="74.2"/>
    <x v="1"/>
    <n v="3.0139999999999998"/>
    <x v="1"/>
    <n v="126.3815484"/>
    <x v="1"/>
    <n v="9.2650000000000006"/>
    <x v="2"/>
  </r>
  <r>
    <x v="32"/>
    <d v="2010-10-29T00:00:00"/>
    <x v="8"/>
    <x v="4614"/>
    <x v="0"/>
    <n v="71.34"/>
    <x v="1"/>
    <n v="3.13"/>
    <x v="1"/>
    <n v="126.43641940000001"/>
    <x v="1"/>
    <n v="9.2650000000000006"/>
    <x v="2"/>
  </r>
  <r>
    <x v="32"/>
    <d v="2010-11-05T00:00:00"/>
    <x v="9"/>
    <x v="4615"/>
    <x v="0"/>
    <n v="74.23"/>
    <x v="1"/>
    <n v="3.0089999999999999"/>
    <x v="1"/>
    <n v="126.4912903"/>
    <x v="1"/>
    <n v="9.2650000000000006"/>
    <x v="2"/>
  </r>
  <r>
    <x v="32"/>
    <d v="2010-11-12T00:00:00"/>
    <x v="9"/>
    <x v="4616"/>
    <x v="0"/>
    <n v="65.209999999999994"/>
    <x v="1"/>
    <n v="3.13"/>
    <x v="1"/>
    <n v="126.54616129999999"/>
    <x v="1"/>
    <n v="9.2650000000000006"/>
    <x v="2"/>
  </r>
  <r>
    <x v="32"/>
    <d v="2010-11-19T00:00:00"/>
    <x v="9"/>
    <x v="4617"/>
    <x v="0"/>
    <n v="61.95"/>
    <x v="1"/>
    <n v="3.0470000000000002"/>
    <x v="1"/>
    <n v="126.60720000000001"/>
    <x v="1"/>
    <n v="9.2650000000000006"/>
    <x v="2"/>
  </r>
  <r>
    <x v="32"/>
    <d v="2010-11-26T00:00:00"/>
    <x v="9"/>
    <x v="4618"/>
    <x v="1"/>
    <n v="56.87"/>
    <x v="1"/>
    <n v="3.1619999999999999"/>
    <x v="1"/>
    <n v="126.66926669999999"/>
    <x v="1"/>
    <n v="9.2650000000000006"/>
    <x v="2"/>
  </r>
  <r>
    <x v="32"/>
    <d v="2010-12-03T00:00:00"/>
    <x v="10"/>
    <x v="4619"/>
    <x v="0"/>
    <n v="52.82"/>
    <x v="1"/>
    <n v="3.0409999999999999"/>
    <x v="1"/>
    <n v="126.7313333"/>
    <x v="1"/>
    <n v="9.2650000000000006"/>
    <x v="2"/>
  </r>
  <r>
    <x v="32"/>
    <d v="2010-12-10T00:00:00"/>
    <x v="10"/>
    <x v="4620"/>
    <x v="0"/>
    <n v="60.72"/>
    <x v="1"/>
    <n v="3.0910000000000002"/>
    <x v="1"/>
    <n v="126.79340000000001"/>
    <x v="1"/>
    <n v="9.2650000000000006"/>
    <x v="2"/>
  </r>
  <r>
    <x v="32"/>
    <d v="2010-12-17T00:00:00"/>
    <x v="10"/>
    <x v="4621"/>
    <x v="0"/>
    <n v="61.12"/>
    <x v="1"/>
    <n v="3.125"/>
    <x v="1"/>
    <n v="126.8794839"/>
    <x v="1"/>
    <n v="9.2650000000000006"/>
    <x v="2"/>
  </r>
  <r>
    <x v="32"/>
    <d v="2010-12-24T00:00:00"/>
    <x v="10"/>
    <x v="4622"/>
    <x v="0"/>
    <n v="60.43"/>
    <x v="1"/>
    <n v="3.2360000000000002"/>
    <x v="1"/>
    <n v="126.9835806"/>
    <x v="1"/>
    <n v="9.2650000000000006"/>
    <x v="2"/>
  </r>
  <r>
    <x v="32"/>
    <d v="2010-12-31T00:00:00"/>
    <x v="10"/>
    <x v="4623"/>
    <x v="1"/>
    <n v="52.91"/>
    <x v="1"/>
    <n v="3.1480000000000001"/>
    <x v="1"/>
    <n v="127.0876774"/>
    <x v="1"/>
    <n v="9.2650000000000006"/>
    <x v="2"/>
  </r>
  <r>
    <x v="32"/>
    <d v="2011-01-07T00:00:00"/>
    <x v="11"/>
    <x v="4624"/>
    <x v="0"/>
    <n v="46.25"/>
    <x v="0"/>
    <n v="3.2869999999999999"/>
    <x v="1"/>
    <n v="127.1917742"/>
    <x v="1"/>
    <n v="8.9510000000000005"/>
    <x v="0"/>
  </r>
  <r>
    <x v="32"/>
    <d v="2011-01-14T00:00:00"/>
    <x v="11"/>
    <x v="4625"/>
    <x v="0"/>
    <n v="53.63"/>
    <x v="1"/>
    <n v="3.3119999999999998"/>
    <x v="1"/>
    <n v="127.30093549999999"/>
    <x v="1"/>
    <n v="8.9510000000000005"/>
    <x v="0"/>
  </r>
  <r>
    <x v="32"/>
    <d v="2011-01-21T00:00:00"/>
    <x v="11"/>
    <x v="4626"/>
    <x v="0"/>
    <n v="59.46"/>
    <x v="1"/>
    <n v="3.3359999999999999"/>
    <x v="1"/>
    <n v="127.4404839"/>
    <x v="1"/>
    <n v="8.9510000000000005"/>
    <x v="0"/>
  </r>
  <r>
    <x v="32"/>
    <d v="2011-01-28T00:00:00"/>
    <x v="11"/>
    <x v="4627"/>
    <x v="0"/>
    <n v="56.62"/>
    <x v="1"/>
    <n v="3.2309999999999999"/>
    <x v="1"/>
    <n v="127.5800323"/>
    <x v="1"/>
    <n v="8.9510000000000005"/>
    <x v="0"/>
  </r>
  <r>
    <x v="32"/>
    <d v="2011-02-04T00:00:00"/>
    <x v="0"/>
    <x v="4628"/>
    <x v="0"/>
    <n v="49.26"/>
    <x v="0"/>
    <n v="3.3479999999999999"/>
    <x v="1"/>
    <n v="127.7195806"/>
    <x v="1"/>
    <n v="8.9510000000000005"/>
    <x v="0"/>
  </r>
  <r>
    <x v="32"/>
    <d v="2011-02-11T00:00:00"/>
    <x v="0"/>
    <x v="4629"/>
    <x v="1"/>
    <n v="53.35"/>
    <x v="1"/>
    <n v="3.3809999999999998"/>
    <x v="1"/>
    <n v="127.859129"/>
    <x v="1"/>
    <n v="8.9510000000000005"/>
    <x v="0"/>
  </r>
  <r>
    <x v="32"/>
    <d v="2011-02-18T00:00:00"/>
    <x v="0"/>
    <x v="4630"/>
    <x v="0"/>
    <n v="62.03"/>
    <x v="1"/>
    <n v="3.43"/>
    <x v="1"/>
    <n v="127.99525"/>
    <x v="1"/>
    <n v="8.9510000000000005"/>
    <x v="0"/>
  </r>
  <r>
    <x v="32"/>
    <d v="2011-02-25T00:00:00"/>
    <x v="0"/>
    <x v="4631"/>
    <x v="0"/>
    <n v="54.89"/>
    <x v="1"/>
    <n v="3.3980000000000001"/>
    <x v="1"/>
    <n v="128.13"/>
    <x v="1"/>
    <n v="8.9510000000000005"/>
    <x v="0"/>
  </r>
  <r>
    <x v="32"/>
    <d v="2011-03-04T00:00:00"/>
    <x v="1"/>
    <x v="4632"/>
    <x v="0"/>
    <n v="59.51"/>
    <x v="1"/>
    <n v="3.6739999999999999"/>
    <x v="2"/>
    <n v="128.26474999999999"/>
    <x v="1"/>
    <n v="8.9510000000000005"/>
    <x v="0"/>
  </r>
  <r>
    <x v="32"/>
    <d v="2011-03-11T00:00:00"/>
    <x v="1"/>
    <x v="4633"/>
    <x v="0"/>
    <n v="66.510000000000005"/>
    <x v="1"/>
    <n v="3.63"/>
    <x v="2"/>
    <n v="128.39949999999999"/>
    <x v="1"/>
    <n v="8.9510000000000005"/>
    <x v="0"/>
  </r>
  <r>
    <x v="32"/>
    <d v="2011-03-18T00:00:00"/>
    <x v="1"/>
    <x v="4634"/>
    <x v="0"/>
    <n v="72.72"/>
    <x v="1"/>
    <n v="3.8919999999999999"/>
    <x v="2"/>
    <n v="128.5121935"/>
    <x v="1"/>
    <n v="8.9510000000000005"/>
    <x v="0"/>
  </r>
  <r>
    <x v="32"/>
    <d v="2011-03-25T00:00:00"/>
    <x v="1"/>
    <x v="4635"/>
    <x v="0"/>
    <n v="63.34"/>
    <x v="1"/>
    <n v="3.7160000000000002"/>
    <x v="2"/>
    <n v="128.61606449999999"/>
    <x v="1"/>
    <n v="8.9510000000000005"/>
    <x v="0"/>
  </r>
  <r>
    <x v="32"/>
    <d v="2011-04-01T00:00:00"/>
    <x v="2"/>
    <x v="4636"/>
    <x v="0"/>
    <n v="71.41"/>
    <x v="1"/>
    <n v="3.7719999999999998"/>
    <x v="2"/>
    <n v="128.71993549999999"/>
    <x v="1"/>
    <n v="8.6869999999999994"/>
    <x v="0"/>
  </r>
  <r>
    <x v="32"/>
    <d v="2011-04-08T00:00:00"/>
    <x v="2"/>
    <x v="4637"/>
    <x v="0"/>
    <n v="75.11"/>
    <x v="1"/>
    <n v="3.8180000000000001"/>
    <x v="2"/>
    <n v="128.82380649999999"/>
    <x v="1"/>
    <n v="8.6869999999999994"/>
    <x v="0"/>
  </r>
  <r>
    <x v="32"/>
    <d v="2011-04-15T00:00:00"/>
    <x v="2"/>
    <x v="4638"/>
    <x v="0"/>
    <n v="64.64"/>
    <x v="1"/>
    <n v="4.0890000000000004"/>
    <x v="2"/>
    <n v="128.9107333"/>
    <x v="1"/>
    <n v="8.6869999999999994"/>
    <x v="0"/>
  </r>
  <r>
    <x v="32"/>
    <d v="2011-04-22T00:00:00"/>
    <x v="2"/>
    <x v="4639"/>
    <x v="0"/>
    <n v="79.459999999999994"/>
    <x v="1"/>
    <n v="3.9169999999999998"/>
    <x v="2"/>
    <n v="128.95529999999999"/>
    <x v="1"/>
    <n v="8.6869999999999994"/>
    <x v="0"/>
  </r>
  <r>
    <x v="32"/>
    <d v="2011-04-29T00:00:00"/>
    <x v="2"/>
    <x v="4640"/>
    <x v="0"/>
    <n v="77.44"/>
    <x v="1"/>
    <n v="4.1509999999999998"/>
    <x v="2"/>
    <n v="128.99986670000001"/>
    <x v="1"/>
    <n v="8.6869999999999994"/>
    <x v="0"/>
  </r>
  <r>
    <x v="32"/>
    <d v="2011-05-06T00:00:00"/>
    <x v="3"/>
    <x v="4641"/>
    <x v="0"/>
    <n v="77.92"/>
    <x v="1"/>
    <n v="4.1929999999999996"/>
    <x v="2"/>
    <n v="129.04443330000001"/>
    <x v="1"/>
    <n v="8.6869999999999994"/>
    <x v="0"/>
  </r>
  <r>
    <x v="32"/>
    <d v="2011-05-13T00:00:00"/>
    <x v="3"/>
    <x v="4642"/>
    <x v="0"/>
    <n v="78.239999999999995"/>
    <x v="1"/>
    <n v="4.202"/>
    <x v="2"/>
    <n v="129.089"/>
    <x v="1"/>
    <n v="8.6869999999999994"/>
    <x v="0"/>
  </r>
  <r>
    <x v="32"/>
    <d v="2011-05-20T00:00:00"/>
    <x v="3"/>
    <x v="4643"/>
    <x v="0"/>
    <n v="76.069999999999993"/>
    <x v="1"/>
    <n v="3.99"/>
    <x v="2"/>
    <n v="129.07567739999999"/>
    <x v="1"/>
    <n v="8.6869999999999994"/>
    <x v="0"/>
  </r>
  <r>
    <x v="32"/>
    <d v="2011-05-27T00:00:00"/>
    <x v="3"/>
    <x v="4644"/>
    <x v="0"/>
    <n v="82.32"/>
    <x v="1"/>
    <n v="3.9329999999999998"/>
    <x v="2"/>
    <n v="129.06235480000001"/>
    <x v="1"/>
    <n v="8.6869999999999994"/>
    <x v="0"/>
  </r>
  <r>
    <x v="32"/>
    <d v="2011-06-03T00:00:00"/>
    <x v="4"/>
    <x v="4645"/>
    <x v="0"/>
    <n v="82.93"/>
    <x v="1"/>
    <n v="3.8929999999999998"/>
    <x v="2"/>
    <n v="129.04903229999999"/>
    <x v="1"/>
    <n v="8.6869999999999994"/>
    <x v="0"/>
  </r>
  <r>
    <x v="32"/>
    <d v="2011-06-10T00:00:00"/>
    <x v="4"/>
    <x v="4646"/>
    <x v="0"/>
    <n v="87.02"/>
    <x v="2"/>
    <n v="3.9809999999999999"/>
    <x v="2"/>
    <n v="129.03570970000001"/>
    <x v="1"/>
    <n v="8.6869999999999994"/>
    <x v="0"/>
  </r>
  <r>
    <x v="32"/>
    <d v="2011-06-17T00:00:00"/>
    <x v="4"/>
    <x v="4647"/>
    <x v="0"/>
    <n v="91.11"/>
    <x v="2"/>
    <n v="3.9350000000000001"/>
    <x v="2"/>
    <n v="129.04320000000001"/>
    <x v="1"/>
    <n v="8.6869999999999994"/>
    <x v="0"/>
  </r>
  <r>
    <x v="32"/>
    <d v="2011-06-24T00:00:00"/>
    <x v="4"/>
    <x v="4648"/>
    <x v="0"/>
    <n v="94.11"/>
    <x v="2"/>
    <n v="3.8069999999999999"/>
    <x v="2"/>
    <n v="129.06630000000001"/>
    <x v="1"/>
    <n v="8.6869999999999994"/>
    <x v="0"/>
  </r>
  <r>
    <x v="32"/>
    <d v="2011-07-01T00:00:00"/>
    <x v="5"/>
    <x v="4649"/>
    <x v="0"/>
    <n v="98.43"/>
    <x v="2"/>
    <n v="3.8420000000000001"/>
    <x v="2"/>
    <n v="129.08940000000001"/>
    <x v="1"/>
    <n v="8.4420000000000002"/>
    <x v="0"/>
  </r>
  <r>
    <x v="32"/>
    <d v="2011-07-08T00:00:00"/>
    <x v="5"/>
    <x v="4650"/>
    <x v="0"/>
    <n v="96.44"/>
    <x v="2"/>
    <n v="3.7930000000000001"/>
    <x v="2"/>
    <n v="129.11250000000001"/>
    <x v="1"/>
    <n v="8.4420000000000002"/>
    <x v="0"/>
  </r>
  <r>
    <x v="32"/>
    <d v="2011-07-15T00:00:00"/>
    <x v="5"/>
    <x v="4651"/>
    <x v="0"/>
    <n v="92.83"/>
    <x v="2"/>
    <n v="3.7789999999999999"/>
    <x v="2"/>
    <n v="129.13383870000001"/>
    <x v="1"/>
    <n v="8.4420000000000002"/>
    <x v="0"/>
  </r>
  <r>
    <x v="32"/>
    <d v="2011-07-22T00:00:00"/>
    <x v="5"/>
    <x v="4652"/>
    <x v="0"/>
    <n v="97.17"/>
    <x v="2"/>
    <n v="3.6970000000000001"/>
    <x v="2"/>
    <n v="129.1507742"/>
    <x v="1"/>
    <n v="8.4420000000000002"/>
    <x v="0"/>
  </r>
  <r>
    <x v="32"/>
    <d v="2011-07-29T00:00:00"/>
    <x v="5"/>
    <x v="4653"/>
    <x v="0"/>
    <n v="95.28"/>
    <x v="2"/>
    <n v="3.694"/>
    <x v="2"/>
    <n v="129.16770969999999"/>
    <x v="1"/>
    <n v="8.4420000000000002"/>
    <x v="0"/>
  </r>
  <r>
    <x v="32"/>
    <d v="2011-08-05T00:00:00"/>
    <x v="6"/>
    <x v="4654"/>
    <x v="0"/>
    <n v="96.93"/>
    <x v="2"/>
    <n v="3.8029999999999999"/>
    <x v="2"/>
    <n v="129.18464520000001"/>
    <x v="1"/>
    <n v="8.4420000000000002"/>
    <x v="0"/>
  </r>
  <r>
    <x v="32"/>
    <d v="2011-08-12T00:00:00"/>
    <x v="6"/>
    <x v="4655"/>
    <x v="0"/>
    <n v="96"/>
    <x v="2"/>
    <n v="3.794"/>
    <x v="2"/>
    <n v="129.2015806"/>
    <x v="1"/>
    <n v="8.4420000000000002"/>
    <x v="0"/>
  </r>
  <r>
    <x v="32"/>
    <d v="2011-08-19T00:00:00"/>
    <x v="6"/>
    <x v="4656"/>
    <x v="0"/>
    <n v="95.89"/>
    <x v="2"/>
    <n v="3.7429999999999999"/>
    <x v="2"/>
    <n v="129.24058059999999"/>
    <x v="1"/>
    <n v="8.4420000000000002"/>
    <x v="0"/>
  </r>
  <r>
    <x v="32"/>
    <d v="2011-08-26T00:00:00"/>
    <x v="6"/>
    <x v="4657"/>
    <x v="0"/>
    <n v="99.66"/>
    <x v="2"/>
    <n v="3.6629999999999998"/>
    <x v="2"/>
    <n v="129.28325810000001"/>
    <x v="1"/>
    <n v="8.4420000000000002"/>
    <x v="0"/>
  </r>
  <r>
    <x v="32"/>
    <d v="2011-09-02T00:00:00"/>
    <x v="7"/>
    <x v="4658"/>
    <x v="0"/>
    <n v="99.2"/>
    <x v="2"/>
    <n v="3.798"/>
    <x v="2"/>
    <n v="129.32593550000001"/>
    <x v="1"/>
    <n v="8.4420000000000002"/>
    <x v="0"/>
  </r>
  <r>
    <x v="32"/>
    <d v="2011-09-09T00:00:00"/>
    <x v="7"/>
    <x v="4659"/>
    <x v="1"/>
    <n v="96.22"/>
    <x v="2"/>
    <n v="3.7709999999999999"/>
    <x v="2"/>
    <n v="129.36861289999999"/>
    <x v="1"/>
    <n v="8.4420000000000002"/>
    <x v="0"/>
  </r>
  <r>
    <x v="32"/>
    <d v="2011-09-16T00:00:00"/>
    <x v="7"/>
    <x v="4660"/>
    <x v="0"/>
    <n v="85.79"/>
    <x v="1"/>
    <n v="3.7839999999999998"/>
    <x v="2"/>
    <n v="129.4306"/>
    <x v="1"/>
    <n v="8.4420000000000002"/>
    <x v="0"/>
  </r>
  <r>
    <x v="32"/>
    <d v="2011-09-23T00:00:00"/>
    <x v="7"/>
    <x v="4661"/>
    <x v="0"/>
    <n v="88.93"/>
    <x v="2"/>
    <n v="3.7890000000000001"/>
    <x v="2"/>
    <n v="129.51833329999999"/>
    <x v="1"/>
    <n v="8.4420000000000002"/>
    <x v="0"/>
  </r>
  <r>
    <x v="32"/>
    <d v="2011-09-30T00:00:00"/>
    <x v="7"/>
    <x v="4662"/>
    <x v="0"/>
    <n v="89.1"/>
    <x v="2"/>
    <n v="3.8769999999999998"/>
    <x v="2"/>
    <n v="129.60606670000001"/>
    <x v="1"/>
    <n v="8.4420000000000002"/>
    <x v="0"/>
  </r>
  <r>
    <x v="32"/>
    <d v="2011-10-07T00:00:00"/>
    <x v="8"/>
    <x v="4663"/>
    <x v="0"/>
    <n v="81.16"/>
    <x v="1"/>
    <n v="3.827"/>
    <x v="2"/>
    <n v="129.69380000000001"/>
    <x v="1"/>
    <n v="8.01"/>
    <x v="0"/>
  </r>
  <r>
    <x v="32"/>
    <d v="2011-10-14T00:00:00"/>
    <x v="8"/>
    <x v="4664"/>
    <x v="0"/>
    <n v="76.489999999999995"/>
    <x v="1"/>
    <n v="3.698"/>
    <x v="2"/>
    <n v="129.77064519999999"/>
    <x v="1"/>
    <n v="8.01"/>
    <x v="0"/>
  </r>
  <r>
    <x v="32"/>
    <d v="2011-10-21T00:00:00"/>
    <x v="8"/>
    <x v="4665"/>
    <x v="0"/>
    <n v="81.739999999999995"/>
    <x v="1"/>
    <n v="3.8420000000000001"/>
    <x v="2"/>
    <n v="129.78216130000001"/>
    <x v="1"/>
    <n v="8.01"/>
    <x v="0"/>
  </r>
  <r>
    <x v="32"/>
    <d v="2011-10-28T00:00:00"/>
    <x v="8"/>
    <x v="4666"/>
    <x v="0"/>
    <n v="76.73"/>
    <x v="1"/>
    <n v="3.843"/>
    <x v="2"/>
    <n v="129.79367740000001"/>
    <x v="1"/>
    <n v="8.01"/>
    <x v="0"/>
  </r>
  <r>
    <x v="32"/>
    <d v="2011-11-04T00:00:00"/>
    <x v="9"/>
    <x v="4667"/>
    <x v="0"/>
    <n v="71.91"/>
    <x v="1"/>
    <n v="3.8279999999999998"/>
    <x v="2"/>
    <n v="129.8051935"/>
    <x v="1"/>
    <n v="8.01"/>
    <x v="0"/>
  </r>
  <r>
    <x v="32"/>
    <d v="2011-11-11T00:00:00"/>
    <x v="9"/>
    <x v="4668"/>
    <x v="0"/>
    <n v="58.75"/>
    <x v="1"/>
    <n v="3.677"/>
    <x v="2"/>
    <n v="129.81670969999999"/>
    <x v="1"/>
    <n v="8.01"/>
    <x v="0"/>
  </r>
  <r>
    <x v="32"/>
    <d v="2011-11-18T00:00:00"/>
    <x v="9"/>
    <x v="4669"/>
    <x v="0"/>
    <n v="63.35"/>
    <x v="1"/>
    <n v="3.669"/>
    <x v="2"/>
    <n v="129.8268333"/>
    <x v="1"/>
    <n v="8.01"/>
    <x v="0"/>
  </r>
  <r>
    <x v="32"/>
    <d v="2011-11-25T00:00:00"/>
    <x v="9"/>
    <x v="4670"/>
    <x v="1"/>
    <n v="62.35"/>
    <x v="1"/>
    <n v="3.76"/>
    <x v="2"/>
    <n v="129.8364"/>
    <x v="1"/>
    <n v="8.01"/>
    <x v="0"/>
  </r>
  <r>
    <x v="32"/>
    <d v="2011-12-02T00:00:00"/>
    <x v="10"/>
    <x v="4671"/>
    <x v="0"/>
    <n v="59.12"/>
    <x v="1"/>
    <n v="3.7010000000000001"/>
    <x v="2"/>
    <n v="129.84596669999999"/>
    <x v="1"/>
    <n v="8.01"/>
    <x v="0"/>
  </r>
  <r>
    <x v="32"/>
    <d v="2011-12-09T00:00:00"/>
    <x v="10"/>
    <x v="4672"/>
    <x v="0"/>
    <n v="47.7"/>
    <x v="0"/>
    <n v="3.6440000000000001"/>
    <x v="2"/>
    <n v="129.85553329999999"/>
    <x v="1"/>
    <n v="8.01"/>
    <x v="0"/>
  </r>
  <r>
    <x v="32"/>
    <d v="2011-12-16T00:00:00"/>
    <x v="10"/>
    <x v="4673"/>
    <x v="0"/>
    <n v="53.18"/>
    <x v="1"/>
    <n v="3.4889999999999999"/>
    <x v="1"/>
    <n v="129.8980645"/>
    <x v="1"/>
    <n v="8.01"/>
    <x v="0"/>
  </r>
  <r>
    <x v="32"/>
    <d v="2011-12-23T00:00:00"/>
    <x v="10"/>
    <x v="4674"/>
    <x v="0"/>
    <n v="53.39"/>
    <x v="1"/>
    <n v="3.5409999999999999"/>
    <x v="2"/>
    <n v="129.98454839999999"/>
    <x v="1"/>
    <n v="8.01"/>
    <x v="0"/>
  </r>
  <r>
    <x v="32"/>
    <d v="2011-12-30T00:00:00"/>
    <x v="10"/>
    <x v="4675"/>
    <x v="1"/>
    <n v="51.6"/>
    <x v="1"/>
    <n v="3.4279999999999999"/>
    <x v="1"/>
    <n v="130.07103230000001"/>
    <x v="1"/>
    <n v="8.01"/>
    <x v="0"/>
  </r>
  <r>
    <x v="32"/>
    <d v="2012-01-06T00:00:00"/>
    <x v="11"/>
    <x v="4676"/>
    <x v="0"/>
    <n v="60.92"/>
    <x v="1"/>
    <n v="3.4430000000000001"/>
    <x v="1"/>
    <n v="130.15751610000001"/>
    <x v="1"/>
    <n v="7.6029999999999998"/>
    <x v="1"/>
  </r>
  <r>
    <x v="32"/>
    <d v="2012-01-13T00:00:00"/>
    <x v="11"/>
    <x v="4677"/>
    <x v="0"/>
    <n v="54.61"/>
    <x v="1"/>
    <n v="3.4769999999999999"/>
    <x v="1"/>
    <n v="130.244"/>
    <x v="1"/>
    <n v="7.6029999999999998"/>
    <x v="1"/>
  </r>
  <r>
    <x v="32"/>
    <d v="2012-01-20T00:00:00"/>
    <x v="11"/>
    <x v="4678"/>
    <x v="0"/>
    <n v="55.99"/>
    <x v="1"/>
    <n v="3.66"/>
    <x v="2"/>
    <n v="130.27922580000001"/>
    <x v="1"/>
    <n v="7.6029999999999998"/>
    <x v="1"/>
  </r>
  <r>
    <x v="32"/>
    <d v="2012-01-27T00:00:00"/>
    <x v="11"/>
    <x v="4679"/>
    <x v="0"/>
    <n v="56.33"/>
    <x v="1"/>
    <n v="3.6749999999999998"/>
    <x v="2"/>
    <n v="130.31445160000001"/>
    <x v="1"/>
    <n v="7.6029999999999998"/>
    <x v="1"/>
  </r>
  <r>
    <x v="32"/>
    <d v="2012-02-03T00:00:00"/>
    <x v="0"/>
    <x v="4680"/>
    <x v="0"/>
    <n v="59.53"/>
    <x v="1"/>
    <n v="3.5430000000000001"/>
    <x v="2"/>
    <n v="130.34967739999999"/>
    <x v="1"/>
    <n v="7.6029999999999998"/>
    <x v="1"/>
  </r>
  <r>
    <x v="32"/>
    <d v="2012-02-10T00:00:00"/>
    <x v="0"/>
    <x v="4681"/>
    <x v="1"/>
    <n v="59.94"/>
    <x v="1"/>
    <n v="3.722"/>
    <x v="2"/>
    <n v="130.3849032"/>
    <x v="1"/>
    <n v="7.6029999999999998"/>
    <x v="1"/>
  </r>
  <r>
    <x v="32"/>
    <d v="2012-02-17T00:00:00"/>
    <x v="0"/>
    <x v="4682"/>
    <x v="0"/>
    <n v="57.8"/>
    <x v="1"/>
    <n v="3.7810000000000001"/>
    <x v="2"/>
    <n v="130.45462069999999"/>
    <x v="1"/>
    <n v="7.6029999999999998"/>
    <x v="1"/>
  </r>
  <r>
    <x v="32"/>
    <d v="2012-02-24T00:00:00"/>
    <x v="0"/>
    <x v="4683"/>
    <x v="0"/>
    <n v="59.41"/>
    <x v="1"/>
    <n v="3.95"/>
    <x v="2"/>
    <n v="130.55020690000001"/>
    <x v="1"/>
    <n v="7.6029999999999998"/>
    <x v="1"/>
  </r>
  <r>
    <x v="32"/>
    <d v="2012-03-02T00:00:00"/>
    <x v="1"/>
    <x v="4684"/>
    <x v="0"/>
    <n v="60.91"/>
    <x v="1"/>
    <n v="3.8820000000000001"/>
    <x v="2"/>
    <n v="130.64579309999999"/>
    <x v="1"/>
    <n v="7.6029999999999998"/>
    <x v="1"/>
  </r>
  <r>
    <x v="32"/>
    <d v="2012-03-09T00:00:00"/>
    <x v="1"/>
    <x v="4685"/>
    <x v="0"/>
    <n v="62.2"/>
    <x v="1"/>
    <n v="3.9630000000000001"/>
    <x v="2"/>
    <n v="130.74137930000001"/>
    <x v="1"/>
    <n v="7.6029999999999998"/>
    <x v="1"/>
  </r>
  <r>
    <x v="32"/>
    <d v="2012-03-16T00:00:00"/>
    <x v="1"/>
    <x v="4686"/>
    <x v="0"/>
    <n v="65.989999999999995"/>
    <x v="1"/>
    <n v="4.2729999999999997"/>
    <x v="2"/>
    <n v="130.82619349999999"/>
    <x v="1"/>
    <n v="7.6029999999999998"/>
    <x v="1"/>
  </r>
  <r>
    <x v="32"/>
    <d v="2012-03-23T00:00:00"/>
    <x v="1"/>
    <x v="4687"/>
    <x v="0"/>
    <n v="60.82"/>
    <x v="1"/>
    <n v="4.2880000000000003"/>
    <x v="2"/>
    <n v="130.89664519999999"/>
    <x v="1"/>
    <n v="7.6029999999999998"/>
    <x v="1"/>
  </r>
  <r>
    <x v="32"/>
    <d v="2012-03-30T00:00:00"/>
    <x v="1"/>
    <x v="4688"/>
    <x v="0"/>
    <n v="71.34"/>
    <x v="1"/>
    <n v="4.2939999999999996"/>
    <x v="2"/>
    <n v="130.96709680000001"/>
    <x v="1"/>
    <n v="7.6029999999999998"/>
    <x v="1"/>
  </r>
  <r>
    <x v="32"/>
    <d v="2012-04-06T00:00:00"/>
    <x v="2"/>
    <x v="4689"/>
    <x v="0"/>
    <n v="70.75"/>
    <x v="1"/>
    <n v="4.282"/>
    <x v="2"/>
    <n v="131.03754839999999"/>
    <x v="1"/>
    <n v="7.3959999999999999"/>
    <x v="1"/>
  </r>
  <r>
    <x v="32"/>
    <d v="2012-04-13T00:00:00"/>
    <x v="2"/>
    <x v="4690"/>
    <x v="0"/>
    <n v="73.17"/>
    <x v="1"/>
    <n v="4.2539999999999996"/>
    <x v="2"/>
    <n v="131.108"/>
    <x v="1"/>
    <n v="7.3959999999999999"/>
    <x v="1"/>
  </r>
  <r>
    <x v="32"/>
    <d v="2012-04-20T00:00:00"/>
    <x v="2"/>
    <x v="4691"/>
    <x v="0"/>
    <n v="72.94"/>
    <x v="1"/>
    <n v="4.1109999999999998"/>
    <x v="2"/>
    <n v="131.11733330000001"/>
    <x v="1"/>
    <n v="7.3959999999999999"/>
    <x v="1"/>
  </r>
  <r>
    <x v="32"/>
    <d v="2012-04-27T00:00:00"/>
    <x v="2"/>
    <x v="4692"/>
    <x v="0"/>
    <n v="83.07"/>
    <x v="1"/>
    <n v="4.0880000000000001"/>
    <x v="2"/>
    <n v="131.12666669999999"/>
    <x v="1"/>
    <n v="7.3959999999999999"/>
    <x v="1"/>
  </r>
  <r>
    <x v="32"/>
    <d v="2012-05-04T00:00:00"/>
    <x v="3"/>
    <x v="4693"/>
    <x v="0"/>
    <n v="82.43"/>
    <x v="1"/>
    <n v="4.0579999999999998"/>
    <x v="2"/>
    <n v="131.136"/>
    <x v="1"/>
    <n v="7.3959999999999999"/>
    <x v="1"/>
  </r>
  <r>
    <x v="32"/>
    <d v="2012-05-11T00:00:00"/>
    <x v="3"/>
    <x v="4694"/>
    <x v="0"/>
    <n v="81.02"/>
    <x v="1"/>
    <n v="4.1859999999999999"/>
    <x v="2"/>
    <n v="131.1453333"/>
    <x v="1"/>
    <n v="7.3959999999999999"/>
    <x v="1"/>
  </r>
  <r>
    <x v="32"/>
    <d v="2012-05-18T00:00:00"/>
    <x v="3"/>
    <x v="4695"/>
    <x v="0"/>
    <n v="89.81"/>
    <x v="2"/>
    <n v="4.3079999999999998"/>
    <x v="2"/>
    <n v="131.09832259999999"/>
    <x v="1"/>
    <n v="7.3959999999999999"/>
    <x v="1"/>
  </r>
  <r>
    <x v="32"/>
    <d v="2012-05-25T00:00:00"/>
    <x v="3"/>
    <x v="4696"/>
    <x v="0"/>
    <n v="88.89"/>
    <x v="2"/>
    <n v="4.1269999999999998"/>
    <x v="2"/>
    <n v="131.02877419999999"/>
    <x v="1"/>
    <n v="7.3959999999999999"/>
    <x v="1"/>
  </r>
  <r>
    <x v="32"/>
    <d v="2012-06-01T00:00:00"/>
    <x v="4"/>
    <x v="4697"/>
    <x v="0"/>
    <n v="83.57"/>
    <x v="1"/>
    <n v="4.2770000000000001"/>
    <x v="2"/>
    <n v="130.95922580000001"/>
    <x v="1"/>
    <n v="7.3959999999999999"/>
    <x v="1"/>
  </r>
  <r>
    <x v="32"/>
    <d v="2012-06-08T00:00:00"/>
    <x v="4"/>
    <x v="4698"/>
    <x v="0"/>
    <n v="90.94"/>
    <x v="2"/>
    <n v="4.1029999999999998"/>
    <x v="2"/>
    <n v="130.88967740000001"/>
    <x v="1"/>
    <n v="7.3959999999999999"/>
    <x v="1"/>
  </r>
  <r>
    <x v="32"/>
    <d v="2012-06-15T00:00:00"/>
    <x v="4"/>
    <x v="4699"/>
    <x v="0"/>
    <n v="92.44"/>
    <x v="2"/>
    <n v="4.1440000000000001"/>
    <x v="2"/>
    <n v="130.82953330000001"/>
    <x v="1"/>
    <n v="7.3959999999999999"/>
    <x v="1"/>
  </r>
  <r>
    <x v="32"/>
    <d v="2012-06-22T00:00:00"/>
    <x v="4"/>
    <x v="4700"/>
    <x v="0"/>
    <n v="95.75"/>
    <x v="2"/>
    <n v="4.0140000000000002"/>
    <x v="2"/>
    <n v="130.7929"/>
    <x v="1"/>
    <n v="7.3959999999999999"/>
    <x v="1"/>
  </r>
  <r>
    <x v="32"/>
    <d v="2012-06-29T00:00:00"/>
    <x v="4"/>
    <x v="4701"/>
    <x v="0"/>
    <n v="98.15"/>
    <x v="2"/>
    <n v="3.875"/>
    <x v="2"/>
    <n v="130.7562667"/>
    <x v="1"/>
    <n v="7.3959999999999999"/>
    <x v="1"/>
  </r>
  <r>
    <x v="32"/>
    <d v="2012-07-06T00:00:00"/>
    <x v="5"/>
    <x v="4702"/>
    <x v="0"/>
    <n v="93.21"/>
    <x v="2"/>
    <n v="3.6659999999999999"/>
    <x v="2"/>
    <n v="130.7196333"/>
    <x v="1"/>
    <n v="7.1470000000000002"/>
    <x v="1"/>
  </r>
  <r>
    <x v="32"/>
    <d v="2012-07-13T00:00:00"/>
    <x v="5"/>
    <x v="4703"/>
    <x v="0"/>
    <n v="97.6"/>
    <x v="2"/>
    <n v="3.7229999999999999"/>
    <x v="2"/>
    <n v="130.68299999999999"/>
    <x v="1"/>
    <n v="7.1470000000000002"/>
    <x v="1"/>
  </r>
  <r>
    <x v="32"/>
    <d v="2012-07-20T00:00:00"/>
    <x v="5"/>
    <x v="4704"/>
    <x v="0"/>
    <n v="91.49"/>
    <x v="2"/>
    <n v="3.589"/>
    <x v="2"/>
    <n v="130.70129030000001"/>
    <x v="1"/>
    <n v="7.1470000000000002"/>
    <x v="1"/>
  </r>
  <r>
    <x v="32"/>
    <d v="2012-07-27T00:00:00"/>
    <x v="5"/>
    <x v="4705"/>
    <x v="0"/>
    <n v="93.95"/>
    <x v="2"/>
    <n v="3.7690000000000001"/>
    <x v="2"/>
    <n v="130.7195806"/>
    <x v="1"/>
    <n v="7.1470000000000002"/>
    <x v="1"/>
  </r>
  <r>
    <x v="32"/>
    <d v="2012-08-03T00:00:00"/>
    <x v="6"/>
    <x v="4706"/>
    <x v="0"/>
    <n v="92.13"/>
    <x v="2"/>
    <n v="3.5950000000000002"/>
    <x v="2"/>
    <n v="130.73787100000001"/>
    <x v="1"/>
    <n v="7.1470000000000002"/>
    <x v="1"/>
  </r>
  <r>
    <x v="32"/>
    <d v="2012-08-10T00:00:00"/>
    <x v="6"/>
    <x v="4707"/>
    <x v="0"/>
    <n v="100.07"/>
    <x v="2"/>
    <n v="3.8109999999999999"/>
    <x v="2"/>
    <n v="130.7561613"/>
    <x v="1"/>
    <n v="7.1470000000000002"/>
    <x v="1"/>
  </r>
  <r>
    <x v="32"/>
    <d v="2012-08-17T00:00:00"/>
    <x v="6"/>
    <x v="4708"/>
    <x v="0"/>
    <n v="96.79"/>
    <x v="2"/>
    <n v="4.0019999999999998"/>
    <x v="2"/>
    <n v="130.79096770000001"/>
    <x v="1"/>
    <n v="7.1470000000000002"/>
    <x v="1"/>
  </r>
  <r>
    <x v="32"/>
    <d v="2012-08-24T00:00:00"/>
    <x v="6"/>
    <x v="4709"/>
    <x v="0"/>
    <n v="89.62"/>
    <x v="2"/>
    <n v="4.0549999999999997"/>
    <x v="2"/>
    <n v="130.8381613"/>
    <x v="1"/>
    <n v="7.1470000000000002"/>
    <x v="1"/>
  </r>
  <r>
    <x v="32"/>
    <d v="2012-08-31T00:00:00"/>
    <x v="6"/>
    <x v="4710"/>
    <x v="0"/>
    <n v="94.55"/>
    <x v="2"/>
    <n v="3.8860000000000001"/>
    <x v="2"/>
    <n v="130.88535479999999"/>
    <x v="1"/>
    <n v="7.1470000000000002"/>
    <x v="1"/>
  </r>
  <r>
    <x v="32"/>
    <d v="2012-09-07T00:00:00"/>
    <x v="7"/>
    <x v="4711"/>
    <x v="1"/>
    <n v="92.02"/>
    <x v="2"/>
    <n v="4.1239999999999997"/>
    <x v="2"/>
    <n v="130.9325484"/>
    <x v="1"/>
    <n v="7.1470000000000002"/>
    <x v="1"/>
  </r>
  <r>
    <x v="32"/>
    <d v="2012-09-14T00:00:00"/>
    <x v="7"/>
    <x v="4712"/>
    <x v="0"/>
    <n v="83.4"/>
    <x v="1"/>
    <n v="3.9660000000000002"/>
    <x v="2"/>
    <n v="130.97766669999999"/>
    <x v="1"/>
    <n v="7.1470000000000002"/>
    <x v="1"/>
  </r>
  <r>
    <x v="32"/>
    <d v="2012-09-21T00:00:00"/>
    <x v="7"/>
    <x v="4713"/>
    <x v="0"/>
    <n v="86.53"/>
    <x v="2"/>
    <n v="4.125"/>
    <x v="2"/>
    <n v="131.01033330000001"/>
    <x v="1"/>
    <n v="7.1470000000000002"/>
    <x v="1"/>
  </r>
  <r>
    <x v="32"/>
    <d v="2012-09-28T00:00:00"/>
    <x v="7"/>
    <x v="4714"/>
    <x v="0"/>
    <n v="86.42"/>
    <x v="2"/>
    <n v="3.9660000000000002"/>
    <x v="2"/>
    <n v="131.04300000000001"/>
    <x v="1"/>
    <n v="7.1470000000000002"/>
    <x v="1"/>
  </r>
  <r>
    <x v="32"/>
    <d v="2012-10-05T00:00:00"/>
    <x v="8"/>
    <x v="4715"/>
    <x v="0"/>
    <n v="85.18"/>
    <x v="1"/>
    <n v="4.1319999999999997"/>
    <x v="2"/>
    <n v="131.0756667"/>
    <x v="1"/>
    <n v="6.8949999999999996"/>
    <x v="1"/>
  </r>
  <r>
    <x v="32"/>
    <d v="2012-10-12T00:00:00"/>
    <x v="8"/>
    <x v="4716"/>
    <x v="0"/>
    <n v="79.64"/>
    <x v="1"/>
    <n v="4.468"/>
    <x v="2"/>
    <n v="131.1083333"/>
    <x v="1"/>
    <n v="6.8949999999999996"/>
    <x v="1"/>
  </r>
  <r>
    <x v="32"/>
    <d v="2012-10-19T00:00:00"/>
    <x v="8"/>
    <x v="4717"/>
    <x v="0"/>
    <n v="75.55"/>
    <x v="1"/>
    <n v="4.4489999999999998"/>
    <x v="2"/>
    <n v="131.14996769999999"/>
    <x v="1"/>
    <n v="6.8949999999999996"/>
    <x v="1"/>
  </r>
  <r>
    <x v="32"/>
    <d v="2012-10-26T00:00:00"/>
    <x v="8"/>
    <x v="4718"/>
    <x v="0"/>
    <n v="73.7"/>
    <x v="1"/>
    <n v="4.3010000000000002"/>
    <x v="2"/>
    <n v="131.19309680000001"/>
    <x v="1"/>
    <n v="6.8949999999999996"/>
    <x v="1"/>
  </r>
  <r>
    <x v="33"/>
    <d v="2010-02-05T00:00:00"/>
    <x v="0"/>
    <x v="4719"/>
    <x v="0"/>
    <n v="35.44"/>
    <x v="0"/>
    <n v="2.5979999999999999"/>
    <x v="0"/>
    <n v="126.4420645"/>
    <x v="1"/>
    <n v="9.5210000000000008"/>
    <x v="2"/>
  </r>
  <r>
    <x v="33"/>
    <d v="2010-02-12T00:00:00"/>
    <x v="0"/>
    <x v="4720"/>
    <x v="1"/>
    <n v="36.130000000000003"/>
    <x v="0"/>
    <n v="2.573"/>
    <x v="0"/>
    <n v="126.49625810000001"/>
    <x v="1"/>
    <n v="9.5210000000000008"/>
    <x v="2"/>
  </r>
  <r>
    <x v="33"/>
    <d v="2010-02-19T00:00:00"/>
    <x v="0"/>
    <x v="4721"/>
    <x v="0"/>
    <n v="38.36"/>
    <x v="0"/>
    <n v="2.54"/>
    <x v="0"/>
    <n v="126.5262857"/>
    <x v="1"/>
    <n v="9.5210000000000008"/>
    <x v="2"/>
  </r>
  <r>
    <x v="33"/>
    <d v="2010-02-26T00:00:00"/>
    <x v="0"/>
    <x v="4722"/>
    <x v="0"/>
    <n v="37.28"/>
    <x v="0"/>
    <n v="2.59"/>
    <x v="0"/>
    <n v="126.5522857"/>
    <x v="1"/>
    <n v="9.5210000000000008"/>
    <x v="2"/>
  </r>
  <r>
    <x v="33"/>
    <d v="2010-03-05T00:00:00"/>
    <x v="1"/>
    <x v="4723"/>
    <x v="0"/>
    <n v="42.65"/>
    <x v="0"/>
    <n v="2.6539999999999999"/>
    <x v="0"/>
    <n v="126.5782857"/>
    <x v="1"/>
    <n v="9.5210000000000008"/>
    <x v="2"/>
  </r>
  <r>
    <x v="33"/>
    <d v="2010-03-12T00:00:00"/>
    <x v="1"/>
    <x v="4724"/>
    <x v="0"/>
    <n v="42.26"/>
    <x v="0"/>
    <n v="2.7040000000000002"/>
    <x v="0"/>
    <n v="126.60428570000001"/>
    <x v="1"/>
    <n v="9.5210000000000008"/>
    <x v="2"/>
  </r>
  <r>
    <x v="33"/>
    <d v="2010-03-19T00:00:00"/>
    <x v="1"/>
    <x v="4725"/>
    <x v="0"/>
    <n v="45.86"/>
    <x v="0"/>
    <n v="2.7429999999999999"/>
    <x v="0"/>
    <n v="126.6066452"/>
    <x v="1"/>
    <n v="9.5210000000000008"/>
    <x v="2"/>
  </r>
  <r>
    <x v="33"/>
    <d v="2010-03-26T00:00:00"/>
    <x v="1"/>
    <x v="4726"/>
    <x v="0"/>
    <n v="42.91"/>
    <x v="0"/>
    <n v="2.7519999999999998"/>
    <x v="0"/>
    <n v="126.6050645"/>
    <x v="1"/>
    <n v="9.5210000000000008"/>
    <x v="2"/>
  </r>
  <r>
    <x v="33"/>
    <d v="2010-04-02T00:00:00"/>
    <x v="2"/>
    <x v="4727"/>
    <x v="0"/>
    <n v="50.07"/>
    <x v="1"/>
    <n v="2.74"/>
    <x v="0"/>
    <n v="126.6034839"/>
    <x v="1"/>
    <n v="9.593"/>
    <x v="2"/>
  </r>
  <r>
    <x v="33"/>
    <d v="2010-04-09T00:00:00"/>
    <x v="2"/>
    <x v="4728"/>
    <x v="0"/>
    <n v="51.26"/>
    <x v="1"/>
    <n v="2.7730000000000001"/>
    <x v="0"/>
    <n v="126.6019032"/>
    <x v="1"/>
    <n v="9.593"/>
    <x v="2"/>
  </r>
  <r>
    <x v="33"/>
    <d v="2010-04-16T00:00:00"/>
    <x v="2"/>
    <x v="4729"/>
    <x v="0"/>
    <n v="59.18"/>
    <x v="1"/>
    <n v="2.81"/>
    <x v="0"/>
    <n v="126.5621"/>
    <x v="1"/>
    <n v="9.593"/>
    <x v="2"/>
  </r>
  <r>
    <x v="33"/>
    <d v="2010-04-23T00:00:00"/>
    <x v="2"/>
    <x v="4730"/>
    <x v="0"/>
    <n v="55.04"/>
    <x v="1"/>
    <n v="2.8050000000000002"/>
    <x v="0"/>
    <n v="126.4713333"/>
    <x v="1"/>
    <n v="9.593"/>
    <x v="2"/>
  </r>
  <r>
    <x v="33"/>
    <d v="2010-04-30T00:00:00"/>
    <x v="2"/>
    <x v="4731"/>
    <x v="0"/>
    <n v="56.58"/>
    <x v="1"/>
    <n v="2.7869999999999999"/>
    <x v="0"/>
    <n v="126.3805667"/>
    <x v="1"/>
    <n v="9.593"/>
    <x v="2"/>
  </r>
  <r>
    <x v="33"/>
    <d v="2010-05-07T00:00:00"/>
    <x v="3"/>
    <x v="4732"/>
    <x v="0"/>
    <n v="57.39"/>
    <x v="1"/>
    <n v="2.8359999999999999"/>
    <x v="0"/>
    <n v="126.2898"/>
    <x v="1"/>
    <n v="9.593"/>
    <x v="2"/>
  </r>
  <r>
    <x v="33"/>
    <d v="2010-05-14T00:00:00"/>
    <x v="3"/>
    <x v="4733"/>
    <x v="0"/>
    <n v="60.74"/>
    <x v="1"/>
    <n v="2.8450000000000002"/>
    <x v="0"/>
    <n v="126.2085484"/>
    <x v="1"/>
    <n v="9.593"/>
    <x v="2"/>
  </r>
  <r>
    <x v="33"/>
    <d v="2010-05-21T00:00:00"/>
    <x v="3"/>
    <x v="4734"/>
    <x v="0"/>
    <n v="63.99"/>
    <x v="1"/>
    <n v="2.82"/>
    <x v="0"/>
    <n v="126.1843871"/>
    <x v="1"/>
    <n v="9.593"/>
    <x v="2"/>
  </r>
  <r>
    <x v="33"/>
    <d v="2010-05-28T00:00:00"/>
    <x v="3"/>
    <x v="4735"/>
    <x v="0"/>
    <n v="68.680000000000007"/>
    <x v="1"/>
    <n v="2.7559999999999998"/>
    <x v="0"/>
    <n v="126.16022580000001"/>
    <x v="1"/>
    <n v="9.593"/>
    <x v="2"/>
  </r>
  <r>
    <x v="33"/>
    <d v="2010-06-04T00:00:00"/>
    <x v="4"/>
    <x v="4736"/>
    <x v="0"/>
    <n v="72.17"/>
    <x v="1"/>
    <n v="2.7010000000000001"/>
    <x v="0"/>
    <n v="126.1360645"/>
    <x v="1"/>
    <n v="9.593"/>
    <x v="2"/>
  </r>
  <r>
    <x v="33"/>
    <d v="2010-06-11T00:00:00"/>
    <x v="4"/>
    <x v="4737"/>
    <x v="0"/>
    <n v="80.84"/>
    <x v="1"/>
    <n v="2.6680000000000001"/>
    <x v="0"/>
    <n v="126.1119032"/>
    <x v="1"/>
    <n v="9.593"/>
    <x v="2"/>
  </r>
  <r>
    <x v="33"/>
    <d v="2010-06-18T00:00:00"/>
    <x v="4"/>
    <x v="4738"/>
    <x v="0"/>
    <n v="73.48"/>
    <x v="1"/>
    <n v="2.6349999999999998"/>
    <x v="0"/>
    <n v="126.114"/>
    <x v="1"/>
    <n v="9.593"/>
    <x v="2"/>
  </r>
  <r>
    <x v="33"/>
    <d v="2010-06-25T00:00:00"/>
    <x v="4"/>
    <x v="4739"/>
    <x v="0"/>
    <n v="78.47"/>
    <x v="1"/>
    <n v="2.6539999999999999"/>
    <x v="0"/>
    <n v="126.1266"/>
    <x v="1"/>
    <n v="9.593"/>
    <x v="2"/>
  </r>
  <r>
    <x v="33"/>
    <d v="2010-07-02T00:00:00"/>
    <x v="5"/>
    <x v="4740"/>
    <x v="0"/>
    <n v="73.66"/>
    <x v="1"/>
    <n v="2.6680000000000001"/>
    <x v="0"/>
    <n v="126.1392"/>
    <x v="1"/>
    <n v="9.8160000000000007"/>
    <x v="2"/>
  </r>
  <r>
    <x v="33"/>
    <d v="2010-07-09T00:00:00"/>
    <x v="5"/>
    <x v="4741"/>
    <x v="0"/>
    <n v="75"/>
    <x v="1"/>
    <n v="2.637"/>
    <x v="0"/>
    <n v="126.15179999999999"/>
    <x v="1"/>
    <n v="9.8160000000000007"/>
    <x v="2"/>
  </r>
  <r>
    <x v="33"/>
    <d v="2010-07-16T00:00:00"/>
    <x v="5"/>
    <x v="4742"/>
    <x v="0"/>
    <n v="78.53"/>
    <x v="1"/>
    <n v="2.621"/>
    <x v="0"/>
    <n v="126.1498065"/>
    <x v="1"/>
    <n v="9.8160000000000007"/>
    <x v="2"/>
  </r>
  <r>
    <x v="33"/>
    <d v="2010-07-23T00:00:00"/>
    <x v="5"/>
    <x v="4743"/>
    <x v="0"/>
    <n v="79.58"/>
    <x v="1"/>
    <n v="2.6120000000000001"/>
    <x v="0"/>
    <n v="126.1283548"/>
    <x v="1"/>
    <n v="9.8160000000000007"/>
    <x v="2"/>
  </r>
  <r>
    <x v="33"/>
    <d v="2010-07-30T00:00:00"/>
    <x v="5"/>
    <x v="4744"/>
    <x v="0"/>
    <n v="72.260000000000005"/>
    <x v="1"/>
    <n v="2.65"/>
    <x v="0"/>
    <n v="126.1069032"/>
    <x v="1"/>
    <n v="9.8160000000000007"/>
    <x v="2"/>
  </r>
  <r>
    <x v="33"/>
    <d v="2010-08-06T00:00:00"/>
    <x v="6"/>
    <x v="4745"/>
    <x v="0"/>
    <n v="73.8"/>
    <x v="1"/>
    <n v="2.64"/>
    <x v="0"/>
    <n v="126.0854516"/>
    <x v="1"/>
    <n v="9.8160000000000007"/>
    <x v="2"/>
  </r>
  <r>
    <x v="33"/>
    <d v="2010-08-13T00:00:00"/>
    <x v="6"/>
    <x v="4746"/>
    <x v="0"/>
    <n v="76.72"/>
    <x v="1"/>
    <n v="2.698"/>
    <x v="0"/>
    <n v="126.06399999999999"/>
    <x v="1"/>
    <n v="9.8160000000000007"/>
    <x v="2"/>
  </r>
  <r>
    <x v="33"/>
    <d v="2010-08-20T00:00:00"/>
    <x v="6"/>
    <x v="4747"/>
    <x v="0"/>
    <n v="76.45"/>
    <x v="1"/>
    <n v="2.6709999999999998"/>
    <x v="0"/>
    <n v="126.0766452"/>
    <x v="1"/>
    <n v="9.8160000000000007"/>
    <x v="2"/>
  </r>
  <r>
    <x v="33"/>
    <d v="2010-08-27T00:00:00"/>
    <x v="6"/>
    <x v="4748"/>
    <x v="0"/>
    <n v="72.87"/>
    <x v="1"/>
    <n v="2.621"/>
    <x v="0"/>
    <n v="126.0892903"/>
    <x v="1"/>
    <n v="9.8160000000000007"/>
    <x v="2"/>
  </r>
  <r>
    <x v="33"/>
    <d v="2010-09-03T00:00:00"/>
    <x v="7"/>
    <x v="4749"/>
    <x v="0"/>
    <n v="72.59"/>
    <x v="1"/>
    <n v="2.5840000000000001"/>
    <x v="0"/>
    <n v="126.1019355"/>
    <x v="1"/>
    <n v="9.8160000000000007"/>
    <x v="2"/>
  </r>
  <r>
    <x v="33"/>
    <d v="2010-09-10T00:00:00"/>
    <x v="7"/>
    <x v="4750"/>
    <x v="1"/>
    <n v="72.61"/>
    <x v="1"/>
    <n v="2.5739999999999998"/>
    <x v="0"/>
    <n v="126.1145806"/>
    <x v="1"/>
    <n v="9.8160000000000007"/>
    <x v="2"/>
  </r>
  <r>
    <x v="33"/>
    <d v="2010-09-17T00:00:00"/>
    <x v="7"/>
    <x v="4751"/>
    <x v="0"/>
    <n v="70.709999999999994"/>
    <x v="1"/>
    <n v="2.5939999999999999"/>
    <x v="0"/>
    <n v="126.1454667"/>
    <x v="1"/>
    <n v="9.8160000000000007"/>
    <x v="2"/>
  </r>
  <r>
    <x v="33"/>
    <d v="2010-09-24T00:00:00"/>
    <x v="7"/>
    <x v="4752"/>
    <x v="0"/>
    <n v="69.78"/>
    <x v="1"/>
    <n v="2.6419999999999999"/>
    <x v="0"/>
    <n v="126.1900333"/>
    <x v="1"/>
    <n v="9.8160000000000007"/>
    <x v="2"/>
  </r>
  <r>
    <x v="33"/>
    <d v="2010-10-01T00:00:00"/>
    <x v="8"/>
    <x v="4753"/>
    <x v="0"/>
    <n v="70.13"/>
    <x v="1"/>
    <n v="2.6190000000000002"/>
    <x v="0"/>
    <n v="126.2346"/>
    <x v="1"/>
    <n v="10.210000000000001"/>
    <x v="2"/>
  </r>
  <r>
    <x v="33"/>
    <d v="2010-10-08T00:00:00"/>
    <x v="8"/>
    <x v="4754"/>
    <x v="0"/>
    <n v="65.209999999999994"/>
    <x v="1"/>
    <n v="2.645"/>
    <x v="0"/>
    <n v="126.2791667"/>
    <x v="1"/>
    <n v="10.210000000000001"/>
    <x v="2"/>
  </r>
  <r>
    <x v="33"/>
    <d v="2010-10-15T00:00:00"/>
    <x v="8"/>
    <x v="4755"/>
    <x v="0"/>
    <n v="59.57"/>
    <x v="1"/>
    <n v="2.7320000000000002"/>
    <x v="0"/>
    <n v="126.32667739999999"/>
    <x v="1"/>
    <n v="10.210000000000001"/>
    <x v="2"/>
  </r>
  <r>
    <x v="33"/>
    <d v="2010-10-22T00:00:00"/>
    <x v="8"/>
    <x v="4756"/>
    <x v="0"/>
    <n v="58.11"/>
    <x v="1"/>
    <n v="2.7360000000000002"/>
    <x v="0"/>
    <n v="126.3815484"/>
    <x v="1"/>
    <n v="10.210000000000001"/>
    <x v="2"/>
  </r>
  <r>
    <x v="33"/>
    <d v="2010-10-29T00:00:00"/>
    <x v="8"/>
    <x v="4757"/>
    <x v="0"/>
    <n v="50.78"/>
    <x v="1"/>
    <n v="2.718"/>
    <x v="0"/>
    <n v="126.43641940000001"/>
    <x v="1"/>
    <n v="10.210000000000001"/>
    <x v="2"/>
  </r>
  <r>
    <x v="33"/>
    <d v="2010-11-05T00:00:00"/>
    <x v="9"/>
    <x v="4758"/>
    <x v="0"/>
    <n v="52.43"/>
    <x v="1"/>
    <n v="2.6989999999999998"/>
    <x v="0"/>
    <n v="126.4912903"/>
    <x v="1"/>
    <n v="10.210000000000001"/>
    <x v="2"/>
  </r>
  <r>
    <x v="33"/>
    <d v="2010-11-12T00:00:00"/>
    <x v="9"/>
    <x v="4759"/>
    <x v="0"/>
    <n v="47.2"/>
    <x v="0"/>
    <n v="2.7410000000000001"/>
    <x v="0"/>
    <n v="126.54616129999999"/>
    <x v="1"/>
    <n v="10.210000000000001"/>
    <x v="2"/>
  </r>
  <r>
    <x v="33"/>
    <d v="2010-11-19T00:00:00"/>
    <x v="9"/>
    <x v="4760"/>
    <x v="0"/>
    <n v="40.93"/>
    <x v="0"/>
    <n v="2.78"/>
    <x v="0"/>
    <n v="126.60720000000001"/>
    <x v="1"/>
    <n v="10.210000000000001"/>
    <x v="2"/>
  </r>
  <r>
    <x v="33"/>
    <d v="2010-11-26T00:00:00"/>
    <x v="9"/>
    <x v="4761"/>
    <x v="1"/>
    <n v="41.13"/>
    <x v="0"/>
    <n v="2.7519999999999998"/>
    <x v="0"/>
    <n v="126.66926669999999"/>
    <x v="1"/>
    <n v="10.210000000000001"/>
    <x v="2"/>
  </r>
  <r>
    <x v="33"/>
    <d v="2010-12-03T00:00:00"/>
    <x v="10"/>
    <x v="4762"/>
    <x v="0"/>
    <n v="34.700000000000003"/>
    <x v="0"/>
    <n v="2.7269999999999999"/>
    <x v="0"/>
    <n v="126.7313333"/>
    <x v="1"/>
    <n v="10.210000000000001"/>
    <x v="2"/>
  </r>
  <r>
    <x v="33"/>
    <d v="2010-12-10T00:00:00"/>
    <x v="10"/>
    <x v="4763"/>
    <x v="0"/>
    <n v="41.93"/>
    <x v="0"/>
    <n v="2.86"/>
    <x v="0"/>
    <n v="126.79340000000001"/>
    <x v="1"/>
    <n v="10.210000000000001"/>
    <x v="2"/>
  </r>
  <r>
    <x v="33"/>
    <d v="2010-12-17T00:00:00"/>
    <x v="10"/>
    <x v="4764"/>
    <x v="0"/>
    <n v="42.64"/>
    <x v="0"/>
    <n v="2.8839999999999999"/>
    <x v="0"/>
    <n v="126.8794839"/>
    <x v="1"/>
    <n v="10.210000000000001"/>
    <x v="2"/>
  </r>
  <r>
    <x v="33"/>
    <d v="2010-12-24T00:00:00"/>
    <x v="10"/>
    <x v="4765"/>
    <x v="0"/>
    <n v="42.74"/>
    <x v="0"/>
    <n v="2.887"/>
    <x v="0"/>
    <n v="126.9835806"/>
    <x v="1"/>
    <n v="10.210000000000001"/>
    <x v="2"/>
  </r>
  <r>
    <x v="33"/>
    <d v="2010-12-31T00:00:00"/>
    <x v="10"/>
    <x v="4766"/>
    <x v="1"/>
    <n v="34.11"/>
    <x v="0"/>
    <n v="2.9550000000000001"/>
    <x v="0"/>
    <n v="127.0876774"/>
    <x v="1"/>
    <n v="10.210000000000001"/>
    <x v="2"/>
  </r>
  <r>
    <x v="33"/>
    <d v="2011-01-07T00:00:00"/>
    <x v="11"/>
    <x v="4767"/>
    <x v="0"/>
    <n v="24.5"/>
    <x v="0"/>
    <n v="2.98"/>
    <x v="0"/>
    <n v="127.1917742"/>
    <x v="1"/>
    <n v="10.398"/>
    <x v="2"/>
  </r>
  <r>
    <x v="33"/>
    <d v="2011-01-14T00:00:00"/>
    <x v="11"/>
    <x v="4768"/>
    <x v="0"/>
    <n v="30.75"/>
    <x v="0"/>
    <n v="2.992"/>
    <x v="0"/>
    <n v="127.30093549999999"/>
    <x v="1"/>
    <n v="10.398"/>
    <x v="2"/>
  </r>
  <r>
    <x v="33"/>
    <d v="2011-01-21T00:00:00"/>
    <x v="11"/>
    <x v="4769"/>
    <x v="0"/>
    <n v="39.57"/>
    <x v="0"/>
    <n v="3.0169999999999999"/>
    <x v="1"/>
    <n v="127.4404839"/>
    <x v="1"/>
    <n v="10.398"/>
    <x v="2"/>
  </r>
  <r>
    <x v="33"/>
    <d v="2011-01-28T00:00:00"/>
    <x v="11"/>
    <x v="4770"/>
    <x v="0"/>
    <n v="34.68"/>
    <x v="0"/>
    <n v="3.0219999999999998"/>
    <x v="1"/>
    <n v="127.5800323"/>
    <x v="1"/>
    <n v="10.398"/>
    <x v="2"/>
  </r>
  <r>
    <x v="33"/>
    <d v="2011-02-04T00:00:00"/>
    <x v="0"/>
    <x v="4771"/>
    <x v="0"/>
    <n v="23.82"/>
    <x v="0"/>
    <n v="2.996"/>
    <x v="0"/>
    <n v="127.7195806"/>
    <x v="1"/>
    <n v="10.398"/>
    <x v="2"/>
  </r>
  <r>
    <x v="33"/>
    <d v="2011-02-11T00:00:00"/>
    <x v="0"/>
    <x v="4772"/>
    <x v="1"/>
    <n v="28.66"/>
    <x v="0"/>
    <n v="3.0329999999999999"/>
    <x v="1"/>
    <n v="127.859129"/>
    <x v="1"/>
    <n v="10.398"/>
    <x v="2"/>
  </r>
  <r>
    <x v="33"/>
    <d v="2011-02-18T00:00:00"/>
    <x v="0"/>
    <x v="4773"/>
    <x v="0"/>
    <n v="45.12"/>
    <x v="0"/>
    <n v="3.0579999999999998"/>
    <x v="1"/>
    <n v="127.99525"/>
    <x v="1"/>
    <n v="10.398"/>
    <x v="2"/>
  </r>
  <r>
    <x v="33"/>
    <d v="2011-02-25T00:00:00"/>
    <x v="0"/>
    <x v="4774"/>
    <x v="0"/>
    <n v="44.57"/>
    <x v="0"/>
    <n v="3.0870000000000002"/>
    <x v="1"/>
    <n v="128.13"/>
    <x v="1"/>
    <n v="10.398"/>
    <x v="2"/>
  </r>
  <r>
    <x v="33"/>
    <d v="2011-03-04T00:00:00"/>
    <x v="1"/>
    <x v="4775"/>
    <x v="0"/>
    <n v="46.21"/>
    <x v="0"/>
    <n v="3.3050000000000002"/>
    <x v="1"/>
    <n v="128.26474999999999"/>
    <x v="1"/>
    <n v="10.398"/>
    <x v="2"/>
  </r>
  <r>
    <x v="33"/>
    <d v="2011-03-11T00:00:00"/>
    <x v="1"/>
    <x v="4776"/>
    <x v="0"/>
    <n v="45.87"/>
    <x v="0"/>
    <n v="3.4609999999999999"/>
    <x v="1"/>
    <n v="128.39949999999999"/>
    <x v="1"/>
    <n v="10.398"/>
    <x v="2"/>
  </r>
  <r>
    <x v="33"/>
    <d v="2011-03-18T00:00:00"/>
    <x v="1"/>
    <x v="4777"/>
    <x v="0"/>
    <n v="55.58"/>
    <x v="1"/>
    <n v="3.4950000000000001"/>
    <x v="1"/>
    <n v="128.5121935"/>
    <x v="1"/>
    <n v="10.398"/>
    <x v="2"/>
  </r>
  <r>
    <x v="33"/>
    <d v="2011-03-25T00:00:00"/>
    <x v="1"/>
    <x v="4778"/>
    <x v="0"/>
    <n v="53.11"/>
    <x v="1"/>
    <n v="3.48"/>
    <x v="1"/>
    <n v="128.61606449999999"/>
    <x v="1"/>
    <n v="10.398"/>
    <x v="2"/>
  </r>
  <r>
    <x v="33"/>
    <d v="2011-04-01T00:00:00"/>
    <x v="2"/>
    <x v="4779"/>
    <x v="0"/>
    <n v="55.46"/>
    <x v="1"/>
    <n v="3.5209999999999999"/>
    <x v="2"/>
    <n v="128.71993549999999"/>
    <x v="1"/>
    <n v="10.581"/>
    <x v="2"/>
  </r>
  <r>
    <x v="33"/>
    <d v="2011-04-08T00:00:00"/>
    <x v="2"/>
    <x v="4780"/>
    <x v="0"/>
    <n v="58.59"/>
    <x v="1"/>
    <n v="3.605"/>
    <x v="2"/>
    <n v="128.82380649999999"/>
    <x v="1"/>
    <n v="10.581"/>
    <x v="2"/>
  </r>
  <r>
    <x v="33"/>
    <d v="2011-04-15T00:00:00"/>
    <x v="2"/>
    <x v="4781"/>
    <x v="0"/>
    <n v="53.3"/>
    <x v="1"/>
    <n v="3.7240000000000002"/>
    <x v="2"/>
    <n v="128.9107333"/>
    <x v="1"/>
    <n v="10.581"/>
    <x v="2"/>
  </r>
  <r>
    <x v="33"/>
    <d v="2011-04-22T00:00:00"/>
    <x v="2"/>
    <x v="4782"/>
    <x v="0"/>
    <n v="63.83"/>
    <x v="1"/>
    <n v="3.7810000000000001"/>
    <x v="2"/>
    <n v="128.95529999999999"/>
    <x v="1"/>
    <n v="10.581"/>
    <x v="2"/>
  </r>
  <r>
    <x v="33"/>
    <d v="2011-04-29T00:00:00"/>
    <x v="2"/>
    <x v="4783"/>
    <x v="0"/>
    <n v="57.73"/>
    <x v="1"/>
    <n v="3.7810000000000001"/>
    <x v="2"/>
    <n v="128.99986670000001"/>
    <x v="1"/>
    <n v="10.581"/>
    <x v="2"/>
  </r>
  <r>
    <x v="33"/>
    <d v="2011-05-06T00:00:00"/>
    <x v="3"/>
    <x v="4784"/>
    <x v="0"/>
    <n v="54.4"/>
    <x v="1"/>
    <n v="3.8660000000000001"/>
    <x v="2"/>
    <n v="129.04443330000001"/>
    <x v="1"/>
    <n v="10.581"/>
    <x v="2"/>
  </r>
  <r>
    <x v="33"/>
    <d v="2011-05-13T00:00:00"/>
    <x v="3"/>
    <x v="4785"/>
    <x v="0"/>
    <n v="63.05"/>
    <x v="1"/>
    <n v="3.8719999999999999"/>
    <x v="2"/>
    <n v="129.089"/>
    <x v="1"/>
    <n v="10.581"/>
    <x v="2"/>
  </r>
  <r>
    <x v="33"/>
    <d v="2011-05-20T00:00:00"/>
    <x v="3"/>
    <x v="4786"/>
    <x v="0"/>
    <n v="61.47"/>
    <x v="1"/>
    <n v="3.8809999999999998"/>
    <x v="2"/>
    <n v="129.07567739999999"/>
    <x v="1"/>
    <n v="10.581"/>
    <x v="2"/>
  </r>
  <r>
    <x v="33"/>
    <d v="2011-05-27T00:00:00"/>
    <x v="3"/>
    <x v="4787"/>
    <x v="0"/>
    <n v="65.989999999999995"/>
    <x v="1"/>
    <n v="3.7709999999999999"/>
    <x v="2"/>
    <n v="129.06235480000001"/>
    <x v="1"/>
    <n v="10.581"/>
    <x v="2"/>
  </r>
  <r>
    <x v="33"/>
    <d v="2011-06-03T00:00:00"/>
    <x v="4"/>
    <x v="4788"/>
    <x v="0"/>
    <n v="74.64"/>
    <x v="1"/>
    <n v="3.6829999999999998"/>
    <x v="2"/>
    <n v="129.04903229999999"/>
    <x v="1"/>
    <n v="10.581"/>
    <x v="2"/>
  </r>
  <r>
    <x v="33"/>
    <d v="2011-06-10T00:00:00"/>
    <x v="4"/>
    <x v="4789"/>
    <x v="0"/>
    <n v="74.569999999999993"/>
    <x v="1"/>
    <n v="3.64"/>
    <x v="2"/>
    <n v="129.03570970000001"/>
    <x v="1"/>
    <n v="10.581"/>
    <x v="2"/>
  </r>
  <r>
    <x v="33"/>
    <d v="2011-06-17T00:00:00"/>
    <x v="4"/>
    <x v="4790"/>
    <x v="0"/>
    <n v="76.58"/>
    <x v="1"/>
    <n v="3.6179999999999999"/>
    <x v="2"/>
    <n v="129.04320000000001"/>
    <x v="1"/>
    <n v="10.581"/>
    <x v="2"/>
  </r>
  <r>
    <x v="33"/>
    <d v="2011-06-24T00:00:00"/>
    <x v="4"/>
    <x v="4791"/>
    <x v="0"/>
    <n v="77.16"/>
    <x v="1"/>
    <n v="3.57"/>
    <x v="2"/>
    <n v="129.06630000000001"/>
    <x v="1"/>
    <n v="10.581"/>
    <x v="2"/>
  </r>
  <r>
    <x v="33"/>
    <d v="2011-07-01T00:00:00"/>
    <x v="5"/>
    <x v="4792"/>
    <x v="0"/>
    <n v="81.96"/>
    <x v="1"/>
    <n v="3.504"/>
    <x v="2"/>
    <n v="129.08940000000001"/>
    <x v="1"/>
    <n v="10.641"/>
    <x v="2"/>
  </r>
  <r>
    <x v="33"/>
    <d v="2011-07-08T00:00:00"/>
    <x v="5"/>
    <x v="4793"/>
    <x v="0"/>
    <n v="80.84"/>
    <x v="1"/>
    <n v="3.4689999999999999"/>
    <x v="1"/>
    <n v="129.11250000000001"/>
    <x v="1"/>
    <n v="10.641"/>
    <x v="2"/>
  </r>
  <r>
    <x v="33"/>
    <d v="2011-07-15T00:00:00"/>
    <x v="5"/>
    <x v="4794"/>
    <x v="0"/>
    <n v="78.09"/>
    <x v="1"/>
    <n v="3.5630000000000002"/>
    <x v="2"/>
    <n v="129.13383870000001"/>
    <x v="1"/>
    <n v="10.641"/>
    <x v="2"/>
  </r>
  <r>
    <x v="33"/>
    <d v="2011-07-22T00:00:00"/>
    <x v="5"/>
    <x v="4795"/>
    <x v="0"/>
    <n v="80.75"/>
    <x v="1"/>
    <n v="3.6269999999999998"/>
    <x v="2"/>
    <n v="129.1507742"/>
    <x v="1"/>
    <n v="10.641"/>
    <x v="2"/>
  </r>
  <r>
    <x v="33"/>
    <d v="2011-07-29T00:00:00"/>
    <x v="5"/>
    <x v="4796"/>
    <x v="0"/>
    <n v="78.040000000000006"/>
    <x v="1"/>
    <n v="3.6589999999999998"/>
    <x v="2"/>
    <n v="129.16770969999999"/>
    <x v="1"/>
    <n v="10.641"/>
    <x v="2"/>
  </r>
  <r>
    <x v="33"/>
    <d v="2011-08-05T00:00:00"/>
    <x v="6"/>
    <x v="4797"/>
    <x v="0"/>
    <n v="76.709999999999994"/>
    <x v="1"/>
    <n v="3.6619999999999999"/>
    <x v="2"/>
    <n v="129.18464520000001"/>
    <x v="1"/>
    <n v="10.641"/>
    <x v="2"/>
  </r>
  <r>
    <x v="33"/>
    <d v="2011-08-12T00:00:00"/>
    <x v="6"/>
    <x v="4798"/>
    <x v="0"/>
    <n v="80.23"/>
    <x v="1"/>
    <n v="3.617"/>
    <x v="2"/>
    <n v="129.2015806"/>
    <x v="1"/>
    <n v="10.641"/>
    <x v="2"/>
  </r>
  <r>
    <x v="33"/>
    <d v="2011-08-19T00:00:00"/>
    <x v="6"/>
    <x v="4799"/>
    <x v="0"/>
    <n v="77.08"/>
    <x v="1"/>
    <n v="3.55"/>
    <x v="2"/>
    <n v="129.24058059999999"/>
    <x v="1"/>
    <n v="10.641"/>
    <x v="2"/>
  </r>
  <r>
    <x v="33"/>
    <d v="2011-08-26T00:00:00"/>
    <x v="6"/>
    <x v="4800"/>
    <x v="0"/>
    <n v="77.27"/>
    <x v="1"/>
    <n v="3.5230000000000001"/>
    <x v="2"/>
    <n v="129.28325810000001"/>
    <x v="1"/>
    <n v="10.641"/>
    <x v="2"/>
  </r>
  <r>
    <x v="33"/>
    <d v="2011-09-02T00:00:00"/>
    <x v="7"/>
    <x v="4801"/>
    <x v="0"/>
    <n v="78.239999999999995"/>
    <x v="1"/>
    <n v="3.5329999999999999"/>
    <x v="2"/>
    <n v="129.32593550000001"/>
    <x v="1"/>
    <n v="10.641"/>
    <x v="2"/>
  </r>
  <r>
    <x v="33"/>
    <d v="2011-09-09T00:00:00"/>
    <x v="7"/>
    <x v="4802"/>
    <x v="1"/>
    <n v="70.05"/>
    <x v="1"/>
    <n v="3.5539999999999998"/>
    <x v="2"/>
    <n v="129.36861289999999"/>
    <x v="1"/>
    <n v="10.641"/>
    <x v="2"/>
  </r>
  <r>
    <x v="33"/>
    <d v="2011-09-16T00:00:00"/>
    <x v="7"/>
    <x v="4803"/>
    <x v="0"/>
    <n v="64.94"/>
    <x v="1"/>
    <n v="3.532"/>
    <x v="2"/>
    <n v="129.4306"/>
    <x v="1"/>
    <n v="10.641"/>
    <x v="2"/>
  </r>
  <r>
    <x v="33"/>
    <d v="2011-09-23T00:00:00"/>
    <x v="7"/>
    <x v="4804"/>
    <x v="0"/>
    <n v="66.23"/>
    <x v="1"/>
    <n v="3.4729999999999999"/>
    <x v="1"/>
    <n v="129.51833329999999"/>
    <x v="1"/>
    <n v="10.641"/>
    <x v="2"/>
  </r>
  <r>
    <x v="33"/>
    <d v="2011-09-30T00:00:00"/>
    <x v="7"/>
    <x v="4805"/>
    <x v="0"/>
    <n v="69.44"/>
    <x v="1"/>
    <n v="3.371"/>
    <x v="1"/>
    <n v="129.60606670000001"/>
    <x v="1"/>
    <n v="10.641"/>
    <x v="2"/>
  </r>
  <r>
    <x v="33"/>
    <d v="2011-10-07T00:00:00"/>
    <x v="8"/>
    <x v="4806"/>
    <x v="0"/>
    <n v="60.42"/>
    <x v="1"/>
    <n v="3.2989999999999999"/>
    <x v="1"/>
    <n v="129.69380000000001"/>
    <x v="1"/>
    <n v="10.148"/>
    <x v="2"/>
  </r>
  <r>
    <x v="33"/>
    <d v="2011-10-14T00:00:00"/>
    <x v="8"/>
    <x v="4807"/>
    <x v="0"/>
    <n v="54.72"/>
    <x v="1"/>
    <n v="3.2829999999999999"/>
    <x v="1"/>
    <n v="129.77064519999999"/>
    <x v="1"/>
    <n v="10.148"/>
    <x v="2"/>
  </r>
  <r>
    <x v="33"/>
    <d v="2011-10-21T00:00:00"/>
    <x v="8"/>
    <x v="4808"/>
    <x v="0"/>
    <n v="58.93"/>
    <x v="1"/>
    <n v="3.3610000000000002"/>
    <x v="1"/>
    <n v="129.78216130000001"/>
    <x v="1"/>
    <n v="10.148"/>
    <x v="2"/>
  </r>
  <r>
    <x v="33"/>
    <d v="2011-10-28T00:00:00"/>
    <x v="8"/>
    <x v="4809"/>
    <x v="0"/>
    <n v="54.56"/>
    <x v="1"/>
    <n v="3.3620000000000001"/>
    <x v="1"/>
    <n v="129.79367740000001"/>
    <x v="1"/>
    <n v="10.148"/>
    <x v="2"/>
  </r>
  <r>
    <x v="33"/>
    <d v="2011-11-04T00:00:00"/>
    <x v="9"/>
    <x v="4810"/>
    <x v="0"/>
    <n v="48.04"/>
    <x v="0"/>
    <n v="3.3220000000000001"/>
    <x v="1"/>
    <n v="129.8051935"/>
    <x v="1"/>
    <n v="10.148"/>
    <x v="2"/>
  </r>
  <r>
    <x v="33"/>
    <d v="2011-11-11T00:00:00"/>
    <x v="9"/>
    <x v="4811"/>
    <x v="0"/>
    <n v="41.04"/>
    <x v="0"/>
    <n v="3.286"/>
    <x v="1"/>
    <n v="129.81670969999999"/>
    <x v="1"/>
    <n v="10.148"/>
    <x v="2"/>
  </r>
  <r>
    <x v="33"/>
    <d v="2011-11-18T00:00:00"/>
    <x v="9"/>
    <x v="4812"/>
    <x v="0"/>
    <n v="46"/>
    <x v="0"/>
    <n v="3.294"/>
    <x v="1"/>
    <n v="129.8268333"/>
    <x v="1"/>
    <n v="10.148"/>
    <x v="2"/>
  </r>
  <r>
    <x v="33"/>
    <d v="2011-11-25T00:00:00"/>
    <x v="9"/>
    <x v="4813"/>
    <x v="1"/>
    <n v="45.99"/>
    <x v="0"/>
    <n v="3.2250000000000001"/>
    <x v="1"/>
    <n v="129.8364"/>
    <x v="1"/>
    <n v="10.148"/>
    <x v="2"/>
  </r>
  <r>
    <x v="33"/>
    <d v="2011-12-02T00:00:00"/>
    <x v="10"/>
    <x v="4814"/>
    <x v="0"/>
    <n v="39.75"/>
    <x v="0"/>
    <n v="3.1760000000000002"/>
    <x v="1"/>
    <n v="129.84596669999999"/>
    <x v="1"/>
    <n v="10.148"/>
    <x v="2"/>
  </r>
  <r>
    <x v="33"/>
    <d v="2011-12-09T00:00:00"/>
    <x v="10"/>
    <x v="4815"/>
    <x v="0"/>
    <n v="24.69"/>
    <x v="0"/>
    <n v="3.153"/>
    <x v="1"/>
    <n v="129.85553329999999"/>
    <x v="1"/>
    <n v="10.148"/>
    <x v="2"/>
  </r>
  <r>
    <x v="33"/>
    <d v="2011-12-16T00:00:00"/>
    <x v="10"/>
    <x v="4816"/>
    <x v="0"/>
    <n v="32.31"/>
    <x v="0"/>
    <n v="3.149"/>
    <x v="1"/>
    <n v="129.8980645"/>
    <x v="1"/>
    <n v="10.148"/>
    <x v="2"/>
  </r>
  <r>
    <x v="33"/>
    <d v="2011-12-23T00:00:00"/>
    <x v="10"/>
    <x v="4817"/>
    <x v="0"/>
    <n v="32.450000000000003"/>
    <x v="0"/>
    <n v="3.1030000000000002"/>
    <x v="1"/>
    <n v="129.98454839999999"/>
    <x v="1"/>
    <n v="10.148"/>
    <x v="2"/>
  </r>
  <r>
    <x v="33"/>
    <d v="2011-12-30T00:00:00"/>
    <x v="10"/>
    <x v="4818"/>
    <x v="1"/>
    <n v="28.84"/>
    <x v="0"/>
    <n v="3.1190000000000002"/>
    <x v="1"/>
    <n v="130.07103230000001"/>
    <x v="1"/>
    <n v="10.148"/>
    <x v="2"/>
  </r>
  <r>
    <x v="33"/>
    <d v="2012-01-06T00:00:00"/>
    <x v="11"/>
    <x v="4819"/>
    <x v="0"/>
    <n v="36.39"/>
    <x v="0"/>
    <n v="3.1579999999999999"/>
    <x v="1"/>
    <n v="130.15751610000001"/>
    <x v="1"/>
    <n v="9.6530000000000005"/>
    <x v="2"/>
  </r>
  <r>
    <x v="33"/>
    <d v="2012-01-13T00:00:00"/>
    <x v="11"/>
    <x v="4820"/>
    <x v="0"/>
    <n v="33.99"/>
    <x v="0"/>
    <n v="3.2629999999999999"/>
    <x v="1"/>
    <n v="130.244"/>
    <x v="1"/>
    <n v="9.6530000000000005"/>
    <x v="2"/>
  </r>
  <r>
    <x v="33"/>
    <d v="2012-01-20T00:00:00"/>
    <x v="11"/>
    <x v="4821"/>
    <x v="0"/>
    <n v="39.28"/>
    <x v="0"/>
    <n v="3.2730000000000001"/>
    <x v="1"/>
    <n v="130.27922580000001"/>
    <x v="1"/>
    <n v="9.6530000000000005"/>
    <x v="2"/>
  </r>
  <r>
    <x v="33"/>
    <d v="2012-01-27T00:00:00"/>
    <x v="11"/>
    <x v="4822"/>
    <x v="0"/>
    <n v="39.81"/>
    <x v="0"/>
    <n v="3.29"/>
    <x v="1"/>
    <n v="130.31445160000001"/>
    <x v="1"/>
    <n v="9.6530000000000005"/>
    <x v="2"/>
  </r>
  <r>
    <x v="33"/>
    <d v="2012-02-03T00:00:00"/>
    <x v="0"/>
    <x v="4823"/>
    <x v="0"/>
    <n v="38.64"/>
    <x v="0"/>
    <n v="3.3540000000000001"/>
    <x v="1"/>
    <n v="130.34967739999999"/>
    <x v="1"/>
    <n v="9.6530000000000005"/>
    <x v="2"/>
  </r>
  <r>
    <x v="33"/>
    <d v="2012-02-10T00:00:00"/>
    <x v="0"/>
    <x v="4824"/>
    <x v="1"/>
    <n v="36.700000000000003"/>
    <x v="0"/>
    <n v="3.411"/>
    <x v="1"/>
    <n v="130.3849032"/>
    <x v="1"/>
    <n v="9.6530000000000005"/>
    <x v="2"/>
  </r>
  <r>
    <x v="33"/>
    <d v="2012-02-17T00:00:00"/>
    <x v="0"/>
    <x v="4825"/>
    <x v="0"/>
    <n v="37.25"/>
    <x v="0"/>
    <n v="3.4929999999999999"/>
    <x v="1"/>
    <n v="130.45462069999999"/>
    <x v="1"/>
    <n v="9.6530000000000005"/>
    <x v="2"/>
  </r>
  <r>
    <x v="33"/>
    <d v="2012-02-24T00:00:00"/>
    <x v="0"/>
    <x v="4826"/>
    <x v="0"/>
    <n v="39.89"/>
    <x v="0"/>
    <n v="3.5409999999999999"/>
    <x v="2"/>
    <n v="130.55020690000001"/>
    <x v="1"/>
    <n v="9.6530000000000005"/>
    <x v="2"/>
  </r>
  <r>
    <x v="33"/>
    <d v="2012-03-02T00:00:00"/>
    <x v="1"/>
    <x v="4827"/>
    <x v="0"/>
    <n v="42.74"/>
    <x v="0"/>
    <n v="3.6190000000000002"/>
    <x v="2"/>
    <n v="130.64579309999999"/>
    <x v="1"/>
    <n v="9.6530000000000005"/>
    <x v="2"/>
  </r>
  <r>
    <x v="33"/>
    <d v="2012-03-09T00:00:00"/>
    <x v="1"/>
    <x v="4828"/>
    <x v="0"/>
    <n v="42.7"/>
    <x v="0"/>
    <n v="3.6669999999999998"/>
    <x v="2"/>
    <n v="130.74137930000001"/>
    <x v="1"/>
    <n v="9.6530000000000005"/>
    <x v="2"/>
  </r>
  <r>
    <x v="33"/>
    <d v="2012-03-16T00:00:00"/>
    <x v="1"/>
    <x v="4829"/>
    <x v="0"/>
    <n v="48.09"/>
    <x v="0"/>
    <n v="3.7069999999999999"/>
    <x v="2"/>
    <n v="130.82619349999999"/>
    <x v="1"/>
    <n v="9.6530000000000005"/>
    <x v="2"/>
  </r>
  <r>
    <x v="33"/>
    <d v="2012-03-23T00:00:00"/>
    <x v="1"/>
    <x v="4830"/>
    <x v="0"/>
    <n v="47.93"/>
    <x v="0"/>
    <n v="3.7589999999999999"/>
    <x v="2"/>
    <n v="130.89664519999999"/>
    <x v="1"/>
    <n v="9.6530000000000005"/>
    <x v="2"/>
  </r>
  <r>
    <x v="33"/>
    <d v="2012-03-30T00:00:00"/>
    <x v="1"/>
    <x v="4831"/>
    <x v="0"/>
    <n v="59.29"/>
    <x v="1"/>
    <n v="3.82"/>
    <x v="2"/>
    <n v="130.96709680000001"/>
    <x v="1"/>
    <n v="9.6530000000000005"/>
    <x v="2"/>
  </r>
  <r>
    <x v="33"/>
    <d v="2012-04-06T00:00:00"/>
    <x v="2"/>
    <x v="4832"/>
    <x v="0"/>
    <n v="54.42"/>
    <x v="1"/>
    <n v="3.8639999999999999"/>
    <x v="2"/>
    <n v="131.03754839999999"/>
    <x v="1"/>
    <n v="9.5749999999999993"/>
    <x v="2"/>
  </r>
  <r>
    <x v="33"/>
    <d v="2012-04-13T00:00:00"/>
    <x v="2"/>
    <x v="4833"/>
    <x v="0"/>
    <n v="59.12"/>
    <x v="1"/>
    <n v="3.8809999999999998"/>
    <x v="2"/>
    <n v="131.108"/>
    <x v="1"/>
    <n v="9.5749999999999993"/>
    <x v="2"/>
  </r>
  <r>
    <x v="33"/>
    <d v="2012-04-20T00:00:00"/>
    <x v="2"/>
    <x v="4834"/>
    <x v="0"/>
    <n v="55.34"/>
    <x v="1"/>
    <n v="3.8639999999999999"/>
    <x v="2"/>
    <n v="131.11733330000001"/>
    <x v="1"/>
    <n v="9.5749999999999993"/>
    <x v="2"/>
  </r>
  <r>
    <x v="33"/>
    <d v="2012-04-27T00:00:00"/>
    <x v="2"/>
    <x v="4835"/>
    <x v="0"/>
    <n v="66.489999999999995"/>
    <x v="1"/>
    <n v="3.81"/>
    <x v="2"/>
    <n v="131.12666669999999"/>
    <x v="1"/>
    <n v="9.5749999999999993"/>
    <x v="2"/>
  </r>
  <r>
    <x v="33"/>
    <d v="2012-05-04T00:00:00"/>
    <x v="3"/>
    <x v="4836"/>
    <x v="0"/>
    <n v="65.040000000000006"/>
    <x v="1"/>
    <n v="3.7469999999999999"/>
    <x v="2"/>
    <n v="131.136"/>
    <x v="1"/>
    <n v="9.5749999999999993"/>
    <x v="2"/>
  </r>
  <r>
    <x v="33"/>
    <d v="2012-05-11T00:00:00"/>
    <x v="3"/>
    <x v="4837"/>
    <x v="0"/>
    <n v="61.92"/>
    <x v="1"/>
    <n v="3.6850000000000001"/>
    <x v="2"/>
    <n v="131.1453333"/>
    <x v="1"/>
    <n v="9.5749999999999993"/>
    <x v="2"/>
  </r>
  <r>
    <x v="33"/>
    <d v="2012-05-18T00:00:00"/>
    <x v="3"/>
    <x v="4838"/>
    <x v="0"/>
    <n v="64.97"/>
    <x v="1"/>
    <n v="3.62"/>
    <x v="2"/>
    <n v="131.09832259999999"/>
    <x v="1"/>
    <n v="9.5749999999999993"/>
    <x v="2"/>
  </r>
  <r>
    <x v="33"/>
    <d v="2012-05-25T00:00:00"/>
    <x v="3"/>
    <x v="4839"/>
    <x v="0"/>
    <n v="72.42"/>
    <x v="1"/>
    <n v="3.5510000000000002"/>
    <x v="2"/>
    <n v="131.02877419999999"/>
    <x v="1"/>
    <n v="9.5749999999999993"/>
    <x v="2"/>
  </r>
  <r>
    <x v="33"/>
    <d v="2012-06-01T00:00:00"/>
    <x v="4"/>
    <x v="4840"/>
    <x v="0"/>
    <n v="70.41"/>
    <x v="1"/>
    <n v="3.4830000000000001"/>
    <x v="1"/>
    <n v="130.95922580000001"/>
    <x v="1"/>
    <n v="9.5749999999999993"/>
    <x v="2"/>
  </r>
  <r>
    <x v="33"/>
    <d v="2012-06-08T00:00:00"/>
    <x v="4"/>
    <x v="4841"/>
    <x v="0"/>
    <n v="75.349999999999994"/>
    <x v="1"/>
    <n v="3.4329999999999998"/>
    <x v="1"/>
    <n v="130.88967740000001"/>
    <x v="1"/>
    <n v="9.5749999999999993"/>
    <x v="2"/>
  </r>
  <r>
    <x v="33"/>
    <d v="2012-06-15T00:00:00"/>
    <x v="4"/>
    <x v="4842"/>
    <x v="0"/>
    <n v="76.48"/>
    <x v="1"/>
    <n v="3.3719999999999999"/>
    <x v="1"/>
    <n v="130.82953330000001"/>
    <x v="1"/>
    <n v="9.5749999999999993"/>
    <x v="2"/>
  </r>
  <r>
    <x v="33"/>
    <d v="2012-06-22T00:00:00"/>
    <x v="4"/>
    <x v="4843"/>
    <x v="0"/>
    <n v="78.849999999999994"/>
    <x v="1"/>
    <n v="3.3290000000000002"/>
    <x v="1"/>
    <n v="130.7929"/>
    <x v="1"/>
    <n v="9.5749999999999993"/>
    <x v="2"/>
  </r>
  <r>
    <x v="33"/>
    <d v="2012-06-29T00:00:00"/>
    <x v="4"/>
    <x v="4844"/>
    <x v="0"/>
    <n v="81.91"/>
    <x v="1"/>
    <n v="3.2570000000000001"/>
    <x v="1"/>
    <n v="130.7562667"/>
    <x v="1"/>
    <n v="9.5749999999999993"/>
    <x v="2"/>
  </r>
  <r>
    <x v="33"/>
    <d v="2012-07-06T00:00:00"/>
    <x v="5"/>
    <x v="4845"/>
    <x v="0"/>
    <n v="77.95"/>
    <x v="1"/>
    <n v="3.1869999999999998"/>
    <x v="1"/>
    <n v="130.7196333"/>
    <x v="1"/>
    <n v="9.2850000000000001"/>
    <x v="2"/>
  </r>
  <r>
    <x v="33"/>
    <d v="2012-07-13T00:00:00"/>
    <x v="5"/>
    <x v="4846"/>
    <x v="0"/>
    <n v="74.02"/>
    <x v="1"/>
    <n v="3.2240000000000002"/>
    <x v="1"/>
    <n v="130.68299999999999"/>
    <x v="1"/>
    <n v="9.2850000000000001"/>
    <x v="2"/>
  </r>
  <r>
    <x v="33"/>
    <d v="2012-07-20T00:00:00"/>
    <x v="5"/>
    <x v="4847"/>
    <x v="0"/>
    <n v="77.7"/>
    <x v="1"/>
    <n v="3.2629999999999999"/>
    <x v="1"/>
    <n v="130.70129030000001"/>
    <x v="1"/>
    <n v="9.2850000000000001"/>
    <x v="2"/>
  </r>
  <r>
    <x v="33"/>
    <d v="2012-07-27T00:00:00"/>
    <x v="5"/>
    <x v="4848"/>
    <x v="0"/>
    <n v="77.3"/>
    <x v="1"/>
    <n v="3.3559999999999999"/>
    <x v="1"/>
    <n v="130.7195806"/>
    <x v="1"/>
    <n v="9.2850000000000001"/>
    <x v="2"/>
  </r>
  <r>
    <x v="33"/>
    <d v="2012-08-03T00:00:00"/>
    <x v="6"/>
    <x v="4849"/>
    <x v="0"/>
    <n v="78.930000000000007"/>
    <x v="1"/>
    <n v="3.3740000000000001"/>
    <x v="1"/>
    <n v="130.73787100000001"/>
    <x v="1"/>
    <n v="9.2850000000000001"/>
    <x v="2"/>
  </r>
  <r>
    <x v="33"/>
    <d v="2012-08-10T00:00:00"/>
    <x v="6"/>
    <x v="4850"/>
    <x v="0"/>
    <n v="78.260000000000005"/>
    <x v="1"/>
    <n v="3.476"/>
    <x v="1"/>
    <n v="130.7561613"/>
    <x v="1"/>
    <n v="9.2850000000000001"/>
    <x v="2"/>
  </r>
  <r>
    <x v="33"/>
    <d v="2012-08-17T00:00:00"/>
    <x v="6"/>
    <x v="4851"/>
    <x v="0"/>
    <n v="77.78"/>
    <x v="1"/>
    <n v="3.552"/>
    <x v="2"/>
    <n v="130.79096770000001"/>
    <x v="1"/>
    <n v="9.2850000000000001"/>
    <x v="2"/>
  </r>
  <r>
    <x v="33"/>
    <d v="2012-08-24T00:00:00"/>
    <x v="6"/>
    <x v="4852"/>
    <x v="0"/>
    <n v="72.44"/>
    <x v="1"/>
    <n v="3.61"/>
    <x v="2"/>
    <n v="130.8381613"/>
    <x v="1"/>
    <n v="9.2850000000000001"/>
    <x v="2"/>
  </r>
  <r>
    <x v="33"/>
    <d v="2012-08-31T00:00:00"/>
    <x v="6"/>
    <x v="4853"/>
    <x v="0"/>
    <n v="75.89"/>
    <x v="1"/>
    <n v="3.6459999999999999"/>
    <x v="2"/>
    <n v="130.88535479999999"/>
    <x v="1"/>
    <n v="9.2850000000000001"/>
    <x v="2"/>
  </r>
  <r>
    <x v="33"/>
    <d v="2012-09-07T00:00:00"/>
    <x v="7"/>
    <x v="4854"/>
    <x v="1"/>
    <n v="78.260000000000005"/>
    <x v="1"/>
    <n v="3.7090000000000001"/>
    <x v="2"/>
    <n v="130.9325484"/>
    <x v="1"/>
    <n v="9.2850000000000001"/>
    <x v="2"/>
  </r>
  <r>
    <x v="33"/>
    <d v="2012-09-14T00:00:00"/>
    <x v="7"/>
    <x v="4855"/>
    <x v="0"/>
    <n v="64.28"/>
    <x v="1"/>
    <n v="3.706"/>
    <x v="2"/>
    <n v="130.97766669999999"/>
    <x v="1"/>
    <n v="9.2850000000000001"/>
    <x v="2"/>
  </r>
  <r>
    <x v="33"/>
    <d v="2012-09-21T00:00:00"/>
    <x v="7"/>
    <x v="4856"/>
    <x v="0"/>
    <n v="66.08"/>
    <x v="1"/>
    <n v="3.7210000000000001"/>
    <x v="2"/>
    <n v="131.01033330000001"/>
    <x v="1"/>
    <n v="9.2850000000000001"/>
    <x v="2"/>
  </r>
  <r>
    <x v="33"/>
    <d v="2012-09-28T00:00:00"/>
    <x v="7"/>
    <x v="4857"/>
    <x v="0"/>
    <n v="67.06"/>
    <x v="1"/>
    <n v="3.6659999999999999"/>
    <x v="2"/>
    <n v="131.04300000000001"/>
    <x v="1"/>
    <n v="9.2850000000000001"/>
    <x v="2"/>
  </r>
  <r>
    <x v="33"/>
    <d v="2012-10-05T00:00:00"/>
    <x v="8"/>
    <x v="4858"/>
    <x v="0"/>
    <n v="65.41"/>
    <x v="1"/>
    <n v="3.62"/>
    <x v="2"/>
    <n v="131.0756667"/>
    <x v="1"/>
    <n v="8.8390000000000004"/>
    <x v="0"/>
  </r>
  <r>
    <x v="33"/>
    <d v="2012-10-12T00:00:00"/>
    <x v="8"/>
    <x v="4859"/>
    <x v="0"/>
    <n v="59.94"/>
    <x v="1"/>
    <n v="3.6030000000000002"/>
    <x v="2"/>
    <n v="131.1083333"/>
    <x v="1"/>
    <n v="8.8390000000000004"/>
    <x v="0"/>
  </r>
  <r>
    <x v="33"/>
    <d v="2012-10-19T00:00:00"/>
    <x v="8"/>
    <x v="4860"/>
    <x v="0"/>
    <n v="58.47"/>
    <x v="1"/>
    <n v="3.61"/>
    <x v="2"/>
    <n v="131.14996769999999"/>
    <x v="1"/>
    <n v="8.8390000000000004"/>
    <x v="0"/>
  </r>
  <r>
    <x v="33"/>
    <d v="2012-10-26T00:00:00"/>
    <x v="8"/>
    <x v="4861"/>
    <x v="0"/>
    <n v="57.95"/>
    <x v="1"/>
    <n v="3.5139999999999998"/>
    <x v="2"/>
    <n v="131.19309680000001"/>
    <x v="1"/>
    <n v="8.8390000000000004"/>
    <x v="0"/>
  </r>
  <r>
    <x v="34"/>
    <d v="2010-02-05T00:00:00"/>
    <x v="0"/>
    <x v="4862"/>
    <x v="0"/>
    <n v="27.19"/>
    <x v="0"/>
    <n v="2.7839999999999998"/>
    <x v="0"/>
    <n v="135.35246079999999"/>
    <x v="1"/>
    <n v="9.2620000000000005"/>
    <x v="2"/>
  </r>
  <r>
    <x v="34"/>
    <d v="2010-02-12T00:00:00"/>
    <x v="0"/>
    <x v="4863"/>
    <x v="1"/>
    <n v="29.81"/>
    <x v="0"/>
    <n v="2.7730000000000001"/>
    <x v="0"/>
    <n v="135.41130759999999"/>
    <x v="1"/>
    <n v="9.2620000000000005"/>
    <x v="2"/>
  </r>
  <r>
    <x v="34"/>
    <d v="2010-02-19T00:00:00"/>
    <x v="0"/>
    <x v="4864"/>
    <x v="0"/>
    <n v="32.44"/>
    <x v="0"/>
    <n v="2.7450000000000001"/>
    <x v="0"/>
    <n v="135.46577809999999"/>
    <x v="1"/>
    <n v="9.2620000000000005"/>
    <x v="2"/>
  </r>
  <r>
    <x v="34"/>
    <d v="2010-02-26T00:00:00"/>
    <x v="0"/>
    <x v="4865"/>
    <x v="0"/>
    <n v="36"/>
    <x v="0"/>
    <n v="2.754"/>
    <x v="0"/>
    <n v="135.5195191"/>
    <x v="1"/>
    <n v="9.2620000000000005"/>
    <x v="2"/>
  </r>
  <r>
    <x v="34"/>
    <d v="2010-03-05T00:00:00"/>
    <x v="1"/>
    <x v="4866"/>
    <x v="0"/>
    <n v="38.07"/>
    <x v="0"/>
    <n v="2.7770000000000001"/>
    <x v="0"/>
    <n v="135.57326019999999"/>
    <x v="1"/>
    <n v="9.2620000000000005"/>
    <x v="2"/>
  </r>
  <r>
    <x v="34"/>
    <d v="2010-03-12T00:00:00"/>
    <x v="1"/>
    <x v="4867"/>
    <x v="0"/>
    <n v="45.98"/>
    <x v="0"/>
    <n v="2.8180000000000001"/>
    <x v="0"/>
    <n v="135.62700129999999"/>
    <x v="1"/>
    <n v="9.2620000000000005"/>
    <x v="2"/>
  </r>
  <r>
    <x v="34"/>
    <d v="2010-03-19T00:00:00"/>
    <x v="1"/>
    <x v="4868"/>
    <x v="0"/>
    <n v="49.04"/>
    <x v="0"/>
    <n v="2.8439999999999999"/>
    <x v="0"/>
    <n v="135.6682247"/>
    <x v="1"/>
    <n v="9.2620000000000005"/>
    <x v="2"/>
  </r>
  <r>
    <x v="34"/>
    <d v="2010-03-26T00:00:00"/>
    <x v="1"/>
    <x v="4869"/>
    <x v="0"/>
    <n v="52.34"/>
    <x v="1"/>
    <n v="2.8540000000000001"/>
    <x v="0"/>
    <n v="135.7073618"/>
    <x v="1"/>
    <n v="9.2620000000000005"/>
    <x v="2"/>
  </r>
  <r>
    <x v="34"/>
    <d v="2010-04-02T00:00:00"/>
    <x v="2"/>
    <x v="4870"/>
    <x v="0"/>
    <n v="46.9"/>
    <x v="0"/>
    <n v="2.85"/>
    <x v="0"/>
    <n v="135.74649880000001"/>
    <x v="1"/>
    <n v="9.0510000000000002"/>
    <x v="2"/>
  </r>
  <r>
    <x v="34"/>
    <d v="2010-04-09T00:00:00"/>
    <x v="2"/>
    <x v="4871"/>
    <x v="0"/>
    <n v="62.62"/>
    <x v="1"/>
    <n v="2.8690000000000002"/>
    <x v="0"/>
    <n v="135.78563589999999"/>
    <x v="1"/>
    <n v="9.0510000000000002"/>
    <x v="2"/>
  </r>
  <r>
    <x v="34"/>
    <d v="2010-04-16T00:00:00"/>
    <x v="2"/>
    <x v="4872"/>
    <x v="0"/>
    <n v="54.95"/>
    <x v="1"/>
    <n v="2.899"/>
    <x v="0"/>
    <n v="135.82724999999999"/>
    <x v="1"/>
    <n v="9.0510000000000002"/>
    <x v="2"/>
  </r>
  <r>
    <x v="34"/>
    <d v="2010-04-23T00:00:00"/>
    <x v="2"/>
    <x v="4873"/>
    <x v="0"/>
    <n v="53.91"/>
    <x v="1"/>
    <n v="2.9020000000000001"/>
    <x v="0"/>
    <n v="135.87216670000001"/>
    <x v="1"/>
    <n v="9.0510000000000002"/>
    <x v="2"/>
  </r>
  <r>
    <x v="34"/>
    <d v="2010-04-30T00:00:00"/>
    <x v="2"/>
    <x v="4874"/>
    <x v="0"/>
    <n v="53.55"/>
    <x v="1"/>
    <n v="2.9209999999999998"/>
    <x v="0"/>
    <n v="135.9170833"/>
    <x v="1"/>
    <n v="9.0510000000000002"/>
    <x v="2"/>
  </r>
  <r>
    <x v="34"/>
    <d v="2010-05-07T00:00:00"/>
    <x v="3"/>
    <x v="4875"/>
    <x v="0"/>
    <n v="69.02"/>
    <x v="1"/>
    <n v="2.9660000000000002"/>
    <x v="0"/>
    <n v="135.96199999999999"/>
    <x v="1"/>
    <n v="9.0510000000000002"/>
    <x v="2"/>
  </r>
  <r>
    <x v="34"/>
    <d v="2010-05-14T00:00:00"/>
    <x v="3"/>
    <x v="4876"/>
    <x v="0"/>
    <n v="53.82"/>
    <x v="1"/>
    <n v="2.9820000000000002"/>
    <x v="0"/>
    <n v="136.01039399999999"/>
    <x v="1"/>
    <n v="9.0510000000000002"/>
    <x v="2"/>
  </r>
  <r>
    <x v="34"/>
    <d v="2010-05-21T00:00:00"/>
    <x v="3"/>
    <x v="4877"/>
    <x v="0"/>
    <n v="63.31"/>
    <x v="1"/>
    <n v="2.9580000000000002"/>
    <x v="0"/>
    <n v="136.0796521"/>
    <x v="1"/>
    <n v="9.0510000000000002"/>
    <x v="2"/>
  </r>
  <r>
    <x v="34"/>
    <d v="2010-05-28T00:00:00"/>
    <x v="3"/>
    <x v="4878"/>
    <x v="0"/>
    <n v="67.88"/>
    <x v="1"/>
    <n v="2.899"/>
    <x v="0"/>
    <n v="136.14891009999999"/>
    <x v="1"/>
    <n v="9.0510000000000002"/>
    <x v="2"/>
  </r>
  <r>
    <x v="34"/>
    <d v="2010-06-04T00:00:00"/>
    <x v="4"/>
    <x v="4879"/>
    <x v="0"/>
    <n v="74.290000000000006"/>
    <x v="1"/>
    <n v="2.847"/>
    <x v="0"/>
    <n v="136.21816820000001"/>
    <x v="1"/>
    <n v="9.0510000000000002"/>
    <x v="2"/>
  </r>
  <r>
    <x v="34"/>
    <d v="2010-06-11T00:00:00"/>
    <x v="4"/>
    <x v="4880"/>
    <x v="0"/>
    <n v="68.900000000000006"/>
    <x v="1"/>
    <n v="2.8090000000000002"/>
    <x v="0"/>
    <n v="136.28742629999999"/>
    <x v="1"/>
    <n v="9.0510000000000002"/>
    <x v="2"/>
  </r>
  <r>
    <x v="34"/>
    <d v="2010-06-18T00:00:00"/>
    <x v="4"/>
    <x v="4881"/>
    <x v="0"/>
    <n v="70"/>
    <x v="1"/>
    <n v="2.78"/>
    <x v="0"/>
    <n v="136.32433929999999"/>
    <x v="1"/>
    <n v="9.0510000000000002"/>
    <x v="2"/>
  </r>
  <r>
    <x v="34"/>
    <d v="2010-06-25T00:00:00"/>
    <x v="4"/>
    <x v="4882"/>
    <x v="0"/>
    <n v="78.02"/>
    <x v="1"/>
    <n v="2.8079999999999998"/>
    <x v="0"/>
    <n v="136.3483143"/>
    <x v="1"/>
    <n v="9.0510000000000002"/>
    <x v="2"/>
  </r>
  <r>
    <x v="34"/>
    <d v="2010-07-02T00:00:00"/>
    <x v="5"/>
    <x v="4883"/>
    <x v="0"/>
    <n v="76.25"/>
    <x v="1"/>
    <n v="2.8149999999999999"/>
    <x v="0"/>
    <n v="136.37228930000001"/>
    <x v="1"/>
    <n v="8.8610000000000007"/>
    <x v="0"/>
  </r>
  <r>
    <x v="34"/>
    <d v="2010-07-09T00:00:00"/>
    <x v="5"/>
    <x v="4884"/>
    <x v="0"/>
    <n v="82.69"/>
    <x v="1"/>
    <n v="2.7930000000000001"/>
    <x v="0"/>
    <n v="136.39626430000001"/>
    <x v="1"/>
    <n v="8.8610000000000007"/>
    <x v="0"/>
  </r>
  <r>
    <x v="34"/>
    <d v="2010-07-16T00:00:00"/>
    <x v="5"/>
    <x v="4885"/>
    <x v="0"/>
    <n v="78.260000000000005"/>
    <x v="1"/>
    <n v="2.7829999999999999"/>
    <x v="0"/>
    <n v="136.41798270000001"/>
    <x v="1"/>
    <n v="8.8610000000000007"/>
    <x v="0"/>
  </r>
  <r>
    <x v="34"/>
    <d v="2010-07-23T00:00:00"/>
    <x v="5"/>
    <x v="4886"/>
    <x v="0"/>
    <n v="81.56"/>
    <x v="1"/>
    <n v="2.7709999999999999"/>
    <x v="0"/>
    <n v="136.4366924"/>
    <x v="1"/>
    <n v="8.8610000000000007"/>
    <x v="0"/>
  </r>
  <r>
    <x v="34"/>
    <d v="2010-07-30T00:00:00"/>
    <x v="5"/>
    <x v="4887"/>
    <x v="0"/>
    <n v="79.78"/>
    <x v="1"/>
    <n v="2.7810000000000001"/>
    <x v="0"/>
    <n v="136.45540209999999"/>
    <x v="1"/>
    <n v="8.8610000000000007"/>
    <x v="0"/>
  </r>
  <r>
    <x v="34"/>
    <d v="2010-08-06T00:00:00"/>
    <x v="6"/>
    <x v="4888"/>
    <x v="0"/>
    <n v="77.45"/>
    <x v="1"/>
    <n v="2.7839999999999998"/>
    <x v="0"/>
    <n v="136.4741118"/>
    <x v="1"/>
    <n v="8.8610000000000007"/>
    <x v="0"/>
  </r>
  <r>
    <x v="34"/>
    <d v="2010-08-13T00:00:00"/>
    <x v="6"/>
    <x v="4889"/>
    <x v="0"/>
    <n v="77.36"/>
    <x v="1"/>
    <n v="2.8050000000000002"/>
    <x v="0"/>
    <n v="136.4928214"/>
    <x v="1"/>
    <n v="8.8610000000000007"/>
    <x v="0"/>
  </r>
  <r>
    <x v="34"/>
    <d v="2010-08-20T00:00:00"/>
    <x v="6"/>
    <x v="4890"/>
    <x v="0"/>
    <n v="75.16"/>
    <x v="1"/>
    <n v="2.7789999999999999"/>
    <x v="0"/>
    <n v="136.5249182"/>
    <x v="1"/>
    <n v="8.8610000000000007"/>
    <x v="0"/>
  </r>
  <r>
    <x v="34"/>
    <d v="2010-08-27T00:00:00"/>
    <x v="6"/>
    <x v="4891"/>
    <x v="0"/>
    <n v="70.31"/>
    <x v="1"/>
    <n v="2.7549999999999999"/>
    <x v="0"/>
    <n v="136.55701500000001"/>
    <x v="1"/>
    <n v="8.8610000000000007"/>
    <x v="0"/>
  </r>
  <r>
    <x v="34"/>
    <d v="2010-09-03T00:00:00"/>
    <x v="7"/>
    <x v="4892"/>
    <x v="0"/>
    <n v="78.52"/>
    <x v="1"/>
    <n v="2.7149999999999999"/>
    <x v="0"/>
    <n v="136.58911180000001"/>
    <x v="1"/>
    <n v="8.8610000000000007"/>
    <x v="0"/>
  </r>
  <r>
    <x v="34"/>
    <d v="2010-09-10T00:00:00"/>
    <x v="7"/>
    <x v="4893"/>
    <x v="1"/>
    <n v="70.38"/>
    <x v="1"/>
    <n v="2.6989999999999998"/>
    <x v="0"/>
    <n v="136.62120849999999"/>
    <x v="1"/>
    <n v="8.8610000000000007"/>
    <x v="0"/>
  </r>
  <r>
    <x v="34"/>
    <d v="2010-09-17T00:00:00"/>
    <x v="7"/>
    <x v="4894"/>
    <x v="0"/>
    <n v="64.5"/>
    <x v="1"/>
    <n v="2.706"/>
    <x v="0"/>
    <n v="136.63380710000001"/>
    <x v="1"/>
    <n v="8.8610000000000007"/>
    <x v="0"/>
  </r>
  <r>
    <x v="34"/>
    <d v="2010-09-24T00:00:00"/>
    <x v="7"/>
    <x v="4895"/>
    <x v="0"/>
    <n v="67.08"/>
    <x v="1"/>
    <n v="2.7130000000000001"/>
    <x v="0"/>
    <n v="136.63178210000001"/>
    <x v="1"/>
    <n v="8.8610000000000007"/>
    <x v="0"/>
  </r>
  <r>
    <x v="34"/>
    <d v="2010-10-01T00:00:00"/>
    <x v="8"/>
    <x v="4896"/>
    <x v="0"/>
    <n v="70.19"/>
    <x v="1"/>
    <n v="2.7069999999999999"/>
    <x v="0"/>
    <n v="136.62975710000001"/>
    <x v="1"/>
    <n v="8.7629999999999999"/>
    <x v="0"/>
  </r>
  <r>
    <x v="34"/>
    <d v="2010-10-08T00:00:00"/>
    <x v="8"/>
    <x v="4897"/>
    <x v="0"/>
    <n v="57.78"/>
    <x v="1"/>
    <n v="2.7639999999999998"/>
    <x v="0"/>
    <n v="136.6277321"/>
    <x v="1"/>
    <n v="8.7629999999999999"/>
    <x v="0"/>
  </r>
  <r>
    <x v="34"/>
    <d v="2010-10-15T00:00:00"/>
    <x v="8"/>
    <x v="4898"/>
    <x v="0"/>
    <n v="58.38"/>
    <x v="1"/>
    <n v="2.8679999999999999"/>
    <x v="0"/>
    <n v="136.64019350000001"/>
    <x v="1"/>
    <n v="8.7629999999999999"/>
    <x v="0"/>
  </r>
  <r>
    <x v="34"/>
    <d v="2010-10-22T00:00:00"/>
    <x v="8"/>
    <x v="4899"/>
    <x v="0"/>
    <n v="52.82"/>
    <x v="1"/>
    <n v="2.9169999999999998"/>
    <x v="0"/>
    <n v="136.68887100000001"/>
    <x v="1"/>
    <n v="8.7629999999999999"/>
    <x v="0"/>
  </r>
  <r>
    <x v="34"/>
    <d v="2010-10-29T00:00:00"/>
    <x v="8"/>
    <x v="4900"/>
    <x v="0"/>
    <n v="61.02"/>
    <x v="1"/>
    <n v="2.9209999999999998"/>
    <x v="0"/>
    <n v="136.73754840000001"/>
    <x v="1"/>
    <n v="8.7629999999999999"/>
    <x v="0"/>
  </r>
  <r>
    <x v="34"/>
    <d v="2010-11-05T00:00:00"/>
    <x v="9"/>
    <x v="4901"/>
    <x v="0"/>
    <n v="45.91"/>
    <x v="0"/>
    <n v="2.9169999999999998"/>
    <x v="0"/>
    <n v="136.78622580000001"/>
    <x v="1"/>
    <n v="8.7629999999999999"/>
    <x v="0"/>
  </r>
  <r>
    <x v="34"/>
    <d v="2010-11-12T00:00:00"/>
    <x v="9"/>
    <x v="4902"/>
    <x v="0"/>
    <n v="45.9"/>
    <x v="0"/>
    <n v="2.931"/>
    <x v="0"/>
    <n v="136.83490320000001"/>
    <x v="1"/>
    <n v="8.7629999999999999"/>
    <x v="0"/>
  </r>
  <r>
    <x v="34"/>
    <d v="2010-11-19T00:00:00"/>
    <x v="9"/>
    <x v="4903"/>
    <x v="0"/>
    <n v="50.81"/>
    <x v="1"/>
    <n v="3"/>
    <x v="1"/>
    <n v="136.7715714"/>
    <x v="1"/>
    <n v="8.7629999999999999"/>
    <x v="0"/>
  </r>
  <r>
    <x v="34"/>
    <d v="2010-11-26T00:00:00"/>
    <x v="9"/>
    <x v="4904"/>
    <x v="1"/>
    <n v="46.67"/>
    <x v="0"/>
    <n v="3.0390000000000001"/>
    <x v="1"/>
    <n v="136.68957140000001"/>
    <x v="1"/>
    <n v="8.7629999999999999"/>
    <x v="0"/>
  </r>
  <r>
    <x v="34"/>
    <d v="2010-12-03T00:00:00"/>
    <x v="10"/>
    <x v="4905"/>
    <x v="0"/>
    <n v="41.81"/>
    <x v="0"/>
    <n v="3.0459999999999998"/>
    <x v="1"/>
    <n v="136.60757140000001"/>
    <x v="1"/>
    <n v="8.7629999999999999"/>
    <x v="0"/>
  </r>
  <r>
    <x v="34"/>
    <d v="2010-12-10T00:00:00"/>
    <x v="10"/>
    <x v="4906"/>
    <x v="0"/>
    <n v="30.83"/>
    <x v="0"/>
    <n v="3.109"/>
    <x v="1"/>
    <n v="136.52557139999999"/>
    <x v="1"/>
    <n v="8.7629999999999999"/>
    <x v="0"/>
  </r>
  <r>
    <x v="34"/>
    <d v="2010-12-17T00:00:00"/>
    <x v="10"/>
    <x v="4907"/>
    <x v="0"/>
    <n v="31.62"/>
    <x v="0"/>
    <n v="3.14"/>
    <x v="1"/>
    <n v="136.52928109999999"/>
    <x v="1"/>
    <n v="8.7629999999999999"/>
    <x v="0"/>
  </r>
  <r>
    <x v="34"/>
    <d v="2010-12-24T00:00:00"/>
    <x v="10"/>
    <x v="4908"/>
    <x v="0"/>
    <n v="31.34"/>
    <x v="0"/>
    <n v="3.141"/>
    <x v="1"/>
    <n v="136.597273"/>
    <x v="1"/>
    <n v="8.7629999999999999"/>
    <x v="0"/>
  </r>
  <r>
    <x v="34"/>
    <d v="2010-12-31T00:00:00"/>
    <x v="10"/>
    <x v="4909"/>
    <x v="1"/>
    <n v="29.59"/>
    <x v="0"/>
    <n v="3.1789999999999998"/>
    <x v="1"/>
    <n v="136.66526500000001"/>
    <x v="1"/>
    <n v="8.7629999999999999"/>
    <x v="0"/>
  </r>
  <r>
    <x v="34"/>
    <d v="2011-01-07T00:00:00"/>
    <x v="11"/>
    <x v="4910"/>
    <x v="0"/>
    <n v="34.42"/>
    <x v="0"/>
    <n v="3.1930000000000001"/>
    <x v="1"/>
    <n v="136.73325689999999"/>
    <x v="1"/>
    <n v="8.5489999999999995"/>
    <x v="0"/>
  </r>
  <r>
    <x v="34"/>
    <d v="2011-01-14T00:00:00"/>
    <x v="11"/>
    <x v="4911"/>
    <x v="0"/>
    <n v="25.7"/>
    <x v="0"/>
    <n v="3.2050000000000001"/>
    <x v="1"/>
    <n v="136.80347699999999"/>
    <x v="1"/>
    <n v="8.5489999999999995"/>
    <x v="0"/>
  </r>
  <r>
    <x v="34"/>
    <d v="2011-01-21T00:00:00"/>
    <x v="11"/>
    <x v="4912"/>
    <x v="0"/>
    <n v="30.13"/>
    <x v="0"/>
    <n v="3.2290000000000001"/>
    <x v="1"/>
    <n v="136.88706569999999"/>
    <x v="1"/>
    <n v="8.5489999999999995"/>
    <x v="0"/>
  </r>
  <r>
    <x v="34"/>
    <d v="2011-01-28T00:00:00"/>
    <x v="11"/>
    <x v="4913"/>
    <x v="0"/>
    <n v="23.64"/>
    <x v="0"/>
    <n v="3.2370000000000001"/>
    <x v="1"/>
    <n v="136.9706544"/>
    <x v="1"/>
    <n v="8.5489999999999995"/>
    <x v="0"/>
  </r>
  <r>
    <x v="34"/>
    <d v="2011-02-04T00:00:00"/>
    <x v="0"/>
    <x v="4914"/>
    <x v="0"/>
    <n v="28.7"/>
    <x v="0"/>
    <n v="3.2309999999999999"/>
    <x v="1"/>
    <n v="137.05424310000001"/>
    <x v="1"/>
    <n v="8.5489999999999995"/>
    <x v="0"/>
  </r>
  <r>
    <x v="34"/>
    <d v="2011-02-11T00:00:00"/>
    <x v="0"/>
    <x v="4915"/>
    <x v="1"/>
    <n v="30.45"/>
    <x v="0"/>
    <n v="3.2389999999999999"/>
    <x v="1"/>
    <n v="137.13783179999999"/>
    <x v="1"/>
    <n v="8.5489999999999995"/>
    <x v="0"/>
  </r>
  <r>
    <x v="34"/>
    <d v="2011-02-18T00:00:00"/>
    <x v="0"/>
    <x v="4916"/>
    <x v="0"/>
    <n v="39.32"/>
    <x v="0"/>
    <n v="3.2450000000000001"/>
    <x v="1"/>
    <n v="137.2511849"/>
    <x v="1"/>
    <n v="8.5489999999999995"/>
    <x v="0"/>
  </r>
  <r>
    <x v="34"/>
    <d v="2011-02-25T00:00:00"/>
    <x v="0"/>
    <x v="4917"/>
    <x v="0"/>
    <n v="33.049999999999997"/>
    <x v="0"/>
    <n v="3.274"/>
    <x v="1"/>
    <n v="137.3764439"/>
    <x v="1"/>
    <n v="8.5489999999999995"/>
    <x v="0"/>
  </r>
  <r>
    <x v="34"/>
    <d v="2011-03-04T00:00:00"/>
    <x v="1"/>
    <x v="4918"/>
    <x v="0"/>
    <n v="36.99"/>
    <x v="0"/>
    <n v="3.4329999999999998"/>
    <x v="1"/>
    <n v="137.5017028"/>
    <x v="1"/>
    <n v="8.5489999999999995"/>
    <x v="0"/>
  </r>
  <r>
    <x v="34"/>
    <d v="2011-03-11T00:00:00"/>
    <x v="1"/>
    <x v="4919"/>
    <x v="0"/>
    <n v="43.64"/>
    <x v="0"/>
    <n v="3.5819999999999999"/>
    <x v="2"/>
    <n v="137.62696170000001"/>
    <x v="1"/>
    <n v="8.5489999999999995"/>
    <x v="0"/>
  </r>
  <r>
    <x v="34"/>
    <d v="2011-03-18T00:00:00"/>
    <x v="1"/>
    <x v="4920"/>
    <x v="0"/>
    <n v="46.65"/>
    <x v="0"/>
    <n v="3.6309999999999998"/>
    <x v="2"/>
    <n v="137.7398929"/>
    <x v="1"/>
    <n v="8.5489999999999995"/>
    <x v="0"/>
  </r>
  <r>
    <x v="34"/>
    <d v="2011-03-25T00:00:00"/>
    <x v="1"/>
    <x v="4921"/>
    <x v="0"/>
    <n v="40.11"/>
    <x v="0"/>
    <n v="3.625"/>
    <x v="2"/>
    <n v="137.84789290000001"/>
    <x v="1"/>
    <n v="8.5489999999999995"/>
    <x v="0"/>
  </r>
  <r>
    <x v="34"/>
    <d v="2011-04-01T00:00:00"/>
    <x v="2"/>
    <x v="4922"/>
    <x v="0"/>
    <n v="37.270000000000003"/>
    <x v="0"/>
    <n v="3.6379999999999999"/>
    <x v="2"/>
    <n v="137.95589290000001"/>
    <x v="1"/>
    <n v="8.5120000000000005"/>
    <x v="0"/>
  </r>
  <r>
    <x v="34"/>
    <d v="2011-04-08T00:00:00"/>
    <x v="2"/>
    <x v="4923"/>
    <x v="0"/>
    <n v="46.87"/>
    <x v="0"/>
    <n v="3.72"/>
    <x v="2"/>
    <n v="138.06389290000001"/>
    <x v="1"/>
    <n v="8.5120000000000005"/>
    <x v="0"/>
  </r>
  <r>
    <x v="34"/>
    <d v="2011-04-15T00:00:00"/>
    <x v="2"/>
    <x v="4924"/>
    <x v="0"/>
    <n v="52.24"/>
    <x v="1"/>
    <n v="3.8210000000000002"/>
    <x v="2"/>
    <n v="138.16469520000001"/>
    <x v="1"/>
    <n v="8.5120000000000005"/>
    <x v="0"/>
  </r>
  <r>
    <x v="34"/>
    <d v="2011-04-22T00:00:00"/>
    <x v="2"/>
    <x v="4925"/>
    <x v="0"/>
    <n v="50.02"/>
    <x v="1"/>
    <n v="3.8919999999999999"/>
    <x v="2"/>
    <n v="138.24750359999999"/>
    <x v="1"/>
    <n v="8.5120000000000005"/>
    <x v="0"/>
  </r>
  <r>
    <x v="34"/>
    <d v="2011-04-29T00:00:00"/>
    <x v="2"/>
    <x v="4926"/>
    <x v="0"/>
    <n v="61.71"/>
    <x v="1"/>
    <n v="3.9620000000000002"/>
    <x v="2"/>
    <n v="138.3303119"/>
    <x v="1"/>
    <n v="8.5120000000000005"/>
    <x v="0"/>
  </r>
  <r>
    <x v="34"/>
    <d v="2011-05-06T00:00:00"/>
    <x v="3"/>
    <x v="4927"/>
    <x v="0"/>
    <n v="56.48"/>
    <x v="1"/>
    <n v="4.0460000000000003"/>
    <x v="2"/>
    <n v="138.41312020000001"/>
    <x v="1"/>
    <n v="8.5120000000000005"/>
    <x v="0"/>
  </r>
  <r>
    <x v="34"/>
    <d v="2011-05-13T00:00:00"/>
    <x v="3"/>
    <x v="4928"/>
    <x v="0"/>
    <n v="60.07"/>
    <x v="1"/>
    <n v="4.0659999999999998"/>
    <x v="2"/>
    <n v="138.49592860000001"/>
    <x v="1"/>
    <n v="8.5120000000000005"/>
    <x v="0"/>
  </r>
  <r>
    <x v="34"/>
    <d v="2011-05-20T00:00:00"/>
    <x v="3"/>
    <x v="4929"/>
    <x v="0"/>
    <n v="60.22"/>
    <x v="1"/>
    <n v="4.0620000000000003"/>
    <x v="2"/>
    <n v="138.58710600000001"/>
    <x v="1"/>
    <n v="8.5120000000000005"/>
    <x v="0"/>
  </r>
  <r>
    <x v="34"/>
    <d v="2011-05-27T00:00:00"/>
    <x v="3"/>
    <x v="4930"/>
    <x v="0"/>
    <n v="66.430000000000007"/>
    <x v="1"/>
    <n v="3.9849999999999999"/>
    <x v="2"/>
    <n v="138.6782834"/>
    <x v="1"/>
    <n v="8.5120000000000005"/>
    <x v="0"/>
  </r>
  <r>
    <x v="34"/>
    <d v="2011-06-03T00:00:00"/>
    <x v="4"/>
    <x v="4931"/>
    <x v="0"/>
    <n v="74.17"/>
    <x v="1"/>
    <n v="3.9220000000000002"/>
    <x v="2"/>
    <n v="138.76946079999999"/>
    <x v="1"/>
    <n v="8.5120000000000005"/>
    <x v="0"/>
  </r>
  <r>
    <x v="34"/>
    <d v="2011-06-10T00:00:00"/>
    <x v="4"/>
    <x v="4932"/>
    <x v="0"/>
    <n v="73.260000000000005"/>
    <x v="1"/>
    <n v="3.8809999999999998"/>
    <x v="2"/>
    <n v="138.86063820000001"/>
    <x v="1"/>
    <n v="8.5120000000000005"/>
    <x v="0"/>
  </r>
  <r>
    <x v="34"/>
    <d v="2011-06-17T00:00:00"/>
    <x v="4"/>
    <x v="4933"/>
    <x v="0"/>
    <n v="67.03"/>
    <x v="1"/>
    <n v="3.8420000000000001"/>
    <x v="2"/>
    <n v="139.00283329999999"/>
    <x v="1"/>
    <n v="8.5120000000000005"/>
    <x v="0"/>
  </r>
  <r>
    <x v="34"/>
    <d v="2011-06-24T00:00:00"/>
    <x v="4"/>
    <x v="4934"/>
    <x v="0"/>
    <n v="72.02"/>
    <x v="1"/>
    <n v="3.8039999999999998"/>
    <x v="2"/>
    <n v="139.18329170000001"/>
    <x v="1"/>
    <n v="8.5120000000000005"/>
    <x v="0"/>
  </r>
  <r>
    <x v="34"/>
    <d v="2011-07-01T00:00:00"/>
    <x v="5"/>
    <x v="4935"/>
    <x v="0"/>
    <n v="73.760000000000005"/>
    <x v="1"/>
    <n v="3.7480000000000002"/>
    <x v="2"/>
    <n v="139.36375000000001"/>
    <x v="1"/>
    <n v="8.6839999999999993"/>
    <x v="0"/>
  </r>
  <r>
    <x v="34"/>
    <d v="2011-07-08T00:00:00"/>
    <x v="5"/>
    <x v="4936"/>
    <x v="0"/>
    <n v="76.87"/>
    <x v="1"/>
    <n v="3.7109999999999999"/>
    <x v="2"/>
    <n v="139.54420830000001"/>
    <x v="1"/>
    <n v="8.6839999999999993"/>
    <x v="0"/>
  </r>
  <r>
    <x v="34"/>
    <d v="2011-07-15T00:00:00"/>
    <x v="5"/>
    <x v="4937"/>
    <x v="0"/>
    <n v="77.83"/>
    <x v="1"/>
    <n v="3.76"/>
    <x v="2"/>
    <n v="139.70063250000001"/>
    <x v="1"/>
    <n v="8.6839999999999993"/>
    <x v="0"/>
  </r>
  <r>
    <x v="34"/>
    <d v="2011-07-22T00:00:00"/>
    <x v="5"/>
    <x v="4938"/>
    <x v="0"/>
    <n v="82.28"/>
    <x v="1"/>
    <n v="3.8109999999999999"/>
    <x v="2"/>
    <n v="139.7969712"/>
    <x v="1"/>
    <n v="8.6839999999999993"/>
    <x v="0"/>
  </r>
  <r>
    <x v="34"/>
    <d v="2011-07-29T00:00:00"/>
    <x v="5"/>
    <x v="4939"/>
    <x v="0"/>
    <n v="79.41"/>
    <x v="1"/>
    <n v="3.8290000000000002"/>
    <x v="2"/>
    <n v="139.89330989999999"/>
    <x v="1"/>
    <n v="8.6839999999999993"/>
    <x v="0"/>
  </r>
  <r>
    <x v="34"/>
    <d v="2011-08-05T00:00:00"/>
    <x v="6"/>
    <x v="4940"/>
    <x v="0"/>
    <n v="78.14"/>
    <x v="1"/>
    <n v="3.8420000000000001"/>
    <x v="2"/>
    <n v="139.98964860000001"/>
    <x v="1"/>
    <n v="8.6839999999999993"/>
    <x v="0"/>
  </r>
  <r>
    <x v="34"/>
    <d v="2011-08-12T00:00:00"/>
    <x v="6"/>
    <x v="4941"/>
    <x v="0"/>
    <n v="76.67"/>
    <x v="1"/>
    <n v="3.8119999999999998"/>
    <x v="2"/>
    <n v="140.0859873"/>
    <x v="1"/>
    <n v="8.6839999999999993"/>
    <x v="0"/>
  </r>
  <r>
    <x v="34"/>
    <d v="2011-08-19T00:00:00"/>
    <x v="6"/>
    <x v="4942"/>
    <x v="0"/>
    <n v="72.97"/>
    <x v="1"/>
    <n v="3.7469999999999999"/>
    <x v="2"/>
    <n v="140.12892049999999"/>
    <x v="1"/>
    <n v="8.6839999999999993"/>
    <x v="0"/>
  </r>
  <r>
    <x v="34"/>
    <d v="2011-08-26T00:00:00"/>
    <x v="6"/>
    <x v="4943"/>
    <x v="0"/>
    <n v="72.88"/>
    <x v="1"/>
    <n v="3.7040000000000002"/>
    <x v="2"/>
    <n v="140.1629528"/>
    <x v="1"/>
    <n v="8.6839999999999993"/>
    <x v="0"/>
  </r>
  <r>
    <x v="34"/>
    <d v="2011-09-02T00:00:00"/>
    <x v="7"/>
    <x v="4944"/>
    <x v="0"/>
    <n v="71.44"/>
    <x v="1"/>
    <n v="3.7029999999999998"/>
    <x v="2"/>
    <n v="140.19698500000001"/>
    <x v="1"/>
    <n v="8.6839999999999993"/>
    <x v="0"/>
  </r>
  <r>
    <x v="34"/>
    <d v="2011-09-09T00:00:00"/>
    <x v="7"/>
    <x v="4945"/>
    <x v="1"/>
    <n v="70.930000000000007"/>
    <x v="1"/>
    <n v="3.738"/>
    <x v="2"/>
    <n v="140.23101729999999"/>
    <x v="1"/>
    <n v="8.6839999999999993"/>
    <x v="0"/>
  </r>
  <r>
    <x v="34"/>
    <d v="2011-09-16T00:00:00"/>
    <x v="7"/>
    <x v="4946"/>
    <x v="0"/>
    <n v="69.650000000000006"/>
    <x v="1"/>
    <n v="3.742"/>
    <x v="2"/>
    <n v="140.27350000000001"/>
    <x v="1"/>
    <n v="8.6839999999999993"/>
    <x v="0"/>
  </r>
  <r>
    <x v="34"/>
    <d v="2011-09-23T00:00:00"/>
    <x v="7"/>
    <x v="4947"/>
    <x v="0"/>
    <n v="63.61"/>
    <x v="1"/>
    <n v="3.7109999999999999"/>
    <x v="2"/>
    <n v="140.32724999999999"/>
    <x v="1"/>
    <n v="8.6839999999999993"/>
    <x v="0"/>
  </r>
  <r>
    <x v="34"/>
    <d v="2011-09-30T00:00:00"/>
    <x v="7"/>
    <x v="4948"/>
    <x v="0"/>
    <n v="70.92"/>
    <x v="1"/>
    <n v="3.645"/>
    <x v="2"/>
    <n v="140.381"/>
    <x v="1"/>
    <n v="8.6839999999999993"/>
    <x v="0"/>
  </r>
  <r>
    <x v="34"/>
    <d v="2011-10-07T00:00:00"/>
    <x v="8"/>
    <x v="4949"/>
    <x v="0"/>
    <n v="56.91"/>
    <x v="1"/>
    <n v="3.5830000000000002"/>
    <x v="2"/>
    <n v="140.43475000000001"/>
    <x v="1"/>
    <n v="8.7449999999999992"/>
    <x v="0"/>
  </r>
  <r>
    <x v="34"/>
    <d v="2011-10-14T00:00:00"/>
    <x v="8"/>
    <x v="4950"/>
    <x v="0"/>
    <n v="64.78"/>
    <x v="1"/>
    <n v="3.5409999999999999"/>
    <x v="2"/>
    <n v="140.47841940000001"/>
    <x v="1"/>
    <n v="8.7449999999999992"/>
    <x v="0"/>
  </r>
  <r>
    <x v="34"/>
    <d v="2011-10-21T00:00:00"/>
    <x v="8"/>
    <x v="4951"/>
    <x v="0"/>
    <n v="59.62"/>
    <x v="1"/>
    <n v="3.57"/>
    <x v="2"/>
    <n v="140.4616048"/>
    <x v="1"/>
    <n v="8.7449999999999992"/>
    <x v="0"/>
  </r>
  <r>
    <x v="34"/>
    <d v="2011-10-28T00:00:00"/>
    <x v="8"/>
    <x v="4952"/>
    <x v="0"/>
    <n v="51.81"/>
    <x v="1"/>
    <n v="3.569"/>
    <x v="2"/>
    <n v="140.44479029999999"/>
    <x v="1"/>
    <n v="8.7449999999999992"/>
    <x v="0"/>
  </r>
  <r>
    <x v="34"/>
    <d v="2011-11-04T00:00:00"/>
    <x v="9"/>
    <x v="4953"/>
    <x v="0"/>
    <n v="44.46"/>
    <x v="0"/>
    <n v="3.5510000000000002"/>
    <x v="2"/>
    <n v="140.42797580000001"/>
    <x v="1"/>
    <n v="8.7449999999999992"/>
    <x v="0"/>
  </r>
  <r>
    <x v="34"/>
    <d v="2011-11-11T00:00:00"/>
    <x v="9"/>
    <x v="4954"/>
    <x v="0"/>
    <n v="49.69"/>
    <x v="0"/>
    <n v="3.53"/>
    <x v="2"/>
    <n v="140.4111613"/>
    <x v="1"/>
    <n v="8.7449999999999992"/>
    <x v="0"/>
  </r>
  <r>
    <x v="34"/>
    <d v="2011-11-18T00:00:00"/>
    <x v="9"/>
    <x v="4955"/>
    <x v="0"/>
    <n v="51.42"/>
    <x v="1"/>
    <n v="3.53"/>
    <x v="2"/>
    <n v="140.4127857"/>
    <x v="1"/>
    <n v="8.7449999999999992"/>
    <x v="0"/>
  </r>
  <r>
    <x v="34"/>
    <d v="2011-11-25T00:00:00"/>
    <x v="9"/>
    <x v="4956"/>
    <x v="1"/>
    <n v="47.88"/>
    <x v="0"/>
    <n v="3.492"/>
    <x v="1"/>
    <n v="140.42178569999999"/>
    <x v="1"/>
    <n v="8.7449999999999992"/>
    <x v="0"/>
  </r>
  <r>
    <x v="34"/>
    <d v="2011-12-02T00:00:00"/>
    <x v="10"/>
    <x v="4957"/>
    <x v="0"/>
    <n v="50.55"/>
    <x v="1"/>
    <n v="3.452"/>
    <x v="1"/>
    <n v="140.4307857"/>
    <x v="1"/>
    <n v="8.7449999999999992"/>
    <x v="0"/>
  </r>
  <r>
    <x v="34"/>
    <d v="2011-12-09T00:00:00"/>
    <x v="10"/>
    <x v="4958"/>
    <x v="0"/>
    <n v="46.28"/>
    <x v="0"/>
    <n v="3.415"/>
    <x v="1"/>
    <n v="140.43978569999999"/>
    <x v="1"/>
    <n v="8.7449999999999992"/>
    <x v="0"/>
  </r>
  <r>
    <x v="34"/>
    <d v="2011-12-16T00:00:00"/>
    <x v="10"/>
    <x v="4959"/>
    <x v="0"/>
    <n v="40.68"/>
    <x v="0"/>
    <n v="3.4129999999999998"/>
    <x v="1"/>
    <n v="140.4700795"/>
    <x v="1"/>
    <n v="8.7449999999999992"/>
    <x v="0"/>
  </r>
  <r>
    <x v="34"/>
    <d v="2011-12-23T00:00:00"/>
    <x v="10"/>
    <x v="4960"/>
    <x v="0"/>
    <n v="41.59"/>
    <x v="0"/>
    <n v="3.3889999999999998"/>
    <x v="1"/>
    <n v="140.52876499999999"/>
    <x v="1"/>
    <n v="8.7449999999999992"/>
    <x v="0"/>
  </r>
  <r>
    <x v="34"/>
    <d v="2011-12-30T00:00:00"/>
    <x v="10"/>
    <x v="4961"/>
    <x v="1"/>
    <n v="37.85"/>
    <x v="0"/>
    <n v="3.3889999999999998"/>
    <x v="1"/>
    <n v="140.58745049999999"/>
    <x v="1"/>
    <n v="8.7449999999999992"/>
    <x v="0"/>
  </r>
  <r>
    <x v="34"/>
    <d v="2012-01-06T00:00:00"/>
    <x v="11"/>
    <x v="4962"/>
    <x v="0"/>
    <n v="35.799999999999997"/>
    <x v="0"/>
    <n v="3.4220000000000002"/>
    <x v="1"/>
    <n v="140.64613589999999"/>
    <x v="1"/>
    <n v="8.7439999999999998"/>
    <x v="0"/>
  </r>
  <r>
    <x v="34"/>
    <d v="2012-01-13T00:00:00"/>
    <x v="11"/>
    <x v="4963"/>
    <x v="0"/>
    <n v="41.3"/>
    <x v="0"/>
    <n v="3.5129999999999999"/>
    <x v="2"/>
    <n v="140.70482139999999"/>
    <x v="1"/>
    <n v="8.7439999999999998"/>
    <x v="0"/>
  </r>
  <r>
    <x v="34"/>
    <d v="2012-01-20T00:00:00"/>
    <x v="11"/>
    <x v="4964"/>
    <x v="0"/>
    <n v="30.35"/>
    <x v="0"/>
    <n v="3.5329999999999999"/>
    <x v="2"/>
    <n v="140.80861179999999"/>
    <x v="1"/>
    <n v="8.7439999999999998"/>
    <x v="0"/>
  </r>
  <r>
    <x v="34"/>
    <d v="2012-01-27T00:00:00"/>
    <x v="11"/>
    <x v="4965"/>
    <x v="0"/>
    <n v="36.96"/>
    <x v="0"/>
    <n v="3.5670000000000002"/>
    <x v="2"/>
    <n v="140.91240210000001"/>
    <x v="1"/>
    <n v="8.7439999999999998"/>
    <x v="0"/>
  </r>
  <r>
    <x v="34"/>
    <d v="2012-02-03T00:00:00"/>
    <x v="0"/>
    <x v="4966"/>
    <x v="0"/>
    <n v="42.52"/>
    <x v="0"/>
    <n v="3.617"/>
    <x v="2"/>
    <n v="141.01619239999999"/>
    <x v="1"/>
    <n v="8.7439999999999998"/>
    <x v="0"/>
  </r>
  <r>
    <x v="34"/>
    <d v="2012-02-10T00:00:00"/>
    <x v="0"/>
    <x v="4967"/>
    <x v="1"/>
    <n v="37.86"/>
    <x v="0"/>
    <n v="3.64"/>
    <x v="2"/>
    <n v="141.11998270000001"/>
    <x v="1"/>
    <n v="8.7439999999999998"/>
    <x v="0"/>
  </r>
  <r>
    <x v="34"/>
    <d v="2012-02-17T00:00:00"/>
    <x v="0"/>
    <x v="4968"/>
    <x v="0"/>
    <n v="37.24"/>
    <x v="0"/>
    <n v="3.6949999999999998"/>
    <x v="2"/>
    <n v="141.21403570000001"/>
    <x v="1"/>
    <n v="8.7439999999999998"/>
    <x v="0"/>
  </r>
  <r>
    <x v="34"/>
    <d v="2012-02-24T00:00:00"/>
    <x v="0"/>
    <x v="4969"/>
    <x v="0"/>
    <n v="41.74"/>
    <x v="0"/>
    <n v="3.7389999999999999"/>
    <x v="2"/>
    <n v="141.30078570000001"/>
    <x v="1"/>
    <n v="8.7439999999999998"/>
    <x v="0"/>
  </r>
  <r>
    <x v="34"/>
    <d v="2012-03-02T00:00:00"/>
    <x v="1"/>
    <x v="4970"/>
    <x v="0"/>
    <n v="40.07"/>
    <x v="0"/>
    <n v="3.8159999999999998"/>
    <x v="2"/>
    <n v="141.3875357"/>
    <x v="1"/>
    <n v="8.7439999999999998"/>
    <x v="0"/>
  </r>
  <r>
    <x v="34"/>
    <d v="2012-03-09T00:00:00"/>
    <x v="1"/>
    <x v="4971"/>
    <x v="0"/>
    <n v="44.32"/>
    <x v="0"/>
    <n v="3.8479999999999999"/>
    <x v="2"/>
    <n v="141.4742857"/>
    <x v="1"/>
    <n v="8.7439999999999998"/>
    <x v="0"/>
  </r>
  <r>
    <x v="34"/>
    <d v="2012-03-16T00:00:00"/>
    <x v="1"/>
    <x v="4972"/>
    <x v="0"/>
    <n v="49.6"/>
    <x v="0"/>
    <n v="3.8620000000000001"/>
    <x v="2"/>
    <n v="141.55477999999999"/>
    <x v="1"/>
    <n v="8.7439999999999998"/>
    <x v="0"/>
  </r>
  <r>
    <x v="34"/>
    <d v="2012-03-23T00:00:00"/>
    <x v="1"/>
    <x v="4973"/>
    <x v="0"/>
    <n v="57.3"/>
    <x v="1"/>
    <n v="3.9"/>
    <x v="2"/>
    <n v="141.6269332"/>
    <x v="1"/>
    <n v="8.7439999999999998"/>
    <x v="0"/>
  </r>
  <r>
    <x v="34"/>
    <d v="2012-03-30T00:00:00"/>
    <x v="1"/>
    <x v="4974"/>
    <x v="0"/>
    <n v="49.4"/>
    <x v="0"/>
    <n v="3.9529999999999998"/>
    <x v="2"/>
    <n v="141.6990864"/>
    <x v="1"/>
    <n v="8.7439999999999998"/>
    <x v="0"/>
  </r>
  <r>
    <x v="34"/>
    <d v="2012-04-06T00:00:00"/>
    <x v="2"/>
    <x v="4975"/>
    <x v="0"/>
    <n v="48.73"/>
    <x v="0"/>
    <n v="3.996"/>
    <x v="2"/>
    <n v="141.7712396"/>
    <x v="1"/>
    <n v="8.8759999999999994"/>
    <x v="0"/>
  </r>
  <r>
    <x v="34"/>
    <d v="2012-04-13T00:00:00"/>
    <x v="2"/>
    <x v="4976"/>
    <x v="0"/>
    <n v="52.22"/>
    <x v="1"/>
    <n v="4.0439999999999996"/>
    <x v="2"/>
    <n v="141.8433929"/>
    <x v="1"/>
    <n v="8.8759999999999994"/>
    <x v="0"/>
  </r>
  <r>
    <x v="34"/>
    <d v="2012-04-20T00:00:00"/>
    <x v="2"/>
    <x v="4977"/>
    <x v="0"/>
    <n v="62.62"/>
    <x v="1"/>
    <n v="4.0270000000000001"/>
    <x v="2"/>
    <n v="141.90152620000001"/>
    <x v="1"/>
    <n v="8.8759999999999994"/>
    <x v="0"/>
  </r>
  <r>
    <x v="34"/>
    <d v="2012-04-27T00:00:00"/>
    <x v="2"/>
    <x v="4978"/>
    <x v="0"/>
    <n v="52.33"/>
    <x v="1"/>
    <n v="4.0039999999999996"/>
    <x v="2"/>
    <n v="141.95965949999999"/>
    <x v="1"/>
    <n v="8.8759999999999994"/>
    <x v="0"/>
  </r>
  <r>
    <x v="34"/>
    <d v="2012-05-04T00:00:00"/>
    <x v="3"/>
    <x v="4979"/>
    <x v="0"/>
    <n v="53.68"/>
    <x v="1"/>
    <n v="3.9510000000000001"/>
    <x v="2"/>
    <n v="142.01779289999999"/>
    <x v="1"/>
    <n v="8.8759999999999994"/>
    <x v="0"/>
  </r>
  <r>
    <x v="34"/>
    <d v="2012-05-11T00:00:00"/>
    <x v="3"/>
    <x v="4980"/>
    <x v="0"/>
    <n v="58.97"/>
    <x v="1"/>
    <n v="3.8889999999999998"/>
    <x v="2"/>
    <n v="142.0759262"/>
    <x v="1"/>
    <n v="8.8759999999999994"/>
    <x v="0"/>
  </r>
  <r>
    <x v="34"/>
    <d v="2012-05-18T00:00:00"/>
    <x v="3"/>
    <x v="4981"/>
    <x v="0"/>
    <n v="65.150000000000006"/>
    <x v="1"/>
    <n v="3.8479999999999999"/>
    <x v="2"/>
    <n v="142.09701150000001"/>
    <x v="1"/>
    <n v="8.8759999999999994"/>
    <x v="0"/>
  </r>
  <r>
    <x v="34"/>
    <d v="2012-05-25T00:00:00"/>
    <x v="3"/>
    <x v="4982"/>
    <x v="0"/>
    <n v="64.77"/>
    <x v="1"/>
    <n v="3.798"/>
    <x v="2"/>
    <n v="142.10327760000001"/>
    <x v="1"/>
    <n v="8.8759999999999994"/>
    <x v="0"/>
  </r>
  <r>
    <x v="34"/>
    <d v="2012-06-01T00:00:00"/>
    <x v="4"/>
    <x v="4983"/>
    <x v="0"/>
    <n v="73.400000000000006"/>
    <x v="1"/>
    <n v="3.742"/>
    <x v="2"/>
    <n v="142.10954380000001"/>
    <x v="1"/>
    <n v="8.8759999999999994"/>
    <x v="0"/>
  </r>
  <r>
    <x v="34"/>
    <d v="2012-06-08T00:00:00"/>
    <x v="4"/>
    <x v="4984"/>
    <x v="0"/>
    <n v="64.05"/>
    <x v="1"/>
    <n v="3.6890000000000001"/>
    <x v="2"/>
    <n v="142.11580989999999"/>
    <x v="1"/>
    <n v="8.8759999999999994"/>
    <x v="0"/>
  </r>
  <r>
    <x v="34"/>
    <d v="2012-06-15T00:00:00"/>
    <x v="4"/>
    <x v="4985"/>
    <x v="0"/>
    <n v="69.52"/>
    <x v="1"/>
    <n v="3.62"/>
    <x v="2"/>
    <n v="142.12925480000001"/>
    <x v="1"/>
    <n v="8.8759999999999994"/>
    <x v="0"/>
  </r>
  <r>
    <x v="34"/>
    <d v="2012-06-22T00:00:00"/>
    <x v="4"/>
    <x v="4986"/>
    <x v="0"/>
    <n v="73.23"/>
    <x v="1"/>
    <n v="3.5640000000000001"/>
    <x v="2"/>
    <n v="142.16064639999999"/>
    <x v="1"/>
    <n v="8.8759999999999994"/>
    <x v="0"/>
  </r>
  <r>
    <x v="34"/>
    <d v="2012-06-29T00:00:00"/>
    <x v="4"/>
    <x v="4987"/>
    <x v="0"/>
    <n v="73.94"/>
    <x v="1"/>
    <n v="3.5059999999999998"/>
    <x v="2"/>
    <n v="142.19203809999999"/>
    <x v="1"/>
    <n v="8.8759999999999994"/>
    <x v="0"/>
  </r>
  <r>
    <x v="34"/>
    <d v="2012-07-06T00:00:00"/>
    <x v="5"/>
    <x v="4988"/>
    <x v="0"/>
    <n v="82.08"/>
    <x v="1"/>
    <n v="3.4750000000000001"/>
    <x v="1"/>
    <n v="142.22342979999999"/>
    <x v="1"/>
    <n v="8.8390000000000004"/>
    <x v="0"/>
  </r>
  <r>
    <x v="34"/>
    <d v="2012-07-13T00:00:00"/>
    <x v="5"/>
    <x v="4989"/>
    <x v="0"/>
    <n v="78.95"/>
    <x v="1"/>
    <n v="3.5230000000000001"/>
    <x v="2"/>
    <n v="142.2548214"/>
    <x v="1"/>
    <n v="8.8390000000000004"/>
    <x v="0"/>
  </r>
  <r>
    <x v="34"/>
    <d v="2012-07-20T00:00:00"/>
    <x v="5"/>
    <x v="4990"/>
    <x v="0"/>
    <n v="78.64"/>
    <x v="1"/>
    <n v="3.5670000000000002"/>
    <x v="2"/>
    <n v="142.2337569"/>
    <x v="1"/>
    <n v="8.8390000000000004"/>
    <x v="0"/>
  </r>
  <r>
    <x v="34"/>
    <d v="2012-07-27T00:00:00"/>
    <x v="5"/>
    <x v="4991"/>
    <x v="0"/>
    <n v="76.010000000000005"/>
    <x v="1"/>
    <n v="3.6469999999999998"/>
    <x v="2"/>
    <n v="142.21269240000001"/>
    <x v="1"/>
    <n v="8.8390000000000004"/>
    <x v="0"/>
  </r>
  <r>
    <x v="34"/>
    <d v="2012-08-03T00:00:00"/>
    <x v="6"/>
    <x v="4992"/>
    <x v="0"/>
    <n v="75.22"/>
    <x v="1"/>
    <n v="3.6539999999999999"/>
    <x v="2"/>
    <n v="142.19162789999999"/>
    <x v="1"/>
    <n v="8.8390000000000004"/>
    <x v="0"/>
  </r>
  <r>
    <x v="34"/>
    <d v="2012-08-10T00:00:00"/>
    <x v="6"/>
    <x v="4993"/>
    <x v="0"/>
    <n v="78.44"/>
    <x v="1"/>
    <n v="3.722"/>
    <x v="2"/>
    <n v="142.17056339999999"/>
    <x v="1"/>
    <n v="8.8390000000000004"/>
    <x v="0"/>
  </r>
  <r>
    <x v="34"/>
    <d v="2012-08-17T00:00:00"/>
    <x v="6"/>
    <x v="4994"/>
    <x v="0"/>
    <n v="76.510000000000005"/>
    <x v="1"/>
    <n v="3.8069999999999999"/>
    <x v="2"/>
    <n v="142.21573849999999"/>
    <x v="1"/>
    <n v="8.8390000000000004"/>
    <x v="0"/>
  </r>
  <r>
    <x v="34"/>
    <d v="2012-08-24T00:00:00"/>
    <x v="6"/>
    <x v="4995"/>
    <x v="0"/>
    <n v="72.930000000000007"/>
    <x v="1"/>
    <n v="3.8340000000000001"/>
    <x v="2"/>
    <n v="142.31059329999999"/>
    <x v="1"/>
    <n v="8.8390000000000004"/>
    <x v="0"/>
  </r>
  <r>
    <x v="34"/>
    <d v="2012-08-31T00:00:00"/>
    <x v="6"/>
    <x v="4996"/>
    <x v="0"/>
    <n v="75"/>
    <x v="1"/>
    <n v="3.867"/>
    <x v="2"/>
    <n v="142.4054482"/>
    <x v="1"/>
    <n v="8.8390000000000004"/>
    <x v="0"/>
  </r>
  <r>
    <x v="34"/>
    <d v="2012-09-07T00:00:00"/>
    <x v="7"/>
    <x v="4997"/>
    <x v="1"/>
    <n v="76"/>
    <x v="1"/>
    <n v="3.911"/>
    <x v="2"/>
    <n v="142.500303"/>
    <x v="1"/>
    <n v="8.8390000000000004"/>
    <x v="0"/>
  </r>
  <r>
    <x v="34"/>
    <d v="2012-09-14T00:00:00"/>
    <x v="7"/>
    <x v="4998"/>
    <x v="0"/>
    <n v="68.72"/>
    <x v="1"/>
    <n v="3.948"/>
    <x v="2"/>
    <n v="142.59388329999999"/>
    <x v="1"/>
    <n v="8.8390000000000004"/>
    <x v="0"/>
  </r>
  <r>
    <x v="34"/>
    <d v="2012-09-21T00:00:00"/>
    <x v="7"/>
    <x v="4999"/>
    <x v="0"/>
    <n v="66.099999999999994"/>
    <x v="1"/>
    <n v="4.0380000000000003"/>
    <x v="2"/>
    <n v="142.6798167"/>
    <x v="1"/>
    <n v="8.8390000000000004"/>
    <x v="0"/>
  </r>
  <r>
    <x v="34"/>
    <d v="2012-09-28T00:00:00"/>
    <x v="7"/>
    <x v="5000"/>
    <x v="0"/>
    <n v="64.92"/>
    <x v="1"/>
    <n v="3.9969999999999999"/>
    <x v="2"/>
    <n v="142.76575"/>
    <x v="1"/>
    <n v="8.8390000000000004"/>
    <x v="0"/>
  </r>
  <r>
    <x v="34"/>
    <d v="2012-10-05T00:00:00"/>
    <x v="8"/>
    <x v="5001"/>
    <x v="0"/>
    <n v="64.5"/>
    <x v="1"/>
    <n v="3.9849999999999999"/>
    <x v="2"/>
    <n v="142.85168329999999"/>
    <x v="1"/>
    <n v="8.6649999999999991"/>
    <x v="0"/>
  </r>
  <r>
    <x v="34"/>
    <d v="2012-10-12T00:00:00"/>
    <x v="8"/>
    <x v="5002"/>
    <x v="0"/>
    <n v="55.4"/>
    <x v="1"/>
    <n v="4"/>
    <x v="2"/>
    <n v="142.93761670000001"/>
    <x v="1"/>
    <n v="8.6649999999999991"/>
    <x v="0"/>
  </r>
  <r>
    <x v="34"/>
    <d v="2012-10-19T00:00:00"/>
    <x v="8"/>
    <x v="5003"/>
    <x v="0"/>
    <n v="56.53"/>
    <x v="1"/>
    <n v="3.9689999999999999"/>
    <x v="2"/>
    <n v="142.8633629"/>
    <x v="1"/>
    <n v="8.6649999999999991"/>
    <x v="0"/>
  </r>
  <r>
    <x v="34"/>
    <d v="2012-10-26T00:00:00"/>
    <x v="8"/>
    <x v="5004"/>
    <x v="0"/>
    <n v="58.99"/>
    <x v="1"/>
    <n v="3.8820000000000001"/>
    <x v="2"/>
    <n v="142.7624113"/>
    <x v="1"/>
    <n v="8.6649999999999991"/>
    <x v="0"/>
  </r>
  <r>
    <x v="35"/>
    <d v="2010-02-05T00:00:00"/>
    <x v="0"/>
    <x v="5005"/>
    <x v="0"/>
    <n v="45.97"/>
    <x v="0"/>
    <n v="2.5449999999999999"/>
    <x v="0"/>
    <n v="209.85296629999999"/>
    <x v="0"/>
    <n v="8.5540000000000003"/>
    <x v="0"/>
  </r>
  <r>
    <x v="35"/>
    <d v="2010-02-12T00:00:00"/>
    <x v="0"/>
    <x v="5006"/>
    <x v="1"/>
    <n v="46.11"/>
    <x v="0"/>
    <n v="2.5390000000000001"/>
    <x v="0"/>
    <n v="209.9970208"/>
    <x v="0"/>
    <n v="8.5540000000000003"/>
    <x v="0"/>
  </r>
  <r>
    <x v="35"/>
    <d v="2010-02-19T00:00:00"/>
    <x v="0"/>
    <x v="5007"/>
    <x v="0"/>
    <n v="45.66"/>
    <x v="0"/>
    <n v="2.472"/>
    <x v="0"/>
    <n v="210.04510239999999"/>
    <x v="0"/>
    <n v="8.5540000000000003"/>
    <x v="0"/>
  </r>
  <r>
    <x v="35"/>
    <d v="2010-02-26T00:00:00"/>
    <x v="0"/>
    <x v="5008"/>
    <x v="0"/>
    <n v="50.87"/>
    <x v="1"/>
    <n v="2.52"/>
    <x v="0"/>
    <n v="210.07718850000001"/>
    <x v="0"/>
    <n v="8.5540000000000003"/>
    <x v="0"/>
  </r>
  <r>
    <x v="35"/>
    <d v="2010-03-05T00:00:00"/>
    <x v="1"/>
    <x v="5009"/>
    <x v="0"/>
    <n v="51.33"/>
    <x v="1"/>
    <n v="2.5739999999999998"/>
    <x v="0"/>
    <n v="210.10927459999999"/>
    <x v="0"/>
    <n v="8.5540000000000003"/>
    <x v="0"/>
  </r>
  <r>
    <x v="35"/>
    <d v="2010-03-12T00:00:00"/>
    <x v="1"/>
    <x v="5010"/>
    <x v="0"/>
    <n v="61.96"/>
    <x v="1"/>
    <n v="2.6190000000000002"/>
    <x v="0"/>
    <n v="210.14136070000001"/>
    <x v="0"/>
    <n v="8.5540000000000003"/>
    <x v="0"/>
  </r>
  <r>
    <x v="35"/>
    <d v="2010-03-19T00:00:00"/>
    <x v="1"/>
    <x v="5011"/>
    <x v="0"/>
    <n v="59.56"/>
    <x v="1"/>
    <n v="2.7010000000000001"/>
    <x v="0"/>
    <n v="209.98032079999999"/>
    <x v="0"/>
    <n v="8.5540000000000003"/>
    <x v="0"/>
  </r>
  <r>
    <x v="35"/>
    <d v="2010-03-26T00:00:00"/>
    <x v="1"/>
    <x v="5012"/>
    <x v="0"/>
    <n v="55.76"/>
    <x v="1"/>
    <n v="2.7109999999999999"/>
    <x v="0"/>
    <n v="209.78709319999999"/>
    <x v="0"/>
    <n v="8.5540000000000003"/>
    <x v="0"/>
  </r>
  <r>
    <x v="35"/>
    <d v="2010-04-02T00:00:00"/>
    <x v="2"/>
    <x v="5013"/>
    <x v="0"/>
    <n v="63.43"/>
    <x v="1"/>
    <n v="2.7080000000000002"/>
    <x v="0"/>
    <n v="209.59386559999999"/>
    <x v="0"/>
    <n v="8.4640000000000004"/>
    <x v="0"/>
  </r>
  <r>
    <x v="35"/>
    <d v="2010-04-09T00:00:00"/>
    <x v="2"/>
    <x v="5014"/>
    <x v="0"/>
    <n v="68.540000000000006"/>
    <x v="1"/>
    <n v="2.7429999999999999"/>
    <x v="0"/>
    <n v="209.40063799999999"/>
    <x v="0"/>
    <n v="8.4640000000000004"/>
    <x v="0"/>
  </r>
  <r>
    <x v="35"/>
    <d v="2010-04-16T00:00:00"/>
    <x v="2"/>
    <x v="5015"/>
    <x v="0"/>
    <n v="66.739999999999995"/>
    <x v="1"/>
    <n v="2.7690000000000001"/>
    <x v="0"/>
    <n v="209.2691428"/>
    <x v="0"/>
    <n v="8.4640000000000004"/>
    <x v="0"/>
  </r>
  <r>
    <x v="35"/>
    <d v="2010-04-23T00:00:00"/>
    <x v="2"/>
    <x v="5016"/>
    <x v="0"/>
    <n v="68.03"/>
    <x v="1"/>
    <n v="2.762"/>
    <x v="0"/>
    <n v="209.2199574"/>
    <x v="0"/>
    <n v="8.4640000000000004"/>
    <x v="0"/>
  </r>
  <r>
    <x v="35"/>
    <d v="2010-04-30T00:00:00"/>
    <x v="2"/>
    <x v="5017"/>
    <x v="0"/>
    <n v="70.900000000000006"/>
    <x v="1"/>
    <n v="2.7250000000000001"/>
    <x v="0"/>
    <n v="209.170772"/>
    <x v="0"/>
    <n v="8.4640000000000004"/>
    <x v="0"/>
  </r>
  <r>
    <x v="35"/>
    <d v="2010-05-07T00:00:00"/>
    <x v="3"/>
    <x v="5018"/>
    <x v="0"/>
    <n v="75.56"/>
    <x v="1"/>
    <n v="2.786"/>
    <x v="0"/>
    <n v="209.12158669999999"/>
    <x v="0"/>
    <n v="8.4640000000000004"/>
    <x v="0"/>
  </r>
  <r>
    <x v="35"/>
    <d v="2010-05-14T00:00:00"/>
    <x v="3"/>
    <x v="5019"/>
    <x v="0"/>
    <n v="77.53"/>
    <x v="1"/>
    <n v="2.8050000000000002"/>
    <x v="0"/>
    <n v="209.11853600000001"/>
    <x v="0"/>
    <n v="8.4640000000000004"/>
    <x v="0"/>
  </r>
  <r>
    <x v="35"/>
    <d v="2010-05-21T00:00:00"/>
    <x v="3"/>
    <x v="5020"/>
    <x v="0"/>
    <n v="77.34"/>
    <x v="1"/>
    <n v="2.7669999999999999"/>
    <x v="0"/>
    <n v="209.39229370000001"/>
    <x v="0"/>
    <n v="8.4640000000000004"/>
    <x v="0"/>
  </r>
  <r>
    <x v="35"/>
    <d v="2010-05-28T00:00:00"/>
    <x v="3"/>
    <x v="5021"/>
    <x v="0"/>
    <n v="80.87"/>
    <x v="1"/>
    <n v="2.7160000000000002"/>
    <x v="0"/>
    <n v="209.66605139999999"/>
    <x v="0"/>
    <n v="8.4640000000000004"/>
    <x v="0"/>
  </r>
  <r>
    <x v="35"/>
    <d v="2010-06-04T00:00:00"/>
    <x v="4"/>
    <x v="5022"/>
    <x v="0"/>
    <n v="79.930000000000007"/>
    <x v="1"/>
    <n v="2.6640000000000001"/>
    <x v="0"/>
    <n v="209.93980909999999"/>
    <x v="0"/>
    <n v="8.4640000000000004"/>
    <x v="0"/>
  </r>
  <r>
    <x v="35"/>
    <d v="2010-06-11T00:00:00"/>
    <x v="4"/>
    <x v="5023"/>
    <x v="0"/>
    <n v="82.3"/>
    <x v="1"/>
    <n v="2.6150000000000002"/>
    <x v="0"/>
    <n v="210.2135668"/>
    <x v="0"/>
    <n v="8.4640000000000004"/>
    <x v="0"/>
  </r>
  <r>
    <x v="35"/>
    <d v="2010-06-18T00:00:00"/>
    <x v="4"/>
    <x v="5024"/>
    <x v="0"/>
    <n v="84.37"/>
    <x v="1"/>
    <n v="2.5720000000000001"/>
    <x v="0"/>
    <n v="210.2108417"/>
    <x v="0"/>
    <n v="8.4640000000000004"/>
    <x v="0"/>
  </r>
  <r>
    <x v="35"/>
    <d v="2010-06-25T00:00:00"/>
    <x v="4"/>
    <x v="5025"/>
    <x v="0"/>
    <n v="84.14"/>
    <x v="1"/>
    <n v="2.601"/>
    <x v="0"/>
    <n v="210.09752330000001"/>
    <x v="0"/>
    <n v="8.4640000000000004"/>
    <x v="0"/>
  </r>
  <r>
    <x v="35"/>
    <d v="2010-07-02T00:00:00"/>
    <x v="5"/>
    <x v="5026"/>
    <x v="0"/>
    <n v="81.849999999999994"/>
    <x v="1"/>
    <n v="2.6059999999999999"/>
    <x v="0"/>
    <n v="209.984205"/>
    <x v="0"/>
    <n v="8.36"/>
    <x v="0"/>
  </r>
  <r>
    <x v="35"/>
    <d v="2010-07-09T00:00:00"/>
    <x v="5"/>
    <x v="5027"/>
    <x v="0"/>
    <n v="81.739999999999995"/>
    <x v="1"/>
    <n v="2.5960000000000001"/>
    <x v="0"/>
    <n v="209.8708867"/>
    <x v="0"/>
    <n v="8.36"/>
    <x v="0"/>
  </r>
  <r>
    <x v="35"/>
    <d v="2010-07-16T00:00:00"/>
    <x v="5"/>
    <x v="5028"/>
    <x v="0"/>
    <n v="84.43"/>
    <x v="1"/>
    <n v="2.5609999999999999"/>
    <x v="0"/>
    <n v="209.8630532"/>
    <x v="0"/>
    <n v="8.36"/>
    <x v="0"/>
  </r>
  <r>
    <x v="35"/>
    <d v="2010-07-23T00:00:00"/>
    <x v="5"/>
    <x v="5029"/>
    <x v="0"/>
    <n v="82.6"/>
    <x v="1"/>
    <n v="2.5419999999999998"/>
    <x v="0"/>
    <n v="209.99586629999999"/>
    <x v="0"/>
    <n v="8.36"/>
    <x v="0"/>
  </r>
  <r>
    <x v="35"/>
    <d v="2010-07-30T00:00:00"/>
    <x v="5"/>
    <x v="5030"/>
    <x v="0"/>
    <n v="81.88"/>
    <x v="1"/>
    <n v="2.6019999999999999"/>
    <x v="0"/>
    <n v="210.12867940000001"/>
    <x v="0"/>
    <n v="8.36"/>
    <x v="0"/>
  </r>
  <r>
    <x v="35"/>
    <d v="2010-08-06T00:00:00"/>
    <x v="6"/>
    <x v="5031"/>
    <x v="0"/>
    <n v="85.49"/>
    <x v="1"/>
    <n v="2.573"/>
    <x v="0"/>
    <n v="210.2614925"/>
    <x v="0"/>
    <n v="8.36"/>
    <x v="0"/>
  </r>
  <r>
    <x v="35"/>
    <d v="2010-08-13T00:00:00"/>
    <x v="6"/>
    <x v="5032"/>
    <x v="0"/>
    <n v="86.06"/>
    <x v="2"/>
    <n v="2.6440000000000001"/>
    <x v="0"/>
    <n v="210.3943056"/>
    <x v="0"/>
    <n v="8.36"/>
    <x v="0"/>
  </r>
  <r>
    <x v="35"/>
    <d v="2010-08-20T00:00:00"/>
    <x v="6"/>
    <x v="5033"/>
    <x v="0"/>
    <n v="85.54"/>
    <x v="1"/>
    <n v="2.6040000000000001"/>
    <x v="0"/>
    <n v="210.3617581"/>
    <x v="0"/>
    <n v="8.36"/>
    <x v="0"/>
  </r>
  <r>
    <x v="35"/>
    <d v="2010-08-27T00:00:00"/>
    <x v="6"/>
    <x v="5034"/>
    <x v="0"/>
    <n v="84.62"/>
    <x v="1"/>
    <n v="2.5619999999999998"/>
    <x v="0"/>
    <n v="210.32921060000001"/>
    <x v="0"/>
    <n v="8.36"/>
    <x v="0"/>
  </r>
  <r>
    <x v="35"/>
    <d v="2010-09-03T00:00:00"/>
    <x v="7"/>
    <x v="5035"/>
    <x v="0"/>
    <n v="82.29"/>
    <x v="1"/>
    <n v="2.5329999999999999"/>
    <x v="0"/>
    <n v="210.29666309999999"/>
    <x v="0"/>
    <n v="8.36"/>
    <x v="0"/>
  </r>
  <r>
    <x v="35"/>
    <d v="2010-09-10T00:00:00"/>
    <x v="7"/>
    <x v="5036"/>
    <x v="1"/>
    <n v="80.58"/>
    <x v="1"/>
    <n v="2.5129999999999999"/>
    <x v="0"/>
    <n v="210.2641156"/>
    <x v="0"/>
    <n v="8.36"/>
    <x v="0"/>
  </r>
  <r>
    <x v="35"/>
    <d v="2010-09-17T00:00:00"/>
    <x v="7"/>
    <x v="5037"/>
    <x v="0"/>
    <n v="82.1"/>
    <x v="1"/>
    <n v="2.5499999999999998"/>
    <x v="0"/>
    <n v="210.29245040000001"/>
    <x v="0"/>
    <n v="8.36"/>
    <x v="0"/>
  </r>
  <r>
    <x v="35"/>
    <d v="2010-09-24T00:00:00"/>
    <x v="7"/>
    <x v="5038"/>
    <x v="0"/>
    <n v="79.17"/>
    <x v="1"/>
    <n v="2.5779999999999998"/>
    <x v="0"/>
    <n v="210.3664469"/>
    <x v="0"/>
    <n v="8.36"/>
    <x v="0"/>
  </r>
  <r>
    <x v="35"/>
    <d v="2010-10-01T00:00:00"/>
    <x v="8"/>
    <x v="5039"/>
    <x v="0"/>
    <n v="74.66"/>
    <x v="1"/>
    <n v="2.5670000000000002"/>
    <x v="0"/>
    <n v="210.4404433"/>
    <x v="0"/>
    <n v="8.4760000000000009"/>
    <x v="0"/>
  </r>
  <r>
    <x v="35"/>
    <d v="2010-10-08T00:00:00"/>
    <x v="8"/>
    <x v="5040"/>
    <x v="0"/>
    <n v="66.34"/>
    <x v="1"/>
    <n v="2.5950000000000002"/>
    <x v="0"/>
    <n v="210.51443979999999"/>
    <x v="0"/>
    <n v="8.4760000000000009"/>
    <x v="0"/>
  </r>
  <r>
    <x v="35"/>
    <d v="2010-10-15T00:00:00"/>
    <x v="8"/>
    <x v="5041"/>
    <x v="0"/>
    <n v="71.569999999999993"/>
    <x v="1"/>
    <n v="2.7050000000000001"/>
    <x v="0"/>
    <n v="210.5805944"/>
    <x v="0"/>
    <n v="8.4760000000000009"/>
    <x v="0"/>
  </r>
  <r>
    <x v="35"/>
    <d v="2010-10-22T00:00:00"/>
    <x v="8"/>
    <x v="5042"/>
    <x v="0"/>
    <n v="72.239999999999995"/>
    <x v="1"/>
    <n v="2.698"/>
    <x v="0"/>
    <n v="210.62714439999999"/>
    <x v="0"/>
    <n v="8.4760000000000009"/>
    <x v="0"/>
  </r>
  <r>
    <x v="35"/>
    <d v="2010-10-29T00:00:00"/>
    <x v="8"/>
    <x v="5043"/>
    <x v="0"/>
    <n v="76.22"/>
    <x v="1"/>
    <n v="2.68"/>
    <x v="0"/>
    <n v="210.67369439999999"/>
    <x v="0"/>
    <n v="8.4760000000000009"/>
    <x v="0"/>
  </r>
  <r>
    <x v="35"/>
    <d v="2010-11-05T00:00:00"/>
    <x v="9"/>
    <x v="5044"/>
    <x v="0"/>
    <n v="62.72"/>
    <x v="1"/>
    <n v="2.6549999999999998"/>
    <x v="0"/>
    <n v="210.72024440000001"/>
    <x v="0"/>
    <n v="8.4760000000000009"/>
    <x v="0"/>
  </r>
  <r>
    <x v="35"/>
    <d v="2010-11-12T00:00:00"/>
    <x v="9"/>
    <x v="5045"/>
    <x v="0"/>
    <n v="61.97"/>
    <x v="1"/>
    <n v="2.7050000000000001"/>
    <x v="0"/>
    <n v="210.76679440000001"/>
    <x v="0"/>
    <n v="8.4760000000000009"/>
    <x v="0"/>
  </r>
  <r>
    <x v="35"/>
    <d v="2010-11-19T00:00:00"/>
    <x v="9"/>
    <x v="5046"/>
    <x v="0"/>
    <n v="56.73"/>
    <x v="1"/>
    <n v="2.7410000000000001"/>
    <x v="0"/>
    <n v="210.65429"/>
    <x v="0"/>
    <n v="8.4760000000000009"/>
    <x v="0"/>
  </r>
  <r>
    <x v="35"/>
    <d v="2010-11-26T00:00:00"/>
    <x v="9"/>
    <x v="5047"/>
    <x v="1"/>
    <n v="67.73"/>
    <x v="1"/>
    <n v="2.7250000000000001"/>
    <x v="0"/>
    <n v="210.5152765"/>
    <x v="0"/>
    <n v="8.4760000000000009"/>
    <x v="0"/>
  </r>
  <r>
    <x v="35"/>
    <d v="2010-12-03T00:00:00"/>
    <x v="10"/>
    <x v="5048"/>
    <x v="0"/>
    <n v="54.44"/>
    <x v="1"/>
    <n v="2.694"/>
    <x v="0"/>
    <n v="210.37626299999999"/>
    <x v="0"/>
    <n v="8.4760000000000009"/>
    <x v="0"/>
  </r>
  <r>
    <x v="35"/>
    <d v="2010-12-10T00:00:00"/>
    <x v="10"/>
    <x v="5049"/>
    <x v="0"/>
    <n v="51.83"/>
    <x v="1"/>
    <n v="2.8130000000000002"/>
    <x v="0"/>
    <n v="210.2372494"/>
    <x v="0"/>
    <n v="8.4760000000000009"/>
    <x v="0"/>
  </r>
  <r>
    <x v="35"/>
    <d v="2010-12-17T00:00:00"/>
    <x v="10"/>
    <x v="5050"/>
    <x v="0"/>
    <n v="56.73"/>
    <x v="1"/>
    <n v="2.8519999999999999"/>
    <x v="0"/>
    <n v="210.1787224"/>
    <x v="0"/>
    <n v="8.4760000000000009"/>
    <x v="0"/>
  </r>
  <r>
    <x v="35"/>
    <d v="2010-12-24T00:00:00"/>
    <x v="10"/>
    <x v="5051"/>
    <x v="0"/>
    <n v="59.1"/>
    <x v="1"/>
    <n v="2.863"/>
    <x v="0"/>
    <n v="210.1805602"/>
    <x v="0"/>
    <n v="8.4760000000000009"/>
    <x v="0"/>
  </r>
  <r>
    <x v="35"/>
    <d v="2010-12-31T00:00:00"/>
    <x v="10"/>
    <x v="5052"/>
    <x v="1"/>
    <n v="52.88"/>
    <x v="1"/>
    <n v="2.9489999999999998"/>
    <x v="0"/>
    <n v="210.18239800000001"/>
    <x v="0"/>
    <n v="8.4760000000000009"/>
    <x v="0"/>
  </r>
  <r>
    <x v="35"/>
    <d v="2011-01-07T00:00:00"/>
    <x v="11"/>
    <x v="5053"/>
    <x v="0"/>
    <n v="54.11"/>
    <x v="1"/>
    <n v="2.9420000000000002"/>
    <x v="0"/>
    <n v="210.18423580000001"/>
    <x v="0"/>
    <n v="8.3949999999999996"/>
    <x v="0"/>
  </r>
  <r>
    <x v="35"/>
    <d v="2011-01-14T00:00:00"/>
    <x v="11"/>
    <x v="5054"/>
    <x v="0"/>
    <n v="42.87"/>
    <x v="0"/>
    <n v="2.9710000000000001"/>
    <x v="0"/>
    <n v="210.2379731"/>
    <x v="0"/>
    <n v="8.3949999999999996"/>
    <x v="0"/>
  </r>
  <r>
    <x v="35"/>
    <d v="2011-01-21T00:00:00"/>
    <x v="11"/>
    <x v="5055"/>
    <x v="0"/>
    <n v="51.18"/>
    <x v="1"/>
    <n v="2.98"/>
    <x v="0"/>
    <n v="210.60310720000001"/>
    <x v="0"/>
    <n v="8.3949999999999996"/>
    <x v="0"/>
  </r>
  <r>
    <x v="35"/>
    <d v="2011-01-28T00:00:00"/>
    <x v="11"/>
    <x v="5056"/>
    <x v="0"/>
    <n v="48.74"/>
    <x v="0"/>
    <n v="2.9950000000000001"/>
    <x v="0"/>
    <n v="210.96824119999999"/>
    <x v="0"/>
    <n v="8.3949999999999996"/>
    <x v="0"/>
  </r>
  <r>
    <x v="35"/>
    <d v="2011-02-04T00:00:00"/>
    <x v="0"/>
    <x v="5057"/>
    <x v="0"/>
    <n v="46.68"/>
    <x v="0"/>
    <n v="2.98"/>
    <x v="0"/>
    <n v="211.3333753"/>
    <x v="0"/>
    <n v="8.3949999999999996"/>
    <x v="0"/>
  </r>
  <r>
    <x v="35"/>
    <d v="2011-02-11T00:00:00"/>
    <x v="0"/>
    <x v="5058"/>
    <x v="1"/>
    <n v="41.16"/>
    <x v="0"/>
    <n v="3.0089999999999999"/>
    <x v="1"/>
    <n v="211.69850930000001"/>
    <x v="0"/>
    <n v="8.3949999999999996"/>
    <x v="0"/>
  </r>
  <r>
    <x v="35"/>
    <d v="2011-02-18T00:00:00"/>
    <x v="0"/>
    <x v="5059"/>
    <x v="0"/>
    <n v="57.48"/>
    <x v="1"/>
    <n v="3.0169999999999999"/>
    <x v="1"/>
    <n v="212.00635220000001"/>
    <x v="0"/>
    <n v="8.3949999999999996"/>
    <x v="0"/>
  </r>
  <r>
    <x v="35"/>
    <d v="2011-02-25T00:00:00"/>
    <x v="0"/>
    <x v="5060"/>
    <x v="0"/>
    <n v="67.73"/>
    <x v="1"/>
    <n v="3.0529999999999999"/>
    <x v="1"/>
    <n v="212.2912786"/>
    <x v="0"/>
    <n v="8.3949999999999996"/>
    <x v="0"/>
  </r>
  <r>
    <x v="35"/>
    <d v="2011-03-04T00:00:00"/>
    <x v="1"/>
    <x v="5061"/>
    <x v="0"/>
    <n v="64.55"/>
    <x v="1"/>
    <n v="3.282"/>
    <x v="1"/>
    <n v="212.57620499999999"/>
    <x v="0"/>
    <n v="8.3949999999999996"/>
    <x v="0"/>
  </r>
  <r>
    <x v="35"/>
    <d v="2011-03-11T00:00:00"/>
    <x v="1"/>
    <x v="5062"/>
    <x v="0"/>
    <n v="59.15"/>
    <x v="1"/>
    <n v="3.448"/>
    <x v="1"/>
    <n v="212.86113130000001"/>
    <x v="0"/>
    <n v="8.3949999999999996"/>
    <x v="0"/>
  </r>
  <r>
    <x v="35"/>
    <d v="2011-03-18T00:00:00"/>
    <x v="1"/>
    <x v="5063"/>
    <x v="0"/>
    <n v="64.900000000000006"/>
    <x v="1"/>
    <n v="3.4870000000000001"/>
    <x v="1"/>
    <n v="213.10967869999999"/>
    <x v="0"/>
    <n v="8.3949999999999996"/>
    <x v="0"/>
  </r>
  <r>
    <x v="35"/>
    <d v="2011-03-25T00:00:00"/>
    <x v="1"/>
    <x v="5064"/>
    <x v="0"/>
    <n v="71.069999999999993"/>
    <x v="1"/>
    <n v="3.488"/>
    <x v="1"/>
    <n v="213.3436744"/>
    <x v="0"/>
    <n v="8.3949999999999996"/>
    <x v="0"/>
  </r>
  <r>
    <x v="35"/>
    <d v="2011-04-01T00:00:00"/>
    <x v="2"/>
    <x v="5065"/>
    <x v="0"/>
    <n v="67.31"/>
    <x v="1"/>
    <n v="3.5289999999999999"/>
    <x v="2"/>
    <n v="213.57767010000001"/>
    <x v="0"/>
    <n v="8.3000000000000007"/>
    <x v="0"/>
  </r>
  <r>
    <x v="35"/>
    <d v="2011-04-08T00:00:00"/>
    <x v="2"/>
    <x v="5066"/>
    <x v="0"/>
    <n v="69.39"/>
    <x v="1"/>
    <n v="3.645"/>
    <x v="2"/>
    <n v="213.81166579999999"/>
    <x v="0"/>
    <n v="8.3000000000000007"/>
    <x v="0"/>
  </r>
  <r>
    <x v="35"/>
    <d v="2011-04-15T00:00:00"/>
    <x v="2"/>
    <x v="5067"/>
    <x v="0"/>
    <n v="73.25"/>
    <x v="1"/>
    <n v="3.7629999999999999"/>
    <x v="2"/>
    <n v="214.026217"/>
    <x v="0"/>
    <n v="8.3000000000000007"/>
    <x v="0"/>
  </r>
  <r>
    <x v="35"/>
    <d v="2011-04-22T00:00:00"/>
    <x v="2"/>
    <x v="5068"/>
    <x v="0"/>
    <n v="74.569999999999993"/>
    <x v="1"/>
    <n v="3.8050000000000002"/>
    <x v="2"/>
    <n v="214.1921572"/>
    <x v="0"/>
    <n v="8.3000000000000007"/>
    <x v="0"/>
  </r>
  <r>
    <x v="35"/>
    <d v="2011-04-29T00:00:00"/>
    <x v="2"/>
    <x v="5069"/>
    <x v="0"/>
    <n v="76.099999999999994"/>
    <x v="1"/>
    <n v="3.8370000000000002"/>
    <x v="2"/>
    <n v="214.35809739999999"/>
    <x v="0"/>
    <n v="8.3000000000000007"/>
    <x v="0"/>
  </r>
  <r>
    <x v="35"/>
    <d v="2011-05-06T00:00:00"/>
    <x v="3"/>
    <x v="5070"/>
    <x v="0"/>
    <n v="69.56"/>
    <x v="1"/>
    <n v="3.9169999999999998"/>
    <x v="2"/>
    <n v="214.52403760000001"/>
    <x v="0"/>
    <n v="8.3000000000000007"/>
    <x v="0"/>
  </r>
  <r>
    <x v="35"/>
    <d v="2011-05-13T00:00:00"/>
    <x v="3"/>
    <x v="5071"/>
    <x v="0"/>
    <n v="76.73"/>
    <x v="1"/>
    <n v="3.92"/>
    <x v="2"/>
    <n v="214.68997780000001"/>
    <x v="0"/>
    <n v="8.3000000000000007"/>
    <x v="0"/>
  </r>
  <r>
    <x v="35"/>
    <d v="2011-05-20T00:00:00"/>
    <x v="3"/>
    <x v="5072"/>
    <x v="0"/>
    <n v="73.02"/>
    <x v="1"/>
    <n v="3.9249999999999998"/>
    <x v="2"/>
    <n v="214.46541199999999"/>
    <x v="0"/>
    <n v="8.3000000000000007"/>
    <x v="0"/>
  </r>
  <r>
    <x v="35"/>
    <d v="2011-05-27T00:00:00"/>
    <x v="3"/>
    <x v="5073"/>
    <x v="0"/>
    <n v="81.28"/>
    <x v="1"/>
    <n v="3.786"/>
    <x v="2"/>
    <n v="214.24084619999999"/>
    <x v="0"/>
    <n v="8.3000000000000007"/>
    <x v="0"/>
  </r>
  <r>
    <x v="35"/>
    <d v="2011-06-03T00:00:00"/>
    <x v="4"/>
    <x v="5074"/>
    <x v="0"/>
    <n v="82.96"/>
    <x v="1"/>
    <n v="3.69"/>
    <x v="2"/>
    <n v="214.01628049999999"/>
    <x v="0"/>
    <n v="8.3000000000000007"/>
    <x v="0"/>
  </r>
  <r>
    <x v="35"/>
    <d v="2011-06-10T00:00:00"/>
    <x v="4"/>
    <x v="5075"/>
    <x v="0"/>
    <n v="82.41"/>
    <x v="1"/>
    <n v="3.633"/>
    <x v="2"/>
    <n v="213.7917147"/>
    <x v="0"/>
    <n v="8.3000000000000007"/>
    <x v="0"/>
  </r>
  <r>
    <x v="35"/>
    <d v="2011-06-17T00:00:00"/>
    <x v="4"/>
    <x v="5076"/>
    <x v="0"/>
    <n v="84.43"/>
    <x v="1"/>
    <n v="3.5990000000000002"/>
    <x v="2"/>
    <n v="213.74812560000001"/>
    <x v="0"/>
    <n v="8.3000000000000007"/>
    <x v="0"/>
  </r>
  <r>
    <x v="35"/>
    <d v="2011-06-24T00:00:00"/>
    <x v="4"/>
    <x v="5077"/>
    <x v="0"/>
    <n v="83.95"/>
    <x v="1"/>
    <n v="3.569"/>
    <x v="2"/>
    <n v="213.84026890000001"/>
    <x v="0"/>
    <n v="8.3000000000000007"/>
    <x v="0"/>
  </r>
  <r>
    <x v="35"/>
    <d v="2011-07-01T00:00:00"/>
    <x v="5"/>
    <x v="5078"/>
    <x v="0"/>
    <n v="85.33"/>
    <x v="1"/>
    <n v="3.5019999999999998"/>
    <x v="2"/>
    <n v="213.93241219999999"/>
    <x v="0"/>
    <n v="8.1769999999999996"/>
    <x v="0"/>
  </r>
  <r>
    <x v="35"/>
    <d v="2011-07-08T00:00:00"/>
    <x v="5"/>
    <x v="5079"/>
    <x v="0"/>
    <n v="84.71"/>
    <x v="1"/>
    <n v="3.44"/>
    <x v="1"/>
    <n v="214.02455560000001"/>
    <x v="0"/>
    <n v="8.1769999999999996"/>
    <x v="0"/>
  </r>
  <r>
    <x v="35"/>
    <d v="2011-07-15T00:00:00"/>
    <x v="5"/>
    <x v="5080"/>
    <x v="0"/>
    <n v="85.63"/>
    <x v="1"/>
    <n v="3.55"/>
    <x v="2"/>
    <n v="214.1083654"/>
    <x v="0"/>
    <n v="8.1769999999999996"/>
    <x v="0"/>
  </r>
  <r>
    <x v="35"/>
    <d v="2011-07-22T00:00:00"/>
    <x v="5"/>
    <x v="5081"/>
    <x v="0"/>
    <n v="83.31"/>
    <x v="1"/>
    <n v="3.637"/>
    <x v="2"/>
    <n v="214.17134160000001"/>
    <x v="0"/>
    <n v="8.1769999999999996"/>
    <x v="0"/>
  </r>
  <r>
    <x v="35"/>
    <d v="2011-07-29T00:00:00"/>
    <x v="5"/>
    <x v="5082"/>
    <x v="0"/>
    <n v="84.99"/>
    <x v="1"/>
    <n v="3.66"/>
    <x v="2"/>
    <n v="214.23431769999999"/>
    <x v="0"/>
    <n v="8.1769999999999996"/>
    <x v="0"/>
  </r>
  <r>
    <x v="35"/>
    <d v="2011-08-05T00:00:00"/>
    <x v="6"/>
    <x v="5083"/>
    <x v="0"/>
    <n v="86.71"/>
    <x v="2"/>
    <n v="3.6520000000000001"/>
    <x v="2"/>
    <n v="214.2972939"/>
    <x v="0"/>
    <n v="8.1769999999999996"/>
    <x v="0"/>
  </r>
  <r>
    <x v="35"/>
    <d v="2011-08-12T00:00:00"/>
    <x v="6"/>
    <x v="5084"/>
    <x v="0"/>
    <n v="87.64"/>
    <x v="2"/>
    <n v="3.6080000000000001"/>
    <x v="2"/>
    <n v="214.36027010000001"/>
    <x v="0"/>
    <n v="8.1769999999999996"/>
    <x v="0"/>
  </r>
  <r>
    <x v="35"/>
    <d v="2011-08-19T00:00:00"/>
    <x v="6"/>
    <x v="5085"/>
    <x v="0"/>
    <n v="87.24"/>
    <x v="2"/>
    <n v="3.5339999999999998"/>
    <x v="2"/>
    <n v="214.42399349999999"/>
    <x v="0"/>
    <n v="8.1769999999999996"/>
    <x v="0"/>
  </r>
  <r>
    <x v="35"/>
    <d v="2011-08-26T00:00:00"/>
    <x v="6"/>
    <x v="5086"/>
    <x v="0"/>
    <n v="86.02"/>
    <x v="2"/>
    <n v="3.5009999999999999"/>
    <x v="2"/>
    <n v="214.4878416"/>
    <x v="0"/>
    <n v="8.1769999999999996"/>
    <x v="0"/>
  </r>
  <r>
    <x v="35"/>
    <d v="2011-09-02T00:00:00"/>
    <x v="7"/>
    <x v="5087"/>
    <x v="0"/>
    <n v="87.5"/>
    <x v="2"/>
    <n v="3.4809999999999999"/>
    <x v="1"/>
    <n v="214.5516896"/>
    <x v="0"/>
    <n v="8.1769999999999996"/>
    <x v="0"/>
  </r>
  <r>
    <x v="35"/>
    <d v="2011-09-09T00:00:00"/>
    <x v="7"/>
    <x v="5088"/>
    <x v="1"/>
    <n v="77.94"/>
    <x v="1"/>
    <n v="3.4990000000000001"/>
    <x v="1"/>
    <n v="214.61553760000001"/>
    <x v="0"/>
    <n v="8.1769999999999996"/>
    <x v="0"/>
  </r>
  <r>
    <x v="35"/>
    <d v="2011-09-16T00:00:00"/>
    <x v="7"/>
    <x v="5089"/>
    <x v="0"/>
    <n v="82.06"/>
    <x v="1"/>
    <n v="3.4729999999999999"/>
    <x v="1"/>
    <n v="214.79341109999999"/>
    <x v="0"/>
    <n v="8.1769999999999996"/>
    <x v="0"/>
  </r>
  <r>
    <x v="35"/>
    <d v="2011-09-23T00:00:00"/>
    <x v="7"/>
    <x v="5090"/>
    <x v="0"/>
    <n v="78.349999999999994"/>
    <x v="1"/>
    <n v="3.4409999999999998"/>
    <x v="1"/>
    <n v="215.12331850000001"/>
    <x v="0"/>
    <n v="8.1769999999999996"/>
    <x v="0"/>
  </r>
  <r>
    <x v="35"/>
    <d v="2011-09-30T00:00:00"/>
    <x v="7"/>
    <x v="5091"/>
    <x v="0"/>
    <n v="81.52"/>
    <x v="1"/>
    <n v="3.3279999999999998"/>
    <x v="1"/>
    <n v="215.45322590000001"/>
    <x v="0"/>
    <n v="8.1769999999999996"/>
    <x v="0"/>
  </r>
  <r>
    <x v="35"/>
    <d v="2011-10-07T00:00:00"/>
    <x v="8"/>
    <x v="5092"/>
    <x v="0"/>
    <n v="71.2"/>
    <x v="1"/>
    <n v="3.262"/>
    <x v="1"/>
    <n v="215.7831333"/>
    <x v="0"/>
    <n v="7.7160000000000002"/>
    <x v="1"/>
  </r>
  <r>
    <x v="35"/>
    <d v="2011-10-14T00:00:00"/>
    <x v="8"/>
    <x v="5093"/>
    <x v="0"/>
    <n v="74.16"/>
    <x v="1"/>
    <n v="3.234"/>
    <x v="1"/>
    <n v="216.08852580000001"/>
    <x v="0"/>
    <n v="7.7160000000000002"/>
    <x v="1"/>
  </r>
  <r>
    <x v="35"/>
    <d v="2011-10-21T00:00:00"/>
    <x v="8"/>
    <x v="5094"/>
    <x v="0"/>
    <n v="67.89"/>
    <x v="1"/>
    <n v="3.3079999999999998"/>
    <x v="1"/>
    <n v="216.24682870000001"/>
    <x v="0"/>
    <n v="7.7160000000000002"/>
    <x v="1"/>
  </r>
  <r>
    <x v="35"/>
    <d v="2011-10-28T00:00:00"/>
    <x v="8"/>
    <x v="5095"/>
    <x v="0"/>
    <n v="71.31"/>
    <x v="1"/>
    <n v="3.306"/>
    <x v="1"/>
    <n v="216.40513150000001"/>
    <x v="0"/>
    <n v="7.7160000000000002"/>
    <x v="1"/>
  </r>
  <r>
    <x v="35"/>
    <d v="2011-11-04T00:00:00"/>
    <x v="9"/>
    <x v="5096"/>
    <x v="0"/>
    <n v="58.97"/>
    <x v="1"/>
    <n v="3.2869999999999999"/>
    <x v="1"/>
    <n v="216.56343440000001"/>
    <x v="0"/>
    <n v="7.7160000000000002"/>
    <x v="1"/>
  </r>
  <r>
    <x v="35"/>
    <d v="2011-11-11T00:00:00"/>
    <x v="9"/>
    <x v="5097"/>
    <x v="0"/>
    <n v="63.5"/>
    <x v="1"/>
    <n v="3.254"/>
    <x v="1"/>
    <n v="216.7217373"/>
    <x v="0"/>
    <n v="7.7160000000000002"/>
    <x v="1"/>
  </r>
  <r>
    <x v="35"/>
    <d v="2011-11-18T00:00:00"/>
    <x v="9"/>
    <x v="5098"/>
    <x v="0"/>
    <n v="66.28"/>
    <x v="1"/>
    <n v="3.26"/>
    <x v="1"/>
    <n v="216.93958610000001"/>
    <x v="0"/>
    <n v="7.7160000000000002"/>
    <x v="1"/>
  </r>
  <r>
    <x v="35"/>
    <d v="2011-11-25T00:00:00"/>
    <x v="9"/>
    <x v="5099"/>
    <x v="1"/>
    <n v="66.41"/>
    <x v="1"/>
    <n v="3.181"/>
    <x v="1"/>
    <n v="217.18125330000001"/>
    <x v="0"/>
    <n v="7.7160000000000002"/>
    <x v="1"/>
  </r>
  <r>
    <x v="35"/>
    <d v="2011-12-02T00:00:00"/>
    <x v="10"/>
    <x v="5100"/>
    <x v="0"/>
    <n v="53.57"/>
    <x v="1"/>
    <n v="3.1640000000000001"/>
    <x v="1"/>
    <n v="217.4229206"/>
    <x v="0"/>
    <n v="7.7160000000000002"/>
    <x v="1"/>
  </r>
  <r>
    <x v="35"/>
    <d v="2011-12-09T00:00:00"/>
    <x v="10"/>
    <x v="5101"/>
    <x v="0"/>
    <n v="50.64"/>
    <x v="1"/>
    <n v="3.1469999999999998"/>
    <x v="1"/>
    <n v="217.66458779999999"/>
    <x v="0"/>
    <n v="7.7160000000000002"/>
    <x v="1"/>
  </r>
  <r>
    <x v="35"/>
    <d v="2011-12-16T00:00:00"/>
    <x v="10"/>
    <x v="5102"/>
    <x v="0"/>
    <n v="58.31"/>
    <x v="1"/>
    <n v="3.133"/>
    <x v="1"/>
    <n v="217.87813389999999"/>
    <x v="0"/>
    <n v="7.7160000000000002"/>
    <x v="1"/>
  </r>
  <r>
    <x v="35"/>
    <d v="2011-12-23T00:00:00"/>
    <x v="10"/>
    <x v="5103"/>
    <x v="0"/>
    <n v="55.41"/>
    <x v="1"/>
    <n v="3.0979999999999999"/>
    <x v="1"/>
    <n v="218.05418510000001"/>
    <x v="0"/>
    <n v="7.7160000000000002"/>
    <x v="1"/>
  </r>
  <r>
    <x v="35"/>
    <d v="2011-12-30T00:00:00"/>
    <x v="10"/>
    <x v="5104"/>
    <x v="1"/>
    <n v="48.26"/>
    <x v="0"/>
    <n v="3.1320000000000001"/>
    <x v="1"/>
    <n v="218.2302364"/>
    <x v="0"/>
    <n v="7.7160000000000002"/>
    <x v="1"/>
  </r>
  <r>
    <x v="35"/>
    <d v="2012-01-06T00:00:00"/>
    <x v="11"/>
    <x v="5105"/>
    <x v="0"/>
    <n v="57.18"/>
    <x v="1"/>
    <n v="3.129"/>
    <x v="1"/>
    <n v="218.40628760000001"/>
    <x v="0"/>
    <n v="7.2439999999999998"/>
    <x v="1"/>
  </r>
  <r>
    <x v="35"/>
    <d v="2012-01-13T00:00:00"/>
    <x v="11"/>
    <x v="5106"/>
    <x v="0"/>
    <n v="56.28"/>
    <x v="1"/>
    <n v="3.254"/>
    <x v="1"/>
    <n v="218.5823389"/>
    <x v="0"/>
    <n v="7.2439999999999998"/>
    <x v="1"/>
  </r>
  <r>
    <x v="35"/>
    <d v="2012-01-20T00:00:00"/>
    <x v="11"/>
    <x v="5107"/>
    <x v="0"/>
    <n v="58.9"/>
    <x v="1"/>
    <n v="3.2749999999999999"/>
    <x v="1"/>
    <n v="218.6755292"/>
    <x v="0"/>
    <n v="7.2439999999999998"/>
    <x v="1"/>
  </r>
  <r>
    <x v="35"/>
    <d v="2012-01-27T00:00:00"/>
    <x v="11"/>
    <x v="5108"/>
    <x v="0"/>
    <n v="62.73"/>
    <x v="1"/>
    <n v="3.3130000000000002"/>
    <x v="1"/>
    <n v="218.7687195"/>
    <x v="0"/>
    <n v="7.2439999999999998"/>
    <x v="1"/>
  </r>
  <r>
    <x v="35"/>
    <d v="2012-02-03T00:00:00"/>
    <x v="0"/>
    <x v="5109"/>
    <x v="0"/>
    <n v="61.33"/>
    <x v="1"/>
    <n v="3.4209999999999998"/>
    <x v="1"/>
    <n v="218.8619099"/>
    <x v="0"/>
    <n v="7.2439999999999998"/>
    <x v="1"/>
  </r>
  <r>
    <x v="35"/>
    <d v="2012-02-10T00:00:00"/>
    <x v="0"/>
    <x v="5110"/>
    <x v="1"/>
    <n v="54.49"/>
    <x v="1"/>
    <n v="3.4620000000000002"/>
    <x v="1"/>
    <n v="218.9551002"/>
    <x v="0"/>
    <n v="7.2439999999999998"/>
    <x v="1"/>
  </r>
  <r>
    <x v="35"/>
    <d v="2012-02-17T00:00:00"/>
    <x v="0"/>
    <x v="5111"/>
    <x v="0"/>
    <n v="54.38"/>
    <x v="1"/>
    <n v="3.5030000000000001"/>
    <x v="2"/>
    <n v="219.1148297"/>
    <x v="0"/>
    <n v="7.2439999999999998"/>
    <x v="1"/>
  </r>
  <r>
    <x v="35"/>
    <d v="2012-02-24T00:00:00"/>
    <x v="0"/>
    <x v="5112"/>
    <x v="0"/>
    <n v="62.21"/>
    <x v="1"/>
    <n v="3.55"/>
    <x v="2"/>
    <n v="219.3244636"/>
    <x v="0"/>
    <n v="7.2439999999999998"/>
    <x v="1"/>
  </r>
  <r>
    <x v="35"/>
    <d v="2012-03-02T00:00:00"/>
    <x v="1"/>
    <x v="5113"/>
    <x v="0"/>
    <n v="64.540000000000006"/>
    <x v="1"/>
    <n v="3.6190000000000002"/>
    <x v="2"/>
    <n v="219.5340975"/>
    <x v="0"/>
    <n v="7.2439999999999998"/>
    <x v="1"/>
  </r>
  <r>
    <x v="35"/>
    <d v="2012-03-09T00:00:00"/>
    <x v="1"/>
    <x v="5114"/>
    <x v="0"/>
    <n v="63.19"/>
    <x v="1"/>
    <n v="3.6469999999999998"/>
    <x v="2"/>
    <n v="219.7437314"/>
    <x v="0"/>
    <n v="7.2439999999999998"/>
    <x v="1"/>
  </r>
  <r>
    <x v="35"/>
    <d v="2012-03-16T00:00:00"/>
    <x v="1"/>
    <x v="5115"/>
    <x v="0"/>
    <n v="67.48"/>
    <x v="1"/>
    <n v="3.7789999999999999"/>
    <x v="2"/>
    <n v="219.8956335"/>
    <x v="0"/>
    <n v="7.2439999999999998"/>
    <x v="1"/>
  </r>
  <r>
    <x v="35"/>
    <d v="2012-03-23T00:00:00"/>
    <x v="1"/>
    <x v="5116"/>
    <x v="0"/>
    <n v="69.180000000000007"/>
    <x v="1"/>
    <n v="3.8450000000000002"/>
    <x v="2"/>
    <n v="219.97055990000001"/>
    <x v="0"/>
    <n v="7.2439999999999998"/>
    <x v="1"/>
  </r>
  <r>
    <x v="35"/>
    <d v="2012-03-30T00:00:00"/>
    <x v="1"/>
    <x v="5117"/>
    <x v="0"/>
    <n v="70.48"/>
    <x v="1"/>
    <n v="3.891"/>
    <x v="2"/>
    <n v="220.0454862"/>
    <x v="0"/>
    <n v="7.2439999999999998"/>
    <x v="1"/>
  </r>
  <r>
    <x v="35"/>
    <d v="2012-04-06T00:00:00"/>
    <x v="2"/>
    <x v="5118"/>
    <x v="0"/>
    <n v="73.95"/>
    <x v="1"/>
    <n v="3.9340000000000002"/>
    <x v="2"/>
    <n v="220.12041249999999"/>
    <x v="0"/>
    <n v="6.9889999999999999"/>
    <x v="1"/>
  </r>
  <r>
    <x v="35"/>
    <d v="2012-04-13T00:00:00"/>
    <x v="2"/>
    <x v="5119"/>
    <x v="0"/>
    <n v="72.540000000000006"/>
    <x v="1"/>
    <n v="3.919"/>
    <x v="2"/>
    <n v="220.1953389"/>
    <x v="0"/>
    <n v="6.9889999999999999"/>
    <x v="1"/>
  </r>
  <r>
    <x v="35"/>
    <d v="2012-04-20T00:00:00"/>
    <x v="2"/>
    <x v="5120"/>
    <x v="0"/>
    <n v="70.87"/>
    <x v="1"/>
    <n v="3.9180000000000001"/>
    <x v="2"/>
    <n v="220.24839370000001"/>
    <x v="0"/>
    <n v="6.9889999999999999"/>
    <x v="1"/>
  </r>
  <r>
    <x v="35"/>
    <d v="2012-04-27T00:00:00"/>
    <x v="2"/>
    <x v="5121"/>
    <x v="0"/>
    <n v="70.06"/>
    <x v="1"/>
    <n v="3.8879999999999999"/>
    <x v="2"/>
    <n v="220.30144849999999"/>
    <x v="0"/>
    <n v="6.9889999999999999"/>
    <x v="1"/>
  </r>
  <r>
    <x v="35"/>
    <d v="2012-05-04T00:00:00"/>
    <x v="3"/>
    <x v="5122"/>
    <x v="0"/>
    <n v="77.17"/>
    <x v="1"/>
    <n v="3.835"/>
    <x v="2"/>
    <n v="220.3545033"/>
    <x v="0"/>
    <n v="6.9889999999999999"/>
    <x v="1"/>
  </r>
  <r>
    <x v="35"/>
    <d v="2012-05-11T00:00:00"/>
    <x v="3"/>
    <x v="5123"/>
    <x v="0"/>
    <n v="76.55"/>
    <x v="1"/>
    <n v="3.7639999999999998"/>
    <x v="2"/>
    <n v="220.40755809999999"/>
    <x v="0"/>
    <n v="6.9889999999999999"/>
    <x v="1"/>
  </r>
  <r>
    <x v="35"/>
    <d v="2012-05-18T00:00:00"/>
    <x v="3"/>
    <x v="5124"/>
    <x v="0"/>
    <n v="73.7"/>
    <x v="1"/>
    <n v="3.7130000000000001"/>
    <x v="2"/>
    <n v="220.42521489999999"/>
    <x v="0"/>
    <n v="6.9889999999999999"/>
    <x v="1"/>
  </r>
  <r>
    <x v="35"/>
    <d v="2012-05-25T00:00:00"/>
    <x v="3"/>
    <x v="5125"/>
    <x v="0"/>
    <n v="78.94"/>
    <x v="1"/>
    <n v="3.6360000000000001"/>
    <x v="2"/>
    <n v="220.42871239999999"/>
    <x v="0"/>
    <n v="6.9889999999999999"/>
    <x v="1"/>
  </r>
  <r>
    <x v="35"/>
    <d v="2012-06-01T00:00:00"/>
    <x v="4"/>
    <x v="5126"/>
    <x v="0"/>
    <n v="80.739999999999995"/>
    <x v="1"/>
    <n v="3.5670000000000002"/>
    <x v="2"/>
    <n v="220.4322099"/>
    <x v="0"/>
    <n v="6.9889999999999999"/>
    <x v="1"/>
  </r>
  <r>
    <x v="35"/>
    <d v="2012-06-08T00:00:00"/>
    <x v="4"/>
    <x v="5127"/>
    <x v="0"/>
    <n v="81.5"/>
    <x v="1"/>
    <n v="3.5129999999999999"/>
    <x v="2"/>
    <n v="220.43570729999999"/>
    <x v="0"/>
    <n v="6.9889999999999999"/>
    <x v="1"/>
  </r>
  <r>
    <x v="35"/>
    <d v="2012-06-15T00:00:00"/>
    <x v="4"/>
    <x v="5128"/>
    <x v="0"/>
    <n v="82.15"/>
    <x v="1"/>
    <n v="3.407"/>
    <x v="1"/>
    <n v="220.4494148"/>
    <x v="0"/>
    <n v="6.9889999999999999"/>
    <x v="1"/>
  </r>
  <r>
    <x v="35"/>
    <d v="2012-06-22T00:00:00"/>
    <x v="4"/>
    <x v="5129"/>
    <x v="0"/>
    <n v="80.400000000000006"/>
    <x v="1"/>
    <n v="3.3580000000000001"/>
    <x v="1"/>
    <n v="220.4886472"/>
    <x v="0"/>
    <n v="6.9889999999999999"/>
    <x v="1"/>
  </r>
  <r>
    <x v="35"/>
    <d v="2012-06-29T00:00:00"/>
    <x v="4"/>
    <x v="5130"/>
    <x v="0"/>
    <n v="86.68"/>
    <x v="2"/>
    <n v="3.2730000000000001"/>
    <x v="1"/>
    <n v="220.52787960000001"/>
    <x v="0"/>
    <n v="6.9889999999999999"/>
    <x v="1"/>
  </r>
  <r>
    <x v="35"/>
    <d v="2012-07-06T00:00:00"/>
    <x v="5"/>
    <x v="5131"/>
    <x v="0"/>
    <n v="81.52"/>
    <x v="1"/>
    <n v="3.2320000000000002"/>
    <x v="1"/>
    <n v="220.56711200000001"/>
    <x v="0"/>
    <n v="6.6230000000000002"/>
    <x v="1"/>
  </r>
  <r>
    <x v="35"/>
    <d v="2012-07-13T00:00:00"/>
    <x v="5"/>
    <x v="5132"/>
    <x v="0"/>
    <n v="78.150000000000006"/>
    <x v="1"/>
    <n v="3.2450000000000001"/>
    <x v="1"/>
    <n v="220.60634440000001"/>
    <x v="0"/>
    <n v="6.6230000000000002"/>
    <x v="1"/>
  </r>
  <r>
    <x v="35"/>
    <d v="2012-07-20T00:00:00"/>
    <x v="5"/>
    <x v="5133"/>
    <x v="0"/>
    <n v="81.760000000000005"/>
    <x v="1"/>
    <n v="3.3010000000000002"/>
    <x v="1"/>
    <n v="220.61487489999999"/>
    <x v="0"/>
    <n v="6.6230000000000002"/>
    <x v="1"/>
  </r>
  <r>
    <x v="35"/>
    <d v="2012-07-27T00:00:00"/>
    <x v="5"/>
    <x v="5134"/>
    <x v="0"/>
    <n v="84"/>
    <x v="1"/>
    <n v="3.3919999999999999"/>
    <x v="1"/>
    <n v="220.6234054"/>
    <x v="0"/>
    <n v="6.6230000000000002"/>
    <x v="1"/>
  </r>
  <r>
    <x v="35"/>
    <d v="2012-08-03T00:00:00"/>
    <x v="6"/>
    <x v="5135"/>
    <x v="0"/>
    <n v="85.56"/>
    <x v="1"/>
    <n v="3.4039999999999999"/>
    <x v="1"/>
    <n v="220.63193580000001"/>
    <x v="0"/>
    <n v="6.6230000000000002"/>
    <x v="1"/>
  </r>
  <r>
    <x v="35"/>
    <d v="2012-08-10T00:00:00"/>
    <x v="6"/>
    <x v="5136"/>
    <x v="0"/>
    <n v="84.41"/>
    <x v="1"/>
    <n v="3.49"/>
    <x v="1"/>
    <n v="220.64046630000001"/>
    <x v="0"/>
    <n v="6.6230000000000002"/>
    <x v="1"/>
  </r>
  <r>
    <x v="35"/>
    <d v="2012-08-17T00:00:00"/>
    <x v="6"/>
    <x v="5137"/>
    <x v="0"/>
    <n v="85.89"/>
    <x v="1"/>
    <n v="3.5710000000000002"/>
    <x v="2"/>
    <n v="220.71996089999999"/>
    <x v="0"/>
    <n v="6.6230000000000002"/>
    <x v="1"/>
  </r>
  <r>
    <x v="35"/>
    <d v="2012-08-24T00:00:00"/>
    <x v="6"/>
    <x v="5138"/>
    <x v="0"/>
    <n v="81.260000000000005"/>
    <x v="1"/>
    <n v="3.5739999999999998"/>
    <x v="2"/>
    <n v="220.85267870000001"/>
    <x v="0"/>
    <n v="6.6230000000000002"/>
    <x v="1"/>
  </r>
  <r>
    <x v="35"/>
    <d v="2012-08-31T00:00:00"/>
    <x v="6"/>
    <x v="5139"/>
    <x v="0"/>
    <n v="84.79"/>
    <x v="1"/>
    <n v="3.6080000000000001"/>
    <x v="2"/>
    <n v="220.98539640000001"/>
    <x v="0"/>
    <n v="6.6230000000000002"/>
    <x v="1"/>
  </r>
  <r>
    <x v="35"/>
    <d v="2012-09-07T00:00:00"/>
    <x v="7"/>
    <x v="5140"/>
    <x v="1"/>
    <n v="84.19"/>
    <x v="1"/>
    <n v="3.6970000000000001"/>
    <x v="2"/>
    <n v="221.11811420000001"/>
    <x v="0"/>
    <n v="6.6230000000000002"/>
    <x v="1"/>
  </r>
  <r>
    <x v="35"/>
    <d v="2012-09-14T00:00:00"/>
    <x v="7"/>
    <x v="5141"/>
    <x v="0"/>
    <n v="78.16"/>
    <x v="1"/>
    <n v="3.6920000000000002"/>
    <x v="2"/>
    <n v="221.26012069999999"/>
    <x v="0"/>
    <n v="6.6230000000000002"/>
    <x v="1"/>
  </r>
  <r>
    <x v="35"/>
    <d v="2012-09-21T00:00:00"/>
    <x v="7"/>
    <x v="5142"/>
    <x v="0"/>
    <n v="75.98"/>
    <x v="1"/>
    <n v="3.7090000000000001"/>
    <x v="2"/>
    <n v="221.45786039999999"/>
    <x v="0"/>
    <n v="6.6230000000000002"/>
    <x v="1"/>
  </r>
  <r>
    <x v="35"/>
    <d v="2012-09-28T00:00:00"/>
    <x v="7"/>
    <x v="5143"/>
    <x v="0"/>
    <n v="79.489999999999995"/>
    <x v="1"/>
    <n v="3.66"/>
    <x v="2"/>
    <n v="221.65559999999999"/>
    <x v="0"/>
    <n v="6.6230000000000002"/>
    <x v="1"/>
  </r>
  <r>
    <x v="35"/>
    <d v="2012-10-05T00:00:00"/>
    <x v="8"/>
    <x v="5144"/>
    <x v="0"/>
    <n v="73.569999999999993"/>
    <x v="1"/>
    <n v="3.6110000000000002"/>
    <x v="2"/>
    <n v="221.8533396"/>
    <x v="0"/>
    <n v="6.2279999999999998"/>
    <x v="1"/>
  </r>
  <r>
    <x v="35"/>
    <d v="2012-10-12T00:00:00"/>
    <x v="8"/>
    <x v="5145"/>
    <x v="0"/>
    <n v="71.28"/>
    <x v="1"/>
    <n v="3.5760000000000001"/>
    <x v="2"/>
    <n v="222.0510793"/>
    <x v="0"/>
    <n v="6.2279999999999998"/>
    <x v="1"/>
  </r>
  <r>
    <x v="35"/>
    <d v="2012-10-19T00:00:00"/>
    <x v="8"/>
    <x v="5146"/>
    <x v="0"/>
    <n v="74.06"/>
    <x v="1"/>
    <n v="3.57"/>
    <x v="2"/>
    <n v="222.0951719"/>
    <x v="0"/>
    <n v="6.2279999999999998"/>
    <x v="1"/>
  </r>
  <r>
    <x v="35"/>
    <d v="2012-10-26T00:00:00"/>
    <x v="8"/>
    <x v="5147"/>
    <x v="0"/>
    <n v="74.39"/>
    <x v="1"/>
    <n v="3.4940000000000002"/>
    <x v="1"/>
    <n v="222.11365660000001"/>
    <x v="0"/>
    <n v="6.2279999999999998"/>
    <x v="1"/>
  </r>
  <r>
    <x v="36"/>
    <d v="2010-02-05T00:00:00"/>
    <x v="0"/>
    <x v="5148"/>
    <x v="0"/>
    <n v="45.97"/>
    <x v="0"/>
    <n v="2.5720000000000001"/>
    <x v="0"/>
    <n v="209.85296629999999"/>
    <x v="0"/>
    <n v="8.5540000000000003"/>
    <x v="0"/>
  </r>
  <r>
    <x v="36"/>
    <d v="2010-02-12T00:00:00"/>
    <x v="0"/>
    <x v="5149"/>
    <x v="1"/>
    <n v="46.11"/>
    <x v="0"/>
    <n v="2.548"/>
    <x v="0"/>
    <n v="209.9970208"/>
    <x v="0"/>
    <n v="8.5540000000000003"/>
    <x v="0"/>
  </r>
  <r>
    <x v="36"/>
    <d v="2010-02-19T00:00:00"/>
    <x v="0"/>
    <x v="5150"/>
    <x v="0"/>
    <n v="45.66"/>
    <x v="0"/>
    <n v="2.5139999999999998"/>
    <x v="0"/>
    <n v="210.04510239999999"/>
    <x v="0"/>
    <n v="8.5540000000000003"/>
    <x v="0"/>
  </r>
  <r>
    <x v="36"/>
    <d v="2010-02-26T00:00:00"/>
    <x v="0"/>
    <x v="5151"/>
    <x v="0"/>
    <n v="50.87"/>
    <x v="1"/>
    <n v="2.5609999999999999"/>
    <x v="0"/>
    <n v="210.07718850000001"/>
    <x v="0"/>
    <n v="8.5540000000000003"/>
    <x v="0"/>
  </r>
  <r>
    <x v="36"/>
    <d v="2010-03-05T00:00:00"/>
    <x v="1"/>
    <x v="5152"/>
    <x v="0"/>
    <n v="51.33"/>
    <x v="1"/>
    <n v="2.625"/>
    <x v="0"/>
    <n v="210.10927459999999"/>
    <x v="0"/>
    <n v="8.5540000000000003"/>
    <x v="0"/>
  </r>
  <r>
    <x v="36"/>
    <d v="2010-03-12T00:00:00"/>
    <x v="1"/>
    <x v="5153"/>
    <x v="0"/>
    <n v="61.96"/>
    <x v="1"/>
    <n v="2.6669999999999998"/>
    <x v="0"/>
    <n v="210.14136070000001"/>
    <x v="0"/>
    <n v="8.5540000000000003"/>
    <x v="0"/>
  </r>
  <r>
    <x v="36"/>
    <d v="2010-03-19T00:00:00"/>
    <x v="1"/>
    <x v="5154"/>
    <x v="0"/>
    <n v="59.56"/>
    <x v="1"/>
    <n v="2.72"/>
    <x v="0"/>
    <n v="209.98032079999999"/>
    <x v="0"/>
    <n v="8.5540000000000003"/>
    <x v="0"/>
  </r>
  <r>
    <x v="36"/>
    <d v="2010-03-26T00:00:00"/>
    <x v="1"/>
    <x v="5155"/>
    <x v="0"/>
    <n v="55.76"/>
    <x v="1"/>
    <n v="2.7320000000000002"/>
    <x v="0"/>
    <n v="209.78709319999999"/>
    <x v="0"/>
    <n v="8.5540000000000003"/>
    <x v="0"/>
  </r>
  <r>
    <x v="36"/>
    <d v="2010-04-02T00:00:00"/>
    <x v="2"/>
    <x v="5156"/>
    <x v="0"/>
    <n v="63.43"/>
    <x v="1"/>
    <n v="2.7189999999999999"/>
    <x v="0"/>
    <n v="209.59386559999999"/>
    <x v="0"/>
    <n v="8.4640000000000004"/>
    <x v="0"/>
  </r>
  <r>
    <x v="36"/>
    <d v="2010-04-09T00:00:00"/>
    <x v="2"/>
    <x v="5157"/>
    <x v="0"/>
    <n v="68.540000000000006"/>
    <x v="1"/>
    <n v="2.77"/>
    <x v="0"/>
    <n v="209.40063799999999"/>
    <x v="0"/>
    <n v="8.4640000000000004"/>
    <x v="0"/>
  </r>
  <r>
    <x v="36"/>
    <d v="2010-04-16T00:00:00"/>
    <x v="2"/>
    <x v="5158"/>
    <x v="0"/>
    <n v="66.739999999999995"/>
    <x v="1"/>
    <n v="2.8079999999999998"/>
    <x v="0"/>
    <n v="209.2691428"/>
    <x v="0"/>
    <n v="8.4640000000000004"/>
    <x v="0"/>
  </r>
  <r>
    <x v="36"/>
    <d v="2010-04-23T00:00:00"/>
    <x v="2"/>
    <x v="5159"/>
    <x v="0"/>
    <n v="68.03"/>
    <x v="1"/>
    <n v="2.7949999999999999"/>
    <x v="0"/>
    <n v="209.2199574"/>
    <x v="0"/>
    <n v="8.4640000000000004"/>
    <x v="0"/>
  </r>
  <r>
    <x v="36"/>
    <d v="2010-04-30T00:00:00"/>
    <x v="2"/>
    <x v="5160"/>
    <x v="0"/>
    <n v="70.900000000000006"/>
    <x v="1"/>
    <n v="2.78"/>
    <x v="0"/>
    <n v="209.170772"/>
    <x v="0"/>
    <n v="8.4640000000000004"/>
    <x v="0"/>
  </r>
  <r>
    <x v="36"/>
    <d v="2010-05-07T00:00:00"/>
    <x v="3"/>
    <x v="5161"/>
    <x v="0"/>
    <n v="75.56"/>
    <x v="1"/>
    <n v="2.835"/>
    <x v="0"/>
    <n v="209.12158669999999"/>
    <x v="0"/>
    <n v="8.4640000000000004"/>
    <x v="0"/>
  </r>
  <r>
    <x v="36"/>
    <d v="2010-05-14T00:00:00"/>
    <x v="3"/>
    <x v="5162"/>
    <x v="0"/>
    <n v="77.53"/>
    <x v="1"/>
    <n v="2.8540000000000001"/>
    <x v="0"/>
    <n v="209.11853600000001"/>
    <x v="0"/>
    <n v="8.4640000000000004"/>
    <x v="0"/>
  </r>
  <r>
    <x v="36"/>
    <d v="2010-05-21T00:00:00"/>
    <x v="3"/>
    <x v="5163"/>
    <x v="0"/>
    <n v="77.34"/>
    <x v="1"/>
    <n v="2.8260000000000001"/>
    <x v="0"/>
    <n v="209.39229370000001"/>
    <x v="0"/>
    <n v="8.4640000000000004"/>
    <x v="0"/>
  </r>
  <r>
    <x v="36"/>
    <d v="2010-05-28T00:00:00"/>
    <x v="3"/>
    <x v="5164"/>
    <x v="0"/>
    <n v="80.87"/>
    <x v="1"/>
    <n v="2.7589999999999999"/>
    <x v="0"/>
    <n v="209.66605139999999"/>
    <x v="0"/>
    <n v="8.4640000000000004"/>
    <x v="0"/>
  </r>
  <r>
    <x v="36"/>
    <d v="2010-06-04T00:00:00"/>
    <x v="4"/>
    <x v="5165"/>
    <x v="0"/>
    <n v="79.930000000000007"/>
    <x v="1"/>
    <n v="2.7050000000000001"/>
    <x v="0"/>
    <n v="209.93980909999999"/>
    <x v="0"/>
    <n v="8.4640000000000004"/>
    <x v="0"/>
  </r>
  <r>
    <x v="36"/>
    <d v="2010-06-11T00:00:00"/>
    <x v="4"/>
    <x v="5166"/>
    <x v="0"/>
    <n v="82.3"/>
    <x v="1"/>
    <n v="2.6680000000000001"/>
    <x v="0"/>
    <n v="210.2135668"/>
    <x v="0"/>
    <n v="8.4640000000000004"/>
    <x v="0"/>
  </r>
  <r>
    <x v="36"/>
    <d v="2010-06-18T00:00:00"/>
    <x v="4"/>
    <x v="5167"/>
    <x v="0"/>
    <n v="84.37"/>
    <x v="1"/>
    <n v="2.637"/>
    <x v="0"/>
    <n v="210.2108417"/>
    <x v="0"/>
    <n v="8.4640000000000004"/>
    <x v="0"/>
  </r>
  <r>
    <x v="36"/>
    <d v="2010-06-25T00:00:00"/>
    <x v="4"/>
    <x v="5168"/>
    <x v="0"/>
    <n v="84.14"/>
    <x v="1"/>
    <n v="2.653"/>
    <x v="0"/>
    <n v="210.09752330000001"/>
    <x v="0"/>
    <n v="8.4640000000000004"/>
    <x v="0"/>
  </r>
  <r>
    <x v="36"/>
    <d v="2010-07-02T00:00:00"/>
    <x v="5"/>
    <x v="5169"/>
    <x v="0"/>
    <n v="81.849999999999994"/>
    <x v="1"/>
    <n v="2.669"/>
    <x v="0"/>
    <n v="209.984205"/>
    <x v="0"/>
    <n v="8.36"/>
    <x v="0"/>
  </r>
  <r>
    <x v="36"/>
    <d v="2010-07-09T00:00:00"/>
    <x v="5"/>
    <x v="5170"/>
    <x v="0"/>
    <n v="81.739999999999995"/>
    <x v="1"/>
    <n v="2.6419999999999999"/>
    <x v="0"/>
    <n v="209.8708867"/>
    <x v="0"/>
    <n v="8.36"/>
    <x v="0"/>
  </r>
  <r>
    <x v="36"/>
    <d v="2010-07-16T00:00:00"/>
    <x v="5"/>
    <x v="5171"/>
    <x v="0"/>
    <n v="84.43"/>
    <x v="1"/>
    <n v="2.6230000000000002"/>
    <x v="0"/>
    <n v="209.8630532"/>
    <x v="0"/>
    <n v="8.36"/>
    <x v="0"/>
  </r>
  <r>
    <x v="36"/>
    <d v="2010-07-23T00:00:00"/>
    <x v="5"/>
    <x v="5172"/>
    <x v="0"/>
    <n v="82.6"/>
    <x v="1"/>
    <n v="2.6080000000000001"/>
    <x v="0"/>
    <n v="209.99586629999999"/>
    <x v="0"/>
    <n v="8.36"/>
    <x v="0"/>
  </r>
  <r>
    <x v="36"/>
    <d v="2010-07-30T00:00:00"/>
    <x v="5"/>
    <x v="5173"/>
    <x v="0"/>
    <n v="81.88"/>
    <x v="1"/>
    <n v="2.64"/>
    <x v="0"/>
    <n v="210.12867940000001"/>
    <x v="0"/>
    <n v="8.36"/>
    <x v="0"/>
  </r>
  <r>
    <x v="36"/>
    <d v="2010-08-06T00:00:00"/>
    <x v="6"/>
    <x v="5174"/>
    <x v="0"/>
    <n v="85.49"/>
    <x v="1"/>
    <n v="2.6269999999999998"/>
    <x v="0"/>
    <n v="210.2614925"/>
    <x v="0"/>
    <n v="8.36"/>
    <x v="0"/>
  </r>
  <r>
    <x v="36"/>
    <d v="2010-08-13T00:00:00"/>
    <x v="6"/>
    <x v="5175"/>
    <x v="0"/>
    <n v="86.06"/>
    <x v="2"/>
    <n v="2.6920000000000002"/>
    <x v="0"/>
    <n v="210.3943056"/>
    <x v="0"/>
    <n v="8.36"/>
    <x v="0"/>
  </r>
  <r>
    <x v="36"/>
    <d v="2010-08-20T00:00:00"/>
    <x v="6"/>
    <x v="5176"/>
    <x v="0"/>
    <n v="85.54"/>
    <x v="1"/>
    <n v="2.6640000000000001"/>
    <x v="0"/>
    <n v="210.3617581"/>
    <x v="0"/>
    <n v="8.36"/>
    <x v="0"/>
  </r>
  <r>
    <x v="36"/>
    <d v="2010-08-27T00:00:00"/>
    <x v="6"/>
    <x v="5177"/>
    <x v="0"/>
    <n v="84.62"/>
    <x v="1"/>
    <n v="2.6190000000000002"/>
    <x v="0"/>
    <n v="210.32921060000001"/>
    <x v="0"/>
    <n v="8.36"/>
    <x v="0"/>
  </r>
  <r>
    <x v="36"/>
    <d v="2010-09-03T00:00:00"/>
    <x v="7"/>
    <x v="5178"/>
    <x v="0"/>
    <n v="82.29"/>
    <x v="1"/>
    <n v="2.577"/>
    <x v="0"/>
    <n v="210.29666309999999"/>
    <x v="0"/>
    <n v="8.36"/>
    <x v="0"/>
  </r>
  <r>
    <x v="36"/>
    <d v="2010-09-10T00:00:00"/>
    <x v="7"/>
    <x v="5179"/>
    <x v="1"/>
    <n v="80.58"/>
    <x v="1"/>
    <n v="2.5649999999999999"/>
    <x v="0"/>
    <n v="210.2641156"/>
    <x v="0"/>
    <n v="8.36"/>
    <x v="0"/>
  </r>
  <r>
    <x v="36"/>
    <d v="2010-09-17T00:00:00"/>
    <x v="7"/>
    <x v="5180"/>
    <x v="0"/>
    <n v="82.1"/>
    <x v="1"/>
    <n v="2.5819999999999999"/>
    <x v="0"/>
    <n v="210.29245040000001"/>
    <x v="0"/>
    <n v="8.36"/>
    <x v="0"/>
  </r>
  <r>
    <x v="36"/>
    <d v="2010-09-24T00:00:00"/>
    <x v="7"/>
    <x v="5181"/>
    <x v="0"/>
    <n v="79.17"/>
    <x v="1"/>
    <n v="2.6240000000000001"/>
    <x v="0"/>
    <n v="210.3664469"/>
    <x v="0"/>
    <n v="8.36"/>
    <x v="0"/>
  </r>
  <r>
    <x v="36"/>
    <d v="2010-10-01T00:00:00"/>
    <x v="8"/>
    <x v="5182"/>
    <x v="0"/>
    <n v="74.66"/>
    <x v="1"/>
    <n v="2.6030000000000002"/>
    <x v="0"/>
    <n v="210.4404433"/>
    <x v="0"/>
    <n v="8.4760000000000009"/>
    <x v="0"/>
  </r>
  <r>
    <x v="36"/>
    <d v="2010-10-08T00:00:00"/>
    <x v="8"/>
    <x v="5183"/>
    <x v="0"/>
    <n v="66.34"/>
    <x v="1"/>
    <n v="2.633"/>
    <x v="0"/>
    <n v="210.51443979999999"/>
    <x v="0"/>
    <n v="8.4760000000000009"/>
    <x v="0"/>
  </r>
  <r>
    <x v="36"/>
    <d v="2010-10-15T00:00:00"/>
    <x v="8"/>
    <x v="5184"/>
    <x v="0"/>
    <n v="71.569999999999993"/>
    <x v="1"/>
    <n v="2.72"/>
    <x v="0"/>
    <n v="210.5805944"/>
    <x v="0"/>
    <n v="8.4760000000000009"/>
    <x v="0"/>
  </r>
  <r>
    <x v="36"/>
    <d v="2010-10-22T00:00:00"/>
    <x v="8"/>
    <x v="5185"/>
    <x v="0"/>
    <n v="72.239999999999995"/>
    <x v="1"/>
    <n v="2.7250000000000001"/>
    <x v="0"/>
    <n v="210.62714439999999"/>
    <x v="0"/>
    <n v="8.4760000000000009"/>
    <x v="0"/>
  </r>
  <r>
    <x v="36"/>
    <d v="2010-10-29T00:00:00"/>
    <x v="8"/>
    <x v="5186"/>
    <x v="0"/>
    <n v="76.22"/>
    <x v="1"/>
    <n v="2.7160000000000002"/>
    <x v="0"/>
    <n v="210.67369439999999"/>
    <x v="0"/>
    <n v="8.4760000000000009"/>
    <x v="0"/>
  </r>
  <r>
    <x v="36"/>
    <d v="2010-11-05T00:00:00"/>
    <x v="9"/>
    <x v="5187"/>
    <x v="0"/>
    <n v="62.72"/>
    <x v="1"/>
    <n v="2.6890000000000001"/>
    <x v="0"/>
    <n v="210.72024440000001"/>
    <x v="0"/>
    <n v="8.4760000000000009"/>
    <x v="0"/>
  </r>
  <r>
    <x v="36"/>
    <d v="2010-11-12T00:00:00"/>
    <x v="9"/>
    <x v="5188"/>
    <x v="0"/>
    <n v="61.97"/>
    <x v="1"/>
    <n v="2.7280000000000002"/>
    <x v="0"/>
    <n v="210.76679440000001"/>
    <x v="0"/>
    <n v="8.4760000000000009"/>
    <x v="0"/>
  </r>
  <r>
    <x v="36"/>
    <d v="2010-11-19T00:00:00"/>
    <x v="9"/>
    <x v="5189"/>
    <x v="0"/>
    <n v="56.73"/>
    <x v="1"/>
    <n v="2.7709999999999999"/>
    <x v="0"/>
    <n v="210.65429"/>
    <x v="0"/>
    <n v="8.4760000000000009"/>
    <x v="0"/>
  </r>
  <r>
    <x v="36"/>
    <d v="2010-11-26T00:00:00"/>
    <x v="9"/>
    <x v="5190"/>
    <x v="1"/>
    <n v="67.73"/>
    <x v="1"/>
    <n v="2.7349999999999999"/>
    <x v="0"/>
    <n v="210.5152765"/>
    <x v="0"/>
    <n v="8.4760000000000009"/>
    <x v="0"/>
  </r>
  <r>
    <x v="36"/>
    <d v="2010-12-03T00:00:00"/>
    <x v="10"/>
    <x v="5191"/>
    <x v="0"/>
    <n v="54.44"/>
    <x v="1"/>
    <n v="2.7080000000000002"/>
    <x v="0"/>
    <n v="210.37626299999999"/>
    <x v="0"/>
    <n v="8.4760000000000009"/>
    <x v="0"/>
  </r>
  <r>
    <x v="36"/>
    <d v="2010-12-10T00:00:00"/>
    <x v="10"/>
    <x v="5192"/>
    <x v="0"/>
    <n v="51.83"/>
    <x v="1"/>
    <n v="2.843"/>
    <x v="0"/>
    <n v="210.2372494"/>
    <x v="0"/>
    <n v="8.4760000000000009"/>
    <x v="0"/>
  </r>
  <r>
    <x v="36"/>
    <d v="2010-12-17T00:00:00"/>
    <x v="10"/>
    <x v="5193"/>
    <x v="0"/>
    <n v="56.73"/>
    <x v="1"/>
    <n v="2.8690000000000002"/>
    <x v="0"/>
    <n v="210.1787224"/>
    <x v="0"/>
    <n v="8.4760000000000009"/>
    <x v="0"/>
  </r>
  <r>
    <x v="36"/>
    <d v="2010-12-24T00:00:00"/>
    <x v="10"/>
    <x v="5194"/>
    <x v="0"/>
    <n v="59.1"/>
    <x v="1"/>
    <n v="2.8860000000000001"/>
    <x v="0"/>
    <n v="210.1805602"/>
    <x v="0"/>
    <n v="8.4760000000000009"/>
    <x v="0"/>
  </r>
  <r>
    <x v="36"/>
    <d v="2010-12-31T00:00:00"/>
    <x v="10"/>
    <x v="5195"/>
    <x v="1"/>
    <n v="52.88"/>
    <x v="1"/>
    <n v="2.9430000000000001"/>
    <x v="0"/>
    <n v="210.18239800000001"/>
    <x v="0"/>
    <n v="8.4760000000000009"/>
    <x v="0"/>
  </r>
  <r>
    <x v="36"/>
    <d v="2011-01-07T00:00:00"/>
    <x v="11"/>
    <x v="5196"/>
    <x v="0"/>
    <n v="54.11"/>
    <x v="1"/>
    <n v="2.976"/>
    <x v="0"/>
    <n v="210.18423580000001"/>
    <x v="0"/>
    <n v="8.3949999999999996"/>
    <x v="0"/>
  </r>
  <r>
    <x v="36"/>
    <d v="2011-01-14T00:00:00"/>
    <x v="11"/>
    <x v="5197"/>
    <x v="0"/>
    <n v="42.87"/>
    <x v="0"/>
    <n v="2.9830000000000001"/>
    <x v="0"/>
    <n v="210.2379731"/>
    <x v="0"/>
    <n v="8.3949999999999996"/>
    <x v="0"/>
  </r>
  <r>
    <x v="36"/>
    <d v="2011-01-21T00:00:00"/>
    <x v="11"/>
    <x v="5198"/>
    <x v="0"/>
    <n v="51.18"/>
    <x v="1"/>
    <n v="3.016"/>
    <x v="1"/>
    <n v="210.60310720000001"/>
    <x v="0"/>
    <n v="8.3949999999999996"/>
    <x v="0"/>
  </r>
  <r>
    <x v="36"/>
    <d v="2011-01-28T00:00:00"/>
    <x v="11"/>
    <x v="5199"/>
    <x v="0"/>
    <n v="48.74"/>
    <x v="0"/>
    <n v="3.01"/>
    <x v="1"/>
    <n v="210.96824119999999"/>
    <x v="0"/>
    <n v="8.3949999999999996"/>
    <x v="0"/>
  </r>
  <r>
    <x v="36"/>
    <d v="2011-02-04T00:00:00"/>
    <x v="0"/>
    <x v="5200"/>
    <x v="0"/>
    <n v="46.68"/>
    <x v="0"/>
    <n v="2.9889999999999999"/>
    <x v="0"/>
    <n v="211.3333753"/>
    <x v="0"/>
    <n v="8.3949999999999996"/>
    <x v="0"/>
  </r>
  <r>
    <x v="36"/>
    <d v="2011-02-11T00:00:00"/>
    <x v="0"/>
    <x v="5201"/>
    <x v="1"/>
    <n v="41.16"/>
    <x v="0"/>
    <n v="3.0219999999999998"/>
    <x v="1"/>
    <n v="211.69850930000001"/>
    <x v="0"/>
    <n v="8.3949999999999996"/>
    <x v="0"/>
  </r>
  <r>
    <x v="36"/>
    <d v="2011-02-18T00:00:00"/>
    <x v="0"/>
    <x v="5202"/>
    <x v="0"/>
    <n v="57.48"/>
    <x v="1"/>
    <n v="3.0449999999999999"/>
    <x v="1"/>
    <n v="212.00635220000001"/>
    <x v="0"/>
    <n v="8.3949999999999996"/>
    <x v="0"/>
  </r>
  <r>
    <x v="36"/>
    <d v="2011-02-25T00:00:00"/>
    <x v="0"/>
    <x v="5203"/>
    <x v="0"/>
    <n v="67.73"/>
    <x v="1"/>
    <n v="3.0649999999999999"/>
    <x v="1"/>
    <n v="212.2912786"/>
    <x v="0"/>
    <n v="8.3949999999999996"/>
    <x v="0"/>
  </r>
  <r>
    <x v="36"/>
    <d v="2011-03-04T00:00:00"/>
    <x v="1"/>
    <x v="5204"/>
    <x v="0"/>
    <n v="64.55"/>
    <x v="1"/>
    <n v="3.2879999999999998"/>
    <x v="1"/>
    <n v="212.57620499999999"/>
    <x v="0"/>
    <n v="8.3949999999999996"/>
    <x v="0"/>
  </r>
  <r>
    <x v="36"/>
    <d v="2011-03-11T00:00:00"/>
    <x v="1"/>
    <x v="5205"/>
    <x v="0"/>
    <n v="59.15"/>
    <x v="1"/>
    <n v="3.4590000000000001"/>
    <x v="1"/>
    <n v="212.86113130000001"/>
    <x v="0"/>
    <n v="8.3949999999999996"/>
    <x v="0"/>
  </r>
  <r>
    <x v="36"/>
    <d v="2011-03-18T00:00:00"/>
    <x v="1"/>
    <x v="5206"/>
    <x v="0"/>
    <n v="64.900000000000006"/>
    <x v="1"/>
    <n v="3.488"/>
    <x v="1"/>
    <n v="213.10967869999999"/>
    <x v="0"/>
    <n v="8.3949999999999996"/>
    <x v="0"/>
  </r>
  <r>
    <x v="36"/>
    <d v="2011-03-25T00:00:00"/>
    <x v="1"/>
    <x v="5207"/>
    <x v="0"/>
    <n v="71.069999999999993"/>
    <x v="1"/>
    <n v="3.4729999999999999"/>
    <x v="1"/>
    <n v="213.3436744"/>
    <x v="0"/>
    <n v="8.3949999999999996"/>
    <x v="0"/>
  </r>
  <r>
    <x v="36"/>
    <d v="2011-04-01T00:00:00"/>
    <x v="2"/>
    <x v="5208"/>
    <x v="0"/>
    <n v="67.31"/>
    <x v="1"/>
    <n v="3.524"/>
    <x v="2"/>
    <n v="213.57767010000001"/>
    <x v="0"/>
    <n v="8.3000000000000007"/>
    <x v="0"/>
  </r>
  <r>
    <x v="36"/>
    <d v="2011-04-08T00:00:00"/>
    <x v="2"/>
    <x v="5209"/>
    <x v="0"/>
    <n v="69.39"/>
    <x v="1"/>
    <n v="3.6219999999999999"/>
    <x v="2"/>
    <n v="213.81166579999999"/>
    <x v="0"/>
    <n v="8.3000000000000007"/>
    <x v="0"/>
  </r>
  <r>
    <x v="36"/>
    <d v="2011-04-15T00:00:00"/>
    <x v="2"/>
    <x v="5210"/>
    <x v="0"/>
    <n v="73.25"/>
    <x v="1"/>
    <n v="3.7429999999999999"/>
    <x v="2"/>
    <n v="214.026217"/>
    <x v="0"/>
    <n v="8.3000000000000007"/>
    <x v="0"/>
  </r>
  <r>
    <x v="36"/>
    <d v="2011-04-22T00:00:00"/>
    <x v="2"/>
    <x v="5211"/>
    <x v="0"/>
    <n v="74.569999999999993"/>
    <x v="1"/>
    <n v="3.8069999999999999"/>
    <x v="2"/>
    <n v="214.1921572"/>
    <x v="0"/>
    <n v="8.3000000000000007"/>
    <x v="0"/>
  </r>
  <r>
    <x v="36"/>
    <d v="2011-04-29T00:00:00"/>
    <x v="2"/>
    <x v="5212"/>
    <x v="0"/>
    <n v="76.099999999999994"/>
    <x v="1"/>
    <n v="3.81"/>
    <x v="2"/>
    <n v="214.35809739999999"/>
    <x v="0"/>
    <n v="8.3000000000000007"/>
    <x v="0"/>
  </r>
  <r>
    <x v="36"/>
    <d v="2011-05-06T00:00:00"/>
    <x v="3"/>
    <x v="5213"/>
    <x v="0"/>
    <n v="69.56"/>
    <x v="1"/>
    <n v="3.9060000000000001"/>
    <x v="2"/>
    <n v="214.52403760000001"/>
    <x v="0"/>
    <n v="8.3000000000000007"/>
    <x v="0"/>
  </r>
  <r>
    <x v="36"/>
    <d v="2011-05-13T00:00:00"/>
    <x v="3"/>
    <x v="5214"/>
    <x v="0"/>
    <n v="76.73"/>
    <x v="1"/>
    <n v="3.899"/>
    <x v="2"/>
    <n v="214.68997780000001"/>
    <x v="0"/>
    <n v="8.3000000000000007"/>
    <x v="0"/>
  </r>
  <r>
    <x v="36"/>
    <d v="2011-05-20T00:00:00"/>
    <x v="3"/>
    <x v="5215"/>
    <x v="0"/>
    <n v="73.02"/>
    <x v="1"/>
    <n v="3.907"/>
    <x v="2"/>
    <n v="214.46541199999999"/>
    <x v="0"/>
    <n v="8.3000000000000007"/>
    <x v="0"/>
  </r>
  <r>
    <x v="36"/>
    <d v="2011-05-27T00:00:00"/>
    <x v="3"/>
    <x v="5216"/>
    <x v="0"/>
    <n v="81.28"/>
    <x v="1"/>
    <n v="3.786"/>
    <x v="2"/>
    <n v="214.24084619999999"/>
    <x v="0"/>
    <n v="8.3000000000000007"/>
    <x v="0"/>
  </r>
  <r>
    <x v="36"/>
    <d v="2011-06-03T00:00:00"/>
    <x v="4"/>
    <x v="5217"/>
    <x v="0"/>
    <n v="82.96"/>
    <x v="1"/>
    <n v="3.6989999999999998"/>
    <x v="2"/>
    <n v="214.01628049999999"/>
    <x v="0"/>
    <n v="8.3000000000000007"/>
    <x v="0"/>
  </r>
  <r>
    <x v="36"/>
    <d v="2011-06-10T00:00:00"/>
    <x v="4"/>
    <x v="5218"/>
    <x v="0"/>
    <n v="82.41"/>
    <x v="1"/>
    <n v="3.6480000000000001"/>
    <x v="2"/>
    <n v="213.7917147"/>
    <x v="0"/>
    <n v="8.3000000000000007"/>
    <x v="0"/>
  </r>
  <r>
    <x v="36"/>
    <d v="2011-06-17T00:00:00"/>
    <x v="4"/>
    <x v="5219"/>
    <x v="0"/>
    <n v="84.43"/>
    <x v="1"/>
    <n v="3.637"/>
    <x v="2"/>
    <n v="213.74812560000001"/>
    <x v="0"/>
    <n v="8.3000000000000007"/>
    <x v="0"/>
  </r>
  <r>
    <x v="36"/>
    <d v="2011-06-24T00:00:00"/>
    <x v="4"/>
    <x v="5220"/>
    <x v="0"/>
    <n v="83.95"/>
    <x v="1"/>
    <n v="3.5939999999999999"/>
    <x v="2"/>
    <n v="213.84026890000001"/>
    <x v="0"/>
    <n v="8.3000000000000007"/>
    <x v="0"/>
  </r>
  <r>
    <x v="36"/>
    <d v="2011-07-01T00:00:00"/>
    <x v="5"/>
    <x v="5221"/>
    <x v="0"/>
    <n v="85.33"/>
    <x v="1"/>
    <n v="3.524"/>
    <x v="2"/>
    <n v="213.93241219999999"/>
    <x v="0"/>
    <n v="8.1769999999999996"/>
    <x v="0"/>
  </r>
  <r>
    <x v="36"/>
    <d v="2011-07-08T00:00:00"/>
    <x v="5"/>
    <x v="5222"/>
    <x v="0"/>
    <n v="84.71"/>
    <x v="1"/>
    <n v="3.48"/>
    <x v="1"/>
    <n v="214.02455560000001"/>
    <x v="0"/>
    <n v="8.1769999999999996"/>
    <x v="0"/>
  </r>
  <r>
    <x v="36"/>
    <d v="2011-07-15T00:00:00"/>
    <x v="5"/>
    <x v="5223"/>
    <x v="0"/>
    <n v="85.63"/>
    <x v="1"/>
    <n v="3.5750000000000002"/>
    <x v="2"/>
    <n v="214.1083654"/>
    <x v="0"/>
    <n v="8.1769999999999996"/>
    <x v="0"/>
  </r>
  <r>
    <x v="36"/>
    <d v="2011-07-22T00:00:00"/>
    <x v="5"/>
    <x v="5224"/>
    <x v="0"/>
    <n v="83.31"/>
    <x v="1"/>
    <n v="3.6509999999999998"/>
    <x v="2"/>
    <n v="214.17134160000001"/>
    <x v="0"/>
    <n v="8.1769999999999996"/>
    <x v="0"/>
  </r>
  <r>
    <x v="36"/>
    <d v="2011-07-29T00:00:00"/>
    <x v="5"/>
    <x v="5225"/>
    <x v="0"/>
    <n v="84.99"/>
    <x v="1"/>
    <n v="3.6819999999999999"/>
    <x v="2"/>
    <n v="214.23431769999999"/>
    <x v="0"/>
    <n v="8.1769999999999996"/>
    <x v="0"/>
  </r>
  <r>
    <x v="36"/>
    <d v="2011-08-05T00:00:00"/>
    <x v="6"/>
    <x v="5226"/>
    <x v="0"/>
    <n v="86.71"/>
    <x v="2"/>
    <n v="3.6840000000000002"/>
    <x v="2"/>
    <n v="214.2972939"/>
    <x v="0"/>
    <n v="8.1769999999999996"/>
    <x v="0"/>
  </r>
  <r>
    <x v="36"/>
    <d v="2011-08-12T00:00:00"/>
    <x v="6"/>
    <x v="5227"/>
    <x v="0"/>
    <n v="87.64"/>
    <x v="2"/>
    <n v="3.6379999999999999"/>
    <x v="2"/>
    <n v="214.36027010000001"/>
    <x v="0"/>
    <n v="8.1769999999999996"/>
    <x v="0"/>
  </r>
  <r>
    <x v="36"/>
    <d v="2011-08-19T00:00:00"/>
    <x v="6"/>
    <x v="5228"/>
    <x v="0"/>
    <n v="87.24"/>
    <x v="2"/>
    <n v="3.5539999999999998"/>
    <x v="2"/>
    <n v="214.42399349999999"/>
    <x v="0"/>
    <n v="8.1769999999999996"/>
    <x v="0"/>
  </r>
  <r>
    <x v="36"/>
    <d v="2011-08-26T00:00:00"/>
    <x v="6"/>
    <x v="5229"/>
    <x v="0"/>
    <n v="86.02"/>
    <x v="2"/>
    <n v="3.5230000000000001"/>
    <x v="2"/>
    <n v="214.4878416"/>
    <x v="0"/>
    <n v="8.1769999999999996"/>
    <x v="0"/>
  </r>
  <r>
    <x v="36"/>
    <d v="2011-09-02T00:00:00"/>
    <x v="7"/>
    <x v="5230"/>
    <x v="0"/>
    <n v="87.5"/>
    <x v="2"/>
    <n v="3.5329999999999999"/>
    <x v="2"/>
    <n v="214.5516896"/>
    <x v="0"/>
    <n v="8.1769999999999996"/>
    <x v="0"/>
  </r>
  <r>
    <x v="36"/>
    <d v="2011-09-09T00:00:00"/>
    <x v="7"/>
    <x v="5231"/>
    <x v="1"/>
    <n v="77.94"/>
    <x v="1"/>
    <n v="3.5459999999999998"/>
    <x v="2"/>
    <n v="214.61553760000001"/>
    <x v="0"/>
    <n v="8.1769999999999996"/>
    <x v="0"/>
  </r>
  <r>
    <x v="36"/>
    <d v="2011-09-16T00:00:00"/>
    <x v="7"/>
    <x v="5232"/>
    <x v="0"/>
    <n v="82.06"/>
    <x v="1"/>
    <n v="3.5259999999999998"/>
    <x v="2"/>
    <n v="214.79341109999999"/>
    <x v="0"/>
    <n v="8.1769999999999996"/>
    <x v="0"/>
  </r>
  <r>
    <x v="36"/>
    <d v="2011-09-23T00:00:00"/>
    <x v="7"/>
    <x v="5233"/>
    <x v="0"/>
    <n v="78.349999999999994"/>
    <x v="1"/>
    <n v="3.4670000000000001"/>
    <x v="1"/>
    <n v="215.12331850000001"/>
    <x v="0"/>
    <n v="8.1769999999999996"/>
    <x v="0"/>
  </r>
  <r>
    <x v="36"/>
    <d v="2011-09-30T00:00:00"/>
    <x v="7"/>
    <x v="5234"/>
    <x v="0"/>
    <n v="81.52"/>
    <x v="1"/>
    <n v="3.355"/>
    <x v="1"/>
    <n v="215.45322590000001"/>
    <x v="0"/>
    <n v="8.1769999999999996"/>
    <x v="0"/>
  </r>
  <r>
    <x v="36"/>
    <d v="2011-10-07T00:00:00"/>
    <x v="8"/>
    <x v="5235"/>
    <x v="0"/>
    <n v="71.2"/>
    <x v="1"/>
    <n v="3.2850000000000001"/>
    <x v="1"/>
    <n v="215.7831333"/>
    <x v="0"/>
    <n v="7.7160000000000002"/>
    <x v="1"/>
  </r>
  <r>
    <x v="36"/>
    <d v="2011-10-14T00:00:00"/>
    <x v="8"/>
    <x v="5236"/>
    <x v="0"/>
    <n v="74.16"/>
    <x v="1"/>
    <n v="3.274"/>
    <x v="1"/>
    <n v="216.08852580000001"/>
    <x v="0"/>
    <n v="7.7160000000000002"/>
    <x v="1"/>
  </r>
  <r>
    <x v="36"/>
    <d v="2011-10-21T00:00:00"/>
    <x v="8"/>
    <x v="5237"/>
    <x v="0"/>
    <n v="67.89"/>
    <x v="1"/>
    <n v="3.3530000000000002"/>
    <x v="1"/>
    <n v="216.24682870000001"/>
    <x v="0"/>
    <n v="7.7160000000000002"/>
    <x v="1"/>
  </r>
  <r>
    <x v="36"/>
    <d v="2011-10-28T00:00:00"/>
    <x v="8"/>
    <x v="5238"/>
    <x v="0"/>
    <n v="71.31"/>
    <x v="1"/>
    <n v="3.3719999999999999"/>
    <x v="1"/>
    <n v="216.40513150000001"/>
    <x v="0"/>
    <n v="7.7160000000000002"/>
    <x v="1"/>
  </r>
  <r>
    <x v="36"/>
    <d v="2011-11-04T00:00:00"/>
    <x v="9"/>
    <x v="5239"/>
    <x v="0"/>
    <n v="58.97"/>
    <x v="1"/>
    <n v="3.3319999999999999"/>
    <x v="1"/>
    <n v="216.56343440000001"/>
    <x v="0"/>
    <n v="7.7160000000000002"/>
    <x v="1"/>
  </r>
  <r>
    <x v="36"/>
    <d v="2011-11-11T00:00:00"/>
    <x v="9"/>
    <x v="5240"/>
    <x v="0"/>
    <n v="63.5"/>
    <x v="1"/>
    <n v="3.2970000000000002"/>
    <x v="1"/>
    <n v="216.7217373"/>
    <x v="0"/>
    <n v="7.7160000000000002"/>
    <x v="1"/>
  </r>
  <r>
    <x v="36"/>
    <d v="2011-11-18T00:00:00"/>
    <x v="9"/>
    <x v="5241"/>
    <x v="0"/>
    <n v="66.28"/>
    <x v="1"/>
    <n v="3.3079999999999998"/>
    <x v="1"/>
    <n v="216.93958610000001"/>
    <x v="0"/>
    <n v="7.7160000000000002"/>
    <x v="1"/>
  </r>
  <r>
    <x v="36"/>
    <d v="2011-11-25T00:00:00"/>
    <x v="9"/>
    <x v="5242"/>
    <x v="1"/>
    <n v="66.41"/>
    <x v="1"/>
    <n v="3.2360000000000002"/>
    <x v="1"/>
    <n v="217.18125330000001"/>
    <x v="0"/>
    <n v="7.7160000000000002"/>
    <x v="1"/>
  </r>
  <r>
    <x v="36"/>
    <d v="2011-12-02T00:00:00"/>
    <x v="10"/>
    <x v="5243"/>
    <x v="0"/>
    <n v="53.57"/>
    <x v="1"/>
    <n v="3.1720000000000002"/>
    <x v="1"/>
    <n v="217.4229206"/>
    <x v="0"/>
    <n v="7.7160000000000002"/>
    <x v="1"/>
  </r>
  <r>
    <x v="36"/>
    <d v="2011-12-09T00:00:00"/>
    <x v="10"/>
    <x v="5244"/>
    <x v="0"/>
    <n v="50.64"/>
    <x v="1"/>
    <n v="3.1579999999999999"/>
    <x v="1"/>
    <n v="217.66458779999999"/>
    <x v="0"/>
    <n v="7.7160000000000002"/>
    <x v="1"/>
  </r>
  <r>
    <x v="36"/>
    <d v="2011-12-16T00:00:00"/>
    <x v="10"/>
    <x v="5245"/>
    <x v="0"/>
    <n v="58.31"/>
    <x v="1"/>
    <n v="3.1589999999999998"/>
    <x v="1"/>
    <n v="217.87813389999999"/>
    <x v="0"/>
    <n v="7.7160000000000002"/>
    <x v="1"/>
  </r>
  <r>
    <x v="36"/>
    <d v="2011-12-23T00:00:00"/>
    <x v="10"/>
    <x v="5246"/>
    <x v="0"/>
    <n v="55.41"/>
    <x v="1"/>
    <n v="3.1120000000000001"/>
    <x v="1"/>
    <n v="218.05418510000001"/>
    <x v="0"/>
    <n v="7.7160000000000002"/>
    <x v="1"/>
  </r>
  <r>
    <x v="36"/>
    <d v="2011-12-30T00:00:00"/>
    <x v="10"/>
    <x v="5247"/>
    <x v="1"/>
    <n v="48.26"/>
    <x v="0"/>
    <n v="3.129"/>
    <x v="1"/>
    <n v="218.2302364"/>
    <x v="0"/>
    <n v="7.7160000000000002"/>
    <x v="1"/>
  </r>
  <r>
    <x v="36"/>
    <d v="2012-01-06T00:00:00"/>
    <x v="11"/>
    <x v="5248"/>
    <x v="0"/>
    <n v="57.18"/>
    <x v="1"/>
    <n v="3.157"/>
    <x v="1"/>
    <n v="218.40628760000001"/>
    <x v="0"/>
    <n v="7.2439999999999998"/>
    <x v="1"/>
  </r>
  <r>
    <x v="36"/>
    <d v="2012-01-13T00:00:00"/>
    <x v="11"/>
    <x v="5249"/>
    <x v="0"/>
    <n v="56.28"/>
    <x v="1"/>
    <n v="3.2610000000000001"/>
    <x v="1"/>
    <n v="218.5823389"/>
    <x v="0"/>
    <n v="7.2439999999999998"/>
    <x v="1"/>
  </r>
  <r>
    <x v="36"/>
    <d v="2012-01-20T00:00:00"/>
    <x v="11"/>
    <x v="5250"/>
    <x v="0"/>
    <n v="58.9"/>
    <x v="1"/>
    <n v="3.2679999999999998"/>
    <x v="1"/>
    <n v="218.6755292"/>
    <x v="0"/>
    <n v="7.2439999999999998"/>
    <x v="1"/>
  </r>
  <r>
    <x v="36"/>
    <d v="2012-01-27T00:00:00"/>
    <x v="11"/>
    <x v="5251"/>
    <x v="0"/>
    <n v="62.73"/>
    <x v="1"/>
    <n v="3.29"/>
    <x v="1"/>
    <n v="218.7687195"/>
    <x v="0"/>
    <n v="7.2439999999999998"/>
    <x v="1"/>
  </r>
  <r>
    <x v="36"/>
    <d v="2012-02-03T00:00:00"/>
    <x v="0"/>
    <x v="5252"/>
    <x v="0"/>
    <n v="61.33"/>
    <x v="1"/>
    <n v="3.36"/>
    <x v="1"/>
    <n v="218.8619099"/>
    <x v="0"/>
    <n v="7.2439999999999998"/>
    <x v="1"/>
  </r>
  <r>
    <x v="36"/>
    <d v="2012-02-10T00:00:00"/>
    <x v="0"/>
    <x v="5253"/>
    <x v="1"/>
    <n v="54.49"/>
    <x v="1"/>
    <n v="3.4089999999999998"/>
    <x v="1"/>
    <n v="218.9551002"/>
    <x v="0"/>
    <n v="7.2439999999999998"/>
    <x v="1"/>
  </r>
  <r>
    <x v="36"/>
    <d v="2012-02-17T00:00:00"/>
    <x v="0"/>
    <x v="5254"/>
    <x v="0"/>
    <n v="54.38"/>
    <x v="1"/>
    <n v="3.51"/>
    <x v="2"/>
    <n v="219.1148297"/>
    <x v="0"/>
    <n v="7.2439999999999998"/>
    <x v="1"/>
  </r>
  <r>
    <x v="36"/>
    <d v="2012-02-24T00:00:00"/>
    <x v="0"/>
    <x v="5255"/>
    <x v="0"/>
    <n v="62.21"/>
    <x v="1"/>
    <n v="3.5550000000000002"/>
    <x v="2"/>
    <n v="219.3244636"/>
    <x v="0"/>
    <n v="7.2439999999999998"/>
    <x v="1"/>
  </r>
  <r>
    <x v="36"/>
    <d v="2012-03-02T00:00:00"/>
    <x v="1"/>
    <x v="5256"/>
    <x v="0"/>
    <n v="64.540000000000006"/>
    <x v="1"/>
    <n v="3.63"/>
    <x v="2"/>
    <n v="219.5340975"/>
    <x v="0"/>
    <n v="7.2439999999999998"/>
    <x v="1"/>
  </r>
  <r>
    <x v="36"/>
    <d v="2012-03-09T00:00:00"/>
    <x v="1"/>
    <x v="5257"/>
    <x v="0"/>
    <n v="63.19"/>
    <x v="1"/>
    <n v="3.669"/>
    <x v="2"/>
    <n v="219.7437314"/>
    <x v="0"/>
    <n v="7.2439999999999998"/>
    <x v="1"/>
  </r>
  <r>
    <x v="36"/>
    <d v="2012-03-16T00:00:00"/>
    <x v="1"/>
    <x v="5258"/>
    <x v="0"/>
    <n v="67.48"/>
    <x v="1"/>
    <n v="3.734"/>
    <x v="2"/>
    <n v="219.8956335"/>
    <x v="0"/>
    <n v="7.2439999999999998"/>
    <x v="1"/>
  </r>
  <r>
    <x v="36"/>
    <d v="2012-03-23T00:00:00"/>
    <x v="1"/>
    <x v="5259"/>
    <x v="0"/>
    <n v="69.180000000000007"/>
    <x v="1"/>
    <n v="3.7869999999999999"/>
    <x v="2"/>
    <n v="219.97055990000001"/>
    <x v="0"/>
    <n v="7.2439999999999998"/>
    <x v="1"/>
  </r>
  <r>
    <x v="36"/>
    <d v="2012-03-30T00:00:00"/>
    <x v="1"/>
    <x v="5260"/>
    <x v="0"/>
    <n v="70.48"/>
    <x v="1"/>
    <n v="3.8450000000000002"/>
    <x v="2"/>
    <n v="220.0454862"/>
    <x v="0"/>
    <n v="7.2439999999999998"/>
    <x v="1"/>
  </r>
  <r>
    <x v="36"/>
    <d v="2012-04-06T00:00:00"/>
    <x v="2"/>
    <x v="5261"/>
    <x v="0"/>
    <n v="73.95"/>
    <x v="1"/>
    <n v="3.891"/>
    <x v="2"/>
    <n v="220.12041249999999"/>
    <x v="0"/>
    <n v="6.9889999999999999"/>
    <x v="1"/>
  </r>
  <r>
    <x v="36"/>
    <d v="2012-04-13T00:00:00"/>
    <x v="2"/>
    <x v="5262"/>
    <x v="0"/>
    <n v="72.540000000000006"/>
    <x v="1"/>
    <n v="3.891"/>
    <x v="2"/>
    <n v="220.1953389"/>
    <x v="0"/>
    <n v="6.9889999999999999"/>
    <x v="1"/>
  </r>
  <r>
    <x v="36"/>
    <d v="2012-04-20T00:00:00"/>
    <x v="2"/>
    <x v="5263"/>
    <x v="0"/>
    <n v="70.87"/>
    <x v="1"/>
    <n v="3.8769999999999998"/>
    <x v="2"/>
    <n v="220.24839370000001"/>
    <x v="0"/>
    <n v="6.9889999999999999"/>
    <x v="1"/>
  </r>
  <r>
    <x v="36"/>
    <d v="2012-04-27T00:00:00"/>
    <x v="2"/>
    <x v="5264"/>
    <x v="0"/>
    <n v="70.06"/>
    <x v="1"/>
    <n v="3.8140000000000001"/>
    <x v="2"/>
    <n v="220.30144849999999"/>
    <x v="0"/>
    <n v="6.9889999999999999"/>
    <x v="1"/>
  </r>
  <r>
    <x v="36"/>
    <d v="2012-05-04T00:00:00"/>
    <x v="3"/>
    <x v="5265"/>
    <x v="0"/>
    <n v="77.17"/>
    <x v="1"/>
    <n v="3.7490000000000001"/>
    <x v="2"/>
    <n v="220.3545033"/>
    <x v="0"/>
    <n v="6.9889999999999999"/>
    <x v="1"/>
  </r>
  <r>
    <x v="36"/>
    <d v="2012-05-11T00:00:00"/>
    <x v="3"/>
    <x v="5266"/>
    <x v="0"/>
    <n v="76.55"/>
    <x v="1"/>
    <n v="3.6880000000000002"/>
    <x v="2"/>
    <n v="220.40755809999999"/>
    <x v="0"/>
    <n v="6.9889999999999999"/>
    <x v="1"/>
  </r>
  <r>
    <x v="36"/>
    <d v="2012-05-18T00:00:00"/>
    <x v="3"/>
    <x v="5267"/>
    <x v="0"/>
    <n v="73.7"/>
    <x v="1"/>
    <n v="3.63"/>
    <x v="2"/>
    <n v="220.42521489999999"/>
    <x v="0"/>
    <n v="6.9889999999999999"/>
    <x v="1"/>
  </r>
  <r>
    <x v="36"/>
    <d v="2012-05-25T00:00:00"/>
    <x v="3"/>
    <x v="5268"/>
    <x v="0"/>
    <n v="78.94"/>
    <x v="1"/>
    <n v="3.5609999999999999"/>
    <x v="2"/>
    <n v="220.42871239999999"/>
    <x v="0"/>
    <n v="6.9889999999999999"/>
    <x v="1"/>
  </r>
  <r>
    <x v="36"/>
    <d v="2012-06-01T00:00:00"/>
    <x v="4"/>
    <x v="5269"/>
    <x v="0"/>
    <n v="80.739999999999995"/>
    <x v="1"/>
    <n v="3.5009999999999999"/>
    <x v="2"/>
    <n v="220.4322099"/>
    <x v="0"/>
    <n v="6.9889999999999999"/>
    <x v="1"/>
  </r>
  <r>
    <x v="36"/>
    <d v="2012-06-08T00:00:00"/>
    <x v="4"/>
    <x v="5270"/>
    <x v="0"/>
    <n v="81.5"/>
    <x v="1"/>
    <n v="3.452"/>
    <x v="1"/>
    <n v="220.43570729999999"/>
    <x v="0"/>
    <n v="6.9889999999999999"/>
    <x v="1"/>
  </r>
  <r>
    <x v="36"/>
    <d v="2012-06-15T00:00:00"/>
    <x v="4"/>
    <x v="5271"/>
    <x v="0"/>
    <n v="82.15"/>
    <x v="1"/>
    <n v="3.3929999999999998"/>
    <x v="1"/>
    <n v="220.4494148"/>
    <x v="0"/>
    <n v="6.9889999999999999"/>
    <x v="1"/>
  </r>
  <r>
    <x v="36"/>
    <d v="2012-06-22T00:00:00"/>
    <x v="4"/>
    <x v="5272"/>
    <x v="0"/>
    <n v="80.400000000000006"/>
    <x v="1"/>
    <n v="3.3460000000000001"/>
    <x v="1"/>
    <n v="220.4886472"/>
    <x v="0"/>
    <n v="6.9889999999999999"/>
    <x v="1"/>
  </r>
  <r>
    <x v="36"/>
    <d v="2012-06-29T00:00:00"/>
    <x v="4"/>
    <x v="5273"/>
    <x v="0"/>
    <n v="86.68"/>
    <x v="2"/>
    <n v="3.286"/>
    <x v="1"/>
    <n v="220.52787960000001"/>
    <x v="0"/>
    <n v="6.9889999999999999"/>
    <x v="1"/>
  </r>
  <r>
    <x v="36"/>
    <d v="2012-07-06T00:00:00"/>
    <x v="5"/>
    <x v="5274"/>
    <x v="0"/>
    <n v="81.52"/>
    <x v="1"/>
    <n v="3.2269999999999999"/>
    <x v="1"/>
    <n v="220.56711200000001"/>
    <x v="0"/>
    <n v="6.6230000000000002"/>
    <x v="1"/>
  </r>
  <r>
    <x v="36"/>
    <d v="2012-07-13T00:00:00"/>
    <x v="5"/>
    <x v="5275"/>
    <x v="0"/>
    <n v="78.150000000000006"/>
    <x v="1"/>
    <n v="3.2559999999999998"/>
    <x v="1"/>
    <n v="220.60634440000001"/>
    <x v="0"/>
    <n v="6.6230000000000002"/>
    <x v="1"/>
  </r>
  <r>
    <x v="36"/>
    <d v="2012-07-20T00:00:00"/>
    <x v="5"/>
    <x v="5276"/>
    <x v="0"/>
    <n v="81.760000000000005"/>
    <x v="1"/>
    <n v="3.3109999999999999"/>
    <x v="1"/>
    <n v="220.61487489999999"/>
    <x v="0"/>
    <n v="6.6230000000000002"/>
    <x v="1"/>
  </r>
  <r>
    <x v="36"/>
    <d v="2012-07-27T00:00:00"/>
    <x v="5"/>
    <x v="5277"/>
    <x v="0"/>
    <n v="84"/>
    <x v="1"/>
    <n v="3.407"/>
    <x v="1"/>
    <n v="220.6234054"/>
    <x v="0"/>
    <n v="6.6230000000000002"/>
    <x v="1"/>
  </r>
  <r>
    <x v="36"/>
    <d v="2012-08-03T00:00:00"/>
    <x v="6"/>
    <x v="5278"/>
    <x v="0"/>
    <n v="85.56"/>
    <x v="1"/>
    <n v="3.4169999999999998"/>
    <x v="1"/>
    <n v="220.63193580000001"/>
    <x v="0"/>
    <n v="6.6230000000000002"/>
    <x v="1"/>
  </r>
  <r>
    <x v="36"/>
    <d v="2012-08-10T00:00:00"/>
    <x v="6"/>
    <x v="5279"/>
    <x v="0"/>
    <n v="84.41"/>
    <x v="1"/>
    <n v="3.4940000000000002"/>
    <x v="1"/>
    <n v="220.64046630000001"/>
    <x v="0"/>
    <n v="6.6230000000000002"/>
    <x v="1"/>
  </r>
  <r>
    <x v="36"/>
    <d v="2012-08-17T00:00:00"/>
    <x v="6"/>
    <x v="5280"/>
    <x v="0"/>
    <n v="85.89"/>
    <x v="1"/>
    <n v="3.5710000000000002"/>
    <x v="2"/>
    <n v="220.71996089999999"/>
    <x v="0"/>
    <n v="6.6230000000000002"/>
    <x v="1"/>
  </r>
  <r>
    <x v="36"/>
    <d v="2012-08-24T00:00:00"/>
    <x v="6"/>
    <x v="5281"/>
    <x v="0"/>
    <n v="81.260000000000005"/>
    <x v="1"/>
    <n v="3.62"/>
    <x v="2"/>
    <n v="220.85267870000001"/>
    <x v="0"/>
    <n v="6.6230000000000002"/>
    <x v="1"/>
  </r>
  <r>
    <x v="36"/>
    <d v="2012-08-31T00:00:00"/>
    <x v="6"/>
    <x v="5282"/>
    <x v="0"/>
    <n v="84.79"/>
    <x v="1"/>
    <n v="3.6379999999999999"/>
    <x v="2"/>
    <n v="220.98539640000001"/>
    <x v="0"/>
    <n v="6.6230000000000002"/>
    <x v="1"/>
  </r>
  <r>
    <x v="36"/>
    <d v="2012-09-07T00:00:00"/>
    <x v="7"/>
    <x v="5283"/>
    <x v="1"/>
    <n v="84.19"/>
    <x v="1"/>
    <n v="3.73"/>
    <x v="2"/>
    <n v="221.11811420000001"/>
    <x v="0"/>
    <n v="6.6230000000000002"/>
    <x v="1"/>
  </r>
  <r>
    <x v="36"/>
    <d v="2012-09-14T00:00:00"/>
    <x v="7"/>
    <x v="5284"/>
    <x v="0"/>
    <n v="78.16"/>
    <x v="1"/>
    <n v="3.7170000000000001"/>
    <x v="2"/>
    <n v="221.26012069999999"/>
    <x v="0"/>
    <n v="6.6230000000000002"/>
    <x v="1"/>
  </r>
  <r>
    <x v="36"/>
    <d v="2012-09-21T00:00:00"/>
    <x v="7"/>
    <x v="5285"/>
    <x v="0"/>
    <n v="75.98"/>
    <x v="1"/>
    <n v="3.7210000000000001"/>
    <x v="2"/>
    <n v="221.45786039999999"/>
    <x v="0"/>
    <n v="6.6230000000000002"/>
    <x v="1"/>
  </r>
  <r>
    <x v="36"/>
    <d v="2012-09-28T00:00:00"/>
    <x v="7"/>
    <x v="5286"/>
    <x v="0"/>
    <n v="79.489999999999995"/>
    <x v="1"/>
    <n v="3.6659999999999999"/>
    <x v="2"/>
    <n v="221.65559999999999"/>
    <x v="0"/>
    <n v="6.6230000000000002"/>
    <x v="1"/>
  </r>
  <r>
    <x v="36"/>
    <d v="2012-10-05T00:00:00"/>
    <x v="8"/>
    <x v="5287"/>
    <x v="0"/>
    <n v="73.569999999999993"/>
    <x v="1"/>
    <n v="3.617"/>
    <x v="2"/>
    <n v="221.8533396"/>
    <x v="0"/>
    <n v="6.2279999999999998"/>
    <x v="1"/>
  </r>
  <r>
    <x v="36"/>
    <d v="2012-10-12T00:00:00"/>
    <x v="8"/>
    <x v="5288"/>
    <x v="0"/>
    <n v="71.28"/>
    <x v="1"/>
    <n v="3.601"/>
    <x v="2"/>
    <n v="222.0510793"/>
    <x v="0"/>
    <n v="6.2279999999999998"/>
    <x v="1"/>
  </r>
  <r>
    <x v="36"/>
    <d v="2012-10-19T00:00:00"/>
    <x v="8"/>
    <x v="5289"/>
    <x v="0"/>
    <n v="74.06"/>
    <x v="1"/>
    <n v="3.5939999999999999"/>
    <x v="2"/>
    <n v="222.0951719"/>
    <x v="0"/>
    <n v="6.2279999999999998"/>
    <x v="1"/>
  </r>
  <r>
    <x v="36"/>
    <d v="2012-10-26T00:00:00"/>
    <x v="8"/>
    <x v="5290"/>
    <x v="0"/>
    <n v="74.39"/>
    <x v="1"/>
    <n v="3.5059999999999998"/>
    <x v="2"/>
    <n v="222.11365660000001"/>
    <x v="0"/>
    <n v="6.2279999999999998"/>
    <x v="1"/>
  </r>
  <r>
    <x v="37"/>
    <d v="2010-02-05T00:00:00"/>
    <x v="0"/>
    <x v="5291"/>
    <x v="0"/>
    <n v="49.47"/>
    <x v="0"/>
    <n v="2.9620000000000002"/>
    <x v="0"/>
    <n v="126.4420645"/>
    <x v="1"/>
    <n v="13.975"/>
    <x v="2"/>
  </r>
  <r>
    <x v="37"/>
    <d v="2010-02-12T00:00:00"/>
    <x v="0"/>
    <x v="5292"/>
    <x v="1"/>
    <n v="47.87"/>
    <x v="0"/>
    <n v="2.9460000000000002"/>
    <x v="0"/>
    <n v="126.49625810000001"/>
    <x v="1"/>
    <n v="13.975"/>
    <x v="2"/>
  </r>
  <r>
    <x v="37"/>
    <d v="2010-02-19T00:00:00"/>
    <x v="0"/>
    <x v="5293"/>
    <x v="0"/>
    <n v="54.83"/>
    <x v="1"/>
    <n v="2.915"/>
    <x v="0"/>
    <n v="126.5262857"/>
    <x v="1"/>
    <n v="13.975"/>
    <x v="2"/>
  </r>
  <r>
    <x v="37"/>
    <d v="2010-02-26T00:00:00"/>
    <x v="0"/>
    <x v="5294"/>
    <x v="0"/>
    <n v="50.23"/>
    <x v="1"/>
    <n v="2.8250000000000002"/>
    <x v="0"/>
    <n v="126.5522857"/>
    <x v="1"/>
    <n v="13.975"/>
    <x v="2"/>
  </r>
  <r>
    <x v="37"/>
    <d v="2010-03-05T00:00:00"/>
    <x v="1"/>
    <x v="5295"/>
    <x v="0"/>
    <n v="53.77"/>
    <x v="1"/>
    <n v="2.9870000000000001"/>
    <x v="0"/>
    <n v="126.5782857"/>
    <x v="1"/>
    <n v="13.975"/>
    <x v="2"/>
  </r>
  <r>
    <x v="37"/>
    <d v="2010-03-12T00:00:00"/>
    <x v="1"/>
    <x v="5296"/>
    <x v="0"/>
    <n v="50.11"/>
    <x v="1"/>
    <n v="2.9249999999999998"/>
    <x v="0"/>
    <n v="126.60428570000001"/>
    <x v="1"/>
    <n v="13.975"/>
    <x v="2"/>
  </r>
  <r>
    <x v="37"/>
    <d v="2010-03-19T00:00:00"/>
    <x v="1"/>
    <x v="5297"/>
    <x v="0"/>
    <n v="59.57"/>
    <x v="1"/>
    <n v="3.0539999999999998"/>
    <x v="1"/>
    <n v="126.6066452"/>
    <x v="1"/>
    <n v="13.975"/>
    <x v="2"/>
  </r>
  <r>
    <x v="37"/>
    <d v="2010-03-26T00:00:00"/>
    <x v="1"/>
    <x v="5298"/>
    <x v="0"/>
    <n v="60.06"/>
    <x v="1"/>
    <n v="3.0830000000000002"/>
    <x v="1"/>
    <n v="126.6050645"/>
    <x v="1"/>
    <n v="13.975"/>
    <x v="2"/>
  </r>
  <r>
    <x v="37"/>
    <d v="2010-04-02T00:00:00"/>
    <x v="2"/>
    <x v="5299"/>
    <x v="0"/>
    <n v="59.84"/>
    <x v="1"/>
    <n v="3.0859999999999999"/>
    <x v="1"/>
    <n v="126.6034839"/>
    <x v="1"/>
    <n v="14.099"/>
    <x v="2"/>
  </r>
  <r>
    <x v="37"/>
    <d v="2010-04-09T00:00:00"/>
    <x v="2"/>
    <x v="5300"/>
    <x v="0"/>
    <n v="59.25"/>
    <x v="1"/>
    <n v="3.09"/>
    <x v="1"/>
    <n v="126.6019032"/>
    <x v="1"/>
    <n v="14.099"/>
    <x v="2"/>
  </r>
  <r>
    <x v="37"/>
    <d v="2010-04-16T00:00:00"/>
    <x v="2"/>
    <x v="5301"/>
    <x v="0"/>
    <n v="64.95"/>
    <x v="1"/>
    <n v="3.109"/>
    <x v="1"/>
    <n v="126.5621"/>
    <x v="1"/>
    <n v="14.099"/>
    <x v="2"/>
  </r>
  <r>
    <x v="37"/>
    <d v="2010-04-23T00:00:00"/>
    <x v="2"/>
    <x v="5302"/>
    <x v="0"/>
    <n v="64.55"/>
    <x v="1"/>
    <n v="3.05"/>
    <x v="1"/>
    <n v="126.4713333"/>
    <x v="1"/>
    <n v="14.099"/>
    <x v="2"/>
  </r>
  <r>
    <x v="37"/>
    <d v="2010-04-30T00:00:00"/>
    <x v="2"/>
    <x v="5303"/>
    <x v="0"/>
    <n v="67.38"/>
    <x v="1"/>
    <n v="3.105"/>
    <x v="1"/>
    <n v="126.3805667"/>
    <x v="1"/>
    <n v="14.099"/>
    <x v="2"/>
  </r>
  <r>
    <x v="37"/>
    <d v="2010-05-07T00:00:00"/>
    <x v="3"/>
    <x v="5304"/>
    <x v="0"/>
    <n v="70.150000000000006"/>
    <x v="1"/>
    <n v="3.1269999999999998"/>
    <x v="1"/>
    <n v="126.2898"/>
    <x v="1"/>
    <n v="14.099"/>
    <x v="2"/>
  </r>
  <r>
    <x v="37"/>
    <d v="2010-05-14T00:00:00"/>
    <x v="3"/>
    <x v="5305"/>
    <x v="0"/>
    <n v="68.44"/>
    <x v="1"/>
    <n v="3.145"/>
    <x v="1"/>
    <n v="126.2085484"/>
    <x v="1"/>
    <n v="14.099"/>
    <x v="2"/>
  </r>
  <r>
    <x v="37"/>
    <d v="2010-05-21T00:00:00"/>
    <x v="3"/>
    <x v="5306"/>
    <x v="0"/>
    <n v="76.2"/>
    <x v="1"/>
    <n v="3.12"/>
    <x v="1"/>
    <n v="126.1843871"/>
    <x v="1"/>
    <n v="14.099"/>
    <x v="2"/>
  </r>
  <r>
    <x v="37"/>
    <d v="2010-05-28T00:00:00"/>
    <x v="3"/>
    <x v="5307"/>
    <x v="0"/>
    <n v="67.84"/>
    <x v="1"/>
    <n v="3.0579999999999998"/>
    <x v="1"/>
    <n v="126.16022580000001"/>
    <x v="1"/>
    <n v="14.099"/>
    <x v="2"/>
  </r>
  <r>
    <x v="37"/>
    <d v="2010-06-04T00:00:00"/>
    <x v="4"/>
    <x v="5308"/>
    <x v="0"/>
    <n v="81.39"/>
    <x v="1"/>
    <n v="2.9409999999999998"/>
    <x v="0"/>
    <n v="126.1360645"/>
    <x v="1"/>
    <n v="14.099"/>
    <x v="2"/>
  </r>
  <r>
    <x v="37"/>
    <d v="2010-06-11T00:00:00"/>
    <x v="4"/>
    <x v="5309"/>
    <x v="0"/>
    <n v="90.84"/>
    <x v="2"/>
    <n v="2.9489999999999998"/>
    <x v="0"/>
    <n v="126.1119032"/>
    <x v="1"/>
    <n v="14.099"/>
    <x v="2"/>
  </r>
  <r>
    <x v="37"/>
    <d v="2010-06-18T00:00:00"/>
    <x v="4"/>
    <x v="5310"/>
    <x v="0"/>
    <n v="81.06"/>
    <x v="1"/>
    <n v="3.0430000000000001"/>
    <x v="1"/>
    <n v="126.114"/>
    <x v="1"/>
    <n v="14.099"/>
    <x v="2"/>
  </r>
  <r>
    <x v="37"/>
    <d v="2010-06-25T00:00:00"/>
    <x v="4"/>
    <x v="5311"/>
    <x v="0"/>
    <n v="87.27"/>
    <x v="2"/>
    <n v="3.0840000000000001"/>
    <x v="1"/>
    <n v="126.1266"/>
    <x v="1"/>
    <n v="14.099"/>
    <x v="2"/>
  </r>
  <r>
    <x v="37"/>
    <d v="2010-07-02T00:00:00"/>
    <x v="5"/>
    <x v="5312"/>
    <x v="0"/>
    <n v="91.98"/>
    <x v="2"/>
    <n v="3.105"/>
    <x v="1"/>
    <n v="126.1392"/>
    <x v="1"/>
    <n v="14.18"/>
    <x v="2"/>
  </r>
  <r>
    <x v="37"/>
    <d v="2010-07-09T00:00:00"/>
    <x v="5"/>
    <x v="5313"/>
    <x v="0"/>
    <n v="90.37"/>
    <x v="2"/>
    <n v="3.1"/>
    <x v="1"/>
    <n v="126.15179999999999"/>
    <x v="1"/>
    <n v="14.18"/>
    <x v="2"/>
  </r>
  <r>
    <x v="37"/>
    <d v="2010-07-16T00:00:00"/>
    <x v="5"/>
    <x v="5314"/>
    <x v="0"/>
    <n v="97.18"/>
    <x v="2"/>
    <n v="3.0939999999999999"/>
    <x v="1"/>
    <n v="126.1498065"/>
    <x v="1"/>
    <n v="14.18"/>
    <x v="2"/>
  </r>
  <r>
    <x v="37"/>
    <d v="2010-07-23T00:00:00"/>
    <x v="5"/>
    <x v="5315"/>
    <x v="0"/>
    <n v="99.22"/>
    <x v="2"/>
    <n v="3.1120000000000001"/>
    <x v="1"/>
    <n v="126.1283548"/>
    <x v="1"/>
    <n v="14.18"/>
    <x v="2"/>
  </r>
  <r>
    <x v="37"/>
    <d v="2010-07-30T00:00:00"/>
    <x v="5"/>
    <x v="5316"/>
    <x v="0"/>
    <n v="96.31"/>
    <x v="2"/>
    <n v="3.0169999999999999"/>
    <x v="1"/>
    <n v="126.1069032"/>
    <x v="1"/>
    <n v="14.18"/>
    <x v="2"/>
  </r>
  <r>
    <x v="37"/>
    <d v="2010-08-06T00:00:00"/>
    <x v="6"/>
    <x v="5317"/>
    <x v="0"/>
    <n v="92.95"/>
    <x v="2"/>
    <n v="3.1230000000000002"/>
    <x v="1"/>
    <n v="126.0854516"/>
    <x v="1"/>
    <n v="14.18"/>
    <x v="2"/>
  </r>
  <r>
    <x v="37"/>
    <d v="2010-08-13T00:00:00"/>
    <x v="6"/>
    <x v="5318"/>
    <x v="0"/>
    <n v="87.01"/>
    <x v="2"/>
    <n v="3.1589999999999998"/>
    <x v="1"/>
    <n v="126.06399999999999"/>
    <x v="1"/>
    <n v="14.18"/>
    <x v="2"/>
  </r>
  <r>
    <x v="37"/>
    <d v="2010-08-20T00:00:00"/>
    <x v="6"/>
    <x v="5319"/>
    <x v="0"/>
    <n v="92.81"/>
    <x v="2"/>
    <n v="3.0409999999999999"/>
    <x v="1"/>
    <n v="126.0766452"/>
    <x v="1"/>
    <n v="14.18"/>
    <x v="2"/>
  </r>
  <r>
    <x v="37"/>
    <d v="2010-08-27T00:00:00"/>
    <x v="6"/>
    <x v="5320"/>
    <x v="0"/>
    <n v="93.19"/>
    <x v="2"/>
    <n v="3.129"/>
    <x v="1"/>
    <n v="126.0892903"/>
    <x v="1"/>
    <n v="14.18"/>
    <x v="2"/>
  </r>
  <r>
    <x v="37"/>
    <d v="2010-09-03T00:00:00"/>
    <x v="7"/>
    <x v="5321"/>
    <x v="0"/>
    <n v="83.12"/>
    <x v="1"/>
    <n v="3.0870000000000002"/>
    <x v="1"/>
    <n v="126.1019355"/>
    <x v="1"/>
    <n v="14.18"/>
    <x v="2"/>
  </r>
  <r>
    <x v="37"/>
    <d v="2010-09-10T00:00:00"/>
    <x v="7"/>
    <x v="5322"/>
    <x v="1"/>
    <n v="83.63"/>
    <x v="1"/>
    <n v="3.044"/>
    <x v="1"/>
    <n v="126.1145806"/>
    <x v="1"/>
    <n v="14.18"/>
    <x v="2"/>
  </r>
  <r>
    <x v="37"/>
    <d v="2010-09-17T00:00:00"/>
    <x v="7"/>
    <x v="5323"/>
    <x v="0"/>
    <n v="82.45"/>
    <x v="1"/>
    <n v="3.028"/>
    <x v="1"/>
    <n v="126.1454667"/>
    <x v="1"/>
    <n v="14.18"/>
    <x v="2"/>
  </r>
  <r>
    <x v="37"/>
    <d v="2010-09-24T00:00:00"/>
    <x v="7"/>
    <x v="5324"/>
    <x v="0"/>
    <n v="81.77"/>
    <x v="1"/>
    <n v="2.9390000000000001"/>
    <x v="0"/>
    <n v="126.1900333"/>
    <x v="1"/>
    <n v="14.18"/>
    <x v="2"/>
  </r>
  <r>
    <x v="37"/>
    <d v="2010-10-01T00:00:00"/>
    <x v="8"/>
    <x v="5325"/>
    <x v="0"/>
    <n v="85.2"/>
    <x v="1"/>
    <n v="3.0009999999999999"/>
    <x v="1"/>
    <n v="126.2346"/>
    <x v="1"/>
    <n v="14.313000000000001"/>
    <x v="2"/>
  </r>
  <r>
    <x v="37"/>
    <d v="2010-10-08T00:00:00"/>
    <x v="8"/>
    <x v="5326"/>
    <x v="0"/>
    <n v="71.819999999999993"/>
    <x v="1"/>
    <n v="3.0129999999999999"/>
    <x v="1"/>
    <n v="126.2791667"/>
    <x v="1"/>
    <n v="14.313000000000001"/>
    <x v="2"/>
  </r>
  <r>
    <x v="37"/>
    <d v="2010-10-15T00:00:00"/>
    <x v="8"/>
    <x v="5327"/>
    <x v="0"/>
    <n v="75"/>
    <x v="1"/>
    <n v="2.976"/>
    <x v="0"/>
    <n v="126.32667739999999"/>
    <x v="1"/>
    <n v="14.313000000000001"/>
    <x v="2"/>
  </r>
  <r>
    <x v="37"/>
    <d v="2010-10-22T00:00:00"/>
    <x v="8"/>
    <x v="5328"/>
    <x v="0"/>
    <n v="68.849999999999994"/>
    <x v="1"/>
    <n v="3.0139999999999998"/>
    <x v="1"/>
    <n v="126.3815484"/>
    <x v="1"/>
    <n v="14.313000000000001"/>
    <x v="2"/>
  </r>
  <r>
    <x v="37"/>
    <d v="2010-10-29T00:00:00"/>
    <x v="8"/>
    <x v="5329"/>
    <x v="0"/>
    <n v="61.09"/>
    <x v="1"/>
    <n v="3.016"/>
    <x v="1"/>
    <n v="126.43641940000001"/>
    <x v="1"/>
    <n v="14.313000000000001"/>
    <x v="2"/>
  </r>
  <r>
    <x v="37"/>
    <d v="2010-11-05T00:00:00"/>
    <x v="9"/>
    <x v="5330"/>
    <x v="0"/>
    <n v="65.489999999999995"/>
    <x v="1"/>
    <n v="3.129"/>
    <x v="1"/>
    <n v="126.4912903"/>
    <x v="1"/>
    <n v="14.313000000000001"/>
    <x v="2"/>
  </r>
  <r>
    <x v="37"/>
    <d v="2010-11-12T00:00:00"/>
    <x v="9"/>
    <x v="5331"/>
    <x v="0"/>
    <n v="57.79"/>
    <x v="1"/>
    <n v="3.13"/>
    <x v="1"/>
    <n v="126.54616129999999"/>
    <x v="1"/>
    <n v="14.313000000000001"/>
    <x v="2"/>
  </r>
  <r>
    <x v="37"/>
    <d v="2010-11-19T00:00:00"/>
    <x v="9"/>
    <x v="5332"/>
    <x v="0"/>
    <n v="58.18"/>
    <x v="1"/>
    <n v="3.161"/>
    <x v="1"/>
    <n v="126.60720000000001"/>
    <x v="1"/>
    <n v="14.313000000000001"/>
    <x v="2"/>
  </r>
  <r>
    <x v="37"/>
    <d v="2010-11-26T00:00:00"/>
    <x v="9"/>
    <x v="5333"/>
    <x v="1"/>
    <n v="47.66"/>
    <x v="0"/>
    <n v="3.1619999999999999"/>
    <x v="1"/>
    <n v="126.66926669999999"/>
    <x v="1"/>
    <n v="14.313000000000001"/>
    <x v="2"/>
  </r>
  <r>
    <x v="37"/>
    <d v="2010-12-03T00:00:00"/>
    <x v="10"/>
    <x v="5334"/>
    <x v="0"/>
    <n v="43.33"/>
    <x v="0"/>
    <n v="3.0409999999999999"/>
    <x v="1"/>
    <n v="126.7313333"/>
    <x v="1"/>
    <n v="14.313000000000001"/>
    <x v="2"/>
  </r>
  <r>
    <x v="37"/>
    <d v="2010-12-10T00:00:00"/>
    <x v="10"/>
    <x v="5335"/>
    <x v="0"/>
    <n v="50.01"/>
    <x v="1"/>
    <n v="3.2029999999999998"/>
    <x v="1"/>
    <n v="126.79340000000001"/>
    <x v="1"/>
    <n v="14.313000000000001"/>
    <x v="2"/>
  </r>
  <r>
    <x v="37"/>
    <d v="2010-12-17T00:00:00"/>
    <x v="10"/>
    <x v="5336"/>
    <x v="0"/>
    <n v="52.77"/>
    <x v="1"/>
    <n v="3.2360000000000002"/>
    <x v="1"/>
    <n v="126.8794839"/>
    <x v="1"/>
    <n v="14.313000000000001"/>
    <x v="2"/>
  </r>
  <r>
    <x v="37"/>
    <d v="2010-12-24T00:00:00"/>
    <x v="10"/>
    <x v="5337"/>
    <x v="0"/>
    <n v="52.02"/>
    <x v="1"/>
    <n v="3.2360000000000002"/>
    <x v="1"/>
    <n v="126.9835806"/>
    <x v="1"/>
    <n v="14.313000000000001"/>
    <x v="2"/>
  </r>
  <r>
    <x v="37"/>
    <d v="2010-12-31T00:00:00"/>
    <x v="10"/>
    <x v="5338"/>
    <x v="1"/>
    <n v="45.64"/>
    <x v="0"/>
    <n v="3.1480000000000001"/>
    <x v="1"/>
    <n v="127.0876774"/>
    <x v="1"/>
    <n v="14.313000000000001"/>
    <x v="2"/>
  </r>
  <r>
    <x v="37"/>
    <d v="2011-01-07T00:00:00"/>
    <x v="11"/>
    <x v="5339"/>
    <x v="0"/>
    <n v="37.64"/>
    <x v="0"/>
    <n v="3.2869999999999999"/>
    <x v="1"/>
    <n v="127.1917742"/>
    <x v="1"/>
    <n v="14.021000000000001"/>
    <x v="2"/>
  </r>
  <r>
    <x v="37"/>
    <d v="2011-01-14T00:00:00"/>
    <x v="11"/>
    <x v="5340"/>
    <x v="0"/>
    <n v="43.15"/>
    <x v="0"/>
    <n v="3.3119999999999998"/>
    <x v="1"/>
    <n v="127.30093549999999"/>
    <x v="1"/>
    <n v="14.021000000000001"/>
    <x v="2"/>
  </r>
  <r>
    <x v="37"/>
    <d v="2011-01-21T00:00:00"/>
    <x v="11"/>
    <x v="5341"/>
    <x v="0"/>
    <n v="53.53"/>
    <x v="1"/>
    <n v="3.2229999999999999"/>
    <x v="1"/>
    <n v="127.4404839"/>
    <x v="1"/>
    <n v="14.021000000000001"/>
    <x v="2"/>
  </r>
  <r>
    <x v="37"/>
    <d v="2011-01-28T00:00:00"/>
    <x v="11"/>
    <x v="5342"/>
    <x v="0"/>
    <n v="50.74"/>
    <x v="1"/>
    <n v="3.3420000000000001"/>
    <x v="1"/>
    <n v="127.5800323"/>
    <x v="1"/>
    <n v="14.021000000000001"/>
    <x v="2"/>
  </r>
  <r>
    <x v="37"/>
    <d v="2011-02-04T00:00:00"/>
    <x v="0"/>
    <x v="5343"/>
    <x v="0"/>
    <n v="45.14"/>
    <x v="0"/>
    <n v="3.3479999999999999"/>
    <x v="1"/>
    <n v="127.7195806"/>
    <x v="1"/>
    <n v="14.021000000000001"/>
    <x v="2"/>
  </r>
  <r>
    <x v="37"/>
    <d v="2011-02-11T00:00:00"/>
    <x v="0"/>
    <x v="5344"/>
    <x v="1"/>
    <n v="51.3"/>
    <x v="1"/>
    <n v="3.3809999999999998"/>
    <x v="1"/>
    <n v="127.859129"/>
    <x v="1"/>
    <n v="14.021000000000001"/>
    <x v="2"/>
  </r>
  <r>
    <x v="37"/>
    <d v="2011-02-18T00:00:00"/>
    <x v="0"/>
    <x v="5345"/>
    <x v="0"/>
    <n v="53.35"/>
    <x v="1"/>
    <n v="3.43"/>
    <x v="1"/>
    <n v="127.99525"/>
    <x v="1"/>
    <n v="14.021000000000001"/>
    <x v="2"/>
  </r>
  <r>
    <x v="37"/>
    <d v="2011-02-25T00:00:00"/>
    <x v="0"/>
    <x v="5346"/>
    <x v="0"/>
    <n v="48.45"/>
    <x v="0"/>
    <n v="3.53"/>
    <x v="2"/>
    <n v="128.13"/>
    <x v="1"/>
    <n v="14.021000000000001"/>
    <x v="2"/>
  </r>
  <r>
    <x v="37"/>
    <d v="2011-03-04T00:00:00"/>
    <x v="1"/>
    <x v="5347"/>
    <x v="0"/>
    <n v="51.72"/>
    <x v="1"/>
    <n v="3.6739999999999999"/>
    <x v="2"/>
    <n v="128.26474999999999"/>
    <x v="1"/>
    <n v="14.021000000000001"/>
    <x v="2"/>
  </r>
  <r>
    <x v="37"/>
    <d v="2011-03-11T00:00:00"/>
    <x v="1"/>
    <x v="5348"/>
    <x v="0"/>
    <n v="57.75"/>
    <x v="1"/>
    <n v="3.8180000000000001"/>
    <x v="2"/>
    <n v="128.39949999999999"/>
    <x v="1"/>
    <n v="14.021000000000001"/>
    <x v="2"/>
  </r>
  <r>
    <x v="37"/>
    <d v="2011-03-18T00:00:00"/>
    <x v="1"/>
    <x v="5349"/>
    <x v="0"/>
    <n v="64.209999999999994"/>
    <x v="1"/>
    <n v="3.6920000000000002"/>
    <x v="2"/>
    <n v="128.5121935"/>
    <x v="1"/>
    <n v="14.021000000000001"/>
    <x v="2"/>
  </r>
  <r>
    <x v="37"/>
    <d v="2011-03-25T00:00:00"/>
    <x v="1"/>
    <x v="5350"/>
    <x v="0"/>
    <n v="54.4"/>
    <x v="1"/>
    <n v="3.9089999999999998"/>
    <x v="2"/>
    <n v="128.61606449999999"/>
    <x v="1"/>
    <n v="14.021000000000001"/>
    <x v="2"/>
  </r>
  <r>
    <x v="37"/>
    <d v="2011-04-01T00:00:00"/>
    <x v="2"/>
    <x v="5351"/>
    <x v="0"/>
    <n v="63.63"/>
    <x v="1"/>
    <n v="3.7719999999999998"/>
    <x v="2"/>
    <n v="128.71993549999999"/>
    <x v="1"/>
    <n v="13.736000000000001"/>
    <x v="2"/>
  </r>
  <r>
    <x v="37"/>
    <d v="2011-04-08T00:00:00"/>
    <x v="2"/>
    <x v="5352"/>
    <x v="0"/>
    <n v="64.47"/>
    <x v="1"/>
    <n v="4.0030000000000001"/>
    <x v="2"/>
    <n v="128.82380649999999"/>
    <x v="1"/>
    <n v="13.736000000000001"/>
    <x v="2"/>
  </r>
  <r>
    <x v="37"/>
    <d v="2011-04-15T00:00:00"/>
    <x v="2"/>
    <x v="5353"/>
    <x v="0"/>
    <n v="57.63"/>
    <x v="1"/>
    <n v="3.8679999999999999"/>
    <x v="2"/>
    <n v="128.9107333"/>
    <x v="1"/>
    <n v="13.736000000000001"/>
    <x v="2"/>
  </r>
  <r>
    <x v="37"/>
    <d v="2011-04-22T00:00:00"/>
    <x v="2"/>
    <x v="5354"/>
    <x v="0"/>
    <n v="72.12"/>
    <x v="1"/>
    <n v="4.1340000000000003"/>
    <x v="2"/>
    <n v="128.95529999999999"/>
    <x v="1"/>
    <n v="13.736000000000001"/>
    <x v="2"/>
  </r>
  <r>
    <x v="37"/>
    <d v="2011-04-29T00:00:00"/>
    <x v="2"/>
    <x v="5355"/>
    <x v="0"/>
    <n v="68.27"/>
    <x v="1"/>
    <n v="4.1509999999999998"/>
    <x v="2"/>
    <n v="128.99986670000001"/>
    <x v="1"/>
    <n v="13.736000000000001"/>
    <x v="2"/>
  </r>
  <r>
    <x v="37"/>
    <d v="2011-05-06T00:00:00"/>
    <x v="3"/>
    <x v="5356"/>
    <x v="0"/>
    <n v="68.400000000000006"/>
    <x v="1"/>
    <n v="4.1929999999999996"/>
    <x v="2"/>
    <n v="129.04443330000001"/>
    <x v="1"/>
    <n v="13.736000000000001"/>
    <x v="2"/>
  </r>
  <r>
    <x v="37"/>
    <d v="2011-05-13T00:00:00"/>
    <x v="3"/>
    <x v="5357"/>
    <x v="0"/>
    <n v="70.930000000000007"/>
    <x v="1"/>
    <n v="4.202"/>
    <x v="2"/>
    <n v="129.089"/>
    <x v="1"/>
    <n v="13.736000000000001"/>
    <x v="2"/>
  </r>
  <r>
    <x v="37"/>
    <d v="2011-05-20T00:00:00"/>
    <x v="3"/>
    <x v="5358"/>
    <x v="0"/>
    <n v="66.59"/>
    <x v="1"/>
    <n v="4.1689999999999996"/>
    <x v="2"/>
    <n v="129.07567739999999"/>
    <x v="1"/>
    <n v="13.736000000000001"/>
    <x v="2"/>
  </r>
  <r>
    <x v="37"/>
    <d v="2011-05-27T00:00:00"/>
    <x v="3"/>
    <x v="5359"/>
    <x v="0"/>
    <n v="76.67"/>
    <x v="1"/>
    <n v="4.0869999999999997"/>
    <x v="2"/>
    <n v="129.06235480000001"/>
    <x v="1"/>
    <n v="13.736000000000001"/>
    <x v="2"/>
  </r>
  <r>
    <x v="37"/>
    <d v="2011-06-03T00:00:00"/>
    <x v="4"/>
    <x v="5360"/>
    <x v="0"/>
    <n v="71.81"/>
    <x v="1"/>
    <n v="4.0309999999999997"/>
    <x v="2"/>
    <n v="129.04903229999999"/>
    <x v="1"/>
    <n v="13.736000000000001"/>
    <x v="2"/>
  </r>
  <r>
    <x v="37"/>
    <d v="2011-06-10T00:00:00"/>
    <x v="4"/>
    <x v="5361"/>
    <x v="0"/>
    <n v="78.72"/>
    <x v="1"/>
    <n v="3.9809999999999999"/>
    <x v="2"/>
    <n v="129.03570970000001"/>
    <x v="1"/>
    <n v="13.736000000000001"/>
    <x v="2"/>
  </r>
  <r>
    <x v="37"/>
    <d v="2011-06-17T00:00:00"/>
    <x v="4"/>
    <x v="5362"/>
    <x v="0"/>
    <n v="86.84"/>
    <x v="2"/>
    <n v="3.9350000000000001"/>
    <x v="2"/>
    <n v="129.04320000000001"/>
    <x v="1"/>
    <n v="13.736000000000001"/>
    <x v="2"/>
  </r>
  <r>
    <x v="37"/>
    <d v="2011-06-24T00:00:00"/>
    <x v="4"/>
    <x v="5363"/>
    <x v="0"/>
    <n v="88.95"/>
    <x v="2"/>
    <n v="3.8980000000000001"/>
    <x v="2"/>
    <n v="129.06630000000001"/>
    <x v="1"/>
    <n v="13.736000000000001"/>
    <x v="2"/>
  </r>
  <r>
    <x v="37"/>
    <d v="2011-07-01T00:00:00"/>
    <x v="5"/>
    <x v="5364"/>
    <x v="0"/>
    <n v="89.85"/>
    <x v="2"/>
    <n v="3.8420000000000001"/>
    <x v="2"/>
    <n v="129.08940000000001"/>
    <x v="1"/>
    <n v="13.503"/>
    <x v="2"/>
  </r>
  <r>
    <x v="37"/>
    <d v="2011-07-08T00:00:00"/>
    <x v="5"/>
    <x v="5365"/>
    <x v="0"/>
    <n v="89.9"/>
    <x v="2"/>
    <n v="3.7050000000000001"/>
    <x v="2"/>
    <n v="129.11250000000001"/>
    <x v="1"/>
    <n v="13.503"/>
    <x v="2"/>
  </r>
  <r>
    <x v="37"/>
    <d v="2011-07-15T00:00:00"/>
    <x v="5"/>
    <x v="5366"/>
    <x v="0"/>
    <n v="88.1"/>
    <x v="2"/>
    <n v="3.6920000000000002"/>
    <x v="2"/>
    <n v="129.13383870000001"/>
    <x v="1"/>
    <n v="13.503"/>
    <x v="2"/>
  </r>
  <r>
    <x v="37"/>
    <d v="2011-07-22T00:00:00"/>
    <x v="5"/>
    <x v="5367"/>
    <x v="0"/>
    <n v="91.17"/>
    <x v="2"/>
    <n v="3.794"/>
    <x v="2"/>
    <n v="129.1507742"/>
    <x v="1"/>
    <n v="13.503"/>
    <x v="2"/>
  </r>
  <r>
    <x v="37"/>
    <d v="2011-07-29T00:00:00"/>
    <x v="5"/>
    <x v="5368"/>
    <x v="0"/>
    <n v="93.29"/>
    <x v="2"/>
    <n v="3.8050000000000002"/>
    <x v="2"/>
    <n v="129.16770969999999"/>
    <x v="1"/>
    <n v="13.503"/>
    <x v="2"/>
  </r>
  <r>
    <x v="37"/>
    <d v="2011-08-05T00:00:00"/>
    <x v="6"/>
    <x v="5369"/>
    <x v="0"/>
    <n v="90.61"/>
    <x v="2"/>
    <n v="3.8029999999999999"/>
    <x v="2"/>
    <n v="129.18464520000001"/>
    <x v="1"/>
    <n v="13.503"/>
    <x v="2"/>
  </r>
  <r>
    <x v="37"/>
    <d v="2011-08-12T00:00:00"/>
    <x v="6"/>
    <x v="5370"/>
    <x v="0"/>
    <n v="91.04"/>
    <x v="2"/>
    <n v="3.7010000000000001"/>
    <x v="2"/>
    <n v="129.2015806"/>
    <x v="1"/>
    <n v="13.503"/>
    <x v="2"/>
  </r>
  <r>
    <x v="37"/>
    <d v="2011-08-19T00:00:00"/>
    <x v="6"/>
    <x v="5371"/>
    <x v="0"/>
    <n v="91.74"/>
    <x v="2"/>
    <n v="3.7429999999999999"/>
    <x v="2"/>
    <n v="129.24058059999999"/>
    <x v="1"/>
    <n v="13.503"/>
    <x v="2"/>
  </r>
  <r>
    <x v="37"/>
    <d v="2011-08-26T00:00:00"/>
    <x v="6"/>
    <x v="5372"/>
    <x v="0"/>
    <n v="94.61"/>
    <x v="2"/>
    <n v="3.74"/>
    <x v="2"/>
    <n v="129.28325810000001"/>
    <x v="1"/>
    <n v="13.503"/>
    <x v="2"/>
  </r>
  <r>
    <x v="37"/>
    <d v="2011-09-02T00:00:00"/>
    <x v="7"/>
    <x v="5373"/>
    <x v="0"/>
    <n v="93.66"/>
    <x v="2"/>
    <n v="3.798"/>
    <x v="2"/>
    <n v="129.32593550000001"/>
    <x v="1"/>
    <n v="13.503"/>
    <x v="2"/>
  </r>
  <r>
    <x v="37"/>
    <d v="2011-09-09T00:00:00"/>
    <x v="7"/>
    <x v="5374"/>
    <x v="1"/>
    <n v="88"/>
    <x v="2"/>
    <n v="3.9129999999999998"/>
    <x v="2"/>
    <n v="129.36861289999999"/>
    <x v="1"/>
    <n v="13.503"/>
    <x v="2"/>
  </r>
  <r>
    <x v="37"/>
    <d v="2011-09-16T00:00:00"/>
    <x v="7"/>
    <x v="5375"/>
    <x v="0"/>
    <n v="76.36"/>
    <x v="1"/>
    <n v="3.9180000000000001"/>
    <x v="2"/>
    <n v="129.4306"/>
    <x v="1"/>
    <n v="13.503"/>
    <x v="2"/>
  </r>
  <r>
    <x v="37"/>
    <d v="2011-09-23T00:00:00"/>
    <x v="7"/>
    <x v="5376"/>
    <x v="0"/>
    <n v="82.95"/>
    <x v="1"/>
    <n v="3.7890000000000001"/>
    <x v="2"/>
    <n v="129.51833329999999"/>
    <x v="1"/>
    <n v="13.503"/>
    <x v="2"/>
  </r>
  <r>
    <x v="37"/>
    <d v="2011-09-30T00:00:00"/>
    <x v="7"/>
    <x v="5377"/>
    <x v="0"/>
    <n v="83.26"/>
    <x v="1"/>
    <n v="3.8769999999999998"/>
    <x v="2"/>
    <n v="129.60606670000001"/>
    <x v="1"/>
    <n v="13.503"/>
    <x v="2"/>
  </r>
  <r>
    <x v="37"/>
    <d v="2011-10-07T00:00:00"/>
    <x v="8"/>
    <x v="5378"/>
    <x v="0"/>
    <n v="70.44"/>
    <x v="1"/>
    <n v="3.827"/>
    <x v="2"/>
    <n v="129.69380000000001"/>
    <x v="1"/>
    <n v="12.89"/>
    <x v="2"/>
  </r>
  <r>
    <x v="37"/>
    <d v="2011-10-14T00:00:00"/>
    <x v="8"/>
    <x v="5379"/>
    <x v="0"/>
    <n v="67.31"/>
    <x v="1"/>
    <n v="3.8050000000000002"/>
    <x v="2"/>
    <n v="129.77064519999999"/>
    <x v="1"/>
    <n v="12.89"/>
    <x v="2"/>
  </r>
  <r>
    <x v="37"/>
    <d v="2011-10-21T00:00:00"/>
    <x v="8"/>
    <x v="5380"/>
    <x v="0"/>
    <n v="73.05"/>
    <x v="1"/>
    <n v="3.8420000000000001"/>
    <x v="2"/>
    <n v="129.78216130000001"/>
    <x v="1"/>
    <n v="12.89"/>
    <x v="2"/>
  </r>
  <r>
    <x v="37"/>
    <d v="2011-10-28T00:00:00"/>
    <x v="8"/>
    <x v="5381"/>
    <x v="0"/>
    <n v="67.41"/>
    <x v="1"/>
    <n v="3.7269999999999999"/>
    <x v="2"/>
    <n v="129.79367740000001"/>
    <x v="1"/>
    <n v="12.89"/>
    <x v="2"/>
  </r>
  <r>
    <x v="37"/>
    <d v="2011-11-04T00:00:00"/>
    <x v="9"/>
    <x v="5382"/>
    <x v="0"/>
    <n v="59.77"/>
    <x v="1"/>
    <n v="3.8279999999999998"/>
    <x v="2"/>
    <n v="129.8051935"/>
    <x v="1"/>
    <n v="12.89"/>
    <x v="2"/>
  </r>
  <r>
    <x v="37"/>
    <d v="2011-11-11T00:00:00"/>
    <x v="9"/>
    <x v="5383"/>
    <x v="0"/>
    <n v="48.76"/>
    <x v="0"/>
    <n v="3.8239999999999998"/>
    <x v="2"/>
    <n v="129.81670969999999"/>
    <x v="1"/>
    <n v="12.89"/>
    <x v="2"/>
  </r>
  <r>
    <x v="37"/>
    <d v="2011-11-18T00:00:00"/>
    <x v="9"/>
    <x v="5384"/>
    <x v="0"/>
    <n v="54.2"/>
    <x v="1"/>
    <n v="3.8130000000000002"/>
    <x v="2"/>
    <n v="129.8268333"/>
    <x v="1"/>
    <n v="12.89"/>
    <x v="2"/>
  </r>
  <r>
    <x v="37"/>
    <d v="2011-11-25T00:00:00"/>
    <x v="9"/>
    <x v="5385"/>
    <x v="1"/>
    <n v="53.25"/>
    <x v="1"/>
    <n v="3.6219999999999999"/>
    <x v="2"/>
    <n v="129.8364"/>
    <x v="1"/>
    <n v="12.89"/>
    <x v="2"/>
  </r>
  <r>
    <x v="37"/>
    <d v="2011-12-02T00:00:00"/>
    <x v="10"/>
    <x v="5386"/>
    <x v="0"/>
    <n v="52.5"/>
    <x v="1"/>
    <n v="3.7010000000000001"/>
    <x v="2"/>
    <n v="129.84596669999999"/>
    <x v="1"/>
    <n v="12.89"/>
    <x v="2"/>
  </r>
  <r>
    <x v="37"/>
    <d v="2011-12-09T00:00:00"/>
    <x v="10"/>
    <x v="5387"/>
    <x v="0"/>
    <n v="42.17"/>
    <x v="0"/>
    <n v="3.6440000000000001"/>
    <x v="2"/>
    <n v="129.85553329999999"/>
    <x v="1"/>
    <n v="12.89"/>
    <x v="2"/>
  </r>
  <r>
    <x v="37"/>
    <d v="2011-12-16T00:00:00"/>
    <x v="10"/>
    <x v="5388"/>
    <x v="0"/>
    <n v="43.29"/>
    <x v="0"/>
    <n v="3.6"/>
    <x v="2"/>
    <n v="129.8980645"/>
    <x v="1"/>
    <n v="12.89"/>
    <x v="2"/>
  </r>
  <r>
    <x v="37"/>
    <d v="2011-12-23T00:00:00"/>
    <x v="10"/>
    <x v="5389"/>
    <x v="0"/>
    <n v="45.4"/>
    <x v="0"/>
    <n v="3.5409999999999999"/>
    <x v="2"/>
    <n v="129.98454839999999"/>
    <x v="1"/>
    <n v="12.89"/>
    <x v="2"/>
  </r>
  <r>
    <x v="37"/>
    <d v="2011-12-30T00:00:00"/>
    <x v="10"/>
    <x v="5390"/>
    <x v="1"/>
    <n v="44.64"/>
    <x v="0"/>
    <n v="3.4279999999999999"/>
    <x v="1"/>
    <n v="130.07103230000001"/>
    <x v="1"/>
    <n v="12.89"/>
    <x v="2"/>
  </r>
  <r>
    <x v="37"/>
    <d v="2012-01-06T00:00:00"/>
    <x v="11"/>
    <x v="5391"/>
    <x v="0"/>
    <n v="50.43"/>
    <x v="1"/>
    <n v="3.5990000000000002"/>
    <x v="2"/>
    <n v="130.15751610000001"/>
    <x v="1"/>
    <n v="12.186999999999999"/>
    <x v="2"/>
  </r>
  <r>
    <x v="37"/>
    <d v="2012-01-13T00:00:00"/>
    <x v="11"/>
    <x v="5392"/>
    <x v="0"/>
    <n v="48.07"/>
    <x v="0"/>
    <n v="3.657"/>
    <x v="2"/>
    <n v="130.244"/>
    <x v="1"/>
    <n v="12.186999999999999"/>
    <x v="2"/>
  </r>
  <r>
    <x v="37"/>
    <d v="2012-01-20T00:00:00"/>
    <x v="11"/>
    <x v="5393"/>
    <x v="0"/>
    <n v="46.2"/>
    <x v="0"/>
    <n v="3.66"/>
    <x v="2"/>
    <n v="130.27922580000001"/>
    <x v="1"/>
    <n v="12.186999999999999"/>
    <x v="2"/>
  </r>
  <r>
    <x v="37"/>
    <d v="2012-01-27T00:00:00"/>
    <x v="11"/>
    <x v="5394"/>
    <x v="0"/>
    <n v="50.43"/>
    <x v="1"/>
    <n v="3.6749999999999998"/>
    <x v="2"/>
    <n v="130.31445160000001"/>
    <x v="1"/>
    <n v="12.186999999999999"/>
    <x v="2"/>
  </r>
  <r>
    <x v="37"/>
    <d v="2012-02-03T00:00:00"/>
    <x v="0"/>
    <x v="5395"/>
    <x v="0"/>
    <n v="50.58"/>
    <x v="1"/>
    <n v="3.702"/>
    <x v="2"/>
    <n v="130.34967739999999"/>
    <x v="1"/>
    <n v="12.186999999999999"/>
    <x v="2"/>
  </r>
  <r>
    <x v="37"/>
    <d v="2012-02-10T00:00:00"/>
    <x v="0"/>
    <x v="5396"/>
    <x v="1"/>
    <n v="52.27"/>
    <x v="1"/>
    <n v="3.722"/>
    <x v="2"/>
    <n v="130.3849032"/>
    <x v="1"/>
    <n v="12.186999999999999"/>
    <x v="2"/>
  </r>
  <r>
    <x v="37"/>
    <d v="2012-02-17T00:00:00"/>
    <x v="0"/>
    <x v="5397"/>
    <x v="0"/>
    <n v="51.8"/>
    <x v="1"/>
    <n v="3.7810000000000001"/>
    <x v="2"/>
    <n v="130.45462069999999"/>
    <x v="1"/>
    <n v="12.186999999999999"/>
    <x v="2"/>
  </r>
  <r>
    <x v="37"/>
    <d v="2012-02-24T00:00:00"/>
    <x v="0"/>
    <x v="5398"/>
    <x v="0"/>
    <n v="53.13"/>
    <x v="1"/>
    <n v="3.95"/>
    <x v="2"/>
    <n v="130.55020690000001"/>
    <x v="1"/>
    <n v="12.186999999999999"/>
    <x v="2"/>
  </r>
  <r>
    <x v="37"/>
    <d v="2012-03-02T00:00:00"/>
    <x v="1"/>
    <x v="5399"/>
    <x v="0"/>
    <n v="52.27"/>
    <x v="1"/>
    <n v="4.1779999999999999"/>
    <x v="2"/>
    <n v="130.64579309999999"/>
    <x v="1"/>
    <n v="12.186999999999999"/>
    <x v="2"/>
  </r>
  <r>
    <x v="37"/>
    <d v="2012-03-09T00:00:00"/>
    <x v="1"/>
    <x v="5400"/>
    <x v="0"/>
    <n v="54.54"/>
    <x v="1"/>
    <n v="4.25"/>
    <x v="2"/>
    <n v="130.74137930000001"/>
    <x v="1"/>
    <n v="12.186999999999999"/>
    <x v="2"/>
  </r>
  <r>
    <x v="37"/>
    <d v="2012-03-16T00:00:00"/>
    <x v="1"/>
    <x v="5401"/>
    <x v="0"/>
    <n v="64.44"/>
    <x v="1"/>
    <n v="4.2729999999999997"/>
    <x v="2"/>
    <n v="130.82619349999999"/>
    <x v="1"/>
    <n v="12.186999999999999"/>
    <x v="2"/>
  </r>
  <r>
    <x v="37"/>
    <d v="2012-03-23T00:00:00"/>
    <x v="1"/>
    <x v="5402"/>
    <x v="0"/>
    <n v="56.26"/>
    <x v="1"/>
    <n v="4.0380000000000003"/>
    <x v="2"/>
    <n v="130.89664519999999"/>
    <x v="1"/>
    <n v="12.186999999999999"/>
    <x v="2"/>
  </r>
  <r>
    <x v="37"/>
    <d v="2012-03-30T00:00:00"/>
    <x v="1"/>
    <x v="5403"/>
    <x v="0"/>
    <n v="64.36"/>
    <x v="1"/>
    <n v="4.2939999999999996"/>
    <x v="2"/>
    <n v="130.96709680000001"/>
    <x v="1"/>
    <n v="12.186999999999999"/>
    <x v="2"/>
  </r>
  <r>
    <x v="37"/>
    <d v="2012-04-06T00:00:00"/>
    <x v="2"/>
    <x v="5404"/>
    <x v="0"/>
    <n v="64.05"/>
    <x v="1"/>
    <n v="4.1210000000000004"/>
    <x v="2"/>
    <n v="131.03754839999999"/>
    <x v="1"/>
    <n v="11.627000000000001"/>
    <x v="2"/>
  </r>
  <r>
    <x v="37"/>
    <d v="2012-04-13T00:00:00"/>
    <x v="2"/>
    <x v="5405"/>
    <x v="0"/>
    <n v="64.28"/>
    <x v="1"/>
    <n v="4.2539999999999996"/>
    <x v="2"/>
    <n v="131.108"/>
    <x v="1"/>
    <n v="11.627000000000001"/>
    <x v="2"/>
  </r>
  <r>
    <x v="37"/>
    <d v="2012-04-20T00:00:00"/>
    <x v="2"/>
    <x v="5406"/>
    <x v="0"/>
    <n v="66.73"/>
    <x v="1"/>
    <n v="4.2220000000000004"/>
    <x v="2"/>
    <n v="131.11733330000001"/>
    <x v="1"/>
    <n v="11.627000000000001"/>
    <x v="2"/>
  </r>
  <r>
    <x v="37"/>
    <d v="2012-04-27T00:00:00"/>
    <x v="2"/>
    <x v="5407"/>
    <x v="0"/>
    <n v="77.989999999999995"/>
    <x v="1"/>
    <n v="4.1929999999999996"/>
    <x v="2"/>
    <n v="131.12666669999999"/>
    <x v="1"/>
    <n v="11.627000000000001"/>
    <x v="2"/>
  </r>
  <r>
    <x v="37"/>
    <d v="2012-05-04T00:00:00"/>
    <x v="3"/>
    <x v="5408"/>
    <x v="0"/>
    <n v="76.03"/>
    <x v="1"/>
    <n v="4.1710000000000003"/>
    <x v="2"/>
    <n v="131.136"/>
    <x v="1"/>
    <n v="11.627000000000001"/>
    <x v="2"/>
  </r>
  <r>
    <x v="37"/>
    <d v="2012-05-11T00:00:00"/>
    <x v="3"/>
    <x v="5409"/>
    <x v="0"/>
    <n v="77.27"/>
    <x v="1"/>
    <n v="4.1859999999999999"/>
    <x v="2"/>
    <n v="131.1453333"/>
    <x v="1"/>
    <n v="11.627000000000001"/>
    <x v="2"/>
  </r>
  <r>
    <x v="37"/>
    <d v="2012-05-18T00:00:00"/>
    <x v="3"/>
    <x v="5410"/>
    <x v="0"/>
    <n v="84.51"/>
    <x v="1"/>
    <n v="4.1100000000000003"/>
    <x v="2"/>
    <n v="131.09832259999999"/>
    <x v="1"/>
    <n v="11.627000000000001"/>
    <x v="2"/>
  </r>
  <r>
    <x v="37"/>
    <d v="2012-05-25T00:00:00"/>
    <x v="3"/>
    <x v="5411"/>
    <x v="0"/>
    <n v="83.84"/>
    <x v="1"/>
    <n v="4.2930000000000001"/>
    <x v="2"/>
    <n v="131.02877419999999"/>
    <x v="1"/>
    <n v="11.627000000000001"/>
    <x v="2"/>
  </r>
  <r>
    <x v="37"/>
    <d v="2012-06-01T00:00:00"/>
    <x v="4"/>
    <x v="5412"/>
    <x v="0"/>
    <n v="78.11"/>
    <x v="1"/>
    <n v="4.2770000000000001"/>
    <x v="2"/>
    <n v="130.95922580000001"/>
    <x v="1"/>
    <n v="11.627000000000001"/>
    <x v="2"/>
  </r>
  <r>
    <x v="37"/>
    <d v="2012-06-08T00:00:00"/>
    <x v="4"/>
    <x v="5413"/>
    <x v="0"/>
    <n v="84.83"/>
    <x v="1"/>
    <n v="4.1029999999999998"/>
    <x v="2"/>
    <n v="130.88967740000001"/>
    <x v="1"/>
    <n v="11.627000000000001"/>
    <x v="2"/>
  </r>
  <r>
    <x v="37"/>
    <d v="2012-06-15T00:00:00"/>
    <x v="4"/>
    <x v="5414"/>
    <x v="0"/>
    <n v="85.94"/>
    <x v="1"/>
    <n v="4.1440000000000001"/>
    <x v="2"/>
    <n v="130.82953330000001"/>
    <x v="1"/>
    <n v="11.627000000000001"/>
    <x v="2"/>
  </r>
  <r>
    <x v="37"/>
    <d v="2012-06-22T00:00:00"/>
    <x v="4"/>
    <x v="5415"/>
    <x v="0"/>
    <n v="91.61"/>
    <x v="2"/>
    <n v="4.0140000000000002"/>
    <x v="2"/>
    <n v="130.7929"/>
    <x v="1"/>
    <n v="11.627000000000001"/>
    <x v="2"/>
  </r>
  <r>
    <x v="37"/>
    <d v="2012-06-29T00:00:00"/>
    <x v="4"/>
    <x v="5416"/>
    <x v="0"/>
    <n v="90.47"/>
    <x v="2"/>
    <n v="3.875"/>
    <x v="2"/>
    <n v="130.7562667"/>
    <x v="1"/>
    <n v="11.627000000000001"/>
    <x v="2"/>
  </r>
  <r>
    <x v="37"/>
    <d v="2012-07-06T00:00:00"/>
    <x v="5"/>
    <x v="5417"/>
    <x v="0"/>
    <n v="89.13"/>
    <x v="2"/>
    <n v="3.7650000000000001"/>
    <x v="2"/>
    <n v="130.7196333"/>
    <x v="1"/>
    <n v="10.926"/>
    <x v="2"/>
  </r>
  <r>
    <x v="37"/>
    <d v="2012-07-13T00:00:00"/>
    <x v="5"/>
    <x v="5418"/>
    <x v="0"/>
    <n v="95.61"/>
    <x v="2"/>
    <n v="3.7229999999999999"/>
    <x v="2"/>
    <n v="130.68299999999999"/>
    <x v="1"/>
    <n v="10.926"/>
    <x v="2"/>
  </r>
  <r>
    <x v="37"/>
    <d v="2012-07-20T00:00:00"/>
    <x v="5"/>
    <x v="5419"/>
    <x v="0"/>
    <n v="85.53"/>
    <x v="1"/>
    <n v="3.726"/>
    <x v="2"/>
    <n v="130.70129030000001"/>
    <x v="1"/>
    <n v="10.926"/>
    <x v="2"/>
  </r>
  <r>
    <x v="37"/>
    <d v="2012-07-27T00:00:00"/>
    <x v="5"/>
    <x v="5420"/>
    <x v="0"/>
    <n v="93.47"/>
    <x v="2"/>
    <n v="3.7690000000000001"/>
    <x v="2"/>
    <n v="130.7195806"/>
    <x v="1"/>
    <n v="10.926"/>
    <x v="2"/>
  </r>
  <r>
    <x v="37"/>
    <d v="2012-08-03T00:00:00"/>
    <x v="6"/>
    <x v="5421"/>
    <x v="0"/>
    <n v="88.16"/>
    <x v="2"/>
    <n v="3.76"/>
    <x v="2"/>
    <n v="130.73787100000001"/>
    <x v="1"/>
    <n v="10.926"/>
    <x v="2"/>
  </r>
  <r>
    <x v="37"/>
    <d v="2012-08-10T00:00:00"/>
    <x v="6"/>
    <x v="5422"/>
    <x v="0"/>
    <n v="95.91"/>
    <x v="2"/>
    <n v="3.8109999999999999"/>
    <x v="2"/>
    <n v="130.7561613"/>
    <x v="1"/>
    <n v="10.926"/>
    <x v="2"/>
  </r>
  <r>
    <x v="37"/>
    <d v="2012-08-17T00:00:00"/>
    <x v="6"/>
    <x v="5423"/>
    <x v="0"/>
    <n v="94.87"/>
    <x v="2"/>
    <n v="4.0019999999999998"/>
    <x v="2"/>
    <n v="130.79096770000001"/>
    <x v="1"/>
    <n v="10.926"/>
    <x v="2"/>
  </r>
  <r>
    <x v="37"/>
    <d v="2012-08-24T00:00:00"/>
    <x v="6"/>
    <x v="5424"/>
    <x v="0"/>
    <n v="85.32"/>
    <x v="1"/>
    <n v="4.0549999999999997"/>
    <x v="2"/>
    <n v="130.8381613"/>
    <x v="1"/>
    <n v="10.926"/>
    <x v="2"/>
  </r>
  <r>
    <x v="37"/>
    <d v="2012-08-31T00:00:00"/>
    <x v="6"/>
    <x v="5425"/>
    <x v="0"/>
    <n v="89.78"/>
    <x v="2"/>
    <n v="4.093"/>
    <x v="2"/>
    <n v="130.88535479999999"/>
    <x v="1"/>
    <n v="10.926"/>
    <x v="2"/>
  </r>
  <r>
    <x v="37"/>
    <d v="2012-09-07T00:00:00"/>
    <x v="7"/>
    <x v="5426"/>
    <x v="1"/>
    <n v="88.52"/>
    <x v="2"/>
    <n v="4.1239999999999997"/>
    <x v="2"/>
    <n v="130.9325484"/>
    <x v="1"/>
    <n v="10.926"/>
    <x v="2"/>
  </r>
  <r>
    <x v="37"/>
    <d v="2012-09-14T00:00:00"/>
    <x v="7"/>
    <x v="5427"/>
    <x v="0"/>
    <n v="83.64"/>
    <x v="1"/>
    <n v="4.133"/>
    <x v="2"/>
    <n v="130.97766669999999"/>
    <x v="1"/>
    <n v="10.926"/>
    <x v="2"/>
  </r>
  <r>
    <x v="37"/>
    <d v="2012-09-21T00:00:00"/>
    <x v="7"/>
    <x v="5428"/>
    <x v="0"/>
    <n v="82.97"/>
    <x v="1"/>
    <n v="4.125"/>
    <x v="2"/>
    <n v="131.01033330000001"/>
    <x v="1"/>
    <n v="10.926"/>
    <x v="2"/>
  </r>
  <r>
    <x v="37"/>
    <d v="2012-09-28T00:00:00"/>
    <x v="7"/>
    <x v="5429"/>
    <x v="0"/>
    <n v="81.22"/>
    <x v="1"/>
    <n v="3.9660000000000002"/>
    <x v="2"/>
    <n v="131.04300000000001"/>
    <x v="1"/>
    <n v="10.926"/>
    <x v="2"/>
  </r>
  <r>
    <x v="37"/>
    <d v="2012-10-05T00:00:00"/>
    <x v="8"/>
    <x v="5430"/>
    <x v="0"/>
    <n v="81.61"/>
    <x v="1"/>
    <n v="3.9660000000000002"/>
    <x v="2"/>
    <n v="131.0756667"/>
    <x v="1"/>
    <n v="10.199"/>
    <x v="2"/>
  </r>
  <r>
    <x v="37"/>
    <d v="2012-10-12T00:00:00"/>
    <x v="8"/>
    <x v="5431"/>
    <x v="0"/>
    <n v="71.739999999999995"/>
    <x v="1"/>
    <n v="4.468"/>
    <x v="2"/>
    <n v="131.1083333"/>
    <x v="1"/>
    <n v="10.199"/>
    <x v="2"/>
  </r>
  <r>
    <x v="37"/>
    <d v="2012-10-19T00:00:00"/>
    <x v="8"/>
    <x v="5432"/>
    <x v="0"/>
    <n v="68.66"/>
    <x v="1"/>
    <n v="4.4489999999999998"/>
    <x v="2"/>
    <n v="131.14996769999999"/>
    <x v="1"/>
    <n v="10.199"/>
    <x v="2"/>
  </r>
  <r>
    <x v="37"/>
    <d v="2012-10-26T00:00:00"/>
    <x v="8"/>
    <x v="5433"/>
    <x v="0"/>
    <n v="65.95"/>
    <x v="1"/>
    <n v="4.3010000000000002"/>
    <x v="2"/>
    <n v="131.19309680000001"/>
    <x v="1"/>
    <n v="10.199"/>
    <x v="2"/>
  </r>
  <r>
    <x v="38"/>
    <d v="2010-02-05T00:00:00"/>
    <x v="0"/>
    <x v="5434"/>
    <x v="0"/>
    <n v="44.3"/>
    <x v="0"/>
    <n v="2.5720000000000001"/>
    <x v="0"/>
    <n v="209.85296629999999"/>
    <x v="0"/>
    <n v="8.5540000000000003"/>
    <x v="0"/>
  </r>
  <r>
    <x v="38"/>
    <d v="2010-02-12T00:00:00"/>
    <x v="0"/>
    <x v="5435"/>
    <x v="1"/>
    <n v="44.58"/>
    <x v="0"/>
    <n v="2.548"/>
    <x v="0"/>
    <n v="209.9970208"/>
    <x v="0"/>
    <n v="8.5540000000000003"/>
    <x v="0"/>
  </r>
  <r>
    <x v="38"/>
    <d v="2010-02-19T00:00:00"/>
    <x v="0"/>
    <x v="5436"/>
    <x v="0"/>
    <n v="43.96"/>
    <x v="0"/>
    <n v="2.5139999999999998"/>
    <x v="0"/>
    <n v="210.04510239999999"/>
    <x v="0"/>
    <n v="8.5540000000000003"/>
    <x v="0"/>
  </r>
  <r>
    <x v="38"/>
    <d v="2010-02-26T00:00:00"/>
    <x v="0"/>
    <x v="5437"/>
    <x v="0"/>
    <n v="49.79"/>
    <x v="0"/>
    <n v="2.5609999999999999"/>
    <x v="0"/>
    <n v="210.07718850000001"/>
    <x v="0"/>
    <n v="8.5540000000000003"/>
    <x v="0"/>
  </r>
  <r>
    <x v="38"/>
    <d v="2010-03-05T00:00:00"/>
    <x v="1"/>
    <x v="5438"/>
    <x v="0"/>
    <n v="50.93"/>
    <x v="1"/>
    <n v="2.625"/>
    <x v="0"/>
    <n v="210.10927459999999"/>
    <x v="0"/>
    <n v="8.5540000000000003"/>
    <x v="0"/>
  </r>
  <r>
    <x v="38"/>
    <d v="2010-03-12T00:00:00"/>
    <x v="1"/>
    <x v="5439"/>
    <x v="0"/>
    <n v="61.88"/>
    <x v="1"/>
    <n v="2.6669999999999998"/>
    <x v="0"/>
    <n v="210.14136070000001"/>
    <x v="0"/>
    <n v="8.5540000000000003"/>
    <x v="0"/>
  </r>
  <r>
    <x v="38"/>
    <d v="2010-03-19T00:00:00"/>
    <x v="1"/>
    <x v="5440"/>
    <x v="0"/>
    <n v="58.62"/>
    <x v="1"/>
    <n v="2.72"/>
    <x v="0"/>
    <n v="209.98032079999999"/>
    <x v="0"/>
    <n v="8.5540000000000003"/>
    <x v="0"/>
  </r>
  <r>
    <x v="38"/>
    <d v="2010-03-26T00:00:00"/>
    <x v="1"/>
    <x v="5441"/>
    <x v="0"/>
    <n v="54.83"/>
    <x v="1"/>
    <n v="2.7320000000000002"/>
    <x v="0"/>
    <n v="209.78709319999999"/>
    <x v="0"/>
    <n v="8.5540000000000003"/>
    <x v="0"/>
  </r>
  <r>
    <x v="38"/>
    <d v="2010-04-02T00:00:00"/>
    <x v="2"/>
    <x v="5442"/>
    <x v="0"/>
    <n v="63.31"/>
    <x v="1"/>
    <n v="2.7189999999999999"/>
    <x v="0"/>
    <n v="209.59386559999999"/>
    <x v="0"/>
    <n v="8.4640000000000004"/>
    <x v="0"/>
  </r>
  <r>
    <x v="38"/>
    <d v="2010-04-09T00:00:00"/>
    <x v="2"/>
    <x v="5443"/>
    <x v="0"/>
    <n v="68.150000000000006"/>
    <x v="1"/>
    <n v="2.77"/>
    <x v="0"/>
    <n v="209.40063799999999"/>
    <x v="0"/>
    <n v="8.4640000000000004"/>
    <x v="0"/>
  </r>
  <r>
    <x v="38"/>
    <d v="2010-04-16T00:00:00"/>
    <x v="2"/>
    <x v="5444"/>
    <x v="0"/>
    <n v="66.33"/>
    <x v="1"/>
    <n v="2.8079999999999998"/>
    <x v="0"/>
    <n v="209.2691428"/>
    <x v="0"/>
    <n v="8.4640000000000004"/>
    <x v="0"/>
  </r>
  <r>
    <x v="38"/>
    <d v="2010-04-23T00:00:00"/>
    <x v="2"/>
    <x v="5445"/>
    <x v="0"/>
    <n v="67.64"/>
    <x v="1"/>
    <n v="2.7949999999999999"/>
    <x v="0"/>
    <n v="209.2199574"/>
    <x v="0"/>
    <n v="8.4640000000000004"/>
    <x v="0"/>
  </r>
  <r>
    <x v="38"/>
    <d v="2010-04-30T00:00:00"/>
    <x v="2"/>
    <x v="5446"/>
    <x v="0"/>
    <n v="70.03"/>
    <x v="1"/>
    <n v="2.78"/>
    <x v="0"/>
    <n v="209.170772"/>
    <x v="0"/>
    <n v="8.4640000000000004"/>
    <x v="0"/>
  </r>
  <r>
    <x v="38"/>
    <d v="2010-05-07T00:00:00"/>
    <x v="3"/>
    <x v="5447"/>
    <x v="0"/>
    <n v="74.86"/>
    <x v="1"/>
    <n v="2.835"/>
    <x v="0"/>
    <n v="209.12158669999999"/>
    <x v="0"/>
    <n v="8.4640000000000004"/>
    <x v="0"/>
  </r>
  <r>
    <x v="38"/>
    <d v="2010-05-14T00:00:00"/>
    <x v="3"/>
    <x v="5448"/>
    <x v="0"/>
    <n v="77.489999999999995"/>
    <x v="1"/>
    <n v="2.8540000000000001"/>
    <x v="0"/>
    <n v="209.11853600000001"/>
    <x v="0"/>
    <n v="8.4640000000000004"/>
    <x v="0"/>
  </r>
  <r>
    <x v="38"/>
    <d v="2010-05-21T00:00:00"/>
    <x v="3"/>
    <x v="5449"/>
    <x v="0"/>
    <n v="76.67"/>
    <x v="1"/>
    <n v="2.8260000000000001"/>
    <x v="0"/>
    <n v="209.39229370000001"/>
    <x v="0"/>
    <n v="8.4640000000000004"/>
    <x v="0"/>
  </r>
  <r>
    <x v="38"/>
    <d v="2010-05-28T00:00:00"/>
    <x v="3"/>
    <x v="5450"/>
    <x v="0"/>
    <n v="80.22"/>
    <x v="1"/>
    <n v="2.7589999999999999"/>
    <x v="0"/>
    <n v="209.66605139999999"/>
    <x v="0"/>
    <n v="8.4640000000000004"/>
    <x v="0"/>
  </r>
  <r>
    <x v="38"/>
    <d v="2010-06-04T00:00:00"/>
    <x v="4"/>
    <x v="5451"/>
    <x v="0"/>
    <n v="79.83"/>
    <x v="1"/>
    <n v="2.7050000000000001"/>
    <x v="0"/>
    <n v="209.93980909999999"/>
    <x v="0"/>
    <n v="8.4640000000000004"/>
    <x v="0"/>
  </r>
  <r>
    <x v="38"/>
    <d v="2010-06-11T00:00:00"/>
    <x v="4"/>
    <x v="5452"/>
    <x v="0"/>
    <n v="81.78"/>
    <x v="1"/>
    <n v="2.6680000000000001"/>
    <x v="0"/>
    <n v="210.2135668"/>
    <x v="0"/>
    <n v="8.4640000000000004"/>
    <x v="0"/>
  </r>
  <r>
    <x v="38"/>
    <d v="2010-06-18T00:00:00"/>
    <x v="4"/>
    <x v="5453"/>
    <x v="0"/>
    <n v="83.96"/>
    <x v="1"/>
    <n v="2.637"/>
    <x v="0"/>
    <n v="210.2108417"/>
    <x v="0"/>
    <n v="8.4640000000000004"/>
    <x v="0"/>
  </r>
  <r>
    <x v="38"/>
    <d v="2010-06-25T00:00:00"/>
    <x v="4"/>
    <x v="5454"/>
    <x v="0"/>
    <n v="83.24"/>
    <x v="1"/>
    <n v="2.653"/>
    <x v="0"/>
    <n v="210.09752330000001"/>
    <x v="0"/>
    <n v="8.4640000000000004"/>
    <x v="0"/>
  </r>
  <r>
    <x v="38"/>
    <d v="2010-07-02T00:00:00"/>
    <x v="5"/>
    <x v="5455"/>
    <x v="0"/>
    <n v="81.349999999999994"/>
    <x v="1"/>
    <n v="2.669"/>
    <x v="0"/>
    <n v="209.984205"/>
    <x v="0"/>
    <n v="8.36"/>
    <x v="0"/>
  </r>
  <r>
    <x v="38"/>
    <d v="2010-07-09T00:00:00"/>
    <x v="5"/>
    <x v="5456"/>
    <x v="0"/>
    <n v="81.099999999999994"/>
    <x v="1"/>
    <n v="2.6419999999999999"/>
    <x v="0"/>
    <n v="209.8708867"/>
    <x v="0"/>
    <n v="8.36"/>
    <x v="0"/>
  </r>
  <r>
    <x v="38"/>
    <d v="2010-07-16T00:00:00"/>
    <x v="5"/>
    <x v="5457"/>
    <x v="0"/>
    <n v="83.86"/>
    <x v="1"/>
    <n v="2.6230000000000002"/>
    <x v="0"/>
    <n v="209.8630532"/>
    <x v="0"/>
    <n v="8.36"/>
    <x v="0"/>
  </r>
  <r>
    <x v="38"/>
    <d v="2010-07-23T00:00:00"/>
    <x v="5"/>
    <x v="5458"/>
    <x v="0"/>
    <n v="82.2"/>
    <x v="1"/>
    <n v="2.6080000000000001"/>
    <x v="0"/>
    <n v="209.99586629999999"/>
    <x v="0"/>
    <n v="8.36"/>
    <x v="0"/>
  </r>
  <r>
    <x v="38"/>
    <d v="2010-07-30T00:00:00"/>
    <x v="5"/>
    <x v="5459"/>
    <x v="0"/>
    <n v="80.989999999999995"/>
    <x v="1"/>
    <n v="2.64"/>
    <x v="0"/>
    <n v="210.12867940000001"/>
    <x v="0"/>
    <n v="8.36"/>
    <x v="0"/>
  </r>
  <r>
    <x v="38"/>
    <d v="2010-08-06T00:00:00"/>
    <x v="6"/>
    <x v="5460"/>
    <x v="0"/>
    <n v="84.92"/>
    <x v="1"/>
    <n v="2.6269999999999998"/>
    <x v="0"/>
    <n v="210.2614925"/>
    <x v="0"/>
    <n v="8.36"/>
    <x v="0"/>
  </r>
  <r>
    <x v="38"/>
    <d v="2010-08-13T00:00:00"/>
    <x v="6"/>
    <x v="5461"/>
    <x v="0"/>
    <n v="85.66"/>
    <x v="1"/>
    <n v="2.6920000000000002"/>
    <x v="0"/>
    <n v="210.3943056"/>
    <x v="0"/>
    <n v="8.36"/>
    <x v="0"/>
  </r>
  <r>
    <x v="38"/>
    <d v="2010-08-20T00:00:00"/>
    <x v="6"/>
    <x v="5462"/>
    <x v="0"/>
    <n v="85.73"/>
    <x v="1"/>
    <n v="2.6640000000000001"/>
    <x v="0"/>
    <n v="210.3617581"/>
    <x v="0"/>
    <n v="8.36"/>
    <x v="0"/>
  </r>
  <r>
    <x v="38"/>
    <d v="2010-08-27T00:00:00"/>
    <x v="6"/>
    <x v="5463"/>
    <x v="0"/>
    <n v="84.31"/>
    <x v="1"/>
    <n v="2.6190000000000002"/>
    <x v="0"/>
    <n v="210.32921060000001"/>
    <x v="0"/>
    <n v="8.36"/>
    <x v="0"/>
  </r>
  <r>
    <x v="38"/>
    <d v="2010-09-03T00:00:00"/>
    <x v="7"/>
    <x v="5464"/>
    <x v="0"/>
    <n v="82.13"/>
    <x v="1"/>
    <n v="2.577"/>
    <x v="0"/>
    <n v="210.29666309999999"/>
    <x v="0"/>
    <n v="8.36"/>
    <x v="0"/>
  </r>
  <r>
    <x v="38"/>
    <d v="2010-09-10T00:00:00"/>
    <x v="7"/>
    <x v="5465"/>
    <x v="1"/>
    <n v="79.94"/>
    <x v="1"/>
    <n v="2.5649999999999999"/>
    <x v="0"/>
    <n v="210.2641156"/>
    <x v="0"/>
    <n v="8.36"/>
    <x v="0"/>
  </r>
  <r>
    <x v="38"/>
    <d v="2010-09-17T00:00:00"/>
    <x v="7"/>
    <x v="5466"/>
    <x v="0"/>
    <n v="81.83"/>
    <x v="1"/>
    <n v="2.5819999999999999"/>
    <x v="0"/>
    <n v="210.29245040000001"/>
    <x v="0"/>
    <n v="8.36"/>
    <x v="0"/>
  </r>
  <r>
    <x v="38"/>
    <d v="2010-09-24T00:00:00"/>
    <x v="7"/>
    <x v="5467"/>
    <x v="0"/>
    <n v="78.5"/>
    <x v="1"/>
    <n v="2.6240000000000001"/>
    <x v="0"/>
    <n v="210.3664469"/>
    <x v="0"/>
    <n v="8.36"/>
    <x v="0"/>
  </r>
  <r>
    <x v="38"/>
    <d v="2010-10-01T00:00:00"/>
    <x v="8"/>
    <x v="5468"/>
    <x v="0"/>
    <n v="72.739999999999995"/>
    <x v="1"/>
    <n v="2.6030000000000002"/>
    <x v="0"/>
    <n v="210.4404433"/>
    <x v="0"/>
    <n v="8.4760000000000009"/>
    <x v="0"/>
  </r>
  <r>
    <x v="38"/>
    <d v="2010-10-08T00:00:00"/>
    <x v="8"/>
    <x v="5469"/>
    <x v="0"/>
    <n v="64.8"/>
    <x v="1"/>
    <n v="2.633"/>
    <x v="0"/>
    <n v="210.51443979999999"/>
    <x v="0"/>
    <n v="8.4760000000000009"/>
    <x v="0"/>
  </r>
  <r>
    <x v="38"/>
    <d v="2010-10-15T00:00:00"/>
    <x v="8"/>
    <x v="5470"/>
    <x v="0"/>
    <n v="69.959999999999994"/>
    <x v="1"/>
    <n v="2.72"/>
    <x v="0"/>
    <n v="210.5805944"/>
    <x v="0"/>
    <n v="8.4760000000000009"/>
    <x v="0"/>
  </r>
  <r>
    <x v="38"/>
    <d v="2010-10-22T00:00:00"/>
    <x v="8"/>
    <x v="5471"/>
    <x v="0"/>
    <n v="71.73"/>
    <x v="1"/>
    <n v="2.7250000000000001"/>
    <x v="0"/>
    <n v="210.62714439999999"/>
    <x v="0"/>
    <n v="8.4760000000000009"/>
    <x v="0"/>
  </r>
  <r>
    <x v="38"/>
    <d v="2010-10-29T00:00:00"/>
    <x v="8"/>
    <x v="5472"/>
    <x v="0"/>
    <n v="75.14"/>
    <x v="1"/>
    <n v="2.7160000000000002"/>
    <x v="0"/>
    <n v="210.67369439999999"/>
    <x v="0"/>
    <n v="8.4760000000000009"/>
    <x v="0"/>
  </r>
  <r>
    <x v="38"/>
    <d v="2010-11-05T00:00:00"/>
    <x v="9"/>
    <x v="5473"/>
    <x v="0"/>
    <n v="61.62"/>
    <x v="1"/>
    <n v="2.6890000000000001"/>
    <x v="0"/>
    <n v="210.72024440000001"/>
    <x v="0"/>
    <n v="8.4760000000000009"/>
    <x v="0"/>
  </r>
  <r>
    <x v="38"/>
    <d v="2010-11-12T00:00:00"/>
    <x v="9"/>
    <x v="5474"/>
    <x v="0"/>
    <n v="62.21"/>
    <x v="1"/>
    <n v="2.7280000000000002"/>
    <x v="0"/>
    <n v="210.76679440000001"/>
    <x v="0"/>
    <n v="8.4760000000000009"/>
    <x v="0"/>
  </r>
  <r>
    <x v="38"/>
    <d v="2010-11-19T00:00:00"/>
    <x v="9"/>
    <x v="5475"/>
    <x v="0"/>
    <n v="55.5"/>
    <x v="1"/>
    <n v="2.7709999999999999"/>
    <x v="0"/>
    <n v="210.65429"/>
    <x v="0"/>
    <n v="8.4760000000000009"/>
    <x v="0"/>
  </r>
  <r>
    <x v="38"/>
    <d v="2010-11-26T00:00:00"/>
    <x v="9"/>
    <x v="5476"/>
    <x v="1"/>
    <n v="67.75"/>
    <x v="1"/>
    <n v="2.7349999999999999"/>
    <x v="0"/>
    <n v="210.5152765"/>
    <x v="0"/>
    <n v="8.4760000000000009"/>
    <x v="0"/>
  </r>
  <r>
    <x v="38"/>
    <d v="2010-12-03T00:00:00"/>
    <x v="10"/>
    <x v="5477"/>
    <x v="0"/>
    <n v="53.55"/>
    <x v="1"/>
    <n v="2.7080000000000002"/>
    <x v="0"/>
    <n v="210.37626299999999"/>
    <x v="0"/>
    <n v="8.4760000000000009"/>
    <x v="0"/>
  </r>
  <r>
    <x v="38"/>
    <d v="2010-12-10T00:00:00"/>
    <x v="10"/>
    <x v="5478"/>
    <x v="0"/>
    <n v="50.81"/>
    <x v="1"/>
    <n v="2.843"/>
    <x v="0"/>
    <n v="210.2372494"/>
    <x v="0"/>
    <n v="8.4760000000000009"/>
    <x v="0"/>
  </r>
  <r>
    <x v="38"/>
    <d v="2010-12-17T00:00:00"/>
    <x v="10"/>
    <x v="5479"/>
    <x v="0"/>
    <n v="55.31"/>
    <x v="1"/>
    <n v="2.8690000000000002"/>
    <x v="0"/>
    <n v="210.1787224"/>
    <x v="0"/>
    <n v="8.4760000000000009"/>
    <x v="0"/>
  </r>
  <r>
    <x v="38"/>
    <d v="2010-12-24T00:00:00"/>
    <x v="10"/>
    <x v="5480"/>
    <x v="0"/>
    <n v="58.86"/>
    <x v="1"/>
    <n v="2.8860000000000001"/>
    <x v="0"/>
    <n v="210.1805602"/>
    <x v="0"/>
    <n v="8.4760000000000009"/>
    <x v="0"/>
  </r>
  <r>
    <x v="38"/>
    <d v="2010-12-31T00:00:00"/>
    <x v="10"/>
    <x v="5481"/>
    <x v="1"/>
    <n v="52.45"/>
    <x v="1"/>
    <n v="2.9430000000000001"/>
    <x v="0"/>
    <n v="210.18239800000001"/>
    <x v="0"/>
    <n v="8.4760000000000009"/>
    <x v="0"/>
  </r>
  <r>
    <x v="38"/>
    <d v="2011-01-07T00:00:00"/>
    <x v="11"/>
    <x v="5482"/>
    <x v="0"/>
    <n v="52.74"/>
    <x v="1"/>
    <n v="2.976"/>
    <x v="0"/>
    <n v="210.18423580000001"/>
    <x v="0"/>
    <n v="8.3949999999999996"/>
    <x v="0"/>
  </r>
  <r>
    <x v="38"/>
    <d v="2011-01-14T00:00:00"/>
    <x v="11"/>
    <x v="5483"/>
    <x v="0"/>
    <n v="41.74"/>
    <x v="0"/>
    <n v="2.9830000000000001"/>
    <x v="0"/>
    <n v="210.2379731"/>
    <x v="0"/>
    <n v="8.3949999999999996"/>
    <x v="0"/>
  </r>
  <r>
    <x v="38"/>
    <d v="2011-01-21T00:00:00"/>
    <x v="11"/>
    <x v="5484"/>
    <x v="0"/>
    <n v="50.25"/>
    <x v="1"/>
    <n v="3.016"/>
    <x v="1"/>
    <n v="210.60310720000001"/>
    <x v="0"/>
    <n v="8.3949999999999996"/>
    <x v="0"/>
  </r>
  <r>
    <x v="38"/>
    <d v="2011-01-28T00:00:00"/>
    <x v="11"/>
    <x v="5485"/>
    <x v="0"/>
    <n v="47.94"/>
    <x v="0"/>
    <n v="3.01"/>
    <x v="1"/>
    <n v="210.96824119999999"/>
    <x v="0"/>
    <n v="8.3949999999999996"/>
    <x v="0"/>
  </r>
  <r>
    <x v="38"/>
    <d v="2011-02-04T00:00:00"/>
    <x v="0"/>
    <x v="5486"/>
    <x v="0"/>
    <n v="45.96"/>
    <x v="0"/>
    <n v="2.9889999999999999"/>
    <x v="0"/>
    <n v="211.3333753"/>
    <x v="0"/>
    <n v="8.3949999999999996"/>
    <x v="0"/>
  </r>
  <r>
    <x v="38"/>
    <d v="2011-02-11T00:00:00"/>
    <x v="0"/>
    <x v="5487"/>
    <x v="1"/>
    <n v="40.340000000000003"/>
    <x v="0"/>
    <n v="3.0219999999999998"/>
    <x v="1"/>
    <n v="211.69850930000001"/>
    <x v="0"/>
    <n v="8.3949999999999996"/>
    <x v="0"/>
  </r>
  <r>
    <x v="38"/>
    <d v="2011-02-18T00:00:00"/>
    <x v="0"/>
    <x v="5488"/>
    <x v="0"/>
    <n v="58.2"/>
    <x v="1"/>
    <n v="3.0449999999999999"/>
    <x v="1"/>
    <n v="212.00635220000001"/>
    <x v="0"/>
    <n v="8.3949999999999996"/>
    <x v="0"/>
  </r>
  <r>
    <x v="38"/>
    <d v="2011-02-25T00:00:00"/>
    <x v="0"/>
    <x v="5489"/>
    <x v="0"/>
    <n v="67.77"/>
    <x v="1"/>
    <n v="3.0649999999999999"/>
    <x v="1"/>
    <n v="212.2912786"/>
    <x v="0"/>
    <n v="8.3949999999999996"/>
    <x v="0"/>
  </r>
  <r>
    <x v="38"/>
    <d v="2011-03-04T00:00:00"/>
    <x v="1"/>
    <x v="5490"/>
    <x v="0"/>
    <n v="63.56"/>
    <x v="1"/>
    <n v="3.2879999999999998"/>
    <x v="1"/>
    <n v="212.57620499999999"/>
    <x v="0"/>
    <n v="8.3949999999999996"/>
    <x v="0"/>
  </r>
  <r>
    <x v="38"/>
    <d v="2011-03-11T00:00:00"/>
    <x v="1"/>
    <x v="5491"/>
    <x v="0"/>
    <n v="58.35"/>
    <x v="1"/>
    <n v="3.4590000000000001"/>
    <x v="1"/>
    <n v="212.86113130000001"/>
    <x v="0"/>
    <n v="8.3949999999999996"/>
    <x v="0"/>
  </r>
  <r>
    <x v="38"/>
    <d v="2011-03-18T00:00:00"/>
    <x v="1"/>
    <x v="5492"/>
    <x v="0"/>
    <n v="65.28"/>
    <x v="1"/>
    <n v="3.488"/>
    <x v="1"/>
    <n v="213.10967869999999"/>
    <x v="0"/>
    <n v="8.3949999999999996"/>
    <x v="0"/>
  </r>
  <r>
    <x v="38"/>
    <d v="2011-03-25T00:00:00"/>
    <x v="1"/>
    <x v="5493"/>
    <x v="0"/>
    <n v="71.17"/>
    <x v="1"/>
    <n v="3.4729999999999999"/>
    <x v="1"/>
    <n v="213.3436744"/>
    <x v="0"/>
    <n v="8.3949999999999996"/>
    <x v="0"/>
  </r>
  <r>
    <x v="38"/>
    <d v="2011-04-01T00:00:00"/>
    <x v="2"/>
    <x v="5494"/>
    <x v="0"/>
    <n v="66.569999999999993"/>
    <x v="1"/>
    <n v="3.524"/>
    <x v="2"/>
    <n v="213.57767010000001"/>
    <x v="0"/>
    <n v="8.3000000000000007"/>
    <x v="0"/>
  </r>
  <r>
    <x v="38"/>
    <d v="2011-04-08T00:00:00"/>
    <x v="2"/>
    <x v="5495"/>
    <x v="0"/>
    <n v="69.45"/>
    <x v="1"/>
    <n v="3.6219999999999999"/>
    <x v="2"/>
    <n v="213.81166579999999"/>
    <x v="0"/>
    <n v="8.3000000000000007"/>
    <x v="0"/>
  </r>
  <r>
    <x v="38"/>
    <d v="2011-04-15T00:00:00"/>
    <x v="2"/>
    <x v="5496"/>
    <x v="0"/>
    <n v="73.19"/>
    <x v="1"/>
    <n v="3.7429999999999999"/>
    <x v="2"/>
    <n v="214.026217"/>
    <x v="0"/>
    <n v="8.3000000000000007"/>
    <x v="0"/>
  </r>
  <r>
    <x v="38"/>
    <d v="2011-04-22T00:00:00"/>
    <x v="2"/>
    <x v="5497"/>
    <x v="0"/>
    <n v="74.98"/>
    <x v="1"/>
    <n v="3.8069999999999999"/>
    <x v="2"/>
    <n v="214.1921572"/>
    <x v="0"/>
    <n v="8.3000000000000007"/>
    <x v="0"/>
  </r>
  <r>
    <x v="38"/>
    <d v="2011-04-29T00:00:00"/>
    <x v="2"/>
    <x v="5498"/>
    <x v="0"/>
    <n v="76.47"/>
    <x v="1"/>
    <n v="3.81"/>
    <x v="2"/>
    <n v="214.35809739999999"/>
    <x v="0"/>
    <n v="8.3000000000000007"/>
    <x v="0"/>
  </r>
  <r>
    <x v="38"/>
    <d v="2011-05-06T00:00:00"/>
    <x v="3"/>
    <x v="5499"/>
    <x v="0"/>
    <n v="68.75"/>
    <x v="1"/>
    <n v="3.9060000000000001"/>
    <x v="2"/>
    <n v="214.52403760000001"/>
    <x v="0"/>
    <n v="8.3000000000000007"/>
    <x v="0"/>
  </r>
  <r>
    <x v="38"/>
    <d v="2011-05-13T00:00:00"/>
    <x v="3"/>
    <x v="5500"/>
    <x v="0"/>
    <n v="77.39"/>
    <x v="1"/>
    <n v="3.899"/>
    <x v="2"/>
    <n v="214.68997780000001"/>
    <x v="0"/>
    <n v="8.3000000000000007"/>
    <x v="0"/>
  </r>
  <r>
    <x v="38"/>
    <d v="2011-05-20T00:00:00"/>
    <x v="3"/>
    <x v="5501"/>
    <x v="0"/>
    <n v="73.31"/>
    <x v="1"/>
    <n v="3.907"/>
    <x v="2"/>
    <n v="214.46541199999999"/>
    <x v="0"/>
    <n v="8.3000000000000007"/>
    <x v="0"/>
  </r>
  <r>
    <x v="38"/>
    <d v="2011-05-27T00:00:00"/>
    <x v="3"/>
    <x v="5502"/>
    <x v="0"/>
    <n v="82.1"/>
    <x v="1"/>
    <n v="3.786"/>
    <x v="2"/>
    <n v="214.24084619999999"/>
    <x v="0"/>
    <n v="8.3000000000000007"/>
    <x v="0"/>
  </r>
  <r>
    <x v="38"/>
    <d v="2011-06-03T00:00:00"/>
    <x v="4"/>
    <x v="5503"/>
    <x v="0"/>
    <n v="83.59"/>
    <x v="1"/>
    <n v="3.6989999999999998"/>
    <x v="2"/>
    <n v="214.01628049999999"/>
    <x v="0"/>
    <n v="8.3000000000000007"/>
    <x v="0"/>
  </r>
  <r>
    <x v="38"/>
    <d v="2011-06-10T00:00:00"/>
    <x v="4"/>
    <x v="5504"/>
    <x v="0"/>
    <n v="82.75"/>
    <x v="1"/>
    <n v="3.6480000000000001"/>
    <x v="2"/>
    <n v="213.7917147"/>
    <x v="0"/>
    <n v="8.3000000000000007"/>
    <x v="0"/>
  </r>
  <r>
    <x v="38"/>
    <d v="2011-06-17T00:00:00"/>
    <x v="4"/>
    <x v="5505"/>
    <x v="0"/>
    <n v="85.21"/>
    <x v="1"/>
    <n v="3.637"/>
    <x v="2"/>
    <n v="213.74812560000001"/>
    <x v="0"/>
    <n v="8.3000000000000007"/>
    <x v="0"/>
  </r>
  <r>
    <x v="38"/>
    <d v="2011-06-24T00:00:00"/>
    <x v="4"/>
    <x v="5506"/>
    <x v="0"/>
    <n v="84.06"/>
    <x v="1"/>
    <n v="3.5939999999999999"/>
    <x v="2"/>
    <n v="213.84026890000001"/>
    <x v="0"/>
    <n v="8.3000000000000007"/>
    <x v="0"/>
  </r>
  <r>
    <x v="38"/>
    <d v="2011-07-01T00:00:00"/>
    <x v="5"/>
    <x v="5507"/>
    <x v="0"/>
    <n v="84.93"/>
    <x v="1"/>
    <n v="3.524"/>
    <x v="2"/>
    <n v="213.93241219999999"/>
    <x v="0"/>
    <n v="8.1769999999999996"/>
    <x v="0"/>
  </r>
  <r>
    <x v="38"/>
    <d v="2011-07-08T00:00:00"/>
    <x v="5"/>
    <x v="5508"/>
    <x v="0"/>
    <n v="84.33"/>
    <x v="1"/>
    <n v="3.48"/>
    <x v="1"/>
    <n v="214.02455560000001"/>
    <x v="0"/>
    <n v="8.1769999999999996"/>
    <x v="0"/>
  </r>
  <r>
    <x v="38"/>
    <d v="2011-07-15T00:00:00"/>
    <x v="5"/>
    <x v="5509"/>
    <x v="0"/>
    <n v="85.96"/>
    <x v="1"/>
    <n v="3.5750000000000002"/>
    <x v="2"/>
    <n v="214.1083654"/>
    <x v="0"/>
    <n v="8.1769999999999996"/>
    <x v="0"/>
  </r>
  <r>
    <x v="38"/>
    <d v="2011-07-22T00:00:00"/>
    <x v="5"/>
    <x v="5510"/>
    <x v="0"/>
    <n v="84.6"/>
    <x v="1"/>
    <n v="3.6509999999999998"/>
    <x v="2"/>
    <n v="214.17134160000001"/>
    <x v="0"/>
    <n v="8.1769999999999996"/>
    <x v="0"/>
  </r>
  <r>
    <x v="38"/>
    <d v="2011-07-29T00:00:00"/>
    <x v="5"/>
    <x v="5511"/>
    <x v="0"/>
    <n v="86.24"/>
    <x v="2"/>
    <n v="3.6819999999999999"/>
    <x v="2"/>
    <n v="214.23431769999999"/>
    <x v="0"/>
    <n v="8.1769999999999996"/>
    <x v="0"/>
  </r>
  <r>
    <x v="38"/>
    <d v="2011-08-05T00:00:00"/>
    <x v="6"/>
    <x v="5512"/>
    <x v="0"/>
    <n v="87.73"/>
    <x v="2"/>
    <n v="3.6840000000000002"/>
    <x v="2"/>
    <n v="214.2972939"/>
    <x v="0"/>
    <n v="8.1769999999999996"/>
    <x v="0"/>
  </r>
  <r>
    <x v="38"/>
    <d v="2011-08-12T00:00:00"/>
    <x v="6"/>
    <x v="5513"/>
    <x v="0"/>
    <n v="88.27"/>
    <x v="2"/>
    <n v="3.6379999999999999"/>
    <x v="2"/>
    <n v="214.36027010000001"/>
    <x v="0"/>
    <n v="8.1769999999999996"/>
    <x v="0"/>
  </r>
  <r>
    <x v="38"/>
    <d v="2011-08-19T00:00:00"/>
    <x v="6"/>
    <x v="5514"/>
    <x v="0"/>
    <n v="87.93"/>
    <x v="2"/>
    <n v="3.5539999999999998"/>
    <x v="2"/>
    <n v="214.42399349999999"/>
    <x v="0"/>
    <n v="8.1769999999999996"/>
    <x v="0"/>
  </r>
  <r>
    <x v="38"/>
    <d v="2011-08-26T00:00:00"/>
    <x v="6"/>
    <x v="5515"/>
    <x v="0"/>
    <n v="86.49"/>
    <x v="2"/>
    <n v="3.5230000000000001"/>
    <x v="2"/>
    <n v="214.4878416"/>
    <x v="0"/>
    <n v="8.1769999999999996"/>
    <x v="0"/>
  </r>
  <r>
    <x v="38"/>
    <d v="2011-09-02T00:00:00"/>
    <x v="7"/>
    <x v="5516"/>
    <x v="0"/>
    <n v="88.65"/>
    <x v="2"/>
    <n v="3.5329999999999999"/>
    <x v="2"/>
    <n v="214.5516896"/>
    <x v="0"/>
    <n v="8.1769999999999996"/>
    <x v="0"/>
  </r>
  <r>
    <x v="38"/>
    <d v="2011-09-09T00:00:00"/>
    <x v="7"/>
    <x v="5517"/>
    <x v="1"/>
    <n v="79.150000000000006"/>
    <x v="1"/>
    <n v="3.5459999999999998"/>
    <x v="2"/>
    <n v="214.61553760000001"/>
    <x v="0"/>
    <n v="8.1769999999999996"/>
    <x v="0"/>
  </r>
  <r>
    <x v="38"/>
    <d v="2011-09-16T00:00:00"/>
    <x v="7"/>
    <x v="5518"/>
    <x v="0"/>
    <n v="83.11"/>
    <x v="1"/>
    <n v="3.5259999999999998"/>
    <x v="2"/>
    <n v="214.79341109999999"/>
    <x v="0"/>
    <n v="8.1769999999999996"/>
    <x v="0"/>
  </r>
  <r>
    <x v="38"/>
    <d v="2011-09-23T00:00:00"/>
    <x v="7"/>
    <x v="5519"/>
    <x v="0"/>
    <n v="78.75"/>
    <x v="1"/>
    <n v="3.4670000000000001"/>
    <x v="1"/>
    <n v="215.12331850000001"/>
    <x v="0"/>
    <n v="8.1769999999999996"/>
    <x v="0"/>
  </r>
  <r>
    <x v="38"/>
    <d v="2011-09-30T00:00:00"/>
    <x v="7"/>
    <x v="5520"/>
    <x v="0"/>
    <n v="81.510000000000005"/>
    <x v="1"/>
    <n v="3.355"/>
    <x v="1"/>
    <n v="215.45322590000001"/>
    <x v="0"/>
    <n v="8.1769999999999996"/>
    <x v="0"/>
  </r>
  <r>
    <x v="38"/>
    <d v="2011-10-07T00:00:00"/>
    <x v="8"/>
    <x v="5521"/>
    <x v="0"/>
    <n v="71.680000000000007"/>
    <x v="1"/>
    <n v="3.2850000000000001"/>
    <x v="1"/>
    <n v="215.7831333"/>
    <x v="0"/>
    <n v="7.7160000000000002"/>
    <x v="1"/>
  </r>
  <r>
    <x v="38"/>
    <d v="2011-10-14T00:00:00"/>
    <x v="8"/>
    <x v="5522"/>
    <x v="0"/>
    <n v="73.790000000000006"/>
    <x v="1"/>
    <n v="3.274"/>
    <x v="1"/>
    <n v="216.08852580000001"/>
    <x v="0"/>
    <n v="7.7160000000000002"/>
    <x v="1"/>
  </r>
  <r>
    <x v="38"/>
    <d v="2011-10-21T00:00:00"/>
    <x v="8"/>
    <x v="5523"/>
    <x v="0"/>
    <n v="67.650000000000006"/>
    <x v="1"/>
    <n v="3.3530000000000002"/>
    <x v="1"/>
    <n v="216.24682870000001"/>
    <x v="0"/>
    <n v="7.7160000000000002"/>
    <x v="1"/>
  </r>
  <r>
    <x v="38"/>
    <d v="2011-10-28T00:00:00"/>
    <x v="8"/>
    <x v="5524"/>
    <x v="0"/>
    <n v="71.05"/>
    <x v="1"/>
    <n v="3.3719999999999999"/>
    <x v="1"/>
    <n v="216.40513150000001"/>
    <x v="0"/>
    <n v="7.7160000000000002"/>
    <x v="1"/>
  </r>
  <r>
    <x v="38"/>
    <d v="2011-11-04T00:00:00"/>
    <x v="9"/>
    <x v="5525"/>
    <x v="0"/>
    <n v="58.04"/>
    <x v="1"/>
    <n v="3.3319999999999999"/>
    <x v="1"/>
    <n v="216.56343440000001"/>
    <x v="0"/>
    <n v="7.7160000000000002"/>
    <x v="1"/>
  </r>
  <r>
    <x v="38"/>
    <d v="2011-11-11T00:00:00"/>
    <x v="9"/>
    <x v="5526"/>
    <x v="0"/>
    <n v="63.11"/>
    <x v="1"/>
    <n v="3.2970000000000002"/>
    <x v="1"/>
    <n v="216.7217373"/>
    <x v="0"/>
    <n v="7.7160000000000002"/>
    <x v="1"/>
  </r>
  <r>
    <x v="38"/>
    <d v="2011-11-18T00:00:00"/>
    <x v="9"/>
    <x v="5527"/>
    <x v="0"/>
    <n v="66.09"/>
    <x v="1"/>
    <n v="3.3079999999999998"/>
    <x v="1"/>
    <n v="216.93958610000001"/>
    <x v="0"/>
    <n v="7.7160000000000002"/>
    <x v="1"/>
  </r>
  <r>
    <x v="38"/>
    <d v="2011-11-25T00:00:00"/>
    <x v="9"/>
    <x v="5528"/>
    <x v="1"/>
    <n v="66.36"/>
    <x v="1"/>
    <n v="3.2360000000000002"/>
    <x v="1"/>
    <n v="217.18125330000001"/>
    <x v="0"/>
    <n v="7.7160000000000002"/>
    <x v="1"/>
  </r>
  <r>
    <x v="38"/>
    <d v="2011-12-02T00:00:00"/>
    <x v="10"/>
    <x v="5529"/>
    <x v="0"/>
    <n v="53.14"/>
    <x v="1"/>
    <n v="3.1720000000000002"/>
    <x v="1"/>
    <n v="217.4229206"/>
    <x v="0"/>
    <n v="7.7160000000000002"/>
    <x v="1"/>
  </r>
  <r>
    <x v="38"/>
    <d v="2011-12-09T00:00:00"/>
    <x v="10"/>
    <x v="5530"/>
    <x v="0"/>
    <n v="49.36"/>
    <x v="0"/>
    <n v="3.1579999999999999"/>
    <x v="1"/>
    <n v="217.66458779999999"/>
    <x v="0"/>
    <n v="7.7160000000000002"/>
    <x v="1"/>
  </r>
  <r>
    <x v="38"/>
    <d v="2011-12-16T00:00:00"/>
    <x v="10"/>
    <x v="5531"/>
    <x v="0"/>
    <n v="58.58"/>
    <x v="1"/>
    <n v="3.1589999999999998"/>
    <x v="1"/>
    <n v="217.87813389999999"/>
    <x v="0"/>
    <n v="7.7160000000000002"/>
    <x v="1"/>
  </r>
  <r>
    <x v="38"/>
    <d v="2011-12-23T00:00:00"/>
    <x v="10"/>
    <x v="5532"/>
    <x v="0"/>
    <n v="54.62"/>
    <x v="1"/>
    <n v="3.1120000000000001"/>
    <x v="1"/>
    <n v="218.05418510000001"/>
    <x v="0"/>
    <n v="7.7160000000000002"/>
    <x v="1"/>
  </r>
  <r>
    <x v="38"/>
    <d v="2011-12-30T00:00:00"/>
    <x v="10"/>
    <x v="5533"/>
    <x v="1"/>
    <n v="47.6"/>
    <x v="0"/>
    <n v="3.129"/>
    <x v="1"/>
    <n v="218.2302364"/>
    <x v="0"/>
    <n v="7.7160000000000002"/>
    <x v="1"/>
  </r>
  <r>
    <x v="38"/>
    <d v="2012-01-06T00:00:00"/>
    <x v="11"/>
    <x v="5534"/>
    <x v="0"/>
    <n v="55.83"/>
    <x v="1"/>
    <n v="3.157"/>
    <x v="1"/>
    <n v="218.40628760000001"/>
    <x v="0"/>
    <n v="7.2439999999999998"/>
    <x v="1"/>
  </r>
  <r>
    <x v="38"/>
    <d v="2012-01-13T00:00:00"/>
    <x v="11"/>
    <x v="5535"/>
    <x v="0"/>
    <n v="54.66"/>
    <x v="1"/>
    <n v="3.2610000000000001"/>
    <x v="1"/>
    <n v="218.5823389"/>
    <x v="0"/>
    <n v="7.2439999999999998"/>
    <x v="1"/>
  </r>
  <r>
    <x v="38"/>
    <d v="2012-01-20T00:00:00"/>
    <x v="11"/>
    <x v="5536"/>
    <x v="0"/>
    <n v="58.04"/>
    <x v="1"/>
    <n v="3.2679999999999998"/>
    <x v="1"/>
    <n v="218.6755292"/>
    <x v="0"/>
    <n v="7.2439999999999998"/>
    <x v="1"/>
  </r>
  <r>
    <x v="38"/>
    <d v="2012-01-27T00:00:00"/>
    <x v="11"/>
    <x v="5537"/>
    <x v="0"/>
    <n v="60.65"/>
    <x v="1"/>
    <n v="3.29"/>
    <x v="1"/>
    <n v="218.7687195"/>
    <x v="0"/>
    <n v="7.2439999999999998"/>
    <x v="1"/>
  </r>
  <r>
    <x v="38"/>
    <d v="2012-02-03T00:00:00"/>
    <x v="0"/>
    <x v="5538"/>
    <x v="0"/>
    <n v="60.69"/>
    <x v="1"/>
    <n v="3.36"/>
    <x v="1"/>
    <n v="218.8619099"/>
    <x v="0"/>
    <n v="7.2439999999999998"/>
    <x v="1"/>
  </r>
  <r>
    <x v="38"/>
    <d v="2012-02-10T00:00:00"/>
    <x v="0"/>
    <x v="5539"/>
    <x v="1"/>
    <n v="52.89"/>
    <x v="1"/>
    <n v="3.4089999999999998"/>
    <x v="1"/>
    <n v="218.9551002"/>
    <x v="0"/>
    <n v="7.2439999999999998"/>
    <x v="1"/>
  </r>
  <r>
    <x v="38"/>
    <d v="2012-02-17T00:00:00"/>
    <x v="0"/>
    <x v="5540"/>
    <x v="0"/>
    <n v="52.75"/>
    <x v="1"/>
    <n v="3.51"/>
    <x v="2"/>
    <n v="219.1148297"/>
    <x v="0"/>
    <n v="7.2439999999999998"/>
    <x v="1"/>
  </r>
  <r>
    <x v="38"/>
    <d v="2012-02-24T00:00:00"/>
    <x v="0"/>
    <x v="5541"/>
    <x v="0"/>
    <n v="61.1"/>
    <x v="1"/>
    <n v="3.5550000000000002"/>
    <x v="2"/>
    <n v="219.3244636"/>
    <x v="0"/>
    <n v="7.2439999999999998"/>
    <x v="1"/>
  </r>
  <r>
    <x v="38"/>
    <d v="2012-03-02T00:00:00"/>
    <x v="1"/>
    <x v="5542"/>
    <x v="0"/>
    <n v="64.05"/>
    <x v="1"/>
    <n v="3.63"/>
    <x v="2"/>
    <n v="219.5340975"/>
    <x v="0"/>
    <n v="7.2439999999999998"/>
    <x v="1"/>
  </r>
  <r>
    <x v="38"/>
    <d v="2012-03-09T00:00:00"/>
    <x v="1"/>
    <x v="5543"/>
    <x v="0"/>
    <n v="61.64"/>
    <x v="1"/>
    <n v="3.669"/>
    <x v="2"/>
    <n v="219.7437314"/>
    <x v="0"/>
    <n v="7.2439999999999998"/>
    <x v="1"/>
  </r>
  <r>
    <x v="38"/>
    <d v="2012-03-16T00:00:00"/>
    <x v="1"/>
    <x v="5544"/>
    <x v="0"/>
    <n v="65.81"/>
    <x v="1"/>
    <n v="3.734"/>
    <x v="2"/>
    <n v="219.8956335"/>
    <x v="0"/>
    <n v="7.2439999999999998"/>
    <x v="1"/>
  </r>
  <r>
    <x v="38"/>
    <d v="2012-03-23T00:00:00"/>
    <x v="1"/>
    <x v="5545"/>
    <x v="0"/>
    <n v="67.91"/>
    <x v="1"/>
    <n v="3.7869999999999999"/>
    <x v="2"/>
    <n v="219.97055990000001"/>
    <x v="0"/>
    <n v="7.2439999999999998"/>
    <x v="1"/>
  </r>
  <r>
    <x v="38"/>
    <d v="2012-03-30T00:00:00"/>
    <x v="1"/>
    <x v="5546"/>
    <x v="0"/>
    <n v="69.11"/>
    <x v="1"/>
    <n v="3.8450000000000002"/>
    <x v="2"/>
    <n v="220.0454862"/>
    <x v="0"/>
    <n v="7.2439999999999998"/>
    <x v="1"/>
  </r>
  <r>
    <x v="38"/>
    <d v="2012-04-06T00:00:00"/>
    <x v="2"/>
    <x v="5547"/>
    <x v="0"/>
    <n v="73.489999999999995"/>
    <x v="1"/>
    <n v="3.891"/>
    <x v="2"/>
    <n v="220.12041249999999"/>
    <x v="0"/>
    <n v="6.9889999999999999"/>
    <x v="1"/>
  </r>
  <r>
    <x v="38"/>
    <d v="2012-04-13T00:00:00"/>
    <x v="2"/>
    <x v="5548"/>
    <x v="0"/>
    <n v="71.59"/>
    <x v="1"/>
    <n v="3.891"/>
    <x v="2"/>
    <n v="220.1953389"/>
    <x v="0"/>
    <n v="6.9889999999999999"/>
    <x v="1"/>
  </r>
  <r>
    <x v="38"/>
    <d v="2012-04-20T00:00:00"/>
    <x v="2"/>
    <x v="5549"/>
    <x v="0"/>
    <n v="70.040000000000006"/>
    <x v="1"/>
    <n v="3.8769999999999998"/>
    <x v="2"/>
    <n v="220.24839370000001"/>
    <x v="0"/>
    <n v="6.9889999999999999"/>
    <x v="1"/>
  </r>
  <r>
    <x v="38"/>
    <d v="2012-04-27T00:00:00"/>
    <x v="2"/>
    <x v="5550"/>
    <x v="0"/>
    <n v="69.11"/>
    <x v="1"/>
    <n v="3.8140000000000001"/>
    <x v="2"/>
    <n v="220.30144849999999"/>
    <x v="0"/>
    <n v="6.9889999999999999"/>
    <x v="1"/>
  </r>
  <r>
    <x v="38"/>
    <d v="2012-05-04T00:00:00"/>
    <x v="3"/>
    <x v="5551"/>
    <x v="0"/>
    <n v="77.150000000000006"/>
    <x v="1"/>
    <n v="3.7490000000000001"/>
    <x v="2"/>
    <n v="220.3545033"/>
    <x v="0"/>
    <n v="6.9889999999999999"/>
    <x v="1"/>
  </r>
  <r>
    <x v="38"/>
    <d v="2012-05-11T00:00:00"/>
    <x v="3"/>
    <x v="5552"/>
    <x v="0"/>
    <n v="75.52"/>
    <x v="1"/>
    <n v="3.6880000000000002"/>
    <x v="2"/>
    <n v="220.40755809999999"/>
    <x v="0"/>
    <n v="6.9889999999999999"/>
    <x v="1"/>
  </r>
  <r>
    <x v="38"/>
    <d v="2012-05-18T00:00:00"/>
    <x v="3"/>
    <x v="5553"/>
    <x v="0"/>
    <n v="72.36"/>
    <x v="1"/>
    <n v="3.63"/>
    <x v="2"/>
    <n v="220.42521489999999"/>
    <x v="0"/>
    <n v="6.9889999999999999"/>
    <x v="1"/>
  </r>
  <r>
    <x v="38"/>
    <d v="2012-05-25T00:00:00"/>
    <x v="3"/>
    <x v="5554"/>
    <x v="0"/>
    <n v="78.31"/>
    <x v="1"/>
    <n v="3.5609999999999999"/>
    <x v="2"/>
    <n v="220.42871239999999"/>
    <x v="0"/>
    <n v="6.9889999999999999"/>
    <x v="1"/>
  </r>
  <r>
    <x v="38"/>
    <d v="2012-06-01T00:00:00"/>
    <x v="4"/>
    <x v="5555"/>
    <x v="0"/>
    <n v="80.33"/>
    <x v="1"/>
    <n v="3.5009999999999999"/>
    <x v="2"/>
    <n v="220.4322099"/>
    <x v="0"/>
    <n v="6.9889999999999999"/>
    <x v="1"/>
  </r>
  <r>
    <x v="38"/>
    <d v="2012-06-08T00:00:00"/>
    <x v="4"/>
    <x v="5556"/>
    <x v="0"/>
    <n v="81.12"/>
    <x v="1"/>
    <n v="3.452"/>
    <x v="1"/>
    <n v="220.43570729999999"/>
    <x v="0"/>
    <n v="6.9889999999999999"/>
    <x v="1"/>
  </r>
  <r>
    <x v="38"/>
    <d v="2012-06-15T00:00:00"/>
    <x v="4"/>
    <x v="5557"/>
    <x v="0"/>
    <n v="81.33"/>
    <x v="1"/>
    <n v="3.3929999999999998"/>
    <x v="1"/>
    <n v="220.4494148"/>
    <x v="0"/>
    <n v="6.9889999999999999"/>
    <x v="1"/>
  </r>
  <r>
    <x v="38"/>
    <d v="2012-06-22T00:00:00"/>
    <x v="4"/>
    <x v="5558"/>
    <x v="0"/>
    <n v="79.84"/>
    <x v="1"/>
    <n v="3.3460000000000001"/>
    <x v="1"/>
    <n v="220.4886472"/>
    <x v="0"/>
    <n v="6.9889999999999999"/>
    <x v="1"/>
  </r>
  <r>
    <x v="38"/>
    <d v="2012-06-29T00:00:00"/>
    <x v="4"/>
    <x v="5559"/>
    <x v="0"/>
    <n v="85.72"/>
    <x v="1"/>
    <n v="3.286"/>
    <x v="1"/>
    <n v="220.52787960000001"/>
    <x v="0"/>
    <n v="6.9889999999999999"/>
    <x v="1"/>
  </r>
  <r>
    <x v="38"/>
    <d v="2012-07-06T00:00:00"/>
    <x v="5"/>
    <x v="5560"/>
    <x v="0"/>
    <n v="81.05"/>
    <x v="1"/>
    <n v="3.2269999999999999"/>
    <x v="1"/>
    <n v="220.56711200000001"/>
    <x v="0"/>
    <n v="6.6230000000000002"/>
    <x v="1"/>
  </r>
  <r>
    <x v="38"/>
    <d v="2012-07-13T00:00:00"/>
    <x v="5"/>
    <x v="5561"/>
    <x v="0"/>
    <n v="78.16"/>
    <x v="1"/>
    <n v="3.2559999999999998"/>
    <x v="1"/>
    <n v="220.60634440000001"/>
    <x v="0"/>
    <n v="6.6230000000000002"/>
    <x v="1"/>
  </r>
  <r>
    <x v="38"/>
    <d v="2012-07-20T00:00:00"/>
    <x v="5"/>
    <x v="5562"/>
    <x v="0"/>
    <n v="80.319999999999993"/>
    <x v="1"/>
    <n v="3.3109999999999999"/>
    <x v="1"/>
    <n v="220.61487489999999"/>
    <x v="0"/>
    <n v="6.6230000000000002"/>
    <x v="1"/>
  </r>
  <r>
    <x v="38"/>
    <d v="2012-07-27T00:00:00"/>
    <x v="5"/>
    <x v="5563"/>
    <x v="0"/>
    <n v="82.89"/>
    <x v="1"/>
    <n v="3.407"/>
    <x v="1"/>
    <n v="220.6234054"/>
    <x v="0"/>
    <n v="6.6230000000000002"/>
    <x v="1"/>
  </r>
  <r>
    <x v="38"/>
    <d v="2012-08-03T00:00:00"/>
    <x v="6"/>
    <x v="5564"/>
    <x v="0"/>
    <n v="84.05"/>
    <x v="1"/>
    <n v="3.4169999999999998"/>
    <x v="1"/>
    <n v="220.63193580000001"/>
    <x v="0"/>
    <n v="6.6230000000000002"/>
    <x v="1"/>
  </r>
  <r>
    <x v="38"/>
    <d v="2012-08-10T00:00:00"/>
    <x v="6"/>
    <x v="5565"/>
    <x v="0"/>
    <n v="83.47"/>
    <x v="1"/>
    <n v="3.4940000000000002"/>
    <x v="1"/>
    <n v="220.64046630000001"/>
    <x v="0"/>
    <n v="6.6230000000000002"/>
    <x v="1"/>
  </r>
  <r>
    <x v="38"/>
    <d v="2012-08-17T00:00:00"/>
    <x v="6"/>
    <x v="5566"/>
    <x v="0"/>
    <n v="84.72"/>
    <x v="1"/>
    <n v="3.5710000000000002"/>
    <x v="2"/>
    <n v="220.71996089999999"/>
    <x v="0"/>
    <n v="6.6230000000000002"/>
    <x v="1"/>
  </r>
  <r>
    <x v="38"/>
    <d v="2012-08-24T00:00:00"/>
    <x v="6"/>
    <x v="5567"/>
    <x v="0"/>
    <n v="80.489999999999995"/>
    <x v="1"/>
    <n v="3.62"/>
    <x v="2"/>
    <n v="220.85267870000001"/>
    <x v="0"/>
    <n v="6.6230000000000002"/>
    <x v="1"/>
  </r>
  <r>
    <x v="38"/>
    <d v="2012-08-31T00:00:00"/>
    <x v="6"/>
    <x v="5568"/>
    <x v="0"/>
    <n v="83.72"/>
    <x v="1"/>
    <n v="3.6379999999999999"/>
    <x v="2"/>
    <n v="220.98539640000001"/>
    <x v="0"/>
    <n v="6.6230000000000002"/>
    <x v="1"/>
  </r>
  <r>
    <x v="38"/>
    <d v="2012-09-07T00:00:00"/>
    <x v="7"/>
    <x v="5569"/>
    <x v="1"/>
    <n v="83.71"/>
    <x v="1"/>
    <n v="3.73"/>
    <x v="2"/>
    <n v="221.11811420000001"/>
    <x v="0"/>
    <n v="6.6230000000000002"/>
    <x v="1"/>
  </r>
  <r>
    <x v="38"/>
    <d v="2012-09-14T00:00:00"/>
    <x v="7"/>
    <x v="5570"/>
    <x v="0"/>
    <n v="76.709999999999994"/>
    <x v="1"/>
    <n v="3.7170000000000001"/>
    <x v="2"/>
    <n v="221.26012069999999"/>
    <x v="0"/>
    <n v="6.6230000000000002"/>
    <x v="1"/>
  </r>
  <r>
    <x v="38"/>
    <d v="2012-09-21T00:00:00"/>
    <x v="7"/>
    <x v="5571"/>
    <x v="0"/>
    <n v="73.58"/>
    <x v="1"/>
    <n v="3.7210000000000001"/>
    <x v="2"/>
    <n v="221.45786039999999"/>
    <x v="0"/>
    <n v="6.6230000000000002"/>
    <x v="1"/>
  </r>
  <r>
    <x v="38"/>
    <d v="2012-09-28T00:00:00"/>
    <x v="7"/>
    <x v="5572"/>
    <x v="0"/>
    <n v="78.040000000000006"/>
    <x v="1"/>
    <n v="3.6659999999999999"/>
    <x v="2"/>
    <n v="221.65559999999999"/>
    <x v="0"/>
    <n v="6.6230000000000002"/>
    <x v="1"/>
  </r>
  <r>
    <x v="38"/>
    <d v="2012-10-05T00:00:00"/>
    <x v="8"/>
    <x v="5573"/>
    <x v="0"/>
    <n v="72.05"/>
    <x v="1"/>
    <n v="3.617"/>
    <x v="2"/>
    <n v="221.8533396"/>
    <x v="0"/>
    <n v="6.2279999999999998"/>
    <x v="1"/>
  </r>
  <r>
    <x v="38"/>
    <d v="2012-10-12T00:00:00"/>
    <x v="8"/>
    <x v="5574"/>
    <x v="0"/>
    <n v="69.88"/>
    <x v="1"/>
    <n v="3.601"/>
    <x v="2"/>
    <n v="222.0510793"/>
    <x v="0"/>
    <n v="6.2279999999999998"/>
    <x v="1"/>
  </r>
  <r>
    <x v="38"/>
    <d v="2012-10-19T00:00:00"/>
    <x v="8"/>
    <x v="5575"/>
    <x v="0"/>
    <n v="71.45"/>
    <x v="1"/>
    <n v="3.5939999999999999"/>
    <x v="2"/>
    <n v="222.0951719"/>
    <x v="0"/>
    <n v="6.2279999999999998"/>
    <x v="1"/>
  </r>
  <r>
    <x v="38"/>
    <d v="2012-10-26T00:00:00"/>
    <x v="8"/>
    <x v="5576"/>
    <x v="0"/>
    <n v="72.900000000000006"/>
    <x v="1"/>
    <n v="3.5059999999999998"/>
    <x v="2"/>
    <n v="222.11365660000001"/>
    <x v="0"/>
    <n v="6.2279999999999998"/>
    <x v="1"/>
  </r>
  <r>
    <x v="39"/>
    <d v="2010-02-05T00:00:00"/>
    <x v="0"/>
    <x v="5577"/>
    <x v="0"/>
    <n v="14.48"/>
    <x v="0"/>
    <n v="2.7879999999999998"/>
    <x v="0"/>
    <n v="131.5279032"/>
    <x v="1"/>
    <n v="5.8920000000000003"/>
    <x v="1"/>
  </r>
  <r>
    <x v="39"/>
    <d v="2010-02-12T00:00:00"/>
    <x v="0"/>
    <x v="5578"/>
    <x v="1"/>
    <n v="20.84"/>
    <x v="0"/>
    <n v="2.7709999999999999"/>
    <x v="0"/>
    <n v="131.58661290000001"/>
    <x v="1"/>
    <n v="5.8920000000000003"/>
    <x v="1"/>
  </r>
  <r>
    <x v="39"/>
    <d v="2010-02-19T00:00:00"/>
    <x v="0"/>
    <x v="5579"/>
    <x v="0"/>
    <n v="27.84"/>
    <x v="0"/>
    <n v="2.7469999999999999"/>
    <x v="0"/>
    <n v="131.637"/>
    <x v="1"/>
    <n v="5.8920000000000003"/>
    <x v="1"/>
  </r>
  <r>
    <x v="39"/>
    <d v="2010-02-26T00:00:00"/>
    <x v="0"/>
    <x v="5580"/>
    <x v="0"/>
    <n v="33.32"/>
    <x v="0"/>
    <n v="2.7530000000000001"/>
    <x v="0"/>
    <n v="131.68600000000001"/>
    <x v="1"/>
    <n v="5.8920000000000003"/>
    <x v="1"/>
  </r>
  <r>
    <x v="39"/>
    <d v="2010-03-05T00:00:00"/>
    <x v="1"/>
    <x v="5581"/>
    <x v="0"/>
    <n v="34.78"/>
    <x v="0"/>
    <n v="2.766"/>
    <x v="0"/>
    <n v="131.73500000000001"/>
    <x v="1"/>
    <n v="5.8920000000000003"/>
    <x v="1"/>
  </r>
  <r>
    <x v="39"/>
    <d v="2010-03-12T00:00:00"/>
    <x v="1"/>
    <x v="5582"/>
    <x v="0"/>
    <n v="35.1"/>
    <x v="0"/>
    <n v="2.8050000000000002"/>
    <x v="0"/>
    <n v="131.78399999999999"/>
    <x v="1"/>
    <n v="5.8920000000000003"/>
    <x v="1"/>
  </r>
  <r>
    <x v="39"/>
    <d v="2010-03-19T00:00:00"/>
    <x v="1"/>
    <x v="5583"/>
    <x v="0"/>
    <n v="40.54"/>
    <x v="0"/>
    <n v="2.8340000000000001"/>
    <x v="0"/>
    <n v="131.8242903"/>
    <x v="1"/>
    <n v="5.8920000000000003"/>
    <x v="1"/>
  </r>
  <r>
    <x v="39"/>
    <d v="2010-03-26T00:00:00"/>
    <x v="1"/>
    <x v="5584"/>
    <x v="0"/>
    <n v="39.51"/>
    <x v="0"/>
    <n v="2.831"/>
    <x v="0"/>
    <n v="131.86312899999999"/>
    <x v="1"/>
    <n v="5.8920000000000003"/>
    <x v="1"/>
  </r>
  <r>
    <x v="39"/>
    <d v="2010-04-02T00:00:00"/>
    <x v="2"/>
    <x v="5585"/>
    <x v="0"/>
    <n v="41.39"/>
    <x v="0"/>
    <n v="2.8260000000000001"/>
    <x v="0"/>
    <n v="131.9019677"/>
    <x v="1"/>
    <n v="5.4349999999999996"/>
    <x v="1"/>
  </r>
  <r>
    <x v="39"/>
    <d v="2010-04-09T00:00:00"/>
    <x v="2"/>
    <x v="5586"/>
    <x v="0"/>
    <n v="54.31"/>
    <x v="1"/>
    <n v="2.8490000000000002"/>
    <x v="0"/>
    <n v="131.94080650000001"/>
    <x v="1"/>
    <n v="5.4349999999999996"/>
    <x v="1"/>
  </r>
  <r>
    <x v="39"/>
    <d v="2010-04-16T00:00:00"/>
    <x v="2"/>
    <x v="5587"/>
    <x v="0"/>
    <n v="43.3"/>
    <x v="0"/>
    <n v="2.8849999999999998"/>
    <x v="0"/>
    <n v="131.98089999999999"/>
    <x v="1"/>
    <n v="5.4349999999999996"/>
    <x v="1"/>
  </r>
  <r>
    <x v="39"/>
    <d v="2010-04-23T00:00:00"/>
    <x v="2"/>
    <x v="5588"/>
    <x v="0"/>
    <n v="45.85"/>
    <x v="0"/>
    <n v="2.895"/>
    <x v="0"/>
    <n v="132.0226667"/>
    <x v="1"/>
    <n v="5.4349999999999996"/>
    <x v="1"/>
  </r>
  <r>
    <x v="39"/>
    <d v="2010-04-30T00:00:00"/>
    <x v="2"/>
    <x v="5589"/>
    <x v="0"/>
    <n v="46.5"/>
    <x v="0"/>
    <n v="2.9350000000000001"/>
    <x v="0"/>
    <n v="132.06443329999999"/>
    <x v="1"/>
    <n v="5.4349999999999996"/>
    <x v="1"/>
  </r>
  <r>
    <x v="39"/>
    <d v="2010-05-07T00:00:00"/>
    <x v="3"/>
    <x v="5590"/>
    <x v="0"/>
    <n v="60.05"/>
    <x v="1"/>
    <n v="2.9809999999999999"/>
    <x v="0"/>
    <n v="132.1062"/>
    <x v="1"/>
    <n v="5.4349999999999996"/>
    <x v="1"/>
  </r>
  <r>
    <x v="39"/>
    <d v="2010-05-14T00:00:00"/>
    <x v="3"/>
    <x v="5591"/>
    <x v="0"/>
    <n v="45.5"/>
    <x v="0"/>
    <n v="2.9830000000000001"/>
    <x v="0"/>
    <n v="132.152129"/>
    <x v="1"/>
    <n v="5.4349999999999996"/>
    <x v="1"/>
  </r>
  <r>
    <x v="39"/>
    <d v="2010-05-21T00:00:00"/>
    <x v="3"/>
    <x v="5592"/>
    <x v="0"/>
    <n v="56.75"/>
    <x v="1"/>
    <n v="2.9609999999999999"/>
    <x v="0"/>
    <n v="132.2230323"/>
    <x v="1"/>
    <n v="5.4349999999999996"/>
    <x v="1"/>
  </r>
  <r>
    <x v="39"/>
    <d v="2010-05-28T00:00:00"/>
    <x v="3"/>
    <x v="5593"/>
    <x v="0"/>
    <n v="67.88"/>
    <x v="1"/>
    <n v="2.9060000000000001"/>
    <x v="0"/>
    <n v="132.2939355"/>
    <x v="1"/>
    <n v="5.4349999999999996"/>
    <x v="1"/>
  </r>
  <r>
    <x v="39"/>
    <d v="2010-06-04T00:00:00"/>
    <x v="4"/>
    <x v="5594"/>
    <x v="0"/>
    <n v="65.7"/>
    <x v="1"/>
    <n v="2.8570000000000002"/>
    <x v="0"/>
    <n v="132.36483870000001"/>
    <x v="1"/>
    <n v="5.4349999999999996"/>
    <x v="1"/>
  </r>
  <r>
    <x v="39"/>
    <d v="2010-06-11T00:00:00"/>
    <x v="4"/>
    <x v="5595"/>
    <x v="0"/>
    <n v="59.42"/>
    <x v="1"/>
    <n v="2.83"/>
    <x v="0"/>
    <n v="132.43574190000001"/>
    <x v="1"/>
    <n v="5.4349999999999996"/>
    <x v="1"/>
  </r>
  <r>
    <x v="39"/>
    <d v="2010-06-18T00:00:00"/>
    <x v="4"/>
    <x v="5596"/>
    <x v="0"/>
    <n v="60.97"/>
    <x v="1"/>
    <n v="2.8050000000000002"/>
    <x v="0"/>
    <n v="132.47333330000001"/>
    <x v="1"/>
    <n v="5.4349999999999996"/>
    <x v="1"/>
  </r>
  <r>
    <x v="39"/>
    <d v="2010-06-25T00:00:00"/>
    <x v="4"/>
    <x v="5597"/>
    <x v="0"/>
    <n v="69.72"/>
    <x v="1"/>
    <n v="2.81"/>
    <x v="0"/>
    <n v="132.49760000000001"/>
    <x v="1"/>
    <n v="5.4349999999999996"/>
    <x v="1"/>
  </r>
  <r>
    <x v="39"/>
    <d v="2010-07-02T00:00:00"/>
    <x v="5"/>
    <x v="5598"/>
    <x v="0"/>
    <n v="65.47"/>
    <x v="1"/>
    <n v="2.8149999999999999"/>
    <x v="0"/>
    <n v="132.5218667"/>
    <x v="1"/>
    <n v="5.3259999999999996"/>
    <x v="1"/>
  </r>
  <r>
    <x v="39"/>
    <d v="2010-07-09T00:00:00"/>
    <x v="5"/>
    <x v="5599"/>
    <x v="0"/>
    <n v="76.67"/>
    <x v="1"/>
    <n v="2.806"/>
    <x v="0"/>
    <n v="132.54613330000001"/>
    <x v="1"/>
    <n v="5.3259999999999996"/>
    <x v="1"/>
  </r>
  <r>
    <x v="39"/>
    <d v="2010-07-16T00:00:00"/>
    <x v="5"/>
    <x v="5600"/>
    <x v="0"/>
    <n v="74.25"/>
    <x v="1"/>
    <n v="2.7959999999999998"/>
    <x v="0"/>
    <n v="132.5667742"/>
    <x v="1"/>
    <n v="5.3259999999999996"/>
    <x v="1"/>
  </r>
  <r>
    <x v="39"/>
    <d v="2010-07-23T00:00:00"/>
    <x v="5"/>
    <x v="5601"/>
    <x v="0"/>
    <n v="71.790000000000006"/>
    <x v="1"/>
    <n v="2.7839999999999998"/>
    <x v="0"/>
    <n v="132.5825806"/>
    <x v="1"/>
    <n v="5.3259999999999996"/>
    <x v="1"/>
  </r>
  <r>
    <x v="39"/>
    <d v="2010-07-30T00:00:00"/>
    <x v="5"/>
    <x v="5602"/>
    <x v="0"/>
    <n v="71.349999999999994"/>
    <x v="1"/>
    <n v="2.7919999999999998"/>
    <x v="0"/>
    <n v="132.5983871"/>
    <x v="1"/>
    <n v="5.3259999999999996"/>
    <x v="1"/>
  </r>
  <r>
    <x v="39"/>
    <d v="2010-08-06T00:00:00"/>
    <x v="6"/>
    <x v="5603"/>
    <x v="0"/>
    <n v="69.16"/>
    <x v="1"/>
    <n v="2.7919999999999998"/>
    <x v="0"/>
    <n v="132.6141935"/>
    <x v="1"/>
    <n v="5.3259999999999996"/>
    <x v="1"/>
  </r>
  <r>
    <x v="39"/>
    <d v="2010-08-13T00:00:00"/>
    <x v="6"/>
    <x v="5604"/>
    <x v="0"/>
    <n v="67.47"/>
    <x v="1"/>
    <n v="2.81"/>
    <x v="0"/>
    <n v="132.63"/>
    <x v="1"/>
    <n v="5.3259999999999996"/>
    <x v="1"/>
  </r>
  <r>
    <x v="39"/>
    <d v="2010-08-20T00:00:00"/>
    <x v="6"/>
    <x v="5605"/>
    <x v="0"/>
    <n v="67.05"/>
    <x v="1"/>
    <n v="2.7959999999999998"/>
    <x v="0"/>
    <n v="132.66161289999999"/>
    <x v="1"/>
    <n v="5.3259999999999996"/>
    <x v="1"/>
  </r>
  <r>
    <x v="39"/>
    <d v="2010-08-27T00:00:00"/>
    <x v="6"/>
    <x v="5606"/>
    <x v="0"/>
    <n v="62.57"/>
    <x v="1"/>
    <n v="2.77"/>
    <x v="0"/>
    <n v="132.69322579999999"/>
    <x v="1"/>
    <n v="5.3259999999999996"/>
    <x v="1"/>
  </r>
  <r>
    <x v="39"/>
    <d v="2010-09-03T00:00:00"/>
    <x v="7"/>
    <x v="5607"/>
    <x v="0"/>
    <n v="70.66"/>
    <x v="1"/>
    <n v="2.7349999999999999"/>
    <x v="0"/>
    <n v="132.72483869999999"/>
    <x v="1"/>
    <n v="5.3259999999999996"/>
    <x v="1"/>
  </r>
  <r>
    <x v="39"/>
    <d v="2010-09-10T00:00:00"/>
    <x v="7"/>
    <x v="5608"/>
    <x v="1"/>
    <n v="62.75"/>
    <x v="1"/>
    <n v="2.7170000000000001"/>
    <x v="0"/>
    <n v="132.75645159999999"/>
    <x v="1"/>
    <n v="5.3259999999999996"/>
    <x v="1"/>
  </r>
  <r>
    <x v="39"/>
    <d v="2010-09-17T00:00:00"/>
    <x v="7"/>
    <x v="5609"/>
    <x v="0"/>
    <n v="55.34"/>
    <x v="1"/>
    <n v="2.7160000000000002"/>
    <x v="0"/>
    <n v="132.76706669999999"/>
    <x v="1"/>
    <n v="5.3259999999999996"/>
    <x v="1"/>
  </r>
  <r>
    <x v="39"/>
    <d v="2010-09-24T00:00:00"/>
    <x v="7"/>
    <x v="5610"/>
    <x v="0"/>
    <n v="55.63"/>
    <x v="1"/>
    <n v="2.718"/>
    <x v="0"/>
    <n v="132.76193330000001"/>
    <x v="1"/>
    <n v="5.3259999999999996"/>
    <x v="1"/>
  </r>
  <r>
    <x v="39"/>
    <d v="2010-10-01T00:00:00"/>
    <x v="8"/>
    <x v="5611"/>
    <x v="0"/>
    <n v="62.01"/>
    <x v="1"/>
    <n v="2.7170000000000001"/>
    <x v="0"/>
    <n v="132.7568"/>
    <x v="1"/>
    <n v="5.2869999999999999"/>
    <x v="1"/>
  </r>
  <r>
    <x v="39"/>
    <d v="2010-10-08T00:00:00"/>
    <x v="8"/>
    <x v="5612"/>
    <x v="0"/>
    <n v="52.02"/>
    <x v="1"/>
    <n v="2.7759999999999998"/>
    <x v="0"/>
    <n v="132.75166669999999"/>
    <x v="1"/>
    <n v="5.2869999999999999"/>
    <x v="1"/>
  </r>
  <r>
    <x v="39"/>
    <d v="2010-10-15T00:00:00"/>
    <x v="8"/>
    <x v="5613"/>
    <x v="0"/>
    <n v="44.56"/>
    <x v="0"/>
    <n v="2.8780000000000001"/>
    <x v="0"/>
    <n v="132.7633548"/>
    <x v="1"/>
    <n v="5.2869999999999999"/>
    <x v="1"/>
  </r>
  <r>
    <x v="39"/>
    <d v="2010-10-22T00:00:00"/>
    <x v="8"/>
    <x v="5614"/>
    <x v="0"/>
    <n v="41.25"/>
    <x v="0"/>
    <n v="2.919"/>
    <x v="0"/>
    <n v="132.8170968"/>
    <x v="1"/>
    <n v="5.2869999999999999"/>
    <x v="1"/>
  </r>
  <r>
    <x v="39"/>
    <d v="2010-10-29T00:00:00"/>
    <x v="8"/>
    <x v="5615"/>
    <x v="0"/>
    <n v="47.1"/>
    <x v="0"/>
    <n v="2.9380000000000002"/>
    <x v="0"/>
    <n v="132.87083870000001"/>
    <x v="1"/>
    <n v="5.2869999999999999"/>
    <x v="1"/>
  </r>
  <r>
    <x v="39"/>
    <d v="2010-11-05T00:00:00"/>
    <x v="9"/>
    <x v="5616"/>
    <x v="0"/>
    <n v="36.450000000000003"/>
    <x v="0"/>
    <n v="2.9380000000000002"/>
    <x v="0"/>
    <n v="132.92458060000001"/>
    <x v="1"/>
    <n v="5.2869999999999999"/>
    <x v="1"/>
  </r>
  <r>
    <x v="39"/>
    <d v="2010-11-12T00:00:00"/>
    <x v="9"/>
    <x v="5617"/>
    <x v="0"/>
    <n v="38.5"/>
    <x v="0"/>
    <n v="2.9609999999999999"/>
    <x v="0"/>
    <n v="132.97832260000001"/>
    <x v="1"/>
    <n v="5.2869999999999999"/>
    <x v="1"/>
  </r>
  <r>
    <x v="39"/>
    <d v="2010-11-19T00:00:00"/>
    <x v="9"/>
    <x v="5618"/>
    <x v="0"/>
    <n v="40.520000000000003"/>
    <x v="0"/>
    <n v="3.03"/>
    <x v="1"/>
    <n v="132.91720000000001"/>
    <x v="1"/>
    <n v="5.2869999999999999"/>
    <x v="1"/>
  </r>
  <r>
    <x v="39"/>
    <d v="2010-11-26T00:00:00"/>
    <x v="9"/>
    <x v="5619"/>
    <x v="1"/>
    <n v="32.94"/>
    <x v="0"/>
    <n v="3.07"/>
    <x v="1"/>
    <n v="132.8369333"/>
    <x v="1"/>
    <n v="5.2869999999999999"/>
    <x v="1"/>
  </r>
  <r>
    <x v="39"/>
    <d v="2010-12-03T00:00:00"/>
    <x v="10"/>
    <x v="5620"/>
    <x v="0"/>
    <n v="33.6"/>
    <x v="0"/>
    <n v="3.0649999999999999"/>
    <x v="1"/>
    <n v="132.75666670000001"/>
    <x v="1"/>
    <n v="5.2869999999999999"/>
    <x v="1"/>
  </r>
  <r>
    <x v="39"/>
    <d v="2010-12-10T00:00:00"/>
    <x v="10"/>
    <x v="5621"/>
    <x v="0"/>
    <n v="21.64"/>
    <x v="0"/>
    <n v="3.1320000000000001"/>
    <x v="1"/>
    <n v="132.6764"/>
    <x v="1"/>
    <n v="5.2869999999999999"/>
    <x v="1"/>
  </r>
  <r>
    <x v="39"/>
    <d v="2010-12-17T00:00:00"/>
    <x v="10"/>
    <x v="5622"/>
    <x v="0"/>
    <n v="23.01"/>
    <x v="0"/>
    <n v="3.1389999999999998"/>
    <x v="1"/>
    <n v="132.6804516"/>
    <x v="1"/>
    <n v="5.2869999999999999"/>
    <x v="1"/>
  </r>
  <r>
    <x v="39"/>
    <d v="2010-12-24T00:00:00"/>
    <x v="10"/>
    <x v="5623"/>
    <x v="0"/>
    <n v="24.18"/>
    <x v="0"/>
    <n v="3.15"/>
    <x v="1"/>
    <n v="132.74774189999999"/>
    <x v="1"/>
    <n v="5.2869999999999999"/>
    <x v="1"/>
  </r>
  <r>
    <x v="39"/>
    <d v="2010-12-31T00:00:00"/>
    <x v="10"/>
    <x v="5624"/>
    <x v="1"/>
    <n v="19.29"/>
    <x v="0"/>
    <n v="3.177"/>
    <x v="1"/>
    <n v="132.81503230000001"/>
    <x v="1"/>
    <n v="5.2869999999999999"/>
    <x v="1"/>
  </r>
  <r>
    <x v="39"/>
    <d v="2011-01-07T00:00:00"/>
    <x v="11"/>
    <x v="5625"/>
    <x v="0"/>
    <n v="24.05"/>
    <x v="0"/>
    <n v="3.1930000000000001"/>
    <x v="1"/>
    <n v="132.88232260000001"/>
    <x v="1"/>
    <n v="5.1139999999999999"/>
    <x v="1"/>
  </r>
  <r>
    <x v="39"/>
    <d v="2011-01-14T00:00:00"/>
    <x v="11"/>
    <x v="5626"/>
    <x v="0"/>
    <n v="18.55"/>
    <x v="0"/>
    <n v="3.2149999999999999"/>
    <x v="1"/>
    <n v="132.9510645"/>
    <x v="1"/>
    <n v="5.1139999999999999"/>
    <x v="1"/>
  </r>
  <r>
    <x v="39"/>
    <d v="2011-01-21T00:00:00"/>
    <x v="11"/>
    <x v="5627"/>
    <x v="0"/>
    <n v="14.64"/>
    <x v="0"/>
    <n v="3.2320000000000002"/>
    <x v="1"/>
    <n v="133.02851609999999"/>
    <x v="1"/>
    <n v="5.1139999999999999"/>
    <x v="1"/>
  </r>
  <r>
    <x v="39"/>
    <d v="2011-01-28T00:00:00"/>
    <x v="11"/>
    <x v="5628"/>
    <x v="0"/>
    <n v="9.51"/>
    <x v="0"/>
    <n v="3.2429999999999999"/>
    <x v="1"/>
    <n v="133.10596770000001"/>
    <x v="1"/>
    <n v="5.1139999999999999"/>
    <x v="1"/>
  </r>
  <r>
    <x v="39"/>
    <d v="2011-02-04T00:00:00"/>
    <x v="0"/>
    <x v="5629"/>
    <x v="0"/>
    <n v="13.29"/>
    <x v="0"/>
    <n v="3.24"/>
    <x v="1"/>
    <n v="133.18341939999999"/>
    <x v="1"/>
    <n v="5.1139999999999999"/>
    <x v="1"/>
  </r>
  <r>
    <x v="39"/>
    <d v="2011-02-11T00:00:00"/>
    <x v="0"/>
    <x v="5630"/>
    <x v="1"/>
    <n v="16.87"/>
    <x v="0"/>
    <n v="3.2549999999999999"/>
    <x v="1"/>
    <n v="133.26087100000001"/>
    <x v="1"/>
    <n v="5.1139999999999999"/>
    <x v="1"/>
  </r>
  <r>
    <x v="39"/>
    <d v="2011-02-18T00:00:00"/>
    <x v="0"/>
    <x v="5631"/>
    <x v="0"/>
    <n v="21.82"/>
    <x v="0"/>
    <n v="3.2629999999999999"/>
    <x v="1"/>
    <n v="133.37014289999999"/>
    <x v="1"/>
    <n v="5.1139999999999999"/>
    <x v="1"/>
  </r>
  <r>
    <x v="39"/>
    <d v="2011-02-25T00:00:00"/>
    <x v="0"/>
    <x v="5632"/>
    <x v="0"/>
    <n v="16.5"/>
    <x v="0"/>
    <n v="3.2810000000000001"/>
    <x v="1"/>
    <n v="133.4921429"/>
    <x v="1"/>
    <n v="5.1139999999999999"/>
    <x v="1"/>
  </r>
  <r>
    <x v="39"/>
    <d v="2011-03-04T00:00:00"/>
    <x v="1"/>
    <x v="5633"/>
    <x v="0"/>
    <n v="18.489999999999998"/>
    <x v="0"/>
    <n v="3.4369999999999998"/>
    <x v="1"/>
    <n v="133.61414289999999"/>
    <x v="1"/>
    <n v="5.1139999999999999"/>
    <x v="1"/>
  </r>
  <r>
    <x v="39"/>
    <d v="2011-03-11T00:00:00"/>
    <x v="1"/>
    <x v="5634"/>
    <x v="0"/>
    <n v="30.53"/>
    <x v="0"/>
    <n v="3.6"/>
    <x v="2"/>
    <n v="133.7361429"/>
    <x v="1"/>
    <n v="5.1139999999999999"/>
    <x v="1"/>
  </r>
  <r>
    <x v="39"/>
    <d v="2011-03-18T00:00:00"/>
    <x v="1"/>
    <x v="5635"/>
    <x v="0"/>
    <n v="35.76"/>
    <x v="0"/>
    <n v="3.6339999999999999"/>
    <x v="2"/>
    <n v="133.8492258"/>
    <x v="1"/>
    <n v="5.1139999999999999"/>
    <x v="1"/>
  </r>
  <r>
    <x v="39"/>
    <d v="2011-03-25T00:00:00"/>
    <x v="1"/>
    <x v="5636"/>
    <x v="0"/>
    <n v="28.89"/>
    <x v="0"/>
    <n v="3.6240000000000001"/>
    <x v="2"/>
    <n v="133.95874190000001"/>
    <x v="1"/>
    <n v="5.1139999999999999"/>
    <x v="1"/>
  </r>
  <r>
    <x v="39"/>
    <d v="2011-04-01T00:00:00"/>
    <x v="2"/>
    <x v="5637"/>
    <x v="0"/>
    <n v="28.6"/>
    <x v="0"/>
    <n v="3.6379999999999999"/>
    <x v="2"/>
    <n v="134.06825810000001"/>
    <x v="1"/>
    <n v="4.7809999999999997"/>
    <x v="1"/>
  </r>
  <r>
    <x v="39"/>
    <d v="2011-04-08T00:00:00"/>
    <x v="2"/>
    <x v="5638"/>
    <x v="0"/>
    <n v="34.770000000000003"/>
    <x v="0"/>
    <n v="3.72"/>
    <x v="2"/>
    <n v="134.17777419999999"/>
    <x v="1"/>
    <n v="4.7809999999999997"/>
    <x v="1"/>
  </r>
  <r>
    <x v="39"/>
    <d v="2011-04-15T00:00:00"/>
    <x v="2"/>
    <x v="5639"/>
    <x v="0"/>
    <n v="43.69"/>
    <x v="0"/>
    <n v="3.823"/>
    <x v="2"/>
    <n v="134.2784667"/>
    <x v="1"/>
    <n v="4.7809999999999997"/>
    <x v="1"/>
  </r>
  <r>
    <x v="39"/>
    <d v="2011-04-22T00:00:00"/>
    <x v="2"/>
    <x v="5640"/>
    <x v="0"/>
    <n v="39.32"/>
    <x v="0"/>
    <n v="3.919"/>
    <x v="2"/>
    <n v="134.3571"/>
    <x v="1"/>
    <n v="4.7809999999999997"/>
    <x v="1"/>
  </r>
  <r>
    <x v="39"/>
    <d v="2011-04-29T00:00:00"/>
    <x v="2"/>
    <x v="5641"/>
    <x v="0"/>
    <n v="52.68"/>
    <x v="1"/>
    <n v="3.988"/>
    <x v="2"/>
    <n v="134.43573330000001"/>
    <x v="1"/>
    <n v="4.7809999999999997"/>
    <x v="1"/>
  </r>
  <r>
    <x v="39"/>
    <d v="2011-05-06T00:00:00"/>
    <x v="3"/>
    <x v="5642"/>
    <x v="0"/>
    <n v="50.81"/>
    <x v="1"/>
    <n v="4.0780000000000003"/>
    <x v="2"/>
    <n v="134.51436670000001"/>
    <x v="1"/>
    <n v="4.7809999999999997"/>
    <x v="1"/>
  </r>
  <r>
    <x v="39"/>
    <d v="2011-05-13T00:00:00"/>
    <x v="3"/>
    <x v="5643"/>
    <x v="0"/>
    <n v="54.09"/>
    <x v="1"/>
    <n v="4.0949999999999998"/>
    <x v="2"/>
    <n v="134.59299999999999"/>
    <x v="1"/>
    <n v="4.7809999999999997"/>
    <x v="1"/>
  </r>
  <r>
    <x v="39"/>
    <d v="2011-05-20T00:00:00"/>
    <x v="3"/>
    <x v="5644"/>
    <x v="0"/>
    <n v="56.38"/>
    <x v="1"/>
    <n v="4.101"/>
    <x v="2"/>
    <n v="134.68038709999999"/>
    <x v="1"/>
    <n v="4.7809999999999997"/>
    <x v="1"/>
  </r>
  <r>
    <x v="39"/>
    <d v="2011-05-27T00:00:00"/>
    <x v="3"/>
    <x v="5645"/>
    <x v="0"/>
    <n v="63.11"/>
    <x v="1"/>
    <n v="4.0339999999999998"/>
    <x v="2"/>
    <n v="134.76777419999999"/>
    <x v="1"/>
    <n v="4.7809999999999997"/>
    <x v="1"/>
  </r>
  <r>
    <x v="39"/>
    <d v="2011-06-03T00:00:00"/>
    <x v="4"/>
    <x v="5646"/>
    <x v="0"/>
    <n v="66.16"/>
    <x v="1"/>
    <n v="3.9729999999999999"/>
    <x v="2"/>
    <n v="134.85516129999999"/>
    <x v="1"/>
    <n v="4.7809999999999997"/>
    <x v="1"/>
  </r>
  <r>
    <x v="39"/>
    <d v="2011-06-10T00:00:00"/>
    <x v="4"/>
    <x v="5647"/>
    <x v="0"/>
    <n v="64.19"/>
    <x v="1"/>
    <n v="3.9239999999999999"/>
    <x v="2"/>
    <n v="134.94254839999999"/>
    <x v="1"/>
    <n v="4.7809999999999997"/>
    <x v="1"/>
  </r>
  <r>
    <x v="39"/>
    <d v="2011-06-17T00:00:00"/>
    <x v="4"/>
    <x v="5648"/>
    <x v="0"/>
    <n v="59.16"/>
    <x v="1"/>
    <n v="3.8730000000000002"/>
    <x v="2"/>
    <n v="135.08373330000001"/>
    <x v="1"/>
    <n v="4.7809999999999997"/>
    <x v="1"/>
  </r>
  <r>
    <x v="39"/>
    <d v="2011-06-24T00:00:00"/>
    <x v="4"/>
    <x v="5649"/>
    <x v="0"/>
    <n v="62.59"/>
    <x v="1"/>
    <n v="3.851"/>
    <x v="2"/>
    <n v="135.26526670000001"/>
    <x v="1"/>
    <n v="4.7809999999999997"/>
    <x v="1"/>
  </r>
  <r>
    <x v="39"/>
    <d v="2011-07-01T00:00:00"/>
    <x v="5"/>
    <x v="5650"/>
    <x v="0"/>
    <n v="65.25"/>
    <x v="1"/>
    <n v="3.8149999999999999"/>
    <x v="2"/>
    <n v="135.4468"/>
    <x v="1"/>
    <n v="4.5839999999999996"/>
    <x v="1"/>
  </r>
  <r>
    <x v="39"/>
    <d v="2011-07-08T00:00:00"/>
    <x v="5"/>
    <x v="5651"/>
    <x v="0"/>
    <n v="67.86"/>
    <x v="1"/>
    <n v="3.7839999999999998"/>
    <x v="2"/>
    <n v="135.62833330000001"/>
    <x v="1"/>
    <n v="4.5839999999999996"/>
    <x v="1"/>
  </r>
  <r>
    <x v="39"/>
    <d v="2011-07-15T00:00:00"/>
    <x v="5"/>
    <x v="5652"/>
    <x v="0"/>
    <n v="68.900000000000006"/>
    <x v="1"/>
    <n v="3.827"/>
    <x v="2"/>
    <n v="135.7837419"/>
    <x v="1"/>
    <n v="4.5839999999999996"/>
    <x v="1"/>
  </r>
  <r>
    <x v="39"/>
    <d v="2011-07-22T00:00:00"/>
    <x v="5"/>
    <x v="5653"/>
    <x v="0"/>
    <n v="73.34"/>
    <x v="1"/>
    <n v="3.8820000000000001"/>
    <x v="2"/>
    <n v="135.87383869999999"/>
    <x v="1"/>
    <n v="4.5839999999999996"/>
    <x v="1"/>
  </r>
  <r>
    <x v="39"/>
    <d v="2011-07-29T00:00:00"/>
    <x v="5"/>
    <x v="5654"/>
    <x v="0"/>
    <n v="67.45"/>
    <x v="1"/>
    <n v="3.8980000000000001"/>
    <x v="2"/>
    <n v="135.96393549999999"/>
    <x v="1"/>
    <n v="4.5839999999999996"/>
    <x v="1"/>
  </r>
  <r>
    <x v="39"/>
    <d v="2011-08-05T00:00:00"/>
    <x v="6"/>
    <x v="5655"/>
    <x v="0"/>
    <n v="68.099999999999994"/>
    <x v="1"/>
    <n v="3.903"/>
    <x v="2"/>
    <n v="136.05403229999999"/>
    <x v="1"/>
    <n v="4.5839999999999996"/>
    <x v="1"/>
  </r>
  <r>
    <x v="39"/>
    <d v="2011-08-12T00:00:00"/>
    <x v="6"/>
    <x v="5656"/>
    <x v="0"/>
    <n v="68.3"/>
    <x v="1"/>
    <n v="3.88"/>
    <x v="2"/>
    <n v="136.14412899999999"/>
    <x v="1"/>
    <n v="4.5839999999999996"/>
    <x v="1"/>
  </r>
  <r>
    <x v="39"/>
    <d v="2011-08-19T00:00:00"/>
    <x v="6"/>
    <x v="5657"/>
    <x v="0"/>
    <n v="64.05"/>
    <x v="1"/>
    <n v="3.82"/>
    <x v="2"/>
    <n v="136.18312900000001"/>
    <x v="1"/>
    <n v="4.5839999999999996"/>
    <x v="1"/>
  </r>
  <r>
    <x v="39"/>
    <d v="2011-08-26T00:00:00"/>
    <x v="6"/>
    <x v="5658"/>
    <x v="0"/>
    <n v="65.010000000000005"/>
    <x v="1"/>
    <n v="3.7959999999999998"/>
    <x v="2"/>
    <n v="136.21361289999999"/>
    <x v="1"/>
    <n v="4.5839999999999996"/>
    <x v="1"/>
  </r>
  <r>
    <x v="39"/>
    <d v="2011-09-02T00:00:00"/>
    <x v="7"/>
    <x v="5659"/>
    <x v="0"/>
    <n v="63.79"/>
    <x v="1"/>
    <n v="3.7839999999999998"/>
    <x v="2"/>
    <n v="136.24409679999999"/>
    <x v="1"/>
    <n v="4.5839999999999996"/>
    <x v="1"/>
  </r>
  <r>
    <x v="39"/>
    <d v="2011-09-09T00:00:00"/>
    <x v="7"/>
    <x v="5660"/>
    <x v="1"/>
    <n v="64.83"/>
    <x v="1"/>
    <n v="3.8090000000000002"/>
    <x v="2"/>
    <n v="136.27458060000001"/>
    <x v="1"/>
    <n v="4.5839999999999996"/>
    <x v="1"/>
  </r>
  <r>
    <x v="39"/>
    <d v="2011-09-16T00:00:00"/>
    <x v="7"/>
    <x v="5661"/>
    <x v="0"/>
    <n v="58.28"/>
    <x v="1"/>
    <n v="3.8090000000000002"/>
    <x v="2"/>
    <n v="136.31450000000001"/>
    <x v="1"/>
    <n v="4.5839999999999996"/>
    <x v="1"/>
  </r>
  <r>
    <x v="39"/>
    <d v="2011-09-23T00:00:00"/>
    <x v="7"/>
    <x v="5662"/>
    <x v="0"/>
    <n v="54.09"/>
    <x v="1"/>
    <n v="3.758"/>
    <x v="2"/>
    <n v="136.36699999999999"/>
    <x v="1"/>
    <n v="4.5839999999999996"/>
    <x v="1"/>
  </r>
  <r>
    <x v="39"/>
    <d v="2011-09-30T00:00:00"/>
    <x v="7"/>
    <x v="5663"/>
    <x v="0"/>
    <n v="63.45"/>
    <x v="1"/>
    <n v="3.6840000000000002"/>
    <x v="2"/>
    <n v="136.4195"/>
    <x v="1"/>
    <n v="4.5839999999999996"/>
    <x v="1"/>
  </r>
  <r>
    <x v="39"/>
    <d v="2011-10-07T00:00:00"/>
    <x v="8"/>
    <x v="5664"/>
    <x v="0"/>
    <n v="50.21"/>
    <x v="1"/>
    <n v="3.633"/>
    <x v="2"/>
    <n v="136.47200000000001"/>
    <x v="1"/>
    <n v="4.42"/>
    <x v="1"/>
  </r>
  <r>
    <x v="39"/>
    <d v="2011-10-14T00:00:00"/>
    <x v="8"/>
    <x v="5665"/>
    <x v="0"/>
    <n v="53.9"/>
    <x v="1"/>
    <n v="3.5830000000000002"/>
    <x v="2"/>
    <n v="136.51509680000001"/>
    <x v="1"/>
    <n v="4.42"/>
    <x v="1"/>
  </r>
  <r>
    <x v="39"/>
    <d v="2011-10-21T00:00:00"/>
    <x v="8"/>
    <x v="5666"/>
    <x v="0"/>
    <n v="51.61"/>
    <x v="1"/>
    <n v="3.6179999999999999"/>
    <x v="2"/>
    <n v="136.5017742"/>
    <x v="1"/>
    <n v="4.42"/>
    <x v="1"/>
  </r>
  <r>
    <x v="39"/>
    <d v="2011-10-28T00:00:00"/>
    <x v="8"/>
    <x v="5667"/>
    <x v="0"/>
    <n v="42.09"/>
    <x v="0"/>
    <n v="3.6040000000000001"/>
    <x v="2"/>
    <n v="136.48845159999999"/>
    <x v="1"/>
    <n v="4.42"/>
    <x v="1"/>
  </r>
  <r>
    <x v="39"/>
    <d v="2011-11-04T00:00:00"/>
    <x v="9"/>
    <x v="5668"/>
    <x v="0"/>
    <n v="35.4"/>
    <x v="0"/>
    <n v="3.5859999999999999"/>
    <x v="2"/>
    <n v="136.47512900000001"/>
    <x v="1"/>
    <n v="4.42"/>
    <x v="1"/>
  </r>
  <r>
    <x v="39"/>
    <d v="2011-11-11T00:00:00"/>
    <x v="9"/>
    <x v="5669"/>
    <x v="0"/>
    <n v="40.75"/>
    <x v="0"/>
    <n v="3.57"/>
    <x v="2"/>
    <n v="136.46180649999999"/>
    <x v="1"/>
    <n v="4.42"/>
    <x v="1"/>
  </r>
  <r>
    <x v="39"/>
    <d v="2011-11-18T00:00:00"/>
    <x v="9"/>
    <x v="5670"/>
    <x v="0"/>
    <n v="41.85"/>
    <x v="0"/>
    <n v="3.5710000000000002"/>
    <x v="2"/>
    <n v="136.46666669999999"/>
    <x v="1"/>
    <n v="4.42"/>
    <x v="1"/>
  </r>
  <r>
    <x v="39"/>
    <d v="2011-11-25T00:00:00"/>
    <x v="9"/>
    <x v="5671"/>
    <x v="1"/>
    <n v="32.76"/>
    <x v="0"/>
    <n v="3.536"/>
    <x v="2"/>
    <n v="136.47880000000001"/>
    <x v="1"/>
    <n v="4.42"/>
    <x v="1"/>
  </r>
  <r>
    <x v="39"/>
    <d v="2011-12-02T00:00:00"/>
    <x v="10"/>
    <x v="5672"/>
    <x v="0"/>
    <n v="38.51"/>
    <x v="0"/>
    <n v="3.5009999999999999"/>
    <x v="2"/>
    <n v="136.49093329999999"/>
    <x v="1"/>
    <n v="4.42"/>
    <x v="1"/>
  </r>
  <r>
    <x v="39"/>
    <d v="2011-12-09T00:00:00"/>
    <x v="10"/>
    <x v="5673"/>
    <x v="0"/>
    <n v="34.479999999999997"/>
    <x v="0"/>
    <n v="3.47"/>
    <x v="1"/>
    <n v="136.50306670000001"/>
    <x v="1"/>
    <n v="4.42"/>
    <x v="1"/>
  </r>
  <r>
    <x v="39"/>
    <d v="2011-12-16T00:00:00"/>
    <x v="10"/>
    <x v="5674"/>
    <x v="0"/>
    <n v="29.53"/>
    <x v="0"/>
    <n v="3.4449999999999998"/>
    <x v="1"/>
    <n v="136.53351610000001"/>
    <x v="1"/>
    <n v="4.42"/>
    <x v="1"/>
  </r>
  <r>
    <x v="39"/>
    <d v="2011-12-23T00:00:00"/>
    <x v="10"/>
    <x v="5675"/>
    <x v="0"/>
    <n v="24.46"/>
    <x v="0"/>
    <n v="3.4129999999999998"/>
    <x v="1"/>
    <n v="136.58838710000001"/>
    <x v="1"/>
    <n v="4.42"/>
    <x v="1"/>
  </r>
  <r>
    <x v="39"/>
    <d v="2011-12-30T00:00:00"/>
    <x v="10"/>
    <x v="5676"/>
    <x v="1"/>
    <n v="18.75"/>
    <x v="0"/>
    <n v="3.4020000000000001"/>
    <x v="1"/>
    <n v="136.6432581"/>
    <x v="1"/>
    <n v="4.42"/>
    <x v="1"/>
  </r>
  <r>
    <x v="39"/>
    <d v="2012-01-06T00:00:00"/>
    <x v="11"/>
    <x v="5677"/>
    <x v="0"/>
    <n v="23.29"/>
    <x v="0"/>
    <n v="3.4390000000000001"/>
    <x v="1"/>
    <n v="136.69812899999999"/>
    <x v="1"/>
    <n v="4.2610000000000001"/>
    <x v="1"/>
  </r>
  <r>
    <x v="39"/>
    <d v="2012-01-13T00:00:00"/>
    <x v="11"/>
    <x v="5678"/>
    <x v="0"/>
    <n v="25.9"/>
    <x v="0"/>
    <n v="3.5230000000000001"/>
    <x v="2"/>
    <n v="136.75299999999999"/>
    <x v="1"/>
    <n v="4.2610000000000001"/>
    <x v="1"/>
  </r>
  <r>
    <x v="39"/>
    <d v="2012-01-20T00:00:00"/>
    <x v="11"/>
    <x v="5679"/>
    <x v="0"/>
    <n v="14.02"/>
    <x v="0"/>
    <n v="3.5419999999999998"/>
    <x v="2"/>
    <n v="136.85641939999999"/>
    <x v="1"/>
    <n v="4.2610000000000001"/>
    <x v="1"/>
  </r>
  <r>
    <x v="39"/>
    <d v="2012-01-27T00:00:00"/>
    <x v="11"/>
    <x v="5680"/>
    <x v="0"/>
    <n v="22.91"/>
    <x v="0"/>
    <n v="3.5680000000000001"/>
    <x v="2"/>
    <n v="136.95983870000001"/>
    <x v="1"/>
    <n v="4.2610000000000001"/>
    <x v="1"/>
  </r>
  <r>
    <x v="39"/>
    <d v="2012-02-03T00:00:00"/>
    <x v="0"/>
    <x v="5681"/>
    <x v="0"/>
    <n v="27.86"/>
    <x v="0"/>
    <n v="3.633"/>
    <x v="2"/>
    <n v="137.06325810000001"/>
    <x v="1"/>
    <n v="4.2610000000000001"/>
    <x v="1"/>
  </r>
  <r>
    <x v="39"/>
    <d v="2012-02-10T00:00:00"/>
    <x v="0"/>
    <x v="5682"/>
    <x v="1"/>
    <n v="23.92"/>
    <x v="0"/>
    <n v="3.6549999999999998"/>
    <x v="2"/>
    <n v="137.1666774"/>
    <x v="1"/>
    <n v="4.2610000000000001"/>
    <x v="1"/>
  </r>
  <r>
    <x v="39"/>
    <d v="2012-02-17T00:00:00"/>
    <x v="0"/>
    <x v="5683"/>
    <x v="0"/>
    <n v="25.56"/>
    <x v="0"/>
    <n v="3.7029999999999998"/>
    <x v="2"/>
    <n v="137.25831030000001"/>
    <x v="1"/>
    <n v="4.2610000000000001"/>
    <x v="1"/>
  </r>
  <r>
    <x v="39"/>
    <d v="2012-02-24T00:00:00"/>
    <x v="0"/>
    <x v="5684"/>
    <x v="0"/>
    <n v="29.88"/>
    <x v="0"/>
    <n v="3.7509999999999999"/>
    <x v="2"/>
    <n v="137.34110340000001"/>
    <x v="1"/>
    <n v="4.2610000000000001"/>
    <x v="1"/>
  </r>
  <r>
    <x v="39"/>
    <d v="2012-03-02T00:00:00"/>
    <x v="1"/>
    <x v="5685"/>
    <x v="0"/>
    <n v="23.79"/>
    <x v="0"/>
    <n v="3.827"/>
    <x v="2"/>
    <n v="137.42389660000001"/>
    <x v="1"/>
    <n v="4.2610000000000001"/>
    <x v="1"/>
  </r>
  <r>
    <x v="39"/>
    <d v="2012-03-09T00:00:00"/>
    <x v="1"/>
    <x v="5686"/>
    <x v="0"/>
    <n v="30.58"/>
    <x v="0"/>
    <n v="3.8759999999999999"/>
    <x v="2"/>
    <n v="137.50668970000001"/>
    <x v="1"/>
    <n v="4.2610000000000001"/>
    <x v="1"/>
  </r>
  <r>
    <x v="39"/>
    <d v="2012-03-16T00:00:00"/>
    <x v="1"/>
    <x v="5687"/>
    <x v="0"/>
    <n v="37.130000000000003"/>
    <x v="0"/>
    <n v="3.867"/>
    <x v="2"/>
    <n v="137.58438709999999"/>
    <x v="1"/>
    <n v="4.2610000000000001"/>
    <x v="1"/>
  </r>
  <r>
    <x v="39"/>
    <d v="2012-03-23T00:00:00"/>
    <x v="1"/>
    <x v="5688"/>
    <x v="0"/>
    <n v="52.27"/>
    <x v="1"/>
    <n v="3.8889999999999998"/>
    <x v="2"/>
    <n v="137.65529029999999"/>
    <x v="1"/>
    <n v="4.2610000000000001"/>
    <x v="1"/>
  </r>
  <r>
    <x v="39"/>
    <d v="2012-03-30T00:00:00"/>
    <x v="1"/>
    <x v="5689"/>
    <x v="0"/>
    <n v="36.25"/>
    <x v="0"/>
    <n v="3.9209999999999998"/>
    <x v="2"/>
    <n v="137.72619349999999"/>
    <x v="1"/>
    <n v="4.2610000000000001"/>
    <x v="1"/>
  </r>
  <r>
    <x v="39"/>
    <d v="2012-04-06T00:00:00"/>
    <x v="2"/>
    <x v="5690"/>
    <x v="0"/>
    <n v="36.54"/>
    <x v="0"/>
    <n v="3.9569999999999999"/>
    <x v="2"/>
    <n v="137.79709679999999"/>
    <x v="1"/>
    <n v="4.125"/>
    <x v="1"/>
  </r>
  <r>
    <x v="39"/>
    <d v="2012-04-13T00:00:00"/>
    <x v="2"/>
    <x v="5691"/>
    <x v="0"/>
    <n v="40.65"/>
    <x v="0"/>
    <n v="4.0250000000000004"/>
    <x v="2"/>
    <n v="137.86799999999999"/>
    <x v="1"/>
    <n v="4.125"/>
    <x v="1"/>
  </r>
  <r>
    <x v="39"/>
    <d v="2012-04-20T00:00:00"/>
    <x v="2"/>
    <x v="5692"/>
    <x v="0"/>
    <n v="55.3"/>
    <x v="1"/>
    <n v="4.0460000000000003"/>
    <x v="2"/>
    <n v="137.92306669999999"/>
    <x v="1"/>
    <n v="4.125"/>
    <x v="1"/>
  </r>
  <r>
    <x v="39"/>
    <d v="2012-04-27T00:00:00"/>
    <x v="2"/>
    <x v="5693"/>
    <x v="0"/>
    <n v="47.51"/>
    <x v="0"/>
    <n v="4.0229999999999997"/>
    <x v="2"/>
    <n v="137.9781333"/>
    <x v="1"/>
    <n v="4.125"/>
    <x v="1"/>
  </r>
  <r>
    <x v="39"/>
    <d v="2012-05-04T00:00:00"/>
    <x v="3"/>
    <x v="5694"/>
    <x v="0"/>
    <n v="44.47"/>
    <x v="0"/>
    <n v="3.9910000000000001"/>
    <x v="2"/>
    <n v="138.03319999999999"/>
    <x v="1"/>
    <n v="4.125"/>
    <x v="1"/>
  </r>
  <r>
    <x v="39"/>
    <d v="2012-05-11T00:00:00"/>
    <x v="3"/>
    <x v="5695"/>
    <x v="0"/>
    <n v="52.06"/>
    <x v="1"/>
    <n v="3.9470000000000001"/>
    <x v="2"/>
    <n v="138.08826669999999"/>
    <x v="1"/>
    <n v="4.125"/>
    <x v="1"/>
  </r>
  <r>
    <x v="39"/>
    <d v="2012-05-18T00:00:00"/>
    <x v="3"/>
    <x v="5696"/>
    <x v="0"/>
    <n v="57.59"/>
    <x v="1"/>
    <n v="3.899"/>
    <x v="2"/>
    <n v="138.1065806"/>
    <x v="1"/>
    <n v="4.125"/>
    <x v="1"/>
  </r>
  <r>
    <x v="39"/>
    <d v="2012-05-25T00:00:00"/>
    <x v="3"/>
    <x v="5697"/>
    <x v="0"/>
    <n v="65.25"/>
    <x v="1"/>
    <n v="3.85"/>
    <x v="2"/>
    <n v="138.11019350000001"/>
    <x v="1"/>
    <n v="4.125"/>
    <x v="1"/>
  </r>
  <r>
    <x v="39"/>
    <d v="2012-06-01T00:00:00"/>
    <x v="4"/>
    <x v="5698"/>
    <x v="0"/>
    <n v="64.75"/>
    <x v="1"/>
    <n v="3.798"/>
    <x v="2"/>
    <n v="138.11380650000001"/>
    <x v="1"/>
    <n v="4.125"/>
    <x v="1"/>
  </r>
  <r>
    <x v="39"/>
    <d v="2012-06-08T00:00:00"/>
    <x v="4"/>
    <x v="5699"/>
    <x v="0"/>
    <n v="55.78"/>
    <x v="1"/>
    <n v="3.746"/>
    <x v="2"/>
    <n v="138.11741939999999"/>
    <x v="1"/>
    <n v="4.125"/>
    <x v="1"/>
  </r>
  <r>
    <x v="39"/>
    <d v="2012-06-15T00:00:00"/>
    <x v="4"/>
    <x v="5700"/>
    <x v="0"/>
    <n v="63.39"/>
    <x v="1"/>
    <n v="3.6829999999999998"/>
    <x v="2"/>
    <n v="138.12953329999999"/>
    <x v="1"/>
    <n v="4.125"/>
    <x v="1"/>
  </r>
  <r>
    <x v="39"/>
    <d v="2012-06-22T00:00:00"/>
    <x v="4"/>
    <x v="5701"/>
    <x v="0"/>
    <n v="69.319999999999993"/>
    <x v="1"/>
    <n v="3.629"/>
    <x v="2"/>
    <n v="138.16290000000001"/>
    <x v="1"/>
    <n v="4.125"/>
    <x v="1"/>
  </r>
  <r>
    <x v="39"/>
    <d v="2012-06-29T00:00:00"/>
    <x v="4"/>
    <x v="5702"/>
    <x v="0"/>
    <n v="64.42"/>
    <x v="1"/>
    <n v="3.577"/>
    <x v="2"/>
    <n v="138.1962667"/>
    <x v="1"/>
    <n v="4.125"/>
    <x v="1"/>
  </r>
  <r>
    <x v="39"/>
    <d v="2012-07-06T00:00:00"/>
    <x v="5"/>
    <x v="5703"/>
    <x v="0"/>
    <n v="69.08"/>
    <x v="1"/>
    <n v="3.5379999999999998"/>
    <x v="2"/>
    <n v="138.22963329999999"/>
    <x v="1"/>
    <n v="4.1559999999999997"/>
    <x v="1"/>
  </r>
  <r>
    <x v="39"/>
    <d v="2012-07-13T00:00:00"/>
    <x v="5"/>
    <x v="5704"/>
    <x v="0"/>
    <n v="67.48"/>
    <x v="1"/>
    <n v="3.5609999999999999"/>
    <x v="2"/>
    <n v="138.26300000000001"/>
    <x v="1"/>
    <n v="4.1559999999999997"/>
    <x v="1"/>
  </r>
  <r>
    <x v="39"/>
    <d v="2012-07-20T00:00:00"/>
    <x v="5"/>
    <x v="5705"/>
    <x v="0"/>
    <n v="70.45"/>
    <x v="1"/>
    <n v="3.61"/>
    <x v="2"/>
    <n v="138.2331935"/>
    <x v="1"/>
    <n v="4.1559999999999997"/>
    <x v="1"/>
  </r>
  <r>
    <x v="39"/>
    <d v="2012-07-27T00:00:00"/>
    <x v="5"/>
    <x v="5706"/>
    <x v="0"/>
    <n v="67.88"/>
    <x v="1"/>
    <n v="3.7010000000000001"/>
    <x v="2"/>
    <n v="138.20338709999999"/>
    <x v="1"/>
    <n v="4.1559999999999997"/>
    <x v="1"/>
  </r>
  <r>
    <x v="39"/>
    <d v="2012-08-03T00:00:00"/>
    <x v="6"/>
    <x v="5707"/>
    <x v="0"/>
    <n v="70.150000000000006"/>
    <x v="1"/>
    <n v="3.698"/>
    <x v="2"/>
    <n v="138.17358060000001"/>
    <x v="1"/>
    <n v="4.1559999999999997"/>
    <x v="1"/>
  </r>
  <r>
    <x v="39"/>
    <d v="2012-08-10T00:00:00"/>
    <x v="6"/>
    <x v="5708"/>
    <x v="0"/>
    <n v="70.09"/>
    <x v="1"/>
    <n v="3.7719999999999998"/>
    <x v="2"/>
    <n v="138.1437742"/>
    <x v="1"/>
    <n v="4.1559999999999997"/>
    <x v="1"/>
  </r>
  <r>
    <x v="39"/>
    <d v="2012-08-17T00:00:00"/>
    <x v="6"/>
    <x v="5709"/>
    <x v="0"/>
    <n v="69.41"/>
    <x v="1"/>
    <n v="3.84"/>
    <x v="2"/>
    <n v="138.18570969999999"/>
    <x v="1"/>
    <n v="4.1559999999999997"/>
    <x v="1"/>
  </r>
  <r>
    <x v="39"/>
    <d v="2012-08-24T00:00:00"/>
    <x v="6"/>
    <x v="5710"/>
    <x v="0"/>
    <n v="63.91"/>
    <x v="1"/>
    <n v="3.8740000000000001"/>
    <x v="2"/>
    <n v="138.2814516"/>
    <x v="1"/>
    <n v="4.1559999999999997"/>
    <x v="1"/>
  </r>
  <r>
    <x v="39"/>
    <d v="2012-08-31T00:00:00"/>
    <x v="6"/>
    <x v="5711"/>
    <x v="0"/>
    <n v="66.11"/>
    <x v="1"/>
    <n v="3.8839999999999999"/>
    <x v="2"/>
    <n v="138.3771935"/>
    <x v="1"/>
    <n v="4.1559999999999997"/>
    <x v="1"/>
  </r>
  <r>
    <x v="39"/>
    <d v="2012-09-07T00:00:00"/>
    <x v="7"/>
    <x v="5712"/>
    <x v="1"/>
    <n v="65.06"/>
    <x v="1"/>
    <n v="3.9209999999999998"/>
    <x v="2"/>
    <n v="138.47293550000001"/>
    <x v="1"/>
    <n v="4.1559999999999997"/>
    <x v="1"/>
  </r>
  <r>
    <x v="39"/>
    <d v="2012-09-14T00:00:00"/>
    <x v="7"/>
    <x v="5713"/>
    <x v="0"/>
    <n v="59.38"/>
    <x v="1"/>
    <n v="3.988"/>
    <x v="2"/>
    <n v="138.56729999999999"/>
    <x v="1"/>
    <n v="4.1559999999999997"/>
    <x v="1"/>
  </r>
  <r>
    <x v="39"/>
    <d v="2012-09-21T00:00:00"/>
    <x v="7"/>
    <x v="5714"/>
    <x v="0"/>
    <n v="54.12"/>
    <x v="1"/>
    <n v="4.056"/>
    <x v="2"/>
    <n v="138.6534"/>
    <x v="1"/>
    <n v="4.1559999999999997"/>
    <x v="1"/>
  </r>
  <r>
    <x v="39"/>
    <d v="2012-09-28T00:00:00"/>
    <x v="7"/>
    <x v="5715"/>
    <x v="0"/>
    <n v="50.98"/>
    <x v="1"/>
    <n v="4.0179999999999998"/>
    <x v="2"/>
    <n v="138.73949999999999"/>
    <x v="1"/>
    <n v="4.1559999999999997"/>
    <x v="1"/>
  </r>
  <r>
    <x v="39"/>
    <d v="2012-10-05T00:00:00"/>
    <x v="8"/>
    <x v="5716"/>
    <x v="0"/>
    <n v="57.21"/>
    <x v="1"/>
    <n v="4.0270000000000001"/>
    <x v="2"/>
    <n v="138.82560000000001"/>
    <x v="1"/>
    <n v="4.1449999999999996"/>
    <x v="1"/>
  </r>
  <r>
    <x v="39"/>
    <d v="2012-10-12T00:00:00"/>
    <x v="8"/>
    <x v="5717"/>
    <x v="0"/>
    <n v="47.35"/>
    <x v="0"/>
    <n v="4.0289999999999999"/>
    <x v="2"/>
    <n v="138.9117"/>
    <x v="1"/>
    <n v="4.1449999999999996"/>
    <x v="1"/>
  </r>
  <r>
    <x v="39"/>
    <d v="2012-10-19T00:00:00"/>
    <x v="8"/>
    <x v="5718"/>
    <x v="0"/>
    <n v="46.33"/>
    <x v="0"/>
    <n v="4"/>
    <x v="2"/>
    <n v="138.83361289999999"/>
    <x v="1"/>
    <n v="4.1449999999999996"/>
    <x v="1"/>
  </r>
  <r>
    <x v="39"/>
    <d v="2012-10-26T00:00:00"/>
    <x v="8"/>
    <x v="5719"/>
    <x v="0"/>
    <n v="49.65"/>
    <x v="0"/>
    <n v="3.9169999999999998"/>
    <x v="2"/>
    <n v="138.72816130000001"/>
    <x v="1"/>
    <n v="4.1449999999999996"/>
    <x v="1"/>
  </r>
  <r>
    <x v="40"/>
    <d v="2010-02-05T00:00:00"/>
    <x v="0"/>
    <x v="5720"/>
    <x v="0"/>
    <n v="30.27"/>
    <x v="0"/>
    <n v="2.58"/>
    <x v="0"/>
    <n v="189.38169740000001"/>
    <x v="2"/>
    <n v="7.5410000000000004"/>
    <x v="1"/>
  </r>
  <r>
    <x v="40"/>
    <d v="2010-02-12T00:00:00"/>
    <x v="0"/>
    <x v="5721"/>
    <x v="1"/>
    <n v="23.04"/>
    <x v="0"/>
    <n v="2.5720000000000001"/>
    <x v="0"/>
    <n v="189.46427249999999"/>
    <x v="2"/>
    <n v="7.5410000000000004"/>
    <x v="1"/>
  </r>
  <r>
    <x v="40"/>
    <d v="2010-02-19T00:00:00"/>
    <x v="0"/>
    <x v="5722"/>
    <x v="0"/>
    <n v="24.13"/>
    <x v="0"/>
    <n v="2.5499999999999998"/>
    <x v="0"/>
    <n v="189.53409980000001"/>
    <x v="2"/>
    <n v="7.5410000000000004"/>
    <x v="1"/>
  </r>
  <r>
    <x v="40"/>
    <d v="2010-02-26T00:00:00"/>
    <x v="0"/>
    <x v="5723"/>
    <x v="0"/>
    <n v="21.84"/>
    <x v="0"/>
    <n v="2.5859999999999999"/>
    <x v="0"/>
    <n v="189.6018023"/>
    <x v="2"/>
    <n v="7.5410000000000004"/>
    <x v="1"/>
  </r>
  <r>
    <x v="40"/>
    <d v="2010-03-05T00:00:00"/>
    <x v="1"/>
    <x v="5724"/>
    <x v="0"/>
    <n v="32.49"/>
    <x v="0"/>
    <n v="2.62"/>
    <x v="0"/>
    <n v="189.66950489999999"/>
    <x v="2"/>
    <n v="7.5410000000000004"/>
    <x v="1"/>
  </r>
  <r>
    <x v="40"/>
    <d v="2010-03-12T00:00:00"/>
    <x v="1"/>
    <x v="5725"/>
    <x v="0"/>
    <n v="33.4"/>
    <x v="0"/>
    <n v="2.6840000000000002"/>
    <x v="0"/>
    <n v="189.73720750000001"/>
    <x v="2"/>
    <n v="7.5410000000000004"/>
    <x v="1"/>
  </r>
  <r>
    <x v="40"/>
    <d v="2010-03-19T00:00:00"/>
    <x v="1"/>
    <x v="5726"/>
    <x v="0"/>
    <n v="36.700000000000003"/>
    <x v="0"/>
    <n v="2.6920000000000002"/>
    <x v="0"/>
    <n v="189.734262"/>
    <x v="2"/>
    <n v="7.5410000000000004"/>
    <x v="1"/>
  </r>
  <r>
    <x v="40"/>
    <d v="2010-03-26T00:00:00"/>
    <x v="1"/>
    <x v="5727"/>
    <x v="0"/>
    <n v="32.299999999999997"/>
    <x v="0"/>
    <n v="2.7170000000000001"/>
    <x v="0"/>
    <n v="189.71954170000001"/>
    <x v="2"/>
    <n v="7.5410000000000004"/>
    <x v="1"/>
  </r>
  <r>
    <x v="40"/>
    <d v="2010-04-02T00:00:00"/>
    <x v="2"/>
    <x v="5728"/>
    <x v="0"/>
    <n v="41.31"/>
    <x v="0"/>
    <n v="2.7250000000000001"/>
    <x v="0"/>
    <n v="189.70482150000001"/>
    <x v="2"/>
    <n v="7.3630000000000004"/>
    <x v="1"/>
  </r>
  <r>
    <x v="40"/>
    <d v="2010-04-09T00:00:00"/>
    <x v="2"/>
    <x v="5729"/>
    <x v="0"/>
    <n v="37.299999999999997"/>
    <x v="0"/>
    <n v="2.75"/>
    <x v="0"/>
    <n v="189.69010119999999"/>
    <x v="2"/>
    <n v="7.3630000000000004"/>
    <x v="1"/>
  </r>
  <r>
    <x v="40"/>
    <d v="2010-04-16T00:00:00"/>
    <x v="2"/>
    <x v="5730"/>
    <x v="0"/>
    <n v="46.79"/>
    <x v="0"/>
    <n v="2.7650000000000001"/>
    <x v="0"/>
    <n v="189.66288449999999"/>
    <x v="2"/>
    <n v="7.3630000000000004"/>
    <x v="1"/>
  </r>
  <r>
    <x v="40"/>
    <d v="2010-04-23T00:00:00"/>
    <x v="2"/>
    <x v="5731"/>
    <x v="0"/>
    <n v="45.29"/>
    <x v="0"/>
    <n v="2.7759999999999998"/>
    <x v="0"/>
    <n v="189.6190057"/>
    <x v="2"/>
    <n v="7.3630000000000004"/>
    <x v="1"/>
  </r>
  <r>
    <x v="40"/>
    <d v="2010-04-30T00:00:00"/>
    <x v="2"/>
    <x v="5732"/>
    <x v="0"/>
    <n v="40.200000000000003"/>
    <x v="0"/>
    <n v="2.766"/>
    <x v="0"/>
    <n v="189.57512700000001"/>
    <x v="2"/>
    <n v="7.3630000000000004"/>
    <x v="1"/>
  </r>
  <r>
    <x v="40"/>
    <d v="2010-05-07T00:00:00"/>
    <x v="3"/>
    <x v="5733"/>
    <x v="0"/>
    <n v="41.5"/>
    <x v="0"/>
    <n v="2.7709999999999999"/>
    <x v="0"/>
    <n v="189.53124829999999"/>
    <x v="2"/>
    <n v="7.3630000000000004"/>
    <x v="1"/>
  </r>
  <r>
    <x v="40"/>
    <d v="2010-05-14T00:00:00"/>
    <x v="3"/>
    <x v="5734"/>
    <x v="0"/>
    <n v="40.229999999999997"/>
    <x v="0"/>
    <n v="2.7879999999999998"/>
    <x v="0"/>
    <n v="189.49041159999999"/>
    <x v="2"/>
    <n v="7.3630000000000004"/>
    <x v="1"/>
  </r>
  <r>
    <x v="40"/>
    <d v="2010-05-21T00:00:00"/>
    <x v="3"/>
    <x v="5735"/>
    <x v="0"/>
    <n v="50.59"/>
    <x v="1"/>
    <n v="2.7759999999999998"/>
    <x v="0"/>
    <n v="189.467827"/>
    <x v="2"/>
    <n v="7.3630000000000004"/>
    <x v="1"/>
  </r>
  <r>
    <x v="40"/>
    <d v="2010-05-28T00:00:00"/>
    <x v="3"/>
    <x v="5736"/>
    <x v="0"/>
    <n v="56.97"/>
    <x v="1"/>
    <n v="2.7370000000000001"/>
    <x v="0"/>
    <n v="189.44524250000001"/>
    <x v="2"/>
    <n v="7.3630000000000004"/>
    <x v="1"/>
  </r>
  <r>
    <x v="40"/>
    <d v="2010-06-04T00:00:00"/>
    <x v="4"/>
    <x v="5737"/>
    <x v="0"/>
    <n v="60.13"/>
    <x v="1"/>
    <n v="2.7"/>
    <x v="0"/>
    <n v="189.42265800000001"/>
    <x v="2"/>
    <n v="7.3630000000000004"/>
    <x v="1"/>
  </r>
  <r>
    <x v="40"/>
    <d v="2010-06-11T00:00:00"/>
    <x v="4"/>
    <x v="5738"/>
    <x v="0"/>
    <n v="63.36"/>
    <x v="1"/>
    <n v="2.6840000000000002"/>
    <x v="0"/>
    <n v="189.4000734"/>
    <x v="2"/>
    <n v="7.3630000000000004"/>
    <x v="1"/>
  </r>
  <r>
    <x v="40"/>
    <d v="2010-06-18T00:00:00"/>
    <x v="4"/>
    <x v="5739"/>
    <x v="0"/>
    <n v="54.9"/>
    <x v="1"/>
    <n v="2.6739999999999999"/>
    <x v="0"/>
    <n v="189.41852589999999"/>
    <x v="2"/>
    <n v="7.3630000000000004"/>
    <x v="1"/>
  </r>
  <r>
    <x v="40"/>
    <d v="2010-06-25T00:00:00"/>
    <x v="4"/>
    <x v="5740"/>
    <x v="0"/>
    <n v="66"/>
    <x v="1"/>
    <n v="2.7149999999999999"/>
    <x v="0"/>
    <n v="189.4533931"/>
    <x v="2"/>
    <n v="7.3630000000000004"/>
    <x v="1"/>
  </r>
  <r>
    <x v="40"/>
    <d v="2010-07-02T00:00:00"/>
    <x v="5"/>
    <x v="5741"/>
    <x v="0"/>
    <n v="69.39"/>
    <x v="1"/>
    <n v="2.7280000000000002"/>
    <x v="0"/>
    <n v="189.48826030000001"/>
    <x v="2"/>
    <n v="7.335"/>
    <x v="1"/>
  </r>
  <r>
    <x v="40"/>
    <d v="2010-07-09T00:00:00"/>
    <x v="5"/>
    <x v="5742"/>
    <x v="0"/>
    <n v="60.93"/>
    <x v="1"/>
    <n v="2.7109999999999999"/>
    <x v="0"/>
    <n v="189.52312760000001"/>
    <x v="2"/>
    <n v="7.335"/>
    <x v="1"/>
  </r>
  <r>
    <x v="40"/>
    <d v="2010-07-16T00:00:00"/>
    <x v="5"/>
    <x v="5743"/>
    <x v="0"/>
    <n v="69.06"/>
    <x v="1"/>
    <n v="2.6989999999999998"/>
    <x v="0"/>
    <n v="189.6125456"/>
    <x v="2"/>
    <n v="7.335"/>
    <x v="1"/>
  </r>
  <r>
    <x v="40"/>
    <d v="2010-07-23T00:00:00"/>
    <x v="5"/>
    <x v="5744"/>
    <x v="0"/>
    <n v="70.77"/>
    <x v="1"/>
    <n v="2.6909999999999998"/>
    <x v="0"/>
    <n v="189.774698"/>
    <x v="2"/>
    <n v="7.335"/>
    <x v="1"/>
  </r>
  <r>
    <x v="40"/>
    <d v="2010-07-30T00:00:00"/>
    <x v="5"/>
    <x v="5745"/>
    <x v="0"/>
    <n v="70.069999999999993"/>
    <x v="1"/>
    <n v="2.69"/>
    <x v="0"/>
    <n v="189.9368504"/>
    <x v="2"/>
    <n v="7.335"/>
    <x v="1"/>
  </r>
  <r>
    <x v="40"/>
    <d v="2010-08-06T00:00:00"/>
    <x v="6"/>
    <x v="5746"/>
    <x v="0"/>
    <n v="69.209999999999994"/>
    <x v="1"/>
    <n v="2.69"/>
    <x v="0"/>
    <n v="190.09900279999999"/>
    <x v="2"/>
    <n v="7.335"/>
    <x v="1"/>
  </r>
  <r>
    <x v="40"/>
    <d v="2010-08-13T00:00:00"/>
    <x v="6"/>
    <x v="5747"/>
    <x v="0"/>
    <n v="70.239999999999995"/>
    <x v="1"/>
    <n v="2.7229999999999999"/>
    <x v="0"/>
    <n v="190.26115519999999"/>
    <x v="2"/>
    <n v="7.335"/>
    <x v="1"/>
  </r>
  <r>
    <x v="40"/>
    <d v="2010-08-20T00:00:00"/>
    <x v="6"/>
    <x v="5748"/>
    <x v="0"/>
    <n v="66.19"/>
    <x v="1"/>
    <n v="2.7320000000000002"/>
    <x v="0"/>
    <n v="190.29482369999999"/>
    <x v="2"/>
    <n v="7.335"/>
    <x v="1"/>
  </r>
  <r>
    <x v="40"/>
    <d v="2010-08-27T00:00:00"/>
    <x v="6"/>
    <x v="5749"/>
    <x v="0"/>
    <n v="70.59"/>
    <x v="1"/>
    <n v="2.7309999999999999"/>
    <x v="0"/>
    <n v="190.3284922"/>
    <x v="2"/>
    <n v="7.335"/>
    <x v="1"/>
  </r>
  <r>
    <x v="40"/>
    <d v="2010-09-03T00:00:00"/>
    <x v="7"/>
    <x v="5750"/>
    <x v="0"/>
    <n v="64.13"/>
    <x v="1"/>
    <n v="2.7730000000000001"/>
    <x v="0"/>
    <n v="190.3621607"/>
    <x v="2"/>
    <n v="7.335"/>
    <x v="1"/>
  </r>
  <r>
    <x v="40"/>
    <d v="2010-09-10T00:00:00"/>
    <x v="7"/>
    <x v="5751"/>
    <x v="1"/>
    <n v="63.3"/>
    <x v="1"/>
    <n v="2.78"/>
    <x v="0"/>
    <n v="190.3958293"/>
    <x v="2"/>
    <n v="7.335"/>
    <x v="1"/>
  </r>
  <r>
    <x v="40"/>
    <d v="2010-09-17T00:00:00"/>
    <x v="7"/>
    <x v="5752"/>
    <x v="0"/>
    <n v="62.4"/>
    <x v="1"/>
    <n v="2.8"/>
    <x v="0"/>
    <n v="190.46882869999999"/>
    <x v="2"/>
    <n v="7.335"/>
    <x v="1"/>
  </r>
  <r>
    <x v="40"/>
    <d v="2010-09-24T00:00:00"/>
    <x v="7"/>
    <x v="5753"/>
    <x v="0"/>
    <n v="60.11"/>
    <x v="1"/>
    <n v="2.7930000000000001"/>
    <x v="0"/>
    <n v="190.5713264"/>
    <x v="2"/>
    <n v="7.335"/>
    <x v="1"/>
  </r>
  <r>
    <x v="40"/>
    <d v="2010-10-01T00:00:00"/>
    <x v="8"/>
    <x v="5754"/>
    <x v="0"/>
    <n v="62.67"/>
    <x v="1"/>
    <n v="2.7589999999999999"/>
    <x v="0"/>
    <n v="190.67382409999999"/>
    <x v="2"/>
    <n v="7.508"/>
    <x v="1"/>
  </r>
  <r>
    <x v="40"/>
    <d v="2010-10-08T00:00:00"/>
    <x v="8"/>
    <x v="5755"/>
    <x v="0"/>
    <n v="57.1"/>
    <x v="1"/>
    <n v="2.7450000000000001"/>
    <x v="0"/>
    <n v="190.77632180000001"/>
    <x v="2"/>
    <n v="7.508"/>
    <x v="1"/>
  </r>
  <r>
    <x v="40"/>
    <d v="2010-10-15T00:00:00"/>
    <x v="8"/>
    <x v="5756"/>
    <x v="0"/>
    <n v="49.91"/>
    <x v="0"/>
    <n v="2.762"/>
    <x v="0"/>
    <n v="190.8623087"/>
    <x v="2"/>
    <n v="7.508"/>
    <x v="1"/>
  </r>
  <r>
    <x v="40"/>
    <d v="2010-10-22T00:00:00"/>
    <x v="8"/>
    <x v="5757"/>
    <x v="0"/>
    <n v="48.09"/>
    <x v="0"/>
    <n v="2.762"/>
    <x v="0"/>
    <n v="190.9070184"/>
    <x v="2"/>
    <n v="7.508"/>
    <x v="1"/>
  </r>
  <r>
    <x v="40"/>
    <d v="2010-10-29T00:00:00"/>
    <x v="8"/>
    <x v="5758"/>
    <x v="0"/>
    <n v="42.16"/>
    <x v="0"/>
    <n v="2.7480000000000002"/>
    <x v="0"/>
    <n v="190.951728"/>
    <x v="2"/>
    <n v="7.508"/>
    <x v="1"/>
  </r>
  <r>
    <x v="40"/>
    <d v="2010-11-05T00:00:00"/>
    <x v="9"/>
    <x v="5759"/>
    <x v="0"/>
    <n v="46.74"/>
    <x v="0"/>
    <n v="2.7290000000000001"/>
    <x v="0"/>
    <n v="190.9964377"/>
    <x v="2"/>
    <n v="7.508"/>
    <x v="1"/>
  </r>
  <r>
    <x v="40"/>
    <d v="2010-11-12T00:00:00"/>
    <x v="9"/>
    <x v="5760"/>
    <x v="0"/>
    <n v="38.99"/>
    <x v="0"/>
    <n v="2.7370000000000001"/>
    <x v="0"/>
    <n v="191.0411474"/>
    <x v="2"/>
    <n v="7.508"/>
    <x v="1"/>
  </r>
  <r>
    <x v="40"/>
    <d v="2010-11-19T00:00:00"/>
    <x v="9"/>
    <x v="5761"/>
    <x v="0"/>
    <n v="31.34"/>
    <x v="0"/>
    <n v="2.758"/>
    <x v="0"/>
    <n v="191.03121719999999"/>
    <x v="2"/>
    <n v="7.508"/>
    <x v="1"/>
  </r>
  <r>
    <x v="40"/>
    <d v="2010-11-26T00:00:00"/>
    <x v="9"/>
    <x v="5762"/>
    <x v="1"/>
    <n v="25.3"/>
    <x v="0"/>
    <n v="2.742"/>
    <x v="0"/>
    <n v="191.0121805"/>
    <x v="2"/>
    <n v="7.508"/>
    <x v="1"/>
  </r>
  <r>
    <x v="40"/>
    <d v="2010-12-03T00:00:00"/>
    <x v="10"/>
    <x v="5763"/>
    <x v="0"/>
    <n v="33"/>
    <x v="0"/>
    <n v="2.7120000000000002"/>
    <x v="0"/>
    <n v="190.99314369999999"/>
    <x v="2"/>
    <n v="7.508"/>
    <x v="1"/>
  </r>
  <r>
    <x v="40"/>
    <d v="2010-12-10T00:00:00"/>
    <x v="10"/>
    <x v="5764"/>
    <x v="0"/>
    <n v="33.9"/>
    <x v="0"/>
    <n v="2.7280000000000002"/>
    <x v="0"/>
    <n v="190.97410690000001"/>
    <x v="2"/>
    <n v="7.508"/>
    <x v="1"/>
  </r>
  <r>
    <x v="40"/>
    <d v="2010-12-17T00:00:00"/>
    <x v="10"/>
    <x v="5765"/>
    <x v="0"/>
    <n v="31.51"/>
    <x v="0"/>
    <n v="2.778"/>
    <x v="0"/>
    <n v="191.0303376"/>
    <x v="2"/>
    <n v="7.508"/>
    <x v="1"/>
  </r>
  <r>
    <x v="40"/>
    <d v="2010-12-24T00:00:00"/>
    <x v="10"/>
    <x v="5766"/>
    <x v="0"/>
    <n v="29.81"/>
    <x v="0"/>
    <n v="2.7810000000000001"/>
    <x v="0"/>
    <n v="191.14301889999999"/>
    <x v="2"/>
    <n v="7.508"/>
    <x v="1"/>
  </r>
  <r>
    <x v="40"/>
    <d v="2010-12-31T00:00:00"/>
    <x v="10"/>
    <x v="5767"/>
    <x v="1"/>
    <n v="25.19"/>
    <x v="0"/>
    <n v="2.8290000000000002"/>
    <x v="0"/>
    <n v="191.25570020000001"/>
    <x v="2"/>
    <n v="7.508"/>
    <x v="1"/>
  </r>
  <r>
    <x v="40"/>
    <d v="2011-01-07T00:00:00"/>
    <x v="11"/>
    <x v="5768"/>
    <x v="0"/>
    <n v="23.76"/>
    <x v="0"/>
    <n v="2.8820000000000001"/>
    <x v="0"/>
    <n v="191.3683815"/>
    <x v="2"/>
    <n v="7.2409999999999997"/>
    <x v="1"/>
  </r>
  <r>
    <x v="40"/>
    <d v="2011-01-14T00:00:00"/>
    <x v="11"/>
    <x v="5769"/>
    <x v="0"/>
    <n v="22.44"/>
    <x v="0"/>
    <n v="2.911"/>
    <x v="0"/>
    <n v="191.47849389999999"/>
    <x v="2"/>
    <n v="7.2409999999999997"/>
    <x v="1"/>
  </r>
  <r>
    <x v="40"/>
    <d v="2011-01-21T00:00:00"/>
    <x v="11"/>
    <x v="5770"/>
    <x v="0"/>
    <n v="32.700000000000003"/>
    <x v="0"/>
    <n v="2.9729999999999999"/>
    <x v="0"/>
    <n v="191.57319240000001"/>
    <x v="2"/>
    <n v="7.2409999999999997"/>
    <x v="1"/>
  </r>
  <r>
    <x v="40"/>
    <d v="2011-01-28T00:00:00"/>
    <x v="11"/>
    <x v="5771"/>
    <x v="0"/>
    <n v="32.229999999999997"/>
    <x v="0"/>
    <n v="3.008"/>
    <x v="1"/>
    <n v="191.667891"/>
    <x v="2"/>
    <n v="7.2409999999999997"/>
    <x v="1"/>
  </r>
  <r>
    <x v="40"/>
    <d v="2011-02-04T00:00:00"/>
    <x v="0"/>
    <x v="5772"/>
    <x v="0"/>
    <n v="14.56"/>
    <x v="0"/>
    <n v="3.0110000000000001"/>
    <x v="1"/>
    <n v="191.76258949999999"/>
    <x v="2"/>
    <n v="7.2409999999999997"/>
    <x v="1"/>
  </r>
  <r>
    <x v="40"/>
    <d v="2011-02-11T00:00:00"/>
    <x v="0"/>
    <x v="5773"/>
    <x v="1"/>
    <n v="16.809999999999999"/>
    <x v="0"/>
    <n v="3.0369999999999999"/>
    <x v="1"/>
    <n v="191.85728810000001"/>
    <x v="2"/>
    <n v="7.2409999999999997"/>
    <x v="1"/>
  </r>
  <r>
    <x v="40"/>
    <d v="2011-02-18T00:00:00"/>
    <x v="0"/>
    <x v="5774"/>
    <x v="0"/>
    <n v="39.39"/>
    <x v="0"/>
    <n v="3.0510000000000002"/>
    <x v="1"/>
    <n v="191.9178331"/>
    <x v="2"/>
    <n v="7.2409999999999997"/>
    <x v="1"/>
  </r>
  <r>
    <x v="40"/>
    <d v="2011-02-25T00:00:00"/>
    <x v="0"/>
    <x v="5775"/>
    <x v="0"/>
    <n v="26.1"/>
    <x v="0"/>
    <n v="3.101"/>
    <x v="1"/>
    <n v="191.9647167"/>
    <x v="2"/>
    <n v="7.2409999999999997"/>
    <x v="1"/>
  </r>
  <r>
    <x v="40"/>
    <d v="2011-03-04T00:00:00"/>
    <x v="1"/>
    <x v="5776"/>
    <x v="0"/>
    <n v="34.99"/>
    <x v="0"/>
    <n v="3.2320000000000002"/>
    <x v="1"/>
    <n v="192.01160039999999"/>
    <x v="2"/>
    <n v="7.2409999999999997"/>
    <x v="1"/>
  </r>
  <r>
    <x v="40"/>
    <d v="2011-03-11T00:00:00"/>
    <x v="1"/>
    <x v="5777"/>
    <x v="0"/>
    <n v="31.6"/>
    <x v="0"/>
    <n v="3.3719999999999999"/>
    <x v="1"/>
    <n v="192.05848399999999"/>
    <x v="2"/>
    <n v="7.2409999999999997"/>
    <x v="1"/>
  </r>
  <r>
    <x v="40"/>
    <d v="2011-03-18T00:00:00"/>
    <x v="1"/>
    <x v="5778"/>
    <x v="0"/>
    <n v="40.19"/>
    <x v="0"/>
    <n v="3.4060000000000001"/>
    <x v="1"/>
    <n v="192.12379809999999"/>
    <x v="2"/>
    <n v="7.2409999999999997"/>
    <x v="1"/>
  </r>
  <r>
    <x v="40"/>
    <d v="2011-03-25T00:00:00"/>
    <x v="1"/>
    <x v="5779"/>
    <x v="0"/>
    <n v="41.11"/>
    <x v="0"/>
    <n v="3.4140000000000001"/>
    <x v="1"/>
    <n v="192.1964844"/>
    <x v="2"/>
    <n v="7.2409999999999997"/>
    <x v="1"/>
  </r>
  <r>
    <x v="40"/>
    <d v="2011-04-01T00:00:00"/>
    <x v="2"/>
    <x v="5780"/>
    <x v="0"/>
    <n v="38.159999999999997"/>
    <x v="0"/>
    <n v="3.4609999999999999"/>
    <x v="1"/>
    <n v="192.26917069999999"/>
    <x v="2"/>
    <n v="6.9340000000000002"/>
    <x v="1"/>
  </r>
  <r>
    <x v="40"/>
    <d v="2011-04-08T00:00:00"/>
    <x v="2"/>
    <x v="5781"/>
    <x v="0"/>
    <n v="42.87"/>
    <x v="0"/>
    <n v="3.532"/>
    <x v="2"/>
    <n v="192.3418571"/>
    <x v="2"/>
    <n v="6.9340000000000002"/>
    <x v="1"/>
  </r>
  <r>
    <x v="40"/>
    <d v="2011-04-15T00:00:00"/>
    <x v="2"/>
    <x v="5782"/>
    <x v="0"/>
    <n v="39.94"/>
    <x v="0"/>
    <n v="3.6110000000000002"/>
    <x v="2"/>
    <n v="192.42259540000001"/>
    <x v="2"/>
    <n v="6.9340000000000002"/>
    <x v="1"/>
  </r>
  <r>
    <x v="40"/>
    <d v="2011-04-22T00:00:00"/>
    <x v="2"/>
    <x v="5783"/>
    <x v="0"/>
    <n v="42.86"/>
    <x v="0"/>
    <n v="3.6360000000000001"/>
    <x v="2"/>
    <n v="192.5234638"/>
    <x v="2"/>
    <n v="6.9340000000000002"/>
    <x v="1"/>
  </r>
  <r>
    <x v="40"/>
    <d v="2011-04-29T00:00:00"/>
    <x v="2"/>
    <x v="5784"/>
    <x v="0"/>
    <n v="39.81"/>
    <x v="0"/>
    <n v="3.6629999999999998"/>
    <x v="2"/>
    <n v="192.6243322"/>
    <x v="2"/>
    <n v="6.9340000000000002"/>
    <x v="1"/>
  </r>
  <r>
    <x v="40"/>
    <d v="2011-05-06T00:00:00"/>
    <x v="3"/>
    <x v="5785"/>
    <x v="0"/>
    <n v="41.2"/>
    <x v="0"/>
    <n v="3.7349999999999999"/>
    <x v="2"/>
    <n v="192.72520059999999"/>
    <x v="2"/>
    <n v="6.9340000000000002"/>
    <x v="1"/>
  </r>
  <r>
    <x v="40"/>
    <d v="2011-05-13T00:00:00"/>
    <x v="3"/>
    <x v="5786"/>
    <x v="0"/>
    <n v="50.29"/>
    <x v="1"/>
    <n v="3.7669999999999999"/>
    <x v="2"/>
    <n v="192.82606899999999"/>
    <x v="2"/>
    <n v="6.9340000000000002"/>
    <x v="1"/>
  </r>
  <r>
    <x v="40"/>
    <d v="2011-05-20T00:00:00"/>
    <x v="3"/>
    <x v="5787"/>
    <x v="0"/>
    <n v="41.11"/>
    <x v="0"/>
    <n v="3.8279999999999998"/>
    <x v="2"/>
    <n v="192.83131700000001"/>
    <x v="2"/>
    <n v="6.9340000000000002"/>
    <x v="1"/>
  </r>
  <r>
    <x v="40"/>
    <d v="2011-05-27T00:00:00"/>
    <x v="3"/>
    <x v="5788"/>
    <x v="0"/>
    <n v="50.56"/>
    <x v="1"/>
    <n v="3.7949999999999999"/>
    <x v="2"/>
    <n v="192.8365651"/>
    <x v="2"/>
    <n v="6.9340000000000002"/>
    <x v="1"/>
  </r>
  <r>
    <x v="40"/>
    <d v="2011-06-03T00:00:00"/>
    <x v="4"/>
    <x v="5789"/>
    <x v="0"/>
    <n v="54.81"/>
    <x v="1"/>
    <n v="3.7629999999999999"/>
    <x v="2"/>
    <n v="192.8418131"/>
    <x v="2"/>
    <n v="6.9340000000000002"/>
    <x v="1"/>
  </r>
  <r>
    <x v="40"/>
    <d v="2011-06-10T00:00:00"/>
    <x v="4"/>
    <x v="5790"/>
    <x v="0"/>
    <n v="61.1"/>
    <x v="1"/>
    <n v="3.7349999999999999"/>
    <x v="2"/>
    <n v="192.84706120000001"/>
    <x v="2"/>
    <n v="6.9340000000000002"/>
    <x v="1"/>
  </r>
  <r>
    <x v="40"/>
    <d v="2011-06-17T00:00:00"/>
    <x v="4"/>
    <x v="5791"/>
    <x v="0"/>
    <n v="62.3"/>
    <x v="1"/>
    <n v="3.6970000000000001"/>
    <x v="2"/>
    <n v="192.90347589999999"/>
    <x v="2"/>
    <n v="6.9340000000000002"/>
    <x v="1"/>
  </r>
  <r>
    <x v="40"/>
    <d v="2011-06-24T00:00:00"/>
    <x v="4"/>
    <x v="5792"/>
    <x v="0"/>
    <n v="59.54"/>
    <x v="1"/>
    <n v="3.661"/>
    <x v="2"/>
    <n v="192.9982655"/>
    <x v="2"/>
    <n v="6.9340000000000002"/>
    <x v="1"/>
  </r>
  <r>
    <x v="40"/>
    <d v="2011-07-01T00:00:00"/>
    <x v="5"/>
    <x v="5793"/>
    <x v="0"/>
    <n v="67.010000000000005"/>
    <x v="1"/>
    <n v="3.597"/>
    <x v="2"/>
    <n v="193.09305520000001"/>
    <x v="2"/>
    <n v="6.9009999999999998"/>
    <x v="1"/>
  </r>
  <r>
    <x v="40"/>
    <d v="2011-07-08T00:00:00"/>
    <x v="5"/>
    <x v="5794"/>
    <x v="0"/>
    <n v="68.489999999999995"/>
    <x v="1"/>
    <n v="3.54"/>
    <x v="2"/>
    <n v="193.18784479999999"/>
    <x v="2"/>
    <n v="6.9009999999999998"/>
    <x v="1"/>
  </r>
  <r>
    <x v="40"/>
    <d v="2011-07-15T00:00:00"/>
    <x v="5"/>
    <x v="5795"/>
    <x v="0"/>
    <n v="68.180000000000007"/>
    <x v="1"/>
    <n v="3.532"/>
    <x v="2"/>
    <n v="193.3125484"/>
    <x v="2"/>
    <n v="6.9009999999999998"/>
    <x v="1"/>
  </r>
  <r>
    <x v="40"/>
    <d v="2011-07-22T00:00:00"/>
    <x v="5"/>
    <x v="5796"/>
    <x v="0"/>
    <n v="74.11"/>
    <x v="1"/>
    <n v="3.5449999999999999"/>
    <x v="2"/>
    <n v="193.51203670000001"/>
    <x v="2"/>
    <n v="6.9009999999999998"/>
    <x v="1"/>
  </r>
  <r>
    <x v="40"/>
    <d v="2011-07-29T00:00:00"/>
    <x v="5"/>
    <x v="5797"/>
    <x v="0"/>
    <n v="71.3"/>
    <x v="1"/>
    <n v="3.5470000000000002"/>
    <x v="2"/>
    <n v="193.71152499999999"/>
    <x v="2"/>
    <n v="6.9009999999999998"/>
    <x v="1"/>
  </r>
  <r>
    <x v="40"/>
    <d v="2011-08-05T00:00:00"/>
    <x v="6"/>
    <x v="5798"/>
    <x v="0"/>
    <n v="72.19"/>
    <x v="1"/>
    <n v="3.5539999999999998"/>
    <x v="2"/>
    <n v="193.91101330000001"/>
    <x v="2"/>
    <n v="6.9009999999999998"/>
    <x v="1"/>
  </r>
  <r>
    <x v="40"/>
    <d v="2011-08-12T00:00:00"/>
    <x v="6"/>
    <x v="5799"/>
    <x v="0"/>
    <n v="67.650000000000006"/>
    <x v="1"/>
    <n v="3.5419999999999998"/>
    <x v="2"/>
    <n v="194.11050169999999"/>
    <x v="2"/>
    <n v="6.9009999999999998"/>
    <x v="1"/>
  </r>
  <r>
    <x v="40"/>
    <d v="2011-08-19T00:00:00"/>
    <x v="6"/>
    <x v="5800"/>
    <x v="0"/>
    <n v="70.55"/>
    <x v="1"/>
    <n v="3.4990000000000001"/>
    <x v="1"/>
    <n v="194.25006339999999"/>
    <x v="2"/>
    <n v="6.9009999999999998"/>
    <x v="1"/>
  </r>
  <r>
    <x v="40"/>
    <d v="2011-08-26T00:00:00"/>
    <x v="6"/>
    <x v="5801"/>
    <x v="0"/>
    <n v="71.61"/>
    <x v="1"/>
    <n v="3.4849999999999999"/>
    <x v="1"/>
    <n v="194.37963740000001"/>
    <x v="2"/>
    <n v="6.9009999999999998"/>
    <x v="1"/>
  </r>
  <r>
    <x v="40"/>
    <d v="2011-09-02T00:00:00"/>
    <x v="7"/>
    <x v="5802"/>
    <x v="0"/>
    <n v="70.37"/>
    <x v="1"/>
    <n v="3.5110000000000001"/>
    <x v="2"/>
    <n v="194.5092113"/>
    <x v="2"/>
    <n v="6.9009999999999998"/>
    <x v="1"/>
  </r>
  <r>
    <x v="40"/>
    <d v="2011-09-09T00:00:00"/>
    <x v="7"/>
    <x v="5803"/>
    <x v="1"/>
    <n v="58.31"/>
    <x v="1"/>
    <n v="3.5659999999999998"/>
    <x v="2"/>
    <n v="194.6387853"/>
    <x v="2"/>
    <n v="6.9009999999999998"/>
    <x v="1"/>
  </r>
  <r>
    <x v="40"/>
    <d v="2011-09-16T00:00:00"/>
    <x v="7"/>
    <x v="5804"/>
    <x v="0"/>
    <n v="54.82"/>
    <x v="1"/>
    <n v="3.5960000000000001"/>
    <x v="2"/>
    <n v="194.7419707"/>
    <x v="2"/>
    <n v="6.9009999999999998"/>
    <x v="1"/>
  </r>
  <r>
    <x v="40"/>
    <d v="2011-09-23T00:00:00"/>
    <x v="7"/>
    <x v="5805"/>
    <x v="0"/>
    <n v="55.06"/>
    <x v="1"/>
    <n v="3.581"/>
    <x v="2"/>
    <n v="194.8099713"/>
    <x v="2"/>
    <n v="6.9009999999999998"/>
    <x v="1"/>
  </r>
  <r>
    <x v="40"/>
    <d v="2011-09-30T00:00:00"/>
    <x v="7"/>
    <x v="5806"/>
    <x v="0"/>
    <n v="61.77"/>
    <x v="1"/>
    <n v="3.5379999999999998"/>
    <x v="2"/>
    <n v="194.87797180000001"/>
    <x v="2"/>
    <n v="6.9009999999999998"/>
    <x v="1"/>
  </r>
  <r>
    <x v="40"/>
    <d v="2011-10-07T00:00:00"/>
    <x v="8"/>
    <x v="5807"/>
    <x v="0"/>
    <n v="58.74"/>
    <x v="1"/>
    <n v="3.4980000000000002"/>
    <x v="1"/>
    <n v="194.94597239999999"/>
    <x v="2"/>
    <n v="6.7590000000000003"/>
    <x v="1"/>
  </r>
  <r>
    <x v="40"/>
    <d v="2011-10-14T00:00:00"/>
    <x v="8"/>
    <x v="5808"/>
    <x v="0"/>
    <n v="47.43"/>
    <x v="0"/>
    <n v="3.4910000000000001"/>
    <x v="1"/>
    <n v="195.0261012"/>
    <x v="2"/>
    <n v="6.7590000000000003"/>
    <x v="1"/>
  </r>
  <r>
    <x v="40"/>
    <d v="2011-10-21T00:00:00"/>
    <x v="8"/>
    <x v="5809"/>
    <x v="0"/>
    <n v="45.62"/>
    <x v="0"/>
    <n v="3.548"/>
    <x v="2"/>
    <n v="195.17899940000001"/>
    <x v="2"/>
    <n v="6.7590000000000003"/>
    <x v="1"/>
  </r>
  <r>
    <x v="40"/>
    <d v="2011-10-28T00:00:00"/>
    <x v="8"/>
    <x v="5810"/>
    <x v="0"/>
    <n v="37.020000000000003"/>
    <x v="0"/>
    <n v="3.55"/>
    <x v="2"/>
    <n v="195.33189770000001"/>
    <x v="2"/>
    <n v="6.7590000000000003"/>
    <x v="1"/>
  </r>
  <r>
    <x v="40"/>
    <d v="2011-11-04T00:00:00"/>
    <x v="9"/>
    <x v="5811"/>
    <x v="0"/>
    <n v="35.04"/>
    <x v="0"/>
    <n v="3.5270000000000001"/>
    <x v="2"/>
    <n v="195.48479589999999"/>
    <x v="2"/>
    <n v="6.7590000000000003"/>
    <x v="1"/>
  </r>
  <r>
    <x v="40"/>
    <d v="2011-11-11T00:00:00"/>
    <x v="9"/>
    <x v="5812"/>
    <x v="0"/>
    <n v="32.869999999999997"/>
    <x v="0"/>
    <n v="3.5049999999999999"/>
    <x v="2"/>
    <n v="195.6376941"/>
    <x v="2"/>
    <n v="6.7590000000000003"/>
    <x v="1"/>
  </r>
  <r>
    <x v="40"/>
    <d v="2011-11-18T00:00:00"/>
    <x v="9"/>
    <x v="5813"/>
    <x v="0"/>
    <n v="36.64"/>
    <x v="0"/>
    <n v="3.4790000000000001"/>
    <x v="1"/>
    <n v="195.7184713"/>
    <x v="2"/>
    <n v="6.7590000000000003"/>
    <x v="1"/>
  </r>
  <r>
    <x v="40"/>
    <d v="2011-11-25T00:00:00"/>
    <x v="9"/>
    <x v="5814"/>
    <x v="1"/>
    <n v="36.369999999999997"/>
    <x v="0"/>
    <n v="3.4239999999999999"/>
    <x v="1"/>
    <n v="195.7704"/>
    <x v="2"/>
    <n v="6.7590000000000003"/>
    <x v="1"/>
  </r>
  <r>
    <x v="40"/>
    <d v="2011-12-02T00:00:00"/>
    <x v="10"/>
    <x v="5815"/>
    <x v="0"/>
    <n v="34.53"/>
    <x v="0"/>
    <n v="3.3780000000000001"/>
    <x v="1"/>
    <n v="195.82232870000001"/>
    <x v="2"/>
    <n v="6.7590000000000003"/>
    <x v="1"/>
  </r>
  <r>
    <x v="40"/>
    <d v="2011-12-09T00:00:00"/>
    <x v="10"/>
    <x v="5816"/>
    <x v="0"/>
    <n v="17.05"/>
    <x v="0"/>
    <n v="3.331"/>
    <x v="1"/>
    <n v="195.8742575"/>
    <x v="2"/>
    <n v="6.7590000000000003"/>
    <x v="1"/>
  </r>
  <r>
    <x v="40"/>
    <d v="2011-12-16T00:00:00"/>
    <x v="10"/>
    <x v="5817"/>
    <x v="0"/>
    <n v="25.01"/>
    <x v="0"/>
    <n v="3.266"/>
    <x v="1"/>
    <n v="195.98416850000001"/>
    <x v="2"/>
    <n v="6.7590000000000003"/>
    <x v="1"/>
  </r>
  <r>
    <x v="40"/>
    <d v="2011-12-23T00:00:00"/>
    <x v="10"/>
    <x v="5818"/>
    <x v="0"/>
    <n v="25.59"/>
    <x v="0"/>
    <n v="3.173"/>
    <x v="1"/>
    <n v="196.17138929999999"/>
    <x v="2"/>
    <n v="6.7590000000000003"/>
    <x v="1"/>
  </r>
  <r>
    <x v="40"/>
    <d v="2011-12-30T00:00:00"/>
    <x v="10"/>
    <x v="5819"/>
    <x v="1"/>
    <n v="34.119999999999997"/>
    <x v="0"/>
    <n v="3.1190000000000002"/>
    <x v="1"/>
    <n v="196.35861009999999"/>
    <x v="2"/>
    <n v="6.7590000000000003"/>
    <x v="1"/>
  </r>
  <r>
    <x v="40"/>
    <d v="2012-01-06T00:00:00"/>
    <x v="11"/>
    <x v="5820"/>
    <x v="0"/>
    <n v="37.21"/>
    <x v="0"/>
    <n v="3.0950000000000002"/>
    <x v="1"/>
    <n v="196.5458309"/>
    <x v="2"/>
    <n v="6.5890000000000004"/>
    <x v="1"/>
  </r>
  <r>
    <x v="40"/>
    <d v="2012-01-13T00:00:00"/>
    <x v="11"/>
    <x v="5821"/>
    <x v="0"/>
    <n v="27.49"/>
    <x v="0"/>
    <n v="3.077"/>
    <x v="1"/>
    <n v="196.7330517"/>
    <x v="2"/>
    <n v="6.5890000000000004"/>
    <x v="1"/>
  </r>
  <r>
    <x v="40"/>
    <d v="2012-01-20T00:00:00"/>
    <x v="11"/>
    <x v="5822"/>
    <x v="0"/>
    <n v="31.56"/>
    <x v="0"/>
    <n v="3.0550000000000002"/>
    <x v="1"/>
    <n v="196.77966520000001"/>
    <x v="2"/>
    <n v="6.5890000000000004"/>
    <x v="1"/>
  </r>
  <r>
    <x v="40"/>
    <d v="2012-01-27T00:00:00"/>
    <x v="11"/>
    <x v="5823"/>
    <x v="0"/>
    <n v="33.15"/>
    <x v="0"/>
    <n v="3.0379999999999998"/>
    <x v="1"/>
    <n v="196.82627859999999"/>
    <x v="2"/>
    <n v="6.5890000000000004"/>
    <x v="1"/>
  </r>
  <r>
    <x v="40"/>
    <d v="2012-02-03T00:00:00"/>
    <x v="0"/>
    <x v="5824"/>
    <x v="0"/>
    <n v="31.65"/>
    <x v="0"/>
    <n v="3.0310000000000001"/>
    <x v="1"/>
    <n v="196.8728921"/>
    <x v="2"/>
    <n v="6.5890000000000004"/>
    <x v="1"/>
  </r>
  <r>
    <x v="40"/>
    <d v="2012-02-10T00:00:00"/>
    <x v="0"/>
    <x v="5825"/>
    <x v="1"/>
    <n v="22"/>
    <x v="0"/>
    <n v="3.1030000000000002"/>
    <x v="1"/>
    <n v="196.91950560000001"/>
    <x v="2"/>
    <n v="6.5890000000000004"/>
    <x v="1"/>
  </r>
  <r>
    <x v="40"/>
    <d v="2012-02-17T00:00:00"/>
    <x v="0"/>
    <x v="5826"/>
    <x v="0"/>
    <n v="22.52"/>
    <x v="0"/>
    <n v="3.113"/>
    <x v="1"/>
    <n v="196.9432711"/>
    <x v="2"/>
    <n v="6.5890000000000004"/>
    <x v="1"/>
  </r>
  <r>
    <x v="40"/>
    <d v="2012-02-24T00:00:00"/>
    <x v="0"/>
    <x v="5827"/>
    <x v="0"/>
    <n v="27.89"/>
    <x v="0"/>
    <n v="3.129"/>
    <x v="1"/>
    <n v="196.9499007"/>
    <x v="2"/>
    <n v="6.5890000000000004"/>
    <x v="1"/>
  </r>
  <r>
    <x v="40"/>
    <d v="2012-03-02T00:00:00"/>
    <x v="1"/>
    <x v="5828"/>
    <x v="0"/>
    <n v="27.39"/>
    <x v="0"/>
    <n v="3.1909999999999998"/>
    <x v="1"/>
    <n v="196.9565303"/>
    <x v="2"/>
    <n v="6.5890000000000004"/>
    <x v="1"/>
  </r>
  <r>
    <x v="40"/>
    <d v="2012-03-09T00:00:00"/>
    <x v="1"/>
    <x v="5829"/>
    <x v="0"/>
    <n v="35.299999999999997"/>
    <x v="0"/>
    <n v="3.286"/>
    <x v="1"/>
    <n v="196.96315989999999"/>
    <x v="2"/>
    <n v="6.5890000000000004"/>
    <x v="1"/>
  </r>
  <r>
    <x v="40"/>
    <d v="2012-03-16T00:00:00"/>
    <x v="1"/>
    <x v="5830"/>
    <x v="0"/>
    <n v="47.76"/>
    <x v="0"/>
    <n v="3.4860000000000002"/>
    <x v="1"/>
    <n v="197.0457208"/>
    <x v="2"/>
    <n v="6.5890000000000004"/>
    <x v="1"/>
  </r>
  <r>
    <x v="40"/>
    <d v="2012-03-23T00:00:00"/>
    <x v="1"/>
    <x v="5831"/>
    <x v="0"/>
    <n v="44.04"/>
    <x v="0"/>
    <n v="3.6640000000000001"/>
    <x v="2"/>
    <n v="197.22952340000001"/>
    <x v="2"/>
    <n v="6.5890000000000004"/>
    <x v="1"/>
  </r>
  <r>
    <x v="40"/>
    <d v="2012-03-30T00:00:00"/>
    <x v="1"/>
    <x v="5832"/>
    <x v="0"/>
    <n v="51.56"/>
    <x v="1"/>
    <n v="3.75"/>
    <x v="2"/>
    <n v="197.41332589999999"/>
    <x v="2"/>
    <n v="6.5890000000000004"/>
    <x v="1"/>
  </r>
  <r>
    <x v="40"/>
    <d v="2012-04-06T00:00:00"/>
    <x v="2"/>
    <x v="5833"/>
    <x v="0"/>
    <n v="48.48"/>
    <x v="0"/>
    <n v="3.8540000000000001"/>
    <x v="2"/>
    <n v="197.5971285"/>
    <x v="2"/>
    <n v="6.5469999999999997"/>
    <x v="1"/>
  </r>
  <r>
    <x v="40"/>
    <d v="2012-04-13T00:00:00"/>
    <x v="2"/>
    <x v="5834"/>
    <x v="0"/>
    <n v="46.84"/>
    <x v="0"/>
    <n v="3.9009999999999998"/>
    <x v="2"/>
    <n v="197.78093100000001"/>
    <x v="2"/>
    <n v="6.5469999999999997"/>
    <x v="1"/>
  </r>
  <r>
    <x v="40"/>
    <d v="2012-04-20T00:00:00"/>
    <x v="2"/>
    <x v="5835"/>
    <x v="0"/>
    <n v="43.57"/>
    <x v="0"/>
    <n v="3.9359999999999999"/>
    <x v="2"/>
    <n v="197.72273849999999"/>
    <x v="2"/>
    <n v="6.5469999999999997"/>
    <x v="1"/>
  </r>
  <r>
    <x v="40"/>
    <d v="2012-04-27T00:00:00"/>
    <x v="2"/>
    <x v="5836"/>
    <x v="0"/>
    <n v="57.66"/>
    <x v="1"/>
    <n v="3.927"/>
    <x v="2"/>
    <n v="197.664546"/>
    <x v="2"/>
    <n v="6.5469999999999997"/>
    <x v="1"/>
  </r>
  <r>
    <x v="40"/>
    <d v="2012-05-04T00:00:00"/>
    <x v="3"/>
    <x v="5837"/>
    <x v="0"/>
    <n v="52.86"/>
    <x v="1"/>
    <n v="3.903"/>
    <x v="2"/>
    <n v="197.60635339999999"/>
    <x v="2"/>
    <n v="6.5469999999999997"/>
    <x v="1"/>
  </r>
  <r>
    <x v="40"/>
    <d v="2012-05-11T00:00:00"/>
    <x v="3"/>
    <x v="5838"/>
    <x v="0"/>
    <n v="50.22"/>
    <x v="1"/>
    <n v="3.87"/>
    <x v="2"/>
    <n v="197.5481609"/>
    <x v="2"/>
    <n v="6.5469999999999997"/>
    <x v="1"/>
  </r>
  <r>
    <x v="40"/>
    <d v="2012-05-18T00:00:00"/>
    <x v="3"/>
    <x v="5839"/>
    <x v="0"/>
    <n v="55.24"/>
    <x v="1"/>
    <n v="3.8370000000000002"/>
    <x v="2"/>
    <n v="197.5553137"/>
    <x v="2"/>
    <n v="6.5469999999999997"/>
    <x v="1"/>
  </r>
  <r>
    <x v="40"/>
    <d v="2012-05-25T00:00:00"/>
    <x v="3"/>
    <x v="5840"/>
    <x v="0"/>
    <n v="54.89"/>
    <x v="1"/>
    <n v="3.8039999999999998"/>
    <x v="2"/>
    <n v="197.5886046"/>
    <x v="2"/>
    <n v="6.5469999999999997"/>
    <x v="1"/>
  </r>
  <r>
    <x v="40"/>
    <d v="2012-06-01T00:00:00"/>
    <x v="4"/>
    <x v="5841"/>
    <x v="0"/>
    <n v="57.29"/>
    <x v="1"/>
    <n v="3.7639999999999998"/>
    <x v="2"/>
    <n v="197.6218954"/>
    <x v="2"/>
    <n v="6.5469999999999997"/>
    <x v="1"/>
  </r>
  <r>
    <x v="40"/>
    <d v="2012-06-08T00:00:00"/>
    <x v="4"/>
    <x v="5842"/>
    <x v="0"/>
    <n v="65.11"/>
    <x v="1"/>
    <n v="3.7410000000000001"/>
    <x v="2"/>
    <n v="197.6551863"/>
    <x v="2"/>
    <n v="6.5469999999999997"/>
    <x v="1"/>
  </r>
  <r>
    <x v="40"/>
    <d v="2012-06-15T00:00:00"/>
    <x v="4"/>
    <x v="5843"/>
    <x v="0"/>
    <n v="64.92"/>
    <x v="1"/>
    <n v="3.7229999999999999"/>
    <x v="2"/>
    <n v="197.69229200000001"/>
    <x v="2"/>
    <n v="6.5469999999999997"/>
    <x v="1"/>
  </r>
  <r>
    <x v="40"/>
    <d v="2012-06-22T00:00:00"/>
    <x v="4"/>
    <x v="5844"/>
    <x v="0"/>
    <n v="66.88"/>
    <x v="1"/>
    <n v="3.7349999999999999"/>
    <x v="2"/>
    <n v="197.7389345"/>
    <x v="2"/>
    <n v="6.5469999999999997"/>
    <x v="1"/>
  </r>
  <r>
    <x v="40"/>
    <d v="2012-06-29T00:00:00"/>
    <x v="4"/>
    <x v="5845"/>
    <x v="0"/>
    <n v="76.540000000000006"/>
    <x v="1"/>
    <n v="3.6930000000000001"/>
    <x v="2"/>
    <n v="197.78557699999999"/>
    <x v="2"/>
    <n v="6.5469999999999997"/>
    <x v="1"/>
  </r>
  <r>
    <x v="40"/>
    <d v="2012-07-06T00:00:00"/>
    <x v="5"/>
    <x v="5846"/>
    <x v="0"/>
    <n v="74.47"/>
    <x v="1"/>
    <n v="3.6459999999999999"/>
    <x v="2"/>
    <n v="197.83221950000001"/>
    <x v="2"/>
    <n v="6.4320000000000004"/>
    <x v="1"/>
  </r>
  <r>
    <x v="40"/>
    <d v="2012-07-13T00:00:00"/>
    <x v="5"/>
    <x v="5847"/>
    <x v="0"/>
    <n v="67.239999999999995"/>
    <x v="1"/>
    <n v="3.613"/>
    <x v="2"/>
    <n v="197.87886209999999"/>
    <x v="2"/>
    <n v="6.4320000000000004"/>
    <x v="1"/>
  </r>
  <r>
    <x v="40"/>
    <d v="2012-07-20T00:00:00"/>
    <x v="5"/>
    <x v="5848"/>
    <x v="0"/>
    <n v="74.06"/>
    <x v="1"/>
    <n v="3.585"/>
    <x v="2"/>
    <n v="197.9290378"/>
    <x v="2"/>
    <n v="6.4320000000000004"/>
    <x v="1"/>
  </r>
  <r>
    <x v="40"/>
    <d v="2012-07-27T00:00:00"/>
    <x v="5"/>
    <x v="5849"/>
    <x v="0"/>
    <n v="73.31"/>
    <x v="1"/>
    <n v="3.57"/>
    <x v="2"/>
    <n v="197.97921360000001"/>
    <x v="2"/>
    <n v="6.4320000000000004"/>
    <x v="1"/>
  </r>
  <r>
    <x v="40"/>
    <d v="2012-08-03T00:00:00"/>
    <x v="6"/>
    <x v="5850"/>
    <x v="0"/>
    <n v="73.16"/>
    <x v="1"/>
    <n v="3.528"/>
    <x v="2"/>
    <n v="198.02938929999999"/>
    <x v="2"/>
    <n v="6.4320000000000004"/>
    <x v="1"/>
  </r>
  <r>
    <x v="40"/>
    <d v="2012-08-10T00:00:00"/>
    <x v="6"/>
    <x v="5851"/>
    <x v="0"/>
    <n v="71.73"/>
    <x v="1"/>
    <n v="3.5089999999999999"/>
    <x v="2"/>
    <n v="198.0795651"/>
    <x v="2"/>
    <n v="6.4320000000000004"/>
    <x v="1"/>
  </r>
  <r>
    <x v="40"/>
    <d v="2012-08-17T00:00:00"/>
    <x v="6"/>
    <x v="5852"/>
    <x v="0"/>
    <n v="65.77"/>
    <x v="1"/>
    <n v="3.5449999999999999"/>
    <x v="2"/>
    <n v="198.1001057"/>
    <x v="2"/>
    <n v="6.4320000000000004"/>
    <x v="1"/>
  </r>
  <r>
    <x v="40"/>
    <d v="2012-08-24T00:00:00"/>
    <x v="6"/>
    <x v="5853"/>
    <x v="0"/>
    <n v="69.069999999999993"/>
    <x v="1"/>
    <n v="3.5579999999999998"/>
    <x v="2"/>
    <n v="198.09841990000001"/>
    <x v="2"/>
    <n v="6.4320000000000004"/>
    <x v="1"/>
  </r>
  <r>
    <x v="40"/>
    <d v="2012-08-31T00:00:00"/>
    <x v="6"/>
    <x v="5854"/>
    <x v="0"/>
    <n v="71.56"/>
    <x v="1"/>
    <n v="3.556"/>
    <x v="2"/>
    <n v="198.09673409999999"/>
    <x v="2"/>
    <n v="6.4320000000000004"/>
    <x v="1"/>
  </r>
  <r>
    <x v="40"/>
    <d v="2012-09-07T00:00:00"/>
    <x v="7"/>
    <x v="5855"/>
    <x v="1"/>
    <n v="67.41"/>
    <x v="1"/>
    <n v="3.5960000000000001"/>
    <x v="2"/>
    <n v="198.0950484"/>
    <x v="2"/>
    <n v="6.4320000000000004"/>
    <x v="1"/>
  </r>
  <r>
    <x v="40"/>
    <d v="2012-09-14T00:00:00"/>
    <x v="7"/>
    <x v="5856"/>
    <x v="0"/>
    <n v="59.39"/>
    <x v="1"/>
    <n v="3.6589999999999998"/>
    <x v="2"/>
    <n v="198.12671839999999"/>
    <x v="2"/>
    <n v="6.4320000000000004"/>
    <x v="1"/>
  </r>
  <r>
    <x v="40"/>
    <d v="2012-09-21T00:00:00"/>
    <x v="7"/>
    <x v="5857"/>
    <x v="0"/>
    <n v="59.81"/>
    <x v="1"/>
    <n v="3.7650000000000001"/>
    <x v="2"/>
    <n v="198.35852299999999"/>
    <x v="2"/>
    <n v="6.4320000000000004"/>
    <x v="1"/>
  </r>
  <r>
    <x v="40"/>
    <d v="2012-09-28T00:00:00"/>
    <x v="7"/>
    <x v="5858"/>
    <x v="0"/>
    <n v="56.08"/>
    <x v="1"/>
    <n v="3.7890000000000001"/>
    <x v="2"/>
    <n v="198.59032759999999"/>
    <x v="2"/>
    <n v="6.4320000000000004"/>
    <x v="1"/>
  </r>
  <r>
    <x v="40"/>
    <d v="2012-10-05T00:00:00"/>
    <x v="8"/>
    <x v="5859"/>
    <x v="0"/>
    <n v="50.14"/>
    <x v="1"/>
    <n v="3.7789999999999999"/>
    <x v="2"/>
    <n v="198.8221322"/>
    <x v="2"/>
    <n v="6.1950000000000003"/>
    <x v="1"/>
  </r>
  <r>
    <x v="40"/>
    <d v="2012-10-12T00:00:00"/>
    <x v="8"/>
    <x v="5860"/>
    <x v="0"/>
    <n v="39.380000000000003"/>
    <x v="0"/>
    <n v="3.76"/>
    <x v="2"/>
    <n v="199.0539368"/>
    <x v="2"/>
    <n v="6.1950000000000003"/>
    <x v="1"/>
  </r>
  <r>
    <x v="40"/>
    <d v="2012-10-19T00:00:00"/>
    <x v="8"/>
    <x v="5861"/>
    <x v="0"/>
    <n v="49.56"/>
    <x v="0"/>
    <n v="3.75"/>
    <x v="2"/>
    <n v="199.1481963"/>
    <x v="2"/>
    <n v="6.1950000000000003"/>
    <x v="1"/>
  </r>
  <r>
    <x v="40"/>
    <d v="2012-10-26T00:00:00"/>
    <x v="8"/>
    <x v="5862"/>
    <x v="0"/>
    <n v="41.8"/>
    <x v="0"/>
    <n v="3.6859999999999999"/>
    <x v="2"/>
    <n v="199.2195317"/>
    <x v="2"/>
    <n v="6.1950000000000003"/>
    <x v="1"/>
  </r>
  <r>
    <x v="41"/>
    <d v="2010-02-05T00:00:00"/>
    <x v="0"/>
    <x v="5863"/>
    <x v="0"/>
    <n v="54.34"/>
    <x v="1"/>
    <n v="2.9620000000000002"/>
    <x v="0"/>
    <n v="126.4420645"/>
    <x v="1"/>
    <n v="9.7650000000000006"/>
    <x v="2"/>
  </r>
  <r>
    <x v="41"/>
    <d v="2010-02-12T00:00:00"/>
    <x v="0"/>
    <x v="5864"/>
    <x v="1"/>
    <n v="49.96"/>
    <x v="0"/>
    <n v="2.8279999999999998"/>
    <x v="0"/>
    <n v="126.49625810000001"/>
    <x v="1"/>
    <n v="9.7650000000000006"/>
    <x v="2"/>
  </r>
  <r>
    <x v="41"/>
    <d v="2010-02-19T00:00:00"/>
    <x v="0"/>
    <x v="5865"/>
    <x v="0"/>
    <n v="58.22"/>
    <x v="1"/>
    <n v="2.915"/>
    <x v="0"/>
    <n v="126.5262857"/>
    <x v="1"/>
    <n v="9.7650000000000006"/>
    <x v="2"/>
  </r>
  <r>
    <x v="41"/>
    <d v="2010-02-26T00:00:00"/>
    <x v="0"/>
    <x v="5866"/>
    <x v="0"/>
    <n v="52.77"/>
    <x v="1"/>
    <n v="2.8250000000000002"/>
    <x v="0"/>
    <n v="126.5522857"/>
    <x v="1"/>
    <n v="9.7650000000000006"/>
    <x v="2"/>
  </r>
  <r>
    <x v="41"/>
    <d v="2010-03-05T00:00:00"/>
    <x v="1"/>
    <x v="5867"/>
    <x v="0"/>
    <n v="55.92"/>
    <x v="1"/>
    <n v="2.8769999999999998"/>
    <x v="0"/>
    <n v="126.5782857"/>
    <x v="1"/>
    <n v="9.7650000000000006"/>
    <x v="2"/>
  </r>
  <r>
    <x v="41"/>
    <d v="2010-03-12T00:00:00"/>
    <x v="1"/>
    <x v="5868"/>
    <x v="0"/>
    <n v="52.33"/>
    <x v="1"/>
    <n v="3.0339999999999998"/>
    <x v="1"/>
    <n v="126.60428570000001"/>
    <x v="1"/>
    <n v="9.7650000000000006"/>
    <x v="2"/>
  </r>
  <r>
    <x v="41"/>
    <d v="2010-03-19T00:00:00"/>
    <x v="1"/>
    <x v="5869"/>
    <x v="0"/>
    <n v="61.46"/>
    <x v="1"/>
    <n v="3.0539999999999998"/>
    <x v="1"/>
    <n v="126.6066452"/>
    <x v="1"/>
    <n v="9.7650000000000006"/>
    <x v="2"/>
  </r>
  <r>
    <x v="41"/>
    <d v="2010-03-26T00:00:00"/>
    <x v="1"/>
    <x v="5870"/>
    <x v="0"/>
    <n v="60.05"/>
    <x v="1"/>
    <n v="2.98"/>
    <x v="0"/>
    <n v="126.6050645"/>
    <x v="1"/>
    <n v="9.7650000000000006"/>
    <x v="2"/>
  </r>
  <r>
    <x v="41"/>
    <d v="2010-04-02T00:00:00"/>
    <x v="2"/>
    <x v="5871"/>
    <x v="0"/>
    <n v="63.66"/>
    <x v="1"/>
    <n v="3.0859999999999999"/>
    <x v="1"/>
    <n v="126.6034839"/>
    <x v="1"/>
    <n v="9.5239999999999991"/>
    <x v="2"/>
  </r>
  <r>
    <x v="41"/>
    <d v="2010-04-09T00:00:00"/>
    <x v="2"/>
    <x v="5872"/>
    <x v="0"/>
    <n v="65.290000000000006"/>
    <x v="1"/>
    <n v="3.004"/>
    <x v="1"/>
    <n v="126.6019032"/>
    <x v="1"/>
    <n v="9.5239999999999991"/>
    <x v="2"/>
  </r>
  <r>
    <x v="41"/>
    <d v="2010-04-16T00:00:00"/>
    <x v="2"/>
    <x v="5873"/>
    <x v="0"/>
    <n v="69.739999999999995"/>
    <x v="1"/>
    <n v="3.109"/>
    <x v="1"/>
    <n v="126.5621"/>
    <x v="1"/>
    <n v="9.5239999999999991"/>
    <x v="2"/>
  </r>
  <r>
    <x v="41"/>
    <d v="2010-04-23T00:00:00"/>
    <x v="2"/>
    <x v="5874"/>
    <x v="0"/>
    <n v="66.42"/>
    <x v="1"/>
    <n v="3.05"/>
    <x v="1"/>
    <n v="126.4713333"/>
    <x v="1"/>
    <n v="9.5239999999999991"/>
    <x v="2"/>
  </r>
  <r>
    <x v="41"/>
    <d v="2010-04-30T00:00:00"/>
    <x v="2"/>
    <x v="5875"/>
    <x v="0"/>
    <n v="69.760000000000005"/>
    <x v="1"/>
    <n v="3.105"/>
    <x v="1"/>
    <n v="126.3805667"/>
    <x v="1"/>
    <n v="9.5239999999999991"/>
    <x v="2"/>
  </r>
  <r>
    <x v="41"/>
    <d v="2010-05-07T00:00:00"/>
    <x v="3"/>
    <x v="5876"/>
    <x v="0"/>
    <n v="71.06"/>
    <x v="1"/>
    <n v="3.1269999999999998"/>
    <x v="1"/>
    <n v="126.2898"/>
    <x v="1"/>
    <n v="9.5239999999999991"/>
    <x v="2"/>
  </r>
  <r>
    <x v="41"/>
    <d v="2010-05-14T00:00:00"/>
    <x v="3"/>
    <x v="5877"/>
    <x v="0"/>
    <n v="73.88"/>
    <x v="1"/>
    <n v="3.145"/>
    <x v="1"/>
    <n v="126.2085484"/>
    <x v="1"/>
    <n v="9.5239999999999991"/>
    <x v="2"/>
  </r>
  <r>
    <x v="41"/>
    <d v="2010-05-21T00:00:00"/>
    <x v="3"/>
    <x v="5878"/>
    <x v="0"/>
    <n v="78.319999999999993"/>
    <x v="1"/>
    <n v="3.12"/>
    <x v="1"/>
    <n v="126.1843871"/>
    <x v="1"/>
    <n v="9.5239999999999991"/>
    <x v="2"/>
  </r>
  <r>
    <x v="41"/>
    <d v="2010-05-28T00:00:00"/>
    <x v="3"/>
    <x v="5879"/>
    <x v="0"/>
    <n v="76.67"/>
    <x v="1"/>
    <n v="3.0579999999999998"/>
    <x v="1"/>
    <n v="126.16022580000001"/>
    <x v="1"/>
    <n v="9.5239999999999991"/>
    <x v="2"/>
  </r>
  <r>
    <x v="41"/>
    <d v="2010-06-04T00:00:00"/>
    <x v="4"/>
    <x v="5880"/>
    <x v="0"/>
    <n v="82.82"/>
    <x v="1"/>
    <n v="2.9409999999999998"/>
    <x v="0"/>
    <n v="126.1360645"/>
    <x v="1"/>
    <n v="9.5239999999999991"/>
    <x v="2"/>
  </r>
  <r>
    <x v="41"/>
    <d v="2010-06-11T00:00:00"/>
    <x v="4"/>
    <x v="5881"/>
    <x v="0"/>
    <n v="89.67"/>
    <x v="2"/>
    <n v="3.0569999999999999"/>
    <x v="1"/>
    <n v="126.1119032"/>
    <x v="1"/>
    <n v="9.5239999999999991"/>
    <x v="2"/>
  </r>
  <r>
    <x v="41"/>
    <d v="2010-06-18T00:00:00"/>
    <x v="4"/>
    <x v="5882"/>
    <x v="0"/>
    <n v="83.49"/>
    <x v="1"/>
    <n v="2.9350000000000001"/>
    <x v="0"/>
    <n v="126.114"/>
    <x v="1"/>
    <n v="9.5239999999999991"/>
    <x v="2"/>
  </r>
  <r>
    <x v="41"/>
    <d v="2010-06-25T00:00:00"/>
    <x v="4"/>
    <x v="5883"/>
    <x v="0"/>
    <n v="90.32"/>
    <x v="2"/>
    <n v="3.0840000000000001"/>
    <x v="1"/>
    <n v="126.1266"/>
    <x v="1"/>
    <n v="9.5239999999999991"/>
    <x v="2"/>
  </r>
  <r>
    <x v="41"/>
    <d v="2010-07-02T00:00:00"/>
    <x v="5"/>
    <x v="5884"/>
    <x v="0"/>
    <n v="92.89"/>
    <x v="2"/>
    <n v="2.9780000000000002"/>
    <x v="0"/>
    <n v="126.1392"/>
    <x v="1"/>
    <n v="9.1989999999999998"/>
    <x v="2"/>
  </r>
  <r>
    <x v="41"/>
    <d v="2010-07-09T00:00:00"/>
    <x v="5"/>
    <x v="5885"/>
    <x v="0"/>
    <n v="91.03"/>
    <x v="2"/>
    <n v="3.1"/>
    <x v="1"/>
    <n v="126.15179999999999"/>
    <x v="1"/>
    <n v="9.1989999999999998"/>
    <x v="2"/>
  </r>
  <r>
    <x v="41"/>
    <d v="2010-07-16T00:00:00"/>
    <x v="5"/>
    <x v="5886"/>
    <x v="0"/>
    <n v="91.8"/>
    <x v="2"/>
    <n v="2.9710000000000001"/>
    <x v="0"/>
    <n v="126.1498065"/>
    <x v="1"/>
    <n v="9.1989999999999998"/>
    <x v="2"/>
  </r>
  <r>
    <x v="41"/>
    <d v="2010-07-23T00:00:00"/>
    <x v="5"/>
    <x v="5887"/>
    <x v="0"/>
    <n v="88.44"/>
    <x v="2"/>
    <n v="3.1120000000000001"/>
    <x v="1"/>
    <n v="126.1283548"/>
    <x v="1"/>
    <n v="9.1989999999999998"/>
    <x v="2"/>
  </r>
  <r>
    <x v="41"/>
    <d v="2010-07-30T00:00:00"/>
    <x v="5"/>
    <x v="5888"/>
    <x v="0"/>
    <n v="85.03"/>
    <x v="1"/>
    <n v="3.0169999999999999"/>
    <x v="1"/>
    <n v="126.1069032"/>
    <x v="1"/>
    <n v="9.1989999999999998"/>
    <x v="2"/>
  </r>
  <r>
    <x v="41"/>
    <d v="2010-08-06T00:00:00"/>
    <x v="6"/>
    <x v="5889"/>
    <x v="0"/>
    <n v="86.13"/>
    <x v="2"/>
    <n v="3.1230000000000002"/>
    <x v="1"/>
    <n v="126.0854516"/>
    <x v="1"/>
    <n v="9.1989999999999998"/>
    <x v="2"/>
  </r>
  <r>
    <x v="41"/>
    <d v="2010-08-13T00:00:00"/>
    <x v="6"/>
    <x v="5890"/>
    <x v="0"/>
    <n v="88.37"/>
    <x v="2"/>
    <n v="3.0489999999999999"/>
    <x v="1"/>
    <n v="126.06399999999999"/>
    <x v="1"/>
    <n v="9.1989999999999998"/>
    <x v="2"/>
  </r>
  <r>
    <x v="41"/>
    <d v="2010-08-20T00:00:00"/>
    <x v="6"/>
    <x v="5891"/>
    <x v="0"/>
    <n v="89.88"/>
    <x v="2"/>
    <n v="3.0409999999999999"/>
    <x v="1"/>
    <n v="126.0766452"/>
    <x v="1"/>
    <n v="9.1989999999999998"/>
    <x v="2"/>
  </r>
  <r>
    <x v="41"/>
    <d v="2010-08-27T00:00:00"/>
    <x v="6"/>
    <x v="5892"/>
    <x v="0"/>
    <n v="84.99"/>
    <x v="1"/>
    <n v="3.0219999999999998"/>
    <x v="1"/>
    <n v="126.0892903"/>
    <x v="1"/>
    <n v="9.1989999999999998"/>
    <x v="2"/>
  </r>
  <r>
    <x v="41"/>
    <d v="2010-09-03T00:00:00"/>
    <x v="7"/>
    <x v="5893"/>
    <x v="0"/>
    <n v="83.8"/>
    <x v="1"/>
    <n v="3.0870000000000002"/>
    <x v="1"/>
    <n v="126.1019355"/>
    <x v="1"/>
    <n v="9.1989999999999998"/>
    <x v="2"/>
  </r>
  <r>
    <x v="41"/>
    <d v="2010-09-10T00:00:00"/>
    <x v="7"/>
    <x v="5894"/>
    <x v="1"/>
    <n v="84.04"/>
    <x v="1"/>
    <n v="2.9609999999999999"/>
    <x v="0"/>
    <n v="126.1145806"/>
    <x v="1"/>
    <n v="9.1989999999999998"/>
    <x v="2"/>
  </r>
  <r>
    <x v="41"/>
    <d v="2010-09-17T00:00:00"/>
    <x v="7"/>
    <x v="5895"/>
    <x v="0"/>
    <n v="85.52"/>
    <x v="1"/>
    <n v="3.028"/>
    <x v="1"/>
    <n v="126.1454667"/>
    <x v="1"/>
    <n v="9.1989999999999998"/>
    <x v="2"/>
  </r>
  <r>
    <x v="41"/>
    <d v="2010-09-24T00:00:00"/>
    <x v="7"/>
    <x v="5896"/>
    <x v="0"/>
    <n v="85.75"/>
    <x v="1"/>
    <n v="2.9390000000000001"/>
    <x v="0"/>
    <n v="126.1900333"/>
    <x v="1"/>
    <n v="9.1989999999999998"/>
    <x v="2"/>
  </r>
  <r>
    <x v="41"/>
    <d v="2010-10-01T00:00:00"/>
    <x v="8"/>
    <x v="5897"/>
    <x v="0"/>
    <n v="86.01"/>
    <x v="2"/>
    <n v="3.0009999999999999"/>
    <x v="1"/>
    <n v="126.2346"/>
    <x v="1"/>
    <n v="9.0030000000000001"/>
    <x v="2"/>
  </r>
  <r>
    <x v="41"/>
    <d v="2010-10-08T00:00:00"/>
    <x v="8"/>
    <x v="5898"/>
    <x v="0"/>
    <n v="77.040000000000006"/>
    <x v="1"/>
    <n v="2.9239999999999999"/>
    <x v="0"/>
    <n v="126.2791667"/>
    <x v="1"/>
    <n v="9.0030000000000001"/>
    <x v="2"/>
  </r>
  <r>
    <x v="41"/>
    <d v="2010-10-15T00:00:00"/>
    <x v="8"/>
    <x v="5899"/>
    <x v="0"/>
    <n v="75.48"/>
    <x v="1"/>
    <n v="3.08"/>
    <x v="1"/>
    <n v="126.32667739999999"/>
    <x v="1"/>
    <n v="9.0030000000000001"/>
    <x v="2"/>
  </r>
  <r>
    <x v="41"/>
    <d v="2010-10-22T00:00:00"/>
    <x v="8"/>
    <x v="5900"/>
    <x v="0"/>
    <n v="68.12"/>
    <x v="1"/>
    <n v="3.0139999999999998"/>
    <x v="1"/>
    <n v="126.3815484"/>
    <x v="1"/>
    <n v="9.0030000000000001"/>
    <x v="2"/>
  </r>
  <r>
    <x v="41"/>
    <d v="2010-10-29T00:00:00"/>
    <x v="8"/>
    <x v="5901"/>
    <x v="0"/>
    <n v="68.760000000000005"/>
    <x v="1"/>
    <n v="3.13"/>
    <x v="1"/>
    <n v="126.43641940000001"/>
    <x v="1"/>
    <n v="9.0030000000000001"/>
    <x v="2"/>
  </r>
  <r>
    <x v="41"/>
    <d v="2010-11-05T00:00:00"/>
    <x v="9"/>
    <x v="5902"/>
    <x v="0"/>
    <n v="71.040000000000006"/>
    <x v="1"/>
    <n v="3.0089999999999999"/>
    <x v="1"/>
    <n v="126.4912903"/>
    <x v="1"/>
    <n v="9.0030000000000001"/>
    <x v="2"/>
  </r>
  <r>
    <x v="41"/>
    <d v="2010-11-12T00:00:00"/>
    <x v="9"/>
    <x v="5903"/>
    <x v="0"/>
    <n v="61.24"/>
    <x v="1"/>
    <n v="3.13"/>
    <x v="1"/>
    <n v="126.54616129999999"/>
    <x v="1"/>
    <n v="9.0030000000000001"/>
    <x v="2"/>
  </r>
  <r>
    <x v="41"/>
    <d v="2010-11-19T00:00:00"/>
    <x v="9"/>
    <x v="5904"/>
    <x v="0"/>
    <n v="58.83"/>
    <x v="1"/>
    <n v="3.0470000000000002"/>
    <x v="1"/>
    <n v="126.60720000000001"/>
    <x v="1"/>
    <n v="9.0030000000000001"/>
    <x v="2"/>
  </r>
  <r>
    <x v="41"/>
    <d v="2010-11-26T00:00:00"/>
    <x v="9"/>
    <x v="5905"/>
    <x v="1"/>
    <n v="55.33"/>
    <x v="1"/>
    <n v="3.1619999999999999"/>
    <x v="1"/>
    <n v="126.66926669999999"/>
    <x v="1"/>
    <n v="9.0030000000000001"/>
    <x v="2"/>
  </r>
  <r>
    <x v="41"/>
    <d v="2010-12-03T00:00:00"/>
    <x v="10"/>
    <x v="5906"/>
    <x v="0"/>
    <n v="51.17"/>
    <x v="1"/>
    <n v="3.0409999999999999"/>
    <x v="1"/>
    <n v="126.7313333"/>
    <x v="1"/>
    <n v="9.0030000000000001"/>
    <x v="2"/>
  </r>
  <r>
    <x v="41"/>
    <d v="2010-12-10T00:00:00"/>
    <x v="10"/>
    <x v="5907"/>
    <x v="0"/>
    <n v="60.51"/>
    <x v="1"/>
    <n v="3.0910000000000002"/>
    <x v="1"/>
    <n v="126.79340000000001"/>
    <x v="1"/>
    <n v="9.0030000000000001"/>
    <x v="2"/>
  </r>
  <r>
    <x v="41"/>
    <d v="2010-12-17T00:00:00"/>
    <x v="10"/>
    <x v="5908"/>
    <x v="0"/>
    <n v="59.15"/>
    <x v="1"/>
    <n v="3.125"/>
    <x v="1"/>
    <n v="126.8794839"/>
    <x v="1"/>
    <n v="9.0030000000000001"/>
    <x v="2"/>
  </r>
  <r>
    <x v="41"/>
    <d v="2010-12-24T00:00:00"/>
    <x v="10"/>
    <x v="5909"/>
    <x v="0"/>
    <n v="57.06"/>
    <x v="1"/>
    <n v="3.2360000000000002"/>
    <x v="1"/>
    <n v="126.9835806"/>
    <x v="1"/>
    <n v="9.0030000000000001"/>
    <x v="2"/>
  </r>
  <r>
    <x v="41"/>
    <d v="2010-12-31T00:00:00"/>
    <x v="10"/>
    <x v="5910"/>
    <x v="1"/>
    <n v="49.67"/>
    <x v="0"/>
    <n v="3.1480000000000001"/>
    <x v="1"/>
    <n v="127.0876774"/>
    <x v="1"/>
    <n v="9.0030000000000001"/>
    <x v="2"/>
  </r>
  <r>
    <x v="41"/>
    <d v="2011-01-07T00:00:00"/>
    <x v="11"/>
    <x v="5911"/>
    <x v="0"/>
    <n v="43.43"/>
    <x v="0"/>
    <n v="3.2869999999999999"/>
    <x v="1"/>
    <n v="127.1917742"/>
    <x v="1"/>
    <n v="8.7439999999999998"/>
    <x v="0"/>
  </r>
  <r>
    <x v="41"/>
    <d v="2011-01-14T00:00:00"/>
    <x v="11"/>
    <x v="5912"/>
    <x v="0"/>
    <n v="49.98"/>
    <x v="0"/>
    <n v="3.3119999999999998"/>
    <x v="1"/>
    <n v="127.30093549999999"/>
    <x v="1"/>
    <n v="8.7439999999999998"/>
    <x v="0"/>
  </r>
  <r>
    <x v="41"/>
    <d v="2011-01-21T00:00:00"/>
    <x v="11"/>
    <x v="5913"/>
    <x v="0"/>
    <n v="56.75"/>
    <x v="1"/>
    <n v="3.3359999999999999"/>
    <x v="1"/>
    <n v="127.4404839"/>
    <x v="1"/>
    <n v="8.7439999999999998"/>
    <x v="0"/>
  </r>
  <r>
    <x v="41"/>
    <d v="2011-01-28T00:00:00"/>
    <x v="11"/>
    <x v="5914"/>
    <x v="0"/>
    <n v="53.03"/>
    <x v="1"/>
    <n v="3.2309999999999999"/>
    <x v="1"/>
    <n v="127.5800323"/>
    <x v="1"/>
    <n v="8.7439999999999998"/>
    <x v="0"/>
  </r>
  <r>
    <x v="41"/>
    <d v="2011-02-04T00:00:00"/>
    <x v="0"/>
    <x v="5915"/>
    <x v="0"/>
    <n v="44.88"/>
    <x v="0"/>
    <n v="3.3479999999999999"/>
    <x v="1"/>
    <n v="127.7195806"/>
    <x v="1"/>
    <n v="8.7439999999999998"/>
    <x v="0"/>
  </r>
  <r>
    <x v="41"/>
    <d v="2011-02-11T00:00:00"/>
    <x v="0"/>
    <x v="5916"/>
    <x v="1"/>
    <n v="51.51"/>
    <x v="1"/>
    <n v="3.3809999999999998"/>
    <x v="1"/>
    <n v="127.859129"/>
    <x v="1"/>
    <n v="8.7439999999999998"/>
    <x v="0"/>
  </r>
  <r>
    <x v="41"/>
    <d v="2011-02-18T00:00:00"/>
    <x v="0"/>
    <x v="5917"/>
    <x v="0"/>
    <n v="61.77"/>
    <x v="1"/>
    <n v="3.43"/>
    <x v="1"/>
    <n v="127.99525"/>
    <x v="1"/>
    <n v="8.7439999999999998"/>
    <x v="0"/>
  </r>
  <r>
    <x v="41"/>
    <d v="2011-02-25T00:00:00"/>
    <x v="0"/>
    <x v="5918"/>
    <x v="0"/>
    <n v="53.59"/>
    <x v="1"/>
    <n v="3.3980000000000001"/>
    <x v="1"/>
    <n v="128.13"/>
    <x v="1"/>
    <n v="8.7439999999999998"/>
    <x v="0"/>
  </r>
  <r>
    <x v="41"/>
    <d v="2011-03-04T00:00:00"/>
    <x v="1"/>
    <x v="5919"/>
    <x v="0"/>
    <n v="56.96"/>
    <x v="1"/>
    <n v="3.6739999999999999"/>
    <x v="2"/>
    <n v="128.26474999999999"/>
    <x v="1"/>
    <n v="8.7439999999999998"/>
    <x v="0"/>
  </r>
  <r>
    <x v="41"/>
    <d v="2011-03-11T00:00:00"/>
    <x v="1"/>
    <x v="5920"/>
    <x v="0"/>
    <n v="64.22"/>
    <x v="1"/>
    <n v="3.63"/>
    <x v="2"/>
    <n v="128.39949999999999"/>
    <x v="1"/>
    <n v="8.7439999999999998"/>
    <x v="0"/>
  </r>
  <r>
    <x v="41"/>
    <d v="2011-03-18T00:00:00"/>
    <x v="1"/>
    <x v="5921"/>
    <x v="0"/>
    <n v="70.12"/>
    <x v="1"/>
    <n v="3.8919999999999999"/>
    <x v="2"/>
    <n v="128.5121935"/>
    <x v="1"/>
    <n v="8.7439999999999998"/>
    <x v="0"/>
  </r>
  <r>
    <x v="41"/>
    <d v="2011-03-25T00:00:00"/>
    <x v="1"/>
    <x v="5922"/>
    <x v="0"/>
    <n v="62.53"/>
    <x v="1"/>
    <n v="3.7160000000000002"/>
    <x v="2"/>
    <n v="128.61606449999999"/>
    <x v="1"/>
    <n v="8.7439999999999998"/>
    <x v="0"/>
  </r>
  <r>
    <x v="41"/>
    <d v="2011-04-01T00:00:00"/>
    <x v="2"/>
    <x v="5923"/>
    <x v="0"/>
    <n v="67.64"/>
    <x v="1"/>
    <n v="3.7719999999999998"/>
    <x v="2"/>
    <n v="128.71993549999999"/>
    <x v="1"/>
    <n v="8.4939999999999998"/>
    <x v="0"/>
  </r>
  <r>
    <x v="41"/>
    <d v="2011-04-08T00:00:00"/>
    <x v="2"/>
    <x v="5924"/>
    <x v="0"/>
    <n v="73.03"/>
    <x v="1"/>
    <n v="3.8180000000000001"/>
    <x v="2"/>
    <n v="128.82380649999999"/>
    <x v="1"/>
    <n v="8.4939999999999998"/>
    <x v="0"/>
  </r>
  <r>
    <x v="41"/>
    <d v="2011-04-15T00:00:00"/>
    <x v="2"/>
    <x v="5925"/>
    <x v="0"/>
    <n v="61.05"/>
    <x v="1"/>
    <n v="4.0890000000000004"/>
    <x v="2"/>
    <n v="128.9107333"/>
    <x v="1"/>
    <n v="8.4939999999999998"/>
    <x v="0"/>
  </r>
  <r>
    <x v="41"/>
    <d v="2011-04-22T00:00:00"/>
    <x v="2"/>
    <x v="5926"/>
    <x v="0"/>
    <n v="75.930000000000007"/>
    <x v="1"/>
    <n v="3.9169999999999998"/>
    <x v="2"/>
    <n v="128.95529999999999"/>
    <x v="1"/>
    <n v="8.4939999999999998"/>
    <x v="0"/>
  </r>
  <r>
    <x v="41"/>
    <d v="2011-04-29T00:00:00"/>
    <x v="2"/>
    <x v="5927"/>
    <x v="0"/>
    <n v="73.38"/>
    <x v="1"/>
    <n v="4.1509999999999998"/>
    <x v="2"/>
    <n v="128.99986670000001"/>
    <x v="1"/>
    <n v="8.4939999999999998"/>
    <x v="0"/>
  </r>
  <r>
    <x v="41"/>
    <d v="2011-05-06T00:00:00"/>
    <x v="3"/>
    <x v="5928"/>
    <x v="0"/>
    <n v="73.56"/>
    <x v="1"/>
    <n v="4.1929999999999996"/>
    <x v="2"/>
    <n v="129.04443330000001"/>
    <x v="1"/>
    <n v="8.4939999999999998"/>
    <x v="0"/>
  </r>
  <r>
    <x v="41"/>
    <d v="2011-05-13T00:00:00"/>
    <x v="3"/>
    <x v="5929"/>
    <x v="0"/>
    <n v="74.040000000000006"/>
    <x v="1"/>
    <n v="4.202"/>
    <x v="2"/>
    <n v="129.089"/>
    <x v="1"/>
    <n v="8.4939999999999998"/>
    <x v="0"/>
  </r>
  <r>
    <x v="41"/>
    <d v="2011-05-20T00:00:00"/>
    <x v="3"/>
    <x v="5930"/>
    <x v="0"/>
    <n v="72.62"/>
    <x v="1"/>
    <n v="3.99"/>
    <x v="2"/>
    <n v="129.07567739999999"/>
    <x v="1"/>
    <n v="8.4939999999999998"/>
    <x v="0"/>
  </r>
  <r>
    <x v="41"/>
    <d v="2011-05-27T00:00:00"/>
    <x v="3"/>
    <x v="5931"/>
    <x v="0"/>
    <n v="78.62"/>
    <x v="1"/>
    <n v="3.9329999999999998"/>
    <x v="2"/>
    <n v="129.06235480000001"/>
    <x v="1"/>
    <n v="8.4939999999999998"/>
    <x v="0"/>
  </r>
  <r>
    <x v="41"/>
    <d v="2011-06-03T00:00:00"/>
    <x v="4"/>
    <x v="5932"/>
    <x v="0"/>
    <n v="81.87"/>
    <x v="1"/>
    <n v="3.8929999999999998"/>
    <x v="2"/>
    <n v="129.04903229999999"/>
    <x v="1"/>
    <n v="8.4939999999999998"/>
    <x v="0"/>
  </r>
  <r>
    <x v="41"/>
    <d v="2011-06-10T00:00:00"/>
    <x v="4"/>
    <x v="5933"/>
    <x v="0"/>
    <n v="84.57"/>
    <x v="1"/>
    <n v="3.9809999999999999"/>
    <x v="2"/>
    <n v="129.03570970000001"/>
    <x v="1"/>
    <n v="8.4939999999999998"/>
    <x v="0"/>
  </r>
  <r>
    <x v="41"/>
    <d v="2011-06-17T00:00:00"/>
    <x v="4"/>
    <x v="5934"/>
    <x v="0"/>
    <n v="87.96"/>
    <x v="2"/>
    <n v="3.9350000000000001"/>
    <x v="2"/>
    <n v="129.04320000000001"/>
    <x v="1"/>
    <n v="8.4939999999999998"/>
    <x v="0"/>
  </r>
  <r>
    <x v="41"/>
    <d v="2011-06-24T00:00:00"/>
    <x v="4"/>
    <x v="5935"/>
    <x v="0"/>
    <n v="90.69"/>
    <x v="2"/>
    <n v="3.8069999999999999"/>
    <x v="2"/>
    <n v="129.06630000000001"/>
    <x v="1"/>
    <n v="8.4939999999999998"/>
    <x v="0"/>
  </r>
  <r>
    <x v="41"/>
    <d v="2011-07-01T00:00:00"/>
    <x v="5"/>
    <x v="5936"/>
    <x v="0"/>
    <n v="95.36"/>
    <x v="2"/>
    <n v="3.8420000000000001"/>
    <x v="2"/>
    <n v="129.08940000000001"/>
    <x v="1"/>
    <n v="8.2569999999999997"/>
    <x v="0"/>
  </r>
  <r>
    <x v="41"/>
    <d v="2011-07-08T00:00:00"/>
    <x v="5"/>
    <x v="5937"/>
    <x v="0"/>
    <n v="88.57"/>
    <x v="2"/>
    <n v="3.7930000000000001"/>
    <x v="2"/>
    <n v="129.11250000000001"/>
    <x v="1"/>
    <n v="8.2569999999999997"/>
    <x v="0"/>
  </r>
  <r>
    <x v="41"/>
    <d v="2011-07-15T00:00:00"/>
    <x v="5"/>
    <x v="5938"/>
    <x v="0"/>
    <n v="86.01"/>
    <x v="2"/>
    <n v="3.7789999999999999"/>
    <x v="2"/>
    <n v="129.13383870000001"/>
    <x v="1"/>
    <n v="8.2569999999999997"/>
    <x v="0"/>
  </r>
  <r>
    <x v="41"/>
    <d v="2011-07-22T00:00:00"/>
    <x v="5"/>
    <x v="5939"/>
    <x v="0"/>
    <n v="88.59"/>
    <x v="2"/>
    <n v="3.6970000000000001"/>
    <x v="2"/>
    <n v="129.1507742"/>
    <x v="1"/>
    <n v="8.2569999999999997"/>
    <x v="0"/>
  </r>
  <r>
    <x v="41"/>
    <d v="2011-07-29T00:00:00"/>
    <x v="5"/>
    <x v="5940"/>
    <x v="0"/>
    <n v="86.75"/>
    <x v="2"/>
    <n v="3.694"/>
    <x v="2"/>
    <n v="129.16770969999999"/>
    <x v="1"/>
    <n v="8.2569999999999997"/>
    <x v="0"/>
  </r>
  <r>
    <x v="41"/>
    <d v="2011-08-05T00:00:00"/>
    <x v="6"/>
    <x v="5941"/>
    <x v="0"/>
    <n v="89.8"/>
    <x v="2"/>
    <n v="3.8029999999999999"/>
    <x v="2"/>
    <n v="129.18464520000001"/>
    <x v="1"/>
    <n v="8.2569999999999997"/>
    <x v="0"/>
  </r>
  <r>
    <x v="41"/>
    <d v="2011-08-12T00:00:00"/>
    <x v="6"/>
    <x v="5942"/>
    <x v="0"/>
    <n v="85.61"/>
    <x v="1"/>
    <n v="3.794"/>
    <x v="2"/>
    <n v="129.2015806"/>
    <x v="1"/>
    <n v="8.2569999999999997"/>
    <x v="0"/>
  </r>
  <r>
    <x v="41"/>
    <d v="2011-08-19T00:00:00"/>
    <x v="6"/>
    <x v="5943"/>
    <x v="0"/>
    <n v="87.4"/>
    <x v="2"/>
    <n v="3.7429999999999999"/>
    <x v="2"/>
    <n v="129.24058059999999"/>
    <x v="1"/>
    <n v="8.2569999999999997"/>
    <x v="0"/>
  </r>
  <r>
    <x v="41"/>
    <d v="2011-08-26T00:00:00"/>
    <x v="6"/>
    <x v="5944"/>
    <x v="0"/>
    <n v="91.59"/>
    <x v="2"/>
    <n v="3.6629999999999998"/>
    <x v="2"/>
    <n v="129.28325810000001"/>
    <x v="1"/>
    <n v="8.2569999999999997"/>
    <x v="0"/>
  </r>
  <r>
    <x v="41"/>
    <d v="2011-09-02T00:00:00"/>
    <x v="7"/>
    <x v="5945"/>
    <x v="0"/>
    <n v="91.61"/>
    <x v="2"/>
    <n v="3.798"/>
    <x v="2"/>
    <n v="129.32593550000001"/>
    <x v="1"/>
    <n v="8.2569999999999997"/>
    <x v="0"/>
  </r>
  <r>
    <x v="41"/>
    <d v="2011-09-09T00:00:00"/>
    <x v="7"/>
    <x v="5946"/>
    <x v="1"/>
    <n v="89.06"/>
    <x v="2"/>
    <n v="3.7709999999999999"/>
    <x v="2"/>
    <n v="129.36861289999999"/>
    <x v="1"/>
    <n v="8.2569999999999997"/>
    <x v="0"/>
  </r>
  <r>
    <x v="41"/>
    <d v="2011-09-16T00:00:00"/>
    <x v="7"/>
    <x v="5947"/>
    <x v="0"/>
    <n v="77.489999999999995"/>
    <x v="1"/>
    <n v="3.7839999999999998"/>
    <x v="2"/>
    <n v="129.4306"/>
    <x v="1"/>
    <n v="8.2569999999999997"/>
    <x v="0"/>
  </r>
  <r>
    <x v="41"/>
    <d v="2011-09-23T00:00:00"/>
    <x v="7"/>
    <x v="5948"/>
    <x v="0"/>
    <n v="82.51"/>
    <x v="1"/>
    <n v="3.7890000000000001"/>
    <x v="2"/>
    <n v="129.51833329999999"/>
    <x v="1"/>
    <n v="8.2569999999999997"/>
    <x v="0"/>
  </r>
  <r>
    <x v="41"/>
    <d v="2011-09-30T00:00:00"/>
    <x v="7"/>
    <x v="5949"/>
    <x v="0"/>
    <n v="82.27"/>
    <x v="1"/>
    <n v="3.8769999999999998"/>
    <x v="2"/>
    <n v="129.60606670000001"/>
    <x v="1"/>
    <n v="8.2569999999999997"/>
    <x v="0"/>
  </r>
  <r>
    <x v="41"/>
    <d v="2011-10-07T00:00:00"/>
    <x v="8"/>
    <x v="5950"/>
    <x v="0"/>
    <n v="75.010000000000005"/>
    <x v="1"/>
    <n v="3.827"/>
    <x v="2"/>
    <n v="129.69380000000001"/>
    <x v="1"/>
    <n v="7.8739999999999997"/>
    <x v="1"/>
  </r>
  <r>
    <x v="41"/>
    <d v="2011-10-14T00:00:00"/>
    <x v="8"/>
    <x v="5951"/>
    <x v="0"/>
    <n v="70.27"/>
    <x v="1"/>
    <n v="3.698"/>
    <x v="2"/>
    <n v="129.77064519999999"/>
    <x v="1"/>
    <n v="7.8739999999999997"/>
    <x v="1"/>
  </r>
  <r>
    <x v="41"/>
    <d v="2011-10-21T00:00:00"/>
    <x v="8"/>
    <x v="5952"/>
    <x v="0"/>
    <n v="77.91"/>
    <x v="1"/>
    <n v="3.8420000000000001"/>
    <x v="2"/>
    <n v="129.78216130000001"/>
    <x v="1"/>
    <n v="7.8739999999999997"/>
    <x v="1"/>
  </r>
  <r>
    <x v="41"/>
    <d v="2011-10-28T00:00:00"/>
    <x v="8"/>
    <x v="5953"/>
    <x v="0"/>
    <n v="72.790000000000006"/>
    <x v="1"/>
    <n v="3.843"/>
    <x v="2"/>
    <n v="129.79367740000001"/>
    <x v="1"/>
    <n v="7.8739999999999997"/>
    <x v="1"/>
  </r>
  <r>
    <x v="41"/>
    <d v="2011-11-04T00:00:00"/>
    <x v="9"/>
    <x v="5954"/>
    <x v="0"/>
    <n v="68.569999999999993"/>
    <x v="1"/>
    <n v="3.8279999999999998"/>
    <x v="2"/>
    <n v="129.8051935"/>
    <x v="1"/>
    <n v="7.8739999999999997"/>
    <x v="1"/>
  </r>
  <r>
    <x v="41"/>
    <d v="2011-11-11T00:00:00"/>
    <x v="9"/>
    <x v="5955"/>
    <x v="0"/>
    <n v="55.28"/>
    <x v="1"/>
    <n v="3.677"/>
    <x v="2"/>
    <n v="129.81670969999999"/>
    <x v="1"/>
    <n v="7.8739999999999997"/>
    <x v="1"/>
  </r>
  <r>
    <x v="41"/>
    <d v="2011-11-18T00:00:00"/>
    <x v="9"/>
    <x v="5956"/>
    <x v="0"/>
    <n v="58.97"/>
    <x v="1"/>
    <n v="3.669"/>
    <x v="2"/>
    <n v="129.8268333"/>
    <x v="1"/>
    <n v="7.8739999999999997"/>
    <x v="1"/>
  </r>
  <r>
    <x v="41"/>
    <d v="2011-11-25T00:00:00"/>
    <x v="9"/>
    <x v="5957"/>
    <x v="1"/>
    <n v="60.68"/>
    <x v="1"/>
    <n v="3.76"/>
    <x v="2"/>
    <n v="129.8364"/>
    <x v="1"/>
    <n v="7.8739999999999997"/>
    <x v="1"/>
  </r>
  <r>
    <x v="41"/>
    <d v="2011-12-02T00:00:00"/>
    <x v="10"/>
    <x v="5958"/>
    <x v="0"/>
    <n v="57.29"/>
    <x v="1"/>
    <n v="3.7010000000000001"/>
    <x v="2"/>
    <n v="129.84596669999999"/>
    <x v="1"/>
    <n v="7.8739999999999997"/>
    <x v="1"/>
  </r>
  <r>
    <x v="41"/>
    <d v="2011-12-09T00:00:00"/>
    <x v="10"/>
    <x v="5959"/>
    <x v="0"/>
    <n v="42.58"/>
    <x v="0"/>
    <n v="3.6440000000000001"/>
    <x v="2"/>
    <n v="129.85553329999999"/>
    <x v="1"/>
    <n v="7.8739999999999997"/>
    <x v="1"/>
  </r>
  <r>
    <x v="41"/>
    <d v="2011-12-16T00:00:00"/>
    <x v="10"/>
    <x v="5960"/>
    <x v="0"/>
    <n v="50.53"/>
    <x v="1"/>
    <n v="3.4889999999999999"/>
    <x v="1"/>
    <n v="129.8980645"/>
    <x v="1"/>
    <n v="7.8739999999999997"/>
    <x v="1"/>
  </r>
  <r>
    <x v="41"/>
    <d v="2011-12-23T00:00:00"/>
    <x v="10"/>
    <x v="5961"/>
    <x v="0"/>
    <n v="48.36"/>
    <x v="0"/>
    <n v="3.5409999999999999"/>
    <x v="2"/>
    <n v="129.98454839999999"/>
    <x v="1"/>
    <n v="7.8739999999999997"/>
    <x v="1"/>
  </r>
  <r>
    <x v="41"/>
    <d v="2011-12-30T00:00:00"/>
    <x v="10"/>
    <x v="5962"/>
    <x v="1"/>
    <n v="48.92"/>
    <x v="0"/>
    <n v="3.4279999999999999"/>
    <x v="1"/>
    <n v="130.07103230000001"/>
    <x v="1"/>
    <n v="7.8739999999999997"/>
    <x v="1"/>
  </r>
  <r>
    <x v="41"/>
    <d v="2012-01-06T00:00:00"/>
    <x v="11"/>
    <x v="5963"/>
    <x v="0"/>
    <n v="59.85"/>
    <x v="1"/>
    <n v="3.4430000000000001"/>
    <x v="1"/>
    <n v="130.15751610000001"/>
    <x v="1"/>
    <n v="7.5449999999999999"/>
    <x v="1"/>
  </r>
  <r>
    <x v="41"/>
    <d v="2012-01-13T00:00:00"/>
    <x v="11"/>
    <x v="5964"/>
    <x v="0"/>
    <n v="51"/>
    <x v="1"/>
    <n v="3.4769999999999999"/>
    <x v="1"/>
    <n v="130.244"/>
    <x v="1"/>
    <n v="7.5449999999999999"/>
    <x v="1"/>
  </r>
  <r>
    <x v="41"/>
    <d v="2012-01-20T00:00:00"/>
    <x v="11"/>
    <x v="5965"/>
    <x v="0"/>
    <n v="54.51"/>
    <x v="1"/>
    <n v="3.66"/>
    <x v="2"/>
    <n v="130.27922580000001"/>
    <x v="1"/>
    <n v="7.5449999999999999"/>
    <x v="1"/>
  </r>
  <r>
    <x v="41"/>
    <d v="2012-01-27T00:00:00"/>
    <x v="11"/>
    <x v="5966"/>
    <x v="0"/>
    <n v="53.59"/>
    <x v="1"/>
    <n v="3.6749999999999998"/>
    <x v="2"/>
    <n v="130.31445160000001"/>
    <x v="1"/>
    <n v="7.5449999999999999"/>
    <x v="1"/>
  </r>
  <r>
    <x v="41"/>
    <d v="2012-02-03T00:00:00"/>
    <x v="0"/>
    <x v="5967"/>
    <x v="0"/>
    <n v="56.85"/>
    <x v="1"/>
    <n v="3.5430000000000001"/>
    <x v="2"/>
    <n v="130.34967739999999"/>
    <x v="1"/>
    <n v="7.5449999999999999"/>
    <x v="1"/>
  </r>
  <r>
    <x v="41"/>
    <d v="2012-02-10T00:00:00"/>
    <x v="0"/>
    <x v="5968"/>
    <x v="1"/>
    <n v="55.73"/>
    <x v="1"/>
    <n v="3.722"/>
    <x v="2"/>
    <n v="130.3849032"/>
    <x v="1"/>
    <n v="7.5449999999999999"/>
    <x v="1"/>
  </r>
  <r>
    <x v="41"/>
    <d v="2012-02-17T00:00:00"/>
    <x v="0"/>
    <x v="5969"/>
    <x v="0"/>
    <n v="54.12"/>
    <x v="1"/>
    <n v="3.7810000000000001"/>
    <x v="2"/>
    <n v="130.45462069999999"/>
    <x v="1"/>
    <n v="7.5449999999999999"/>
    <x v="1"/>
  </r>
  <r>
    <x v="41"/>
    <d v="2012-02-24T00:00:00"/>
    <x v="0"/>
    <x v="5970"/>
    <x v="0"/>
    <n v="56.02"/>
    <x v="1"/>
    <n v="3.95"/>
    <x v="2"/>
    <n v="130.55020690000001"/>
    <x v="1"/>
    <n v="7.5449999999999999"/>
    <x v="1"/>
  </r>
  <r>
    <x v="41"/>
    <d v="2012-03-02T00:00:00"/>
    <x v="1"/>
    <x v="5971"/>
    <x v="0"/>
    <n v="57.62"/>
    <x v="1"/>
    <n v="3.8820000000000001"/>
    <x v="2"/>
    <n v="130.64579309999999"/>
    <x v="1"/>
    <n v="7.5449999999999999"/>
    <x v="1"/>
  </r>
  <r>
    <x v="41"/>
    <d v="2012-03-09T00:00:00"/>
    <x v="1"/>
    <x v="5972"/>
    <x v="0"/>
    <n v="57.65"/>
    <x v="1"/>
    <n v="3.9630000000000001"/>
    <x v="2"/>
    <n v="130.74137930000001"/>
    <x v="1"/>
    <n v="7.5449999999999999"/>
    <x v="1"/>
  </r>
  <r>
    <x v="41"/>
    <d v="2012-03-16T00:00:00"/>
    <x v="1"/>
    <x v="5973"/>
    <x v="0"/>
    <n v="62.11"/>
    <x v="1"/>
    <n v="4.2729999999999997"/>
    <x v="2"/>
    <n v="130.82619349999999"/>
    <x v="1"/>
    <n v="7.5449999999999999"/>
    <x v="1"/>
  </r>
  <r>
    <x v="41"/>
    <d v="2012-03-23T00:00:00"/>
    <x v="1"/>
    <x v="5974"/>
    <x v="0"/>
    <n v="56.54"/>
    <x v="1"/>
    <n v="4.2880000000000003"/>
    <x v="2"/>
    <n v="130.89664519999999"/>
    <x v="1"/>
    <n v="7.5449999999999999"/>
    <x v="1"/>
  </r>
  <r>
    <x v="41"/>
    <d v="2012-03-30T00:00:00"/>
    <x v="1"/>
    <x v="5975"/>
    <x v="0"/>
    <n v="67.92"/>
    <x v="1"/>
    <n v="4.2939999999999996"/>
    <x v="2"/>
    <n v="130.96709680000001"/>
    <x v="1"/>
    <n v="7.5449999999999999"/>
    <x v="1"/>
  </r>
  <r>
    <x v="41"/>
    <d v="2012-04-06T00:00:00"/>
    <x v="2"/>
    <x v="5976"/>
    <x v="0"/>
    <n v="65.989999999999995"/>
    <x v="1"/>
    <n v="4.282"/>
    <x v="2"/>
    <n v="131.03754839999999"/>
    <x v="1"/>
    <n v="7.3819999999999997"/>
    <x v="1"/>
  </r>
  <r>
    <x v="41"/>
    <d v="2012-04-13T00:00:00"/>
    <x v="2"/>
    <x v="5977"/>
    <x v="0"/>
    <n v="70.28"/>
    <x v="1"/>
    <n v="4.2539999999999996"/>
    <x v="2"/>
    <n v="131.108"/>
    <x v="1"/>
    <n v="7.3819999999999997"/>
    <x v="1"/>
  </r>
  <r>
    <x v="41"/>
    <d v="2012-04-20T00:00:00"/>
    <x v="2"/>
    <x v="5978"/>
    <x v="0"/>
    <n v="67.75"/>
    <x v="1"/>
    <n v="4.1109999999999998"/>
    <x v="2"/>
    <n v="131.11733330000001"/>
    <x v="1"/>
    <n v="7.3819999999999997"/>
    <x v="1"/>
  </r>
  <r>
    <x v="41"/>
    <d v="2012-04-27T00:00:00"/>
    <x v="2"/>
    <x v="5979"/>
    <x v="0"/>
    <n v="80.11"/>
    <x v="1"/>
    <n v="4.0880000000000001"/>
    <x v="2"/>
    <n v="131.12666669999999"/>
    <x v="1"/>
    <n v="7.3819999999999997"/>
    <x v="1"/>
  </r>
  <r>
    <x v="41"/>
    <d v="2012-05-04T00:00:00"/>
    <x v="3"/>
    <x v="5980"/>
    <x v="0"/>
    <n v="77.02"/>
    <x v="1"/>
    <n v="4.0579999999999998"/>
    <x v="2"/>
    <n v="131.136"/>
    <x v="1"/>
    <n v="7.3819999999999997"/>
    <x v="1"/>
  </r>
  <r>
    <x v="41"/>
    <d v="2012-05-11T00:00:00"/>
    <x v="3"/>
    <x v="5981"/>
    <x v="0"/>
    <n v="76.03"/>
    <x v="1"/>
    <n v="4.1859999999999999"/>
    <x v="2"/>
    <n v="131.1453333"/>
    <x v="1"/>
    <n v="7.3819999999999997"/>
    <x v="1"/>
  </r>
  <r>
    <x v="41"/>
    <d v="2012-05-18T00:00:00"/>
    <x v="3"/>
    <x v="5982"/>
    <x v="0"/>
    <n v="85.19"/>
    <x v="1"/>
    <n v="4.3079999999999998"/>
    <x v="2"/>
    <n v="131.09832259999999"/>
    <x v="1"/>
    <n v="7.3819999999999997"/>
    <x v="1"/>
  </r>
  <r>
    <x v="41"/>
    <d v="2012-05-25T00:00:00"/>
    <x v="3"/>
    <x v="5983"/>
    <x v="0"/>
    <n v="86.03"/>
    <x v="2"/>
    <n v="4.1269999999999998"/>
    <x v="2"/>
    <n v="131.02877419999999"/>
    <x v="1"/>
    <n v="7.3819999999999997"/>
    <x v="1"/>
  </r>
  <r>
    <x v="41"/>
    <d v="2012-06-01T00:00:00"/>
    <x v="4"/>
    <x v="5984"/>
    <x v="0"/>
    <n v="80.06"/>
    <x v="1"/>
    <n v="4.2770000000000001"/>
    <x v="2"/>
    <n v="130.95922580000001"/>
    <x v="1"/>
    <n v="7.3819999999999997"/>
    <x v="1"/>
  </r>
  <r>
    <x v="41"/>
    <d v="2012-06-08T00:00:00"/>
    <x v="4"/>
    <x v="5985"/>
    <x v="0"/>
    <n v="86.87"/>
    <x v="2"/>
    <n v="4.1029999999999998"/>
    <x v="2"/>
    <n v="130.88967740000001"/>
    <x v="1"/>
    <n v="7.3819999999999997"/>
    <x v="1"/>
  </r>
  <r>
    <x v="41"/>
    <d v="2012-06-15T00:00:00"/>
    <x v="4"/>
    <x v="5986"/>
    <x v="0"/>
    <n v="88.58"/>
    <x v="2"/>
    <n v="4.1440000000000001"/>
    <x v="2"/>
    <n v="130.82953330000001"/>
    <x v="1"/>
    <n v="7.3819999999999997"/>
    <x v="1"/>
  </r>
  <r>
    <x v="41"/>
    <d v="2012-06-22T00:00:00"/>
    <x v="4"/>
    <x v="5987"/>
    <x v="0"/>
    <n v="89.92"/>
    <x v="2"/>
    <n v="4.0140000000000002"/>
    <x v="2"/>
    <n v="130.7929"/>
    <x v="1"/>
    <n v="7.3819999999999997"/>
    <x v="1"/>
  </r>
  <r>
    <x v="41"/>
    <d v="2012-06-29T00:00:00"/>
    <x v="4"/>
    <x v="5988"/>
    <x v="0"/>
    <n v="91.36"/>
    <x v="2"/>
    <n v="3.875"/>
    <x v="2"/>
    <n v="130.7562667"/>
    <x v="1"/>
    <n v="7.3819999999999997"/>
    <x v="1"/>
  </r>
  <r>
    <x v="41"/>
    <d v="2012-07-06T00:00:00"/>
    <x v="5"/>
    <x v="5989"/>
    <x v="0"/>
    <n v="86.87"/>
    <x v="2"/>
    <n v="3.6659999999999999"/>
    <x v="2"/>
    <n v="130.7196333"/>
    <x v="1"/>
    <n v="7.17"/>
    <x v="1"/>
  </r>
  <r>
    <x v="41"/>
    <d v="2012-07-13T00:00:00"/>
    <x v="5"/>
    <x v="5990"/>
    <x v="0"/>
    <n v="89.8"/>
    <x v="2"/>
    <n v="3.7229999999999999"/>
    <x v="2"/>
    <n v="130.68299999999999"/>
    <x v="1"/>
    <n v="7.17"/>
    <x v="1"/>
  </r>
  <r>
    <x v="41"/>
    <d v="2012-07-20T00:00:00"/>
    <x v="5"/>
    <x v="5991"/>
    <x v="0"/>
    <n v="84.45"/>
    <x v="1"/>
    <n v="3.589"/>
    <x v="2"/>
    <n v="130.70129030000001"/>
    <x v="1"/>
    <n v="7.17"/>
    <x v="1"/>
  </r>
  <r>
    <x v="41"/>
    <d v="2012-07-27T00:00:00"/>
    <x v="5"/>
    <x v="5992"/>
    <x v="0"/>
    <n v="83.98"/>
    <x v="1"/>
    <n v="3.7690000000000001"/>
    <x v="2"/>
    <n v="130.7195806"/>
    <x v="1"/>
    <n v="7.17"/>
    <x v="1"/>
  </r>
  <r>
    <x v="41"/>
    <d v="2012-08-03T00:00:00"/>
    <x v="6"/>
    <x v="5993"/>
    <x v="0"/>
    <n v="84.76"/>
    <x v="1"/>
    <n v="3.5950000000000002"/>
    <x v="2"/>
    <n v="130.73787100000001"/>
    <x v="1"/>
    <n v="7.17"/>
    <x v="1"/>
  </r>
  <r>
    <x v="41"/>
    <d v="2012-08-10T00:00:00"/>
    <x v="6"/>
    <x v="5994"/>
    <x v="0"/>
    <n v="90.78"/>
    <x v="2"/>
    <n v="3.8109999999999999"/>
    <x v="2"/>
    <n v="130.7561613"/>
    <x v="1"/>
    <n v="7.17"/>
    <x v="1"/>
  </r>
  <r>
    <x v="41"/>
    <d v="2012-08-17T00:00:00"/>
    <x v="6"/>
    <x v="5995"/>
    <x v="0"/>
    <n v="88.83"/>
    <x v="2"/>
    <n v="4.0019999999999998"/>
    <x v="2"/>
    <n v="130.79096770000001"/>
    <x v="1"/>
    <n v="7.17"/>
    <x v="1"/>
  </r>
  <r>
    <x v="41"/>
    <d v="2012-08-24T00:00:00"/>
    <x v="6"/>
    <x v="5996"/>
    <x v="0"/>
    <n v="82.5"/>
    <x v="1"/>
    <n v="4.0549999999999997"/>
    <x v="2"/>
    <n v="130.8381613"/>
    <x v="1"/>
    <n v="7.17"/>
    <x v="1"/>
  </r>
  <r>
    <x v="41"/>
    <d v="2012-08-31T00:00:00"/>
    <x v="6"/>
    <x v="5997"/>
    <x v="0"/>
    <n v="86.97"/>
    <x v="2"/>
    <n v="3.8860000000000001"/>
    <x v="2"/>
    <n v="130.88535479999999"/>
    <x v="1"/>
    <n v="7.17"/>
    <x v="1"/>
  </r>
  <r>
    <x v="41"/>
    <d v="2012-09-07T00:00:00"/>
    <x v="7"/>
    <x v="5998"/>
    <x v="1"/>
    <n v="83.07"/>
    <x v="1"/>
    <n v="4.1239999999999997"/>
    <x v="2"/>
    <n v="130.9325484"/>
    <x v="1"/>
    <n v="7.17"/>
    <x v="1"/>
  </r>
  <r>
    <x v="41"/>
    <d v="2012-09-14T00:00:00"/>
    <x v="7"/>
    <x v="5999"/>
    <x v="0"/>
    <n v="78.47"/>
    <x v="1"/>
    <n v="3.9660000000000002"/>
    <x v="2"/>
    <n v="130.97766669999999"/>
    <x v="1"/>
    <n v="7.17"/>
    <x v="1"/>
  </r>
  <r>
    <x v="41"/>
    <d v="2012-09-21T00:00:00"/>
    <x v="7"/>
    <x v="6000"/>
    <x v="0"/>
    <n v="81.93"/>
    <x v="1"/>
    <n v="4.125"/>
    <x v="2"/>
    <n v="131.01033330000001"/>
    <x v="1"/>
    <n v="7.17"/>
    <x v="1"/>
  </r>
  <r>
    <x v="41"/>
    <d v="2012-09-28T00:00:00"/>
    <x v="7"/>
    <x v="6001"/>
    <x v="0"/>
    <n v="82.52"/>
    <x v="1"/>
    <n v="3.9660000000000002"/>
    <x v="2"/>
    <n v="131.04300000000001"/>
    <x v="1"/>
    <n v="7.17"/>
    <x v="1"/>
  </r>
  <r>
    <x v="41"/>
    <d v="2012-10-05T00:00:00"/>
    <x v="8"/>
    <x v="6002"/>
    <x v="0"/>
    <n v="80.88"/>
    <x v="1"/>
    <n v="4.1319999999999997"/>
    <x v="2"/>
    <n v="131.0756667"/>
    <x v="1"/>
    <n v="6.9429999999999996"/>
    <x v="1"/>
  </r>
  <r>
    <x v="41"/>
    <d v="2012-10-12T00:00:00"/>
    <x v="8"/>
    <x v="6003"/>
    <x v="0"/>
    <n v="76.03"/>
    <x v="1"/>
    <n v="4.468"/>
    <x v="2"/>
    <n v="131.1083333"/>
    <x v="1"/>
    <n v="6.9429999999999996"/>
    <x v="1"/>
  </r>
  <r>
    <x v="41"/>
    <d v="2012-10-19T00:00:00"/>
    <x v="8"/>
    <x v="6004"/>
    <x v="0"/>
    <n v="72.709999999999994"/>
    <x v="1"/>
    <n v="4.4489999999999998"/>
    <x v="2"/>
    <n v="131.14996769999999"/>
    <x v="1"/>
    <n v="6.9429999999999996"/>
    <x v="1"/>
  </r>
  <r>
    <x v="41"/>
    <d v="2012-10-26T00:00:00"/>
    <x v="8"/>
    <x v="6005"/>
    <x v="0"/>
    <n v="70.5"/>
    <x v="1"/>
    <n v="4.3010000000000002"/>
    <x v="2"/>
    <n v="131.19309680000001"/>
    <x v="1"/>
    <n v="6.9429999999999996"/>
    <x v="1"/>
  </r>
  <r>
    <x v="42"/>
    <d v="2010-02-05T00:00:00"/>
    <x v="0"/>
    <x v="6006"/>
    <x v="0"/>
    <n v="47.31"/>
    <x v="0"/>
    <n v="2.5720000000000001"/>
    <x v="0"/>
    <n v="203.0642742"/>
    <x v="0"/>
    <n v="9.5210000000000008"/>
    <x v="2"/>
  </r>
  <r>
    <x v="42"/>
    <d v="2010-02-12T00:00:00"/>
    <x v="0"/>
    <x v="6007"/>
    <x v="1"/>
    <n v="47.99"/>
    <x v="0"/>
    <n v="2.548"/>
    <x v="0"/>
    <n v="203.20109679999999"/>
    <x v="0"/>
    <n v="9.5210000000000008"/>
    <x v="2"/>
  </r>
  <r>
    <x v="42"/>
    <d v="2010-02-19T00:00:00"/>
    <x v="0"/>
    <x v="6008"/>
    <x v="0"/>
    <n v="48.77"/>
    <x v="0"/>
    <n v="2.5139999999999998"/>
    <x v="0"/>
    <n v="203.24797960000001"/>
    <x v="0"/>
    <n v="9.5210000000000008"/>
    <x v="2"/>
  </r>
  <r>
    <x v="42"/>
    <d v="2010-02-26T00:00:00"/>
    <x v="0"/>
    <x v="6009"/>
    <x v="0"/>
    <n v="48.77"/>
    <x v="0"/>
    <n v="2.5609999999999999"/>
    <x v="0"/>
    <n v="203.27987239999999"/>
    <x v="0"/>
    <n v="9.5210000000000008"/>
    <x v="2"/>
  </r>
  <r>
    <x v="42"/>
    <d v="2010-03-05T00:00:00"/>
    <x v="1"/>
    <x v="6010"/>
    <x v="0"/>
    <n v="52.89"/>
    <x v="1"/>
    <n v="2.625"/>
    <x v="0"/>
    <n v="203.31176529999999"/>
    <x v="0"/>
    <n v="9.5210000000000008"/>
    <x v="2"/>
  </r>
  <r>
    <x v="42"/>
    <d v="2010-03-12T00:00:00"/>
    <x v="1"/>
    <x v="6011"/>
    <x v="0"/>
    <n v="53.67"/>
    <x v="1"/>
    <n v="2.6669999999999998"/>
    <x v="0"/>
    <n v="203.34365819999999"/>
    <x v="0"/>
    <n v="9.5210000000000008"/>
    <x v="2"/>
  </r>
  <r>
    <x v="42"/>
    <d v="2010-03-19T00:00:00"/>
    <x v="1"/>
    <x v="6012"/>
    <x v="0"/>
    <n v="56"/>
    <x v="1"/>
    <n v="2.72"/>
    <x v="0"/>
    <n v="203.19515899999999"/>
    <x v="0"/>
    <n v="9.5210000000000008"/>
    <x v="2"/>
  </r>
  <r>
    <x v="42"/>
    <d v="2010-03-26T00:00:00"/>
    <x v="1"/>
    <x v="6013"/>
    <x v="0"/>
    <n v="54.53"/>
    <x v="1"/>
    <n v="2.7320000000000002"/>
    <x v="0"/>
    <n v="203.0165945"/>
    <x v="0"/>
    <n v="9.5210000000000008"/>
    <x v="2"/>
  </r>
  <r>
    <x v="42"/>
    <d v="2010-04-02T00:00:00"/>
    <x v="2"/>
    <x v="6014"/>
    <x v="0"/>
    <n v="62.19"/>
    <x v="1"/>
    <n v="2.7189999999999999"/>
    <x v="0"/>
    <n v="202.83803"/>
    <x v="0"/>
    <n v="9.593"/>
    <x v="2"/>
  </r>
  <r>
    <x v="42"/>
    <d v="2010-04-09T00:00:00"/>
    <x v="2"/>
    <x v="6015"/>
    <x v="0"/>
    <n v="64.37"/>
    <x v="1"/>
    <n v="2.77"/>
    <x v="0"/>
    <n v="202.65946539999999"/>
    <x v="0"/>
    <n v="9.593"/>
    <x v="2"/>
  </r>
  <r>
    <x v="42"/>
    <d v="2010-04-16T00:00:00"/>
    <x v="2"/>
    <x v="6016"/>
    <x v="0"/>
    <n v="69.459999999999994"/>
    <x v="1"/>
    <n v="2.8079999999999998"/>
    <x v="0"/>
    <n v="202.53515709999999"/>
    <x v="0"/>
    <n v="9.593"/>
    <x v="2"/>
  </r>
  <r>
    <x v="42"/>
    <d v="2010-04-23T00:00:00"/>
    <x v="2"/>
    <x v="6017"/>
    <x v="0"/>
    <n v="62.71"/>
    <x v="1"/>
    <n v="2.7949999999999999"/>
    <x v="0"/>
    <n v="202.48319050000001"/>
    <x v="0"/>
    <n v="9.593"/>
    <x v="2"/>
  </r>
  <r>
    <x v="42"/>
    <d v="2010-04-30T00:00:00"/>
    <x v="2"/>
    <x v="6018"/>
    <x v="0"/>
    <n v="66.91"/>
    <x v="1"/>
    <n v="2.78"/>
    <x v="0"/>
    <n v="202.4312238"/>
    <x v="0"/>
    <n v="9.593"/>
    <x v="2"/>
  </r>
  <r>
    <x v="42"/>
    <d v="2010-05-07T00:00:00"/>
    <x v="3"/>
    <x v="6019"/>
    <x v="0"/>
    <n v="67.16"/>
    <x v="1"/>
    <n v="2.835"/>
    <x v="0"/>
    <n v="202.37925709999999"/>
    <x v="0"/>
    <n v="9.593"/>
    <x v="2"/>
  </r>
  <r>
    <x v="42"/>
    <d v="2010-05-14T00:00:00"/>
    <x v="3"/>
    <x v="6020"/>
    <x v="0"/>
    <n v="72.14"/>
    <x v="1"/>
    <n v="2.8540000000000001"/>
    <x v="0"/>
    <n v="202.37050919999999"/>
    <x v="0"/>
    <n v="9.593"/>
    <x v="2"/>
  </r>
  <r>
    <x v="42"/>
    <d v="2010-05-21T00:00:00"/>
    <x v="3"/>
    <x v="6021"/>
    <x v="0"/>
    <n v="74.739999999999995"/>
    <x v="1"/>
    <n v="2.8260000000000001"/>
    <x v="0"/>
    <n v="202.62107370000001"/>
    <x v="0"/>
    <n v="9.593"/>
    <x v="2"/>
  </r>
  <r>
    <x v="42"/>
    <d v="2010-05-28T00:00:00"/>
    <x v="3"/>
    <x v="6022"/>
    <x v="0"/>
    <n v="78.59"/>
    <x v="1"/>
    <n v="2.7589999999999999"/>
    <x v="0"/>
    <n v="202.87163820000001"/>
    <x v="0"/>
    <n v="9.593"/>
    <x v="2"/>
  </r>
  <r>
    <x v="42"/>
    <d v="2010-06-04T00:00:00"/>
    <x v="4"/>
    <x v="6023"/>
    <x v="0"/>
    <n v="82.76"/>
    <x v="1"/>
    <n v="2.7050000000000001"/>
    <x v="0"/>
    <n v="203.1222028"/>
    <x v="0"/>
    <n v="9.593"/>
    <x v="2"/>
  </r>
  <r>
    <x v="42"/>
    <d v="2010-06-11T00:00:00"/>
    <x v="4"/>
    <x v="6024"/>
    <x v="0"/>
    <n v="88.12"/>
    <x v="2"/>
    <n v="2.6680000000000001"/>
    <x v="0"/>
    <n v="203.37276729999999"/>
    <x v="0"/>
    <n v="9.593"/>
    <x v="2"/>
  </r>
  <r>
    <x v="42"/>
    <d v="2010-06-18T00:00:00"/>
    <x v="4"/>
    <x v="6025"/>
    <x v="0"/>
    <n v="84.9"/>
    <x v="1"/>
    <n v="2.637"/>
    <x v="0"/>
    <n v="203.370619"/>
    <x v="0"/>
    <n v="9.593"/>
    <x v="2"/>
  </r>
  <r>
    <x v="42"/>
    <d v="2010-06-25T00:00:00"/>
    <x v="4"/>
    <x v="6026"/>
    <x v="0"/>
    <n v="88.48"/>
    <x v="2"/>
    <n v="2.653"/>
    <x v="0"/>
    <n v="203.26738570000001"/>
    <x v="0"/>
    <n v="9.593"/>
    <x v="2"/>
  </r>
  <r>
    <x v="42"/>
    <d v="2010-07-02T00:00:00"/>
    <x v="5"/>
    <x v="6027"/>
    <x v="0"/>
    <n v="80.17"/>
    <x v="1"/>
    <n v="2.669"/>
    <x v="0"/>
    <n v="203.16415240000001"/>
    <x v="0"/>
    <n v="9.8160000000000007"/>
    <x v="2"/>
  </r>
  <r>
    <x v="42"/>
    <d v="2010-07-09T00:00:00"/>
    <x v="5"/>
    <x v="6028"/>
    <x v="0"/>
    <n v="81.52"/>
    <x v="1"/>
    <n v="2.6419999999999999"/>
    <x v="0"/>
    <n v="203.06091900000001"/>
    <x v="0"/>
    <n v="9.8160000000000007"/>
    <x v="2"/>
  </r>
  <r>
    <x v="42"/>
    <d v="2010-07-16T00:00:00"/>
    <x v="5"/>
    <x v="6029"/>
    <x v="0"/>
    <n v="84.17"/>
    <x v="1"/>
    <n v="2.6230000000000002"/>
    <x v="0"/>
    <n v="203.05385480000001"/>
    <x v="0"/>
    <n v="9.8160000000000007"/>
    <x v="2"/>
  </r>
  <r>
    <x v="42"/>
    <d v="2010-07-23T00:00:00"/>
    <x v="5"/>
    <x v="6030"/>
    <x v="0"/>
    <n v="86.6"/>
    <x v="2"/>
    <n v="2.6080000000000001"/>
    <x v="0"/>
    <n v="203.17501609999999"/>
    <x v="0"/>
    <n v="9.8160000000000007"/>
    <x v="2"/>
  </r>
  <r>
    <x v="42"/>
    <d v="2010-07-30T00:00:00"/>
    <x v="5"/>
    <x v="6031"/>
    <x v="0"/>
    <n v="79.790000000000006"/>
    <x v="1"/>
    <n v="2.64"/>
    <x v="0"/>
    <n v="203.2961774"/>
    <x v="0"/>
    <n v="9.8160000000000007"/>
    <x v="2"/>
  </r>
  <r>
    <x v="42"/>
    <d v="2010-08-06T00:00:00"/>
    <x v="6"/>
    <x v="6032"/>
    <x v="0"/>
    <n v="84.66"/>
    <x v="1"/>
    <n v="2.6269999999999998"/>
    <x v="0"/>
    <n v="203.41733869999999"/>
    <x v="0"/>
    <n v="9.8160000000000007"/>
    <x v="2"/>
  </r>
  <r>
    <x v="42"/>
    <d v="2010-08-13T00:00:00"/>
    <x v="6"/>
    <x v="6033"/>
    <x v="0"/>
    <n v="86.31"/>
    <x v="2"/>
    <n v="2.6920000000000002"/>
    <x v="0"/>
    <n v="203.5385"/>
    <x v="0"/>
    <n v="9.8160000000000007"/>
    <x v="2"/>
  </r>
  <r>
    <x v="42"/>
    <d v="2010-08-20T00:00:00"/>
    <x v="6"/>
    <x v="6034"/>
    <x v="0"/>
    <n v="85.26"/>
    <x v="1"/>
    <n v="2.6640000000000001"/>
    <x v="0"/>
    <n v="203.50924190000001"/>
    <x v="0"/>
    <n v="9.8160000000000007"/>
    <x v="2"/>
  </r>
  <r>
    <x v="42"/>
    <d v="2010-08-27T00:00:00"/>
    <x v="6"/>
    <x v="6035"/>
    <x v="0"/>
    <n v="80.319999999999993"/>
    <x v="1"/>
    <n v="2.6190000000000002"/>
    <x v="0"/>
    <n v="203.47998390000001"/>
    <x v="0"/>
    <n v="9.8160000000000007"/>
    <x v="2"/>
  </r>
  <r>
    <x v="42"/>
    <d v="2010-09-03T00:00:00"/>
    <x v="7"/>
    <x v="6036"/>
    <x v="0"/>
    <n v="80.430000000000007"/>
    <x v="1"/>
    <n v="2.577"/>
    <x v="0"/>
    <n v="203.45072579999999"/>
    <x v="0"/>
    <n v="9.8160000000000007"/>
    <x v="2"/>
  </r>
  <r>
    <x v="42"/>
    <d v="2010-09-10T00:00:00"/>
    <x v="7"/>
    <x v="6037"/>
    <x v="1"/>
    <n v="81.319999999999993"/>
    <x v="1"/>
    <n v="2.5649999999999999"/>
    <x v="0"/>
    <n v="203.42146769999999"/>
    <x v="0"/>
    <n v="9.8160000000000007"/>
    <x v="2"/>
  </r>
  <r>
    <x v="42"/>
    <d v="2010-09-17T00:00:00"/>
    <x v="7"/>
    <x v="6038"/>
    <x v="0"/>
    <n v="78.86"/>
    <x v="1"/>
    <n v="2.5819999999999999"/>
    <x v="0"/>
    <n v="203.44992859999999"/>
    <x v="0"/>
    <n v="9.8160000000000007"/>
    <x v="2"/>
  </r>
  <r>
    <x v="42"/>
    <d v="2010-09-24T00:00:00"/>
    <x v="7"/>
    <x v="6039"/>
    <x v="0"/>
    <n v="77.42"/>
    <x v="1"/>
    <n v="2.6240000000000001"/>
    <x v="0"/>
    <n v="203.5216786"/>
    <x v="0"/>
    <n v="9.8160000000000007"/>
    <x v="2"/>
  </r>
  <r>
    <x v="42"/>
    <d v="2010-10-01T00:00:00"/>
    <x v="8"/>
    <x v="6040"/>
    <x v="0"/>
    <n v="77.930000000000007"/>
    <x v="1"/>
    <n v="2.6030000000000002"/>
    <x v="0"/>
    <n v="203.59342860000001"/>
    <x v="0"/>
    <n v="10.210000000000001"/>
    <x v="2"/>
  </r>
  <r>
    <x v="42"/>
    <d v="2010-10-08T00:00:00"/>
    <x v="8"/>
    <x v="6041"/>
    <x v="0"/>
    <n v="72.81"/>
    <x v="1"/>
    <n v="2.633"/>
    <x v="0"/>
    <n v="203.66517859999999"/>
    <x v="0"/>
    <n v="10.210000000000001"/>
    <x v="2"/>
  </r>
  <r>
    <x v="42"/>
    <d v="2010-10-15T00:00:00"/>
    <x v="8"/>
    <x v="6042"/>
    <x v="0"/>
    <n v="68.78"/>
    <x v="1"/>
    <n v="2.72"/>
    <x v="0"/>
    <n v="203.7299032"/>
    <x v="0"/>
    <n v="10.210000000000001"/>
    <x v="2"/>
  </r>
  <r>
    <x v="42"/>
    <d v="2010-10-22T00:00:00"/>
    <x v="8"/>
    <x v="6043"/>
    <x v="0"/>
    <n v="69.459999999999994"/>
    <x v="1"/>
    <n v="2.7250000000000001"/>
    <x v="0"/>
    <n v="203.77706449999999"/>
    <x v="0"/>
    <n v="10.210000000000001"/>
    <x v="2"/>
  </r>
  <r>
    <x v="42"/>
    <d v="2010-10-29T00:00:00"/>
    <x v="8"/>
    <x v="6044"/>
    <x v="0"/>
    <n v="65.88"/>
    <x v="1"/>
    <n v="2.7160000000000002"/>
    <x v="0"/>
    <n v="203.82422579999999"/>
    <x v="0"/>
    <n v="10.210000000000001"/>
    <x v="2"/>
  </r>
  <r>
    <x v="42"/>
    <d v="2010-11-05T00:00:00"/>
    <x v="9"/>
    <x v="6045"/>
    <x v="0"/>
    <n v="62.52"/>
    <x v="1"/>
    <n v="2.6890000000000001"/>
    <x v="0"/>
    <n v="203.87138709999999"/>
    <x v="0"/>
    <n v="10.210000000000001"/>
    <x v="2"/>
  </r>
  <r>
    <x v="42"/>
    <d v="2010-11-12T00:00:00"/>
    <x v="9"/>
    <x v="6046"/>
    <x v="0"/>
    <n v="59.98"/>
    <x v="1"/>
    <n v="2.7280000000000002"/>
    <x v="0"/>
    <n v="203.91854839999999"/>
    <x v="0"/>
    <n v="10.210000000000001"/>
    <x v="2"/>
  </r>
  <r>
    <x v="42"/>
    <d v="2010-11-19T00:00:00"/>
    <x v="9"/>
    <x v="6047"/>
    <x v="0"/>
    <n v="54.96"/>
    <x v="1"/>
    <n v="2.7709999999999999"/>
    <x v="0"/>
    <n v="203.8191286"/>
    <x v="0"/>
    <n v="10.210000000000001"/>
    <x v="2"/>
  </r>
  <r>
    <x v="42"/>
    <d v="2010-11-26T00:00:00"/>
    <x v="9"/>
    <x v="6048"/>
    <x v="1"/>
    <n v="54.76"/>
    <x v="1"/>
    <n v="2.7349999999999999"/>
    <x v="0"/>
    <n v="203.69527859999999"/>
    <x v="0"/>
    <n v="10.210000000000001"/>
    <x v="2"/>
  </r>
  <r>
    <x v="42"/>
    <d v="2010-12-03T00:00:00"/>
    <x v="10"/>
    <x v="6049"/>
    <x v="0"/>
    <n v="44.56"/>
    <x v="0"/>
    <n v="2.7080000000000002"/>
    <x v="0"/>
    <n v="203.57142859999999"/>
    <x v="0"/>
    <n v="10.210000000000001"/>
    <x v="2"/>
  </r>
  <r>
    <x v="42"/>
    <d v="2010-12-10T00:00:00"/>
    <x v="10"/>
    <x v="6050"/>
    <x v="0"/>
    <n v="52.52"/>
    <x v="1"/>
    <n v="2.843"/>
    <x v="0"/>
    <n v="203.44757860000001"/>
    <x v="0"/>
    <n v="10.210000000000001"/>
    <x v="2"/>
  </r>
  <r>
    <x v="42"/>
    <d v="2010-12-17T00:00:00"/>
    <x v="10"/>
    <x v="6051"/>
    <x v="0"/>
    <n v="56.51"/>
    <x v="1"/>
    <n v="2.8690000000000002"/>
    <x v="0"/>
    <n v="203.3996521"/>
    <x v="0"/>
    <n v="10.210000000000001"/>
    <x v="2"/>
  </r>
  <r>
    <x v="42"/>
    <d v="2010-12-24T00:00:00"/>
    <x v="10"/>
    <x v="6052"/>
    <x v="0"/>
    <n v="57.15"/>
    <x v="1"/>
    <n v="2.8860000000000001"/>
    <x v="0"/>
    <n v="203.40866819999999"/>
    <x v="0"/>
    <n v="10.210000000000001"/>
    <x v="2"/>
  </r>
  <r>
    <x v="42"/>
    <d v="2010-12-31T00:00:00"/>
    <x v="10"/>
    <x v="6053"/>
    <x v="1"/>
    <n v="48.61"/>
    <x v="0"/>
    <n v="2.9430000000000001"/>
    <x v="0"/>
    <n v="203.41768429999999"/>
    <x v="0"/>
    <n v="10.210000000000001"/>
    <x v="2"/>
  </r>
  <r>
    <x v="42"/>
    <d v="2011-01-07T00:00:00"/>
    <x v="11"/>
    <x v="6054"/>
    <x v="0"/>
    <n v="40.47"/>
    <x v="0"/>
    <n v="2.976"/>
    <x v="0"/>
    <n v="203.42670050000001"/>
    <x v="0"/>
    <n v="10.398"/>
    <x v="2"/>
  </r>
  <r>
    <x v="42"/>
    <d v="2011-01-14T00:00:00"/>
    <x v="11"/>
    <x v="6055"/>
    <x v="0"/>
    <n v="43.45"/>
    <x v="0"/>
    <n v="2.9830000000000001"/>
    <x v="0"/>
    <n v="203.48406449999999"/>
    <x v="0"/>
    <n v="10.398"/>
    <x v="2"/>
  </r>
  <r>
    <x v="42"/>
    <d v="2011-01-21T00:00:00"/>
    <x v="11"/>
    <x v="6056"/>
    <x v="0"/>
    <n v="53.05"/>
    <x v="1"/>
    <n v="3.016"/>
    <x v="1"/>
    <n v="203.83151609999999"/>
    <x v="0"/>
    <n v="10.398"/>
    <x v="2"/>
  </r>
  <r>
    <x v="42"/>
    <d v="2011-01-28T00:00:00"/>
    <x v="11"/>
    <x v="6057"/>
    <x v="0"/>
    <n v="44.98"/>
    <x v="0"/>
    <n v="3.01"/>
    <x v="1"/>
    <n v="204.17896769999999"/>
    <x v="0"/>
    <n v="10.398"/>
    <x v="2"/>
  </r>
  <r>
    <x v="42"/>
    <d v="2011-02-04T00:00:00"/>
    <x v="0"/>
    <x v="6058"/>
    <x v="0"/>
    <n v="33.21"/>
    <x v="0"/>
    <n v="2.9889999999999999"/>
    <x v="0"/>
    <n v="204.52641940000001"/>
    <x v="0"/>
    <n v="10.398"/>
    <x v="2"/>
  </r>
  <r>
    <x v="42"/>
    <d v="2011-02-11T00:00:00"/>
    <x v="0"/>
    <x v="6059"/>
    <x v="1"/>
    <n v="40.65"/>
    <x v="0"/>
    <n v="3.0219999999999998"/>
    <x v="1"/>
    <n v="204.87387100000001"/>
    <x v="0"/>
    <n v="10.398"/>
    <x v="2"/>
  </r>
  <r>
    <x v="42"/>
    <d v="2011-02-18T00:00:00"/>
    <x v="0"/>
    <x v="6060"/>
    <x v="0"/>
    <n v="59.15"/>
    <x v="1"/>
    <n v="3.0449999999999999"/>
    <x v="1"/>
    <n v="205.1683214"/>
    <x v="0"/>
    <n v="10.398"/>
    <x v="2"/>
  </r>
  <r>
    <x v="42"/>
    <d v="2011-02-25T00:00:00"/>
    <x v="0"/>
    <x v="6061"/>
    <x v="0"/>
    <n v="58.37"/>
    <x v="1"/>
    <n v="3.0649999999999999"/>
    <x v="1"/>
    <n v="205.44157139999999"/>
    <x v="0"/>
    <n v="10.398"/>
    <x v="2"/>
  </r>
  <r>
    <x v="42"/>
    <d v="2011-03-04T00:00:00"/>
    <x v="1"/>
    <x v="6062"/>
    <x v="0"/>
    <n v="60.26"/>
    <x v="1"/>
    <n v="3.2879999999999998"/>
    <x v="1"/>
    <n v="205.71482140000001"/>
    <x v="0"/>
    <n v="10.398"/>
    <x v="2"/>
  </r>
  <r>
    <x v="42"/>
    <d v="2011-03-11T00:00:00"/>
    <x v="1"/>
    <x v="6063"/>
    <x v="0"/>
    <n v="60.24"/>
    <x v="1"/>
    <n v="3.4590000000000001"/>
    <x v="1"/>
    <n v="205.9880714"/>
    <x v="0"/>
    <n v="10.398"/>
    <x v="2"/>
  </r>
  <r>
    <x v="42"/>
    <d v="2011-03-18T00:00:00"/>
    <x v="1"/>
    <x v="6064"/>
    <x v="0"/>
    <n v="68.98"/>
    <x v="1"/>
    <n v="3.488"/>
    <x v="1"/>
    <n v="206.22592399999999"/>
    <x v="0"/>
    <n v="10.398"/>
    <x v="2"/>
  </r>
  <r>
    <x v="42"/>
    <d v="2011-03-25T00:00:00"/>
    <x v="1"/>
    <x v="6065"/>
    <x v="0"/>
    <n v="65.53"/>
    <x v="1"/>
    <n v="3.4729999999999999"/>
    <x v="1"/>
    <n v="206.44961749999999"/>
    <x v="0"/>
    <n v="10.398"/>
    <x v="2"/>
  </r>
  <r>
    <x v="42"/>
    <d v="2011-04-01T00:00:00"/>
    <x v="2"/>
    <x v="6066"/>
    <x v="0"/>
    <n v="67.790000000000006"/>
    <x v="1"/>
    <n v="3.524"/>
    <x v="2"/>
    <n v="206.67331110000001"/>
    <x v="0"/>
    <n v="10.581"/>
    <x v="2"/>
  </r>
  <r>
    <x v="42"/>
    <d v="2011-04-08T00:00:00"/>
    <x v="2"/>
    <x v="6067"/>
    <x v="0"/>
    <n v="70.349999999999994"/>
    <x v="1"/>
    <n v="3.6219999999999999"/>
    <x v="2"/>
    <n v="206.8970046"/>
    <x v="0"/>
    <n v="10.581"/>
    <x v="2"/>
  </r>
  <r>
    <x v="42"/>
    <d v="2011-04-15T00:00:00"/>
    <x v="2"/>
    <x v="6068"/>
    <x v="0"/>
    <n v="65.010000000000005"/>
    <x v="1"/>
    <n v="3.7429999999999999"/>
    <x v="2"/>
    <n v="207.1015429"/>
    <x v="0"/>
    <n v="10.581"/>
    <x v="2"/>
  </r>
  <r>
    <x v="42"/>
    <d v="2011-04-22T00:00:00"/>
    <x v="2"/>
    <x v="6069"/>
    <x v="0"/>
    <n v="74.489999999999995"/>
    <x v="1"/>
    <n v="3.8069999999999999"/>
    <x v="2"/>
    <n v="207.25819290000001"/>
    <x v="0"/>
    <n v="10.581"/>
    <x v="2"/>
  </r>
  <r>
    <x v="42"/>
    <d v="2011-04-29T00:00:00"/>
    <x v="2"/>
    <x v="6070"/>
    <x v="0"/>
    <n v="71.34"/>
    <x v="1"/>
    <n v="3.81"/>
    <x v="2"/>
    <n v="207.4148429"/>
    <x v="0"/>
    <n v="10.581"/>
    <x v="2"/>
  </r>
  <r>
    <x v="42"/>
    <d v="2011-05-06T00:00:00"/>
    <x v="3"/>
    <x v="6071"/>
    <x v="0"/>
    <n v="66.77"/>
    <x v="1"/>
    <n v="3.9060000000000001"/>
    <x v="2"/>
    <n v="207.57149290000001"/>
    <x v="0"/>
    <n v="10.581"/>
    <x v="2"/>
  </r>
  <r>
    <x v="42"/>
    <d v="2011-05-13T00:00:00"/>
    <x v="3"/>
    <x v="6072"/>
    <x v="0"/>
    <n v="76.03"/>
    <x v="1"/>
    <n v="3.899"/>
    <x v="2"/>
    <n v="207.72814289999999"/>
    <x v="0"/>
    <n v="10.581"/>
    <x v="2"/>
  </r>
  <r>
    <x v="42"/>
    <d v="2011-05-20T00:00:00"/>
    <x v="3"/>
    <x v="6073"/>
    <x v="0"/>
    <n v="74.209999999999994"/>
    <x v="1"/>
    <n v="3.907"/>
    <x v="2"/>
    <n v="207.52006220000001"/>
    <x v="0"/>
    <n v="10.581"/>
    <x v="2"/>
  </r>
  <r>
    <x v="42"/>
    <d v="2011-05-27T00:00:00"/>
    <x v="3"/>
    <x v="6074"/>
    <x v="0"/>
    <n v="80.89"/>
    <x v="1"/>
    <n v="3.786"/>
    <x v="2"/>
    <n v="207.3119816"/>
    <x v="0"/>
    <n v="10.581"/>
    <x v="2"/>
  </r>
  <r>
    <x v="42"/>
    <d v="2011-06-03T00:00:00"/>
    <x v="4"/>
    <x v="6075"/>
    <x v="0"/>
    <n v="83.49"/>
    <x v="1"/>
    <n v="3.6989999999999998"/>
    <x v="2"/>
    <n v="207.10390090000001"/>
    <x v="0"/>
    <n v="10.581"/>
    <x v="2"/>
  </r>
  <r>
    <x v="42"/>
    <d v="2011-06-10T00:00:00"/>
    <x v="4"/>
    <x v="6076"/>
    <x v="0"/>
    <n v="85.81"/>
    <x v="1"/>
    <n v="3.6480000000000001"/>
    <x v="2"/>
    <n v="206.8958203"/>
    <x v="0"/>
    <n v="10.581"/>
    <x v="2"/>
  </r>
  <r>
    <x v="42"/>
    <d v="2011-06-17T00:00:00"/>
    <x v="4"/>
    <x v="6077"/>
    <x v="0"/>
    <n v="88.49"/>
    <x v="2"/>
    <n v="3.637"/>
    <x v="2"/>
    <n v="206.8560238"/>
    <x v="0"/>
    <n v="10.581"/>
    <x v="2"/>
  </r>
  <r>
    <x v="42"/>
    <d v="2011-06-24T00:00:00"/>
    <x v="4"/>
    <x v="6078"/>
    <x v="0"/>
    <n v="88.3"/>
    <x v="2"/>
    <n v="3.5939999999999999"/>
    <x v="2"/>
    <n v="206.9424405"/>
    <x v="0"/>
    <n v="10.581"/>
    <x v="2"/>
  </r>
  <r>
    <x v="42"/>
    <d v="2011-07-01T00:00:00"/>
    <x v="5"/>
    <x v="6079"/>
    <x v="0"/>
    <n v="91.36"/>
    <x v="2"/>
    <n v="3.524"/>
    <x v="2"/>
    <n v="207.02885710000001"/>
    <x v="0"/>
    <n v="10.641"/>
    <x v="2"/>
  </r>
  <r>
    <x v="42"/>
    <d v="2011-07-08T00:00:00"/>
    <x v="5"/>
    <x v="6080"/>
    <x v="0"/>
    <n v="87.02"/>
    <x v="2"/>
    <n v="3.48"/>
    <x v="1"/>
    <n v="207.11527380000001"/>
    <x v="0"/>
    <n v="10.641"/>
    <x v="2"/>
  </r>
  <r>
    <x v="42"/>
    <d v="2011-07-15T00:00:00"/>
    <x v="5"/>
    <x v="6081"/>
    <x v="0"/>
    <n v="84.67"/>
    <x v="1"/>
    <n v="3.5750000000000002"/>
    <x v="2"/>
    <n v="207.19406910000001"/>
    <x v="0"/>
    <n v="10.641"/>
    <x v="2"/>
  </r>
  <r>
    <x v="42"/>
    <d v="2011-07-22T00:00:00"/>
    <x v="5"/>
    <x v="6082"/>
    <x v="0"/>
    <n v="88.58"/>
    <x v="2"/>
    <n v="3.6509999999999998"/>
    <x v="2"/>
    <n v="207.25381110000001"/>
    <x v="0"/>
    <n v="10.641"/>
    <x v="2"/>
  </r>
  <r>
    <x v="42"/>
    <d v="2011-07-29T00:00:00"/>
    <x v="5"/>
    <x v="6083"/>
    <x v="0"/>
    <n v="83.43"/>
    <x v="1"/>
    <n v="3.6819999999999999"/>
    <x v="2"/>
    <n v="207.31355300000001"/>
    <x v="0"/>
    <n v="10.641"/>
    <x v="2"/>
  </r>
  <r>
    <x v="42"/>
    <d v="2011-08-05T00:00:00"/>
    <x v="6"/>
    <x v="6084"/>
    <x v="0"/>
    <n v="87.47"/>
    <x v="2"/>
    <n v="3.6840000000000002"/>
    <x v="2"/>
    <n v="207.37329489999999"/>
    <x v="0"/>
    <n v="10.641"/>
    <x v="2"/>
  </r>
  <r>
    <x v="42"/>
    <d v="2011-08-12T00:00:00"/>
    <x v="6"/>
    <x v="6085"/>
    <x v="0"/>
    <n v="86.64"/>
    <x v="2"/>
    <n v="3.6379999999999999"/>
    <x v="2"/>
    <n v="207.43303689999999"/>
    <x v="0"/>
    <n v="10.641"/>
    <x v="2"/>
  </r>
  <r>
    <x v="42"/>
    <d v="2011-08-19T00:00:00"/>
    <x v="6"/>
    <x v="6086"/>
    <x v="0"/>
    <n v="82.08"/>
    <x v="1"/>
    <n v="3.5539999999999998"/>
    <x v="2"/>
    <n v="207.4953088"/>
    <x v="0"/>
    <n v="10.641"/>
    <x v="2"/>
  </r>
  <r>
    <x v="42"/>
    <d v="2011-08-26T00:00:00"/>
    <x v="6"/>
    <x v="6087"/>
    <x v="0"/>
    <n v="87.43"/>
    <x v="2"/>
    <n v="3.5230000000000001"/>
    <x v="2"/>
    <n v="207.5580023"/>
    <x v="0"/>
    <n v="10.641"/>
    <x v="2"/>
  </r>
  <r>
    <x v="42"/>
    <d v="2011-09-02T00:00:00"/>
    <x v="7"/>
    <x v="6088"/>
    <x v="0"/>
    <n v="87.84"/>
    <x v="2"/>
    <n v="3.5329999999999999"/>
    <x v="2"/>
    <n v="207.62069589999999"/>
    <x v="0"/>
    <n v="10.641"/>
    <x v="2"/>
  </r>
  <r>
    <x v="42"/>
    <d v="2011-09-09T00:00:00"/>
    <x v="7"/>
    <x v="6089"/>
    <x v="1"/>
    <n v="79.290000000000006"/>
    <x v="1"/>
    <n v="3.5459999999999998"/>
    <x v="2"/>
    <n v="207.68338940000001"/>
    <x v="0"/>
    <n v="10.641"/>
    <x v="2"/>
  </r>
  <r>
    <x v="42"/>
    <d v="2011-09-16T00:00:00"/>
    <x v="7"/>
    <x v="6090"/>
    <x v="0"/>
    <n v="77.17"/>
    <x v="1"/>
    <n v="3.5259999999999998"/>
    <x v="2"/>
    <n v="207.8527143"/>
    <x v="0"/>
    <n v="10.641"/>
    <x v="2"/>
  </r>
  <r>
    <x v="42"/>
    <d v="2011-09-23T00:00:00"/>
    <x v="7"/>
    <x v="6091"/>
    <x v="0"/>
    <n v="78.98"/>
    <x v="1"/>
    <n v="3.4670000000000001"/>
    <x v="1"/>
    <n v="208.1642143"/>
    <x v="0"/>
    <n v="10.641"/>
    <x v="2"/>
  </r>
  <r>
    <x v="42"/>
    <d v="2011-09-30T00:00:00"/>
    <x v="7"/>
    <x v="6092"/>
    <x v="0"/>
    <n v="78.97"/>
    <x v="1"/>
    <n v="3.355"/>
    <x v="1"/>
    <n v="208.47571429999999"/>
    <x v="0"/>
    <n v="10.641"/>
    <x v="2"/>
  </r>
  <r>
    <x v="42"/>
    <d v="2011-10-07T00:00:00"/>
    <x v="8"/>
    <x v="6093"/>
    <x v="0"/>
    <n v="74.17"/>
    <x v="1"/>
    <n v="3.2850000000000001"/>
    <x v="1"/>
    <n v="208.78721429999999"/>
    <x v="0"/>
    <n v="10.148"/>
    <x v="2"/>
  </r>
  <r>
    <x v="42"/>
    <d v="2011-10-14T00:00:00"/>
    <x v="8"/>
    <x v="6094"/>
    <x v="0"/>
    <n v="68.09"/>
    <x v="1"/>
    <n v="3.274"/>
    <x v="1"/>
    <n v="209.0752166"/>
    <x v="0"/>
    <n v="10.148"/>
    <x v="2"/>
  </r>
  <r>
    <x v="42"/>
    <d v="2011-10-21T00:00:00"/>
    <x v="8"/>
    <x v="6095"/>
    <x v="0"/>
    <n v="70.3"/>
    <x v="1"/>
    <n v="3.3530000000000002"/>
    <x v="1"/>
    <n v="209.22223270000001"/>
    <x v="0"/>
    <n v="10.148"/>
    <x v="2"/>
  </r>
  <r>
    <x v="42"/>
    <d v="2011-10-28T00:00:00"/>
    <x v="8"/>
    <x v="6096"/>
    <x v="0"/>
    <n v="66.819999999999993"/>
    <x v="1"/>
    <n v="3.3719999999999999"/>
    <x v="1"/>
    <n v="209.36924880000001"/>
    <x v="0"/>
    <n v="10.148"/>
    <x v="2"/>
  </r>
  <r>
    <x v="42"/>
    <d v="2011-11-04T00:00:00"/>
    <x v="9"/>
    <x v="6097"/>
    <x v="0"/>
    <n v="59.08"/>
    <x v="1"/>
    <n v="3.3319999999999999"/>
    <x v="1"/>
    <n v="209.516265"/>
    <x v="0"/>
    <n v="10.148"/>
    <x v="2"/>
  </r>
  <r>
    <x v="42"/>
    <d v="2011-11-11T00:00:00"/>
    <x v="9"/>
    <x v="6098"/>
    <x v="0"/>
    <n v="51.26"/>
    <x v="1"/>
    <n v="3.2970000000000002"/>
    <x v="1"/>
    <n v="209.66328110000001"/>
    <x v="0"/>
    <n v="10.148"/>
    <x v="2"/>
  </r>
  <r>
    <x v="42"/>
    <d v="2011-11-18T00:00:00"/>
    <x v="9"/>
    <x v="6099"/>
    <x v="0"/>
    <n v="57.75"/>
    <x v="1"/>
    <n v="3.3079999999999998"/>
    <x v="1"/>
    <n v="209.86510709999999"/>
    <x v="0"/>
    <n v="10.148"/>
    <x v="2"/>
  </r>
  <r>
    <x v="42"/>
    <d v="2011-11-25T00:00:00"/>
    <x v="9"/>
    <x v="6100"/>
    <x v="1"/>
    <n v="55.7"/>
    <x v="1"/>
    <n v="3.2360000000000002"/>
    <x v="1"/>
    <n v="210.08885710000001"/>
    <x v="0"/>
    <n v="10.148"/>
    <x v="2"/>
  </r>
  <r>
    <x v="42"/>
    <d v="2011-12-02T00:00:00"/>
    <x v="10"/>
    <x v="6101"/>
    <x v="0"/>
    <n v="47.49"/>
    <x v="0"/>
    <n v="3.1720000000000002"/>
    <x v="1"/>
    <n v="210.31260710000001"/>
    <x v="0"/>
    <n v="10.148"/>
    <x v="2"/>
  </r>
  <r>
    <x v="42"/>
    <d v="2011-12-09T00:00:00"/>
    <x v="10"/>
    <x v="6102"/>
    <x v="0"/>
    <n v="34.229999999999997"/>
    <x v="0"/>
    <n v="3.1579999999999999"/>
    <x v="1"/>
    <n v="210.5363571"/>
    <x v="0"/>
    <n v="10.148"/>
    <x v="2"/>
  </r>
  <r>
    <x v="42"/>
    <d v="2011-12-16T00:00:00"/>
    <x v="10"/>
    <x v="6103"/>
    <x v="0"/>
    <n v="43.78"/>
    <x v="0"/>
    <n v="3.1589999999999998"/>
    <x v="1"/>
    <n v="210.73653920000001"/>
    <x v="0"/>
    <n v="10.148"/>
    <x v="2"/>
  </r>
  <r>
    <x v="42"/>
    <d v="2011-12-23T00:00:00"/>
    <x v="10"/>
    <x v="6104"/>
    <x v="0"/>
    <n v="42.63"/>
    <x v="0"/>
    <n v="3.1120000000000001"/>
    <x v="1"/>
    <n v="210.90529720000001"/>
    <x v="0"/>
    <n v="10.148"/>
    <x v="2"/>
  </r>
  <r>
    <x v="42"/>
    <d v="2011-12-30T00:00:00"/>
    <x v="10"/>
    <x v="6105"/>
    <x v="1"/>
    <n v="41.83"/>
    <x v="0"/>
    <n v="3.129"/>
    <x v="1"/>
    <n v="211.0740553"/>
    <x v="0"/>
    <n v="10.148"/>
    <x v="2"/>
  </r>
  <r>
    <x v="42"/>
    <d v="2012-01-06T00:00:00"/>
    <x v="11"/>
    <x v="6106"/>
    <x v="0"/>
    <n v="47.59"/>
    <x v="0"/>
    <n v="3.157"/>
    <x v="1"/>
    <n v="211.24281339999999"/>
    <x v="0"/>
    <n v="9.6530000000000005"/>
    <x v="2"/>
  </r>
  <r>
    <x v="42"/>
    <d v="2012-01-13T00:00:00"/>
    <x v="11"/>
    <x v="6107"/>
    <x v="0"/>
    <n v="43.68"/>
    <x v="0"/>
    <n v="3.2610000000000001"/>
    <x v="1"/>
    <n v="211.41157140000001"/>
    <x v="0"/>
    <n v="9.6530000000000005"/>
    <x v="2"/>
  </r>
  <r>
    <x v="42"/>
    <d v="2012-01-20T00:00:00"/>
    <x v="11"/>
    <x v="6108"/>
    <x v="0"/>
    <n v="52.72"/>
    <x v="1"/>
    <n v="3.2679999999999998"/>
    <x v="1"/>
    <n v="211.49978110000001"/>
    <x v="0"/>
    <n v="9.6530000000000005"/>
    <x v="2"/>
  </r>
  <r>
    <x v="42"/>
    <d v="2012-01-27T00:00:00"/>
    <x v="11"/>
    <x v="6109"/>
    <x v="0"/>
    <n v="52.1"/>
    <x v="1"/>
    <n v="3.29"/>
    <x v="1"/>
    <n v="211.5879908"/>
    <x v="0"/>
    <n v="9.6530000000000005"/>
    <x v="2"/>
  </r>
  <r>
    <x v="42"/>
    <d v="2012-02-03T00:00:00"/>
    <x v="0"/>
    <x v="6110"/>
    <x v="0"/>
    <n v="51.92"/>
    <x v="1"/>
    <n v="3.36"/>
    <x v="1"/>
    <n v="211.67620049999999"/>
    <x v="0"/>
    <n v="9.6530000000000005"/>
    <x v="2"/>
  </r>
  <r>
    <x v="42"/>
    <d v="2012-02-10T00:00:00"/>
    <x v="0"/>
    <x v="6111"/>
    <x v="1"/>
    <n v="46.54"/>
    <x v="0"/>
    <n v="3.4089999999999998"/>
    <x v="1"/>
    <n v="211.76441009999999"/>
    <x v="0"/>
    <n v="9.6530000000000005"/>
    <x v="2"/>
  </r>
  <r>
    <x v="42"/>
    <d v="2012-02-17T00:00:00"/>
    <x v="0"/>
    <x v="6112"/>
    <x v="0"/>
    <n v="49.38"/>
    <x v="0"/>
    <n v="3.51"/>
    <x v="2"/>
    <n v="211.91683499999999"/>
    <x v="0"/>
    <n v="9.6530000000000005"/>
    <x v="2"/>
  </r>
  <r>
    <x v="42"/>
    <d v="2012-02-24T00:00:00"/>
    <x v="0"/>
    <x v="6113"/>
    <x v="0"/>
    <n v="53.53"/>
    <x v="1"/>
    <n v="3.5550000000000002"/>
    <x v="2"/>
    <n v="212.1174212"/>
    <x v="0"/>
    <n v="9.6530000000000005"/>
    <x v="2"/>
  </r>
  <r>
    <x v="42"/>
    <d v="2012-03-02T00:00:00"/>
    <x v="1"/>
    <x v="6114"/>
    <x v="0"/>
    <n v="56.43"/>
    <x v="1"/>
    <n v="3.63"/>
    <x v="2"/>
    <n v="212.3180074"/>
    <x v="0"/>
    <n v="9.6530000000000005"/>
    <x v="2"/>
  </r>
  <r>
    <x v="42"/>
    <d v="2012-03-09T00:00:00"/>
    <x v="1"/>
    <x v="6115"/>
    <x v="0"/>
    <n v="54.52"/>
    <x v="1"/>
    <n v="3.669"/>
    <x v="2"/>
    <n v="212.5185936"/>
    <x v="0"/>
    <n v="9.6530000000000005"/>
    <x v="2"/>
  </r>
  <r>
    <x v="42"/>
    <d v="2012-03-16T00:00:00"/>
    <x v="1"/>
    <x v="6116"/>
    <x v="0"/>
    <n v="57.88"/>
    <x v="1"/>
    <n v="3.734"/>
    <x v="2"/>
    <n v="212.66515670000001"/>
    <x v="0"/>
    <n v="9.6530000000000005"/>
    <x v="2"/>
  </r>
  <r>
    <x v="42"/>
    <d v="2012-03-23T00:00:00"/>
    <x v="1"/>
    <x v="6117"/>
    <x v="0"/>
    <n v="56.28"/>
    <x v="1"/>
    <n v="3.7869999999999999"/>
    <x v="2"/>
    <n v="212.7396889"/>
    <x v="0"/>
    <n v="9.6530000000000005"/>
    <x v="2"/>
  </r>
  <r>
    <x v="42"/>
    <d v="2012-03-30T00:00:00"/>
    <x v="1"/>
    <x v="6118"/>
    <x v="0"/>
    <n v="69.88"/>
    <x v="1"/>
    <n v="3.8450000000000002"/>
    <x v="2"/>
    <n v="212.81422119999999"/>
    <x v="0"/>
    <n v="9.6530000000000005"/>
    <x v="2"/>
  </r>
  <r>
    <x v="42"/>
    <d v="2012-04-06T00:00:00"/>
    <x v="2"/>
    <x v="6119"/>
    <x v="0"/>
    <n v="64.7"/>
    <x v="1"/>
    <n v="3.891"/>
    <x v="2"/>
    <n v="212.88875350000001"/>
    <x v="0"/>
    <n v="9.5749999999999993"/>
    <x v="2"/>
  </r>
  <r>
    <x v="42"/>
    <d v="2012-04-13T00:00:00"/>
    <x v="2"/>
    <x v="6120"/>
    <x v="0"/>
    <n v="70.180000000000007"/>
    <x v="1"/>
    <n v="3.891"/>
    <x v="2"/>
    <n v="212.9632857"/>
    <x v="0"/>
    <n v="9.5749999999999993"/>
    <x v="2"/>
  </r>
  <r>
    <x v="42"/>
    <d v="2012-04-20T00:00:00"/>
    <x v="2"/>
    <x v="6121"/>
    <x v="0"/>
    <n v="67.28"/>
    <x v="1"/>
    <n v="3.8769999999999998"/>
    <x v="2"/>
    <n v="213.01305239999999"/>
    <x v="0"/>
    <n v="9.5749999999999993"/>
    <x v="2"/>
  </r>
  <r>
    <x v="42"/>
    <d v="2012-04-27T00:00:00"/>
    <x v="2"/>
    <x v="6122"/>
    <x v="0"/>
    <n v="78.27"/>
    <x v="1"/>
    <n v="3.8140000000000001"/>
    <x v="2"/>
    <n v="213.06281899999999"/>
    <x v="0"/>
    <n v="9.5749999999999993"/>
    <x v="2"/>
  </r>
  <r>
    <x v="42"/>
    <d v="2012-05-04T00:00:00"/>
    <x v="3"/>
    <x v="6123"/>
    <x v="0"/>
    <n v="77.47"/>
    <x v="1"/>
    <n v="3.7490000000000001"/>
    <x v="2"/>
    <n v="213.11258570000001"/>
    <x v="0"/>
    <n v="9.5749999999999993"/>
    <x v="2"/>
  </r>
  <r>
    <x v="42"/>
    <d v="2012-05-11T00:00:00"/>
    <x v="3"/>
    <x v="6124"/>
    <x v="0"/>
    <n v="67.59"/>
    <x v="1"/>
    <n v="3.6880000000000002"/>
    <x v="2"/>
    <n v="213.1623524"/>
    <x v="0"/>
    <n v="9.5749999999999993"/>
    <x v="2"/>
  </r>
  <r>
    <x v="42"/>
    <d v="2012-05-18T00:00:00"/>
    <x v="3"/>
    <x v="6125"/>
    <x v="0"/>
    <n v="72.06"/>
    <x v="1"/>
    <n v="3.63"/>
    <x v="2"/>
    <n v="213.17536179999999"/>
    <x v="0"/>
    <n v="9.5749999999999993"/>
    <x v="2"/>
  </r>
  <r>
    <x v="42"/>
    <d v="2012-05-25T00:00:00"/>
    <x v="3"/>
    <x v="6126"/>
    <x v="0"/>
    <n v="82.41"/>
    <x v="1"/>
    <n v="3.5609999999999999"/>
    <x v="2"/>
    <n v="213.17366820000001"/>
    <x v="0"/>
    <n v="9.5749999999999993"/>
    <x v="2"/>
  </r>
  <r>
    <x v="42"/>
    <d v="2012-06-01T00:00:00"/>
    <x v="4"/>
    <x v="6127"/>
    <x v="0"/>
    <n v="80.89"/>
    <x v="1"/>
    <n v="3.5009999999999999"/>
    <x v="2"/>
    <n v="213.17197469999999"/>
    <x v="0"/>
    <n v="9.5749999999999993"/>
    <x v="2"/>
  </r>
  <r>
    <x v="42"/>
    <d v="2012-06-08T00:00:00"/>
    <x v="4"/>
    <x v="6128"/>
    <x v="0"/>
    <n v="85.73"/>
    <x v="1"/>
    <n v="3.452"/>
    <x v="1"/>
    <n v="213.17028110000001"/>
    <x v="0"/>
    <n v="9.5749999999999993"/>
    <x v="2"/>
  </r>
  <r>
    <x v="42"/>
    <d v="2012-06-15T00:00:00"/>
    <x v="4"/>
    <x v="6129"/>
    <x v="0"/>
    <n v="87.75"/>
    <x v="2"/>
    <n v="3.3929999999999998"/>
    <x v="1"/>
    <n v="213.17869519999999"/>
    <x v="0"/>
    <n v="9.5749999999999993"/>
    <x v="2"/>
  </r>
  <r>
    <x v="42"/>
    <d v="2012-06-22T00:00:00"/>
    <x v="4"/>
    <x v="6130"/>
    <x v="0"/>
    <n v="87.51"/>
    <x v="2"/>
    <n v="3.3460000000000001"/>
    <x v="1"/>
    <n v="213.21237859999999"/>
    <x v="0"/>
    <n v="9.5749999999999993"/>
    <x v="2"/>
  </r>
  <r>
    <x v="42"/>
    <d v="2012-06-29T00:00:00"/>
    <x v="4"/>
    <x v="6131"/>
    <x v="0"/>
    <n v="89.85"/>
    <x v="2"/>
    <n v="3.286"/>
    <x v="1"/>
    <n v="213.2460619"/>
    <x v="0"/>
    <n v="9.5749999999999993"/>
    <x v="2"/>
  </r>
  <r>
    <x v="42"/>
    <d v="2012-07-06T00:00:00"/>
    <x v="5"/>
    <x v="6132"/>
    <x v="0"/>
    <n v="82.68"/>
    <x v="1"/>
    <n v="3.2269999999999999"/>
    <x v="1"/>
    <n v="213.27974520000001"/>
    <x v="0"/>
    <n v="9.2850000000000001"/>
    <x v="2"/>
  </r>
  <r>
    <x v="42"/>
    <d v="2012-07-13T00:00:00"/>
    <x v="5"/>
    <x v="6133"/>
    <x v="0"/>
    <n v="78.819999999999993"/>
    <x v="1"/>
    <n v="3.2559999999999998"/>
    <x v="1"/>
    <n v="213.31342860000001"/>
    <x v="0"/>
    <n v="9.2850000000000001"/>
    <x v="2"/>
  </r>
  <r>
    <x v="42"/>
    <d v="2012-07-20T00:00:00"/>
    <x v="5"/>
    <x v="6134"/>
    <x v="0"/>
    <n v="83.83"/>
    <x v="1"/>
    <n v="3.3109999999999999"/>
    <x v="1"/>
    <n v="213.3219124"/>
    <x v="0"/>
    <n v="9.2850000000000001"/>
    <x v="2"/>
  </r>
  <r>
    <x v="42"/>
    <d v="2012-07-27T00:00:00"/>
    <x v="5"/>
    <x v="6135"/>
    <x v="0"/>
    <n v="82.01"/>
    <x v="1"/>
    <n v="3.407"/>
    <x v="1"/>
    <n v="213.33039629999999"/>
    <x v="0"/>
    <n v="9.2850000000000001"/>
    <x v="2"/>
  </r>
  <r>
    <x v="42"/>
    <d v="2012-08-03T00:00:00"/>
    <x v="6"/>
    <x v="6136"/>
    <x v="0"/>
    <n v="85.06"/>
    <x v="1"/>
    <n v="3.4169999999999998"/>
    <x v="1"/>
    <n v="213.33888020000001"/>
    <x v="0"/>
    <n v="9.2850000000000001"/>
    <x v="2"/>
  </r>
  <r>
    <x v="42"/>
    <d v="2012-08-10T00:00:00"/>
    <x v="6"/>
    <x v="6137"/>
    <x v="0"/>
    <n v="86.36"/>
    <x v="2"/>
    <n v="3.4940000000000002"/>
    <x v="1"/>
    <n v="213.34736409999999"/>
    <x v="0"/>
    <n v="9.2850000000000001"/>
    <x v="2"/>
  </r>
  <r>
    <x v="42"/>
    <d v="2012-08-17T00:00:00"/>
    <x v="6"/>
    <x v="6138"/>
    <x v="0"/>
    <n v="85.66"/>
    <x v="1"/>
    <n v="3.5710000000000002"/>
    <x v="2"/>
    <n v="213.42269590000001"/>
    <x v="0"/>
    <n v="9.2850000000000001"/>
    <x v="2"/>
  </r>
  <r>
    <x v="42"/>
    <d v="2012-08-24T00:00:00"/>
    <x v="6"/>
    <x v="6139"/>
    <x v="0"/>
    <n v="81.650000000000006"/>
    <x v="1"/>
    <n v="3.62"/>
    <x v="2"/>
    <n v="213.54816360000001"/>
    <x v="0"/>
    <n v="9.2850000000000001"/>
    <x v="2"/>
  </r>
  <r>
    <x v="42"/>
    <d v="2012-08-31T00:00:00"/>
    <x v="6"/>
    <x v="6140"/>
    <x v="0"/>
    <n v="81.12"/>
    <x v="1"/>
    <n v="3.6379999999999999"/>
    <x v="2"/>
    <n v="213.67363130000001"/>
    <x v="0"/>
    <n v="9.2850000000000001"/>
    <x v="2"/>
  </r>
  <r>
    <x v="42"/>
    <d v="2012-09-07T00:00:00"/>
    <x v="7"/>
    <x v="6141"/>
    <x v="1"/>
    <n v="84.99"/>
    <x v="1"/>
    <n v="3.73"/>
    <x v="2"/>
    <n v="213.79909910000001"/>
    <x v="0"/>
    <n v="9.2850000000000001"/>
    <x v="2"/>
  </r>
  <r>
    <x v="42"/>
    <d v="2012-09-14T00:00:00"/>
    <x v="7"/>
    <x v="6142"/>
    <x v="0"/>
    <n v="73.03"/>
    <x v="1"/>
    <n v="3.7170000000000001"/>
    <x v="2"/>
    <n v="213.9332167"/>
    <x v="0"/>
    <n v="9.2850000000000001"/>
    <x v="2"/>
  </r>
  <r>
    <x v="42"/>
    <d v="2012-09-21T00:00:00"/>
    <x v="7"/>
    <x v="6143"/>
    <x v="0"/>
    <n v="75.87"/>
    <x v="1"/>
    <n v="3.7210000000000001"/>
    <x v="2"/>
    <n v="214.11923329999999"/>
    <x v="0"/>
    <n v="9.2850000000000001"/>
    <x v="2"/>
  </r>
  <r>
    <x v="42"/>
    <d v="2012-09-28T00:00:00"/>
    <x v="7"/>
    <x v="6144"/>
    <x v="0"/>
    <n v="77.55"/>
    <x v="1"/>
    <n v="3.6659999999999999"/>
    <x v="2"/>
    <n v="214.30525"/>
    <x v="0"/>
    <n v="9.2850000000000001"/>
    <x v="2"/>
  </r>
  <r>
    <x v="42"/>
    <d v="2012-10-05T00:00:00"/>
    <x v="8"/>
    <x v="6145"/>
    <x v="0"/>
    <n v="74.09"/>
    <x v="1"/>
    <n v="3.617"/>
    <x v="2"/>
    <n v="214.49126670000001"/>
    <x v="0"/>
    <n v="8.8390000000000004"/>
    <x v="0"/>
  </r>
  <r>
    <x v="42"/>
    <d v="2012-10-12T00:00:00"/>
    <x v="8"/>
    <x v="6146"/>
    <x v="0"/>
    <n v="71.14"/>
    <x v="1"/>
    <n v="3.601"/>
    <x v="2"/>
    <n v="214.6772833"/>
    <x v="0"/>
    <n v="8.8390000000000004"/>
    <x v="0"/>
  </r>
  <r>
    <x v="42"/>
    <d v="2012-10-19T00:00:00"/>
    <x v="8"/>
    <x v="6147"/>
    <x v="0"/>
    <n v="71.25"/>
    <x v="1"/>
    <n v="3.5939999999999999"/>
    <x v="2"/>
    <n v="214.72124880000001"/>
    <x v="0"/>
    <n v="8.8390000000000004"/>
    <x v="0"/>
  </r>
  <r>
    <x v="42"/>
    <d v="2012-10-26T00:00:00"/>
    <x v="8"/>
    <x v="6148"/>
    <x v="0"/>
    <n v="69.17"/>
    <x v="1"/>
    <n v="3.5059999999999998"/>
    <x v="2"/>
    <n v="214.74153920000001"/>
    <x v="0"/>
    <n v="8.8390000000000004"/>
    <x v="0"/>
  </r>
  <r>
    <x v="43"/>
    <d v="2010-02-05T00:00:00"/>
    <x v="0"/>
    <x v="6149"/>
    <x v="0"/>
    <n v="31.53"/>
    <x v="0"/>
    <n v="2.6659999999999999"/>
    <x v="0"/>
    <n v="126.4420645"/>
    <x v="1"/>
    <n v="8.1189999999999998"/>
    <x v="0"/>
  </r>
  <r>
    <x v="43"/>
    <d v="2010-02-12T00:00:00"/>
    <x v="0"/>
    <x v="6150"/>
    <x v="1"/>
    <n v="33.159999999999997"/>
    <x v="0"/>
    <n v="2.6709999999999998"/>
    <x v="0"/>
    <n v="126.49625810000001"/>
    <x v="1"/>
    <n v="8.1189999999999998"/>
    <x v="0"/>
  </r>
  <r>
    <x v="43"/>
    <d v="2010-02-19T00:00:00"/>
    <x v="0"/>
    <x v="6151"/>
    <x v="0"/>
    <n v="35.700000000000003"/>
    <x v="0"/>
    <n v="2.6539999999999999"/>
    <x v="0"/>
    <n v="126.5262857"/>
    <x v="1"/>
    <n v="8.1189999999999998"/>
    <x v="0"/>
  </r>
  <r>
    <x v="43"/>
    <d v="2010-02-26T00:00:00"/>
    <x v="0"/>
    <x v="6152"/>
    <x v="0"/>
    <n v="29.98"/>
    <x v="0"/>
    <n v="2.6669999999999998"/>
    <x v="0"/>
    <n v="126.5522857"/>
    <x v="1"/>
    <n v="8.1189999999999998"/>
    <x v="0"/>
  </r>
  <r>
    <x v="43"/>
    <d v="2010-03-05T00:00:00"/>
    <x v="1"/>
    <x v="6153"/>
    <x v="0"/>
    <n v="40.65"/>
    <x v="0"/>
    <n v="2.681"/>
    <x v="0"/>
    <n v="126.5782857"/>
    <x v="1"/>
    <n v="8.1189999999999998"/>
    <x v="0"/>
  </r>
  <r>
    <x v="43"/>
    <d v="2010-03-12T00:00:00"/>
    <x v="1"/>
    <x v="6154"/>
    <x v="0"/>
    <n v="37.619999999999997"/>
    <x v="0"/>
    <n v="2.7330000000000001"/>
    <x v="0"/>
    <n v="126.60428570000001"/>
    <x v="1"/>
    <n v="8.1189999999999998"/>
    <x v="0"/>
  </r>
  <r>
    <x v="43"/>
    <d v="2010-03-19T00:00:00"/>
    <x v="1"/>
    <x v="6155"/>
    <x v="0"/>
    <n v="42.49"/>
    <x v="0"/>
    <n v="2.782"/>
    <x v="0"/>
    <n v="126.6066452"/>
    <x v="1"/>
    <n v="8.1189999999999998"/>
    <x v="0"/>
  </r>
  <r>
    <x v="43"/>
    <d v="2010-03-26T00:00:00"/>
    <x v="1"/>
    <x v="6156"/>
    <x v="0"/>
    <n v="41.48"/>
    <x v="0"/>
    <n v="2.819"/>
    <x v="0"/>
    <n v="126.6050645"/>
    <x v="1"/>
    <n v="8.1189999999999998"/>
    <x v="0"/>
  </r>
  <r>
    <x v="43"/>
    <d v="2010-04-02T00:00:00"/>
    <x v="2"/>
    <x v="6157"/>
    <x v="0"/>
    <n v="42.15"/>
    <x v="0"/>
    <n v="2.8420000000000001"/>
    <x v="0"/>
    <n v="126.6034839"/>
    <x v="1"/>
    <n v="7.9720000000000004"/>
    <x v="1"/>
  </r>
  <r>
    <x v="43"/>
    <d v="2010-04-09T00:00:00"/>
    <x v="2"/>
    <x v="6158"/>
    <x v="0"/>
    <n v="38.97"/>
    <x v="0"/>
    <n v="2.8769999999999998"/>
    <x v="0"/>
    <n v="126.6019032"/>
    <x v="1"/>
    <n v="7.9720000000000004"/>
    <x v="1"/>
  </r>
  <r>
    <x v="43"/>
    <d v="2010-04-16T00:00:00"/>
    <x v="2"/>
    <x v="6159"/>
    <x v="0"/>
    <n v="50.39"/>
    <x v="1"/>
    <n v="2.915"/>
    <x v="0"/>
    <n v="126.5621"/>
    <x v="1"/>
    <n v="7.9720000000000004"/>
    <x v="1"/>
  </r>
  <r>
    <x v="43"/>
    <d v="2010-04-23T00:00:00"/>
    <x v="2"/>
    <x v="6160"/>
    <x v="0"/>
    <n v="55.66"/>
    <x v="1"/>
    <n v="2.9359999999999999"/>
    <x v="0"/>
    <n v="126.4713333"/>
    <x v="1"/>
    <n v="7.9720000000000004"/>
    <x v="1"/>
  </r>
  <r>
    <x v="43"/>
    <d v="2010-04-30T00:00:00"/>
    <x v="2"/>
    <x v="6161"/>
    <x v="0"/>
    <n v="48.33"/>
    <x v="0"/>
    <n v="2.9409999999999998"/>
    <x v="0"/>
    <n v="126.3805667"/>
    <x v="1"/>
    <n v="7.9720000000000004"/>
    <x v="1"/>
  </r>
  <r>
    <x v="43"/>
    <d v="2010-05-07T00:00:00"/>
    <x v="3"/>
    <x v="6162"/>
    <x v="0"/>
    <n v="44.42"/>
    <x v="0"/>
    <n v="2.948"/>
    <x v="0"/>
    <n v="126.2898"/>
    <x v="1"/>
    <n v="7.9720000000000004"/>
    <x v="1"/>
  </r>
  <r>
    <x v="43"/>
    <d v="2010-05-14T00:00:00"/>
    <x v="3"/>
    <x v="6163"/>
    <x v="0"/>
    <n v="50.15"/>
    <x v="1"/>
    <n v="2.9620000000000002"/>
    <x v="0"/>
    <n v="126.2085484"/>
    <x v="1"/>
    <n v="7.9720000000000004"/>
    <x v="1"/>
  </r>
  <r>
    <x v="43"/>
    <d v="2010-05-21T00:00:00"/>
    <x v="3"/>
    <x v="6164"/>
    <x v="0"/>
    <n v="57.71"/>
    <x v="1"/>
    <n v="2.95"/>
    <x v="0"/>
    <n v="126.1843871"/>
    <x v="1"/>
    <n v="7.9720000000000004"/>
    <x v="1"/>
  </r>
  <r>
    <x v="43"/>
    <d v="2010-05-28T00:00:00"/>
    <x v="3"/>
    <x v="6165"/>
    <x v="0"/>
    <n v="53.11"/>
    <x v="1"/>
    <n v="2.9079999999999999"/>
    <x v="0"/>
    <n v="126.16022580000001"/>
    <x v="1"/>
    <n v="7.9720000000000004"/>
    <x v="1"/>
  </r>
  <r>
    <x v="43"/>
    <d v="2010-06-04T00:00:00"/>
    <x v="4"/>
    <x v="6166"/>
    <x v="0"/>
    <n v="59.85"/>
    <x v="1"/>
    <n v="2.871"/>
    <x v="0"/>
    <n v="126.1360645"/>
    <x v="1"/>
    <n v="7.9720000000000004"/>
    <x v="1"/>
  </r>
  <r>
    <x v="43"/>
    <d v="2010-06-11T00:00:00"/>
    <x v="4"/>
    <x v="6167"/>
    <x v="0"/>
    <n v="65.239999999999995"/>
    <x v="1"/>
    <n v="2.8410000000000002"/>
    <x v="0"/>
    <n v="126.1119032"/>
    <x v="1"/>
    <n v="7.9720000000000004"/>
    <x v="1"/>
  </r>
  <r>
    <x v="43"/>
    <d v="2010-06-18T00:00:00"/>
    <x v="4"/>
    <x v="6168"/>
    <x v="0"/>
    <n v="58.41"/>
    <x v="1"/>
    <n v="2.819"/>
    <x v="0"/>
    <n v="126.114"/>
    <x v="1"/>
    <n v="7.9720000000000004"/>
    <x v="1"/>
  </r>
  <r>
    <x v="43"/>
    <d v="2010-06-25T00:00:00"/>
    <x v="4"/>
    <x v="6169"/>
    <x v="0"/>
    <n v="71.83"/>
    <x v="1"/>
    <n v="2.82"/>
    <x v="0"/>
    <n v="126.1266"/>
    <x v="1"/>
    <n v="7.9720000000000004"/>
    <x v="1"/>
  </r>
  <r>
    <x v="43"/>
    <d v="2010-07-02T00:00:00"/>
    <x v="5"/>
    <x v="6170"/>
    <x v="0"/>
    <n v="78.819999999999993"/>
    <x v="1"/>
    <n v="2.8140000000000001"/>
    <x v="0"/>
    <n v="126.1392"/>
    <x v="1"/>
    <n v="7.8040000000000003"/>
    <x v="1"/>
  </r>
  <r>
    <x v="43"/>
    <d v="2010-07-09T00:00:00"/>
    <x v="5"/>
    <x v="6171"/>
    <x v="0"/>
    <n v="71.33"/>
    <x v="1"/>
    <n v="2.802"/>
    <x v="0"/>
    <n v="126.15179999999999"/>
    <x v="1"/>
    <n v="7.8040000000000003"/>
    <x v="1"/>
  </r>
  <r>
    <x v="43"/>
    <d v="2010-07-16T00:00:00"/>
    <x v="5"/>
    <x v="6172"/>
    <x v="0"/>
    <n v="77.790000000000006"/>
    <x v="1"/>
    <n v="2.7909999999999999"/>
    <x v="0"/>
    <n v="126.1498065"/>
    <x v="1"/>
    <n v="7.8040000000000003"/>
    <x v="1"/>
  </r>
  <r>
    <x v="43"/>
    <d v="2010-07-23T00:00:00"/>
    <x v="5"/>
    <x v="6173"/>
    <x v="0"/>
    <n v="82.27"/>
    <x v="1"/>
    <n v="2.7970000000000002"/>
    <x v="0"/>
    <n v="126.1283548"/>
    <x v="1"/>
    <n v="7.8040000000000003"/>
    <x v="1"/>
  </r>
  <r>
    <x v="43"/>
    <d v="2010-07-30T00:00:00"/>
    <x v="5"/>
    <x v="6174"/>
    <x v="0"/>
    <n v="78.94"/>
    <x v="1"/>
    <n v="2.7970000000000002"/>
    <x v="0"/>
    <n v="126.1069032"/>
    <x v="1"/>
    <n v="7.8040000000000003"/>
    <x v="1"/>
  </r>
  <r>
    <x v="43"/>
    <d v="2010-08-06T00:00:00"/>
    <x v="6"/>
    <x v="6175"/>
    <x v="0"/>
    <n v="81.239999999999995"/>
    <x v="1"/>
    <n v="2.802"/>
    <x v="0"/>
    <n v="126.0854516"/>
    <x v="1"/>
    <n v="7.8040000000000003"/>
    <x v="1"/>
  </r>
  <r>
    <x v="43"/>
    <d v="2010-08-13T00:00:00"/>
    <x v="6"/>
    <x v="6176"/>
    <x v="0"/>
    <n v="74.930000000000007"/>
    <x v="1"/>
    <n v="2.8370000000000002"/>
    <x v="0"/>
    <n v="126.06399999999999"/>
    <x v="1"/>
    <n v="7.8040000000000003"/>
    <x v="1"/>
  </r>
  <r>
    <x v="43"/>
    <d v="2010-08-20T00:00:00"/>
    <x v="6"/>
    <x v="6177"/>
    <x v="0"/>
    <n v="76.34"/>
    <x v="1"/>
    <n v="2.85"/>
    <x v="0"/>
    <n v="126.0766452"/>
    <x v="1"/>
    <n v="7.8040000000000003"/>
    <x v="1"/>
  </r>
  <r>
    <x v="43"/>
    <d v="2010-08-27T00:00:00"/>
    <x v="6"/>
    <x v="6178"/>
    <x v="0"/>
    <n v="75.31"/>
    <x v="1"/>
    <n v="2.8540000000000001"/>
    <x v="0"/>
    <n v="126.0892903"/>
    <x v="1"/>
    <n v="7.8040000000000003"/>
    <x v="1"/>
  </r>
  <r>
    <x v="43"/>
    <d v="2010-09-03T00:00:00"/>
    <x v="7"/>
    <x v="6179"/>
    <x v="0"/>
    <n v="65.709999999999994"/>
    <x v="1"/>
    <n v="2.8679999999999999"/>
    <x v="0"/>
    <n v="126.1019355"/>
    <x v="1"/>
    <n v="7.8040000000000003"/>
    <x v="1"/>
  </r>
  <r>
    <x v="43"/>
    <d v="2010-09-10T00:00:00"/>
    <x v="7"/>
    <x v="6180"/>
    <x v="1"/>
    <n v="65.739999999999995"/>
    <x v="1"/>
    <n v="2.87"/>
    <x v="0"/>
    <n v="126.1145806"/>
    <x v="1"/>
    <n v="7.8040000000000003"/>
    <x v="1"/>
  </r>
  <r>
    <x v="43"/>
    <d v="2010-09-17T00:00:00"/>
    <x v="7"/>
    <x v="6181"/>
    <x v="0"/>
    <n v="66.84"/>
    <x v="1"/>
    <n v="2.875"/>
    <x v="0"/>
    <n v="126.1454667"/>
    <x v="1"/>
    <n v="7.8040000000000003"/>
    <x v="1"/>
  </r>
  <r>
    <x v="43"/>
    <d v="2010-09-24T00:00:00"/>
    <x v="7"/>
    <x v="6182"/>
    <x v="0"/>
    <n v="68.22"/>
    <x v="1"/>
    <n v="2.8719999999999999"/>
    <x v="0"/>
    <n v="126.1900333"/>
    <x v="1"/>
    <n v="7.8040000000000003"/>
    <x v="1"/>
  </r>
  <r>
    <x v="43"/>
    <d v="2010-10-01T00:00:00"/>
    <x v="8"/>
    <x v="6183"/>
    <x v="0"/>
    <n v="68.739999999999995"/>
    <x v="1"/>
    <n v="2.8530000000000002"/>
    <x v="0"/>
    <n v="126.2346"/>
    <x v="1"/>
    <n v="7.61"/>
    <x v="1"/>
  </r>
  <r>
    <x v="43"/>
    <d v="2010-10-08T00:00:00"/>
    <x v="8"/>
    <x v="6184"/>
    <x v="0"/>
    <n v="63.03"/>
    <x v="1"/>
    <n v="2.8410000000000002"/>
    <x v="0"/>
    <n v="126.2791667"/>
    <x v="1"/>
    <n v="7.61"/>
    <x v="1"/>
  </r>
  <r>
    <x v="43"/>
    <d v="2010-10-15T00:00:00"/>
    <x v="8"/>
    <x v="6185"/>
    <x v="0"/>
    <n v="54.12"/>
    <x v="1"/>
    <n v="2.8450000000000002"/>
    <x v="0"/>
    <n v="126.32667739999999"/>
    <x v="1"/>
    <n v="7.61"/>
    <x v="1"/>
  </r>
  <r>
    <x v="43"/>
    <d v="2010-10-22T00:00:00"/>
    <x v="8"/>
    <x v="6186"/>
    <x v="0"/>
    <n v="56.89"/>
    <x v="1"/>
    <n v="2.8490000000000002"/>
    <x v="0"/>
    <n v="126.3815484"/>
    <x v="1"/>
    <n v="7.61"/>
    <x v="1"/>
  </r>
  <r>
    <x v="43"/>
    <d v="2010-10-29T00:00:00"/>
    <x v="8"/>
    <x v="6187"/>
    <x v="0"/>
    <n v="45.12"/>
    <x v="0"/>
    <n v="2.8410000000000002"/>
    <x v="0"/>
    <n v="126.43641940000001"/>
    <x v="1"/>
    <n v="7.61"/>
    <x v="1"/>
  </r>
  <r>
    <x v="43"/>
    <d v="2010-11-05T00:00:00"/>
    <x v="9"/>
    <x v="6188"/>
    <x v="0"/>
    <n v="49.96"/>
    <x v="0"/>
    <n v="2.831"/>
    <x v="0"/>
    <n v="126.4912903"/>
    <x v="1"/>
    <n v="7.61"/>
    <x v="1"/>
  </r>
  <r>
    <x v="43"/>
    <d v="2010-11-12T00:00:00"/>
    <x v="9"/>
    <x v="6189"/>
    <x v="0"/>
    <n v="42.55"/>
    <x v="0"/>
    <n v="2.831"/>
    <x v="0"/>
    <n v="126.54616129999999"/>
    <x v="1"/>
    <n v="7.61"/>
    <x v="1"/>
  </r>
  <r>
    <x v="43"/>
    <d v="2010-11-19T00:00:00"/>
    <x v="9"/>
    <x v="6190"/>
    <x v="0"/>
    <n v="42"/>
    <x v="0"/>
    <n v="2.8420000000000001"/>
    <x v="0"/>
    <n v="126.60720000000001"/>
    <x v="1"/>
    <n v="7.61"/>
    <x v="1"/>
  </r>
  <r>
    <x v="43"/>
    <d v="2010-11-26T00:00:00"/>
    <x v="9"/>
    <x v="6191"/>
    <x v="1"/>
    <n v="28.22"/>
    <x v="0"/>
    <n v="2.83"/>
    <x v="0"/>
    <n v="126.66926669999999"/>
    <x v="1"/>
    <n v="7.61"/>
    <x v="1"/>
  </r>
  <r>
    <x v="43"/>
    <d v="2010-12-03T00:00:00"/>
    <x v="10"/>
    <x v="6192"/>
    <x v="0"/>
    <n v="25.8"/>
    <x v="0"/>
    <n v="2.8119999999999998"/>
    <x v="0"/>
    <n v="126.7313333"/>
    <x v="1"/>
    <n v="7.61"/>
    <x v="1"/>
  </r>
  <r>
    <x v="43"/>
    <d v="2010-12-10T00:00:00"/>
    <x v="10"/>
    <x v="6193"/>
    <x v="0"/>
    <n v="36.78"/>
    <x v="0"/>
    <n v="2.8170000000000002"/>
    <x v="0"/>
    <n v="126.79340000000001"/>
    <x v="1"/>
    <n v="7.61"/>
    <x v="1"/>
  </r>
  <r>
    <x v="43"/>
    <d v="2010-12-17T00:00:00"/>
    <x v="10"/>
    <x v="6194"/>
    <x v="0"/>
    <n v="35.21"/>
    <x v="0"/>
    <n v="2.8420000000000001"/>
    <x v="0"/>
    <n v="126.8794839"/>
    <x v="1"/>
    <n v="7.61"/>
    <x v="1"/>
  </r>
  <r>
    <x v="43"/>
    <d v="2010-12-24T00:00:00"/>
    <x v="10"/>
    <x v="6195"/>
    <x v="0"/>
    <n v="34.9"/>
    <x v="0"/>
    <n v="2.8460000000000001"/>
    <x v="0"/>
    <n v="126.9835806"/>
    <x v="1"/>
    <n v="7.61"/>
    <x v="1"/>
  </r>
  <r>
    <x v="43"/>
    <d v="2010-12-31T00:00:00"/>
    <x v="10"/>
    <x v="6196"/>
    <x v="1"/>
    <n v="26.79"/>
    <x v="0"/>
    <n v="2.8679999999999999"/>
    <x v="0"/>
    <n v="127.0876774"/>
    <x v="1"/>
    <n v="7.61"/>
    <x v="1"/>
  </r>
  <r>
    <x v="43"/>
    <d v="2011-01-07T00:00:00"/>
    <x v="11"/>
    <x v="6197"/>
    <x v="0"/>
    <n v="16.940000000000001"/>
    <x v="0"/>
    <n v="2.891"/>
    <x v="0"/>
    <n v="127.1917742"/>
    <x v="1"/>
    <n v="7.2240000000000002"/>
    <x v="1"/>
  </r>
  <r>
    <x v="43"/>
    <d v="2011-01-14T00:00:00"/>
    <x v="11"/>
    <x v="6198"/>
    <x v="0"/>
    <n v="20.6"/>
    <x v="0"/>
    <n v="2.903"/>
    <x v="0"/>
    <n v="127.30093549999999"/>
    <x v="1"/>
    <n v="7.2240000000000002"/>
    <x v="1"/>
  </r>
  <r>
    <x v="43"/>
    <d v="2011-01-21T00:00:00"/>
    <x v="11"/>
    <x v="6199"/>
    <x v="0"/>
    <n v="34.799999999999997"/>
    <x v="0"/>
    <n v="2.9340000000000002"/>
    <x v="0"/>
    <n v="127.4404839"/>
    <x v="1"/>
    <n v="7.2240000000000002"/>
    <x v="1"/>
  </r>
  <r>
    <x v="43"/>
    <d v="2011-01-28T00:00:00"/>
    <x v="11"/>
    <x v="6200"/>
    <x v="0"/>
    <n v="31.64"/>
    <x v="0"/>
    <n v="2.96"/>
    <x v="0"/>
    <n v="127.5800323"/>
    <x v="1"/>
    <n v="7.2240000000000002"/>
    <x v="1"/>
  </r>
  <r>
    <x v="43"/>
    <d v="2011-02-04T00:00:00"/>
    <x v="0"/>
    <x v="6201"/>
    <x v="0"/>
    <n v="23.35"/>
    <x v="0"/>
    <n v="2.9740000000000002"/>
    <x v="0"/>
    <n v="127.7195806"/>
    <x v="1"/>
    <n v="7.2240000000000002"/>
    <x v="1"/>
  </r>
  <r>
    <x v="43"/>
    <d v="2011-02-11T00:00:00"/>
    <x v="0"/>
    <x v="6202"/>
    <x v="1"/>
    <n v="30.83"/>
    <x v="0"/>
    <n v="3.0339999999999998"/>
    <x v="1"/>
    <n v="127.859129"/>
    <x v="1"/>
    <n v="7.2240000000000002"/>
    <x v="1"/>
  </r>
  <r>
    <x v="43"/>
    <d v="2011-02-18T00:00:00"/>
    <x v="0"/>
    <x v="6203"/>
    <x v="0"/>
    <n v="40.85"/>
    <x v="0"/>
    <n v="3.0619999999999998"/>
    <x v="1"/>
    <n v="127.99525"/>
    <x v="1"/>
    <n v="7.2240000000000002"/>
    <x v="1"/>
  </r>
  <r>
    <x v="43"/>
    <d v="2011-02-25T00:00:00"/>
    <x v="0"/>
    <x v="6204"/>
    <x v="0"/>
    <n v="33.17"/>
    <x v="0"/>
    <n v="3.12"/>
    <x v="1"/>
    <n v="128.13"/>
    <x v="1"/>
    <n v="7.2240000000000002"/>
    <x v="1"/>
  </r>
  <r>
    <x v="43"/>
    <d v="2011-03-04T00:00:00"/>
    <x v="1"/>
    <x v="6205"/>
    <x v="0"/>
    <n v="34.229999999999997"/>
    <x v="0"/>
    <n v="3.23"/>
    <x v="1"/>
    <n v="128.26474999999999"/>
    <x v="1"/>
    <n v="7.2240000000000002"/>
    <x v="1"/>
  </r>
  <r>
    <x v="43"/>
    <d v="2011-03-11T00:00:00"/>
    <x v="1"/>
    <x v="6206"/>
    <x v="0"/>
    <n v="41.28"/>
    <x v="0"/>
    <n v="3.3460000000000001"/>
    <x v="1"/>
    <n v="128.39949999999999"/>
    <x v="1"/>
    <n v="7.2240000000000002"/>
    <x v="1"/>
  </r>
  <r>
    <x v="43"/>
    <d v="2011-03-18T00:00:00"/>
    <x v="1"/>
    <x v="6207"/>
    <x v="0"/>
    <n v="44.69"/>
    <x v="0"/>
    <n v="3.407"/>
    <x v="1"/>
    <n v="128.5121935"/>
    <x v="1"/>
    <n v="7.2240000000000002"/>
    <x v="1"/>
  </r>
  <r>
    <x v="43"/>
    <d v="2011-03-25T00:00:00"/>
    <x v="1"/>
    <x v="6208"/>
    <x v="0"/>
    <n v="42.38"/>
    <x v="0"/>
    <n v="3.4350000000000001"/>
    <x v="1"/>
    <n v="128.61606449999999"/>
    <x v="1"/>
    <n v="7.2240000000000002"/>
    <x v="1"/>
  </r>
  <r>
    <x v="43"/>
    <d v="2011-04-01T00:00:00"/>
    <x v="2"/>
    <x v="6209"/>
    <x v="0"/>
    <n v="42.49"/>
    <x v="0"/>
    <n v="3.4870000000000001"/>
    <x v="1"/>
    <n v="128.71993549999999"/>
    <x v="1"/>
    <n v="6.9059999999999997"/>
    <x v="1"/>
  </r>
  <r>
    <x v="43"/>
    <d v="2011-04-08T00:00:00"/>
    <x v="2"/>
    <x v="6210"/>
    <x v="0"/>
    <n v="42.75"/>
    <x v="0"/>
    <n v="3.5470000000000002"/>
    <x v="2"/>
    <n v="128.82380649999999"/>
    <x v="1"/>
    <n v="6.9059999999999997"/>
    <x v="1"/>
  </r>
  <r>
    <x v="43"/>
    <d v="2011-04-15T00:00:00"/>
    <x v="2"/>
    <x v="6211"/>
    <x v="0"/>
    <n v="41.72"/>
    <x v="0"/>
    <n v="3.6160000000000001"/>
    <x v="2"/>
    <n v="128.9107333"/>
    <x v="1"/>
    <n v="6.9059999999999997"/>
    <x v="1"/>
  </r>
  <r>
    <x v="43"/>
    <d v="2011-04-22T00:00:00"/>
    <x v="2"/>
    <x v="6212"/>
    <x v="0"/>
    <n v="47.55"/>
    <x v="0"/>
    <n v="3.6549999999999998"/>
    <x v="2"/>
    <n v="128.95529999999999"/>
    <x v="1"/>
    <n v="6.9059999999999997"/>
    <x v="1"/>
  </r>
  <r>
    <x v="43"/>
    <d v="2011-04-29T00:00:00"/>
    <x v="2"/>
    <x v="6213"/>
    <x v="0"/>
    <n v="43.85"/>
    <x v="0"/>
    <n v="3.6829999999999998"/>
    <x v="2"/>
    <n v="128.99986670000001"/>
    <x v="1"/>
    <n v="6.9059999999999997"/>
    <x v="1"/>
  </r>
  <r>
    <x v="43"/>
    <d v="2011-05-06T00:00:00"/>
    <x v="3"/>
    <x v="6214"/>
    <x v="0"/>
    <n v="47.75"/>
    <x v="0"/>
    <n v="3.7440000000000002"/>
    <x v="2"/>
    <n v="129.04443330000001"/>
    <x v="1"/>
    <n v="6.9059999999999997"/>
    <x v="1"/>
  </r>
  <r>
    <x v="43"/>
    <d v="2011-05-13T00:00:00"/>
    <x v="3"/>
    <x v="6215"/>
    <x v="0"/>
    <n v="52.4"/>
    <x v="1"/>
    <n v="3.77"/>
    <x v="2"/>
    <n v="129.089"/>
    <x v="1"/>
    <n v="6.9059999999999997"/>
    <x v="1"/>
  </r>
  <r>
    <x v="43"/>
    <d v="2011-05-20T00:00:00"/>
    <x v="3"/>
    <x v="6216"/>
    <x v="0"/>
    <n v="52.12"/>
    <x v="1"/>
    <n v="3.802"/>
    <x v="2"/>
    <n v="129.07567739999999"/>
    <x v="1"/>
    <n v="6.9059999999999997"/>
    <x v="1"/>
  </r>
  <r>
    <x v="43"/>
    <d v="2011-05-27T00:00:00"/>
    <x v="3"/>
    <x v="6217"/>
    <x v="0"/>
    <n v="54.62"/>
    <x v="1"/>
    <n v="3.778"/>
    <x v="2"/>
    <n v="129.06235480000001"/>
    <x v="1"/>
    <n v="6.9059999999999997"/>
    <x v="1"/>
  </r>
  <r>
    <x v="43"/>
    <d v="2011-06-03T00:00:00"/>
    <x v="4"/>
    <x v="6218"/>
    <x v="0"/>
    <n v="52.76"/>
    <x v="1"/>
    <n v="3.7519999999999998"/>
    <x v="2"/>
    <n v="129.04903229999999"/>
    <x v="1"/>
    <n v="6.9059999999999997"/>
    <x v="1"/>
  </r>
  <r>
    <x v="43"/>
    <d v="2011-06-10T00:00:00"/>
    <x v="4"/>
    <x v="6219"/>
    <x v="0"/>
    <n v="61.39"/>
    <x v="1"/>
    <n v="3.7320000000000002"/>
    <x v="2"/>
    <n v="129.03570970000001"/>
    <x v="1"/>
    <n v="6.9059999999999997"/>
    <x v="1"/>
  </r>
  <r>
    <x v="43"/>
    <d v="2011-06-17T00:00:00"/>
    <x v="4"/>
    <x v="6220"/>
    <x v="0"/>
    <n v="63.35"/>
    <x v="1"/>
    <n v="3.7040000000000002"/>
    <x v="2"/>
    <n v="129.04320000000001"/>
    <x v="1"/>
    <n v="6.9059999999999997"/>
    <x v="1"/>
  </r>
  <r>
    <x v="43"/>
    <d v="2011-06-24T00:00:00"/>
    <x v="4"/>
    <x v="6221"/>
    <x v="0"/>
    <n v="66.38"/>
    <x v="1"/>
    <n v="3.6680000000000001"/>
    <x v="2"/>
    <n v="129.06630000000001"/>
    <x v="1"/>
    <n v="6.9059999999999997"/>
    <x v="1"/>
  </r>
  <r>
    <x v="43"/>
    <d v="2011-07-01T00:00:00"/>
    <x v="5"/>
    <x v="6222"/>
    <x v="0"/>
    <n v="74.290000000000006"/>
    <x v="1"/>
    <n v="3.613"/>
    <x v="2"/>
    <n v="129.08940000000001"/>
    <x v="1"/>
    <n v="6.56"/>
    <x v="1"/>
  </r>
  <r>
    <x v="43"/>
    <d v="2011-07-08T00:00:00"/>
    <x v="5"/>
    <x v="6223"/>
    <x v="0"/>
    <n v="77.3"/>
    <x v="1"/>
    <n v="3.5630000000000002"/>
    <x v="2"/>
    <n v="129.11250000000001"/>
    <x v="1"/>
    <n v="6.56"/>
    <x v="1"/>
  </r>
  <r>
    <x v="43"/>
    <d v="2011-07-15T00:00:00"/>
    <x v="5"/>
    <x v="6224"/>
    <x v="0"/>
    <n v="75.59"/>
    <x v="1"/>
    <n v="3.5529999999999999"/>
    <x v="2"/>
    <n v="129.13383870000001"/>
    <x v="1"/>
    <n v="6.56"/>
    <x v="1"/>
  </r>
  <r>
    <x v="43"/>
    <d v="2011-07-22T00:00:00"/>
    <x v="5"/>
    <x v="6225"/>
    <x v="0"/>
    <n v="78.5"/>
    <x v="1"/>
    <n v="3.5630000000000002"/>
    <x v="2"/>
    <n v="129.1507742"/>
    <x v="1"/>
    <n v="6.56"/>
    <x v="1"/>
  </r>
  <r>
    <x v="43"/>
    <d v="2011-07-29T00:00:00"/>
    <x v="5"/>
    <x v="6226"/>
    <x v="0"/>
    <n v="77.62"/>
    <x v="1"/>
    <n v="3.5739999999999998"/>
    <x v="2"/>
    <n v="129.16770969999999"/>
    <x v="1"/>
    <n v="6.56"/>
    <x v="1"/>
  </r>
  <r>
    <x v="43"/>
    <d v="2011-08-05T00:00:00"/>
    <x v="6"/>
    <x v="6227"/>
    <x v="0"/>
    <n v="75.56"/>
    <x v="1"/>
    <n v="3.5950000000000002"/>
    <x v="2"/>
    <n v="129.18464520000001"/>
    <x v="1"/>
    <n v="6.56"/>
    <x v="1"/>
  </r>
  <r>
    <x v="43"/>
    <d v="2011-08-12T00:00:00"/>
    <x v="6"/>
    <x v="6228"/>
    <x v="0"/>
    <n v="75.95"/>
    <x v="1"/>
    <n v="3.6059999999999999"/>
    <x v="2"/>
    <n v="129.2015806"/>
    <x v="1"/>
    <n v="6.56"/>
    <x v="1"/>
  </r>
  <r>
    <x v="43"/>
    <d v="2011-08-19T00:00:00"/>
    <x v="6"/>
    <x v="6229"/>
    <x v="0"/>
    <n v="76.680000000000007"/>
    <x v="1"/>
    <n v="3.5779999999999998"/>
    <x v="2"/>
    <n v="129.24058059999999"/>
    <x v="1"/>
    <n v="6.56"/>
    <x v="1"/>
  </r>
  <r>
    <x v="43"/>
    <d v="2011-08-26T00:00:00"/>
    <x v="6"/>
    <x v="6230"/>
    <x v="0"/>
    <n v="81.53"/>
    <x v="1"/>
    <n v="3.57"/>
    <x v="2"/>
    <n v="129.28325810000001"/>
    <x v="1"/>
    <n v="6.56"/>
    <x v="1"/>
  </r>
  <r>
    <x v="43"/>
    <d v="2011-09-02T00:00:00"/>
    <x v="7"/>
    <x v="6231"/>
    <x v="0"/>
    <n v="77"/>
    <x v="1"/>
    <n v="3.58"/>
    <x v="2"/>
    <n v="129.32593550000001"/>
    <x v="1"/>
    <n v="6.56"/>
    <x v="1"/>
  </r>
  <r>
    <x v="43"/>
    <d v="2011-09-09T00:00:00"/>
    <x v="7"/>
    <x v="6232"/>
    <x v="1"/>
    <n v="70.19"/>
    <x v="1"/>
    <n v="3.6190000000000002"/>
    <x v="2"/>
    <n v="129.36861289999999"/>
    <x v="1"/>
    <n v="6.56"/>
    <x v="1"/>
  </r>
  <r>
    <x v="43"/>
    <d v="2011-09-16T00:00:00"/>
    <x v="7"/>
    <x v="6233"/>
    <x v="0"/>
    <n v="67.540000000000006"/>
    <x v="1"/>
    <n v="3.641"/>
    <x v="2"/>
    <n v="129.4306"/>
    <x v="1"/>
    <n v="6.56"/>
    <x v="1"/>
  </r>
  <r>
    <x v="43"/>
    <d v="2011-09-23T00:00:00"/>
    <x v="7"/>
    <x v="6234"/>
    <x v="0"/>
    <n v="63.6"/>
    <x v="1"/>
    <n v="3.6480000000000001"/>
    <x v="2"/>
    <n v="129.51833329999999"/>
    <x v="1"/>
    <n v="6.56"/>
    <x v="1"/>
  </r>
  <r>
    <x v="43"/>
    <d v="2011-09-30T00:00:00"/>
    <x v="7"/>
    <x v="6235"/>
    <x v="0"/>
    <n v="68.28"/>
    <x v="1"/>
    <n v="3.6230000000000002"/>
    <x v="2"/>
    <n v="129.60606670000001"/>
    <x v="1"/>
    <n v="6.56"/>
    <x v="1"/>
  </r>
  <r>
    <x v="43"/>
    <d v="2011-10-07T00:00:00"/>
    <x v="8"/>
    <x v="6236"/>
    <x v="0"/>
    <n v="60.62"/>
    <x v="1"/>
    <n v="3.5920000000000001"/>
    <x v="2"/>
    <n v="129.69380000000001"/>
    <x v="1"/>
    <n v="6.0780000000000003"/>
    <x v="1"/>
  </r>
  <r>
    <x v="43"/>
    <d v="2011-10-14T00:00:00"/>
    <x v="8"/>
    <x v="6237"/>
    <x v="0"/>
    <n v="51.74"/>
    <x v="1"/>
    <n v="3.5670000000000002"/>
    <x v="2"/>
    <n v="129.77064519999999"/>
    <x v="1"/>
    <n v="6.0780000000000003"/>
    <x v="1"/>
  </r>
  <r>
    <x v="43"/>
    <d v="2011-10-21T00:00:00"/>
    <x v="8"/>
    <x v="6238"/>
    <x v="0"/>
    <n v="54.66"/>
    <x v="1"/>
    <n v="3.5790000000000002"/>
    <x v="2"/>
    <n v="129.78216130000001"/>
    <x v="1"/>
    <n v="6.0780000000000003"/>
    <x v="1"/>
  </r>
  <r>
    <x v="43"/>
    <d v="2011-10-28T00:00:00"/>
    <x v="8"/>
    <x v="6239"/>
    <x v="0"/>
    <n v="47.41"/>
    <x v="0"/>
    <n v="3.5670000000000002"/>
    <x v="2"/>
    <n v="129.79367740000001"/>
    <x v="1"/>
    <n v="6.0780000000000003"/>
    <x v="1"/>
  </r>
  <r>
    <x v="43"/>
    <d v="2011-11-04T00:00:00"/>
    <x v="9"/>
    <x v="6240"/>
    <x v="0"/>
    <n v="43.51"/>
    <x v="0"/>
    <n v="3.5379999999999998"/>
    <x v="2"/>
    <n v="129.8051935"/>
    <x v="1"/>
    <n v="6.0780000000000003"/>
    <x v="1"/>
  </r>
  <r>
    <x v="43"/>
    <d v="2011-11-11T00:00:00"/>
    <x v="9"/>
    <x v="6241"/>
    <x v="0"/>
    <n v="33.799999999999997"/>
    <x v="0"/>
    <n v="3.5129999999999999"/>
    <x v="2"/>
    <n v="129.81670969999999"/>
    <x v="1"/>
    <n v="6.0780000000000003"/>
    <x v="1"/>
  </r>
  <r>
    <x v="43"/>
    <d v="2011-11-18T00:00:00"/>
    <x v="9"/>
    <x v="6242"/>
    <x v="0"/>
    <n v="40.65"/>
    <x v="0"/>
    <n v="3.4889999999999999"/>
    <x v="1"/>
    <n v="129.8268333"/>
    <x v="1"/>
    <n v="6.0780000000000003"/>
    <x v="1"/>
  </r>
  <r>
    <x v="43"/>
    <d v="2011-11-25T00:00:00"/>
    <x v="9"/>
    <x v="6243"/>
    <x v="1"/>
    <n v="38.89"/>
    <x v="0"/>
    <n v="3.4449999999999998"/>
    <x v="1"/>
    <n v="129.8364"/>
    <x v="1"/>
    <n v="6.0780000000000003"/>
    <x v="1"/>
  </r>
  <r>
    <x v="43"/>
    <d v="2011-12-02T00:00:00"/>
    <x v="10"/>
    <x v="6244"/>
    <x v="0"/>
    <n v="33.94"/>
    <x v="0"/>
    <n v="3.3889999999999998"/>
    <x v="1"/>
    <n v="129.84596669999999"/>
    <x v="1"/>
    <n v="6.0780000000000003"/>
    <x v="1"/>
  </r>
  <r>
    <x v="43"/>
    <d v="2011-12-09T00:00:00"/>
    <x v="10"/>
    <x v="6245"/>
    <x v="0"/>
    <n v="24.82"/>
    <x v="0"/>
    <n v="3.3410000000000002"/>
    <x v="1"/>
    <n v="129.85553329999999"/>
    <x v="1"/>
    <n v="6.0780000000000003"/>
    <x v="1"/>
  </r>
  <r>
    <x v="43"/>
    <d v="2011-12-16T00:00:00"/>
    <x v="10"/>
    <x v="6246"/>
    <x v="0"/>
    <n v="27.85"/>
    <x v="0"/>
    <n v="3.282"/>
    <x v="1"/>
    <n v="129.8980645"/>
    <x v="1"/>
    <n v="6.0780000000000003"/>
    <x v="1"/>
  </r>
  <r>
    <x v="43"/>
    <d v="2011-12-23T00:00:00"/>
    <x v="10"/>
    <x v="6247"/>
    <x v="0"/>
    <n v="24.76"/>
    <x v="0"/>
    <n v="3.1859999999999999"/>
    <x v="1"/>
    <n v="129.98454839999999"/>
    <x v="1"/>
    <n v="6.0780000000000003"/>
    <x v="1"/>
  </r>
  <r>
    <x v="43"/>
    <d v="2011-12-30T00:00:00"/>
    <x v="10"/>
    <x v="6248"/>
    <x v="1"/>
    <n v="31.53"/>
    <x v="0"/>
    <n v="3.1190000000000002"/>
    <x v="1"/>
    <n v="130.07103230000001"/>
    <x v="1"/>
    <n v="6.0780000000000003"/>
    <x v="1"/>
  </r>
  <r>
    <x v="43"/>
    <d v="2012-01-06T00:00:00"/>
    <x v="11"/>
    <x v="6249"/>
    <x v="0"/>
    <n v="33.799999999999997"/>
    <x v="0"/>
    <n v="3.08"/>
    <x v="1"/>
    <n v="130.15751610000001"/>
    <x v="1"/>
    <n v="5.774"/>
    <x v="1"/>
  </r>
  <r>
    <x v="43"/>
    <d v="2012-01-13T00:00:00"/>
    <x v="11"/>
    <x v="6250"/>
    <x v="0"/>
    <n v="25.61"/>
    <x v="0"/>
    <n v="3.056"/>
    <x v="1"/>
    <n v="130.244"/>
    <x v="1"/>
    <n v="5.774"/>
    <x v="1"/>
  </r>
  <r>
    <x v="43"/>
    <d v="2012-01-20T00:00:00"/>
    <x v="11"/>
    <x v="6251"/>
    <x v="0"/>
    <n v="32.71"/>
    <x v="0"/>
    <n v="3.0470000000000002"/>
    <x v="1"/>
    <n v="130.27922580000001"/>
    <x v="1"/>
    <n v="5.774"/>
    <x v="1"/>
  </r>
  <r>
    <x v="43"/>
    <d v="2012-01-27T00:00:00"/>
    <x v="11"/>
    <x v="6252"/>
    <x v="0"/>
    <n v="34.32"/>
    <x v="0"/>
    <n v="3.0579999999999998"/>
    <x v="1"/>
    <n v="130.31445160000001"/>
    <x v="1"/>
    <n v="5.774"/>
    <x v="1"/>
  </r>
  <r>
    <x v="43"/>
    <d v="2012-02-03T00:00:00"/>
    <x v="0"/>
    <x v="6253"/>
    <x v="0"/>
    <n v="31.39"/>
    <x v="0"/>
    <n v="3.077"/>
    <x v="1"/>
    <n v="130.34967739999999"/>
    <x v="1"/>
    <n v="5.774"/>
    <x v="1"/>
  </r>
  <r>
    <x v="43"/>
    <d v="2012-02-10T00:00:00"/>
    <x v="0"/>
    <x v="6254"/>
    <x v="1"/>
    <n v="33.729999999999997"/>
    <x v="0"/>
    <n v="3.1160000000000001"/>
    <x v="1"/>
    <n v="130.3849032"/>
    <x v="1"/>
    <n v="5.774"/>
    <x v="1"/>
  </r>
  <r>
    <x v="43"/>
    <d v="2012-02-17T00:00:00"/>
    <x v="0"/>
    <x v="6255"/>
    <x v="0"/>
    <n v="36.57"/>
    <x v="0"/>
    <n v="3.1190000000000002"/>
    <x v="1"/>
    <n v="130.45462069999999"/>
    <x v="1"/>
    <n v="5.774"/>
    <x v="1"/>
  </r>
  <r>
    <x v="43"/>
    <d v="2012-02-24T00:00:00"/>
    <x v="0"/>
    <x v="6256"/>
    <x v="0"/>
    <n v="35.380000000000003"/>
    <x v="0"/>
    <n v="3.145"/>
    <x v="1"/>
    <n v="130.55020690000001"/>
    <x v="1"/>
    <n v="5.774"/>
    <x v="1"/>
  </r>
  <r>
    <x v="43"/>
    <d v="2012-03-02T00:00:00"/>
    <x v="1"/>
    <x v="6257"/>
    <x v="0"/>
    <n v="32.36"/>
    <x v="0"/>
    <n v="3.242"/>
    <x v="1"/>
    <n v="130.64579309999999"/>
    <x v="1"/>
    <n v="5.774"/>
    <x v="1"/>
  </r>
  <r>
    <x v="43"/>
    <d v="2012-03-09T00:00:00"/>
    <x v="1"/>
    <x v="6258"/>
    <x v="0"/>
    <n v="38.24"/>
    <x v="0"/>
    <n v="3.38"/>
    <x v="1"/>
    <n v="130.74137930000001"/>
    <x v="1"/>
    <n v="5.774"/>
    <x v="1"/>
  </r>
  <r>
    <x v="43"/>
    <d v="2012-03-16T00:00:00"/>
    <x v="1"/>
    <x v="6259"/>
    <x v="0"/>
    <n v="52.5"/>
    <x v="1"/>
    <n v="3.5289999999999999"/>
    <x v="2"/>
    <n v="130.82619349999999"/>
    <x v="1"/>
    <n v="5.774"/>
    <x v="1"/>
  </r>
  <r>
    <x v="43"/>
    <d v="2012-03-23T00:00:00"/>
    <x v="1"/>
    <x v="6260"/>
    <x v="0"/>
    <n v="47.83"/>
    <x v="0"/>
    <n v="3.6709999999999998"/>
    <x v="2"/>
    <n v="130.89664519999999"/>
    <x v="1"/>
    <n v="5.774"/>
    <x v="1"/>
  </r>
  <r>
    <x v="43"/>
    <d v="2012-03-30T00:00:00"/>
    <x v="1"/>
    <x v="6261"/>
    <x v="0"/>
    <n v="53.2"/>
    <x v="1"/>
    <n v="3.734"/>
    <x v="2"/>
    <n v="130.96709680000001"/>
    <x v="1"/>
    <n v="5.774"/>
    <x v="1"/>
  </r>
  <r>
    <x v="43"/>
    <d v="2012-04-06T00:00:00"/>
    <x v="2"/>
    <x v="6262"/>
    <x v="0"/>
    <n v="48.85"/>
    <x v="0"/>
    <n v="3.7930000000000001"/>
    <x v="2"/>
    <n v="131.03754839999999"/>
    <x v="1"/>
    <n v="5.6210000000000004"/>
    <x v="1"/>
  </r>
  <r>
    <x v="43"/>
    <d v="2012-04-13T00:00:00"/>
    <x v="2"/>
    <x v="6263"/>
    <x v="0"/>
    <n v="51.7"/>
    <x v="1"/>
    <n v="3.8330000000000002"/>
    <x v="2"/>
    <n v="131.108"/>
    <x v="1"/>
    <n v="5.6210000000000004"/>
    <x v="1"/>
  </r>
  <r>
    <x v="43"/>
    <d v="2012-04-20T00:00:00"/>
    <x v="2"/>
    <x v="6264"/>
    <x v="0"/>
    <n v="50.24"/>
    <x v="1"/>
    <n v="3.8450000000000002"/>
    <x v="2"/>
    <n v="131.11733330000001"/>
    <x v="1"/>
    <n v="5.6210000000000004"/>
    <x v="1"/>
  </r>
  <r>
    <x v="43"/>
    <d v="2012-04-27T00:00:00"/>
    <x v="2"/>
    <x v="6265"/>
    <x v="0"/>
    <n v="64.8"/>
    <x v="1"/>
    <n v="3.8420000000000001"/>
    <x v="2"/>
    <n v="131.12666669999999"/>
    <x v="1"/>
    <n v="5.6210000000000004"/>
    <x v="1"/>
  </r>
  <r>
    <x v="43"/>
    <d v="2012-05-04T00:00:00"/>
    <x v="3"/>
    <x v="6266"/>
    <x v="0"/>
    <n v="54.41"/>
    <x v="1"/>
    <n v="3.831"/>
    <x v="2"/>
    <n v="131.136"/>
    <x v="1"/>
    <n v="5.6210000000000004"/>
    <x v="1"/>
  </r>
  <r>
    <x v="43"/>
    <d v="2012-05-11T00:00:00"/>
    <x v="3"/>
    <x v="6267"/>
    <x v="0"/>
    <n v="56.47"/>
    <x v="1"/>
    <n v="3.8090000000000002"/>
    <x v="2"/>
    <n v="131.1453333"/>
    <x v="1"/>
    <n v="5.6210000000000004"/>
    <x v="1"/>
  </r>
  <r>
    <x v="43"/>
    <d v="2012-05-18T00:00:00"/>
    <x v="3"/>
    <x v="6268"/>
    <x v="0"/>
    <n v="65.17"/>
    <x v="1"/>
    <n v="3.8079999999999998"/>
    <x v="2"/>
    <n v="131.09832259999999"/>
    <x v="1"/>
    <n v="5.6210000000000004"/>
    <x v="1"/>
  </r>
  <r>
    <x v="43"/>
    <d v="2012-05-25T00:00:00"/>
    <x v="3"/>
    <x v="6269"/>
    <x v="0"/>
    <n v="62.39"/>
    <x v="1"/>
    <n v="3.8010000000000002"/>
    <x v="2"/>
    <n v="131.02877419999999"/>
    <x v="1"/>
    <n v="5.6210000000000004"/>
    <x v="1"/>
  </r>
  <r>
    <x v="43"/>
    <d v="2012-06-01T00:00:00"/>
    <x v="4"/>
    <x v="6270"/>
    <x v="0"/>
    <n v="61.11"/>
    <x v="1"/>
    <n v="3.7879999999999998"/>
    <x v="2"/>
    <n v="130.95922580000001"/>
    <x v="1"/>
    <n v="5.6210000000000004"/>
    <x v="1"/>
  </r>
  <r>
    <x v="43"/>
    <d v="2012-06-08T00:00:00"/>
    <x v="4"/>
    <x v="6271"/>
    <x v="0"/>
    <n v="68.400000000000006"/>
    <x v="1"/>
    <n v="3.7759999999999998"/>
    <x v="2"/>
    <n v="130.88967740000001"/>
    <x v="1"/>
    <n v="5.6210000000000004"/>
    <x v="1"/>
  </r>
  <r>
    <x v="43"/>
    <d v="2012-06-15T00:00:00"/>
    <x v="4"/>
    <x v="6272"/>
    <x v="0"/>
    <n v="65.97"/>
    <x v="1"/>
    <n v="3.7559999999999998"/>
    <x v="2"/>
    <n v="130.82953330000001"/>
    <x v="1"/>
    <n v="5.6210000000000004"/>
    <x v="1"/>
  </r>
  <r>
    <x v="43"/>
    <d v="2012-06-22T00:00:00"/>
    <x v="4"/>
    <x v="6273"/>
    <x v="0"/>
    <n v="72.89"/>
    <x v="1"/>
    <n v="3.7370000000000001"/>
    <x v="2"/>
    <n v="130.7929"/>
    <x v="1"/>
    <n v="5.6210000000000004"/>
    <x v="1"/>
  </r>
  <r>
    <x v="43"/>
    <d v="2012-06-29T00:00:00"/>
    <x v="4"/>
    <x v="6274"/>
    <x v="0"/>
    <n v="82"/>
    <x v="1"/>
    <n v="3.681"/>
    <x v="2"/>
    <n v="130.7562667"/>
    <x v="1"/>
    <n v="5.6210000000000004"/>
    <x v="1"/>
  </r>
  <r>
    <x v="43"/>
    <d v="2012-07-06T00:00:00"/>
    <x v="5"/>
    <x v="6275"/>
    <x v="0"/>
    <n v="79.23"/>
    <x v="1"/>
    <n v="3.63"/>
    <x v="2"/>
    <n v="130.7196333"/>
    <x v="1"/>
    <n v="5.407"/>
    <x v="1"/>
  </r>
  <r>
    <x v="43"/>
    <d v="2012-07-13T00:00:00"/>
    <x v="5"/>
    <x v="6276"/>
    <x v="0"/>
    <n v="83.68"/>
    <x v="1"/>
    <n v="3.5950000000000002"/>
    <x v="2"/>
    <n v="130.68299999999999"/>
    <x v="1"/>
    <n v="5.407"/>
    <x v="1"/>
  </r>
  <r>
    <x v="43"/>
    <d v="2012-07-20T00:00:00"/>
    <x v="5"/>
    <x v="6277"/>
    <x v="0"/>
    <n v="75.69"/>
    <x v="1"/>
    <n v="3.556"/>
    <x v="2"/>
    <n v="130.70129030000001"/>
    <x v="1"/>
    <n v="5.407"/>
    <x v="1"/>
  </r>
  <r>
    <x v="43"/>
    <d v="2012-07-27T00:00:00"/>
    <x v="5"/>
    <x v="6278"/>
    <x v="0"/>
    <n v="80.42"/>
    <x v="1"/>
    <n v="3.5369999999999999"/>
    <x v="2"/>
    <n v="130.7195806"/>
    <x v="1"/>
    <n v="5.407"/>
    <x v="1"/>
  </r>
  <r>
    <x v="43"/>
    <d v="2012-08-03T00:00:00"/>
    <x v="6"/>
    <x v="6279"/>
    <x v="0"/>
    <n v="81.99"/>
    <x v="1"/>
    <n v="3.512"/>
    <x v="2"/>
    <n v="130.73787100000001"/>
    <x v="1"/>
    <n v="5.407"/>
    <x v="1"/>
  </r>
  <r>
    <x v="43"/>
    <d v="2012-08-10T00:00:00"/>
    <x v="6"/>
    <x v="6280"/>
    <x v="0"/>
    <n v="81.69"/>
    <x v="1"/>
    <n v="3.5089999999999999"/>
    <x v="2"/>
    <n v="130.7561613"/>
    <x v="1"/>
    <n v="5.407"/>
    <x v="1"/>
  </r>
  <r>
    <x v="43"/>
    <d v="2012-08-17T00:00:00"/>
    <x v="6"/>
    <x v="6281"/>
    <x v="0"/>
    <n v="79.400000000000006"/>
    <x v="1"/>
    <n v="3.5449999999999999"/>
    <x v="2"/>
    <n v="130.79096770000001"/>
    <x v="1"/>
    <n v="5.407"/>
    <x v="1"/>
  </r>
  <r>
    <x v="43"/>
    <d v="2012-08-24T00:00:00"/>
    <x v="6"/>
    <x v="6282"/>
    <x v="0"/>
    <n v="77.37"/>
    <x v="1"/>
    <n v="3.5819999999999999"/>
    <x v="2"/>
    <n v="130.8381613"/>
    <x v="1"/>
    <n v="5.407"/>
    <x v="1"/>
  </r>
  <r>
    <x v="43"/>
    <d v="2012-08-31T00:00:00"/>
    <x v="6"/>
    <x v="6283"/>
    <x v="0"/>
    <n v="79.180000000000007"/>
    <x v="1"/>
    <n v="3.6240000000000001"/>
    <x v="2"/>
    <n v="130.88535479999999"/>
    <x v="1"/>
    <n v="5.407"/>
    <x v="1"/>
  </r>
  <r>
    <x v="43"/>
    <d v="2012-09-07T00:00:00"/>
    <x v="7"/>
    <x v="6284"/>
    <x v="1"/>
    <n v="70.650000000000006"/>
    <x v="1"/>
    <n v="3.6890000000000001"/>
    <x v="2"/>
    <n v="130.9325484"/>
    <x v="1"/>
    <n v="5.407"/>
    <x v="1"/>
  </r>
  <r>
    <x v="43"/>
    <d v="2012-09-14T00:00:00"/>
    <x v="7"/>
    <x v="6285"/>
    <x v="0"/>
    <n v="68.55"/>
    <x v="1"/>
    <n v="3.7490000000000001"/>
    <x v="2"/>
    <n v="130.97766669999999"/>
    <x v="1"/>
    <n v="5.407"/>
    <x v="1"/>
  </r>
  <r>
    <x v="43"/>
    <d v="2012-09-21T00:00:00"/>
    <x v="7"/>
    <x v="6286"/>
    <x v="0"/>
    <n v="67.959999999999994"/>
    <x v="1"/>
    <n v="3.8210000000000002"/>
    <x v="2"/>
    <n v="131.01033330000001"/>
    <x v="1"/>
    <n v="5.407"/>
    <x v="1"/>
  </r>
  <r>
    <x v="43"/>
    <d v="2012-09-28T00:00:00"/>
    <x v="7"/>
    <x v="6287"/>
    <x v="0"/>
    <n v="64.8"/>
    <x v="1"/>
    <n v="3.8210000000000002"/>
    <x v="2"/>
    <n v="131.04300000000001"/>
    <x v="1"/>
    <n v="5.407"/>
    <x v="1"/>
  </r>
  <r>
    <x v="43"/>
    <d v="2012-10-05T00:00:00"/>
    <x v="8"/>
    <x v="6288"/>
    <x v="0"/>
    <n v="61.79"/>
    <x v="1"/>
    <n v="3.8149999999999999"/>
    <x v="2"/>
    <n v="131.0756667"/>
    <x v="1"/>
    <n v="5.2169999999999996"/>
    <x v="1"/>
  </r>
  <r>
    <x v="43"/>
    <d v="2012-10-12T00:00:00"/>
    <x v="8"/>
    <x v="6289"/>
    <x v="0"/>
    <n v="55.1"/>
    <x v="1"/>
    <n v="3.7970000000000002"/>
    <x v="2"/>
    <n v="131.1083333"/>
    <x v="1"/>
    <n v="5.2169999999999996"/>
    <x v="1"/>
  </r>
  <r>
    <x v="43"/>
    <d v="2012-10-19T00:00:00"/>
    <x v="8"/>
    <x v="6290"/>
    <x v="0"/>
    <n v="52.06"/>
    <x v="1"/>
    <n v="3.7810000000000001"/>
    <x v="2"/>
    <n v="131.14996769999999"/>
    <x v="1"/>
    <n v="5.2169999999999996"/>
    <x v="1"/>
  </r>
  <r>
    <x v="43"/>
    <d v="2012-10-26T00:00:00"/>
    <x v="8"/>
    <x v="6291"/>
    <x v="0"/>
    <n v="46.97"/>
    <x v="0"/>
    <n v="3.7549999999999999"/>
    <x v="2"/>
    <n v="131.19309680000001"/>
    <x v="1"/>
    <n v="5.2169999999999996"/>
    <x v="1"/>
  </r>
  <r>
    <x v="44"/>
    <d v="2010-02-05T00:00:00"/>
    <x v="0"/>
    <x v="6292"/>
    <x v="0"/>
    <n v="27.31"/>
    <x v="0"/>
    <n v="2.7839999999999998"/>
    <x v="0"/>
    <n v="181.8711898"/>
    <x v="2"/>
    <n v="8.9920000000000009"/>
    <x v="0"/>
  </r>
  <r>
    <x v="44"/>
    <d v="2010-02-12T00:00:00"/>
    <x v="0"/>
    <x v="6293"/>
    <x v="1"/>
    <n v="27.73"/>
    <x v="0"/>
    <n v="2.7730000000000001"/>
    <x v="0"/>
    <n v="181.98231699999999"/>
    <x v="2"/>
    <n v="8.9920000000000009"/>
    <x v="0"/>
  </r>
  <r>
    <x v="44"/>
    <d v="2010-02-19T00:00:00"/>
    <x v="0"/>
    <x v="6294"/>
    <x v="0"/>
    <n v="31.27"/>
    <x v="0"/>
    <n v="2.7450000000000001"/>
    <x v="0"/>
    <n v="182.0347816"/>
    <x v="2"/>
    <n v="8.9920000000000009"/>
    <x v="0"/>
  </r>
  <r>
    <x v="44"/>
    <d v="2010-02-26T00:00:00"/>
    <x v="0"/>
    <x v="6295"/>
    <x v="0"/>
    <n v="34.89"/>
    <x v="0"/>
    <n v="2.754"/>
    <x v="0"/>
    <n v="182.0774691"/>
    <x v="2"/>
    <n v="8.9920000000000009"/>
    <x v="0"/>
  </r>
  <r>
    <x v="44"/>
    <d v="2010-03-05T00:00:00"/>
    <x v="1"/>
    <x v="6296"/>
    <x v="0"/>
    <n v="37.130000000000003"/>
    <x v="0"/>
    <n v="2.7770000000000001"/>
    <x v="0"/>
    <n v="182.1201566"/>
    <x v="2"/>
    <n v="8.9920000000000009"/>
    <x v="0"/>
  </r>
  <r>
    <x v="44"/>
    <d v="2010-03-12T00:00:00"/>
    <x v="1"/>
    <x v="6297"/>
    <x v="0"/>
    <n v="45.8"/>
    <x v="0"/>
    <n v="2.8180000000000001"/>
    <x v="0"/>
    <n v="182.1628441"/>
    <x v="2"/>
    <n v="8.9920000000000009"/>
    <x v="0"/>
  </r>
  <r>
    <x v="44"/>
    <d v="2010-03-19T00:00:00"/>
    <x v="1"/>
    <x v="6298"/>
    <x v="0"/>
    <n v="48.79"/>
    <x v="0"/>
    <n v="2.8439999999999999"/>
    <x v="0"/>
    <n v="182.0779857"/>
    <x v="2"/>
    <n v="8.9920000000000009"/>
    <x v="0"/>
  </r>
  <r>
    <x v="44"/>
    <d v="2010-03-26T00:00:00"/>
    <x v="1"/>
    <x v="6299"/>
    <x v="0"/>
    <n v="54.36"/>
    <x v="1"/>
    <n v="2.8540000000000001"/>
    <x v="0"/>
    <n v="181.97186970000001"/>
    <x v="2"/>
    <n v="8.9920000000000009"/>
    <x v="0"/>
  </r>
  <r>
    <x v="44"/>
    <d v="2010-04-02T00:00:00"/>
    <x v="2"/>
    <x v="6300"/>
    <x v="0"/>
    <n v="47.74"/>
    <x v="0"/>
    <n v="2.85"/>
    <x v="0"/>
    <n v="181.8657537"/>
    <x v="2"/>
    <n v="8.8989999999999991"/>
    <x v="0"/>
  </r>
  <r>
    <x v="44"/>
    <d v="2010-04-09T00:00:00"/>
    <x v="2"/>
    <x v="6301"/>
    <x v="0"/>
    <n v="65.45"/>
    <x v="1"/>
    <n v="2.8690000000000002"/>
    <x v="0"/>
    <n v="181.75963770000001"/>
    <x v="2"/>
    <n v="8.8989999999999991"/>
    <x v="0"/>
  </r>
  <r>
    <x v="44"/>
    <d v="2010-04-16T00:00:00"/>
    <x v="2"/>
    <x v="6302"/>
    <x v="0"/>
    <n v="54.28"/>
    <x v="1"/>
    <n v="2.899"/>
    <x v="0"/>
    <n v="181.6924769"/>
    <x v="2"/>
    <n v="8.8989999999999991"/>
    <x v="0"/>
  </r>
  <r>
    <x v="44"/>
    <d v="2010-04-23T00:00:00"/>
    <x v="2"/>
    <x v="6303"/>
    <x v="0"/>
    <n v="53.47"/>
    <x v="1"/>
    <n v="2.9020000000000001"/>
    <x v="0"/>
    <n v="181.6772564"/>
    <x v="2"/>
    <n v="8.8989999999999991"/>
    <x v="0"/>
  </r>
  <r>
    <x v="44"/>
    <d v="2010-04-30T00:00:00"/>
    <x v="2"/>
    <x v="6304"/>
    <x v="0"/>
    <n v="53.15"/>
    <x v="1"/>
    <n v="2.9209999999999998"/>
    <x v="0"/>
    <n v="181.66203590000001"/>
    <x v="2"/>
    <n v="8.8989999999999991"/>
    <x v="0"/>
  </r>
  <r>
    <x v="44"/>
    <d v="2010-05-07T00:00:00"/>
    <x v="3"/>
    <x v="6305"/>
    <x v="0"/>
    <n v="70.75"/>
    <x v="1"/>
    <n v="2.9660000000000002"/>
    <x v="0"/>
    <n v="181.64681540000001"/>
    <x v="2"/>
    <n v="8.8989999999999991"/>
    <x v="0"/>
  </r>
  <r>
    <x v="44"/>
    <d v="2010-05-14T00:00:00"/>
    <x v="3"/>
    <x v="6306"/>
    <x v="0"/>
    <n v="54.26"/>
    <x v="1"/>
    <n v="2.9820000000000002"/>
    <x v="0"/>
    <n v="181.6612792"/>
    <x v="2"/>
    <n v="8.8989999999999991"/>
    <x v="0"/>
  </r>
  <r>
    <x v="44"/>
    <d v="2010-05-21T00:00:00"/>
    <x v="3"/>
    <x v="6307"/>
    <x v="0"/>
    <n v="62.62"/>
    <x v="1"/>
    <n v="2.9580000000000002"/>
    <x v="0"/>
    <n v="181.85384859999999"/>
    <x v="2"/>
    <n v="8.8989999999999991"/>
    <x v="0"/>
  </r>
  <r>
    <x v="44"/>
    <d v="2010-05-28T00:00:00"/>
    <x v="3"/>
    <x v="6308"/>
    <x v="0"/>
    <n v="69.27"/>
    <x v="1"/>
    <n v="2.899"/>
    <x v="0"/>
    <n v="182.04641810000001"/>
    <x v="2"/>
    <n v="8.8989999999999991"/>
    <x v="0"/>
  </r>
  <r>
    <x v="44"/>
    <d v="2010-06-04T00:00:00"/>
    <x v="4"/>
    <x v="6309"/>
    <x v="0"/>
    <n v="75.930000000000007"/>
    <x v="1"/>
    <n v="2.847"/>
    <x v="0"/>
    <n v="182.2389876"/>
    <x v="2"/>
    <n v="8.8989999999999991"/>
    <x v="0"/>
  </r>
  <r>
    <x v="44"/>
    <d v="2010-06-11T00:00:00"/>
    <x v="4"/>
    <x v="6310"/>
    <x v="0"/>
    <n v="69.709999999999994"/>
    <x v="1"/>
    <n v="2.8090000000000002"/>
    <x v="0"/>
    <n v="182.43155709999999"/>
    <x v="2"/>
    <n v="8.8989999999999991"/>
    <x v="0"/>
  </r>
  <r>
    <x v="44"/>
    <d v="2010-06-18T00:00:00"/>
    <x v="4"/>
    <x v="6311"/>
    <x v="0"/>
    <n v="72.62"/>
    <x v="1"/>
    <n v="2.78"/>
    <x v="0"/>
    <n v="182.4424199"/>
    <x v="2"/>
    <n v="8.8989999999999991"/>
    <x v="0"/>
  </r>
  <r>
    <x v="44"/>
    <d v="2010-06-25T00:00:00"/>
    <x v="4"/>
    <x v="6312"/>
    <x v="0"/>
    <n v="79.319999999999993"/>
    <x v="1"/>
    <n v="2.8079999999999998"/>
    <x v="0"/>
    <n v="182.38059999999999"/>
    <x v="2"/>
    <n v="8.8989999999999991"/>
    <x v="0"/>
  </r>
  <r>
    <x v="44"/>
    <d v="2010-07-02T00:00:00"/>
    <x v="5"/>
    <x v="6313"/>
    <x v="0"/>
    <n v="76.61"/>
    <x v="1"/>
    <n v="2.8149999999999999"/>
    <x v="0"/>
    <n v="182.3187801"/>
    <x v="2"/>
    <n v="8.7430000000000003"/>
    <x v="0"/>
  </r>
  <r>
    <x v="44"/>
    <d v="2010-07-09T00:00:00"/>
    <x v="5"/>
    <x v="6314"/>
    <x v="0"/>
    <n v="82.45"/>
    <x v="1"/>
    <n v="2.7930000000000001"/>
    <x v="0"/>
    <n v="182.2569603"/>
    <x v="2"/>
    <n v="8.7430000000000003"/>
    <x v="0"/>
  </r>
  <r>
    <x v="44"/>
    <d v="2010-07-16T00:00:00"/>
    <x v="5"/>
    <x v="6315"/>
    <x v="0"/>
    <n v="77.84"/>
    <x v="1"/>
    <n v="2.7829999999999999"/>
    <x v="0"/>
    <n v="182.26044110000001"/>
    <x v="2"/>
    <n v="8.7430000000000003"/>
    <x v="0"/>
  </r>
  <r>
    <x v="44"/>
    <d v="2010-07-23T00:00:00"/>
    <x v="5"/>
    <x v="6316"/>
    <x v="0"/>
    <n v="81.459999999999994"/>
    <x v="1"/>
    <n v="2.7709999999999999"/>
    <x v="0"/>
    <n v="182.3509895"/>
    <x v="2"/>
    <n v="8.7430000000000003"/>
    <x v="0"/>
  </r>
  <r>
    <x v="44"/>
    <d v="2010-07-30T00:00:00"/>
    <x v="5"/>
    <x v="6317"/>
    <x v="0"/>
    <n v="79.78"/>
    <x v="1"/>
    <n v="2.7810000000000001"/>
    <x v="0"/>
    <n v="182.44153779999999"/>
    <x v="2"/>
    <n v="8.7430000000000003"/>
    <x v="0"/>
  </r>
  <r>
    <x v="44"/>
    <d v="2010-08-06T00:00:00"/>
    <x v="6"/>
    <x v="6318"/>
    <x v="0"/>
    <n v="77.17"/>
    <x v="1"/>
    <n v="2.7839999999999998"/>
    <x v="0"/>
    <n v="182.53208620000001"/>
    <x v="2"/>
    <n v="8.7430000000000003"/>
    <x v="0"/>
  </r>
  <r>
    <x v="44"/>
    <d v="2010-08-13T00:00:00"/>
    <x v="6"/>
    <x v="6319"/>
    <x v="0"/>
    <n v="78.44"/>
    <x v="1"/>
    <n v="2.8050000000000002"/>
    <x v="0"/>
    <n v="182.6226346"/>
    <x v="2"/>
    <n v="8.7430000000000003"/>
    <x v="0"/>
  </r>
  <r>
    <x v="44"/>
    <d v="2010-08-20T00:00:00"/>
    <x v="6"/>
    <x v="6320"/>
    <x v="0"/>
    <n v="76.010000000000005"/>
    <x v="1"/>
    <n v="2.7789999999999999"/>
    <x v="0"/>
    <n v="182.61652050000001"/>
    <x v="2"/>
    <n v="8.7430000000000003"/>
    <x v="0"/>
  </r>
  <r>
    <x v="44"/>
    <d v="2010-08-27T00:00:00"/>
    <x v="6"/>
    <x v="6321"/>
    <x v="0"/>
    <n v="71.36"/>
    <x v="1"/>
    <n v="2.7549999999999999"/>
    <x v="0"/>
    <n v="182.61040629999999"/>
    <x v="2"/>
    <n v="8.7430000000000003"/>
    <x v="0"/>
  </r>
  <r>
    <x v="44"/>
    <d v="2010-09-03T00:00:00"/>
    <x v="7"/>
    <x v="6322"/>
    <x v="0"/>
    <n v="78.37"/>
    <x v="1"/>
    <n v="2.7149999999999999"/>
    <x v="0"/>
    <n v="182.6042922"/>
    <x v="2"/>
    <n v="8.7430000000000003"/>
    <x v="0"/>
  </r>
  <r>
    <x v="44"/>
    <d v="2010-09-10T00:00:00"/>
    <x v="7"/>
    <x v="6323"/>
    <x v="1"/>
    <n v="70.87"/>
    <x v="1"/>
    <n v="2.6989999999999998"/>
    <x v="0"/>
    <n v="182.59817799999999"/>
    <x v="2"/>
    <n v="8.7430000000000003"/>
    <x v="0"/>
  </r>
  <r>
    <x v="44"/>
    <d v="2010-09-17T00:00:00"/>
    <x v="7"/>
    <x v="6324"/>
    <x v="0"/>
    <n v="66.55"/>
    <x v="1"/>
    <n v="2.706"/>
    <x v="0"/>
    <n v="182.62250900000001"/>
    <x v="2"/>
    <n v="8.7430000000000003"/>
    <x v="0"/>
  </r>
  <r>
    <x v="44"/>
    <d v="2010-09-24T00:00:00"/>
    <x v="7"/>
    <x v="6325"/>
    <x v="0"/>
    <n v="68.59"/>
    <x v="1"/>
    <n v="2.7130000000000001"/>
    <x v="0"/>
    <n v="182.6696737"/>
    <x v="2"/>
    <n v="8.7430000000000003"/>
    <x v="0"/>
  </r>
  <r>
    <x v="44"/>
    <d v="2010-10-01T00:00:00"/>
    <x v="8"/>
    <x v="6326"/>
    <x v="0"/>
    <n v="70.58"/>
    <x v="1"/>
    <n v="2.7069999999999999"/>
    <x v="0"/>
    <n v="182.71683849999999"/>
    <x v="2"/>
    <n v="8.7240000000000002"/>
    <x v="0"/>
  </r>
  <r>
    <x v="44"/>
    <d v="2010-10-08T00:00:00"/>
    <x v="8"/>
    <x v="6327"/>
    <x v="0"/>
    <n v="56.49"/>
    <x v="1"/>
    <n v="2.7639999999999998"/>
    <x v="0"/>
    <n v="182.76400319999999"/>
    <x v="2"/>
    <n v="8.7240000000000002"/>
    <x v="0"/>
  </r>
  <r>
    <x v="44"/>
    <d v="2010-10-15T00:00:00"/>
    <x v="8"/>
    <x v="6328"/>
    <x v="0"/>
    <n v="58.61"/>
    <x v="1"/>
    <n v="2.8679999999999999"/>
    <x v="0"/>
    <n v="182.81062030000001"/>
    <x v="2"/>
    <n v="8.7240000000000002"/>
    <x v="0"/>
  </r>
  <r>
    <x v="44"/>
    <d v="2010-10-22T00:00:00"/>
    <x v="8"/>
    <x v="6329"/>
    <x v="0"/>
    <n v="53.15"/>
    <x v="1"/>
    <n v="2.9169999999999998"/>
    <x v="0"/>
    <n v="182.85586850000001"/>
    <x v="2"/>
    <n v="8.7240000000000002"/>
    <x v="0"/>
  </r>
  <r>
    <x v="44"/>
    <d v="2010-10-29T00:00:00"/>
    <x v="8"/>
    <x v="6330"/>
    <x v="0"/>
    <n v="61.3"/>
    <x v="1"/>
    <n v="2.9209999999999998"/>
    <x v="0"/>
    <n v="182.90111659999999"/>
    <x v="2"/>
    <n v="8.7240000000000002"/>
    <x v="0"/>
  </r>
  <r>
    <x v="44"/>
    <d v="2010-11-05T00:00:00"/>
    <x v="9"/>
    <x v="6331"/>
    <x v="0"/>
    <n v="45.65"/>
    <x v="0"/>
    <n v="2.9169999999999998"/>
    <x v="0"/>
    <n v="182.9463648"/>
    <x v="2"/>
    <n v="8.7240000000000002"/>
    <x v="0"/>
  </r>
  <r>
    <x v="44"/>
    <d v="2010-11-12T00:00:00"/>
    <x v="9"/>
    <x v="6332"/>
    <x v="0"/>
    <n v="46.14"/>
    <x v="0"/>
    <n v="2.931"/>
    <x v="0"/>
    <n v="182.99161290000001"/>
    <x v="2"/>
    <n v="8.7240000000000002"/>
    <x v="0"/>
  </r>
  <r>
    <x v="44"/>
    <d v="2010-11-19T00:00:00"/>
    <x v="9"/>
    <x v="6333"/>
    <x v="0"/>
    <n v="50.02"/>
    <x v="1"/>
    <n v="3"/>
    <x v="1"/>
    <n v="182.89893850000001"/>
    <x v="2"/>
    <n v="8.7240000000000002"/>
    <x v="0"/>
  </r>
  <r>
    <x v="44"/>
    <d v="2010-11-26T00:00:00"/>
    <x v="9"/>
    <x v="6334"/>
    <x v="1"/>
    <n v="46.15"/>
    <x v="0"/>
    <n v="3.0390000000000001"/>
    <x v="1"/>
    <n v="182.7832769"/>
    <x v="2"/>
    <n v="8.7240000000000002"/>
    <x v="0"/>
  </r>
  <r>
    <x v="44"/>
    <d v="2010-12-03T00:00:00"/>
    <x v="10"/>
    <x v="6335"/>
    <x v="0"/>
    <n v="40.93"/>
    <x v="0"/>
    <n v="3.0459999999999998"/>
    <x v="1"/>
    <n v="182.66761539999999"/>
    <x v="2"/>
    <n v="8.7240000000000002"/>
    <x v="0"/>
  </r>
  <r>
    <x v="44"/>
    <d v="2010-12-10T00:00:00"/>
    <x v="10"/>
    <x v="6336"/>
    <x v="0"/>
    <n v="30.54"/>
    <x v="0"/>
    <n v="3.109"/>
    <x v="1"/>
    <n v="182.55195380000001"/>
    <x v="2"/>
    <n v="8.7240000000000002"/>
    <x v="0"/>
  </r>
  <r>
    <x v="44"/>
    <d v="2010-12-17T00:00:00"/>
    <x v="10"/>
    <x v="6337"/>
    <x v="0"/>
    <n v="30.51"/>
    <x v="0"/>
    <n v="3.14"/>
    <x v="1"/>
    <n v="182.517732"/>
    <x v="2"/>
    <n v="8.7240000000000002"/>
    <x v="0"/>
  </r>
  <r>
    <x v="44"/>
    <d v="2010-12-24T00:00:00"/>
    <x v="10"/>
    <x v="6338"/>
    <x v="0"/>
    <n v="30.59"/>
    <x v="0"/>
    <n v="3.141"/>
    <x v="1"/>
    <n v="182.54459"/>
    <x v="2"/>
    <n v="8.7240000000000002"/>
    <x v="0"/>
  </r>
  <r>
    <x v="44"/>
    <d v="2010-12-31T00:00:00"/>
    <x v="10"/>
    <x v="6339"/>
    <x v="1"/>
    <n v="29.67"/>
    <x v="0"/>
    <n v="3.1789999999999998"/>
    <x v="1"/>
    <n v="182.57144790000001"/>
    <x v="2"/>
    <n v="8.7240000000000002"/>
    <x v="0"/>
  </r>
  <r>
    <x v="44"/>
    <d v="2011-01-07T00:00:00"/>
    <x v="11"/>
    <x v="6340"/>
    <x v="0"/>
    <n v="34.32"/>
    <x v="0"/>
    <n v="3.1930000000000001"/>
    <x v="1"/>
    <n v="182.59830579999999"/>
    <x v="2"/>
    <n v="8.5489999999999995"/>
    <x v="0"/>
  </r>
  <r>
    <x v="44"/>
    <d v="2011-01-14T00:00:00"/>
    <x v="11"/>
    <x v="6341"/>
    <x v="0"/>
    <n v="24.78"/>
    <x v="0"/>
    <n v="3.2050000000000001"/>
    <x v="1"/>
    <n v="182.65857819999999"/>
    <x v="2"/>
    <n v="8.5489999999999995"/>
    <x v="0"/>
  </r>
  <r>
    <x v="44"/>
    <d v="2011-01-21T00:00:00"/>
    <x v="11"/>
    <x v="6342"/>
    <x v="0"/>
    <n v="30.55"/>
    <x v="0"/>
    <n v="3.2290000000000001"/>
    <x v="1"/>
    <n v="182.9193368"/>
    <x v="2"/>
    <n v="8.5489999999999995"/>
    <x v="0"/>
  </r>
  <r>
    <x v="44"/>
    <d v="2011-01-28T00:00:00"/>
    <x v="11"/>
    <x v="6343"/>
    <x v="0"/>
    <n v="24.05"/>
    <x v="0"/>
    <n v="3.2370000000000001"/>
    <x v="1"/>
    <n v="183.18009549999999"/>
    <x v="2"/>
    <n v="8.5489999999999995"/>
    <x v="0"/>
  </r>
  <r>
    <x v="44"/>
    <d v="2011-02-04T00:00:00"/>
    <x v="0"/>
    <x v="6344"/>
    <x v="0"/>
    <n v="28.73"/>
    <x v="0"/>
    <n v="3.2309999999999999"/>
    <x v="1"/>
    <n v="183.44085419999999"/>
    <x v="2"/>
    <n v="8.5489999999999995"/>
    <x v="0"/>
  </r>
  <r>
    <x v="44"/>
    <d v="2011-02-11T00:00:00"/>
    <x v="0"/>
    <x v="6345"/>
    <x v="1"/>
    <n v="30.3"/>
    <x v="0"/>
    <n v="3.2389999999999999"/>
    <x v="1"/>
    <n v="183.70161289999999"/>
    <x v="2"/>
    <n v="8.5489999999999995"/>
    <x v="0"/>
  </r>
  <r>
    <x v="44"/>
    <d v="2011-02-18T00:00:00"/>
    <x v="0"/>
    <x v="6346"/>
    <x v="0"/>
    <n v="40.700000000000003"/>
    <x v="0"/>
    <n v="3.2450000000000001"/>
    <x v="1"/>
    <n v="183.93713529999999"/>
    <x v="2"/>
    <n v="8.5489999999999995"/>
    <x v="0"/>
  </r>
  <r>
    <x v="44"/>
    <d v="2011-02-25T00:00:00"/>
    <x v="0"/>
    <x v="6347"/>
    <x v="0"/>
    <n v="35.78"/>
    <x v="0"/>
    <n v="3.274"/>
    <x v="1"/>
    <n v="184.16256319999999"/>
    <x v="2"/>
    <n v="8.5489999999999995"/>
    <x v="0"/>
  </r>
  <r>
    <x v="44"/>
    <d v="2011-03-04T00:00:00"/>
    <x v="1"/>
    <x v="6348"/>
    <x v="0"/>
    <n v="38.65"/>
    <x v="0"/>
    <n v="3.4329999999999998"/>
    <x v="1"/>
    <n v="184.38799109999999"/>
    <x v="2"/>
    <n v="8.5489999999999995"/>
    <x v="0"/>
  </r>
  <r>
    <x v="44"/>
    <d v="2011-03-11T00:00:00"/>
    <x v="1"/>
    <x v="6349"/>
    <x v="0"/>
    <n v="45.01"/>
    <x v="0"/>
    <n v="3.5819999999999999"/>
    <x v="2"/>
    <n v="184.61341899999999"/>
    <x v="2"/>
    <n v="8.5489999999999995"/>
    <x v="0"/>
  </r>
  <r>
    <x v="44"/>
    <d v="2011-03-18T00:00:00"/>
    <x v="1"/>
    <x v="6350"/>
    <x v="0"/>
    <n v="46.66"/>
    <x v="0"/>
    <n v="3.6309999999999998"/>
    <x v="2"/>
    <n v="184.809719"/>
    <x v="2"/>
    <n v="8.5489999999999995"/>
    <x v="0"/>
  </r>
  <r>
    <x v="44"/>
    <d v="2011-03-25T00:00:00"/>
    <x v="1"/>
    <x v="6351"/>
    <x v="0"/>
    <n v="41.76"/>
    <x v="0"/>
    <n v="3.625"/>
    <x v="2"/>
    <n v="184.99436789999999"/>
    <x v="2"/>
    <n v="8.5489999999999995"/>
    <x v="0"/>
  </r>
  <r>
    <x v="44"/>
    <d v="2011-04-01T00:00:00"/>
    <x v="2"/>
    <x v="6352"/>
    <x v="0"/>
    <n v="37.270000000000003"/>
    <x v="0"/>
    <n v="3.6379999999999999"/>
    <x v="2"/>
    <n v="185.17901670000001"/>
    <x v="2"/>
    <n v="8.5210000000000008"/>
    <x v="0"/>
  </r>
  <r>
    <x v="44"/>
    <d v="2011-04-08T00:00:00"/>
    <x v="2"/>
    <x v="6353"/>
    <x v="0"/>
    <n v="48.71"/>
    <x v="0"/>
    <n v="3.72"/>
    <x v="2"/>
    <n v="185.36366559999999"/>
    <x v="2"/>
    <n v="8.5210000000000008"/>
    <x v="0"/>
  </r>
  <r>
    <x v="44"/>
    <d v="2011-04-15T00:00:00"/>
    <x v="2"/>
    <x v="6354"/>
    <x v="0"/>
    <n v="53.69"/>
    <x v="1"/>
    <n v="3.8210000000000002"/>
    <x v="2"/>
    <n v="185.5339821"/>
    <x v="2"/>
    <n v="8.5210000000000008"/>
    <x v="0"/>
  </r>
  <r>
    <x v="44"/>
    <d v="2011-04-22T00:00:00"/>
    <x v="2"/>
    <x v="6355"/>
    <x v="0"/>
    <n v="53.04"/>
    <x v="1"/>
    <n v="3.8919999999999999"/>
    <x v="2"/>
    <n v="185.6684673"/>
    <x v="2"/>
    <n v="8.5210000000000008"/>
    <x v="0"/>
  </r>
  <r>
    <x v="44"/>
    <d v="2011-04-29T00:00:00"/>
    <x v="2"/>
    <x v="6356"/>
    <x v="0"/>
    <n v="66.180000000000007"/>
    <x v="1"/>
    <n v="3.9620000000000002"/>
    <x v="2"/>
    <n v="185.8029526"/>
    <x v="2"/>
    <n v="8.5210000000000008"/>
    <x v="0"/>
  </r>
  <r>
    <x v="44"/>
    <d v="2011-05-06T00:00:00"/>
    <x v="3"/>
    <x v="6357"/>
    <x v="0"/>
    <n v="58.21"/>
    <x v="1"/>
    <n v="4.0460000000000003"/>
    <x v="2"/>
    <n v="185.9374378"/>
    <x v="2"/>
    <n v="8.5210000000000008"/>
    <x v="0"/>
  </r>
  <r>
    <x v="44"/>
    <d v="2011-05-13T00:00:00"/>
    <x v="3"/>
    <x v="6358"/>
    <x v="0"/>
    <n v="60.38"/>
    <x v="1"/>
    <n v="4.0659999999999998"/>
    <x v="2"/>
    <n v="186.07192309999999"/>
    <x v="2"/>
    <n v="8.5210000000000008"/>
    <x v="0"/>
  </r>
  <r>
    <x v="44"/>
    <d v="2011-05-20T00:00:00"/>
    <x v="3"/>
    <x v="6359"/>
    <x v="0"/>
    <n v="62.28"/>
    <x v="1"/>
    <n v="4.0620000000000003"/>
    <x v="2"/>
    <n v="185.96611540000001"/>
    <x v="2"/>
    <n v="8.5210000000000008"/>
    <x v="0"/>
  </r>
  <r>
    <x v="44"/>
    <d v="2011-05-27T00:00:00"/>
    <x v="3"/>
    <x v="6360"/>
    <x v="0"/>
    <n v="69.7"/>
    <x v="1"/>
    <n v="3.9849999999999999"/>
    <x v="2"/>
    <n v="185.86030769999999"/>
    <x v="2"/>
    <n v="8.5210000000000008"/>
    <x v="0"/>
  </r>
  <r>
    <x v="44"/>
    <d v="2011-06-03T00:00:00"/>
    <x v="4"/>
    <x v="6361"/>
    <x v="0"/>
    <n v="76.38"/>
    <x v="1"/>
    <n v="3.9220000000000002"/>
    <x v="2"/>
    <n v="185.75450000000001"/>
    <x v="2"/>
    <n v="8.5210000000000008"/>
    <x v="0"/>
  </r>
  <r>
    <x v="44"/>
    <d v="2011-06-10T00:00:00"/>
    <x v="4"/>
    <x v="6362"/>
    <x v="0"/>
    <n v="73.88"/>
    <x v="1"/>
    <n v="3.8809999999999998"/>
    <x v="2"/>
    <n v="185.64869229999999"/>
    <x v="2"/>
    <n v="8.5210000000000008"/>
    <x v="0"/>
  </r>
  <r>
    <x v="44"/>
    <d v="2011-06-17T00:00:00"/>
    <x v="4"/>
    <x v="6363"/>
    <x v="0"/>
    <n v="69.319999999999993"/>
    <x v="1"/>
    <n v="3.8420000000000001"/>
    <x v="2"/>
    <n v="185.67193330000001"/>
    <x v="2"/>
    <n v="8.5210000000000008"/>
    <x v="0"/>
  </r>
  <r>
    <x v="44"/>
    <d v="2011-06-24T00:00:00"/>
    <x v="4"/>
    <x v="6364"/>
    <x v="0"/>
    <n v="74.849999999999994"/>
    <x v="1"/>
    <n v="3.8039999999999998"/>
    <x v="2"/>
    <n v="185.79196089999999"/>
    <x v="2"/>
    <n v="8.5210000000000008"/>
    <x v="0"/>
  </r>
  <r>
    <x v="44"/>
    <d v="2011-07-01T00:00:00"/>
    <x v="5"/>
    <x v="6365"/>
    <x v="0"/>
    <n v="74.040000000000006"/>
    <x v="1"/>
    <n v="3.7480000000000002"/>
    <x v="2"/>
    <n v="185.91198850000001"/>
    <x v="2"/>
    <n v="8.625"/>
    <x v="0"/>
  </r>
  <r>
    <x v="44"/>
    <d v="2011-07-08T00:00:00"/>
    <x v="5"/>
    <x v="6366"/>
    <x v="0"/>
    <n v="77.489999999999995"/>
    <x v="1"/>
    <n v="3.7109999999999999"/>
    <x v="2"/>
    <n v="186.032016"/>
    <x v="2"/>
    <n v="8.625"/>
    <x v="0"/>
  </r>
  <r>
    <x v="44"/>
    <d v="2011-07-15T00:00:00"/>
    <x v="5"/>
    <x v="6367"/>
    <x v="0"/>
    <n v="78.47"/>
    <x v="1"/>
    <n v="3.76"/>
    <x v="2"/>
    <n v="186.13998079999999"/>
    <x v="2"/>
    <n v="8.625"/>
    <x v="0"/>
  </r>
  <r>
    <x v="44"/>
    <d v="2011-07-22T00:00:00"/>
    <x v="5"/>
    <x v="6368"/>
    <x v="0"/>
    <n v="82.33"/>
    <x v="1"/>
    <n v="3.8109999999999999"/>
    <x v="2"/>
    <n v="186.21778850000001"/>
    <x v="2"/>
    <n v="8.625"/>
    <x v="0"/>
  </r>
  <r>
    <x v="44"/>
    <d v="2011-07-29T00:00:00"/>
    <x v="5"/>
    <x v="6369"/>
    <x v="0"/>
    <n v="81.31"/>
    <x v="1"/>
    <n v="3.8290000000000002"/>
    <x v="2"/>
    <n v="186.29559620000001"/>
    <x v="2"/>
    <n v="8.625"/>
    <x v="0"/>
  </r>
  <r>
    <x v="44"/>
    <d v="2011-08-05T00:00:00"/>
    <x v="6"/>
    <x v="6370"/>
    <x v="0"/>
    <n v="78.22"/>
    <x v="1"/>
    <n v="3.8420000000000001"/>
    <x v="2"/>
    <n v="186.37340380000001"/>
    <x v="2"/>
    <n v="8.625"/>
    <x v="0"/>
  </r>
  <r>
    <x v="44"/>
    <d v="2011-08-12T00:00:00"/>
    <x v="6"/>
    <x v="6371"/>
    <x v="0"/>
    <n v="77"/>
    <x v="1"/>
    <n v="3.8119999999999998"/>
    <x v="2"/>
    <n v="186.4512115"/>
    <x v="2"/>
    <n v="8.625"/>
    <x v="0"/>
  </r>
  <r>
    <x v="44"/>
    <d v="2011-08-19T00:00:00"/>
    <x v="6"/>
    <x v="6372"/>
    <x v="0"/>
    <n v="72.98"/>
    <x v="1"/>
    <n v="3.7469999999999999"/>
    <x v="2"/>
    <n v="186.5093071"/>
    <x v="2"/>
    <n v="8.625"/>
    <x v="0"/>
  </r>
  <r>
    <x v="44"/>
    <d v="2011-08-26T00:00:00"/>
    <x v="6"/>
    <x v="6373"/>
    <x v="0"/>
    <n v="72.55"/>
    <x v="1"/>
    <n v="3.7040000000000002"/>
    <x v="2"/>
    <n v="186.5641172"/>
    <x v="2"/>
    <n v="8.625"/>
    <x v="0"/>
  </r>
  <r>
    <x v="44"/>
    <d v="2011-09-02T00:00:00"/>
    <x v="7"/>
    <x v="6374"/>
    <x v="0"/>
    <n v="70.63"/>
    <x v="1"/>
    <n v="3.7029999999999998"/>
    <x v="2"/>
    <n v="186.61892739999999"/>
    <x v="2"/>
    <n v="8.625"/>
    <x v="0"/>
  </r>
  <r>
    <x v="44"/>
    <d v="2011-09-09T00:00:00"/>
    <x v="7"/>
    <x v="6375"/>
    <x v="1"/>
    <n v="71.48"/>
    <x v="1"/>
    <n v="3.738"/>
    <x v="2"/>
    <n v="186.67373760000001"/>
    <x v="2"/>
    <n v="8.625"/>
    <x v="0"/>
  </r>
  <r>
    <x v="44"/>
    <d v="2011-09-16T00:00:00"/>
    <x v="7"/>
    <x v="6376"/>
    <x v="0"/>
    <n v="69.17"/>
    <x v="1"/>
    <n v="3.742"/>
    <x v="2"/>
    <n v="186.80240000000001"/>
    <x v="2"/>
    <n v="8.625"/>
    <x v="0"/>
  </r>
  <r>
    <x v="44"/>
    <d v="2011-09-23T00:00:00"/>
    <x v="7"/>
    <x v="6377"/>
    <x v="0"/>
    <n v="63.75"/>
    <x v="1"/>
    <n v="3.7109999999999999"/>
    <x v="2"/>
    <n v="187.02953210000001"/>
    <x v="2"/>
    <n v="8.625"/>
    <x v="0"/>
  </r>
  <r>
    <x v="44"/>
    <d v="2011-09-30T00:00:00"/>
    <x v="7"/>
    <x v="6378"/>
    <x v="0"/>
    <n v="70.66"/>
    <x v="1"/>
    <n v="3.645"/>
    <x v="2"/>
    <n v="187.25666409999999"/>
    <x v="2"/>
    <n v="8.625"/>
    <x v="0"/>
  </r>
  <r>
    <x v="44"/>
    <d v="2011-10-07T00:00:00"/>
    <x v="8"/>
    <x v="6379"/>
    <x v="0"/>
    <n v="55.82"/>
    <x v="1"/>
    <n v="3.5830000000000002"/>
    <x v="2"/>
    <n v="187.4837962"/>
    <x v="2"/>
    <n v="8.5229999999999997"/>
    <x v="0"/>
  </r>
  <r>
    <x v="44"/>
    <d v="2011-10-14T00:00:00"/>
    <x v="8"/>
    <x v="6380"/>
    <x v="0"/>
    <n v="63.82"/>
    <x v="1"/>
    <n v="3.5409999999999999"/>
    <x v="2"/>
    <n v="187.69174810000001"/>
    <x v="2"/>
    <n v="8.5229999999999997"/>
    <x v="0"/>
  </r>
  <r>
    <x v="44"/>
    <d v="2011-10-21T00:00:00"/>
    <x v="8"/>
    <x v="6381"/>
    <x v="0"/>
    <n v="59.6"/>
    <x v="1"/>
    <n v="3.57"/>
    <x v="2"/>
    <n v="187.78461970000001"/>
    <x v="2"/>
    <n v="8.5229999999999997"/>
    <x v="0"/>
  </r>
  <r>
    <x v="44"/>
    <d v="2011-10-28T00:00:00"/>
    <x v="8"/>
    <x v="6382"/>
    <x v="0"/>
    <n v="51.78"/>
    <x v="1"/>
    <n v="3.569"/>
    <x v="2"/>
    <n v="187.8774913"/>
    <x v="2"/>
    <n v="8.5229999999999997"/>
    <x v="0"/>
  </r>
  <r>
    <x v="44"/>
    <d v="2011-11-04T00:00:00"/>
    <x v="9"/>
    <x v="6383"/>
    <x v="0"/>
    <n v="43.92"/>
    <x v="0"/>
    <n v="3.5510000000000002"/>
    <x v="2"/>
    <n v="187.9703629"/>
    <x v="2"/>
    <n v="8.5229999999999997"/>
    <x v="0"/>
  </r>
  <r>
    <x v="44"/>
    <d v="2011-11-11T00:00:00"/>
    <x v="9"/>
    <x v="6384"/>
    <x v="0"/>
    <n v="47.65"/>
    <x v="0"/>
    <n v="3.53"/>
    <x v="2"/>
    <n v="188.06323449999999"/>
    <x v="2"/>
    <n v="8.5229999999999997"/>
    <x v="0"/>
  </r>
  <r>
    <x v="44"/>
    <d v="2011-11-18T00:00:00"/>
    <x v="9"/>
    <x v="6385"/>
    <x v="0"/>
    <n v="51.34"/>
    <x v="1"/>
    <n v="3.53"/>
    <x v="2"/>
    <n v="188.1983654"/>
    <x v="2"/>
    <n v="8.5229999999999997"/>
    <x v="0"/>
  </r>
  <r>
    <x v="44"/>
    <d v="2011-11-25T00:00:00"/>
    <x v="9"/>
    <x v="6386"/>
    <x v="1"/>
    <n v="48.71"/>
    <x v="0"/>
    <n v="3.492"/>
    <x v="1"/>
    <n v="188.35040000000001"/>
    <x v="2"/>
    <n v="8.5229999999999997"/>
    <x v="0"/>
  </r>
  <r>
    <x v="44"/>
    <d v="2011-12-02T00:00:00"/>
    <x v="10"/>
    <x v="6387"/>
    <x v="0"/>
    <n v="50.19"/>
    <x v="1"/>
    <n v="3.452"/>
    <x v="1"/>
    <n v="188.50243459999999"/>
    <x v="2"/>
    <n v="8.5229999999999997"/>
    <x v="0"/>
  </r>
  <r>
    <x v="44"/>
    <d v="2011-12-09T00:00:00"/>
    <x v="10"/>
    <x v="6388"/>
    <x v="0"/>
    <n v="46.57"/>
    <x v="0"/>
    <n v="3.415"/>
    <x v="1"/>
    <n v="188.65446919999999"/>
    <x v="2"/>
    <n v="8.5229999999999997"/>
    <x v="0"/>
  </r>
  <r>
    <x v="44"/>
    <d v="2011-12-16T00:00:00"/>
    <x v="10"/>
    <x v="6389"/>
    <x v="0"/>
    <n v="39.93"/>
    <x v="0"/>
    <n v="3.4129999999999998"/>
    <x v="1"/>
    <n v="188.7979349"/>
    <x v="2"/>
    <n v="8.5229999999999997"/>
    <x v="0"/>
  </r>
  <r>
    <x v="44"/>
    <d v="2011-12-23T00:00:00"/>
    <x v="10"/>
    <x v="6390"/>
    <x v="0"/>
    <n v="42.27"/>
    <x v="0"/>
    <n v="3.3889999999999998"/>
    <x v="1"/>
    <n v="188.9299752"/>
    <x v="2"/>
    <n v="8.5229999999999997"/>
    <x v="0"/>
  </r>
  <r>
    <x v="44"/>
    <d v="2011-12-30T00:00:00"/>
    <x v="10"/>
    <x v="6391"/>
    <x v="1"/>
    <n v="37.79"/>
    <x v="0"/>
    <n v="3.3889999999999998"/>
    <x v="1"/>
    <n v="189.0620155"/>
    <x v="2"/>
    <n v="8.5229999999999997"/>
    <x v="0"/>
  </r>
  <r>
    <x v="44"/>
    <d v="2012-01-06T00:00:00"/>
    <x v="11"/>
    <x v="6392"/>
    <x v="0"/>
    <n v="35.880000000000003"/>
    <x v="0"/>
    <n v="3.4220000000000002"/>
    <x v="1"/>
    <n v="189.1940558"/>
    <x v="2"/>
    <n v="8.4239999999999995"/>
    <x v="0"/>
  </r>
  <r>
    <x v="44"/>
    <d v="2012-01-13T00:00:00"/>
    <x v="11"/>
    <x v="6393"/>
    <x v="0"/>
    <n v="41.18"/>
    <x v="0"/>
    <n v="3.5129999999999999"/>
    <x v="2"/>
    <n v="189.32609619999999"/>
    <x v="2"/>
    <n v="8.4239999999999995"/>
    <x v="0"/>
  </r>
  <r>
    <x v="44"/>
    <d v="2012-01-20T00:00:00"/>
    <x v="11"/>
    <x v="6394"/>
    <x v="0"/>
    <n v="31.85"/>
    <x v="0"/>
    <n v="3.5329999999999999"/>
    <x v="2"/>
    <n v="189.4214733"/>
    <x v="2"/>
    <n v="8.4239999999999995"/>
    <x v="0"/>
  </r>
  <r>
    <x v="44"/>
    <d v="2012-01-27T00:00:00"/>
    <x v="11"/>
    <x v="6395"/>
    <x v="0"/>
    <n v="37.93"/>
    <x v="0"/>
    <n v="3.5670000000000002"/>
    <x v="2"/>
    <n v="189.5168505"/>
    <x v="2"/>
    <n v="8.4239999999999995"/>
    <x v="0"/>
  </r>
  <r>
    <x v="44"/>
    <d v="2012-02-03T00:00:00"/>
    <x v="0"/>
    <x v="6396"/>
    <x v="0"/>
    <n v="42.96"/>
    <x v="0"/>
    <n v="3.617"/>
    <x v="2"/>
    <n v="189.61222770000001"/>
    <x v="2"/>
    <n v="8.4239999999999995"/>
    <x v="0"/>
  </r>
  <r>
    <x v="44"/>
    <d v="2012-02-10T00:00:00"/>
    <x v="0"/>
    <x v="6397"/>
    <x v="1"/>
    <n v="37"/>
    <x v="0"/>
    <n v="3.64"/>
    <x v="2"/>
    <n v="189.70760480000001"/>
    <x v="2"/>
    <n v="8.4239999999999995"/>
    <x v="0"/>
  </r>
  <r>
    <x v="44"/>
    <d v="2012-02-17T00:00:00"/>
    <x v="0"/>
    <x v="6398"/>
    <x v="0"/>
    <n v="36.85"/>
    <x v="0"/>
    <n v="3.6949999999999998"/>
    <x v="2"/>
    <n v="189.84248339999999"/>
    <x v="2"/>
    <n v="8.4239999999999995"/>
    <x v="0"/>
  </r>
  <r>
    <x v="44"/>
    <d v="2012-02-24T00:00:00"/>
    <x v="0"/>
    <x v="6399"/>
    <x v="0"/>
    <n v="42.86"/>
    <x v="0"/>
    <n v="3.7389999999999999"/>
    <x v="2"/>
    <n v="190.0069881"/>
    <x v="2"/>
    <n v="8.4239999999999995"/>
    <x v="0"/>
  </r>
  <r>
    <x v="44"/>
    <d v="2012-03-02T00:00:00"/>
    <x v="1"/>
    <x v="6400"/>
    <x v="0"/>
    <n v="41.55"/>
    <x v="0"/>
    <n v="3.8159999999999998"/>
    <x v="2"/>
    <n v="190.17149269999999"/>
    <x v="2"/>
    <n v="8.4239999999999995"/>
    <x v="0"/>
  </r>
  <r>
    <x v="44"/>
    <d v="2012-03-09T00:00:00"/>
    <x v="1"/>
    <x v="6401"/>
    <x v="0"/>
    <n v="45.52"/>
    <x v="0"/>
    <n v="3.8479999999999999"/>
    <x v="2"/>
    <n v="190.3359973"/>
    <x v="2"/>
    <n v="8.4239999999999995"/>
    <x v="0"/>
  </r>
  <r>
    <x v="44"/>
    <d v="2012-03-16T00:00:00"/>
    <x v="1"/>
    <x v="6402"/>
    <x v="0"/>
    <n v="50.56"/>
    <x v="1"/>
    <n v="3.8620000000000001"/>
    <x v="2"/>
    <n v="190.4618964"/>
    <x v="2"/>
    <n v="8.4239999999999995"/>
    <x v="0"/>
  </r>
  <r>
    <x v="44"/>
    <d v="2012-03-23T00:00:00"/>
    <x v="1"/>
    <x v="6403"/>
    <x v="0"/>
    <n v="59.45"/>
    <x v="1"/>
    <n v="3.9"/>
    <x v="2"/>
    <n v="190.5363213"/>
    <x v="2"/>
    <n v="8.4239999999999995"/>
    <x v="0"/>
  </r>
  <r>
    <x v="44"/>
    <d v="2012-03-30T00:00:00"/>
    <x v="1"/>
    <x v="6404"/>
    <x v="0"/>
    <n v="50.04"/>
    <x v="1"/>
    <n v="3.9529999999999998"/>
    <x v="2"/>
    <n v="190.61074629999999"/>
    <x v="2"/>
    <n v="8.4239999999999995"/>
    <x v="0"/>
  </r>
  <r>
    <x v="44"/>
    <d v="2012-04-06T00:00:00"/>
    <x v="2"/>
    <x v="6405"/>
    <x v="0"/>
    <n v="49.73"/>
    <x v="0"/>
    <n v="3.996"/>
    <x v="2"/>
    <n v="190.68517120000001"/>
    <x v="2"/>
    <n v="8.5670000000000002"/>
    <x v="0"/>
  </r>
  <r>
    <x v="44"/>
    <d v="2012-04-13T00:00:00"/>
    <x v="2"/>
    <x v="6406"/>
    <x v="0"/>
    <n v="51.83"/>
    <x v="1"/>
    <n v="4.0439999999999996"/>
    <x v="2"/>
    <n v="190.7595962"/>
    <x v="2"/>
    <n v="8.5670000000000002"/>
    <x v="0"/>
  </r>
  <r>
    <x v="44"/>
    <d v="2012-04-20T00:00:00"/>
    <x v="2"/>
    <x v="6407"/>
    <x v="0"/>
    <n v="63.13"/>
    <x v="1"/>
    <n v="4.0270000000000001"/>
    <x v="2"/>
    <n v="190.81380129999999"/>
    <x v="2"/>
    <n v="8.5670000000000002"/>
    <x v="0"/>
  </r>
  <r>
    <x v="44"/>
    <d v="2012-04-27T00:00:00"/>
    <x v="2"/>
    <x v="6408"/>
    <x v="0"/>
    <n v="53.2"/>
    <x v="1"/>
    <n v="4.0039999999999996"/>
    <x v="2"/>
    <n v="190.86800640000001"/>
    <x v="2"/>
    <n v="8.5670000000000002"/>
    <x v="0"/>
  </r>
  <r>
    <x v="44"/>
    <d v="2012-05-04T00:00:00"/>
    <x v="3"/>
    <x v="6409"/>
    <x v="0"/>
    <n v="55.21"/>
    <x v="1"/>
    <n v="3.9510000000000001"/>
    <x v="2"/>
    <n v="190.9222115"/>
    <x v="2"/>
    <n v="8.5670000000000002"/>
    <x v="0"/>
  </r>
  <r>
    <x v="44"/>
    <d v="2012-05-11T00:00:00"/>
    <x v="3"/>
    <x v="6410"/>
    <x v="0"/>
    <n v="61.24"/>
    <x v="1"/>
    <n v="3.8889999999999998"/>
    <x v="2"/>
    <n v="190.97641669999999"/>
    <x v="2"/>
    <n v="8.5670000000000002"/>
    <x v="0"/>
  </r>
  <r>
    <x v="44"/>
    <d v="2012-05-18T00:00:00"/>
    <x v="3"/>
    <x v="6411"/>
    <x v="0"/>
    <n v="66.3"/>
    <x v="1"/>
    <n v="3.8479999999999999"/>
    <x v="2"/>
    <n v="190.99644789999999"/>
    <x v="2"/>
    <n v="8.5670000000000002"/>
    <x v="0"/>
  </r>
  <r>
    <x v="44"/>
    <d v="2012-05-25T00:00:00"/>
    <x v="3"/>
    <x v="6412"/>
    <x v="0"/>
    <n v="67.209999999999994"/>
    <x v="1"/>
    <n v="3.798"/>
    <x v="2"/>
    <n v="191.00280960000001"/>
    <x v="2"/>
    <n v="8.5670000000000002"/>
    <x v="0"/>
  </r>
  <r>
    <x v="44"/>
    <d v="2012-06-01T00:00:00"/>
    <x v="4"/>
    <x v="6413"/>
    <x v="0"/>
    <n v="74.48"/>
    <x v="1"/>
    <n v="3.742"/>
    <x v="2"/>
    <n v="191.0091712"/>
    <x v="2"/>
    <n v="8.5670000000000002"/>
    <x v="0"/>
  </r>
  <r>
    <x v="44"/>
    <d v="2012-06-08T00:00:00"/>
    <x v="4"/>
    <x v="6414"/>
    <x v="0"/>
    <n v="64.3"/>
    <x v="1"/>
    <n v="3.6890000000000001"/>
    <x v="2"/>
    <n v="191.01553290000001"/>
    <x v="2"/>
    <n v="8.5670000000000002"/>
    <x v="0"/>
  </r>
  <r>
    <x v="44"/>
    <d v="2012-06-15T00:00:00"/>
    <x v="4"/>
    <x v="6415"/>
    <x v="0"/>
    <n v="71.930000000000007"/>
    <x v="1"/>
    <n v="3.62"/>
    <x v="2"/>
    <n v="191.02997310000001"/>
    <x v="2"/>
    <n v="8.5670000000000002"/>
    <x v="0"/>
  </r>
  <r>
    <x v="44"/>
    <d v="2012-06-22T00:00:00"/>
    <x v="4"/>
    <x v="6416"/>
    <x v="0"/>
    <n v="74.22"/>
    <x v="1"/>
    <n v="3.5640000000000001"/>
    <x v="2"/>
    <n v="191.06460960000001"/>
    <x v="2"/>
    <n v="8.5670000000000002"/>
    <x v="0"/>
  </r>
  <r>
    <x v="44"/>
    <d v="2012-06-29T00:00:00"/>
    <x v="4"/>
    <x v="6417"/>
    <x v="0"/>
    <n v="75.22"/>
    <x v="1"/>
    <n v="3.5059999999999998"/>
    <x v="2"/>
    <n v="191.09924620000001"/>
    <x v="2"/>
    <n v="8.5670000000000002"/>
    <x v="0"/>
  </r>
  <r>
    <x v="44"/>
    <d v="2012-07-06T00:00:00"/>
    <x v="5"/>
    <x v="6418"/>
    <x v="0"/>
    <n v="82.99"/>
    <x v="1"/>
    <n v="3.4750000000000001"/>
    <x v="1"/>
    <n v="191.13388269999999"/>
    <x v="2"/>
    <n v="8.6839999999999993"/>
    <x v="0"/>
  </r>
  <r>
    <x v="44"/>
    <d v="2012-07-13T00:00:00"/>
    <x v="5"/>
    <x v="6419"/>
    <x v="0"/>
    <n v="79.97"/>
    <x v="1"/>
    <n v="3.5230000000000001"/>
    <x v="2"/>
    <n v="191.16851919999999"/>
    <x v="2"/>
    <n v="8.6839999999999993"/>
    <x v="0"/>
  </r>
  <r>
    <x v="44"/>
    <d v="2012-07-20T00:00:00"/>
    <x v="5"/>
    <x v="6420"/>
    <x v="0"/>
    <n v="78.89"/>
    <x v="1"/>
    <n v="3.5670000000000002"/>
    <x v="2"/>
    <n v="191.16704279999999"/>
    <x v="2"/>
    <n v="8.6839999999999993"/>
    <x v="0"/>
  </r>
  <r>
    <x v="44"/>
    <d v="2012-07-27T00:00:00"/>
    <x v="5"/>
    <x v="6421"/>
    <x v="0"/>
    <n v="77.2"/>
    <x v="1"/>
    <n v="3.6469999999999998"/>
    <x v="2"/>
    <n v="191.16556639999999"/>
    <x v="2"/>
    <n v="8.6839999999999993"/>
    <x v="0"/>
  </r>
  <r>
    <x v="44"/>
    <d v="2012-08-03T00:00:00"/>
    <x v="6"/>
    <x v="6422"/>
    <x v="0"/>
    <n v="76.58"/>
    <x v="1"/>
    <n v="3.6539999999999999"/>
    <x v="2"/>
    <n v="191.16408999999999"/>
    <x v="2"/>
    <n v="8.6839999999999993"/>
    <x v="0"/>
  </r>
  <r>
    <x v="44"/>
    <d v="2012-08-10T00:00:00"/>
    <x v="6"/>
    <x v="6423"/>
    <x v="0"/>
    <n v="78.650000000000006"/>
    <x v="1"/>
    <n v="3.722"/>
    <x v="2"/>
    <n v="191.16261349999999"/>
    <x v="2"/>
    <n v="8.6839999999999993"/>
    <x v="0"/>
  </r>
  <r>
    <x v="44"/>
    <d v="2012-08-17T00:00:00"/>
    <x v="6"/>
    <x v="6424"/>
    <x v="0"/>
    <n v="75.709999999999994"/>
    <x v="1"/>
    <n v="3.8069999999999999"/>
    <x v="2"/>
    <n v="191.22849189999999"/>
    <x v="2"/>
    <n v="8.6839999999999993"/>
    <x v="0"/>
  </r>
  <r>
    <x v="44"/>
    <d v="2012-08-24T00:00:00"/>
    <x v="6"/>
    <x v="6425"/>
    <x v="0"/>
    <n v="72.62"/>
    <x v="1"/>
    <n v="3.8340000000000001"/>
    <x v="2"/>
    <n v="191.3448865"/>
    <x v="2"/>
    <n v="8.6839999999999993"/>
    <x v="0"/>
  </r>
  <r>
    <x v="44"/>
    <d v="2012-08-31T00:00:00"/>
    <x v="6"/>
    <x v="6426"/>
    <x v="0"/>
    <n v="75.09"/>
    <x v="1"/>
    <n v="3.867"/>
    <x v="2"/>
    <n v="191.46128100000001"/>
    <x v="2"/>
    <n v="8.6839999999999993"/>
    <x v="0"/>
  </r>
  <r>
    <x v="44"/>
    <d v="2012-09-07T00:00:00"/>
    <x v="7"/>
    <x v="6427"/>
    <x v="1"/>
    <n v="75.7"/>
    <x v="1"/>
    <n v="3.911"/>
    <x v="2"/>
    <n v="191.57767559999999"/>
    <x v="2"/>
    <n v="8.6839999999999993"/>
    <x v="0"/>
  </r>
  <r>
    <x v="44"/>
    <d v="2012-09-14T00:00:00"/>
    <x v="7"/>
    <x v="6428"/>
    <x v="0"/>
    <n v="67.87"/>
    <x v="1"/>
    <n v="3.948"/>
    <x v="2"/>
    <n v="191.69985"/>
    <x v="2"/>
    <n v="8.6839999999999993"/>
    <x v="0"/>
  </r>
  <r>
    <x v="44"/>
    <d v="2012-09-21T00:00:00"/>
    <x v="7"/>
    <x v="6429"/>
    <x v="0"/>
    <n v="65.319999999999993"/>
    <x v="1"/>
    <n v="4.0380000000000003"/>
    <x v="2"/>
    <n v="191.85670379999999"/>
    <x v="2"/>
    <n v="8.6839999999999993"/>
    <x v="0"/>
  </r>
  <r>
    <x v="44"/>
    <d v="2012-09-28T00:00:00"/>
    <x v="7"/>
    <x v="6430"/>
    <x v="0"/>
    <n v="64.88"/>
    <x v="1"/>
    <n v="3.9969999999999999"/>
    <x v="2"/>
    <n v="192.01355770000001"/>
    <x v="2"/>
    <n v="8.6839999999999993"/>
    <x v="0"/>
  </r>
  <r>
    <x v="44"/>
    <d v="2012-10-05T00:00:00"/>
    <x v="8"/>
    <x v="6431"/>
    <x v="0"/>
    <n v="64.89"/>
    <x v="1"/>
    <n v="3.9849999999999999"/>
    <x v="2"/>
    <n v="192.1704115"/>
    <x v="2"/>
    <n v="8.6669999999999998"/>
    <x v="0"/>
  </r>
  <r>
    <x v="44"/>
    <d v="2012-10-12T00:00:00"/>
    <x v="8"/>
    <x v="6432"/>
    <x v="0"/>
    <n v="54.47"/>
    <x v="1"/>
    <n v="4"/>
    <x v="2"/>
    <n v="192.32726539999999"/>
    <x v="2"/>
    <n v="8.6669999999999998"/>
    <x v="0"/>
  </r>
  <r>
    <x v="44"/>
    <d v="2012-10-19T00:00:00"/>
    <x v="8"/>
    <x v="6433"/>
    <x v="0"/>
    <n v="56.47"/>
    <x v="1"/>
    <n v="3.9689999999999999"/>
    <x v="2"/>
    <n v="192.3308542"/>
    <x v="2"/>
    <n v="8.6669999999999998"/>
    <x v="0"/>
  </r>
  <r>
    <x v="44"/>
    <d v="2012-10-26T00:00:00"/>
    <x v="8"/>
    <x v="6434"/>
    <x v="0"/>
    <n v="58.85"/>
    <x v="1"/>
    <n v="3.8820000000000001"/>
    <x v="2"/>
    <n v="192.3088989"/>
    <x v="2"/>
    <n v="8.6669999999999998"/>
    <x v="0"/>
  </r>
  <r>
    <x v="45"/>
    <m/>
    <x v="12"/>
    <x v="6435"/>
    <x v="2"/>
    <m/>
    <x v="3"/>
    <m/>
    <x v="3"/>
    <m/>
    <x v="3"/>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5D51B9-388B-4D50-9665-3792280CEE6E}"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7:B71" firstHeaderRow="1" firstDataRow="1" firstDataCol="1"/>
  <pivotFields count="13">
    <pivotField showAll="0">
      <items count="47">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 showAll="0"/>
    <pivotField showAll="0">
      <items count="14">
        <item x="11"/>
        <item x="0"/>
        <item x="1"/>
        <item x="2"/>
        <item x="3"/>
        <item x="4"/>
        <item x="5"/>
        <item x="6"/>
        <item x="7"/>
        <item x="8"/>
        <item x="9"/>
        <item x="10"/>
        <item h="1" x="12"/>
        <item t="default"/>
      </items>
    </pivotField>
    <pivotField dataField="1" showAll="0"/>
    <pivotField showAll="0">
      <items count="4">
        <item x="1"/>
        <item x="0"/>
        <item x="2"/>
        <item t="default"/>
      </items>
    </pivotField>
    <pivotField showAll="0" sortType="descending"/>
    <pivotField axis="axisRow" showAll="0">
      <items count="5">
        <item x="1"/>
        <item h="1" x="3"/>
        <item x="0"/>
        <item x="2"/>
        <item t="default"/>
      </items>
    </pivotField>
    <pivotField showAll="0"/>
    <pivotField showAll="0"/>
    <pivotField showAll="0"/>
    <pivotField showAll="0"/>
    <pivotField showAll="0"/>
    <pivotField showAll="0"/>
  </pivotFields>
  <rowFields count="1">
    <field x="6"/>
  </rowFields>
  <rowItems count="4">
    <i>
      <x/>
    </i>
    <i>
      <x v="2"/>
    </i>
    <i>
      <x v="3"/>
    </i>
    <i t="grand">
      <x/>
    </i>
  </rowItems>
  <colItems count="1">
    <i/>
  </colItems>
  <dataFields count="1">
    <dataField name="Average of Weekly_Sales" fld="3" subtotal="average" baseField="5" baseItem="5" numFmtId="165"/>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A2D03A-F097-4B7F-93ED-2DD60DCA9A16}"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3:B56" firstHeaderRow="1" firstDataRow="1" firstDataCol="1"/>
  <pivotFields count="13">
    <pivotField showAll="0">
      <items count="47">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 showAll="0"/>
    <pivotField showAll="0">
      <items count="14">
        <item x="11"/>
        <item x="0"/>
        <item x="1"/>
        <item x="2"/>
        <item x="3"/>
        <item x="4"/>
        <item x="5"/>
        <item x="6"/>
        <item x="7"/>
        <item x="8"/>
        <item x="9"/>
        <item x="10"/>
        <item h="1" x="12"/>
        <item t="default"/>
      </items>
    </pivotField>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Average of Weekly_Sales" fld="3" subtotal="average" baseField="3" baseItem="0" numFmtId="165"/>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83CC72-5E0D-43BF-AAA4-22888D6C824B}"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rowPageCount="1" colPageCount="1"/>
  <pivotFields count="13">
    <pivotField axis="axisRow" showAll="0" sortType="descending">
      <items count="47">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autoSortScope>
        <pivotArea dataOnly="0" outline="0" fieldPosition="0">
          <references count="1">
            <reference field="4294967294" count="1" selected="0">
              <x v="0"/>
            </reference>
          </references>
        </pivotArea>
      </autoSortScope>
    </pivotField>
    <pivotField showAll="0"/>
    <pivotField showAll="0">
      <items count="14">
        <item x="11"/>
        <item x="0"/>
        <item x="1"/>
        <item x="2"/>
        <item x="3"/>
        <item x="4"/>
        <item x="5"/>
        <item x="6"/>
        <item x="7"/>
        <item x="8"/>
        <item x="9"/>
        <item x="10"/>
        <item h="1" x="12"/>
        <item t="default"/>
      </items>
    </pivotField>
    <pivotField axis="axisPage" dataField="1" showAll="0">
      <items count="6437">
        <item x="4619"/>
        <item x="4614"/>
        <item x="4675"/>
        <item x="4623"/>
        <item x="4671"/>
        <item x="4605"/>
        <item x="4610"/>
        <item x="4617"/>
        <item x="4653"/>
        <item x="4649"/>
        <item x="4662"/>
        <item x="4604"/>
        <item x="4627"/>
        <item x="4666"/>
        <item x="4609"/>
        <item x="4636"/>
        <item x="4665"/>
        <item x="4613"/>
        <item x="4628"/>
        <item x="4661"/>
        <item x="4667"/>
        <item x="4679"/>
        <item x="4657"/>
        <item x="4710"/>
        <item x="4606"/>
        <item x="4635"/>
        <item x="4647"/>
        <item x="4648"/>
        <item x="4621"/>
        <item x="4652"/>
        <item x="4658"/>
        <item x="4643"/>
        <item x="4644"/>
        <item x="4618"/>
        <item x="6196"/>
        <item x="4601"/>
        <item x="4654"/>
        <item x="4683"/>
        <item x="4656"/>
        <item x="4714"/>
        <item x="4631"/>
        <item x="4645"/>
        <item x="4624"/>
        <item x="4701"/>
        <item x="4626"/>
        <item x="4678"/>
        <item x="4632"/>
        <item x="4615"/>
        <item x="4608"/>
        <item x="4687"/>
        <item x="4634"/>
        <item x="4709"/>
        <item x="4684"/>
        <item x="4640"/>
        <item x="4639"/>
        <item x="4705"/>
        <item x="4622"/>
        <item x="4692"/>
        <item x="4669"/>
        <item x="4688"/>
        <item x="4612"/>
        <item x="4630"/>
        <item x="4713"/>
        <item x="4600"/>
        <item x="4620"/>
        <item x="4704"/>
        <item x="4718"/>
        <item x="4717"/>
        <item x="4670"/>
        <item x="4680"/>
        <item x="4674"/>
        <item x="4641"/>
        <item x="6158"/>
        <item x="4646"/>
        <item x="4706"/>
        <item x="4596"/>
        <item x="4625"/>
        <item x="4673"/>
        <item x="621"/>
        <item x="4697"/>
        <item x="4700"/>
        <item x="4691"/>
        <item x="4696"/>
        <item x="4663"/>
        <item x="4660"/>
        <item x="4650"/>
        <item x="4602"/>
        <item x="4583"/>
        <item x="4587"/>
        <item x="6248"/>
        <item x="6192"/>
        <item x="4651"/>
        <item x="4603"/>
        <item x="4715"/>
        <item x="4682"/>
        <item x="4611"/>
        <item x="4676"/>
        <item x="6164"/>
        <item x="4597"/>
        <item x="6151"/>
        <item x="6185"/>
        <item x="597"/>
        <item x="6155"/>
        <item x="4708"/>
        <item x="6186"/>
        <item x="575"/>
        <item x="4672"/>
        <item x="4693"/>
        <item x="6188"/>
        <item x="5143"/>
        <item x="4633"/>
        <item x="4637"/>
        <item x="4668"/>
        <item x="6154"/>
        <item x="4595"/>
        <item x="4664"/>
        <item x="5147"/>
        <item x="4616"/>
        <item x="4607"/>
        <item x="6161"/>
        <item x="6152"/>
        <item x="579"/>
        <item x="4702"/>
        <item x="4576"/>
        <item x="4584"/>
        <item x="4655"/>
        <item x="596"/>
        <item x="6174"/>
        <item x="649"/>
        <item x="622"/>
        <item x="4638"/>
        <item x="4588"/>
        <item x="4689"/>
        <item x="6200"/>
        <item x="6199"/>
        <item x="4629"/>
        <item x="6156"/>
        <item x="4695"/>
        <item x="5144"/>
        <item x="4712"/>
        <item x="610"/>
        <item x="4686"/>
        <item x="6193"/>
        <item x="6160"/>
        <item x="656"/>
        <item x="6194"/>
        <item x="623"/>
        <item x="4592"/>
        <item x="6181"/>
        <item x="6204"/>
        <item x="4677"/>
        <item x="4642"/>
        <item x="6184"/>
        <item x="5134"/>
        <item x="6226"/>
        <item x="6159"/>
        <item x="6212"/>
        <item x="6171"/>
        <item x="608"/>
        <item x="595"/>
        <item x="6203"/>
        <item x="4599"/>
        <item x="6149"/>
        <item x="6213"/>
        <item x="6182"/>
        <item x="6209"/>
        <item x="6207"/>
        <item x="578"/>
        <item x="4659"/>
        <item x="6189"/>
        <item x="4582"/>
        <item x="6166"/>
        <item x="5138"/>
        <item x="4681"/>
        <item x="604"/>
        <item x="5139"/>
        <item x="606"/>
        <item x="647"/>
        <item x="6180"/>
        <item x="4579"/>
        <item x="6244"/>
        <item x="6190"/>
        <item x="6206"/>
        <item x="6153"/>
        <item x="6177"/>
        <item x="609"/>
        <item x="6208"/>
        <item x="4593"/>
        <item x="6162"/>
        <item x="4698"/>
        <item x="660"/>
        <item x="6157"/>
        <item x="620"/>
        <item x="4711"/>
        <item x="599"/>
        <item x="6187"/>
        <item x="6163"/>
        <item x="6150"/>
        <item x="4703"/>
        <item x="600"/>
        <item x="4685"/>
        <item x="5146"/>
        <item x="5104"/>
        <item x="674"/>
        <item x="6169"/>
        <item x="6197"/>
        <item x="601"/>
        <item x="583"/>
        <item x="576"/>
        <item x="6224"/>
        <item x="6211"/>
        <item x="651"/>
        <item x="6228"/>
        <item x="4699"/>
        <item x="607"/>
        <item x="6229"/>
        <item x="638"/>
        <item x="657"/>
        <item x="6176"/>
        <item x="673"/>
        <item x="4580"/>
        <item x="5130"/>
        <item x="4716"/>
        <item x="594"/>
        <item x="6165"/>
        <item x="658"/>
        <item x="6210"/>
        <item x="648"/>
        <item x="6173"/>
        <item x="6198"/>
        <item x="6237"/>
        <item x="629"/>
        <item x="605"/>
        <item x="6178"/>
        <item x="5100"/>
        <item x="6168"/>
        <item x="5140"/>
        <item x="5142"/>
        <item x="6201"/>
        <item x="6205"/>
        <item x="4591"/>
        <item x="627"/>
        <item x="631"/>
        <item x="4577"/>
        <item x="592"/>
        <item x="6223"/>
        <item x="6232"/>
        <item x="4694"/>
        <item x="6179"/>
        <item x="675"/>
        <item x="590"/>
        <item x="586"/>
        <item x="6221"/>
        <item x="6175"/>
        <item x="6167"/>
        <item x="4578"/>
        <item x="6260"/>
        <item x="6172"/>
        <item x="640"/>
        <item x="577"/>
        <item x="613"/>
        <item x="4707"/>
        <item x="6227"/>
        <item x="619"/>
        <item x="5132"/>
        <item x="584"/>
        <item x="5136"/>
        <item x="6214"/>
        <item x="639"/>
        <item x="6235"/>
        <item x="708"/>
        <item x="6183"/>
        <item x="5145"/>
        <item x="6220"/>
        <item x="6170"/>
        <item x="5108"/>
        <item x="587"/>
        <item x="612"/>
        <item x="5141"/>
        <item x="4598"/>
        <item x="644"/>
        <item x="598"/>
        <item x="6225"/>
        <item x="5133"/>
        <item x="6258"/>
        <item x="574"/>
        <item x="6216"/>
        <item x="652"/>
        <item x="5338"/>
        <item x="6233"/>
        <item x="5117"/>
        <item x="6245"/>
        <item x="643"/>
        <item x="642"/>
        <item x="5135"/>
        <item x="6238"/>
        <item x="593"/>
        <item x="5126"/>
        <item x="661"/>
        <item x="5125"/>
        <item x="5095"/>
        <item x="6239"/>
        <item x="5129"/>
        <item x="603"/>
        <item x="5131"/>
        <item x="703"/>
        <item x="701"/>
        <item x="582"/>
        <item x="662"/>
        <item x="6215"/>
        <item x="6240"/>
        <item x="636"/>
        <item x="709"/>
        <item x="633"/>
        <item x="6234"/>
        <item x="6202"/>
        <item x="6191"/>
        <item x="4586"/>
        <item x="634"/>
        <item x="665"/>
        <item x="6252"/>
        <item x="5121"/>
        <item x="6217"/>
        <item x="6219"/>
        <item x="6218"/>
        <item x="659"/>
        <item x="6243"/>
        <item x="6231"/>
        <item x="588"/>
        <item x="6261"/>
        <item x="710"/>
        <item x="653"/>
        <item x="6242"/>
        <item x="4594"/>
        <item x="646"/>
        <item x="5109"/>
        <item x="6246"/>
        <item x="6263"/>
        <item x="625"/>
        <item x="573"/>
        <item x="664"/>
        <item x="672"/>
        <item x="4581"/>
        <item x="630"/>
        <item x="679"/>
        <item x="6241"/>
        <item x="5101"/>
        <item x="6250"/>
        <item x="5122"/>
        <item x="6236"/>
        <item x="4690"/>
        <item x="5112"/>
        <item x="713"/>
        <item x="5096"/>
        <item x="591"/>
        <item x="704"/>
        <item x="632"/>
        <item x="5137"/>
        <item x="5091"/>
        <item x="6222"/>
        <item x="5113"/>
        <item x="6256"/>
        <item x="654"/>
        <item x="699"/>
        <item x="6257"/>
        <item x="6251"/>
        <item x="572"/>
        <item x="650"/>
        <item x="5116"/>
        <item x="5114"/>
        <item x="714"/>
        <item x="6278"/>
        <item x="6262"/>
        <item x="6255"/>
        <item x="705"/>
        <item x="655"/>
        <item x="700"/>
        <item x="683"/>
        <item x="5311"/>
        <item x="5090"/>
        <item x="5320"/>
        <item x="637"/>
        <item x="6264"/>
        <item x="6270"/>
        <item x="6290"/>
        <item x="602"/>
        <item x="5120"/>
        <item x="6230"/>
        <item x="702"/>
        <item x="5124"/>
        <item x="688"/>
        <item x="696"/>
        <item x="4585"/>
        <item x="5103"/>
        <item x="611"/>
        <item x="6249"/>
        <item x="712"/>
        <item x="6254"/>
        <item x="5106"/>
        <item x="6253"/>
        <item x="6266"/>
        <item x="5111"/>
        <item x="5307"/>
        <item x="4589"/>
        <item x="645"/>
        <item x="5293"/>
        <item x="695"/>
        <item x="6281"/>
        <item x="581"/>
        <item x="5315"/>
        <item x="635"/>
        <item x="5097"/>
        <item x="5094"/>
        <item x="628"/>
        <item x="5319"/>
        <item x="641"/>
        <item x="5105"/>
        <item x="624"/>
        <item x="697"/>
        <item x="687"/>
        <item x="6265"/>
        <item x="5123"/>
        <item x="5324"/>
        <item x="5107"/>
        <item x="5118"/>
        <item x="4590"/>
        <item x="684"/>
        <item x="580"/>
        <item x="6259"/>
        <item x="5099"/>
        <item x="5098"/>
        <item x="5297"/>
        <item x="5128"/>
        <item x="585"/>
        <item x="6280"/>
        <item x="690"/>
        <item x="676"/>
        <item x="6268"/>
        <item x="5294"/>
        <item x="5336"/>
        <item x="5302"/>
        <item x="5115"/>
        <item x="5310"/>
        <item x="5110"/>
        <item x="5298"/>
        <item x="6286"/>
        <item x="691"/>
        <item x="5322"/>
        <item x="6273"/>
        <item x="5323"/>
        <item x="5316"/>
        <item x="6276"/>
        <item x="6288"/>
        <item x="5301"/>
        <item x="5327"/>
        <item x="6289"/>
        <item x="6277"/>
        <item x="589"/>
        <item x="5303"/>
        <item x="6282"/>
        <item x="5127"/>
        <item x="5314"/>
        <item x="6274"/>
        <item x="6272"/>
        <item x="6284"/>
        <item x="5328"/>
        <item x="682"/>
        <item x="5119"/>
        <item x="6283"/>
        <item x="313"/>
        <item x="297"/>
        <item x="5331"/>
        <item x="6271"/>
        <item x="5306"/>
        <item x="5069"/>
        <item x="5341"/>
        <item x="698"/>
        <item x="5329"/>
        <item x="6267"/>
        <item x="5318"/>
        <item x="5102"/>
        <item x="5300"/>
        <item x="694"/>
        <item x="692"/>
        <item x="5296"/>
        <item x="5093"/>
        <item x="5292"/>
        <item x="6279"/>
        <item x="5390"/>
        <item x="711"/>
        <item x="5089"/>
        <item x="6269"/>
        <item x="301"/>
        <item x="5313"/>
        <item x="5355"/>
        <item x="615"/>
        <item x="706"/>
        <item x="5086"/>
        <item x="363"/>
        <item x="322"/>
        <item x="5092"/>
        <item x="5305"/>
        <item x="681"/>
        <item x="6285"/>
        <item x="311"/>
        <item x="324"/>
        <item x="5332"/>
        <item x="5073"/>
        <item x="323"/>
        <item x="308"/>
        <item x="677"/>
        <item x="5349"/>
        <item x="389"/>
        <item x="671"/>
        <item x="302"/>
        <item x="5087"/>
        <item x="707"/>
        <item x="336"/>
        <item x="5326"/>
        <item x="5350"/>
        <item x="314"/>
        <item x="686"/>
        <item x="5334"/>
        <item x="317"/>
        <item x="309"/>
        <item x="616"/>
        <item x="310"/>
        <item x="5088"/>
        <item x="663"/>
        <item x="5363"/>
        <item x="5346"/>
        <item x="5078"/>
        <item x="5082"/>
        <item x="5309"/>
        <item x="296"/>
        <item x="304"/>
        <item x="5368"/>
        <item x="6287"/>
        <item x="319"/>
        <item x="5335"/>
        <item x="5340"/>
        <item x="678"/>
        <item x="626"/>
        <item x="5362"/>
        <item x="5359"/>
        <item x="306"/>
        <item x="5342"/>
        <item x="5348"/>
        <item x="6275"/>
        <item x="5291"/>
        <item x="320"/>
        <item x="680"/>
        <item x="5052"/>
        <item x="693"/>
        <item x="293"/>
        <item x="5077"/>
        <item x="5325"/>
        <item x="5048"/>
        <item x="362"/>
        <item x="5333"/>
        <item x="689"/>
        <item x="6291"/>
        <item x="5312"/>
        <item x="298"/>
        <item x="5081"/>
        <item x="315"/>
        <item x="5371"/>
        <item x="5353"/>
        <item x="5354"/>
        <item x="318"/>
        <item x="305"/>
        <item x="353"/>
        <item x="5345"/>
        <item x="337"/>
        <item x="6195"/>
        <item x="371"/>
        <item x="5367"/>
        <item x="5372"/>
        <item x="5358"/>
        <item x="388"/>
        <item x="348"/>
        <item x="367"/>
        <item x="316"/>
        <item x="5377"/>
        <item x="5357"/>
        <item x="5366"/>
        <item x="350"/>
        <item x="668"/>
        <item x="387"/>
        <item x="617"/>
        <item x="374"/>
        <item x="372"/>
        <item x="2208"/>
        <item x="5299"/>
        <item x="359"/>
        <item x="5337"/>
        <item x="354"/>
        <item x="4229"/>
        <item x="2156"/>
        <item x="4230"/>
        <item x="5056"/>
        <item x="5295"/>
        <item x="327"/>
        <item x="872"/>
        <item x="5085"/>
        <item x="361"/>
        <item x="870"/>
        <item x="5074"/>
        <item x="5075"/>
        <item x="346"/>
        <item x="5068"/>
        <item x="292"/>
        <item x="370"/>
        <item x="368"/>
        <item x="5072"/>
        <item x="5308"/>
        <item x="667"/>
        <item x="6247"/>
        <item x="4246"/>
        <item x="5321"/>
        <item x="369"/>
        <item x="5079"/>
        <item x="5344"/>
        <item x="2209"/>
        <item x="334"/>
        <item x="5381"/>
        <item x="5317"/>
        <item x="669"/>
        <item x="366"/>
        <item x="5084"/>
        <item x="5060"/>
        <item x="365"/>
        <item x="345"/>
        <item x="5330"/>
        <item x="5083"/>
        <item x="335"/>
        <item x="307"/>
        <item x="5361"/>
        <item x="5351"/>
        <item x="333"/>
        <item x="4231"/>
        <item x="2157"/>
        <item x="5304"/>
        <item x="347"/>
        <item x="291"/>
        <item x="300"/>
        <item x="5053"/>
        <item x="358"/>
        <item x="5080"/>
        <item x="5065"/>
        <item x="352"/>
        <item x="5339"/>
        <item x="326"/>
        <item x="4233"/>
        <item x="5364"/>
        <item x="5370"/>
        <item x="4228"/>
        <item x="415"/>
        <item x="376"/>
        <item x="424"/>
        <item x="5064"/>
        <item x="356"/>
        <item x="417"/>
        <item x="4232"/>
        <item x="349"/>
        <item x="5384"/>
        <item x="344"/>
        <item x="5352"/>
        <item x="5043"/>
        <item x="5070"/>
        <item x="5385"/>
        <item x="355"/>
        <item x="402"/>
        <item x="5076"/>
        <item x="5376"/>
        <item x="418"/>
        <item x="375"/>
        <item x="321"/>
        <item x="360"/>
        <item x="873"/>
        <item x="5071"/>
        <item x="871"/>
        <item x="4107"/>
        <item x="5360"/>
        <item x="303"/>
        <item x="341"/>
        <item x="5424"/>
        <item x="4194"/>
        <item x="5374"/>
        <item x="386"/>
        <item x="2261"/>
        <item x="5429"/>
        <item x="379"/>
        <item x="5055"/>
        <item x="299"/>
        <item x="5365"/>
        <item x="5379"/>
        <item x="5058"/>
        <item x="5406"/>
        <item x="2159"/>
        <item x="5343"/>
        <item x="5061"/>
        <item x="312"/>
        <item x="5380"/>
        <item x="685"/>
        <item x="2158"/>
        <item x="373"/>
        <item x="357"/>
        <item x="5388"/>
        <item x="5012"/>
        <item x="5049"/>
        <item x="5416"/>
        <item x="869"/>
        <item x="343"/>
        <item x="5393"/>
        <item x="5347"/>
        <item x="428"/>
        <item x="5044"/>
        <item x="5415"/>
        <item x="868"/>
        <item x="923"/>
        <item x="4190"/>
        <item x="5420"/>
        <item x="289"/>
        <item x="398"/>
        <item x="5062"/>
        <item x="422"/>
        <item x="378"/>
        <item x="5375"/>
        <item x="421"/>
        <item x="5403"/>
        <item x="420"/>
        <item x="5047"/>
        <item x="5398"/>
        <item x="5428"/>
        <item x="4239"/>
        <item x="364"/>
        <item x="5050"/>
        <item x="2211"/>
        <item x="4055"/>
        <item x="922"/>
        <item x="5054"/>
        <item x="385"/>
        <item x="4235"/>
        <item x="426"/>
        <item x="5383"/>
        <item x="412"/>
        <item x="5386"/>
        <item x="5046"/>
        <item x="396"/>
        <item x="5423"/>
        <item x="5034"/>
        <item x="4226"/>
        <item x="5410"/>
        <item x="4242"/>
        <item x="419"/>
        <item x="5402"/>
        <item x="5394"/>
        <item x="351"/>
        <item x="4257"/>
        <item x="406"/>
        <item x="397"/>
        <item x="924"/>
        <item x="4224"/>
        <item x="423"/>
        <item x="4227"/>
        <item x="5067"/>
        <item x="290"/>
        <item x="5397"/>
        <item x="295"/>
        <item x="5418"/>
        <item x="4136"/>
        <item x="413"/>
        <item x="5373"/>
        <item x="4201"/>
        <item x="5433"/>
        <item x="5057"/>
        <item x="4234"/>
        <item x="4274"/>
        <item x="405"/>
        <item x="393"/>
        <item x="5038"/>
        <item x="410"/>
        <item x="5389"/>
        <item x="4221"/>
        <item x="5407"/>
        <item x="416"/>
        <item x="4222"/>
        <item x="287"/>
        <item x="400"/>
        <item x="288"/>
        <item x="5051"/>
        <item x="5039"/>
        <item x="5356"/>
        <item x="4219"/>
        <item x="5411"/>
        <item x="411"/>
        <item x="325"/>
        <item x="4272"/>
        <item x="5392"/>
        <item x="294"/>
        <item x="4279"/>
        <item x="920"/>
        <item x="4223"/>
        <item x="4211"/>
        <item x="4188"/>
        <item x="2210"/>
        <item x="2154"/>
        <item x="427"/>
        <item x="4276"/>
        <item x="4213"/>
        <item x="925"/>
        <item x="4217"/>
        <item x="5425"/>
        <item x="5042"/>
        <item x="390"/>
        <item x="4277"/>
        <item x="4254"/>
        <item x="4280"/>
        <item x="4285"/>
        <item x="4205"/>
        <item x="5045"/>
        <item x="4198"/>
        <item x="4237"/>
        <item x="4209"/>
        <item x="4053"/>
        <item x="2262"/>
        <item x="4268"/>
        <item x="5059"/>
        <item x="4275"/>
        <item x="2207"/>
        <item x="5401"/>
        <item x="4271"/>
        <item x="4191"/>
        <item x="5066"/>
        <item x="4220"/>
        <item x="4261"/>
        <item x="5432"/>
        <item x="5011"/>
        <item x="5910"/>
        <item x="4236"/>
        <item x="4215"/>
        <item x="5409"/>
        <item x="5414"/>
        <item x="4258"/>
        <item x="339"/>
        <item x="4278"/>
        <item x="5427"/>
        <item x="4187"/>
        <item x="5035"/>
        <item x="5063"/>
        <item x="4206"/>
        <item x="4225"/>
        <item x="404"/>
        <item x="407"/>
        <item x="4238"/>
        <item x="414"/>
        <item x="5030"/>
        <item x="4202"/>
        <item x="340"/>
        <item x="4216"/>
        <item x="4250"/>
        <item x="4282"/>
        <item x="4263"/>
        <item x="4251"/>
        <item x="5016"/>
        <item x="5026"/>
        <item x="5036"/>
        <item x="4287"/>
        <item x="401"/>
        <item x="5025"/>
        <item x="4214"/>
        <item x="4253"/>
        <item x="2160"/>
        <item x="2212"/>
        <item x="5387"/>
        <item x="4218"/>
        <item x="5412"/>
        <item x="5405"/>
        <item x="5013"/>
        <item x="4265"/>
        <item x="2260"/>
        <item x="4169"/>
        <item x="2155"/>
        <item x="4240"/>
        <item x="5422"/>
        <item x="4243"/>
        <item x="5382"/>
        <item x="342"/>
        <item x="4269"/>
        <item x="5431"/>
        <item x="4288"/>
        <item x="5369"/>
        <item x="4283"/>
        <item x="4172"/>
        <item x="4207"/>
        <item x="5033"/>
        <item x="4170"/>
        <item x="4185"/>
        <item x="338"/>
        <item x="4270"/>
        <item x="4204"/>
        <item x="4255"/>
        <item x="4249"/>
        <item x="4212"/>
        <item x="4281"/>
        <item x="4197"/>
        <item x="2206"/>
        <item x="4289"/>
        <item x="403"/>
        <item x="4171"/>
        <item x="4273"/>
        <item x="4244"/>
        <item x="4173"/>
        <item x="5010"/>
        <item x="5419"/>
        <item x="409"/>
        <item x="4154"/>
        <item x="874"/>
        <item x="2180"/>
        <item x="2148"/>
        <item x="4203"/>
        <item x="425"/>
        <item x="4176"/>
        <item x="4208"/>
        <item x="4284"/>
        <item x="4174"/>
        <item x="2149"/>
        <item x="5040"/>
        <item x="2213"/>
        <item x="4105"/>
        <item x="4054"/>
        <item x="395"/>
        <item x="4192"/>
        <item x="4210"/>
        <item x="2150"/>
        <item x="4181"/>
        <item x="4165"/>
        <item x="4153"/>
        <item x="408"/>
        <item x="4090"/>
        <item x="4256"/>
        <item x="4286"/>
        <item x="4106"/>
        <item x="2184"/>
        <item x="4248"/>
        <item x="5021"/>
        <item x="4175"/>
        <item x="5008"/>
        <item x="4166"/>
        <item x="5413"/>
        <item x="2196"/>
        <item x="4180"/>
        <item x="892"/>
        <item x="4267"/>
        <item x="5378"/>
        <item x="4259"/>
        <item x="2231"/>
        <item x="4168"/>
        <item x="2259"/>
        <item x="4195"/>
        <item x="5247"/>
        <item x="4252"/>
        <item x="5029"/>
        <item x="4241"/>
        <item x="2181"/>
        <item x="5400"/>
        <item x="1177"/>
        <item x="5014"/>
        <item x="4167"/>
        <item x="5041"/>
        <item x="2185"/>
        <item x="4183"/>
        <item x="2248"/>
        <item x="1194"/>
        <item x="2103"/>
        <item x="5962"/>
        <item x="4264"/>
        <item x="5037"/>
        <item x="1180"/>
        <item x="4156"/>
        <item x="4178"/>
        <item x="4162"/>
        <item x="4052"/>
        <item x="4159"/>
        <item x="4247"/>
        <item x="926"/>
        <item x="973"/>
        <item x="2202"/>
        <item x="5395"/>
        <item x="4160"/>
        <item x="4155"/>
        <item x="5017"/>
        <item x="1193"/>
        <item x="4164"/>
        <item x="5430"/>
        <item x="670"/>
        <item x="2186"/>
        <item x="377"/>
        <item x="4184"/>
        <item x="2205"/>
        <item x="1191"/>
        <item x="5154"/>
        <item x="5195"/>
        <item x="976"/>
        <item x="4266"/>
        <item x="4260"/>
        <item x="4177"/>
        <item x="286"/>
        <item x="4161"/>
        <item x="4179"/>
        <item x="4182"/>
        <item x="4158"/>
        <item x="4163"/>
        <item x="1168"/>
        <item x="4189"/>
        <item x="2195"/>
        <item x="4262"/>
        <item x="894"/>
        <item x="1176"/>
        <item x="4149"/>
        <item x="1195"/>
        <item x="4036"/>
        <item x="2179"/>
        <item x="2253"/>
        <item x="4147"/>
        <item x="975"/>
        <item x="2204"/>
        <item x="4037"/>
        <item x="4196"/>
        <item x="896"/>
        <item x="4051"/>
        <item x="5892"/>
        <item x="618"/>
        <item x="2105"/>
        <item x="1181"/>
        <item x="921"/>
        <item x="2198"/>
        <item x="5028"/>
        <item x="5031"/>
        <item x="5005"/>
        <item x="330"/>
        <item x="5023"/>
        <item x="974"/>
        <item x="4152"/>
        <item x="977"/>
        <item x="1169"/>
        <item x="382"/>
        <item x="5421"/>
        <item x="5006"/>
        <item x="5888"/>
        <item x="2283"/>
        <item x="394"/>
        <item x="4104"/>
        <item x="5396"/>
        <item x="2147"/>
        <item x="5007"/>
        <item x="2194"/>
        <item x="5032"/>
        <item x="4200"/>
        <item x="4157"/>
        <item x="5417"/>
        <item x="5022"/>
        <item x="5399"/>
        <item x="2284"/>
        <item x="4083"/>
        <item x="1221"/>
        <item x="5027"/>
        <item x="2146"/>
        <item x="4150"/>
        <item x="895"/>
        <item x="381"/>
        <item x="4151"/>
        <item x="391"/>
        <item x="2250"/>
        <item x="1147"/>
        <item x="1167"/>
        <item x="4088"/>
        <item x="2247"/>
        <item x="4081"/>
        <item x="4038"/>
        <item x="5020"/>
        <item x="1245"/>
        <item x="4140"/>
        <item x="4133"/>
        <item x="2200"/>
        <item x="392"/>
        <item x="4064"/>
        <item x="4089"/>
        <item x="2287"/>
        <item x="4092"/>
        <item x="2249"/>
        <item x="329"/>
        <item x="5019"/>
        <item x="5901"/>
        <item x="2145"/>
        <item x="5875"/>
        <item x="5870"/>
        <item x="5391"/>
        <item x="5206"/>
        <item x="4063"/>
        <item x="5165"/>
        <item x="5940"/>
        <item x="2197"/>
        <item x="2051"/>
        <item x="2161"/>
        <item x="2263"/>
        <item x="1246"/>
        <item x="5009"/>
        <item x="893"/>
        <item x="2238"/>
        <item x="863"/>
        <item x="897"/>
        <item x="2053"/>
        <item x="877"/>
        <item x="5897"/>
        <item x="1171"/>
        <item x="5166"/>
        <item x="1247"/>
        <item x="899"/>
        <item x="2232"/>
        <item x="4040"/>
        <item x="2152"/>
        <item x="4059"/>
        <item x="5015"/>
        <item x="5272"/>
        <item x="5879"/>
        <item x="867"/>
        <item x="5883"/>
        <item x="5258"/>
        <item x="4186"/>
        <item x="2201"/>
        <item x="1175"/>
        <item x="1151"/>
        <item x="2257"/>
        <item x="5171"/>
        <item x="1166"/>
        <item x="5168"/>
        <item x="5024"/>
        <item x="1150"/>
        <item x="1154"/>
        <item x="5176"/>
        <item x="2052"/>
        <item x="5173"/>
        <item x="891"/>
        <item x="614"/>
        <item x="4007"/>
        <item x="1155"/>
        <item x="4111"/>
        <item x="944"/>
        <item x="5222"/>
        <item x="4141"/>
        <item x="4114"/>
        <item x="5018"/>
        <item x="890"/>
        <item x="4142"/>
        <item x="5426"/>
        <item x="2153"/>
        <item x="4199"/>
        <item x="1192"/>
        <item x="5887"/>
        <item x="2199"/>
        <item x="4035"/>
        <item x="862"/>
        <item x="1220"/>
        <item x="5866"/>
        <item x="1156"/>
        <item x="5408"/>
        <item x="5175"/>
        <item x="2285"/>
        <item x="5172"/>
        <item x="4245"/>
        <item x="5896"/>
        <item x="5874"/>
        <item x="2104"/>
        <item x="1158"/>
        <item x="4071"/>
        <item x="4068"/>
        <item x="4108"/>
        <item x="4061"/>
        <item x="2256"/>
        <item x="2264"/>
        <item x="4062"/>
        <item x="2251"/>
        <item x="1149"/>
        <item x="5181"/>
        <item x="2183"/>
        <item x="4031"/>
        <item x="1000"/>
        <item x="1178"/>
        <item x="2252"/>
        <item x="1273"/>
        <item x="2254"/>
        <item x="5927"/>
        <item x="861"/>
        <item x="858"/>
        <item x="4010"/>
        <item x="4086"/>
        <item x="4120"/>
        <item x="2203"/>
        <item x="4148"/>
        <item x="1203"/>
        <item x="4084"/>
        <item x="331"/>
        <item x="2233"/>
        <item x="5169"/>
        <item x="876"/>
        <item x="5223"/>
        <item x="5184"/>
        <item x="5914"/>
        <item x="5404"/>
        <item x="1172"/>
        <item x="5906"/>
        <item x="1228"/>
        <item x="5217"/>
        <item x="919"/>
        <item x="4112"/>
        <item x="5891"/>
        <item x="5279"/>
        <item x="4016"/>
        <item x="5180"/>
        <item x="5240"/>
        <item x="5935"/>
        <item x="946"/>
        <item x="4019"/>
        <item x="5170"/>
        <item x="5227"/>
        <item x="2258"/>
        <item x="5212"/>
        <item x="399"/>
        <item x="5931"/>
        <item x="998"/>
        <item x="4082"/>
        <item x="5944"/>
        <item x="5276"/>
        <item x="4056"/>
        <item x="2151"/>
        <item x="5878"/>
        <item x="4116"/>
        <item x="4097"/>
        <item x="4113"/>
        <item x="4134"/>
        <item x="5997"/>
        <item x="2230"/>
        <item x="4121"/>
        <item x="5225"/>
        <item x="4093"/>
        <item x="1179"/>
        <item x="5162"/>
        <item x="4041"/>
        <item x="4079"/>
        <item x="4065"/>
        <item x="4015"/>
        <item x="6105"/>
        <item x="4087"/>
        <item x="5224"/>
        <item x="5205"/>
        <item x="5167"/>
        <item x="997"/>
        <item x="5871"/>
        <item x="2235"/>
        <item x="6001"/>
        <item x="5275"/>
        <item x="5231"/>
        <item x="1159"/>
        <item x="5936"/>
        <item x="4028"/>
        <item x="4132"/>
        <item x="1229"/>
        <item x="860"/>
        <item x="1173"/>
        <item x="5228"/>
        <item x="5262"/>
        <item x="5216"/>
        <item x="5884"/>
        <item x="1148"/>
        <item x="4080"/>
        <item x="5988"/>
        <item x="898"/>
        <item x="666"/>
        <item x="4045"/>
        <item x="5191"/>
        <item x="5273"/>
        <item x="5923"/>
        <item x="2246"/>
        <item x="1230"/>
        <item x="5271"/>
        <item x="5174"/>
        <item x="5865"/>
        <item x="1182"/>
        <item x="4014"/>
        <item x="875"/>
        <item x="1164"/>
        <item x="5220"/>
        <item x="5280"/>
        <item x="2050"/>
        <item x="5218"/>
        <item x="4029"/>
        <item x="2282"/>
        <item x="5949"/>
        <item x="5179"/>
        <item x="5150"/>
        <item x="5185"/>
        <item x="5178"/>
        <item x="5163"/>
        <item x="383"/>
        <item x="5226"/>
        <item x="1174"/>
        <item x="2236"/>
        <item x="5192"/>
        <item x="5939"/>
        <item x="1146"/>
        <item x="2178"/>
        <item x="5214"/>
        <item x="5958"/>
        <item x="5177"/>
        <item x="2188"/>
        <item x="4027"/>
        <item x="1219"/>
        <item x="5153"/>
        <item x="1163"/>
        <item x="1199"/>
        <item x="2237"/>
        <item x="5157"/>
        <item x="5232"/>
        <item x="909"/>
        <item x="918"/>
        <item x="5151"/>
        <item x="5236"/>
        <item x="5199"/>
        <item x="4144"/>
        <item x="1272"/>
        <item x="5251"/>
        <item x="5186"/>
        <item x="5277"/>
        <item x="5284"/>
        <item x="4131"/>
        <item x="865"/>
        <item x="6005"/>
        <item x="5203"/>
        <item x="4091"/>
        <item x="4094"/>
        <item x="1202"/>
        <item x="5953"/>
        <item x="5155"/>
        <item x="2102"/>
        <item x="2162"/>
        <item x="5992"/>
        <item x="1282"/>
        <item x="5234"/>
        <item x="999"/>
        <item x="5233"/>
        <item x="4145"/>
        <item x="5221"/>
        <item x="5238"/>
        <item x="4115"/>
        <item x="972"/>
        <item x="5188"/>
        <item x="1201"/>
        <item x="5160"/>
        <item x="1183"/>
        <item x="2265"/>
        <item x="5189"/>
        <item x="5190"/>
        <item x="4066"/>
        <item x="1211"/>
        <item x="4135"/>
        <item x="5255"/>
        <item x="4018"/>
        <item x="4009"/>
        <item x="5152"/>
        <item x="4193"/>
        <item x="5274"/>
        <item x="1244"/>
        <item x="4030"/>
        <item x="1185"/>
        <item x="5869"/>
        <item x="1223"/>
        <item x="4118"/>
        <item x="4143"/>
        <item x="1184"/>
        <item x="2255"/>
        <item x="5259"/>
        <item x="1204"/>
        <item x="4043"/>
        <item x="2088"/>
        <item x="5285"/>
        <item x="2173"/>
        <item x="908"/>
        <item x="5288"/>
        <item x="2277"/>
        <item x="5984"/>
        <item x="5278"/>
        <item x="2177"/>
        <item x="5207"/>
        <item x="5905"/>
        <item x="5900"/>
        <item x="5201"/>
        <item x="5242"/>
        <item x="5281"/>
        <item x="5922"/>
        <item x="1162"/>
        <item x="5237"/>
        <item x="1170"/>
        <item x="5235"/>
        <item x="1280"/>
        <item x="5263"/>
        <item x="2106"/>
        <item x="859"/>
        <item x="5904"/>
        <item x="4044"/>
        <item x="5183"/>
        <item x="5158"/>
        <item x="5930"/>
        <item x="5893"/>
        <item x="5219"/>
        <item x="4119"/>
        <item x="996"/>
        <item x="5256"/>
        <item x="5197"/>
        <item x="945"/>
        <item x="1157"/>
        <item x="5211"/>
        <item x="5198"/>
        <item x="2281"/>
        <item x="5979"/>
        <item x="5943"/>
        <item x="5283"/>
        <item x="5918"/>
        <item x="5159"/>
        <item x="5253"/>
        <item x="4042"/>
        <item x="5243"/>
        <item x="6000"/>
        <item x="948"/>
        <item x="2061"/>
        <item x="2118"/>
        <item x="5241"/>
        <item x="2138"/>
        <item x="5204"/>
        <item x="5229"/>
        <item x="5286"/>
        <item x="5266"/>
        <item x="1206"/>
        <item x="5948"/>
        <item x="1227"/>
        <item x="5264"/>
        <item x="1165"/>
        <item x="5270"/>
        <item x="1153"/>
        <item x="5882"/>
        <item x="1232"/>
        <item x="4005"/>
        <item x="4122"/>
        <item x="5149"/>
        <item x="5182"/>
        <item x="4039"/>
        <item x="5991"/>
        <item x="5230"/>
        <item x="2240"/>
        <item x="995"/>
        <item x="2214"/>
        <item x="4096"/>
        <item x="4032"/>
        <item x="5269"/>
        <item x="1208"/>
        <item x="5164"/>
        <item x="2266"/>
        <item x="978"/>
        <item x="888"/>
        <item x="2139"/>
        <item x="5913"/>
        <item x="5215"/>
        <item x="5260"/>
        <item x="1281"/>
        <item x="1274"/>
        <item x="5245"/>
        <item x="6083"/>
        <item x="5193"/>
        <item x="4069"/>
        <item x="5208"/>
        <item x="5926"/>
        <item x="5290"/>
        <item x="6053"/>
        <item x="2117"/>
        <item x="5267"/>
        <item x="4146"/>
        <item x="4008"/>
        <item x="1276"/>
        <item x="5265"/>
        <item x="5996"/>
        <item x="2163"/>
        <item x="5983"/>
        <item x="889"/>
        <item x="5257"/>
        <item x="1218"/>
        <item x="5148"/>
        <item x="4060"/>
        <item x="943"/>
        <item x="1271"/>
        <item x="5202"/>
        <item x="5895"/>
        <item x="4075"/>
        <item x="2059"/>
        <item x="1217"/>
        <item x="5945"/>
        <item x="2280"/>
        <item x="5244"/>
        <item x="5952"/>
        <item x="2090"/>
        <item x="5908"/>
        <item x="2176"/>
        <item x="5282"/>
        <item x="4004"/>
        <item x="1275"/>
        <item x="1216"/>
        <item x="5966"/>
        <item x="2229"/>
        <item x="1210"/>
        <item x="2274"/>
        <item x="5187"/>
        <item x="951"/>
        <item x="5987"/>
        <item x="2164"/>
        <item x="5156"/>
        <item x="5268"/>
        <item x="4022"/>
        <item x="4139"/>
        <item x="1224"/>
        <item x="2513"/>
        <item x="961"/>
        <item x="5254"/>
        <item x="994"/>
        <item x="2182"/>
        <item x="2110"/>
        <item x="6004"/>
        <item x="1285"/>
        <item x="1200"/>
        <item x="2175"/>
        <item x="927"/>
        <item x="4006"/>
        <item x="1237"/>
        <item x="5196"/>
        <item x="4058"/>
        <item x="2062"/>
        <item x="1225"/>
        <item x="1259"/>
        <item x="5161"/>
        <item x="5863"/>
        <item x="5209"/>
        <item x="4123"/>
        <item x="2049"/>
        <item x="2172"/>
        <item x="5210"/>
        <item x="5250"/>
        <item x="5975"/>
        <item x="1196"/>
        <item x="1226"/>
        <item x="1269"/>
        <item x="2086"/>
        <item x="5932"/>
        <item x="2111"/>
        <item x="1152"/>
        <item x="1209"/>
        <item x="4076"/>
        <item x="2087"/>
        <item x="4033"/>
        <item x="4109"/>
        <item x="4138"/>
        <item x="5287"/>
        <item x="5249"/>
        <item x="2165"/>
        <item x="5934"/>
        <item x="913"/>
        <item x="1264"/>
        <item x="907"/>
        <item x="5213"/>
        <item x="2057"/>
        <item x="4078"/>
        <item x="1234"/>
        <item x="2035"/>
        <item x="1207"/>
        <item x="1144"/>
        <item x="5873"/>
        <item x="4070"/>
        <item x="4124"/>
        <item x="1286"/>
        <item x="1243"/>
        <item x="1248"/>
        <item x="1214"/>
        <item x="1254"/>
        <item x="4057"/>
        <item x="1260"/>
        <item x="4072"/>
        <item x="1255"/>
        <item x="966"/>
        <item x="2278"/>
        <item x="384"/>
        <item x="914"/>
        <item x="2060"/>
        <item x="4103"/>
        <item x="2142"/>
        <item x="2279"/>
        <item x="5289"/>
        <item x="4127"/>
        <item x="5978"/>
        <item x="1145"/>
        <item x="901"/>
        <item x="4011"/>
        <item x="878"/>
        <item x="1212"/>
        <item x="1231"/>
        <item x="2140"/>
        <item x="2276"/>
        <item x="4126"/>
        <item x="887"/>
        <item x="2225"/>
        <item x="1222"/>
        <item x="5867"/>
        <item x="5909"/>
        <item x="6092"/>
        <item x="1197"/>
        <item x="5252"/>
        <item x="2143"/>
        <item x="5239"/>
        <item x="4129"/>
        <item x="950"/>
        <item x="5880"/>
        <item x="5917"/>
        <item x="2054"/>
        <item x="380"/>
        <item x="1233"/>
        <item x="881"/>
        <item x="2226"/>
        <item x="6049"/>
        <item x="2114"/>
        <item x="910"/>
        <item x="1160"/>
        <item x="5921"/>
        <item x="5248"/>
        <item x="4074"/>
        <item x="1284"/>
        <item x="2144"/>
        <item x="2116"/>
        <item x="1215"/>
        <item x="947"/>
        <item x="4023"/>
        <item x="3480"/>
        <item x="5886"/>
        <item x="915"/>
        <item x="942"/>
        <item x="917"/>
        <item x="5899"/>
        <item x="4110"/>
        <item x="911"/>
        <item x="2234"/>
        <item x="2066"/>
        <item x="2109"/>
        <item x="866"/>
        <item x="5974"/>
        <item x="6087"/>
        <item x="1205"/>
        <item x="1268"/>
        <item x="6057"/>
        <item x="2170"/>
        <item x="4026"/>
        <item x="963"/>
        <item x="1251"/>
        <item x="2224"/>
        <item x="5970"/>
        <item x="5877"/>
        <item x="949"/>
        <item x="2245"/>
        <item x="1267"/>
        <item x="5261"/>
        <item x="2005"/>
        <item x="2273"/>
        <item x="5902"/>
        <item x="2113"/>
        <item x="328"/>
        <item x="1279"/>
        <item x="2036"/>
        <item x="4077"/>
        <item x="5956"/>
        <item x="3482"/>
        <item x="4017"/>
        <item x="2272"/>
        <item x="2217"/>
        <item x="4013"/>
        <item x="2268"/>
        <item x="5885"/>
        <item x="2189"/>
        <item x="2270"/>
        <item x="882"/>
        <item x="2112"/>
        <item x="2014"/>
        <item x="3487"/>
        <item x="5919"/>
        <item x="2131"/>
        <item x="1263"/>
        <item x="3481"/>
        <item x="912"/>
        <item x="6135"/>
        <item x="6096"/>
        <item x="5941"/>
        <item x="1277"/>
        <item x="5993"/>
        <item x="2058"/>
        <item x="2141"/>
        <item x="2193"/>
        <item x="864"/>
        <item x="2228"/>
        <item x="2241"/>
        <item x="1253"/>
        <item x="1256"/>
        <item x="2192"/>
        <item x="879"/>
        <item x="5961"/>
        <item x="5864"/>
        <item x="5995"/>
        <item x="4125"/>
        <item x="4909"/>
        <item x="5994"/>
        <item x="5194"/>
        <item x="5947"/>
        <item x="1278"/>
        <item x="2038"/>
        <item x="2286"/>
        <item x="2079"/>
        <item x="4020"/>
        <item x="5957"/>
        <item x="6144"/>
        <item x="2119"/>
        <item x="960"/>
        <item x="1187"/>
        <item x="6074"/>
        <item x="1258"/>
        <item x="1270"/>
        <item x="4130"/>
        <item x="2089"/>
        <item x="967"/>
        <item x="4034"/>
        <item x="5965"/>
        <item x="2120"/>
        <item x="5889"/>
        <item x="2134"/>
        <item x="4099"/>
        <item x="962"/>
        <item x="2227"/>
        <item x="2174"/>
        <item x="4025"/>
        <item x="2216"/>
        <item x="2269"/>
        <item x="2221"/>
        <item x="4128"/>
        <item x="886"/>
        <item x="2222"/>
        <item x="1266"/>
        <item x="5872"/>
        <item x="5876"/>
        <item x="2055"/>
        <item x="5890"/>
        <item x="2034"/>
        <item x="970"/>
        <item x="3433"/>
        <item x="1265"/>
        <item x="5200"/>
        <item x="2275"/>
        <item x="6101"/>
        <item x="5907"/>
        <item x="4024"/>
        <item x="5971"/>
        <item x="6065"/>
        <item x="1161"/>
        <item x="6091"/>
        <item x="1261"/>
        <item x="992"/>
        <item x="2168"/>
        <item x="5999"/>
        <item x="6079"/>
        <item x="2220"/>
        <item x="5915"/>
        <item x="2171"/>
        <item x="1213"/>
        <item x="2137"/>
        <item x="2063"/>
        <item x="6148"/>
        <item x="6109"/>
        <item x="4021"/>
        <item x="2169"/>
        <item x="5868"/>
        <item x="5967"/>
        <item x="5903"/>
        <item x="4965"/>
        <item x="5894"/>
        <item x="4067"/>
        <item x="6047"/>
        <item x="3535"/>
        <item x="2092"/>
        <item x="2133"/>
        <item x="5982"/>
        <item x="2132"/>
        <item x="2081"/>
        <item x="6094"/>
        <item x="2129"/>
        <item x="2037"/>
        <item x="5938"/>
        <item x="953"/>
        <item x="2009"/>
        <item x="6061"/>
        <item x="940"/>
        <item x="2130"/>
        <item x="1262"/>
        <item x="5911"/>
        <item x="2223"/>
        <item x="6131"/>
        <item x="6122"/>
        <item x="6140"/>
        <item x="6002"/>
        <item x="5937"/>
        <item x="880"/>
        <item x="2008"/>
        <item x="959"/>
        <item x="2069"/>
        <item x="6088"/>
        <item x="2016"/>
        <item x="1236"/>
        <item x="6095"/>
        <item x="3534"/>
        <item x="6046"/>
        <item x="6085"/>
        <item x="2912"/>
        <item x="6134"/>
        <item x="6082"/>
        <item x="6126"/>
        <item x="5925"/>
        <item x="5954"/>
        <item x="1235"/>
        <item x="2095"/>
        <item x="993"/>
        <item x="885"/>
        <item x="6139"/>
        <item x="4073"/>
        <item x="2040"/>
        <item x="5960"/>
        <item x="979"/>
        <item x="2108"/>
        <item x="2026"/>
        <item x="6050"/>
        <item x="2082"/>
        <item x="4012"/>
        <item x="902"/>
        <item x="5898"/>
        <item x="3489"/>
        <item x="2121"/>
        <item x="2039"/>
        <item x="3483"/>
        <item x="2215"/>
        <item x="6056"/>
        <item x="6143"/>
        <item x="5929"/>
        <item x="965"/>
        <item x="5942"/>
        <item x="2091"/>
        <item x="3490"/>
        <item x="2101"/>
        <item x="883"/>
        <item x="2267"/>
        <item x="2007"/>
        <item x="6078"/>
        <item x="6127"/>
        <item x="2006"/>
        <item x="2083"/>
        <item x="5246"/>
        <item x="6084"/>
        <item x="6045"/>
        <item x="332"/>
        <item x="2135"/>
        <item x="5986"/>
        <item x="5969"/>
        <item x="1283"/>
        <item x="5881"/>
        <item x="5920"/>
        <item x="2078"/>
        <item x="2085"/>
        <item x="2064"/>
        <item x="3465"/>
        <item x="2080"/>
        <item x="2043"/>
        <item x="4085"/>
        <item x="5946"/>
        <item x="2218"/>
        <item x="991"/>
        <item x="5980"/>
        <item x="1249"/>
        <item x="6044"/>
        <item x="2136"/>
        <item x="2166"/>
        <item x="6117"/>
        <item x="1198"/>
        <item x="929"/>
        <item x="2963"/>
        <item x="2124"/>
        <item x="6070"/>
        <item x="6066"/>
        <item x="6054"/>
        <item x="5928"/>
        <item x="6003"/>
        <item x="2041"/>
        <item x="6113"/>
        <item x="1239"/>
        <item x="941"/>
        <item x="6130"/>
        <item x="3539"/>
        <item x="5951"/>
        <item x="5912"/>
        <item x="2167"/>
        <item x="6136"/>
        <item x="3533"/>
        <item x="6055"/>
        <item x="4137"/>
        <item x="2093"/>
        <item x="3485"/>
        <item x="6051"/>
        <item x="6098"/>
        <item x="969"/>
        <item x="3468"/>
        <item x="3491"/>
        <item x="6062"/>
        <item x="2017"/>
        <item x="5933"/>
        <item x="6343"/>
        <item x="5998"/>
        <item x="6102"/>
        <item x="1188"/>
        <item x="3492"/>
        <item x="5989"/>
        <item x="6009"/>
        <item x="5973"/>
        <item x="6090"/>
        <item x="2094"/>
        <item x="5959"/>
        <item x="2027"/>
        <item x="6108"/>
        <item x="2020"/>
        <item x="6146"/>
        <item x="1252"/>
        <item x="2042"/>
        <item x="5924"/>
        <item x="4095"/>
        <item x="3517"/>
        <item x="964"/>
        <item x="928"/>
        <item x="971"/>
        <item x="6031"/>
        <item x="2029"/>
        <item x="3479"/>
        <item x="6013"/>
        <item x="6118"/>
        <item x="6147"/>
        <item x="6395"/>
        <item x="2127"/>
        <item x="2077"/>
        <item x="4963"/>
        <item x="6026"/>
        <item x="6142"/>
        <item x="6060"/>
        <item x="6133"/>
        <item x="5916"/>
        <item x="5990"/>
        <item x="6099"/>
        <item x="2107"/>
        <item x="2996"/>
        <item x="3435"/>
        <item x="3516"/>
        <item x="3464"/>
        <item x="6063"/>
        <item x="2908"/>
        <item x="6110"/>
        <item x="939"/>
        <item x="6022"/>
        <item x="1240"/>
        <item x="2068"/>
        <item x="2067"/>
        <item x="6018"/>
        <item x="6075"/>
        <item x="2961"/>
        <item x="6081"/>
        <item x="2025"/>
        <item x="4100"/>
        <item x="4913"/>
        <item x="6048"/>
        <item x="4117"/>
        <item x="2011"/>
        <item x="2219"/>
        <item x="3486"/>
        <item x="6129"/>
        <item x="916"/>
        <item x="2076"/>
        <item x="6064"/>
        <item x="6059"/>
        <item x="6068"/>
        <item x="2335"/>
        <item x="2070"/>
        <item x="5963"/>
        <item x="3532"/>
        <item x="6115"/>
        <item x="2125"/>
        <item x="2030"/>
        <item x="6123"/>
        <item x="6121"/>
        <item x="3542"/>
        <item x="6069"/>
        <item x="2032"/>
        <item x="6017"/>
        <item x="5977"/>
        <item x="3518"/>
        <item x="2028"/>
        <item x="3484"/>
        <item x="2073"/>
        <item x="930"/>
        <item x="6124"/>
        <item x="2960"/>
        <item x="6138"/>
        <item x="3488"/>
        <item x="2012"/>
        <item x="3001"/>
        <item x="2271"/>
        <item x="6097"/>
        <item x="2033"/>
        <item x="990"/>
        <item x="6145"/>
        <item x="5985"/>
        <item x="4047"/>
        <item x="2072"/>
        <item x="933"/>
        <item x="3536"/>
        <item x="2995"/>
        <item x="6093"/>
        <item x="980"/>
        <item x="6128"/>
        <item x="6076"/>
        <item x="2013"/>
        <item x="5955"/>
        <item x="3540"/>
        <item x="6137"/>
        <item x="5981"/>
        <item x="3541"/>
        <item x="884"/>
        <item x="6342"/>
        <item x="938"/>
        <item x="6011"/>
        <item x="6132"/>
        <item x="3520"/>
        <item x="6006"/>
        <item x="2998"/>
        <item x="6073"/>
        <item x="6125"/>
        <item x="3493"/>
        <item x="2190"/>
        <item x="6030"/>
        <item x="5950"/>
        <item x="6089"/>
        <item x="6071"/>
        <item x="2084"/>
        <item x="3496"/>
        <item x="4910"/>
        <item x="2031"/>
        <item x="2911"/>
        <item x="2978"/>
        <item x="2056"/>
        <item x="6014"/>
        <item x="6039"/>
        <item x="6067"/>
        <item x="2909"/>
        <item x="6080"/>
        <item x="2962"/>
        <item x="6058"/>
        <item x="2999"/>
        <item x="2187"/>
        <item x="2946"/>
        <item x="2002"/>
        <item x="5976"/>
        <item x="2021"/>
        <item x="3000"/>
        <item x="935"/>
        <item x="4953"/>
        <item x="2944"/>
        <item x="954"/>
        <item x="2943"/>
        <item x="6341"/>
        <item x="3538"/>
        <item x="3548"/>
        <item x="6035"/>
        <item x="2065"/>
        <item x="3463"/>
        <item x="2074"/>
        <item x="6052"/>
        <item x="6293"/>
        <item x="6040"/>
        <item x="3568"/>
        <item x="6119"/>
        <item x="6010"/>
        <item x="3466"/>
        <item x="3546"/>
        <item x="1250"/>
        <item x="3537"/>
        <item x="6008"/>
        <item x="3561"/>
        <item x="3497"/>
        <item x="3438"/>
        <item x="5972"/>
        <item x="4912"/>
        <item x="2115"/>
        <item x="3437"/>
        <item x="6112"/>
        <item x="2004"/>
        <item x="906"/>
        <item x="2015"/>
        <item x="3547"/>
        <item x="3469"/>
        <item x="6116"/>
        <item x="6111"/>
        <item x="6086"/>
        <item x="2947"/>
        <item x="6107"/>
        <item x="6141"/>
        <item x="2910"/>
        <item x="2123"/>
        <item x="5964"/>
        <item x="3569"/>
        <item x="6103"/>
        <item x="3456"/>
        <item x="6120"/>
        <item x="3436"/>
        <item x="6077"/>
        <item x="2244"/>
        <item x="981"/>
        <item x="3511"/>
        <item x="2997"/>
        <item x="6027"/>
        <item x="6012"/>
        <item x="2987"/>
        <item x="3509"/>
        <item x="968"/>
        <item x="4964"/>
        <item x="6100"/>
        <item x="937"/>
        <item x="3508"/>
        <item x="6106"/>
        <item x="2948"/>
        <item x="3567"/>
        <item x="3519"/>
        <item x="2893"/>
        <item x="4962"/>
        <item x="6021"/>
        <item x="2022"/>
        <item x="3543"/>
        <item x="2907"/>
        <item x="3515"/>
        <item x="2891"/>
        <item x="3467"/>
        <item x="3470"/>
        <item x="3494"/>
        <item x="2075"/>
        <item x="2976"/>
        <item x="5968"/>
        <item x="3002"/>
        <item x="6016"/>
        <item x="989"/>
        <item x="3434"/>
        <item x="6104"/>
        <item x="6393"/>
        <item x="2894"/>
        <item x="3432"/>
        <item x="2989"/>
        <item x="1257"/>
        <item x="3499"/>
        <item x="2128"/>
        <item x="6325"/>
        <item x="6339"/>
        <item x="2242"/>
        <item x="3510"/>
        <item x="6340"/>
        <item x="3507"/>
        <item x="2872"/>
        <item x="2895"/>
        <item x="2964"/>
        <item x="6043"/>
        <item x="988"/>
        <item x="2945"/>
        <item x="6023"/>
        <item x="3457"/>
        <item x="2003"/>
        <item x="6007"/>
        <item x="3570"/>
        <item x="3531"/>
        <item x="6024"/>
        <item x="2892"/>
        <item x="3544"/>
        <item x="6072"/>
        <item x="3498"/>
        <item x="1189"/>
        <item x="3573"/>
        <item x="3560"/>
        <item x="3462"/>
        <item x="3459"/>
        <item x="986"/>
        <item x="987"/>
        <item x="2867"/>
        <item x="2126"/>
        <item x="982"/>
        <item x="4911"/>
        <item x="934"/>
        <item x="3574"/>
        <item x="3512"/>
        <item x="6036"/>
        <item x="6326"/>
        <item x="3521"/>
        <item x="6020"/>
        <item x="2988"/>
        <item x="2024"/>
        <item x="6019"/>
        <item x="2986"/>
        <item x="6015"/>
        <item x="2019"/>
        <item x="6114"/>
        <item x="2896"/>
        <item x="2122"/>
        <item x="2990"/>
        <item x="985"/>
        <item x="3443"/>
        <item x="3553"/>
        <item x="936"/>
        <item x="2071"/>
        <item x="2981"/>
        <item x="3471"/>
        <item x="3549"/>
        <item x="3439"/>
        <item x="6029"/>
        <item x="3572"/>
        <item x="2977"/>
        <item x="3446"/>
        <item x="3506"/>
        <item x="6032"/>
        <item x="6378"/>
        <item x="2097"/>
        <item x="3504"/>
        <item x="3458"/>
        <item x="3571"/>
        <item x="3514"/>
        <item x="6042"/>
        <item x="6025"/>
        <item x="2991"/>
        <item x="6394"/>
        <item x="2979"/>
        <item x="6428"/>
        <item x="3447"/>
        <item x="983"/>
        <item x="931"/>
        <item x="6369"/>
        <item x="2942"/>
        <item x="1241"/>
        <item x="4947"/>
        <item x="3505"/>
        <item x="3444"/>
        <item x="2982"/>
        <item x="6320"/>
        <item x="2023"/>
        <item x="3562"/>
        <item x="3563"/>
        <item x="2897"/>
        <item x="6376"/>
        <item x="3461"/>
        <item x="2881"/>
        <item x="6408"/>
        <item x="6421"/>
        <item x="2865"/>
        <item x="6372"/>
        <item x="2239"/>
        <item x="6352"/>
        <item x="3441"/>
        <item x="6034"/>
        <item x="958"/>
        <item x="6430"/>
        <item x="3472"/>
        <item x="6041"/>
        <item x="6033"/>
        <item x="4048"/>
        <item x="6349"/>
        <item x="6392"/>
        <item x="3559"/>
        <item x="6377"/>
        <item x="6316"/>
        <item x="2882"/>
        <item x="3566"/>
        <item x="6328"/>
        <item x="3442"/>
        <item x="2885"/>
        <item x="2870"/>
        <item x="2985"/>
        <item x="903"/>
        <item x="6317"/>
        <item x="6324"/>
        <item x="3551"/>
        <item x="3503"/>
        <item x="3473"/>
        <item x="6433"/>
        <item x="6425"/>
        <item x="3500"/>
        <item x="3523"/>
        <item x="2010"/>
        <item x="6028"/>
        <item x="2871"/>
        <item x="3557"/>
        <item x="2925"/>
        <item x="3524"/>
        <item x="3454"/>
        <item x="6351"/>
        <item x="2899"/>
        <item x="955"/>
        <item x="6380"/>
        <item x="4978"/>
        <item x="6323"/>
        <item x="3556"/>
        <item x="6321"/>
        <item x="6037"/>
        <item x="6319"/>
        <item x="6424"/>
        <item x="2980"/>
        <item x="6429"/>
        <item x="2874"/>
        <item x="6315"/>
        <item x="6333"/>
        <item x="6371"/>
        <item x="3522"/>
        <item x="3445"/>
        <item x="3460"/>
        <item x="2972"/>
        <item x="6038"/>
        <item x="6422"/>
        <item x="3513"/>
        <item x="6374"/>
        <item x="3455"/>
        <item x="2983"/>
        <item x="2866"/>
        <item x="6359"/>
        <item x="2890"/>
        <item x="2935"/>
        <item x="3564"/>
        <item x="3525"/>
        <item x="2949"/>
        <item x="905"/>
        <item x="2971"/>
        <item x="3554"/>
        <item x="6329"/>
        <item x="2898"/>
        <item x="2920"/>
        <item x="6330"/>
        <item x="6423"/>
        <item x="6431"/>
        <item x="6350"/>
        <item x="6347"/>
        <item x="2934"/>
        <item x="6426"/>
        <item x="6432"/>
        <item x="2975"/>
        <item x="2900"/>
        <item x="2984"/>
        <item x="2339"/>
        <item x="4101"/>
        <item x="2953"/>
        <item x="3450"/>
        <item x="6304"/>
        <item x="3501"/>
        <item x="3452"/>
        <item x="6420"/>
        <item x="4946"/>
        <item x="2950"/>
        <item x="2886"/>
        <item x="3550"/>
        <item x="3502"/>
        <item x="6368"/>
        <item x="6295"/>
        <item x="2928"/>
        <item x="4974"/>
        <item x="2018"/>
        <item x="2921"/>
        <item x="2927"/>
        <item x="2873"/>
        <item x="6327"/>
        <item x="6375"/>
        <item x="6318"/>
        <item x="4966"/>
        <item x="2967"/>
        <item x="2864"/>
        <item x="4914"/>
        <item x="6307"/>
        <item x="6367"/>
        <item x="2291"/>
        <item x="2863"/>
        <item x="4948"/>
        <item x="6303"/>
        <item x="6419"/>
        <item x="6353"/>
        <item x="2937"/>
        <item x="2869"/>
        <item x="2992"/>
        <item x="2294"/>
        <item x="6399"/>
        <item x="2875"/>
        <item x="3558"/>
        <item x="6379"/>
        <item x="2868"/>
        <item x="2919"/>
        <item x="3555"/>
        <item x="2045"/>
        <item x="2926"/>
        <item x="2969"/>
        <item x="2883"/>
        <item x="2876"/>
        <item x="2338"/>
        <item x="2901"/>
        <item x="3565"/>
        <item x="3495"/>
        <item x="6396"/>
        <item x="2952"/>
        <item x="2298"/>
        <item x="4895"/>
        <item x="6306"/>
        <item x="2337"/>
        <item x="3453"/>
        <item x="6344"/>
        <item x="2315"/>
        <item x="6434"/>
        <item x="4973"/>
        <item x="932"/>
        <item x="6348"/>
        <item x="2973"/>
        <item x="4921"/>
        <item x="4922"/>
        <item x="6364"/>
        <item x="2917"/>
        <item x="2994"/>
        <item x="2293"/>
        <item x="6331"/>
        <item x="5627"/>
        <item x="3449"/>
        <item x="2968"/>
        <item x="2098"/>
        <item x="6354"/>
        <item x="6332"/>
        <item x="6297"/>
        <item x="2884"/>
        <item x="6370"/>
        <item x="6345"/>
        <item x="6427"/>
        <item x="4970"/>
        <item x="2343"/>
        <item x="2970"/>
        <item x="2951"/>
        <item x="1186"/>
        <item x="2915"/>
        <item x="2922"/>
        <item x="6366"/>
        <item x="2974"/>
        <item x="2391"/>
        <item x="2880"/>
        <item x="5680"/>
        <item x="2297"/>
        <item x="6410"/>
        <item x="2965"/>
        <item x="4939"/>
        <item x="4896"/>
        <item x="2932"/>
        <item x="5626"/>
        <item x="6381"/>
        <item x="2913"/>
        <item x="4979"/>
        <item x="4999"/>
        <item x="1008"/>
        <item x="4950"/>
        <item x="6417"/>
        <item x="1048"/>
        <item x="6385"/>
        <item x="1034"/>
        <item x="6298"/>
        <item x="2929"/>
        <item x="3050"/>
        <item x="5628"/>
        <item x="6407"/>
        <item x="4929"/>
        <item x="2939"/>
        <item x="6401"/>
        <item x="2480"/>
        <item x="2387"/>
        <item x="6404"/>
        <item x="6296"/>
        <item x="1104"/>
        <item x="2346"/>
        <item x="1013"/>
        <item x="2345"/>
        <item x="3451"/>
        <item x="5678"/>
        <item x="2347"/>
        <item x="6382"/>
        <item x="6406"/>
        <item x="6302"/>
        <item x="2329"/>
        <item x="1052"/>
        <item x="6409"/>
        <item x="6299"/>
        <item x="6400"/>
        <item x="2924"/>
        <item x="2292"/>
        <item x="3552"/>
        <item x="2938"/>
        <item x="2316"/>
        <item x="2878"/>
        <item x="2936"/>
        <item x="2933"/>
        <item x="2879"/>
        <item x="1025"/>
        <item x="3106"/>
        <item x="6356"/>
        <item x="6314"/>
        <item x="1026"/>
        <item x="6402"/>
        <item x="4976"/>
        <item x="2288"/>
        <item x="6322"/>
        <item x="3545"/>
        <item x="6365"/>
        <item x="4949"/>
        <item x="6403"/>
        <item x="6312"/>
        <item x="3448"/>
        <item x="4972"/>
        <item x="2295"/>
        <item x="2955"/>
        <item x="2918"/>
        <item x="2887"/>
        <item x="6358"/>
        <item x="2930"/>
        <item x="4977"/>
        <item x="6310"/>
        <item x="6414"/>
        <item x="4924"/>
        <item x="2314"/>
        <item x="2348"/>
        <item x="2916"/>
        <item x="4971"/>
        <item x="2368"/>
        <item x="4898"/>
        <item x="2860"/>
        <item x="3054"/>
        <item x="6313"/>
        <item x="4920"/>
        <item x="2290"/>
        <item x="2367"/>
        <item x="6411"/>
        <item x="6308"/>
        <item x="2923"/>
        <item x="2993"/>
        <item x="1623"/>
        <item x="6346"/>
        <item x="4980"/>
        <item x="2317"/>
        <item x="6397"/>
        <item x="1035"/>
        <item x="2959"/>
        <item x="4969"/>
        <item x="984"/>
        <item x="2877"/>
        <item x="1086"/>
        <item x="2352"/>
        <item x="1078"/>
        <item x="3052"/>
        <item x="2300"/>
        <item x="4991"/>
        <item x="6384"/>
        <item x="4952"/>
        <item x="1087"/>
        <item x="2390"/>
        <item x="2861"/>
        <item x="1050"/>
        <item x="3625"/>
        <item x="6357"/>
        <item x="6363"/>
        <item x="5624"/>
        <item x="4951"/>
        <item x="5679"/>
        <item x="4926"/>
        <item x="2349"/>
        <item x="1622"/>
        <item x="6305"/>
        <item x="3624"/>
        <item x="2341"/>
        <item x="4923"/>
        <item x="4944"/>
        <item x="6355"/>
        <item x="2302"/>
        <item x="4937"/>
        <item x="1103"/>
        <item x="5000"/>
        <item x="6362"/>
        <item x="1238"/>
        <item x="1021"/>
        <item x="2325"/>
        <item x="6311"/>
        <item x="957"/>
        <item x="2344"/>
        <item x="2340"/>
        <item x="5589"/>
        <item x="3626"/>
        <item x="6360"/>
        <item x="1102"/>
        <item x="6412"/>
        <item x="1016"/>
        <item x="2327"/>
        <item x="4981"/>
        <item x="4941"/>
        <item x="3678"/>
        <item x="4938"/>
        <item x="4942"/>
        <item x="4955"/>
        <item x="2941"/>
        <item x="6415"/>
        <item x="4998"/>
        <item x="4982"/>
        <item x="3440"/>
        <item x="6416"/>
        <item x="1051"/>
        <item x="2931"/>
        <item x="4968"/>
        <item x="2350"/>
        <item x="2534"/>
        <item x="4989"/>
        <item x="4928"/>
        <item x="1037"/>
        <item x="2303"/>
        <item x="4940"/>
        <item x="4899"/>
        <item x="4936"/>
        <item x="2323"/>
        <item x="1060"/>
        <item x="4933"/>
        <item x="2322"/>
        <item x="2903"/>
        <item x="5003"/>
        <item x="1077"/>
        <item x="4919"/>
        <item x="1039"/>
        <item x="1032"/>
        <item x="4894"/>
        <item x="6383"/>
        <item x="2313"/>
        <item x="6301"/>
        <item x="6373"/>
        <item x="2318"/>
        <item x="5636"/>
        <item x="2966"/>
        <item x="4927"/>
        <item x="900"/>
        <item x="1068"/>
        <item x="3676"/>
        <item x="1038"/>
        <item x="1033"/>
        <item x="4770"/>
        <item x="2310"/>
        <item x="6413"/>
        <item x="2369"/>
        <item x="6309"/>
        <item x="1130"/>
        <item x="2324"/>
        <item x="3677"/>
        <item x="1007"/>
        <item x="4917"/>
        <item x="4990"/>
        <item x="6294"/>
        <item x="4925"/>
        <item x="5637"/>
        <item x="2289"/>
        <item x="6418"/>
        <item x="4901"/>
        <item x="2301"/>
        <item x="2395"/>
        <item x="5610"/>
        <item x="2355"/>
        <item x="5688"/>
        <item x="2420"/>
        <item x="5588"/>
        <item x="2306"/>
        <item x="1023"/>
        <item x="2515"/>
        <item x="4903"/>
        <item x="5641"/>
        <item x="2046"/>
        <item x="2517"/>
        <item x="2370"/>
        <item x="1004"/>
        <item x="4985"/>
        <item x="1084"/>
        <item x="2296"/>
        <item x="1024"/>
        <item x="2888"/>
        <item x="2419"/>
        <item x="3635"/>
        <item x="4934"/>
        <item x="2482"/>
        <item x="4967"/>
        <item x="1076"/>
        <item x="1012"/>
        <item x="4918"/>
        <item x="4049"/>
        <item x="4930"/>
        <item x="1607"/>
        <item x="4796"/>
        <item x="2399"/>
        <item x="1606"/>
        <item x="1022"/>
        <item x="5618"/>
        <item x="2321"/>
        <item x="1605"/>
        <item x="2516"/>
        <item x="2398"/>
        <item x="3053"/>
        <item x="1065"/>
        <item x="5609"/>
        <item x="4932"/>
        <item x="3578"/>
        <item x="4748"/>
        <item x="3104"/>
        <item x="2328"/>
        <item x="2940"/>
        <item x="2889"/>
        <item x="1675"/>
        <item x="2396"/>
        <item x="1080"/>
        <item x="1138"/>
        <item x="4900"/>
        <item x="5691"/>
        <item x="1610"/>
        <item x="1069"/>
        <item x="1100"/>
        <item x="6398"/>
        <item x="4915"/>
        <item x="4731"/>
        <item x="2397"/>
        <item x="5634"/>
        <item x="4975"/>
        <item x="1006"/>
        <item x="2342"/>
        <item x="2365"/>
        <item x="2326"/>
        <item x="1075"/>
        <item x="1609"/>
        <item x="1089"/>
        <item x="3637"/>
        <item x="5580"/>
        <item x="2392"/>
        <item x="1073"/>
        <item x="5004"/>
        <item x="4916"/>
        <item x="1674"/>
        <item x="4753"/>
        <item x="2422"/>
        <item x="5001"/>
        <item x="2366"/>
        <item x="4992"/>
        <item x="1659"/>
        <item x="3634"/>
        <item x="2862"/>
        <item x="4752"/>
        <item x="1028"/>
        <item x="1017"/>
        <item x="2374"/>
        <item x="3608"/>
        <item x="6391"/>
        <item x="1020"/>
        <item x="1036"/>
        <item x="2099"/>
        <item x="2354"/>
        <item x="1029"/>
        <item x="4902"/>
        <item x="1085"/>
        <item x="5635"/>
        <item x="2320"/>
        <item x="4800"/>
        <item x="1658"/>
        <item x="4805"/>
        <item x="5689"/>
        <item x="1101"/>
        <item x="1116"/>
        <item x="4822"/>
        <item x="2400"/>
        <item x="2304"/>
        <item x="1049"/>
        <item x="1624"/>
        <item x="1015"/>
        <item x="1190"/>
        <item x="5584"/>
        <item x="4984"/>
        <item x="3639"/>
        <item x="2389"/>
        <item x="5002"/>
        <item x="3051"/>
        <item x="1112"/>
        <item x="5639"/>
        <item x="4935"/>
        <item x="4897"/>
        <item x="3686"/>
        <item x="5615"/>
        <item x="5693"/>
        <item x="6387"/>
        <item x="4744"/>
        <item x="5662"/>
        <item x="2311"/>
        <item x="1091"/>
        <item x="2305"/>
        <item x="2402"/>
        <item x="6300"/>
        <item x="3622"/>
        <item x="2377"/>
        <item x="6361"/>
        <item x="2381"/>
        <item x="2418"/>
        <item x="2307"/>
        <item x="1126"/>
        <item x="3527"/>
        <item x="1061"/>
        <item x="6335"/>
        <item x="1117"/>
        <item x="2393"/>
        <item x="1711"/>
        <item x="4954"/>
        <item x="4726"/>
        <item x="2358"/>
        <item x="1005"/>
        <item x="3586"/>
        <item x="2353"/>
        <item x="5614"/>
        <item x="5587"/>
        <item x="1011"/>
        <item x="1137"/>
        <item x="1074"/>
        <item x="2376"/>
        <item x="4779"/>
        <item x="2914"/>
        <item x="1139"/>
        <item x="4751"/>
        <item x="3475"/>
        <item x="1042"/>
        <item x="5592"/>
        <item x="1709"/>
        <item x="3633"/>
        <item x="2478"/>
        <item x="4994"/>
        <item x="1676"/>
        <item x="4993"/>
        <item x="4755"/>
        <item x="1030"/>
        <item x="1129"/>
        <item x="5632"/>
        <item x="1657"/>
        <item x="3689"/>
        <item x="2532"/>
        <item x="1128"/>
        <item x="1650"/>
        <item x="5661"/>
        <item x="6292"/>
        <item x="4769"/>
        <item x="2481"/>
        <item x="5611"/>
        <item x="5687"/>
        <item x="1083"/>
        <item x="1143"/>
        <item x="1620"/>
        <item x="2356"/>
        <item x="4725"/>
        <item x="4987"/>
        <item x="1079"/>
        <item x="1027"/>
        <item x="2312"/>
        <item x="3582"/>
        <item x="2308"/>
        <item x="5625"/>
        <item x="1614"/>
        <item x="2359"/>
        <item x="5583"/>
        <item x="2357"/>
        <item x="1081"/>
        <item x="3613"/>
        <item x="1121"/>
        <item x="4995"/>
        <item x="3103"/>
        <item x="2373"/>
        <item x="1067"/>
        <item x="4739"/>
        <item x="4783"/>
        <item x="5696"/>
        <item x="1133"/>
        <item x="5692"/>
        <item x="3105"/>
        <item x="1094"/>
        <item x="4943"/>
        <item x="1131"/>
        <item x="1071"/>
        <item x="2956"/>
        <item x="1059"/>
        <item x="4768"/>
        <item x="1031"/>
        <item x="2364"/>
        <item x="5582"/>
        <item x="1125"/>
        <item x="6405"/>
        <item x="3006"/>
        <item x="5714"/>
        <item x="3088"/>
        <item x="1142"/>
        <item x="1058"/>
        <item x="4767"/>
        <item x="5713"/>
        <item x="3616"/>
        <item x="4743"/>
        <item x="4766"/>
        <item x="2363"/>
        <item x="3036"/>
        <item x="4804"/>
        <item x="1604"/>
        <item x="3581"/>
        <item x="4957"/>
        <item x="5643"/>
        <item x="4794"/>
        <item x="5629"/>
        <item x="3587"/>
        <item x="4961"/>
        <item x="1242"/>
        <item x="5670"/>
        <item x="3585"/>
        <item x="4722"/>
        <item x="1113"/>
        <item x="1090"/>
        <item x="3037"/>
        <item x="5644"/>
        <item x="5591"/>
        <item x="2417"/>
        <item x="1063"/>
        <item x="5676"/>
        <item x="1115"/>
        <item x="1621"/>
        <item x="4730"/>
        <item x="3630"/>
        <item x="4821"/>
        <item x="4792"/>
        <item x="4741"/>
        <item x="3058"/>
        <item x="1041"/>
        <item x="4986"/>
        <item x="4807"/>
        <item x="3627"/>
        <item x="3691"/>
        <item x="1597"/>
        <item x="1082"/>
        <item x="3085"/>
        <item x="5663"/>
        <item x="3110"/>
        <item x="4098"/>
        <item x="4795"/>
        <item x="1598"/>
        <item x="4734"/>
        <item x="4820"/>
        <item x="1120"/>
        <item x="1009"/>
        <item x="2380"/>
        <item x="1019"/>
        <item x="2362"/>
        <item x="1010"/>
        <item x="5579"/>
        <item x="1596"/>
        <item x="3528"/>
        <item x="3612"/>
        <item x="1014"/>
        <item x="1124"/>
        <item x="1702"/>
        <item x="1093"/>
        <item x="1056"/>
        <item x="4891"/>
        <item x="5613"/>
        <item x="4848"/>
        <item x="3682"/>
        <item x="2375"/>
        <item x="3139"/>
        <item x="5718"/>
        <item x="3035"/>
        <item x="4723"/>
        <item x="1608"/>
        <item x="4740"/>
        <item x="5684"/>
        <item x="3685"/>
        <item x="5715"/>
        <item x="5586"/>
        <item x="2428"/>
        <item x="1119"/>
        <item x="2360"/>
        <item x="1122"/>
        <item x="1111"/>
        <item x="4724"/>
        <item x="5719"/>
        <item x="3140"/>
        <item x="3638"/>
        <item x="3687"/>
        <item x="1072"/>
        <item x="1649"/>
        <item x="5606"/>
        <item x="5601"/>
        <item x="4945"/>
        <item x="3119"/>
        <item x="1710"/>
        <item x="1656"/>
        <item x="4778"/>
        <item x="3609"/>
        <item x="4729"/>
        <item x="3607"/>
        <item x="3690"/>
        <item x="3660"/>
        <item x="4791"/>
        <item x="5604"/>
        <item x="1640"/>
        <item x="3034"/>
        <item x="2421"/>
        <item x="2560"/>
        <item x="3132"/>
        <item x="2404"/>
        <item x="3067"/>
        <item x="4852"/>
        <item x="4757"/>
        <item x="3061"/>
        <item x="4801"/>
        <item x="2331"/>
        <item x="4793"/>
        <item x="2394"/>
        <item x="4803"/>
        <item x="1040"/>
        <item x="1141"/>
        <item x="1661"/>
        <item x="1105"/>
        <item x="2379"/>
        <item x="5685"/>
        <item x="1600"/>
        <item x="2510"/>
        <item x="1108"/>
        <item x="4857"/>
        <item x="1123"/>
        <item x="5654"/>
        <item x="1070"/>
        <item x="1612"/>
        <item x="1088"/>
        <item x="2405"/>
        <item x="4742"/>
        <item x="4802"/>
        <item x="1132"/>
        <item x="4996"/>
        <item x="4754"/>
        <item x="5630"/>
        <item x="1136"/>
        <item x="4983"/>
        <item x="4750"/>
        <item x="5605"/>
        <item x="2511"/>
        <item x="4853"/>
        <item x="3062"/>
        <item x="4733"/>
        <item x="2479"/>
        <item x="1713"/>
        <item x="1057"/>
        <item x="5617"/>
        <item x="1648"/>
        <item x="1127"/>
        <item x="4756"/>
        <item x="1134"/>
        <item x="2378"/>
        <item x="5665"/>
        <item x="1118"/>
        <item x="3087"/>
        <item x="1064"/>
        <item x="2533"/>
        <item x="3611"/>
        <item x="2491"/>
        <item x="3623"/>
        <item x="2425"/>
        <item x="3642"/>
        <item x="1662"/>
        <item x="4831"/>
        <item x="2409"/>
        <item x="3117"/>
        <item x="3679"/>
        <item x="4823"/>
        <item x="4835"/>
        <item x="5597"/>
        <item x="2361"/>
        <item x="3641"/>
        <item x="4787"/>
        <item x="1066"/>
        <item x="1701"/>
        <item x="4738"/>
        <item x="5667"/>
        <item x="4781"/>
        <item x="4797"/>
        <item x="5666"/>
        <item x="1613"/>
        <item x="4735"/>
        <item x="4844"/>
        <item x="4856"/>
        <item x="1698"/>
        <item x="5657"/>
        <item x="2430"/>
        <item x="1595"/>
        <item x="1647"/>
        <item x="2904"/>
        <item x="4789"/>
        <item x="4776"/>
        <item x="2406"/>
        <item x="3091"/>
        <item x="2490"/>
        <item x="3060"/>
        <item x="1053"/>
        <item x="2416"/>
        <item x="3080"/>
        <item x="4786"/>
        <item x="4830"/>
        <item x="2383"/>
        <item x="5710"/>
        <item x="3631"/>
        <item x="1673"/>
        <item x="2489"/>
        <item x="3055"/>
        <item x="3668"/>
        <item x="3692"/>
        <item x="3632"/>
        <item x="4788"/>
        <item x="4812"/>
        <item x="5638"/>
        <item x="1092"/>
        <item x="1601"/>
        <item x="4859"/>
        <item x="4892"/>
        <item x="4958"/>
        <item x="2465"/>
        <item x="952"/>
        <item x="4837"/>
        <item x="1062"/>
        <item x="4826"/>
        <item x="4728"/>
        <item x="2243"/>
        <item x="2464"/>
        <item x="4847"/>
        <item x="4746"/>
        <item x="1660"/>
        <item x="2514"/>
        <item x="3659"/>
        <item x="3063"/>
        <item x="1594"/>
        <item x="1109"/>
        <item x="2427"/>
        <item x="1044"/>
        <item x="5652"/>
        <item x="3089"/>
        <item x="4774"/>
        <item x="5602"/>
        <item x="4732"/>
        <item x="2519"/>
        <item x="4808"/>
        <item x="4819"/>
        <item x="4806"/>
        <item x="1632"/>
        <item x="2508"/>
        <item x="1585"/>
        <item x="5686"/>
        <item x="5706"/>
        <item x="3039"/>
        <item x="5677"/>
        <item x="4846"/>
        <item x="4737"/>
        <item x="1708"/>
        <item x="4855"/>
        <item x="1611"/>
        <item x="5578"/>
        <item x="1589"/>
        <item x="4480"/>
        <item x="4931"/>
        <item x="5656"/>
        <item x="3683"/>
        <item x="4760"/>
        <item x="1652"/>
        <item x="1592"/>
        <item x="4719"/>
        <item x="4798"/>
        <item x="4861"/>
        <item x="6388"/>
        <item x="5659"/>
        <item x="2429"/>
        <item x="1583"/>
        <item x="1593"/>
        <item x="4809"/>
        <item x="1018"/>
        <item x="1588"/>
        <item x="3107"/>
        <item x="3717"/>
        <item x="1703"/>
        <item x="2309"/>
        <item x="5600"/>
        <item x="3661"/>
        <item x="1110"/>
        <item x="1700"/>
        <item x="4799"/>
        <item x="2567"/>
        <item x="2415"/>
        <item x="1714"/>
        <item x="3040"/>
        <item x="3712"/>
        <item x="2547"/>
        <item x="4893"/>
        <item x="3078"/>
        <item x="1646"/>
        <item x="2332"/>
        <item x="3580"/>
        <item x="4860"/>
        <item x="4775"/>
        <item x="1003"/>
        <item x="2411"/>
        <item x="1641"/>
        <item x="4749"/>
        <item x="3079"/>
        <item x="3713"/>
        <item x="3476"/>
        <item x="5640"/>
        <item x="4818"/>
        <item x="3115"/>
        <item x="3681"/>
        <item x="4784"/>
        <item x="1587"/>
        <item x="3009"/>
        <item x="4736"/>
        <item x="4785"/>
        <item x="3113"/>
        <item x="1653"/>
        <item x="3008"/>
        <item x="2562"/>
        <item x="5608"/>
        <item x="1599"/>
        <item x="5695"/>
        <item x="4790"/>
        <item x="5616"/>
        <item x="5705"/>
        <item x="5631"/>
        <item x="2407"/>
        <item x="4858"/>
        <item x="3064"/>
        <item x="5709"/>
        <item x="3014"/>
        <item x="5658"/>
        <item x="3614"/>
        <item x="3070"/>
        <item x="1642"/>
        <item x="1666"/>
        <item x="3028"/>
        <item x="3615"/>
        <item x="3130"/>
        <item x="2568"/>
        <item x="5648"/>
        <item x="3675"/>
        <item x="3599"/>
        <item x="4771"/>
        <item x="1579"/>
        <item x="3665"/>
        <item x="4758"/>
        <item x="5645"/>
        <item x="5612"/>
        <item x="3589"/>
        <item x="2426"/>
        <item x="3674"/>
        <item x="3083"/>
        <item x="5596"/>
        <item x="4849"/>
        <item x="3017"/>
        <item x="3134"/>
        <item x="2495"/>
        <item x="3027"/>
        <item x="1715"/>
        <item x="3111"/>
        <item x="3664"/>
        <item x="2506"/>
        <item x="4046"/>
        <item x="4780"/>
        <item x="5683"/>
        <item x="3716"/>
        <item x="3057"/>
        <item x="1135"/>
        <item x="3595"/>
        <item x="4828"/>
        <item x="4854"/>
        <item x="1140"/>
        <item x="5607"/>
        <item x="3141"/>
        <item x="2384"/>
        <item x="1639"/>
        <item x="4840"/>
        <item x="5633"/>
        <item x="5649"/>
        <item x="2531"/>
        <item x="3604"/>
        <item x="4834"/>
        <item x="3015"/>
        <item x="2299"/>
        <item x="5700"/>
        <item x="3144"/>
        <item x="3694"/>
        <item x="4727"/>
        <item x="5681"/>
        <item x="4759"/>
        <item x="1712"/>
        <item x="5704"/>
        <item x="3018"/>
        <item x="5653"/>
        <item x="2412"/>
        <item x="3135"/>
        <item x="1694"/>
        <item x="1697"/>
        <item x="3092"/>
        <item x="1580"/>
        <item x="3646"/>
        <item x="3629"/>
        <item x="2413"/>
        <item x="4842"/>
        <item x="5717"/>
        <item x="4905"/>
        <item x="3102"/>
        <item x="3081"/>
        <item x="2047"/>
        <item x="4721"/>
        <item x="5647"/>
        <item x="1704"/>
        <item x="4997"/>
        <item x="2408"/>
        <item x="4747"/>
        <item x="3636"/>
        <item x="4988"/>
        <item x="1578"/>
        <item x="3044"/>
        <item x="3711"/>
        <item x="1644"/>
        <item x="1096"/>
        <item x="3122"/>
        <item x="3590"/>
        <item x="2401"/>
        <item x="5711"/>
        <item x="4833"/>
        <item x="4745"/>
        <item x="3663"/>
        <item x="2410"/>
        <item x="2493"/>
        <item x="3026"/>
        <item x="3005"/>
        <item x="1651"/>
        <item x="4814"/>
        <item x="5702"/>
        <item x="3666"/>
        <item x="5581"/>
        <item x="4827"/>
        <item x="1663"/>
        <item x="1635"/>
        <item x="5697"/>
        <item x="4836"/>
        <item x="3112"/>
        <item x="2507"/>
        <item x="1693"/>
        <item x="4811"/>
        <item x="3082"/>
        <item x="5723"/>
        <item x="3131"/>
        <item x="4810"/>
        <item x="3114"/>
        <item x="3030"/>
        <item x="2497"/>
        <item x="5694"/>
        <item x="3090"/>
        <item x="1584"/>
        <item x="2498"/>
        <item x="4720"/>
        <item x="1002"/>
        <item x="1637"/>
        <item x="1054"/>
        <item x="3138"/>
        <item x="3643"/>
        <item x="1643"/>
        <item x="1645"/>
        <item x="3059"/>
        <item x="3647"/>
        <item x="3529"/>
        <item x="1630"/>
        <item x="3121"/>
        <item x="2463"/>
        <item x="1634"/>
        <item x="2545"/>
        <item x="4838"/>
        <item x="4829"/>
        <item x="3577"/>
        <item x="4841"/>
        <item x="5682"/>
        <item x="4843"/>
        <item x="3118"/>
        <item x="5620"/>
        <item x="3013"/>
        <item x="3610"/>
        <item x="3594"/>
        <item x="4762"/>
        <item x="3069"/>
        <item x="5767"/>
        <item x="5577"/>
        <item x="6336"/>
        <item x="2488"/>
        <item x="2509"/>
        <item x="2569"/>
        <item x="3592"/>
        <item x="3143"/>
        <item x="1001"/>
        <item x="1689"/>
        <item x="3086"/>
        <item x="1602"/>
        <item x="4850"/>
        <item x="2191"/>
        <item x="3109"/>
        <item x="1705"/>
        <item x="3120"/>
        <item x="3600"/>
        <item x="3652"/>
        <item x="2330"/>
        <item x="1633"/>
        <item x="3579"/>
        <item x="2486"/>
        <item x="1688"/>
        <item x="5726"/>
        <item x="4484"/>
        <item x="3042"/>
        <item x="3133"/>
        <item x="3603"/>
        <item x="5595"/>
        <item x="3096"/>
        <item x="4845"/>
        <item x="5708"/>
        <item x="5593"/>
        <item x="3065"/>
        <item x="2543"/>
        <item x="3007"/>
        <item x="3056"/>
        <item x="1631"/>
        <item x="5590"/>
        <item x="3142"/>
        <item x="3029"/>
        <item x="2530"/>
        <item x="3628"/>
        <item x="2462"/>
        <item x="5668"/>
        <item x="1581"/>
        <item x="3602"/>
        <item x="3010"/>
        <item x="3670"/>
        <item x="3075"/>
        <item x="4851"/>
        <item x="4777"/>
        <item x="1699"/>
        <item x="3038"/>
        <item x="5727"/>
        <item x="4772"/>
        <item x="3576"/>
        <item x="4839"/>
        <item x="3696"/>
        <item x="1636"/>
        <item x="1591"/>
        <item x="3618"/>
        <item x="4102"/>
        <item x="5642"/>
        <item x="3195"/>
        <item x="3031"/>
        <item x="3077"/>
        <item x="1654"/>
        <item x="3651"/>
        <item x="2492"/>
        <item x="1696"/>
        <item x="2518"/>
        <item x="1692"/>
        <item x="4865"/>
        <item x="1638"/>
        <item x="5660"/>
        <item x="1106"/>
        <item x="3650"/>
        <item x="3071"/>
        <item x="3655"/>
        <item x="2541"/>
        <item x="3137"/>
        <item x="3584"/>
        <item x="3004"/>
        <item x="3708"/>
        <item x="5725"/>
        <item x="3640"/>
        <item x="2558"/>
        <item x="1685"/>
        <item x="3041"/>
        <item x="2546"/>
        <item x="5771"/>
        <item x="2957"/>
        <item x="3598"/>
        <item x="4482"/>
        <item x="3684"/>
        <item x="4464"/>
        <item x="3698"/>
        <item x="2467"/>
        <item x="3583"/>
        <item x="2542"/>
        <item x="3247"/>
        <item x="3704"/>
        <item x="3068"/>
        <item x="2455"/>
        <item x="3003"/>
        <item x="3012"/>
        <item x="2559"/>
        <item x="5701"/>
        <item x="4890"/>
        <item x="3575"/>
        <item x="3108"/>
        <item x="5698"/>
        <item x="3249"/>
        <item x="3605"/>
        <item x="5669"/>
        <item x="2538"/>
        <item x="2469"/>
        <item x="3657"/>
        <item x="5585"/>
        <item x="1582"/>
        <item x="1691"/>
        <item x="3203"/>
        <item x="3606"/>
        <item x="3074"/>
        <item x="1586"/>
        <item x="5730"/>
        <item x="3043"/>
        <item x="4465"/>
        <item x="2501"/>
        <item x="3715"/>
        <item x="904"/>
        <item x="1684"/>
        <item x="2472"/>
        <item x="2502"/>
        <item x="1625"/>
        <item x="1628"/>
        <item x="4481"/>
        <item x="2414"/>
        <item x="1114"/>
        <item x="2539"/>
        <item x="3123"/>
        <item x="2550"/>
        <item x="4824"/>
        <item x="3477"/>
        <item x="1706"/>
        <item x="2563"/>
        <item x="2520"/>
        <item x="1576"/>
        <item x="2572"/>
        <item x="2505"/>
        <item x="5650"/>
        <item x="1590"/>
        <item x="2333"/>
        <item x="3703"/>
        <item x="2535"/>
        <item x="2548"/>
        <item x="2372"/>
        <item x="4493"/>
        <item x="3700"/>
        <item x="4782"/>
        <item x="3095"/>
        <item x="4536"/>
        <item x="1097"/>
        <item x="1664"/>
        <item x="5722"/>
        <item x="1655"/>
        <item x="2561"/>
        <item x="2468"/>
        <item x="5594"/>
        <item x="5769"/>
        <item x="3022"/>
        <item x="3016"/>
        <item x="4436"/>
        <item x="3709"/>
        <item x="3128"/>
        <item x="3644"/>
        <item x="4488"/>
        <item x="2483"/>
        <item x="3699"/>
        <item x="2503"/>
        <item x="2524"/>
        <item x="3392"/>
        <item x="5603"/>
        <item x="2554"/>
        <item x="5599"/>
        <item x="1677"/>
        <item x="5672"/>
        <item x="956"/>
        <item x="4439"/>
        <item x="2549"/>
        <item x="2443"/>
        <item x="2351"/>
        <item x="3073"/>
        <item x="3136"/>
        <item x="4467"/>
        <item x="3125"/>
        <item x="3021"/>
        <item x="3126"/>
        <item x="1707"/>
        <item x="3693"/>
        <item x="4773"/>
        <item x="4472"/>
        <item x="3702"/>
        <item x="2487"/>
        <item x="5724"/>
        <item x="5655"/>
        <item x="5732"/>
        <item x="3656"/>
        <item x="1055"/>
        <item x="2499"/>
        <item x="4458"/>
        <item x="2496"/>
        <item x="2096"/>
        <item x="4437"/>
        <item x="4445"/>
        <item x="3695"/>
        <item x="5731"/>
        <item x="4466"/>
        <item x="2385"/>
        <item x="2434"/>
        <item x="3707"/>
        <item x="5707"/>
        <item x="4492"/>
        <item x="1045"/>
        <item x="5716"/>
        <item x="1616"/>
        <item x="3658"/>
        <item x="3591"/>
        <item x="3648"/>
        <item x="5664"/>
        <item x="4485"/>
        <item x="2424"/>
        <item x="1668"/>
        <item x="4534"/>
        <item x="4444"/>
        <item x="1690"/>
        <item x="3593"/>
        <item x="2571"/>
        <item x="3588"/>
        <item x="3033"/>
        <item x="5721"/>
        <item x="5646"/>
        <item x="1603"/>
        <item x="4440"/>
        <item x="1577"/>
        <item x="4455"/>
        <item x="3076"/>
        <item x="3667"/>
        <item x="4877"/>
        <item x="4483"/>
        <item x="3596"/>
        <item x="2456"/>
        <item x="4869"/>
        <item x="6389"/>
        <item x="4447"/>
        <item x="5699"/>
        <item x="5823"/>
        <item x="3911"/>
        <item x="2523"/>
        <item x="4535"/>
        <item x="2555"/>
        <item x="3680"/>
        <item x="2471"/>
        <item x="3032"/>
        <item x="3710"/>
        <item x="5729"/>
        <item x="4435"/>
        <item x="4443"/>
        <item x="2336"/>
        <item x="2566"/>
        <item x="3197"/>
        <item x="1687"/>
        <item x="4815"/>
        <item x="4872"/>
        <item x="2458"/>
        <item x="2540"/>
        <item x="1629"/>
        <item x="4468"/>
        <item x="1695"/>
        <item x="1626"/>
        <item x="5720"/>
        <item x="4763"/>
        <item x="2504"/>
        <item x="2437"/>
        <item x="5598"/>
        <item x="4433"/>
        <item x="3654"/>
        <item x="5770"/>
        <item x="5712"/>
        <item x="2551"/>
        <item x="1683"/>
        <item x="4519"/>
        <item x="2470"/>
        <item x="3908"/>
        <item x="4889"/>
        <item x="3705"/>
        <item x="4832"/>
        <item x="4540"/>
        <item x="2570"/>
        <item x="2445"/>
        <item x="3025"/>
        <item x="2438"/>
        <item x="4438"/>
        <item x="3645"/>
        <item x="3145"/>
        <item x="3023"/>
        <item x="2485"/>
        <item x="1665"/>
        <item x="1575"/>
        <item x="3714"/>
        <item x="3020"/>
        <item x="4442"/>
        <item x="4463"/>
        <item x="1107"/>
        <item x="4469"/>
        <item x="4874"/>
        <item x="2556"/>
        <item x="3129"/>
        <item x="3910"/>
        <item x="3179"/>
        <item x="3093"/>
        <item x="5775"/>
        <item x="4533"/>
        <item x="1573"/>
        <item x="1481"/>
        <item x="2522"/>
        <item x="4491"/>
        <item x="4490"/>
        <item x="2446"/>
        <item x="4470"/>
        <item x="4532"/>
        <item x="3124"/>
        <item x="4494"/>
        <item x="3019"/>
        <item x="4876"/>
        <item x="2494"/>
        <item x="3697"/>
        <item x="3094"/>
        <item x="2521"/>
        <item x="4489"/>
        <item x="3339"/>
        <item x="5651"/>
        <item x="2466"/>
        <item x="4497"/>
        <item x="3653"/>
        <item x="4906"/>
        <item x="4545"/>
        <item x="3946"/>
        <item x="5754"/>
        <item x="4457"/>
        <item x="4507"/>
        <item x="2553"/>
        <item x="3196"/>
        <item x="4873"/>
        <item x="5753"/>
        <item x="5752"/>
        <item x="5621"/>
        <item x="1672"/>
        <item x="3894"/>
        <item x="1680"/>
        <item x="3127"/>
        <item x="3184"/>
        <item x="1682"/>
        <item x="3938"/>
        <item x="4471"/>
        <item x="3474"/>
        <item x="4959"/>
        <item x="5778"/>
        <item x="2454"/>
        <item x="2537"/>
        <item x="4518"/>
        <item x="3526"/>
        <item x="5822"/>
        <item x="5734"/>
        <item x="3688"/>
        <item x="2565"/>
        <item x="4868"/>
        <item x="1574"/>
        <item x="1098"/>
        <item x="2552"/>
        <item x="3182"/>
        <item x="2403"/>
        <item x="2044"/>
        <item x="4456"/>
        <item x="3024"/>
        <item x="4495"/>
        <item x="3898"/>
        <item x="3947"/>
        <item x="4548"/>
        <item x="3706"/>
        <item x="4886"/>
        <item x="1617"/>
        <item x="3194"/>
        <item x="2484"/>
        <item x="3597"/>
        <item x="6337"/>
        <item x="4825"/>
        <item x="4434"/>
        <item x="4486"/>
        <item x="4885"/>
        <item x="4542"/>
        <item x="3997"/>
        <item x="4453"/>
        <item x="3072"/>
        <item x="3601"/>
        <item x="4568"/>
        <item x="3340"/>
        <item x="4549"/>
        <item x="2573"/>
        <item x="3912"/>
        <item x="4516"/>
        <item x="1627"/>
        <item x="1686"/>
        <item x="3986"/>
        <item x="4538"/>
        <item x="3999"/>
        <item x="3963"/>
        <item x="3180"/>
        <item x="3662"/>
        <item x="4050"/>
        <item x="4441"/>
        <item x="5690"/>
        <item x="2442"/>
        <item x="3964"/>
        <item x="4446"/>
        <item x="3649"/>
        <item x="5756"/>
        <item x="5821"/>
        <item x="3990"/>
        <item x="3998"/>
        <item x="2441"/>
        <item x="4543"/>
        <item x="4499"/>
        <item x="2436"/>
        <item x="4887"/>
        <item x="4462"/>
        <item x="5779"/>
        <item x="4473"/>
        <item x="4560"/>
        <item x="2459"/>
        <item x="4517"/>
        <item x="4002"/>
        <item x="4448"/>
        <item x="4508"/>
        <item x="4459"/>
        <item x="5758"/>
        <item x="4562"/>
        <item x="4500"/>
        <item x="2564"/>
        <item x="4544"/>
        <item x="3248"/>
        <item x="3183"/>
        <item x="2905"/>
        <item x="1681"/>
        <item x="2512"/>
        <item x="3205"/>
        <item x="3671"/>
        <item x="4450"/>
        <item x="3989"/>
        <item x="4520"/>
        <item x="3619"/>
        <item x="5773"/>
        <item x="4452"/>
        <item x="3886"/>
        <item x="4867"/>
        <item x="3246"/>
        <item x="2433"/>
        <item x="4474"/>
        <item x="4816"/>
        <item x="3981"/>
        <item x="4522"/>
        <item x="3928"/>
        <item x="3391"/>
        <item x="4515"/>
        <item x="3066"/>
        <item x="4541"/>
        <item x="5768"/>
        <item x="3390"/>
        <item x="5757"/>
        <item x="4569"/>
        <item x="4537"/>
        <item x="4571"/>
        <item x="4554"/>
        <item x="4460"/>
        <item x="3897"/>
        <item x="2557"/>
        <item x="3348"/>
        <item x="5485"/>
        <item x="5673"/>
        <item x="3292"/>
        <item x="5777"/>
        <item x="4570"/>
        <item x="3178"/>
        <item x="3945"/>
        <item x="3198"/>
        <item x="3893"/>
        <item x="3929"/>
        <item x="4880"/>
        <item x="5806"/>
        <item x="3962"/>
        <item x="2536"/>
        <item x="2371"/>
        <item x="5755"/>
        <item x="4866"/>
        <item x="1533"/>
        <item x="5735"/>
        <item x="3349"/>
        <item x="4505"/>
        <item x="5759"/>
        <item x="3937"/>
        <item x="2457"/>
        <item x="5619"/>
        <item x="3942"/>
        <item x="3098"/>
        <item x="3338"/>
        <item x="4502"/>
        <item x="4561"/>
        <item x="3347"/>
        <item x="5437"/>
        <item x="4863"/>
        <item x="5728"/>
        <item x="3322"/>
        <item x="3193"/>
        <item x="1467"/>
        <item x="4510"/>
        <item x="1463"/>
        <item x="3977"/>
        <item x="6386"/>
        <item x="2453"/>
        <item x="4547"/>
        <item x="1477"/>
        <item x="5761"/>
        <item x="5751"/>
        <item x="5805"/>
        <item x="5749"/>
        <item x="3210"/>
        <item x="2449"/>
        <item x="5740"/>
        <item x="2440"/>
        <item x="1466"/>
        <item x="5760"/>
        <item x="4521"/>
        <item x="4501"/>
        <item x="5733"/>
        <item x="5742"/>
        <item x="3877"/>
        <item x="4573"/>
        <item x="3011"/>
        <item x="4552"/>
        <item x="2500"/>
        <item x="4558"/>
        <item x="3337"/>
        <item x="5784"/>
        <item x="1478"/>
        <item x="5622"/>
        <item x="5780"/>
        <item x="3902"/>
        <item x="5772"/>
        <item x="2435"/>
        <item x="4528"/>
        <item x="5743"/>
        <item x="3181"/>
        <item x="3988"/>
        <item x="4888"/>
        <item x="3701"/>
        <item x="3985"/>
        <item x="3976"/>
        <item x="2623"/>
        <item x="4526"/>
        <item x="4498"/>
        <item x="3084"/>
        <item x="4875"/>
        <item x="2675"/>
        <item x="1464"/>
        <item x="6334"/>
        <item x="2100"/>
        <item x="3206"/>
        <item x="4525"/>
        <item x="5703"/>
        <item x="2450"/>
        <item x="4487"/>
        <item x="4563"/>
        <item x="4514"/>
        <item x="4567"/>
        <item x="3993"/>
        <item x="4523"/>
        <item x="4509"/>
        <item x="3873"/>
        <item x="4551"/>
        <item x="2461"/>
        <item x="4550"/>
        <item x="1480"/>
        <item x="2432"/>
        <item x="4454"/>
        <item x="2526"/>
        <item x="4870"/>
        <item x="1669"/>
        <item x="4461"/>
        <item x="1516"/>
        <item x="3890"/>
        <item x="4504"/>
        <item x="4451"/>
        <item x="5744"/>
        <item x="5782"/>
        <item x="5483"/>
        <item x="3405"/>
        <item x="1479"/>
        <item x="1468"/>
        <item x="3889"/>
        <item x="3371"/>
        <item x="3620"/>
        <item x="4557"/>
        <item x="5804"/>
        <item x="3936"/>
        <item x="3116"/>
        <item x="3353"/>
        <item x="4871"/>
        <item x="4881"/>
        <item x="4337"/>
        <item x="2388"/>
        <item x="5674"/>
        <item x="3149"/>
        <item x="4574"/>
        <item x="3994"/>
        <item x="1678"/>
        <item x="5467"/>
        <item x="4506"/>
        <item x="3941"/>
        <item x="1572"/>
        <item x="2544"/>
        <item x="2319"/>
        <item x="4476"/>
        <item x="3920"/>
        <item x="5830"/>
        <item x="4511"/>
        <item x="4572"/>
        <item x="5739"/>
        <item x="3895"/>
        <item x="3185"/>
        <item x="3950"/>
        <item x="5774"/>
        <item x="3204"/>
        <item x="4524"/>
        <item x="3672"/>
        <item x="2431"/>
        <item x="4001"/>
        <item x="4449"/>
        <item x="3885"/>
        <item x="5781"/>
        <item x="4512"/>
        <item x="3201"/>
        <item x="1532"/>
        <item x="5820"/>
        <item x="3336"/>
        <item x="3404"/>
        <item x="3933"/>
        <item x="5824"/>
        <item x="3973"/>
        <item x="4496"/>
        <item x="2474"/>
        <item x="5745"/>
        <item x="1507"/>
        <item x="2624"/>
        <item x="3980"/>
        <item x="3245"/>
        <item x="4003"/>
        <item x="4324"/>
        <item x="3397"/>
        <item x="4559"/>
        <item x="2460"/>
        <item x="5809"/>
        <item x="3323"/>
        <item x="5831"/>
        <item x="1462"/>
        <item x="3972"/>
        <item x="1498"/>
        <item x="5738"/>
        <item x="3876"/>
        <item x="3888"/>
        <item x="3940"/>
        <item x="2954"/>
        <item x="5468"/>
        <item x="4575"/>
        <item x="5763"/>
        <item x="1046"/>
        <item x="5835"/>
        <item x="2451"/>
        <item x="3949"/>
        <item x="4513"/>
        <item x="3400"/>
        <item x="2444"/>
        <item x="3925"/>
        <item x="3295"/>
        <item x="5750"/>
        <item x="4878"/>
        <item x="2622"/>
        <item x="5482"/>
        <item x="5827"/>
        <item x="3341"/>
        <item x="3884"/>
        <item x="2382"/>
        <item x="5448"/>
        <item x="3995"/>
        <item x="4764"/>
        <item x="1568"/>
        <item x="4564"/>
        <item x="3373"/>
        <item x="5487"/>
        <item x="3152"/>
        <item x="5776"/>
        <item x="4297"/>
        <item x="3984"/>
        <item x="1489"/>
        <item x="5671"/>
        <item x="5481"/>
        <item x="3401"/>
        <item x="5813"/>
        <item x="4882"/>
        <item x="4323"/>
        <item x="3046"/>
        <item x="5436"/>
        <item x="5434"/>
        <item x="4862"/>
        <item x="3881"/>
        <item x="1461"/>
        <item x="3899"/>
        <item x="3260"/>
        <item x="4315"/>
        <item x="1571"/>
        <item x="3374"/>
        <item x="4553"/>
        <item x="3356"/>
        <item x="4556"/>
        <item x="3326"/>
        <item x="5441"/>
        <item x="3344"/>
        <item x="1095"/>
        <item x="1515"/>
        <item x="1546"/>
        <item x="2676"/>
        <item x="5470"/>
        <item x="5825"/>
        <item x="3399"/>
        <item x="5832"/>
        <item x="1497"/>
        <item x="4503"/>
        <item x="1442"/>
        <item x="5828"/>
        <item x="1679"/>
        <item x="3923"/>
        <item x="5489"/>
        <item x="3951"/>
        <item x="5444"/>
        <item x="3425"/>
        <item x="4302"/>
        <item x="5484"/>
        <item x="4539"/>
        <item x="5829"/>
        <item x="3872"/>
        <item x="5792"/>
        <item x="1454"/>
        <item x="5439"/>
        <item x="5787"/>
        <item x="3327"/>
        <item x="5785"/>
        <item x="3868"/>
        <item x="3982"/>
        <item x="3351"/>
        <item x="1437"/>
        <item x="2902"/>
        <item x="5795"/>
        <item x="4883"/>
        <item x="3875"/>
        <item x="3892"/>
        <item x="3375"/>
        <item x="4555"/>
        <item x="5736"/>
        <item x="5808"/>
        <item x="5797"/>
        <item x="3207"/>
        <item x="2703"/>
        <item x="5836"/>
        <item x="1513"/>
        <item x="3393"/>
        <item x="3199"/>
        <item x="1455"/>
        <item x="3389"/>
        <item x="5466"/>
        <item x="3346"/>
        <item x="3927"/>
        <item x="3230"/>
        <item x="2439"/>
        <item x="1502"/>
        <item x="3212"/>
        <item x="4341"/>
        <item x="3954"/>
        <item x="2689"/>
        <item x="3430"/>
        <item x="2423"/>
        <item x="2447"/>
        <item x="3234"/>
        <item x="4328"/>
        <item x="2452"/>
        <item x="2632"/>
        <item x="3296"/>
        <item x="3256"/>
        <item x="1490"/>
        <item x="3427"/>
        <item x="3158"/>
        <item x="3301"/>
        <item x="4393"/>
        <item x="5471"/>
        <item x="3426"/>
        <item x="765"/>
        <item x="4565"/>
        <item x="1043"/>
        <item x="3250"/>
        <item x="3258"/>
        <item x="1450"/>
        <item x="4327"/>
        <item x="3821"/>
        <item x="3208"/>
        <item x="5446"/>
        <item x="5819"/>
        <item x="3300"/>
        <item x="1446"/>
        <item x="3155"/>
        <item x="3979"/>
        <item x="1531"/>
        <item x="4326"/>
        <item x="5435"/>
        <item x="5438"/>
        <item x="3901"/>
        <item x="1505"/>
        <item x="2633"/>
        <item x="2674"/>
        <item x="1444"/>
        <item x="3880"/>
        <item x="1566"/>
        <item x="3871"/>
        <item x="3299"/>
        <item x="3932"/>
        <item x="4884"/>
        <item x="3992"/>
        <item x="5786"/>
        <item x="3960"/>
        <item x="4546"/>
        <item x="4864"/>
        <item x="1514"/>
        <item x="2448"/>
        <item x="1445"/>
        <item x="1559"/>
        <item x="4566"/>
        <item x="3177"/>
        <item x="3253"/>
        <item x="5741"/>
        <item x="3321"/>
        <item x="3350"/>
        <item x="5810"/>
        <item x="2621"/>
        <item x="748"/>
        <item x="3232"/>
        <item x="4314"/>
        <item x="5857"/>
        <item x="3330"/>
        <item x="3262"/>
        <item x="5807"/>
        <item x="1496"/>
        <item x="5788"/>
        <item x="3282"/>
        <item x="4428"/>
        <item x="2677"/>
        <item x="5465"/>
        <item x="3867"/>
        <item x="1452"/>
        <item x="5445"/>
        <item x="5454"/>
        <item x="4301"/>
        <item x="5803"/>
        <item x="1470"/>
        <item x="3669"/>
        <item x="4879"/>
        <item x="3304"/>
        <item x="3378"/>
        <item x="5491"/>
        <item x="1441"/>
        <item x="5802"/>
        <item x="1530"/>
        <item x="2625"/>
        <item x="5493"/>
        <item x="3328"/>
        <item x="4376"/>
        <item x="3403"/>
        <item x="2690"/>
        <item x="5747"/>
        <item x="1518"/>
        <item x="3919"/>
        <item x="5469"/>
        <item x="3617"/>
        <item x="766"/>
        <item x="4304"/>
        <item x="3261"/>
        <item x="3257"/>
        <item x="3156"/>
        <item x="3231"/>
        <item x="5791"/>
        <item x="2386"/>
        <item x="3530"/>
        <item x="1506"/>
        <item x="1453"/>
        <item x="3975"/>
        <item x="5474"/>
        <item x="1471"/>
        <item x="5815"/>
        <item x="3255"/>
        <item x="5796"/>
        <item x="1670"/>
        <item x="1465"/>
        <item x="5473"/>
        <item x="4322"/>
        <item x="5472"/>
        <item x="3478"/>
        <item x="1618"/>
        <item x="2629"/>
        <item x="1555"/>
        <item x="2638"/>
        <item x="1550"/>
        <item x="3924"/>
        <item x="1503"/>
        <item x="3382"/>
        <item x="5789"/>
        <item x="1512"/>
        <item x="2651"/>
        <item x="3408"/>
        <item x="1542"/>
        <item x="4325"/>
        <item x="1548"/>
        <item x="2659"/>
        <item x="1541"/>
        <item x="3325"/>
        <item x="3202"/>
        <item x="5440"/>
        <item x="4320"/>
        <item x="5812"/>
        <item x="1451"/>
        <item x="3160"/>
        <item x="3396"/>
        <item x="4310"/>
        <item x="3422"/>
        <item x="4419"/>
        <item x="1460"/>
        <item x="5783"/>
        <item x="1565"/>
        <item x="1511"/>
        <item x="3361"/>
        <item x="5737"/>
        <item x="2634"/>
        <item x="764"/>
        <item x="3406"/>
        <item x="5856"/>
        <item x="3379"/>
        <item x="3431"/>
        <item x="3418"/>
        <item x="801"/>
        <item x="5858"/>
        <item x="4367"/>
        <item x="4321"/>
        <item x="5459"/>
        <item x="747"/>
        <item x="3099"/>
        <item x="2682"/>
        <item x="2334"/>
        <item x="3294"/>
        <item x="4306"/>
        <item x="4761"/>
        <item x="3944"/>
        <item x="1520"/>
        <item x="3153"/>
        <item x="3366"/>
        <item x="3357"/>
        <item x="3150"/>
        <item x="1459"/>
        <item x="4406"/>
        <item x="5790"/>
        <item x="4311"/>
        <item x="5520"/>
        <item x="3916"/>
        <item x="3355"/>
        <item x="1570"/>
        <item x="4338"/>
        <item x="1443"/>
        <item x="2684"/>
        <item x="3329"/>
        <item x="1492"/>
        <item x="3722"/>
        <item x="1487"/>
        <item x="1500"/>
        <item x="5458"/>
        <item x="4907"/>
        <item x="3187"/>
        <item x="3157"/>
        <item x="1523"/>
        <item x="4312"/>
        <item x="1545"/>
        <item x="818"/>
        <item x="5811"/>
        <item x="5490"/>
        <item x="5862"/>
        <item x="5494"/>
        <item x="51"/>
        <item x="3263"/>
        <item x="2702"/>
        <item x="2607"/>
        <item x="4402"/>
        <item x="2662"/>
        <item x="3284"/>
        <item x="3934"/>
        <item x="103"/>
        <item x="3148"/>
        <item x="3223"/>
        <item x="3171"/>
        <item x="1557"/>
        <item x="5537"/>
        <item x="3360"/>
        <item x="2715"/>
        <item x="2701"/>
        <item x="3264"/>
        <item x="2716"/>
        <item x="3254"/>
        <item x="3275"/>
        <item x="5834"/>
        <item x="1440"/>
        <item x="3968"/>
        <item x="1485"/>
        <item x="4329"/>
        <item x="5500"/>
        <item x="1519"/>
        <item x="3398"/>
        <item x="1567"/>
        <item x="5861"/>
        <item x="817"/>
        <item x="3395"/>
        <item x="4319"/>
        <item x="3866"/>
        <item x="5443"/>
        <item x="2686"/>
        <item x="1491"/>
        <item x="50"/>
        <item x="3161"/>
        <item x="4426"/>
        <item x="4317"/>
        <item x="749"/>
        <item x="5801"/>
        <item x="5826"/>
        <item x="5456"/>
        <item x="2660"/>
        <item x="4354"/>
        <item x="1495"/>
        <item x="5839"/>
        <item x="1435"/>
        <item x="4296"/>
        <item x="5847"/>
        <item x="752"/>
        <item x="1469"/>
        <item x="2580"/>
        <item x="3265"/>
        <item x="3377"/>
        <item x="5793"/>
        <item x="3170"/>
        <item x="3313"/>
        <item x="3896"/>
        <item x="1504"/>
        <item x="5488"/>
        <item x="4313"/>
        <item x="3384"/>
        <item x="800"/>
        <item x="1433"/>
        <item x="1449"/>
        <item x="3921"/>
        <item x="4305"/>
        <item x="1501"/>
        <item x="3213"/>
        <item x="3971"/>
        <item x="5746"/>
        <item x="2712"/>
        <item x="2711"/>
        <item x="3283"/>
        <item x="5519"/>
        <item x="4333"/>
        <item x="5794"/>
        <item x="1448"/>
        <item x="3354"/>
        <item x="5457"/>
        <item x="3931"/>
        <item x="4432"/>
        <item x="3883"/>
        <item x="3342"/>
        <item x="2704"/>
        <item x="2685"/>
        <item x="4358"/>
        <item x="1499"/>
        <item x="5486"/>
        <item x="4340"/>
        <item x="816"/>
        <item x="4293"/>
        <item x="1558"/>
        <item x="3423"/>
        <item x="751"/>
        <item x="5849"/>
        <item x="4350"/>
        <item x="5464"/>
        <item x="2678"/>
        <item x="37"/>
        <item x="4813"/>
        <item x="3239"/>
        <item x="1517"/>
        <item x="3173"/>
        <item x="3303"/>
        <item x="4380"/>
        <item x="3345"/>
        <item x="5848"/>
        <item x="3288"/>
        <item x="4375"/>
        <item x="5496"/>
        <item x="5492"/>
        <item x="3879"/>
        <item x="4415"/>
        <item x="3318"/>
        <item x="763"/>
        <item x="5495"/>
        <item x="5449"/>
        <item x="4339"/>
        <item x="799"/>
        <item x="2631"/>
        <item x="33"/>
        <item x="3369"/>
        <item x="1529"/>
        <item x="77"/>
        <item x="4316"/>
        <item x="1549"/>
        <item x="2681"/>
        <item x="5455"/>
        <item x="4330"/>
        <item x="2714"/>
        <item x="5838"/>
        <item x="5748"/>
        <item x="3308"/>
        <item x="1509"/>
        <item x="2641"/>
        <item x="3407"/>
        <item x="4389"/>
        <item x="5845"/>
        <item x="1554"/>
        <item x="5447"/>
        <item x="5799"/>
        <item x="3364"/>
        <item x="4349"/>
        <item x="2611"/>
        <item x="1494"/>
        <item x="4298"/>
        <item x="3365"/>
        <item x="4425"/>
        <item x="3251"/>
        <item x="2683"/>
        <item x="4331"/>
        <item x="5837"/>
        <item x="3211"/>
        <item x="3343"/>
        <item x="750"/>
        <item x="5854"/>
        <item x="3221"/>
        <item x="2653"/>
        <item x="1551"/>
        <item x="3324"/>
        <item x="3214"/>
        <item x="3222"/>
        <item x="3287"/>
        <item x="5506"/>
        <item x="4429"/>
        <item x="4374"/>
        <item x="3388"/>
        <item x="1436"/>
        <item x="3412"/>
        <item x="3146"/>
        <item x="2688"/>
        <item x="5450"/>
        <item x="3252"/>
        <item x="3159"/>
        <item x="2658"/>
        <item x="4345"/>
        <item x="4401"/>
        <item x="1522"/>
        <item x="4295"/>
        <item x="3319"/>
        <item x="2599"/>
        <item x="2693"/>
        <item x="3047"/>
        <item x="47"/>
        <item x="4300"/>
        <item x="4309"/>
        <item x="3956"/>
        <item x="5453"/>
        <item x="2048"/>
        <item x="2527"/>
        <item x="5535"/>
        <item x="853"/>
        <item x="2610"/>
        <item x="1456"/>
        <item x="3200"/>
        <item x="1547"/>
        <item x="2626"/>
        <item x="2710"/>
        <item x="5475"/>
        <item x="5499"/>
        <item x="5452"/>
        <item x="5461"/>
        <item x="4363"/>
        <item x="25"/>
        <item x="2598"/>
        <item x="3352"/>
        <item x="5518"/>
        <item x="4392"/>
        <item x="1564"/>
        <item x="4427"/>
        <item x="2577"/>
        <item x="4424"/>
        <item x="3359"/>
        <item x="5501"/>
        <item x="4417"/>
        <item x="2663"/>
        <item x="5841"/>
        <item x="2706"/>
        <item x="851"/>
        <item x="3317"/>
        <item x="3307"/>
        <item x="4362"/>
        <item x="3991"/>
        <item x="4318"/>
        <item x="4373"/>
        <item x="1534"/>
        <item x="4308"/>
        <item x="2650"/>
        <item x="4477"/>
        <item x="4391"/>
        <item x="2615"/>
        <item x="2589"/>
        <item x="4378"/>
        <item x="4431"/>
        <item x="2608"/>
        <item x="1537"/>
        <item x="3220"/>
        <item x="3298"/>
        <item x="5498"/>
        <item x="2699"/>
        <item x="4423"/>
        <item x="85"/>
        <item x="5509"/>
        <item x="1473"/>
        <item x="3918"/>
        <item x="3147"/>
        <item x="3225"/>
        <item x="3274"/>
        <item x="4303"/>
        <item x="3870"/>
        <item x="782"/>
        <item x="38"/>
        <item x="3316"/>
        <item x="1457"/>
        <item x="2958"/>
        <item x="5843"/>
        <item x="5522"/>
        <item x="4294"/>
        <item x="3273"/>
        <item x="24"/>
        <item x="753"/>
        <item x="3291"/>
        <item x="4372"/>
        <item x="3380"/>
        <item x="5844"/>
        <item x="4421"/>
        <item x="803"/>
        <item x="2606"/>
        <item x="4357"/>
        <item x="3314"/>
        <item x="3186"/>
        <item x="1493"/>
        <item x="2642"/>
        <item x="3289"/>
        <item x="4355"/>
        <item x="4385"/>
        <item x="1561"/>
        <item x="2696"/>
        <item x="4420"/>
        <item x="3721"/>
        <item x="49"/>
        <item x="11"/>
        <item x="4407"/>
        <item x="4394"/>
        <item x="2649"/>
        <item x="2654"/>
        <item x="1488"/>
        <item x="2636"/>
        <item x="5855"/>
        <item x="4418"/>
        <item x="4397"/>
        <item x="4408"/>
        <item x="4414"/>
        <item x="3417"/>
        <item x="102"/>
        <item x="86"/>
        <item x="5536"/>
        <item x="815"/>
        <item x="4299"/>
        <item x="5538"/>
        <item x="1447"/>
        <item x="2664"/>
        <item x="76"/>
        <item x="4410"/>
        <item x="3914"/>
        <item x="3421"/>
        <item x="3309"/>
        <item x="1525"/>
        <item x="1560"/>
        <item x="1486"/>
        <item x="15"/>
        <item x="3882"/>
        <item x="5859"/>
        <item x="4430"/>
        <item x="4390"/>
        <item x="4366"/>
        <item x="5798"/>
        <item x="3370"/>
        <item x="3953"/>
        <item x="3368"/>
        <item x="3909"/>
        <item x="1508"/>
        <item x="3394"/>
        <item x="3930"/>
        <item x="7"/>
        <item x="4411"/>
        <item x="2612"/>
        <item x="2691"/>
        <item x="2586"/>
        <item x="3176"/>
        <item x="2673"/>
        <item x="3416"/>
        <item x="4347"/>
        <item x="3376"/>
        <item x="5502"/>
        <item x="3411"/>
        <item x="4405"/>
        <item x="3236"/>
        <item x="4404"/>
        <item x="3409"/>
        <item x="2713"/>
        <item x="3151"/>
        <item x="4356"/>
        <item x="4352"/>
        <item x="2705"/>
        <item x="2652"/>
        <item x="4379"/>
        <item x="1563"/>
        <item x="5860"/>
        <item x="3302"/>
        <item x="3"/>
        <item x="5460"/>
        <item x="4422"/>
        <item x="2592"/>
        <item x="2667"/>
        <item x="5541"/>
        <item x="2597"/>
        <item x="3293"/>
        <item x="4346"/>
        <item x="3286"/>
        <item x="5800"/>
        <item x="3169"/>
        <item x="3332"/>
        <item x="1539"/>
        <item x="3290"/>
        <item x="1552"/>
        <item x="5508"/>
        <item x="3922"/>
        <item x="3166"/>
        <item x="4365"/>
        <item x="4529"/>
        <item x="5510"/>
        <item x="2475"/>
        <item x="3429"/>
        <item x="3224"/>
        <item x="3428"/>
        <item x="4351"/>
        <item x="3276"/>
        <item x="3172"/>
        <item x="4371"/>
        <item x="5463"/>
        <item x="3168"/>
        <item x="3367"/>
        <item x="1553"/>
        <item x="804"/>
        <item x="2601"/>
        <item x="3312"/>
        <item x="2645"/>
        <item x="1483"/>
        <item x="2602"/>
        <item x="805"/>
        <item x="2635"/>
        <item x="796"/>
        <item x="3769"/>
        <item x="1562"/>
        <item x="1482"/>
        <item x="770"/>
        <item x="20"/>
        <item x="1569"/>
        <item x="4364"/>
        <item x="3229"/>
        <item x="746"/>
        <item x="5840"/>
        <item x="2680"/>
        <item x="3381"/>
        <item x="12"/>
        <item x="4360"/>
        <item x="4348"/>
        <item x="852"/>
        <item x="4381"/>
        <item x="5511"/>
        <item x="1434"/>
        <item x="2581"/>
        <item x="3281"/>
        <item x="4377"/>
        <item x="4307"/>
        <item x="4398"/>
        <item x="67"/>
        <item x="3237"/>
        <item x="3414"/>
        <item x="2609"/>
        <item x="4368"/>
        <item x="2640"/>
        <item x="5517"/>
        <item x="5507"/>
        <item x="3958"/>
        <item x="1458"/>
        <item x="4359"/>
        <item x="32"/>
        <item x="2627"/>
        <item x="4413"/>
        <item x="857"/>
        <item x="5477"/>
        <item x="16"/>
        <item x="718"/>
        <item x="5549"/>
        <item x="2630"/>
        <item x="3218"/>
        <item x="3413"/>
        <item x="5764"/>
        <item x="2613"/>
        <item x="3277"/>
        <item x="5842"/>
        <item x="856"/>
        <item x="3238"/>
        <item x="138"/>
        <item x="2588"/>
        <item x="1538"/>
        <item x="774"/>
        <item x="72"/>
        <item x="4399"/>
        <item x="129"/>
        <item x="3164"/>
        <item x="5"/>
        <item x="5850"/>
        <item x="3174"/>
        <item x="2697"/>
        <item x="3419"/>
        <item x="3983"/>
        <item x="2646"/>
        <item x="3765"/>
        <item x="3235"/>
        <item x="4409"/>
        <item x="3869"/>
        <item x="1540"/>
        <item x="5504"/>
        <item x="3315"/>
        <item x="2692"/>
        <item x="5539"/>
        <item x="4342"/>
        <item x="4412"/>
        <item x="4369"/>
        <item x="5521"/>
        <item x="48"/>
        <item x="4382"/>
        <item x="4383"/>
        <item x="90"/>
        <item x="3362"/>
        <item x="1438"/>
        <item x="3216"/>
        <item x="3209"/>
        <item x="5570"/>
        <item x="3904"/>
        <item x="777"/>
        <item x="23"/>
        <item x="29"/>
        <item x="2594"/>
        <item x="3978"/>
        <item x="2695"/>
        <item x="744"/>
        <item x="5505"/>
        <item x="3969"/>
        <item x="3271"/>
        <item x="2639"/>
        <item x="5542"/>
        <item x="3100"/>
        <item x="781"/>
        <item x="34"/>
        <item x="3226"/>
        <item x="64"/>
        <item x="75"/>
        <item x="830"/>
        <item x="831"/>
        <item x="5846"/>
        <item x="2585"/>
        <item x="55"/>
        <item x="5526"/>
        <item x="5550"/>
        <item x="2628"/>
        <item x="2593"/>
        <item x="2643"/>
        <item x="4416"/>
        <item x="1521"/>
        <item x="775"/>
        <item x="855"/>
        <item x="36"/>
        <item x="101"/>
        <item x="3935"/>
        <item x="5833"/>
        <item x="2584"/>
        <item x="1556"/>
        <item x="4353"/>
        <item x="2661"/>
        <item x="1099"/>
        <item x="2647"/>
        <item x="4000"/>
        <item x="3233"/>
        <item x="5442"/>
        <item x="762"/>
        <item x="3228"/>
        <item x="5853"/>
        <item x="3285"/>
        <item x="81"/>
        <item x="5516"/>
        <item x="822"/>
        <item x="5523"/>
        <item x="2648"/>
        <item x="3961"/>
        <item x="68"/>
        <item x="10"/>
        <item x="3905"/>
        <item x="3957"/>
        <item x="2644"/>
        <item x="3410"/>
        <item x="2579"/>
        <item x="2698"/>
        <item x="3943"/>
        <item x="116"/>
        <item x="4290"/>
        <item x="5545"/>
        <item x="3996"/>
        <item x="1439"/>
        <item x="3217"/>
        <item x="5543"/>
        <item x="5552"/>
        <item x="5561"/>
        <item x="5462"/>
        <item x="722"/>
        <item x="6"/>
        <item x="5524"/>
        <item x="1544"/>
        <item x="4292"/>
        <item x="3305"/>
        <item x="3320"/>
        <item x="4334"/>
        <item x="3267"/>
        <item x="3424"/>
        <item x="3297"/>
        <item x="5534"/>
        <item x="779"/>
        <item x="1988"/>
        <item x="2665"/>
        <item x="797"/>
        <item x="4400"/>
        <item x="802"/>
        <item x="798"/>
        <item x="41"/>
        <item x="792"/>
        <item x="1510"/>
        <item x="2669"/>
        <item x="794"/>
        <item x="2694"/>
        <item x="768"/>
        <item x="4370"/>
        <item x="5563"/>
        <item x="73"/>
        <item x="2583"/>
        <item x="2614"/>
        <item x="4361"/>
        <item x="3863"/>
        <item x="2600"/>
        <item x="5559"/>
        <item x="3819"/>
        <item x="21"/>
        <item x="3219"/>
        <item x="88"/>
        <item x="795"/>
        <item x="142"/>
        <item x="133"/>
        <item x="14"/>
        <item x="5574"/>
        <item x="40"/>
        <item x="772"/>
        <item x="60"/>
        <item x="826"/>
        <item x="755"/>
        <item x="5572"/>
        <item x="2578"/>
        <item x="4403"/>
        <item x="819"/>
        <item x="3420"/>
        <item x="2709"/>
        <item x="99"/>
        <item x="128"/>
        <item x="727"/>
        <item x="2679"/>
        <item x="5546"/>
        <item x="3987"/>
        <item x="848"/>
        <item x="3967"/>
        <item x="3900"/>
        <item x="2666"/>
        <item x="89"/>
        <item x="771"/>
        <item x="19"/>
        <item x="1432"/>
        <item x="5851"/>
        <item x="780"/>
        <item x="754"/>
        <item x="137"/>
        <item x="31"/>
        <item x="2574"/>
        <item x="3165"/>
        <item x="141"/>
        <item x="27"/>
        <item x="35"/>
        <item x="827"/>
        <item x="3826"/>
        <item x="3278"/>
        <item x="5527"/>
        <item x="3906"/>
        <item x="745"/>
        <item x="5540"/>
        <item x="111"/>
        <item x="1047"/>
        <item x="3800"/>
        <item x="5451"/>
        <item x="5551"/>
        <item x="28"/>
        <item x="844"/>
        <item x="834"/>
        <item x="5513"/>
        <item x="84"/>
        <item x="2637"/>
        <item x="3163"/>
        <item x="3915"/>
        <item x="767"/>
        <item x="3673"/>
        <item x="3926"/>
        <item x="2576"/>
        <item x="2528"/>
        <item x="3768"/>
        <item x="833"/>
        <item x="136"/>
        <item x="854"/>
        <item x="5512"/>
        <item x="756"/>
        <item x="2591"/>
        <item x="3854"/>
        <item x="725"/>
        <item x="115"/>
        <item x="6390"/>
        <item x="3270"/>
        <item x="5544"/>
        <item x="1997"/>
        <item x="5553"/>
        <item x="3887"/>
        <item x="3891"/>
        <item x="806"/>
        <item x="3939"/>
        <item x="783"/>
        <item x="729"/>
        <item x="808"/>
        <item x="3402"/>
        <item x="79"/>
        <item x="791"/>
        <item x="790"/>
        <item x="127"/>
        <item x="3372"/>
        <item x="3048"/>
        <item x="4395"/>
        <item x="124"/>
        <item x="1430"/>
        <item x="3385"/>
        <item x="80"/>
        <item x="3965"/>
        <item x="730"/>
        <item x="71"/>
        <item x="3767"/>
        <item x="740"/>
        <item x="5558"/>
        <item x="3874"/>
        <item x="776"/>
        <item x="74"/>
        <item x="3818"/>
        <item x="3097"/>
        <item x="807"/>
        <item x="2575"/>
        <item x="5533"/>
        <item x="4344"/>
        <item x="4343"/>
        <item x="107"/>
        <item x="93"/>
        <item x="743"/>
        <item x="30"/>
        <item x="125"/>
        <item x="726"/>
        <item x="83"/>
        <item x="3856"/>
        <item x="59"/>
        <item x="5503"/>
        <item x="3820"/>
        <item x="3864"/>
        <item x="18"/>
        <item x="2708"/>
        <item x="847"/>
        <item x="787"/>
        <item x="832"/>
        <item x="3752"/>
        <item x="3269"/>
        <item x="3878"/>
        <item x="4291"/>
        <item x="1986"/>
        <item x="2707"/>
        <item x="3272"/>
        <item x="9"/>
        <item x="22"/>
        <item x="742"/>
        <item x="2655"/>
        <item x="43"/>
        <item x="5816"/>
        <item x="2595"/>
        <item x="3167"/>
        <item x="4960"/>
        <item x="82"/>
        <item x="100"/>
        <item x="823"/>
        <item x="39"/>
        <item x="3241"/>
        <item x="3266"/>
        <item x="57"/>
        <item x="1987"/>
        <item x="5525"/>
        <item x="3777"/>
        <item x="1484"/>
        <item x="1995"/>
        <item x="4"/>
        <item x="3358"/>
        <item x="120"/>
        <item x="5571"/>
        <item x="4530"/>
        <item x="3154"/>
        <item x="4386"/>
        <item x="2700"/>
        <item x="3948"/>
        <item x="3855"/>
        <item x="4478"/>
        <item x="2603"/>
        <item x="720"/>
        <item x="3862"/>
        <item x="3974"/>
        <item x="62"/>
        <item x="738"/>
        <item x="5852"/>
        <item x="3215"/>
        <item x="5497"/>
        <item x="3310"/>
        <item x="3822"/>
        <item x="3045"/>
        <item x="1474"/>
        <item x="63"/>
        <item x="3913"/>
        <item x="1996"/>
        <item x="3834"/>
        <item x="2587"/>
        <item x="3306"/>
        <item x="2657"/>
        <item x="717"/>
        <item x="3363"/>
        <item x="3268"/>
        <item x="3766"/>
        <item x="824"/>
        <item x="5576"/>
        <item x="1536"/>
        <item x="4396"/>
        <item x="3162"/>
        <item x="769"/>
        <item x="3966"/>
        <item x="140"/>
        <item x="5515"/>
        <item x="3621"/>
        <item x="1535"/>
        <item x="843"/>
        <item x="5573"/>
        <item x="1431"/>
        <item x="3952"/>
        <item x="58"/>
        <item x="849"/>
        <item x="3280"/>
        <item x="5575"/>
        <item x="2596"/>
        <item x="5548"/>
        <item x="134"/>
        <item x="5562"/>
        <item x="95"/>
        <item x="3175"/>
        <item x="739"/>
        <item x="2906"/>
        <item x="5557"/>
        <item x="842"/>
        <item x="846"/>
        <item x="2476"/>
        <item x="70"/>
        <item x="2000"/>
        <item x="2605"/>
        <item x="3857"/>
        <item x="1984"/>
        <item x="1667"/>
        <item x="131"/>
        <item x="3333"/>
        <item x="4817"/>
        <item x="92"/>
        <item x="8"/>
        <item x="1962"/>
        <item x="119"/>
        <item x="5554"/>
        <item x="1543"/>
        <item x="3751"/>
        <item x="132"/>
        <item x="814"/>
        <item x="785"/>
        <item x="3804"/>
        <item x="719"/>
        <item x="1615"/>
        <item x="793"/>
        <item x="5675"/>
        <item x="835"/>
        <item x="13"/>
        <item x="3259"/>
        <item x="66"/>
        <item x="26"/>
        <item x="3803"/>
        <item x="3824"/>
        <item x="716"/>
        <item x="52"/>
        <item x="3827"/>
        <item x="850"/>
        <item x="5564"/>
        <item x="3865"/>
        <item x="5569"/>
        <item x="2656"/>
        <item x="118"/>
        <item x="4387"/>
        <item x="2"/>
        <item x="3775"/>
        <item x="1993"/>
        <item x="1910"/>
        <item x="3802"/>
        <item x="61"/>
        <item x="3830"/>
        <item x="17"/>
        <item x="2617"/>
        <item x="829"/>
        <item x="3189"/>
        <item x="1671"/>
        <item x="839"/>
        <item x="728"/>
        <item x="3859"/>
        <item x="820"/>
        <item x="4765"/>
        <item x="3829"/>
        <item x="114"/>
        <item x="3809"/>
        <item x="1992"/>
        <item x="786"/>
        <item x="5556"/>
        <item x="2604"/>
        <item x="1906"/>
        <item x="2525"/>
        <item x="78"/>
        <item x="121"/>
        <item x="3776"/>
        <item x="3386"/>
        <item x="3847"/>
        <item x="845"/>
        <item x="1373"/>
        <item x="5765"/>
        <item x="3770"/>
        <item x="3778"/>
        <item x="5514"/>
        <item x="65"/>
        <item x="3750"/>
        <item x="5478"/>
        <item x="123"/>
        <item x="87"/>
        <item x="130"/>
        <item x="2687"/>
        <item x="1390"/>
        <item x="821"/>
        <item x="5529"/>
        <item x="741"/>
        <item x="1767"/>
        <item x="4475"/>
        <item x="69"/>
        <item x="3828"/>
        <item x="3771"/>
        <item x="56"/>
        <item x="104"/>
        <item x="3227"/>
        <item x="778"/>
        <item x="1999"/>
        <item x="3833"/>
        <item x="1423"/>
        <item x="5555"/>
        <item x="735"/>
        <item x="5565"/>
        <item x="1"/>
        <item x="3782"/>
        <item x="838"/>
        <item x="2582"/>
        <item x="0"/>
        <item x="731"/>
        <item x="3415"/>
        <item x="1321"/>
        <item x="1526"/>
        <item x="1990"/>
        <item x="3825"/>
        <item x="5623"/>
        <item x="840"/>
        <item x="2590"/>
        <item x="112"/>
        <item x="53"/>
        <item x="1421"/>
        <item x="229"/>
        <item x="3832"/>
        <item x="3817"/>
        <item x="1371"/>
        <item x="3823"/>
        <item x="715"/>
        <item x="2473"/>
        <item x="1320"/>
        <item x="3774"/>
        <item x="1989"/>
        <item x="5560"/>
        <item x="3858"/>
        <item x="1983"/>
        <item x="1991"/>
        <item x="246"/>
        <item x="135"/>
        <item x="3334"/>
        <item x="3311"/>
        <item x="724"/>
        <item x="228"/>
        <item x="3835"/>
        <item x="1370"/>
        <item x="139"/>
        <item x="1424"/>
        <item x="3805"/>
        <item x="3861"/>
        <item x="3836"/>
        <item x="1763"/>
        <item x="109"/>
        <item x="1389"/>
        <item x="758"/>
        <item x="734"/>
        <item x="110"/>
        <item x="1337"/>
        <item x="220"/>
        <item x="3970"/>
        <item x="836"/>
        <item x="1765"/>
        <item x="5817"/>
        <item x="44"/>
        <item x="3806"/>
        <item x="6338"/>
        <item x="1387"/>
        <item x="4527"/>
        <item x="117"/>
        <item x="773"/>
        <item x="733"/>
        <item x="1372"/>
        <item x="3757"/>
        <item x="54"/>
        <item x="1998"/>
        <item x="210"/>
        <item x="108"/>
        <item x="810"/>
        <item x="3773"/>
        <item x="3756"/>
        <item x="3807"/>
        <item x="3779"/>
        <item x="737"/>
        <item x="227"/>
        <item x="721"/>
        <item x="3755"/>
        <item x="788"/>
        <item x="1425"/>
        <item x="194"/>
        <item x="1960"/>
        <item x="837"/>
        <item x="91"/>
        <item x="122"/>
        <item x="1908"/>
        <item x="1361"/>
        <item x="3724"/>
        <item x="3279"/>
        <item x="3860"/>
        <item x="1323"/>
        <item x="1860"/>
        <item x="2001"/>
        <item x="1375"/>
        <item x="3759"/>
        <item x="784"/>
        <item x="1749"/>
        <item x="3848"/>
        <item x="3837"/>
        <item x="1334"/>
        <item x="1412"/>
        <item x="3753"/>
        <item x="1422"/>
        <item x="3772"/>
        <item x="789"/>
        <item x="3808"/>
        <item x="1336"/>
        <item x="5568"/>
        <item x="1388"/>
        <item x="245"/>
        <item x="1359"/>
        <item x="1403"/>
        <item x="1353"/>
        <item x="2670"/>
        <item x="1427"/>
        <item x="1335"/>
        <item x="4335"/>
        <item x="1338"/>
        <item x="1319"/>
        <item x="5566"/>
        <item x="1318"/>
        <item x="3849"/>
        <item x="1354"/>
        <item x="3917"/>
        <item x="3811"/>
        <item x="176"/>
        <item x="5567"/>
        <item x="3785"/>
        <item x="3780"/>
        <item x="1316"/>
        <item x="3754"/>
        <item x="1368"/>
        <item x="3846"/>
        <item x="3852"/>
        <item x="4956"/>
        <item x="1819"/>
        <item x="1428"/>
        <item x="3850"/>
        <item x="180"/>
        <item x="1357"/>
        <item x="1324"/>
        <item x="1325"/>
        <item x="1355"/>
        <item x="1909"/>
        <item x="219"/>
        <item x="231"/>
        <item x="192"/>
        <item x="1429"/>
        <item x="1764"/>
        <item x="244"/>
        <item x="3795"/>
        <item x="3719"/>
        <item x="207"/>
        <item x="1364"/>
        <item x="1376"/>
        <item x="281"/>
        <item x="3796"/>
        <item x="226"/>
        <item x="825"/>
        <item x="150"/>
        <item x="190"/>
        <item x="1941"/>
        <item x="1360"/>
        <item x="193"/>
        <item x="3794"/>
        <item x="1411"/>
        <item x="3845"/>
        <item x="3783"/>
        <item x="1472"/>
        <item x="272"/>
        <item x="191"/>
        <item x="3797"/>
        <item x="1369"/>
        <item x="1426"/>
        <item x="736"/>
        <item x="2820"/>
        <item x="3383"/>
        <item x="2768"/>
        <item x="3793"/>
        <item x="436"/>
        <item x="3784"/>
        <item x="259"/>
        <item x="3840"/>
        <item x="5547"/>
        <item x="1420"/>
        <item x="1414"/>
        <item x="1750"/>
        <item x="202"/>
        <item x="1317"/>
        <item x="1408"/>
        <item x="1307"/>
        <item x="1619"/>
        <item x="233"/>
        <item x="1309"/>
        <item x="126"/>
        <item x="1766"/>
        <item x="723"/>
        <item x="1377"/>
        <item x="1747"/>
        <item x="1322"/>
        <item x="3841"/>
        <item x="1363"/>
        <item x="1362"/>
        <item x="1402"/>
        <item x="4908"/>
        <item x="3331"/>
        <item x="3851"/>
        <item x="5530"/>
        <item x="167"/>
        <item x="1349"/>
        <item x="2767"/>
        <item x="4904"/>
        <item x="3798"/>
        <item x="1527"/>
        <item x="1975"/>
        <item x="218"/>
        <item x="1728"/>
        <item x="1374"/>
        <item x="1961"/>
        <item x="2750"/>
        <item x="1748"/>
        <item x="254"/>
        <item x="1299"/>
        <item x="215"/>
        <item x="1356"/>
        <item x="1405"/>
        <item x="175"/>
        <item x="179"/>
        <item x="476"/>
        <item x="1817"/>
        <item x="1406"/>
        <item x="3959"/>
        <item x="454"/>
        <item x="1753"/>
        <item x="211"/>
        <item x="2618"/>
        <item x="243"/>
        <item x="96"/>
        <item x="2764"/>
        <item x="203"/>
        <item x="3810"/>
        <item x="155"/>
        <item x="105"/>
        <item x="440"/>
        <item x="181"/>
        <item x="168"/>
        <item x="3730"/>
        <item x="1413"/>
        <item x="3813"/>
        <item x="1775"/>
        <item x="1301"/>
        <item x="3742"/>
        <item x="225"/>
        <item x="1945"/>
        <item x="462"/>
        <item x="3790"/>
        <item x="1410"/>
        <item x="1818"/>
        <item x="451"/>
        <item x="222"/>
        <item x="480"/>
        <item x="3789"/>
        <item x="279"/>
        <item x="1399"/>
        <item x="1346"/>
        <item x="3743"/>
        <item x="441"/>
        <item x="1416"/>
        <item x="1719"/>
        <item x="1741"/>
        <item x="3788"/>
        <item x="1358"/>
        <item x="438"/>
        <item x="3838"/>
        <item x="1726"/>
        <item x="271"/>
        <item x="106"/>
        <item x="3786"/>
        <item x="224"/>
        <item x="1404"/>
        <item x="154"/>
        <item x="2776"/>
        <item x="1297"/>
        <item x="177"/>
        <item x="1305"/>
        <item x="1347"/>
        <item x="1419"/>
        <item x="3758"/>
        <item x="1310"/>
        <item x="280"/>
        <item x="1298"/>
        <item x="270"/>
        <item x="1407"/>
        <item x="1311"/>
        <item x="1771"/>
        <item x="1326"/>
        <item x="1312"/>
        <item x="198"/>
        <item x="285"/>
        <item x="232"/>
        <item x="759"/>
        <item x="1802"/>
        <item x="3733"/>
        <item x="3725"/>
        <item x="1398"/>
        <item x="230"/>
        <item x="1306"/>
        <item x="208"/>
        <item x="3842"/>
        <item x="209"/>
        <item x="174"/>
        <item x="828"/>
        <item x="1409"/>
        <item x="1721"/>
        <item x="3853"/>
        <item x="3242"/>
        <item x="1352"/>
        <item x="5479"/>
        <item x="3732"/>
        <item x="3843"/>
        <item x="463"/>
        <item x="2765"/>
        <item x="1475"/>
        <item x="223"/>
        <item x="166"/>
        <item x="1308"/>
        <item x="449"/>
        <item x="258"/>
        <item x="1801"/>
        <item x="204"/>
        <item x="1302"/>
        <item x="284"/>
        <item x="1768"/>
        <item x="458"/>
        <item x="453"/>
        <item x="1524"/>
        <item x="178"/>
        <item x="3729"/>
        <item x="1752"/>
        <item x="439"/>
        <item x="2671"/>
        <item x="1773"/>
        <item x="1774"/>
        <item x="217"/>
        <item x="1731"/>
        <item x="1755"/>
        <item x="1893"/>
        <item x="205"/>
        <item x="732"/>
        <item x="255"/>
        <item x="3728"/>
        <item x="445"/>
        <item x="2794"/>
        <item x="4332"/>
        <item x="1959"/>
        <item x="1783"/>
        <item x="250"/>
        <item x="1985"/>
        <item x="477"/>
        <item x="3101"/>
        <item x="172"/>
        <item x="1776"/>
        <item x="3745"/>
        <item x="1943"/>
        <item x="1907"/>
        <item x="146"/>
        <item x="478"/>
        <item x="1816"/>
        <item x="460"/>
        <item x="216"/>
        <item x="1784"/>
        <item x="5762"/>
        <item x="274"/>
        <item x="465"/>
        <item x="1391"/>
        <item x="1380"/>
        <item x="1919"/>
        <item x="1415"/>
        <item x="447"/>
        <item x="3747"/>
        <item x="1348"/>
        <item x="1738"/>
        <item x="1936"/>
        <item x="1944"/>
        <item x="1751"/>
        <item x="3190"/>
        <item x="1799"/>
        <item x="1351"/>
        <item x="3736"/>
        <item x="242"/>
        <item x="3718"/>
        <item x="153"/>
        <item x="1966"/>
        <item x="443"/>
        <item x="1974"/>
        <item x="1914"/>
        <item x="841"/>
        <item x="221"/>
        <item x="276"/>
        <item x="1732"/>
        <item x="1963"/>
        <item x="1743"/>
        <item x="493"/>
        <item x="2728"/>
        <item x="200"/>
        <item x="1918"/>
        <item x="1722"/>
        <item x="1892"/>
        <item x="1418"/>
        <item x="3741"/>
        <item x="157"/>
        <item x="1793"/>
        <item x="165"/>
        <item x="268"/>
        <item x="97"/>
        <item x="450"/>
        <item x="2781"/>
        <item x="1935"/>
        <item x="1723"/>
        <item x="2529"/>
        <item x="3761"/>
        <item x="2766"/>
        <item x="2832"/>
        <item x="1345"/>
        <item x="1365"/>
        <item x="206"/>
        <item x="479"/>
        <item x="2833"/>
        <item x="3737"/>
        <item x="1777"/>
        <item x="267"/>
        <item x="1754"/>
        <item x="2802"/>
        <item x="1730"/>
        <item x="1947"/>
        <item x="45"/>
        <item x="2755"/>
        <item x="2819"/>
        <item x="1970"/>
        <item x="1294"/>
        <item x="2732"/>
        <item x="2754"/>
        <item x="434"/>
        <item x="2724"/>
        <item x="1772"/>
        <item x="1780"/>
        <item x="170"/>
        <item x="1327"/>
        <item x="1939"/>
        <item x="158"/>
        <item x="435"/>
        <item x="2720"/>
        <item x="1725"/>
        <item x="452"/>
        <item x="278"/>
        <item x="3831"/>
        <item x="113"/>
        <item x="461"/>
        <item x="489"/>
        <item x="2741"/>
        <item x="3839"/>
        <item x="283"/>
        <item x="201"/>
        <item x="236"/>
        <item x="446"/>
        <item x="811"/>
        <item x="444"/>
        <item x="1827"/>
        <item x="1378"/>
        <item x="1994"/>
        <item x="173"/>
        <item x="1303"/>
        <item x="1971"/>
        <item x="1982"/>
        <item x="5814"/>
        <item x="1740"/>
        <item x="455"/>
        <item x="3744"/>
        <item x="3748"/>
        <item x="1745"/>
        <item x="1727"/>
        <item x="264"/>
        <item x="2743"/>
        <item x="3801"/>
        <item x="2818"/>
        <item x="2846"/>
        <item x="1746"/>
        <item x="2619"/>
        <item x="263"/>
        <item x="1973"/>
        <item x="3749"/>
        <item x="1958"/>
        <item x="1845"/>
        <item x="183"/>
        <item x="1366"/>
        <item x="1396"/>
        <item x="261"/>
        <item x="2729"/>
        <item x="1852"/>
        <item x="235"/>
        <item x="1300"/>
        <item x="3781"/>
        <item x="1800"/>
        <item x="260"/>
        <item x="3723"/>
        <item x="1757"/>
        <item x="432"/>
        <item x="1967"/>
        <item x="466"/>
        <item x="1854"/>
        <item x="1820"/>
        <item x="2777"/>
        <item x="275"/>
        <item x="532"/>
        <item x="1938"/>
        <item x="213"/>
        <item x="195"/>
        <item x="515"/>
        <item x="1804"/>
        <item x="448"/>
        <item x="3955"/>
        <item x="1823"/>
        <item x="1923"/>
        <item x="1386"/>
        <item x="1397"/>
        <item x="1916"/>
        <item x="1304"/>
        <item x="2775"/>
        <item x="1895"/>
        <item x="1739"/>
        <item x="1978"/>
        <item x="1917"/>
        <item x="467"/>
        <item x="1344"/>
        <item x="2798"/>
        <item x="2751"/>
        <item x="212"/>
        <item x="4384"/>
        <item x="247"/>
        <item x="1785"/>
        <item x="459"/>
        <item x="257"/>
        <item x="1896"/>
        <item x="3746"/>
        <item x="3903"/>
        <item x="252"/>
        <item x="1853"/>
        <item x="2772"/>
        <item x="182"/>
        <item x="1417"/>
        <item x="3731"/>
        <item x="163"/>
        <item x="1756"/>
        <item x="1720"/>
        <item x="1969"/>
        <item x="1292"/>
        <item x="530"/>
        <item x="488"/>
        <item x="2785"/>
        <item x="1769"/>
        <item x="3720"/>
        <item x="2803"/>
        <item x="149"/>
        <item x="273"/>
        <item x="2746"/>
        <item x="1293"/>
        <item x="277"/>
        <item x="2749"/>
        <item x="1806"/>
        <item x="1828"/>
        <item x="1328"/>
        <item x="4479"/>
        <item x="1313"/>
        <item x="1976"/>
        <item x="3791"/>
        <item x="2753"/>
        <item x="2789"/>
        <item x="2793"/>
        <item x="1778"/>
        <item x="464"/>
        <item x="2723"/>
        <item x="251"/>
        <item x="2784"/>
        <item x="1891"/>
        <item x="1934"/>
        <item x="1798"/>
        <item x="214"/>
        <item x="152"/>
        <item x="1367"/>
        <item x="238"/>
        <item x="42"/>
        <item x="1831"/>
        <item x="3727"/>
        <item x="2742"/>
        <item x="184"/>
        <item x="1791"/>
        <item x="159"/>
        <item x="1343"/>
        <item x="1782"/>
        <item x="4531"/>
        <item x="234"/>
        <item x="1926"/>
        <item x="491"/>
        <item x="3049"/>
        <item x="3734"/>
        <item x="3738"/>
        <item x="266"/>
        <item x="1314"/>
        <item x="171"/>
        <item x="2817"/>
        <item x="1716"/>
        <item x="1342"/>
        <item x="1339"/>
        <item x="1900"/>
        <item x="1815"/>
        <item x="1742"/>
        <item x="1952"/>
        <item x="1824"/>
        <item x="1832"/>
        <item x="2845"/>
        <item x="1718"/>
        <item x="1736"/>
        <item x="1795"/>
        <item x="433"/>
        <item x="2737"/>
        <item x="1805"/>
        <item x="2668"/>
        <item x="1401"/>
        <item x="1921"/>
        <item x="2745"/>
        <item x="253"/>
        <item x="2801"/>
        <item x="437"/>
        <item x="1912"/>
        <item x="199"/>
        <item x="1315"/>
        <item x="1897"/>
        <item x="2727"/>
        <item x="1781"/>
        <item x="1825"/>
        <item x="497"/>
        <item x="1792"/>
        <item x="1291"/>
        <item x="1977"/>
        <item x="510"/>
        <item x="506"/>
        <item x="2797"/>
        <item x="1395"/>
        <item x="148"/>
        <item x="2774"/>
        <item x="147"/>
        <item x="5531"/>
        <item x="169"/>
        <item x="2828"/>
        <item x="2616"/>
        <item x="1911"/>
        <item x="1833"/>
        <item x="457"/>
        <item x="1744"/>
        <item x="1786"/>
        <item x="282"/>
        <item x="1856"/>
        <item x="2858"/>
        <item x="469"/>
        <item x="3792"/>
        <item x="442"/>
        <item x="262"/>
        <item x="162"/>
        <item x="495"/>
        <item x="1843"/>
        <item x="1735"/>
        <item x="1770"/>
        <item x="164"/>
        <item x="1925"/>
        <item x="1350"/>
        <item x="531"/>
        <item x="2850"/>
        <item x="1729"/>
        <item x="1290"/>
        <item x="456"/>
        <item x="528"/>
        <item x="2726"/>
        <item x="501"/>
        <item x="2855"/>
        <item x="1948"/>
        <item x="1788"/>
        <item x="2805"/>
        <item x="265"/>
        <item x="2722"/>
        <item x="468"/>
        <item x="3814"/>
        <item x="2748"/>
        <item x="496"/>
        <item x="186"/>
        <item x="1809"/>
        <item x="1857"/>
        <item x="1737"/>
        <item x="1913"/>
        <item x="1888"/>
        <item x="1965"/>
        <item x="1968"/>
        <item x="1790"/>
        <item x="1733"/>
        <item x="3739"/>
        <item x="161"/>
        <item x="1826"/>
        <item x="3907"/>
        <item x="4388"/>
        <item x="2778"/>
        <item x="2477"/>
        <item x="567"/>
        <item x="2854"/>
        <item x="1979"/>
        <item x="1717"/>
        <item x="514"/>
        <item x="2859"/>
        <item x="2740"/>
        <item x="2731"/>
        <item x="94"/>
        <item x="3799"/>
        <item x="812"/>
        <item x="1858"/>
        <item x="1797"/>
        <item x="1837"/>
        <item x="505"/>
        <item x="1807"/>
        <item x="2783"/>
        <item x="1841"/>
        <item x="1920"/>
        <item x="1734"/>
        <item x="2836"/>
        <item x="1394"/>
        <item x="486"/>
        <item x="2792"/>
        <item x="1847"/>
        <item x="1296"/>
        <item x="1915"/>
        <item x="269"/>
        <item x="1855"/>
        <item x="156"/>
        <item x="2816"/>
        <item x="1836"/>
        <item x="1846"/>
        <item x="1883"/>
        <item x="2849"/>
        <item x="2831"/>
        <item x="2824"/>
        <item x="529"/>
        <item x="2853"/>
        <item x="1789"/>
        <item x="558"/>
        <item x="504"/>
        <item x="1980"/>
        <item x="431"/>
        <item x="1866"/>
        <item x="2800"/>
        <item x="1811"/>
        <item x="502"/>
        <item x="2796"/>
        <item x="1886"/>
        <item x="1844"/>
        <item x="2790"/>
        <item x="3787"/>
        <item x="3726"/>
        <item x="1884"/>
        <item x="2842"/>
        <item x="1949"/>
        <item x="3240"/>
        <item x="1887"/>
        <item x="2779"/>
        <item x="1830"/>
        <item x="1849"/>
        <item x="2752"/>
        <item x="2841"/>
        <item x="3844"/>
        <item x="2851"/>
        <item x="1933"/>
        <item x="494"/>
        <item x="545"/>
        <item x="2827"/>
        <item x="2788"/>
        <item x="498"/>
        <item x="2807"/>
        <item x="2733"/>
        <item x="1937"/>
        <item x="151"/>
        <item x="1865"/>
        <item x="503"/>
        <item x="1803"/>
        <item x="1382"/>
        <item x="4336"/>
        <item x="1821"/>
        <item x="1931"/>
        <item x="2744"/>
        <item x="3188"/>
        <item x="3735"/>
        <item x="1850"/>
        <item x="499"/>
        <item x="517"/>
        <item x="1932"/>
        <item x="2829"/>
        <item x="490"/>
        <item x="513"/>
        <item x="1794"/>
        <item x="1379"/>
        <item x="1964"/>
        <item x="484"/>
        <item x="1898"/>
        <item x="511"/>
        <item x="1946"/>
        <item x="1928"/>
        <item x="2852"/>
        <item x="1927"/>
        <item x="1834"/>
        <item x="197"/>
        <item x="563"/>
        <item x="1951"/>
        <item x="1930"/>
        <item x="1871"/>
        <item x="1759"/>
        <item x="1787"/>
        <item x="541"/>
        <item x="760"/>
        <item x="1796"/>
        <item x="2782"/>
        <item x="540"/>
        <item x="1894"/>
        <item x="2736"/>
        <item x="1899"/>
        <item x="512"/>
        <item x="1840"/>
        <item x="2847"/>
        <item x="1862"/>
        <item x="1924"/>
        <item x="1848"/>
        <item x="570"/>
        <item x="470"/>
        <item x="1981"/>
        <item x="556"/>
        <item x="2735"/>
        <item x="472"/>
        <item x="160"/>
        <item x="248"/>
        <item x="485"/>
        <item x="2806"/>
        <item x="2758"/>
        <item x="543"/>
        <item x="508"/>
        <item x="1341"/>
        <item x="2739"/>
        <item x="1874"/>
        <item x="2718"/>
        <item x="1808"/>
        <item x="1289"/>
        <item x="2837"/>
        <item x="1340"/>
        <item x="487"/>
        <item x="565"/>
        <item x="481"/>
        <item x="3740"/>
        <item x="2721"/>
        <item x="566"/>
        <item x="2747"/>
        <item x="1869"/>
        <item x="2791"/>
        <item x="1779"/>
        <item x="145"/>
        <item x="564"/>
        <item x="562"/>
        <item x="547"/>
        <item x="554"/>
        <item x="256"/>
        <item x="1873"/>
        <item x="1882"/>
        <item x="1835"/>
        <item x="1929"/>
        <item x="569"/>
        <item x="2844"/>
        <item x="2787"/>
        <item x="429"/>
        <item x="2804"/>
        <item x="143"/>
        <item x="2730"/>
        <item x="144"/>
        <item x="1870"/>
        <item x="1295"/>
        <item x="2826"/>
        <item x="3762"/>
        <item x="500"/>
        <item x="2799"/>
        <item x="1724"/>
        <item x="1954"/>
        <item x="2838"/>
        <item x="2773"/>
        <item x="2738"/>
        <item x="2848"/>
        <item x="544"/>
        <item x="2825"/>
        <item x="5476"/>
        <item x="571"/>
        <item x="519"/>
        <item x="1839"/>
        <item x="549"/>
        <item x="1864"/>
        <item x="507"/>
        <item x="2719"/>
        <item x="2857"/>
        <item x="1400"/>
        <item x="2834"/>
        <item x="2840"/>
        <item x="1851"/>
        <item x="516"/>
        <item x="196"/>
        <item x="2835"/>
        <item x="3387"/>
        <item x="1393"/>
        <item x="2810"/>
        <item x="533"/>
        <item x="3243"/>
        <item x="1950"/>
        <item x="559"/>
        <item x="557"/>
        <item x="1288"/>
        <item x="550"/>
        <item x="524"/>
        <item x="2786"/>
        <item x="1838"/>
        <item x="1889"/>
        <item x="2756"/>
        <item x="1842"/>
        <item x="2757"/>
        <item x="482"/>
        <item x="430"/>
        <item x="2795"/>
        <item x="1890"/>
        <item x="1287"/>
        <item x="560"/>
        <item x="249"/>
        <item x="546"/>
        <item x="553"/>
        <item x="538"/>
        <item x="1942"/>
        <item x="521"/>
        <item x="2821"/>
        <item x="2734"/>
        <item x="1861"/>
        <item x="3815"/>
        <item x="537"/>
        <item x="548"/>
        <item x="518"/>
        <item x="568"/>
        <item x="2770"/>
        <item x="1528"/>
        <item x="1822"/>
        <item x="539"/>
        <item x="1392"/>
        <item x="1885"/>
        <item x="492"/>
        <item x="555"/>
        <item x="5766"/>
        <item x="536"/>
        <item x="1875"/>
        <item x="2839"/>
        <item x="509"/>
        <item x="552"/>
        <item x="1881"/>
        <item x="1863"/>
        <item x="3191"/>
        <item x="522"/>
        <item x="551"/>
        <item x="1879"/>
        <item x="2856"/>
        <item x="1878"/>
        <item x="1877"/>
        <item x="809"/>
        <item x="1330"/>
        <item x="1922"/>
        <item x="1902"/>
        <item x="2771"/>
        <item x="1868"/>
        <item x="5818"/>
        <item x="757"/>
        <item x="2809"/>
        <item x="98"/>
        <item x="1829"/>
        <item x="1940"/>
        <item x="520"/>
        <item x="561"/>
        <item x="2808"/>
        <item x="239"/>
        <item x="2812"/>
        <item x="473"/>
        <item x="1476"/>
        <item x="2823"/>
        <item x="2780"/>
        <item x="483"/>
        <item x="1880"/>
        <item x="5528"/>
        <item x="3763"/>
        <item x="2769"/>
        <item x="2843"/>
        <item x="1876"/>
        <item x="1872"/>
        <item x="534"/>
        <item x="1972"/>
        <item x="187"/>
        <item x="3335"/>
        <item x="46"/>
        <item x="2717"/>
        <item x="2725"/>
        <item x="1331"/>
        <item x="2760"/>
        <item x="535"/>
        <item x="1383"/>
        <item x="240"/>
        <item x="1760"/>
        <item x="1812"/>
        <item x="2822"/>
        <item x="542"/>
        <item x="1955"/>
        <item x="2672"/>
        <item x="5480"/>
        <item x="1867"/>
        <item x="3812"/>
        <item x="525"/>
        <item x="2813"/>
        <item x="5532"/>
        <item x="1384"/>
        <item x="2830"/>
        <item x="3244"/>
        <item x="1956"/>
        <item x="1903"/>
        <item x="188"/>
        <item x="237"/>
        <item x="1859"/>
        <item x="3760"/>
        <item x="813"/>
        <item x="185"/>
        <item x="2620"/>
        <item x="1953"/>
        <item x="761"/>
        <item x="3192"/>
        <item x="3816"/>
        <item x="474"/>
        <item x="2761"/>
        <item x="1813"/>
        <item x="2814"/>
        <item x="1904"/>
        <item x="1758"/>
        <item x="526"/>
        <item x="1761"/>
        <item x="471"/>
        <item x="2759"/>
        <item x="1332"/>
        <item x="2762"/>
        <item x="1810"/>
        <item x="2811"/>
        <item x="1901"/>
        <item x="1329"/>
        <item x="1381"/>
        <item x="523"/>
        <item x="3764"/>
        <item x="241"/>
        <item x="1957"/>
        <item x="189"/>
        <item x="1385"/>
        <item x="475"/>
        <item x="2815"/>
        <item x="1814"/>
        <item x="1762"/>
        <item x="527"/>
        <item x="1333"/>
        <item x="2763"/>
        <item x="1905"/>
        <item x="6435"/>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s>
  <rowFields count="1">
    <field x="0"/>
  </rowFields>
  <rowItems count="11">
    <i>
      <x v="3"/>
    </i>
    <i>
      <x v="1"/>
    </i>
    <i>
      <x v="9"/>
    </i>
    <i>
      <x v="5"/>
    </i>
    <i>
      <x/>
    </i>
    <i>
      <x v="7"/>
    </i>
    <i>
      <x v="6"/>
    </i>
    <i>
      <x v="8"/>
    </i>
    <i>
      <x v="2"/>
    </i>
    <i>
      <x v="4"/>
    </i>
    <i t="grand">
      <x/>
    </i>
  </rowItems>
  <colItems count="1">
    <i/>
  </colItems>
  <pageFields count="1">
    <pageField fld="3" hier="-1"/>
  </pageFields>
  <dataFields count="1">
    <dataField name="Average of Weekly_Sales" fld="3" subtotal="average" baseField="0" baseItem="0" numFmtId="165"/>
  </dataFields>
  <formats count="2">
    <format dxfId="144">
      <pivotArea collapsedLevelsAreSubtotals="1" fieldPosition="0">
        <references count="1">
          <reference field="0"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145">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3"/>
          </reference>
        </references>
      </pivotArea>
    </chartFormat>
    <chartFormat chart="0" format="2" series="1">
      <pivotArea type="data" outline="0" fieldPosition="0">
        <references count="2">
          <reference field="4294967294" count="1" selected="0">
            <x v="0"/>
          </reference>
          <reference field="0" count="1" selected="0">
            <x v="13"/>
          </reference>
        </references>
      </pivotArea>
    </chartFormat>
    <chartFormat chart="0" format="3" series="1">
      <pivotArea type="data" outline="0" fieldPosition="0">
        <references count="2">
          <reference field="4294967294" count="1" selected="0">
            <x v="0"/>
          </reference>
          <reference field="0" count="1" selected="0">
            <x v="12"/>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26"/>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38"/>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589E4C-1645-4CC8-ACF4-1697912C8500}"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22:B126" firstHeaderRow="1" firstDataRow="1" firstDataCol="1"/>
  <pivotFields count="13">
    <pivotField showAll="0">
      <items count="47">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 showAll="0"/>
    <pivotField showAll="0">
      <items count="14">
        <item x="11"/>
        <item x="0"/>
        <item x="1"/>
        <item x="2"/>
        <item x="3"/>
        <item x="4"/>
        <item x="5"/>
        <item x="6"/>
        <item x="7"/>
        <item x="8"/>
        <item x="9"/>
        <item x="10"/>
        <item h="1" x="12"/>
        <item t="default"/>
      </items>
    </pivotField>
    <pivotField dataField="1" showAll="0"/>
    <pivotField showAll="0">
      <items count="4">
        <item x="1"/>
        <item x="0"/>
        <item x="2"/>
        <item t="default"/>
      </items>
    </pivotField>
    <pivotField showAll="0" sortType="descending"/>
    <pivotField showAll="0"/>
    <pivotField showAll="0"/>
    <pivotField showAll="0"/>
    <pivotField showAll="0"/>
    <pivotField axis="axisRow" showAll="0">
      <items count="5">
        <item x="0"/>
        <item x="2"/>
        <item x="1"/>
        <item h="1" x="3"/>
        <item t="default"/>
      </items>
    </pivotField>
    <pivotField showAll="0"/>
    <pivotField showAll="0"/>
  </pivotFields>
  <rowFields count="1">
    <field x="10"/>
  </rowFields>
  <rowItems count="4">
    <i>
      <x/>
    </i>
    <i>
      <x v="1"/>
    </i>
    <i>
      <x v="2"/>
    </i>
    <i t="grand">
      <x/>
    </i>
  </rowItems>
  <colItems count="1">
    <i/>
  </colItems>
  <dataFields count="1">
    <dataField name="Average of Weekly_Sales" fld="3" subtotal="average" baseField="5" baseItem="5" numFmtId="165"/>
  </dataFields>
  <chartFormats count="5">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11CBD3-BFCA-42DE-A450-2F6C70A42FFF}"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3:B107" firstHeaderRow="1" firstDataRow="1" firstDataCol="1"/>
  <pivotFields count="13">
    <pivotField showAll="0">
      <items count="47">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 showAll="0"/>
    <pivotField showAll="0">
      <items count="14">
        <item x="11"/>
        <item x="0"/>
        <item x="1"/>
        <item x="2"/>
        <item x="3"/>
        <item x="4"/>
        <item x="5"/>
        <item x="6"/>
        <item x="7"/>
        <item x="8"/>
        <item x="9"/>
        <item x="10"/>
        <item h="1" x="12"/>
        <item t="default"/>
      </items>
    </pivotField>
    <pivotField dataField="1" showAll="0"/>
    <pivotField showAll="0">
      <items count="4">
        <item x="1"/>
        <item x="0"/>
        <item x="2"/>
        <item t="default"/>
      </items>
    </pivotField>
    <pivotField showAll="0" sortType="descending"/>
    <pivotField showAll="0"/>
    <pivotField showAll="0"/>
    <pivotField axis="axisRow" showAll="0">
      <items count="5">
        <item x="2"/>
        <item x="1"/>
        <item x="0"/>
        <item h="1" x="3"/>
        <item t="default"/>
      </items>
    </pivotField>
    <pivotField showAll="0"/>
    <pivotField showAll="0"/>
    <pivotField showAll="0"/>
    <pivotField showAll="0"/>
  </pivotFields>
  <rowFields count="1">
    <field x="8"/>
  </rowFields>
  <rowItems count="4">
    <i>
      <x/>
    </i>
    <i>
      <x v="1"/>
    </i>
    <i>
      <x v="2"/>
    </i>
    <i t="grand">
      <x/>
    </i>
  </rowItems>
  <colItems count="1">
    <i/>
  </colItems>
  <dataFields count="1">
    <dataField name="Average of Weekly_Sales" fld="3" subtotal="average" baseField="5" baseItem="5" numFmtId="165"/>
  </dataFields>
  <chartFormats count="6">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0837C7-9043-4EB8-9824-DCE16842DD57}"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5:B89" firstHeaderRow="1" firstDataRow="1" firstDataCol="1"/>
  <pivotFields count="13">
    <pivotField showAll="0">
      <items count="47">
        <item x="0"/>
        <item x="1"/>
        <item x="2"/>
        <item x="3"/>
        <item x="4"/>
        <item x="5"/>
        <item x="6"/>
        <item x="7"/>
        <item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 showAll="0"/>
    <pivotField showAll="0">
      <items count="14">
        <item x="11"/>
        <item x="0"/>
        <item x="1"/>
        <item x="2"/>
        <item x="3"/>
        <item x="4"/>
        <item x="5"/>
        <item x="6"/>
        <item x="7"/>
        <item x="8"/>
        <item x="9"/>
        <item x="10"/>
        <item h="1" x="12"/>
        <item t="default"/>
      </items>
    </pivotField>
    <pivotField dataField="1" showAll="0"/>
    <pivotField showAll="0">
      <items count="4">
        <item x="1"/>
        <item x="0"/>
        <item x="2"/>
        <item t="default"/>
      </items>
    </pivotField>
    <pivotField showAll="0" sortType="descending"/>
    <pivotField showAll="0"/>
    <pivotField showAll="0"/>
    <pivotField showAll="0"/>
    <pivotField showAll="0"/>
    <pivotField showAll="0"/>
    <pivotField showAll="0"/>
    <pivotField axis="axisRow" showAll="0">
      <items count="5">
        <item x="2"/>
        <item x="0"/>
        <item x="1"/>
        <item h="1" x="3"/>
        <item t="default"/>
      </items>
    </pivotField>
  </pivotFields>
  <rowFields count="1">
    <field x="12"/>
  </rowFields>
  <rowItems count="4">
    <i>
      <x/>
    </i>
    <i>
      <x v="1"/>
    </i>
    <i>
      <x v="2"/>
    </i>
    <i t="grand">
      <x/>
    </i>
  </rowItems>
  <colItems count="1">
    <i/>
  </colItems>
  <dataFields count="1">
    <dataField name="Average of Weekly_Sales" fld="3" subtotal="average" baseField="5" baseItem="5" numFmtId="165"/>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1B9633-9561-402A-ABB9-4292CD73E346}" autoFormatId="16" applyNumberFormats="0" applyBorderFormats="0" applyFontFormats="0" applyPatternFormats="0" applyAlignmentFormats="0" applyWidthHeightFormats="0">
  <queryTableRefresh nextId="9">
    <queryTableFields count="8">
      <queryTableField id="1" name="Store" tableColumnId="1"/>
      <queryTableField id="2" name="Date" tableColumnId="2"/>
      <queryTableField id="3" name="Weekly_Sales" tableColumnId="3"/>
      <queryTableField id="4" name="Holiday_Flag" tableColumnId="4"/>
      <queryTableField id="5" name="Temperature" tableColumnId="5"/>
      <queryTableField id="6" name="Fuel_Price" tableColumnId="6"/>
      <queryTableField id="7" name="CPI" tableColumnId="7"/>
      <queryTableField id="8" name="Unemploymen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6379A4A-2B03-49D4-8630-E1A25589D7CB}" autoFormatId="16" applyNumberFormats="0" applyBorderFormats="0" applyFontFormats="0" applyPatternFormats="0" applyAlignmentFormats="0" applyWidthHeightFormats="0">
  <queryTableRefresh nextId="17" unboundColumnsRight="1">
    <queryTableFields count="13">
      <queryTableField id="1" name="Store" tableColumnId="1"/>
      <queryTableField id="2" name="Date" tableColumnId="2"/>
      <queryTableField id="16" dataBound="0" tableColumnId="14"/>
      <queryTableField id="3" name="Weekly_Sales" tableColumnId="3"/>
      <queryTableField id="4" name="Holiday_Flag" tableColumnId="4"/>
      <queryTableField id="5" name="Temperature" tableColumnId="5"/>
      <queryTableField id="9" dataBound="0" tableColumnId="9"/>
      <queryTableField id="6" name="Fuel_Price" tableColumnId="6"/>
      <queryTableField id="11" dataBound="0" tableColumnId="12"/>
      <queryTableField id="7" name="CPI" tableColumnId="7"/>
      <queryTableField id="12" dataBound="0" tableColumnId="13"/>
      <queryTableField id="8" name="Unemployment" tableColumnId="8"/>
      <queryTableField id="10"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2B68AFD-DFE6-4C39-8E77-5F0109FFA53D}" sourceName="Store">
  <pivotTables>
    <pivotTable tabId="4" name="PivotTable1"/>
    <pivotTable tabId="4" name="PivotTable2"/>
    <pivotTable tabId="4" name="PivotTable3"/>
    <pivotTable tabId="4" name="PivotTable4"/>
    <pivotTable tabId="4" name="PivotTable5"/>
    <pivotTable tabId="4" name="PivotTable6"/>
  </pivotTables>
  <data>
    <tabular pivotCacheId="1796569898">
      <items count="46">
        <i x="0" s="1"/>
        <i x="1" s="1"/>
        <i x="2" s="1"/>
        <i x="3" s="1"/>
        <i x="4" s="1"/>
        <i x="5" s="1"/>
        <i x="6" s="1"/>
        <i x="7" s="1"/>
        <i x="8" s="1"/>
        <i x="9" s="1"/>
        <i x="10"/>
        <i x="11"/>
        <i x="12"/>
        <i x="13"/>
        <i x="14"/>
        <i x="15"/>
        <i x="16"/>
        <i x="17"/>
        <i x="18"/>
        <i x="19"/>
        <i x="20"/>
        <i x="21"/>
        <i x="22"/>
        <i x="23"/>
        <i x="24"/>
        <i x="25"/>
        <i x="26"/>
        <i x="27"/>
        <i x="28"/>
        <i x="29"/>
        <i x="30"/>
        <i x="31"/>
        <i x="32"/>
        <i x="33"/>
        <i x="34"/>
        <i x="35"/>
        <i x="36"/>
        <i x="37"/>
        <i x="38"/>
        <i x="39"/>
        <i x="40"/>
        <i x="41"/>
        <i x="42"/>
        <i x="43"/>
        <i x="44"/>
        <i x="4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FEBF0D2-8C16-4210-8229-CC383EA45889}" sourceName="Month">
  <pivotTables>
    <pivotTable tabId="4" name="PivotTable1"/>
    <pivotTable tabId="4" name="PivotTable2"/>
    <pivotTable tabId="4" name="PivotTable3"/>
    <pivotTable tabId="4" name="PivotTable4"/>
    <pivotTable tabId="4" name="PivotTable5"/>
    <pivotTable tabId="4" name="PivotTable6"/>
  </pivotTables>
  <data>
    <tabular pivotCacheId="1796569898">
      <items count="13">
        <i x="11" s="1"/>
        <i x="0" s="1"/>
        <i x="1" s="1"/>
        <i x="2" s="1"/>
        <i x="3" s="1"/>
        <i x="4" s="1"/>
        <i x="5" s="1"/>
        <i x="6" s="1"/>
        <i x="7" s="1"/>
        <i x="8" s="1"/>
        <i x="9" s="1"/>
        <i x="10" s="1"/>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Flag" xr10:uid="{3FC42CD4-264B-4883-8CE7-734E41212CB5}" sourceName="Holiday_Flag">
  <pivotTables>
    <pivotTable tabId="4" name="PivotTable1"/>
    <pivotTable tabId="4" name="PivotTable2"/>
    <pivotTable tabId="4" name="PivotTable3"/>
    <pivotTable tabId="4" name="PivotTable4"/>
    <pivotTable tabId="4" name="PivotTable5"/>
    <pivotTable tabId="4" name="PivotTable6"/>
  </pivotTables>
  <data>
    <tabular pivotCacheId="1796569898">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2FFE21F0-0C98-4E17-874B-3F0405660C3E}" cache="Slicer_Store" caption="Store" rowHeight="234950"/>
  <slicer name="Month" xr10:uid="{A9EA4A0D-A09D-4280-BA7C-E02733C65241}" cache="Slicer_Month" caption="Month" rowHeight="234950"/>
  <slicer name="Holiday_Flag" xr10:uid="{45D6E934-BB27-4AA4-A37B-743DBF6C1501}" cache="Slicer_Holiday_Flag" caption="Holiday_Flag"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9B86D0-AB8E-413B-9C90-A928F5B35B63}" name="Table_walmart_sales_dataset_of_45stores" displayName="Table_walmart_sales_dataset_of_45stores" ref="A1:H6436" tableType="queryTable" totalsRowShown="0">
  <autoFilter ref="A1:H6436" xr:uid="{1C9B86D0-AB8E-413B-9C90-A928F5B35B63}"/>
  <tableColumns count="8">
    <tableColumn id="1" xr3:uid="{2674C157-42F5-42D4-99E1-B8B0771366A5}" uniqueName="1" name="Store" queryTableFieldId="1"/>
    <tableColumn id="2" xr3:uid="{82DBD5CB-02E7-4DC4-AAC4-6988A31E15F3}" uniqueName="2" name="Date" queryTableFieldId="2" dataDxfId="157"/>
    <tableColumn id="3" xr3:uid="{5A67CCF4-D70A-4324-BD86-3FE56AAB8253}" uniqueName="3" name="Weekly_Sales" queryTableFieldId="3"/>
    <tableColumn id="4" xr3:uid="{3F6AEB43-2733-4EB6-B496-E42F99D3460E}" uniqueName="4" name="Holiday_Flag" queryTableFieldId="4"/>
    <tableColumn id="5" xr3:uid="{4EBC7904-2B48-4775-8AF1-A63244FD6115}" uniqueName="5" name="Temperature" queryTableFieldId="5"/>
    <tableColumn id="6" xr3:uid="{3D15CF60-BCBA-4209-8B8B-9B9CB74AA1D1}" uniqueName="6" name="Fuel_Price" queryTableFieldId="6"/>
    <tableColumn id="7" xr3:uid="{39E7C5BE-8608-4E01-95B5-7EC598A2E237}" uniqueName="7" name="CPI" queryTableFieldId="7"/>
    <tableColumn id="8" xr3:uid="{47D0F442-1DEF-44E1-A07A-697FF0765E3F}" uniqueName="8" name="Unemployment"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3EF9A6-D59E-4BC2-95D2-24F318D4DE8B}" name="Table_walmart_sales_dataset_of_45stores3" displayName="Table_walmart_sales_dataset_of_45stores3" ref="A1:M6436" tableType="queryTable" totalsRowShown="0">
  <autoFilter ref="A1:M6436" xr:uid="{1C9B86D0-AB8E-413B-9C90-A928F5B35B63}"/>
  <tableColumns count="13">
    <tableColumn id="1" xr3:uid="{41AC6727-8D83-453C-A9DA-03281C679E76}" uniqueName="1" name="Store" queryTableFieldId="1"/>
    <tableColumn id="2" xr3:uid="{58CCC309-42D9-403D-BDD3-0E598F747860}" uniqueName="2" name="Date" queryTableFieldId="2" dataDxfId="147"/>
    <tableColumn id="14" xr3:uid="{F1565DAD-1DC7-48F4-871F-0ECFE42CD7B5}" uniqueName="14" name="Month" queryTableFieldId="16" dataDxfId="146">
      <calculatedColumnFormula>TEXT(B2, "mmm")</calculatedColumnFormula>
    </tableColumn>
    <tableColumn id="3" xr3:uid="{0C856105-5EF2-4E91-937C-9F69AA729C11}" uniqueName="3" name="Weekly_Sales" queryTableFieldId="3" dataDxfId="156"/>
    <tableColumn id="4" xr3:uid="{A498D1D3-D12E-4511-9A2E-10D2A451A10F}" uniqueName="4" name="Holiday_Flag" queryTableFieldId="4"/>
    <tableColumn id="5" xr3:uid="{6FBB9F7D-79E6-457D-882E-0E98CC471CFD}" uniqueName="5" name="Temperature" queryTableFieldId="5" dataDxfId="155"/>
    <tableColumn id="9" xr3:uid="{E734F545-6F7E-4FD4-9C9B-4D967DF8F152}" uniqueName="9" name="Temperature_Brackets" queryTableFieldId="9" dataDxfId="154">
      <calculatedColumnFormula array="1">_xlfn.IFS(F2&gt;=86,"Hot Week (More Than 85°F)",F2&lt;50,"Cold Week (Less Than 50°F)",TRUE,"Normal Week")</calculatedColumnFormula>
    </tableColumn>
    <tableColumn id="6" xr3:uid="{AFB65A47-1AB2-4FD5-BF3A-37F9AD19A8FA}" uniqueName="6" name="Fuel_Price" queryTableFieldId="6" dataDxfId="153"/>
    <tableColumn id="12" xr3:uid="{206EE03A-C9BA-4000-A268-E918C72818FD}" uniqueName="12" name="Fuel_Price_Brackets" queryTableFieldId="11" dataDxfId="152">
      <calculatedColumnFormula array="1">_xlfn.IFS(H2&gt;3.5,"Above Average",H2&lt;3,"Below Average",TRUE,"Average")</calculatedColumnFormula>
    </tableColumn>
    <tableColumn id="7" xr3:uid="{2B4CEE62-E7B6-4FBC-9644-E72FBA82B9E2}" uniqueName="7" name="CPI" queryTableFieldId="7" dataDxfId="151"/>
    <tableColumn id="13" xr3:uid="{17CAEEF5-4710-4408-911B-577A9235BB55}" uniqueName="13" name="CPI Brackets" queryTableFieldId="12" dataDxfId="150">
      <calculatedColumnFormula array="1">_xlfn.IFS(J2&gt;200,"Above Average",J2&lt;155,"Below Average",TRUE,"Average")</calculatedColumnFormula>
    </tableColumn>
    <tableColumn id="8" xr3:uid="{CF0C7D08-C1F5-49C1-9260-4B7C8E2FD247}" uniqueName="8" name="Unemployment" queryTableFieldId="8" dataDxfId="149" dataCellStyle="Percent"/>
    <tableColumn id="10" xr3:uid="{7D2B7FEA-198D-40D4-8132-EC3FEB50ECD0}" uniqueName="10" name="Unemployment_Brackets" queryTableFieldId="10" dataDxfId="148" dataCellStyle="Percent">
      <calculatedColumnFormula array="1">_xlfn.IFS(L2&gt;9,"Above Average",L2&lt;8,"Below Average",TRUE,"Average")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87C10-2278-4445-B620-871879E8B3AB}">
  <dimension ref="A1:H6436"/>
  <sheetViews>
    <sheetView topLeftCell="A6381" workbookViewId="0">
      <selection activeCell="C16" sqref="C16:C6436"/>
    </sheetView>
  </sheetViews>
  <sheetFormatPr defaultRowHeight="14.4" x14ac:dyDescent="0.3"/>
  <cols>
    <col min="1" max="1" width="7.6640625" bestFit="1" customWidth="1"/>
    <col min="2" max="2" width="10.33203125" bestFit="1" customWidth="1"/>
    <col min="3" max="3" width="14.6640625" bestFit="1" customWidth="1"/>
    <col min="4" max="4" width="13.88671875" bestFit="1" customWidth="1"/>
    <col min="5" max="5" width="14.109375" bestFit="1" customWidth="1"/>
    <col min="6" max="6" width="11.77734375" bestFit="1" customWidth="1"/>
    <col min="7" max="7" width="12" bestFit="1" customWidth="1"/>
    <col min="8" max="8" width="16.5546875" bestFit="1" customWidth="1"/>
  </cols>
  <sheetData>
    <row r="1" spans="1:8" x14ac:dyDescent="0.3">
      <c r="A1" t="s">
        <v>0</v>
      </c>
      <c r="B1" t="s">
        <v>1</v>
      </c>
      <c r="C1" t="s">
        <v>2</v>
      </c>
      <c r="D1" t="s">
        <v>3</v>
      </c>
      <c r="E1" t="s">
        <v>4</v>
      </c>
      <c r="F1" t="s">
        <v>5</v>
      </c>
      <c r="G1" t="s">
        <v>6</v>
      </c>
      <c r="H1" t="s">
        <v>7</v>
      </c>
    </row>
    <row r="2" spans="1:8" x14ac:dyDescent="0.3">
      <c r="A2">
        <v>1</v>
      </c>
      <c r="B2" t="s">
        <v>8</v>
      </c>
      <c r="C2">
        <v>1643690.9</v>
      </c>
      <c r="D2">
        <v>0</v>
      </c>
      <c r="E2">
        <v>42.31</v>
      </c>
      <c r="F2">
        <v>2.5720000000000001</v>
      </c>
      <c r="G2">
        <v>211.0963582</v>
      </c>
      <c r="H2">
        <v>8.1059999999999999</v>
      </c>
    </row>
    <row r="3" spans="1:8" x14ac:dyDescent="0.3">
      <c r="A3">
        <v>1</v>
      </c>
      <c r="B3" t="s">
        <v>9</v>
      </c>
      <c r="C3">
        <v>1641957.44</v>
      </c>
      <c r="D3">
        <v>1</v>
      </c>
      <c r="E3">
        <v>38.51</v>
      </c>
      <c r="F3">
        <v>2.548</v>
      </c>
      <c r="G3">
        <v>211.2421698</v>
      </c>
      <c r="H3">
        <v>8.1059999999999999</v>
      </c>
    </row>
    <row r="4" spans="1:8" x14ac:dyDescent="0.3">
      <c r="A4">
        <v>1</v>
      </c>
      <c r="B4" t="s">
        <v>10</v>
      </c>
      <c r="C4">
        <v>1611968.17</v>
      </c>
      <c r="D4">
        <v>0</v>
      </c>
      <c r="E4">
        <v>39.93</v>
      </c>
      <c r="F4">
        <v>2.5139999999999998</v>
      </c>
      <c r="G4">
        <v>211.2891429</v>
      </c>
      <c r="H4">
        <v>8.1059999999999999</v>
      </c>
    </row>
    <row r="5" spans="1:8" x14ac:dyDescent="0.3">
      <c r="A5">
        <v>1</v>
      </c>
      <c r="B5" t="s">
        <v>11</v>
      </c>
      <c r="C5">
        <v>1409727.59</v>
      </c>
      <c r="D5">
        <v>0</v>
      </c>
      <c r="E5">
        <v>46.63</v>
      </c>
      <c r="F5">
        <v>2.5609999999999999</v>
      </c>
      <c r="G5">
        <v>211.31964289999999</v>
      </c>
      <c r="H5" s="1">
        <v>8.1059999999999999</v>
      </c>
    </row>
    <row r="6" spans="1:8" x14ac:dyDescent="0.3">
      <c r="A6">
        <v>1</v>
      </c>
      <c r="B6" t="s">
        <v>12</v>
      </c>
      <c r="C6">
        <v>1554806.68</v>
      </c>
      <c r="D6">
        <v>0</v>
      </c>
      <c r="E6">
        <v>46.5</v>
      </c>
      <c r="F6">
        <v>2.625</v>
      </c>
      <c r="G6">
        <v>211.35014290000001</v>
      </c>
      <c r="H6">
        <v>8.1059999999999999</v>
      </c>
    </row>
    <row r="7" spans="1:8" x14ac:dyDescent="0.3">
      <c r="A7">
        <v>1</v>
      </c>
      <c r="B7" t="s">
        <v>13</v>
      </c>
      <c r="C7">
        <v>1439541.59</v>
      </c>
      <c r="D7">
        <v>0</v>
      </c>
      <c r="E7">
        <v>57.79</v>
      </c>
      <c r="F7">
        <v>2.6669999999999998</v>
      </c>
      <c r="G7">
        <v>211.3806429</v>
      </c>
      <c r="H7">
        <v>8.1059999999999999</v>
      </c>
    </row>
    <row r="8" spans="1:8" x14ac:dyDescent="0.3">
      <c r="A8">
        <v>1</v>
      </c>
      <c r="B8" t="s">
        <v>14</v>
      </c>
      <c r="C8">
        <v>1472515.79</v>
      </c>
      <c r="D8">
        <v>0</v>
      </c>
      <c r="E8">
        <v>54.58</v>
      </c>
      <c r="F8">
        <v>2.72</v>
      </c>
      <c r="G8">
        <v>211.21563499999999</v>
      </c>
      <c r="H8">
        <v>8.1059999999999999</v>
      </c>
    </row>
    <row r="9" spans="1:8" x14ac:dyDescent="0.3">
      <c r="A9">
        <v>1</v>
      </c>
      <c r="B9" t="s">
        <v>15</v>
      </c>
      <c r="C9">
        <v>1404429.92</v>
      </c>
      <c r="D9">
        <v>0</v>
      </c>
      <c r="E9">
        <v>51.45</v>
      </c>
      <c r="F9">
        <v>2.7320000000000002</v>
      </c>
      <c r="G9">
        <v>211.01804240000001</v>
      </c>
      <c r="H9">
        <v>8.1059999999999999</v>
      </c>
    </row>
    <row r="10" spans="1:8" x14ac:dyDescent="0.3">
      <c r="A10">
        <v>1</v>
      </c>
      <c r="B10" t="s">
        <v>16</v>
      </c>
      <c r="C10">
        <v>1594968.28</v>
      </c>
      <c r="D10">
        <v>0</v>
      </c>
      <c r="E10">
        <v>62.27</v>
      </c>
      <c r="F10">
        <v>2.7189999999999999</v>
      </c>
      <c r="G10">
        <v>210.8204499</v>
      </c>
      <c r="H10">
        <v>7.8079999999999998</v>
      </c>
    </row>
    <row r="11" spans="1:8" x14ac:dyDescent="0.3">
      <c r="A11">
        <v>1</v>
      </c>
      <c r="B11" t="s">
        <v>17</v>
      </c>
      <c r="C11">
        <v>1545418.53</v>
      </c>
      <c r="D11">
        <v>0</v>
      </c>
      <c r="E11">
        <v>65.86</v>
      </c>
      <c r="F11">
        <v>2.77</v>
      </c>
      <c r="G11">
        <v>210.62285739999999</v>
      </c>
      <c r="H11">
        <v>7.8079999999999998</v>
      </c>
    </row>
    <row r="12" spans="1:8" x14ac:dyDescent="0.3">
      <c r="A12">
        <v>1</v>
      </c>
      <c r="B12" t="s">
        <v>18</v>
      </c>
      <c r="C12">
        <v>1466058.28</v>
      </c>
      <c r="D12">
        <v>0</v>
      </c>
      <c r="E12">
        <v>66.319999999999993</v>
      </c>
      <c r="F12">
        <v>2.8079999999999998</v>
      </c>
      <c r="G12">
        <v>210.48869999999999</v>
      </c>
      <c r="H12">
        <v>7.8079999999999998</v>
      </c>
    </row>
    <row r="13" spans="1:8" x14ac:dyDescent="0.3">
      <c r="A13">
        <v>1</v>
      </c>
      <c r="B13" t="s">
        <v>19</v>
      </c>
      <c r="C13">
        <v>1391256.12</v>
      </c>
      <c r="D13">
        <v>0</v>
      </c>
      <c r="E13">
        <v>64.84</v>
      </c>
      <c r="F13">
        <v>2.7949999999999999</v>
      </c>
      <c r="G13">
        <v>210.43912280000001</v>
      </c>
      <c r="H13">
        <v>7.8079999999999998</v>
      </c>
    </row>
    <row r="14" spans="1:8" x14ac:dyDescent="0.3">
      <c r="A14">
        <v>1</v>
      </c>
      <c r="B14" t="s">
        <v>20</v>
      </c>
      <c r="C14">
        <v>1425100.71</v>
      </c>
      <c r="D14">
        <v>0</v>
      </c>
      <c r="E14">
        <v>67.41</v>
      </c>
      <c r="F14">
        <v>2.78</v>
      </c>
      <c r="G14">
        <v>210.38954559999999</v>
      </c>
      <c r="H14">
        <v>7.8079999999999998</v>
      </c>
    </row>
    <row r="15" spans="1:8" x14ac:dyDescent="0.3">
      <c r="A15">
        <v>1</v>
      </c>
      <c r="B15" t="s">
        <v>21</v>
      </c>
      <c r="C15">
        <v>1603955.12</v>
      </c>
      <c r="D15">
        <v>0</v>
      </c>
      <c r="E15">
        <v>72.55</v>
      </c>
      <c r="F15">
        <v>2.835</v>
      </c>
      <c r="G15">
        <v>210.3399684</v>
      </c>
      <c r="H15">
        <v>7.8079999999999998</v>
      </c>
    </row>
    <row r="16" spans="1:8" x14ac:dyDescent="0.3">
      <c r="A16">
        <v>1</v>
      </c>
      <c r="B16" t="s">
        <v>22</v>
      </c>
      <c r="C16">
        <v>1494251.5</v>
      </c>
      <c r="D16">
        <v>0</v>
      </c>
      <c r="E16">
        <v>74.78</v>
      </c>
      <c r="F16">
        <v>2.8540000000000001</v>
      </c>
      <c r="G16">
        <v>210.33742609999999</v>
      </c>
      <c r="H16">
        <v>7.8079999999999998</v>
      </c>
    </row>
    <row r="17" spans="1:8" x14ac:dyDescent="0.3">
      <c r="A17">
        <v>1</v>
      </c>
      <c r="B17" t="s">
        <v>23</v>
      </c>
      <c r="C17">
        <v>1399662.07</v>
      </c>
      <c r="D17">
        <v>0</v>
      </c>
      <c r="E17">
        <v>76.44</v>
      </c>
      <c r="F17">
        <v>2.8260000000000001</v>
      </c>
      <c r="G17">
        <v>210.61709339999999</v>
      </c>
      <c r="H17">
        <v>7.8079999999999998</v>
      </c>
    </row>
    <row r="18" spans="1:8" x14ac:dyDescent="0.3">
      <c r="A18">
        <v>1</v>
      </c>
      <c r="B18" t="s">
        <v>24</v>
      </c>
      <c r="C18">
        <v>1432069.95</v>
      </c>
      <c r="D18">
        <v>0</v>
      </c>
      <c r="E18">
        <v>80.44</v>
      </c>
      <c r="F18">
        <v>2.7589999999999999</v>
      </c>
      <c r="G18">
        <v>210.89676059999999</v>
      </c>
      <c r="H18">
        <v>7.8079999999999998</v>
      </c>
    </row>
    <row r="19" spans="1:8" x14ac:dyDescent="0.3">
      <c r="A19">
        <v>1</v>
      </c>
      <c r="B19" t="s">
        <v>25</v>
      </c>
      <c r="C19">
        <v>1615524.71</v>
      </c>
      <c r="D19">
        <v>0</v>
      </c>
      <c r="E19">
        <v>80.69</v>
      </c>
      <c r="F19">
        <v>2.7050000000000001</v>
      </c>
      <c r="G19">
        <v>211.1764278</v>
      </c>
      <c r="H19">
        <v>7.8079999999999998</v>
      </c>
    </row>
    <row r="20" spans="1:8" x14ac:dyDescent="0.3">
      <c r="A20">
        <v>1</v>
      </c>
      <c r="B20" t="s">
        <v>26</v>
      </c>
      <c r="C20">
        <v>1542561.09</v>
      </c>
      <c r="D20">
        <v>0</v>
      </c>
      <c r="E20">
        <v>80.430000000000007</v>
      </c>
      <c r="F20">
        <v>2.6680000000000001</v>
      </c>
      <c r="G20">
        <v>211.4560951</v>
      </c>
      <c r="H20">
        <v>7.8079999999999998</v>
      </c>
    </row>
    <row r="21" spans="1:8" x14ac:dyDescent="0.3">
      <c r="A21">
        <v>1</v>
      </c>
      <c r="B21" t="s">
        <v>27</v>
      </c>
      <c r="C21">
        <v>1503284.06</v>
      </c>
      <c r="D21">
        <v>0</v>
      </c>
      <c r="E21">
        <v>84.11</v>
      </c>
      <c r="F21">
        <v>2.637</v>
      </c>
      <c r="G21">
        <v>211.45377189999999</v>
      </c>
      <c r="H21">
        <v>7.8079999999999998</v>
      </c>
    </row>
    <row r="22" spans="1:8" x14ac:dyDescent="0.3">
      <c r="A22">
        <v>1</v>
      </c>
      <c r="B22" t="s">
        <v>28</v>
      </c>
      <c r="C22">
        <v>1422711.6</v>
      </c>
      <c r="D22">
        <v>0</v>
      </c>
      <c r="E22">
        <v>84.34</v>
      </c>
      <c r="F22">
        <v>2.653</v>
      </c>
      <c r="G22">
        <v>211.33865259999999</v>
      </c>
      <c r="H22">
        <v>7.8079999999999998</v>
      </c>
    </row>
    <row r="23" spans="1:8" x14ac:dyDescent="0.3">
      <c r="A23">
        <v>1</v>
      </c>
      <c r="B23" t="s">
        <v>29</v>
      </c>
      <c r="C23">
        <v>1492418.14</v>
      </c>
      <c r="D23">
        <v>0</v>
      </c>
      <c r="E23">
        <v>80.91</v>
      </c>
      <c r="F23">
        <v>2.669</v>
      </c>
      <c r="G23">
        <v>211.22353330000001</v>
      </c>
      <c r="H23">
        <v>7.7869999999999999</v>
      </c>
    </row>
    <row r="24" spans="1:8" x14ac:dyDescent="0.3">
      <c r="A24">
        <v>1</v>
      </c>
      <c r="B24" t="s">
        <v>30</v>
      </c>
      <c r="C24">
        <v>1546074.18</v>
      </c>
      <c r="D24">
        <v>0</v>
      </c>
      <c r="E24">
        <v>80.48</v>
      </c>
      <c r="F24">
        <v>2.6419999999999999</v>
      </c>
      <c r="G24">
        <v>211.10841400000001</v>
      </c>
      <c r="H24">
        <v>7.7869999999999999</v>
      </c>
    </row>
    <row r="25" spans="1:8" x14ac:dyDescent="0.3">
      <c r="A25">
        <v>1</v>
      </c>
      <c r="B25" t="s">
        <v>31</v>
      </c>
      <c r="C25">
        <v>1448938.92</v>
      </c>
      <c r="D25">
        <v>0</v>
      </c>
      <c r="E25">
        <v>83.15</v>
      </c>
      <c r="F25">
        <v>2.6230000000000002</v>
      </c>
      <c r="G25">
        <v>211.10038539999999</v>
      </c>
      <c r="H25">
        <v>7.7869999999999999</v>
      </c>
    </row>
    <row r="26" spans="1:8" x14ac:dyDescent="0.3">
      <c r="A26">
        <v>1</v>
      </c>
      <c r="B26" t="s">
        <v>32</v>
      </c>
      <c r="C26">
        <v>1385065.2</v>
      </c>
      <c r="D26">
        <v>0</v>
      </c>
      <c r="E26">
        <v>83.36</v>
      </c>
      <c r="F26">
        <v>2.6080000000000001</v>
      </c>
      <c r="G26">
        <v>211.2351443</v>
      </c>
      <c r="H26">
        <v>7.7869999999999999</v>
      </c>
    </row>
    <row r="27" spans="1:8" x14ac:dyDescent="0.3">
      <c r="A27">
        <v>1</v>
      </c>
      <c r="B27" t="s">
        <v>33</v>
      </c>
      <c r="C27">
        <v>1371986.6</v>
      </c>
      <c r="D27">
        <v>0</v>
      </c>
      <c r="E27">
        <v>81.84</v>
      </c>
      <c r="F27">
        <v>2.64</v>
      </c>
      <c r="G27">
        <v>211.36990320000001</v>
      </c>
      <c r="H27">
        <v>7.7869999999999999</v>
      </c>
    </row>
    <row r="28" spans="1:8" x14ac:dyDescent="0.3">
      <c r="A28">
        <v>1</v>
      </c>
      <c r="B28" t="s">
        <v>34</v>
      </c>
      <c r="C28">
        <v>1605491.78</v>
      </c>
      <c r="D28">
        <v>0</v>
      </c>
      <c r="E28">
        <v>87.16</v>
      </c>
      <c r="F28">
        <v>2.6269999999999998</v>
      </c>
      <c r="G28">
        <v>211.50466209999999</v>
      </c>
      <c r="H28">
        <v>7.7869999999999999</v>
      </c>
    </row>
    <row r="29" spans="1:8" x14ac:dyDescent="0.3">
      <c r="A29">
        <v>1</v>
      </c>
      <c r="B29" t="s">
        <v>35</v>
      </c>
      <c r="C29">
        <v>1508237.76</v>
      </c>
      <c r="D29">
        <v>0</v>
      </c>
      <c r="E29">
        <v>87</v>
      </c>
      <c r="F29">
        <v>2.6920000000000002</v>
      </c>
      <c r="G29">
        <v>211.63942109999999</v>
      </c>
      <c r="H29">
        <v>7.7869999999999999</v>
      </c>
    </row>
    <row r="30" spans="1:8" x14ac:dyDescent="0.3">
      <c r="A30">
        <v>1</v>
      </c>
      <c r="B30" t="s">
        <v>36</v>
      </c>
      <c r="C30">
        <v>1513080.49</v>
      </c>
      <c r="D30">
        <v>0</v>
      </c>
      <c r="E30">
        <v>86.65</v>
      </c>
      <c r="F30">
        <v>2.6640000000000001</v>
      </c>
      <c r="G30">
        <v>211.60336330000001</v>
      </c>
      <c r="H30">
        <v>7.7869999999999999</v>
      </c>
    </row>
    <row r="31" spans="1:8" x14ac:dyDescent="0.3">
      <c r="A31">
        <v>1</v>
      </c>
      <c r="B31" t="s">
        <v>37</v>
      </c>
      <c r="C31">
        <v>1449142.92</v>
      </c>
      <c r="D31">
        <v>0</v>
      </c>
      <c r="E31">
        <v>85.22</v>
      </c>
      <c r="F31">
        <v>2.6190000000000002</v>
      </c>
      <c r="G31">
        <v>211.5673056</v>
      </c>
      <c r="H31">
        <v>7.7869999999999999</v>
      </c>
    </row>
    <row r="32" spans="1:8" x14ac:dyDescent="0.3">
      <c r="A32">
        <v>1</v>
      </c>
      <c r="B32" t="s">
        <v>38</v>
      </c>
      <c r="C32">
        <v>1540163.53</v>
      </c>
      <c r="D32">
        <v>0</v>
      </c>
      <c r="E32">
        <v>81.209999999999994</v>
      </c>
      <c r="F32">
        <v>2.577</v>
      </c>
      <c r="G32">
        <v>211.53124790000001</v>
      </c>
      <c r="H32">
        <v>7.7869999999999999</v>
      </c>
    </row>
    <row r="33" spans="1:8" x14ac:dyDescent="0.3">
      <c r="A33">
        <v>1</v>
      </c>
      <c r="B33" t="s">
        <v>39</v>
      </c>
      <c r="C33">
        <v>1507460.69</v>
      </c>
      <c r="D33">
        <v>1</v>
      </c>
      <c r="E33">
        <v>78.69</v>
      </c>
      <c r="F33">
        <v>2.5649999999999999</v>
      </c>
      <c r="G33">
        <v>211.4951902</v>
      </c>
      <c r="H33">
        <v>7.7869999999999999</v>
      </c>
    </row>
    <row r="34" spans="1:8" x14ac:dyDescent="0.3">
      <c r="A34">
        <v>1</v>
      </c>
      <c r="B34" t="s">
        <v>40</v>
      </c>
      <c r="C34">
        <v>1430378.67</v>
      </c>
      <c r="D34">
        <v>0</v>
      </c>
      <c r="E34">
        <v>82.11</v>
      </c>
      <c r="F34">
        <v>2.5819999999999999</v>
      </c>
      <c r="G34">
        <v>211.52245959999999</v>
      </c>
      <c r="H34">
        <v>7.7869999999999999</v>
      </c>
    </row>
    <row r="35" spans="1:8" x14ac:dyDescent="0.3">
      <c r="A35">
        <v>1</v>
      </c>
      <c r="B35" t="s">
        <v>41</v>
      </c>
      <c r="C35">
        <v>1351791.03</v>
      </c>
      <c r="D35">
        <v>0</v>
      </c>
      <c r="E35">
        <v>80.94</v>
      </c>
      <c r="F35">
        <v>2.6240000000000001</v>
      </c>
      <c r="G35">
        <v>211.5972246</v>
      </c>
      <c r="H35">
        <v>7.7869999999999999</v>
      </c>
    </row>
    <row r="36" spans="1:8" x14ac:dyDescent="0.3">
      <c r="A36">
        <v>1</v>
      </c>
      <c r="B36" t="s">
        <v>42</v>
      </c>
      <c r="C36">
        <v>1453329.5</v>
      </c>
      <c r="D36">
        <v>0</v>
      </c>
      <c r="E36">
        <v>71.89</v>
      </c>
      <c r="F36">
        <v>2.6030000000000002</v>
      </c>
      <c r="G36">
        <v>211.6719895</v>
      </c>
      <c r="H36">
        <v>7.8380000000000001</v>
      </c>
    </row>
    <row r="37" spans="1:8" x14ac:dyDescent="0.3">
      <c r="A37">
        <v>1</v>
      </c>
      <c r="B37" t="s">
        <v>43</v>
      </c>
      <c r="C37">
        <v>1508239.93</v>
      </c>
      <c r="D37">
        <v>0</v>
      </c>
      <c r="E37">
        <v>63.93</v>
      </c>
      <c r="F37">
        <v>2.633</v>
      </c>
      <c r="G37">
        <v>211.74675439999999</v>
      </c>
      <c r="H37">
        <v>7.8380000000000001</v>
      </c>
    </row>
    <row r="38" spans="1:8" x14ac:dyDescent="0.3">
      <c r="A38">
        <v>1</v>
      </c>
      <c r="B38" t="s">
        <v>44</v>
      </c>
      <c r="C38">
        <v>1459409.1</v>
      </c>
      <c r="D38">
        <v>0</v>
      </c>
      <c r="E38">
        <v>67.180000000000007</v>
      </c>
      <c r="F38">
        <v>2.72</v>
      </c>
      <c r="G38">
        <v>211.81374360000001</v>
      </c>
      <c r="H38">
        <v>7.8380000000000001</v>
      </c>
    </row>
    <row r="39" spans="1:8" x14ac:dyDescent="0.3">
      <c r="A39">
        <v>1</v>
      </c>
      <c r="B39" t="s">
        <v>45</v>
      </c>
      <c r="C39">
        <v>1345454</v>
      </c>
      <c r="D39">
        <v>0</v>
      </c>
      <c r="E39">
        <v>69.86</v>
      </c>
      <c r="F39">
        <v>2.7250000000000001</v>
      </c>
      <c r="G39">
        <v>211.8612937</v>
      </c>
      <c r="H39">
        <v>7.8380000000000001</v>
      </c>
    </row>
    <row r="40" spans="1:8" x14ac:dyDescent="0.3">
      <c r="A40">
        <v>1</v>
      </c>
      <c r="B40" t="s">
        <v>46</v>
      </c>
      <c r="C40">
        <v>1384209.22</v>
      </c>
      <c r="D40">
        <v>0</v>
      </c>
      <c r="E40">
        <v>69.64</v>
      </c>
      <c r="F40">
        <v>2.7160000000000002</v>
      </c>
      <c r="G40">
        <v>211.9088438</v>
      </c>
      <c r="H40">
        <v>7.8380000000000001</v>
      </c>
    </row>
    <row r="41" spans="1:8" x14ac:dyDescent="0.3">
      <c r="A41">
        <v>1</v>
      </c>
      <c r="B41" t="s">
        <v>47</v>
      </c>
      <c r="C41">
        <v>1551659.28</v>
      </c>
      <c r="D41">
        <v>0</v>
      </c>
      <c r="E41">
        <v>58.74</v>
      </c>
      <c r="F41">
        <v>2.6890000000000001</v>
      </c>
      <c r="G41">
        <v>211.95639389999999</v>
      </c>
      <c r="H41">
        <v>7.8380000000000001</v>
      </c>
    </row>
    <row r="42" spans="1:8" x14ac:dyDescent="0.3">
      <c r="A42">
        <v>1</v>
      </c>
      <c r="B42" t="s">
        <v>48</v>
      </c>
      <c r="C42">
        <v>1494479.49</v>
      </c>
      <c r="D42">
        <v>0</v>
      </c>
      <c r="E42">
        <v>59.61</v>
      </c>
      <c r="F42">
        <v>2.7280000000000002</v>
      </c>
      <c r="G42">
        <v>212.00394399999999</v>
      </c>
      <c r="H42">
        <v>7.8380000000000001</v>
      </c>
    </row>
    <row r="43" spans="1:8" x14ac:dyDescent="0.3">
      <c r="A43">
        <v>1</v>
      </c>
      <c r="B43" t="s">
        <v>49</v>
      </c>
      <c r="C43">
        <v>1483784.18</v>
      </c>
      <c r="D43">
        <v>0</v>
      </c>
      <c r="E43">
        <v>51.41</v>
      </c>
      <c r="F43">
        <v>2.7709999999999999</v>
      </c>
      <c r="G43">
        <v>211.8896737</v>
      </c>
      <c r="H43">
        <v>7.8380000000000001</v>
      </c>
    </row>
    <row r="44" spans="1:8" x14ac:dyDescent="0.3">
      <c r="A44">
        <v>1</v>
      </c>
      <c r="B44" t="s">
        <v>50</v>
      </c>
      <c r="C44">
        <v>1955624.11</v>
      </c>
      <c r="D44">
        <v>1</v>
      </c>
      <c r="E44">
        <v>64.52</v>
      </c>
      <c r="F44">
        <v>2.7349999999999999</v>
      </c>
      <c r="G44">
        <v>211.74843329999999</v>
      </c>
      <c r="H44">
        <v>7.8380000000000001</v>
      </c>
    </row>
    <row r="45" spans="1:8" x14ac:dyDescent="0.3">
      <c r="A45">
        <v>1</v>
      </c>
      <c r="B45" t="s">
        <v>51</v>
      </c>
      <c r="C45">
        <v>1548033.78</v>
      </c>
      <c r="D45">
        <v>0</v>
      </c>
      <c r="E45">
        <v>49.27</v>
      </c>
      <c r="F45">
        <v>2.7080000000000002</v>
      </c>
      <c r="G45">
        <v>211.607193</v>
      </c>
      <c r="H45">
        <v>7.8380000000000001</v>
      </c>
    </row>
    <row r="46" spans="1:8" x14ac:dyDescent="0.3">
      <c r="A46">
        <v>1</v>
      </c>
      <c r="B46" t="s">
        <v>52</v>
      </c>
      <c r="C46">
        <v>1682614.26</v>
      </c>
      <c r="D46">
        <v>0</v>
      </c>
      <c r="E46">
        <v>46.33</v>
      </c>
      <c r="F46">
        <v>2.843</v>
      </c>
      <c r="G46">
        <v>211.46595260000001</v>
      </c>
      <c r="H46">
        <v>7.8380000000000001</v>
      </c>
    </row>
    <row r="47" spans="1:8" x14ac:dyDescent="0.3">
      <c r="A47">
        <v>1</v>
      </c>
      <c r="B47" t="s">
        <v>53</v>
      </c>
      <c r="C47">
        <v>1891034.93</v>
      </c>
      <c r="D47">
        <v>0</v>
      </c>
      <c r="E47">
        <v>49.84</v>
      </c>
      <c r="F47">
        <v>2.8690000000000002</v>
      </c>
      <c r="G47">
        <v>211.40531240000001</v>
      </c>
      <c r="H47">
        <v>7.8380000000000001</v>
      </c>
    </row>
    <row r="48" spans="1:8" x14ac:dyDescent="0.3">
      <c r="A48">
        <v>1</v>
      </c>
      <c r="B48" t="s">
        <v>54</v>
      </c>
      <c r="C48">
        <v>2387950.2000000002</v>
      </c>
      <c r="D48">
        <v>0</v>
      </c>
      <c r="E48">
        <v>52.33</v>
      </c>
      <c r="F48">
        <v>2.8860000000000001</v>
      </c>
      <c r="G48">
        <v>211.40512219999999</v>
      </c>
      <c r="H48">
        <v>7.8380000000000001</v>
      </c>
    </row>
    <row r="49" spans="1:8" x14ac:dyDescent="0.3">
      <c r="A49">
        <v>1</v>
      </c>
      <c r="B49" t="s">
        <v>55</v>
      </c>
      <c r="C49">
        <v>1367320.01</v>
      </c>
      <c r="D49">
        <v>1</v>
      </c>
      <c r="E49">
        <v>48.43</v>
      </c>
      <c r="F49">
        <v>2.9430000000000001</v>
      </c>
      <c r="G49">
        <v>211.4049321</v>
      </c>
      <c r="H49">
        <v>7.8380000000000001</v>
      </c>
    </row>
    <row r="50" spans="1:8" x14ac:dyDescent="0.3">
      <c r="A50">
        <v>1</v>
      </c>
      <c r="B50" t="s">
        <v>56</v>
      </c>
      <c r="C50">
        <v>1444732.28</v>
      </c>
      <c r="D50">
        <v>0</v>
      </c>
      <c r="E50">
        <v>48.27</v>
      </c>
      <c r="F50">
        <v>2.976</v>
      </c>
      <c r="G50">
        <v>211.4047419</v>
      </c>
      <c r="H50">
        <v>7.742</v>
      </c>
    </row>
    <row r="51" spans="1:8" x14ac:dyDescent="0.3">
      <c r="A51">
        <v>1</v>
      </c>
      <c r="B51" t="s">
        <v>57</v>
      </c>
      <c r="C51">
        <v>1391013.96</v>
      </c>
      <c r="D51">
        <v>0</v>
      </c>
      <c r="E51">
        <v>35.4</v>
      </c>
      <c r="F51">
        <v>2.9830000000000001</v>
      </c>
      <c r="G51">
        <v>211.45741090000001</v>
      </c>
      <c r="H51">
        <v>7.742</v>
      </c>
    </row>
    <row r="52" spans="1:8" x14ac:dyDescent="0.3">
      <c r="A52">
        <v>1</v>
      </c>
      <c r="B52" t="s">
        <v>58</v>
      </c>
      <c r="C52">
        <v>1327405.42</v>
      </c>
      <c r="D52">
        <v>0</v>
      </c>
      <c r="E52">
        <v>44.04</v>
      </c>
      <c r="F52">
        <v>3.016</v>
      </c>
      <c r="G52">
        <v>211.82723429999999</v>
      </c>
      <c r="H52">
        <v>7.742</v>
      </c>
    </row>
    <row r="53" spans="1:8" x14ac:dyDescent="0.3">
      <c r="A53">
        <v>1</v>
      </c>
      <c r="B53" t="s">
        <v>59</v>
      </c>
      <c r="C53">
        <v>1316899.31</v>
      </c>
      <c r="D53">
        <v>0</v>
      </c>
      <c r="E53">
        <v>43.83</v>
      </c>
      <c r="F53">
        <v>3.01</v>
      </c>
      <c r="G53">
        <v>212.19705769999999</v>
      </c>
      <c r="H53">
        <v>7.742</v>
      </c>
    </row>
    <row r="54" spans="1:8" x14ac:dyDescent="0.3">
      <c r="A54">
        <v>1</v>
      </c>
      <c r="B54" t="s">
        <v>60</v>
      </c>
      <c r="C54">
        <v>1606629.58</v>
      </c>
      <c r="D54">
        <v>0</v>
      </c>
      <c r="E54">
        <v>42.27</v>
      </c>
      <c r="F54">
        <v>2.9889999999999999</v>
      </c>
      <c r="G54">
        <v>212.56688120000001</v>
      </c>
      <c r="H54">
        <v>7.742</v>
      </c>
    </row>
    <row r="55" spans="1:8" x14ac:dyDescent="0.3">
      <c r="A55">
        <v>1</v>
      </c>
      <c r="B55" t="s">
        <v>61</v>
      </c>
      <c r="C55">
        <v>1649614.93</v>
      </c>
      <c r="D55">
        <v>1</v>
      </c>
      <c r="E55">
        <v>36.39</v>
      </c>
      <c r="F55">
        <v>3.0219999999999998</v>
      </c>
      <c r="G55">
        <v>212.93670460000001</v>
      </c>
      <c r="H55">
        <v>7.742</v>
      </c>
    </row>
    <row r="56" spans="1:8" x14ac:dyDescent="0.3">
      <c r="A56">
        <v>1</v>
      </c>
      <c r="B56" t="s">
        <v>62</v>
      </c>
      <c r="C56">
        <v>1686842.78</v>
      </c>
      <c r="D56">
        <v>0</v>
      </c>
      <c r="E56">
        <v>57.36</v>
      </c>
      <c r="F56">
        <v>3.0449999999999999</v>
      </c>
      <c r="G56">
        <v>213.24788530000001</v>
      </c>
      <c r="H56">
        <v>7.742</v>
      </c>
    </row>
    <row r="57" spans="1:8" x14ac:dyDescent="0.3">
      <c r="A57">
        <v>1</v>
      </c>
      <c r="B57" t="s">
        <v>63</v>
      </c>
      <c r="C57">
        <v>1456800.28</v>
      </c>
      <c r="D57">
        <v>0</v>
      </c>
      <c r="E57">
        <v>62.9</v>
      </c>
      <c r="F57">
        <v>3.0649999999999999</v>
      </c>
      <c r="G57">
        <v>213.53560899999999</v>
      </c>
      <c r="H57">
        <v>7.742</v>
      </c>
    </row>
    <row r="58" spans="1:8" x14ac:dyDescent="0.3">
      <c r="A58">
        <v>1</v>
      </c>
      <c r="B58" t="s">
        <v>64</v>
      </c>
      <c r="C58">
        <v>1636263.41</v>
      </c>
      <c r="D58">
        <v>0</v>
      </c>
      <c r="E58">
        <v>59.58</v>
      </c>
      <c r="F58">
        <v>3.2879999999999998</v>
      </c>
      <c r="G58">
        <v>213.82333270000001</v>
      </c>
      <c r="H58">
        <v>7.742</v>
      </c>
    </row>
    <row r="59" spans="1:8" x14ac:dyDescent="0.3">
      <c r="A59">
        <v>1</v>
      </c>
      <c r="B59" t="s">
        <v>65</v>
      </c>
      <c r="C59">
        <v>1553191.63</v>
      </c>
      <c r="D59">
        <v>0</v>
      </c>
      <c r="E59">
        <v>53.56</v>
      </c>
      <c r="F59">
        <v>3.4590000000000001</v>
      </c>
      <c r="G59">
        <v>214.1110564</v>
      </c>
      <c r="H59">
        <v>7.742</v>
      </c>
    </row>
    <row r="60" spans="1:8" x14ac:dyDescent="0.3">
      <c r="A60">
        <v>1</v>
      </c>
      <c r="B60" t="s">
        <v>66</v>
      </c>
      <c r="C60">
        <v>1576818.06</v>
      </c>
      <c r="D60">
        <v>0</v>
      </c>
      <c r="E60">
        <v>62.76</v>
      </c>
      <c r="F60">
        <v>3.488</v>
      </c>
      <c r="G60">
        <v>214.36271139999999</v>
      </c>
      <c r="H60">
        <v>7.742</v>
      </c>
    </row>
    <row r="61" spans="1:8" x14ac:dyDescent="0.3">
      <c r="A61">
        <v>1</v>
      </c>
      <c r="B61" t="s">
        <v>67</v>
      </c>
      <c r="C61">
        <v>1541102.38</v>
      </c>
      <c r="D61">
        <v>0</v>
      </c>
      <c r="E61">
        <v>69.97</v>
      </c>
      <c r="F61">
        <v>3.4729999999999999</v>
      </c>
      <c r="G61">
        <v>214.59993890000001</v>
      </c>
      <c r="H61">
        <v>7.742</v>
      </c>
    </row>
    <row r="62" spans="1:8" x14ac:dyDescent="0.3">
      <c r="A62">
        <v>1</v>
      </c>
      <c r="B62" t="s">
        <v>68</v>
      </c>
      <c r="C62">
        <v>1495064.75</v>
      </c>
      <c r="D62">
        <v>0</v>
      </c>
      <c r="E62">
        <v>59.17</v>
      </c>
      <c r="F62">
        <v>3.524</v>
      </c>
      <c r="G62">
        <v>214.8371664</v>
      </c>
      <c r="H62">
        <v>7.6820000000000004</v>
      </c>
    </row>
    <row r="63" spans="1:8" x14ac:dyDescent="0.3">
      <c r="A63">
        <v>1</v>
      </c>
      <c r="B63" t="s">
        <v>69</v>
      </c>
      <c r="C63">
        <v>1614259.35</v>
      </c>
      <c r="D63">
        <v>0</v>
      </c>
      <c r="E63">
        <v>67.84</v>
      </c>
      <c r="F63">
        <v>3.6219999999999999</v>
      </c>
      <c r="G63">
        <v>215.07439389999999</v>
      </c>
      <c r="H63">
        <v>7.6820000000000004</v>
      </c>
    </row>
    <row r="64" spans="1:8" x14ac:dyDescent="0.3">
      <c r="A64">
        <v>1</v>
      </c>
      <c r="B64" t="s">
        <v>70</v>
      </c>
      <c r="C64">
        <v>1559889</v>
      </c>
      <c r="D64">
        <v>0</v>
      </c>
      <c r="E64">
        <v>71.27</v>
      </c>
      <c r="F64">
        <v>3.7429999999999999</v>
      </c>
      <c r="G64">
        <v>215.29185609999999</v>
      </c>
      <c r="H64">
        <v>7.6820000000000004</v>
      </c>
    </row>
    <row r="65" spans="1:8" x14ac:dyDescent="0.3">
      <c r="A65">
        <v>1</v>
      </c>
      <c r="B65" t="s">
        <v>71</v>
      </c>
      <c r="C65">
        <v>1564819.81</v>
      </c>
      <c r="D65">
        <v>0</v>
      </c>
      <c r="E65">
        <v>72.989999999999995</v>
      </c>
      <c r="F65">
        <v>3.8069999999999999</v>
      </c>
      <c r="G65">
        <v>215.4599053</v>
      </c>
      <c r="H65">
        <v>7.6820000000000004</v>
      </c>
    </row>
    <row r="66" spans="1:8" x14ac:dyDescent="0.3">
      <c r="A66">
        <v>1</v>
      </c>
      <c r="B66" t="s">
        <v>72</v>
      </c>
      <c r="C66">
        <v>1455090.69</v>
      </c>
      <c r="D66">
        <v>0</v>
      </c>
      <c r="E66">
        <v>72.03</v>
      </c>
      <c r="F66">
        <v>3.81</v>
      </c>
      <c r="G66">
        <v>215.62795439999999</v>
      </c>
      <c r="H66">
        <v>7.6820000000000004</v>
      </c>
    </row>
    <row r="67" spans="1:8" x14ac:dyDescent="0.3">
      <c r="A67">
        <v>1</v>
      </c>
      <c r="B67" t="s">
        <v>73</v>
      </c>
      <c r="C67">
        <v>1629391.28</v>
      </c>
      <c r="D67">
        <v>0</v>
      </c>
      <c r="E67">
        <v>64.61</v>
      </c>
      <c r="F67">
        <v>3.9060000000000001</v>
      </c>
      <c r="G67">
        <v>215.79600350000001</v>
      </c>
      <c r="H67">
        <v>7.6820000000000004</v>
      </c>
    </row>
    <row r="68" spans="1:8" x14ac:dyDescent="0.3">
      <c r="A68">
        <v>1</v>
      </c>
      <c r="B68" t="s">
        <v>74</v>
      </c>
      <c r="C68">
        <v>1604775.58</v>
      </c>
      <c r="D68">
        <v>0</v>
      </c>
      <c r="E68">
        <v>75.64</v>
      </c>
      <c r="F68">
        <v>3.899</v>
      </c>
      <c r="G68">
        <v>215.9640526</v>
      </c>
      <c r="H68">
        <v>7.6820000000000004</v>
      </c>
    </row>
    <row r="69" spans="1:8" x14ac:dyDescent="0.3">
      <c r="A69">
        <v>1</v>
      </c>
      <c r="B69" t="s">
        <v>75</v>
      </c>
      <c r="C69">
        <v>1428218.27</v>
      </c>
      <c r="D69">
        <v>0</v>
      </c>
      <c r="E69">
        <v>67.63</v>
      </c>
      <c r="F69">
        <v>3.907</v>
      </c>
      <c r="G69">
        <v>215.7339202</v>
      </c>
      <c r="H69">
        <v>7.6820000000000004</v>
      </c>
    </row>
    <row r="70" spans="1:8" x14ac:dyDescent="0.3">
      <c r="A70">
        <v>1</v>
      </c>
      <c r="B70" t="s">
        <v>76</v>
      </c>
      <c r="C70">
        <v>1466046.67</v>
      </c>
      <c r="D70">
        <v>0</v>
      </c>
      <c r="E70">
        <v>77.72</v>
      </c>
      <c r="F70">
        <v>3.786</v>
      </c>
      <c r="G70">
        <v>215.5037878</v>
      </c>
      <c r="H70">
        <v>7.6820000000000004</v>
      </c>
    </row>
    <row r="71" spans="1:8" x14ac:dyDescent="0.3">
      <c r="A71">
        <v>1</v>
      </c>
      <c r="B71" t="s">
        <v>77</v>
      </c>
      <c r="C71">
        <v>1635078.41</v>
      </c>
      <c r="D71">
        <v>0</v>
      </c>
      <c r="E71">
        <v>83</v>
      </c>
      <c r="F71">
        <v>3.6989999999999998</v>
      </c>
      <c r="G71">
        <v>215.2736553</v>
      </c>
      <c r="H71">
        <v>7.6820000000000004</v>
      </c>
    </row>
    <row r="72" spans="1:8" x14ac:dyDescent="0.3">
      <c r="A72">
        <v>1</v>
      </c>
      <c r="B72" t="s">
        <v>78</v>
      </c>
      <c r="C72">
        <v>1588948.32</v>
      </c>
      <c r="D72">
        <v>0</v>
      </c>
      <c r="E72">
        <v>83.13</v>
      </c>
      <c r="F72">
        <v>3.6480000000000001</v>
      </c>
      <c r="G72">
        <v>215.0435229</v>
      </c>
      <c r="H72">
        <v>7.6820000000000004</v>
      </c>
    </row>
    <row r="73" spans="1:8" x14ac:dyDescent="0.3">
      <c r="A73">
        <v>1</v>
      </c>
      <c r="B73" t="s">
        <v>79</v>
      </c>
      <c r="C73">
        <v>1532114.86</v>
      </c>
      <c r="D73">
        <v>0</v>
      </c>
      <c r="E73">
        <v>86.41</v>
      </c>
      <c r="F73">
        <v>3.637</v>
      </c>
      <c r="G73">
        <v>214.9980596</v>
      </c>
      <c r="H73">
        <v>7.6820000000000004</v>
      </c>
    </row>
    <row r="74" spans="1:8" x14ac:dyDescent="0.3">
      <c r="A74">
        <v>1</v>
      </c>
      <c r="B74" t="s">
        <v>80</v>
      </c>
      <c r="C74">
        <v>1438830.15</v>
      </c>
      <c r="D74">
        <v>0</v>
      </c>
      <c r="E74">
        <v>83.58</v>
      </c>
      <c r="F74">
        <v>3.5939999999999999</v>
      </c>
      <c r="G74">
        <v>215.0910982</v>
      </c>
      <c r="H74">
        <v>7.6820000000000004</v>
      </c>
    </row>
    <row r="75" spans="1:8" x14ac:dyDescent="0.3">
      <c r="A75">
        <v>1</v>
      </c>
      <c r="B75" t="s">
        <v>81</v>
      </c>
      <c r="C75">
        <v>1488538.09</v>
      </c>
      <c r="D75">
        <v>0</v>
      </c>
      <c r="E75">
        <v>85.55</v>
      </c>
      <c r="F75">
        <v>3.524</v>
      </c>
      <c r="G75">
        <v>215.1841368</v>
      </c>
      <c r="H75">
        <v>7.9619999999999997</v>
      </c>
    </row>
    <row r="76" spans="1:8" x14ac:dyDescent="0.3">
      <c r="A76">
        <v>1</v>
      </c>
      <c r="B76" t="s">
        <v>82</v>
      </c>
      <c r="C76">
        <v>1534849.64</v>
      </c>
      <c r="D76">
        <v>0</v>
      </c>
      <c r="E76">
        <v>85.83</v>
      </c>
      <c r="F76">
        <v>3.48</v>
      </c>
      <c r="G76">
        <v>215.2771754</v>
      </c>
      <c r="H76">
        <v>7.9619999999999997</v>
      </c>
    </row>
    <row r="77" spans="1:8" x14ac:dyDescent="0.3">
      <c r="A77">
        <v>1</v>
      </c>
      <c r="B77" t="s">
        <v>83</v>
      </c>
      <c r="C77">
        <v>1455119.97</v>
      </c>
      <c r="D77">
        <v>0</v>
      </c>
      <c r="E77">
        <v>88.54</v>
      </c>
      <c r="F77">
        <v>3.5750000000000002</v>
      </c>
      <c r="G77">
        <v>215.36110869999999</v>
      </c>
      <c r="H77">
        <v>7.9619999999999997</v>
      </c>
    </row>
    <row r="78" spans="1:8" x14ac:dyDescent="0.3">
      <c r="A78">
        <v>1</v>
      </c>
      <c r="B78" t="s">
        <v>84</v>
      </c>
      <c r="C78">
        <v>1396926.82</v>
      </c>
      <c r="D78">
        <v>0</v>
      </c>
      <c r="E78">
        <v>85.77</v>
      </c>
      <c r="F78">
        <v>3.6509999999999998</v>
      </c>
      <c r="G78">
        <v>215.42227840000001</v>
      </c>
      <c r="H78">
        <v>7.9619999999999997</v>
      </c>
    </row>
    <row r="79" spans="1:8" x14ac:dyDescent="0.3">
      <c r="A79">
        <v>1</v>
      </c>
      <c r="B79" t="s">
        <v>85</v>
      </c>
      <c r="C79">
        <v>1352219.79</v>
      </c>
      <c r="D79">
        <v>0</v>
      </c>
      <c r="E79">
        <v>86.83</v>
      </c>
      <c r="F79">
        <v>3.6819999999999999</v>
      </c>
      <c r="G79">
        <v>215.4834482</v>
      </c>
      <c r="H79">
        <v>7.9619999999999997</v>
      </c>
    </row>
    <row r="80" spans="1:8" x14ac:dyDescent="0.3">
      <c r="A80">
        <v>1</v>
      </c>
      <c r="B80" t="s">
        <v>86</v>
      </c>
      <c r="C80">
        <v>1624383.75</v>
      </c>
      <c r="D80">
        <v>0</v>
      </c>
      <c r="E80">
        <v>91.65</v>
      </c>
      <c r="F80">
        <v>3.6840000000000002</v>
      </c>
      <c r="G80">
        <v>215.54461800000001</v>
      </c>
      <c r="H80">
        <v>7.9619999999999997</v>
      </c>
    </row>
    <row r="81" spans="1:8" x14ac:dyDescent="0.3">
      <c r="A81">
        <v>1</v>
      </c>
      <c r="B81" t="s">
        <v>87</v>
      </c>
      <c r="C81">
        <v>1525147.09</v>
      </c>
      <c r="D81">
        <v>0</v>
      </c>
      <c r="E81">
        <v>90.76</v>
      </c>
      <c r="F81">
        <v>3.6379999999999999</v>
      </c>
      <c r="G81">
        <v>215.6057878</v>
      </c>
      <c r="H81">
        <v>7.9619999999999997</v>
      </c>
    </row>
    <row r="82" spans="1:8" x14ac:dyDescent="0.3">
      <c r="A82">
        <v>1</v>
      </c>
      <c r="B82" t="s">
        <v>88</v>
      </c>
      <c r="C82">
        <v>1530761.43</v>
      </c>
      <c r="D82">
        <v>0</v>
      </c>
      <c r="E82">
        <v>89.94</v>
      </c>
      <c r="F82">
        <v>3.5539999999999998</v>
      </c>
      <c r="G82">
        <v>215.66931070000001</v>
      </c>
      <c r="H82">
        <v>7.9619999999999997</v>
      </c>
    </row>
    <row r="83" spans="1:8" x14ac:dyDescent="0.3">
      <c r="A83">
        <v>1</v>
      </c>
      <c r="B83" t="s">
        <v>89</v>
      </c>
      <c r="C83">
        <v>1464693.46</v>
      </c>
      <c r="D83">
        <v>0</v>
      </c>
      <c r="E83">
        <v>87.96</v>
      </c>
      <c r="F83">
        <v>3.5230000000000001</v>
      </c>
      <c r="G83">
        <v>215.73322580000001</v>
      </c>
      <c r="H83">
        <v>7.9619999999999997</v>
      </c>
    </row>
    <row r="84" spans="1:8" x14ac:dyDescent="0.3">
      <c r="A84">
        <v>1</v>
      </c>
      <c r="B84" t="s">
        <v>90</v>
      </c>
      <c r="C84">
        <v>1550229.22</v>
      </c>
      <c r="D84">
        <v>0</v>
      </c>
      <c r="E84">
        <v>87.83</v>
      </c>
      <c r="F84">
        <v>3.5329999999999999</v>
      </c>
      <c r="G84">
        <v>215.79714089999999</v>
      </c>
      <c r="H84">
        <v>7.9619999999999997</v>
      </c>
    </row>
    <row r="85" spans="1:8" x14ac:dyDescent="0.3">
      <c r="A85">
        <v>1</v>
      </c>
      <c r="B85" t="s">
        <v>91</v>
      </c>
      <c r="C85">
        <v>1540471.24</v>
      </c>
      <c r="D85">
        <v>1</v>
      </c>
      <c r="E85">
        <v>76</v>
      </c>
      <c r="F85">
        <v>3.5459999999999998</v>
      </c>
      <c r="G85">
        <v>215.86105599999999</v>
      </c>
      <c r="H85">
        <v>7.9619999999999997</v>
      </c>
    </row>
    <row r="86" spans="1:8" x14ac:dyDescent="0.3">
      <c r="A86">
        <v>1</v>
      </c>
      <c r="B86" t="s">
        <v>92</v>
      </c>
      <c r="C86">
        <v>1514259.78</v>
      </c>
      <c r="D86">
        <v>0</v>
      </c>
      <c r="E86">
        <v>79.94</v>
      </c>
      <c r="F86">
        <v>3.5259999999999998</v>
      </c>
      <c r="G86">
        <v>216.0410526</v>
      </c>
      <c r="H86">
        <v>7.9619999999999997</v>
      </c>
    </row>
    <row r="87" spans="1:8" x14ac:dyDescent="0.3">
      <c r="A87">
        <v>1</v>
      </c>
      <c r="B87" t="s">
        <v>93</v>
      </c>
      <c r="C87">
        <v>1380020.27</v>
      </c>
      <c r="D87">
        <v>0</v>
      </c>
      <c r="E87">
        <v>75.8</v>
      </c>
      <c r="F87">
        <v>3.4670000000000001</v>
      </c>
      <c r="G87">
        <v>216.37582459999999</v>
      </c>
      <c r="H87">
        <v>7.9619999999999997</v>
      </c>
    </row>
    <row r="88" spans="1:8" x14ac:dyDescent="0.3">
      <c r="A88">
        <v>1</v>
      </c>
      <c r="B88" t="s">
        <v>94</v>
      </c>
      <c r="C88">
        <v>1394561.83</v>
      </c>
      <c r="D88">
        <v>0</v>
      </c>
      <c r="E88">
        <v>79.69</v>
      </c>
      <c r="F88">
        <v>3.355</v>
      </c>
      <c r="G88">
        <v>216.71059650000001</v>
      </c>
      <c r="H88">
        <v>7.9619999999999997</v>
      </c>
    </row>
    <row r="89" spans="1:8" x14ac:dyDescent="0.3">
      <c r="A89">
        <v>1</v>
      </c>
      <c r="B89" t="s">
        <v>95</v>
      </c>
      <c r="C89">
        <v>1630989.95</v>
      </c>
      <c r="D89">
        <v>0</v>
      </c>
      <c r="E89">
        <v>69.31</v>
      </c>
      <c r="F89">
        <v>3.2850000000000001</v>
      </c>
      <c r="G89">
        <v>217.0453684</v>
      </c>
      <c r="H89">
        <v>7.8659999999999997</v>
      </c>
    </row>
    <row r="90" spans="1:8" x14ac:dyDescent="0.3">
      <c r="A90">
        <v>1</v>
      </c>
      <c r="B90" t="s">
        <v>96</v>
      </c>
      <c r="C90">
        <v>1493525.93</v>
      </c>
      <c r="D90">
        <v>0</v>
      </c>
      <c r="E90">
        <v>71.739999999999995</v>
      </c>
      <c r="F90">
        <v>3.274</v>
      </c>
      <c r="G90">
        <v>217.35527329999999</v>
      </c>
      <c r="H90">
        <v>7.8659999999999997</v>
      </c>
    </row>
    <row r="91" spans="1:8" x14ac:dyDescent="0.3">
      <c r="A91">
        <v>1</v>
      </c>
      <c r="B91" t="s">
        <v>97</v>
      </c>
      <c r="C91">
        <v>1502562.78</v>
      </c>
      <c r="D91">
        <v>0</v>
      </c>
      <c r="E91">
        <v>63.71</v>
      </c>
      <c r="F91">
        <v>3.3530000000000002</v>
      </c>
      <c r="G91">
        <v>217.51597620000001</v>
      </c>
      <c r="H91">
        <v>7.8659999999999997</v>
      </c>
    </row>
    <row r="92" spans="1:8" x14ac:dyDescent="0.3">
      <c r="A92">
        <v>1</v>
      </c>
      <c r="B92" t="s">
        <v>98</v>
      </c>
      <c r="C92">
        <v>1445249.09</v>
      </c>
      <c r="D92">
        <v>0</v>
      </c>
      <c r="E92">
        <v>66.569999999999993</v>
      </c>
      <c r="F92">
        <v>3.3719999999999999</v>
      </c>
      <c r="G92">
        <v>217.6766791</v>
      </c>
      <c r="H92">
        <v>7.8659999999999997</v>
      </c>
    </row>
    <row r="93" spans="1:8" x14ac:dyDescent="0.3">
      <c r="A93">
        <v>1</v>
      </c>
      <c r="B93" t="s">
        <v>99</v>
      </c>
      <c r="C93">
        <v>1697229.58</v>
      </c>
      <c r="D93">
        <v>0</v>
      </c>
      <c r="E93">
        <v>54.98</v>
      </c>
      <c r="F93">
        <v>3.3319999999999999</v>
      </c>
      <c r="G93">
        <v>217.83738199999999</v>
      </c>
      <c r="H93">
        <v>7.8659999999999997</v>
      </c>
    </row>
    <row r="94" spans="1:8" x14ac:dyDescent="0.3">
      <c r="A94">
        <v>1</v>
      </c>
      <c r="B94" t="s">
        <v>100</v>
      </c>
      <c r="C94">
        <v>1594938.89</v>
      </c>
      <c r="D94">
        <v>0</v>
      </c>
      <c r="E94">
        <v>59.11</v>
      </c>
      <c r="F94">
        <v>3.2970000000000002</v>
      </c>
      <c r="G94">
        <v>217.99808490000001</v>
      </c>
      <c r="H94">
        <v>7.8659999999999997</v>
      </c>
    </row>
    <row r="95" spans="1:8" x14ac:dyDescent="0.3">
      <c r="A95">
        <v>1</v>
      </c>
      <c r="B95" t="s">
        <v>101</v>
      </c>
      <c r="C95">
        <v>1539483.7</v>
      </c>
      <c r="D95">
        <v>0</v>
      </c>
      <c r="E95">
        <v>62.25</v>
      </c>
      <c r="F95">
        <v>3.3079999999999998</v>
      </c>
      <c r="G95">
        <v>218.2205088</v>
      </c>
      <c r="H95">
        <v>7.8659999999999997</v>
      </c>
    </row>
    <row r="96" spans="1:8" x14ac:dyDescent="0.3">
      <c r="A96">
        <v>1</v>
      </c>
      <c r="B96" t="s">
        <v>102</v>
      </c>
      <c r="C96">
        <v>2033320.66</v>
      </c>
      <c r="D96">
        <v>1</v>
      </c>
      <c r="E96">
        <v>60.14</v>
      </c>
      <c r="F96">
        <v>3.2360000000000002</v>
      </c>
      <c r="G96">
        <v>218.4676211</v>
      </c>
      <c r="H96">
        <v>7.8659999999999997</v>
      </c>
    </row>
    <row r="97" spans="1:8" x14ac:dyDescent="0.3">
      <c r="A97">
        <v>1</v>
      </c>
      <c r="B97" t="s">
        <v>103</v>
      </c>
      <c r="C97">
        <v>1584083.95</v>
      </c>
      <c r="D97">
        <v>0</v>
      </c>
      <c r="E97">
        <v>48.91</v>
      </c>
      <c r="F97">
        <v>3.1720000000000002</v>
      </c>
      <c r="G97">
        <v>218.71473330000001</v>
      </c>
      <c r="H97">
        <v>7.8659999999999997</v>
      </c>
    </row>
    <row r="98" spans="1:8" x14ac:dyDescent="0.3">
      <c r="A98">
        <v>1</v>
      </c>
      <c r="B98" t="s">
        <v>104</v>
      </c>
      <c r="C98">
        <v>1799682.38</v>
      </c>
      <c r="D98">
        <v>0</v>
      </c>
      <c r="E98">
        <v>43.93</v>
      </c>
      <c r="F98">
        <v>3.1579999999999999</v>
      </c>
      <c r="G98">
        <v>218.9618456</v>
      </c>
      <c r="H98">
        <v>7.8659999999999997</v>
      </c>
    </row>
    <row r="99" spans="1:8" x14ac:dyDescent="0.3">
      <c r="A99">
        <v>1</v>
      </c>
      <c r="B99" t="s">
        <v>105</v>
      </c>
      <c r="C99">
        <v>1881176.67</v>
      </c>
      <c r="D99">
        <v>0</v>
      </c>
      <c r="E99">
        <v>51.63</v>
      </c>
      <c r="F99">
        <v>3.1589999999999998</v>
      </c>
      <c r="G99">
        <v>219.17945330000001</v>
      </c>
      <c r="H99">
        <v>7.8659999999999997</v>
      </c>
    </row>
    <row r="100" spans="1:8" x14ac:dyDescent="0.3">
      <c r="A100">
        <v>1</v>
      </c>
      <c r="B100" t="s">
        <v>106</v>
      </c>
      <c r="C100">
        <v>2270188.9900000002</v>
      </c>
      <c r="D100">
        <v>0</v>
      </c>
      <c r="E100">
        <v>47.96</v>
      </c>
      <c r="F100">
        <v>3.1120000000000001</v>
      </c>
      <c r="G100">
        <v>219.35772159999999</v>
      </c>
      <c r="H100">
        <v>7.8659999999999997</v>
      </c>
    </row>
    <row r="101" spans="1:8" x14ac:dyDescent="0.3">
      <c r="A101">
        <v>1</v>
      </c>
      <c r="B101" t="s">
        <v>107</v>
      </c>
      <c r="C101">
        <v>1497462.72</v>
      </c>
      <c r="D101">
        <v>1</v>
      </c>
      <c r="E101">
        <v>44.55</v>
      </c>
      <c r="F101">
        <v>3.129</v>
      </c>
      <c r="G101">
        <v>219.53598980000001</v>
      </c>
      <c r="H101">
        <v>7.8659999999999997</v>
      </c>
    </row>
    <row r="102" spans="1:8" x14ac:dyDescent="0.3">
      <c r="A102">
        <v>1</v>
      </c>
      <c r="B102" t="s">
        <v>108</v>
      </c>
      <c r="C102">
        <v>1550369.92</v>
      </c>
      <c r="D102">
        <v>0</v>
      </c>
      <c r="E102">
        <v>49.01</v>
      </c>
      <c r="F102">
        <v>3.157</v>
      </c>
      <c r="G102">
        <v>219.7142581</v>
      </c>
      <c r="H102">
        <v>7.3479999999999999</v>
      </c>
    </row>
    <row r="103" spans="1:8" x14ac:dyDescent="0.3">
      <c r="A103">
        <v>1</v>
      </c>
      <c r="B103" t="s">
        <v>109</v>
      </c>
      <c r="C103">
        <v>1459601.17</v>
      </c>
      <c r="D103">
        <v>0</v>
      </c>
      <c r="E103">
        <v>48.53</v>
      </c>
      <c r="F103">
        <v>3.2610000000000001</v>
      </c>
      <c r="G103">
        <v>219.89252629999999</v>
      </c>
      <c r="H103">
        <v>7.3479999999999999</v>
      </c>
    </row>
    <row r="104" spans="1:8" x14ac:dyDescent="0.3">
      <c r="A104">
        <v>1</v>
      </c>
      <c r="B104" t="s">
        <v>110</v>
      </c>
      <c r="C104">
        <v>1394393.84</v>
      </c>
      <c r="D104">
        <v>0</v>
      </c>
      <c r="E104">
        <v>54.11</v>
      </c>
      <c r="F104">
        <v>3.2679999999999998</v>
      </c>
      <c r="G104">
        <v>219.98568929999999</v>
      </c>
      <c r="H104">
        <v>7.3479999999999999</v>
      </c>
    </row>
    <row r="105" spans="1:8" x14ac:dyDescent="0.3">
      <c r="A105">
        <v>1</v>
      </c>
      <c r="B105" t="s">
        <v>111</v>
      </c>
      <c r="C105">
        <v>1319325.5900000001</v>
      </c>
      <c r="D105">
        <v>0</v>
      </c>
      <c r="E105">
        <v>54.26</v>
      </c>
      <c r="F105">
        <v>3.29</v>
      </c>
      <c r="G105">
        <v>220.07885229999999</v>
      </c>
      <c r="H105">
        <v>7.3479999999999999</v>
      </c>
    </row>
    <row r="106" spans="1:8" x14ac:dyDescent="0.3">
      <c r="A106">
        <v>1</v>
      </c>
      <c r="B106" t="s">
        <v>112</v>
      </c>
      <c r="C106">
        <v>1636339.65</v>
      </c>
      <c r="D106">
        <v>0</v>
      </c>
      <c r="E106">
        <v>56.55</v>
      </c>
      <c r="F106">
        <v>3.36</v>
      </c>
      <c r="G106">
        <v>220.1720153</v>
      </c>
      <c r="H106">
        <v>7.3479999999999999</v>
      </c>
    </row>
    <row r="107" spans="1:8" x14ac:dyDescent="0.3">
      <c r="A107">
        <v>1</v>
      </c>
      <c r="B107" t="s">
        <v>113</v>
      </c>
      <c r="C107">
        <v>1802477.43</v>
      </c>
      <c r="D107">
        <v>1</v>
      </c>
      <c r="E107">
        <v>48.02</v>
      </c>
      <c r="F107">
        <v>3.4089999999999998</v>
      </c>
      <c r="G107">
        <v>220.2651783</v>
      </c>
      <c r="H107">
        <v>7.3479999999999999</v>
      </c>
    </row>
    <row r="108" spans="1:8" x14ac:dyDescent="0.3">
      <c r="A108">
        <v>1</v>
      </c>
      <c r="B108" t="s">
        <v>114</v>
      </c>
      <c r="C108">
        <v>1819870</v>
      </c>
      <c r="D108">
        <v>0</v>
      </c>
      <c r="E108">
        <v>45.32</v>
      </c>
      <c r="F108">
        <v>3.51</v>
      </c>
      <c r="G108">
        <v>220.42575859999999</v>
      </c>
      <c r="H108">
        <v>7.3479999999999999</v>
      </c>
    </row>
    <row r="109" spans="1:8" x14ac:dyDescent="0.3">
      <c r="A109">
        <v>1</v>
      </c>
      <c r="B109" t="s">
        <v>115</v>
      </c>
      <c r="C109">
        <v>1539387.83</v>
      </c>
      <c r="D109">
        <v>0</v>
      </c>
      <c r="E109">
        <v>57.25</v>
      </c>
      <c r="F109">
        <v>3.5550000000000002</v>
      </c>
      <c r="G109">
        <v>220.63690199999999</v>
      </c>
      <c r="H109">
        <v>7.3479999999999999</v>
      </c>
    </row>
    <row r="110" spans="1:8" x14ac:dyDescent="0.3">
      <c r="A110">
        <v>1</v>
      </c>
      <c r="B110" t="s">
        <v>116</v>
      </c>
      <c r="C110">
        <v>1688420.76</v>
      </c>
      <c r="D110">
        <v>0</v>
      </c>
      <c r="E110">
        <v>60.96</v>
      </c>
      <c r="F110">
        <v>3.63</v>
      </c>
      <c r="G110">
        <v>220.84804539999999</v>
      </c>
      <c r="H110">
        <v>7.3479999999999999</v>
      </c>
    </row>
    <row r="111" spans="1:8" x14ac:dyDescent="0.3">
      <c r="A111">
        <v>1</v>
      </c>
      <c r="B111" t="s">
        <v>117</v>
      </c>
      <c r="C111">
        <v>1675431.16</v>
      </c>
      <c r="D111">
        <v>0</v>
      </c>
      <c r="E111">
        <v>58.76</v>
      </c>
      <c r="F111">
        <v>3.669</v>
      </c>
      <c r="G111">
        <v>221.05918869999999</v>
      </c>
      <c r="H111">
        <v>7.3479999999999999</v>
      </c>
    </row>
    <row r="112" spans="1:8" x14ac:dyDescent="0.3">
      <c r="A112">
        <v>1</v>
      </c>
      <c r="B112" t="s">
        <v>118</v>
      </c>
      <c r="C112">
        <v>1677472.78</v>
      </c>
      <c r="D112">
        <v>0</v>
      </c>
      <c r="E112">
        <v>64.739999999999995</v>
      </c>
      <c r="F112">
        <v>3.734</v>
      </c>
      <c r="G112">
        <v>221.21181319999999</v>
      </c>
      <c r="H112">
        <v>7.3479999999999999</v>
      </c>
    </row>
    <row r="113" spans="1:8" x14ac:dyDescent="0.3">
      <c r="A113">
        <v>1</v>
      </c>
      <c r="B113" t="s">
        <v>119</v>
      </c>
      <c r="C113">
        <v>1511068.07</v>
      </c>
      <c r="D113">
        <v>0</v>
      </c>
      <c r="E113">
        <v>65.930000000000007</v>
      </c>
      <c r="F113">
        <v>3.7869999999999999</v>
      </c>
      <c r="G113">
        <v>221.28641260000001</v>
      </c>
      <c r="H113">
        <v>7.3479999999999999</v>
      </c>
    </row>
    <row r="114" spans="1:8" x14ac:dyDescent="0.3">
      <c r="A114">
        <v>1</v>
      </c>
      <c r="B114" t="s">
        <v>120</v>
      </c>
      <c r="C114">
        <v>1649604.63</v>
      </c>
      <c r="D114">
        <v>0</v>
      </c>
      <c r="E114">
        <v>67.61</v>
      </c>
      <c r="F114">
        <v>3.8450000000000002</v>
      </c>
      <c r="G114">
        <v>221.36101189999999</v>
      </c>
      <c r="H114">
        <v>7.3479999999999999</v>
      </c>
    </row>
    <row r="115" spans="1:8" x14ac:dyDescent="0.3">
      <c r="A115">
        <v>1</v>
      </c>
      <c r="B115" t="s">
        <v>121</v>
      </c>
      <c r="C115">
        <v>1899676.88</v>
      </c>
      <c r="D115">
        <v>0</v>
      </c>
      <c r="E115">
        <v>70.430000000000007</v>
      </c>
      <c r="F115">
        <v>3.891</v>
      </c>
      <c r="G115">
        <v>221.43561120000001</v>
      </c>
      <c r="H115">
        <v>7.1429999999999998</v>
      </c>
    </row>
    <row r="116" spans="1:8" x14ac:dyDescent="0.3">
      <c r="A116">
        <v>1</v>
      </c>
      <c r="B116" t="s">
        <v>122</v>
      </c>
      <c r="C116">
        <v>1621031.7</v>
      </c>
      <c r="D116">
        <v>0</v>
      </c>
      <c r="E116">
        <v>69.069999999999993</v>
      </c>
      <c r="F116">
        <v>3.891</v>
      </c>
      <c r="G116">
        <v>221.5102105</v>
      </c>
      <c r="H116">
        <v>7.1429999999999998</v>
      </c>
    </row>
    <row r="117" spans="1:8" x14ac:dyDescent="0.3">
      <c r="A117">
        <v>1</v>
      </c>
      <c r="B117" t="s">
        <v>123</v>
      </c>
      <c r="C117">
        <v>1521577.87</v>
      </c>
      <c r="D117">
        <v>0</v>
      </c>
      <c r="E117">
        <v>66.760000000000005</v>
      </c>
      <c r="F117">
        <v>3.8769999999999998</v>
      </c>
      <c r="G117">
        <v>221.56407369999999</v>
      </c>
      <c r="H117">
        <v>7.1429999999999998</v>
      </c>
    </row>
    <row r="118" spans="1:8" x14ac:dyDescent="0.3">
      <c r="A118">
        <v>1</v>
      </c>
      <c r="B118" t="s">
        <v>124</v>
      </c>
      <c r="C118">
        <v>1468928.37</v>
      </c>
      <c r="D118">
        <v>0</v>
      </c>
      <c r="E118">
        <v>67.23</v>
      </c>
      <c r="F118">
        <v>3.8140000000000001</v>
      </c>
      <c r="G118">
        <v>221.6179368</v>
      </c>
      <c r="H118">
        <v>7.1429999999999998</v>
      </c>
    </row>
    <row r="119" spans="1:8" x14ac:dyDescent="0.3">
      <c r="A119">
        <v>1</v>
      </c>
      <c r="B119" t="s">
        <v>125</v>
      </c>
      <c r="C119">
        <v>1684519.99</v>
      </c>
      <c r="D119">
        <v>0</v>
      </c>
      <c r="E119">
        <v>75.55</v>
      </c>
      <c r="F119">
        <v>3.7490000000000001</v>
      </c>
      <c r="G119">
        <v>221.67179999999999</v>
      </c>
      <c r="H119">
        <v>7.1429999999999998</v>
      </c>
    </row>
    <row r="120" spans="1:8" x14ac:dyDescent="0.3">
      <c r="A120">
        <v>1</v>
      </c>
      <c r="B120" t="s">
        <v>126</v>
      </c>
      <c r="C120">
        <v>1611096.05</v>
      </c>
      <c r="D120">
        <v>0</v>
      </c>
      <c r="E120">
        <v>73.77</v>
      </c>
      <c r="F120">
        <v>3.6880000000000002</v>
      </c>
      <c r="G120">
        <v>221.72566320000001</v>
      </c>
      <c r="H120">
        <v>7.1429999999999998</v>
      </c>
    </row>
    <row r="121" spans="1:8" x14ac:dyDescent="0.3">
      <c r="A121">
        <v>1</v>
      </c>
      <c r="B121" t="s">
        <v>127</v>
      </c>
      <c r="C121">
        <v>1595901.87</v>
      </c>
      <c r="D121">
        <v>0</v>
      </c>
      <c r="E121">
        <v>70.33</v>
      </c>
      <c r="F121">
        <v>3.63</v>
      </c>
      <c r="G121">
        <v>221.74267399999999</v>
      </c>
      <c r="H121">
        <v>7.1429999999999998</v>
      </c>
    </row>
    <row r="122" spans="1:8" x14ac:dyDescent="0.3">
      <c r="A122">
        <v>1</v>
      </c>
      <c r="B122" t="s">
        <v>128</v>
      </c>
      <c r="C122">
        <v>1555444.55</v>
      </c>
      <c r="D122">
        <v>0</v>
      </c>
      <c r="E122">
        <v>77.22</v>
      </c>
      <c r="F122">
        <v>3.5609999999999999</v>
      </c>
      <c r="G122">
        <v>221.744944</v>
      </c>
      <c r="H122">
        <v>7.1429999999999998</v>
      </c>
    </row>
    <row r="123" spans="1:8" x14ac:dyDescent="0.3">
      <c r="A123">
        <v>1</v>
      </c>
      <c r="B123" t="s">
        <v>129</v>
      </c>
      <c r="C123">
        <v>1624477.58</v>
      </c>
      <c r="D123">
        <v>0</v>
      </c>
      <c r="E123">
        <v>77.95</v>
      </c>
      <c r="F123">
        <v>3.5009999999999999</v>
      </c>
      <c r="G123">
        <v>221.74721389999999</v>
      </c>
      <c r="H123">
        <v>7.1429999999999998</v>
      </c>
    </row>
    <row r="124" spans="1:8" x14ac:dyDescent="0.3">
      <c r="A124">
        <v>1</v>
      </c>
      <c r="B124" t="s">
        <v>130</v>
      </c>
      <c r="C124">
        <v>1697230.96</v>
      </c>
      <c r="D124">
        <v>0</v>
      </c>
      <c r="E124">
        <v>78.3</v>
      </c>
      <c r="F124">
        <v>3.452</v>
      </c>
      <c r="G124">
        <v>221.7494839</v>
      </c>
      <c r="H124">
        <v>7.1429999999999998</v>
      </c>
    </row>
    <row r="125" spans="1:8" x14ac:dyDescent="0.3">
      <c r="A125">
        <v>1</v>
      </c>
      <c r="B125" t="s">
        <v>131</v>
      </c>
      <c r="C125">
        <v>1630607</v>
      </c>
      <c r="D125">
        <v>0</v>
      </c>
      <c r="E125">
        <v>79.349999999999994</v>
      </c>
      <c r="F125">
        <v>3.3929999999999998</v>
      </c>
      <c r="G125">
        <v>221.76264209999999</v>
      </c>
      <c r="H125">
        <v>7.1429999999999998</v>
      </c>
    </row>
    <row r="126" spans="1:8" x14ac:dyDescent="0.3">
      <c r="A126">
        <v>1</v>
      </c>
      <c r="B126" t="s">
        <v>132</v>
      </c>
      <c r="C126">
        <v>1527845.81</v>
      </c>
      <c r="D126">
        <v>0</v>
      </c>
      <c r="E126">
        <v>78.39</v>
      </c>
      <c r="F126">
        <v>3.3460000000000001</v>
      </c>
      <c r="G126">
        <v>221.8030211</v>
      </c>
      <c r="H126">
        <v>7.1429999999999998</v>
      </c>
    </row>
    <row r="127" spans="1:8" x14ac:dyDescent="0.3">
      <c r="A127">
        <v>1</v>
      </c>
      <c r="B127" t="s">
        <v>133</v>
      </c>
      <c r="C127">
        <v>1540421.49</v>
      </c>
      <c r="D127">
        <v>0</v>
      </c>
      <c r="E127">
        <v>84.88</v>
      </c>
      <c r="F127">
        <v>3.286</v>
      </c>
      <c r="G127">
        <v>221.8434</v>
      </c>
      <c r="H127">
        <v>7.1429999999999998</v>
      </c>
    </row>
    <row r="128" spans="1:8" x14ac:dyDescent="0.3">
      <c r="A128">
        <v>1</v>
      </c>
      <c r="B128" t="s">
        <v>134</v>
      </c>
      <c r="C128">
        <v>1769854.16</v>
      </c>
      <c r="D128">
        <v>0</v>
      </c>
      <c r="E128">
        <v>81.569999999999993</v>
      </c>
      <c r="F128">
        <v>3.2269999999999999</v>
      </c>
      <c r="G128">
        <v>221.88377890000001</v>
      </c>
      <c r="H128">
        <v>6.9080000000000004</v>
      </c>
    </row>
    <row r="129" spans="1:8" x14ac:dyDescent="0.3">
      <c r="A129">
        <v>1</v>
      </c>
      <c r="B129" t="s">
        <v>135</v>
      </c>
      <c r="C129">
        <v>1527014.04</v>
      </c>
      <c r="D129">
        <v>0</v>
      </c>
      <c r="E129">
        <v>77.12</v>
      </c>
      <c r="F129">
        <v>3.2559999999999998</v>
      </c>
      <c r="G129">
        <v>221.92415790000001</v>
      </c>
      <c r="H129">
        <v>6.9080000000000004</v>
      </c>
    </row>
    <row r="130" spans="1:8" x14ac:dyDescent="0.3">
      <c r="A130">
        <v>1</v>
      </c>
      <c r="B130" t="s">
        <v>136</v>
      </c>
      <c r="C130">
        <v>1497954.76</v>
      </c>
      <c r="D130">
        <v>0</v>
      </c>
      <c r="E130">
        <v>80.42</v>
      </c>
      <c r="F130">
        <v>3.3109999999999999</v>
      </c>
      <c r="G130">
        <v>221.93272669999999</v>
      </c>
      <c r="H130">
        <v>6.9080000000000004</v>
      </c>
    </row>
    <row r="131" spans="1:8" x14ac:dyDescent="0.3">
      <c r="A131">
        <v>1</v>
      </c>
      <c r="B131" t="s">
        <v>137</v>
      </c>
      <c r="C131">
        <v>1439123.71</v>
      </c>
      <c r="D131">
        <v>0</v>
      </c>
      <c r="E131">
        <v>82.66</v>
      </c>
      <c r="F131">
        <v>3.407</v>
      </c>
      <c r="G131">
        <v>221.9412954</v>
      </c>
      <c r="H131">
        <v>6.9080000000000004</v>
      </c>
    </row>
    <row r="132" spans="1:8" x14ac:dyDescent="0.3">
      <c r="A132">
        <v>1</v>
      </c>
      <c r="B132" t="s">
        <v>138</v>
      </c>
      <c r="C132">
        <v>1631135.79</v>
      </c>
      <c r="D132">
        <v>0</v>
      </c>
      <c r="E132">
        <v>86.11</v>
      </c>
      <c r="F132">
        <v>3.4169999999999998</v>
      </c>
      <c r="G132">
        <v>221.94986420000001</v>
      </c>
      <c r="H132">
        <v>6.9080000000000004</v>
      </c>
    </row>
    <row r="133" spans="1:8" x14ac:dyDescent="0.3">
      <c r="A133">
        <v>1</v>
      </c>
      <c r="B133" t="s">
        <v>139</v>
      </c>
      <c r="C133">
        <v>1592409.97</v>
      </c>
      <c r="D133">
        <v>0</v>
      </c>
      <c r="E133">
        <v>85.05</v>
      </c>
      <c r="F133">
        <v>3.4940000000000002</v>
      </c>
      <c r="G133">
        <v>221.95843289999999</v>
      </c>
      <c r="H133">
        <v>6.9080000000000004</v>
      </c>
    </row>
    <row r="134" spans="1:8" x14ac:dyDescent="0.3">
      <c r="A134">
        <v>1</v>
      </c>
      <c r="B134" t="s">
        <v>140</v>
      </c>
      <c r="C134">
        <v>1597868.05</v>
      </c>
      <c r="D134">
        <v>0</v>
      </c>
      <c r="E134">
        <v>84.85</v>
      </c>
      <c r="F134">
        <v>3.5710000000000002</v>
      </c>
      <c r="G134">
        <v>222.0384109</v>
      </c>
      <c r="H134">
        <v>6.9080000000000004</v>
      </c>
    </row>
    <row r="135" spans="1:8" x14ac:dyDescent="0.3">
      <c r="A135">
        <v>1</v>
      </c>
      <c r="B135" t="s">
        <v>141</v>
      </c>
      <c r="C135">
        <v>1494122.38</v>
      </c>
      <c r="D135">
        <v>0</v>
      </c>
      <c r="E135">
        <v>77.66</v>
      </c>
      <c r="F135">
        <v>3.62</v>
      </c>
      <c r="G135">
        <v>222.17194570000001</v>
      </c>
      <c r="H135">
        <v>6.9080000000000004</v>
      </c>
    </row>
    <row r="136" spans="1:8" x14ac:dyDescent="0.3">
      <c r="A136">
        <v>1</v>
      </c>
      <c r="B136" t="s">
        <v>142</v>
      </c>
      <c r="C136">
        <v>1582083.4</v>
      </c>
      <c r="D136">
        <v>0</v>
      </c>
      <c r="E136">
        <v>80.489999999999995</v>
      </c>
      <c r="F136">
        <v>3.6379999999999999</v>
      </c>
      <c r="G136">
        <v>222.30548049999999</v>
      </c>
      <c r="H136">
        <v>6.9080000000000004</v>
      </c>
    </row>
    <row r="137" spans="1:8" x14ac:dyDescent="0.3">
      <c r="A137">
        <v>1</v>
      </c>
      <c r="B137" t="s">
        <v>143</v>
      </c>
      <c r="C137">
        <v>1661767.33</v>
      </c>
      <c r="D137">
        <v>1</v>
      </c>
      <c r="E137">
        <v>83.96</v>
      </c>
      <c r="F137">
        <v>3.73</v>
      </c>
      <c r="G137">
        <v>222.43901529999999</v>
      </c>
      <c r="H137">
        <v>6.9080000000000004</v>
      </c>
    </row>
    <row r="138" spans="1:8" x14ac:dyDescent="0.3">
      <c r="A138">
        <v>1</v>
      </c>
      <c r="B138" t="s">
        <v>144</v>
      </c>
      <c r="C138">
        <v>1517428.87</v>
      </c>
      <c r="D138">
        <v>0</v>
      </c>
      <c r="E138">
        <v>74.97</v>
      </c>
      <c r="F138">
        <v>3.7170000000000001</v>
      </c>
      <c r="G138">
        <v>222.58201930000001</v>
      </c>
      <c r="H138">
        <v>6.9080000000000004</v>
      </c>
    </row>
    <row r="139" spans="1:8" x14ac:dyDescent="0.3">
      <c r="A139">
        <v>1</v>
      </c>
      <c r="B139" t="s">
        <v>145</v>
      </c>
      <c r="C139">
        <v>1506126.06</v>
      </c>
      <c r="D139">
        <v>0</v>
      </c>
      <c r="E139">
        <v>69.87</v>
      </c>
      <c r="F139">
        <v>3.7210000000000001</v>
      </c>
      <c r="G139">
        <v>222.78183859999999</v>
      </c>
      <c r="H139">
        <v>6.9080000000000004</v>
      </c>
    </row>
    <row r="140" spans="1:8" x14ac:dyDescent="0.3">
      <c r="A140">
        <v>1</v>
      </c>
      <c r="B140" t="s">
        <v>146</v>
      </c>
      <c r="C140">
        <v>1437059.26</v>
      </c>
      <c r="D140">
        <v>0</v>
      </c>
      <c r="E140">
        <v>76.08</v>
      </c>
      <c r="F140">
        <v>3.6659999999999999</v>
      </c>
      <c r="G140">
        <v>222.98165789999999</v>
      </c>
      <c r="H140">
        <v>6.9080000000000004</v>
      </c>
    </row>
    <row r="141" spans="1:8" x14ac:dyDescent="0.3">
      <c r="A141">
        <v>1</v>
      </c>
      <c r="B141" t="s">
        <v>147</v>
      </c>
      <c r="C141">
        <v>1670785.97</v>
      </c>
      <c r="D141">
        <v>0</v>
      </c>
      <c r="E141">
        <v>68.55</v>
      </c>
      <c r="F141">
        <v>3.617</v>
      </c>
      <c r="G141">
        <v>223.18147719999999</v>
      </c>
      <c r="H141">
        <v>6.5730000000000004</v>
      </c>
    </row>
    <row r="142" spans="1:8" x14ac:dyDescent="0.3">
      <c r="A142">
        <v>1</v>
      </c>
      <c r="B142" t="s">
        <v>148</v>
      </c>
      <c r="C142">
        <v>1573072.81</v>
      </c>
      <c r="D142">
        <v>0</v>
      </c>
      <c r="E142">
        <v>62.99</v>
      </c>
      <c r="F142">
        <v>3.601</v>
      </c>
      <c r="G142">
        <v>223.38129649999999</v>
      </c>
      <c r="H142">
        <v>6.5730000000000004</v>
      </c>
    </row>
    <row r="143" spans="1:8" x14ac:dyDescent="0.3">
      <c r="A143">
        <v>1</v>
      </c>
      <c r="B143" t="s">
        <v>149</v>
      </c>
      <c r="C143">
        <v>1508068.77</v>
      </c>
      <c r="D143">
        <v>0</v>
      </c>
      <c r="E143">
        <v>67.97</v>
      </c>
      <c r="F143">
        <v>3.5939999999999999</v>
      </c>
      <c r="G143">
        <v>223.42572329999999</v>
      </c>
      <c r="H143">
        <v>6.5730000000000004</v>
      </c>
    </row>
    <row r="144" spans="1:8" x14ac:dyDescent="0.3">
      <c r="A144">
        <v>1</v>
      </c>
      <c r="B144" t="s">
        <v>150</v>
      </c>
      <c r="C144">
        <v>1493659.74</v>
      </c>
      <c r="D144">
        <v>0</v>
      </c>
      <c r="E144">
        <v>69.16</v>
      </c>
      <c r="F144">
        <v>3.5059999999999998</v>
      </c>
      <c r="G144">
        <v>223.44425129999999</v>
      </c>
      <c r="H144">
        <v>6.5730000000000004</v>
      </c>
    </row>
    <row r="145" spans="1:8" x14ac:dyDescent="0.3">
      <c r="A145">
        <v>2</v>
      </c>
      <c r="B145" t="s">
        <v>8</v>
      </c>
      <c r="C145">
        <v>2136989.46</v>
      </c>
      <c r="D145">
        <v>0</v>
      </c>
      <c r="E145">
        <v>40.19</v>
      </c>
      <c r="F145">
        <v>2.5720000000000001</v>
      </c>
      <c r="G145">
        <v>210.7526053</v>
      </c>
      <c r="H145">
        <v>8.3239999999999998</v>
      </c>
    </row>
    <row r="146" spans="1:8" x14ac:dyDescent="0.3">
      <c r="A146">
        <v>2</v>
      </c>
      <c r="B146" t="s">
        <v>9</v>
      </c>
      <c r="C146">
        <v>2137809.5</v>
      </c>
      <c r="D146">
        <v>1</v>
      </c>
      <c r="E146">
        <v>38.49</v>
      </c>
      <c r="F146">
        <v>2.548</v>
      </c>
      <c r="G146">
        <v>210.89799350000001</v>
      </c>
      <c r="H146">
        <v>8.3239999999999998</v>
      </c>
    </row>
    <row r="147" spans="1:8" x14ac:dyDescent="0.3">
      <c r="A147">
        <v>2</v>
      </c>
      <c r="B147" t="s">
        <v>10</v>
      </c>
      <c r="C147">
        <v>2124451.54</v>
      </c>
      <c r="D147">
        <v>0</v>
      </c>
      <c r="E147">
        <v>39.69</v>
      </c>
      <c r="F147">
        <v>2.5139999999999998</v>
      </c>
      <c r="G147">
        <v>210.94516049999999</v>
      </c>
      <c r="H147">
        <v>8.3239999999999998</v>
      </c>
    </row>
    <row r="148" spans="1:8" x14ac:dyDescent="0.3">
      <c r="A148">
        <v>2</v>
      </c>
      <c r="B148" t="s">
        <v>11</v>
      </c>
      <c r="C148">
        <v>1865097.27</v>
      </c>
      <c r="D148">
        <v>0</v>
      </c>
      <c r="E148">
        <v>46.1</v>
      </c>
      <c r="F148">
        <v>2.5609999999999999</v>
      </c>
      <c r="G148">
        <v>210.9759573</v>
      </c>
      <c r="H148">
        <v>8.3239999999999998</v>
      </c>
    </row>
    <row r="149" spans="1:8" x14ac:dyDescent="0.3">
      <c r="A149">
        <v>2</v>
      </c>
      <c r="B149" t="s">
        <v>12</v>
      </c>
      <c r="C149">
        <v>1991013.13</v>
      </c>
      <c r="D149">
        <v>0</v>
      </c>
      <c r="E149">
        <v>47.17</v>
      </c>
      <c r="F149">
        <v>2.625</v>
      </c>
      <c r="G149">
        <v>211.00675419999999</v>
      </c>
      <c r="H149">
        <v>8.3239999999999998</v>
      </c>
    </row>
    <row r="150" spans="1:8" x14ac:dyDescent="0.3">
      <c r="A150">
        <v>2</v>
      </c>
      <c r="B150" t="s">
        <v>13</v>
      </c>
      <c r="C150">
        <v>1990483.78</v>
      </c>
      <c r="D150">
        <v>0</v>
      </c>
      <c r="E150">
        <v>57.56</v>
      </c>
      <c r="F150">
        <v>2.6669999999999998</v>
      </c>
      <c r="G150">
        <v>211.03755100000001</v>
      </c>
      <c r="H150">
        <v>8.3239999999999998</v>
      </c>
    </row>
    <row r="151" spans="1:8" x14ac:dyDescent="0.3">
      <c r="A151">
        <v>2</v>
      </c>
      <c r="B151" t="s">
        <v>14</v>
      </c>
      <c r="C151">
        <v>1946070.88</v>
      </c>
      <c r="D151">
        <v>0</v>
      </c>
      <c r="E151">
        <v>54.52</v>
      </c>
      <c r="F151">
        <v>2.72</v>
      </c>
      <c r="G151">
        <v>210.8733316</v>
      </c>
      <c r="H151">
        <v>8.3239999999999998</v>
      </c>
    </row>
    <row r="152" spans="1:8" x14ac:dyDescent="0.3">
      <c r="A152">
        <v>2</v>
      </c>
      <c r="B152" t="s">
        <v>15</v>
      </c>
      <c r="C152">
        <v>1750197.81</v>
      </c>
      <c r="D152">
        <v>0</v>
      </c>
      <c r="E152">
        <v>51.26</v>
      </c>
      <c r="F152">
        <v>2.7320000000000002</v>
      </c>
      <c r="G152">
        <v>210.67660950000001</v>
      </c>
      <c r="H152">
        <v>8.3239999999999998</v>
      </c>
    </row>
    <row r="153" spans="1:8" x14ac:dyDescent="0.3">
      <c r="A153">
        <v>2</v>
      </c>
      <c r="B153" t="s">
        <v>16</v>
      </c>
      <c r="C153">
        <v>2066187.72</v>
      </c>
      <c r="D153">
        <v>0</v>
      </c>
      <c r="E153">
        <v>63.27</v>
      </c>
      <c r="F153">
        <v>2.7189999999999999</v>
      </c>
      <c r="G153">
        <v>210.4798874</v>
      </c>
      <c r="H153">
        <v>8.1999999999999993</v>
      </c>
    </row>
    <row r="154" spans="1:8" x14ac:dyDescent="0.3">
      <c r="A154">
        <v>2</v>
      </c>
      <c r="B154" t="s">
        <v>17</v>
      </c>
      <c r="C154">
        <v>1954689.21</v>
      </c>
      <c r="D154">
        <v>0</v>
      </c>
      <c r="E154">
        <v>65.41</v>
      </c>
      <c r="F154">
        <v>2.77</v>
      </c>
      <c r="G154">
        <v>210.28316530000001</v>
      </c>
      <c r="H154">
        <v>8.1999999999999993</v>
      </c>
    </row>
    <row r="155" spans="1:8" x14ac:dyDescent="0.3">
      <c r="A155">
        <v>2</v>
      </c>
      <c r="B155" t="s">
        <v>18</v>
      </c>
      <c r="C155">
        <v>1874957.94</v>
      </c>
      <c r="D155">
        <v>0</v>
      </c>
      <c r="E155">
        <v>68.069999999999993</v>
      </c>
      <c r="F155">
        <v>2.8079999999999998</v>
      </c>
      <c r="G155">
        <v>210.1495463</v>
      </c>
      <c r="H155">
        <v>8.1999999999999993</v>
      </c>
    </row>
    <row r="156" spans="1:8" x14ac:dyDescent="0.3">
      <c r="A156">
        <v>2</v>
      </c>
      <c r="B156" t="s">
        <v>19</v>
      </c>
      <c r="C156">
        <v>1821990.93</v>
      </c>
      <c r="D156">
        <v>0</v>
      </c>
      <c r="E156">
        <v>65.11</v>
      </c>
      <c r="F156">
        <v>2.7949999999999999</v>
      </c>
      <c r="G156">
        <v>210.10006480000001</v>
      </c>
      <c r="H156">
        <v>8.1999999999999993</v>
      </c>
    </row>
    <row r="157" spans="1:8" x14ac:dyDescent="0.3">
      <c r="A157">
        <v>2</v>
      </c>
      <c r="B157" t="s">
        <v>20</v>
      </c>
      <c r="C157">
        <v>1802450.29</v>
      </c>
      <c r="D157">
        <v>0</v>
      </c>
      <c r="E157">
        <v>66.98</v>
      </c>
      <c r="F157">
        <v>2.78</v>
      </c>
      <c r="G157">
        <v>210.0505833</v>
      </c>
      <c r="H157">
        <v>8.1999999999999993</v>
      </c>
    </row>
    <row r="158" spans="1:8" x14ac:dyDescent="0.3">
      <c r="A158">
        <v>2</v>
      </c>
      <c r="B158" t="s">
        <v>21</v>
      </c>
      <c r="C158">
        <v>2042581.71</v>
      </c>
      <c r="D158">
        <v>0</v>
      </c>
      <c r="E158">
        <v>71.28</v>
      </c>
      <c r="F158">
        <v>2.835</v>
      </c>
      <c r="G158">
        <v>210.00110179999999</v>
      </c>
      <c r="H158">
        <v>8.1999999999999993</v>
      </c>
    </row>
    <row r="159" spans="1:8" x14ac:dyDescent="0.3">
      <c r="A159">
        <v>2</v>
      </c>
      <c r="B159" t="s">
        <v>22</v>
      </c>
      <c r="C159">
        <v>1880752.36</v>
      </c>
      <c r="D159">
        <v>0</v>
      </c>
      <c r="E159">
        <v>73.31</v>
      </c>
      <c r="F159">
        <v>2.8540000000000001</v>
      </c>
      <c r="G159">
        <v>209.9984585</v>
      </c>
      <c r="H159">
        <v>8.1999999999999993</v>
      </c>
    </row>
    <row r="160" spans="1:8" x14ac:dyDescent="0.3">
      <c r="A160">
        <v>2</v>
      </c>
      <c r="B160" t="s">
        <v>23</v>
      </c>
      <c r="C160">
        <v>1896937.1</v>
      </c>
      <c r="D160">
        <v>0</v>
      </c>
      <c r="E160">
        <v>74.83</v>
      </c>
      <c r="F160">
        <v>2.8260000000000001</v>
      </c>
      <c r="G160">
        <v>210.27684429999999</v>
      </c>
      <c r="H160">
        <v>8.1999999999999993</v>
      </c>
    </row>
    <row r="161" spans="1:8" x14ac:dyDescent="0.3">
      <c r="A161">
        <v>2</v>
      </c>
      <c r="B161" t="s">
        <v>24</v>
      </c>
      <c r="C161">
        <v>1957113.89</v>
      </c>
      <c r="D161">
        <v>0</v>
      </c>
      <c r="E161">
        <v>81.13</v>
      </c>
      <c r="F161">
        <v>2.7589999999999999</v>
      </c>
      <c r="G161">
        <v>210.55523009999999</v>
      </c>
      <c r="H161">
        <v>8.1999999999999993</v>
      </c>
    </row>
    <row r="162" spans="1:8" x14ac:dyDescent="0.3">
      <c r="A162">
        <v>2</v>
      </c>
      <c r="B162" t="s">
        <v>25</v>
      </c>
      <c r="C162">
        <v>2102539.9300000002</v>
      </c>
      <c r="D162">
        <v>0</v>
      </c>
      <c r="E162">
        <v>81.81</v>
      </c>
      <c r="F162">
        <v>2.7050000000000001</v>
      </c>
      <c r="G162">
        <v>210.83361600000001</v>
      </c>
      <c r="H162">
        <v>8.1999999999999993</v>
      </c>
    </row>
    <row r="163" spans="1:8" x14ac:dyDescent="0.3">
      <c r="A163">
        <v>2</v>
      </c>
      <c r="B163" t="s">
        <v>26</v>
      </c>
      <c r="C163">
        <v>2025538.76</v>
      </c>
      <c r="D163">
        <v>0</v>
      </c>
      <c r="E163">
        <v>83.4</v>
      </c>
      <c r="F163">
        <v>2.6680000000000001</v>
      </c>
      <c r="G163">
        <v>211.1120018</v>
      </c>
      <c r="H163">
        <v>8.1999999999999993</v>
      </c>
    </row>
    <row r="164" spans="1:8" x14ac:dyDescent="0.3">
      <c r="A164">
        <v>2</v>
      </c>
      <c r="B164" t="s">
        <v>27</v>
      </c>
      <c r="C164">
        <v>2001636.96</v>
      </c>
      <c r="D164">
        <v>0</v>
      </c>
      <c r="E164">
        <v>85.81</v>
      </c>
      <c r="F164">
        <v>2.637</v>
      </c>
      <c r="G164">
        <v>211.10965429999999</v>
      </c>
      <c r="H164">
        <v>8.1999999999999993</v>
      </c>
    </row>
    <row r="165" spans="1:8" x14ac:dyDescent="0.3">
      <c r="A165">
        <v>2</v>
      </c>
      <c r="B165" t="s">
        <v>28</v>
      </c>
      <c r="C165">
        <v>1939927.09</v>
      </c>
      <c r="D165">
        <v>0</v>
      </c>
      <c r="E165">
        <v>86.26</v>
      </c>
      <c r="F165">
        <v>2.653</v>
      </c>
      <c r="G165">
        <v>210.9950134</v>
      </c>
      <c r="H165">
        <v>8.1999999999999993</v>
      </c>
    </row>
    <row r="166" spans="1:8" x14ac:dyDescent="0.3">
      <c r="A166">
        <v>2</v>
      </c>
      <c r="B166" t="s">
        <v>29</v>
      </c>
      <c r="C166">
        <v>2003940.64</v>
      </c>
      <c r="D166">
        <v>0</v>
      </c>
      <c r="E166">
        <v>82.74</v>
      </c>
      <c r="F166">
        <v>2.669</v>
      </c>
      <c r="G166">
        <v>210.88037259999999</v>
      </c>
      <c r="H166">
        <v>8.0990000000000002</v>
      </c>
    </row>
    <row r="167" spans="1:8" x14ac:dyDescent="0.3">
      <c r="A167">
        <v>2</v>
      </c>
      <c r="B167" t="s">
        <v>30</v>
      </c>
      <c r="C167">
        <v>1880902.62</v>
      </c>
      <c r="D167">
        <v>0</v>
      </c>
      <c r="E167">
        <v>82.59</v>
      </c>
      <c r="F167">
        <v>2.6419999999999999</v>
      </c>
      <c r="G167">
        <v>210.7657317</v>
      </c>
      <c r="H167">
        <v>8.0990000000000002</v>
      </c>
    </row>
    <row r="168" spans="1:8" x14ac:dyDescent="0.3">
      <c r="A168">
        <v>2</v>
      </c>
      <c r="B168" t="s">
        <v>31</v>
      </c>
      <c r="C168">
        <v>1845879.79</v>
      </c>
      <c r="D168">
        <v>0</v>
      </c>
      <c r="E168">
        <v>85.32</v>
      </c>
      <c r="F168">
        <v>2.6230000000000002</v>
      </c>
      <c r="G168">
        <v>210.75779539999999</v>
      </c>
      <c r="H168">
        <v>8.0990000000000002</v>
      </c>
    </row>
    <row r="169" spans="1:8" x14ac:dyDescent="0.3">
      <c r="A169">
        <v>2</v>
      </c>
      <c r="B169" t="s">
        <v>32</v>
      </c>
      <c r="C169">
        <v>1781717.71</v>
      </c>
      <c r="D169">
        <v>0</v>
      </c>
      <c r="E169">
        <v>87.66</v>
      </c>
      <c r="F169">
        <v>2.6080000000000001</v>
      </c>
      <c r="G169">
        <v>210.89213190000001</v>
      </c>
      <c r="H169">
        <v>8.0990000000000002</v>
      </c>
    </row>
    <row r="170" spans="1:8" x14ac:dyDescent="0.3">
      <c r="A170">
        <v>2</v>
      </c>
      <c r="B170" t="s">
        <v>33</v>
      </c>
      <c r="C170">
        <v>1804246.16</v>
      </c>
      <c r="D170">
        <v>0</v>
      </c>
      <c r="E170">
        <v>83.49</v>
      </c>
      <c r="F170">
        <v>2.64</v>
      </c>
      <c r="G170">
        <v>211.0264684</v>
      </c>
      <c r="H170">
        <v>8.0990000000000002</v>
      </c>
    </row>
    <row r="171" spans="1:8" x14ac:dyDescent="0.3">
      <c r="A171">
        <v>2</v>
      </c>
      <c r="B171" t="s">
        <v>34</v>
      </c>
      <c r="C171">
        <v>1991909.98</v>
      </c>
      <c r="D171">
        <v>0</v>
      </c>
      <c r="E171">
        <v>89.53</v>
      </c>
      <c r="F171">
        <v>2.6269999999999998</v>
      </c>
      <c r="G171">
        <v>211.16080489999999</v>
      </c>
      <c r="H171">
        <v>8.0990000000000002</v>
      </c>
    </row>
    <row r="172" spans="1:8" x14ac:dyDescent="0.3">
      <c r="A172">
        <v>2</v>
      </c>
      <c r="B172" t="s">
        <v>35</v>
      </c>
      <c r="C172">
        <v>1895601.05</v>
      </c>
      <c r="D172">
        <v>0</v>
      </c>
      <c r="E172">
        <v>89.05</v>
      </c>
      <c r="F172">
        <v>2.6920000000000002</v>
      </c>
      <c r="G172">
        <v>211.29514130000001</v>
      </c>
      <c r="H172">
        <v>8.0990000000000002</v>
      </c>
    </row>
    <row r="173" spans="1:8" x14ac:dyDescent="0.3">
      <c r="A173">
        <v>2</v>
      </c>
      <c r="B173" t="s">
        <v>36</v>
      </c>
      <c r="C173">
        <v>1964335.23</v>
      </c>
      <c r="D173">
        <v>0</v>
      </c>
      <c r="E173">
        <v>88.7</v>
      </c>
      <c r="F173">
        <v>2.6640000000000001</v>
      </c>
      <c r="G173">
        <v>211.25965859999999</v>
      </c>
      <c r="H173">
        <v>8.0990000000000002</v>
      </c>
    </row>
    <row r="174" spans="1:8" x14ac:dyDescent="0.3">
      <c r="A174">
        <v>2</v>
      </c>
      <c r="B174" t="s">
        <v>37</v>
      </c>
      <c r="C174">
        <v>1863840.49</v>
      </c>
      <c r="D174">
        <v>0</v>
      </c>
      <c r="E174">
        <v>87.12</v>
      </c>
      <c r="F174">
        <v>2.6190000000000002</v>
      </c>
      <c r="G174">
        <v>211.22417590000001</v>
      </c>
      <c r="H174">
        <v>8.0990000000000002</v>
      </c>
    </row>
    <row r="175" spans="1:8" x14ac:dyDescent="0.3">
      <c r="A175">
        <v>2</v>
      </c>
      <c r="B175" t="s">
        <v>38</v>
      </c>
      <c r="C175">
        <v>1904608.09</v>
      </c>
      <c r="D175">
        <v>0</v>
      </c>
      <c r="E175">
        <v>81.83</v>
      </c>
      <c r="F175">
        <v>2.577</v>
      </c>
      <c r="G175">
        <v>211.18869309999999</v>
      </c>
      <c r="H175">
        <v>8.0990000000000002</v>
      </c>
    </row>
    <row r="176" spans="1:8" x14ac:dyDescent="0.3">
      <c r="A176">
        <v>2</v>
      </c>
      <c r="B176" t="s">
        <v>39</v>
      </c>
      <c r="C176">
        <v>1839128.83</v>
      </c>
      <c r="D176">
        <v>1</v>
      </c>
      <c r="E176">
        <v>79.09</v>
      </c>
      <c r="F176">
        <v>2.5649999999999999</v>
      </c>
      <c r="G176">
        <v>211.15321040000001</v>
      </c>
      <c r="H176">
        <v>8.0990000000000002</v>
      </c>
    </row>
    <row r="177" spans="1:8" x14ac:dyDescent="0.3">
      <c r="A177">
        <v>2</v>
      </c>
      <c r="B177" t="s">
        <v>40</v>
      </c>
      <c r="C177">
        <v>1793903.6</v>
      </c>
      <c r="D177">
        <v>0</v>
      </c>
      <c r="E177">
        <v>82.05</v>
      </c>
      <c r="F177">
        <v>2.5819999999999999</v>
      </c>
      <c r="G177">
        <v>211.18064150000001</v>
      </c>
      <c r="H177">
        <v>8.0990000000000002</v>
      </c>
    </row>
    <row r="178" spans="1:8" x14ac:dyDescent="0.3">
      <c r="A178">
        <v>2</v>
      </c>
      <c r="B178" t="s">
        <v>41</v>
      </c>
      <c r="C178">
        <v>1724557.22</v>
      </c>
      <c r="D178">
        <v>0</v>
      </c>
      <c r="E178">
        <v>81.790000000000006</v>
      </c>
      <c r="F178">
        <v>2.6240000000000001</v>
      </c>
      <c r="G178">
        <v>211.25525780000001</v>
      </c>
      <c r="H178">
        <v>8.0990000000000002</v>
      </c>
    </row>
    <row r="179" spans="1:8" x14ac:dyDescent="0.3">
      <c r="A179">
        <v>2</v>
      </c>
      <c r="B179" t="s">
        <v>42</v>
      </c>
      <c r="C179">
        <v>1827440.43</v>
      </c>
      <c r="D179">
        <v>0</v>
      </c>
      <c r="E179">
        <v>69.239999999999995</v>
      </c>
      <c r="F179">
        <v>2.6030000000000002</v>
      </c>
      <c r="G179">
        <v>211.32987420000001</v>
      </c>
      <c r="H179">
        <v>8.1630000000000003</v>
      </c>
    </row>
    <row r="180" spans="1:8" x14ac:dyDescent="0.3">
      <c r="A180">
        <v>2</v>
      </c>
      <c r="B180" t="s">
        <v>43</v>
      </c>
      <c r="C180">
        <v>1849921.44</v>
      </c>
      <c r="D180">
        <v>0</v>
      </c>
      <c r="E180">
        <v>63.19</v>
      </c>
      <c r="F180">
        <v>2.633</v>
      </c>
      <c r="G180">
        <v>211.4044906</v>
      </c>
      <c r="H180">
        <v>8.1630000000000003</v>
      </c>
    </row>
    <row r="181" spans="1:8" x14ac:dyDescent="0.3">
      <c r="A181">
        <v>2</v>
      </c>
      <c r="B181" t="s">
        <v>44</v>
      </c>
      <c r="C181">
        <v>1794355.49</v>
      </c>
      <c r="D181">
        <v>0</v>
      </c>
      <c r="E181">
        <v>65.8</v>
      </c>
      <c r="F181">
        <v>2.72</v>
      </c>
      <c r="G181">
        <v>211.47132859999999</v>
      </c>
      <c r="H181">
        <v>8.1630000000000003</v>
      </c>
    </row>
    <row r="182" spans="1:8" x14ac:dyDescent="0.3">
      <c r="A182">
        <v>2</v>
      </c>
      <c r="B182" t="s">
        <v>45</v>
      </c>
      <c r="C182">
        <v>1737947.64</v>
      </c>
      <c r="D182">
        <v>0</v>
      </c>
      <c r="E182">
        <v>68.5</v>
      </c>
      <c r="F182">
        <v>2.7250000000000001</v>
      </c>
      <c r="G182">
        <v>211.51872080000001</v>
      </c>
      <c r="H182">
        <v>8.1630000000000003</v>
      </c>
    </row>
    <row r="183" spans="1:8" x14ac:dyDescent="0.3">
      <c r="A183">
        <v>2</v>
      </c>
      <c r="B183" t="s">
        <v>46</v>
      </c>
      <c r="C183">
        <v>1802755.11</v>
      </c>
      <c r="D183">
        <v>0</v>
      </c>
      <c r="E183">
        <v>66.239999999999995</v>
      </c>
      <c r="F183">
        <v>2.7160000000000002</v>
      </c>
      <c r="G183">
        <v>211.5661131</v>
      </c>
      <c r="H183">
        <v>8.1630000000000003</v>
      </c>
    </row>
    <row r="184" spans="1:8" x14ac:dyDescent="0.3">
      <c r="A184">
        <v>2</v>
      </c>
      <c r="B184" t="s">
        <v>47</v>
      </c>
      <c r="C184">
        <v>1939061.41</v>
      </c>
      <c r="D184">
        <v>0</v>
      </c>
      <c r="E184">
        <v>57.85</v>
      </c>
      <c r="F184">
        <v>2.6890000000000001</v>
      </c>
      <c r="G184">
        <v>211.61350530000001</v>
      </c>
      <c r="H184">
        <v>8.1630000000000003</v>
      </c>
    </row>
    <row r="185" spans="1:8" x14ac:dyDescent="0.3">
      <c r="A185">
        <v>2</v>
      </c>
      <c r="B185" t="s">
        <v>48</v>
      </c>
      <c r="C185">
        <v>1916812.74</v>
      </c>
      <c r="D185">
        <v>0</v>
      </c>
      <c r="E185">
        <v>59.69</v>
      </c>
      <c r="F185">
        <v>2.7280000000000002</v>
      </c>
      <c r="G185">
        <v>211.6608975</v>
      </c>
      <c r="H185">
        <v>8.1630000000000003</v>
      </c>
    </row>
    <row r="186" spans="1:8" x14ac:dyDescent="0.3">
      <c r="A186">
        <v>2</v>
      </c>
      <c r="B186" t="s">
        <v>49</v>
      </c>
      <c r="C186">
        <v>1956739.17</v>
      </c>
      <c r="D186">
        <v>0</v>
      </c>
      <c r="E186">
        <v>50.81</v>
      </c>
      <c r="F186">
        <v>2.7709999999999999</v>
      </c>
      <c r="G186">
        <v>211.54703040000001</v>
      </c>
      <c r="H186">
        <v>8.1630000000000003</v>
      </c>
    </row>
    <row r="187" spans="1:8" x14ac:dyDescent="0.3">
      <c r="A187">
        <v>2</v>
      </c>
      <c r="B187" t="s">
        <v>50</v>
      </c>
      <c r="C187">
        <v>2658725.29</v>
      </c>
      <c r="D187">
        <v>1</v>
      </c>
      <c r="E187">
        <v>62.98</v>
      </c>
      <c r="F187">
        <v>2.7349999999999999</v>
      </c>
      <c r="G187">
        <v>211.40628670000001</v>
      </c>
      <c r="H187">
        <v>8.1630000000000003</v>
      </c>
    </row>
    <row r="188" spans="1:8" x14ac:dyDescent="0.3">
      <c r="A188">
        <v>2</v>
      </c>
      <c r="B188" t="s">
        <v>51</v>
      </c>
      <c r="C188">
        <v>2015781.27</v>
      </c>
      <c r="D188">
        <v>0</v>
      </c>
      <c r="E188">
        <v>49.33</v>
      </c>
      <c r="F188">
        <v>2.7080000000000002</v>
      </c>
      <c r="G188">
        <v>211.26554300000001</v>
      </c>
      <c r="H188">
        <v>8.1630000000000003</v>
      </c>
    </row>
    <row r="189" spans="1:8" x14ac:dyDescent="0.3">
      <c r="A189">
        <v>2</v>
      </c>
      <c r="B189" t="s">
        <v>52</v>
      </c>
      <c r="C189">
        <v>2378726.5499999998</v>
      </c>
      <c r="D189">
        <v>0</v>
      </c>
      <c r="E189">
        <v>45.5</v>
      </c>
      <c r="F189">
        <v>2.843</v>
      </c>
      <c r="G189">
        <v>211.12479930000001</v>
      </c>
      <c r="H189">
        <v>8.1630000000000003</v>
      </c>
    </row>
    <row r="190" spans="1:8" x14ac:dyDescent="0.3">
      <c r="A190">
        <v>2</v>
      </c>
      <c r="B190" t="s">
        <v>53</v>
      </c>
      <c r="C190">
        <v>2609166.75</v>
      </c>
      <c r="D190">
        <v>0</v>
      </c>
      <c r="E190">
        <v>47.55</v>
      </c>
      <c r="F190">
        <v>2.8690000000000002</v>
      </c>
      <c r="G190">
        <v>211.06454579999999</v>
      </c>
      <c r="H190">
        <v>8.1630000000000003</v>
      </c>
    </row>
    <row r="191" spans="1:8" x14ac:dyDescent="0.3">
      <c r="A191">
        <v>2</v>
      </c>
      <c r="B191" t="s">
        <v>54</v>
      </c>
      <c r="C191">
        <v>3436007.68</v>
      </c>
      <c r="D191">
        <v>0</v>
      </c>
      <c r="E191">
        <v>49.97</v>
      </c>
      <c r="F191">
        <v>2.8860000000000001</v>
      </c>
      <c r="G191">
        <v>211.06465990000001</v>
      </c>
      <c r="H191">
        <v>8.1630000000000003</v>
      </c>
    </row>
    <row r="192" spans="1:8" x14ac:dyDescent="0.3">
      <c r="A192">
        <v>2</v>
      </c>
      <c r="B192" t="s">
        <v>55</v>
      </c>
      <c r="C192">
        <v>1750434.55</v>
      </c>
      <c r="D192">
        <v>1</v>
      </c>
      <c r="E192">
        <v>47.3</v>
      </c>
      <c r="F192">
        <v>2.9430000000000001</v>
      </c>
      <c r="G192">
        <v>211.064774</v>
      </c>
      <c r="H192">
        <v>8.1630000000000003</v>
      </c>
    </row>
    <row r="193" spans="1:8" x14ac:dyDescent="0.3">
      <c r="A193">
        <v>2</v>
      </c>
      <c r="B193" t="s">
        <v>56</v>
      </c>
      <c r="C193">
        <v>1758050.79</v>
      </c>
      <c r="D193">
        <v>0</v>
      </c>
      <c r="E193">
        <v>44.69</v>
      </c>
      <c r="F193">
        <v>2.976</v>
      </c>
      <c r="G193">
        <v>211.06488809999999</v>
      </c>
      <c r="H193">
        <v>8.0280000000000005</v>
      </c>
    </row>
    <row r="194" spans="1:8" x14ac:dyDescent="0.3">
      <c r="A194">
        <v>2</v>
      </c>
      <c r="B194" t="s">
        <v>57</v>
      </c>
      <c r="C194">
        <v>1744193.58</v>
      </c>
      <c r="D194">
        <v>0</v>
      </c>
      <c r="E194">
        <v>33.020000000000003</v>
      </c>
      <c r="F194">
        <v>2.9830000000000001</v>
      </c>
      <c r="G194">
        <v>211.11767130000001</v>
      </c>
      <c r="H194">
        <v>8.0280000000000005</v>
      </c>
    </row>
    <row r="195" spans="1:8" x14ac:dyDescent="0.3">
      <c r="A195">
        <v>2</v>
      </c>
      <c r="B195" t="s">
        <v>58</v>
      </c>
      <c r="C195">
        <v>1751384.9</v>
      </c>
      <c r="D195">
        <v>0</v>
      </c>
      <c r="E195">
        <v>41.4</v>
      </c>
      <c r="F195">
        <v>3.016</v>
      </c>
      <c r="G195">
        <v>211.48646909999999</v>
      </c>
      <c r="H195">
        <v>8.0280000000000005</v>
      </c>
    </row>
    <row r="196" spans="1:8" x14ac:dyDescent="0.3">
      <c r="A196">
        <v>2</v>
      </c>
      <c r="B196" t="s">
        <v>59</v>
      </c>
      <c r="C196">
        <v>1695371.68</v>
      </c>
      <c r="D196">
        <v>0</v>
      </c>
      <c r="E196">
        <v>42.83</v>
      </c>
      <c r="F196">
        <v>3.01</v>
      </c>
      <c r="G196">
        <v>211.85526680000001</v>
      </c>
      <c r="H196">
        <v>8.0280000000000005</v>
      </c>
    </row>
    <row r="197" spans="1:8" x14ac:dyDescent="0.3">
      <c r="A197">
        <v>2</v>
      </c>
      <c r="B197" t="s">
        <v>60</v>
      </c>
      <c r="C197">
        <v>1929346.23</v>
      </c>
      <c r="D197">
        <v>0</v>
      </c>
      <c r="E197">
        <v>38.25</v>
      </c>
      <c r="F197">
        <v>2.9889999999999999</v>
      </c>
      <c r="G197">
        <v>212.22406459999999</v>
      </c>
      <c r="H197">
        <v>8.0280000000000005</v>
      </c>
    </row>
    <row r="198" spans="1:8" x14ac:dyDescent="0.3">
      <c r="A198">
        <v>2</v>
      </c>
      <c r="B198" t="s">
        <v>61</v>
      </c>
      <c r="C198">
        <v>2168041.61</v>
      </c>
      <c r="D198">
        <v>1</v>
      </c>
      <c r="E198">
        <v>33.19</v>
      </c>
      <c r="F198">
        <v>3.0219999999999998</v>
      </c>
      <c r="G198">
        <v>212.5928624</v>
      </c>
      <c r="H198">
        <v>8.0280000000000005</v>
      </c>
    </row>
    <row r="199" spans="1:8" x14ac:dyDescent="0.3">
      <c r="A199">
        <v>2</v>
      </c>
      <c r="B199" t="s">
        <v>62</v>
      </c>
      <c r="C199">
        <v>2080884.82</v>
      </c>
      <c r="D199">
        <v>0</v>
      </c>
      <c r="E199">
        <v>57.83</v>
      </c>
      <c r="F199">
        <v>3.0449999999999999</v>
      </c>
      <c r="G199">
        <v>212.9033115</v>
      </c>
      <c r="H199">
        <v>8.0280000000000005</v>
      </c>
    </row>
    <row r="200" spans="1:8" x14ac:dyDescent="0.3">
      <c r="A200">
        <v>2</v>
      </c>
      <c r="B200" t="s">
        <v>63</v>
      </c>
      <c r="C200">
        <v>1833511.08</v>
      </c>
      <c r="D200">
        <v>0</v>
      </c>
      <c r="E200">
        <v>60.8</v>
      </c>
      <c r="F200">
        <v>3.0649999999999999</v>
      </c>
      <c r="G200">
        <v>213.19042099999999</v>
      </c>
      <c r="H200">
        <v>8.0280000000000005</v>
      </c>
    </row>
    <row r="201" spans="1:8" x14ac:dyDescent="0.3">
      <c r="A201">
        <v>2</v>
      </c>
      <c r="B201" t="s">
        <v>64</v>
      </c>
      <c r="C201">
        <v>1981607.78</v>
      </c>
      <c r="D201">
        <v>0</v>
      </c>
      <c r="E201">
        <v>57.77</v>
      </c>
      <c r="F201">
        <v>3.2879999999999998</v>
      </c>
      <c r="G201">
        <v>213.4775305</v>
      </c>
      <c r="H201">
        <v>8.0280000000000005</v>
      </c>
    </row>
    <row r="202" spans="1:8" x14ac:dyDescent="0.3">
      <c r="A202">
        <v>2</v>
      </c>
      <c r="B202" t="s">
        <v>65</v>
      </c>
      <c r="C202">
        <v>1879107.31</v>
      </c>
      <c r="D202">
        <v>0</v>
      </c>
      <c r="E202">
        <v>52.7</v>
      </c>
      <c r="F202">
        <v>3.4590000000000001</v>
      </c>
      <c r="G202">
        <v>213.76464010000001</v>
      </c>
      <c r="H202">
        <v>8.0280000000000005</v>
      </c>
    </row>
    <row r="203" spans="1:8" x14ac:dyDescent="0.3">
      <c r="A203">
        <v>2</v>
      </c>
      <c r="B203" t="s">
        <v>66</v>
      </c>
      <c r="C203">
        <v>1902557.66</v>
      </c>
      <c r="D203">
        <v>0</v>
      </c>
      <c r="E203">
        <v>62.32</v>
      </c>
      <c r="F203">
        <v>3.488</v>
      </c>
      <c r="G203">
        <v>214.01562379999999</v>
      </c>
      <c r="H203">
        <v>8.0280000000000005</v>
      </c>
    </row>
    <row r="204" spans="1:8" x14ac:dyDescent="0.3">
      <c r="A204">
        <v>2</v>
      </c>
      <c r="B204" t="s">
        <v>67</v>
      </c>
      <c r="C204">
        <v>1766162.05</v>
      </c>
      <c r="D204">
        <v>0</v>
      </c>
      <c r="E204">
        <v>69.42</v>
      </c>
      <c r="F204">
        <v>3.4729999999999999</v>
      </c>
      <c r="G204">
        <v>214.25215729999999</v>
      </c>
      <c r="H204">
        <v>8.0280000000000005</v>
      </c>
    </row>
    <row r="205" spans="1:8" x14ac:dyDescent="0.3">
      <c r="A205">
        <v>2</v>
      </c>
      <c r="B205" t="s">
        <v>68</v>
      </c>
      <c r="C205">
        <v>1800171.36</v>
      </c>
      <c r="D205">
        <v>0</v>
      </c>
      <c r="E205">
        <v>55.43</v>
      </c>
      <c r="F205">
        <v>3.524</v>
      </c>
      <c r="G205">
        <v>214.4886908</v>
      </c>
      <c r="H205">
        <v>7.931</v>
      </c>
    </row>
    <row r="206" spans="1:8" x14ac:dyDescent="0.3">
      <c r="A206">
        <v>2</v>
      </c>
      <c r="B206" t="s">
        <v>69</v>
      </c>
      <c r="C206">
        <v>1847552.61</v>
      </c>
      <c r="D206">
        <v>0</v>
      </c>
      <c r="E206">
        <v>67</v>
      </c>
      <c r="F206">
        <v>3.6219999999999999</v>
      </c>
      <c r="G206">
        <v>214.72522420000001</v>
      </c>
      <c r="H206">
        <v>7.931</v>
      </c>
    </row>
    <row r="207" spans="1:8" x14ac:dyDescent="0.3">
      <c r="A207">
        <v>2</v>
      </c>
      <c r="B207" t="s">
        <v>70</v>
      </c>
      <c r="C207">
        <v>1856467.84</v>
      </c>
      <c r="D207">
        <v>0</v>
      </c>
      <c r="E207">
        <v>69.48</v>
      </c>
      <c r="F207">
        <v>3.7429999999999999</v>
      </c>
      <c r="G207">
        <v>214.94206310000001</v>
      </c>
      <c r="H207">
        <v>7.931</v>
      </c>
    </row>
    <row r="208" spans="1:8" x14ac:dyDescent="0.3">
      <c r="A208">
        <v>2</v>
      </c>
      <c r="B208" t="s">
        <v>71</v>
      </c>
      <c r="C208">
        <v>1886339.6</v>
      </c>
      <c r="D208">
        <v>0</v>
      </c>
      <c r="E208">
        <v>69.39</v>
      </c>
      <c r="F208">
        <v>3.8069999999999999</v>
      </c>
      <c r="G208">
        <v>215.10966569999999</v>
      </c>
      <c r="H208">
        <v>7.931</v>
      </c>
    </row>
    <row r="209" spans="1:8" x14ac:dyDescent="0.3">
      <c r="A209">
        <v>2</v>
      </c>
      <c r="B209" t="s">
        <v>72</v>
      </c>
      <c r="C209">
        <v>1745545.28</v>
      </c>
      <c r="D209">
        <v>0</v>
      </c>
      <c r="E209">
        <v>69.209999999999994</v>
      </c>
      <c r="F209">
        <v>3.81</v>
      </c>
      <c r="G209">
        <v>215.2772683</v>
      </c>
      <c r="H209">
        <v>7.931</v>
      </c>
    </row>
    <row r="210" spans="1:8" x14ac:dyDescent="0.3">
      <c r="A210">
        <v>2</v>
      </c>
      <c r="B210" t="s">
        <v>73</v>
      </c>
      <c r="C210">
        <v>1837743.6</v>
      </c>
      <c r="D210">
        <v>0</v>
      </c>
      <c r="E210">
        <v>61.48</v>
      </c>
      <c r="F210">
        <v>3.9060000000000001</v>
      </c>
      <c r="G210">
        <v>215.44487090000001</v>
      </c>
      <c r="H210">
        <v>7.931</v>
      </c>
    </row>
    <row r="211" spans="1:8" x14ac:dyDescent="0.3">
      <c r="A211">
        <v>2</v>
      </c>
      <c r="B211" t="s">
        <v>74</v>
      </c>
      <c r="C211">
        <v>1838513.07</v>
      </c>
      <c r="D211">
        <v>0</v>
      </c>
      <c r="E211">
        <v>74.61</v>
      </c>
      <c r="F211">
        <v>3.899</v>
      </c>
      <c r="G211">
        <v>215.61247349999999</v>
      </c>
      <c r="H211">
        <v>7.931</v>
      </c>
    </row>
    <row r="212" spans="1:8" x14ac:dyDescent="0.3">
      <c r="A212">
        <v>2</v>
      </c>
      <c r="B212" t="s">
        <v>75</v>
      </c>
      <c r="C212">
        <v>1688281.86</v>
      </c>
      <c r="D212">
        <v>0</v>
      </c>
      <c r="E212">
        <v>67.14</v>
      </c>
      <c r="F212">
        <v>3.907</v>
      </c>
      <c r="G212">
        <v>215.38347780000001</v>
      </c>
      <c r="H212">
        <v>7.931</v>
      </c>
    </row>
    <row r="213" spans="1:8" x14ac:dyDescent="0.3">
      <c r="A213">
        <v>2</v>
      </c>
      <c r="B213" t="s">
        <v>76</v>
      </c>
      <c r="C213">
        <v>1797732.56</v>
      </c>
      <c r="D213">
        <v>0</v>
      </c>
      <c r="E213">
        <v>76.42</v>
      </c>
      <c r="F213">
        <v>3.786</v>
      </c>
      <c r="G213">
        <v>215.15448219999999</v>
      </c>
      <c r="H213">
        <v>7.931</v>
      </c>
    </row>
    <row r="214" spans="1:8" x14ac:dyDescent="0.3">
      <c r="A214">
        <v>2</v>
      </c>
      <c r="B214" t="s">
        <v>77</v>
      </c>
      <c r="C214">
        <v>1933756.21</v>
      </c>
      <c r="D214">
        <v>0</v>
      </c>
      <c r="E214">
        <v>83.07</v>
      </c>
      <c r="F214">
        <v>3.6989999999999998</v>
      </c>
      <c r="G214">
        <v>214.92548650000001</v>
      </c>
      <c r="H214">
        <v>7.931</v>
      </c>
    </row>
    <row r="215" spans="1:8" x14ac:dyDescent="0.3">
      <c r="A215">
        <v>2</v>
      </c>
      <c r="B215" t="s">
        <v>78</v>
      </c>
      <c r="C215">
        <v>1929153.16</v>
      </c>
      <c r="D215">
        <v>0</v>
      </c>
      <c r="E215">
        <v>83.4</v>
      </c>
      <c r="F215">
        <v>3.6480000000000001</v>
      </c>
      <c r="G215">
        <v>214.69649079999999</v>
      </c>
      <c r="H215">
        <v>7.931</v>
      </c>
    </row>
    <row r="216" spans="1:8" x14ac:dyDescent="0.3">
      <c r="A216">
        <v>2</v>
      </c>
      <c r="B216" t="s">
        <v>79</v>
      </c>
      <c r="C216">
        <v>1953771.99</v>
      </c>
      <c r="D216">
        <v>0</v>
      </c>
      <c r="E216">
        <v>86.53</v>
      </c>
      <c r="F216">
        <v>3.637</v>
      </c>
      <c r="G216">
        <v>214.65135380000001</v>
      </c>
      <c r="H216">
        <v>7.931</v>
      </c>
    </row>
    <row r="217" spans="1:8" x14ac:dyDescent="0.3">
      <c r="A217">
        <v>2</v>
      </c>
      <c r="B217" t="s">
        <v>80</v>
      </c>
      <c r="C217">
        <v>1790925.8</v>
      </c>
      <c r="D217">
        <v>0</v>
      </c>
      <c r="E217">
        <v>85.17</v>
      </c>
      <c r="F217">
        <v>3.5939999999999999</v>
      </c>
      <c r="G217">
        <v>214.74411079999999</v>
      </c>
      <c r="H217">
        <v>7.931</v>
      </c>
    </row>
    <row r="218" spans="1:8" x14ac:dyDescent="0.3">
      <c r="A218">
        <v>2</v>
      </c>
      <c r="B218" t="s">
        <v>81</v>
      </c>
      <c r="C218">
        <v>1866243</v>
      </c>
      <c r="D218">
        <v>0</v>
      </c>
      <c r="E218">
        <v>85.69</v>
      </c>
      <c r="F218">
        <v>3.524</v>
      </c>
      <c r="G218">
        <v>214.83686779999999</v>
      </c>
      <c r="H218">
        <v>7.8520000000000003</v>
      </c>
    </row>
    <row r="219" spans="1:8" x14ac:dyDescent="0.3">
      <c r="A219">
        <v>2</v>
      </c>
      <c r="B219" t="s">
        <v>82</v>
      </c>
      <c r="C219">
        <v>1853161.99</v>
      </c>
      <c r="D219">
        <v>0</v>
      </c>
      <c r="E219">
        <v>87.7</v>
      </c>
      <c r="F219">
        <v>3.48</v>
      </c>
      <c r="G219">
        <v>214.92962489999999</v>
      </c>
      <c r="H219">
        <v>7.8520000000000003</v>
      </c>
    </row>
    <row r="220" spans="1:8" x14ac:dyDescent="0.3">
      <c r="A220">
        <v>2</v>
      </c>
      <c r="B220" t="s">
        <v>83</v>
      </c>
      <c r="C220">
        <v>1785187.29</v>
      </c>
      <c r="D220">
        <v>0</v>
      </c>
      <c r="E220">
        <v>89.83</v>
      </c>
      <c r="F220">
        <v>3.5750000000000002</v>
      </c>
      <c r="G220">
        <v>215.01344259999999</v>
      </c>
      <c r="H220">
        <v>7.8520000000000003</v>
      </c>
    </row>
    <row r="221" spans="1:8" x14ac:dyDescent="0.3">
      <c r="A221">
        <v>2</v>
      </c>
      <c r="B221" t="s">
        <v>84</v>
      </c>
      <c r="C221">
        <v>1743816.41</v>
      </c>
      <c r="D221">
        <v>0</v>
      </c>
      <c r="E221">
        <v>89.34</v>
      </c>
      <c r="F221">
        <v>3.6509999999999998</v>
      </c>
      <c r="G221">
        <v>215.0749122</v>
      </c>
      <c r="H221">
        <v>7.8520000000000003</v>
      </c>
    </row>
    <row r="222" spans="1:8" x14ac:dyDescent="0.3">
      <c r="A222">
        <v>2</v>
      </c>
      <c r="B222" t="s">
        <v>85</v>
      </c>
      <c r="C222">
        <v>1680693.06</v>
      </c>
      <c r="D222">
        <v>0</v>
      </c>
      <c r="E222">
        <v>90.07</v>
      </c>
      <c r="F222">
        <v>3.6819999999999999</v>
      </c>
      <c r="G222">
        <v>215.1363819</v>
      </c>
      <c r="H222">
        <v>7.8520000000000003</v>
      </c>
    </row>
    <row r="223" spans="1:8" x14ac:dyDescent="0.3">
      <c r="A223">
        <v>2</v>
      </c>
      <c r="B223" t="s">
        <v>86</v>
      </c>
      <c r="C223">
        <v>1876704.26</v>
      </c>
      <c r="D223">
        <v>0</v>
      </c>
      <c r="E223">
        <v>93.34</v>
      </c>
      <c r="F223">
        <v>3.6840000000000002</v>
      </c>
      <c r="G223">
        <v>215.19785150000001</v>
      </c>
      <c r="H223">
        <v>7.8520000000000003</v>
      </c>
    </row>
    <row r="224" spans="1:8" x14ac:dyDescent="0.3">
      <c r="A224">
        <v>2</v>
      </c>
      <c r="B224" t="s">
        <v>87</v>
      </c>
      <c r="C224">
        <v>1812768.26</v>
      </c>
      <c r="D224">
        <v>0</v>
      </c>
      <c r="E224">
        <v>91.58</v>
      </c>
      <c r="F224">
        <v>3.6379999999999999</v>
      </c>
      <c r="G224">
        <v>215.25932109999999</v>
      </c>
      <c r="H224">
        <v>7.8520000000000003</v>
      </c>
    </row>
    <row r="225" spans="1:8" x14ac:dyDescent="0.3">
      <c r="A225">
        <v>2</v>
      </c>
      <c r="B225" t="s">
        <v>88</v>
      </c>
      <c r="C225">
        <v>1844094.59</v>
      </c>
      <c r="D225">
        <v>0</v>
      </c>
      <c r="E225">
        <v>89.86</v>
      </c>
      <c r="F225">
        <v>3.5539999999999998</v>
      </c>
      <c r="G225">
        <v>215.3229307</v>
      </c>
      <c r="H225">
        <v>7.8520000000000003</v>
      </c>
    </row>
    <row r="226" spans="1:8" x14ac:dyDescent="0.3">
      <c r="A226">
        <v>2</v>
      </c>
      <c r="B226" t="s">
        <v>89</v>
      </c>
      <c r="C226">
        <v>1821139.91</v>
      </c>
      <c r="D226">
        <v>0</v>
      </c>
      <c r="E226">
        <v>90.45</v>
      </c>
      <c r="F226">
        <v>3.5230000000000001</v>
      </c>
      <c r="G226">
        <v>215.386897</v>
      </c>
      <c r="H226">
        <v>7.8520000000000003</v>
      </c>
    </row>
    <row r="227" spans="1:8" x14ac:dyDescent="0.3">
      <c r="A227">
        <v>2</v>
      </c>
      <c r="B227" t="s">
        <v>90</v>
      </c>
      <c r="C227">
        <v>1809119.7</v>
      </c>
      <c r="D227">
        <v>0</v>
      </c>
      <c r="E227">
        <v>89.64</v>
      </c>
      <c r="F227">
        <v>3.5329999999999999</v>
      </c>
      <c r="G227">
        <v>215.45086319999999</v>
      </c>
      <c r="H227">
        <v>7.8520000000000003</v>
      </c>
    </row>
    <row r="228" spans="1:8" x14ac:dyDescent="0.3">
      <c r="A228">
        <v>2</v>
      </c>
      <c r="B228" t="s">
        <v>91</v>
      </c>
      <c r="C228">
        <v>1748000.65</v>
      </c>
      <c r="D228">
        <v>1</v>
      </c>
      <c r="E228">
        <v>77.97</v>
      </c>
      <c r="F228">
        <v>3.5459999999999998</v>
      </c>
      <c r="G228">
        <v>215.51482949999999</v>
      </c>
      <c r="H228">
        <v>7.8520000000000003</v>
      </c>
    </row>
    <row r="229" spans="1:8" x14ac:dyDescent="0.3">
      <c r="A229">
        <v>2</v>
      </c>
      <c r="B229" t="s">
        <v>92</v>
      </c>
      <c r="C229">
        <v>1691439.52</v>
      </c>
      <c r="D229">
        <v>0</v>
      </c>
      <c r="E229">
        <v>78.849999999999994</v>
      </c>
      <c r="F229">
        <v>3.5259999999999998</v>
      </c>
      <c r="G229">
        <v>215.6944378</v>
      </c>
      <c r="H229">
        <v>7.8520000000000003</v>
      </c>
    </row>
    <row r="230" spans="1:8" x14ac:dyDescent="0.3">
      <c r="A230">
        <v>2</v>
      </c>
      <c r="B230" t="s">
        <v>93</v>
      </c>
      <c r="C230">
        <v>1669299.78</v>
      </c>
      <c r="D230">
        <v>0</v>
      </c>
      <c r="E230">
        <v>75.58</v>
      </c>
      <c r="F230">
        <v>3.4670000000000001</v>
      </c>
      <c r="G230">
        <v>216.02823559999999</v>
      </c>
      <c r="H230">
        <v>7.8520000000000003</v>
      </c>
    </row>
    <row r="231" spans="1:8" x14ac:dyDescent="0.3">
      <c r="A231">
        <v>2</v>
      </c>
      <c r="B231" t="s">
        <v>94</v>
      </c>
      <c r="C231">
        <v>1650394.44</v>
      </c>
      <c r="D231">
        <v>0</v>
      </c>
      <c r="E231">
        <v>78.14</v>
      </c>
      <c r="F231">
        <v>3.355</v>
      </c>
      <c r="G231">
        <v>216.36203330000001</v>
      </c>
      <c r="H231">
        <v>7.8520000000000003</v>
      </c>
    </row>
    <row r="232" spans="1:8" x14ac:dyDescent="0.3">
      <c r="A232">
        <v>2</v>
      </c>
      <c r="B232" t="s">
        <v>95</v>
      </c>
      <c r="C232">
        <v>1837553.43</v>
      </c>
      <c r="D232">
        <v>0</v>
      </c>
      <c r="E232">
        <v>69.92</v>
      </c>
      <c r="F232">
        <v>3.2850000000000001</v>
      </c>
      <c r="G232">
        <v>216.69583109999999</v>
      </c>
      <c r="H232">
        <v>7.4409999999999998</v>
      </c>
    </row>
    <row r="233" spans="1:8" x14ac:dyDescent="0.3">
      <c r="A233">
        <v>2</v>
      </c>
      <c r="B233" t="s">
        <v>96</v>
      </c>
      <c r="C233">
        <v>1743882.19</v>
      </c>
      <c r="D233">
        <v>0</v>
      </c>
      <c r="E233">
        <v>71.67</v>
      </c>
      <c r="F233">
        <v>3.274</v>
      </c>
      <c r="G233">
        <v>217.0048261</v>
      </c>
      <c r="H233">
        <v>7.4409999999999998</v>
      </c>
    </row>
    <row r="234" spans="1:8" x14ac:dyDescent="0.3">
      <c r="A234">
        <v>2</v>
      </c>
      <c r="B234" t="s">
        <v>97</v>
      </c>
      <c r="C234">
        <v>1834680.25</v>
      </c>
      <c r="D234">
        <v>0</v>
      </c>
      <c r="E234">
        <v>64.53</v>
      </c>
      <c r="F234">
        <v>3.3530000000000002</v>
      </c>
      <c r="G234">
        <v>217.1650042</v>
      </c>
      <c r="H234">
        <v>7.4409999999999998</v>
      </c>
    </row>
    <row r="235" spans="1:8" x14ac:dyDescent="0.3">
      <c r="A235">
        <v>2</v>
      </c>
      <c r="B235" t="s">
        <v>98</v>
      </c>
      <c r="C235">
        <v>1769296.25</v>
      </c>
      <c r="D235">
        <v>0</v>
      </c>
      <c r="E235">
        <v>65.87</v>
      </c>
      <c r="F235">
        <v>3.3719999999999999</v>
      </c>
      <c r="G235">
        <v>217.32518239999999</v>
      </c>
      <c r="H235">
        <v>7.4409999999999998</v>
      </c>
    </row>
    <row r="236" spans="1:8" x14ac:dyDescent="0.3">
      <c r="A236">
        <v>2</v>
      </c>
      <c r="B236" t="s">
        <v>99</v>
      </c>
      <c r="C236">
        <v>1959707.9</v>
      </c>
      <c r="D236">
        <v>0</v>
      </c>
      <c r="E236">
        <v>55.53</v>
      </c>
      <c r="F236">
        <v>3.3319999999999999</v>
      </c>
      <c r="G236">
        <v>217.48536050000001</v>
      </c>
      <c r="H236">
        <v>7.4409999999999998</v>
      </c>
    </row>
    <row r="237" spans="1:8" x14ac:dyDescent="0.3">
      <c r="A237">
        <v>2</v>
      </c>
      <c r="B237" t="s">
        <v>100</v>
      </c>
      <c r="C237">
        <v>1920725.15</v>
      </c>
      <c r="D237">
        <v>0</v>
      </c>
      <c r="E237">
        <v>59.33</v>
      </c>
      <c r="F237">
        <v>3.2970000000000002</v>
      </c>
      <c r="G237">
        <v>217.6455387</v>
      </c>
      <c r="H237">
        <v>7.4409999999999998</v>
      </c>
    </row>
    <row r="238" spans="1:8" x14ac:dyDescent="0.3">
      <c r="A238">
        <v>2</v>
      </c>
      <c r="B238" t="s">
        <v>101</v>
      </c>
      <c r="C238">
        <v>1902762.5</v>
      </c>
      <c r="D238">
        <v>0</v>
      </c>
      <c r="E238">
        <v>62.01</v>
      </c>
      <c r="F238">
        <v>3.3079999999999998</v>
      </c>
      <c r="G238">
        <v>217.8670218</v>
      </c>
      <c r="H238">
        <v>7.4409999999999998</v>
      </c>
    </row>
    <row r="239" spans="1:8" x14ac:dyDescent="0.3">
      <c r="A239">
        <v>2</v>
      </c>
      <c r="B239" t="s">
        <v>102</v>
      </c>
      <c r="C239">
        <v>2614202.2999999998</v>
      </c>
      <c r="D239">
        <v>1</v>
      </c>
      <c r="E239">
        <v>56.36</v>
      </c>
      <c r="F239">
        <v>3.2360000000000002</v>
      </c>
      <c r="G239">
        <v>218.11302689999999</v>
      </c>
      <c r="H239">
        <v>7.4409999999999998</v>
      </c>
    </row>
    <row r="240" spans="1:8" x14ac:dyDescent="0.3">
      <c r="A240">
        <v>2</v>
      </c>
      <c r="B240" t="s">
        <v>103</v>
      </c>
      <c r="C240">
        <v>1954952</v>
      </c>
      <c r="D240">
        <v>0</v>
      </c>
      <c r="E240">
        <v>48.74</v>
      </c>
      <c r="F240">
        <v>3.1720000000000002</v>
      </c>
      <c r="G240">
        <v>218.35903189999999</v>
      </c>
      <c r="H240">
        <v>7.4409999999999998</v>
      </c>
    </row>
    <row r="241" spans="1:8" x14ac:dyDescent="0.3">
      <c r="A241">
        <v>2</v>
      </c>
      <c r="B241" t="s">
        <v>104</v>
      </c>
      <c r="C241">
        <v>2290549.3199999998</v>
      </c>
      <c r="D241">
        <v>0</v>
      </c>
      <c r="E241">
        <v>41.76</v>
      </c>
      <c r="F241">
        <v>3.1579999999999999</v>
      </c>
      <c r="G241">
        <v>218.60503700000001</v>
      </c>
      <c r="H241">
        <v>7.4409999999999998</v>
      </c>
    </row>
    <row r="242" spans="1:8" x14ac:dyDescent="0.3">
      <c r="A242">
        <v>2</v>
      </c>
      <c r="B242" t="s">
        <v>105</v>
      </c>
      <c r="C242">
        <v>2432736.52</v>
      </c>
      <c r="D242">
        <v>0</v>
      </c>
      <c r="E242">
        <v>50.13</v>
      </c>
      <c r="F242">
        <v>3.1589999999999998</v>
      </c>
      <c r="G242">
        <v>218.8217928</v>
      </c>
      <c r="H242">
        <v>7.4409999999999998</v>
      </c>
    </row>
    <row r="243" spans="1:8" x14ac:dyDescent="0.3">
      <c r="A243">
        <v>2</v>
      </c>
      <c r="B243" t="s">
        <v>106</v>
      </c>
      <c r="C243">
        <v>3224369.8</v>
      </c>
      <c r="D243">
        <v>0</v>
      </c>
      <c r="E243">
        <v>46.66</v>
      </c>
      <c r="F243">
        <v>3.1120000000000001</v>
      </c>
      <c r="G243">
        <v>218.9995495</v>
      </c>
      <c r="H243">
        <v>7.4409999999999998</v>
      </c>
    </row>
    <row r="244" spans="1:8" x14ac:dyDescent="0.3">
      <c r="A244">
        <v>2</v>
      </c>
      <c r="B244" t="s">
        <v>107</v>
      </c>
      <c r="C244">
        <v>1874226.52</v>
      </c>
      <c r="D244">
        <v>1</v>
      </c>
      <c r="E244">
        <v>44.57</v>
      </c>
      <c r="F244">
        <v>3.129</v>
      </c>
      <c r="G244">
        <v>219.1773063</v>
      </c>
      <c r="H244">
        <v>7.4409999999999998</v>
      </c>
    </row>
    <row r="245" spans="1:8" x14ac:dyDescent="0.3">
      <c r="A245">
        <v>2</v>
      </c>
      <c r="B245" t="s">
        <v>108</v>
      </c>
      <c r="C245">
        <v>1799520.14</v>
      </c>
      <c r="D245">
        <v>0</v>
      </c>
      <c r="E245">
        <v>46.75</v>
      </c>
      <c r="F245">
        <v>3.157</v>
      </c>
      <c r="G245">
        <v>219.355063</v>
      </c>
      <c r="H245">
        <v>7.0570000000000004</v>
      </c>
    </row>
    <row r="246" spans="1:8" x14ac:dyDescent="0.3">
      <c r="A246">
        <v>2</v>
      </c>
      <c r="B246" t="s">
        <v>109</v>
      </c>
      <c r="C246">
        <v>1744725.48</v>
      </c>
      <c r="D246">
        <v>0</v>
      </c>
      <c r="E246">
        <v>45.99</v>
      </c>
      <c r="F246">
        <v>3.2610000000000001</v>
      </c>
      <c r="G246">
        <v>219.5328198</v>
      </c>
      <c r="H246">
        <v>7.0570000000000004</v>
      </c>
    </row>
    <row r="247" spans="1:8" x14ac:dyDescent="0.3">
      <c r="A247">
        <v>2</v>
      </c>
      <c r="B247" t="s">
        <v>110</v>
      </c>
      <c r="C247">
        <v>1711769.11</v>
      </c>
      <c r="D247">
        <v>0</v>
      </c>
      <c r="E247">
        <v>51.7</v>
      </c>
      <c r="F247">
        <v>3.2679999999999998</v>
      </c>
      <c r="G247">
        <v>219.6258417</v>
      </c>
      <c r="H247">
        <v>7.0570000000000004</v>
      </c>
    </row>
    <row r="248" spans="1:8" x14ac:dyDescent="0.3">
      <c r="A248">
        <v>2</v>
      </c>
      <c r="B248" t="s">
        <v>111</v>
      </c>
      <c r="C248">
        <v>1660906.14</v>
      </c>
      <c r="D248">
        <v>0</v>
      </c>
      <c r="E248">
        <v>50.5</v>
      </c>
      <c r="F248">
        <v>3.29</v>
      </c>
      <c r="G248">
        <v>219.71886359999999</v>
      </c>
      <c r="H248">
        <v>7.0570000000000004</v>
      </c>
    </row>
    <row r="249" spans="1:8" x14ac:dyDescent="0.3">
      <c r="A249">
        <v>2</v>
      </c>
      <c r="B249" t="s">
        <v>112</v>
      </c>
      <c r="C249">
        <v>1935299.94</v>
      </c>
      <c r="D249">
        <v>0</v>
      </c>
      <c r="E249">
        <v>55.21</v>
      </c>
      <c r="F249">
        <v>3.36</v>
      </c>
      <c r="G249">
        <v>219.81188539999999</v>
      </c>
      <c r="H249">
        <v>7.0570000000000004</v>
      </c>
    </row>
    <row r="250" spans="1:8" x14ac:dyDescent="0.3">
      <c r="A250">
        <v>2</v>
      </c>
      <c r="B250" t="s">
        <v>113</v>
      </c>
      <c r="C250">
        <v>2103322.6800000002</v>
      </c>
      <c r="D250">
        <v>1</v>
      </c>
      <c r="E250">
        <v>46.98</v>
      </c>
      <c r="F250">
        <v>3.4089999999999998</v>
      </c>
      <c r="G250">
        <v>219.90490729999999</v>
      </c>
      <c r="H250">
        <v>7.0570000000000004</v>
      </c>
    </row>
    <row r="251" spans="1:8" x14ac:dyDescent="0.3">
      <c r="A251">
        <v>2</v>
      </c>
      <c r="B251" t="s">
        <v>114</v>
      </c>
      <c r="C251">
        <v>2196688.46</v>
      </c>
      <c r="D251">
        <v>0</v>
      </c>
      <c r="E251">
        <v>43.82</v>
      </c>
      <c r="F251">
        <v>3.51</v>
      </c>
      <c r="G251">
        <v>220.06519929999999</v>
      </c>
      <c r="H251">
        <v>7.0570000000000004</v>
      </c>
    </row>
    <row r="252" spans="1:8" x14ac:dyDescent="0.3">
      <c r="A252">
        <v>2</v>
      </c>
      <c r="B252" t="s">
        <v>115</v>
      </c>
      <c r="C252">
        <v>1861802.7</v>
      </c>
      <c r="D252">
        <v>0</v>
      </c>
      <c r="E252">
        <v>54.63</v>
      </c>
      <c r="F252">
        <v>3.5550000000000002</v>
      </c>
      <c r="G252">
        <v>220.27594400000001</v>
      </c>
      <c r="H252">
        <v>7.0570000000000004</v>
      </c>
    </row>
    <row r="253" spans="1:8" x14ac:dyDescent="0.3">
      <c r="A253">
        <v>2</v>
      </c>
      <c r="B253" t="s">
        <v>116</v>
      </c>
      <c r="C253">
        <v>1952555.66</v>
      </c>
      <c r="D253">
        <v>0</v>
      </c>
      <c r="E253">
        <v>58.79</v>
      </c>
      <c r="F253">
        <v>3.63</v>
      </c>
      <c r="G253">
        <v>220.48668860000001</v>
      </c>
      <c r="H253">
        <v>7.0570000000000004</v>
      </c>
    </row>
    <row r="254" spans="1:8" x14ac:dyDescent="0.3">
      <c r="A254">
        <v>2</v>
      </c>
      <c r="B254" t="s">
        <v>117</v>
      </c>
      <c r="C254">
        <v>1937628.26</v>
      </c>
      <c r="D254">
        <v>0</v>
      </c>
      <c r="E254">
        <v>57.11</v>
      </c>
      <c r="F254">
        <v>3.669</v>
      </c>
      <c r="G254">
        <v>220.69743320000001</v>
      </c>
      <c r="H254">
        <v>7.0570000000000004</v>
      </c>
    </row>
    <row r="255" spans="1:8" x14ac:dyDescent="0.3">
      <c r="A255">
        <v>2</v>
      </c>
      <c r="B255" t="s">
        <v>118</v>
      </c>
      <c r="C255">
        <v>1976082.13</v>
      </c>
      <c r="D255">
        <v>0</v>
      </c>
      <c r="E255">
        <v>63.68</v>
      </c>
      <c r="F255">
        <v>3.734</v>
      </c>
      <c r="G255">
        <v>220.84984679999999</v>
      </c>
      <c r="H255">
        <v>7.0570000000000004</v>
      </c>
    </row>
    <row r="256" spans="1:8" x14ac:dyDescent="0.3">
      <c r="A256">
        <v>2</v>
      </c>
      <c r="B256" t="s">
        <v>119</v>
      </c>
      <c r="C256">
        <v>1790439.16</v>
      </c>
      <c r="D256">
        <v>0</v>
      </c>
      <c r="E256">
        <v>64.010000000000005</v>
      </c>
      <c r="F256">
        <v>3.7869999999999999</v>
      </c>
      <c r="G256">
        <v>220.92448580000001</v>
      </c>
      <c r="H256">
        <v>7.0570000000000004</v>
      </c>
    </row>
    <row r="257" spans="1:8" x14ac:dyDescent="0.3">
      <c r="A257">
        <v>2</v>
      </c>
      <c r="B257" t="s">
        <v>120</v>
      </c>
      <c r="C257">
        <v>1857480.84</v>
      </c>
      <c r="D257">
        <v>0</v>
      </c>
      <c r="E257">
        <v>66.83</v>
      </c>
      <c r="F257">
        <v>3.8450000000000002</v>
      </c>
      <c r="G257">
        <v>220.9991248</v>
      </c>
      <c r="H257">
        <v>7.0570000000000004</v>
      </c>
    </row>
    <row r="258" spans="1:8" x14ac:dyDescent="0.3">
      <c r="A258">
        <v>2</v>
      </c>
      <c r="B258" t="s">
        <v>121</v>
      </c>
      <c r="C258">
        <v>2129035.91</v>
      </c>
      <c r="D258">
        <v>0</v>
      </c>
      <c r="E258">
        <v>68.430000000000007</v>
      </c>
      <c r="F258">
        <v>3.891</v>
      </c>
      <c r="G258">
        <v>221.07376379999999</v>
      </c>
      <c r="H258">
        <v>6.891</v>
      </c>
    </row>
    <row r="259" spans="1:8" x14ac:dyDescent="0.3">
      <c r="A259">
        <v>2</v>
      </c>
      <c r="B259" t="s">
        <v>122</v>
      </c>
      <c r="C259">
        <v>1935869.1</v>
      </c>
      <c r="D259">
        <v>0</v>
      </c>
      <c r="E259">
        <v>68.08</v>
      </c>
      <c r="F259">
        <v>3.891</v>
      </c>
      <c r="G259">
        <v>221.14840280000001</v>
      </c>
      <c r="H259">
        <v>6.891</v>
      </c>
    </row>
    <row r="260" spans="1:8" x14ac:dyDescent="0.3">
      <c r="A260">
        <v>2</v>
      </c>
      <c r="B260" t="s">
        <v>123</v>
      </c>
      <c r="C260">
        <v>1847344.45</v>
      </c>
      <c r="D260">
        <v>0</v>
      </c>
      <c r="E260">
        <v>65.69</v>
      </c>
      <c r="F260">
        <v>3.8769999999999998</v>
      </c>
      <c r="G260">
        <v>221.20210739999999</v>
      </c>
      <c r="H260">
        <v>6.891</v>
      </c>
    </row>
    <row r="261" spans="1:8" x14ac:dyDescent="0.3">
      <c r="A261">
        <v>2</v>
      </c>
      <c r="B261" t="s">
        <v>124</v>
      </c>
      <c r="C261">
        <v>1764133.09</v>
      </c>
      <c r="D261">
        <v>0</v>
      </c>
      <c r="E261">
        <v>67.2</v>
      </c>
      <c r="F261">
        <v>3.8140000000000001</v>
      </c>
      <c r="G261">
        <v>221.25581199999999</v>
      </c>
      <c r="H261">
        <v>6.891</v>
      </c>
    </row>
    <row r="262" spans="1:8" x14ac:dyDescent="0.3">
      <c r="A262">
        <v>2</v>
      </c>
      <c r="B262" t="s">
        <v>125</v>
      </c>
      <c r="C262">
        <v>1923957.09</v>
      </c>
      <c r="D262">
        <v>0</v>
      </c>
      <c r="E262">
        <v>76.73</v>
      </c>
      <c r="F262">
        <v>3.7490000000000001</v>
      </c>
      <c r="G262">
        <v>221.30951659999999</v>
      </c>
      <c r="H262">
        <v>6.891</v>
      </c>
    </row>
    <row r="263" spans="1:8" x14ac:dyDescent="0.3">
      <c r="A263">
        <v>2</v>
      </c>
      <c r="B263" t="s">
        <v>126</v>
      </c>
      <c r="C263">
        <v>1917520.99</v>
      </c>
      <c r="D263">
        <v>0</v>
      </c>
      <c r="E263">
        <v>73.87</v>
      </c>
      <c r="F263">
        <v>3.6880000000000002</v>
      </c>
      <c r="G263">
        <v>221.3632212</v>
      </c>
      <c r="H263">
        <v>6.891</v>
      </c>
    </row>
    <row r="264" spans="1:8" x14ac:dyDescent="0.3">
      <c r="A264">
        <v>2</v>
      </c>
      <c r="B264" t="s">
        <v>127</v>
      </c>
      <c r="C264">
        <v>2000940.67</v>
      </c>
      <c r="D264">
        <v>0</v>
      </c>
      <c r="E264">
        <v>71.27</v>
      </c>
      <c r="F264">
        <v>3.63</v>
      </c>
      <c r="G264">
        <v>221.38033100000001</v>
      </c>
      <c r="H264">
        <v>6.891</v>
      </c>
    </row>
    <row r="265" spans="1:8" x14ac:dyDescent="0.3">
      <c r="A265">
        <v>2</v>
      </c>
      <c r="B265" t="s">
        <v>128</v>
      </c>
      <c r="C265">
        <v>1912791.09</v>
      </c>
      <c r="D265">
        <v>0</v>
      </c>
      <c r="E265">
        <v>78.19</v>
      </c>
      <c r="F265">
        <v>3.5609999999999999</v>
      </c>
      <c r="G265">
        <v>221.3828029</v>
      </c>
      <c r="H265">
        <v>6.891</v>
      </c>
    </row>
    <row r="266" spans="1:8" x14ac:dyDescent="0.3">
      <c r="A266">
        <v>2</v>
      </c>
      <c r="B266" t="s">
        <v>129</v>
      </c>
      <c r="C266">
        <v>1910092.37</v>
      </c>
      <c r="D266">
        <v>0</v>
      </c>
      <c r="E266">
        <v>78.38</v>
      </c>
      <c r="F266">
        <v>3.5009999999999999</v>
      </c>
      <c r="G266">
        <v>221.38527479999999</v>
      </c>
      <c r="H266">
        <v>6.891</v>
      </c>
    </row>
    <row r="267" spans="1:8" x14ac:dyDescent="0.3">
      <c r="A267">
        <v>2</v>
      </c>
      <c r="B267" t="s">
        <v>130</v>
      </c>
      <c r="C267">
        <v>2010216.49</v>
      </c>
      <c r="D267">
        <v>0</v>
      </c>
      <c r="E267">
        <v>78.69</v>
      </c>
      <c r="F267">
        <v>3.452</v>
      </c>
      <c r="G267">
        <v>221.38774670000001</v>
      </c>
      <c r="H267">
        <v>6.891</v>
      </c>
    </row>
    <row r="268" spans="1:8" x14ac:dyDescent="0.3">
      <c r="A268">
        <v>2</v>
      </c>
      <c r="B268" t="s">
        <v>131</v>
      </c>
      <c r="C268">
        <v>1962924.3</v>
      </c>
      <c r="D268">
        <v>0</v>
      </c>
      <c r="E268">
        <v>80.56</v>
      </c>
      <c r="F268">
        <v>3.3929999999999998</v>
      </c>
      <c r="G268">
        <v>221.4009901</v>
      </c>
      <c r="H268">
        <v>6.891</v>
      </c>
    </row>
    <row r="269" spans="1:8" x14ac:dyDescent="0.3">
      <c r="A269">
        <v>2</v>
      </c>
      <c r="B269" t="s">
        <v>132</v>
      </c>
      <c r="C269">
        <v>1887733.21</v>
      </c>
      <c r="D269">
        <v>0</v>
      </c>
      <c r="E269">
        <v>81.040000000000006</v>
      </c>
      <c r="F269">
        <v>3.3460000000000001</v>
      </c>
      <c r="G269">
        <v>221.44116220000001</v>
      </c>
      <c r="H269">
        <v>6.891</v>
      </c>
    </row>
    <row r="270" spans="1:8" x14ac:dyDescent="0.3">
      <c r="A270">
        <v>2</v>
      </c>
      <c r="B270" t="s">
        <v>133</v>
      </c>
      <c r="C270">
        <v>1881046.12</v>
      </c>
      <c r="D270">
        <v>0</v>
      </c>
      <c r="E270">
        <v>86.32</v>
      </c>
      <c r="F270">
        <v>3.286</v>
      </c>
      <c r="G270">
        <v>221.48133429999999</v>
      </c>
      <c r="H270">
        <v>6.891</v>
      </c>
    </row>
    <row r="271" spans="1:8" x14ac:dyDescent="0.3">
      <c r="A271">
        <v>2</v>
      </c>
      <c r="B271" t="s">
        <v>134</v>
      </c>
      <c r="C271">
        <v>2041507.4</v>
      </c>
      <c r="D271">
        <v>0</v>
      </c>
      <c r="E271">
        <v>84.2</v>
      </c>
      <c r="F271">
        <v>3.2269999999999999</v>
      </c>
      <c r="G271">
        <v>221.52150639999999</v>
      </c>
      <c r="H271">
        <v>6.5650000000000004</v>
      </c>
    </row>
    <row r="272" spans="1:8" x14ac:dyDescent="0.3">
      <c r="A272">
        <v>2</v>
      </c>
      <c r="B272" t="s">
        <v>135</v>
      </c>
      <c r="C272">
        <v>1830075.13</v>
      </c>
      <c r="D272">
        <v>0</v>
      </c>
      <c r="E272">
        <v>80.17</v>
      </c>
      <c r="F272">
        <v>3.2559999999999998</v>
      </c>
      <c r="G272">
        <v>221.56167840000001</v>
      </c>
      <c r="H272">
        <v>6.5650000000000004</v>
      </c>
    </row>
    <row r="273" spans="1:8" x14ac:dyDescent="0.3">
      <c r="A273">
        <v>2</v>
      </c>
      <c r="B273" t="s">
        <v>136</v>
      </c>
      <c r="C273">
        <v>1819666.46</v>
      </c>
      <c r="D273">
        <v>0</v>
      </c>
      <c r="E273">
        <v>83.23</v>
      </c>
      <c r="F273">
        <v>3.3109999999999999</v>
      </c>
      <c r="G273">
        <v>221.57011230000001</v>
      </c>
      <c r="H273">
        <v>6.5650000000000004</v>
      </c>
    </row>
    <row r="274" spans="1:8" x14ac:dyDescent="0.3">
      <c r="A274">
        <v>2</v>
      </c>
      <c r="B274" t="s">
        <v>137</v>
      </c>
      <c r="C274">
        <v>1757923.88</v>
      </c>
      <c r="D274">
        <v>0</v>
      </c>
      <c r="E274">
        <v>86.37</v>
      </c>
      <c r="F274">
        <v>3.407</v>
      </c>
      <c r="G274">
        <v>221.57854610000001</v>
      </c>
      <c r="H274">
        <v>6.5650000000000004</v>
      </c>
    </row>
    <row r="275" spans="1:8" x14ac:dyDescent="0.3">
      <c r="A275">
        <v>2</v>
      </c>
      <c r="B275" t="s">
        <v>138</v>
      </c>
      <c r="C275">
        <v>1946104.64</v>
      </c>
      <c r="D275">
        <v>0</v>
      </c>
      <c r="E275">
        <v>90.22</v>
      </c>
      <c r="F275">
        <v>3.4169999999999998</v>
      </c>
      <c r="G275">
        <v>221.58697989999999</v>
      </c>
      <c r="H275">
        <v>6.5650000000000004</v>
      </c>
    </row>
    <row r="276" spans="1:8" x14ac:dyDescent="0.3">
      <c r="A276">
        <v>2</v>
      </c>
      <c r="B276" t="s">
        <v>139</v>
      </c>
      <c r="C276">
        <v>1866719.96</v>
      </c>
      <c r="D276">
        <v>0</v>
      </c>
      <c r="E276">
        <v>88.55</v>
      </c>
      <c r="F276">
        <v>3.4940000000000002</v>
      </c>
      <c r="G276">
        <v>221.59541379999999</v>
      </c>
      <c r="H276">
        <v>6.5650000000000004</v>
      </c>
    </row>
    <row r="277" spans="1:8" x14ac:dyDescent="0.3">
      <c r="A277">
        <v>2</v>
      </c>
      <c r="B277" t="s">
        <v>140</v>
      </c>
      <c r="C277">
        <v>1928016.01</v>
      </c>
      <c r="D277">
        <v>0</v>
      </c>
      <c r="E277">
        <v>84.79</v>
      </c>
      <c r="F277">
        <v>3.5710000000000002</v>
      </c>
      <c r="G277">
        <v>221.67514589999999</v>
      </c>
      <c r="H277">
        <v>6.5650000000000004</v>
      </c>
    </row>
    <row r="278" spans="1:8" x14ac:dyDescent="0.3">
      <c r="A278">
        <v>2</v>
      </c>
      <c r="B278" t="s">
        <v>141</v>
      </c>
      <c r="C278">
        <v>1876788.15</v>
      </c>
      <c r="D278">
        <v>0</v>
      </c>
      <c r="E278">
        <v>76.91</v>
      </c>
      <c r="F278">
        <v>3.62</v>
      </c>
      <c r="G278">
        <v>221.8083518</v>
      </c>
      <c r="H278">
        <v>6.5650000000000004</v>
      </c>
    </row>
    <row r="279" spans="1:8" x14ac:dyDescent="0.3">
      <c r="A279">
        <v>2</v>
      </c>
      <c r="B279" t="s">
        <v>142</v>
      </c>
      <c r="C279">
        <v>1947083.3</v>
      </c>
      <c r="D279">
        <v>0</v>
      </c>
      <c r="E279">
        <v>82.64</v>
      </c>
      <c r="F279">
        <v>3.6379999999999999</v>
      </c>
      <c r="G279">
        <v>221.94155760000001</v>
      </c>
      <c r="H279">
        <v>6.5650000000000004</v>
      </c>
    </row>
    <row r="280" spans="1:8" x14ac:dyDescent="0.3">
      <c r="A280">
        <v>2</v>
      </c>
      <c r="B280" t="s">
        <v>143</v>
      </c>
      <c r="C280">
        <v>1898777.07</v>
      </c>
      <c r="D280">
        <v>1</v>
      </c>
      <c r="E280">
        <v>87.65</v>
      </c>
      <c r="F280">
        <v>3.73</v>
      </c>
      <c r="G280">
        <v>222.07476349999999</v>
      </c>
      <c r="H280">
        <v>6.5650000000000004</v>
      </c>
    </row>
    <row r="281" spans="1:8" x14ac:dyDescent="0.3">
      <c r="A281">
        <v>2</v>
      </c>
      <c r="B281" t="s">
        <v>144</v>
      </c>
      <c r="C281">
        <v>1814806.63</v>
      </c>
      <c r="D281">
        <v>0</v>
      </c>
      <c r="E281">
        <v>75.88</v>
      </c>
      <c r="F281">
        <v>3.7170000000000001</v>
      </c>
      <c r="G281">
        <v>222.21743950000001</v>
      </c>
      <c r="H281">
        <v>6.5650000000000004</v>
      </c>
    </row>
    <row r="282" spans="1:8" x14ac:dyDescent="0.3">
      <c r="A282">
        <v>2</v>
      </c>
      <c r="B282" t="s">
        <v>145</v>
      </c>
      <c r="C282">
        <v>1829415.67</v>
      </c>
      <c r="D282">
        <v>0</v>
      </c>
      <c r="E282">
        <v>71.09</v>
      </c>
      <c r="F282">
        <v>3.7210000000000001</v>
      </c>
      <c r="G282">
        <v>222.41693620000001</v>
      </c>
      <c r="H282">
        <v>6.5650000000000004</v>
      </c>
    </row>
    <row r="283" spans="1:8" x14ac:dyDescent="0.3">
      <c r="A283">
        <v>2</v>
      </c>
      <c r="B283" t="s">
        <v>146</v>
      </c>
      <c r="C283">
        <v>1746470.56</v>
      </c>
      <c r="D283">
        <v>0</v>
      </c>
      <c r="E283">
        <v>79.45</v>
      </c>
      <c r="F283">
        <v>3.6659999999999999</v>
      </c>
      <c r="G283">
        <v>222.61643290000001</v>
      </c>
      <c r="H283">
        <v>6.5650000000000004</v>
      </c>
    </row>
    <row r="284" spans="1:8" x14ac:dyDescent="0.3">
      <c r="A284">
        <v>2</v>
      </c>
      <c r="B284" t="s">
        <v>147</v>
      </c>
      <c r="C284">
        <v>1998321.04</v>
      </c>
      <c r="D284">
        <v>0</v>
      </c>
      <c r="E284">
        <v>70.27</v>
      </c>
      <c r="F284">
        <v>3.617</v>
      </c>
      <c r="G284">
        <v>222.8159296</v>
      </c>
      <c r="H284">
        <v>6.17</v>
      </c>
    </row>
    <row r="285" spans="1:8" x14ac:dyDescent="0.3">
      <c r="A285">
        <v>2</v>
      </c>
      <c r="B285" t="s">
        <v>148</v>
      </c>
      <c r="C285">
        <v>1900745.13</v>
      </c>
      <c r="D285">
        <v>0</v>
      </c>
      <c r="E285">
        <v>60.97</v>
      </c>
      <c r="F285">
        <v>3.601</v>
      </c>
      <c r="G285">
        <v>223.0154263</v>
      </c>
      <c r="H285">
        <v>6.17</v>
      </c>
    </row>
    <row r="286" spans="1:8" x14ac:dyDescent="0.3">
      <c r="A286">
        <v>2</v>
      </c>
      <c r="B286" t="s">
        <v>149</v>
      </c>
      <c r="C286">
        <v>1847990.41</v>
      </c>
      <c r="D286">
        <v>0</v>
      </c>
      <c r="E286">
        <v>68.08</v>
      </c>
      <c r="F286">
        <v>3.5939999999999999</v>
      </c>
      <c r="G286">
        <v>223.05980769999999</v>
      </c>
      <c r="H286">
        <v>6.17</v>
      </c>
    </row>
    <row r="287" spans="1:8" x14ac:dyDescent="0.3">
      <c r="A287">
        <v>2</v>
      </c>
      <c r="B287" t="s">
        <v>150</v>
      </c>
      <c r="C287">
        <v>1834458.35</v>
      </c>
      <c r="D287">
        <v>0</v>
      </c>
      <c r="E287">
        <v>69.790000000000006</v>
      </c>
      <c r="F287">
        <v>3.5059999999999998</v>
      </c>
      <c r="G287">
        <v>223.0783366</v>
      </c>
      <c r="H287">
        <v>6.17</v>
      </c>
    </row>
    <row r="288" spans="1:8" x14ac:dyDescent="0.3">
      <c r="A288">
        <v>3</v>
      </c>
      <c r="B288" t="s">
        <v>8</v>
      </c>
      <c r="C288">
        <v>461622.22</v>
      </c>
      <c r="D288">
        <v>0</v>
      </c>
      <c r="E288">
        <v>45.71</v>
      </c>
      <c r="F288">
        <v>2.5720000000000001</v>
      </c>
      <c r="G288">
        <v>214.42488119999999</v>
      </c>
      <c r="H288">
        <v>7.3680000000000003</v>
      </c>
    </row>
    <row r="289" spans="1:8" x14ac:dyDescent="0.3">
      <c r="A289">
        <v>3</v>
      </c>
      <c r="B289" t="s">
        <v>9</v>
      </c>
      <c r="C289">
        <v>420728.96</v>
      </c>
      <c r="D289">
        <v>1</v>
      </c>
      <c r="E289">
        <v>47.93</v>
      </c>
      <c r="F289">
        <v>2.548</v>
      </c>
      <c r="G289">
        <v>214.5747916</v>
      </c>
      <c r="H289">
        <v>7.3680000000000003</v>
      </c>
    </row>
    <row r="290" spans="1:8" x14ac:dyDescent="0.3">
      <c r="A290">
        <v>3</v>
      </c>
      <c r="B290" t="s">
        <v>10</v>
      </c>
      <c r="C290">
        <v>421642.19</v>
      </c>
      <c r="D290">
        <v>0</v>
      </c>
      <c r="E290">
        <v>47.07</v>
      </c>
      <c r="F290">
        <v>2.5139999999999998</v>
      </c>
      <c r="G290">
        <v>214.61988679999999</v>
      </c>
      <c r="H290">
        <v>7.3680000000000003</v>
      </c>
    </row>
    <row r="291" spans="1:8" x14ac:dyDescent="0.3">
      <c r="A291">
        <v>3</v>
      </c>
      <c r="B291" t="s">
        <v>11</v>
      </c>
      <c r="C291">
        <v>407204.86</v>
      </c>
      <c r="D291">
        <v>0</v>
      </c>
      <c r="E291">
        <v>52.05</v>
      </c>
      <c r="F291">
        <v>2.5609999999999999</v>
      </c>
      <c r="G291">
        <v>214.64751269999999</v>
      </c>
      <c r="H291">
        <v>7.3680000000000003</v>
      </c>
    </row>
    <row r="292" spans="1:8" x14ac:dyDescent="0.3">
      <c r="A292">
        <v>3</v>
      </c>
      <c r="B292" t="s">
        <v>12</v>
      </c>
      <c r="C292">
        <v>415202.04</v>
      </c>
      <c r="D292">
        <v>0</v>
      </c>
      <c r="E292">
        <v>53.04</v>
      </c>
      <c r="F292">
        <v>2.625</v>
      </c>
      <c r="G292">
        <v>214.6751386</v>
      </c>
      <c r="H292">
        <v>7.3680000000000003</v>
      </c>
    </row>
    <row r="293" spans="1:8" x14ac:dyDescent="0.3">
      <c r="A293">
        <v>3</v>
      </c>
      <c r="B293" t="s">
        <v>13</v>
      </c>
      <c r="C293">
        <v>384200.69</v>
      </c>
      <c r="D293">
        <v>0</v>
      </c>
      <c r="E293">
        <v>63.08</v>
      </c>
      <c r="F293">
        <v>2.6669999999999998</v>
      </c>
      <c r="G293">
        <v>214.70276459999999</v>
      </c>
      <c r="H293">
        <v>7.3680000000000003</v>
      </c>
    </row>
    <row r="294" spans="1:8" x14ac:dyDescent="0.3">
      <c r="A294">
        <v>3</v>
      </c>
      <c r="B294" t="s">
        <v>14</v>
      </c>
      <c r="C294">
        <v>375328.59</v>
      </c>
      <c r="D294">
        <v>0</v>
      </c>
      <c r="E294">
        <v>60.42</v>
      </c>
      <c r="F294">
        <v>2.72</v>
      </c>
      <c r="G294">
        <v>214.53012190000001</v>
      </c>
      <c r="H294">
        <v>7.3680000000000003</v>
      </c>
    </row>
    <row r="295" spans="1:8" x14ac:dyDescent="0.3">
      <c r="A295">
        <v>3</v>
      </c>
      <c r="B295" t="s">
        <v>15</v>
      </c>
      <c r="C295">
        <v>359949.27</v>
      </c>
      <c r="D295">
        <v>0</v>
      </c>
      <c r="E295">
        <v>57.06</v>
      </c>
      <c r="F295">
        <v>2.7320000000000002</v>
      </c>
      <c r="G295">
        <v>214.32410110000001</v>
      </c>
      <c r="H295">
        <v>7.3680000000000003</v>
      </c>
    </row>
    <row r="296" spans="1:8" x14ac:dyDescent="0.3">
      <c r="A296">
        <v>3</v>
      </c>
      <c r="B296" t="s">
        <v>16</v>
      </c>
      <c r="C296">
        <v>423294.4</v>
      </c>
      <c r="D296">
        <v>0</v>
      </c>
      <c r="E296">
        <v>65.56</v>
      </c>
      <c r="F296">
        <v>2.7189999999999999</v>
      </c>
      <c r="G296">
        <v>214.1180803</v>
      </c>
      <c r="H296">
        <v>7.343</v>
      </c>
    </row>
    <row r="297" spans="1:8" x14ac:dyDescent="0.3">
      <c r="A297">
        <v>3</v>
      </c>
      <c r="B297" t="s">
        <v>17</v>
      </c>
      <c r="C297">
        <v>415870.28</v>
      </c>
      <c r="D297">
        <v>0</v>
      </c>
      <c r="E297">
        <v>68</v>
      </c>
      <c r="F297">
        <v>2.77</v>
      </c>
      <c r="G297">
        <v>213.9120595</v>
      </c>
      <c r="H297">
        <v>7.343</v>
      </c>
    </row>
    <row r="298" spans="1:8" x14ac:dyDescent="0.3">
      <c r="A298">
        <v>3</v>
      </c>
      <c r="B298" t="s">
        <v>18</v>
      </c>
      <c r="C298">
        <v>354993.26</v>
      </c>
      <c r="D298">
        <v>0</v>
      </c>
      <c r="E298">
        <v>66.98</v>
      </c>
      <c r="F298">
        <v>2.8079999999999998</v>
      </c>
      <c r="G298">
        <v>213.77268889999999</v>
      </c>
      <c r="H298">
        <v>7.343</v>
      </c>
    </row>
    <row r="299" spans="1:8" x14ac:dyDescent="0.3">
      <c r="A299">
        <v>3</v>
      </c>
      <c r="B299" t="s">
        <v>19</v>
      </c>
      <c r="C299">
        <v>339976.65</v>
      </c>
      <c r="D299">
        <v>0</v>
      </c>
      <c r="E299">
        <v>67.87</v>
      </c>
      <c r="F299">
        <v>2.7949999999999999</v>
      </c>
      <c r="G299">
        <v>213.72218520000001</v>
      </c>
      <c r="H299">
        <v>7.343</v>
      </c>
    </row>
    <row r="300" spans="1:8" x14ac:dyDescent="0.3">
      <c r="A300">
        <v>3</v>
      </c>
      <c r="B300" t="s">
        <v>20</v>
      </c>
      <c r="C300">
        <v>361248.39</v>
      </c>
      <c r="D300">
        <v>0</v>
      </c>
      <c r="E300">
        <v>70.239999999999995</v>
      </c>
      <c r="F300">
        <v>2.78</v>
      </c>
      <c r="G300">
        <v>213.67168150000001</v>
      </c>
      <c r="H300">
        <v>7.343</v>
      </c>
    </row>
    <row r="301" spans="1:8" x14ac:dyDescent="0.3">
      <c r="A301">
        <v>3</v>
      </c>
      <c r="B301" t="s">
        <v>21</v>
      </c>
      <c r="C301">
        <v>399323.86</v>
      </c>
      <c r="D301">
        <v>0</v>
      </c>
      <c r="E301">
        <v>73.47</v>
      </c>
      <c r="F301">
        <v>2.835</v>
      </c>
      <c r="G301">
        <v>213.6211778</v>
      </c>
      <c r="H301">
        <v>7.343</v>
      </c>
    </row>
    <row r="302" spans="1:8" x14ac:dyDescent="0.3">
      <c r="A302">
        <v>3</v>
      </c>
      <c r="B302" t="s">
        <v>22</v>
      </c>
      <c r="C302">
        <v>384357.94</v>
      </c>
      <c r="D302">
        <v>0</v>
      </c>
      <c r="E302">
        <v>77.180000000000007</v>
      </c>
      <c r="F302">
        <v>2.8540000000000001</v>
      </c>
      <c r="G302">
        <v>213.61961389999999</v>
      </c>
      <c r="H302">
        <v>7.343</v>
      </c>
    </row>
    <row r="303" spans="1:8" x14ac:dyDescent="0.3">
      <c r="A303">
        <v>3</v>
      </c>
      <c r="B303" t="s">
        <v>23</v>
      </c>
      <c r="C303">
        <v>343763.17</v>
      </c>
      <c r="D303">
        <v>0</v>
      </c>
      <c r="E303">
        <v>75.81</v>
      </c>
      <c r="F303">
        <v>2.8260000000000001</v>
      </c>
      <c r="G303">
        <v>213.91168859999999</v>
      </c>
      <c r="H303">
        <v>7.343</v>
      </c>
    </row>
    <row r="304" spans="1:8" x14ac:dyDescent="0.3">
      <c r="A304">
        <v>3</v>
      </c>
      <c r="B304" t="s">
        <v>24</v>
      </c>
      <c r="C304">
        <v>350089.23</v>
      </c>
      <c r="D304">
        <v>0</v>
      </c>
      <c r="E304">
        <v>78.599999999999994</v>
      </c>
      <c r="F304">
        <v>2.7589999999999999</v>
      </c>
      <c r="G304">
        <v>214.20376340000001</v>
      </c>
      <c r="H304">
        <v>7.343</v>
      </c>
    </row>
    <row r="305" spans="1:8" x14ac:dyDescent="0.3">
      <c r="A305">
        <v>3</v>
      </c>
      <c r="B305" t="s">
        <v>25</v>
      </c>
      <c r="C305">
        <v>396968.8</v>
      </c>
      <c r="D305">
        <v>0</v>
      </c>
      <c r="E305">
        <v>78.53</v>
      </c>
      <c r="F305">
        <v>2.7050000000000001</v>
      </c>
      <c r="G305">
        <v>214.49583820000001</v>
      </c>
      <c r="H305">
        <v>7.343</v>
      </c>
    </row>
    <row r="306" spans="1:8" x14ac:dyDescent="0.3">
      <c r="A306">
        <v>3</v>
      </c>
      <c r="B306" t="s">
        <v>26</v>
      </c>
      <c r="C306">
        <v>355017.09</v>
      </c>
      <c r="D306">
        <v>0</v>
      </c>
      <c r="E306">
        <v>82.1</v>
      </c>
      <c r="F306">
        <v>2.6680000000000001</v>
      </c>
      <c r="G306">
        <v>214.787913</v>
      </c>
      <c r="H306">
        <v>7.343</v>
      </c>
    </row>
    <row r="307" spans="1:8" x14ac:dyDescent="0.3">
      <c r="A307">
        <v>3</v>
      </c>
      <c r="B307" t="s">
        <v>27</v>
      </c>
      <c r="C307">
        <v>364076.85</v>
      </c>
      <c r="D307">
        <v>0</v>
      </c>
      <c r="E307">
        <v>83.52</v>
      </c>
      <c r="F307">
        <v>2.637</v>
      </c>
      <c r="G307">
        <v>214.78582589999999</v>
      </c>
      <c r="H307">
        <v>7.343</v>
      </c>
    </row>
    <row r="308" spans="1:8" x14ac:dyDescent="0.3">
      <c r="A308">
        <v>3</v>
      </c>
      <c r="B308" t="s">
        <v>28</v>
      </c>
      <c r="C308">
        <v>357346.48</v>
      </c>
      <c r="D308">
        <v>0</v>
      </c>
      <c r="E308">
        <v>83.79</v>
      </c>
      <c r="F308">
        <v>2.653</v>
      </c>
      <c r="G308">
        <v>214.6660741</v>
      </c>
      <c r="H308">
        <v>7.343</v>
      </c>
    </row>
    <row r="309" spans="1:8" x14ac:dyDescent="0.3">
      <c r="A309">
        <v>3</v>
      </c>
      <c r="B309" t="s">
        <v>29</v>
      </c>
      <c r="C309">
        <v>381151.72</v>
      </c>
      <c r="D309">
        <v>0</v>
      </c>
      <c r="E309">
        <v>82.2</v>
      </c>
      <c r="F309">
        <v>2.669</v>
      </c>
      <c r="G309">
        <v>214.54632219999999</v>
      </c>
      <c r="H309">
        <v>7.3460000000000001</v>
      </c>
    </row>
    <row r="310" spans="1:8" x14ac:dyDescent="0.3">
      <c r="A310">
        <v>3</v>
      </c>
      <c r="B310" t="s">
        <v>30</v>
      </c>
      <c r="C310">
        <v>349214.18</v>
      </c>
      <c r="D310">
        <v>0</v>
      </c>
      <c r="E310">
        <v>81.75</v>
      </c>
      <c r="F310">
        <v>2.6419999999999999</v>
      </c>
      <c r="G310">
        <v>214.4265704</v>
      </c>
      <c r="H310">
        <v>7.3460000000000001</v>
      </c>
    </row>
    <row r="311" spans="1:8" x14ac:dyDescent="0.3">
      <c r="A311">
        <v>3</v>
      </c>
      <c r="B311" t="s">
        <v>31</v>
      </c>
      <c r="C311">
        <v>352728.78</v>
      </c>
      <c r="D311">
        <v>0</v>
      </c>
      <c r="E311">
        <v>84.32</v>
      </c>
      <c r="F311">
        <v>2.6230000000000002</v>
      </c>
      <c r="G311">
        <v>214.41764760000001</v>
      </c>
      <c r="H311">
        <v>7.3460000000000001</v>
      </c>
    </row>
    <row r="312" spans="1:8" x14ac:dyDescent="0.3">
      <c r="A312">
        <v>3</v>
      </c>
      <c r="B312" t="s">
        <v>32</v>
      </c>
      <c r="C312">
        <v>352864.49</v>
      </c>
      <c r="D312">
        <v>0</v>
      </c>
      <c r="E312">
        <v>83.32</v>
      </c>
      <c r="F312">
        <v>2.6080000000000001</v>
      </c>
      <c r="G312">
        <v>214.55649679999999</v>
      </c>
      <c r="H312">
        <v>7.3460000000000001</v>
      </c>
    </row>
    <row r="313" spans="1:8" x14ac:dyDescent="0.3">
      <c r="A313">
        <v>3</v>
      </c>
      <c r="B313" t="s">
        <v>33</v>
      </c>
      <c r="C313">
        <v>347955.05</v>
      </c>
      <c r="D313">
        <v>0</v>
      </c>
      <c r="E313">
        <v>82.04</v>
      </c>
      <c r="F313">
        <v>2.64</v>
      </c>
      <c r="G313">
        <v>214.695346</v>
      </c>
      <c r="H313">
        <v>7.3460000000000001</v>
      </c>
    </row>
    <row r="314" spans="1:8" x14ac:dyDescent="0.3">
      <c r="A314">
        <v>3</v>
      </c>
      <c r="B314" t="s">
        <v>34</v>
      </c>
      <c r="C314">
        <v>402635.76</v>
      </c>
      <c r="D314">
        <v>0</v>
      </c>
      <c r="E314">
        <v>85.13</v>
      </c>
      <c r="F314">
        <v>2.6269999999999998</v>
      </c>
      <c r="G314">
        <v>214.83419520000001</v>
      </c>
      <c r="H314">
        <v>7.3460000000000001</v>
      </c>
    </row>
    <row r="315" spans="1:8" x14ac:dyDescent="0.3">
      <c r="A315">
        <v>3</v>
      </c>
      <c r="B315" t="s">
        <v>35</v>
      </c>
      <c r="C315">
        <v>339597.38</v>
      </c>
      <c r="D315">
        <v>0</v>
      </c>
      <c r="E315">
        <v>86.74</v>
      </c>
      <c r="F315">
        <v>2.6920000000000002</v>
      </c>
      <c r="G315">
        <v>214.97304439999999</v>
      </c>
      <c r="H315">
        <v>7.3460000000000001</v>
      </c>
    </row>
    <row r="316" spans="1:8" x14ac:dyDescent="0.3">
      <c r="A316">
        <v>3</v>
      </c>
      <c r="B316" t="s">
        <v>36</v>
      </c>
      <c r="C316">
        <v>351728.21</v>
      </c>
      <c r="D316">
        <v>0</v>
      </c>
      <c r="E316">
        <v>88.02</v>
      </c>
      <c r="F316">
        <v>2.6640000000000001</v>
      </c>
      <c r="G316">
        <v>214.9314191</v>
      </c>
      <c r="H316">
        <v>7.3460000000000001</v>
      </c>
    </row>
    <row r="317" spans="1:8" x14ac:dyDescent="0.3">
      <c r="A317">
        <v>3</v>
      </c>
      <c r="B317" t="s">
        <v>37</v>
      </c>
      <c r="C317">
        <v>362134.09</v>
      </c>
      <c r="D317">
        <v>0</v>
      </c>
      <c r="E317">
        <v>86.15</v>
      </c>
      <c r="F317">
        <v>2.6190000000000002</v>
      </c>
      <c r="G317">
        <v>214.88979380000001</v>
      </c>
      <c r="H317">
        <v>7.3460000000000001</v>
      </c>
    </row>
    <row r="318" spans="1:8" x14ac:dyDescent="0.3">
      <c r="A318">
        <v>3</v>
      </c>
      <c r="B318" t="s">
        <v>38</v>
      </c>
      <c r="C318">
        <v>366473.97</v>
      </c>
      <c r="D318">
        <v>0</v>
      </c>
      <c r="E318">
        <v>84.16</v>
      </c>
      <c r="F318">
        <v>2.577</v>
      </c>
      <c r="G318">
        <v>214.84816850000001</v>
      </c>
      <c r="H318">
        <v>7.3460000000000001</v>
      </c>
    </row>
    <row r="319" spans="1:8" x14ac:dyDescent="0.3">
      <c r="A319">
        <v>3</v>
      </c>
      <c r="B319" t="s">
        <v>39</v>
      </c>
      <c r="C319">
        <v>352260.97</v>
      </c>
      <c r="D319">
        <v>1</v>
      </c>
      <c r="E319">
        <v>80.84</v>
      </c>
      <c r="F319">
        <v>2.5649999999999999</v>
      </c>
      <c r="G319">
        <v>214.8065431</v>
      </c>
      <c r="H319">
        <v>7.3460000000000001</v>
      </c>
    </row>
    <row r="320" spans="1:8" x14ac:dyDescent="0.3">
      <c r="A320">
        <v>3</v>
      </c>
      <c r="B320" t="s">
        <v>40</v>
      </c>
      <c r="C320">
        <v>363064.64</v>
      </c>
      <c r="D320">
        <v>0</v>
      </c>
      <c r="E320">
        <v>82.36</v>
      </c>
      <c r="F320">
        <v>2.5819999999999999</v>
      </c>
      <c r="G320">
        <v>214.8322484</v>
      </c>
      <c r="H320">
        <v>7.3460000000000001</v>
      </c>
    </row>
    <row r="321" spans="1:8" x14ac:dyDescent="0.3">
      <c r="A321">
        <v>3</v>
      </c>
      <c r="B321" t="s">
        <v>41</v>
      </c>
      <c r="C321">
        <v>355626.87</v>
      </c>
      <c r="D321">
        <v>0</v>
      </c>
      <c r="E321">
        <v>76.900000000000006</v>
      </c>
      <c r="F321">
        <v>2.6240000000000001</v>
      </c>
      <c r="G321">
        <v>214.90845160000001</v>
      </c>
      <c r="H321">
        <v>7.3460000000000001</v>
      </c>
    </row>
    <row r="322" spans="1:8" x14ac:dyDescent="0.3">
      <c r="A322">
        <v>3</v>
      </c>
      <c r="B322" t="s">
        <v>42</v>
      </c>
      <c r="C322">
        <v>358784.1</v>
      </c>
      <c r="D322">
        <v>0</v>
      </c>
      <c r="E322">
        <v>73.599999999999994</v>
      </c>
      <c r="F322">
        <v>2.6030000000000002</v>
      </c>
      <c r="G322">
        <v>214.98465479999999</v>
      </c>
      <c r="H322">
        <v>7.5640000000000001</v>
      </c>
    </row>
    <row r="323" spans="1:8" x14ac:dyDescent="0.3">
      <c r="A323">
        <v>3</v>
      </c>
      <c r="B323" t="s">
        <v>43</v>
      </c>
      <c r="C323">
        <v>395107.35</v>
      </c>
      <c r="D323">
        <v>0</v>
      </c>
      <c r="E323">
        <v>66.989999999999995</v>
      </c>
      <c r="F323">
        <v>2.633</v>
      </c>
      <c r="G323">
        <v>215.060858</v>
      </c>
      <c r="H323">
        <v>7.5640000000000001</v>
      </c>
    </row>
    <row r="324" spans="1:8" x14ac:dyDescent="0.3">
      <c r="A324">
        <v>3</v>
      </c>
      <c r="B324" t="s">
        <v>44</v>
      </c>
      <c r="C324">
        <v>345584.39</v>
      </c>
      <c r="D324">
        <v>0</v>
      </c>
      <c r="E324">
        <v>69.709999999999994</v>
      </c>
      <c r="F324">
        <v>2.72</v>
      </c>
      <c r="G324">
        <v>215.12931140000001</v>
      </c>
      <c r="H324">
        <v>7.5640000000000001</v>
      </c>
    </row>
    <row r="325" spans="1:8" x14ac:dyDescent="0.3">
      <c r="A325">
        <v>3</v>
      </c>
      <c r="B325" t="s">
        <v>45</v>
      </c>
      <c r="C325">
        <v>348895.98</v>
      </c>
      <c r="D325">
        <v>0</v>
      </c>
      <c r="E325">
        <v>71.64</v>
      </c>
      <c r="F325">
        <v>2.7250000000000001</v>
      </c>
      <c r="G325">
        <v>215.17839000000001</v>
      </c>
      <c r="H325">
        <v>7.5640000000000001</v>
      </c>
    </row>
    <row r="326" spans="1:8" x14ac:dyDescent="0.3">
      <c r="A326">
        <v>3</v>
      </c>
      <c r="B326" t="s">
        <v>46</v>
      </c>
      <c r="C326">
        <v>348591.74</v>
      </c>
      <c r="D326">
        <v>0</v>
      </c>
      <c r="E326">
        <v>72.040000000000006</v>
      </c>
      <c r="F326">
        <v>2.7160000000000002</v>
      </c>
      <c r="G326">
        <v>215.22746860000001</v>
      </c>
      <c r="H326">
        <v>7.5640000000000001</v>
      </c>
    </row>
    <row r="327" spans="1:8" x14ac:dyDescent="0.3">
      <c r="A327">
        <v>3</v>
      </c>
      <c r="B327" t="s">
        <v>47</v>
      </c>
      <c r="C327">
        <v>423175.56</v>
      </c>
      <c r="D327">
        <v>0</v>
      </c>
      <c r="E327">
        <v>62.94</v>
      </c>
      <c r="F327">
        <v>2.6890000000000001</v>
      </c>
      <c r="G327">
        <v>215.27654720000001</v>
      </c>
      <c r="H327">
        <v>7.5640000000000001</v>
      </c>
    </row>
    <row r="328" spans="1:8" x14ac:dyDescent="0.3">
      <c r="A328">
        <v>3</v>
      </c>
      <c r="B328" t="s">
        <v>48</v>
      </c>
      <c r="C328">
        <v>386635.03</v>
      </c>
      <c r="D328">
        <v>0</v>
      </c>
      <c r="E328">
        <v>62.79</v>
      </c>
      <c r="F328">
        <v>2.7280000000000002</v>
      </c>
      <c r="G328">
        <v>215.32562580000001</v>
      </c>
      <c r="H328">
        <v>7.5640000000000001</v>
      </c>
    </row>
    <row r="329" spans="1:8" x14ac:dyDescent="0.3">
      <c r="A329">
        <v>3</v>
      </c>
      <c r="B329" t="s">
        <v>49</v>
      </c>
      <c r="C329">
        <v>372545.32</v>
      </c>
      <c r="D329">
        <v>0</v>
      </c>
      <c r="E329">
        <v>57.72</v>
      </c>
      <c r="F329">
        <v>2.7709999999999999</v>
      </c>
      <c r="G329">
        <v>215.2074519</v>
      </c>
      <c r="H329">
        <v>7.5640000000000001</v>
      </c>
    </row>
    <row r="330" spans="1:8" x14ac:dyDescent="0.3">
      <c r="A330">
        <v>3</v>
      </c>
      <c r="B330" t="s">
        <v>50</v>
      </c>
      <c r="C330">
        <v>565567.84</v>
      </c>
      <c r="D330">
        <v>1</v>
      </c>
      <c r="E330">
        <v>68.709999999999994</v>
      </c>
      <c r="F330">
        <v>2.7349999999999999</v>
      </c>
      <c r="G330">
        <v>215.06140250000001</v>
      </c>
      <c r="H330">
        <v>7.5640000000000001</v>
      </c>
    </row>
    <row r="331" spans="1:8" x14ac:dyDescent="0.3">
      <c r="A331">
        <v>3</v>
      </c>
      <c r="B331" t="s">
        <v>51</v>
      </c>
      <c r="C331">
        <v>476420.77</v>
      </c>
      <c r="D331">
        <v>0</v>
      </c>
      <c r="E331">
        <v>53.76</v>
      </c>
      <c r="F331">
        <v>2.7080000000000002</v>
      </c>
      <c r="G331">
        <v>214.9153531</v>
      </c>
      <c r="H331">
        <v>7.5640000000000001</v>
      </c>
    </row>
    <row r="332" spans="1:8" x14ac:dyDescent="0.3">
      <c r="A332">
        <v>3</v>
      </c>
      <c r="B332" t="s">
        <v>52</v>
      </c>
      <c r="C332">
        <v>467642.03</v>
      </c>
      <c r="D332">
        <v>0</v>
      </c>
      <c r="E332">
        <v>51.13</v>
      </c>
      <c r="F332">
        <v>2.843</v>
      </c>
      <c r="G332">
        <v>214.76930369999999</v>
      </c>
      <c r="H332">
        <v>7.5640000000000001</v>
      </c>
    </row>
    <row r="333" spans="1:8" x14ac:dyDescent="0.3">
      <c r="A333">
        <v>3</v>
      </c>
      <c r="B333" t="s">
        <v>53</v>
      </c>
      <c r="C333">
        <v>498159.39</v>
      </c>
      <c r="D333">
        <v>0</v>
      </c>
      <c r="E333">
        <v>52.2</v>
      </c>
      <c r="F333">
        <v>2.8690000000000002</v>
      </c>
      <c r="G333">
        <v>214.70491899999999</v>
      </c>
      <c r="H333">
        <v>7.5640000000000001</v>
      </c>
    </row>
    <row r="334" spans="1:8" x14ac:dyDescent="0.3">
      <c r="A334">
        <v>3</v>
      </c>
      <c r="B334" t="s">
        <v>54</v>
      </c>
      <c r="C334">
        <v>605990.41</v>
      </c>
      <c r="D334">
        <v>0</v>
      </c>
      <c r="E334">
        <v>57.16</v>
      </c>
      <c r="F334">
        <v>2.8860000000000001</v>
      </c>
      <c r="G334">
        <v>214.70178279999999</v>
      </c>
      <c r="H334">
        <v>7.5640000000000001</v>
      </c>
    </row>
    <row r="335" spans="1:8" x14ac:dyDescent="0.3">
      <c r="A335">
        <v>3</v>
      </c>
      <c r="B335" t="s">
        <v>55</v>
      </c>
      <c r="C335">
        <v>382677.76000000001</v>
      </c>
      <c r="D335">
        <v>1</v>
      </c>
      <c r="E335">
        <v>53.2</v>
      </c>
      <c r="F335">
        <v>2.9430000000000001</v>
      </c>
      <c r="G335">
        <v>214.69864659999999</v>
      </c>
      <c r="H335">
        <v>7.5640000000000001</v>
      </c>
    </row>
    <row r="336" spans="1:8" x14ac:dyDescent="0.3">
      <c r="A336">
        <v>3</v>
      </c>
      <c r="B336" t="s">
        <v>56</v>
      </c>
      <c r="C336">
        <v>378241.34</v>
      </c>
      <c r="D336">
        <v>0</v>
      </c>
      <c r="E336">
        <v>53.35</v>
      </c>
      <c r="F336">
        <v>2.976</v>
      </c>
      <c r="G336">
        <v>214.69551039999999</v>
      </c>
      <c r="H336">
        <v>7.5510000000000002</v>
      </c>
    </row>
    <row r="337" spans="1:8" x14ac:dyDescent="0.3">
      <c r="A337">
        <v>3</v>
      </c>
      <c r="B337" t="s">
        <v>57</v>
      </c>
      <c r="C337">
        <v>381061.1</v>
      </c>
      <c r="D337">
        <v>0</v>
      </c>
      <c r="E337">
        <v>44.76</v>
      </c>
      <c r="F337">
        <v>2.9830000000000001</v>
      </c>
      <c r="G337">
        <v>214.74707290000001</v>
      </c>
      <c r="H337">
        <v>7.5510000000000002</v>
      </c>
    </row>
    <row r="338" spans="1:8" x14ac:dyDescent="0.3">
      <c r="A338">
        <v>3</v>
      </c>
      <c r="B338" t="s">
        <v>58</v>
      </c>
      <c r="C338">
        <v>350876.7</v>
      </c>
      <c r="D338">
        <v>0</v>
      </c>
      <c r="E338">
        <v>50.74</v>
      </c>
      <c r="F338">
        <v>3.016</v>
      </c>
      <c r="G338">
        <v>215.12682749999999</v>
      </c>
      <c r="H338">
        <v>7.5510000000000002</v>
      </c>
    </row>
    <row r="339" spans="1:8" x14ac:dyDescent="0.3">
      <c r="A339">
        <v>3</v>
      </c>
      <c r="B339" t="s">
        <v>59</v>
      </c>
      <c r="C339">
        <v>364866.24</v>
      </c>
      <c r="D339">
        <v>0</v>
      </c>
      <c r="E339">
        <v>48.71</v>
      </c>
      <c r="F339">
        <v>3.01</v>
      </c>
      <c r="G339">
        <v>215.5065821</v>
      </c>
      <c r="H339">
        <v>7.5510000000000002</v>
      </c>
    </row>
    <row r="340" spans="1:8" x14ac:dyDescent="0.3">
      <c r="A340">
        <v>3</v>
      </c>
      <c r="B340" t="s">
        <v>60</v>
      </c>
      <c r="C340">
        <v>438516.53</v>
      </c>
      <c r="D340">
        <v>0</v>
      </c>
      <c r="E340">
        <v>45.95</v>
      </c>
      <c r="F340">
        <v>2.9889999999999999</v>
      </c>
      <c r="G340">
        <v>215.88633669999999</v>
      </c>
      <c r="H340">
        <v>7.5510000000000002</v>
      </c>
    </row>
    <row r="341" spans="1:8" x14ac:dyDescent="0.3">
      <c r="A341">
        <v>3</v>
      </c>
      <c r="B341" t="s">
        <v>61</v>
      </c>
      <c r="C341">
        <v>430526.21</v>
      </c>
      <c r="D341">
        <v>1</v>
      </c>
      <c r="E341">
        <v>43.57</v>
      </c>
      <c r="F341">
        <v>3.0219999999999998</v>
      </c>
      <c r="G341">
        <v>216.2660913</v>
      </c>
      <c r="H341">
        <v>7.5510000000000002</v>
      </c>
    </row>
    <row r="342" spans="1:8" x14ac:dyDescent="0.3">
      <c r="A342">
        <v>3</v>
      </c>
      <c r="B342" t="s">
        <v>62</v>
      </c>
      <c r="C342">
        <v>432782.1</v>
      </c>
      <c r="D342">
        <v>0</v>
      </c>
      <c r="E342">
        <v>61.58</v>
      </c>
      <c r="F342">
        <v>3.0449999999999999</v>
      </c>
      <c r="G342">
        <v>216.58435710000001</v>
      </c>
      <c r="H342">
        <v>7.5510000000000002</v>
      </c>
    </row>
    <row r="343" spans="1:8" x14ac:dyDescent="0.3">
      <c r="A343">
        <v>3</v>
      </c>
      <c r="B343" t="s">
        <v>63</v>
      </c>
      <c r="C343">
        <v>397211.19</v>
      </c>
      <c r="D343">
        <v>0</v>
      </c>
      <c r="E343">
        <v>67.400000000000006</v>
      </c>
      <c r="F343">
        <v>3.0649999999999999</v>
      </c>
      <c r="G343">
        <v>216.8780275</v>
      </c>
      <c r="H343">
        <v>7.5510000000000002</v>
      </c>
    </row>
    <row r="344" spans="1:8" x14ac:dyDescent="0.3">
      <c r="A344">
        <v>3</v>
      </c>
      <c r="B344" t="s">
        <v>64</v>
      </c>
      <c r="C344">
        <v>437084.51</v>
      </c>
      <c r="D344">
        <v>0</v>
      </c>
      <c r="E344">
        <v>65.11</v>
      </c>
      <c r="F344">
        <v>3.2879999999999998</v>
      </c>
      <c r="G344">
        <v>217.1716979</v>
      </c>
      <c r="H344">
        <v>7.5510000000000002</v>
      </c>
    </row>
    <row r="345" spans="1:8" x14ac:dyDescent="0.3">
      <c r="A345">
        <v>3</v>
      </c>
      <c r="B345" t="s">
        <v>65</v>
      </c>
      <c r="C345">
        <v>404753.3</v>
      </c>
      <c r="D345">
        <v>0</v>
      </c>
      <c r="E345">
        <v>61.29</v>
      </c>
      <c r="F345">
        <v>3.4590000000000001</v>
      </c>
      <c r="G345">
        <v>217.46536829999999</v>
      </c>
      <c r="H345">
        <v>7.5510000000000002</v>
      </c>
    </row>
    <row r="346" spans="1:8" x14ac:dyDescent="0.3">
      <c r="A346">
        <v>3</v>
      </c>
      <c r="B346" t="s">
        <v>66</v>
      </c>
      <c r="C346">
        <v>392109.51</v>
      </c>
      <c r="D346">
        <v>0</v>
      </c>
      <c r="E346">
        <v>69.47</v>
      </c>
      <c r="F346">
        <v>3.488</v>
      </c>
      <c r="G346">
        <v>217.7235226</v>
      </c>
      <c r="H346">
        <v>7.5510000000000002</v>
      </c>
    </row>
    <row r="347" spans="1:8" x14ac:dyDescent="0.3">
      <c r="A347">
        <v>3</v>
      </c>
      <c r="B347" t="s">
        <v>67</v>
      </c>
      <c r="C347">
        <v>380683.67</v>
      </c>
      <c r="D347">
        <v>0</v>
      </c>
      <c r="E347">
        <v>72.94</v>
      </c>
      <c r="F347">
        <v>3.4729999999999999</v>
      </c>
      <c r="G347">
        <v>217.96747049999999</v>
      </c>
      <c r="H347">
        <v>7.5510000000000002</v>
      </c>
    </row>
    <row r="348" spans="1:8" x14ac:dyDescent="0.3">
      <c r="A348">
        <v>3</v>
      </c>
      <c r="B348" t="s">
        <v>68</v>
      </c>
      <c r="C348">
        <v>374556.08</v>
      </c>
      <c r="D348">
        <v>0</v>
      </c>
      <c r="E348">
        <v>68.760000000000005</v>
      </c>
      <c r="F348">
        <v>3.524</v>
      </c>
      <c r="G348">
        <v>218.21141840000001</v>
      </c>
      <c r="H348">
        <v>7.5739999999999998</v>
      </c>
    </row>
    <row r="349" spans="1:8" x14ac:dyDescent="0.3">
      <c r="A349">
        <v>3</v>
      </c>
      <c r="B349" t="s">
        <v>69</v>
      </c>
      <c r="C349">
        <v>384075.31</v>
      </c>
      <c r="D349">
        <v>0</v>
      </c>
      <c r="E349">
        <v>72.55</v>
      </c>
      <c r="F349">
        <v>3.6219999999999999</v>
      </c>
      <c r="G349">
        <v>218.45536630000001</v>
      </c>
      <c r="H349">
        <v>7.5739999999999998</v>
      </c>
    </row>
    <row r="350" spans="1:8" x14ac:dyDescent="0.3">
      <c r="A350">
        <v>3</v>
      </c>
      <c r="B350" t="s">
        <v>70</v>
      </c>
      <c r="C350">
        <v>366250.69</v>
      </c>
      <c r="D350">
        <v>0</v>
      </c>
      <c r="E350">
        <v>75.88</v>
      </c>
      <c r="F350">
        <v>3.7429999999999999</v>
      </c>
      <c r="G350">
        <v>218.67886419999999</v>
      </c>
      <c r="H350">
        <v>7.5739999999999998</v>
      </c>
    </row>
    <row r="351" spans="1:8" x14ac:dyDescent="0.3">
      <c r="A351">
        <v>3</v>
      </c>
      <c r="B351" t="s">
        <v>71</v>
      </c>
      <c r="C351">
        <v>391860.04</v>
      </c>
      <c r="D351">
        <v>0</v>
      </c>
      <c r="E351">
        <v>76.91</v>
      </c>
      <c r="F351">
        <v>3.8069999999999999</v>
      </c>
      <c r="G351">
        <v>218.851237</v>
      </c>
      <c r="H351">
        <v>7.5739999999999998</v>
      </c>
    </row>
    <row r="352" spans="1:8" x14ac:dyDescent="0.3">
      <c r="A352">
        <v>3</v>
      </c>
      <c r="B352" t="s">
        <v>72</v>
      </c>
      <c r="C352">
        <v>367405.4</v>
      </c>
      <c r="D352">
        <v>0</v>
      </c>
      <c r="E352">
        <v>78.69</v>
      </c>
      <c r="F352">
        <v>3.81</v>
      </c>
      <c r="G352">
        <v>219.0236099</v>
      </c>
      <c r="H352">
        <v>7.5739999999999998</v>
      </c>
    </row>
    <row r="353" spans="1:8" x14ac:dyDescent="0.3">
      <c r="A353">
        <v>3</v>
      </c>
      <c r="B353" t="s">
        <v>73</v>
      </c>
      <c r="C353">
        <v>413042.12</v>
      </c>
      <c r="D353">
        <v>0</v>
      </c>
      <c r="E353">
        <v>69.45</v>
      </c>
      <c r="F353">
        <v>3.9060000000000001</v>
      </c>
      <c r="G353">
        <v>219.1959827</v>
      </c>
      <c r="H353">
        <v>7.5739999999999998</v>
      </c>
    </row>
    <row r="354" spans="1:8" x14ac:dyDescent="0.3">
      <c r="A354">
        <v>3</v>
      </c>
      <c r="B354" t="s">
        <v>74</v>
      </c>
      <c r="C354">
        <v>386312.68</v>
      </c>
      <c r="D354">
        <v>0</v>
      </c>
      <c r="E354">
        <v>79.87</v>
      </c>
      <c r="F354">
        <v>3.899</v>
      </c>
      <c r="G354">
        <v>219.3683556</v>
      </c>
      <c r="H354">
        <v>7.5739999999999998</v>
      </c>
    </row>
    <row r="355" spans="1:8" x14ac:dyDescent="0.3">
      <c r="A355">
        <v>3</v>
      </c>
      <c r="B355" t="s">
        <v>75</v>
      </c>
      <c r="C355">
        <v>364603.13</v>
      </c>
      <c r="D355">
        <v>0</v>
      </c>
      <c r="E355">
        <v>75.790000000000006</v>
      </c>
      <c r="F355">
        <v>3.907</v>
      </c>
      <c r="G355">
        <v>219.127216</v>
      </c>
      <c r="H355">
        <v>7.5739999999999998</v>
      </c>
    </row>
    <row r="356" spans="1:8" x14ac:dyDescent="0.3">
      <c r="A356">
        <v>3</v>
      </c>
      <c r="B356" t="s">
        <v>76</v>
      </c>
      <c r="C356">
        <v>369350.6</v>
      </c>
      <c r="D356">
        <v>0</v>
      </c>
      <c r="E356">
        <v>84.41</v>
      </c>
      <c r="F356">
        <v>3.786</v>
      </c>
      <c r="G356">
        <v>218.8860765</v>
      </c>
      <c r="H356">
        <v>7.5739999999999998</v>
      </c>
    </row>
    <row r="357" spans="1:8" x14ac:dyDescent="0.3">
      <c r="A357">
        <v>3</v>
      </c>
      <c r="B357" t="s">
        <v>77</v>
      </c>
      <c r="C357">
        <v>394507.84</v>
      </c>
      <c r="D357">
        <v>0</v>
      </c>
      <c r="E357">
        <v>84.29</v>
      </c>
      <c r="F357">
        <v>3.6989999999999998</v>
      </c>
      <c r="G357">
        <v>218.6449369</v>
      </c>
      <c r="H357">
        <v>7.5739999999999998</v>
      </c>
    </row>
    <row r="358" spans="1:8" x14ac:dyDescent="0.3">
      <c r="A358">
        <v>3</v>
      </c>
      <c r="B358" t="s">
        <v>78</v>
      </c>
      <c r="C358">
        <v>391638.75</v>
      </c>
      <c r="D358">
        <v>0</v>
      </c>
      <c r="E358">
        <v>84.84</v>
      </c>
      <c r="F358">
        <v>3.6480000000000001</v>
      </c>
      <c r="G358">
        <v>218.4037974</v>
      </c>
      <c r="H358">
        <v>7.5739999999999998</v>
      </c>
    </row>
    <row r="359" spans="1:8" x14ac:dyDescent="0.3">
      <c r="A359">
        <v>3</v>
      </c>
      <c r="B359" t="s">
        <v>79</v>
      </c>
      <c r="C359">
        <v>403423.34</v>
      </c>
      <c r="D359">
        <v>0</v>
      </c>
      <c r="E359">
        <v>86.96</v>
      </c>
      <c r="F359">
        <v>3.637</v>
      </c>
      <c r="G359">
        <v>218.35517479999999</v>
      </c>
      <c r="H359">
        <v>7.5739999999999998</v>
      </c>
    </row>
    <row r="360" spans="1:8" x14ac:dyDescent="0.3">
      <c r="A360">
        <v>3</v>
      </c>
      <c r="B360" t="s">
        <v>80</v>
      </c>
      <c r="C360">
        <v>385520.71</v>
      </c>
      <c r="D360">
        <v>0</v>
      </c>
      <c r="E360">
        <v>84.94</v>
      </c>
      <c r="F360">
        <v>3.5939999999999999</v>
      </c>
      <c r="G360">
        <v>218.45094</v>
      </c>
      <c r="H360">
        <v>7.5739999999999998</v>
      </c>
    </row>
    <row r="361" spans="1:8" x14ac:dyDescent="0.3">
      <c r="A361">
        <v>3</v>
      </c>
      <c r="B361" t="s">
        <v>81</v>
      </c>
      <c r="C361">
        <v>368962.72</v>
      </c>
      <c r="D361">
        <v>0</v>
      </c>
      <c r="E361">
        <v>85.1</v>
      </c>
      <c r="F361">
        <v>3.524</v>
      </c>
      <c r="G361">
        <v>218.54670519999999</v>
      </c>
      <c r="H361">
        <v>7.5670000000000002</v>
      </c>
    </row>
    <row r="362" spans="1:8" x14ac:dyDescent="0.3">
      <c r="A362">
        <v>3</v>
      </c>
      <c r="B362" t="s">
        <v>82</v>
      </c>
      <c r="C362">
        <v>395146.23999999999</v>
      </c>
      <c r="D362">
        <v>0</v>
      </c>
      <c r="E362">
        <v>85.38</v>
      </c>
      <c r="F362">
        <v>3.48</v>
      </c>
      <c r="G362">
        <v>218.64247040000001</v>
      </c>
      <c r="H362">
        <v>7.5670000000000002</v>
      </c>
    </row>
    <row r="363" spans="1:8" x14ac:dyDescent="0.3">
      <c r="A363">
        <v>3</v>
      </c>
      <c r="B363" t="s">
        <v>83</v>
      </c>
      <c r="C363">
        <v>373454.33</v>
      </c>
      <c r="D363">
        <v>0</v>
      </c>
      <c r="E363">
        <v>87.14</v>
      </c>
      <c r="F363">
        <v>3.5750000000000002</v>
      </c>
      <c r="G363">
        <v>218.72752159999999</v>
      </c>
      <c r="H363">
        <v>7.5670000000000002</v>
      </c>
    </row>
    <row r="364" spans="1:8" x14ac:dyDescent="0.3">
      <c r="A364">
        <v>3</v>
      </c>
      <c r="B364" t="s">
        <v>84</v>
      </c>
      <c r="C364">
        <v>360617.37</v>
      </c>
      <c r="D364">
        <v>0</v>
      </c>
      <c r="E364">
        <v>86.19</v>
      </c>
      <c r="F364">
        <v>3.6509999999999998</v>
      </c>
      <c r="G364">
        <v>218.78578809999999</v>
      </c>
      <c r="H364">
        <v>7.5670000000000002</v>
      </c>
    </row>
    <row r="365" spans="1:8" x14ac:dyDescent="0.3">
      <c r="A365">
        <v>3</v>
      </c>
      <c r="B365" t="s">
        <v>85</v>
      </c>
      <c r="C365">
        <v>345381.29</v>
      </c>
      <c r="D365">
        <v>0</v>
      </c>
      <c r="E365">
        <v>88.07</v>
      </c>
      <c r="F365">
        <v>3.6819999999999999</v>
      </c>
      <c r="G365">
        <v>218.8440545</v>
      </c>
      <c r="H365">
        <v>7.5670000000000002</v>
      </c>
    </row>
    <row r="366" spans="1:8" x14ac:dyDescent="0.3">
      <c r="A366">
        <v>3</v>
      </c>
      <c r="B366" t="s">
        <v>86</v>
      </c>
      <c r="C366">
        <v>409981.25</v>
      </c>
      <c r="D366">
        <v>0</v>
      </c>
      <c r="E366">
        <v>88.45</v>
      </c>
      <c r="F366">
        <v>3.6840000000000002</v>
      </c>
      <c r="G366">
        <v>218.90232090000001</v>
      </c>
      <c r="H366">
        <v>7.5670000000000002</v>
      </c>
    </row>
    <row r="367" spans="1:8" x14ac:dyDescent="0.3">
      <c r="A367">
        <v>3</v>
      </c>
      <c r="B367" t="s">
        <v>87</v>
      </c>
      <c r="C367">
        <v>380376.85</v>
      </c>
      <c r="D367">
        <v>0</v>
      </c>
      <c r="E367">
        <v>88.88</v>
      </c>
      <c r="F367">
        <v>3.6379999999999999</v>
      </c>
      <c r="G367">
        <v>218.96058729999999</v>
      </c>
      <c r="H367">
        <v>7.5670000000000002</v>
      </c>
    </row>
    <row r="368" spans="1:8" x14ac:dyDescent="0.3">
      <c r="A368">
        <v>3</v>
      </c>
      <c r="B368" t="s">
        <v>88</v>
      </c>
      <c r="C368">
        <v>379716.91</v>
      </c>
      <c r="D368">
        <v>0</v>
      </c>
      <c r="E368">
        <v>88.44</v>
      </c>
      <c r="F368">
        <v>3.5539999999999998</v>
      </c>
      <c r="G368">
        <v>219.02327099999999</v>
      </c>
      <c r="H368">
        <v>7.5670000000000002</v>
      </c>
    </row>
    <row r="369" spans="1:8" x14ac:dyDescent="0.3">
      <c r="A369">
        <v>3</v>
      </c>
      <c r="B369" t="s">
        <v>89</v>
      </c>
      <c r="C369">
        <v>366367.55</v>
      </c>
      <c r="D369">
        <v>0</v>
      </c>
      <c r="E369">
        <v>87.67</v>
      </c>
      <c r="F369">
        <v>3.5230000000000001</v>
      </c>
      <c r="G369">
        <v>219.08669080000001</v>
      </c>
      <c r="H369">
        <v>7.5670000000000002</v>
      </c>
    </row>
    <row r="370" spans="1:8" x14ac:dyDescent="0.3">
      <c r="A370">
        <v>3</v>
      </c>
      <c r="B370" t="s">
        <v>90</v>
      </c>
      <c r="C370">
        <v>375988.69</v>
      </c>
      <c r="D370">
        <v>0</v>
      </c>
      <c r="E370">
        <v>89.12</v>
      </c>
      <c r="F370">
        <v>3.5329999999999999</v>
      </c>
      <c r="G370">
        <v>219.1501106</v>
      </c>
      <c r="H370">
        <v>7.5670000000000002</v>
      </c>
    </row>
    <row r="371" spans="1:8" x14ac:dyDescent="0.3">
      <c r="A371">
        <v>3</v>
      </c>
      <c r="B371" t="s">
        <v>91</v>
      </c>
      <c r="C371">
        <v>377347.49</v>
      </c>
      <c r="D371">
        <v>1</v>
      </c>
      <c r="E371">
        <v>81.72</v>
      </c>
      <c r="F371">
        <v>3.5459999999999998</v>
      </c>
      <c r="G371">
        <v>219.21353049999999</v>
      </c>
      <c r="H371">
        <v>7.5670000000000002</v>
      </c>
    </row>
    <row r="372" spans="1:8" x14ac:dyDescent="0.3">
      <c r="A372">
        <v>3</v>
      </c>
      <c r="B372" t="s">
        <v>92</v>
      </c>
      <c r="C372">
        <v>375629.51</v>
      </c>
      <c r="D372">
        <v>0</v>
      </c>
      <c r="E372">
        <v>83.63</v>
      </c>
      <c r="F372">
        <v>3.5259999999999998</v>
      </c>
      <c r="G372">
        <v>219.3972867</v>
      </c>
      <c r="H372">
        <v>7.5670000000000002</v>
      </c>
    </row>
    <row r="373" spans="1:8" x14ac:dyDescent="0.3">
      <c r="A373">
        <v>3</v>
      </c>
      <c r="B373" t="s">
        <v>93</v>
      </c>
      <c r="C373">
        <v>365248.94</v>
      </c>
      <c r="D373">
        <v>0</v>
      </c>
      <c r="E373">
        <v>80.19</v>
      </c>
      <c r="F373">
        <v>3.4670000000000001</v>
      </c>
      <c r="G373">
        <v>219.7414914</v>
      </c>
      <c r="H373">
        <v>7.5670000000000002</v>
      </c>
    </row>
    <row r="374" spans="1:8" x14ac:dyDescent="0.3">
      <c r="A374">
        <v>3</v>
      </c>
      <c r="B374" t="s">
        <v>94</v>
      </c>
      <c r="C374">
        <v>368477.93</v>
      </c>
      <c r="D374">
        <v>0</v>
      </c>
      <c r="E374">
        <v>82.58</v>
      </c>
      <c r="F374">
        <v>3.355</v>
      </c>
      <c r="G374">
        <v>220.08569600000001</v>
      </c>
      <c r="H374">
        <v>7.5670000000000002</v>
      </c>
    </row>
    <row r="375" spans="1:8" x14ac:dyDescent="0.3">
      <c r="A375">
        <v>3</v>
      </c>
      <c r="B375" t="s">
        <v>95</v>
      </c>
      <c r="C375">
        <v>403342.4</v>
      </c>
      <c r="D375">
        <v>0</v>
      </c>
      <c r="E375">
        <v>75.540000000000006</v>
      </c>
      <c r="F375">
        <v>3.2850000000000001</v>
      </c>
      <c r="G375">
        <v>220.42990069999999</v>
      </c>
      <c r="H375">
        <v>7.1970000000000001</v>
      </c>
    </row>
    <row r="376" spans="1:8" x14ac:dyDescent="0.3">
      <c r="A376">
        <v>3</v>
      </c>
      <c r="B376" t="s">
        <v>96</v>
      </c>
      <c r="C376">
        <v>368282.57</v>
      </c>
      <c r="D376">
        <v>0</v>
      </c>
      <c r="E376">
        <v>73.75</v>
      </c>
      <c r="F376">
        <v>3.274</v>
      </c>
      <c r="G376">
        <v>220.74861670000001</v>
      </c>
      <c r="H376">
        <v>7.1970000000000001</v>
      </c>
    </row>
    <row r="377" spans="1:8" x14ac:dyDescent="0.3">
      <c r="A377">
        <v>3</v>
      </c>
      <c r="B377" t="s">
        <v>97</v>
      </c>
      <c r="C377">
        <v>394976.36</v>
      </c>
      <c r="D377">
        <v>0</v>
      </c>
      <c r="E377">
        <v>69.03</v>
      </c>
      <c r="F377">
        <v>3.3530000000000002</v>
      </c>
      <c r="G377">
        <v>220.9144005</v>
      </c>
      <c r="H377">
        <v>7.1970000000000001</v>
      </c>
    </row>
    <row r="378" spans="1:8" x14ac:dyDescent="0.3">
      <c r="A378">
        <v>3</v>
      </c>
      <c r="B378" t="s">
        <v>98</v>
      </c>
      <c r="C378">
        <v>389540.62</v>
      </c>
      <c r="D378">
        <v>0</v>
      </c>
      <c r="E378">
        <v>71.040000000000006</v>
      </c>
      <c r="F378">
        <v>3.3719999999999999</v>
      </c>
      <c r="G378">
        <v>221.08018419999999</v>
      </c>
      <c r="H378">
        <v>7.1970000000000001</v>
      </c>
    </row>
    <row r="379" spans="1:8" x14ac:dyDescent="0.3">
      <c r="A379">
        <v>3</v>
      </c>
      <c r="B379" t="s">
        <v>99</v>
      </c>
      <c r="C379">
        <v>459443.22</v>
      </c>
      <c r="D379">
        <v>0</v>
      </c>
      <c r="E379">
        <v>59.31</v>
      </c>
      <c r="F379">
        <v>3.3319999999999999</v>
      </c>
      <c r="G379">
        <v>221.245968</v>
      </c>
      <c r="H379">
        <v>7.1970000000000001</v>
      </c>
    </row>
    <row r="380" spans="1:8" x14ac:dyDescent="0.3">
      <c r="A380">
        <v>3</v>
      </c>
      <c r="B380" t="s">
        <v>100</v>
      </c>
      <c r="C380">
        <v>407764.25</v>
      </c>
      <c r="D380">
        <v>0</v>
      </c>
      <c r="E380">
        <v>61.7</v>
      </c>
      <c r="F380">
        <v>3.2970000000000002</v>
      </c>
      <c r="G380">
        <v>221.4117517</v>
      </c>
      <c r="H380">
        <v>7.1970000000000001</v>
      </c>
    </row>
    <row r="381" spans="1:8" x14ac:dyDescent="0.3">
      <c r="A381">
        <v>3</v>
      </c>
      <c r="B381" t="s">
        <v>101</v>
      </c>
      <c r="C381">
        <v>398838.97</v>
      </c>
      <c r="D381">
        <v>0</v>
      </c>
      <c r="E381">
        <v>63.91</v>
      </c>
      <c r="F381">
        <v>3.3079999999999998</v>
      </c>
      <c r="G381">
        <v>221.64328520000001</v>
      </c>
      <c r="H381">
        <v>7.1970000000000001</v>
      </c>
    </row>
    <row r="382" spans="1:8" x14ac:dyDescent="0.3">
      <c r="A382">
        <v>3</v>
      </c>
      <c r="B382" t="s">
        <v>102</v>
      </c>
      <c r="C382">
        <v>556925.18999999994</v>
      </c>
      <c r="D382">
        <v>1</v>
      </c>
      <c r="E382">
        <v>68</v>
      </c>
      <c r="F382">
        <v>3.2360000000000002</v>
      </c>
      <c r="G382">
        <v>221.9011185</v>
      </c>
      <c r="H382">
        <v>7.1970000000000001</v>
      </c>
    </row>
    <row r="383" spans="1:8" x14ac:dyDescent="0.3">
      <c r="A383">
        <v>3</v>
      </c>
      <c r="B383" t="s">
        <v>103</v>
      </c>
      <c r="C383">
        <v>472511.32</v>
      </c>
      <c r="D383">
        <v>0</v>
      </c>
      <c r="E383">
        <v>54.97</v>
      </c>
      <c r="F383">
        <v>3.1720000000000002</v>
      </c>
      <c r="G383">
        <v>222.15895190000001</v>
      </c>
      <c r="H383">
        <v>7.1970000000000001</v>
      </c>
    </row>
    <row r="384" spans="1:8" x14ac:dyDescent="0.3">
      <c r="A384">
        <v>3</v>
      </c>
      <c r="B384" t="s">
        <v>104</v>
      </c>
      <c r="C384">
        <v>468772.8</v>
      </c>
      <c r="D384">
        <v>0</v>
      </c>
      <c r="E384">
        <v>49.26</v>
      </c>
      <c r="F384">
        <v>3.1579999999999999</v>
      </c>
      <c r="G384">
        <v>222.41678519999999</v>
      </c>
      <c r="H384">
        <v>7.1970000000000001</v>
      </c>
    </row>
    <row r="385" spans="1:8" x14ac:dyDescent="0.3">
      <c r="A385">
        <v>3</v>
      </c>
      <c r="B385" t="s">
        <v>105</v>
      </c>
      <c r="C385">
        <v>510747.62</v>
      </c>
      <c r="D385">
        <v>0</v>
      </c>
      <c r="E385">
        <v>57.95</v>
      </c>
      <c r="F385">
        <v>3.1589999999999998</v>
      </c>
      <c r="G385">
        <v>222.64264180000001</v>
      </c>
      <c r="H385">
        <v>7.1970000000000001</v>
      </c>
    </row>
    <row r="386" spans="1:8" x14ac:dyDescent="0.3">
      <c r="A386">
        <v>3</v>
      </c>
      <c r="B386" t="s">
        <v>106</v>
      </c>
      <c r="C386">
        <v>551221.21</v>
      </c>
      <c r="D386">
        <v>0</v>
      </c>
      <c r="E386">
        <v>53.41</v>
      </c>
      <c r="F386">
        <v>3.1120000000000001</v>
      </c>
      <c r="G386">
        <v>222.82586280000001</v>
      </c>
      <c r="H386">
        <v>7.1970000000000001</v>
      </c>
    </row>
    <row r="387" spans="1:8" x14ac:dyDescent="0.3">
      <c r="A387">
        <v>3</v>
      </c>
      <c r="B387" t="s">
        <v>107</v>
      </c>
      <c r="C387">
        <v>410553.88</v>
      </c>
      <c r="D387">
        <v>1</v>
      </c>
      <c r="E387">
        <v>48.29</v>
      </c>
      <c r="F387">
        <v>3.129</v>
      </c>
      <c r="G387">
        <v>223.00908390000001</v>
      </c>
      <c r="H387">
        <v>7.1970000000000001</v>
      </c>
    </row>
    <row r="388" spans="1:8" x14ac:dyDescent="0.3">
      <c r="A388">
        <v>3</v>
      </c>
      <c r="B388" t="s">
        <v>108</v>
      </c>
      <c r="C388">
        <v>398178.21</v>
      </c>
      <c r="D388">
        <v>0</v>
      </c>
      <c r="E388">
        <v>52.42</v>
      </c>
      <c r="F388">
        <v>3.157</v>
      </c>
      <c r="G388">
        <v>223.19230490000001</v>
      </c>
      <c r="H388">
        <v>6.8330000000000002</v>
      </c>
    </row>
    <row r="389" spans="1:8" x14ac:dyDescent="0.3">
      <c r="A389">
        <v>3</v>
      </c>
      <c r="B389" t="s">
        <v>109</v>
      </c>
      <c r="C389">
        <v>367438.62</v>
      </c>
      <c r="D389">
        <v>0</v>
      </c>
      <c r="E389">
        <v>51.86</v>
      </c>
      <c r="F389">
        <v>3.2610000000000001</v>
      </c>
      <c r="G389">
        <v>223.37552590000001</v>
      </c>
      <c r="H389">
        <v>6.8330000000000002</v>
      </c>
    </row>
    <row r="390" spans="1:8" x14ac:dyDescent="0.3">
      <c r="A390">
        <v>3</v>
      </c>
      <c r="B390" t="s">
        <v>110</v>
      </c>
      <c r="C390">
        <v>365818.61</v>
      </c>
      <c r="D390">
        <v>0</v>
      </c>
      <c r="E390">
        <v>56.2</v>
      </c>
      <c r="F390">
        <v>3.2679999999999998</v>
      </c>
      <c r="G390">
        <v>223.47005519999999</v>
      </c>
      <c r="H390">
        <v>6.8330000000000002</v>
      </c>
    </row>
    <row r="391" spans="1:8" x14ac:dyDescent="0.3">
      <c r="A391">
        <v>3</v>
      </c>
      <c r="B391" t="s">
        <v>111</v>
      </c>
      <c r="C391">
        <v>349518.1</v>
      </c>
      <c r="D391">
        <v>0</v>
      </c>
      <c r="E391">
        <v>58.06</v>
      </c>
      <c r="F391">
        <v>3.29</v>
      </c>
      <c r="G391">
        <v>223.5645845</v>
      </c>
      <c r="H391">
        <v>6.8330000000000002</v>
      </c>
    </row>
    <row r="392" spans="1:8" x14ac:dyDescent="0.3">
      <c r="A392">
        <v>3</v>
      </c>
      <c r="B392" t="s">
        <v>112</v>
      </c>
      <c r="C392">
        <v>424960.66</v>
      </c>
      <c r="D392">
        <v>0</v>
      </c>
      <c r="E392">
        <v>59.33</v>
      </c>
      <c r="F392">
        <v>3.36</v>
      </c>
      <c r="G392">
        <v>223.65911370000001</v>
      </c>
      <c r="H392">
        <v>6.8330000000000002</v>
      </c>
    </row>
    <row r="393" spans="1:8" x14ac:dyDescent="0.3">
      <c r="A393">
        <v>3</v>
      </c>
      <c r="B393" t="s">
        <v>113</v>
      </c>
      <c r="C393">
        <v>473292.47</v>
      </c>
      <c r="D393">
        <v>1</v>
      </c>
      <c r="E393">
        <v>51.65</v>
      </c>
      <c r="F393">
        <v>3.4089999999999998</v>
      </c>
      <c r="G393">
        <v>223.75364300000001</v>
      </c>
      <c r="H393">
        <v>6.8330000000000002</v>
      </c>
    </row>
    <row r="394" spans="1:8" x14ac:dyDescent="0.3">
      <c r="A394">
        <v>3</v>
      </c>
      <c r="B394" t="s">
        <v>114</v>
      </c>
      <c r="C394">
        <v>475591.08</v>
      </c>
      <c r="D394">
        <v>0</v>
      </c>
      <c r="E394">
        <v>52.39</v>
      </c>
      <c r="F394">
        <v>3.51</v>
      </c>
      <c r="G394">
        <v>223.9170153</v>
      </c>
      <c r="H394">
        <v>6.8330000000000002</v>
      </c>
    </row>
    <row r="395" spans="1:8" x14ac:dyDescent="0.3">
      <c r="A395">
        <v>3</v>
      </c>
      <c r="B395" t="s">
        <v>115</v>
      </c>
      <c r="C395">
        <v>418925.47</v>
      </c>
      <c r="D395">
        <v>0</v>
      </c>
      <c r="E395">
        <v>60.12</v>
      </c>
      <c r="F395">
        <v>3.5550000000000002</v>
      </c>
      <c r="G395">
        <v>224.13201989999999</v>
      </c>
      <c r="H395">
        <v>6.8330000000000002</v>
      </c>
    </row>
    <row r="396" spans="1:8" x14ac:dyDescent="0.3">
      <c r="A396">
        <v>3</v>
      </c>
      <c r="B396" t="s">
        <v>116</v>
      </c>
      <c r="C396">
        <v>469752.56</v>
      </c>
      <c r="D396">
        <v>0</v>
      </c>
      <c r="E396">
        <v>61.65</v>
      </c>
      <c r="F396">
        <v>3.63</v>
      </c>
      <c r="G396">
        <v>224.3470245</v>
      </c>
      <c r="H396">
        <v>6.8330000000000002</v>
      </c>
    </row>
    <row r="397" spans="1:8" x14ac:dyDescent="0.3">
      <c r="A397">
        <v>3</v>
      </c>
      <c r="B397" t="s">
        <v>117</v>
      </c>
      <c r="C397">
        <v>445162.05</v>
      </c>
      <c r="D397">
        <v>0</v>
      </c>
      <c r="E397">
        <v>60.71</v>
      </c>
      <c r="F397">
        <v>3.669</v>
      </c>
      <c r="G397">
        <v>224.56202909999999</v>
      </c>
      <c r="H397">
        <v>6.8330000000000002</v>
      </c>
    </row>
    <row r="398" spans="1:8" x14ac:dyDescent="0.3">
      <c r="A398">
        <v>3</v>
      </c>
      <c r="B398" t="s">
        <v>118</v>
      </c>
      <c r="C398">
        <v>411775.8</v>
      </c>
      <c r="D398">
        <v>0</v>
      </c>
      <c r="E398">
        <v>64</v>
      </c>
      <c r="F398">
        <v>3.734</v>
      </c>
      <c r="G398">
        <v>224.7166953</v>
      </c>
      <c r="H398">
        <v>6.8330000000000002</v>
      </c>
    </row>
    <row r="399" spans="1:8" x14ac:dyDescent="0.3">
      <c r="A399">
        <v>3</v>
      </c>
      <c r="B399" t="s">
        <v>119</v>
      </c>
      <c r="C399">
        <v>413907.25</v>
      </c>
      <c r="D399">
        <v>0</v>
      </c>
      <c r="E399">
        <v>66.53</v>
      </c>
      <c r="F399">
        <v>3.7869999999999999</v>
      </c>
      <c r="G399">
        <v>224.7909104</v>
      </c>
      <c r="H399">
        <v>6.8330000000000002</v>
      </c>
    </row>
    <row r="400" spans="1:8" x14ac:dyDescent="0.3">
      <c r="A400">
        <v>3</v>
      </c>
      <c r="B400" t="s">
        <v>120</v>
      </c>
      <c r="C400">
        <v>407488.84</v>
      </c>
      <c r="D400">
        <v>0</v>
      </c>
      <c r="E400">
        <v>69.36</v>
      </c>
      <c r="F400">
        <v>3.8450000000000002</v>
      </c>
      <c r="G400">
        <v>224.86512540000001</v>
      </c>
      <c r="H400">
        <v>6.8330000000000002</v>
      </c>
    </row>
    <row r="401" spans="1:8" x14ac:dyDescent="0.3">
      <c r="A401">
        <v>3</v>
      </c>
      <c r="B401" t="s">
        <v>121</v>
      </c>
      <c r="C401">
        <v>503232.13</v>
      </c>
      <c r="D401">
        <v>0</v>
      </c>
      <c r="E401">
        <v>73.010000000000005</v>
      </c>
      <c r="F401">
        <v>3.891</v>
      </c>
      <c r="G401">
        <v>224.93934049999999</v>
      </c>
      <c r="H401">
        <v>6.6639999999999997</v>
      </c>
    </row>
    <row r="402" spans="1:8" x14ac:dyDescent="0.3">
      <c r="A402">
        <v>3</v>
      </c>
      <c r="B402" t="s">
        <v>122</v>
      </c>
      <c r="C402">
        <v>420789.74</v>
      </c>
      <c r="D402">
        <v>0</v>
      </c>
      <c r="E402">
        <v>72.83</v>
      </c>
      <c r="F402">
        <v>3.891</v>
      </c>
      <c r="G402">
        <v>225.01355559999999</v>
      </c>
      <c r="H402">
        <v>6.6639999999999997</v>
      </c>
    </row>
    <row r="403" spans="1:8" x14ac:dyDescent="0.3">
      <c r="A403">
        <v>3</v>
      </c>
      <c r="B403" t="s">
        <v>123</v>
      </c>
      <c r="C403">
        <v>434822.13</v>
      </c>
      <c r="D403">
        <v>0</v>
      </c>
      <c r="E403">
        <v>72.05</v>
      </c>
      <c r="F403">
        <v>3.8769999999999998</v>
      </c>
      <c r="G403">
        <v>225.06895410000001</v>
      </c>
      <c r="H403">
        <v>6.6639999999999997</v>
      </c>
    </row>
    <row r="404" spans="1:8" x14ac:dyDescent="0.3">
      <c r="A404">
        <v>3</v>
      </c>
      <c r="B404" t="s">
        <v>124</v>
      </c>
      <c r="C404">
        <v>394616.11</v>
      </c>
      <c r="D404">
        <v>0</v>
      </c>
      <c r="E404">
        <v>73.39</v>
      </c>
      <c r="F404">
        <v>3.8140000000000001</v>
      </c>
      <c r="G404">
        <v>225.12435260000001</v>
      </c>
      <c r="H404">
        <v>6.6639999999999997</v>
      </c>
    </row>
    <row r="405" spans="1:8" x14ac:dyDescent="0.3">
      <c r="A405">
        <v>3</v>
      </c>
      <c r="B405" t="s">
        <v>125</v>
      </c>
      <c r="C405">
        <v>439913.57</v>
      </c>
      <c r="D405">
        <v>0</v>
      </c>
      <c r="E405">
        <v>79.510000000000005</v>
      </c>
      <c r="F405">
        <v>3.7490000000000001</v>
      </c>
      <c r="G405">
        <v>225.1797511</v>
      </c>
      <c r="H405">
        <v>6.6639999999999997</v>
      </c>
    </row>
    <row r="406" spans="1:8" x14ac:dyDescent="0.3">
      <c r="A406">
        <v>3</v>
      </c>
      <c r="B406" t="s">
        <v>126</v>
      </c>
      <c r="C406">
        <v>431985.36</v>
      </c>
      <c r="D406">
        <v>0</v>
      </c>
      <c r="E406">
        <v>75.19</v>
      </c>
      <c r="F406">
        <v>3.6880000000000002</v>
      </c>
      <c r="G406">
        <v>225.2351496</v>
      </c>
      <c r="H406">
        <v>6.6639999999999997</v>
      </c>
    </row>
    <row r="407" spans="1:8" x14ac:dyDescent="0.3">
      <c r="A407">
        <v>3</v>
      </c>
      <c r="B407" t="s">
        <v>127</v>
      </c>
      <c r="C407">
        <v>418112.76</v>
      </c>
      <c r="D407">
        <v>0</v>
      </c>
      <c r="E407">
        <v>72.38</v>
      </c>
      <c r="F407">
        <v>3.63</v>
      </c>
      <c r="G407">
        <v>225.25120240000001</v>
      </c>
      <c r="H407">
        <v>6.6639999999999997</v>
      </c>
    </row>
    <row r="408" spans="1:8" x14ac:dyDescent="0.3">
      <c r="A408">
        <v>3</v>
      </c>
      <c r="B408" t="s">
        <v>128</v>
      </c>
      <c r="C408">
        <v>413701.29</v>
      </c>
      <c r="D408">
        <v>0</v>
      </c>
      <c r="E408">
        <v>78.58</v>
      </c>
      <c r="F408">
        <v>3.5609999999999999</v>
      </c>
      <c r="G408">
        <v>225.25151679999999</v>
      </c>
      <c r="H408">
        <v>6.6639999999999997</v>
      </c>
    </row>
    <row r="409" spans="1:8" x14ac:dyDescent="0.3">
      <c r="A409">
        <v>3</v>
      </c>
      <c r="B409" t="s">
        <v>129</v>
      </c>
      <c r="C409">
        <v>432268.53</v>
      </c>
      <c r="D409">
        <v>0</v>
      </c>
      <c r="E409">
        <v>81.55</v>
      </c>
      <c r="F409">
        <v>3.5009999999999999</v>
      </c>
      <c r="G409">
        <v>225.25183129999999</v>
      </c>
      <c r="H409">
        <v>6.6639999999999997</v>
      </c>
    </row>
    <row r="410" spans="1:8" x14ac:dyDescent="0.3">
      <c r="A410">
        <v>3</v>
      </c>
      <c r="B410" t="s">
        <v>130</v>
      </c>
      <c r="C410">
        <v>446336.8</v>
      </c>
      <c r="D410">
        <v>0</v>
      </c>
      <c r="E410">
        <v>81.650000000000006</v>
      </c>
      <c r="F410">
        <v>3.452</v>
      </c>
      <c r="G410">
        <v>225.25214579999999</v>
      </c>
      <c r="H410">
        <v>6.6639999999999997</v>
      </c>
    </row>
    <row r="411" spans="1:8" x14ac:dyDescent="0.3">
      <c r="A411">
        <v>3</v>
      </c>
      <c r="B411" t="s">
        <v>131</v>
      </c>
      <c r="C411">
        <v>442074.79</v>
      </c>
      <c r="D411">
        <v>0</v>
      </c>
      <c r="E411">
        <v>84.66</v>
      </c>
      <c r="F411">
        <v>3.3929999999999998</v>
      </c>
      <c r="G411">
        <v>225.26447949999999</v>
      </c>
      <c r="H411">
        <v>6.6639999999999997</v>
      </c>
    </row>
    <row r="412" spans="1:8" x14ac:dyDescent="0.3">
      <c r="A412">
        <v>3</v>
      </c>
      <c r="B412" t="s">
        <v>132</v>
      </c>
      <c r="C412">
        <v>419497.95</v>
      </c>
      <c r="D412">
        <v>0</v>
      </c>
      <c r="E412">
        <v>82.7</v>
      </c>
      <c r="F412">
        <v>3.3460000000000001</v>
      </c>
      <c r="G412">
        <v>225.3068615</v>
      </c>
      <c r="H412">
        <v>6.6639999999999997</v>
      </c>
    </row>
    <row r="413" spans="1:8" x14ac:dyDescent="0.3">
      <c r="A413">
        <v>3</v>
      </c>
      <c r="B413" t="s">
        <v>133</v>
      </c>
      <c r="C413">
        <v>422965.33</v>
      </c>
      <c r="D413">
        <v>0</v>
      </c>
      <c r="E413">
        <v>86.42</v>
      </c>
      <c r="F413">
        <v>3.286</v>
      </c>
      <c r="G413">
        <v>225.3492435</v>
      </c>
      <c r="H413">
        <v>6.6639999999999997</v>
      </c>
    </row>
    <row r="414" spans="1:8" x14ac:dyDescent="0.3">
      <c r="A414">
        <v>3</v>
      </c>
      <c r="B414" t="s">
        <v>134</v>
      </c>
      <c r="C414">
        <v>411206.5</v>
      </c>
      <c r="D414">
        <v>0</v>
      </c>
      <c r="E414">
        <v>83.14</v>
      </c>
      <c r="F414">
        <v>3.2269999999999999</v>
      </c>
      <c r="G414">
        <v>225.39162540000001</v>
      </c>
      <c r="H414">
        <v>6.3339999999999996</v>
      </c>
    </row>
    <row r="415" spans="1:8" x14ac:dyDescent="0.3">
      <c r="A415">
        <v>3</v>
      </c>
      <c r="B415" t="s">
        <v>135</v>
      </c>
      <c r="C415">
        <v>416913.1</v>
      </c>
      <c r="D415">
        <v>0</v>
      </c>
      <c r="E415">
        <v>82.28</v>
      </c>
      <c r="F415">
        <v>3.2559999999999998</v>
      </c>
      <c r="G415">
        <v>225.43400740000001</v>
      </c>
      <c r="H415">
        <v>6.3339999999999996</v>
      </c>
    </row>
    <row r="416" spans="1:8" x14ac:dyDescent="0.3">
      <c r="A416">
        <v>3</v>
      </c>
      <c r="B416" t="s">
        <v>136</v>
      </c>
      <c r="C416">
        <v>432424.85</v>
      </c>
      <c r="D416">
        <v>0</v>
      </c>
      <c r="E416">
        <v>81.38</v>
      </c>
      <c r="F416">
        <v>3.3109999999999999</v>
      </c>
      <c r="G416">
        <v>225.44388269999999</v>
      </c>
      <c r="H416">
        <v>6.3339999999999996</v>
      </c>
    </row>
    <row r="417" spans="1:8" x14ac:dyDescent="0.3">
      <c r="A417">
        <v>3</v>
      </c>
      <c r="B417" t="s">
        <v>137</v>
      </c>
      <c r="C417">
        <v>389427.9</v>
      </c>
      <c r="D417">
        <v>0</v>
      </c>
      <c r="E417">
        <v>84.94</v>
      </c>
      <c r="F417">
        <v>3.407</v>
      </c>
      <c r="G417">
        <v>225.4537579</v>
      </c>
      <c r="H417">
        <v>6.3339999999999996</v>
      </c>
    </row>
    <row r="418" spans="1:8" x14ac:dyDescent="0.3">
      <c r="A418">
        <v>3</v>
      </c>
      <c r="B418" t="s">
        <v>138</v>
      </c>
      <c r="C418">
        <v>419990.29</v>
      </c>
      <c r="D418">
        <v>0</v>
      </c>
      <c r="E418">
        <v>86.55</v>
      </c>
      <c r="F418">
        <v>3.4169999999999998</v>
      </c>
      <c r="G418">
        <v>225.4636332</v>
      </c>
      <c r="H418">
        <v>6.3339999999999996</v>
      </c>
    </row>
    <row r="419" spans="1:8" x14ac:dyDescent="0.3">
      <c r="A419">
        <v>3</v>
      </c>
      <c r="B419" t="s">
        <v>139</v>
      </c>
      <c r="C419">
        <v>391811.6</v>
      </c>
      <c r="D419">
        <v>0</v>
      </c>
      <c r="E419">
        <v>85.85</v>
      </c>
      <c r="F419">
        <v>3.4940000000000002</v>
      </c>
      <c r="G419">
        <v>225.47350850000001</v>
      </c>
      <c r="H419">
        <v>6.3339999999999996</v>
      </c>
    </row>
    <row r="420" spans="1:8" x14ac:dyDescent="0.3">
      <c r="A420">
        <v>3</v>
      </c>
      <c r="B420" t="s">
        <v>140</v>
      </c>
      <c r="C420">
        <v>394918.83</v>
      </c>
      <c r="D420">
        <v>0</v>
      </c>
      <c r="E420">
        <v>87.36</v>
      </c>
      <c r="F420">
        <v>3.5710000000000002</v>
      </c>
      <c r="G420">
        <v>225.55586640000001</v>
      </c>
      <c r="H420">
        <v>6.3339999999999996</v>
      </c>
    </row>
    <row r="421" spans="1:8" x14ac:dyDescent="0.3">
      <c r="A421">
        <v>3</v>
      </c>
      <c r="B421" t="s">
        <v>141</v>
      </c>
      <c r="C421">
        <v>412449.67</v>
      </c>
      <c r="D421">
        <v>0</v>
      </c>
      <c r="E421">
        <v>83.01</v>
      </c>
      <c r="F421">
        <v>3.62</v>
      </c>
      <c r="G421">
        <v>225.69258640000001</v>
      </c>
      <c r="H421">
        <v>6.3339999999999996</v>
      </c>
    </row>
    <row r="422" spans="1:8" x14ac:dyDescent="0.3">
      <c r="A422">
        <v>3</v>
      </c>
      <c r="B422" t="s">
        <v>142</v>
      </c>
      <c r="C422">
        <v>408838.73</v>
      </c>
      <c r="D422">
        <v>0</v>
      </c>
      <c r="E422">
        <v>85.18</v>
      </c>
      <c r="F422">
        <v>3.6379999999999999</v>
      </c>
      <c r="G422">
        <v>225.82930630000001</v>
      </c>
      <c r="H422">
        <v>6.3339999999999996</v>
      </c>
    </row>
    <row r="423" spans="1:8" x14ac:dyDescent="0.3">
      <c r="A423">
        <v>3</v>
      </c>
      <c r="B423" t="s">
        <v>143</v>
      </c>
      <c r="C423">
        <v>408229.73</v>
      </c>
      <c r="D423">
        <v>1</v>
      </c>
      <c r="E423">
        <v>84.99</v>
      </c>
      <c r="F423">
        <v>3.73</v>
      </c>
      <c r="G423">
        <v>225.96602630000001</v>
      </c>
      <c r="H423">
        <v>6.3339999999999996</v>
      </c>
    </row>
    <row r="424" spans="1:8" x14ac:dyDescent="0.3">
      <c r="A424">
        <v>3</v>
      </c>
      <c r="B424" t="s">
        <v>144</v>
      </c>
      <c r="C424">
        <v>407589.16</v>
      </c>
      <c r="D424">
        <v>0</v>
      </c>
      <c r="E424">
        <v>78.36</v>
      </c>
      <c r="F424">
        <v>3.7170000000000001</v>
      </c>
      <c r="G424">
        <v>226.1122067</v>
      </c>
      <c r="H424">
        <v>6.3339999999999996</v>
      </c>
    </row>
    <row r="425" spans="1:8" x14ac:dyDescent="0.3">
      <c r="A425">
        <v>3</v>
      </c>
      <c r="B425" t="s">
        <v>145</v>
      </c>
      <c r="C425">
        <v>414392.09</v>
      </c>
      <c r="D425">
        <v>0</v>
      </c>
      <c r="E425">
        <v>72.78</v>
      </c>
      <c r="F425">
        <v>3.7210000000000001</v>
      </c>
      <c r="G425">
        <v>226.31514960000001</v>
      </c>
      <c r="H425">
        <v>6.3339999999999996</v>
      </c>
    </row>
    <row r="426" spans="1:8" x14ac:dyDescent="0.3">
      <c r="A426">
        <v>3</v>
      </c>
      <c r="B426" t="s">
        <v>146</v>
      </c>
      <c r="C426">
        <v>389813.02</v>
      </c>
      <c r="D426">
        <v>0</v>
      </c>
      <c r="E426">
        <v>77.459999999999994</v>
      </c>
      <c r="F426">
        <v>3.6659999999999999</v>
      </c>
      <c r="G426">
        <v>226.51809259999999</v>
      </c>
      <c r="H426">
        <v>6.3339999999999996</v>
      </c>
    </row>
    <row r="427" spans="1:8" x14ac:dyDescent="0.3">
      <c r="A427">
        <v>3</v>
      </c>
      <c r="B427" t="s">
        <v>147</v>
      </c>
      <c r="C427">
        <v>443557.65</v>
      </c>
      <c r="D427">
        <v>0</v>
      </c>
      <c r="E427">
        <v>72.739999999999995</v>
      </c>
      <c r="F427">
        <v>3.617</v>
      </c>
      <c r="G427">
        <v>226.72103559999999</v>
      </c>
      <c r="H427">
        <v>6.0339999999999998</v>
      </c>
    </row>
    <row r="428" spans="1:8" x14ac:dyDescent="0.3">
      <c r="A428">
        <v>3</v>
      </c>
      <c r="B428" t="s">
        <v>148</v>
      </c>
      <c r="C428">
        <v>410804.39</v>
      </c>
      <c r="D428">
        <v>0</v>
      </c>
      <c r="E428">
        <v>70.31</v>
      </c>
      <c r="F428">
        <v>3.601</v>
      </c>
      <c r="G428">
        <v>226.9239785</v>
      </c>
      <c r="H428">
        <v>6.0339999999999998</v>
      </c>
    </row>
    <row r="429" spans="1:8" x14ac:dyDescent="0.3">
      <c r="A429">
        <v>3</v>
      </c>
      <c r="B429" t="s">
        <v>149</v>
      </c>
      <c r="C429">
        <v>424513.08</v>
      </c>
      <c r="D429">
        <v>0</v>
      </c>
      <c r="E429">
        <v>73.44</v>
      </c>
      <c r="F429">
        <v>3.5939999999999999</v>
      </c>
      <c r="G429">
        <v>226.96884420000001</v>
      </c>
      <c r="H429">
        <v>6.0339999999999998</v>
      </c>
    </row>
    <row r="430" spans="1:8" x14ac:dyDescent="0.3">
      <c r="A430">
        <v>3</v>
      </c>
      <c r="B430" t="s">
        <v>150</v>
      </c>
      <c r="C430">
        <v>405432.7</v>
      </c>
      <c r="D430">
        <v>0</v>
      </c>
      <c r="E430">
        <v>74.66</v>
      </c>
      <c r="F430">
        <v>3.5059999999999998</v>
      </c>
      <c r="G430">
        <v>226.9873637</v>
      </c>
      <c r="H430">
        <v>6.0339999999999998</v>
      </c>
    </row>
    <row r="431" spans="1:8" x14ac:dyDescent="0.3">
      <c r="A431">
        <v>4</v>
      </c>
      <c r="B431" t="s">
        <v>8</v>
      </c>
      <c r="C431">
        <v>2135143.87</v>
      </c>
      <c r="D431">
        <v>0</v>
      </c>
      <c r="E431">
        <v>43.76</v>
      </c>
      <c r="F431">
        <v>2.5979999999999999</v>
      </c>
      <c r="G431">
        <v>126.4420645</v>
      </c>
      <c r="H431">
        <v>8.6229999999999993</v>
      </c>
    </row>
    <row r="432" spans="1:8" x14ac:dyDescent="0.3">
      <c r="A432">
        <v>4</v>
      </c>
      <c r="B432" t="s">
        <v>9</v>
      </c>
      <c r="C432">
        <v>2188307.39</v>
      </c>
      <c r="D432">
        <v>1</v>
      </c>
      <c r="E432">
        <v>28.84</v>
      </c>
      <c r="F432">
        <v>2.573</v>
      </c>
      <c r="G432">
        <v>126.49625810000001</v>
      </c>
      <c r="H432">
        <v>8.6229999999999993</v>
      </c>
    </row>
    <row r="433" spans="1:8" x14ac:dyDescent="0.3">
      <c r="A433">
        <v>4</v>
      </c>
      <c r="B433" t="s">
        <v>10</v>
      </c>
      <c r="C433">
        <v>2049860.26</v>
      </c>
      <c r="D433">
        <v>0</v>
      </c>
      <c r="E433">
        <v>36.450000000000003</v>
      </c>
      <c r="F433">
        <v>2.54</v>
      </c>
      <c r="G433">
        <v>126.5262857</v>
      </c>
      <c r="H433">
        <v>8.6229999999999993</v>
      </c>
    </row>
    <row r="434" spans="1:8" x14ac:dyDescent="0.3">
      <c r="A434">
        <v>4</v>
      </c>
      <c r="B434" t="s">
        <v>11</v>
      </c>
      <c r="C434">
        <v>1925728.84</v>
      </c>
      <c r="D434">
        <v>0</v>
      </c>
      <c r="E434">
        <v>41.36</v>
      </c>
      <c r="F434">
        <v>2.59</v>
      </c>
      <c r="G434">
        <v>126.5522857</v>
      </c>
      <c r="H434">
        <v>8.6229999999999993</v>
      </c>
    </row>
    <row r="435" spans="1:8" x14ac:dyDescent="0.3">
      <c r="A435">
        <v>4</v>
      </c>
      <c r="B435" t="s">
        <v>12</v>
      </c>
      <c r="C435">
        <v>1971057.44</v>
      </c>
      <c r="D435">
        <v>0</v>
      </c>
      <c r="E435">
        <v>43.49</v>
      </c>
      <c r="F435">
        <v>2.6539999999999999</v>
      </c>
      <c r="G435">
        <v>126.5782857</v>
      </c>
      <c r="H435">
        <v>8.6229999999999993</v>
      </c>
    </row>
    <row r="436" spans="1:8" x14ac:dyDescent="0.3">
      <c r="A436">
        <v>4</v>
      </c>
      <c r="B436" t="s">
        <v>13</v>
      </c>
      <c r="C436">
        <v>1894324.09</v>
      </c>
      <c r="D436">
        <v>0</v>
      </c>
      <c r="E436">
        <v>49.63</v>
      </c>
      <c r="F436">
        <v>2.7040000000000002</v>
      </c>
      <c r="G436">
        <v>126.60428570000001</v>
      </c>
      <c r="H436">
        <v>8.6229999999999993</v>
      </c>
    </row>
    <row r="437" spans="1:8" x14ac:dyDescent="0.3">
      <c r="A437">
        <v>4</v>
      </c>
      <c r="B437" t="s">
        <v>14</v>
      </c>
      <c r="C437">
        <v>1897429.36</v>
      </c>
      <c r="D437">
        <v>0</v>
      </c>
      <c r="E437">
        <v>55.19</v>
      </c>
      <c r="F437">
        <v>2.7429999999999999</v>
      </c>
      <c r="G437">
        <v>126.6066452</v>
      </c>
      <c r="H437">
        <v>8.6229999999999993</v>
      </c>
    </row>
    <row r="438" spans="1:8" x14ac:dyDescent="0.3">
      <c r="A438">
        <v>4</v>
      </c>
      <c r="B438" t="s">
        <v>15</v>
      </c>
      <c r="C438">
        <v>1762539.3</v>
      </c>
      <c r="D438">
        <v>0</v>
      </c>
      <c r="E438">
        <v>39.909999999999997</v>
      </c>
      <c r="F438">
        <v>2.7519999999999998</v>
      </c>
      <c r="G438">
        <v>126.6050645</v>
      </c>
      <c r="H438">
        <v>8.6229999999999993</v>
      </c>
    </row>
    <row r="439" spans="1:8" x14ac:dyDescent="0.3">
      <c r="A439">
        <v>4</v>
      </c>
      <c r="B439" t="s">
        <v>16</v>
      </c>
      <c r="C439">
        <v>1979247.12</v>
      </c>
      <c r="D439">
        <v>0</v>
      </c>
      <c r="E439">
        <v>48.77</v>
      </c>
      <c r="F439">
        <v>2.74</v>
      </c>
      <c r="G439">
        <v>126.6034839</v>
      </c>
      <c r="H439">
        <v>7.8959999999999999</v>
      </c>
    </row>
    <row r="440" spans="1:8" x14ac:dyDescent="0.3">
      <c r="A440">
        <v>4</v>
      </c>
      <c r="B440" t="s">
        <v>17</v>
      </c>
      <c r="C440">
        <v>1818452.72</v>
      </c>
      <c r="D440">
        <v>0</v>
      </c>
      <c r="E440">
        <v>54.16</v>
      </c>
      <c r="F440">
        <v>2.7730000000000001</v>
      </c>
      <c r="G440">
        <v>126.6019032</v>
      </c>
      <c r="H440">
        <v>7.8959999999999999</v>
      </c>
    </row>
    <row r="441" spans="1:8" x14ac:dyDescent="0.3">
      <c r="A441">
        <v>4</v>
      </c>
      <c r="B441" t="s">
        <v>18</v>
      </c>
      <c r="C441">
        <v>1851519.69</v>
      </c>
      <c r="D441">
        <v>0</v>
      </c>
      <c r="E441">
        <v>56.23</v>
      </c>
      <c r="F441">
        <v>2.81</v>
      </c>
      <c r="G441">
        <v>126.5621</v>
      </c>
      <c r="H441">
        <v>7.8959999999999999</v>
      </c>
    </row>
    <row r="442" spans="1:8" x14ac:dyDescent="0.3">
      <c r="A442">
        <v>4</v>
      </c>
      <c r="B442" t="s">
        <v>19</v>
      </c>
      <c r="C442">
        <v>1802677.9</v>
      </c>
      <c r="D442">
        <v>0</v>
      </c>
      <c r="E442">
        <v>56.87</v>
      </c>
      <c r="F442">
        <v>2.8050000000000002</v>
      </c>
      <c r="G442">
        <v>126.4713333</v>
      </c>
      <c r="H442">
        <v>7.8959999999999999</v>
      </c>
    </row>
    <row r="443" spans="1:8" x14ac:dyDescent="0.3">
      <c r="A443">
        <v>4</v>
      </c>
      <c r="B443" t="s">
        <v>20</v>
      </c>
      <c r="C443">
        <v>1817273.28</v>
      </c>
      <c r="D443">
        <v>0</v>
      </c>
      <c r="E443">
        <v>53.04</v>
      </c>
      <c r="F443">
        <v>2.7869999999999999</v>
      </c>
      <c r="G443">
        <v>126.3805667</v>
      </c>
      <c r="H443">
        <v>7.8959999999999999</v>
      </c>
    </row>
    <row r="444" spans="1:8" x14ac:dyDescent="0.3">
      <c r="A444">
        <v>4</v>
      </c>
      <c r="B444" t="s">
        <v>21</v>
      </c>
      <c r="C444">
        <v>2000626.14</v>
      </c>
      <c r="D444">
        <v>0</v>
      </c>
      <c r="E444">
        <v>56.77</v>
      </c>
      <c r="F444">
        <v>2.8359999999999999</v>
      </c>
      <c r="G444">
        <v>126.2898</v>
      </c>
      <c r="H444">
        <v>7.8959999999999999</v>
      </c>
    </row>
    <row r="445" spans="1:8" x14ac:dyDescent="0.3">
      <c r="A445">
        <v>4</v>
      </c>
      <c r="B445" t="s">
        <v>22</v>
      </c>
      <c r="C445">
        <v>1875597.28</v>
      </c>
      <c r="D445">
        <v>0</v>
      </c>
      <c r="E445">
        <v>62.35</v>
      </c>
      <c r="F445">
        <v>2.8450000000000002</v>
      </c>
      <c r="G445">
        <v>126.2085484</v>
      </c>
      <c r="H445">
        <v>7.8959999999999999</v>
      </c>
    </row>
    <row r="446" spans="1:8" x14ac:dyDescent="0.3">
      <c r="A446">
        <v>4</v>
      </c>
      <c r="B446" t="s">
        <v>23</v>
      </c>
      <c r="C446">
        <v>1903752.6</v>
      </c>
      <c r="D446">
        <v>0</v>
      </c>
      <c r="E446">
        <v>67.400000000000006</v>
      </c>
      <c r="F446">
        <v>2.82</v>
      </c>
      <c r="G446">
        <v>126.1843871</v>
      </c>
      <c r="H446">
        <v>7.8959999999999999</v>
      </c>
    </row>
    <row r="447" spans="1:8" x14ac:dyDescent="0.3">
      <c r="A447">
        <v>4</v>
      </c>
      <c r="B447" t="s">
        <v>24</v>
      </c>
      <c r="C447">
        <v>1857533.7</v>
      </c>
      <c r="D447">
        <v>0</v>
      </c>
      <c r="E447">
        <v>67.73</v>
      </c>
      <c r="F447">
        <v>2.7559999999999998</v>
      </c>
      <c r="G447">
        <v>126.16022580000001</v>
      </c>
      <c r="H447">
        <v>7.8959999999999999</v>
      </c>
    </row>
    <row r="448" spans="1:8" x14ac:dyDescent="0.3">
      <c r="A448">
        <v>4</v>
      </c>
      <c r="B448" t="s">
        <v>25</v>
      </c>
      <c r="C448">
        <v>1903290.58</v>
      </c>
      <c r="D448">
        <v>0</v>
      </c>
      <c r="E448">
        <v>70.83</v>
      </c>
      <c r="F448">
        <v>2.7010000000000001</v>
      </c>
      <c r="G448">
        <v>126.1360645</v>
      </c>
      <c r="H448">
        <v>7.8959999999999999</v>
      </c>
    </row>
    <row r="449" spans="1:8" x14ac:dyDescent="0.3">
      <c r="A449">
        <v>4</v>
      </c>
      <c r="B449" t="s">
        <v>26</v>
      </c>
      <c r="C449">
        <v>1870619.23</v>
      </c>
      <c r="D449">
        <v>0</v>
      </c>
      <c r="E449">
        <v>78.45</v>
      </c>
      <c r="F449">
        <v>2.6680000000000001</v>
      </c>
      <c r="G449">
        <v>126.1119032</v>
      </c>
      <c r="H449">
        <v>7.8959999999999999</v>
      </c>
    </row>
    <row r="450" spans="1:8" x14ac:dyDescent="0.3">
      <c r="A450">
        <v>4</v>
      </c>
      <c r="B450" t="s">
        <v>27</v>
      </c>
      <c r="C450">
        <v>1929736.35</v>
      </c>
      <c r="D450">
        <v>0</v>
      </c>
      <c r="E450">
        <v>81.53</v>
      </c>
      <c r="F450">
        <v>2.6349999999999998</v>
      </c>
      <c r="G450">
        <v>126.114</v>
      </c>
      <c r="H450">
        <v>7.8959999999999999</v>
      </c>
    </row>
    <row r="451" spans="1:8" x14ac:dyDescent="0.3">
      <c r="A451">
        <v>4</v>
      </c>
      <c r="B451" t="s">
        <v>28</v>
      </c>
      <c r="C451">
        <v>1846651.95</v>
      </c>
      <c r="D451">
        <v>0</v>
      </c>
      <c r="E451">
        <v>81.099999999999994</v>
      </c>
      <c r="F451">
        <v>2.6539999999999999</v>
      </c>
      <c r="G451">
        <v>126.1266</v>
      </c>
      <c r="H451">
        <v>7.8959999999999999</v>
      </c>
    </row>
    <row r="452" spans="1:8" x14ac:dyDescent="0.3">
      <c r="A452">
        <v>4</v>
      </c>
      <c r="B452" t="s">
        <v>29</v>
      </c>
      <c r="C452">
        <v>1881337.21</v>
      </c>
      <c r="D452">
        <v>0</v>
      </c>
      <c r="E452">
        <v>73.66</v>
      </c>
      <c r="F452">
        <v>2.6680000000000001</v>
      </c>
      <c r="G452">
        <v>126.1392</v>
      </c>
      <c r="H452">
        <v>7.3719999999999999</v>
      </c>
    </row>
    <row r="453" spans="1:8" x14ac:dyDescent="0.3">
      <c r="A453">
        <v>4</v>
      </c>
      <c r="B453" t="s">
        <v>30</v>
      </c>
      <c r="C453">
        <v>1812208.22</v>
      </c>
      <c r="D453">
        <v>0</v>
      </c>
      <c r="E453">
        <v>80.349999999999994</v>
      </c>
      <c r="F453">
        <v>2.637</v>
      </c>
      <c r="G453">
        <v>126.15179999999999</v>
      </c>
      <c r="H453">
        <v>7.3719999999999999</v>
      </c>
    </row>
    <row r="454" spans="1:8" x14ac:dyDescent="0.3">
      <c r="A454">
        <v>4</v>
      </c>
      <c r="B454" t="s">
        <v>31</v>
      </c>
      <c r="C454">
        <v>1898427.66</v>
      </c>
      <c r="D454">
        <v>0</v>
      </c>
      <c r="E454">
        <v>78.53</v>
      </c>
      <c r="F454">
        <v>2.621</v>
      </c>
      <c r="G454">
        <v>126.1498065</v>
      </c>
      <c r="H454">
        <v>7.3719999999999999</v>
      </c>
    </row>
    <row r="455" spans="1:8" x14ac:dyDescent="0.3">
      <c r="A455">
        <v>4</v>
      </c>
      <c r="B455" t="s">
        <v>32</v>
      </c>
      <c r="C455">
        <v>1848426.78</v>
      </c>
      <c r="D455">
        <v>0</v>
      </c>
      <c r="E455">
        <v>79.78</v>
      </c>
      <c r="F455">
        <v>2.6120000000000001</v>
      </c>
      <c r="G455">
        <v>126.1283548</v>
      </c>
      <c r="H455">
        <v>7.3719999999999999</v>
      </c>
    </row>
    <row r="456" spans="1:8" x14ac:dyDescent="0.3">
      <c r="A456">
        <v>4</v>
      </c>
      <c r="B456" t="s">
        <v>33</v>
      </c>
      <c r="C456">
        <v>1796637.61</v>
      </c>
      <c r="D456">
        <v>0</v>
      </c>
      <c r="E456">
        <v>80.7</v>
      </c>
      <c r="F456">
        <v>2.65</v>
      </c>
      <c r="G456">
        <v>126.1069032</v>
      </c>
      <c r="H456">
        <v>7.3719999999999999</v>
      </c>
    </row>
    <row r="457" spans="1:8" x14ac:dyDescent="0.3">
      <c r="A457">
        <v>4</v>
      </c>
      <c r="B457" t="s">
        <v>34</v>
      </c>
      <c r="C457">
        <v>1907638.58</v>
      </c>
      <c r="D457">
        <v>0</v>
      </c>
      <c r="E457">
        <v>76.53</v>
      </c>
      <c r="F457">
        <v>2.64</v>
      </c>
      <c r="G457">
        <v>126.0854516</v>
      </c>
      <c r="H457">
        <v>7.3719999999999999</v>
      </c>
    </row>
    <row r="458" spans="1:8" x14ac:dyDescent="0.3">
      <c r="A458">
        <v>4</v>
      </c>
      <c r="B458" t="s">
        <v>35</v>
      </c>
      <c r="C458">
        <v>2007050.75</v>
      </c>
      <c r="D458">
        <v>0</v>
      </c>
      <c r="E458">
        <v>78.08</v>
      </c>
      <c r="F458">
        <v>2.698</v>
      </c>
      <c r="G458">
        <v>126.06399999999999</v>
      </c>
      <c r="H458">
        <v>7.3719999999999999</v>
      </c>
    </row>
    <row r="459" spans="1:8" x14ac:dyDescent="0.3">
      <c r="A459">
        <v>4</v>
      </c>
      <c r="B459" t="s">
        <v>36</v>
      </c>
      <c r="C459">
        <v>1997181.09</v>
      </c>
      <c r="D459">
        <v>0</v>
      </c>
      <c r="E459">
        <v>78.83</v>
      </c>
      <c r="F459">
        <v>2.6709999999999998</v>
      </c>
      <c r="G459">
        <v>126.0766452</v>
      </c>
      <c r="H459">
        <v>7.3719999999999999</v>
      </c>
    </row>
    <row r="460" spans="1:8" x14ac:dyDescent="0.3">
      <c r="A460">
        <v>4</v>
      </c>
      <c r="B460" t="s">
        <v>37</v>
      </c>
      <c r="C460">
        <v>1848403.92</v>
      </c>
      <c r="D460">
        <v>0</v>
      </c>
      <c r="E460">
        <v>74.44</v>
      </c>
      <c r="F460">
        <v>2.621</v>
      </c>
      <c r="G460">
        <v>126.0892903</v>
      </c>
      <c r="H460">
        <v>7.3719999999999999</v>
      </c>
    </row>
    <row r="461" spans="1:8" x14ac:dyDescent="0.3">
      <c r="A461">
        <v>4</v>
      </c>
      <c r="B461" t="s">
        <v>38</v>
      </c>
      <c r="C461">
        <v>1935857.58</v>
      </c>
      <c r="D461">
        <v>0</v>
      </c>
      <c r="E461">
        <v>76.8</v>
      </c>
      <c r="F461">
        <v>2.5840000000000001</v>
      </c>
      <c r="G461">
        <v>126.1019355</v>
      </c>
      <c r="H461">
        <v>7.3719999999999999</v>
      </c>
    </row>
    <row r="462" spans="1:8" x14ac:dyDescent="0.3">
      <c r="A462">
        <v>4</v>
      </c>
      <c r="B462" t="s">
        <v>39</v>
      </c>
      <c r="C462">
        <v>1865820.81</v>
      </c>
      <c r="D462">
        <v>1</v>
      </c>
      <c r="E462">
        <v>73.540000000000006</v>
      </c>
      <c r="F462">
        <v>2.5739999999999998</v>
      </c>
      <c r="G462">
        <v>126.1145806</v>
      </c>
      <c r="H462">
        <v>7.3719999999999999</v>
      </c>
    </row>
    <row r="463" spans="1:8" x14ac:dyDescent="0.3">
      <c r="A463">
        <v>4</v>
      </c>
      <c r="B463" t="s">
        <v>40</v>
      </c>
      <c r="C463">
        <v>1899959.61</v>
      </c>
      <c r="D463">
        <v>0</v>
      </c>
      <c r="E463">
        <v>64.91</v>
      </c>
      <c r="F463">
        <v>2.5939999999999999</v>
      </c>
      <c r="G463">
        <v>126.1454667</v>
      </c>
      <c r="H463">
        <v>7.3719999999999999</v>
      </c>
    </row>
    <row r="464" spans="1:8" x14ac:dyDescent="0.3">
      <c r="A464">
        <v>4</v>
      </c>
      <c r="B464" t="s">
        <v>41</v>
      </c>
      <c r="C464">
        <v>1810684.68</v>
      </c>
      <c r="D464">
        <v>0</v>
      </c>
      <c r="E464">
        <v>60.96</v>
      </c>
      <c r="F464">
        <v>2.6419999999999999</v>
      </c>
      <c r="G464">
        <v>126.1900333</v>
      </c>
      <c r="H464">
        <v>7.3719999999999999</v>
      </c>
    </row>
    <row r="465" spans="1:8" x14ac:dyDescent="0.3">
      <c r="A465">
        <v>4</v>
      </c>
      <c r="B465" t="s">
        <v>42</v>
      </c>
      <c r="C465">
        <v>1842821.02</v>
      </c>
      <c r="D465">
        <v>0</v>
      </c>
      <c r="E465">
        <v>63.96</v>
      </c>
      <c r="F465">
        <v>2.6190000000000002</v>
      </c>
      <c r="G465">
        <v>126.2346</v>
      </c>
      <c r="H465">
        <v>7.1269999999999998</v>
      </c>
    </row>
    <row r="466" spans="1:8" x14ac:dyDescent="0.3">
      <c r="A466">
        <v>4</v>
      </c>
      <c r="B466" t="s">
        <v>43</v>
      </c>
      <c r="C466">
        <v>1951494.85</v>
      </c>
      <c r="D466">
        <v>0</v>
      </c>
      <c r="E466">
        <v>67.73</v>
      </c>
      <c r="F466">
        <v>2.645</v>
      </c>
      <c r="G466">
        <v>126.2791667</v>
      </c>
      <c r="H466">
        <v>7.1269999999999998</v>
      </c>
    </row>
    <row r="467" spans="1:8" x14ac:dyDescent="0.3">
      <c r="A467">
        <v>4</v>
      </c>
      <c r="B467" t="s">
        <v>44</v>
      </c>
      <c r="C467">
        <v>1867345.09</v>
      </c>
      <c r="D467">
        <v>0</v>
      </c>
      <c r="E467">
        <v>62.03</v>
      </c>
      <c r="F467">
        <v>2.7320000000000002</v>
      </c>
      <c r="G467">
        <v>126.32667739999999</v>
      </c>
      <c r="H467">
        <v>7.1269999999999998</v>
      </c>
    </row>
    <row r="468" spans="1:8" x14ac:dyDescent="0.3">
      <c r="A468">
        <v>4</v>
      </c>
      <c r="B468" t="s">
        <v>45</v>
      </c>
      <c r="C468">
        <v>1927610.06</v>
      </c>
      <c r="D468">
        <v>0</v>
      </c>
      <c r="E468">
        <v>64.17</v>
      </c>
      <c r="F468">
        <v>2.7360000000000002</v>
      </c>
      <c r="G468">
        <v>126.3815484</v>
      </c>
      <c r="H468">
        <v>7.1269999999999998</v>
      </c>
    </row>
    <row r="469" spans="1:8" x14ac:dyDescent="0.3">
      <c r="A469">
        <v>4</v>
      </c>
      <c r="B469" t="s">
        <v>46</v>
      </c>
      <c r="C469">
        <v>1933333</v>
      </c>
      <c r="D469">
        <v>0</v>
      </c>
      <c r="E469">
        <v>56.94</v>
      </c>
      <c r="F469">
        <v>2.718</v>
      </c>
      <c r="G469">
        <v>126.43641940000001</v>
      </c>
      <c r="H469">
        <v>7.1269999999999998</v>
      </c>
    </row>
    <row r="470" spans="1:8" x14ac:dyDescent="0.3">
      <c r="A470">
        <v>4</v>
      </c>
      <c r="B470" t="s">
        <v>47</v>
      </c>
      <c r="C470">
        <v>2013115.79</v>
      </c>
      <c r="D470">
        <v>0</v>
      </c>
      <c r="E470">
        <v>51.6</v>
      </c>
      <c r="F470">
        <v>2.6989999999999998</v>
      </c>
      <c r="G470">
        <v>126.4912903</v>
      </c>
      <c r="H470">
        <v>7.1269999999999998</v>
      </c>
    </row>
    <row r="471" spans="1:8" x14ac:dyDescent="0.3">
      <c r="A471">
        <v>4</v>
      </c>
      <c r="B471" t="s">
        <v>48</v>
      </c>
      <c r="C471">
        <v>1999794.26</v>
      </c>
      <c r="D471">
        <v>0</v>
      </c>
      <c r="E471">
        <v>52.65</v>
      </c>
      <c r="F471">
        <v>2.7410000000000001</v>
      </c>
      <c r="G471">
        <v>126.54616129999999</v>
      </c>
      <c r="H471">
        <v>7.1269999999999998</v>
      </c>
    </row>
    <row r="472" spans="1:8" x14ac:dyDescent="0.3">
      <c r="A472">
        <v>4</v>
      </c>
      <c r="B472" t="s">
        <v>49</v>
      </c>
      <c r="C472">
        <v>2097809.4</v>
      </c>
      <c r="D472">
        <v>0</v>
      </c>
      <c r="E472">
        <v>48.05</v>
      </c>
      <c r="F472">
        <v>2.78</v>
      </c>
      <c r="G472">
        <v>126.60720000000001</v>
      </c>
      <c r="H472">
        <v>7.1269999999999998</v>
      </c>
    </row>
    <row r="473" spans="1:8" x14ac:dyDescent="0.3">
      <c r="A473">
        <v>4</v>
      </c>
      <c r="B473" t="s">
        <v>50</v>
      </c>
      <c r="C473">
        <v>2789469.45</v>
      </c>
      <c r="D473">
        <v>1</v>
      </c>
      <c r="E473">
        <v>48.08</v>
      </c>
      <c r="F473">
        <v>2.7519999999999998</v>
      </c>
      <c r="G473">
        <v>126.66926669999999</v>
      </c>
      <c r="H473">
        <v>7.1269999999999998</v>
      </c>
    </row>
    <row r="474" spans="1:8" x14ac:dyDescent="0.3">
      <c r="A474">
        <v>4</v>
      </c>
      <c r="B474" t="s">
        <v>51</v>
      </c>
      <c r="C474">
        <v>2102530.17</v>
      </c>
      <c r="D474">
        <v>0</v>
      </c>
      <c r="E474">
        <v>46.4</v>
      </c>
      <c r="F474">
        <v>2.7269999999999999</v>
      </c>
      <c r="G474">
        <v>126.7313333</v>
      </c>
      <c r="H474">
        <v>7.1269999999999998</v>
      </c>
    </row>
    <row r="475" spans="1:8" x14ac:dyDescent="0.3">
      <c r="A475">
        <v>4</v>
      </c>
      <c r="B475" t="s">
        <v>52</v>
      </c>
      <c r="C475">
        <v>2302504.86</v>
      </c>
      <c r="D475">
        <v>0</v>
      </c>
      <c r="E475">
        <v>42.4</v>
      </c>
      <c r="F475">
        <v>2.86</v>
      </c>
      <c r="G475">
        <v>126.79340000000001</v>
      </c>
      <c r="H475">
        <v>7.1269999999999998</v>
      </c>
    </row>
    <row r="476" spans="1:8" x14ac:dyDescent="0.3">
      <c r="A476">
        <v>4</v>
      </c>
      <c r="B476" t="s">
        <v>53</v>
      </c>
      <c r="C476">
        <v>2740057.14</v>
      </c>
      <c r="D476">
        <v>0</v>
      </c>
      <c r="E476">
        <v>46.57</v>
      </c>
      <c r="F476">
        <v>2.8839999999999999</v>
      </c>
      <c r="G476">
        <v>126.8794839</v>
      </c>
      <c r="H476">
        <v>7.1269999999999998</v>
      </c>
    </row>
    <row r="477" spans="1:8" x14ac:dyDescent="0.3">
      <c r="A477">
        <v>4</v>
      </c>
      <c r="B477" t="s">
        <v>54</v>
      </c>
      <c r="C477">
        <v>3526713.39</v>
      </c>
      <c r="D477">
        <v>0</v>
      </c>
      <c r="E477">
        <v>43.21</v>
      </c>
      <c r="F477">
        <v>2.887</v>
      </c>
      <c r="G477">
        <v>126.9835806</v>
      </c>
      <c r="H477">
        <v>7.1269999999999998</v>
      </c>
    </row>
    <row r="478" spans="1:8" x14ac:dyDescent="0.3">
      <c r="A478">
        <v>4</v>
      </c>
      <c r="B478" t="s">
        <v>55</v>
      </c>
      <c r="C478">
        <v>1794868.74</v>
      </c>
      <c r="D478">
        <v>1</v>
      </c>
      <c r="E478">
        <v>38.090000000000003</v>
      </c>
      <c r="F478">
        <v>2.9550000000000001</v>
      </c>
      <c r="G478">
        <v>127.0876774</v>
      </c>
      <c r="H478">
        <v>7.1269999999999998</v>
      </c>
    </row>
    <row r="479" spans="1:8" x14ac:dyDescent="0.3">
      <c r="A479">
        <v>4</v>
      </c>
      <c r="B479" t="s">
        <v>56</v>
      </c>
      <c r="C479">
        <v>1862476.27</v>
      </c>
      <c r="D479">
        <v>0</v>
      </c>
      <c r="E479">
        <v>39.340000000000003</v>
      </c>
      <c r="F479">
        <v>2.98</v>
      </c>
      <c r="G479">
        <v>127.1917742</v>
      </c>
      <c r="H479">
        <v>6.51</v>
      </c>
    </row>
    <row r="480" spans="1:8" x14ac:dyDescent="0.3">
      <c r="A480">
        <v>4</v>
      </c>
      <c r="B480" t="s">
        <v>57</v>
      </c>
      <c r="C480">
        <v>1865502.46</v>
      </c>
      <c r="D480">
        <v>0</v>
      </c>
      <c r="E480">
        <v>31.6</v>
      </c>
      <c r="F480">
        <v>2.992</v>
      </c>
      <c r="G480">
        <v>127.30093549999999</v>
      </c>
      <c r="H480">
        <v>6.51</v>
      </c>
    </row>
    <row r="481" spans="1:8" x14ac:dyDescent="0.3">
      <c r="A481">
        <v>4</v>
      </c>
      <c r="B481" t="s">
        <v>58</v>
      </c>
      <c r="C481">
        <v>1886393.94</v>
      </c>
      <c r="D481">
        <v>0</v>
      </c>
      <c r="E481">
        <v>38.340000000000003</v>
      </c>
      <c r="F481">
        <v>3.0169999999999999</v>
      </c>
      <c r="G481">
        <v>127.4404839</v>
      </c>
      <c r="H481">
        <v>6.51</v>
      </c>
    </row>
    <row r="482" spans="1:8" x14ac:dyDescent="0.3">
      <c r="A482">
        <v>4</v>
      </c>
      <c r="B482" t="s">
        <v>59</v>
      </c>
      <c r="C482">
        <v>1814240.85</v>
      </c>
      <c r="D482">
        <v>0</v>
      </c>
      <c r="E482">
        <v>40.6</v>
      </c>
      <c r="F482">
        <v>3.0219999999999998</v>
      </c>
      <c r="G482">
        <v>127.5800323</v>
      </c>
      <c r="H482">
        <v>6.51</v>
      </c>
    </row>
    <row r="483" spans="1:8" x14ac:dyDescent="0.3">
      <c r="A483">
        <v>4</v>
      </c>
      <c r="B483" t="s">
        <v>60</v>
      </c>
      <c r="C483">
        <v>2119086.04</v>
      </c>
      <c r="D483">
        <v>0</v>
      </c>
      <c r="E483">
        <v>34.61</v>
      </c>
      <c r="F483">
        <v>2.996</v>
      </c>
      <c r="G483">
        <v>127.7195806</v>
      </c>
      <c r="H483">
        <v>6.51</v>
      </c>
    </row>
    <row r="484" spans="1:8" x14ac:dyDescent="0.3">
      <c r="A484">
        <v>4</v>
      </c>
      <c r="B484" t="s">
        <v>61</v>
      </c>
      <c r="C484">
        <v>2187847.29</v>
      </c>
      <c r="D484">
        <v>1</v>
      </c>
      <c r="E484">
        <v>33.29</v>
      </c>
      <c r="F484">
        <v>3.0329999999999999</v>
      </c>
      <c r="G484">
        <v>127.859129</v>
      </c>
      <c r="H484">
        <v>6.51</v>
      </c>
    </row>
    <row r="485" spans="1:8" x14ac:dyDescent="0.3">
      <c r="A485">
        <v>4</v>
      </c>
      <c r="B485" t="s">
        <v>62</v>
      </c>
      <c r="C485">
        <v>2316495.56</v>
      </c>
      <c r="D485">
        <v>0</v>
      </c>
      <c r="E485">
        <v>48.17</v>
      </c>
      <c r="F485">
        <v>3.0579999999999998</v>
      </c>
      <c r="G485">
        <v>127.99525</v>
      </c>
      <c r="H485">
        <v>6.51</v>
      </c>
    </row>
    <row r="486" spans="1:8" x14ac:dyDescent="0.3">
      <c r="A486">
        <v>4</v>
      </c>
      <c r="B486" t="s">
        <v>63</v>
      </c>
      <c r="C486">
        <v>2078094.69</v>
      </c>
      <c r="D486">
        <v>0</v>
      </c>
      <c r="E486">
        <v>49</v>
      </c>
      <c r="F486">
        <v>3.0870000000000002</v>
      </c>
      <c r="G486">
        <v>128.13</v>
      </c>
      <c r="H486">
        <v>6.51</v>
      </c>
    </row>
    <row r="487" spans="1:8" x14ac:dyDescent="0.3">
      <c r="A487">
        <v>4</v>
      </c>
      <c r="B487" t="s">
        <v>64</v>
      </c>
      <c r="C487">
        <v>2103455.75</v>
      </c>
      <c r="D487">
        <v>0</v>
      </c>
      <c r="E487">
        <v>46.56</v>
      </c>
      <c r="F487">
        <v>3.3050000000000002</v>
      </c>
      <c r="G487">
        <v>128.26474999999999</v>
      </c>
      <c r="H487">
        <v>6.51</v>
      </c>
    </row>
    <row r="488" spans="1:8" x14ac:dyDescent="0.3">
      <c r="A488">
        <v>4</v>
      </c>
      <c r="B488" t="s">
        <v>65</v>
      </c>
      <c r="C488">
        <v>2039818.41</v>
      </c>
      <c r="D488">
        <v>0</v>
      </c>
      <c r="E488">
        <v>50.93</v>
      </c>
      <c r="F488">
        <v>3.4609999999999999</v>
      </c>
      <c r="G488">
        <v>128.39949999999999</v>
      </c>
      <c r="H488">
        <v>6.51</v>
      </c>
    </row>
    <row r="489" spans="1:8" x14ac:dyDescent="0.3">
      <c r="A489">
        <v>4</v>
      </c>
      <c r="B489" t="s">
        <v>66</v>
      </c>
      <c r="C489">
        <v>2116475.38</v>
      </c>
      <c r="D489">
        <v>0</v>
      </c>
      <c r="E489">
        <v>51.86</v>
      </c>
      <c r="F489">
        <v>3.4950000000000001</v>
      </c>
      <c r="G489">
        <v>128.5121935</v>
      </c>
      <c r="H489">
        <v>6.51</v>
      </c>
    </row>
    <row r="490" spans="1:8" x14ac:dyDescent="0.3">
      <c r="A490">
        <v>4</v>
      </c>
      <c r="B490" t="s">
        <v>67</v>
      </c>
      <c r="C490">
        <v>1944164.32</v>
      </c>
      <c r="D490">
        <v>0</v>
      </c>
      <c r="E490">
        <v>59.1</v>
      </c>
      <c r="F490">
        <v>3.48</v>
      </c>
      <c r="G490">
        <v>128.61606449999999</v>
      </c>
      <c r="H490">
        <v>6.51</v>
      </c>
    </row>
    <row r="491" spans="1:8" x14ac:dyDescent="0.3">
      <c r="A491">
        <v>4</v>
      </c>
      <c r="B491" t="s">
        <v>68</v>
      </c>
      <c r="C491">
        <v>1900246.47</v>
      </c>
      <c r="D491">
        <v>0</v>
      </c>
      <c r="E491">
        <v>56.99</v>
      </c>
      <c r="F491">
        <v>3.5209999999999999</v>
      </c>
      <c r="G491">
        <v>128.71993549999999</v>
      </c>
      <c r="H491">
        <v>5.9459999999999997</v>
      </c>
    </row>
    <row r="492" spans="1:8" x14ac:dyDescent="0.3">
      <c r="A492">
        <v>4</v>
      </c>
      <c r="B492" t="s">
        <v>69</v>
      </c>
      <c r="C492">
        <v>2074953.46</v>
      </c>
      <c r="D492">
        <v>0</v>
      </c>
      <c r="E492">
        <v>62.61</v>
      </c>
      <c r="F492">
        <v>3.605</v>
      </c>
      <c r="G492">
        <v>128.82380649999999</v>
      </c>
      <c r="H492">
        <v>5.9459999999999997</v>
      </c>
    </row>
    <row r="493" spans="1:8" x14ac:dyDescent="0.3">
      <c r="A493">
        <v>4</v>
      </c>
      <c r="B493" t="s">
        <v>70</v>
      </c>
      <c r="C493">
        <v>1960587.76</v>
      </c>
      <c r="D493">
        <v>0</v>
      </c>
      <c r="E493">
        <v>62.34</v>
      </c>
      <c r="F493">
        <v>3.7240000000000002</v>
      </c>
      <c r="G493">
        <v>128.9107333</v>
      </c>
      <c r="H493">
        <v>5.9459999999999997</v>
      </c>
    </row>
    <row r="494" spans="1:8" x14ac:dyDescent="0.3">
      <c r="A494">
        <v>4</v>
      </c>
      <c r="B494" t="s">
        <v>71</v>
      </c>
      <c r="C494">
        <v>2220600.7599999998</v>
      </c>
      <c r="D494">
        <v>0</v>
      </c>
      <c r="E494">
        <v>68.8</v>
      </c>
      <c r="F494">
        <v>3.7810000000000001</v>
      </c>
      <c r="G494">
        <v>128.95529999999999</v>
      </c>
      <c r="H494">
        <v>5.9459999999999997</v>
      </c>
    </row>
    <row r="495" spans="1:8" x14ac:dyDescent="0.3">
      <c r="A495">
        <v>4</v>
      </c>
      <c r="B495" t="s">
        <v>72</v>
      </c>
      <c r="C495">
        <v>1878167.44</v>
      </c>
      <c r="D495">
        <v>0</v>
      </c>
      <c r="E495">
        <v>64.22</v>
      </c>
      <c r="F495">
        <v>3.7810000000000001</v>
      </c>
      <c r="G495">
        <v>128.99986670000001</v>
      </c>
      <c r="H495">
        <v>5.9459999999999997</v>
      </c>
    </row>
    <row r="496" spans="1:8" x14ac:dyDescent="0.3">
      <c r="A496">
        <v>4</v>
      </c>
      <c r="B496" t="s">
        <v>73</v>
      </c>
      <c r="C496">
        <v>2063682.76</v>
      </c>
      <c r="D496">
        <v>0</v>
      </c>
      <c r="E496">
        <v>63.41</v>
      </c>
      <c r="F496">
        <v>3.8660000000000001</v>
      </c>
      <c r="G496">
        <v>129.04443330000001</v>
      </c>
      <c r="H496">
        <v>5.9459999999999997</v>
      </c>
    </row>
    <row r="497" spans="1:8" x14ac:dyDescent="0.3">
      <c r="A497">
        <v>4</v>
      </c>
      <c r="B497" t="s">
        <v>74</v>
      </c>
      <c r="C497">
        <v>2002362.37</v>
      </c>
      <c r="D497">
        <v>0</v>
      </c>
      <c r="E497">
        <v>70.650000000000006</v>
      </c>
      <c r="F497">
        <v>3.8719999999999999</v>
      </c>
      <c r="G497">
        <v>129.089</v>
      </c>
      <c r="H497">
        <v>5.9459999999999997</v>
      </c>
    </row>
    <row r="498" spans="1:8" x14ac:dyDescent="0.3">
      <c r="A498">
        <v>4</v>
      </c>
      <c r="B498" t="s">
        <v>75</v>
      </c>
      <c r="C498">
        <v>2015563.48</v>
      </c>
      <c r="D498">
        <v>0</v>
      </c>
      <c r="E498">
        <v>70.489999999999995</v>
      </c>
      <c r="F498">
        <v>3.8809999999999998</v>
      </c>
      <c r="G498">
        <v>129.07567739999999</v>
      </c>
      <c r="H498">
        <v>5.9459999999999997</v>
      </c>
    </row>
    <row r="499" spans="1:8" x14ac:dyDescent="0.3">
      <c r="A499">
        <v>4</v>
      </c>
      <c r="B499" t="s">
        <v>76</v>
      </c>
      <c r="C499">
        <v>1986597.95</v>
      </c>
      <c r="D499">
        <v>0</v>
      </c>
      <c r="E499">
        <v>73.650000000000006</v>
      </c>
      <c r="F499">
        <v>3.7709999999999999</v>
      </c>
      <c r="G499">
        <v>129.06235480000001</v>
      </c>
      <c r="H499">
        <v>5.9459999999999997</v>
      </c>
    </row>
    <row r="500" spans="1:8" x14ac:dyDescent="0.3">
      <c r="A500">
        <v>4</v>
      </c>
      <c r="B500" t="s">
        <v>77</v>
      </c>
      <c r="C500">
        <v>2065377.15</v>
      </c>
      <c r="D500">
        <v>0</v>
      </c>
      <c r="E500">
        <v>78.260000000000005</v>
      </c>
      <c r="F500">
        <v>3.6829999999999998</v>
      </c>
      <c r="G500">
        <v>129.04903229999999</v>
      </c>
      <c r="H500">
        <v>5.9459999999999997</v>
      </c>
    </row>
    <row r="501" spans="1:8" x14ac:dyDescent="0.3">
      <c r="A501">
        <v>4</v>
      </c>
      <c r="B501" t="s">
        <v>78</v>
      </c>
      <c r="C501">
        <v>2073951.38</v>
      </c>
      <c r="D501">
        <v>0</v>
      </c>
      <c r="E501">
        <v>80.05</v>
      </c>
      <c r="F501">
        <v>3.64</v>
      </c>
      <c r="G501">
        <v>129.03570970000001</v>
      </c>
      <c r="H501">
        <v>5.9459999999999997</v>
      </c>
    </row>
    <row r="502" spans="1:8" x14ac:dyDescent="0.3">
      <c r="A502">
        <v>4</v>
      </c>
      <c r="B502" t="s">
        <v>79</v>
      </c>
      <c r="C502">
        <v>2141210.62</v>
      </c>
      <c r="D502">
        <v>0</v>
      </c>
      <c r="E502">
        <v>83.51</v>
      </c>
      <c r="F502">
        <v>3.6179999999999999</v>
      </c>
      <c r="G502">
        <v>129.04320000000001</v>
      </c>
      <c r="H502">
        <v>5.9459999999999997</v>
      </c>
    </row>
    <row r="503" spans="1:8" x14ac:dyDescent="0.3">
      <c r="A503">
        <v>4</v>
      </c>
      <c r="B503" t="s">
        <v>80</v>
      </c>
      <c r="C503">
        <v>2008344.92</v>
      </c>
      <c r="D503">
        <v>0</v>
      </c>
      <c r="E503">
        <v>81.849999999999994</v>
      </c>
      <c r="F503">
        <v>3.57</v>
      </c>
      <c r="G503">
        <v>129.06630000000001</v>
      </c>
      <c r="H503">
        <v>5.9459999999999997</v>
      </c>
    </row>
    <row r="504" spans="1:8" x14ac:dyDescent="0.3">
      <c r="A504">
        <v>4</v>
      </c>
      <c r="B504" t="s">
        <v>81</v>
      </c>
      <c r="C504">
        <v>2051533.53</v>
      </c>
      <c r="D504">
        <v>0</v>
      </c>
      <c r="E504">
        <v>84.54</v>
      </c>
      <c r="F504">
        <v>3.504</v>
      </c>
      <c r="G504">
        <v>129.08940000000001</v>
      </c>
      <c r="H504">
        <v>5.6440000000000001</v>
      </c>
    </row>
    <row r="505" spans="1:8" x14ac:dyDescent="0.3">
      <c r="A505">
        <v>4</v>
      </c>
      <c r="B505" t="s">
        <v>82</v>
      </c>
      <c r="C505">
        <v>2066541.86</v>
      </c>
      <c r="D505">
        <v>0</v>
      </c>
      <c r="E505">
        <v>84.59</v>
      </c>
      <c r="F505">
        <v>3.4689999999999999</v>
      </c>
      <c r="G505">
        <v>129.11250000000001</v>
      </c>
      <c r="H505">
        <v>5.6440000000000001</v>
      </c>
    </row>
    <row r="506" spans="1:8" x14ac:dyDescent="0.3">
      <c r="A506">
        <v>4</v>
      </c>
      <c r="B506" t="s">
        <v>83</v>
      </c>
      <c r="C506">
        <v>2049046.95</v>
      </c>
      <c r="D506">
        <v>0</v>
      </c>
      <c r="E506">
        <v>83.27</v>
      </c>
      <c r="F506">
        <v>3.5630000000000002</v>
      </c>
      <c r="G506">
        <v>129.13383870000001</v>
      </c>
      <c r="H506">
        <v>5.6440000000000001</v>
      </c>
    </row>
    <row r="507" spans="1:8" x14ac:dyDescent="0.3">
      <c r="A507">
        <v>4</v>
      </c>
      <c r="B507" t="s">
        <v>84</v>
      </c>
      <c r="C507">
        <v>2036231.39</v>
      </c>
      <c r="D507">
        <v>0</v>
      </c>
      <c r="E507">
        <v>82.84</v>
      </c>
      <c r="F507">
        <v>3.6269999999999998</v>
      </c>
      <c r="G507">
        <v>129.1507742</v>
      </c>
      <c r="H507">
        <v>5.6440000000000001</v>
      </c>
    </row>
    <row r="508" spans="1:8" x14ac:dyDescent="0.3">
      <c r="A508">
        <v>4</v>
      </c>
      <c r="B508" t="s">
        <v>85</v>
      </c>
      <c r="C508">
        <v>1989674.07</v>
      </c>
      <c r="D508">
        <v>0</v>
      </c>
      <c r="E508">
        <v>84.36</v>
      </c>
      <c r="F508">
        <v>3.6589999999999998</v>
      </c>
      <c r="G508">
        <v>129.16770969999999</v>
      </c>
      <c r="H508">
        <v>5.6440000000000001</v>
      </c>
    </row>
    <row r="509" spans="1:8" x14ac:dyDescent="0.3">
      <c r="A509">
        <v>4</v>
      </c>
      <c r="B509" t="s">
        <v>86</v>
      </c>
      <c r="C509">
        <v>2160057.39</v>
      </c>
      <c r="D509">
        <v>0</v>
      </c>
      <c r="E509">
        <v>86.09</v>
      </c>
      <c r="F509">
        <v>3.6619999999999999</v>
      </c>
      <c r="G509">
        <v>129.18464520000001</v>
      </c>
      <c r="H509">
        <v>5.6440000000000001</v>
      </c>
    </row>
    <row r="510" spans="1:8" x14ac:dyDescent="0.3">
      <c r="A510">
        <v>4</v>
      </c>
      <c r="B510" t="s">
        <v>87</v>
      </c>
      <c r="C510">
        <v>2105668.7400000002</v>
      </c>
      <c r="D510">
        <v>0</v>
      </c>
      <c r="E510">
        <v>82.98</v>
      </c>
      <c r="F510">
        <v>3.617</v>
      </c>
      <c r="G510">
        <v>129.2015806</v>
      </c>
      <c r="H510">
        <v>5.6440000000000001</v>
      </c>
    </row>
    <row r="511" spans="1:8" x14ac:dyDescent="0.3">
      <c r="A511">
        <v>4</v>
      </c>
      <c r="B511" t="s">
        <v>88</v>
      </c>
      <c r="C511">
        <v>2232892.1</v>
      </c>
      <c r="D511">
        <v>0</v>
      </c>
      <c r="E511">
        <v>82.77</v>
      </c>
      <c r="F511">
        <v>3.55</v>
      </c>
      <c r="G511">
        <v>129.24058059999999</v>
      </c>
      <c r="H511">
        <v>5.6440000000000001</v>
      </c>
    </row>
    <row r="512" spans="1:8" x14ac:dyDescent="0.3">
      <c r="A512">
        <v>4</v>
      </c>
      <c r="B512" t="s">
        <v>89</v>
      </c>
      <c r="C512">
        <v>1988490.21</v>
      </c>
      <c r="D512">
        <v>0</v>
      </c>
      <c r="E512">
        <v>81.47</v>
      </c>
      <c r="F512">
        <v>3.5230000000000001</v>
      </c>
      <c r="G512">
        <v>129.28325810000001</v>
      </c>
      <c r="H512">
        <v>5.6440000000000001</v>
      </c>
    </row>
    <row r="513" spans="1:8" x14ac:dyDescent="0.3">
      <c r="A513">
        <v>4</v>
      </c>
      <c r="B513" t="s">
        <v>90</v>
      </c>
      <c r="C513">
        <v>2078420.31</v>
      </c>
      <c r="D513">
        <v>0</v>
      </c>
      <c r="E513">
        <v>77.989999999999995</v>
      </c>
      <c r="F513">
        <v>3.5329999999999999</v>
      </c>
      <c r="G513">
        <v>129.32593550000001</v>
      </c>
      <c r="H513">
        <v>5.6440000000000001</v>
      </c>
    </row>
    <row r="514" spans="1:8" x14ac:dyDescent="0.3">
      <c r="A514">
        <v>4</v>
      </c>
      <c r="B514" t="s">
        <v>91</v>
      </c>
      <c r="C514">
        <v>2093139.01</v>
      </c>
      <c r="D514">
        <v>1</v>
      </c>
      <c r="E514">
        <v>73.34</v>
      </c>
      <c r="F514">
        <v>3.5539999999999998</v>
      </c>
      <c r="G514">
        <v>129.36861289999999</v>
      </c>
      <c r="H514">
        <v>5.6440000000000001</v>
      </c>
    </row>
    <row r="515" spans="1:8" x14ac:dyDescent="0.3">
      <c r="A515">
        <v>4</v>
      </c>
      <c r="B515" t="s">
        <v>92</v>
      </c>
      <c r="C515">
        <v>2075577.33</v>
      </c>
      <c r="D515">
        <v>0</v>
      </c>
      <c r="E515">
        <v>72.760000000000005</v>
      </c>
      <c r="F515">
        <v>3.532</v>
      </c>
      <c r="G515">
        <v>129.4306</v>
      </c>
      <c r="H515">
        <v>5.6440000000000001</v>
      </c>
    </row>
    <row r="516" spans="1:8" x14ac:dyDescent="0.3">
      <c r="A516">
        <v>4</v>
      </c>
      <c r="B516" t="s">
        <v>93</v>
      </c>
      <c r="C516">
        <v>2031406.41</v>
      </c>
      <c r="D516">
        <v>0</v>
      </c>
      <c r="E516">
        <v>69.23</v>
      </c>
      <c r="F516">
        <v>3.4729999999999999</v>
      </c>
      <c r="G516">
        <v>129.51833329999999</v>
      </c>
      <c r="H516">
        <v>5.6440000000000001</v>
      </c>
    </row>
    <row r="517" spans="1:8" x14ac:dyDescent="0.3">
      <c r="A517">
        <v>4</v>
      </c>
      <c r="B517" t="s">
        <v>94</v>
      </c>
      <c r="C517">
        <v>1929486.63</v>
      </c>
      <c r="D517">
        <v>0</v>
      </c>
      <c r="E517">
        <v>72.150000000000006</v>
      </c>
      <c r="F517">
        <v>3.371</v>
      </c>
      <c r="G517">
        <v>129.60606670000001</v>
      </c>
      <c r="H517">
        <v>5.6440000000000001</v>
      </c>
    </row>
    <row r="518" spans="1:8" x14ac:dyDescent="0.3">
      <c r="A518">
        <v>4</v>
      </c>
      <c r="B518" t="s">
        <v>95</v>
      </c>
      <c r="C518">
        <v>2166737.65</v>
      </c>
      <c r="D518">
        <v>0</v>
      </c>
      <c r="E518">
        <v>65.790000000000006</v>
      </c>
      <c r="F518">
        <v>3.2989999999999999</v>
      </c>
      <c r="G518">
        <v>129.69380000000001</v>
      </c>
      <c r="H518">
        <v>5.1429999999999998</v>
      </c>
    </row>
    <row r="519" spans="1:8" x14ac:dyDescent="0.3">
      <c r="A519">
        <v>4</v>
      </c>
      <c r="B519" t="s">
        <v>96</v>
      </c>
      <c r="C519">
        <v>2074548.85</v>
      </c>
      <c r="D519">
        <v>0</v>
      </c>
      <c r="E519">
        <v>63.75</v>
      </c>
      <c r="F519">
        <v>3.2829999999999999</v>
      </c>
      <c r="G519">
        <v>129.77064519999999</v>
      </c>
      <c r="H519">
        <v>5.1429999999999998</v>
      </c>
    </row>
    <row r="520" spans="1:8" x14ac:dyDescent="0.3">
      <c r="A520">
        <v>4</v>
      </c>
      <c r="B520" t="s">
        <v>97</v>
      </c>
      <c r="C520">
        <v>2207742.13</v>
      </c>
      <c r="D520">
        <v>0</v>
      </c>
      <c r="E520">
        <v>64.790000000000006</v>
      </c>
      <c r="F520">
        <v>3.3610000000000002</v>
      </c>
      <c r="G520">
        <v>129.78216130000001</v>
      </c>
      <c r="H520">
        <v>5.1429999999999998</v>
      </c>
    </row>
    <row r="521" spans="1:8" x14ac:dyDescent="0.3">
      <c r="A521">
        <v>4</v>
      </c>
      <c r="B521" t="s">
        <v>98</v>
      </c>
      <c r="C521">
        <v>2151659.59</v>
      </c>
      <c r="D521">
        <v>0</v>
      </c>
      <c r="E521">
        <v>55.31</v>
      </c>
      <c r="F521">
        <v>3.3620000000000001</v>
      </c>
      <c r="G521">
        <v>129.79367740000001</v>
      </c>
      <c r="H521">
        <v>5.1429999999999998</v>
      </c>
    </row>
    <row r="522" spans="1:8" x14ac:dyDescent="0.3">
      <c r="A522">
        <v>4</v>
      </c>
      <c r="B522" t="s">
        <v>99</v>
      </c>
      <c r="C522">
        <v>2281217.31</v>
      </c>
      <c r="D522">
        <v>0</v>
      </c>
      <c r="E522">
        <v>49.86</v>
      </c>
      <c r="F522">
        <v>3.3220000000000001</v>
      </c>
      <c r="G522">
        <v>129.8051935</v>
      </c>
      <c r="H522">
        <v>5.1429999999999998</v>
      </c>
    </row>
    <row r="523" spans="1:8" x14ac:dyDescent="0.3">
      <c r="A523">
        <v>4</v>
      </c>
      <c r="B523" t="s">
        <v>100</v>
      </c>
      <c r="C523">
        <v>2203028.96</v>
      </c>
      <c r="D523">
        <v>0</v>
      </c>
      <c r="E523">
        <v>47.12</v>
      </c>
      <c r="F523">
        <v>3.286</v>
      </c>
      <c r="G523">
        <v>129.81670969999999</v>
      </c>
      <c r="H523">
        <v>5.1429999999999998</v>
      </c>
    </row>
    <row r="524" spans="1:8" x14ac:dyDescent="0.3">
      <c r="A524">
        <v>4</v>
      </c>
      <c r="B524" t="s">
        <v>101</v>
      </c>
      <c r="C524">
        <v>2243946.59</v>
      </c>
      <c r="D524">
        <v>0</v>
      </c>
      <c r="E524">
        <v>50.44</v>
      </c>
      <c r="F524">
        <v>3.294</v>
      </c>
      <c r="G524">
        <v>129.8268333</v>
      </c>
      <c r="H524">
        <v>5.1429999999999998</v>
      </c>
    </row>
    <row r="525" spans="1:8" x14ac:dyDescent="0.3">
      <c r="A525">
        <v>4</v>
      </c>
      <c r="B525" t="s">
        <v>102</v>
      </c>
      <c r="C525">
        <v>3004702.33</v>
      </c>
      <c r="D525">
        <v>1</v>
      </c>
      <c r="E525">
        <v>47.96</v>
      </c>
      <c r="F525">
        <v>3.2250000000000001</v>
      </c>
      <c r="G525">
        <v>129.8364</v>
      </c>
      <c r="H525">
        <v>5.1429999999999998</v>
      </c>
    </row>
    <row r="526" spans="1:8" x14ac:dyDescent="0.3">
      <c r="A526">
        <v>4</v>
      </c>
      <c r="B526" t="s">
        <v>103</v>
      </c>
      <c r="C526">
        <v>2180999.2599999998</v>
      </c>
      <c r="D526">
        <v>0</v>
      </c>
      <c r="E526">
        <v>38.71</v>
      </c>
      <c r="F526">
        <v>3.1760000000000002</v>
      </c>
      <c r="G526">
        <v>129.84596669999999</v>
      </c>
      <c r="H526">
        <v>5.1429999999999998</v>
      </c>
    </row>
    <row r="527" spans="1:8" x14ac:dyDescent="0.3">
      <c r="A527">
        <v>4</v>
      </c>
      <c r="B527" t="s">
        <v>104</v>
      </c>
      <c r="C527">
        <v>2508955.2400000002</v>
      </c>
      <c r="D527">
        <v>0</v>
      </c>
      <c r="E527">
        <v>31.64</v>
      </c>
      <c r="F527">
        <v>3.153</v>
      </c>
      <c r="G527">
        <v>129.85553329999999</v>
      </c>
      <c r="H527">
        <v>5.1429999999999998</v>
      </c>
    </row>
    <row r="528" spans="1:8" x14ac:dyDescent="0.3">
      <c r="A528">
        <v>4</v>
      </c>
      <c r="B528" t="s">
        <v>105</v>
      </c>
      <c r="C528">
        <v>2771397.17</v>
      </c>
      <c r="D528">
        <v>0</v>
      </c>
      <c r="E528">
        <v>36.44</v>
      </c>
      <c r="F528">
        <v>3.149</v>
      </c>
      <c r="G528">
        <v>129.8980645</v>
      </c>
      <c r="H528">
        <v>5.1429999999999998</v>
      </c>
    </row>
    <row r="529" spans="1:8" x14ac:dyDescent="0.3">
      <c r="A529">
        <v>4</v>
      </c>
      <c r="B529" t="s">
        <v>106</v>
      </c>
      <c r="C529">
        <v>3676388.98</v>
      </c>
      <c r="D529">
        <v>0</v>
      </c>
      <c r="E529">
        <v>35.92</v>
      </c>
      <c r="F529">
        <v>3.1030000000000002</v>
      </c>
      <c r="G529">
        <v>129.98454839999999</v>
      </c>
      <c r="H529">
        <v>5.1429999999999998</v>
      </c>
    </row>
    <row r="530" spans="1:8" x14ac:dyDescent="0.3">
      <c r="A530">
        <v>4</v>
      </c>
      <c r="B530" t="s">
        <v>107</v>
      </c>
      <c r="C530">
        <v>2007105.86</v>
      </c>
      <c r="D530">
        <v>1</v>
      </c>
      <c r="E530">
        <v>36.89</v>
      </c>
      <c r="F530">
        <v>3.1190000000000002</v>
      </c>
      <c r="G530">
        <v>130.07103230000001</v>
      </c>
      <c r="H530">
        <v>5.1429999999999998</v>
      </c>
    </row>
    <row r="531" spans="1:8" x14ac:dyDescent="0.3">
      <c r="A531">
        <v>4</v>
      </c>
      <c r="B531" t="s">
        <v>108</v>
      </c>
      <c r="C531">
        <v>2047766.07</v>
      </c>
      <c r="D531">
        <v>0</v>
      </c>
      <c r="E531">
        <v>38.64</v>
      </c>
      <c r="F531">
        <v>3.1579999999999999</v>
      </c>
      <c r="G531">
        <v>130.15751610000001</v>
      </c>
      <c r="H531">
        <v>4.6070000000000002</v>
      </c>
    </row>
    <row r="532" spans="1:8" x14ac:dyDescent="0.3">
      <c r="A532">
        <v>4</v>
      </c>
      <c r="B532" t="s">
        <v>109</v>
      </c>
      <c r="C532">
        <v>1941676.61</v>
      </c>
      <c r="D532">
        <v>0</v>
      </c>
      <c r="E532">
        <v>34.409999999999997</v>
      </c>
      <c r="F532">
        <v>3.2629999999999999</v>
      </c>
      <c r="G532">
        <v>130.244</v>
      </c>
      <c r="H532">
        <v>4.6070000000000002</v>
      </c>
    </row>
    <row r="533" spans="1:8" x14ac:dyDescent="0.3">
      <c r="A533">
        <v>4</v>
      </c>
      <c r="B533" t="s">
        <v>110</v>
      </c>
      <c r="C533">
        <v>2005097.76</v>
      </c>
      <c r="D533">
        <v>0</v>
      </c>
      <c r="E533">
        <v>42.09</v>
      </c>
      <c r="F533">
        <v>3.2730000000000001</v>
      </c>
      <c r="G533">
        <v>130.27922580000001</v>
      </c>
      <c r="H533">
        <v>4.6070000000000002</v>
      </c>
    </row>
    <row r="534" spans="1:8" x14ac:dyDescent="0.3">
      <c r="A534">
        <v>4</v>
      </c>
      <c r="B534" t="s">
        <v>111</v>
      </c>
      <c r="C534">
        <v>1928720.51</v>
      </c>
      <c r="D534">
        <v>0</v>
      </c>
      <c r="E534">
        <v>40.31</v>
      </c>
      <c r="F534">
        <v>3.29</v>
      </c>
      <c r="G534">
        <v>130.31445160000001</v>
      </c>
      <c r="H534">
        <v>4.6070000000000002</v>
      </c>
    </row>
    <row r="535" spans="1:8" x14ac:dyDescent="0.3">
      <c r="A535">
        <v>4</v>
      </c>
      <c r="B535" t="s">
        <v>112</v>
      </c>
      <c r="C535">
        <v>2173373.91</v>
      </c>
      <c r="D535">
        <v>0</v>
      </c>
      <c r="E535">
        <v>41.81</v>
      </c>
      <c r="F535">
        <v>3.3540000000000001</v>
      </c>
      <c r="G535">
        <v>130.34967739999999</v>
      </c>
      <c r="H535">
        <v>4.6070000000000002</v>
      </c>
    </row>
    <row r="536" spans="1:8" x14ac:dyDescent="0.3">
      <c r="A536">
        <v>4</v>
      </c>
      <c r="B536" t="s">
        <v>113</v>
      </c>
      <c r="C536">
        <v>2374660.64</v>
      </c>
      <c r="D536">
        <v>1</v>
      </c>
      <c r="E536">
        <v>33</v>
      </c>
      <c r="F536">
        <v>3.411</v>
      </c>
      <c r="G536">
        <v>130.3849032</v>
      </c>
      <c r="H536">
        <v>4.6070000000000002</v>
      </c>
    </row>
    <row r="537" spans="1:8" x14ac:dyDescent="0.3">
      <c r="A537">
        <v>4</v>
      </c>
      <c r="B537" t="s">
        <v>114</v>
      </c>
      <c r="C537">
        <v>2427640.17</v>
      </c>
      <c r="D537">
        <v>0</v>
      </c>
      <c r="E537">
        <v>34.19</v>
      </c>
      <c r="F537">
        <v>3.4929999999999999</v>
      </c>
      <c r="G537">
        <v>130.45462069999999</v>
      </c>
      <c r="H537">
        <v>4.6070000000000002</v>
      </c>
    </row>
    <row r="538" spans="1:8" x14ac:dyDescent="0.3">
      <c r="A538">
        <v>4</v>
      </c>
      <c r="B538" t="s">
        <v>115</v>
      </c>
      <c r="C538">
        <v>2226662.17</v>
      </c>
      <c r="D538">
        <v>0</v>
      </c>
      <c r="E538">
        <v>41.31</v>
      </c>
      <c r="F538">
        <v>3.5409999999999999</v>
      </c>
      <c r="G538">
        <v>130.55020690000001</v>
      </c>
      <c r="H538">
        <v>4.6070000000000002</v>
      </c>
    </row>
    <row r="539" spans="1:8" x14ac:dyDescent="0.3">
      <c r="A539">
        <v>4</v>
      </c>
      <c r="B539" t="s">
        <v>116</v>
      </c>
      <c r="C539">
        <v>2206319.9</v>
      </c>
      <c r="D539">
        <v>0</v>
      </c>
      <c r="E539">
        <v>50.38</v>
      </c>
      <c r="F539">
        <v>3.6190000000000002</v>
      </c>
      <c r="G539">
        <v>130.64579309999999</v>
      </c>
      <c r="H539">
        <v>4.6070000000000002</v>
      </c>
    </row>
    <row r="540" spans="1:8" x14ac:dyDescent="0.3">
      <c r="A540">
        <v>4</v>
      </c>
      <c r="B540" t="s">
        <v>117</v>
      </c>
      <c r="C540">
        <v>2202450.81</v>
      </c>
      <c r="D540">
        <v>0</v>
      </c>
      <c r="E540">
        <v>53.63</v>
      </c>
      <c r="F540">
        <v>3.6669999999999998</v>
      </c>
      <c r="G540">
        <v>130.74137930000001</v>
      </c>
      <c r="H540">
        <v>4.6070000000000002</v>
      </c>
    </row>
    <row r="541" spans="1:8" x14ac:dyDescent="0.3">
      <c r="A541">
        <v>4</v>
      </c>
      <c r="B541" t="s">
        <v>118</v>
      </c>
      <c r="C541">
        <v>2214967.44</v>
      </c>
      <c r="D541">
        <v>0</v>
      </c>
      <c r="E541">
        <v>59.81</v>
      </c>
      <c r="F541">
        <v>3.7069999999999999</v>
      </c>
      <c r="G541">
        <v>130.82619349999999</v>
      </c>
      <c r="H541">
        <v>4.6070000000000002</v>
      </c>
    </row>
    <row r="542" spans="1:8" x14ac:dyDescent="0.3">
      <c r="A542">
        <v>4</v>
      </c>
      <c r="B542" t="s">
        <v>119</v>
      </c>
      <c r="C542">
        <v>2091592.54</v>
      </c>
      <c r="D542">
        <v>0</v>
      </c>
      <c r="E542">
        <v>59.07</v>
      </c>
      <c r="F542">
        <v>3.7589999999999999</v>
      </c>
      <c r="G542">
        <v>130.89664519999999</v>
      </c>
      <c r="H542">
        <v>4.6070000000000002</v>
      </c>
    </row>
    <row r="543" spans="1:8" x14ac:dyDescent="0.3">
      <c r="A543">
        <v>4</v>
      </c>
      <c r="B543" t="s">
        <v>120</v>
      </c>
      <c r="C543">
        <v>2089381.77</v>
      </c>
      <c r="D543">
        <v>0</v>
      </c>
      <c r="E543">
        <v>72.63</v>
      </c>
      <c r="F543">
        <v>3.82</v>
      </c>
      <c r="G543">
        <v>130.96709680000001</v>
      </c>
      <c r="H543">
        <v>4.6070000000000002</v>
      </c>
    </row>
    <row r="544" spans="1:8" x14ac:dyDescent="0.3">
      <c r="A544">
        <v>4</v>
      </c>
      <c r="B544" t="s">
        <v>121</v>
      </c>
      <c r="C544">
        <v>2470206.13</v>
      </c>
      <c r="D544">
        <v>0</v>
      </c>
      <c r="E544">
        <v>67.69</v>
      </c>
      <c r="F544">
        <v>3.8639999999999999</v>
      </c>
      <c r="G544">
        <v>131.03754839999999</v>
      </c>
      <c r="H544">
        <v>4.3079999999999998</v>
      </c>
    </row>
    <row r="545" spans="1:8" x14ac:dyDescent="0.3">
      <c r="A545">
        <v>4</v>
      </c>
      <c r="B545" t="s">
        <v>122</v>
      </c>
      <c r="C545">
        <v>2105301.39</v>
      </c>
      <c r="D545">
        <v>0</v>
      </c>
      <c r="E545">
        <v>68.69</v>
      </c>
      <c r="F545">
        <v>3.8809999999999998</v>
      </c>
      <c r="G545">
        <v>131.108</v>
      </c>
      <c r="H545">
        <v>4.3079999999999998</v>
      </c>
    </row>
    <row r="546" spans="1:8" x14ac:dyDescent="0.3">
      <c r="A546">
        <v>4</v>
      </c>
      <c r="B546" t="s">
        <v>123</v>
      </c>
      <c r="C546">
        <v>2144336.89</v>
      </c>
      <c r="D546">
        <v>0</v>
      </c>
      <c r="E546">
        <v>68.599999999999994</v>
      </c>
      <c r="F546">
        <v>3.8639999999999999</v>
      </c>
      <c r="G546">
        <v>131.11733330000001</v>
      </c>
      <c r="H546">
        <v>4.3079999999999998</v>
      </c>
    </row>
    <row r="547" spans="1:8" x14ac:dyDescent="0.3">
      <c r="A547">
        <v>4</v>
      </c>
      <c r="B547" t="s">
        <v>124</v>
      </c>
      <c r="C547">
        <v>2064065.66</v>
      </c>
      <c r="D547">
        <v>0</v>
      </c>
      <c r="E547">
        <v>76.47</v>
      </c>
      <c r="F547">
        <v>3.81</v>
      </c>
      <c r="G547">
        <v>131.12666669999999</v>
      </c>
      <c r="H547">
        <v>4.3079999999999998</v>
      </c>
    </row>
    <row r="548" spans="1:8" x14ac:dyDescent="0.3">
      <c r="A548">
        <v>4</v>
      </c>
      <c r="B548" t="s">
        <v>125</v>
      </c>
      <c r="C548">
        <v>2196968.33</v>
      </c>
      <c r="D548">
        <v>0</v>
      </c>
      <c r="E548">
        <v>80.14</v>
      </c>
      <c r="F548">
        <v>3.7469999999999999</v>
      </c>
      <c r="G548">
        <v>131.136</v>
      </c>
      <c r="H548">
        <v>4.3079999999999998</v>
      </c>
    </row>
    <row r="549" spans="1:8" x14ac:dyDescent="0.3">
      <c r="A549">
        <v>4</v>
      </c>
      <c r="B549" t="s">
        <v>126</v>
      </c>
      <c r="C549">
        <v>2127661.17</v>
      </c>
      <c r="D549">
        <v>0</v>
      </c>
      <c r="E549">
        <v>67.64</v>
      </c>
      <c r="F549">
        <v>3.6850000000000001</v>
      </c>
      <c r="G549">
        <v>131.1453333</v>
      </c>
      <c r="H549">
        <v>4.3079999999999998</v>
      </c>
    </row>
    <row r="550" spans="1:8" x14ac:dyDescent="0.3">
      <c r="A550">
        <v>4</v>
      </c>
      <c r="B550" t="s">
        <v>127</v>
      </c>
      <c r="C550">
        <v>2207214.81</v>
      </c>
      <c r="D550">
        <v>0</v>
      </c>
      <c r="E550">
        <v>68.430000000000007</v>
      </c>
      <c r="F550">
        <v>3.62</v>
      </c>
      <c r="G550">
        <v>131.09832259999999</v>
      </c>
      <c r="H550">
        <v>4.3079999999999998</v>
      </c>
    </row>
    <row r="551" spans="1:8" x14ac:dyDescent="0.3">
      <c r="A551">
        <v>4</v>
      </c>
      <c r="B551" t="s">
        <v>128</v>
      </c>
      <c r="C551">
        <v>2154137.67</v>
      </c>
      <c r="D551">
        <v>0</v>
      </c>
      <c r="E551">
        <v>77.47</v>
      </c>
      <c r="F551">
        <v>3.5510000000000002</v>
      </c>
      <c r="G551">
        <v>131.02877419999999</v>
      </c>
      <c r="H551">
        <v>4.3079999999999998</v>
      </c>
    </row>
    <row r="552" spans="1:8" x14ac:dyDescent="0.3">
      <c r="A552">
        <v>4</v>
      </c>
      <c r="B552" t="s">
        <v>129</v>
      </c>
      <c r="C552">
        <v>2179360.94</v>
      </c>
      <c r="D552">
        <v>0</v>
      </c>
      <c r="E552">
        <v>77.41</v>
      </c>
      <c r="F552">
        <v>3.4830000000000001</v>
      </c>
      <c r="G552">
        <v>130.95922580000001</v>
      </c>
      <c r="H552">
        <v>4.3079999999999998</v>
      </c>
    </row>
    <row r="553" spans="1:8" x14ac:dyDescent="0.3">
      <c r="A553">
        <v>4</v>
      </c>
      <c r="B553" t="s">
        <v>130</v>
      </c>
      <c r="C553">
        <v>2245257.1800000002</v>
      </c>
      <c r="D553">
        <v>0</v>
      </c>
      <c r="E553">
        <v>78.11</v>
      </c>
      <c r="F553">
        <v>3.4329999999999998</v>
      </c>
      <c r="G553">
        <v>130.88967740000001</v>
      </c>
      <c r="H553">
        <v>4.3079999999999998</v>
      </c>
    </row>
    <row r="554" spans="1:8" x14ac:dyDescent="0.3">
      <c r="A554">
        <v>4</v>
      </c>
      <c r="B554" t="s">
        <v>131</v>
      </c>
      <c r="C554">
        <v>2234190.9300000002</v>
      </c>
      <c r="D554">
        <v>0</v>
      </c>
      <c r="E554">
        <v>80.94</v>
      </c>
      <c r="F554">
        <v>3.3719999999999999</v>
      </c>
      <c r="G554">
        <v>130.82953330000001</v>
      </c>
      <c r="H554">
        <v>4.3079999999999998</v>
      </c>
    </row>
    <row r="555" spans="1:8" x14ac:dyDescent="0.3">
      <c r="A555">
        <v>4</v>
      </c>
      <c r="B555" t="s">
        <v>132</v>
      </c>
      <c r="C555">
        <v>2197299.65</v>
      </c>
      <c r="D555">
        <v>0</v>
      </c>
      <c r="E555">
        <v>81.63</v>
      </c>
      <c r="F555">
        <v>3.3290000000000002</v>
      </c>
      <c r="G555">
        <v>130.7929</v>
      </c>
      <c r="H555">
        <v>4.3079999999999998</v>
      </c>
    </row>
    <row r="556" spans="1:8" x14ac:dyDescent="0.3">
      <c r="A556">
        <v>4</v>
      </c>
      <c r="B556" t="s">
        <v>133</v>
      </c>
      <c r="C556">
        <v>2128362.92</v>
      </c>
      <c r="D556">
        <v>0</v>
      </c>
      <c r="E556">
        <v>84.23</v>
      </c>
      <c r="F556">
        <v>3.2570000000000001</v>
      </c>
      <c r="G556">
        <v>130.7562667</v>
      </c>
      <c r="H556">
        <v>4.3079999999999998</v>
      </c>
    </row>
    <row r="557" spans="1:8" x14ac:dyDescent="0.3">
      <c r="A557">
        <v>4</v>
      </c>
      <c r="B557" t="s">
        <v>134</v>
      </c>
      <c r="C557">
        <v>2224499.2799999998</v>
      </c>
      <c r="D557">
        <v>0</v>
      </c>
      <c r="E557">
        <v>80.37</v>
      </c>
      <c r="F557">
        <v>3.1869999999999998</v>
      </c>
      <c r="G557">
        <v>130.7196333</v>
      </c>
      <c r="H557">
        <v>4.077</v>
      </c>
    </row>
    <row r="558" spans="1:8" x14ac:dyDescent="0.3">
      <c r="A558">
        <v>4</v>
      </c>
      <c r="B558" t="s">
        <v>135</v>
      </c>
      <c r="C558">
        <v>2100252.61</v>
      </c>
      <c r="D558">
        <v>0</v>
      </c>
      <c r="E558">
        <v>76.86</v>
      </c>
      <c r="F558">
        <v>3.2240000000000002</v>
      </c>
      <c r="G558">
        <v>130.68299999999999</v>
      </c>
      <c r="H558">
        <v>4.077</v>
      </c>
    </row>
    <row r="559" spans="1:8" x14ac:dyDescent="0.3">
      <c r="A559">
        <v>4</v>
      </c>
      <c r="B559" t="s">
        <v>136</v>
      </c>
      <c r="C559">
        <v>2175563.69</v>
      </c>
      <c r="D559">
        <v>0</v>
      </c>
      <c r="E559">
        <v>79.14</v>
      </c>
      <c r="F559">
        <v>3.2629999999999999</v>
      </c>
      <c r="G559">
        <v>130.70129030000001</v>
      </c>
      <c r="H559">
        <v>4.077</v>
      </c>
    </row>
    <row r="560" spans="1:8" x14ac:dyDescent="0.3">
      <c r="A560">
        <v>4</v>
      </c>
      <c r="B560" t="s">
        <v>137</v>
      </c>
      <c r="C560">
        <v>2048613.65</v>
      </c>
      <c r="D560">
        <v>0</v>
      </c>
      <c r="E560">
        <v>81.06</v>
      </c>
      <c r="F560">
        <v>3.3559999999999999</v>
      </c>
      <c r="G560">
        <v>130.7195806</v>
      </c>
      <c r="H560">
        <v>4.077</v>
      </c>
    </row>
    <row r="561" spans="1:8" x14ac:dyDescent="0.3">
      <c r="A561">
        <v>4</v>
      </c>
      <c r="B561" t="s">
        <v>138</v>
      </c>
      <c r="C561">
        <v>2174514.13</v>
      </c>
      <c r="D561">
        <v>0</v>
      </c>
      <c r="E561">
        <v>83.86</v>
      </c>
      <c r="F561">
        <v>3.3740000000000001</v>
      </c>
      <c r="G561">
        <v>130.73787100000001</v>
      </c>
      <c r="H561">
        <v>4.077</v>
      </c>
    </row>
    <row r="562" spans="1:8" x14ac:dyDescent="0.3">
      <c r="A562">
        <v>4</v>
      </c>
      <c r="B562" t="s">
        <v>139</v>
      </c>
      <c r="C562">
        <v>2193367.69</v>
      </c>
      <c r="D562">
        <v>0</v>
      </c>
      <c r="E562">
        <v>83.21</v>
      </c>
      <c r="F562">
        <v>3.476</v>
      </c>
      <c r="G562">
        <v>130.7561613</v>
      </c>
      <c r="H562">
        <v>4.077</v>
      </c>
    </row>
    <row r="563" spans="1:8" x14ac:dyDescent="0.3">
      <c r="A563">
        <v>4</v>
      </c>
      <c r="B563" t="s">
        <v>140</v>
      </c>
      <c r="C563">
        <v>2283540.2999999998</v>
      </c>
      <c r="D563">
        <v>0</v>
      </c>
      <c r="E563">
        <v>81.41</v>
      </c>
      <c r="F563">
        <v>3.552</v>
      </c>
      <c r="G563">
        <v>130.79096770000001</v>
      </c>
      <c r="H563">
        <v>4.077</v>
      </c>
    </row>
    <row r="564" spans="1:8" x14ac:dyDescent="0.3">
      <c r="A564">
        <v>4</v>
      </c>
      <c r="B564" t="s">
        <v>141</v>
      </c>
      <c r="C564">
        <v>2125241.6800000002</v>
      </c>
      <c r="D564">
        <v>0</v>
      </c>
      <c r="E564">
        <v>75.760000000000005</v>
      </c>
      <c r="F564">
        <v>3.61</v>
      </c>
      <c r="G564">
        <v>130.8381613</v>
      </c>
      <c r="H564">
        <v>4.077</v>
      </c>
    </row>
    <row r="565" spans="1:8" x14ac:dyDescent="0.3">
      <c r="A565">
        <v>4</v>
      </c>
      <c r="B565" t="s">
        <v>142</v>
      </c>
      <c r="C565">
        <v>2081181.35</v>
      </c>
      <c r="D565">
        <v>0</v>
      </c>
      <c r="E565">
        <v>76.47</v>
      </c>
      <c r="F565">
        <v>3.6459999999999999</v>
      </c>
      <c r="G565">
        <v>130.88535479999999</v>
      </c>
      <c r="H565">
        <v>4.077</v>
      </c>
    </row>
    <row r="566" spans="1:8" x14ac:dyDescent="0.3">
      <c r="A566">
        <v>4</v>
      </c>
      <c r="B566" t="s">
        <v>143</v>
      </c>
      <c r="C566">
        <v>2125104.7200000002</v>
      </c>
      <c r="D566">
        <v>1</v>
      </c>
      <c r="E566">
        <v>82.09</v>
      </c>
      <c r="F566">
        <v>3.7090000000000001</v>
      </c>
      <c r="G566">
        <v>130.9325484</v>
      </c>
      <c r="H566">
        <v>4.077</v>
      </c>
    </row>
    <row r="567" spans="1:8" x14ac:dyDescent="0.3">
      <c r="A567">
        <v>4</v>
      </c>
      <c r="B567" t="s">
        <v>144</v>
      </c>
      <c r="C567">
        <v>2117854.6</v>
      </c>
      <c r="D567">
        <v>0</v>
      </c>
      <c r="E567">
        <v>68.2</v>
      </c>
      <c r="F567">
        <v>3.706</v>
      </c>
      <c r="G567">
        <v>130.97766669999999</v>
      </c>
      <c r="H567">
        <v>4.077</v>
      </c>
    </row>
    <row r="568" spans="1:8" x14ac:dyDescent="0.3">
      <c r="A568">
        <v>4</v>
      </c>
      <c r="B568" t="s">
        <v>145</v>
      </c>
      <c r="C568">
        <v>2119438.5299999998</v>
      </c>
      <c r="D568">
        <v>0</v>
      </c>
      <c r="E568">
        <v>68.97</v>
      </c>
      <c r="F568">
        <v>3.7210000000000001</v>
      </c>
      <c r="G568">
        <v>131.01033330000001</v>
      </c>
      <c r="H568">
        <v>4.077</v>
      </c>
    </row>
    <row r="569" spans="1:8" x14ac:dyDescent="0.3">
      <c r="A569">
        <v>4</v>
      </c>
      <c r="B569" t="s">
        <v>146</v>
      </c>
      <c r="C569">
        <v>2027620.23</v>
      </c>
      <c r="D569">
        <v>0</v>
      </c>
      <c r="E569">
        <v>71.739999999999995</v>
      </c>
      <c r="F569">
        <v>3.6659999999999999</v>
      </c>
      <c r="G569">
        <v>131.04300000000001</v>
      </c>
      <c r="H569">
        <v>4.077</v>
      </c>
    </row>
    <row r="570" spans="1:8" x14ac:dyDescent="0.3">
      <c r="A570">
        <v>4</v>
      </c>
      <c r="B570" t="s">
        <v>147</v>
      </c>
      <c r="C570">
        <v>2209835.4300000002</v>
      </c>
      <c r="D570">
        <v>0</v>
      </c>
      <c r="E570">
        <v>63.07</v>
      </c>
      <c r="F570">
        <v>3.62</v>
      </c>
      <c r="G570">
        <v>131.0756667</v>
      </c>
      <c r="H570">
        <v>3.879</v>
      </c>
    </row>
    <row r="571" spans="1:8" x14ac:dyDescent="0.3">
      <c r="A571">
        <v>4</v>
      </c>
      <c r="B571" t="s">
        <v>148</v>
      </c>
      <c r="C571">
        <v>2133026.0699999998</v>
      </c>
      <c r="D571">
        <v>0</v>
      </c>
      <c r="E571">
        <v>57.11</v>
      </c>
      <c r="F571">
        <v>3.6030000000000002</v>
      </c>
      <c r="G571">
        <v>131.1083333</v>
      </c>
      <c r="H571">
        <v>3.879</v>
      </c>
    </row>
    <row r="572" spans="1:8" x14ac:dyDescent="0.3">
      <c r="A572">
        <v>4</v>
      </c>
      <c r="B572" t="s">
        <v>149</v>
      </c>
      <c r="C572">
        <v>2097266.85</v>
      </c>
      <c r="D572">
        <v>0</v>
      </c>
      <c r="E572">
        <v>64.459999999999994</v>
      </c>
      <c r="F572">
        <v>3.61</v>
      </c>
      <c r="G572">
        <v>131.14996769999999</v>
      </c>
      <c r="H572">
        <v>3.879</v>
      </c>
    </row>
    <row r="573" spans="1:8" x14ac:dyDescent="0.3">
      <c r="A573">
        <v>4</v>
      </c>
      <c r="B573" t="s">
        <v>150</v>
      </c>
      <c r="C573">
        <v>2149594.46</v>
      </c>
      <c r="D573">
        <v>0</v>
      </c>
      <c r="E573">
        <v>63.64</v>
      </c>
      <c r="F573">
        <v>3.5139999999999998</v>
      </c>
      <c r="G573">
        <v>131.19309680000001</v>
      </c>
      <c r="H573">
        <v>3.879</v>
      </c>
    </row>
    <row r="574" spans="1:8" x14ac:dyDescent="0.3">
      <c r="A574">
        <v>5</v>
      </c>
      <c r="B574" t="s">
        <v>8</v>
      </c>
      <c r="C574">
        <v>317173.09999999998</v>
      </c>
      <c r="D574">
        <v>0</v>
      </c>
      <c r="E574">
        <v>39.700000000000003</v>
      </c>
      <c r="F574">
        <v>2.5720000000000001</v>
      </c>
      <c r="G574">
        <v>211.65397160000001</v>
      </c>
      <c r="H574">
        <v>6.5659999999999998</v>
      </c>
    </row>
    <row r="575" spans="1:8" x14ac:dyDescent="0.3">
      <c r="A575">
        <v>5</v>
      </c>
      <c r="B575" t="s">
        <v>9</v>
      </c>
      <c r="C575">
        <v>311825.7</v>
      </c>
      <c r="D575">
        <v>1</v>
      </c>
      <c r="E575">
        <v>39.81</v>
      </c>
      <c r="F575">
        <v>2.548</v>
      </c>
      <c r="G575">
        <v>211.8004698</v>
      </c>
      <c r="H575">
        <v>6.5659999999999998</v>
      </c>
    </row>
    <row r="576" spans="1:8" x14ac:dyDescent="0.3">
      <c r="A576">
        <v>5</v>
      </c>
      <c r="B576" t="s">
        <v>10</v>
      </c>
      <c r="C576">
        <v>303447.57</v>
      </c>
      <c r="D576">
        <v>0</v>
      </c>
      <c r="E576">
        <v>41.14</v>
      </c>
      <c r="F576">
        <v>2.5139999999999998</v>
      </c>
      <c r="G576">
        <v>211.84712830000001</v>
      </c>
      <c r="H576">
        <v>6.5659999999999998</v>
      </c>
    </row>
    <row r="577" spans="1:8" x14ac:dyDescent="0.3">
      <c r="A577">
        <v>5</v>
      </c>
      <c r="B577" t="s">
        <v>11</v>
      </c>
      <c r="C577">
        <v>270281.63</v>
      </c>
      <c r="D577">
        <v>0</v>
      </c>
      <c r="E577">
        <v>46.7</v>
      </c>
      <c r="F577">
        <v>2.5609999999999999</v>
      </c>
      <c r="G577">
        <v>211.87714679999999</v>
      </c>
      <c r="H577">
        <v>6.5659999999999998</v>
      </c>
    </row>
    <row r="578" spans="1:8" x14ac:dyDescent="0.3">
      <c r="A578">
        <v>5</v>
      </c>
      <c r="B578" t="s">
        <v>12</v>
      </c>
      <c r="C578">
        <v>288855.71000000002</v>
      </c>
      <c r="D578">
        <v>0</v>
      </c>
      <c r="E578">
        <v>48.89</v>
      </c>
      <c r="F578">
        <v>2.625</v>
      </c>
      <c r="G578">
        <v>211.9071653</v>
      </c>
      <c r="H578">
        <v>6.5659999999999998</v>
      </c>
    </row>
    <row r="579" spans="1:8" x14ac:dyDescent="0.3">
      <c r="A579">
        <v>5</v>
      </c>
      <c r="B579" t="s">
        <v>13</v>
      </c>
      <c r="C579">
        <v>297293.59000000003</v>
      </c>
      <c r="D579">
        <v>0</v>
      </c>
      <c r="E579">
        <v>58.5</v>
      </c>
      <c r="F579">
        <v>2.6669999999999998</v>
      </c>
      <c r="G579">
        <v>211.93718390000001</v>
      </c>
      <c r="H579">
        <v>6.5659999999999998</v>
      </c>
    </row>
    <row r="580" spans="1:8" x14ac:dyDescent="0.3">
      <c r="A580">
        <v>5</v>
      </c>
      <c r="B580" t="s">
        <v>14</v>
      </c>
      <c r="C580">
        <v>281706.40999999997</v>
      </c>
      <c r="D580">
        <v>0</v>
      </c>
      <c r="E580">
        <v>55.46</v>
      </c>
      <c r="F580">
        <v>2.72</v>
      </c>
      <c r="G580">
        <v>211.77089699999999</v>
      </c>
      <c r="H580">
        <v>6.5659999999999998</v>
      </c>
    </row>
    <row r="581" spans="1:8" x14ac:dyDescent="0.3">
      <c r="A581">
        <v>5</v>
      </c>
      <c r="B581" t="s">
        <v>15</v>
      </c>
      <c r="C581">
        <v>273282.96999999997</v>
      </c>
      <c r="D581">
        <v>0</v>
      </c>
      <c r="E581">
        <v>52.47</v>
      </c>
      <c r="F581">
        <v>2.7320000000000002</v>
      </c>
      <c r="G581">
        <v>211.57189249999999</v>
      </c>
      <c r="H581">
        <v>6.5659999999999998</v>
      </c>
    </row>
    <row r="582" spans="1:8" x14ac:dyDescent="0.3">
      <c r="A582">
        <v>5</v>
      </c>
      <c r="B582" t="s">
        <v>16</v>
      </c>
      <c r="C582">
        <v>331406</v>
      </c>
      <c r="D582">
        <v>0</v>
      </c>
      <c r="E582">
        <v>63.18</v>
      </c>
      <c r="F582">
        <v>2.7189999999999999</v>
      </c>
      <c r="G582">
        <v>211.37288799999999</v>
      </c>
      <c r="H582">
        <v>6.4649999999999999</v>
      </c>
    </row>
    <row r="583" spans="1:8" x14ac:dyDescent="0.3">
      <c r="A583">
        <v>5</v>
      </c>
      <c r="B583" t="s">
        <v>17</v>
      </c>
      <c r="C583">
        <v>328020.49</v>
      </c>
      <c r="D583">
        <v>0</v>
      </c>
      <c r="E583">
        <v>65.19</v>
      </c>
      <c r="F583">
        <v>2.77</v>
      </c>
      <c r="G583">
        <v>211.17388349999999</v>
      </c>
      <c r="H583">
        <v>6.4649999999999999</v>
      </c>
    </row>
    <row r="584" spans="1:8" x14ac:dyDescent="0.3">
      <c r="A584">
        <v>5</v>
      </c>
      <c r="B584" t="s">
        <v>18</v>
      </c>
      <c r="C584">
        <v>306858.69</v>
      </c>
      <c r="D584">
        <v>0</v>
      </c>
      <c r="E584">
        <v>65.3</v>
      </c>
      <c r="F584">
        <v>2.8079999999999998</v>
      </c>
      <c r="G584">
        <v>211.0388528</v>
      </c>
      <c r="H584">
        <v>6.4649999999999999</v>
      </c>
    </row>
    <row r="585" spans="1:8" x14ac:dyDescent="0.3">
      <c r="A585">
        <v>5</v>
      </c>
      <c r="B585" t="s">
        <v>19</v>
      </c>
      <c r="C585">
        <v>288839.73</v>
      </c>
      <c r="D585">
        <v>0</v>
      </c>
      <c r="E585">
        <v>65.13</v>
      </c>
      <c r="F585">
        <v>2.7949999999999999</v>
      </c>
      <c r="G585">
        <v>210.98912039999999</v>
      </c>
      <c r="H585">
        <v>6.4649999999999999</v>
      </c>
    </row>
    <row r="586" spans="1:8" x14ac:dyDescent="0.3">
      <c r="A586">
        <v>5</v>
      </c>
      <c r="B586" t="s">
        <v>20</v>
      </c>
      <c r="C586">
        <v>298697.84000000003</v>
      </c>
      <c r="D586">
        <v>0</v>
      </c>
      <c r="E586">
        <v>67.53</v>
      </c>
      <c r="F586">
        <v>2.78</v>
      </c>
      <c r="G586">
        <v>210.93938800000001</v>
      </c>
      <c r="H586">
        <v>6.4649999999999999</v>
      </c>
    </row>
    <row r="587" spans="1:8" x14ac:dyDescent="0.3">
      <c r="A587">
        <v>5</v>
      </c>
      <c r="B587" t="s">
        <v>21</v>
      </c>
      <c r="C587">
        <v>333522.59999999998</v>
      </c>
      <c r="D587">
        <v>0</v>
      </c>
      <c r="E587">
        <v>71.53</v>
      </c>
      <c r="F587">
        <v>2.835</v>
      </c>
      <c r="G587">
        <v>210.8896556</v>
      </c>
      <c r="H587">
        <v>6.4649999999999999</v>
      </c>
    </row>
    <row r="588" spans="1:8" x14ac:dyDescent="0.3">
      <c r="A588">
        <v>5</v>
      </c>
      <c r="B588" t="s">
        <v>22</v>
      </c>
      <c r="C588">
        <v>296673.77</v>
      </c>
      <c r="D588">
        <v>0</v>
      </c>
      <c r="E588">
        <v>74.790000000000006</v>
      </c>
      <c r="F588">
        <v>2.8540000000000001</v>
      </c>
      <c r="G588">
        <v>210.8872772</v>
      </c>
      <c r="H588">
        <v>6.4649999999999999</v>
      </c>
    </row>
    <row r="589" spans="1:8" x14ac:dyDescent="0.3">
      <c r="A589">
        <v>5</v>
      </c>
      <c r="B589" t="s">
        <v>23</v>
      </c>
      <c r="C589">
        <v>301615.49</v>
      </c>
      <c r="D589">
        <v>0</v>
      </c>
      <c r="E589">
        <v>75.2</v>
      </c>
      <c r="F589">
        <v>2.8260000000000001</v>
      </c>
      <c r="G589">
        <v>211.16902300000001</v>
      </c>
      <c r="H589">
        <v>6.4649999999999999</v>
      </c>
    </row>
    <row r="590" spans="1:8" x14ac:dyDescent="0.3">
      <c r="A590">
        <v>5</v>
      </c>
      <c r="B590" t="s">
        <v>24</v>
      </c>
      <c r="C590">
        <v>310013.11</v>
      </c>
      <c r="D590">
        <v>0</v>
      </c>
      <c r="E590">
        <v>79.81</v>
      </c>
      <c r="F590">
        <v>2.7589999999999999</v>
      </c>
      <c r="G590">
        <v>211.45076879999999</v>
      </c>
      <c r="H590">
        <v>6.4649999999999999</v>
      </c>
    </row>
    <row r="591" spans="1:8" x14ac:dyDescent="0.3">
      <c r="A591">
        <v>5</v>
      </c>
      <c r="B591" t="s">
        <v>25</v>
      </c>
      <c r="C591">
        <v>337825.89</v>
      </c>
      <c r="D591">
        <v>0</v>
      </c>
      <c r="E591">
        <v>79.540000000000006</v>
      </c>
      <c r="F591">
        <v>2.7050000000000001</v>
      </c>
      <c r="G591">
        <v>211.7325146</v>
      </c>
      <c r="H591">
        <v>6.4649999999999999</v>
      </c>
    </row>
    <row r="592" spans="1:8" x14ac:dyDescent="0.3">
      <c r="A592">
        <v>5</v>
      </c>
      <c r="B592" t="s">
        <v>26</v>
      </c>
      <c r="C592">
        <v>296641.90999999997</v>
      </c>
      <c r="D592">
        <v>0</v>
      </c>
      <c r="E592">
        <v>80.7</v>
      </c>
      <c r="F592">
        <v>2.6680000000000001</v>
      </c>
      <c r="G592">
        <v>212.01426050000001</v>
      </c>
      <c r="H592">
        <v>6.4649999999999999</v>
      </c>
    </row>
    <row r="593" spans="1:8" x14ac:dyDescent="0.3">
      <c r="A593">
        <v>5</v>
      </c>
      <c r="B593" t="s">
        <v>27</v>
      </c>
      <c r="C593">
        <v>313795.59999999998</v>
      </c>
      <c r="D593">
        <v>0</v>
      </c>
      <c r="E593">
        <v>83.91</v>
      </c>
      <c r="F593">
        <v>2.637</v>
      </c>
      <c r="G593">
        <v>212.01197690000001</v>
      </c>
      <c r="H593">
        <v>6.4649999999999999</v>
      </c>
    </row>
    <row r="594" spans="1:8" x14ac:dyDescent="0.3">
      <c r="A594">
        <v>5</v>
      </c>
      <c r="B594" t="s">
        <v>28</v>
      </c>
      <c r="C594">
        <v>295257.3</v>
      </c>
      <c r="D594">
        <v>0</v>
      </c>
      <c r="E594">
        <v>83.72</v>
      </c>
      <c r="F594">
        <v>2.653</v>
      </c>
      <c r="G594">
        <v>211.89608150000001</v>
      </c>
      <c r="H594">
        <v>6.4649999999999999</v>
      </c>
    </row>
    <row r="595" spans="1:8" x14ac:dyDescent="0.3">
      <c r="A595">
        <v>5</v>
      </c>
      <c r="B595" t="s">
        <v>29</v>
      </c>
      <c r="C595">
        <v>305993.27</v>
      </c>
      <c r="D595">
        <v>0</v>
      </c>
      <c r="E595">
        <v>81.25</v>
      </c>
      <c r="F595">
        <v>2.669</v>
      </c>
      <c r="G595">
        <v>211.78018610000001</v>
      </c>
      <c r="H595">
        <v>6.4960000000000004</v>
      </c>
    </row>
    <row r="596" spans="1:8" x14ac:dyDescent="0.3">
      <c r="A596">
        <v>5</v>
      </c>
      <c r="B596" t="s">
        <v>30</v>
      </c>
      <c r="C596">
        <v>291808.87</v>
      </c>
      <c r="D596">
        <v>0</v>
      </c>
      <c r="E596">
        <v>81.14</v>
      </c>
      <c r="F596">
        <v>2.6419999999999999</v>
      </c>
      <c r="G596">
        <v>211.66429070000001</v>
      </c>
      <c r="H596">
        <v>6.4960000000000004</v>
      </c>
    </row>
    <row r="597" spans="1:8" x14ac:dyDescent="0.3">
      <c r="A597">
        <v>5</v>
      </c>
      <c r="B597" t="s">
        <v>31</v>
      </c>
      <c r="C597">
        <v>280701.7</v>
      </c>
      <c r="D597">
        <v>0</v>
      </c>
      <c r="E597">
        <v>83.98</v>
      </c>
      <c r="F597">
        <v>2.6230000000000002</v>
      </c>
      <c r="G597">
        <v>211.65611229999999</v>
      </c>
      <c r="H597">
        <v>6.4960000000000004</v>
      </c>
    </row>
    <row r="598" spans="1:8" x14ac:dyDescent="0.3">
      <c r="A598">
        <v>5</v>
      </c>
      <c r="B598" t="s">
        <v>32</v>
      </c>
      <c r="C598">
        <v>274742.63</v>
      </c>
      <c r="D598">
        <v>0</v>
      </c>
      <c r="E598">
        <v>83.66</v>
      </c>
      <c r="F598">
        <v>2.6080000000000001</v>
      </c>
      <c r="G598">
        <v>211.79155650000001</v>
      </c>
      <c r="H598">
        <v>6.4960000000000004</v>
      </c>
    </row>
    <row r="599" spans="1:8" x14ac:dyDescent="0.3">
      <c r="A599">
        <v>5</v>
      </c>
      <c r="B599" t="s">
        <v>33</v>
      </c>
      <c r="C599">
        <v>268929.03000000003</v>
      </c>
      <c r="D599">
        <v>0</v>
      </c>
      <c r="E599">
        <v>82.46</v>
      </c>
      <c r="F599">
        <v>2.64</v>
      </c>
      <c r="G599">
        <v>211.92700060000001</v>
      </c>
      <c r="H599">
        <v>6.4960000000000004</v>
      </c>
    </row>
    <row r="600" spans="1:8" x14ac:dyDescent="0.3">
      <c r="A600">
        <v>5</v>
      </c>
      <c r="B600" t="s">
        <v>34</v>
      </c>
      <c r="C600">
        <v>303043.02</v>
      </c>
      <c r="D600">
        <v>0</v>
      </c>
      <c r="E600">
        <v>86.1</v>
      </c>
      <c r="F600">
        <v>2.6269999999999998</v>
      </c>
      <c r="G600">
        <v>212.06244469999999</v>
      </c>
      <c r="H600">
        <v>6.4960000000000004</v>
      </c>
    </row>
    <row r="601" spans="1:8" x14ac:dyDescent="0.3">
      <c r="A601">
        <v>5</v>
      </c>
      <c r="B601" t="s">
        <v>35</v>
      </c>
      <c r="C601">
        <v>286477.34999999998</v>
      </c>
      <c r="D601">
        <v>0</v>
      </c>
      <c r="E601">
        <v>87.41</v>
      </c>
      <c r="F601">
        <v>2.6920000000000002</v>
      </c>
      <c r="G601">
        <v>212.19788890000001</v>
      </c>
      <c r="H601">
        <v>6.4960000000000004</v>
      </c>
    </row>
    <row r="602" spans="1:8" x14ac:dyDescent="0.3">
      <c r="A602">
        <v>5</v>
      </c>
      <c r="B602" t="s">
        <v>36</v>
      </c>
      <c r="C602">
        <v>287205.38</v>
      </c>
      <c r="D602">
        <v>0</v>
      </c>
      <c r="E602">
        <v>87.71</v>
      </c>
      <c r="F602">
        <v>2.6640000000000001</v>
      </c>
      <c r="G602">
        <v>212.16089840000001</v>
      </c>
      <c r="H602">
        <v>6.4960000000000004</v>
      </c>
    </row>
    <row r="603" spans="1:8" x14ac:dyDescent="0.3">
      <c r="A603">
        <v>5</v>
      </c>
      <c r="B603" t="s">
        <v>37</v>
      </c>
      <c r="C603">
        <v>288519.75</v>
      </c>
      <c r="D603">
        <v>0</v>
      </c>
      <c r="E603">
        <v>87.05</v>
      </c>
      <c r="F603">
        <v>2.6190000000000002</v>
      </c>
      <c r="G603">
        <v>212.123908</v>
      </c>
      <c r="H603">
        <v>6.4960000000000004</v>
      </c>
    </row>
    <row r="604" spans="1:8" x14ac:dyDescent="0.3">
      <c r="A604">
        <v>5</v>
      </c>
      <c r="B604" t="s">
        <v>38</v>
      </c>
      <c r="C604">
        <v>323798</v>
      </c>
      <c r="D604">
        <v>0</v>
      </c>
      <c r="E604">
        <v>84.06</v>
      </c>
      <c r="F604">
        <v>2.577</v>
      </c>
      <c r="G604">
        <v>212.08691759999999</v>
      </c>
      <c r="H604">
        <v>6.4960000000000004</v>
      </c>
    </row>
    <row r="605" spans="1:8" x14ac:dyDescent="0.3">
      <c r="A605">
        <v>5</v>
      </c>
      <c r="B605" t="s">
        <v>39</v>
      </c>
      <c r="C605">
        <v>306533.08</v>
      </c>
      <c r="D605">
        <v>1</v>
      </c>
      <c r="E605">
        <v>79.86</v>
      </c>
      <c r="F605">
        <v>2.5649999999999999</v>
      </c>
      <c r="G605">
        <v>212.04992709999999</v>
      </c>
      <c r="H605">
        <v>6.4960000000000004</v>
      </c>
    </row>
    <row r="606" spans="1:8" x14ac:dyDescent="0.3">
      <c r="A606">
        <v>5</v>
      </c>
      <c r="B606" t="s">
        <v>40</v>
      </c>
      <c r="C606">
        <v>282558.65000000002</v>
      </c>
      <c r="D606">
        <v>0</v>
      </c>
      <c r="E606">
        <v>82.28</v>
      </c>
      <c r="F606">
        <v>2.5819999999999999</v>
      </c>
      <c r="G606">
        <v>212.07693459999999</v>
      </c>
      <c r="H606">
        <v>6.4960000000000004</v>
      </c>
    </row>
    <row r="607" spans="1:8" x14ac:dyDescent="0.3">
      <c r="A607">
        <v>5</v>
      </c>
      <c r="B607" t="s">
        <v>41</v>
      </c>
      <c r="C607">
        <v>293131.58</v>
      </c>
      <c r="D607">
        <v>0</v>
      </c>
      <c r="E607">
        <v>78.53</v>
      </c>
      <c r="F607">
        <v>2.6240000000000001</v>
      </c>
      <c r="G607">
        <v>212.1519404</v>
      </c>
      <c r="H607">
        <v>6.4960000000000004</v>
      </c>
    </row>
    <row r="608" spans="1:8" x14ac:dyDescent="0.3">
      <c r="A608">
        <v>5</v>
      </c>
      <c r="B608" t="s">
        <v>42</v>
      </c>
      <c r="C608">
        <v>283178.12</v>
      </c>
      <c r="D608">
        <v>0</v>
      </c>
      <c r="E608">
        <v>71.099999999999994</v>
      </c>
      <c r="F608">
        <v>2.6030000000000002</v>
      </c>
      <c r="G608">
        <v>212.22694630000001</v>
      </c>
      <c r="H608">
        <v>6.7679999999999998</v>
      </c>
    </row>
    <row r="609" spans="1:8" x14ac:dyDescent="0.3">
      <c r="A609">
        <v>5</v>
      </c>
      <c r="B609" t="s">
        <v>43</v>
      </c>
      <c r="C609">
        <v>290494.84999999998</v>
      </c>
      <c r="D609">
        <v>0</v>
      </c>
      <c r="E609">
        <v>64.989999999999995</v>
      </c>
      <c r="F609">
        <v>2.633</v>
      </c>
      <c r="G609">
        <v>212.30195219999999</v>
      </c>
      <c r="H609">
        <v>6.7679999999999998</v>
      </c>
    </row>
    <row r="610" spans="1:8" x14ac:dyDescent="0.3">
      <c r="A610">
        <v>5</v>
      </c>
      <c r="B610" t="s">
        <v>44</v>
      </c>
      <c r="C610">
        <v>280681.2</v>
      </c>
      <c r="D610">
        <v>0</v>
      </c>
      <c r="E610">
        <v>68.11</v>
      </c>
      <c r="F610">
        <v>2.72</v>
      </c>
      <c r="G610">
        <v>212.3691867</v>
      </c>
      <c r="H610">
        <v>6.7679999999999998</v>
      </c>
    </row>
    <row r="611" spans="1:8" x14ac:dyDescent="0.3">
      <c r="A611">
        <v>5</v>
      </c>
      <c r="B611" t="s">
        <v>45</v>
      </c>
      <c r="C611">
        <v>284988.27</v>
      </c>
      <c r="D611">
        <v>0</v>
      </c>
      <c r="E611">
        <v>70.959999999999994</v>
      </c>
      <c r="F611">
        <v>2.7250000000000001</v>
      </c>
      <c r="G611">
        <v>212.4169928</v>
      </c>
      <c r="H611">
        <v>6.7679999999999998</v>
      </c>
    </row>
    <row r="612" spans="1:8" x14ac:dyDescent="0.3">
      <c r="A612">
        <v>5</v>
      </c>
      <c r="B612" t="s">
        <v>46</v>
      </c>
      <c r="C612">
        <v>278031.81</v>
      </c>
      <c r="D612">
        <v>0</v>
      </c>
      <c r="E612">
        <v>70.58</v>
      </c>
      <c r="F612">
        <v>2.7160000000000002</v>
      </c>
      <c r="G612">
        <v>212.464799</v>
      </c>
      <c r="H612">
        <v>6.7679999999999998</v>
      </c>
    </row>
    <row r="613" spans="1:8" x14ac:dyDescent="0.3">
      <c r="A613">
        <v>5</v>
      </c>
      <c r="B613" t="s">
        <v>47</v>
      </c>
      <c r="C613">
        <v>325310.3</v>
      </c>
      <c r="D613">
        <v>0</v>
      </c>
      <c r="E613">
        <v>58.88</v>
      </c>
      <c r="F613">
        <v>2.6890000000000001</v>
      </c>
      <c r="G613">
        <v>212.5126051</v>
      </c>
      <c r="H613">
        <v>6.7679999999999998</v>
      </c>
    </row>
    <row r="614" spans="1:8" x14ac:dyDescent="0.3">
      <c r="A614">
        <v>5</v>
      </c>
      <c r="B614" t="s">
        <v>48</v>
      </c>
      <c r="C614">
        <v>301827.36</v>
      </c>
      <c r="D614">
        <v>0</v>
      </c>
      <c r="E614">
        <v>62.37</v>
      </c>
      <c r="F614">
        <v>2.7280000000000002</v>
      </c>
      <c r="G614">
        <v>212.5604113</v>
      </c>
      <c r="H614">
        <v>6.7679999999999998</v>
      </c>
    </row>
    <row r="615" spans="1:8" x14ac:dyDescent="0.3">
      <c r="A615">
        <v>5</v>
      </c>
      <c r="B615" t="s">
        <v>49</v>
      </c>
      <c r="C615">
        <v>297384.81</v>
      </c>
      <c r="D615">
        <v>0</v>
      </c>
      <c r="E615">
        <v>52.52</v>
      </c>
      <c r="F615">
        <v>2.7709999999999999</v>
      </c>
      <c r="G615">
        <v>212.44548700000001</v>
      </c>
      <c r="H615">
        <v>6.7679999999999998</v>
      </c>
    </row>
    <row r="616" spans="1:8" x14ac:dyDescent="0.3">
      <c r="A616">
        <v>5</v>
      </c>
      <c r="B616" t="s">
        <v>50</v>
      </c>
      <c r="C616">
        <v>488362.61</v>
      </c>
      <c r="D616">
        <v>1</v>
      </c>
      <c r="E616">
        <v>66.150000000000006</v>
      </c>
      <c r="F616">
        <v>2.7349999999999999</v>
      </c>
      <c r="G616">
        <v>212.30344099999999</v>
      </c>
      <c r="H616">
        <v>6.7679999999999998</v>
      </c>
    </row>
    <row r="617" spans="1:8" x14ac:dyDescent="0.3">
      <c r="A617">
        <v>5</v>
      </c>
      <c r="B617" t="s">
        <v>51</v>
      </c>
      <c r="C617">
        <v>344490.88</v>
      </c>
      <c r="D617">
        <v>0</v>
      </c>
      <c r="E617">
        <v>51.31</v>
      </c>
      <c r="F617">
        <v>2.7080000000000002</v>
      </c>
      <c r="G617">
        <v>212.16139509999999</v>
      </c>
      <c r="H617">
        <v>6.7679999999999998</v>
      </c>
    </row>
    <row r="618" spans="1:8" x14ac:dyDescent="0.3">
      <c r="A618">
        <v>5</v>
      </c>
      <c r="B618" t="s">
        <v>52</v>
      </c>
      <c r="C618">
        <v>352811.53</v>
      </c>
      <c r="D618">
        <v>0</v>
      </c>
      <c r="E618">
        <v>48.27</v>
      </c>
      <c r="F618">
        <v>2.843</v>
      </c>
      <c r="G618">
        <v>212.0193491</v>
      </c>
      <c r="H618">
        <v>6.7679999999999998</v>
      </c>
    </row>
    <row r="619" spans="1:8" x14ac:dyDescent="0.3">
      <c r="A619">
        <v>5</v>
      </c>
      <c r="B619" t="s">
        <v>53</v>
      </c>
      <c r="C619">
        <v>367801.19</v>
      </c>
      <c r="D619">
        <v>0</v>
      </c>
      <c r="E619">
        <v>51.61</v>
      </c>
      <c r="F619">
        <v>2.8690000000000002</v>
      </c>
      <c r="G619">
        <v>211.95808149999999</v>
      </c>
      <c r="H619">
        <v>6.7679999999999998</v>
      </c>
    </row>
    <row r="620" spans="1:8" x14ac:dyDescent="0.3">
      <c r="A620">
        <v>5</v>
      </c>
      <c r="B620" t="s">
        <v>54</v>
      </c>
      <c r="C620">
        <v>466010.25</v>
      </c>
      <c r="D620">
        <v>0</v>
      </c>
      <c r="E620">
        <v>55.01</v>
      </c>
      <c r="F620">
        <v>2.8860000000000001</v>
      </c>
      <c r="G620">
        <v>211.9573978</v>
      </c>
      <c r="H620">
        <v>6.7679999999999998</v>
      </c>
    </row>
    <row r="621" spans="1:8" x14ac:dyDescent="0.3">
      <c r="A621">
        <v>5</v>
      </c>
      <c r="B621" t="s">
        <v>55</v>
      </c>
      <c r="C621">
        <v>298180.18</v>
      </c>
      <c r="D621">
        <v>1</v>
      </c>
      <c r="E621">
        <v>49.79</v>
      </c>
      <c r="F621">
        <v>2.9430000000000001</v>
      </c>
      <c r="G621">
        <v>211.95671419999999</v>
      </c>
      <c r="H621">
        <v>6.7679999999999998</v>
      </c>
    </row>
    <row r="622" spans="1:8" x14ac:dyDescent="0.3">
      <c r="A622">
        <v>5</v>
      </c>
      <c r="B622" t="s">
        <v>56</v>
      </c>
      <c r="C622">
        <v>286347.26</v>
      </c>
      <c r="D622">
        <v>0</v>
      </c>
      <c r="E622">
        <v>48.3</v>
      </c>
      <c r="F622">
        <v>2.976</v>
      </c>
      <c r="G622">
        <v>211.9560305</v>
      </c>
      <c r="H622">
        <v>6.6340000000000003</v>
      </c>
    </row>
    <row r="623" spans="1:8" x14ac:dyDescent="0.3">
      <c r="A623">
        <v>5</v>
      </c>
      <c r="B623" t="s">
        <v>57</v>
      </c>
      <c r="C623">
        <v>260636.71</v>
      </c>
      <c r="D623">
        <v>0</v>
      </c>
      <c r="E623">
        <v>37.74</v>
      </c>
      <c r="F623">
        <v>2.9830000000000001</v>
      </c>
      <c r="G623">
        <v>212.00851399999999</v>
      </c>
      <c r="H623">
        <v>6.6340000000000003</v>
      </c>
    </row>
    <row r="624" spans="1:8" x14ac:dyDescent="0.3">
      <c r="A624">
        <v>5</v>
      </c>
      <c r="B624" t="s">
        <v>58</v>
      </c>
      <c r="C624">
        <v>275313.34000000003</v>
      </c>
      <c r="D624">
        <v>0</v>
      </c>
      <c r="E624">
        <v>45.41</v>
      </c>
      <c r="F624">
        <v>3.016</v>
      </c>
      <c r="G624">
        <v>212.38000120000001</v>
      </c>
      <c r="H624">
        <v>6.6340000000000003</v>
      </c>
    </row>
    <row r="625" spans="1:8" x14ac:dyDescent="0.3">
      <c r="A625">
        <v>5</v>
      </c>
      <c r="B625" t="s">
        <v>59</v>
      </c>
      <c r="C625">
        <v>279088.39</v>
      </c>
      <c r="D625">
        <v>0</v>
      </c>
      <c r="E625">
        <v>44.5</v>
      </c>
      <c r="F625">
        <v>3.01</v>
      </c>
      <c r="G625">
        <v>212.7514884</v>
      </c>
      <c r="H625">
        <v>6.6340000000000003</v>
      </c>
    </row>
    <row r="626" spans="1:8" x14ac:dyDescent="0.3">
      <c r="A626">
        <v>5</v>
      </c>
      <c r="B626" t="s">
        <v>60</v>
      </c>
      <c r="C626">
        <v>329613.2</v>
      </c>
      <c r="D626">
        <v>0</v>
      </c>
      <c r="E626">
        <v>41.67</v>
      </c>
      <c r="F626">
        <v>2.9889999999999999</v>
      </c>
      <c r="G626">
        <v>213.1229755</v>
      </c>
      <c r="H626">
        <v>6.6340000000000003</v>
      </c>
    </row>
    <row r="627" spans="1:8" x14ac:dyDescent="0.3">
      <c r="A627">
        <v>5</v>
      </c>
      <c r="B627" t="s">
        <v>61</v>
      </c>
      <c r="C627">
        <v>311590.53999999998</v>
      </c>
      <c r="D627">
        <v>1</v>
      </c>
      <c r="E627">
        <v>38.25</v>
      </c>
      <c r="F627">
        <v>3.0219999999999998</v>
      </c>
      <c r="G627">
        <v>213.49446270000001</v>
      </c>
      <c r="H627">
        <v>6.6340000000000003</v>
      </c>
    </row>
    <row r="628" spans="1:8" x14ac:dyDescent="0.3">
      <c r="A628">
        <v>5</v>
      </c>
      <c r="B628" t="s">
        <v>62</v>
      </c>
      <c r="C628">
        <v>356622.61</v>
      </c>
      <c r="D628">
        <v>0</v>
      </c>
      <c r="E628">
        <v>58.83</v>
      </c>
      <c r="F628">
        <v>3.0449999999999999</v>
      </c>
      <c r="G628">
        <v>213.8068304</v>
      </c>
      <c r="H628">
        <v>6.6340000000000003</v>
      </c>
    </row>
    <row r="629" spans="1:8" x14ac:dyDescent="0.3">
      <c r="A629">
        <v>5</v>
      </c>
      <c r="B629" t="s">
        <v>63</v>
      </c>
      <c r="C629">
        <v>294659.5</v>
      </c>
      <c r="D629">
        <v>0</v>
      </c>
      <c r="E629">
        <v>63.35</v>
      </c>
      <c r="F629">
        <v>3.0649999999999999</v>
      </c>
      <c r="G629">
        <v>214.09555030000001</v>
      </c>
      <c r="H629">
        <v>6.6340000000000003</v>
      </c>
    </row>
    <row r="630" spans="1:8" x14ac:dyDescent="0.3">
      <c r="A630">
        <v>5</v>
      </c>
      <c r="B630" t="s">
        <v>64</v>
      </c>
      <c r="C630">
        <v>329033.65999999997</v>
      </c>
      <c r="D630">
        <v>0</v>
      </c>
      <c r="E630">
        <v>60.35</v>
      </c>
      <c r="F630">
        <v>3.2879999999999998</v>
      </c>
      <c r="G630">
        <v>214.3842702</v>
      </c>
      <c r="H630">
        <v>6.6340000000000003</v>
      </c>
    </row>
    <row r="631" spans="1:8" x14ac:dyDescent="0.3">
      <c r="A631">
        <v>5</v>
      </c>
      <c r="B631" t="s">
        <v>65</v>
      </c>
      <c r="C631">
        <v>293098.09999999998</v>
      </c>
      <c r="D631">
        <v>0</v>
      </c>
      <c r="E631">
        <v>55.74</v>
      </c>
      <c r="F631">
        <v>3.4590000000000001</v>
      </c>
      <c r="G631">
        <v>214.67299009999999</v>
      </c>
      <c r="H631">
        <v>6.6340000000000003</v>
      </c>
    </row>
    <row r="632" spans="1:8" x14ac:dyDescent="0.3">
      <c r="A632">
        <v>5</v>
      </c>
      <c r="B632" t="s">
        <v>66</v>
      </c>
      <c r="C632">
        <v>312177.67</v>
      </c>
      <c r="D632">
        <v>0</v>
      </c>
      <c r="E632">
        <v>64.31</v>
      </c>
      <c r="F632">
        <v>3.488</v>
      </c>
      <c r="G632">
        <v>214.92573390000001</v>
      </c>
      <c r="H632">
        <v>6.6340000000000003</v>
      </c>
    </row>
    <row r="633" spans="1:8" x14ac:dyDescent="0.3">
      <c r="A633">
        <v>5</v>
      </c>
      <c r="B633" t="s">
        <v>67</v>
      </c>
      <c r="C633">
        <v>294732.5</v>
      </c>
      <c r="D633">
        <v>0</v>
      </c>
      <c r="E633">
        <v>70.709999999999994</v>
      </c>
      <c r="F633">
        <v>3.4729999999999999</v>
      </c>
      <c r="G633">
        <v>215.16408720000001</v>
      </c>
      <c r="H633">
        <v>6.6340000000000003</v>
      </c>
    </row>
    <row r="634" spans="1:8" x14ac:dyDescent="0.3">
      <c r="A634">
        <v>5</v>
      </c>
      <c r="B634" t="s">
        <v>68</v>
      </c>
      <c r="C634">
        <v>314316.55</v>
      </c>
      <c r="D634">
        <v>0</v>
      </c>
      <c r="E634">
        <v>61.5</v>
      </c>
      <c r="F634">
        <v>3.524</v>
      </c>
      <c r="G634">
        <v>215.40244060000001</v>
      </c>
      <c r="H634">
        <v>6.4889999999999999</v>
      </c>
    </row>
    <row r="635" spans="1:8" x14ac:dyDescent="0.3">
      <c r="A635">
        <v>5</v>
      </c>
      <c r="B635" t="s">
        <v>69</v>
      </c>
      <c r="C635">
        <v>307333.62</v>
      </c>
      <c r="D635">
        <v>0</v>
      </c>
      <c r="E635">
        <v>69.64</v>
      </c>
      <c r="F635">
        <v>3.6219999999999999</v>
      </c>
      <c r="G635">
        <v>215.64079390000001</v>
      </c>
      <c r="H635">
        <v>6.4889999999999999</v>
      </c>
    </row>
    <row r="636" spans="1:8" x14ac:dyDescent="0.3">
      <c r="A636">
        <v>5</v>
      </c>
      <c r="B636" t="s">
        <v>70</v>
      </c>
      <c r="C636">
        <v>307913.58</v>
      </c>
      <c r="D636">
        <v>0</v>
      </c>
      <c r="E636">
        <v>72.02</v>
      </c>
      <c r="F636">
        <v>3.7429999999999999</v>
      </c>
      <c r="G636">
        <v>215.8592673</v>
      </c>
      <c r="H636">
        <v>6.4889999999999999</v>
      </c>
    </row>
    <row r="637" spans="1:8" x14ac:dyDescent="0.3">
      <c r="A637">
        <v>5</v>
      </c>
      <c r="B637" t="s">
        <v>71</v>
      </c>
      <c r="C637">
        <v>328415.44</v>
      </c>
      <c r="D637">
        <v>0</v>
      </c>
      <c r="E637">
        <v>74.34</v>
      </c>
      <c r="F637">
        <v>3.8069999999999999</v>
      </c>
      <c r="G637">
        <v>216.02804069999999</v>
      </c>
      <c r="H637">
        <v>6.4889999999999999</v>
      </c>
    </row>
    <row r="638" spans="1:8" x14ac:dyDescent="0.3">
      <c r="A638">
        <v>5</v>
      </c>
      <c r="B638" t="s">
        <v>72</v>
      </c>
      <c r="C638">
        <v>307291.56</v>
      </c>
      <c r="D638">
        <v>0</v>
      </c>
      <c r="E638">
        <v>74.75</v>
      </c>
      <c r="F638">
        <v>3.81</v>
      </c>
      <c r="G638">
        <v>216.19681420000001</v>
      </c>
      <c r="H638">
        <v>6.4889999999999999</v>
      </c>
    </row>
    <row r="639" spans="1:8" x14ac:dyDescent="0.3">
      <c r="A639">
        <v>5</v>
      </c>
      <c r="B639" t="s">
        <v>73</v>
      </c>
      <c r="C639">
        <v>322904.68</v>
      </c>
      <c r="D639">
        <v>0</v>
      </c>
      <c r="E639">
        <v>66.27</v>
      </c>
      <c r="F639">
        <v>3.9060000000000001</v>
      </c>
      <c r="G639">
        <v>216.36558769999999</v>
      </c>
      <c r="H639">
        <v>6.4889999999999999</v>
      </c>
    </row>
    <row r="640" spans="1:8" x14ac:dyDescent="0.3">
      <c r="A640">
        <v>5</v>
      </c>
      <c r="B640" t="s">
        <v>74</v>
      </c>
      <c r="C640">
        <v>290930.01</v>
      </c>
      <c r="D640">
        <v>0</v>
      </c>
      <c r="E640">
        <v>77.38</v>
      </c>
      <c r="F640">
        <v>3.899</v>
      </c>
      <c r="G640">
        <v>216.53436110000001</v>
      </c>
      <c r="H640">
        <v>6.4889999999999999</v>
      </c>
    </row>
    <row r="641" spans="1:8" x14ac:dyDescent="0.3">
      <c r="A641">
        <v>5</v>
      </c>
      <c r="B641" t="s">
        <v>75</v>
      </c>
      <c r="C641">
        <v>299614.33</v>
      </c>
      <c r="D641">
        <v>0</v>
      </c>
      <c r="E641">
        <v>71.37</v>
      </c>
      <c r="F641">
        <v>3.907</v>
      </c>
      <c r="G641">
        <v>216.3023847</v>
      </c>
      <c r="H641">
        <v>6.4889999999999999</v>
      </c>
    </row>
    <row r="642" spans="1:8" x14ac:dyDescent="0.3">
      <c r="A642">
        <v>5</v>
      </c>
      <c r="B642" t="s">
        <v>76</v>
      </c>
      <c r="C642">
        <v>297149.69</v>
      </c>
      <c r="D642">
        <v>0</v>
      </c>
      <c r="E642">
        <v>80.14</v>
      </c>
      <c r="F642">
        <v>3.786</v>
      </c>
      <c r="G642">
        <v>216.0704083</v>
      </c>
      <c r="H642">
        <v>6.4889999999999999</v>
      </c>
    </row>
    <row r="643" spans="1:8" x14ac:dyDescent="0.3">
      <c r="A643">
        <v>5</v>
      </c>
      <c r="B643" t="s">
        <v>77</v>
      </c>
      <c r="C643">
        <v>329183.92</v>
      </c>
      <c r="D643">
        <v>0</v>
      </c>
      <c r="E643">
        <v>83.81</v>
      </c>
      <c r="F643">
        <v>3.6989999999999998</v>
      </c>
      <c r="G643">
        <v>215.83843189999999</v>
      </c>
      <c r="H643">
        <v>6.4889999999999999</v>
      </c>
    </row>
    <row r="644" spans="1:8" x14ac:dyDescent="0.3">
      <c r="A644">
        <v>5</v>
      </c>
      <c r="B644" t="s">
        <v>78</v>
      </c>
      <c r="C644">
        <v>304984.14</v>
      </c>
      <c r="D644">
        <v>0</v>
      </c>
      <c r="E644">
        <v>83.61</v>
      </c>
      <c r="F644">
        <v>3.6480000000000001</v>
      </c>
      <c r="G644">
        <v>215.60645550000001</v>
      </c>
      <c r="H644">
        <v>6.4889999999999999</v>
      </c>
    </row>
    <row r="645" spans="1:8" x14ac:dyDescent="0.3">
      <c r="A645">
        <v>5</v>
      </c>
      <c r="B645" t="s">
        <v>79</v>
      </c>
      <c r="C645">
        <v>304811.82</v>
      </c>
      <c r="D645">
        <v>0</v>
      </c>
      <c r="E645">
        <v>86.84</v>
      </c>
      <c r="F645">
        <v>3.637</v>
      </c>
      <c r="G645">
        <v>215.560463</v>
      </c>
      <c r="H645">
        <v>6.4889999999999999</v>
      </c>
    </row>
    <row r="646" spans="1:8" x14ac:dyDescent="0.3">
      <c r="A646">
        <v>5</v>
      </c>
      <c r="B646" t="s">
        <v>80</v>
      </c>
      <c r="C646">
        <v>302881.64</v>
      </c>
      <c r="D646">
        <v>0</v>
      </c>
      <c r="E646">
        <v>84.76</v>
      </c>
      <c r="F646">
        <v>3.5939999999999999</v>
      </c>
      <c r="G646">
        <v>215.6539583</v>
      </c>
      <c r="H646">
        <v>6.4889999999999999</v>
      </c>
    </row>
    <row r="647" spans="1:8" x14ac:dyDescent="0.3">
      <c r="A647">
        <v>5</v>
      </c>
      <c r="B647" t="s">
        <v>81</v>
      </c>
      <c r="C647">
        <v>327093.89</v>
      </c>
      <c r="D647">
        <v>0</v>
      </c>
      <c r="E647">
        <v>85.81</v>
      </c>
      <c r="F647">
        <v>3.524</v>
      </c>
      <c r="G647">
        <v>215.74745369999999</v>
      </c>
      <c r="H647">
        <v>6.5289999999999999</v>
      </c>
    </row>
    <row r="648" spans="1:8" x14ac:dyDescent="0.3">
      <c r="A648">
        <v>5</v>
      </c>
      <c r="B648" t="s">
        <v>82</v>
      </c>
      <c r="C648">
        <v>310804.93</v>
      </c>
      <c r="D648">
        <v>0</v>
      </c>
      <c r="E648">
        <v>86.64</v>
      </c>
      <c r="F648">
        <v>3.48</v>
      </c>
      <c r="G648">
        <v>215.84094909999999</v>
      </c>
      <c r="H648">
        <v>6.5289999999999999</v>
      </c>
    </row>
    <row r="649" spans="1:8" x14ac:dyDescent="0.3">
      <c r="A649">
        <v>5</v>
      </c>
      <c r="B649" t="s">
        <v>83</v>
      </c>
      <c r="C649">
        <v>283248.62</v>
      </c>
      <c r="D649">
        <v>0</v>
      </c>
      <c r="E649">
        <v>88.64</v>
      </c>
      <c r="F649">
        <v>3.5750000000000002</v>
      </c>
      <c r="G649">
        <v>215.9250696</v>
      </c>
      <c r="H649">
        <v>6.5289999999999999</v>
      </c>
    </row>
    <row r="650" spans="1:8" x14ac:dyDescent="0.3">
      <c r="A650">
        <v>5</v>
      </c>
      <c r="B650" t="s">
        <v>84</v>
      </c>
      <c r="C650">
        <v>292539.73</v>
      </c>
      <c r="D650">
        <v>0</v>
      </c>
      <c r="E650">
        <v>86.97</v>
      </c>
      <c r="F650">
        <v>3.6509999999999998</v>
      </c>
      <c r="G650">
        <v>215.98575299999999</v>
      </c>
      <c r="H650">
        <v>6.5289999999999999</v>
      </c>
    </row>
    <row r="651" spans="1:8" x14ac:dyDescent="0.3">
      <c r="A651">
        <v>5</v>
      </c>
      <c r="B651" t="s">
        <v>85</v>
      </c>
      <c r="C651">
        <v>275142.17</v>
      </c>
      <c r="D651">
        <v>0</v>
      </c>
      <c r="E651">
        <v>89.42</v>
      </c>
      <c r="F651">
        <v>3.6819999999999999</v>
      </c>
      <c r="G651">
        <v>216.0464364</v>
      </c>
      <c r="H651">
        <v>6.5289999999999999</v>
      </c>
    </row>
    <row r="652" spans="1:8" x14ac:dyDescent="0.3">
      <c r="A652">
        <v>5</v>
      </c>
      <c r="B652" t="s">
        <v>86</v>
      </c>
      <c r="C652">
        <v>317738.56</v>
      </c>
      <c r="D652">
        <v>0</v>
      </c>
      <c r="E652">
        <v>91.07</v>
      </c>
      <c r="F652">
        <v>3.6840000000000002</v>
      </c>
      <c r="G652">
        <v>216.10711979999999</v>
      </c>
      <c r="H652">
        <v>6.5289999999999999</v>
      </c>
    </row>
    <row r="653" spans="1:8" x14ac:dyDescent="0.3">
      <c r="A653">
        <v>5</v>
      </c>
      <c r="B653" t="s">
        <v>87</v>
      </c>
      <c r="C653">
        <v>289886.15999999997</v>
      </c>
      <c r="D653">
        <v>0</v>
      </c>
      <c r="E653">
        <v>90.16</v>
      </c>
      <c r="F653">
        <v>3.6379999999999999</v>
      </c>
      <c r="G653">
        <v>216.16780320000001</v>
      </c>
      <c r="H653">
        <v>6.5289999999999999</v>
      </c>
    </row>
    <row r="654" spans="1:8" x14ac:dyDescent="0.3">
      <c r="A654">
        <v>5</v>
      </c>
      <c r="B654" t="s">
        <v>88</v>
      </c>
      <c r="C654">
        <v>303643.84000000003</v>
      </c>
      <c r="D654">
        <v>0</v>
      </c>
      <c r="E654">
        <v>89.35</v>
      </c>
      <c r="F654">
        <v>3.5539999999999998</v>
      </c>
      <c r="G654">
        <v>216.23118550000001</v>
      </c>
      <c r="H654">
        <v>6.5289999999999999</v>
      </c>
    </row>
    <row r="655" spans="1:8" x14ac:dyDescent="0.3">
      <c r="A655">
        <v>5</v>
      </c>
      <c r="B655" t="s">
        <v>89</v>
      </c>
      <c r="C655">
        <v>310338.17</v>
      </c>
      <c r="D655">
        <v>0</v>
      </c>
      <c r="E655">
        <v>89.18</v>
      </c>
      <c r="F655">
        <v>3.5230000000000001</v>
      </c>
      <c r="G655">
        <v>216.29501759999999</v>
      </c>
      <c r="H655">
        <v>6.5289999999999999</v>
      </c>
    </row>
    <row r="656" spans="1:8" x14ac:dyDescent="0.3">
      <c r="A656">
        <v>5</v>
      </c>
      <c r="B656" t="s">
        <v>90</v>
      </c>
      <c r="C656">
        <v>315645.53000000003</v>
      </c>
      <c r="D656">
        <v>0</v>
      </c>
      <c r="E656">
        <v>90.38</v>
      </c>
      <c r="F656">
        <v>3.5329999999999999</v>
      </c>
      <c r="G656">
        <v>216.3588498</v>
      </c>
      <c r="H656">
        <v>6.5289999999999999</v>
      </c>
    </row>
    <row r="657" spans="1:8" x14ac:dyDescent="0.3">
      <c r="A657">
        <v>5</v>
      </c>
      <c r="B657" t="s">
        <v>91</v>
      </c>
      <c r="C657">
        <v>321110.21999999997</v>
      </c>
      <c r="D657">
        <v>1</v>
      </c>
      <c r="E657">
        <v>79.040000000000006</v>
      </c>
      <c r="F657">
        <v>3.5459999999999998</v>
      </c>
      <c r="G657">
        <v>216.42268189999999</v>
      </c>
      <c r="H657">
        <v>6.5289999999999999</v>
      </c>
    </row>
    <row r="658" spans="1:8" x14ac:dyDescent="0.3">
      <c r="A658">
        <v>5</v>
      </c>
      <c r="B658" t="s">
        <v>92</v>
      </c>
      <c r="C658">
        <v>278529.71000000002</v>
      </c>
      <c r="D658">
        <v>0</v>
      </c>
      <c r="E658">
        <v>83.55</v>
      </c>
      <c r="F658">
        <v>3.5259999999999998</v>
      </c>
      <c r="G658">
        <v>216.60330830000001</v>
      </c>
      <c r="H658">
        <v>6.5289999999999999</v>
      </c>
    </row>
    <row r="659" spans="1:8" x14ac:dyDescent="0.3">
      <c r="A659">
        <v>5</v>
      </c>
      <c r="B659" t="s">
        <v>93</v>
      </c>
      <c r="C659">
        <v>291024.98</v>
      </c>
      <c r="D659">
        <v>0</v>
      </c>
      <c r="E659">
        <v>78.010000000000005</v>
      </c>
      <c r="F659">
        <v>3.4670000000000001</v>
      </c>
      <c r="G659">
        <v>216.9396605</v>
      </c>
      <c r="H659">
        <v>6.5289999999999999</v>
      </c>
    </row>
    <row r="660" spans="1:8" x14ac:dyDescent="0.3">
      <c r="A660">
        <v>5</v>
      </c>
      <c r="B660" t="s">
        <v>94</v>
      </c>
      <c r="C660">
        <v>292315.38</v>
      </c>
      <c r="D660">
        <v>0</v>
      </c>
      <c r="E660">
        <v>81.16</v>
      </c>
      <c r="F660">
        <v>3.355</v>
      </c>
      <c r="G660">
        <v>217.2760127</v>
      </c>
      <c r="H660">
        <v>6.5289999999999999</v>
      </c>
    </row>
    <row r="661" spans="1:8" x14ac:dyDescent="0.3">
      <c r="A661">
        <v>5</v>
      </c>
      <c r="B661" t="s">
        <v>95</v>
      </c>
      <c r="C661">
        <v>309111.46999999997</v>
      </c>
      <c r="D661">
        <v>0</v>
      </c>
      <c r="E661">
        <v>71.64</v>
      </c>
      <c r="F661">
        <v>3.2850000000000001</v>
      </c>
      <c r="G661">
        <v>217.61236479999999</v>
      </c>
      <c r="H661">
        <v>6.3</v>
      </c>
    </row>
    <row r="662" spans="1:8" x14ac:dyDescent="0.3">
      <c r="A662">
        <v>5</v>
      </c>
      <c r="B662" t="s">
        <v>96</v>
      </c>
      <c r="C662">
        <v>286117.71999999997</v>
      </c>
      <c r="D662">
        <v>0</v>
      </c>
      <c r="E662">
        <v>72.36</v>
      </c>
      <c r="F662">
        <v>3.274</v>
      </c>
      <c r="G662">
        <v>217.92374580000001</v>
      </c>
      <c r="H662">
        <v>6.3</v>
      </c>
    </row>
    <row r="663" spans="1:8" x14ac:dyDescent="0.3">
      <c r="A663">
        <v>5</v>
      </c>
      <c r="B663" t="s">
        <v>97</v>
      </c>
      <c r="C663">
        <v>306069.18</v>
      </c>
      <c r="D663">
        <v>0</v>
      </c>
      <c r="E663">
        <v>66.900000000000006</v>
      </c>
      <c r="F663">
        <v>3.3530000000000002</v>
      </c>
      <c r="G663">
        <v>218.0852999</v>
      </c>
      <c r="H663">
        <v>6.3</v>
      </c>
    </row>
    <row r="664" spans="1:8" x14ac:dyDescent="0.3">
      <c r="A664">
        <v>5</v>
      </c>
      <c r="B664" t="s">
        <v>98</v>
      </c>
      <c r="C664">
        <v>307035.11</v>
      </c>
      <c r="D664">
        <v>0</v>
      </c>
      <c r="E664">
        <v>69.27</v>
      </c>
      <c r="F664">
        <v>3.3719999999999999</v>
      </c>
      <c r="G664">
        <v>218.24685389999999</v>
      </c>
      <c r="H664">
        <v>6.3</v>
      </c>
    </row>
    <row r="665" spans="1:8" x14ac:dyDescent="0.3">
      <c r="A665">
        <v>5</v>
      </c>
      <c r="B665" t="s">
        <v>99</v>
      </c>
      <c r="C665">
        <v>353652.23</v>
      </c>
      <c r="D665">
        <v>0</v>
      </c>
      <c r="E665">
        <v>56.71</v>
      </c>
      <c r="F665">
        <v>3.3319999999999999</v>
      </c>
      <c r="G665">
        <v>218.40840800000001</v>
      </c>
      <c r="H665">
        <v>6.3</v>
      </c>
    </row>
    <row r="666" spans="1:8" x14ac:dyDescent="0.3">
      <c r="A666">
        <v>5</v>
      </c>
      <c r="B666" t="s">
        <v>100</v>
      </c>
      <c r="C666">
        <v>311906.7</v>
      </c>
      <c r="D666">
        <v>0</v>
      </c>
      <c r="E666">
        <v>60.71</v>
      </c>
      <c r="F666">
        <v>3.2970000000000002</v>
      </c>
      <c r="G666">
        <v>218.5699621</v>
      </c>
      <c r="H666">
        <v>6.3</v>
      </c>
    </row>
    <row r="667" spans="1:8" x14ac:dyDescent="0.3">
      <c r="A667">
        <v>5</v>
      </c>
      <c r="B667" t="s">
        <v>101</v>
      </c>
      <c r="C667">
        <v>307944.37</v>
      </c>
      <c r="D667">
        <v>0</v>
      </c>
      <c r="E667">
        <v>64.33</v>
      </c>
      <c r="F667">
        <v>3.3079999999999998</v>
      </c>
      <c r="G667">
        <v>218.79391200000001</v>
      </c>
      <c r="H667">
        <v>6.3</v>
      </c>
    </row>
    <row r="668" spans="1:8" x14ac:dyDescent="0.3">
      <c r="A668">
        <v>5</v>
      </c>
      <c r="B668" t="s">
        <v>102</v>
      </c>
      <c r="C668">
        <v>507900.07</v>
      </c>
      <c r="D668">
        <v>1</v>
      </c>
      <c r="E668">
        <v>61.93</v>
      </c>
      <c r="F668">
        <v>3.2360000000000002</v>
      </c>
      <c r="G668">
        <v>219.04282040000001</v>
      </c>
      <c r="H668">
        <v>6.3</v>
      </c>
    </row>
    <row r="669" spans="1:8" x14ac:dyDescent="0.3">
      <c r="A669">
        <v>5</v>
      </c>
      <c r="B669" t="s">
        <v>103</v>
      </c>
      <c r="C669">
        <v>376225.61</v>
      </c>
      <c r="D669">
        <v>0</v>
      </c>
      <c r="E669">
        <v>51.14</v>
      </c>
      <c r="F669">
        <v>3.1720000000000002</v>
      </c>
      <c r="G669">
        <v>219.29172869999999</v>
      </c>
      <c r="H669">
        <v>6.3</v>
      </c>
    </row>
    <row r="670" spans="1:8" x14ac:dyDescent="0.3">
      <c r="A670">
        <v>5</v>
      </c>
      <c r="B670" t="s">
        <v>104</v>
      </c>
      <c r="C670">
        <v>367433.77</v>
      </c>
      <c r="D670">
        <v>0</v>
      </c>
      <c r="E670">
        <v>44.12</v>
      </c>
      <c r="F670">
        <v>3.1579999999999999</v>
      </c>
      <c r="G670">
        <v>219.540637</v>
      </c>
      <c r="H670">
        <v>6.3</v>
      </c>
    </row>
    <row r="671" spans="1:8" x14ac:dyDescent="0.3">
      <c r="A671">
        <v>5</v>
      </c>
      <c r="B671" t="s">
        <v>105</v>
      </c>
      <c r="C671">
        <v>379530.3</v>
      </c>
      <c r="D671">
        <v>0</v>
      </c>
      <c r="E671">
        <v>54.42</v>
      </c>
      <c r="F671">
        <v>3.1589999999999998</v>
      </c>
      <c r="G671">
        <v>219.75962659999999</v>
      </c>
      <c r="H671">
        <v>6.3</v>
      </c>
    </row>
    <row r="672" spans="1:8" x14ac:dyDescent="0.3">
      <c r="A672">
        <v>5</v>
      </c>
      <c r="B672" t="s">
        <v>106</v>
      </c>
      <c r="C672">
        <v>458562.24</v>
      </c>
      <c r="D672">
        <v>0</v>
      </c>
      <c r="E672">
        <v>50.33</v>
      </c>
      <c r="F672">
        <v>3.1120000000000001</v>
      </c>
      <c r="G672">
        <v>219.9387246</v>
      </c>
      <c r="H672">
        <v>6.3</v>
      </c>
    </row>
    <row r="673" spans="1:8" x14ac:dyDescent="0.3">
      <c r="A673">
        <v>5</v>
      </c>
      <c r="B673" t="s">
        <v>107</v>
      </c>
      <c r="C673">
        <v>349624.88</v>
      </c>
      <c r="D673">
        <v>1</v>
      </c>
      <c r="E673">
        <v>45.62</v>
      </c>
      <c r="F673">
        <v>3.129</v>
      </c>
      <c r="G673">
        <v>220.11782260000001</v>
      </c>
      <c r="H673">
        <v>6.3</v>
      </c>
    </row>
    <row r="674" spans="1:8" x14ac:dyDescent="0.3">
      <c r="A674">
        <v>5</v>
      </c>
      <c r="B674" t="s">
        <v>108</v>
      </c>
      <c r="C674">
        <v>312078.71000000002</v>
      </c>
      <c r="D674">
        <v>0</v>
      </c>
      <c r="E674">
        <v>50.21</v>
      </c>
      <c r="F674">
        <v>3.157</v>
      </c>
      <c r="G674">
        <v>220.2969205</v>
      </c>
      <c r="H674">
        <v>5.9429999999999996</v>
      </c>
    </row>
    <row r="675" spans="1:8" x14ac:dyDescent="0.3">
      <c r="A675">
        <v>5</v>
      </c>
      <c r="B675" t="s">
        <v>109</v>
      </c>
      <c r="C675">
        <v>291454.52</v>
      </c>
      <c r="D675">
        <v>0</v>
      </c>
      <c r="E675">
        <v>48.86</v>
      </c>
      <c r="F675">
        <v>3.2610000000000001</v>
      </c>
      <c r="G675">
        <v>220.47601850000001</v>
      </c>
      <c r="H675">
        <v>5.9429999999999996</v>
      </c>
    </row>
    <row r="676" spans="1:8" x14ac:dyDescent="0.3">
      <c r="A676">
        <v>5</v>
      </c>
      <c r="B676" t="s">
        <v>110</v>
      </c>
      <c r="C676">
        <v>287523.98</v>
      </c>
      <c r="D676">
        <v>0</v>
      </c>
      <c r="E676">
        <v>54.65</v>
      </c>
      <c r="F676">
        <v>3.2679999999999998</v>
      </c>
      <c r="G676">
        <v>220.56941040000001</v>
      </c>
      <c r="H676">
        <v>5.9429999999999996</v>
      </c>
    </row>
    <row r="677" spans="1:8" x14ac:dyDescent="0.3">
      <c r="A677">
        <v>5</v>
      </c>
      <c r="B677" t="s">
        <v>111</v>
      </c>
      <c r="C677">
        <v>295974.21999999997</v>
      </c>
      <c r="D677">
        <v>0</v>
      </c>
      <c r="E677">
        <v>54.63</v>
      </c>
      <c r="F677">
        <v>3.29</v>
      </c>
      <c r="G677">
        <v>220.66280230000001</v>
      </c>
      <c r="H677">
        <v>5.9429999999999996</v>
      </c>
    </row>
    <row r="678" spans="1:8" x14ac:dyDescent="0.3">
      <c r="A678">
        <v>5</v>
      </c>
      <c r="B678" t="s">
        <v>112</v>
      </c>
      <c r="C678">
        <v>333948</v>
      </c>
      <c r="D678">
        <v>0</v>
      </c>
      <c r="E678">
        <v>57.35</v>
      </c>
      <c r="F678">
        <v>3.36</v>
      </c>
      <c r="G678">
        <v>220.75619409999999</v>
      </c>
      <c r="H678">
        <v>5.9429999999999996</v>
      </c>
    </row>
    <row r="679" spans="1:8" x14ac:dyDescent="0.3">
      <c r="A679">
        <v>5</v>
      </c>
      <c r="B679" t="s">
        <v>113</v>
      </c>
      <c r="C679">
        <v>349239.88</v>
      </c>
      <c r="D679">
        <v>1</v>
      </c>
      <c r="E679">
        <v>48.57</v>
      </c>
      <c r="F679">
        <v>3.4089999999999998</v>
      </c>
      <c r="G679">
        <v>220.84958599999999</v>
      </c>
      <c r="H679">
        <v>5.9429999999999996</v>
      </c>
    </row>
    <row r="680" spans="1:8" x14ac:dyDescent="0.3">
      <c r="A680">
        <v>5</v>
      </c>
      <c r="B680" t="s">
        <v>114</v>
      </c>
      <c r="C680">
        <v>356427.98</v>
      </c>
      <c r="D680">
        <v>0</v>
      </c>
      <c r="E680">
        <v>48.25</v>
      </c>
      <c r="F680">
        <v>3.51</v>
      </c>
      <c r="G680">
        <v>221.0106341</v>
      </c>
      <c r="H680">
        <v>5.9429999999999996</v>
      </c>
    </row>
    <row r="681" spans="1:8" x14ac:dyDescent="0.3">
      <c r="A681">
        <v>5</v>
      </c>
      <c r="B681" t="s">
        <v>115</v>
      </c>
      <c r="C681">
        <v>312220.46999999997</v>
      </c>
      <c r="D681">
        <v>0</v>
      </c>
      <c r="E681">
        <v>57.75</v>
      </c>
      <c r="F681">
        <v>3.5550000000000002</v>
      </c>
      <c r="G681">
        <v>221.2224243</v>
      </c>
      <c r="H681">
        <v>5.9429999999999996</v>
      </c>
    </row>
    <row r="682" spans="1:8" x14ac:dyDescent="0.3">
      <c r="A682">
        <v>5</v>
      </c>
      <c r="B682" t="s">
        <v>116</v>
      </c>
      <c r="C682">
        <v>359206.21</v>
      </c>
      <c r="D682">
        <v>0</v>
      </c>
      <c r="E682">
        <v>60.66</v>
      </c>
      <c r="F682">
        <v>3.63</v>
      </c>
      <c r="G682">
        <v>221.43421459999999</v>
      </c>
      <c r="H682">
        <v>5.9429999999999996</v>
      </c>
    </row>
    <row r="683" spans="1:8" x14ac:dyDescent="0.3">
      <c r="A683">
        <v>5</v>
      </c>
      <c r="B683" t="s">
        <v>117</v>
      </c>
      <c r="C683">
        <v>347295.6</v>
      </c>
      <c r="D683">
        <v>0</v>
      </c>
      <c r="E683">
        <v>57.69</v>
      </c>
      <c r="F683">
        <v>3.669</v>
      </c>
      <c r="G683">
        <v>221.64600479999999</v>
      </c>
      <c r="H683">
        <v>5.9429999999999996</v>
      </c>
    </row>
    <row r="684" spans="1:8" x14ac:dyDescent="0.3">
      <c r="A684">
        <v>5</v>
      </c>
      <c r="B684" t="s">
        <v>118</v>
      </c>
      <c r="C684">
        <v>339392.54</v>
      </c>
      <c r="D684">
        <v>0</v>
      </c>
      <c r="E684">
        <v>63.55</v>
      </c>
      <c r="F684">
        <v>3.734</v>
      </c>
      <c r="G684">
        <v>221.79897130000001</v>
      </c>
      <c r="H684">
        <v>5.9429999999999996</v>
      </c>
    </row>
    <row r="685" spans="1:8" x14ac:dyDescent="0.3">
      <c r="A685">
        <v>5</v>
      </c>
      <c r="B685" t="s">
        <v>119</v>
      </c>
      <c r="C685">
        <v>321299.99</v>
      </c>
      <c r="D685">
        <v>0</v>
      </c>
      <c r="E685">
        <v>64.44</v>
      </c>
      <c r="F685">
        <v>3.7869999999999999</v>
      </c>
      <c r="G685">
        <v>221.8735063</v>
      </c>
      <c r="H685">
        <v>5.9429999999999996</v>
      </c>
    </row>
    <row r="686" spans="1:8" x14ac:dyDescent="0.3">
      <c r="A686">
        <v>5</v>
      </c>
      <c r="B686" t="s">
        <v>120</v>
      </c>
      <c r="C686">
        <v>331318.73</v>
      </c>
      <c r="D686">
        <v>0</v>
      </c>
      <c r="E686">
        <v>67.760000000000005</v>
      </c>
      <c r="F686">
        <v>3.8450000000000002</v>
      </c>
      <c r="G686">
        <v>221.94804120000001</v>
      </c>
      <c r="H686">
        <v>5.9429999999999996</v>
      </c>
    </row>
    <row r="687" spans="1:8" x14ac:dyDescent="0.3">
      <c r="A687">
        <v>5</v>
      </c>
      <c r="B687" t="s">
        <v>121</v>
      </c>
      <c r="C687">
        <v>402985.7</v>
      </c>
      <c r="D687">
        <v>0</v>
      </c>
      <c r="E687">
        <v>70.400000000000006</v>
      </c>
      <c r="F687">
        <v>3.891</v>
      </c>
      <c r="G687">
        <v>222.0225762</v>
      </c>
      <c r="H687">
        <v>5.8010000000000002</v>
      </c>
    </row>
    <row r="688" spans="1:8" x14ac:dyDescent="0.3">
      <c r="A688">
        <v>5</v>
      </c>
      <c r="B688" t="s">
        <v>122</v>
      </c>
      <c r="C688">
        <v>351832.03</v>
      </c>
      <c r="D688">
        <v>0</v>
      </c>
      <c r="E688">
        <v>70.56</v>
      </c>
      <c r="F688">
        <v>3.891</v>
      </c>
      <c r="G688">
        <v>222.09711110000001</v>
      </c>
      <c r="H688">
        <v>5.8010000000000002</v>
      </c>
    </row>
    <row r="689" spans="1:8" x14ac:dyDescent="0.3">
      <c r="A689">
        <v>5</v>
      </c>
      <c r="B689" t="s">
        <v>123</v>
      </c>
      <c r="C689">
        <v>330063.06</v>
      </c>
      <c r="D689">
        <v>0</v>
      </c>
      <c r="E689">
        <v>67.33</v>
      </c>
      <c r="F689">
        <v>3.8769999999999998</v>
      </c>
      <c r="G689">
        <v>222.15123149999999</v>
      </c>
      <c r="H689">
        <v>5.8010000000000002</v>
      </c>
    </row>
    <row r="690" spans="1:8" x14ac:dyDescent="0.3">
      <c r="A690">
        <v>5</v>
      </c>
      <c r="B690" t="s">
        <v>124</v>
      </c>
      <c r="C690">
        <v>324839.74</v>
      </c>
      <c r="D690">
        <v>0</v>
      </c>
      <c r="E690">
        <v>68.959999999999994</v>
      </c>
      <c r="F690">
        <v>3.8140000000000001</v>
      </c>
      <c r="G690">
        <v>222.20535190000001</v>
      </c>
      <c r="H690">
        <v>5.8010000000000002</v>
      </c>
    </row>
    <row r="691" spans="1:8" x14ac:dyDescent="0.3">
      <c r="A691">
        <v>5</v>
      </c>
      <c r="B691" t="s">
        <v>125</v>
      </c>
      <c r="C691">
        <v>360932.69</v>
      </c>
      <c r="D691">
        <v>0</v>
      </c>
      <c r="E691">
        <v>77.099999999999994</v>
      </c>
      <c r="F691">
        <v>3.7490000000000001</v>
      </c>
      <c r="G691">
        <v>222.2594722</v>
      </c>
      <c r="H691">
        <v>5.8010000000000002</v>
      </c>
    </row>
    <row r="692" spans="1:8" x14ac:dyDescent="0.3">
      <c r="A692">
        <v>5</v>
      </c>
      <c r="B692" t="s">
        <v>126</v>
      </c>
      <c r="C692">
        <v>333870.52</v>
      </c>
      <c r="D692">
        <v>0</v>
      </c>
      <c r="E692">
        <v>73.45</v>
      </c>
      <c r="F692">
        <v>3.6880000000000002</v>
      </c>
      <c r="G692">
        <v>222.31359259999999</v>
      </c>
      <c r="H692">
        <v>5.8010000000000002</v>
      </c>
    </row>
    <row r="693" spans="1:8" x14ac:dyDescent="0.3">
      <c r="A693">
        <v>5</v>
      </c>
      <c r="B693" t="s">
        <v>127</v>
      </c>
      <c r="C693">
        <v>336189.66</v>
      </c>
      <c r="D693">
        <v>0</v>
      </c>
      <c r="E693">
        <v>70.45</v>
      </c>
      <c r="F693">
        <v>3.63</v>
      </c>
      <c r="G693">
        <v>222.330443</v>
      </c>
      <c r="H693">
        <v>5.8010000000000002</v>
      </c>
    </row>
    <row r="694" spans="1:8" x14ac:dyDescent="0.3">
      <c r="A694">
        <v>5</v>
      </c>
      <c r="B694" t="s">
        <v>128</v>
      </c>
      <c r="C694">
        <v>341994.48</v>
      </c>
      <c r="D694">
        <v>0</v>
      </c>
      <c r="E694">
        <v>78.23</v>
      </c>
      <c r="F694">
        <v>3.5609999999999999</v>
      </c>
      <c r="G694">
        <v>222.3323853</v>
      </c>
      <c r="H694">
        <v>5.8010000000000002</v>
      </c>
    </row>
    <row r="695" spans="1:8" x14ac:dyDescent="0.3">
      <c r="A695">
        <v>5</v>
      </c>
      <c r="B695" t="s">
        <v>129</v>
      </c>
      <c r="C695">
        <v>359867.8</v>
      </c>
      <c r="D695">
        <v>0</v>
      </c>
      <c r="E695">
        <v>79.72</v>
      </c>
      <c r="F695">
        <v>3.5009999999999999</v>
      </c>
      <c r="G695">
        <v>222.33432769999999</v>
      </c>
      <c r="H695">
        <v>5.8010000000000002</v>
      </c>
    </row>
    <row r="696" spans="1:8" x14ac:dyDescent="0.3">
      <c r="A696">
        <v>5</v>
      </c>
      <c r="B696" t="s">
        <v>130</v>
      </c>
      <c r="C696">
        <v>341704.59</v>
      </c>
      <c r="D696">
        <v>0</v>
      </c>
      <c r="E696">
        <v>81.02</v>
      </c>
      <c r="F696">
        <v>3.452</v>
      </c>
      <c r="G696">
        <v>222.33627000000001</v>
      </c>
      <c r="H696">
        <v>5.8010000000000002</v>
      </c>
    </row>
    <row r="697" spans="1:8" x14ac:dyDescent="0.3">
      <c r="A697">
        <v>5</v>
      </c>
      <c r="B697" t="s">
        <v>131</v>
      </c>
      <c r="C697">
        <v>327383.64</v>
      </c>
      <c r="D697">
        <v>0</v>
      </c>
      <c r="E697">
        <v>81.64</v>
      </c>
      <c r="F697">
        <v>3.3929999999999998</v>
      </c>
      <c r="G697">
        <v>222.34929009999999</v>
      </c>
      <c r="H697">
        <v>5.8010000000000002</v>
      </c>
    </row>
    <row r="698" spans="1:8" x14ac:dyDescent="0.3">
      <c r="A698">
        <v>5</v>
      </c>
      <c r="B698" t="s">
        <v>132</v>
      </c>
      <c r="C698">
        <v>325041.68</v>
      </c>
      <c r="D698">
        <v>0</v>
      </c>
      <c r="E698">
        <v>80.569999999999993</v>
      </c>
      <c r="F698">
        <v>3.3460000000000001</v>
      </c>
      <c r="G698">
        <v>222.3900046</v>
      </c>
      <c r="H698">
        <v>5.8010000000000002</v>
      </c>
    </row>
    <row r="699" spans="1:8" x14ac:dyDescent="0.3">
      <c r="A699">
        <v>5</v>
      </c>
      <c r="B699" t="s">
        <v>133</v>
      </c>
      <c r="C699">
        <v>329658.09999999998</v>
      </c>
      <c r="D699">
        <v>0</v>
      </c>
      <c r="E699">
        <v>87.08</v>
      </c>
      <c r="F699">
        <v>3.286</v>
      </c>
      <c r="G699">
        <v>222.4307191</v>
      </c>
      <c r="H699">
        <v>5.8010000000000002</v>
      </c>
    </row>
    <row r="700" spans="1:8" x14ac:dyDescent="0.3">
      <c r="A700">
        <v>5</v>
      </c>
      <c r="B700" t="s">
        <v>134</v>
      </c>
      <c r="C700">
        <v>341214.43</v>
      </c>
      <c r="D700">
        <v>0</v>
      </c>
      <c r="E700">
        <v>82.35</v>
      </c>
      <c r="F700">
        <v>3.2269999999999999</v>
      </c>
      <c r="G700">
        <v>222.47143360000001</v>
      </c>
      <c r="H700">
        <v>5.6029999999999998</v>
      </c>
    </row>
    <row r="701" spans="1:8" x14ac:dyDescent="0.3">
      <c r="A701">
        <v>5</v>
      </c>
      <c r="B701" t="s">
        <v>135</v>
      </c>
      <c r="C701">
        <v>316203.64</v>
      </c>
      <c r="D701">
        <v>0</v>
      </c>
      <c r="E701">
        <v>80.78</v>
      </c>
      <c r="F701">
        <v>3.2559999999999998</v>
      </c>
      <c r="G701">
        <v>222.51214809999999</v>
      </c>
      <c r="H701">
        <v>5.6029999999999998</v>
      </c>
    </row>
    <row r="702" spans="1:8" x14ac:dyDescent="0.3">
      <c r="A702">
        <v>5</v>
      </c>
      <c r="B702" t="s">
        <v>136</v>
      </c>
      <c r="C702">
        <v>321205.12</v>
      </c>
      <c r="D702">
        <v>0</v>
      </c>
      <c r="E702">
        <v>81.05</v>
      </c>
      <c r="F702">
        <v>3.3109999999999999</v>
      </c>
      <c r="G702">
        <v>222.52093579999999</v>
      </c>
      <c r="H702">
        <v>5.6029999999999998</v>
      </c>
    </row>
    <row r="703" spans="1:8" x14ac:dyDescent="0.3">
      <c r="A703">
        <v>5</v>
      </c>
      <c r="B703" t="s">
        <v>137</v>
      </c>
      <c r="C703">
        <v>306827.36</v>
      </c>
      <c r="D703">
        <v>0</v>
      </c>
      <c r="E703">
        <v>85.06</v>
      </c>
      <c r="F703">
        <v>3.407</v>
      </c>
      <c r="G703">
        <v>222.52972339999999</v>
      </c>
      <c r="H703">
        <v>5.6029999999999998</v>
      </c>
    </row>
    <row r="704" spans="1:8" x14ac:dyDescent="0.3">
      <c r="A704">
        <v>5</v>
      </c>
      <c r="B704" t="s">
        <v>138</v>
      </c>
      <c r="C704">
        <v>324195.17</v>
      </c>
      <c r="D704">
        <v>0</v>
      </c>
      <c r="E704">
        <v>86.91</v>
      </c>
      <c r="F704">
        <v>3.4169999999999998</v>
      </c>
      <c r="G704">
        <v>222.53851109999999</v>
      </c>
      <c r="H704">
        <v>5.6029999999999998</v>
      </c>
    </row>
    <row r="705" spans="1:8" x14ac:dyDescent="0.3">
      <c r="A705">
        <v>5</v>
      </c>
      <c r="B705" t="s">
        <v>139</v>
      </c>
      <c r="C705">
        <v>306759.7</v>
      </c>
      <c r="D705">
        <v>0</v>
      </c>
      <c r="E705">
        <v>86.96</v>
      </c>
      <c r="F705">
        <v>3.4940000000000002</v>
      </c>
      <c r="G705">
        <v>222.5472987</v>
      </c>
      <c r="H705">
        <v>5.6029999999999998</v>
      </c>
    </row>
    <row r="706" spans="1:8" x14ac:dyDescent="0.3">
      <c r="A706">
        <v>5</v>
      </c>
      <c r="B706" t="s">
        <v>140</v>
      </c>
      <c r="C706">
        <v>314014.18</v>
      </c>
      <c r="D706">
        <v>0</v>
      </c>
      <c r="E706">
        <v>87.52</v>
      </c>
      <c r="F706">
        <v>3.5710000000000002</v>
      </c>
      <c r="G706">
        <v>222.62767529999999</v>
      </c>
      <c r="H706">
        <v>5.6029999999999998</v>
      </c>
    </row>
    <row r="707" spans="1:8" x14ac:dyDescent="0.3">
      <c r="A707">
        <v>5</v>
      </c>
      <c r="B707" t="s">
        <v>141</v>
      </c>
      <c r="C707">
        <v>320831.35999999999</v>
      </c>
      <c r="D707">
        <v>0</v>
      </c>
      <c r="E707">
        <v>79.45</v>
      </c>
      <c r="F707">
        <v>3.62</v>
      </c>
      <c r="G707">
        <v>222.76174370000001</v>
      </c>
      <c r="H707">
        <v>5.6029999999999998</v>
      </c>
    </row>
    <row r="708" spans="1:8" x14ac:dyDescent="0.3">
      <c r="A708">
        <v>5</v>
      </c>
      <c r="B708" t="s">
        <v>142</v>
      </c>
      <c r="C708">
        <v>344642.01</v>
      </c>
      <c r="D708">
        <v>0</v>
      </c>
      <c r="E708">
        <v>84.25</v>
      </c>
      <c r="F708">
        <v>3.6379999999999999</v>
      </c>
      <c r="G708">
        <v>222.8958121</v>
      </c>
      <c r="H708">
        <v>5.6029999999999998</v>
      </c>
    </row>
    <row r="709" spans="1:8" x14ac:dyDescent="0.3">
      <c r="A709">
        <v>5</v>
      </c>
      <c r="B709" t="s">
        <v>143</v>
      </c>
      <c r="C709">
        <v>350648.91</v>
      </c>
      <c r="D709">
        <v>1</v>
      </c>
      <c r="E709">
        <v>86.3</v>
      </c>
      <c r="F709">
        <v>3.73</v>
      </c>
      <c r="G709">
        <v>223.02988049999999</v>
      </c>
      <c r="H709">
        <v>5.6029999999999998</v>
      </c>
    </row>
    <row r="710" spans="1:8" x14ac:dyDescent="0.3">
      <c r="A710">
        <v>5</v>
      </c>
      <c r="B710" t="s">
        <v>144</v>
      </c>
      <c r="C710">
        <v>299800.67</v>
      </c>
      <c r="D710">
        <v>0</v>
      </c>
      <c r="E710">
        <v>76.650000000000006</v>
      </c>
      <c r="F710">
        <v>3.7170000000000001</v>
      </c>
      <c r="G710">
        <v>223.17341669999999</v>
      </c>
      <c r="H710">
        <v>5.6029999999999998</v>
      </c>
    </row>
    <row r="711" spans="1:8" x14ac:dyDescent="0.3">
      <c r="A711">
        <v>5</v>
      </c>
      <c r="B711" t="s">
        <v>145</v>
      </c>
      <c r="C711">
        <v>307306.76</v>
      </c>
      <c r="D711">
        <v>0</v>
      </c>
      <c r="E711">
        <v>71.09</v>
      </c>
      <c r="F711">
        <v>3.7210000000000001</v>
      </c>
      <c r="G711">
        <v>223.37375929999999</v>
      </c>
      <c r="H711">
        <v>5.6029999999999998</v>
      </c>
    </row>
    <row r="712" spans="1:8" x14ac:dyDescent="0.3">
      <c r="A712">
        <v>5</v>
      </c>
      <c r="B712" t="s">
        <v>146</v>
      </c>
      <c r="C712">
        <v>310141.68</v>
      </c>
      <c r="D712">
        <v>0</v>
      </c>
      <c r="E712">
        <v>78.33</v>
      </c>
      <c r="F712">
        <v>3.6659999999999999</v>
      </c>
      <c r="G712">
        <v>223.57410189999999</v>
      </c>
      <c r="H712">
        <v>5.6029999999999998</v>
      </c>
    </row>
    <row r="713" spans="1:8" x14ac:dyDescent="0.3">
      <c r="A713">
        <v>5</v>
      </c>
      <c r="B713" t="s">
        <v>147</v>
      </c>
      <c r="C713">
        <v>343048.29</v>
      </c>
      <c r="D713">
        <v>0</v>
      </c>
      <c r="E713">
        <v>71.17</v>
      </c>
      <c r="F713">
        <v>3.617</v>
      </c>
      <c r="G713">
        <v>223.77444439999999</v>
      </c>
      <c r="H713">
        <v>5.4219999999999997</v>
      </c>
    </row>
    <row r="714" spans="1:8" x14ac:dyDescent="0.3">
      <c r="A714">
        <v>5</v>
      </c>
      <c r="B714" t="s">
        <v>148</v>
      </c>
      <c r="C714">
        <v>325345.40999999997</v>
      </c>
      <c r="D714">
        <v>0</v>
      </c>
      <c r="E714">
        <v>66.239999999999995</v>
      </c>
      <c r="F714">
        <v>3.601</v>
      </c>
      <c r="G714">
        <v>223.97478699999999</v>
      </c>
      <c r="H714">
        <v>5.4219999999999997</v>
      </c>
    </row>
    <row r="715" spans="1:8" x14ac:dyDescent="0.3">
      <c r="A715">
        <v>5</v>
      </c>
      <c r="B715" t="s">
        <v>149</v>
      </c>
      <c r="C715">
        <v>313358.15000000002</v>
      </c>
      <c r="D715">
        <v>0</v>
      </c>
      <c r="E715">
        <v>69.17</v>
      </c>
      <c r="F715">
        <v>3.5939999999999999</v>
      </c>
      <c r="G715">
        <v>224.0192873</v>
      </c>
      <c r="H715">
        <v>5.4219999999999997</v>
      </c>
    </row>
    <row r="716" spans="1:8" x14ac:dyDescent="0.3">
      <c r="A716">
        <v>5</v>
      </c>
      <c r="B716" t="s">
        <v>150</v>
      </c>
      <c r="C716">
        <v>319550.77</v>
      </c>
      <c r="D716">
        <v>0</v>
      </c>
      <c r="E716">
        <v>71.7</v>
      </c>
      <c r="F716">
        <v>3.5059999999999998</v>
      </c>
      <c r="G716">
        <v>224.0378139</v>
      </c>
      <c r="H716">
        <v>5.4219999999999997</v>
      </c>
    </row>
    <row r="717" spans="1:8" x14ac:dyDescent="0.3">
      <c r="A717">
        <v>6</v>
      </c>
      <c r="B717" t="s">
        <v>8</v>
      </c>
      <c r="C717">
        <v>1652635.1</v>
      </c>
      <c r="D717">
        <v>0</v>
      </c>
      <c r="E717">
        <v>40.43</v>
      </c>
      <c r="F717">
        <v>2.5720000000000001</v>
      </c>
      <c r="G717">
        <v>212.62235179999999</v>
      </c>
      <c r="H717">
        <v>7.2590000000000003</v>
      </c>
    </row>
    <row r="718" spans="1:8" x14ac:dyDescent="0.3">
      <c r="A718">
        <v>6</v>
      </c>
      <c r="B718" t="s">
        <v>9</v>
      </c>
      <c r="C718">
        <v>1606283.86</v>
      </c>
      <c r="D718">
        <v>1</v>
      </c>
      <c r="E718">
        <v>40.57</v>
      </c>
      <c r="F718">
        <v>2.548</v>
      </c>
      <c r="G718">
        <v>212.77004249999999</v>
      </c>
      <c r="H718">
        <v>7.2590000000000003</v>
      </c>
    </row>
    <row r="719" spans="1:8" x14ac:dyDescent="0.3">
      <c r="A719">
        <v>6</v>
      </c>
      <c r="B719" t="s">
        <v>10</v>
      </c>
      <c r="C719">
        <v>1567138.07</v>
      </c>
      <c r="D719">
        <v>0</v>
      </c>
      <c r="E719">
        <v>43.58</v>
      </c>
      <c r="F719">
        <v>2.5139999999999998</v>
      </c>
      <c r="G719">
        <v>212.8161546</v>
      </c>
      <c r="H719">
        <v>7.2590000000000003</v>
      </c>
    </row>
    <row r="720" spans="1:8" x14ac:dyDescent="0.3">
      <c r="A720">
        <v>6</v>
      </c>
      <c r="B720" t="s">
        <v>11</v>
      </c>
      <c r="C720">
        <v>1432953.21</v>
      </c>
      <c r="D720">
        <v>0</v>
      </c>
      <c r="E720">
        <v>47.1</v>
      </c>
      <c r="F720">
        <v>2.5609999999999999</v>
      </c>
      <c r="G720">
        <v>212.845337</v>
      </c>
      <c r="H720">
        <v>7.2590000000000003</v>
      </c>
    </row>
    <row r="721" spans="1:8" x14ac:dyDescent="0.3">
      <c r="A721">
        <v>6</v>
      </c>
      <c r="B721" t="s">
        <v>12</v>
      </c>
      <c r="C721">
        <v>1601348.82</v>
      </c>
      <c r="D721">
        <v>0</v>
      </c>
      <c r="E721">
        <v>49.63</v>
      </c>
      <c r="F721">
        <v>2.625</v>
      </c>
      <c r="G721">
        <v>212.8745193</v>
      </c>
      <c r="H721">
        <v>7.2590000000000003</v>
      </c>
    </row>
    <row r="722" spans="1:8" x14ac:dyDescent="0.3">
      <c r="A722">
        <v>6</v>
      </c>
      <c r="B722" t="s">
        <v>13</v>
      </c>
      <c r="C722">
        <v>1558621.36</v>
      </c>
      <c r="D722">
        <v>0</v>
      </c>
      <c r="E722">
        <v>58.82</v>
      </c>
      <c r="F722">
        <v>2.6669999999999998</v>
      </c>
      <c r="G722">
        <v>212.9037017</v>
      </c>
      <c r="H722">
        <v>7.2590000000000003</v>
      </c>
    </row>
    <row r="723" spans="1:8" x14ac:dyDescent="0.3">
      <c r="A723">
        <v>6</v>
      </c>
      <c r="B723" t="s">
        <v>14</v>
      </c>
      <c r="C723">
        <v>1693058.91</v>
      </c>
      <c r="D723">
        <v>0</v>
      </c>
      <c r="E723">
        <v>56.55</v>
      </c>
      <c r="F723">
        <v>2.72</v>
      </c>
      <c r="G723">
        <v>212.73519350000001</v>
      </c>
      <c r="H723">
        <v>7.2590000000000003</v>
      </c>
    </row>
    <row r="724" spans="1:8" x14ac:dyDescent="0.3">
      <c r="A724">
        <v>6</v>
      </c>
      <c r="B724" t="s">
        <v>15</v>
      </c>
      <c r="C724">
        <v>1472033.38</v>
      </c>
      <c r="D724">
        <v>0</v>
      </c>
      <c r="E724">
        <v>53.74</v>
      </c>
      <c r="F724">
        <v>2.7320000000000002</v>
      </c>
      <c r="G724">
        <v>212.533737</v>
      </c>
      <c r="H724">
        <v>7.2590000000000003</v>
      </c>
    </row>
    <row r="725" spans="1:8" x14ac:dyDescent="0.3">
      <c r="A725">
        <v>6</v>
      </c>
      <c r="B725" t="s">
        <v>16</v>
      </c>
      <c r="C725">
        <v>1770333.9</v>
      </c>
      <c r="D725">
        <v>0</v>
      </c>
      <c r="E725">
        <v>64.94</v>
      </c>
      <c r="F725">
        <v>2.7189999999999999</v>
      </c>
      <c r="G725">
        <v>212.3322805</v>
      </c>
      <c r="H725">
        <v>7.0919999999999996</v>
      </c>
    </row>
    <row r="726" spans="1:8" x14ac:dyDescent="0.3">
      <c r="A726">
        <v>6</v>
      </c>
      <c r="B726" t="s">
        <v>17</v>
      </c>
      <c r="C726">
        <v>1667181.82</v>
      </c>
      <c r="D726">
        <v>0</v>
      </c>
      <c r="E726">
        <v>66.150000000000006</v>
      </c>
      <c r="F726">
        <v>2.77</v>
      </c>
      <c r="G726">
        <v>212.1308239</v>
      </c>
      <c r="H726">
        <v>7.0919999999999996</v>
      </c>
    </row>
    <row r="727" spans="1:8" x14ac:dyDescent="0.3">
      <c r="A727">
        <v>6</v>
      </c>
      <c r="B727" t="s">
        <v>18</v>
      </c>
      <c r="C727">
        <v>1519846.36</v>
      </c>
      <c r="D727">
        <v>0</v>
      </c>
      <c r="E727">
        <v>65.680000000000007</v>
      </c>
      <c r="F727">
        <v>2.8079999999999998</v>
      </c>
      <c r="G727">
        <v>211.99427650000001</v>
      </c>
      <c r="H727">
        <v>7.0919999999999996</v>
      </c>
    </row>
    <row r="728" spans="1:8" x14ac:dyDescent="0.3">
      <c r="A728">
        <v>6</v>
      </c>
      <c r="B728" t="s">
        <v>19</v>
      </c>
      <c r="C728">
        <v>1540435.99</v>
      </c>
      <c r="D728">
        <v>0</v>
      </c>
      <c r="E728">
        <v>64.11</v>
      </c>
      <c r="F728">
        <v>2.7949999999999999</v>
      </c>
      <c r="G728">
        <v>211.94427450000001</v>
      </c>
      <c r="H728">
        <v>7.0919999999999996</v>
      </c>
    </row>
    <row r="729" spans="1:8" x14ac:dyDescent="0.3">
      <c r="A729">
        <v>6</v>
      </c>
      <c r="B729" t="s">
        <v>20</v>
      </c>
      <c r="C729">
        <v>1498080.16</v>
      </c>
      <c r="D729">
        <v>0</v>
      </c>
      <c r="E729">
        <v>68.91</v>
      </c>
      <c r="F729">
        <v>2.78</v>
      </c>
      <c r="G729">
        <v>211.8942725</v>
      </c>
      <c r="H729">
        <v>7.0919999999999996</v>
      </c>
    </row>
    <row r="730" spans="1:8" x14ac:dyDescent="0.3">
      <c r="A730">
        <v>6</v>
      </c>
      <c r="B730" t="s">
        <v>21</v>
      </c>
      <c r="C730">
        <v>1619920.04</v>
      </c>
      <c r="D730">
        <v>0</v>
      </c>
      <c r="E730">
        <v>73.680000000000007</v>
      </c>
      <c r="F730">
        <v>2.835</v>
      </c>
      <c r="G730">
        <v>211.84427059999999</v>
      </c>
      <c r="H730">
        <v>7.0919999999999996</v>
      </c>
    </row>
    <row r="731" spans="1:8" x14ac:dyDescent="0.3">
      <c r="A731">
        <v>6</v>
      </c>
      <c r="B731" t="s">
        <v>22</v>
      </c>
      <c r="C731">
        <v>1524059.4</v>
      </c>
      <c r="D731">
        <v>0</v>
      </c>
      <c r="E731">
        <v>74.95</v>
      </c>
      <c r="F731">
        <v>2.8540000000000001</v>
      </c>
      <c r="G731">
        <v>211.8421769</v>
      </c>
      <c r="H731">
        <v>7.0919999999999996</v>
      </c>
    </row>
    <row r="732" spans="1:8" x14ac:dyDescent="0.3">
      <c r="A732">
        <v>6</v>
      </c>
      <c r="B732" t="s">
        <v>23</v>
      </c>
      <c r="C732">
        <v>1531938.44</v>
      </c>
      <c r="D732">
        <v>0</v>
      </c>
      <c r="E732">
        <v>74.8</v>
      </c>
      <c r="F732">
        <v>2.8260000000000001</v>
      </c>
      <c r="G732">
        <v>212.12753240000001</v>
      </c>
      <c r="H732">
        <v>7.0919999999999996</v>
      </c>
    </row>
    <row r="733" spans="1:8" x14ac:dyDescent="0.3">
      <c r="A733">
        <v>6</v>
      </c>
      <c r="B733" t="s">
        <v>24</v>
      </c>
      <c r="C733">
        <v>1644470.66</v>
      </c>
      <c r="D733">
        <v>0</v>
      </c>
      <c r="E733">
        <v>78.89</v>
      </c>
      <c r="F733">
        <v>2.7589999999999999</v>
      </c>
      <c r="G733">
        <v>212.41288800000001</v>
      </c>
      <c r="H733">
        <v>7.0919999999999996</v>
      </c>
    </row>
    <row r="734" spans="1:8" x14ac:dyDescent="0.3">
      <c r="A734">
        <v>6</v>
      </c>
      <c r="B734" t="s">
        <v>25</v>
      </c>
      <c r="C734">
        <v>1857380.09</v>
      </c>
      <c r="D734">
        <v>0</v>
      </c>
      <c r="E734">
        <v>79.44</v>
      </c>
      <c r="F734">
        <v>2.7050000000000001</v>
      </c>
      <c r="G734">
        <v>212.69824360000001</v>
      </c>
      <c r="H734">
        <v>7.0919999999999996</v>
      </c>
    </row>
    <row r="735" spans="1:8" x14ac:dyDescent="0.3">
      <c r="A735">
        <v>6</v>
      </c>
      <c r="B735" t="s">
        <v>26</v>
      </c>
      <c r="C735">
        <v>1685652.35</v>
      </c>
      <c r="D735">
        <v>0</v>
      </c>
      <c r="E735">
        <v>81.81</v>
      </c>
      <c r="F735">
        <v>2.6680000000000001</v>
      </c>
      <c r="G735">
        <v>212.98359919999999</v>
      </c>
      <c r="H735">
        <v>7.0919999999999996</v>
      </c>
    </row>
    <row r="736" spans="1:8" x14ac:dyDescent="0.3">
      <c r="A736">
        <v>6</v>
      </c>
      <c r="B736" t="s">
        <v>27</v>
      </c>
      <c r="C736">
        <v>1677248.24</v>
      </c>
      <c r="D736">
        <v>0</v>
      </c>
      <c r="E736">
        <v>83.89</v>
      </c>
      <c r="F736">
        <v>2.637</v>
      </c>
      <c r="G736">
        <v>212.9813843</v>
      </c>
      <c r="H736">
        <v>7.0919999999999996</v>
      </c>
    </row>
    <row r="737" spans="1:8" x14ac:dyDescent="0.3">
      <c r="A737">
        <v>6</v>
      </c>
      <c r="B737" t="s">
        <v>28</v>
      </c>
      <c r="C737">
        <v>1640681.88</v>
      </c>
      <c r="D737">
        <v>0</v>
      </c>
      <c r="E737">
        <v>84.2</v>
      </c>
      <c r="F737">
        <v>2.653</v>
      </c>
      <c r="G737">
        <v>212.86414120000001</v>
      </c>
      <c r="H737">
        <v>7.0919999999999996</v>
      </c>
    </row>
    <row r="738" spans="1:8" x14ac:dyDescent="0.3">
      <c r="A738">
        <v>6</v>
      </c>
      <c r="B738" t="s">
        <v>29</v>
      </c>
      <c r="C738">
        <v>1759777.25</v>
      </c>
      <c r="D738">
        <v>0</v>
      </c>
      <c r="E738">
        <v>80.34</v>
      </c>
      <c r="F738">
        <v>2.669</v>
      </c>
      <c r="G738">
        <v>212.74689799999999</v>
      </c>
      <c r="H738">
        <v>6.9729999999999999</v>
      </c>
    </row>
    <row r="739" spans="1:8" x14ac:dyDescent="0.3">
      <c r="A739">
        <v>6</v>
      </c>
      <c r="B739" t="s">
        <v>30</v>
      </c>
      <c r="C739">
        <v>1690317.99</v>
      </c>
      <c r="D739">
        <v>0</v>
      </c>
      <c r="E739">
        <v>80.930000000000007</v>
      </c>
      <c r="F739">
        <v>2.6419999999999999</v>
      </c>
      <c r="G739">
        <v>212.62965489999999</v>
      </c>
      <c r="H739">
        <v>6.9729999999999999</v>
      </c>
    </row>
    <row r="740" spans="1:8" x14ac:dyDescent="0.3">
      <c r="A740">
        <v>6</v>
      </c>
      <c r="B740" t="s">
        <v>31</v>
      </c>
      <c r="C740">
        <v>1560120.8</v>
      </c>
      <c r="D740">
        <v>0</v>
      </c>
      <c r="E740">
        <v>83.75</v>
      </c>
      <c r="F740">
        <v>2.6230000000000002</v>
      </c>
      <c r="G740">
        <v>212.62121629999999</v>
      </c>
      <c r="H740">
        <v>6.9729999999999999</v>
      </c>
    </row>
    <row r="741" spans="1:8" x14ac:dyDescent="0.3">
      <c r="A741">
        <v>6</v>
      </c>
      <c r="B741" t="s">
        <v>32</v>
      </c>
      <c r="C741">
        <v>1585240.92</v>
      </c>
      <c r="D741">
        <v>0</v>
      </c>
      <c r="E741">
        <v>83.9</v>
      </c>
      <c r="F741">
        <v>2.6080000000000001</v>
      </c>
      <c r="G741">
        <v>212.75785049999999</v>
      </c>
      <c r="H741">
        <v>6.9729999999999999</v>
      </c>
    </row>
    <row r="742" spans="1:8" x14ac:dyDescent="0.3">
      <c r="A742">
        <v>6</v>
      </c>
      <c r="B742" t="s">
        <v>33</v>
      </c>
      <c r="C742">
        <v>1532308.78</v>
      </c>
      <c r="D742">
        <v>0</v>
      </c>
      <c r="E742">
        <v>81.37</v>
      </c>
      <c r="F742">
        <v>2.64</v>
      </c>
      <c r="G742">
        <v>212.8944846</v>
      </c>
      <c r="H742">
        <v>6.9729999999999999</v>
      </c>
    </row>
    <row r="743" spans="1:8" x14ac:dyDescent="0.3">
      <c r="A743">
        <v>6</v>
      </c>
      <c r="B743" t="s">
        <v>34</v>
      </c>
      <c r="C743">
        <v>1633241.59</v>
      </c>
      <c r="D743">
        <v>0</v>
      </c>
      <c r="E743">
        <v>86.61</v>
      </c>
      <c r="F743">
        <v>2.6269999999999998</v>
      </c>
      <c r="G743">
        <v>213.0311188</v>
      </c>
      <c r="H743">
        <v>6.9729999999999999</v>
      </c>
    </row>
    <row r="744" spans="1:8" x14ac:dyDescent="0.3">
      <c r="A744">
        <v>6</v>
      </c>
      <c r="B744" t="s">
        <v>35</v>
      </c>
      <c r="C744">
        <v>1547654.98</v>
      </c>
      <c r="D744">
        <v>0</v>
      </c>
      <c r="E744">
        <v>86.83</v>
      </c>
      <c r="F744">
        <v>2.6920000000000002</v>
      </c>
      <c r="G744">
        <v>213.16775290000001</v>
      </c>
      <c r="H744">
        <v>6.9729999999999999</v>
      </c>
    </row>
    <row r="745" spans="1:8" x14ac:dyDescent="0.3">
      <c r="A745">
        <v>6</v>
      </c>
      <c r="B745" t="s">
        <v>36</v>
      </c>
      <c r="C745">
        <v>1539930.5</v>
      </c>
      <c r="D745">
        <v>0</v>
      </c>
      <c r="E745">
        <v>87.36</v>
      </c>
      <c r="F745">
        <v>2.6640000000000001</v>
      </c>
      <c r="G745">
        <v>213.12914269999999</v>
      </c>
      <c r="H745">
        <v>6.9729999999999999</v>
      </c>
    </row>
    <row r="746" spans="1:8" x14ac:dyDescent="0.3">
      <c r="A746">
        <v>6</v>
      </c>
      <c r="B746" t="s">
        <v>37</v>
      </c>
      <c r="C746">
        <v>1450766.12</v>
      </c>
      <c r="D746">
        <v>0</v>
      </c>
      <c r="E746">
        <v>85.71</v>
      </c>
      <c r="F746">
        <v>2.6190000000000002</v>
      </c>
      <c r="G746">
        <v>213.0905324</v>
      </c>
      <c r="H746">
        <v>6.9729999999999999</v>
      </c>
    </row>
    <row r="747" spans="1:8" x14ac:dyDescent="0.3">
      <c r="A747">
        <v>6</v>
      </c>
      <c r="B747" t="s">
        <v>38</v>
      </c>
      <c r="C747">
        <v>1510925.32</v>
      </c>
      <c r="D747">
        <v>0</v>
      </c>
      <c r="E747">
        <v>82.15</v>
      </c>
      <c r="F747">
        <v>2.577</v>
      </c>
      <c r="G747">
        <v>213.05192220000001</v>
      </c>
      <c r="H747">
        <v>6.9729999999999999</v>
      </c>
    </row>
    <row r="748" spans="1:8" x14ac:dyDescent="0.3">
      <c r="A748">
        <v>6</v>
      </c>
      <c r="B748" t="s">
        <v>39</v>
      </c>
      <c r="C748">
        <v>1424225.44</v>
      </c>
      <c r="D748">
        <v>1</v>
      </c>
      <c r="E748">
        <v>78.78</v>
      </c>
      <c r="F748">
        <v>2.5649999999999999</v>
      </c>
      <c r="G748">
        <v>213.01331200000001</v>
      </c>
      <c r="H748">
        <v>6.9729999999999999</v>
      </c>
    </row>
    <row r="749" spans="1:8" x14ac:dyDescent="0.3">
      <c r="A749">
        <v>6</v>
      </c>
      <c r="B749" t="s">
        <v>40</v>
      </c>
      <c r="C749">
        <v>1308537.75</v>
      </c>
      <c r="D749">
        <v>0</v>
      </c>
      <c r="E749">
        <v>81.78</v>
      </c>
      <c r="F749">
        <v>2.5819999999999999</v>
      </c>
      <c r="G749">
        <v>213.0398643</v>
      </c>
      <c r="H749">
        <v>6.9729999999999999</v>
      </c>
    </row>
    <row r="750" spans="1:8" x14ac:dyDescent="0.3">
      <c r="A750">
        <v>6</v>
      </c>
      <c r="B750" t="s">
        <v>41</v>
      </c>
      <c r="C750">
        <v>1275591.8400000001</v>
      </c>
      <c r="D750">
        <v>0</v>
      </c>
      <c r="E750">
        <v>76.489999999999995</v>
      </c>
      <c r="F750">
        <v>2.6240000000000001</v>
      </c>
      <c r="G750">
        <v>213.11528860000001</v>
      </c>
      <c r="H750">
        <v>6.9729999999999999</v>
      </c>
    </row>
    <row r="751" spans="1:8" x14ac:dyDescent="0.3">
      <c r="A751">
        <v>6</v>
      </c>
      <c r="B751" t="s">
        <v>42</v>
      </c>
      <c r="C751">
        <v>1328468.8899999999</v>
      </c>
      <c r="D751">
        <v>0</v>
      </c>
      <c r="E751">
        <v>70.69</v>
      </c>
      <c r="F751">
        <v>2.6030000000000002</v>
      </c>
      <c r="G751">
        <v>213.19071289999999</v>
      </c>
      <c r="H751">
        <v>7.0069999999999997</v>
      </c>
    </row>
    <row r="752" spans="1:8" x14ac:dyDescent="0.3">
      <c r="A752">
        <v>6</v>
      </c>
      <c r="B752" t="s">
        <v>43</v>
      </c>
      <c r="C752">
        <v>1360317.9</v>
      </c>
      <c r="D752">
        <v>0</v>
      </c>
      <c r="E752">
        <v>65.209999999999994</v>
      </c>
      <c r="F752">
        <v>2.633</v>
      </c>
      <c r="G752">
        <v>213.2661373</v>
      </c>
      <c r="H752">
        <v>7.0069999999999997</v>
      </c>
    </row>
    <row r="753" spans="1:8" x14ac:dyDescent="0.3">
      <c r="A753">
        <v>6</v>
      </c>
      <c r="B753" t="s">
        <v>44</v>
      </c>
      <c r="C753">
        <v>1344580.92</v>
      </c>
      <c r="D753">
        <v>0</v>
      </c>
      <c r="E753">
        <v>68.930000000000007</v>
      </c>
      <c r="F753">
        <v>2.72</v>
      </c>
      <c r="G753">
        <v>213.33379769999999</v>
      </c>
      <c r="H753">
        <v>7.0069999999999997</v>
      </c>
    </row>
    <row r="754" spans="1:8" x14ac:dyDescent="0.3">
      <c r="A754">
        <v>6</v>
      </c>
      <c r="B754" t="s">
        <v>45</v>
      </c>
      <c r="C754">
        <v>1332716.53</v>
      </c>
      <c r="D754">
        <v>0</v>
      </c>
      <c r="E754">
        <v>70.97</v>
      </c>
      <c r="F754">
        <v>2.7250000000000001</v>
      </c>
      <c r="G754">
        <v>213.38204859999999</v>
      </c>
      <c r="H754">
        <v>7.0069999999999997</v>
      </c>
    </row>
    <row r="755" spans="1:8" x14ac:dyDescent="0.3">
      <c r="A755">
        <v>6</v>
      </c>
      <c r="B755" t="s">
        <v>46</v>
      </c>
      <c r="C755">
        <v>1385323.7</v>
      </c>
      <c r="D755">
        <v>0</v>
      </c>
      <c r="E755">
        <v>70.39</v>
      </c>
      <c r="F755">
        <v>2.7160000000000002</v>
      </c>
      <c r="G755">
        <v>213.4302994</v>
      </c>
      <c r="H755">
        <v>7.0069999999999997</v>
      </c>
    </row>
    <row r="756" spans="1:8" x14ac:dyDescent="0.3">
      <c r="A756">
        <v>6</v>
      </c>
      <c r="B756" t="s">
        <v>47</v>
      </c>
      <c r="C756">
        <v>1505442.15</v>
      </c>
      <c r="D756">
        <v>0</v>
      </c>
      <c r="E756">
        <v>59.9</v>
      </c>
      <c r="F756">
        <v>2.6890000000000001</v>
      </c>
      <c r="G756">
        <v>213.47855029999999</v>
      </c>
      <c r="H756">
        <v>7.0069999999999997</v>
      </c>
    </row>
    <row r="757" spans="1:8" x14ac:dyDescent="0.3">
      <c r="A757">
        <v>6</v>
      </c>
      <c r="B757" t="s">
        <v>48</v>
      </c>
      <c r="C757">
        <v>1495536.46</v>
      </c>
      <c r="D757">
        <v>0</v>
      </c>
      <c r="E757">
        <v>62.11</v>
      </c>
      <c r="F757">
        <v>2.7280000000000002</v>
      </c>
      <c r="G757">
        <v>213.5268011</v>
      </c>
      <c r="H757">
        <v>7.0069999999999997</v>
      </c>
    </row>
    <row r="758" spans="1:8" x14ac:dyDescent="0.3">
      <c r="A758">
        <v>6</v>
      </c>
      <c r="B758" t="s">
        <v>49</v>
      </c>
      <c r="C758">
        <v>1518841.45</v>
      </c>
      <c r="D758">
        <v>0</v>
      </c>
      <c r="E758">
        <v>52.99</v>
      </c>
      <c r="F758">
        <v>2.7709999999999999</v>
      </c>
      <c r="G758">
        <v>213.41074119999999</v>
      </c>
      <c r="H758">
        <v>7.0069999999999997</v>
      </c>
    </row>
    <row r="759" spans="1:8" x14ac:dyDescent="0.3">
      <c r="A759">
        <v>6</v>
      </c>
      <c r="B759" t="s">
        <v>50</v>
      </c>
      <c r="C759">
        <v>2267452.4</v>
      </c>
      <c r="D759">
        <v>1</v>
      </c>
      <c r="E759">
        <v>65.790000000000006</v>
      </c>
      <c r="F759">
        <v>2.7349999999999999</v>
      </c>
      <c r="G759">
        <v>213.26729610000001</v>
      </c>
      <c r="H759">
        <v>7.0069999999999997</v>
      </c>
    </row>
    <row r="760" spans="1:8" x14ac:dyDescent="0.3">
      <c r="A760">
        <v>6</v>
      </c>
      <c r="B760" t="s">
        <v>51</v>
      </c>
      <c r="C760">
        <v>1677067.24</v>
      </c>
      <c r="D760">
        <v>0</v>
      </c>
      <c r="E760">
        <v>52.3</v>
      </c>
      <c r="F760">
        <v>2.7080000000000002</v>
      </c>
      <c r="G760">
        <v>213.123851</v>
      </c>
      <c r="H760">
        <v>7.0069999999999997</v>
      </c>
    </row>
    <row r="761" spans="1:8" x14ac:dyDescent="0.3">
      <c r="A761">
        <v>6</v>
      </c>
      <c r="B761" t="s">
        <v>52</v>
      </c>
      <c r="C761">
        <v>1834737.58</v>
      </c>
      <c r="D761">
        <v>0</v>
      </c>
      <c r="E761">
        <v>48.46</v>
      </c>
      <c r="F761">
        <v>2.843</v>
      </c>
      <c r="G761">
        <v>212.98040589999999</v>
      </c>
      <c r="H761">
        <v>7.0069999999999997</v>
      </c>
    </row>
    <row r="762" spans="1:8" x14ac:dyDescent="0.3">
      <c r="A762">
        <v>6</v>
      </c>
      <c r="B762" t="s">
        <v>53</v>
      </c>
      <c r="C762">
        <v>2090268.95</v>
      </c>
      <c r="D762">
        <v>0</v>
      </c>
      <c r="E762">
        <v>52.24</v>
      </c>
      <c r="F762">
        <v>2.8690000000000002</v>
      </c>
      <c r="G762">
        <v>212.918049</v>
      </c>
      <c r="H762">
        <v>7.0069999999999997</v>
      </c>
    </row>
    <row r="763" spans="1:8" x14ac:dyDescent="0.3">
      <c r="A763">
        <v>6</v>
      </c>
      <c r="B763" t="s">
        <v>54</v>
      </c>
      <c r="C763">
        <v>2727575.18</v>
      </c>
      <c r="D763">
        <v>0</v>
      </c>
      <c r="E763">
        <v>55.07</v>
      </c>
      <c r="F763">
        <v>2.8860000000000001</v>
      </c>
      <c r="G763">
        <v>212.91650820000001</v>
      </c>
      <c r="H763">
        <v>7.0069999999999997</v>
      </c>
    </row>
    <row r="764" spans="1:8" x14ac:dyDescent="0.3">
      <c r="A764">
        <v>6</v>
      </c>
      <c r="B764" t="s">
        <v>55</v>
      </c>
      <c r="C764">
        <v>1464050.02</v>
      </c>
      <c r="D764">
        <v>1</v>
      </c>
      <c r="E764">
        <v>49.14</v>
      </c>
      <c r="F764">
        <v>2.9430000000000001</v>
      </c>
      <c r="G764">
        <v>212.91496739999999</v>
      </c>
      <c r="H764">
        <v>7.0069999999999997</v>
      </c>
    </row>
    <row r="765" spans="1:8" x14ac:dyDescent="0.3">
      <c r="A765">
        <v>6</v>
      </c>
      <c r="B765" t="s">
        <v>56</v>
      </c>
      <c r="C765">
        <v>1350441.68</v>
      </c>
      <c r="D765">
        <v>0</v>
      </c>
      <c r="E765">
        <v>47.78</v>
      </c>
      <c r="F765">
        <v>2.976</v>
      </c>
      <c r="G765">
        <v>212.91342660000001</v>
      </c>
      <c r="H765">
        <v>6.8579999999999997</v>
      </c>
    </row>
    <row r="766" spans="1:8" x14ac:dyDescent="0.3">
      <c r="A766">
        <v>6</v>
      </c>
      <c r="B766" t="s">
        <v>57</v>
      </c>
      <c r="C766">
        <v>1306194.55</v>
      </c>
      <c r="D766">
        <v>0</v>
      </c>
      <c r="E766">
        <v>38.369999999999997</v>
      </c>
      <c r="F766">
        <v>2.9830000000000001</v>
      </c>
      <c r="G766">
        <v>212.96558820000001</v>
      </c>
      <c r="H766">
        <v>6.8579999999999997</v>
      </c>
    </row>
    <row r="767" spans="1:8" x14ac:dyDescent="0.3">
      <c r="A767">
        <v>6</v>
      </c>
      <c r="B767" t="s">
        <v>58</v>
      </c>
      <c r="C767">
        <v>1261253.18</v>
      </c>
      <c r="D767">
        <v>0</v>
      </c>
      <c r="E767">
        <v>46.2</v>
      </c>
      <c r="F767">
        <v>3.016</v>
      </c>
      <c r="G767">
        <v>213.3399647</v>
      </c>
      <c r="H767">
        <v>6.8579999999999997</v>
      </c>
    </row>
    <row r="768" spans="1:8" x14ac:dyDescent="0.3">
      <c r="A768">
        <v>6</v>
      </c>
      <c r="B768" t="s">
        <v>59</v>
      </c>
      <c r="C768">
        <v>1287034.7</v>
      </c>
      <c r="D768">
        <v>0</v>
      </c>
      <c r="E768">
        <v>44.98</v>
      </c>
      <c r="F768">
        <v>3.01</v>
      </c>
      <c r="G768">
        <v>213.71434120000001</v>
      </c>
      <c r="H768">
        <v>6.8579999999999997</v>
      </c>
    </row>
    <row r="769" spans="1:8" x14ac:dyDescent="0.3">
      <c r="A769">
        <v>6</v>
      </c>
      <c r="B769" t="s">
        <v>60</v>
      </c>
      <c r="C769">
        <v>1514999.17</v>
      </c>
      <c r="D769">
        <v>0</v>
      </c>
      <c r="E769">
        <v>40.590000000000003</v>
      </c>
      <c r="F769">
        <v>2.9889999999999999</v>
      </c>
      <c r="G769">
        <v>214.0887176</v>
      </c>
      <c r="H769">
        <v>6.8579999999999997</v>
      </c>
    </row>
    <row r="770" spans="1:8" x14ac:dyDescent="0.3">
      <c r="A770">
        <v>6</v>
      </c>
      <c r="B770" t="s">
        <v>61</v>
      </c>
      <c r="C770">
        <v>1486920.17</v>
      </c>
      <c r="D770">
        <v>1</v>
      </c>
      <c r="E770">
        <v>39.380000000000003</v>
      </c>
      <c r="F770">
        <v>3.0219999999999998</v>
      </c>
      <c r="G770">
        <v>214.46309410000001</v>
      </c>
      <c r="H770">
        <v>6.8579999999999997</v>
      </c>
    </row>
    <row r="771" spans="1:8" x14ac:dyDescent="0.3">
      <c r="A771">
        <v>6</v>
      </c>
      <c r="B771" t="s">
        <v>62</v>
      </c>
      <c r="C771">
        <v>1572117.54</v>
      </c>
      <c r="D771">
        <v>0</v>
      </c>
      <c r="E771">
        <v>59.61</v>
      </c>
      <c r="F771">
        <v>3.0449999999999999</v>
      </c>
      <c r="G771">
        <v>214.7775231</v>
      </c>
      <c r="H771">
        <v>6.8579999999999997</v>
      </c>
    </row>
    <row r="772" spans="1:8" x14ac:dyDescent="0.3">
      <c r="A772">
        <v>6</v>
      </c>
      <c r="B772" t="s">
        <v>63</v>
      </c>
      <c r="C772">
        <v>1422600.43</v>
      </c>
      <c r="D772">
        <v>0</v>
      </c>
      <c r="E772">
        <v>62.86</v>
      </c>
      <c r="F772">
        <v>3.0649999999999999</v>
      </c>
      <c r="G772">
        <v>215.06797309999999</v>
      </c>
      <c r="H772">
        <v>6.8579999999999997</v>
      </c>
    </row>
    <row r="773" spans="1:8" x14ac:dyDescent="0.3">
      <c r="A773">
        <v>6</v>
      </c>
      <c r="B773" t="s">
        <v>64</v>
      </c>
      <c r="C773">
        <v>1502617.99</v>
      </c>
      <c r="D773">
        <v>0</v>
      </c>
      <c r="E773">
        <v>60.45</v>
      </c>
      <c r="F773">
        <v>3.2879999999999998</v>
      </c>
      <c r="G773">
        <v>215.35842310000001</v>
      </c>
      <c r="H773">
        <v>6.8579999999999997</v>
      </c>
    </row>
    <row r="774" spans="1:8" x14ac:dyDescent="0.3">
      <c r="A774">
        <v>6</v>
      </c>
      <c r="B774" t="s">
        <v>65</v>
      </c>
      <c r="C774">
        <v>1494497.39</v>
      </c>
      <c r="D774">
        <v>0</v>
      </c>
      <c r="E774">
        <v>57.71</v>
      </c>
      <c r="F774">
        <v>3.4590000000000001</v>
      </c>
      <c r="G774">
        <v>215.6488731</v>
      </c>
      <c r="H774">
        <v>6.8579999999999997</v>
      </c>
    </row>
    <row r="775" spans="1:8" x14ac:dyDescent="0.3">
      <c r="A775">
        <v>6</v>
      </c>
      <c r="B775" t="s">
        <v>66</v>
      </c>
      <c r="C775">
        <v>1685375.47</v>
      </c>
      <c r="D775">
        <v>0</v>
      </c>
      <c r="E775">
        <v>65.069999999999993</v>
      </c>
      <c r="F775">
        <v>3.488</v>
      </c>
      <c r="G775">
        <v>215.9035078</v>
      </c>
      <c r="H775">
        <v>6.8579999999999997</v>
      </c>
    </row>
    <row r="776" spans="1:8" x14ac:dyDescent="0.3">
      <c r="A776">
        <v>6</v>
      </c>
      <c r="B776" t="s">
        <v>67</v>
      </c>
      <c r="C776">
        <v>1438465.81</v>
      </c>
      <c r="D776">
        <v>0</v>
      </c>
      <c r="E776">
        <v>70.83</v>
      </c>
      <c r="F776">
        <v>3.4729999999999999</v>
      </c>
      <c r="G776">
        <v>216.1438163</v>
      </c>
      <c r="H776">
        <v>6.8579999999999997</v>
      </c>
    </row>
    <row r="777" spans="1:8" x14ac:dyDescent="0.3">
      <c r="A777">
        <v>6</v>
      </c>
      <c r="B777" t="s">
        <v>68</v>
      </c>
      <c r="C777">
        <v>1459276.77</v>
      </c>
      <c r="D777">
        <v>0</v>
      </c>
      <c r="E777">
        <v>62.25</v>
      </c>
      <c r="F777">
        <v>3.524</v>
      </c>
      <c r="G777">
        <v>216.38412489999999</v>
      </c>
      <c r="H777">
        <v>6.8550000000000004</v>
      </c>
    </row>
    <row r="778" spans="1:8" x14ac:dyDescent="0.3">
      <c r="A778">
        <v>6</v>
      </c>
      <c r="B778" t="s">
        <v>69</v>
      </c>
      <c r="C778">
        <v>1534594</v>
      </c>
      <c r="D778">
        <v>0</v>
      </c>
      <c r="E778">
        <v>70.349999999999994</v>
      </c>
      <c r="F778">
        <v>3.6219999999999999</v>
      </c>
      <c r="G778">
        <v>216.62443339999999</v>
      </c>
      <c r="H778">
        <v>6.8550000000000004</v>
      </c>
    </row>
    <row r="779" spans="1:8" x14ac:dyDescent="0.3">
      <c r="A779">
        <v>6</v>
      </c>
      <c r="B779" t="s">
        <v>70</v>
      </c>
      <c r="C779">
        <v>1448797.02</v>
      </c>
      <c r="D779">
        <v>0</v>
      </c>
      <c r="E779">
        <v>73.17</v>
      </c>
      <c r="F779">
        <v>3.7429999999999999</v>
      </c>
      <c r="G779">
        <v>216.84466269999999</v>
      </c>
      <c r="H779">
        <v>6.8550000000000004</v>
      </c>
    </row>
    <row r="780" spans="1:8" x14ac:dyDescent="0.3">
      <c r="A780">
        <v>6</v>
      </c>
      <c r="B780" t="s">
        <v>71</v>
      </c>
      <c r="C780">
        <v>1639358.93</v>
      </c>
      <c r="D780">
        <v>0</v>
      </c>
      <c r="E780">
        <v>74.239999999999995</v>
      </c>
      <c r="F780">
        <v>3.8069999999999999</v>
      </c>
      <c r="G780">
        <v>217.01469410000001</v>
      </c>
      <c r="H780">
        <v>6.8550000000000004</v>
      </c>
    </row>
    <row r="781" spans="1:8" x14ac:dyDescent="0.3">
      <c r="A781">
        <v>6</v>
      </c>
      <c r="B781" t="s">
        <v>72</v>
      </c>
      <c r="C781">
        <v>1479249.9</v>
      </c>
      <c r="D781">
        <v>0</v>
      </c>
      <c r="E781">
        <v>75.27</v>
      </c>
      <c r="F781">
        <v>3.81</v>
      </c>
      <c r="G781">
        <v>217.18472550000001</v>
      </c>
      <c r="H781">
        <v>6.8550000000000004</v>
      </c>
    </row>
    <row r="782" spans="1:8" x14ac:dyDescent="0.3">
      <c r="A782">
        <v>6</v>
      </c>
      <c r="B782" t="s">
        <v>73</v>
      </c>
      <c r="C782">
        <v>1504651.57</v>
      </c>
      <c r="D782">
        <v>0</v>
      </c>
      <c r="E782">
        <v>65.42</v>
      </c>
      <c r="F782">
        <v>3.9060000000000001</v>
      </c>
      <c r="G782">
        <v>217.35475690000001</v>
      </c>
      <c r="H782">
        <v>6.8550000000000004</v>
      </c>
    </row>
    <row r="783" spans="1:8" x14ac:dyDescent="0.3">
      <c r="A783">
        <v>6</v>
      </c>
      <c r="B783" t="s">
        <v>74</v>
      </c>
      <c r="C783">
        <v>1453185.65</v>
      </c>
      <c r="D783">
        <v>0</v>
      </c>
      <c r="E783">
        <v>76.95</v>
      </c>
      <c r="F783">
        <v>3.899</v>
      </c>
      <c r="G783">
        <v>217.52478819999999</v>
      </c>
      <c r="H783">
        <v>6.8550000000000004</v>
      </c>
    </row>
    <row r="784" spans="1:8" x14ac:dyDescent="0.3">
      <c r="A784">
        <v>6</v>
      </c>
      <c r="B784" t="s">
        <v>75</v>
      </c>
      <c r="C784">
        <v>1382783.83</v>
      </c>
      <c r="D784">
        <v>0</v>
      </c>
      <c r="E784">
        <v>72.010000000000005</v>
      </c>
      <c r="F784">
        <v>3.907</v>
      </c>
      <c r="G784">
        <v>217.28960950000001</v>
      </c>
      <c r="H784">
        <v>6.8550000000000004</v>
      </c>
    </row>
    <row r="785" spans="1:8" x14ac:dyDescent="0.3">
      <c r="A785">
        <v>6</v>
      </c>
      <c r="B785" t="s">
        <v>76</v>
      </c>
      <c r="C785">
        <v>1523979.11</v>
      </c>
      <c r="D785">
        <v>0</v>
      </c>
      <c r="E785">
        <v>80.83</v>
      </c>
      <c r="F785">
        <v>3.786</v>
      </c>
      <c r="G785">
        <v>217.05443070000001</v>
      </c>
      <c r="H785">
        <v>6.8550000000000004</v>
      </c>
    </row>
    <row r="786" spans="1:8" x14ac:dyDescent="0.3">
      <c r="A786">
        <v>6</v>
      </c>
      <c r="B786" t="s">
        <v>77</v>
      </c>
      <c r="C786">
        <v>1705506.29</v>
      </c>
      <c r="D786">
        <v>0</v>
      </c>
      <c r="E786">
        <v>84.01</v>
      </c>
      <c r="F786">
        <v>3.6989999999999998</v>
      </c>
      <c r="G786">
        <v>216.81925200000001</v>
      </c>
      <c r="H786">
        <v>6.8550000000000004</v>
      </c>
    </row>
    <row r="787" spans="1:8" x14ac:dyDescent="0.3">
      <c r="A787">
        <v>6</v>
      </c>
      <c r="B787" t="s">
        <v>78</v>
      </c>
      <c r="C787">
        <v>1598643.65</v>
      </c>
      <c r="D787">
        <v>0</v>
      </c>
      <c r="E787">
        <v>84.49</v>
      </c>
      <c r="F787">
        <v>3.6480000000000001</v>
      </c>
      <c r="G787">
        <v>216.58407320000001</v>
      </c>
      <c r="H787">
        <v>6.8550000000000004</v>
      </c>
    </row>
    <row r="788" spans="1:8" x14ac:dyDescent="0.3">
      <c r="A788">
        <v>6</v>
      </c>
      <c r="B788" t="s">
        <v>79</v>
      </c>
      <c r="C788">
        <v>1622150.33</v>
      </c>
      <c r="D788">
        <v>0</v>
      </c>
      <c r="E788">
        <v>87.08</v>
      </c>
      <c r="F788">
        <v>3.637</v>
      </c>
      <c r="G788">
        <v>216.53716159999999</v>
      </c>
      <c r="H788">
        <v>6.8550000000000004</v>
      </c>
    </row>
    <row r="789" spans="1:8" x14ac:dyDescent="0.3">
      <c r="A789">
        <v>6</v>
      </c>
      <c r="B789" t="s">
        <v>80</v>
      </c>
      <c r="C789">
        <v>1543365.9</v>
      </c>
      <c r="D789">
        <v>0</v>
      </c>
      <c r="E789">
        <v>85.51</v>
      </c>
      <c r="F789">
        <v>3.5939999999999999</v>
      </c>
      <c r="G789">
        <v>216.63145019999999</v>
      </c>
      <c r="H789">
        <v>6.8550000000000004</v>
      </c>
    </row>
    <row r="790" spans="1:8" x14ac:dyDescent="0.3">
      <c r="A790">
        <v>6</v>
      </c>
      <c r="B790" t="s">
        <v>81</v>
      </c>
      <c r="C790">
        <v>1694551.15</v>
      </c>
      <c r="D790">
        <v>0</v>
      </c>
      <c r="E790">
        <v>87</v>
      </c>
      <c r="F790">
        <v>3.524</v>
      </c>
      <c r="G790">
        <v>216.72573879999999</v>
      </c>
      <c r="H790">
        <v>6.9249999999999998</v>
      </c>
    </row>
    <row r="791" spans="1:8" x14ac:dyDescent="0.3">
      <c r="A791">
        <v>6</v>
      </c>
      <c r="B791" t="s">
        <v>82</v>
      </c>
      <c r="C791">
        <v>1709373.62</v>
      </c>
      <c r="D791">
        <v>0</v>
      </c>
      <c r="E791">
        <v>88.36</v>
      </c>
      <c r="F791">
        <v>3.48</v>
      </c>
      <c r="G791">
        <v>216.82002750000001</v>
      </c>
      <c r="H791">
        <v>6.9249999999999998</v>
      </c>
    </row>
    <row r="792" spans="1:8" x14ac:dyDescent="0.3">
      <c r="A792">
        <v>6</v>
      </c>
      <c r="B792" t="s">
        <v>83</v>
      </c>
      <c r="C792">
        <v>1526801.24</v>
      </c>
      <c r="D792">
        <v>0</v>
      </c>
      <c r="E792">
        <v>88.93</v>
      </c>
      <c r="F792">
        <v>3.5750000000000002</v>
      </c>
      <c r="G792">
        <v>216.90447320000001</v>
      </c>
      <c r="H792">
        <v>6.9249999999999998</v>
      </c>
    </row>
    <row r="793" spans="1:8" x14ac:dyDescent="0.3">
      <c r="A793">
        <v>6</v>
      </c>
      <c r="B793" t="s">
        <v>84</v>
      </c>
      <c r="C793">
        <v>1526506.08</v>
      </c>
      <c r="D793">
        <v>0</v>
      </c>
      <c r="E793">
        <v>88.06</v>
      </c>
      <c r="F793">
        <v>3.6509999999999998</v>
      </c>
      <c r="G793">
        <v>216.96431200000001</v>
      </c>
      <c r="H793">
        <v>6.9249999999999998</v>
      </c>
    </row>
    <row r="794" spans="1:8" x14ac:dyDescent="0.3">
      <c r="A794">
        <v>6</v>
      </c>
      <c r="B794" t="s">
        <v>85</v>
      </c>
      <c r="C794">
        <v>1483991.05</v>
      </c>
      <c r="D794">
        <v>0</v>
      </c>
      <c r="E794">
        <v>90.22</v>
      </c>
      <c r="F794">
        <v>3.6819999999999999</v>
      </c>
      <c r="G794">
        <v>217.02415070000001</v>
      </c>
      <c r="H794">
        <v>6.9249999999999998</v>
      </c>
    </row>
    <row r="795" spans="1:8" x14ac:dyDescent="0.3">
      <c r="A795">
        <v>6</v>
      </c>
      <c r="B795" t="s">
        <v>86</v>
      </c>
      <c r="C795">
        <v>1601584.57</v>
      </c>
      <c r="D795">
        <v>0</v>
      </c>
      <c r="E795">
        <v>91.46</v>
      </c>
      <c r="F795">
        <v>3.6840000000000002</v>
      </c>
      <c r="G795">
        <v>217.08398940000001</v>
      </c>
      <c r="H795">
        <v>6.9249999999999998</v>
      </c>
    </row>
    <row r="796" spans="1:8" x14ac:dyDescent="0.3">
      <c r="A796">
        <v>6</v>
      </c>
      <c r="B796" t="s">
        <v>87</v>
      </c>
      <c r="C796">
        <v>1484995.38</v>
      </c>
      <c r="D796">
        <v>0</v>
      </c>
      <c r="E796">
        <v>90.49</v>
      </c>
      <c r="F796">
        <v>3.6379999999999999</v>
      </c>
      <c r="G796">
        <v>217.14382810000001</v>
      </c>
      <c r="H796">
        <v>6.9249999999999998</v>
      </c>
    </row>
    <row r="797" spans="1:8" x14ac:dyDescent="0.3">
      <c r="A797">
        <v>6</v>
      </c>
      <c r="B797" t="s">
        <v>88</v>
      </c>
      <c r="C797">
        <v>1493544.04</v>
      </c>
      <c r="D797">
        <v>0</v>
      </c>
      <c r="E797">
        <v>89.26</v>
      </c>
      <c r="F797">
        <v>3.5539999999999998</v>
      </c>
      <c r="G797">
        <v>217.20696620000001</v>
      </c>
      <c r="H797">
        <v>6.9249999999999998</v>
      </c>
    </row>
    <row r="798" spans="1:8" x14ac:dyDescent="0.3">
      <c r="A798">
        <v>6</v>
      </c>
      <c r="B798" t="s">
        <v>89</v>
      </c>
      <c r="C798">
        <v>1420405.41</v>
      </c>
      <c r="D798">
        <v>0</v>
      </c>
      <c r="E798">
        <v>90.07</v>
      </c>
      <c r="F798">
        <v>3.5230000000000001</v>
      </c>
      <c r="G798">
        <v>217.27065429999999</v>
      </c>
      <c r="H798">
        <v>6.9249999999999998</v>
      </c>
    </row>
    <row r="799" spans="1:8" x14ac:dyDescent="0.3">
      <c r="A799">
        <v>6</v>
      </c>
      <c r="B799" t="s">
        <v>90</v>
      </c>
      <c r="C799">
        <v>1481618.74</v>
      </c>
      <c r="D799">
        <v>0</v>
      </c>
      <c r="E799">
        <v>91.22</v>
      </c>
      <c r="F799">
        <v>3.5329999999999999</v>
      </c>
      <c r="G799">
        <v>217.3343423</v>
      </c>
      <c r="H799">
        <v>6.9249999999999998</v>
      </c>
    </row>
    <row r="800" spans="1:8" x14ac:dyDescent="0.3">
      <c r="A800">
        <v>6</v>
      </c>
      <c r="B800" t="s">
        <v>91</v>
      </c>
      <c r="C800">
        <v>1483574.38</v>
      </c>
      <c r="D800">
        <v>1</v>
      </c>
      <c r="E800">
        <v>80.209999999999994</v>
      </c>
      <c r="F800">
        <v>3.5459999999999998</v>
      </c>
      <c r="G800">
        <v>217.39803040000001</v>
      </c>
      <c r="H800">
        <v>6.9249999999999998</v>
      </c>
    </row>
    <row r="801" spans="1:8" x14ac:dyDescent="0.3">
      <c r="A801">
        <v>6</v>
      </c>
      <c r="B801" t="s">
        <v>92</v>
      </c>
      <c r="C801">
        <v>1351407.79</v>
      </c>
      <c r="D801">
        <v>0</v>
      </c>
      <c r="E801">
        <v>84.94</v>
      </c>
      <c r="F801">
        <v>3.5259999999999998</v>
      </c>
      <c r="G801">
        <v>217.57975060000001</v>
      </c>
      <c r="H801">
        <v>6.9249999999999998</v>
      </c>
    </row>
    <row r="802" spans="1:8" x14ac:dyDescent="0.3">
      <c r="A802">
        <v>6</v>
      </c>
      <c r="B802" t="s">
        <v>93</v>
      </c>
      <c r="C802">
        <v>1336044.75</v>
      </c>
      <c r="D802">
        <v>0</v>
      </c>
      <c r="E802">
        <v>78.489999999999995</v>
      </c>
      <c r="F802">
        <v>3.4670000000000001</v>
      </c>
      <c r="G802">
        <v>217.91884709999999</v>
      </c>
      <c r="H802">
        <v>6.9249999999999998</v>
      </c>
    </row>
    <row r="803" spans="1:8" x14ac:dyDescent="0.3">
      <c r="A803">
        <v>6</v>
      </c>
      <c r="B803" t="s">
        <v>94</v>
      </c>
      <c r="C803">
        <v>1307551.92</v>
      </c>
      <c r="D803">
        <v>0</v>
      </c>
      <c r="E803">
        <v>82.51</v>
      </c>
      <c r="F803">
        <v>3.355</v>
      </c>
      <c r="G803">
        <v>218.25794350000001</v>
      </c>
      <c r="H803">
        <v>6.9249999999999998</v>
      </c>
    </row>
    <row r="804" spans="1:8" x14ac:dyDescent="0.3">
      <c r="A804">
        <v>6</v>
      </c>
      <c r="B804" t="s">
        <v>95</v>
      </c>
      <c r="C804">
        <v>1481739.2</v>
      </c>
      <c r="D804">
        <v>0</v>
      </c>
      <c r="E804">
        <v>74.099999999999994</v>
      </c>
      <c r="F804">
        <v>3.2850000000000001</v>
      </c>
      <c r="G804">
        <v>218.59703999999999</v>
      </c>
      <c r="H804">
        <v>6.5510000000000002</v>
      </c>
    </row>
    <row r="805" spans="1:8" x14ac:dyDescent="0.3">
      <c r="A805">
        <v>6</v>
      </c>
      <c r="B805" t="s">
        <v>96</v>
      </c>
      <c r="C805">
        <v>1386520.99</v>
      </c>
      <c r="D805">
        <v>0</v>
      </c>
      <c r="E805">
        <v>71.239999999999995</v>
      </c>
      <c r="F805">
        <v>3.274</v>
      </c>
      <c r="G805">
        <v>218.91098439999999</v>
      </c>
      <c r="H805">
        <v>6.5510000000000002</v>
      </c>
    </row>
    <row r="806" spans="1:8" x14ac:dyDescent="0.3">
      <c r="A806">
        <v>6</v>
      </c>
      <c r="B806" t="s">
        <v>97</v>
      </c>
      <c r="C806">
        <v>1417922.37</v>
      </c>
      <c r="D806">
        <v>0</v>
      </c>
      <c r="E806">
        <v>68.53</v>
      </c>
      <c r="F806">
        <v>3.3530000000000002</v>
      </c>
      <c r="G806">
        <v>219.07401669999999</v>
      </c>
      <c r="H806">
        <v>6.5510000000000002</v>
      </c>
    </row>
    <row r="807" spans="1:8" x14ac:dyDescent="0.3">
      <c r="A807">
        <v>6</v>
      </c>
      <c r="B807" t="s">
        <v>98</v>
      </c>
      <c r="C807">
        <v>1419445.12</v>
      </c>
      <c r="D807">
        <v>0</v>
      </c>
      <c r="E807">
        <v>69.510000000000005</v>
      </c>
      <c r="F807">
        <v>3.3719999999999999</v>
      </c>
      <c r="G807">
        <v>219.23704900000001</v>
      </c>
      <c r="H807">
        <v>6.5510000000000002</v>
      </c>
    </row>
    <row r="808" spans="1:8" x14ac:dyDescent="0.3">
      <c r="A808">
        <v>6</v>
      </c>
      <c r="B808" t="s">
        <v>99</v>
      </c>
      <c r="C808">
        <v>1523420.38</v>
      </c>
      <c r="D808">
        <v>0</v>
      </c>
      <c r="E808">
        <v>58.54</v>
      </c>
      <c r="F808">
        <v>3.3319999999999999</v>
      </c>
      <c r="G808">
        <v>219.40008119999999</v>
      </c>
      <c r="H808">
        <v>6.5510000000000002</v>
      </c>
    </row>
    <row r="809" spans="1:8" x14ac:dyDescent="0.3">
      <c r="A809">
        <v>6</v>
      </c>
      <c r="B809" t="s">
        <v>100</v>
      </c>
      <c r="C809">
        <v>1536176.54</v>
      </c>
      <c r="D809">
        <v>0</v>
      </c>
      <c r="E809">
        <v>61.33</v>
      </c>
      <c r="F809">
        <v>3.2970000000000002</v>
      </c>
      <c r="G809">
        <v>219.56311349999999</v>
      </c>
      <c r="H809">
        <v>6.5510000000000002</v>
      </c>
    </row>
    <row r="810" spans="1:8" x14ac:dyDescent="0.3">
      <c r="A810">
        <v>6</v>
      </c>
      <c r="B810" t="s">
        <v>101</v>
      </c>
      <c r="C810">
        <v>1524390.07</v>
      </c>
      <c r="D810">
        <v>0</v>
      </c>
      <c r="E810">
        <v>63.89</v>
      </c>
      <c r="F810">
        <v>3.3079999999999998</v>
      </c>
      <c r="G810">
        <v>219.78971369999999</v>
      </c>
      <c r="H810">
        <v>6.5510000000000002</v>
      </c>
    </row>
    <row r="811" spans="1:8" x14ac:dyDescent="0.3">
      <c r="A811">
        <v>6</v>
      </c>
      <c r="B811" t="s">
        <v>102</v>
      </c>
      <c r="C811">
        <v>2249811.5499999998</v>
      </c>
      <c r="D811">
        <v>1</v>
      </c>
      <c r="E811">
        <v>62.78</v>
      </c>
      <c r="F811">
        <v>3.2360000000000002</v>
      </c>
      <c r="G811">
        <v>220.04174119999999</v>
      </c>
      <c r="H811">
        <v>6.5510000000000002</v>
      </c>
    </row>
    <row r="812" spans="1:8" x14ac:dyDescent="0.3">
      <c r="A812">
        <v>6</v>
      </c>
      <c r="B812" t="s">
        <v>103</v>
      </c>
      <c r="C812">
        <v>1688531.34</v>
      </c>
      <c r="D812">
        <v>0</v>
      </c>
      <c r="E812">
        <v>51.18</v>
      </c>
      <c r="F812">
        <v>3.1720000000000002</v>
      </c>
      <c r="G812">
        <v>220.29376859999999</v>
      </c>
      <c r="H812">
        <v>6.5510000000000002</v>
      </c>
    </row>
    <row r="813" spans="1:8" x14ac:dyDescent="0.3">
      <c r="A813">
        <v>6</v>
      </c>
      <c r="B813" t="s">
        <v>104</v>
      </c>
      <c r="C813">
        <v>1903385.14</v>
      </c>
      <c r="D813">
        <v>0</v>
      </c>
      <c r="E813">
        <v>43.64</v>
      </c>
      <c r="F813">
        <v>3.1579999999999999</v>
      </c>
      <c r="G813">
        <v>220.54579609999999</v>
      </c>
      <c r="H813">
        <v>6.5510000000000002</v>
      </c>
    </row>
    <row r="814" spans="1:8" x14ac:dyDescent="0.3">
      <c r="A814">
        <v>6</v>
      </c>
      <c r="B814" t="s">
        <v>105</v>
      </c>
      <c r="C814">
        <v>2034695.56</v>
      </c>
      <c r="D814">
        <v>0</v>
      </c>
      <c r="E814">
        <v>53.27</v>
      </c>
      <c r="F814">
        <v>3.1589999999999998</v>
      </c>
      <c r="G814">
        <v>220.7671856</v>
      </c>
      <c r="H814">
        <v>6.5510000000000002</v>
      </c>
    </row>
    <row r="815" spans="1:8" x14ac:dyDescent="0.3">
      <c r="A815">
        <v>6</v>
      </c>
      <c r="B815" t="s">
        <v>106</v>
      </c>
      <c r="C815">
        <v>2644633.02</v>
      </c>
      <c r="D815">
        <v>0</v>
      </c>
      <c r="E815">
        <v>49.45</v>
      </c>
      <c r="F815">
        <v>3.1120000000000001</v>
      </c>
      <c r="G815">
        <v>220.94772449999999</v>
      </c>
      <c r="H815">
        <v>6.5510000000000002</v>
      </c>
    </row>
    <row r="816" spans="1:8" x14ac:dyDescent="0.3">
      <c r="A816">
        <v>6</v>
      </c>
      <c r="B816" t="s">
        <v>107</v>
      </c>
      <c r="C816">
        <v>1598080.52</v>
      </c>
      <c r="D816">
        <v>1</v>
      </c>
      <c r="E816">
        <v>46.8</v>
      </c>
      <c r="F816">
        <v>3.129</v>
      </c>
      <c r="G816">
        <v>221.12826340000001</v>
      </c>
      <c r="H816">
        <v>6.5510000000000002</v>
      </c>
    </row>
    <row r="817" spans="1:8" x14ac:dyDescent="0.3">
      <c r="A817">
        <v>6</v>
      </c>
      <c r="B817" t="s">
        <v>108</v>
      </c>
      <c r="C817">
        <v>1395339.71</v>
      </c>
      <c r="D817">
        <v>0</v>
      </c>
      <c r="E817">
        <v>50.82</v>
      </c>
      <c r="F817">
        <v>3.157</v>
      </c>
      <c r="G817">
        <v>221.3088023</v>
      </c>
      <c r="H817">
        <v>6.1319999999999997</v>
      </c>
    </row>
    <row r="818" spans="1:8" x14ac:dyDescent="0.3">
      <c r="A818">
        <v>6</v>
      </c>
      <c r="B818" t="s">
        <v>109</v>
      </c>
      <c r="C818">
        <v>1344243.17</v>
      </c>
      <c r="D818">
        <v>0</v>
      </c>
      <c r="E818">
        <v>48.33</v>
      </c>
      <c r="F818">
        <v>3.2610000000000001</v>
      </c>
      <c r="G818">
        <v>221.48934120000001</v>
      </c>
      <c r="H818">
        <v>6.1319999999999997</v>
      </c>
    </row>
    <row r="819" spans="1:8" x14ac:dyDescent="0.3">
      <c r="A819">
        <v>6</v>
      </c>
      <c r="B819" t="s">
        <v>110</v>
      </c>
      <c r="C819">
        <v>1326255.7</v>
      </c>
      <c r="D819">
        <v>0</v>
      </c>
      <c r="E819">
        <v>55.37</v>
      </c>
      <c r="F819">
        <v>3.2679999999999998</v>
      </c>
      <c r="G819">
        <v>221.5831306</v>
      </c>
      <c r="H819">
        <v>6.1319999999999997</v>
      </c>
    </row>
    <row r="820" spans="1:8" x14ac:dyDescent="0.3">
      <c r="A820">
        <v>6</v>
      </c>
      <c r="B820" t="s">
        <v>111</v>
      </c>
      <c r="C820">
        <v>1315610.6599999999</v>
      </c>
      <c r="D820">
        <v>0</v>
      </c>
      <c r="E820">
        <v>53.95</v>
      </c>
      <c r="F820">
        <v>3.29</v>
      </c>
      <c r="G820">
        <v>221.6769199</v>
      </c>
      <c r="H820">
        <v>6.1319999999999997</v>
      </c>
    </row>
    <row r="821" spans="1:8" x14ac:dyDescent="0.3">
      <c r="A821">
        <v>6</v>
      </c>
      <c r="B821" t="s">
        <v>112</v>
      </c>
      <c r="C821">
        <v>1496305.78</v>
      </c>
      <c r="D821">
        <v>0</v>
      </c>
      <c r="E821">
        <v>57.45</v>
      </c>
      <c r="F821">
        <v>3.36</v>
      </c>
      <c r="G821">
        <v>221.77070929999999</v>
      </c>
      <c r="H821">
        <v>6.1319999999999997</v>
      </c>
    </row>
    <row r="822" spans="1:8" x14ac:dyDescent="0.3">
      <c r="A822">
        <v>6</v>
      </c>
      <c r="B822" t="s">
        <v>113</v>
      </c>
      <c r="C822">
        <v>1620603.92</v>
      </c>
      <c r="D822">
        <v>1</v>
      </c>
      <c r="E822">
        <v>48.58</v>
      </c>
      <c r="F822">
        <v>3.4089999999999998</v>
      </c>
      <c r="G822">
        <v>221.86449870000001</v>
      </c>
      <c r="H822">
        <v>6.1319999999999997</v>
      </c>
    </row>
    <row r="823" spans="1:8" x14ac:dyDescent="0.3">
      <c r="A823">
        <v>6</v>
      </c>
      <c r="B823" t="s">
        <v>114</v>
      </c>
      <c r="C823">
        <v>1632616.09</v>
      </c>
      <c r="D823">
        <v>0</v>
      </c>
      <c r="E823">
        <v>49.03</v>
      </c>
      <c r="F823">
        <v>3.51</v>
      </c>
      <c r="G823">
        <v>222.02635900000001</v>
      </c>
      <c r="H823">
        <v>6.1319999999999997</v>
      </c>
    </row>
    <row r="824" spans="1:8" x14ac:dyDescent="0.3">
      <c r="A824">
        <v>6</v>
      </c>
      <c r="B824" t="s">
        <v>115</v>
      </c>
      <c r="C824">
        <v>1465187.71</v>
      </c>
      <c r="D824">
        <v>0</v>
      </c>
      <c r="E824">
        <v>59.17</v>
      </c>
      <c r="F824">
        <v>3.5550000000000002</v>
      </c>
      <c r="G824">
        <v>222.23927259999999</v>
      </c>
      <c r="H824">
        <v>6.1319999999999997</v>
      </c>
    </row>
    <row r="825" spans="1:8" x14ac:dyDescent="0.3">
      <c r="A825">
        <v>6</v>
      </c>
      <c r="B825" t="s">
        <v>116</v>
      </c>
      <c r="C825">
        <v>1550385.65</v>
      </c>
      <c r="D825">
        <v>0</v>
      </c>
      <c r="E825">
        <v>60.32</v>
      </c>
      <c r="F825">
        <v>3.63</v>
      </c>
      <c r="G825">
        <v>222.4521862</v>
      </c>
      <c r="H825">
        <v>6.1319999999999997</v>
      </c>
    </row>
    <row r="826" spans="1:8" x14ac:dyDescent="0.3">
      <c r="A826">
        <v>6</v>
      </c>
      <c r="B826" t="s">
        <v>117</v>
      </c>
      <c r="C826">
        <v>1569304.4</v>
      </c>
      <c r="D826">
        <v>0</v>
      </c>
      <c r="E826">
        <v>57.89</v>
      </c>
      <c r="F826">
        <v>3.669</v>
      </c>
      <c r="G826">
        <v>222.66509980000001</v>
      </c>
      <c r="H826">
        <v>6.1319999999999997</v>
      </c>
    </row>
    <row r="827" spans="1:8" x14ac:dyDescent="0.3">
      <c r="A827">
        <v>6</v>
      </c>
      <c r="B827" t="s">
        <v>118</v>
      </c>
      <c r="C827">
        <v>1748010.29</v>
      </c>
      <c r="D827">
        <v>0</v>
      </c>
      <c r="E827">
        <v>62.8</v>
      </c>
      <c r="F827">
        <v>3.734</v>
      </c>
      <c r="G827">
        <v>222.8186603</v>
      </c>
      <c r="H827">
        <v>6.1319999999999997</v>
      </c>
    </row>
    <row r="828" spans="1:8" x14ac:dyDescent="0.3">
      <c r="A828">
        <v>6</v>
      </c>
      <c r="B828" t="s">
        <v>119</v>
      </c>
      <c r="C828">
        <v>1495143.62</v>
      </c>
      <c r="D828">
        <v>0</v>
      </c>
      <c r="E828">
        <v>63.71</v>
      </c>
      <c r="F828">
        <v>3.7869999999999999</v>
      </c>
      <c r="G828">
        <v>222.89308349999999</v>
      </c>
      <c r="H828">
        <v>6.1319999999999997</v>
      </c>
    </row>
    <row r="829" spans="1:8" x14ac:dyDescent="0.3">
      <c r="A829">
        <v>6</v>
      </c>
      <c r="B829" t="s">
        <v>120</v>
      </c>
      <c r="C829">
        <v>1508933.26</v>
      </c>
      <c r="D829">
        <v>0</v>
      </c>
      <c r="E829">
        <v>67.91</v>
      </c>
      <c r="F829">
        <v>3.8450000000000002</v>
      </c>
      <c r="G829">
        <v>222.96750660000001</v>
      </c>
      <c r="H829">
        <v>6.1319999999999997</v>
      </c>
    </row>
    <row r="830" spans="1:8" x14ac:dyDescent="0.3">
      <c r="A830">
        <v>6</v>
      </c>
      <c r="B830" t="s">
        <v>121</v>
      </c>
      <c r="C830">
        <v>1840131.19</v>
      </c>
      <c r="D830">
        <v>0</v>
      </c>
      <c r="E830">
        <v>71.599999999999994</v>
      </c>
      <c r="F830">
        <v>3.891</v>
      </c>
      <c r="G830">
        <v>223.04192979999999</v>
      </c>
      <c r="H830">
        <v>5.9640000000000004</v>
      </c>
    </row>
    <row r="831" spans="1:8" x14ac:dyDescent="0.3">
      <c r="A831">
        <v>6</v>
      </c>
      <c r="B831" t="s">
        <v>122</v>
      </c>
      <c r="C831">
        <v>1616394.45</v>
      </c>
      <c r="D831">
        <v>0</v>
      </c>
      <c r="E831">
        <v>71.290000000000006</v>
      </c>
      <c r="F831">
        <v>3.891</v>
      </c>
      <c r="G831">
        <v>223.11635290000001</v>
      </c>
      <c r="H831">
        <v>5.9640000000000004</v>
      </c>
    </row>
    <row r="832" spans="1:8" x14ac:dyDescent="0.3">
      <c r="A832">
        <v>6</v>
      </c>
      <c r="B832" t="s">
        <v>123</v>
      </c>
      <c r="C832">
        <v>1456073.24</v>
      </c>
      <c r="D832">
        <v>0</v>
      </c>
      <c r="E832">
        <v>68.64</v>
      </c>
      <c r="F832">
        <v>3.8769999999999998</v>
      </c>
      <c r="G832">
        <v>223.17092</v>
      </c>
      <c r="H832">
        <v>5.9640000000000004</v>
      </c>
    </row>
    <row r="833" spans="1:8" x14ac:dyDescent="0.3">
      <c r="A833">
        <v>6</v>
      </c>
      <c r="B833" t="s">
        <v>124</v>
      </c>
      <c r="C833">
        <v>1456221.1</v>
      </c>
      <c r="D833">
        <v>0</v>
      </c>
      <c r="E833">
        <v>71.5</v>
      </c>
      <c r="F833">
        <v>3.8140000000000001</v>
      </c>
      <c r="G833">
        <v>223.22548710000001</v>
      </c>
      <c r="H833">
        <v>5.9640000000000004</v>
      </c>
    </row>
    <row r="834" spans="1:8" x14ac:dyDescent="0.3">
      <c r="A834">
        <v>6</v>
      </c>
      <c r="B834" t="s">
        <v>125</v>
      </c>
      <c r="C834">
        <v>1543461.12</v>
      </c>
      <c r="D834">
        <v>0</v>
      </c>
      <c r="E834">
        <v>77.66</v>
      </c>
      <c r="F834">
        <v>3.7490000000000001</v>
      </c>
      <c r="G834">
        <v>223.2800541</v>
      </c>
      <c r="H834">
        <v>5.9640000000000004</v>
      </c>
    </row>
    <row r="835" spans="1:8" x14ac:dyDescent="0.3">
      <c r="A835">
        <v>6</v>
      </c>
      <c r="B835" t="s">
        <v>126</v>
      </c>
      <c r="C835">
        <v>1517075.67</v>
      </c>
      <c r="D835">
        <v>0</v>
      </c>
      <c r="E835">
        <v>72.66</v>
      </c>
      <c r="F835">
        <v>3.6880000000000002</v>
      </c>
      <c r="G835">
        <v>223.33462119999999</v>
      </c>
      <c r="H835">
        <v>5.9640000000000004</v>
      </c>
    </row>
    <row r="836" spans="1:8" x14ac:dyDescent="0.3">
      <c r="A836">
        <v>6</v>
      </c>
      <c r="B836" t="s">
        <v>127</v>
      </c>
      <c r="C836">
        <v>1513635.64</v>
      </c>
      <c r="D836">
        <v>0</v>
      </c>
      <c r="E836">
        <v>70.5</v>
      </c>
      <c r="F836">
        <v>3.63</v>
      </c>
      <c r="G836">
        <v>223.35119280000001</v>
      </c>
      <c r="H836">
        <v>5.9640000000000004</v>
      </c>
    </row>
    <row r="837" spans="1:8" x14ac:dyDescent="0.3">
      <c r="A837">
        <v>6</v>
      </c>
      <c r="B837" t="s">
        <v>128</v>
      </c>
      <c r="C837">
        <v>1603793.42</v>
      </c>
      <c r="D837">
        <v>0</v>
      </c>
      <c r="E837">
        <v>78.47</v>
      </c>
      <c r="F837">
        <v>3.5609999999999999</v>
      </c>
      <c r="G837">
        <v>223.35256620000001</v>
      </c>
      <c r="H837">
        <v>5.9640000000000004</v>
      </c>
    </row>
    <row r="838" spans="1:8" x14ac:dyDescent="0.3">
      <c r="A838">
        <v>6</v>
      </c>
      <c r="B838" t="s">
        <v>129</v>
      </c>
      <c r="C838">
        <v>1681121.38</v>
      </c>
      <c r="D838">
        <v>0</v>
      </c>
      <c r="E838">
        <v>80.39</v>
      </c>
      <c r="F838">
        <v>3.5009999999999999</v>
      </c>
      <c r="G838">
        <v>223.35393970000001</v>
      </c>
      <c r="H838">
        <v>5.9640000000000004</v>
      </c>
    </row>
    <row r="839" spans="1:8" x14ac:dyDescent="0.3">
      <c r="A839">
        <v>6</v>
      </c>
      <c r="B839" t="s">
        <v>130</v>
      </c>
      <c r="C839">
        <v>1696619.52</v>
      </c>
      <c r="D839">
        <v>0</v>
      </c>
      <c r="E839">
        <v>80.5</v>
      </c>
      <c r="F839">
        <v>3.452</v>
      </c>
      <c r="G839">
        <v>223.35531309999999</v>
      </c>
      <c r="H839">
        <v>5.9640000000000004</v>
      </c>
    </row>
    <row r="840" spans="1:8" x14ac:dyDescent="0.3">
      <c r="A840">
        <v>6</v>
      </c>
      <c r="B840" t="s">
        <v>131</v>
      </c>
      <c r="C840">
        <v>1642247.48</v>
      </c>
      <c r="D840">
        <v>0</v>
      </c>
      <c r="E840">
        <v>82.1</v>
      </c>
      <c r="F840">
        <v>3.3929999999999998</v>
      </c>
      <c r="G840">
        <v>223.3680933</v>
      </c>
      <c r="H840">
        <v>5.9640000000000004</v>
      </c>
    </row>
    <row r="841" spans="1:8" x14ac:dyDescent="0.3">
      <c r="A841">
        <v>6</v>
      </c>
      <c r="B841" t="s">
        <v>132</v>
      </c>
      <c r="C841">
        <v>1618272.25</v>
      </c>
      <c r="D841">
        <v>0</v>
      </c>
      <c r="E841">
        <v>81.2</v>
      </c>
      <c r="F841">
        <v>3.3460000000000001</v>
      </c>
      <c r="G841">
        <v>223.40939059999999</v>
      </c>
      <c r="H841">
        <v>5.9640000000000004</v>
      </c>
    </row>
    <row r="842" spans="1:8" x14ac:dyDescent="0.3">
      <c r="A842">
        <v>6</v>
      </c>
      <c r="B842" t="s">
        <v>133</v>
      </c>
      <c r="C842">
        <v>1648863.46</v>
      </c>
      <c r="D842">
        <v>0</v>
      </c>
      <c r="E842">
        <v>87.35</v>
      </c>
      <c r="F842">
        <v>3.286</v>
      </c>
      <c r="G842">
        <v>223.4506878</v>
      </c>
      <c r="H842">
        <v>5.9640000000000004</v>
      </c>
    </row>
    <row r="843" spans="1:8" x14ac:dyDescent="0.3">
      <c r="A843">
        <v>6</v>
      </c>
      <c r="B843" t="s">
        <v>134</v>
      </c>
      <c r="C843">
        <v>1876359.39</v>
      </c>
      <c r="D843">
        <v>0</v>
      </c>
      <c r="E843">
        <v>82.95</v>
      </c>
      <c r="F843">
        <v>3.2269999999999999</v>
      </c>
      <c r="G843">
        <v>223.49198509999999</v>
      </c>
      <c r="H843">
        <v>5.6680000000000001</v>
      </c>
    </row>
    <row r="844" spans="1:8" x14ac:dyDescent="0.3">
      <c r="A844">
        <v>6</v>
      </c>
      <c r="B844" t="s">
        <v>135</v>
      </c>
      <c r="C844">
        <v>1588142.26</v>
      </c>
      <c r="D844">
        <v>0</v>
      </c>
      <c r="E844">
        <v>80.27</v>
      </c>
      <c r="F844">
        <v>3.2559999999999998</v>
      </c>
      <c r="G844">
        <v>223.53328239999999</v>
      </c>
      <c r="H844">
        <v>5.6680000000000001</v>
      </c>
    </row>
    <row r="845" spans="1:8" x14ac:dyDescent="0.3">
      <c r="A845">
        <v>6</v>
      </c>
      <c r="B845" t="s">
        <v>136</v>
      </c>
      <c r="C845">
        <v>1574361.97</v>
      </c>
      <c r="D845">
        <v>0</v>
      </c>
      <c r="E845">
        <v>81.569999999999993</v>
      </c>
      <c r="F845">
        <v>3.3109999999999999</v>
      </c>
      <c r="G845">
        <v>223.5424501</v>
      </c>
      <c r="H845">
        <v>5.6680000000000001</v>
      </c>
    </row>
    <row r="846" spans="1:8" x14ac:dyDescent="0.3">
      <c r="A846">
        <v>6</v>
      </c>
      <c r="B846" t="s">
        <v>137</v>
      </c>
      <c r="C846">
        <v>1513229.16</v>
      </c>
      <c r="D846">
        <v>0</v>
      </c>
      <c r="E846">
        <v>85.78</v>
      </c>
      <c r="F846">
        <v>3.407</v>
      </c>
      <c r="G846">
        <v>223.5516178</v>
      </c>
      <c r="H846">
        <v>5.6680000000000001</v>
      </c>
    </row>
    <row r="847" spans="1:8" x14ac:dyDescent="0.3">
      <c r="A847">
        <v>6</v>
      </c>
      <c r="B847" t="s">
        <v>138</v>
      </c>
      <c r="C847">
        <v>1627274.93</v>
      </c>
      <c r="D847">
        <v>0</v>
      </c>
      <c r="E847">
        <v>87.55</v>
      </c>
      <c r="F847">
        <v>3.4169999999999998</v>
      </c>
      <c r="G847">
        <v>223.5607856</v>
      </c>
      <c r="H847">
        <v>5.6680000000000001</v>
      </c>
    </row>
    <row r="848" spans="1:8" x14ac:dyDescent="0.3">
      <c r="A848">
        <v>6</v>
      </c>
      <c r="B848" t="s">
        <v>139</v>
      </c>
      <c r="C848">
        <v>1588380.73</v>
      </c>
      <c r="D848">
        <v>0</v>
      </c>
      <c r="E848">
        <v>87.04</v>
      </c>
      <c r="F848">
        <v>3.4940000000000002</v>
      </c>
      <c r="G848">
        <v>223.56995330000001</v>
      </c>
      <c r="H848">
        <v>5.6680000000000001</v>
      </c>
    </row>
    <row r="849" spans="1:8" x14ac:dyDescent="0.3">
      <c r="A849">
        <v>6</v>
      </c>
      <c r="B849" t="s">
        <v>140</v>
      </c>
      <c r="C849">
        <v>1543049.52</v>
      </c>
      <c r="D849">
        <v>0</v>
      </c>
      <c r="E849">
        <v>87.53</v>
      </c>
      <c r="F849">
        <v>3.5710000000000002</v>
      </c>
      <c r="G849">
        <v>223.65102239999999</v>
      </c>
      <c r="H849">
        <v>5.6680000000000001</v>
      </c>
    </row>
    <row r="850" spans="1:8" x14ac:dyDescent="0.3">
      <c r="A850">
        <v>6</v>
      </c>
      <c r="B850" t="s">
        <v>141</v>
      </c>
      <c r="C850">
        <v>1501095.49</v>
      </c>
      <c r="D850">
        <v>0</v>
      </c>
      <c r="E850">
        <v>79.03</v>
      </c>
      <c r="F850">
        <v>3.62</v>
      </c>
      <c r="G850">
        <v>223.78601750000001</v>
      </c>
      <c r="H850">
        <v>5.6680000000000001</v>
      </c>
    </row>
    <row r="851" spans="1:8" x14ac:dyDescent="0.3">
      <c r="A851">
        <v>6</v>
      </c>
      <c r="B851" t="s">
        <v>142</v>
      </c>
      <c r="C851">
        <v>1577439.81</v>
      </c>
      <c r="D851">
        <v>0</v>
      </c>
      <c r="E851">
        <v>83.58</v>
      </c>
      <c r="F851">
        <v>3.6379999999999999</v>
      </c>
      <c r="G851">
        <v>223.92101249999999</v>
      </c>
      <c r="H851">
        <v>5.6680000000000001</v>
      </c>
    </row>
    <row r="852" spans="1:8" x14ac:dyDescent="0.3">
      <c r="A852">
        <v>6</v>
      </c>
      <c r="B852" t="s">
        <v>143</v>
      </c>
      <c r="C852">
        <v>1608077.01</v>
      </c>
      <c r="D852">
        <v>1</v>
      </c>
      <c r="E852">
        <v>86.33</v>
      </c>
      <c r="F852">
        <v>3.73</v>
      </c>
      <c r="G852">
        <v>224.05600759999999</v>
      </c>
      <c r="H852">
        <v>5.6680000000000001</v>
      </c>
    </row>
    <row r="853" spans="1:8" x14ac:dyDescent="0.3">
      <c r="A853">
        <v>6</v>
      </c>
      <c r="B853" t="s">
        <v>144</v>
      </c>
      <c r="C853">
        <v>1375166.86</v>
      </c>
      <c r="D853">
        <v>0</v>
      </c>
      <c r="E853">
        <v>76.41</v>
      </c>
      <c r="F853">
        <v>3.7170000000000001</v>
      </c>
      <c r="G853">
        <v>224.20046780000001</v>
      </c>
      <c r="H853">
        <v>5.6680000000000001</v>
      </c>
    </row>
    <row r="854" spans="1:8" x14ac:dyDescent="0.3">
      <c r="A854">
        <v>6</v>
      </c>
      <c r="B854" t="s">
        <v>145</v>
      </c>
      <c r="C854">
        <v>1425603.65</v>
      </c>
      <c r="D854">
        <v>0</v>
      </c>
      <c r="E854">
        <v>70.81</v>
      </c>
      <c r="F854">
        <v>3.7210000000000001</v>
      </c>
      <c r="G854">
        <v>224.4017192</v>
      </c>
      <c r="H854">
        <v>5.6680000000000001</v>
      </c>
    </row>
    <row r="855" spans="1:8" x14ac:dyDescent="0.3">
      <c r="A855">
        <v>6</v>
      </c>
      <c r="B855" t="s">
        <v>146</v>
      </c>
      <c r="C855">
        <v>1369131.46</v>
      </c>
      <c r="D855">
        <v>0</v>
      </c>
      <c r="E855">
        <v>77.819999999999993</v>
      </c>
      <c r="F855">
        <v>3.6659999999999999</v>
      </c>
      <c r="G855">
        <v>224.60297059999999</v>
      </c>
      <c r="H855">
        <v>5.6680000000000001</v>
      </c>
    </row>
    <row r="856" spans="1:8" x14ac:dyDescent="0.3">
      <c r="A856">
        <v>6</v>
      </c>
      <c r="B856" t="s">
        <v>147</v>
      </c>
      <c r="C856">
        <v>1518177.71</v>
      </c>
      <c r="D856">
        <v>0</v>
      </c>
      <c r="E856">
        <v>70.84</v>
      </c>
      <c r="F856">
        <v>3.617</v>
      </c>
      <c r="G856">
        <v>224.80422200000001</v>
      </c>
      <c r="H856">
        <v>5.3289999999999997</v>
      </c>
    </row>
    <row r="857" spans="1:8" x14ac:dyDescent="0.3">
      <c r="A857">
        <v>6</v>
      </c>
      <c r="B857" t="s">
        <v>148</v>
      </c>
      <c r="C857">
        <v>1459396.84</v>
      </c>
      <c r="D857">
        <v>0</v>
      </c>
      <c r="E857">
        <v>65.430000000000007</v>
      </c>
      <c r="F857">
        <v>3.601</v>
      </c>
      <c r="G857">
        <v>225.00547330000001</v>
      </c>
      <c r="H857">
        <v>5.3289999999999997</v>
      </c>
    </row>
    <row r="858" spans="1:8" x14ac:dyDescent="0.3">
      <c r="A858">
        <v>6</v>
      </c>
      <c r="B858" t="s">
        <v>149</v>
      </c>
      <c r="C858">
        <v>1436883.99</v>
      </c>
      <c r="D858">
        <v>0</v>
      </c>
      <c r="E858">
        <v>69.680000000000007</v>
      </c>
      <c r="F858">
        <v>3.5939999999999999</v>
      </c>
      <c r="G858">
        <v>225.05010129999999</v>
      </c>
      <c r="H858">
        <v>5.3289999999999997</v>
      </c>
    </row>
    <row r="859" spans="1:8" x14ac:dyDescent="0.3">
      <c r="A859">
        <v>6</v>
      </c>
      <c r="B859" t="s">
        <v>150</v>
      </c>
      <c r="C859">
        <v>1431426.34</v>
      </c>
      <c r="D859">
        <v>0</v>
      </c>
      <c r="E859">
        <v>72.34</v>
      </c>
      <c r="F859">
        <v>3.5059999999999998</v>
      </c>
      <c r="G859">
        <v>225.0686254</v>
      </c>
      <c r="H859">
        <v>5.3289999999999997</v>
      </c>
    </row>
    <row r="860" spans="1:8" x14ac:dyDescent="0.3">
      <c r="A860">
        <v>7</v>
      </c>
      <c r="B860" t="s">
        <v>8</v>
      </c>
      <c r="C860">
        <v>496725.44</v>
      </c>
      <c r="D860">
        <v>0</v>
      </c>
      <c r="E860">
        <v>10.53</v>
      </c>
      <c r="F860">
        <v>2.58</v>
      </c>
      <c r="G860">
        <v>189.38169740000001</v>
      </c>
      <c r="H860">
        <v>9.0139999999999993</v>
      </c>
    </row>
    <row r="861" spans="1:8" x14ac:dyDescent="0.3">
      <c r="A861">
        <v>7</v>
      </c>
      <c r="B861" t="s">
        <v>9</v>
      </c>
      <c r="C861">
        <v>524104.92</v>
      </c>
      <c r="D861">
        <v>1</v>
      </c>
      <c r="E861">
        <v>25.9</v>
      </c>
      <c r="F861">
        <v>2.5720000000000001</v>
      </c>
      <c r="G861">
        <v>189.46427249999999</v>
      </c>
      <c r="H861">
        <v>9.0139999999999993</v>
      </c>
    </row>
    <row r="862" spans="1:8" x14ac:dyDescent="0.3">
      <c r="A862">
        <v>7</v>
      </c>
      <c r="B862" t="s">
        <v>10</v>
      </c>
      <c r="C862">
        <v>506760.54</v>
      </c>
      <c r="D862">
        <v>0</v>
      </c>
      <c r="E862">
        <v>27.28</v>
      </c>
      <c r="F862">
        <v>2.5499999999999998</v>
      </c>
      <c r="G862">
        <v>189.53409980000001</v>
      </c>
      <c r="H862">
        <v>9.0139999999999993</v>
      </c>
    </row>
    <row r="863" spans="1:8" x14ac:dyDescent="0.3">
      <c r="A863">
        <v>7</v>
      </c>
      <c r="B863" t="s">
        <v>11</v>
      </c>
      <c r="C863">
        <v>496083.24</v>
      </c>
      <c r="D863">
        <v>0</v>
      </c>
      <c r="E863">
        <v>24.91</v>
      </c>
      <c r="F863">
        <v>2.5859999999999999</v>
      </c>
      <c r="G863">
        <v>189.6018023</v>
      </c>
      <c r="H863">
        <v>9.0139999999999993</v>
      </c>
    </row>
    <row r="864" spans="1:8" x14ac:dyDescent="0.3">
      <c r="A864">
        <v>7</v>
      </c>
      <c r="B864" t="s">
        <v>12</v>
      </c>
      <c r="C864">
        <v>491419.55</v>
      </c>
      <c r="D864">
        <v>0</v>
      </c>
      <c r="E864">
        <v>35.86</v>
      </c>
      <c r="F864">
        <v>2.62</v>
      </c>
      <c r="G864">
        <v>189.66950489999999</v>
      </c>
      <c r="H864">
        <v>9.0139999999999993</v>
      </c>
    </row>
    <row r="865" spans="1:8" x14ac:dyDescent="0.3">
      <c r="A865">
        <v>7</v>
      </c>
      <c r="B865" t="s">
        <v>13</v>
      </c>
      <c r="C865">
        <v>480452.1</v>
      </c>
      <c r="D865">
        <v>0</v>
      </c>
      <c r="E865">
        <v>27.25</v>
      </c>
      <c r="F865">
        <v>2.6840000000000002</v>
      </c>
      <c r="G865">
        <v>189.73720750000001</v>
      </c>
      <c r="H865">
        <v>9.0139999999999993</v>
      </c>
    </row>
    <row r="866" spans="1:8" x14ac:dyDescent="0.3">
      <c r="A866">
        <v>7</v>
      </c>
      <c r="B866" t="s">
        <v>14</v>
      </c>
      <c r="C866">
        <v>574450.23</v>
      </c>
      <c r="D866">
        <v>0</v>
      </c>
      <c r="E866">
        <v>29.04</v>
      </c>
      <c r="F866">
        <v>2.6920000000000002</v>
      </c>
      <c r="G866">
        <v>189.734262</v>
      </c>
      <c r="H866">
        <v>9.0139999999999993</v>
      </c>
    </row>
    <row r="867" spans="1:8" x14ac:dyDescent="0.3">
      <c r="A867">
        <v>7</v>
      </c>
      <c r="B867" t="s">
        <v>15</v>
      </c>
      <c r="C867">
        <v>514731.6</v>
      </c>
      <c r="D867">
        <v>0</v>
      </c>
      <c r="E867">
        <v>23.33</v>
      </c>
      <c r="F867">
        <v>2.7170000000000001</v>
      </c>
      <c r="G867">
        <v>189.71954170000001</v>
      </c>
      <c r="H867">
        <v>9.0139999999999993</v>
      </c>
    </row>
    <row r="868" spans="1:8" x14ac:dyDescent="0.3">
      <c r="A868">
        <v>7</v>
      </c>
      <c r="B868" t="s">
        <v>16</v>
      </c>
      <c r="C868">
        <v>561145.14</v>
      </c>
      <c r="D868">
        <v>0</v>
      </c>
      <c r="E868">
        <v>38.26</v>
      </c>
      <c r="F868">
        <v>2.7250000000000001</v>
      </c>
      <c r="G868">
        <v>189.70482150000001</v>
      </c>
      <c r="H868">
        <v>8.9629999999999992</v>
      </c>
    </row>
    <row r="869" spans="1:8" x14ac:dyDescent="0.3">
      <c r="A869">
        <v>7</v>
      </c>
      <c r="B869" t="s">
        <v>17</v>
      </c>
      <c r="C869">
        <v>484263.25</v>
      </c>
      <c r="D869">
        <v>0</v>
      </c>
      <c r="E869">
        <v>33.79</v>
      </c>
      <c r="F869">
        <v>2.75</v>
      </c>
      <c r="G869">
        <v>189.69010119999999</v>
      </c>
      <c r="H869">
        <v>8.9629999999999992</v>
      </c>
    </row>
    <row r="870" spans="1:8" x14ac:dyDescent="0.3">
      <c r="A870">
        <v>7</v>
      </c>
      <c r="B870" t="s">
        <v>18</v>
      </c>
      <c r="C870">
        <v>406228.19</v>
      </c>
      <c r="D870">
        <v>0</v>
      </c>
      <c r="E870">
        <v>41.89</v>
      </c>
      <c r="F870">
        <v>2.7650000000000001</v>
      </c>
      <c r="G870">
        <v>189.66288449999999</v>
      </c>
      <c r="H870">
        <v>8.9629999999999992</v>
      </c>
    </row>
    <row r="871" spans="1:8" x14ac:dyDescent="0.3">
      <c r="A871">
        <v>7</v>
      </c>
      <c r="B871" t="s">
        <v>19</v>
      </c>
      <c r="C871">
        <v>404751.25</v>
      </c>
      <c r="D871">
        <v>0</v>
      </c>
      <c r="E871">
        <v>43.07</v>
      </c>
      <c r="F871">
        <v>2.7759999999999998</v>
      </c>
      <c r="G871">
        <v>189.6190057</v>
      </c>
      <c r="H871">
        <v>8.9629999999999992</v>
      </c>
    </row>
    <row r="872" spans="1:8" x14ac:dyDescent="0.3">
      <c r="A872">
        <v>7</v>
      </c>
      <c r="B872" t="s">
        <v>20</v>
      </c>
      <c r="C872">
        <v>373655.61</v>
      </c>
      <c r="D872">
        <v>0</v>
      </c>
      <c r="E872">
        <v>38.99</v>
      </c>
      <c r="F872">
        <v>2.766</v>
      </c>
      <c r="G872">
        <v>189.57512700000001</v>
      </c>
      <c r="H872">
        <v>8.9629999999999992</v>
      </c>
    </row>
    <row r="873" spans="1:8" x14ac:dyDescent="0.3">
      <c r="A873">
        <v>7</v>
      </c>
      <c r="B873" t="s">
        <v>21</v>
      </c>
      <c r="C873">
        <v>395453.83</v>
      </c>
      <c r="D873">
        <v>0</v>
      </c>
      <c r="E873">
        <v>40.07</v>
      </c>
      <c r="F873">
        <v>2.7709999999999999</v>
      </c>
      <c r="G873">
        <v>189.53124829999999</v>
      </c>
      <c r="H873">
        <v>8.9629999999999992</v>
      </c>
    </row>
    <row r="874" spans="1:8" x14ac:dyDescent="0.3">
      <c r="A874">
        <v>7</v>
      </c>
      <c r="B874" t="s">
        <v>22</v>
      </c>
      <c r="C874">
        <v>372673.61</v>
      </c>
      <c r="D874">
        <v>0</v>
      </c>
      <c r="E874">
        <v>41.41</v>
      </c>
      <c r="F874">
        <v>2.7879999999999998</v>
      </c>
      <c r="G874">
        <v>189.49041159999999</v>
      </c>
      <c r="H874">
        <v>8.9629999999999992</v>
      </c>
    </row>
    <row r="875" spans="1:8" x14ac:dyDescent="0.3">
      <c r="A875">
        <v>7</v>
      </c>
      <c r="B875" t="s">
        <v>23</v>
      </c>
      <c r="C875">
        <v>395195.65</v>
      </c>
      <c r="D875">
        <v>0</v>
      </c>
      <c r="E875">
        <v>46.6</v>
      </c>
      <c r="F875">
        <v>2.7759999999999998</v>
      </c>
      <c r="G875">
        <v>189.467827</v>
      </c>
      <c r="H875">
        <v>8.9629999999999992</v>
      </c>
    </row>
    <row r="876" spans="1:8" x14ac:dyDescent="0.3">
      <c r="A876">
        <v>7</v>
      </c>
      <c r="B876" t="s">
        <v>24</v>
      </c>
      <c r="C876">
        <v>442734.55</v>
      </c>
      <c r="D876">
        <v>0</v>
      </c>
      <c r="E876">
        <v>54.24</v>
      </c>
      <c r="F876">
        <v>2.7370000000000001</v>
      </c>
      <c r="G876">
        <v>189.44524250000001</v>
      </c>
      <c r="H876">
        <v>8.9629999999999992</v>
      </c>
    </row>
    <row r="877" spans="1:8" x14ac:dyDescent="0.3">
      <c r="A877">
        <v>7</v>
      </c>
      <c r="B877" t="s">
        <v>25</v>
      </c>
      <c r="C877">
        <v>509183.22</v>
      </c>
      <c r="D877">
        <v>0</v>
      </c>
      <c r="E877">
        <v>53.63</v>
      </c>
      <c r="F877">
        <v>2.7</v>
      </c>
      <c r="G877">
        <v>189.42265800000001</v>
      </c>
      <c r="H877">
        <v>8.9629999999999992</v>
      </c>
    </row>
    <row r="878" spans="1:8" x14ac:dyDescent="0.3">
      <c r="A878">
        <v>7</v>
      </c>
      <c r="B878" t="s">
        <v>26</v>
      </c>
      <c r="C878">
        <v>498580.87</v>
      </c>
      <c r="D878">
        <v>0</v>
      </c>
      <c r="E878">
        <v>63.59</v>
      </c>
      <c r="F878">
        <v>2.6840000000000002</v>
      </c>
      <c r="G878">
        <v>189.4000734</v>
      </c>
      <c r="H878">
        <v>8.9629999999999992</v>
      </c>
    </row>
    <row r="879" spans="1:8" x14ac:dyDescent="0.3">
      <c r="A879">
        <v>7</v>
      </c>
      <c r="B879" t="s">
        <v>27</v>
      </c>
      <c r="C879">
        <v>481144.09</v>
      </c>
      <c r="D879">
        <v>0</v>
      </c>
      <c r="E879">
        <v>52.7</v>
      </c>
      <c r="F879">
        <v>2.6739999999999999</v>
      </c>
      <c r="G879">
        <v>189.41852589999999</v>
      </c>
      <c r="H879">
        <v>8.9629999999999992</v>
      </c>
    </row>
    <row r="880" spans="1:8" x14ac:dyDescent="0.3">
      <c r="A880">
        <v>7</v>
      </c>
      <c r="B880" t="s">
        <v>28</v>
      </c>
      <c r="C880">
        <v>553714.87</v>
      </c>
      <c r="D880">
        <v>0</v>
      </c>
      <c r="E880">
        <v>59.94</v>
      </c>
      <c r="F880">
        <v>2.7149999999999999</v>
      </c>
      <c r="G880">
        <v>189.4533931</v>
      </c>
      <c r="H880">
        <v>8.9629999999999992</v>
      </c>
    </row>
    <row r="881" spans="1:8" x14ac:dyDescent="0.3">
      <c r="A881">
        <v>7</v>
      </c>
      <c r="B881" t="s">
        <v>29</v>
      </c>
      <c r="C881">
        <v>575570.77</v>
      </c>
      <c r="D881">
        <v>0</v>
      </c>
      <c r="E881">
        <v>61.31</v>
      </c>
      <c r="F881">
        <v>2.7280000000000002</v>
      </c>
      <c r="G881">
        <v>189.48826030000001</v>
      </c>
      <c r="H881">
        <v>9.0169999999999995</v>
      </c>
    </row>
    <row r="882" spans="1:8" x14ac:dyDescent="0.3">
      <c r="A882">
        <v>7</v>
      </c>
      <c r="B882" t="s">
        <v>30</v>
      </c>
      <c r="C882">
        <v>593462.34</v>
      </c>
      <c r="D882">
        <v>0</v>
      </c>
      <c r="E882">
        <v>58</v>
      </c>
      <c r="F882">
        <v>2.7109999999999999</v>
      </c>
      <c r="G882">
        <v>189.52312760000001</v>
      </c>
      <c r="H882">
        <v>9.0169999999999995</v>
      </c>
    </row>
    <row r="883" spans="1:8" x14ac:dyDescent="0.3">
      <c r="A883">
        <v>7</v>
      </c>
      <c r="B883" t="s">
        <v>31</v>
      </c>
      <c r="C883">
        <v>557166.35</v>
      </c>
      <c r="D883">
        <v>0</v>
      </c>
      <c r="E883">
        <v>62.19</v>
      </c>
      <c r="F883">
        <v>2.6989999999999998</v>
      </c>
      <c r="G883">
        <v>189.6125456</v>
      </c>
      <c r="H883">
        <v>9.0169999999999995</v>
      </c>
    </row>
    <row r="884" spans="1:8" x14ac:dyDescent="0.3">
      <c r="A884">
        <v>7</v>
      </c>
      <c r="B884" t="s">
        <v>32</v>
      </c>
      <c r="C884">
        <v>570231.21</v>
      </c>
      <c r="D884">
        <v>0</v>
      </c>
      <c r="E884">
        <v>64.64</v>
      </c>
      <c r="F884">
        <v>2.6909999999999998</v>
      </c>
      <c r="G884">
        <v>189.774698</v>
      </c>
      <c r="H884">
        <v>9.0169999999999995</v>
      </c>
    </row>
    <row r="885" spans="1:8" x14ac:dyDescent="0.3">
      <c r="A885">
        <v>7</v>
      </c>
      <c r="B885" t="s">
        <v>33</v>
      </c>
      <c r="C885">
        <v>603547.16</v>
      </c>
      <c r="D885">
        <v>0</v>
      </c>
      <c r="E885">
        <v>66.069999999999993</v>
      </c>
      <c r="F885">
        <v>2.69</v>
      </c>
      <c r="G885">
        <v>189.9368504</v>
      </c>
      <c r="H885">
        <v>9.0169999999999995</v>
      </c>
    </row>
    <row r="886" spans="1:8" x14ac:dyDescent="0.3">
      <c r="A886">
        <v>7</v>
      </c>
      <c r="B886" t="s">
        <v>34</v>
      </c>
      <c r="C886">
        <v>643854.17000000004</v>
      </c>
      <c r="D886">
        <v>0</v>
      </c>
      <c r="E886">
        <v>61.7</v>
      </c>
      <c r="F886">
        <v>2.69</v>
      </c>
      <c r="G886">
        <v>190.09900279999999</v>
      </c>
      <c r="H886">
        <v>9.0169999999999995</v>
      </c>
    </row>
    <row r="887" spans="1:8" x14ac:dyDescent="0.3">
      <c r="A887">
        <v>7</v>
      </c>
      <c r="B887" t="s">
        <v>35</v>
      </c>
      <c r="C887">
        <v>598185.4</v>
      </c>
      <c r="D887">
        <v>0</v>
      </c>
      <c r="E887">
        <v>60.13</v>
      </c>
      <c r="F887">
        <v>2.7229999999999999</v>
      </c>
      <c r="G887">
        <v>190.26115519999999</v>
      </c>
      <c r="H887">
        <v>9.0169999999999995</v>
      </c>
    </row>
    <row r="888" spans="1:8" x14ac:dyDescent="0.3">
      <c r="A888">
        <v>7</v>
      </c>
      <c r="B888" t="s">
        <v>36</v>
      </c>
      <c r="C888">
        <v>582353.17000000004</v>
      </c>
      <c r="D888">
        <v>0</v>
      </c>
      <c r="E888">
        <v>59.59</v>
      </c>
      <c r="F888">
        <v>2.7320000000000002</v>
      </c>
      <c r="G888">
        <v>190.29482369999999</v>
      </c>
      <c r="H888">
        <v>9.0169999999999995</v>
      </c>
    </row>
    <row r="889" spans="1:8" x14ac:dyDescent="0.3">
      <c r="A889">
        <v>7</v>
      </c>
      <c r="B889" t="s">
        <v>37</v>
      </c>
      <c r="C889">
        <v>554309.24</v>
      </c>
      <c r="D889">
        <v>0</v>
      </c>
      <c r="E889">
        <v>57.57</v>
      </c>
      <c r="F889">
        <v>2.7309999999999999</v>
      </c>
      <c r="G889">
        <v>190.3284922</v>
      </c>
      <c r="H889">
        <v>9.0169999999999995</v>
      </c>
    </row>
    <row r="890" spans="1:8" x14ac:dyDescent="0.3">
      <c r="A890">
        <v>7</v>
      </c>
      <c r="B890" t="s">
        <v>38</v>
      </c>
      <c r="C890">
        <v>532765.05000000005</v>
      </c>
      <c r="D890">
        <v>0</v>
      </c>
      <c r="E890">
        <v>49.84</v>
      </c>
      <c r="F890">
        <v>2.7730000000000001</v>
      </c>
      <c r="G890">
        <v>190.3621607</v>
      </c>
      <c r="H890">
        <v>9.0169999999999995</v>
      </c>
    </row>
    <row r="891" spans="1:8" x14ac:dyDescent="0.3">
      <c r="A891">
        <v>7</v>
      </c>
      <c r="B891" t="s">
        <v>39</v>
      </c>
      <c r="C891">
        <v>535769.31999999995</v>
      </c>
      <c r="D891">
        <v>1</v>
      </c>
      <c r="E891">
        <v>48.5</v>
      </c>
      <c r="F891">
        <v>2.78</v>
      </c>
      <c r="G891">
        <v>190.3958293</v>
      </c>
      <c r="H891">
        <v>9.0169999999999995</v>
      </c>
    </row>
    <row r="892" spans="1:8" x14ac:dyDescent="0.3">
      <c r="A892">
        <v>7</v>
      </c>
      <c r="B892" t="s">
        <v>40</v>
      </c>
      <c r="C892">
        <v>489408.53</v>
      </c>
      <c r="D892">
        <v>0</v>
      </c>
      <c r="E892">
        <v>48.56</v>
      </c>
      <c r="F892">
        <v>2.8</v>
      </c>
      <c r="G892">
        <v>190.46882869999999</v>
      </c>
      <c r="H892">
        <v>9.0169999999999995</v>
      </c>
    </row>
    <row r="893" spans="1:8" x14ac:dyDescent="0.3">
      <c r="A893">
        <v>7</v>
      </c>
      <c r="B893" t="s">
        <v>41</v>
      </c>
      <c r="C893">
        <v>488008.83</v>
      </c>
      <c r="D893">
        <v>0</v>
      </c>
      <c r="E893">
        <v>47.55</v>
      </c>
      <c r="F893">
        <v>2.7930000000000001</v>
      </c>
      <c r="G893">
        <v>190.5713264</v>
      </c>
      <c r="H893">
        <v>9.0169999999999995</v>
      </c>
    </row>
    <row r="894" spans="1:8" x14ac:dyDescent="0.3">
      <c r="A894">
        <v>7</v>
      </c>
      <c r="B894" t="s">
        <v>42</v>
      </c>
      <c r="C894">
        <v>448998.73</v>
      </c>
      <c r="D894">
        <v>0</v>
      </c>
      <c r="E894">
        <v>49.99</v>
      </c>
      <c r="F894">
        <v>2.7589999999999999</v>
      </c>
      <c r="G894">
        <v>190.67382409999999</v>
      </c>
      <c r="H894">
        <v>9.1370000000000005</v>
      </c>
    </row>
    <row r="895" spans="1:8" x14ac:dyDescent="0.3">
      <c r="A895">
        <v>7</v>
      </c>
      <c r="B895" t="s">
        <v>43</v>
      </c>
      <c r="C895">
        <v>480239.88</v>
      </c>
      <c r="D895">
        <v>0</v>
      </c>
      <c r="E895">
        <v>44.13</v>
      </c>
      <c r="F895">
        <v>2.7450000000000001</v>
      </c>
      <c r="G895">
        <v>190.77632180000001</v>
      </c>
      <c r="H895">
        <v>9.1370000000000005</v>
      </c>
    </row>
    <row r="896" spans="1:8" x14ac:dyDescent="0.3">
      <c r="A896">
        <v>7</v>
      </c>
      <c r="B896" t="s">
        <v>44</v>
      </c>
      <c r="C896">
        <v>463370.48</v>
      </c>
      <c r="D896">
        <v>0</v>
      </c>
      <c r="E896">
        <v>35.86</v>
      </c>
      <c r="F896">
        <v>2.762</v>
      </c>
      <c r="G896">
        <v>190.8623087</v>
      </c>
      <c r="H896">
        <v>9.1370000000000005</v>
      </c>
    </row>
    <row r="897" spans="1:8" x14ac:dyDescent="0.3">
      <c r="A897">
        <v>7</v>
      </c>
      <c r="B897" t="s">
        <v>45</v>
      </c>
      <c r="C897">
        <v>472450.81</v>
      </c>
      <c r="D897">
        <v>0</v>
      </c>
      <c r="E897">
        <v>36.840000000000003</v>
      </c>
      <c r="F897">
        <v>2.762</v>
      </c>
      <c r="G897">
        <v>190.9070184</v>
      </c>
      <c r="H897">
        <v>9.1370000000000005</v>
      </c>
    </row>
    <row r="898" spans="1:8" x14ac:dyDescent="0.3">
      <c r="A898">
        <v>7</v>
      </c>
      <c r="B898" t="s">
        <v>46</v>
      </c>
      <c r="C898">
        <v>465493.15</v>
      </c>
      <c r="D898">
        <v>0</v>
      </c>
      <c r="E898">
        <v>34.78</v>
      </c>
      <c r="F898">
        <v>2.7480000000000002</v>
      </c>
      <c r="G898">
        <v>190.951728</v>
      </c>
      <c r="H898">
        <v>9.1370000000000005</v>
      </c>
    </row>
    <row r="899" spans="1:8" x14ac:dyDescent="0.3">
      <c r="A899">
        <v>7</v>
      </c>
      <c r="B899" t="s">
        <v>47</v>
      </c>
      <c r="C899">
        <v>480512.44</v>
      </c>
      <c r="D899">
        <v>0</v>
      </c>
      <c r="E899">
        <v>49.44</v>
      </c>
      <c r="F899">
        <v>2.7290000000000001</v>
      </c>
      <c r="G899">
        <v>190.9964377</v>
      </c>
      <c r="H899">
        <v>9.1370000000000005</v>
      </c>
    </row>
    <row r="900" spans="1:8" x14ac:dyDescent="0.3">
      <c r="A900">
        <v>7</v>
      </c>
      <c r="B900" t="s">
        <v>48</v>
      </c>
      <c r="C900">
        <v>507584.29</v>
      </c>
      <c r="D900">
        <v>0</v>
      </c>
      <c r="E900">
        <v>22.12</v>
      </c>
      <c r="F900">
        <v>2.7370000000000001</v>
      </c>
      <c r="G900">
        <v>191.0411474</v>
      </c>
      <c r="H900">
        <v>9.1370000000000005</v>
      </c>
    </row>
    <row r="901" spans="1:8" x14ac:dyDescent="0.3">
      <c r="A901">
        <v>7</v>
      </c>
      <c r="B901" t="s">
        <v>49</v>
      </c>
      <c r="C901">
        <v>482528.36</v>
      </c>
      <c r="D901">
        <v>0</v>
      </c>
      <c r="E901">
        <v>25.56</v>
      </c>
      <c r="F901">
        <v>2.758</v>
      </c>
      <c r="G901">
        <v>191.03121719999999</v>
      </c>
      <c r="H901">
        <v>9.1370000000000005</v>
      </c>
    </row>
    <row r="902" spans="1:8" x14ac:dyDescent="0.3">
      <c r="A902">
        <v>7</v>
      </c>
      <c r="B902" t="s">
        <v>50</v>
      </c>
      <c r="C902">
        <v>835189.26</v>
      </c>
      <c r="D902">
        <v>1</v>
      </c>
      <c r="E902">
        <v>17.95</v>
      </c>
      <c r="F902">
        <v>2.742</v>
      </c>
      <c r="G902">
        <v>191.0121805</v>
      </c>
      <c r="H902">
        <v>9.1370000000000005</v>
      </c>
    </row>
    <row r="903" spans="1:8" x14ac:dyDescent="0.3">
      <c r="A903">
        <v>7</v>
      </c>
      <c r="B903" t="s">
        <v>51</v>
      </c>
      <c r="C903">
        <v>552811.62</v>
      </c>
      <c r="D903">
        <v>0</v>
      </c>
      <c r="E903">
        <v>21.88</v>
      </c>
      <c r="F903">
        <v>2.7120000000000002</v>
      </c>
      <c r="G903">
        <v>190.99314369999999</v>
      </c>
      <c r="H903">
        <v>9.1370000000000005</v>
      </c>
    </row>
    <row r="904" spans="1:8" x14ac:dyDescent="0.3">
      <c r="A904">
        <v>7</v>
      </c>
      <c r="B904" t="s">
        <v>52</v>
      </c>
      <c r="C904">
        <v>599730.06999999995</v>
      </c>
      <c r="D904">
        <v>0</v>
      </c>
      <c r="E904">
        <v>24.24</v>
      </c>
      <c r="F904">
        <v>2.7280000000000002</v>
      </c>
      <c r="G904">
        <v>190.97410690000001</v>
      </c>
      <c r="H904">
        <v>9.1370000000000005</v>
      </c>
    </row>
    <row r="905" spans="1:8" x14ac:dyDescent="0.3">
      <c r="A905">
        <v>7</v>
      </c>
      <c r="B905" t="s">
        <v>53</v>
      </c>
      <c r="C905">
        <v>716388.81</v>
      </c>
      <c r="D905">
        <v>0</v>
      </c>
      <c r="E905">
        <v>20.74</v>
      </c>
      <c r="F905">
        <v>2.778</v>
      </c>
      <c r="G905">
        <v>191.0303376</v>
      </c>
      <c r="H905">
        <v>9.1370000000000005</v>
      </c>
    </row>
    <row r="906" spans="1:8" x14ac:dyDescent="0.3">
      <c r="A906">
        <v>7</v>
      </c>
      <c r="B906" t="s">
        <v>54</v>
      </c>
      <c r="C906">
        <v>1045124.88</v>
      </c>
      <c r="D906">
        <v>0</v>
      </c>
      <c r="E906">
        <v>26.04</v>
      </c>
      <c r="F906">
        <v>2.7810000000000001</v>
      </c>
      <c r="G906">
        <v>191.14301889999999</v>
      </c>
      <c r="H906">
        <v>9.1370000000000005</v>
      </c>
    </row>
    <row r="907" spans="1:8" x14ac:dyDescent="0.3">
      <c r="A907">
        <v>7</v>
      </c>
      <c r="B907" t="s">
        <v>55</v>
      </c>
      <c r="C907">
        <v>729572.08</v>
      </c>
      <c r="D907">
        <v>1</v>
      </c>
      <c r="E907">
        <v>13.76</v>
      </c>
      <c r="F907">
        <v>2.8290000000000002</v>
      </c>
      <c r="G907">
        <v>191.25570020000001</v>
      </c>
      <c r="H907">
        <v>9.1370000000000005</v>
      </c>
    </row>
    <row r="908" spans="1:8" x14ac:dyDescent="0.3">
      <c r="A908">
        <v>7</v>
      </c>
      <c r="B908" t="s">
        <v>56</v>
      </c>
      <c r="C908">
        <v>661163.93999999994</v>
      </c>
      <c r="D908">
        <v>0</v>
      </c>
      <c r="E908">
        <v>10.09</v>
      </c>
      <c r="F908">
        <v>2.8820000000000001</v>
      </c>
      <c r="G908">
        <v>191.3683815</v>
      </c>
      <c r="H908">
        <v>8.8179999999999996</v>
      </c>
    </row>
    <row r="909" spans="1:8" x14ac:dyDescent="0.3">
      <c r="A909">
        <v>7</v>
      </c>
      <c r="B909" t="s">
        <v>57</v>
      </c>
      <c r="C909">
        <v>547384.9</v>
      </c>
      <c r="D909">
        <v>0</v>
      </c>
      <c r="E909">
        <v>11.32</v>
      </c>
      <c r="F909">
        <v>2.911</v>
      </c>
      <c r="G909">
        <v>191.47849389999999</v>
      </c>
      <c r="H909">
        <v>8.8179999999999996</v>
      </c>
    </row>
    <row r="910" spans="1:8" x14ac:dyDescent="0.3">
      <c r="A910">
        <v>7</v>
      </c>
      <c r="B910" t="s">
        <v>58</v>
      </c>
      <c r="C910">
        <v>521539.46</v>
      </c>
      <c r="D910">
        <v>0</v>
      </c>
      <c r="E910">
        <v>25.4</v>
      </c>
      <c r="F910">
        <v>2.9729999999999999</v>
      </c>
      <c r="G910">
        <v>191.57319240000001</v>
      </c>
      <c r="H910">
        <v>8.8179999999999996</v>
      </c>
    </row>
    <row r="911" spans="1:8" x14ac:dyDescent="0.3">
      <c r="A911">
        <v>7</v>
      </c>
      <c r="B911" t="s">
        <v>59</v>
      </c>
      <c r="C911">
        <v>513372.17</v>
      </c>
      <c r="D911">
        <v>0</v>
      </c>
      <c r="E911">
        <v>10.11</v>
      </c>
      <c r="F911">
        <v>3.008</v>
      </c>
      <c r="G911">
        <v>191.667891</v>
      </c>
      <c r="H911">
        <v>8.8179999999999996</v>
      </c>
    </row>
    <row r="912" spans="1:8" x14ac:dyDescent="0.3">
      <c r="A912">
        <v>7</v>
      </c>
      <c r="B912" t="s">
        <v>60</v>
      </c>
      <c r="C912">
        <v>558027.77</v>
      </c>
      <c r="D912">
        <v>0</v>
      </c>
      <c r="E912">
        <v>-2.06</v>
      </c>
      <c r="F912">
        <v>3.0110000000000001</v>
      </c>
      <c r="G912">
        <v>191.76258949999999</v>
      </c>
      <c r="H912">
        <v>8.8179999999999996</v>
      </c>
    </row>
    <row r="913" spans="1:8" x14ac:dyDescent="0.3">
      <c r="A913">
        <v>7</v>
      </c>
      <c r="B913" t="s">
        <v>61</v>
      </c>
      <c r="C913">
        <v>559903.13</v>
      </c>
      <c r="D913">
        <v>1</v>
      </c>
      <c r="E913">
        <v>10.24</v>
      </c>
      <c r="F913">
        <v>3.0369999999999999</v>
      </c>
      <c r="G913">
        <v>191.85728810000001</v>
      </c>
      <c r="H913">
        <v>8.8179999999999996</v>
      </c>
    </row>
    <row r="914" spans="1:8" x14ac:dyDescent="0.3">
      <c r="A914">
        <v>7</v>
      </c>
      <c r="B914" t="s">
        <v>62</v>
      </c>
      <c r="C914">
        <v>572387.47</v>
      </c>
      <c r="D914">
        <v>0</v>
      </c>
      <c r="E914">
        <v>17.3</v>
      </c>
      <c r="F914">
        <v>3.0510000000000002</v>
      </c>
      <c r="G914">
        <v>191.9178331</v>
      </c>
      <c r="H914">
        <v>8.8179999999999996</v>
      </c>
    </row>
    <row r="915" spans="1:8" x14ac:dyDescent="0.3">
      <c r="A915">
        <v>7</v>
      </c>
      <c r="B915" t="s">
        <v>63</v>
      </c>
      <c r="C915">
        <v>546690.84</v>
      </c>
      <c r="D915">
        <v>0</v>
      </c>
      <c r="E915">
        <v>17.46</v>
      </c>
      <c r="F915">
        <v>3.101</v>
      </c>
      <c r="G915">
        <v>191.9647167</v>
      </c>
      <c r="H915">
        <v>8.8179999999999996</v>
      </c>
    </row>
    <row r="916" spans="1:8" x14ac:dyDescent="0.3">
      <c r="A916">
        <v>7</v>
      </c>
      <c r="B916" t="s">
        <v>64</v>
      </c>
      <c r="C916">
        <v>551378.39</v>
      </c>
      <c r="D916">
        <v>0</v>
      </c>
      <c r="E916">
        <v>21.84</v>
      </c>
      <c r="F916">
        <v>3.2320000000000002</v>
      </c>
      <c r="G916">
        <v>192.01160039999999</v>
      </c>
      <c r="H916">
        <v>8.8179999999999996</v>
      </c>
    </row>
    <row r="917" spans="1:8" x14ac:dyDescent="0.3">
      <c r="A917">
        <v>7</v>
      </c>
      <c r="B917" t="s">
        <v>65</v>
      </c>
      <c r="C917">
        <v>558963.82999999996</v>
      </c>
      <c r="D917">
        <v>0</v>
      </c>
      <c r="E917">
        <v>20.7</v>
      </c>
      <c r="F917">
        <v>3.3719999999999999</v>
      </c>
      <c r="G917">
        <v>192.05848399999999</v>
      </c>
      <c r="H917">
        <v>8.8179999999999996</v>
      </c>
    </row>
    <row r="918" spans="1:8" x14ac:dyDescent="0.3">
      <c r="A918">
        <v>7</v>
      </c>
      <c r="B918" t="s">
        <v>66</v>
      </c>
      <c r="C918">
        <v>635014.68999999994</v>
      </c>
      <c r="D918">
        <v>0</v>
      </c>
      <c r="E918">
        <v>27.69</v>
      </c>
      <c r="F918">
        <v>3.4060000000000001</v>
      </c>
      <c r="G918">
        <v>192.12379809999999</v>
      </c>
      <c r="H918">
        <v>8.8179999999999996</v>
      </c>
    </row>
    <row r="919" spans="1:8" x14ac:dyDescent="0.3">
      <c r="A919">
        <v>7</v>
      </c>
      <c r="B919" t="s">
        <v>67</v>
      </c>
      <c r="C919">
        <v>559061.57999999996</v>
      </c>
      <c r="D919">
        <v>0</v>
      </c>
      <c r="E919">
        <v>25.69</v>
      </c>
      <c r="F919">
        <v>3.4140000000000001</v>
      </c>
      <c r="G919">
        <v>192.1964844</v>
      </c>
      <c r="H919">
        <v>8.8179999999999996</v>
      </c>
    </row>
    <row r="920" spans="1:8" x14ac:dyDescent="0.3">
      <c r="A920">
        <v>7</v>
      </c>
      <c r="B920" t="s">
        <v>68</v>
      </c>
      <c r="C920">
        <v>513409.67</v>
      </c>
      <c r="D920">
        <v>0</v>
      </c>
      <c r="E920">
        <v>24.83</v>
      </c>
      <c r="F920">
        <v>3.4609999999999999</v>
      </c>
      <c r="G920">
        <v>192.26917069999999</v>
      </c>
      <c r="H920">
        <v>8.5950000000000006</v>
      </c>
    </row>
    <row r="921" spans="1:8" x14ac:dyDescent="0.3">
      <c r="A921">
        <v>7</v>
      </c>
      <c r="B921" t="s">
        <v>69</v>
      </c>
      <c r="C921">
        <v>500552.16</v>
      </c>
      <c r="D921">
        <v>0</v>
      </c>
      <c r="E921">
        <v>30.64</v>
      </c>
      <c r="F921">
        <v>3.532</v>
      </c>
      <c r="G921">
        <v>192.3418571</v>
      </c>
      <c r="H921">
        <v>8.5950000000000006</v>
      </c>
    </row>
    <row r="922" spans="1:8" x14ac:dyDescent="0.3">
      <c r="A922">
        <v>7</v>
      </c>
      <c r="B922" t="s">
        <v>70</v>
      </c>
      <c r="C922">
        <v>423380.14</v>
      </c>
      <c r="D922">
        <v>0</v>
      </c>
      <c r="E922">
        <v>27.79</v>
      </c>
      <c r="F922">
        <v>3.6110000000000002</v>
      </c>
      <c r="G922">
        <v>192.42259540000001</v>
      </c>
      <c r="H922">
        <v>8.5950000000000006</v>
      </c>
    </row>
    <row r="923" spans="1:8" x14ac:dyDescent="0.3">
      <c r="A923">
        <v>7</v>
      </c>
      <c r="B923" t="s">
        <v>71</v>
      </c>
      <c r="C923">
        <v>466594.89</v>
      </c>
      <c r="D923">
        <v>0</v>
      </c>
      <c r="E923">
        <v>31.84</v>
      </c>
      <c r="F923">
        <v>3.6360000000000001</v>
      </c>
      <c r="G923">
        <v>192.5234638</v>
      </c>
      <c r="H923">
        <v>8.5950000000000006</v>
      </c>
    </row>
    <row r="924" spans="1:8" x14ac:dyDescent="0.3">
      <c r="A924">
        <v>7</v>
      </c>
      <c r="B924" t="s">
        <v>72</v>
      </c>
      <c r="C924">
        <v>410429.73</v>
      </c>
      <c r="D924">
        <v>0</v>
      </c>
      <c r="E924">
        <v>26.79</v>
      </c>
      <c r="F924">
        <v>3.6629999999999998</v>
      </c>
      <c r="G924">
        <v>192.6243322</v>
      </c>
      <c r="H924">
        <v>8.5950000000000006</v>
      </c>
    </row>
    <row r="925" spans="1:8" x14ac:dyDescent="0.3">
      <c r="A925">
        <v>7</v>
      </c>
      <c r="B925" t="s">
        <v>73</v>
      </c>
      <c r="C925">
        <v>407012.47</v>
      </c>
      <c r="D925">
        <v>0</v>
      </c>
      <c r="E925">
        <v>26.54</v>
      </c>
      <c r="F925">
        <v>3.7349999999999999</v>
      </c>
      <c r="G925">
        <v>192.72520059999999</v>
      </c>
      <c r="H925">
        <v>8.5950000000000006</v>
      </c>
    </row>
    <row r="926" spans="1:8" x14ac:dyDescent="0.3">
      <c r="A926">
        <v>7</v>
      </c>
      <c r="B926" t="s">
        <v>74</v>
      </c>
      <c r="C926">
        <v>414094.05</v>
      </c>
      <c r="D926">
        <v>0</v>
      </c>
      <c r="E926">
        <v>36.61</v>
      </c>
      <c r="F926">
        <v>3.7669999999999999</v>
      </c>
      <c r="G926">
        <v>192.82606899999999</v>
      </c>
      <c r="H926">
        <v>8.5950000000000006</v>
      </c>
    </row>
    <row r="927" spans="1:8" x14ac:dyDescent="0.3">
      <c r="A927">
        <v>7</v>
      </c>
      <c r="B927" t="s">
        <v>75</v>
      </c>
      <c r="C927">
        <v>424670.98</v>
      </c>
      <c r="D927">
        <v>0</v>
      </c>
      <c r="E927">
        <v>36.159999999999997</v>
      </c>
      <c r="F927">
        <v>3.8279999999999998</v>
      </c>
      <c r="G927">
        <v>192.83131700000001</v>
      </c>
      <c r="H927">
        <v>8.5950000000000006</v>
      </c>
    </row>
    <row r="928" spans="1:8" x14ac:dyDescent="0.3">
      <c r="A928">
        <v>7</v>
      </c>
      <c r="B928" t="s">
        <v>76</v>
      </c>
      <c r="C928">
        <v>457216.87</v>
      </c>
      <c r="D928">
        <v>0</v>
      </c>
      <c r="E928">
        <v>37.51</v>
      </c>
      <c r="F928">
        <v>3.7949999999999999</v>
      </c>
      <c r="G928">
        <v>192.8365651</v>
      </c>
      <c r="H928">
        <v>8.5950000000000006</v>
      </c>
    </row>
    <row r="929" spans="1:8" x14ac:dyDescent="0.3">
      <c r="A929">
        <v>7</v>
      </c>
      <c r="B929" t="s">
        <v>77</v>
      </c>
      <c r="C929">
        <v>542295.37</v>
      </c>
      <c r="D929">
        <v>0</v>
      </c>
      <c r="E929">
        <v>45.77</v>
      </c>
      <c r="F929">
        <v>3.7629999999999999</v>
      </c>
      <c r="G929">
        <v>192.8418131</v>
      </c>
      <c r="H929">
        <v>8.5950000000000006</v>
      </c>
    </row>
    <row r="930" spans="1:8" x14ac:dyDescent="0.3">
      <c r="A930">
        <v>7</v>
      </c>
      <c r="B930" t="s">
        <v>78</v>
      </c>
      <c r="C930">
        <v>621099.94999999995</v>
      </c>
      <c r="D930">
        <v>0</v>
      </c>
      <c r="E930">
        <v>53.3</v>
      </c>
      <c r="F930">
        <v>3.7349999999999999</v>
      </c>
      <c r="G930">
        <v>192.84706120000001</v>
      </c>
      <c r="H930">
        <v>8.5950000000000006</v>
      </c>
    </row>
    <row r="931" spans="1:8" x14ac:dyDescent="0.3">
      <c r="A931">
        <v>7</v>
      </c>
      <c r="B931" t="s">
        <v>79</v>
      </c>
      <c r="C931">
        <v>610991.35</v>
      </c>
      <c r="D931">
        <v>0</v>
      </c>
      <c r="E931">
        <v>48.79</v>
      </c>
      <c r="F931">
        <v>3.6970000000000001</v>
      </c>
      <c r="G931">
        <v>192.90347589999999</v>
      </c>
      <c r="H931">
        <v>8.5950000000000006</v>
      </c>
    </row>
    <row r="932" spans="1:8" x14ac:dyDescent="0.3">
      <c r="A932">
        <v>7</v>
      </c>
      <c r="B932" t="s">
        <v>80</v>
      </c>
      <c r="C932">
        <v>640043.97</v>
      </c>
      <c r="D932">
        <v>0</v>
      </c>
      <c r="E932">
        <v>46.85</v>
      </c>
      <c r="F932">
        <v>3.661</v>
      </c>
      <c r="G932">
        <v>192.9982655</v>
      </c>
      <c r="H932">
        <v>8.5950000000000006</v>
      </c>
    </row>
    <row r="933" spans="1:8" x14ac:dyDescent="0.3">
      <c r="A933">
        <v>7</v>
      </c>
      <c r="B933" t="s">
        <v>81</v>
      </c>
      <c r="C933">
        <v>704344.21</v>
      </c>
      <c r="D933">
        <v>0</v>
      </c>
      <c r="E933">
        <v>58.54</v>
      </c>
      <c r="F933">
        <v>3.597</v>
      </c>
      <c r="G933">
        <v>193.09305520000001</v>
      </c>
      <c r="H933">
        <v>8.6219999999999999</v>
      </c>
    </row>
    <row r="934" spans="1:8" x14ac:dyDescent="0.3">
      <c r="A934">
        <v>7</v>
      </c>
      <c r="B934" t="s">
        <v>82</v>
      </c>
      <c r="C934">
        <v>761793.94</v>
      </c>
      <c r="D934">
        <v>0</v>
      </c>
      <c r="E934">
        <v>59.08</v>
      </c>
      <c r="F934">
        <v>3.54</v>
      </c>
      <c r="G934">
        <v>193.18784479999999</v>
      </c>
      <c r="H934">
        <v>8.6219999999999999</v>
      </c>
    </row>
    <row r="935" spans="1:8" x14ac:dyDescent="0.3">
      <c r="A935">
        <v>7</v>
      </c>
      <c r="B935" t="s">
        <v>83</v>
      </c>
      <c r="C935">
        <v>642748.21</v>
      </c>
      <c r="D935">
        <v>0</v>
      </c>
      <c r="E935">
        <v>54.37</v>
      </c>
      <c r="F935">
        <v>3.532</v>
      </c>
      <c r="G935">
        <v>193.3125484</v>
      </c>
      <c r="H935">
        <v>8.6219999999999999</v>
      </c>
    </row>
    <row r="936" spans="1:8" x14ac:dyDescent="0.3">
      <c r="A936">
        <v>7</v>
      </c>
      <c r="B936" t="s">
        <v>84</v>
      </c>
      <c r="C936">
        <v>688043.96</v>
      </c>
      <c r="D936">
        <v>0</v>
      </c>
      <c r="E936">
        <v>56.22</v>
      </c>
      <c r="F936">
        <v>3.5449999999999999</v>
      </c>
      <c r="G936">
        <v>193.51203670000001</v>
      </c>
      <c r="H936">
        <v>8.6219999999999999</v>
      </c>
    </row>
    <row r="937" spans="1:8" x14ac:dyDescent="0.3">
      <c r="A937">
        <v>7</v>
      </c>
      <c r="B937" t="s">
        <v>85</v>
      </c>
      <c r="C937">
        <v>653382.62</v>
      </c>
      <c r="D937">
        <v>0</v>
      </c>
      <c r="E937">
        <v>56.66</v>
      </c>
      <c r="F937">
        <v>3.5470000000000002</v>
      </c>
      <c r="G937">
        <v>193.71152499999999</v>
      </c>
      <c r="H937">
        <v>8.6219999999999999</v>
      </c>
    </row>
    <row r="938" spans="1:8" x14ac:dyDescent="0.3">
      <c r="A938">
        <v>7</v>
      </c>
      <c r="B938" t="s">
        <v>86</v>
      </c>
      <c r="C938">
        <v>695392.84</v>
      </c>
      <c r="D938">
        <v>0</v>
      </c>
      <c r="E938">
        <v>55.91</v>
      </c>
      <c r="F938">
        <v>3.5539999999999998</v>
      </c>
      <c r="G938">
        <v>193.91101330000001</v>
      </c>
      <c r="H938">
        <v>8.6219999999999999</v>
      </c>
    </row>
    <row r="939" spans="1:8" x14ac:dyDescent="0.3">
      <c r="A939">
        <v>7</v>
      </c>
      <c r="B939" t="s">
        <v>87</v>
      </c>
      <c r="C939">
        <v>670670.46</v>
      </c>
      <c r="D939">
        <v>0</v>
      </c>
      <c r="E939">
        <v>54.56</v>
      </c>
      <c r="F939">
        <v>3.5419999999999998</v>
      </c>
      <c r="G939">
        <v>194.11050169999999</v>
      </c>
      <c r="H939">
        <v>8.6219999999999999</v>
      </c>
    </row>
    <row r="940" spans="1:8" x14ac:dyDescent="0.3">
      <c r="A940">
        <v>7</v>
      </c>
      <c r="B940" t="s">
        <v>88</v>
      </c>
      <c r="C940">
        <v>645156.21</v>
      </c>
      <c r="D940">
        <v>0</v>
      </c>
      <c r="E940">
        <v>56.06</v>
      </c>
      <c r="F940">
        <v>3.4990000000000001</v>
      </c>
      <c r="G940">
        <v>194.25006339999999</v>
      </c>
      <c r="H940">
        <v>8.6219999999999999</v>
      </c>
    </row>
    <row r="941" spans="1:8" x14ac:dyDescent="0.3">
      <c r="A941">
        <v>7</v>
      </c>
      <c r="B941" t="s">
        <v>89</v>
      </c>
      <c r="C941">
        <v>629994.47</v>
      </c>
      <c r="D941">
        <v>0</v>
      </c>
      <c r="E941">
        <v>57.6</v>
      </c>
      <c r="F941">
        <v>3.4849999999999999</v>
      </c>
      <c r="G941">
        <v>194.37963740000001</v>
      </c>
      <c r="H941">
        <v>8.6219999999999999</v>
      </c>
    </row>
    <row r="942" spans="1:8" x14ac:dyDescent="0.3">
      <c r="A942">
        <v>7</v>
      </c>
      <c r="B942" t="s">
        <v>90</v>
      </c>
      <c r="C942">
        <v>592355.24</v>
      </c>
      <c r="D942">
        <v>0</v>
      </c>
      <c r="E942">
        <v>53.4</v>
      </c>
      <c r="F942">
        <v>3.5110000000000001</v>
      </c>
      <c r="G942">
        <v>194.5092113</v>
      </c>
      <c r="H942">
        <v>8.6219999999999999</v>
      </c>
    </row>
    <row r="943" spans="1:8" x14ac:dyDescent="0.3">
      <c r="A943">
        <v>7</v>
      </c>
      <c r="B943" t="s">
        <v>91</v>
      </c>
      <c r="C943">
        <v>613135.23</v>
      </c>
      <c r="D943">
        <v>1</v>
      </c>
      <c r="E943">
        <v>45.61</v>
      </c>
      <c r="F943">
        <v>3.5659999999999998</v>
      </c>
      <c r="G943">
        <v>194.6387853</v>
      </c>
      <c r="H943">
        <v>8.6219999999999999</v>
      </c>
    </row>
    <row r="944" spans="1:8" x14ac:dyDescent="0.3">
      <c r="A944">
        <v>7</v>
      </c>
      <c r="B944" t="s">
        <v>92</v>
      </c>
      <c r="C944">
        <v>558981.44999999995</v>
      </c>
      <c r="D944">
        <v>0</v>
      </c>
      <c r="E944">
        <v>43.67</v>
      </c>
      <c r="F944">
        <v>3.5960000000000001</v>
      </c>
      <c r="G944">
        <v>194.7419707</v>
      </c>
      <c r="H944">
        <v>8.6219999999999999</v>
      </c>
    </row>
    <row r="945" spans="1:8" x14ac:dyDescent="0.3">
      <c r="A945">
        <v>7</v>
      </c>
      <c r="B945" t="s">
        <v>93</v>
      </c>
      <c r="C945">
        <v>536144.81000000006</v>
      </c>
      <c r="D945">
        <v>0</v>
      </c>
      <c r="E945">
        <v>43.67</v>
      </c>
      <c r="F945">
        <v>3.581</v>
      </c>
      <c r="G945">
        <v>194.8099713</v>
      </c>
      <c r="H945">
        <v>8.6219999999999999</v>
      </c>
    </row>
    <row r="946" spans="1:8" x14ac:dyDescent="0.3">
      <c r="A946">
        <v>7</v>
      </c>
      <c r="B946" t="s">
        <v>94</v>
      </c>
      <c r="C946">
        <v>488880.26</v>
      </c>
      <c r="D946">
        <v>0</v>
      </c>
      <c r="E946">
        <v>47.34</v>
      </c>
      <c r="F946">
        <v>3.5379999999999998</v>
      </c>
      <c r="G946">
        <v>194.87797180000001</v>
      </c>
      <c r="H946">
        <v>8.6219999999999999</v>
      </c>
    </row>
    <row r="947" spans="1:8" x14ac:dyDescent="0.3">
      <c r="A947">
        <v>7</v>
      </c>
      <c r="B947" t="s">
        <v>95</v>
      </c>
      <c r="C947">
        <v>525866.36</v>
      </c>
      <c r="D947">
        <v>0</v>
      </c>
      <c r="E947">
        <v>40.65</v>
      </c>
      <c r="F947">
        <v>3.4980000000000002</v>
      </c>
      <c r="G947">
        <v>194.94597239999999</v>
      </c>
      <c r="H947">
        <v>8.5129999999999999</v>
      </c>
    </row>
    <row r="948" spans="1:8" x14ac:dyDescent="0.3">
      <c r="A948">
        <v>7</v>
      </c>
      <c r="B948" t="s">
        <v>96</v>
      </c>
      <c r="C948">
        <v>501959.19</v>
      </c>
      <c r="D948">
        <v>0</v>
      </c>
      <c r="E948">
        <v>32.65</v>
      </c>
      <c r="F948">
        <v>3.4910000000000001</v>
      </c>
      <c r="G948">
        <v>195.0261012</v>
      </c>
      <c r="H948">
        <v>8.5129999999999999</v>
      </c>
    </row>
    <row r="949" spans="1:8" x14ac:dyDescent="0.3">
      <c r="A949">
        <v>7</v>
      </c>
      <c r="B949" t="s">
        <v>97</v>
      </c>
      <c r="C949">
        <v>558691.43000000005</v>
      </c>
      <c r="D949">
        <v>0</v>
      </c>
      <c r="E949">
        <v>37.49</v>
      </c>
      <c r="F949">
        <v>3.548</v>
      </c>
      <c r="G949">
        <v>195.17899940000001</v>
      </c>
      <c r="H949">
        <v>8.5129999999999999</v>
      </c>
    </row>
    <row r="950" spans="1:8" x14ac:dyDescent="0.3">
      <c r="A950">
        <v>7</v>
      </c>
      <c r="B950" t="s">
        <v>98</v>
      </c>
      <c r="C950">
        <v>527339.52000000002</v>
      </c>
      <c r="D950">
        <v>0</v>
      </c>
      <c r="E950">
        <v>28.82</v>
      </c>
      <c r="F950">
        <v>3.55</v>
      </c>
      <c r="G950">
        <v>195.33189770000001</v>
      </c>
      <c r="H950">
        <v>8.5129999999999999</v>
      </c>
    </row>
    <row r="951" spans="1:8" x14ac:dyDescent="0.3">
      <c r="A951">
        <v>7</v>
      </c>
      <c r="B951" t="s">
        <v>99</v>
      </c>
      <c r="C951">
        <v>564536.01</v>
      </c>
      <c r="D951">
        <v>0</v>
      </c>
      <c r="E951">
        <v>23.41</v>
      </c>
      <c r="F951">
        <v>3.5270000000000001</v>
      </c>
      <c r="G951">
        <v>195.48479589999999</v>
      </c>
      <c r="H951">
        <v>8.5129999999999999</v>
      </c>
    </row>
    <row r="952" spans="1:8" x14ac:dyDescent="0.3">
      <c r="A952">
        <v>7</v>
      </c>
      <c r="B952" t="s">
        <v>100</v>
      </c>
      <c r="C952">
        <v>556015.59</v>
      </c>
      <c r="D952">
        <v>0</v>
      </c>
      <c r="E952">
        <v>19.53</v>
      </c>
      <c r="F952">
        <v>3.5049999999999999</v>
      </c>
      <c r="G952">
        <v>195.6376941</v>
      </c>
      <c r="H952">
        <v>8.5129999999999999</v>
      </c>
    </row>
    <row r="953" spans="1:8" x14ac:dyDescent="0.3">
      <c r="A953">
        <v>7</v>
      </c>
      <c r="B953" t="s">
        <v>101</v>
      </c>
      <c r="C953">
        <v>539826.56000000006</v>
      </c>
      <c r="D953">
        <v>0</v>
      </c>
      <c r="E953">
        <v>29.53</v>
      </c>
      <c r="F953">
        <v>3.4790000000000001</v>
      </c>
      <c r="G953">
        <v>195.7184713</v>
      </c>
      <c r="H953">
        <v>8.5129999999999999</v>
      </c>
    </row>
    <row r="954" spans="1:8" x14ac:dyDescent="0.3">
      <c r="A954">
        <v>7</v>
      </c>
      <c r="B954" t="s">
        <v>102</v>
      </c>
      <c r="C954">
        <v>949075.87</v>
      </c>
      <c r="D954">
        <v>1</v>
      </c>
      <c r="E954">
        <v>27.6</v>
      </c>
      <c r="F954">
        <v>3.4239999999999999</v>
      </c>
      <c r="G954">
        <v>195.7704</v>
      </c>
      <c r="H954">
        <v>8.5129999999999999</v>
      </c>
    </row>
    <row r="955" spans="1:8" x14ac:dyDescent="0.3">
      <c r="A955">
        <v>7</v>
      </c>
      <c r="B955" t="s">
        <v>103</v>
      </c>
      <c r="C955">
        <v>591907.88</v>
      </c>
      <c r="D955">
        <v>0</v>
      </c>
      <c r="E955">
        <v>20.38</v>
      </c>
      <c r="F955">
        <v>3.3780000000000001</v>
      </c>
      <c r="G955">
        <v>195.82232870000001</v>
      </c>
      <c r="H955">
        <v>8.5129999999999999</v>
      </c>
    </row>
    <row r="956" spans="1:8" x14ac:dyDescent="0.3">
      <c r="A956">
        <v>7</v>
      </c>
      <c r="B956" t="s">
        <v>104</v>
      </c>
      <c r="C956">
        <v>653845.44999999995</v>
      </c>
      <c r="D956">
        <v>0</v>
      </c>
      <c r="E956">
        <v>11.17</v>
      </c>
      <c r="F956">
        <v>3.331</v>
      </c>
      <c r="G956">
        <v>195.8742575</v>
      </c>
      <c r="H956">
        <v>8.5129999999999999</v>
      </c>
    </row>
    <row r="957" spans="1:8" x14ac:dyDescent="0.3">
      <c r="A957">
        <v>7</v>
      </c>
      <c r="B957" t="s">
        <v>105</v>
      </c>
      <c r="C957">
        <v>720242.19</v>
      </c>
      <c r="D957">
        <v>0</v>
      </c>
      <c r="E957">
        <v>15.2</v>
      </c>
      <c r="F957">
        <v>3.266</v>
      </c>
      <c r="G957">
        <v>195.98416850000001</v>
      </c>
      <c r="H957">
        <v>8.5129999999999999</v>
      </c>
    </row>
    <row r="958" spans="1:8" x14ac:dyDescent="0.3">
      <c r="A958">
        <v>7</v>
      </c>
      <c r="B958" t="s">
        <v>106</v>
      </c>
      <c r="C958">
        <v>1059715.27</v>
      </c>
      <c r="D958">
        <v>0</v>
      </c>
      <c r="E958">
        <v>12.19</v>
      </c>
      <c r="F958">
        <v>3.173</v>
      </c>
      <c r="G958">
        <v>196.17138929999999</v>
      </c>
      <c r="H958">
        <v>8.5129999999999999</v>
      </c>
    </row>
    <row r="959" spans="1:8" x14ac:dyDescent="0.3">
      <c r="A959">
        <v>7</v>
      </c>
      <c r="B959" t="s">
        <v>107</v>
      </c>
      <c r="C959">
        <v>815915.52000000002</v>
      </c>
      <c r="D959">
        <v>1</v>
      </c>
      <c r="E959">
        <v>15.56</v>
      </c>
      <c r="F959">
        <v>3.1190000000000002</v>
      </c>
      <c r="G959">
        <v>196.35861009999999</v>
      </c>
      <c r="H959">
        <v>8.5129999999999999</v>
      </c>
    </row>
    <row r="960" spans="1:8" x14ac:dyDescent="0.3">
      <c r="A960">
        <v>7</v>
      </c>
      <c r="B960" t="s">
        <v>108</v>
      </c>
      <c r="C960">
        <v>713117.66</v>
      </c>
      <c r="D960">
        <v>0</v>
      </c>
      <c r="E960">
        <v>18.670000000000002</v>
      </c>
      <c r="F960">
        <v>3.0950000000000002</v>
      </c>
      <c r="G960">
        <v>196.5458309</v>
      </c>
      <c r="H960">
        <v>8.2560000000000002</v>
      </c>
    </row>
    <row r="961" spans="1:8" x14ac:dyDescent="0.3">
      <c r="A961">
        <v>7</v>
      </c>
      <c r="B961" t="s">
        <v>109</v>
      </c>
      <c r="C961">
        <v>593875.46</v>
      </c>
      <c r="D961">
        <v>0</v>
      </c>
      <c r="E961">
        <v>7.46</v>
      </c>
      <c r="F961">
        <v>3.077</v>
      </c>
      <c r="G961">
        <v>196.7330517</v>
      </c>
      <c r="H961">
        <v>8.2560000000000002</v>
      </c>
    </row>
    <row r="962" spans="1:8" x14ac:dyDescent="0.3">
      <c r="A962">
        <v>7</v>
      </c>
      <c r="B962" t="s">
        <v>110</v>
      </c>
      <c r="C962">
        <v>578002.85</v>
      </c>
      <c r="D962">
        <v>0</v>
      </c>
      <c r="E962">
        <v>27.41</v>
      </c>
      <c r="F962">
        <v>3.0550000000000002</v>
      </c>
      <c r="G962">
        <v>196.77966520000001</v>
      </c>
      <c r="H962">
        <v>8.2560000000000002</v>
      </c>
    </row>
    <row r="963" spans="1:8" x14ac:dyDescent="0.3">
      <c r="A963">
        <v>7</v>
      </c>
      <c r="B963" t="s">
        <v>111</v>
      </c>
      <c r="C963">
        <v>541037.98</v>
      </c>
      <c r="D963">
        <v>0</v>
      </c>
      <c r="E963">
        <v>26.9</v>
      </c>
      <c r="F963">
        <v>3.0379999999999998</v>
      </c>
      <c r="G963">
        <v>196.82627859999999</v>
      </c>
      <c r="H963">
        <v>8.2560000000000002</v>
      </c>
    </row>
    <row r="964" spans="1:8" x14ac:dyDescent="0.3">
      <c r="A964">
        <v>7</v>
      </c>
      <c r="B964" t="s">
        <v>112</v>
      </c>
      <c r="C964">
        <v>580453.31999999995</v>
      </c>
      <c r="D964">
        <v>0</v>
      </c>
      <c r="E964">
        <v>22.2</v>
      </c>
      <c r="F964">
        <v>3.0310000000000001</v>
      </c>
      <c r="G964">
        <v>196.8728921</v>
      </c>
      <c r="H964">
        <v>8.2560000000000002</v>
      </c>
    </row>
    <row r="965" spans="1:8" x14ac:dyDescent="0.3">
      <c r="A965">
        <v>7</v>
      </c>
      <c r="B965" t="s">
        <v>113</v>
      </c>
      <c r="C965">
        <v>563460.77</v>
      </c>
      <c r="D965">
        <v>1</v>
      </c>
      <c r="E965">
        <v>18.79</v>
      </c>
      <c r="F965">
        <v>3.1030000000000002</v>
      </c>
      <c r="G965">
        <v>196.91950560000001</v>
      </c>
      <c r="H965">
        <v>8.2560000000000002</v>
      </c>
    </row>
    <row r="966" spans="1:8" x14ac:dyDescent="0.3">
      <c r="A966">
        <v>7</v>
      </c>
      <c r="B966" t="s">
        <v>114</v>
      </c>
      <c r="C966">
        <v>620908.18000000005</v>
      </c>
      <c r="D966">
        <v>0</v>
      </c>
      <c r="E966">
        <v>27.03</v>
      </c>
      <c r="F966">
        <v>3.113</v>
      </c>
      <c r="G966">
        <v>196.9432711</v>
      </c>
      <c r="H966">
        <v>8.2560000000000002</v>
      </c>
    </row>
    <row r="967" spans="1:8" x14ac:dyDescent="0.3">
      <c r="A967">
        <v>7</v>
      </c>
      <c r="B967" t="s">
        <v>115</v>
      </c>
      <c r="C967">
        <v>603041.14</v>
      </c>
      <c r="D967">
        <v>0</v>
      </c>
      <c r="E967">
        <v>24.41</v>
      </c>
      <c r="F967">
        <v>3.129</v>
      </c>
      <c r="G967">
        <v>196.9499007</v>
      </c>
      <c r="H967">
        <v>8.2560000000000002</v>
      </c>
    </row>
    <row r="968" spans="1:8" x14ac:dyDescent="0.3">
      <c r="A968">
        <v>7</v>
      </c>
      <c r="B968" t="s">
        <v>116</v>
      </c>
      <c r="C968">
        <v>551058.13</v>
      </c>
      <c r="D968">
        <v>0</v>
      </c>
      <c r="E968">
        <v>21.64</v>
      </c>
      <c r="F968">
        <v>3.1909999999999998</v>
      </c>
      <c r="G968">
        <v>196.9565303</v>
      </c>
      <c r="H968">
        <v>8.2560000000000002</v>
      </c>
    </row>
    <row r="969" spans="1:8" x14ac:dyDescent="0.3">
      <c r="A969">
        <v>7</v>
      </c>
      <c r="B969" t="s">
        <v>117</v>
      </c>
      <c r="C969">
        <v>579166.5</v>
      </c>
      <c r="D969">
        <v>0</v>
      </c>
      <c r="E969">
        <v>30.1</v>
      </c>
      <c r="F969">
        <v>3.286</v>
      </c>
      <c r="G969">
        <v>196.96315989999999</v>
      </c>
      <c r="H969">
        <v>8.2560000000000002</v>
      </c>
    </row>
    <row r="970" spans="1:8" x14ac:dyDescent="0.3">
      <c r="A970">
        <v>7</v>
      </c>
      <c r="B970" t="s">
        <v>118</v>
      </c>
      <c r="C970">
        <v>669205.73</v>
      </c>
      <c r="D970">
        <v>0</v>
      </c>
      <c r="E970">
        <v>37.29</v>
      </c>
      <c r="F970">
        <v>3.4860000000000002</v>
      </c>
      <c r="G970">
        <v>197.0457208</v>
      </c>
      <c r="H970">
        <v>8.2560000000000002</v>
      </c>
    </row>
    <row r="971" spans="1:8" x14ac:dyDescent="0.3">
      <c r="A971">
        <v>7</v>
      </c>
      <c r="B971" t="s">
        <v>119</v>
      </c>
      <c r="C971">
        <v>615997.29</v>
      </c>
      <c r="D971">
        <v>0</v>
      </c>
      <c r="E971">
        <v>35.06</v>
      </c>
      <c r="F971">
        <v>3.6640000000000001</v>
      </c>
      <c r="G971">
        <v>197.22952340000001</v>
      </c>
      <c r="H971">
        <v>8.2560000000000002</v>
      </c>
    </row>
    <row r="972" spans="1:8" x14ac:dyDescent="0.3">
      <c r="A972">
        <v>7</v>
      </c>
      <c r="B972" t="s">
        <v>120</v>
      </c>
      <c r="C972">
        <v>583322.19999999995</v>
      </c>
      <c r="D972">
        <v>0</v>
      </c>
      <c r="E972">
        <v>44.99</v>
      </c>
      <c r="F972">
        <v>3.75</v>
      </c>
      <c r="G972">
        <v>197.41332589999999</v>
      </c>
      <c r="H972">
        <v>8.2560000000000002</v>
      </c>
    </row>
    <row r="973" spans="1:8" x14ac:dyDescent="0.3">
      <c r="A973">
        <v>7</v>
      </c>
      <c r="B973" t="s">
        <v>121</v>
      </c>
      <c r="C973">
        <v>621425.98</v>
      </c>
      <c r="D973">
        <v>0</v>
      </c>
      <c r="E973">
        <v>44.29</v>
      </c>
      <c r="F973">
        <v>3.8540000000000001</v>
      </c>
      <c r="G973">
        <v>197.5971285</v>
      </c>
      <c r="H973">
        <v>8.09</v>
      </c>
    </row>
    <row r="974" spans="1:8" x14ac:dyDescent="0.3">
      <c r="A974">
        <v>7</v>
      </c>
      <c r="B974" t="s">
        <v>122</v>
      </c>
      <c r="C974">
        <v>517420.23</v>
      </c>
      <c r="D974">
        <v>0</v>
      </c>
      <c r="E974">
        <v>41.43</v>
      </c>
      <c r="F974">
        <v>3.9009999999999998</v>
      </c>
      <c r="G974">
        <v>197.78093100000001</v>
      </c>
      <c r="H974">
        <v>8.09</v>
      </c>
    </row>
    <row r="975" spans="1:8" x14ac:dyDescent="0.3">
      <c r="A975">
        <v>7</v>
      </c>
      <c r="B975" t="s">
        <v>123</v>
      </c>
      <c r="C975">
        <v>457340.06</v>
      </c>
      <c r="D975">
        <v>0</v>
      </c>
      <c r="E975">
        <v>39.299999999999997</v>
      </c>
      <c r="F975">
        <v>3.9359999999999999</v>
      </c>
      <c r="G975">
        <v>197.72273849999999</v>
      </c>
      <c r="H975">
        <v>8.09</v>
      </c>
    </row>
    <row r="976" spans="1:8" x14ac:dyDescent="0.3">
      <c r="A976">
        <v>7</v>
      </c>
      <c r="B976" t="s">
        <v>124</v>
      </c>
      <c r="C976">
        <v>467827.75</v>
      </c>
      <c r="D976">
        <v>0</v>
      </c>
      <c r="E976">
        <v>51.49</v>
      </c>
      <c r="F976">
        <v>3.927</v>
      </c>
      <c r="G976">
        <v>197.664546</v>
      </c>
      <c r="H976">
        <v>8.09</v>
      </c>
    </row>
    <row r="977" spans="1:8" x14ac:dyDescent="0.3">
      <c r="A977">
        <v>7</v>
      </c>
      <c r="B977" t="s">
        <v>125</v>
      </c>
      <c r="C977">
        <v>465198.89</v>
      </c>
      <c r="D977">
        <v>0</v>
      </c>
      <c r="E977">
        <v>45.38</v>
      </c>
      <c r="F977">
        <v>3.903</v>
      </c>
      <c r="G977">
        <v>197.60635339999999</v>
      </c>
      <c r="H977">
        <v>8.09</v>
      </c>
    </row>
    <row r="978" spans="1:8" x14ac:dyDescent="0.3">
      <c r="A978">
        <v>7</v>
      </c>
      <c r="B978" t="s">
        <v>126</v>
      </c>
      <c r="C978">
        <v>460397.41</v>
      </c>
      <c r="D978">
        <v>0</v>
      </c>
      <c r="E978">
        <v>48.54</v>
      </c>
      <c r="F978">
        <v>3.87</v>
      </c>
      <c r="G978">
        <v>197.5481609</v>
      </c>
      <c r="H978">
        <v>8.09</v>
      </c>
    </row>
    <row r="979" spans="1:8" x14ac:dyDescent="0.3">
      <c r="A979">
        <v>7</v>
      </c>
      <c r="B979" t="s">
        <v>127</v>
      </c>
      <c r="C979">
        <v>468428.3</v>
      </c>
      <c r="D979">
        <v>0</v>
      </c>
      <c r="E979">
        <v>49.41</v>
      </c>
      <c r="F979">
        <v>3.8370000000000002</v>
      </c>
      <c r="G979">
        <v>197.5553137</v>
      </c>
      <c r="H979">
        <v>8.09</v>
      </c>
    </row>
    <row r="980" spans="1:8" x14ac:dyDescent="0.3">
      <c r="A980">
        <v>7</v>
      </c>
      <c r="B980" t="s">
        <v>128</v>
      </c>
      <c r="C980">
        <v>532739.77</v>
      </c>
      <c r="D980">
        <v>0</v>
      </c>
      <c r="E980">
        <v>50.6</v>
      </c>
      <c r="F980">
        <v>3.8039999999999998</v>
      </c>
      <c r="G980">
        <v>197.5886046</v>
      </c>
      <c r="H980">
        <v>8.09</v>
      </c>
    </row>
    <row r="981" spans="1:8" x14ac:dyDescent="0.3">
      <c r="A981">
        <v>7</v>
      </c>
      <c r="B981" t="s">
        <v>129</v>
      </c>
      <c r="C981">
        <v>598495.02</v>
      </c>
      <c r="D981">
        <v>0</v>
      </c>
      <c r="E981">
        <v>55.06</v>
      </c>
      <c r="F981">
        <v>3.7639999999999998</v>
      </c>
      <c r="G981">
        <v>197.6218954</v>
      </c>
      <c r="H981">
        <v>8.09</v>
      </c>
    </row>
    <row r="982" spans="1:8" x14ac:dyDescent="0.3">
      <c r="A982">
        <v>7</v>
      </c>
      <c r="B982" t="s">
        <v>130</v>
      </c>
      <c r="C982">
        <v>642963.75</v>
      </c>
      <c r="D982">
        <v>0</v>
      </c>
      <c r="E982">
        <v>63.07</v>
      </c>
      <c r="F982">
        <v>3.7410000000000001</v>
      </c>
      <c r="G982">
        <v>197.6551863</v>
      </c>
      <c r="H982">
        <v>8.09</v>
      </c>
    </row>
    <row r="983" spans="1:8" x14ac:dyDescent="0.3">
      <c r="A983">
        <v>7</v>
      </c>
      <c r="B983" t="s">
        <v>131</v>
      </c>
      <c r="C983">
        <v>666942.02</v>
      </c>
      <c r="D983">
        <v>0</v>
      </c>
      <c r="E983">
        <v>59.33</v>
      </c>
      <c r="F983">
        <v>3.7229999999999999</v>
      </c>
      <c r="G983">
        <v>197.69229200000001</v>
      </c>
      <c r="H983">
        <v>8.09</v>
      </c>
    </row>
    <row r="984" spans="1:8" x14ac:dyDescent="0.3">
      <c r="A984">
        <v>7</v>
      </c>
      <c r="B984" t="s">
        <v>132</v>
      </c>
      <c r="C984">
        <v>687344.68</v>
      </c>
      <c r="D984">
        <v>0</v>
      </c>
      <c r="E984">
        <v>63.69</v>
      </c>
      <c r="F984">
        <v>3.7349999999999999</v>
      </c>
      <c r="G984">
        <v>197.7389345</v>
      </c>
      <c r="H984">
        <v>8.09</v>
      </c>
    </row>
    <row r="985" spans="1:8" x14ac:dyDescent="0.3">
      <c r="A985">
        <v>7</v>
      </c>
      <c r="B985" t="s">
        <v>133</v>
      </c>
      <c r="C985">
        <v>704335.41</v>
      </c>
      <c r="D985">
        <v>0</v>
      </c>
      <c r="E985">
        <v>68.84</v>
      </c>
      <c r="F985">
        <v>3.6930000000000001</v>
      </c>
      <c r="G985">
        <v>197.78557699999999</v>
      </c>
      <c r="H985">
        <v>8.09</v>
      </c>
    </row>
    <row r="986" spans="1:8" x14ac:dyDescent="0.3">
      <c r="A986">
        <v>7</v>
      </c>
      <c r="B986" t="s">
        <v>134</v>
      </c>
      <c r="C986">
        <v>805642.61</v>
      </c>
      <c r="D986">
        <v>0</v>
      </c>
      <c r="E986">
        <v>64.67</v>
      </c>
      <c r="F986">
        <v>3.6459999999999999</v>
      </c>
      <c r="G986">
        <v>197.83221950000001</v>
      </c>
      <c r="H986">
        <v>7.8719999999999999</v>
      </c>
    </row>
    <row r="987" spans="1:8" x14ac:dyDescent="0.3">
      <c r="A987">
        <v>7</v>
      </c>
      <c r="B987" t="s">
        <v>135</v>
      </c>
      <c r="C987">
        <v>694150.89</v>
      </c>
      <c r="D987">
        <v>0</v>
      </c>
      <c r="E987">
        <v>64.209999999999994</v>
      </c>
      <c r="F987">
        <v>3.613</v>
      </c>
      <c r="G987">
        <v>197.87886209999999</v>
      </c>
      <c r="H987">
        <v>7.8719999999999999</v>
      </c>
    </row>
    <row r="988" spans="1:8" x14ac:dyDescent="0.3">
      <c r="A988">
        <v>7</v>
      </c>
      <c r="B988" t="s">
        <v>136</v>
      </c>
      <c r="C988">
        <v>686345.69</v>
      </c>
      <c r="D988">
        <v>0</v>
      </c>
      <c r="E988">
        <v>62.87</v>
      </c>
      <c r="F988">
        <v>3.585</v>
      </c>
      <c r="G988">
        <v>197.9290378</v>
      </c>
      <c r="H988">
        <v>7.8719999999999999</v>
      </c>
    </row>
    <row r="989" spans="1:8" x14ac:dyDescent="0.3">
      <c r="A989">
        <v>7</v>
      </c>
      <c r="B989" t="s">
        <v>137</v>
      </c>
      <c r="C989">
        <v>686365.4</v>
      </c>
      <c r="D989">
        <v>0</v>
      </c>
      <c r="E989">
        <v>64.599999999999994</v>
      </c>
      <c r="F989">
        <v>3.57</v>
      </c>
      <c r="G989">
        <v>197.97921360000001</v>
      </c>
      <c r="H989">
        <v>7.8719999999999999</v>
      </c>
    </row>
    <row r="990" spans="1:8" x14ac:dyDescent="0.3">
      <c r="A990">
        <v>7</v>
      </c>
      <c r="B990" t="s">
        <v>138</v>
      </c>
      <c r="C990">
        <v>680954.81</v>
      </c>
      <c r="D990">
        <v>0</v>
      </c>
      <c r="E990">
        <v>61.83</v>
      </c>
      <c r="F990">
        <v>3.528</v>
      </c>
      <c r="G990">
        <v>198.02938929999999</v>
      </c>
      <c r="H990">
        <v>7.8719999999999999</v>
      </c>
    </row>
    <row r="991" spans="1:8" x14ac:dyDescent="0.3">
      <c r="A991">
        <v>7</v>
      </c>
      <c r="B991" t="s">
        <v>139</v>
      </c>
      <c r="C991">
        <v>675926.3</v>
      </c>
      <c r="D991">
        <v>0</v>
      </c>
      <c r="E991">
        <v>63.41</v>
      </c>
      <c r="F991">
        <v>3.5089999999999999</v>
      </c>
      <c r="G991">
        <v>198.0795651</v>
      </c>
      <c r="H991">
        <v>7.8719999999999999</v>
      </c>
    </row>
    <row r="992" spans="1:8" x14ac:dyDescent="0.3">
      <c r="A992">
        <v>7</v>
      </c>
      <c r="B992" t="s">
        <v>140</v>
      </c>
      <c r="C992">
        <v>642450.4</v>
      </c>
      <c r="D992">
        <v>0</v>
      </c>
      <c r="E992">
        <v>59.66</v>
      </c>
      <c r="F992">
        <v>3.5449999999999999</v>
      </c>
      <c r="G992">
        <v>198.1001057</v>
      </c>
      <c r="H992">
        <v>7.8719999999999999</v>
      </c>
    </row>
    <row r="993" spans="1:8" x14ac:dyDescent="0.3">
      <c r="A993">
        <v>7</v>
      </c>
      <c r="B993" t="s">
        <v>141</v>
      </c>
      <c r="C993">
        <v>609099.37</v>
      </c>
      <c r="D993">
        <v>0</v>
      </c>
      <c r="E993">
        <v>59.27</v>
      </c>
      <c r="F993">
        <v>3.5579999999999998</v>
      </c>
      <c r="G993">
        <v>198.09841990000001</v>
      </c>
      <c r="H993">
        <v>7.8719999999999999</v>
      </c>
    </row>
    <row r="994" spans="1:8" x14ac:dyDescent="0.3">
      <c r="A994">
        <v>7</v>
      </c>
      <c r="B994" t="s">
        <v>142</v>
      </c>
      <c r="C994">
        <v>586467.16</v>
      </c>
      <c r="D994">
        <v>0</v>
      </c>
      <c r="E994">
        <v>60.46</v>
      </c>
      <c r="F994">
        <v>3.556</v>
      </c>
      <c r="G994">
        <v>198.09673409999999</v>
      </c>
      <c r="H994">
        <v>7.8719999999999999</v>
      </c>
    </row>
    <row r="995" spans="1:8" x14ac:dyDescent="0.3">
      <c r="A995">
        <v>7</v>
      </c>
      <c r="B995" t="s">
        <v>143</v>
      </c>
      <c r="C995">
        <v>597876.55000000005</v>
      </c>
      <c r="D995">
        <v>1</v>
      </c>
      <c r="E995">
        <v>57.84</v>
      </c>
      <c r="F995">
        <v>3.5960000000000001</v>
      </c>
      <c r="G995">
        <v>198.0950484</v>
      </c>
      <c r="H995">
        <v>7.8719999999999999</v>
      </c>
    </row>
    <row r="996" spans="1:8" x14ac:dyDescent="0.3">
      <c r="A996">
        <v>7</v>
      </c>
      <c r="B996" t="s">
        <v>144</v>
      </c>
      <c r="C996">
        <v>541120.19999999995</v>
      </c>
      <c r="D996">
        <v>0</v>
      </c>
      <c r="E996">
        <v>53.66</v>
      </c>
      <c r="F996">
        <v>3.6589999999999998</v>
      </c>
      <c r="G996">
        <v>198.12671839999999</v>
      </c>
      <c r="H996">
        <v>7.8719999999999999</v>
      </c>
    </row>
    <row r="997" spans="1:8" x14ac:dyDescent="0.3">
      <c r="A997">
        <v>7</v>
      </c>
      <c r="B997" t="s">
        <v>145</v>
      </c>
      <c r="C997">
        <v>530842.25</v>
      </c>
      <c r="D997">
        <v>0</v>
      </c>
      <c r="E997">
        <v>51.77</v>
      </c>
      <c r="F997">
        <v>3.7650000000000001</v>
      </c>
      <c r="G997">
        <v>198.35852299999999</v>
      </c>
      <c r="H997">
        <v>7.8719999999999999</v>
      </c>
    </row>
    <row r="998" spans="1:8" x14ac:dyDescent="0.3">
      <c r="A998">
        <v>7</v>
      </c>
      <c r="B998" t="s">
        <v>146</v>
      </c>
      <c r="C998">
        <v>525545.76</v>
      </c>
      <c r="D998">
        <v>0</v>
      </c>
      <c r="E998">
        <v>50.64</v>
      </c>
      <c r="F998">
        <v>3.7890000000000001</v>
      </c>
      <c r="G998">
        <v>198.59032759999999</v>
      </c>
      <c r="H998">
        <v>7.8719999999999999</v>
      </c>
    </row>
    <row r="999" spans="1:8" x14ac:dyDescent="0.3">
      <c r="A999">
        <v>7</v>
      </c>
      <c r="B999" t="s">
        <v>147</v>
      </c>
      <c r="C999">
        <v>505830.56</v>
      </c>
      <c r="D999">
        <v>0</v>
      </c>
      <c r="E999">
        <v>48.43</v>
      </c>
      <c r="F999">
        <v>3.7789999999999999</v>
      </c>
      <c r="G999">
        <v>198.8221322</v>
      </c>
      <c r="H999">
        <v>7.5570000000000004</v>
      </c>
    </row>
    <row r="1000" spans="1:8" x14ac:dyDescent="0.3">
      <c r="A1000">
        <v>7</v>
      </c>
      <c r="B1000" t="s">
        <v>148</v>
      </c>
      <c r="C1000">
        <v>503463.93</v>
      </c>
      <c r="D1000">
        <v>0</v>
      </c>
      <c r="E1000">
        <v>41.43</v>
      </c>
      <c r="F1000">
        <v>3.76</v>
      </c>
      <c r="G1000">
        <v>199.0539368</v>
      </c>
      <c r="H1000">
        <v>7.5570000000000004</v>
      </c>
    </row>
    <row r="1001" spans="1:8" x14ac:dyDescent="0.3">
      <c r="A1001">
        <v>7</v>
      </c>
      <c r="B1001" t="s">
        <v>149</v>
      </c>
      <c r="C1001">
        <v>516424.83</v>
      </c>
      <c r="D1001">
        <v>0</v>
      </c>
      <c r="E1001">
        <v>43.01</v>
      </c>
      <c r="F1001">
        <v>3.75</v>
      </c>
      <c r="G1001">
        <v>199.1481963</v>
      </c>
      <c r="H1001">
        <v>7.5570000000000004</v>
      </c>
    </row>
    <row r="1002" spans="1:8" x14ac:dyDescent="0.3">
      <c r="A1002">
        <v>7</v>
      </c>
      <c r="B1002" t="s">
        <v>150</v>
      </c>
      <c r="C1002">
        <v>495543.28</v>
      </c>
      <c r="D1002">
        <v>0</v>
      </c>
      <c r="E1002">
        <v>42.53</v>
      </c>
      <c r="F1002">
        <v>3.6859999999999999</v>
      </c>
      <c r="G1002">
        <v>199.2195317</v>
      </c>
      <c r="H1002">
        <v>7.5570000000000004</v>
      </c>
    </row>
    <row r="1003" spans="1:8" x14ac:dyDescent="0.3">
      <c r="A1003">
        <v>8</v>
      </c>
      <c r="B1003" t="s">
        <v>8</v>
      </c>
      <c r="C1003">
        <v>1004137.09</v>
      </c>
      <c r="D1003">
        <v>0</v>
      </c>
      <c r="E1003">
        <v>34.14</v>
      </c>
      <c r="F1003">
        <v>2.5720000000000001</v>
      </c>
      <c r="G1003">
        <v>214.47145119999999</v>
      </c>
      <c r="H1003">
        <v>6.2990000000000004</v>
      </c>
    </row>
    <row r="1004" spans="1:8" x14ac:dyDescent="0.3">
      <c r="A1004">
        <v>8</v>
      </c>
      <c r="B1004" t="s">
        <v>9</v>
      </c>
      <c r="C1004">
        <v>994801.4</v>
      </c>
      <c r="D1004">
        <v>1</v>
      </c>
      <c r="E1004">
        <v>33.340000000000003</v>
      </c>
      <c r="F1004">
        <v>2.548</v>
      </c>
      <c r="G1004">
        <v>214.62141890000001</v>
      </c>
      <c r="H1004">
        <v>6.2990000000000004</v>
      </c>
    </row>
    <row r="1005" spans="1:8" x14ac:dyDescent="0.3">
      <c r="A1005">
        <v>8</v>
      </c>
      <c r="B1005" t="s">
        <v>10</v>
      </c>
      <c r="C1005">
        <v>963960.37</v>
      </c>
      <c r="D1005">
        <v>0</v>
      </c>
      <c r="E1005">
        <v>39.1</v>
      </c>
      <c r="F1005">
        <v>2.5139999999999998</v>
      </c>
      <c r="G1005">
        <v>214.6664878</v>
      </c>
      <c r="H1005">
        <v>6.2990000000000004</v>
      </c>
    </row>
    <row r="1006" spans="1:8" x14ac:dyDescent="0.3">
      <c r="A1006">
        <v>8</v>
      </c>
      <c r="B1006" t="s">
        <v>11</v>
      </c>
      <c r="C1006">
        <v>847592.11</v>
      </c>
      <c r="D1006">
        <v>0</v>
      </c>
      <c r="E1006">
        <v>37.909999999999997</v>
      </c>
      <c r="F1006">
        <v>2.5609999999999999</v>
      </c>
      <c r="G1006">
        <v>214.6940735</v>
      </c>
      <c r="H1006">
        <v>6.2990000000000004</v>
      </c>
    </row>
    <row r="1007" spans="1:8" x14ac:dyDescent="0.3">
      <c r="A1007">
        <v>8</v>
      </c>
      <c r="B1007" t="s">
        <v>12</v>
      </c>
      <c r="C1007">
        <v>881503.95</v>
      </c>
      <c r="D1007">
        <v>0</v>
      </c>
      <c r="E1007">
        <v>45.64</v>
      </c>
      <c r="F1007">
        <v>2.625</v>
      </c>
      <c r="G1007">
        <v>214.7216592</v>
      </c>
      <c r="H1007">
        <v>6.2990000000000004</v>
      </c>
    </row>
    <row r="1008" spans="1:8" x14ac:dyDescent="0.3">
      <c r="A1008">
        <v>8</v>
      </c>
      <c r="B1008" t="s">
        <v>13</v>
      </c>
      <c r="C1008">
        <v>860336.16</v>
      </c>
      <c r="D1008">
        <v>0</v>
      </c>
      <c r="E1008">
        <v>49.76</v>
      </c>
      <c r="F1008">
        <v>2.6669999999999998</v>
      </c>
      <c r="G1008">
        <v>214.74924490000001</v>
      </c>
      <c r="H1008">
        <v>6.2990000000000004</v>
      </c>
    </row>
    <row r="1009" spans="1:8" x14ac:dyDescent="0.3">
      <c r="A1009">
        <v>8</v>
      </c>
      <c r="B1009" t="s">
        <v>14</v>
      </c>
      <c r="C1009">
        <v>839911</v>
      </c>
      <c r="D1009">
        <v>0</v>
      </c>
      <c r="E1009">
        <v>47.26</v>
      </c>
      <c r="F1009">
        <v>2.72</v>
      </c>
      <c r="G1009">
        <v>214.5764954</v>
      </c>
      <c r="H1009">
        <v>6.2990000000000004</v>
      </c>
    </row>
    <row r="1010" spans="1:8" x14ac:dyDescent="0.3">
      <c r="A1010">
        <v>8</v>
      </c>
      <c r="B1010" t="s">
        <v>15</v>
      </c>
      <c r="C1010">
        <v>772539.12</v>
      </c>
      <c r="D1010">
        <v>0</v>
      </c>
      <c r="E1010">
        <v>46.51</v>
      </c>
      <c r="F1010">
        <v>2.7320000000000002</v>
      </c>
      <c r="G1010">
        <v>214.3703567</v>
      </c>
      <c r="H1010">
        <v>6.2990000000000004</v>
      </c>
    </row>
    <row r="1011" spans="1:8" x14ac:dyDescent="0.3">
      <c r="A1011">
        <v>8</v>
      </c>
      <c r="B1011" t="s">
        <v>16</v>
      </c>
      <c r="C1011">
        <v>914500.91</v>
      </c>
      <c r="D1011">
        <v>0</v>
      </c>
      <c r="E1011">
        <v>60.18</v>
      </c>
      <c r="F1011">
        <v>2.7189999999999999</v>
      </c>
      <c r="G1011">
        <v>214.16421800000001</v>
      </c>
      <c r="H1011">
        <v>6.29</v>
      </c>
    </row>
    <row r="1012" spans="1:8" x14ac:dyDescent="0.3">
      <c r="A1012">
        <v>8</v>
      </c>
      <c r="B1012" t="s">
        <v>17</v>
      </c>
      <c r="C1012">
        <v>916033.92</v>
      </c>
      <c r="D1012">
        <v>0</v>
      </c>
      <c r="E1012">
        <v>59.25</v>
      </c>
      <c r="F1012">
        <v>2.77</v>
      </c>
      <c r="G1012">
        <v>213.95807930000001</v>
      </c>
      <c r="H1012">
        <v>6.29</v>
      </c>
    </row>
    <row r="1013" spans="1:8" x14ac:dyDescent="0.3">
      <c r="A1013">
        <v>8</v>
      </c>
      <c r="B1013" t="s">
        <v>18</v>
      </c>
      <c r="C1013">
        <v>882917.12</v>
      </c>
      <c r="D1013">
        <v>0</v>
      </c>
      <c r="E1013">
        <v>62.66</v>
      </c>
      <c r="F1013">
        <v>2.8079999999999998</v>
      </c>
      <c r="G1013">
        <v>213.81863569999999</v>
      </c>
      <c r="H1013">
        <v>6.29</v>
      </c>
    </row>
    <row r="1014" spans="1:8" x14ac:dyDescent="0.3">
      <c r="A1014">
        <v>8</v>
      </c>
      <c r="B1014" t="s">
        <v>19</v>
      </c>
      <c r="C1014">
        <v>850440.26</v>
      </c>
      <c r="D1014">
        <v>0</v>
      </c>
      <c r="E1014">
        <v>56.1</v>
      </c>
      <c r="F1014">
        <v>2.7949999999999999</v>
      </c>
      <c r="G1014">
        <v>213.76811900000001</v>
      </c>
      <c r="H1014">
        <v>6.29</v>
      </c>
    </row>
    <row r="1015" spans="1:8" x14ac:dyDescent="0.3">
      <c r="A1015">
        <v>8</v>
      </c>
      <c r="B1015" t="s">
        <v>20</v>
      </c>
      <c r="C1015">
        <v>778672.64000000001</v>
      </c>
      <c r="D1015">
        <v>0</v>
      </c>
      <c r="E1015">
        <v>61.01</v>
      </c>
      <c r="F1015">
        <v>2.78</v>
      </c>
      <c r="G1015">
        <v>213.7176024</v>
      </c>
      <c r="H1015">
        <v>6.29</v>
      </c>
    </row>
    <row r="1016" spans="1:8" x14ac:dyDescent="0.3">
      <c r="A1016">
        <v>8</v>
      </c>
      <c r="B1016" t="s">
        <v>21</v>
      </c>
      <c r="C1016">
        <v>916820.96</v>
      </c>
      <c r="D1016">
        <v>0</v>
      </c>
      <c r="E1016">
        <v>62.68</v>
      </c>
      <c r="F1016">
        <v>2.835</v>
      </c>
      <c r="G1016">
        <v>213.6670857</v>
      </c>
      <c r="H1016">
        <v>6.29</v>
      </c>
    </row>
    <row r="1017" spans="1:8" x14ac:dyDescent="0.3">
      <c r="A1017">
        <v>8</v>
      </c>
      <c r="B1017" t="s">
        <v>22</v>
      </c>
      <c r="C1017">
        <v>873337.84</v>
      </c>
      <c r="D1017">
        <v>0</v>
      </c>
      <c r="E1017">
        <v>61.35</v>
      </c>
      <c r="F1017">
        <v>2.8540000000000001</v>
      </c>
      <c r="G1017">
        <v>213.6655355</v>
      </c>
      <c r="H1017">
        <v>6.29</v>
      </c>
    </row>
    <row r="1018" spans="1:8" x14ac:dyDescent="0.3">
      <c r="A1018">
        <v>8</v>
      </c>
      <c r="B1018" t="s">
        <v>23</v>
      </c>
      <c r="C1018">
        <v>818333.21</v>
      </c>
      <c r="D1018">
        <v>0</v>
      </c>
      <c r="E1018">
        <v>66.03</v>
      </c>
      <c r="F1018">
        <v>2.8260000000000001</v>
      </c>
      <c r="G1018">
        <v>213.95778390000001</v>
      </c>
      <c r="H1018">
        <v>6.29</v>
      </c>
    </row>
    <row r="1019" spans="1:8" x14ac:dyDescent="0.3">
      <c r="A1019">
        <v>8</v>
      </c>
      <c r="B1019" t="s">
        <v>24</v>
      </c>
      <c r="C1019">
        <v>868041.56</v>
      </c>
      <c r="D1019">
        <v>0</v>
      </c>
      <c r="E1019">
        <v>74.709999999999994</v>
      </c>
      <c r="F1019">
        <v>2.7589999999999999</v>
      </c>
      <c r="G1019">
        <v>214.25003229999999</v>
      </c>
      <c r="H1019">
        <v>6.29</v>
      </c>
    </row>
    <row r="1020" spans="1:8" x14ac:dyDescent="0.3">
      <c r="A1020">
        <v>8</v>
      </c>
      <c r="B1020" t="s">
        <v>25</v>
      </c>
      <c r="C1020">
        <v>958225.41</v>
      </c>
      <c r="D1020">
        <v>0</v>
      </c>
      <c r="E1020">
        <v>75.709999999999994</v>
      </c>
      <c r="F1020">
        <v>2.7050000000000001</v>
      </c>
      <c r="G1020">
        <v>214.5422806</v>
      </c>
      <c r="H1020">
        <v>6.29</v>
      </c>
    </row>
    <row r="1021" spans="1:8" x14ac:dyDescent="0.3">
      <c r="A1021">
        <v>8</v>
      </c>
      <c r="B1021" t="s">
        <v>26</v>
      </c>
      <c r="C1021">
        <v>914835.86</v>
      </c>
      <c r="D1021">
        <v>0</v>
      </c>
      <c r="E1021">
        <v>82.21</v>
      </c>
      <c r="F1021">
        <v>2.6680000000000001</v>
      </c>
      <c r="G1021">
        <v>214.834529</v>
      </c>
      <c r="H1021">
        <v>6.29</v>
      </c>
    </row>
    <row r="1022" spans="1:8" x14ac:dyDescent="0.3">
      <c r="A1022">
        <v>8</v>
      </c>
      <c r="B1022" t="s">
        <v>27</v>
      </c>
      <c r="C1022">
        <v>869922.56</v>
      </c>
      <c r="D1022">
        <v>0</v>
      </c>
      <c r="E1022">
        <v>78.790000000000006</v>
      </c>
      <c r="F1022">
        <v>2.637</v>
      </c>
      <c r="G1022">
        <v>214.8324452</v>
      </c>
      <c r="H1022">
        <v>6.29</v>
      </c>
    </row>
    <row r="1023" spans="1:8" x14ac:dyDescent="0.3">
      <c r="A1023">
        <v>8</v>
      </c>
      <c r="B1023" t="s">
        <v>28</v>
      </c>
      <c r="C1023">
        <v>814919.11</v>
      </c>
      <c r="D1023">
        <v>0</v>
      </c>
      <c r="E1023">
        <v>81.78</v>
      </c>
      <c r="F1023">
        <v>2.653</v>
      </c>
      <c r="G1023">
        <v>214.71262859999999</v>
      </c>
      <c r="H1023">
        <v>6.29</v>
      </c>
    </row>
    <row r="1024" spans="1:8" x14ac:dyDescent="0.3">
      <c r="A1024">
        <v>8</v>
      </c>
      <c r="B1024" t="s">
        <v>29</v>
      </c>
      <c r="C1024">
        <v>852333.75</v>
      </c>
      <c r="D1024">
        <v>0</v>
      </c>
      <c r="E1024">
        <v>74.78</v>
      </c>
      <c r="F1024">
        <v>2.669</v>
      </c>
      <c r="G1024">
        <v>214.59281189999999</v>
      </c>
      <c r="H1024">
        <v>6.3150000000000004</v>
      </c>
    </row>
    <row r="1025" spans="1:8" x14ac:dyDescent="0.3">
      <c r="A1025">
        <v>8</v>
      </c>
      <c r="B1025" t="s">
        <v>30</v>
      </c>
      <c r="C1025">
        <v>845289.77</v>
      </c>
      <c r="D1025">
        <v>0</v>
      </c>
      <c r="E1025">
        <v>72.489999999999995</v>
      </c>
      <c r="F1025">
        <v>2.6419999999999999</v>
      </c>
      <c r="G1025">
        <v>214.47299520000001</v>
      </c>
      <c r="H1025">
        <v>6.3150000000000004</v>
      </c>
    </row>
    <row r="1026" spans="1:8" x14ac:dyDescent="0.3">
      <c r="A1026">
        <v>8</v>
      </c>
      <c r="B1026" t="s">
        <v>31</v>
      </c>
      <c r="C1026">
        <v>848630.57</v>
      </c>
      <c r="D1026">
        <v>0</v>
      </c>
      <c r="E1026">
        <v>77.489999999999995</v>
      </c>
      <c r="F1026">
        <v>2.6230000000000002</v>
      </c>
      <c r="G1026">
        <v>214.4640599</v>
      </c>
      <c r="H1026">
        <v>6.3150000000000004</v>
      </c>
    </row>
    <row r="1027" spans="1:8" x14ac:dyDescent="0.3">
      <c r="A1027">
        <v>8</v>
      </c>
      <c r="B1027" t="s">
        <v>32</v>
      </c>
      <c r="C1027">
        <v>785515.88</v>
      </c>
      <c r="D1027">
        <v>0</v>
      </c>
      <c r="E1027">
        <v>78.290000000000006</v>
      </c>
      <c r="F1027">
        <v>2.6080000000000001</v>
      </c>
      <c r="G1027">
        <v>214.60296640000001</v>
      </c>
      <c r="H1027">
        <v>6.3150000000000004</v>
      </c>
    </row>
    <row r="1028" spans="1:8" x14ac:dyDescent="0.3">
      <c r="A1028">
        <v>8</v>
      </c>
      <c r="B1028" t="s">
        <v>33</v>
      </c>
      <c r="C1028">
        <v>787295.09</v>
      </c>
      <c r="D1028">
        <v>0</v>
      </c>
      <c r="E1028">
        <v>76.02</v>
      </c>
      <c r="F1028">
        <v>2.64</v>
      </c>
      <c r="G1028">
        <v>214.74187280000001</v>
      </c>
      <c r="H1028">
        <v>6.3150000000000004</v>
      </c>
    </row>
    <row r="1029" spans="1:8" x14ac:dyDescent="0.3">
      <c r="A1029">
        <v>8</v>
      </c>
      <c r="B1029" t="s">
        <v>34</v>
      </c>
      <c r="C1029">
        <v>893399.77</v>
      </c>
      <c r="D1029">
        <v>0</v>
      </c>
      <c r="E1029">
        <v>80.37</v>
      </c>
      <c r="F1029">
        <v>2.6269999999999998</v>
      </c>
      <c r="G1029">
        <v>214.8807793</v>
      </c>
      <c r="H1029">
        <v>6.3150000000000004</v>
      </c>
    </row>
    <row r="1030" spans="1:8" x14ac:dyDescent="0.3">
      <c r="A1030">
        <v>8</v>
      </c>
      <c r="B1030" t="s">
        <v>35</v>
      </c>
      <c r="C1030">
        <v>867919.21</v>
      </c>
      <c r="D1030">
        <v>0</v>
      </c>
      <c r="E1030">
        <v>80.11</v>
      </c>
      <c r="F1030">
        <v>2.6920000000000002</v>
      </c>
      <c r="G1030">
        <v>215.0196857</v>
      </c>
      <c r="H1030">
        <v>6.3150000000000004</v>
      </c>
    </row>
    <row r="1031" spans="1:8" x14ac:dyDescent="0.3">
      <c r="A1031">
        <v>8</v>
      </c>
      <c r="B1031" t="s">
        <v>36</v>
      </c>
      <c r="C1031">
        <v>870676.44</v>
      </c>
      <c r="D1031">
        <v>0</v>
      </c>
      <c r="E1031">
        <v>79.36</v>
      </c>
      <c r="F1031">
        <v>2.6640000000000001</v>
      </c>
      <c r="G1031">
        <v>214.9779825</v>
      </c>
      <c r="H1031">
        <v>6.3150000000000004</v>
      </c>
    </row>
    <row r="1032" spans="1:8" x14ac:dyDescent="0.3">
      <c r="A1032">
        <v>8</v>
      </c>
      <c r="B1032" t="s">
        <v>37</v>
      </c>
      <c r="C1032">
        <v>888816.78</v>
      </c>
      <c r="D1032">
        <v>0</v>
      </c>
      <c r="E1032">
        <v>74.92</v>
      </c>
      <c r="F1032">
        <v>2.6190000000000002</v>
      </c>
      <c r="G1032">
        <v>214.9362793</v>
      </c>
      <c r="H1032">
        <v>6.3150000000000004</v>
      </c>
    </row>
    <row r="1033" spans="1:8" x14ac:dyDescent="0.3">
      <c r="A1033">
        <v>8</v>
      </c>
      <c r="B1033" t="s">
        <v>38</v>
      </c>
      <c r="C1033">
        <v>899036.47</v>
      </c>
      <c r="D1033">
        <v>0</v>
      </c>
      <c r="E1033">
        <v>76.14</v>
      </c>
      <c r="F1033">
        <v>2.577</v>
      </c>
      <c r="G1033">
        <v>214.894576</v>
      </c>
      <c r="H1033">
        <v>6.3150000000000004</v>
      </c>
    </row>
    <row r="1034" spans="1:8" x14ac:dyDescent="0.3">
      <c r="A1034">
        <v>8</v>
      </c>
      <c r="B1034" t="s">
        <v>39</v>
      </c>
      <c r="C1034">
        <v>831425.2</v>
      </c>
      <c r="D1034">
        <v>1</v>
      </c>
      <c r="E1034">
        <v>74.34</v>
      </c>
      <c r="F1034">
        <v>2.5649999999999999</v>
      </c>
      <c r="G1034">
        <v>214.8528728</v>
      </c>
      <c r="H1034">
        <v>6.3150000000000004</v>
      </c>
    </row>
    <row r="1035" spans="1:8" x14ac:dyDescent="0.3">
      <c r="A1035">
        <v>8</v>
      </c>
      <c r="B1035" t="s">
        <v>40</v>
      </c>
      <c r="C1035">
        <v>836707.85</v>
      </c>
      <c r="D1035">
        <v>0</v>
      </c>
      <c r="E1035">
        <v>75.319999999999993</v>
      </c>
      <c r="F1035">
        <v>2.5819999999999999</v>
      </c>
      <c r="G1035">
        <v>214.87855619999999</v>
      </c>
      <c r="H1035">
        <v>6.3150000000000004</v>
      </c>
    </row>
    <row r="1036" spans="1:8" x14ac:dyDescent="0.3">
      <c r="A1036">
        <v>8</v>
      </c>
      <c r="B1036" t="s">
        <v>41</v>
      </c>
      <c r="C1036">
        <v>773725.08</v>
      </c>
      <c r="D1036">
        <v>0</v>
      </c>
      <c r="E1036">
        <v>72.209999999999994</v>
      </c>
      <c r="F1036">
        <v>2.6240000000000001</v>
      </c>
      <c r="G1036">
        <v>214.9547795</v>
      </c>
      <c r="H1036">
        <v>6.3150000000000004</v>
      </c>
    </row>
    <row r="1037" spans="1:8" x14ac:dyDescent="0.3">
      <c r="A1037">
        <v>8</v>
      </c>
      <c r="B1037" t="s">
        <v>42</v>
      </c>
      <c r="C1037">
        <v>804105.49</v>
      </c>
      <c r="D1037">
        <v>0</v>
      </c>
      <c r="E1037">
        <v>68.7</v>
      </c>
      <c r="F1037">
        <v>2.6030000000000002</v>
      </c>
      <c r="G1037">
        <v>215.0310029</v>
      </c>
      <c r="H1037">
        <v>6.4329999999999998</v>
      </c>
    </row>
    <row r="1038" spans="1:8" x14ac:dyDescent="0.3">
      <c r="A1038">
        <v>8</v>
      </c>
      <c r="B1038" t="s">
        <v>43</v>
      </c>
      <c r="C1038">
        <v>870349.86</v>
      </c>
      <c r="D1038">
        <v>0</v>
      </c>
      <c r="E1038">
        <v>62.94</v>
      </c>
      <c r="F1038">
        <v>2.633</v>
      </c>
      <c r="G1038">
        <v>215.10722620000001</v>
      </c>
      <c r="H1038">
        <v>6.4329999999999998</v>
      </c>
    </row>
    <row r="1039" spans="1:8" x14ac:dyDescent="0.3">
      <c r="A1039">
        <v>8</v>
      </c>
      <c r="B1039" t="s">
        <v>44</v>
      </c>
      <c r="C1039">
        <v>826546.96</v>
      </c>
      <c r="D1039">
        <v>0</v>
      </c>
      <c r="E1039">
        <v>62.59</v>
      </c>
      <c r="F1039">
        <v>2.72</v>
      </c>
      <c r="G1039">
        <v>215.17570000000001</v>
      </c>
      <c r="H1039">
        <v>6.4329999999999998</v>
      </c>
    </row>
    <row r="1040" spans="1:8" x14ac:dyDescent="0.3">
      <c r="A1040">
        <v>8</v>
      </c>
      <c r="B1040" t="s">
        <v>45</v>
      </c>
      <c r="C1040">
        <v>836419.14</v>
      </c>
      <c r="D1040">
        <v>0</v>
      </c>
      <c r="E1040">
        <v>62.86</v>
      </c>
      <c r="F1040">
        <v>2.7250000000000001</v>
      </c>
      <c r="G1040">
        <v>215.22479999999999</v>
      </c>
      <c r="H1040">
        <v>6.4329999999999998</v>
      </c>
    </row>
    <row r="1041" spans="1:8" x14ac:dyDescent="0.3">
      <c r="A1041">
        <v>8</v>
      </c>
      <c r="B1041" t="s">
        <v>46</v>
      </c>
      <c r="C1041">
        <v>830756.76</v>
      </c>
      <c r="D1041">
        <v>0</v>
      </c>
      <c r="E1041">
        <v>57.93</v>
      </c>
      <c r="F1041">
        <v>2.7160000000000002</v>
      </c>
      <c r="G1041">
        <v>215.2739</v>
      </c>
      <c r="H1041">
        <v>6.4329999999999998</v>
      </c>
    </row>
    <row r="1042" spans="1:8" x14ac:dyDescent="0.3">
      <c r="A1042">
        <v>8</v>
      </c>
      <c r="B1042" t="s">
        <v>47</v>
      </c>
      <c r="C1042">
        <v>927266.34</v>
      </c>
      <c r="D1042">
        <v>0</v>
      </c>
      <c r="E1042">
        <v>55.76</v>
      </c>
      <c r="F1042">
        <v>2.6890000000000001</v>
      </c>
      <c r="G1042">
        <v>215.32300000000001</v>
      </c>
      <c r="H1042">
        <v>6.4329999999999998</v>
      </c>
    </row>
    <row r="1043" spans="1:8" x14ac:dyDescent="0.3">
      <c r="A1043">
        <v>8</v>
      </c>
      <c r="B1043" t="s">
        <v>48</v>
      </c>
      <c r="C1043">
        <v>911538.98</v>
      </c>
      <c r="D1043">
        <v>0</v>
      </c>
      <c r="E1043">
        <v>54.89</v>
      </c>
      <c r="F1043">
        <v>2.7280000000000002</v>
      </c>
      <c r="G1043">
        <v>215.37209999999999</v>
      </c>
      <c r="H1043">
        <v>6.4329999999999998</v>
      </c>
    </row>
    <row r="1044" spans="1:8" x14ac:dyDescent="0.3">
      <c r="A1044">
        <v>8</v>
      </c>
      <c r="B1044" t="s">
        <v>49</v>
      </c>
      <c r="C1044">
        <v>885608.04</v>
      </c>
      <c r="D1044">
        <v>0</v>
      </c>
      <c r="E1044">
        <v>43.86</v>
      </c>
      <c r="F1044">
        <v>2.7709999999999999</v>
      </c>
      <c r="G1044">
        <v>215.25387140000001</v>
      </c>
      <c r="H1044">
        <v>6.4329999999999998</v>
      </c>
    </row>
    <row r="1045" spans="1:8" x14ac:dyDescent="0.3">
      <c r="A1045">
        <v>8</v>
      </c>
      <c r="B1045" t="s">
        <v>50</v>
      </c>
      <c r="C1045">
        <v>1261693.1599999999</v>
      </c>
      <c r="D1045">
        <v>1</v>
      </c>
      <c r="E1045">
        <v>51.07</v>
      </c>
      <c r="F1045">
        <v>2.7349999999999999</v>
      </c>
      <c r="G1045">
        <v>215.10775480000001</v>
      </c>
      <c r="H1045">
        <v>6.4329999999999998</v>
      </c>
    </row>
    <row r="1046" spans="1:8" x14ac:dyDescent="0.3">
      <c r="A1046">
        <v>8</v>
      </c>
      <c r="B1046" t="s">
        <v>51</v>
      </c>
      <c r="C1046">
        <v>952766.93</v>
      </c>
      <c r="D1046">
        <v>0</v>
      </c>
      <c r="E1046">
        <v>42.85</v>
      </c>
      <c r="F1046">
        <v>2.7080000000000002</v>
      </c>
      <c r="G1046">
        <v>214.96163809999999</v>
      </c>
      <c r="H1046">
        <v>6.4329999999999998</v>
      </c>
    </row>
    <row r="1047" spans="1:8" x14ac:dyDescent="0.3">
      <c r="A1047">
        <v>8</v>
      </c>
      <c r="B1047" t="s">
        <v>52</v>
      </c>
      <c r="C1047">
        <v>1069061.6299999999</v>
      </c>
      <c r="D1047">
        <v>0</v>
      </c>
      <c r="E1047">
        <v>42.47</v>
      </c>
      <c r="F1047">
        <v>2.843</v>
      </c>
      <c r="G1047">
        <v>214.81552139999999</v>
      </c>
      <c r="H1047">
        <v>6.4329999999999998</v>
      </c>
    </row>
    <row r="1048" spans="1:8" x14ac:dyDescent="0.3">
      <c r="A1048">
        <v>8</v>
      </c>
      <c r="B1048" t="s">
        <v>53</v>
      </c>
      <c r="C1048">
        <v>1220579.55</v>
      </c>
      <c r="D1048">
        <v>0</v>
      </c>
      <c r="E1048">
        <v>45.03</v>
      </c>
      <c r="F1048">
        <v>2.8690000000000002</v>
      </c>
      <c r="G1048">
        <v>214.7510843</v>
      </c>
      <c r="H1048">
        <v>6.4329999999999998</v>
      </c>
    </row>
    <row r="1049" spans="1:8" x14ac:dyDescent="0.3">
      <c r="A1049">
        <v>8</v>
      </c>
      <c r="B1049" t="s">
        <v>54</v>
      </c>
      <c r="C1049">
        <v>1511641.09</v>
      </c>
      <c r="D1049">
        <v>0</v>
      </c>
      <c r="E1049">
        <v>45.67</v>
      </c>
      <c r="F1049">
        <v>2.8860000000000001</v>
      </c>
      <c r="G1049">
        <v>214.7479069</v>
      </c>
      <c r="H1049">
        <v>6.4329999999999998</v>
      </c>
    </row>
    <row r="1050" spans="1:8" x14ac:dyDescent="0.3">
      <c r="A1050">
        <v>8</v>
      </c>
      <c r="B1050" t="s">
        <v>55</v>
      </c>
      <c r="C1050">
        <v>773586.49</v>
      </c>
      <c r="D1050">
        <v>1</v>
      </c>
      <c r="E1050">
        <v>41.47</v>
      </c>
      <c r="F1050">
        <v>2.9430000000000001</v>
      </c>
      <c r="G1050">
        <v>214.74472950000001</v>
      </c>
      <c r="H1050">
        <v>6.4329999999999998</v>
      </c>
    </row>
    <row r="1051" spans="1:8" x14ac:dyDescent="0.3">
      <c r="A1051">
        <v>8</v>
      </c>
      <c r="B1051" t="s">
        <v>56</v>
      </c>
      <c r="C1051">
        <v>873065.23</v>
      </c>
      <c r="D1051">
        <v>0</v>
      </c>
      <c r="E1051">
        <v>35.770000000000003</v>
      </c>
      <c r="F1051">
        <v>2.976</v>
      </c>
      <c r="G1051">
        <v>214.74155210000001</v>
      </c>
      <c r="H1051">
        <v>6.2619999999999996</v>
      </c>
    </row>
    <row r="1052" spans="1:8" x14ac:dyDescent="0.3">
      <c r="A1052">
        <v>8</v>
      </c>
      <c r="B1052" t="s">
        <v>57</v>
      </c>
      <c r="C1052">
        <v>809646.66</v>
      </c>
      <c r="D1052">
        <v>0</v>
      </c>
      <c r="E1052">
        <v>31.62</v>
      </c>
      <c r="F1052">
        <v>2.9830000000000001</v>
      </c>
      <c r="G1052">
        <v>214.79309910000001</v>
      </c>
      <c r="H1052">
        <v>6.2619999999999996</v>
      </c>
    </row>
    <row r="1053" spans="1:8" x14ac:dyDescent="0.3">
      <c r="A1053">
        <v>8</v>
      </c>
      <c r="B1053" t="s">
        <v>58</v>
      </c>
      <c r="C1053">
        <v>822668.23</v>
      </c>
      <c r="D1053">
        <v>0</v>
      </c>
      <c r="E1053">
        <v>42.06</v>
      </c>
      <c r="F1053">
        <v>3.016</v>
      </c>
      <c r="G1053">
        <v>215.17299259999999</v>
      </c>
      <c r="H1053">
        <v>6.2619999999999996</v>
      </c>
    </row>
    <row r="1054" spans="1:8" x14ac:dyDescent="0.3">
      <c r="A1054">
        <v>8</v>
      </c>
      <c r="B1054" t="s">
        <v>59</v>
      </c>
      <c r="C1054">
        <v>782256.66</v>
      </c>
      <c r="D1054">
        <v>0</v>
      </c>
      <c r="E1054">
        <v>39.26</v>
      </c>
      <c r="F1054">
        <v>3.01</v>
      </c>
      <c r="G1054">
        <v>215.55288619999999</v>
      </c>
      <c r="H1054">
        <v>6.2619999999999996</v>
      </c>
    </row>
    <row r="1055" spans="1:8" x14ac:dyDescent="0.3">
      <c r="A1055">
        <v>8</v>
      </c>
      <c r="B1055" t="s">
        <v>60</v>
      </c>
      <c r="C1055">
        <v>944594.78</v>
      </c>
      <c r="D1055">
        <v>0</v>
      </c>
      <c r="E1055">
        <v>24.48</v>
      </c>
      <c r="F1055">
        <v>2.9889999999999999</v>
      </c>
      <c r="G1055">
        <v>215.9327797</v>
      </c>
      <c r="H1055">
        <v>6.2619999999999996</v>
      </c>
    </row>
    <row r="1056" spans="1:8" x14ac:dyDescent="0.3">
      <c r="A1056">
        <v>8</v>
      </c>
      <c r="B1056" t="s">
        <v>61</v>
      </c>
      <c r="C1056">
        <v>996147.39</v>
      </c>
      <c r="D1056">
        <v>1</v>
      </c>
      <c r="E1056">
        <v>28.26</v>
      </c>
      <c r="F1056">
        <v>3.0219999999999998</v>
      </c>
      <c r="G1056">
        <v>216.3126733</v>
      </c>
      <c r="H1056">
        <v>6.2619999999999996</v>
      </c>
    </row>
    <row r="1057" spans="1:8" x14ac:dyDescent="0.3">
      <c r="A1057">
        <v>8</v>
      </c>
      <c r="B1057" t="s">
        <v>62</v>
      </c>
      <c r="C1057">
        <v>1065108.6399999999</v>
      </c>
      <c r="D1057">
        <v>0</v>
      </c>
      <c r="E1057">
        <v>50.64</v>
      </c>
      <c r="F1057">
        <v>3.0449999999999999</v>
      </c>
      <c r="G1057">
        <v>216.6310383</v>
      </c>
      <c r="H1057">
        <v>6.2619999999999996</v>
      </c>
    </row>
    <row r="1058" spans="1:8" x14ac:dyDescent="0.3">
      <c r="A1058">
        <v>8</v>
      </c>
      <c r="B1058" t="s">
        <v>63</v>
      </c>
      <c r="C1058">
        <v>917317.15</v>
      </c>
      <c r="D1058">
        <v>0</v>
      </c>
      <c r="E1058">
        <v>51.29</v>
      </c>
      <c r="F1058">
        <v>3.0649999999999999</v>
      </c>
      <c r="G1058">
        <v>216.92479180000001</v>
      </c>
      <c r="H1058">
        <v>6.2619999999999996</v>
      </c>
    </row>
    <row r="1059" spans="1:8" x14ac:dyDescent="0.3">
      <c r="A1059">
        <v>8</v>
      </c>
      <c r="B1059" t="s">
        <v>64</v>
      </c>
      <c r="C1059">
        <v>935266.43</v>
      </c>
      <c r="D1059">
        <v>0</v>
      </c>
      <c r="E1059">
        <v>53.18</v>
      </c>
      <c r="F1059">
        <v>3.2879999999999998</v>
      </c>
      <c r="G1059">
        <v>217.21854540000001</v>
      </c>
      <c r="H1059">
        <v>6.2619999999999996</v>
      </c>
    </row>
    <row r="1060" spans="1:8" x14ac:dyDescent="0.3">
      <c r="A1060">
        <v>8</v>
      </c>
      <c r="B1060" t="s">
        <v>65</v>
      </c>
      <c r="C1060">
        <v>900387.29</v>
      </c>
      <c r="D1060">
        <v>0</v>
      </c>
      <c r="E1060">
        <v>49.14</v>
      </c>
      <c r="F1060">
        <v>3.4590000000000001</v>
      </c>
      <c r="G1060">
        <v>217.51229900000001</v>
      </c>
      <c r="H1060">
        <v>6.2619999999999996</v>
      </c>
    </row>
    <row r="1061" spans="1:8" x14ac:dyDescent="0.3">
      <c r="A1061">
        <v>8</v>
      </c>
      <c r="B1061" t="s">
        <v>66</v>
      </c>
      <c r="C1061">
        <v>898289.14</v>
      </c>
      <c r="D1061">
        <v>0</v>
      </c>
      <c r="E1061">
        <v>56.68</v>
      </c>
      <c r="F1061">
        <v>3.488</v>
      </c>
      <c r="G1061">
        <v>217.77054419999999</v>
      </c>
      <c r="H1061">
        <v>6.2619999999999996</v>
      </c>
    </row>
    <row r="1062" spans="1:8" x14ac:dyDescent="0.3">
      <c r="A1062">
        <v>8</v>
      </c>
      <c r="B1062" t="s">
        <v>67</v>
      </c>
      <c r="C1062">
        <v>827968.36</v>
      </c>
      <c r="D1062">
        <v>0</v>
      </c>
      <c r="E1062">
        <v>59.74</v>
      </c>
      <c r="F1062">
        <v>3.4729999999999999</v>
      </c>
      <c r="G1062">
        <v>218.0145862</v>
      </c>
      <c r="H1062">
        <v>6.2619999999999996</v>
      </c>
    </row>
    <row r="1063" spans="1:8" x14ac:dyDescent="0.3">
      <c r="A1063">
        <v>8</v>
      </c>
      <c r="B1063" t="s">
        <v>68</v>
      </c>
      <c r="C1063">
        <v>878762.3</v>
      </c>
      <c r="D1063">
        <v>0</v>
      </c>
      <c r="E1063">
        <v>49.86</v>
      </c>
      <c r="F1063">
        <v>3.524</v>
      </c>
      <c r="G1063">
        <v>218.25862810000001</v>
      </c>
      <c r="H1063">
        <v>6.2969999999999997</v>
      </c>
    </row>
    <row r="1064" spans="1:8" x14ac:dyDescent="0.3">
      <c r="A1064">
        <v>8</v>
      </c>
      <c r="B1064" t="s">
        <v>69</v>
      </c>
      <c r="C1064">
        <v>949825.83</v>
      </c>
      <c r="D1064">
        <v>0</v>
      </c>
      <c r="E1064">
        <v>65.62</v>
      </c>
      <c r="F1064">
        <v>3.6219999999999999</v>
      </c>
      <c r="G1064">
        <v>218.50266999999999</v>
      </c>
      <c r="H1064">
        <v>6.2969999999999997</v>
      </c>
    </row>
    <row r="1065" spans="1:8" x14ac:dyDescent="0.3">
      <c r="A1065">
        <v>8</v>
      </c>
      <c r="B1065" t="s">
        <v>70</v>
      </c>
      <c r="C1065">
        <v>908278.74</v>
      </c>
      <c r="D1065">
        <v>0</v>
      </c>
      <c r="E1065">
        <v>63.55</v>
      </c>
      <c r="F1065">
        <v>3.7429999999999999</v>
      </c>
      <c r="G1065">
        <v>218.72625239999999</v>
      </c>
      <c r="H1065">
        <v>6.2969999999999997</v>
      </c>
    </row>
    <row r="1066" spans="1:8" x14ac:dyDescent="0.3">
      <c r="A1066">
        <v>8</v>
      </c>
      <c r="B1066" t="s">
        <v>71</v>
      </c>
      <c r="C1066">
        <v>937473.13</v>
      </c>
      <c r="D1066">
        <v>0</v>
      </c>
      <c r="E1066">
        <v>65.11</v>
      </c>
      <c r="F1066">
        <v>3.8069999999999999</v>
      </c>
      <c r="G1066">
        <v>218.89868569999999</v>
      </c>
      <c r="H1066">
        <v>6.2969999999999997</v>
      </c>
    </row>
    <row r="1067" spans="1:8" x14ac:dyDescent="0.3">
      <c r="A1067">
        <v>8</v>
      </c>
      <c r="B1067" t="s">
        <v>72</v>
      </c>
      <c r="C1067">
        <v>855014.77</v>
      </c>
      <c r="D1067">
        <v>0</v>
      </c>
      <c r="E1067">
        <v>62.29</v>
      </c>
      <c r="F1067">
        <v>3.81</v>
      </c>
      <c r="G1067">
        <v>219.07111900000001</v>
      </c>
      <c r="H1067">
        <v>6.2969999999999997</v>
      </c>
    </row>
    <row r="1068" spans="1:8" x14ac:dyDescent="0.3">
      <c r="A1068">
        <v>8</v>
      </c>
      <c r="B1068" t="s">
        <v>73</v>
      </c>
      <c r="C1068">
        <v>941457.34</v>
      </c>
      <c r="D1068">
        <v>0</v>
      </c>
      <c r="E1068">
        <v>58.92</v>
      </c>
      <c r="F1068">
        <v>3.9060000000000001</v>
      </c>
      <c r="G1068">
        <v>219.2435524</v>
      </c>
      <c r="H1068">
        <v>6.2969999999999997</v>
      </c>
    </row>
    <row r="1069" spans="1:8" x14ac:dyDescent="0.3">
      <c r="A1069">
        <v>8</v>
      </c>
      <c r="B1069" t="s">
        <v>74</v>
      </c>
      <c r="C1069">
        <v>895763.41</v>
      </c>
      <c r="D1069">
        <v>0</v>
      </c>
      <c r="E1069">
        <v>72.959999999999994</v>
      </c>
      <c r="F1069">
        <v>3.899</v>
      </c>
      <c r="G1069">
        <v>219.41598569999999</v>
      </c>
      <c r="H1069">
        <v>6.2969999999999997</v>
      </c>
    </row>
    <row r="1070" spans="1:8" x14ac:dyDescent="0.3">
      <c r="A1070">
        <v>8</v>
      </c>
      <c r="B1070" t="s">
        <v>75</v>
      </c>
      <c r="C1070">
        <v>836049.89</v>
      </c>
      <c r="D1070">
        <v>0</v>
      </c>
      <c r="E1070">
        <v>65.540000000000006</v>
      </c>
      <c r="F1070">
        <v>3.907</v>
      </c>
      <c r="G1070">
        <v>219.17469220000001</v>
      </c>
      <c r="H1070">
        <v>6.2969999999999997</v>
      </c>
    </row>
    <row r="1071" spans="1:8" x14ac:dyDescent="0.3">
      <c r="A1071">
        <v>8</v>
      </c>
      <c r="B1071" t="s">
        <v>76</v>
      </c>
      <c r="C1071">
        <v>857939.41</v>
      </c>
      <c r="D1071">
        <v>0</v>
      </c>
      <c r="E1071">
        <v>73.14</v>
      </c>
      <c r="F1071">
        <v>3.786</v>
      </c>
      <c r="G1071">
        <v>218.9333986</v>
      </c>
      <c r="H1071">
        <v>6.2969999999999997</v>
      </c>
    </row>
    <row r="1072" spans="1:8" x14ac:dyDescent="0.3">
      <c r="A1072">
        <v>8</v>
      </c>
      <c r="B1072" t="s">
        <v>77</v>
      </c>
      <c r="C1072">
        <v>929222.16</v>
      </c>
      <c r="D1072">
        <v>0</v>
      </c>
      <c r="E1072">
        <v>82.05</v>
      </c>
      <c r="F1072">
        <v>3.6989999999999998</v>
      </c>
      <c r="G1072">
        <v>218.69210509999999</v>
      </c>
      <c r="H1072">
        <v>6.2969999999999997</v>
      </c>
    </row>
    <row r="1073" spans="1:8" x14ac:dyDescent="0.3">
      <c r="A1073">
        <v>8</v>
      </c>
      <c r="B1073" t="s">
        <v>78</v>
      </c>
      <c r="C1073">
        <v>897309.41</v>
      </c>
      <c r="D1073">
        <v>0</v>
      </c>
      <c r="E1073">
        <v>82.21</v>
      </c>
      <c r="F1073">
        <v>3.6480000000000001</v>
      </c>
      <c r="G1073">
        <v>218.45081149999999</v>
      </c>
      <c r="H1073">
        <v>6.2969999999999997</v>
      </c>
    </row>
    <row r="1074" spans="1:8" x14ac:dyDescent="0.3">
      <c r="A1074">
        <v>8</v>
      </c>
      <c r="B1074" t="s">
        <v>79</v>
      </c>
      <c r="C1074">
        <v>922048.41</v>
      </c>
      <c r="D1074">
        <v>0</v>
      </c>
      <c r="E1074">
        <v>84.73</v>
      </c>
      <c r="F1074">
        <v>3.637</v>
      </c>
      <c r="G1074">
        <v>218.4021448</v>
      </c>
      <c r="H1074">
        <v>6.2969999999999997</v>
      </c>
    </row>
    <row r="1075" spans="1:8" x14ac:dyDescent="0.3">
      <c r="A1075">
        <v>8</v>
      </c>
      <c r="B1075" t="s">
        <v>80</v>
      </c>
      <c r="C1075">
        <v>864881.24</v>
      </c>
      <c r="D1075">
        <v>0</v>
      </c>
      <c r="E1075">
        <v>83.94</v>
      </c>
      <c r="F1075">
        <v>3.5939999999999999</v>
      </c>
      <c r="G1075">
        <v>218.4979481</v>
      </c>
      <c r="H1075">
        <v>6.2969999999999997</v>
      </c>
    </row>
    <row r="1076" spans="1:8" x14ac:dyDescent="0.3">
      <c r="A1076">
        <v>8</v>
      </c>
      <c r="B1076" t="s">
        <v>81</v>
      </c>
      <c r="C1076">
        <v>883683.35</v>
      </c>
      <c r="D1076">
        <v>0</v>
      </c>
      <c r="E1076">
        <v>87.26</v>
      </c>
      <c r="F1076">
        <v>3.524</v>
      </c>
      <c r="G1076">
        <v>218.5937514</v>
      </c>
      <c r="H1076">
        <v>6.4249999999999998</v>
      </c>
    </row>
    <row r="1077" spans="1:8" x14ac:dyDescent="0.3">
      <c r="A1077">
        <v>8</v>
      </c>
      <c r="B1077" t="s">
        <v>82</v>
      </c>
      <c r="C1077">
        <v>861965.12</v>
      </c>
      <c r="D1077">
        <v>0</v>
      </c>
      <c r="E1077">
        <v>83.57</v>
      </c>
      <c r="F1077">
        <v>3.48</v>
      </c>
      <c r="G1077">
        <v>218.6895548</v>
      </c>
      <c r="H1077">
        <v>6.4249999999999998</v>
      </c>
    </row>
    <row r="1078" spans="1:8" x14ac:dyDescent="0.3">
      <c r="A1078">
        <v>8</v>
      </c>
      <c r="B1078" t="s">
        <v>83</v>
      </c>
      <c r="C1078">
        <v>849925.37</v>
      </c>
      <c r="D1078">
        <v>0</v>
      </c>
      <c r="E1078">
        <v>84.26</v>
      </c>
      <c r="F1078">
        <v>3.5750000000000002</v>
      </c>
      <c r="G1078">
        <v>218.77462170000001</v>
      </c>
      <c r="H1078">
        <v>6.4249999999999998</v>
      </c>
    </row>
    <row r="1079" spans="1:8" x14ac:dyDescent="0.3">
      <c r="A1079">
        <v>8</v>
      </c>
      <c r="B1079" t="s">
        <v>84</v>
      </c>
      <c r="C1079">
        <v>829902.42</v>
      </c>
      <c r="D1079">
        <v>0</v>
      </c>
      <c r="E1079">
        <v>85.46</v>
      </c>
      <c r="F1079">
        <v>3.6509999999999998</v>
      </c>
      <c r="G1079">
        <v>218.83284750000001</v>
      </c>
      <c r="H1079">
        <v>6.4249999999999998</v>
      </c>
    </row>
    <row r="1080" spans="1:8" x14ac:dyDescent="0.3">
      <c r="A1080">
        <v>8</v>
      </c>
      <c r="B1080" t="s">
        <v>85</v>
      </c>
      <c r="C1080">
        <v>807082.19</v>
      </c>
      <c r="D1080">
        <v>0</v>
      </c>
      <c r="E1080">
        <v>86.46</v>
      </c>
      <c r="F1080">
        <v>3.6819999999999999</v>
      </c>
      <c r="G1080">
        <v>218.89107329999999</v>
      </c>
      <c r="H1080">
        <v>6.4249999999999998</v>
      </c>
    </row>
    <row r="1081" spans="1:8" x14ac:dyDescent="0.3">
      <c r="A1081">
        <v>8</v>
      </c>
      <c r="B1081" t="s">
        <v>86</v>
      </c>
      <c r="C1081">
        <v>892393.77</v>
      </c>
      <c r="D1081">
        <v>0</v>
      </c>
      <c r="E1081">
        <v>85.15</v>
      </c>
      <c r="F1081">
        <v>3.6840000000000002</v>
      </c>
      <c r="G1081">
        <v>218.94929909999999</v>
      </c>
      <c r="H1081">
        <v>6.4249999999999998</v>
      </c>
    </row>
    <row r="1082" spans="1:8" x14ac:dyDescent="0.3">
      <c r="A1082">
        <v>8</v>
      </c>
      <c r="B1082" t="s">
        <v>87</v>
      </c>
      <c r="C1082">
        <v>856796.1</v>
      </c>
      <c r="D1082">
        <v>0</v>
      </c>
      <c r="E1082">
        <v>86.05</v>
      </c>
      <c r="F1082">
        <v>3.6379999999999999</v>
      </c>
      <c r="G1082">
        <v>219.00752489999999</v>
      </c>
      <c r="H1082">
        <v>6.4249999999999998</v>
      </c>
    </row>
    <row r="1083" spans="1:8" x14ac:dyDescent="0.3">
      <c r="A1083">
        <v>8</v>
      </c>
      <c r="B1083" t="s">
        <v>88</v>
      </c>
      <c r="C1083">
        <v>895066.5</v>
      </c>
      <c r="D1083">
        <v>0</v>
      </c>
      <c r="E1083">
        <v>82.92</v>
      </c>
      <c r="F1083">
        <v>3.5539999999999998</v>
      </c>
      <c r="G1083">
        <v>219.07019679999999</v>
      </c>
      <c r="H1083">
        <v>6.4249999999999998</v>
      </c>
    </row>
    <row r="1084" spans="1:8" x14ac:dyDescent="0.3">
      <c r="A1084">
        <v>8</v>
      </c>
      <c r="B1084" t="s">
        <v>89</v>
      </c>
      <c r="C1084">
        <v>912542.82</v>
      </c>
      <c r="D1084">
        <v>0</v>
      </c>
      <c r="E1084">
        <v>84.69</v>
      </c>
      <c r="F1084">
        <v>3.5230000000000001</v>
      </c>
      <c r="G1084">
        <v>219.13360969999999</v>
      </c>
      <c r="H1084">
        <v>6.4249999999999998</v>
      </c>
    </row>
    <row r="1085" spans="1:8" x14ac:dyDescent="0.3">
      <c r="A1085">
        <v>8</v>
      </c>
      <c r="B1085" t="s">
        <v>90</v>
      </c>
      <c r="C1085">
        <v>891387.14</v>
      </c>
      <c r="D1085">
        <v>0</v>
      </c>
      <c r="E1085">
        <v>84.77</v>
      </c>
      <c r="F1085">
        <v>3.5329999999999999</v>
      </c>
      <c r="G1085">
        <v>219.1970226</v>
      </c>
      <c r="H1085">
        <v>6.4249999999999998</v>
      </c>
    </row>
    <row r="1086" spans="1:8" x14ac:dyDescent="0.3">
      <c r="A1086">
        <v>8</v>
      </c>
      <c r="B1086" t="s">
        <v>91</v>
      </c>
      <c r="C1086">
        <v>848358.09</v>
      </c>
      <c r="D1086">
        <v>1</v>
      </c>
      <c r="E1086">
        <v>69.010000000000005</v>
      </c>
      <c r="F1086">
        <v>3.5459999999999998</v>
      </c>
      <c r="G1086">
        <v>219.2604355</v>
      </c>
      <c r="H1086">
        <v>6.4249999999999998</v>
      </c>
    </row>
    <row r="1087" spans="1:8" x14ac:dyDescent="0.3">
      <c r="A1087">
        <v>8</v>
      </c>
      <c r="B1087" t="s">
        <v>92</v>
      </c>
      <c r="C1087">
        <v>870971.82</v>
      </c>
      <c r="D1087">
        <v>0</v>
      </c>
      <c r="E1087">
        <v>69.09</v>
      </c>
      <c r="F1087">
        <v>3.5259999999999998</v>
      </c>
      <c r="G1087">
        <v>219.44424430000001</v>
      </c>
      <c r="H1087">
        <v>6.4249999999999998</v>
      </c>
    </row>
    <row r="1088" spans="1:8" x14ac:dyDescent="0.3">
      <c r="A1088">
        <v>8</v>
      </c>
      <c r="B1088" t="s">
        <v>93</v>
      </c>
      <c r="C1088">
        <v>806444.29</v>
      </c>
      <c r="D1088">
        <v>0</v>
      </c>
      <c r="E1088">
        <v>68.72</v>
      </c>
      <c r="F1088">
        <v>3.4670000000000001</v>
      </c>
      <c r="G1088">
        <v>219.78858099999999</v>
      </c>
      <c r="H1088">
        <v>6.4249999999999998</v>
      </c>
    </row>
    <row r="1089" spans="1:8" x14ac:dyDescent="0.3">
      <c r="A1089">
        <v>8</v>
      </c>
      <c r="B1089" t="s">
        <v>94</v>
      </c>
      <c r="C1089">
        <v>809049.37</v>
      </c>
      <c r="D1089">
        <v>0</v>
      </c>
      <c r="E1089">
        <v>72.2</v>
      </c>
      <c r="F1089">
        <v>3.355</v>
      </c>
      <c r="G1089">
        <v>220.13291760000001</v>
      </c>
      <c r="H1089">
        <v>6.4249999999999998</v>
      </c>
    </row>
    <row r="1090" spans="1:8" x14ac:dyDescent="0.3">
      <c r="A1090">
        <v>8</v>
      </c>
      <c r="B1090" t="s">
        <v>95</v>
      </c>
      <c r="C1090">
        <v>929976.55</v>
      </c>
      <c r="D1090">
        <v>0</v>
      </c>
      <c r="E1090">
        <v>67.61</v>
      </c>
      <c r="F1090">
        <v>3.2850000000000001</v>
      </c>
      <c r="G1090">
        <v>220.4772543</v>
      </c>
      <c r="H1090">
        <v>6.1230000000000002</v>
      </c>
    </row>
    <row r="1091" spans="1:8" x14ac:dyDescent="0.3">
      <c r="A1091">
        <v>8</v>
      </c>
      <c r="B1091" t="s">
        <v>96</v>
      </c>
      <c r="C1091">
        <v>863188.26</v>
      </c>
      <c r="D1091">
        <v>0</v>
      </c>
      <c r="E1091">
        <v>61.74</v>
      </c>
      <c r="F1091">
        <v>3.274</v>
      </c>
      <c r="G1091">
        <v>220.79609350000001</v>
      </c>
      <c r="H1091">
        <v>6.1230000000000002</v>
      </c>
    </row>
    <row r="1092" spans="1:8" x14ac:dyDescent="0.3">
      <c r="A1092">
        <v>8</v>
      </c>
      <c r="B1092" t="s">
        <v>97</v>
      </c>
      <c r="C1092">
        <v>905984.49</v>
      </c>
      <c r="D1092">
        <v>0</v>
      </c>
      <c r="E1092">
        <v>59.97</v>
      </c>
      <c r="F1092">
        <v>3.3530000000000002</v>
      </c>
      <c r="G1092">
        <v>220.96194840000001</v>
      </c>
      <c r="H1092">
        <v>6.1230000000000002</v>
      </c>
    </row>
    <row r="1093" spans="1:8" x14ac:dyDescent="0.3">
      <c r="A1093">
        <v>8</v>
      </c>
      <c r="B1093" t="s">
        <v>98</v>
      </c>
      <c r="C1093">
        <v>876712.31</v>
      </c>
      <c r="D1093">
        <v>0</v>
      </c>
      <c r="E1093">
        <v>56.86</v>
      </c>
      <c r="F1093">
        <v>3.3719999999999999</v>
      </c>
      <c r="G1093">
        <v>221.12780319999999</v>
      </c>
      <c r="H1093">
        <v>6.1230000000000002</v>
      </c>
    </row>
    <row r="1094" spans="1:8" x14ac:dyDescent="0.3">
      <c r="A1094">
        <v>8</v>
      </c>
      <c r="B1094" t="s">
        <v>99</v>
      </c>
      <c r="C1094">
        <v>947815.05</v>
      </c>
      <c r="D1094">
        <v>0</v>
      </c>
      <c r="E1094">
        <v>49.68</v>
      </c>
      <c r="F1094">
        <v>3.3319999999999999</v>
      </c>
      <c r="G1094">
        <v>221.29365809999999</v>
      </c>
      <c r="H1094">
        <v>6.1230000000000002</v>
      </c>
    </row>
    <row r="1095" spans="1:8" x14ac:dyDescent="0.3">
      <c r="A1095">
        <v>8</v>
      </c>
      <c r="B1095" t="s">
        <v>100</v>
      </c>
      <c r="C1095">
        <v>917088.48</v>
      </c>
      <c r="D1095">
        <v>0</v>
      </c>
      <c r="E1095">
        <v>50.56</v>
      </c>
      <c r="F1095">
        <v>3.2970000000000002</v>
      </c>
      <c r="G1095">
        <v>221.45951289999999</v>
      </c>
      <c r="H1095">
        <v>6.1230000000000002</v>
      </c>
    </row>
    <row r="1096" spans="1:8" x14ac:dyDescent="0.3">
      <c r="A1096">
        <v>8</v>
      </c>
      <c r="B1096" t="s">
        <v>101</v>
      </c>
      <c r="C1096">
        <v>897032.19</v>
      </c>
      <c r="D1096">
        <v>0</v>
      </c>
      <c r="E1096">
        <v>51.72</v>
      </c>
      <c r="F1096">
        <v>3.3079999999999998</v>
      </c>
      <c r="G1096">
        <v>221.6911738</v>
      </c>
      <c r="H1096">
        <v>6.1230000000000002</v>
      </c>
    </row>
    <row r="1097" spans="1:8" x14ac:dyDescent="0.3">
      <c r="A1097">
        <v>8</v>
      </c>
      <c r="B1097" t="s">
        <v>102</v>
      </c>
      <c r="C1097">
        <v>1235163.8600000001</v>
      </c>
      <c r="D1097">
        <v>1</v>
      </c>
      <c r="E1097">
        <v>49.61</v>
      </c>
      <c r="F1097">
        <v>3.2360000000000002</v>
      </c>
      <c r="G1097">
        <v>221.94915710000001</v>
      </c>
      <c r="H1097">
        <v>6.1230000000000002</v>
      </c>
    </row>
    <row r="1098" spans="1:8" x14ac:dyDescent="0.3">
      <c r="A1098">
        <v>8</v>
      </c>
      <c r="B1098" t="s">
        <v>103</v>
      </c>
      <c r="C1098">
        <v>986601.46</v>
      </c>
      <c r="D1098">
        <v>0</v>
      </c>
      <c r="E1098">
        <v>40.82</v>
      </c>
      <c r="F1098">
        <v>3.1720000000000002</v>
      </c>
      <c r="G1098">
        <v>222.20714050000001</v>
      </c>
      <c r="H1098">
        <v>6.1230000000000002</v>
      </c>
    </row>
    <row r="1099" spans="1:8" x14ac:dyDescent="0.3">
      <c r="A1099">
        <v>8</v>
      </c>
      <c r="B1099" t="s">
        <v>104</v>
      </c>
      <c r="C1099">
        <v>1051922.95</v>
      </c>
      <c r="D1099">
        <v>0</v>
      </c>
      <c r="E1099">
        <v>30.51</v>
      </c>
      <c r="F1099">
        <v>3.1579999999999999</v>
      </c>
      <c r="G1099">
        <v>222.46512379999999</v>
      </c>
      <c r="H1099">
        <v>6.1230000000000002</v>
      </c>
    </row>
    <row r="1100" spans="1:8" x14ac:dyDescent="0.3">
      <c r="A1100">
        <v>8</v>
      </c>
      <c r="B1100" t="s">
        <v>105</v>
      </c>
      <c r="C1100">
        <v>1118163.94</v>
      </c>
      <c r="D1100">
        <v>0</v>
      </c>
      <c r="E1100">
        <v>39.79</v>
      </c>
      <c r="F1100">
        <v>3.1589999999999998</v>
      </c>
      <c r="G1100">
        <v>222.69109589999999</v>
      </c>
      <c r="H1100">
        <v>6.1230000000000002</v>
      </c>
    </row>
    <row r="1101" spans="1:8" x14ac:dyDescent="0.3">
      <c r="A1101">
        <v>8</v>
      </c>
      <c r="B1101" t="s">
        <v>106</v>
      </c>
      <c r="C1101">
        <v>1462254.05</v>
      </c>
      <c r="D1101">
        <v>0</v>
      </c>
      <c r="E1101">
        <v>38.159999999999997</v>
      </c>
      <c r="F1101">
        <v>3.1120000000000001</v>
      </c>
      <c r="G1101">
        <v>222.8743862</v>
      </c>
      <c r="H1101">
        <v>6.1230000000000002</v>
      </c>
    </row>
    <row r="1102" spans="1:8" x14ac:dyDescent="0.3">
      <c r="A1102">
        <v>8</v>
      </c>
      <c r="B1102" t="s">
        <v>107</v>
      </c>
      <c r="C1102">
        <v>858572.22</v>
      </c>
      <c r="D1102">
        <v>1</v>
      </c>
      <c r="E1102">
        <v>36.33</v>
      </c>
      <c r="F1102">
        <v>3.129</v>
      </c>
      <c r="G1102">
        <v>223.05767650000001</v>
      </c>
      <c r="H1102">
        <v>6.1230000000000002</v>
      </c>
    </row>
    <row r="1103" spans="1:8" x14ac:dyDescent="0.3">
      <c r="A1103">
        <v>8</v>
      </c>
      <c r="B1103" t="s">
        <v>108</v>
      </c>
      <c r="C1103">
        <v>872113.23</v>
      </c>
      <c r="D1103">
        <v>0</v>
      </c>
      <c r="E1103">
        <v>43.47</v>
      </c>
      <c r="F1103">
        <v>3.157</v>
      </c>
      <c r="G1103">
        <v>223.2409668</v>
      </c>
      <c r="H1103">
        <v>5.8250000000000002</v>
      </c>
    </row>
    <row r="1104" spans="1:8" x14ac:dyDescent="0.3">
      <c r="A1104">
        <v>8</v>
      </c>
      <c r="B1104" t="s">
        <v>109</v>
      </c>
      <c r="C1104">
        <v>817661.76</v>
      </c>
      <c r="D1104">
        <v>0</v>
      </c>
      <c r="E1104">
        <v>36.46</v>
      </c>
      <c r="F1104">
        <v>3.2610000000000001</v>
      </c>
      <c r="G1104">
        <v>223.42425710000001</v>
      </c>
      <c r="H1104">
        <v>5.8250000000000002</v>
      </c>
    </row>
    <row r="1105" spans="1:8" x14ac:dyDescent="0.3">
      <c r="A1105">
        <v>8</v>
      </c>
      <c r="B1105" t="s">
        <v>110</v>
      </c>
      <c r="C1105">
        <v>813954.82</v>
      </c>
      <c r="D1105">
        <v>0</v>
      </c>
      <c r="E1105">
        <v>46.81</v>
      </c>
      <c r="F1105">
        <v>3.2679999999999998</v>
      </c>
      <c r="G1105">
        <v>223.51880550000001</v>
      </c>
      <c r="H1105">
        <v>5.8250000000000002</v>
      </c>
    </row>
    <row r="1106" spans="1:8" x14ac:dyDescent="0.3">
      <c r="A1106">
        <v>8</v>
      </c>
      <c r="B1106" t="s">
        <v>111</v>
      </c>
      <c r="C1106">
        <v>778178.53</v>
      </c>
      <c r="D1106">
        <v>0</v>
      </c>
      <c r="E1106">
        <v>45.52</v>
      </c>
      <c r="F1106">
        <v>3.29</v>
      </c>
      <c r="G1106">
        <v>223.61335389999999</v>
      </c>
      <c r="H1106">
        <v>5.8250000000000002</v>
      </c>
    </row>
    <row r="1107" spans="1:8" x14ac:dyDescent="0.3">
      <c r="A1107">
        <v>8</v>
      </c>
      <c r="B1107" t="s">
        <v>112</v>
      </c>
      <c r="C1107">
        <v>927610.69</v>
      </c>
      <c r="D1107">
        <v>0</v>
      </c>
      <c r="E1107">
        <v>45.56</v>
      </c>
      <c r="F1107">
        <v>3.36</v>
      </c>
      <c r="G1107">
        <v>223.7079023</v>
      </c>
      <c r="H1107">
        <v>5.8250000000000002</v>
      </c>
    </row>
    <row r="1108" spans="1:8" x14ac:dyDescent="0.3">
      <c r="A1108">
        <v>8</v>
      </c>
      <c r="B1108" t="s">
        <v>113</v>
      </c>
      <c r="C1108">
        <v>1021400.42</v>
      </c>
      <c r="D1108">
        <v>1</v>
      </c>
      <c r="E1108">
        <v>35.71</v>
      </c>
      <c r="F1108">
        <v>3.4089999999999998</v>
      </c>
      <c r="G1108">
        <v>223.80245070000001</v>
      </c>
      <c r="H1108">
        <v>5.8250000000000002</v>
      </c>
    </row>
    <row r="1109" spans="1:8" x14ac:dyDescent="0.3">
      <c r="A1109">
        <v>8</v>
      </c>
      <c r="B1109" t="s">
        <v>114</v>
      </c>
      <c r="C1109">
        <v>1096232.8899999999</v>
      </c>
      <c r="D1109">
        <v>0</v>
      </c>
      <c r="E1109">
        <v>37.51</v>
      </c>
      <c r="F1109">
        <v>3.51</v>
      </c>
      <c r="G1109">
        <v>223.96586210000001</v>
      </c>
      <c r="H1109">
        <v>5.8250000000000002</v>
      </c>
    </row>
    <row r="1110" spans="1:8" x14ac:dyDescent="0.3">
      <c r="A1110">
        <v>8</v>
      </c>
      <c r="B1110" t="s">
        <v>115</v>
      </c>
      <c r="C1110">
        <v>928537.54</v>
      </c>
      <c r="D1110">
        <v>0</v>
      </c>
      <c r="E1110">
        <v>46.33</v>
      </c>
      <c r="F1110">
        <v>3.5550000000000002</v>
      </c>
      <c r="G1110">
        <v>224.1809207</v>
      </c>
      <c r="H1110">
        <v>5.8250000000000002</v>
      </c>
    </row>
    <row r="1111" spans="1:8" x14ac:dyDescent="0.3">
      <c r="A1111">
        <v>8</v>
      </c>
      <c r="B1111" t="s">
        <v>116</v>
      </c>
      <c r="C1111">
        <v>952264.91</v>
      </c>
      <c r="D1111">
        <v>0</v>
      </c>
      <c r="E1111">
        <v>50.95</v>
      </c>
      <c r="F1111">
        <v>3.63</v>
      </c>
      <c r="G1111">
        <v>224.39597929999999</v>
      </c>
      <c r="H1111">
        <v>5.8250000000000002</v>
      </c>
    </row>
    <row r="1112" spans="1:8" x14ac:dyDescent="0.3">
      <c r="A1112">
        <v>8</v>
      </c>
      <c r="B1112" t="s">
        <v>117</v>
      </c>
      <c r="C1112">
        <v>960115.56</v>
      </c>
      <c r="D1112">
        <v>0</v>
      </c>
      <c r="E1112">
        <v>49.59</v>
      </c>
      <c r="F1112">
        <v>3.669</v>
      </c>
      <c r="G1112">
        <v>224.61103790000001</v>
      </c>
      <c r="H1112">
        <v>5.8250000000000002</v>
      </c>
    </row>
    <row r="1113" spans="1:8" x14ac:dyDescent="0.3">
      <c r="A1113">
        <v>8</v>
      </c>
      <c r="B1113" t="s">
        <v>118</v>
      </c>
      <c r="C1113">
        <v>921178.39</v>
      </c>
      <c r="D1113">
        <v>0</v>
      </c>
      <c r="E1113">
        <v>56.63</v>
      </c>
      <c r="F1113">
        <v>3.734</v>
      </c>
      <c r="G1113">
        <v>224.7657327</v>
      </c>
      <c r="H1113">
        <v>5.8250000000000002</v>
      </c>
    </row>
    <row r="1114" spans="1:8" x14ac:dyDescent="0.3">
      <c r="A1114">
        <v>8</v>
      </c>
      <c r="B1114" t="s">
        <v>119</v>
      </c>
      <c r="C1114">
        <v>874223.25</v>
      </c>
      <c r="D1114">
        <v>0</v>
      </c>
      <c r="E1114">
        <v>52.9</v>
      </c>
      <c r="F1114">
        <v>3.7869999999999999</v>
      </c>
      <c r="G1114">
        <v>224.83994240000001</v>
      </c>
      <c r="H1114">
        <v>5.8250000000000002</v>
      </c>
    </row>
    <row r="1115" spans="1:8" x14ac:dyDescent="0.3">
      <c r="A1115">
        <v>8</v>
      </c>
      <c r="B1115" t="s">
        <v>120</v>
      </c>
      <c r="C1115">
        <v>905935.29</v>
      </c>
      <c r="D1115">
        <v>0</v>
      </c>
      <c r="E1115">
        <v>66.69</v>
      </c>
      <c r="F1115">
        <v>3.8450000000000002</v>
      </c>
      <c r="G1115">
        <v>224.9141521</v>
      </c>
      <c r="H1115">
        <v>5.8250000000000002</v>
      </c>
    </row>
    <row r="1116" spans="1:8" x14ac:dyDescent="0.3">
      <c r="A1116">
        <v>8</v>
      </c>
      <c r="B1116" t="s">
        <v>121</v>
      </c>
      <c r="C1116">
        <v>1046816.59</v>
      </c>
      <c r="D1116">
        <v>0</v>
      </c>
      <c r="E1116">
        <v>62.18</v>
      </c>
      <c r="F1116">
        <v>3.891</v>
      </c>
      <c r="G1116">
        <v>224.98836180000001</v>
      </c>
      <c r="H1116">
        <v>5.6790000000000003</v>
      </c>
    </row>
    <row r="1117" spans="1:8" x14ac:dyDescent="0.3">
      <c r="A1117">
        <v>8</v>
      </c>
      <c r="B1117" t="s">
        <v>122</v>
      </c>
      <c r="C1117">
        <v>909989.45</v>
      </c>
      <c r="D1117">
        <v>0</v>
      </c>
      <c r="E1117">
        <v>65.19</v>
      </c>
      <c r="F1117">
        <v>3.891</v>
      </c>
      <c r="G1117">
        <v>225.0625714</v>
      </c>
      <c r="H1117">
        <v>5.6790000000000003</v>
      </c>
    </row>
    <row r="1118" spans="1:8" x14ac:dyDescent="0.3">
      <c r="A1118">
        <v>8</v>
      </c>
      <c r="B1118" t="s">
        <v>123</v>
      </c>
      <c r="C1118">
        <v>872288.46</v>
      </c>
      <c r="D1118">
        <v>0</v>
      </c>
      <c r="E1118">
        <v>63.59</v>
      </c>
      <c r="F1118">
        <v>3.8769999999999998</v>
      </c>
      <c r="G1118">
        <v>225.11799139999999</v>
      </c>
      <c r="H1118">
        <v>5.6790000000000003</v>
      </c>
    </row>
    <row r="1119" spans="1:8" x14ac:dyDescent="0.3">
      <c r="A1119">
        <v>8</v>
      </c>
      <c r="B1119" t="s">
        <v>124</v>
      </c>
      <c r="C1119">
        <v>879448.25</v>
      </c>
      <c r="D1119">
        <v>0</v>
      </c>
      <c r="E1119">
        <v>70.34</v>
      </c>
      <c r="F1119">
        <v>3.8140000000000001</v>
      </c>
      <c r="G1119">
        <v>225.17341139999999</v>
      </c>
      <c r="H1119">
        <v>5.6790000000000003</v>
      </c>
    </row>
    <row r="1120" spans="1:8" x14ac:dyDescent="0.3">
      <c r="A1120">
        <v>8</v>
      </c>
      <c r="B1120" t="s">
        <v>125</v>
      </c>
      <c r="C1120">
        <v>937232.09</v>
      </c>
      <c r="D1120">
        <v>0</v>
      </c>
      <c r="E1120">
        <v>73.959999999999994</v>
      </c>
      <c r="F1120">
        <v>3.7490000000000001</v>
      </c>
      <c r="G1120">
        <v>225.22883139999999</v>
      </c>
      <c r="H1120">
        <v>5.6790000000000003</v>
      </c>
    </row>
    <row r="1121" spans="1:8" x14ac:dyDescent="0.3">
      <c r="A1121">
        <v>8</v>
      </c>
      <c r="B1121" t="s">
        <v>126</v>
      </c>
      <c r="C1121">
        <v>920128.89</v>
      </c>
      <c r="D1121">
        <v>0</v>
      </c>
      <c r="E1121">
        <v>64.959999999999994</v>
      </c>
      <c r="F1121">
        <v>3.6880000000000002</v>
      </c>
      <c r="G1121">
        <v>225.28425139999999</v>
      </c>
      <c r="H1121">
        <v>5.6790000000000003</v>
      </c>
    </row>
    <row r="1122" spans="1:8" x14ac:dyDescent="0.3">
      <c r="A1122">
        <v>8</v>
      </c>
      <c r="B1122" t="s">
        <v>127</v>
      </c>
      <c r="C1122">
        <v>913922.01</v>
      </c>
      <c r="D1122">
        <v>0</v>
      </c>
      <c r="E1122">
        <v>64.16</v>
      </c>
      <c r="F1122">
        <v>3.63</v>
      </c>
      <c r="G1122">
        <v>225.3002908</v>
      </c>
      <c r="H1122">
        <v>5.6790000000000003</v>
      </c>
    </row>
    <row r="1123" spans="1:8" x14ac:dyDescent="0.3">
      <c r="A1123">
        <v>8</v>
      </c>
      <c r="B1123" t="s">
        <v>128</v>
      </c>
      <c r="C1123">
        <v>895157.44</v>
      </c>
      <c r="D1123">
        <v>0</v>
      </c>
      <c r="E1123">
        <v>76.11</v>
      </c>
      <c r="F1123">
        <v>3.5609999999999999</v>
      </c>
      <c r="G1123">
        <v>225.30057790000001</v>
      </c>
      <c r="H1123">
        <v>5.6790000000000003</v>
      </c>
    </row>
    <row r="1124" spans="1:8" x14ac:dyDescent="0.3">
      <c r="A1124">
        <v>8</v>
      </c>
      <c r="B1124" t="s">
        <v>129</v>
      </c>
      <c r="C1124">
        <v>921161.2</v>
      </c>
      <c r="D1124">
        <v>0</v>
      </c>
      <c r="E1124">
        <v>78.31</v>
      </c>
      <c r="F1124">
        <v>3.5009999999999999</v>
      </c>
      <c r="G1124">
        <v>225.30086499999999</v>
      </c>
      <c r="H1124">
        <v>5.6790000000000003</v>
      </c>
    </row>
    <row r="1125" spans="1:8" x14ac:dyDescent="0.3">
      <c r="A1125">
        <v>8</v>
      </c>
      <c r="B1125" t="s">
        <v>130</v>
      </c>
      <c r="C1125">
        <v>928820</v>
      </c>
      <c r="D1125">
        <v>0</v>
      </c>
      <c r="E1125">
        <v>74.28</v>
      </c>
      <c r="F1125">
        <v>3.452</v>
      </c>
      <c r="G1125">
        <v>225.3011521</v>
      </c>
      <c r="H1125">
        <v>5.6790000000000003</v>
      </c>
    </row>
    <row r="1126" spans="1:8" x14ac:dyDescent="0.3">
      <c r="A1126">
        <v>8</v>
      </c>
      <c r="B1126" t="s">
        <v>131</v>
      </c>
      <c r="C1126">
        <v>916918.7</v>
      </c>
      <c r="D1126">
        <v>0</v>
      </c>
      <c r="E1126">
        <v>77.14</v>
      </c>
      <c r="F1126">
        <v>3.3929999999999998</v>
      </c>
      <c r="G1126">
        <v>225.3134743</v>
      </c>
      <c r="H1126">
        <v>5.6790000000000003</v>
      </c>
    </row>
    <row r="1127" spans="1:8" x14ac:dyDescent="0.3">
      <c r="A1127">
        <v>8</v>
      </c>
      <c r="B1127" t="s">
        <v>132</v>
      </c>
      <c r="C1127">
        <v>899449.65</v>
      </c>
      <c r="D1127">
        <v>0</v>
      </c>
      <c r="E1127">
        <v>78.849999999999994</v>
      </c>
      <c r="F1127">
        <v>3.3460000000000001</v>
      </c>
      <c r="G1127">
        <v>225.35588430000001</v>
      </c>
      <c r="H1127">
        <v>5.6790000000000003</v>
      </c>
    </row>
    <row r="1128" spans="1:8" x14ac:dyDescent="0.3">
      <c r="A1128">
        <v>8</v>
      </c>
      <c r="B1128" t="s">
        <v>133</v>
      </c>
      <c r="C1128">
        <v>878298.22</v>
      </c>
      <c r="D1128">
        <v>0</v>
      </c>
      <c r="E1128">
        <v>84.47</v>
      </c>
      <c r="F1128">
        <v>3.286</v>
      </c>
      <c r="G1128">
        <v>225.3982943</v>
      </c>
      <c r="H1128">
        <v>5.6790000000000003</v>
      </c>
    </row>
    <row r="1129" spans="1:8" x14ac:dyDescent="0.3">
      <c r="A1129">
        <v>8</v>
      </c>
      <c r="B1129" t="s">
        <v>134</v>
      </c>
      <c r="C1129">
        <v>936205.5</v>
      </c>
      <c r="D1129">
        <v>0</v>
      </c>
      <c r="E1129">
        <v>81.239999999999995</v>
      </c>
      <c r="F1129">
        <v>3.2269999999999999</v>
      </c>
      <c r="G1129">
        <v>225.44070429999999</v>
      </c>
      <c r="H1129">
        <v>5.4009999999999998</v>
      </c>
    </row>
    <row r="1130" spans="1:8" x14ac:dyDescent="0.3">
      <c r="A1130">
        <v>8</v>
      </c>
      <c r="B1130" t="s">
        <v>135</v>
      </c>
      <c r="C1130">
        <v>890488.01</v>
      </c>
      <c r="D1130">
        <v>0</v>
      </c>
      <c r="E1130">
        <v>78.459999999999994</v>
      </c>
      <c r="F1130">
        <v>3.2559999999999998</v>
      </c>
      <c r="G1130">
        <v>225.48311430000001</v>
      </c>
      <c r="H1130">
        <v>5.4009999999999998</v>
      </c>
    </row>
    <row r="1131" spans="1:8" x14ac:dyDescent="0.3">
      <c r="A1131">
        <v>8</v>
      </c>
      <c r="B1131" t="s">
        <v>136</v>
      </c>
      <c r="C1131">
        <v>888834.07</v>
      </c>
      <c r="D1131">
        <v>0</v>
      </c>
      <c r="E1131">
        <v>79.94</v>
      </c>
      <c r="F1131">
        <v>3.3109999999999999</v>
      </c>
      <c r="G1131">
        <v>225.49300779999999</v>
      </c>
      <c r="H1131">
        <v>5.4009999999999998</v>
      </c>
    </row>
    <row r="1132" spans="1:8" x14ac:dyDescent="0.3">
      <c r="A1132">
        <v>8</v>
      </c>
      <c r="B1132" t="s">
        <v>137</v>
      </c>
      <c r="C1132">
        <v>838227.52</v>
      </c>
      <c r="D1132">
        <v>0</v>
      </c>
      <c r="E1132">
        <v>81.709999999999994</v>
      </c>
      <c r="F1132">
        <v>3.407</v>
      </c>
      <c r="G1132">
        <v>225.50290140000001</v>
      </c>
      <c r="H1132">
        <v>5.4009999999999998</v>
      </c>
    </row>
    <row r="1133" spans="1:8" x14ac:dyDescent="0.3">
      <c r="A1133">
        <v>8</v>
      </c>
      <c r="B1133" t="s">
        <v>138</v>
      </c>
      <c r="C1133">
        <v>897076.73</v>
      </c>
      <c r="D1133">
        <v>0</v>
      </c>
      <c r="E1133">
        <v>85.06</v>
      </c>
      <c r="F1133">
        <v>3.4169999999999998</v>
      </c>
      <c r="G1133">
        <v>225.51279489999999</v>
      </c>
      <c r="H1133">
        <v>5.4009999999999998</v>
      </c>
    </row>
    <row r="1134" spans="1:8" x14ac:dyDescent="0.3">
      <c r="A1134">
        <v>8</v>
      </c>
      <c r="B1134" t="s">
        <v>139</v>
      </c>
      <c r="C1134">
        <v>930745.69</v>
      </c>
      <c r="D1134">
        <v>0</v>
      </c>
      <c r="E1134">
        <v>83.74</v>
      </c>
      <c r="F1134">
        <v>3.4940000000000002</v>
      </c>
      <c r="G1134">
        <v>225.52268849999999</v>
      </c>
      <c r="H1134">
        <v>5.4009999999999998</v>
      </c>
    </row>
    <row r="1135" spans="1:8" x14ac:dyDescent="0.3">
      <c r="A1135">
        <v>8</v>
      </c>
      <c r="B1135" t="s">
        <v>140</v>
      </c>
      <c r="C1135">
        <v>896613.19</v>
      </c>
      <c r="D1135">
        <v>0</v>
      </c>
      <c r="E1135">
        <v>81.209999999999994</v>
      </c>
      <c r="F1135">
        <v>3.5710000000000002</v>
      </c>
      <c r="G1135">
        <v>225.6050797</v>
      </c>
      <c r="H1135">
        <v>5.4009999999999998</v>
      </c>
    </row>
    <row r="1136" spans="1:8" x14ac:dyDescent="0.3">
      <c r="A1136">
        <v>8</v>
      </c>
      <c r="B1136" t="s">
        <v>141</v>
      </c>
      <c r="C1136">
        <v>936373.65</v>
      </c>
      <c r="D1136">
        <v>0</v>
      </c>
      <c r="E1136">
        <v>73.77</v>
      </c>
      <c r="F1136">
        <v>3.62</v>
      </c>
      <c r="G1136">
        <v>225.7418442</v>
      </c>
      <c r="H1136">
        <v>5.4009999999999998</v>
      </c>
    </row>
    <row r="1137" spans="1:8" x14ac:dyDescent="0.3">
      <c r="A1137">
        <v>8</v>
      </c>
      <c r="B1137" t="s">
        <v>142</v>
      </c>
      <c r="C1137">
        <v>976137.73</v>
      </c>
      <c r="D1137">
        <v>0</v>
      </c>
      <c r="E1137">
        <v>75.33</v>
      </c>
      <c r="F1137">
        <v>3.6379999999999999</v>
      </c>
      <c r="G1137">
        <v>225.87860879999999</v>
      </c>
      <c r="H1137">
        <v>5.4009999999999998</v>
      </c>
    </row>
    <row r="1138" spans="1:8" x14ac:dyDescent="0.3">
      <c r="A1138">
        <v>8</v>
      </c>
      <c r="B1138" t="s">
        <v>143</v>
      </c>
      <c r="C1138">
        <v>932160.37</v>
      </c>
      <c r="D1138">
        <v>1</v>
      </c>
      <c r="E1138">
        <v>80.87</v>
      </c>
      <c r="F1138">
        <v>3.73</v>
      </c>
      <c r="G1138">
        <v>226.01537329999999</v>
      </c>
      <c r="H1138">
        <v>5.4009999999999998</v>
      </c>
    </row>
    <row r="1139" spans="1:8" x14ac:dyDescent="0.3">
      <c r="A1139">
        <v>8</v>
      </c>
      <c r="B1139" t="s">
        <v>144</v>
      </c>
      <c r="C1139">
        <v>883569.38</v>
      </c>
      <c r="D1139">
        <v>0</v>
      </c>
      <c r="E1139">
        <v>67.209999999999994</v>
      </c>
      <c r="F1139">
        <v>3.7170000000000001</v>
      </c>
      <c r="G1139">
        <v>226.16159809999999</v>
      </c>
      <c r="H1139">
        <v>5.4009999999999998</v>
      </c>
    </row>
    <row r="1140" spans="1:8" x14ac:dyDescent="0.3">
      <c r="A1140">
        <v>8</v>
      </c>
      <c r="B1140" t="s">
        <v>145</v>
      </c>
      <c r="C1140">
        <v>857796.45</v>
      </c>
      <c r="D1140">
        <v>0</v>
      </c>
      <c r="E1140">
        <v>66.959999999999994</v>
      </c>
      <c r="F1140">
        <v>3.7210000000000001</v>
      </c>
      <c r="G1140">
        <v>226.36458479999999</v>
      </c>
      <c r="H1140">
        <v>5.4009999999999998</v>
      </c>
    </row>
    <row r="1141" spans="1:8" x14ac:dyDescent="0.3">
      <c r="A1141">
        <v>8</v>
      </c>
      <c r="B1141" t="s">
        <v>146</v>
      </c>
      <c r="C1141">
        <v>884724.41</v>
      </c>
      <c r="D1141">
        <v>0</v>
      </c>
      <c r="E1141">
        <v>71.099999999999994</v>
      </c>
      <c r="F1141">
        <v>3.6659999999999999</v>
      </c>
      <c r="G1141">
        <v>226.56757139999999</v>
      </c>
      <c r="H1141">
        <v>5.4009999999999998</v>
      </c>
    </row>
    <row r="1142" spans="1:8" x14ac:dyDescent="0.3">
      <c r="A1142">
        <v>8</v>
      </c>
      <c r="B1142" t="s">
        <v>147</v>
      </c>
      <c r="C1142">
        <v>976436.02</v>
      </c>
      <c r="D1142">
        <v>0</v>
      </c>
      <c r="E1142">
        <v>61.41</v>
      </c>
      <c r="F1142">
        <v>3.617</v>
      </c>
      <c r="G1142">
        <v>226.77055809999999</v>
      </c>
      <c r="H1142">
        <v>5.1239999999999997</v>
      </c>
    </row>
    <row r="1143" spans="1:8" x14ac:dyDescent="0.3">
      <c r="A1143">
        <v>8</v>
      </c>
      <c r="B1143" t="s">
        <v>148</v>
      </c>
      <c r="C1143">
        <v>927511.99</v>
      </c>
      <c r="D1143">
        <v>0</v>
      </c>
      <c r="E1143">
        <v>55.03</v>
      </c>
      <c r="F1143">
        <v>3.601</v>
      </c>
      <c r="G1143">
        <v>226.97354480000001</v>
      </c>
      <c r="H1143">
        <v>5.1239999999999997</v>
      </c>
    </row>
    <row r="1144" spans="1:8" x14ac:dyDescent="0.3">
      <c r="A1144">
        <v>8</v>
      </c>
      <c r="B1144" t="s">
        <v>149</v>
      </c>
      <c r="C1144">
        <v>900309.75</v>
      </c>
      <c r="D1144">
        <v>0</v>
      </c>
      <c r="E1144">
        <v>62.99</v>
      </c>
      <c r="F1144">
        <v>3.5939999999999999</v>
      </c>
      <c r="G1144">
        <v>227.01841659999999</v>
      </c>
      <c r="H1144">
        <v>5.1239999999999997</v>
      </c>
    </row>
    <row r="1145" spans="1:8" x14ac:dyDescent="0.3">
      <c r="A1145">
        <v>8</v>
      </c>
      <c r="B1145" t="s">
        <v>150</v>
      </c>
      <c r="C1145">
        <v>891671.44</v>
      </c>
      <c r="D1145">
        <v>0</v>
      </c>
      <c r="E1145">
        <v>64.739999999999995</v>
      </c>
      <c r="F1145">
        <v>3.5059999999999998</v>
      </c>
      <c r="G1145">
        <v>227.0369359</v>
      </c>
      <c r="H1145">
        <v>5.1239999999999997</v>
      </c>
    </row>
    <row r="1146" spans="1:8" x14ac:dyDescent="0.3">
      <c r="A1146">
        <v>9</v>
      </c>
      <c r="B1146" t="s">
        <v>8</v>
      </c>
      <c r="C1146">
        <v>549505.55000000005</v>
      </c>
      <c r="D1146">
        <v>0</v>
      </c>
      <c r="E1146">
        <v>38.01</v>
      </c>
      <c r="F1146">
        <v>2.5720000000000001</v>
      </c>
      <c r="G1146">
        <v>214.6554591</v>
      </c>
      <c r="H1146">
        <v>6.415</v>
      </c>
    </row>
    <row r="1147" spans="1:8" x14ac:dyDescent="0.3">
      <c r="A1147">
        <v>9</v>
      </c>
      <c r="B1147" t="s">
        <v>9</v>
      </c>
      <c r="C1147">
        <v>552677.48</v>
      </c>
      <c r="D1147">
        <v>1</v>
      </c>
      <c r="E1147">
        <v>37.08</v>
      </c>
      <c r="F1147">
        <v>2.548</v>
      </c>
      <c r="G1147">
        <v>214.80565340000001</v>
      </c>
      <c r="H1147">
        <v>6.415</v>
      </c>
    </row>
    <row r="1148" spans="1:8" x14ac:dyDescent="0.3">
      <c r="A1148">
        <v>9</v>
      </c>
      <c r="B1148" t="s">
        <v>10</v>
      </c>
      <c r="C1148">
        <v>511327.9</v>
      </c>
      <c r="D1148">
        <v>0</v>
      </c>
      <c r="E1148">
        <v>43.06</v>
      </c>
      <c r="F1148">
        <v>2.5139999999999998</v>
      </c>
      <c r="G1148">
        <v>214.8506185</v>
      </c>
      <c r="H1148">
        <v>6.415</v>
      </c>
    </row>
    <row r="1149" spans="1:8" x14ac:dyDescent="0.3">
      <c r="A1149">
        <v>9</v>
      </c>
      <c r="B1149" t="s">
        <v>11</v>
      </c>
      <c r="C1149">
        <v>473773.27</v>
      </c>
      <c r="D1149">
        <v>0</v>
      </c>
      <c r="E1149">
        <v>43.83</v>
      </c>
      <c r="F1149">
        <v>2.5609999999999999</v>
      </c>
      <c r="G1149">
        <v>214.8780453</v>
      </c>
      <c r="H1149">
        <v>6.415</v>
      </c>
    </row>
    <row r="1150" spans="1:8" x14ac:dyDescent="0.3">
      <c r="A1150">
        <v>9</v>
      </c>
      <c r="B1150" t="s">
        <v>12</v>
      </c>
      <c r="C1150">
        <v>507297.88</v>
      </c>
      <c r="D1150">
        <v>0</v>
      </c>
      <c r="E1150">
        <v>48.43</v>
      </c>
      <c r="F1150">
        <v>2.625</v>
      </c>
      <c r="G1150">
        <v>214.9054721</v>
      </c>
      <c r="H1150">
        <v>6.415</v>
      </c>
    </row>
    <row r="1151" spans="1:8" x14ac:dyDescent="0.3">
      <c r="A1151">
        <v>9</v>
      </c>
      <c r="B1151" t="s">
        <v>13</v>
      </c>
      <c r="C1151">
        <v>494145.8</v>
      </c>
      <c r="D1151">
        <v>0</v>
      </c>
      <c r="E1151">
        <v>55.76</v>
      </c>
      <c r="F1151">
        <v>2.6669999999999998</v>
      </c>
      <c r="G1151">
        <v>214.93289899999999</v>
      </c>
      <c r="H1151">
        <v>6.415</v>
      </c>
    </row>
    <row r="1152" spans="1:8" x14ac:dyDescent="0.3">
      <c r="A1152">
        <v>9</v>
      </c>
      <c r="B1152" t="s">
        <v>14</v>
      </c>
      <c r="C1152">
        <v>485744.61</v>
      </c>
      <c r="D1152">
        <v>0</v>
      </c>
      <c r="E1152">
        <v>53.15</v>
      </c>
      <c r="F1152">
        <v>2.72</v>
      </c>
      <c r="G1152">
        <v>214.7597274</v>
      </c>
      <c r="H1152">
        <v>6.415</v>
      </c>
    </row>
    <row r="1153" spans="1:8" x14ac:dyDescent="0.3">
      <c r="A1153">
        <v>9</v>
      </c>
      <c r="B1153" t="s">
        <v>15</v>
      </c>
      <c r="C1153">
        <v>484946.56</v>
      </c>
      <c r="D1153">
        <v>0</v>
      </c>
      <c r="E1153">
        <v>51.8</v>
      </c>
      <c r="F1153">
        <v>2.7320000000000002</v>
      </c>
      <c r="G1153">
        <v>214.55312269999999</v>
      </c>
      <c r="H1153">
        <v>6.415</v>
      </c>
    </row>
    <row r="1154" spans="1:8" x14ac:dyDescent="0.3">
      <c r="A1154">
        <v>9</v>
      </c>
      <c r="B1154" t="s">
        <v>16</v>
      </c>
      <c r="C1154">
        <v>545206.31999999995</v>
      </c>
      <c r="D1154">
        <v>0</v>
      </c>
      <c r="E1154">
        <v>65.209999999999994</v>
      </c>
      <c r="F1154">
        <v>2.7189999999999999</v>
      </c>
      <c r="G1154">
        <v>214.3465181</v>
      </c>
      <c r="H1154">
        <v>6.3840000000000003</v>
      </c>
    </row>
    <row r="1155" spans="1:8" x14ac:dyDescent="0.3">
      <c r="A1155">
        <v>9</v>
      </c>
      <c r="B1155" t="s">
        <v>17</v>
      </c>
      <c r="C1155">
        <v>529384.31000000006</v>
      </c>
      <c r="D1155">
        <v>0</v>
      </c>
      <c r="E1155">
        <v>64.95</v>
      </c>
      <c r="F1155">
        <v>2.77</v>
      </c>
      <c r="G1155">
        <v>214.13991350000001</v>
      </c>
      <c r="H1155">
        <v>6.3840000000000003</v>
      </c>
    </row>
    <row r="1156" spans="1:8" x14ac:dyDescent="0.3">
      <c r="A1156">
        <v>9</v>
      </c>
      <c r="B1156" t="s">
        <v>18</v>
      </c>
      <c r="C1156">
        <v>485764.32</v>
      </c>
      <c r="D1156">
        <v>0</v>
      </c>
      <c r="E1156">
        <v>66.09</v>
      </c>
      <c r="F1156">
        <v>2.8079999999999998</v>
      </c>
      <c r="G1156">
        <v>214.00018170000001</v>
      </c>
      <c r="H1156">
        <v>6.3840000000000003</v>
      </c>
    </row>
    <row r="1157" spans="1:8" x14ac:dyDescent="0.3">
      <c r="A1157">
        <v>9</v>
      </c>
      <c r="B1157" t="s">
        <v>19</v>
      </c>
      <c r="C1157">
        <v>488683.57</v>
      </c>
      <c r="D1157">
        <v>0</v>
      </c>
      <c r="E1157">
        <v>61.26</v>
      </c>
      <c r="F1157">
        <v>2.7949999999999999</v>
      </c>
      <c r="G1157">
        <v>213.94961380000001</v>
      </c>
      <c r="H1157">
        <v>6.3840000000000003</v>
      </c>
    </row>
    <row r="1158" spans="1:8" x14ac:dyDescent="0.3">
      <c r="A1158">
        <v>9</v>
      </c>
      <c r="B1158" t="s">
        <v>20</v>
      </c>
      <c r="C1158">
        <v>491723.42</v>
      </c>
      <c r="D1158">
        <v>0</v>
      </c>
      <c r="E1158">
        <v>66.069999999999993</v>
      </c>
      <c r="F1158">
        <v>2.78</v>
      </c>
      <c r="G1158">
        <v>213.8990459</v>
      </c>
      <c r="H1158">
        <v>6.3840000000000003</v>
      </c>
    </row>
    <row r="1159" spans="1:8" x14ac:dyDescent="0.3">
      <c r="A1159">
        <v>9</v>
      </c>
      <c r="B1159" t="s">
        <v>21</v>
      </c>
      <c r="C1159">
        <v>526128.61</v>
      </c>
      <c r="D1159">
        <v>0</v>
      </c>
      <c r="E1159">
        <v>68.58</v>
      </c>
      <c r="F1159">
        <v>2.835</v>
      </c>
      <c r="G1159">
        <v>213.848478</v>
      </c>
      <c r="H1159">
        <v>6.3840000000000003</v>
      </c>
    </row>
    <row r="1160" spans="1:8" x14ac:dyDescent="0.3">
      <c r="A1160">
        <v>9</v>
      </c>
      <c r="B1160" t="s">
        <v>22</v>
      </c>
      <c r="C1160">
        <v>492792.8</v>
      </c>
      <c r="D1160">
        <v>0</v>
      </c>
      <c r="E1160">
        <v>70.53</v>
      </c>
      <c r="F1160">
        <v>2.8540000000000001</v>
      </c>
      <c r="G1160">
        <v>213.8469819</v>
      </c>
      <c r="H1160">
        <v>6.3840000000000003</v>
      </c>
    </row>
    <row r="1161" spans="1:8" x14ac:dyDescent="0.3">
      <c r="A1161">
        <v>9</v>
      </c>
      <c r="B1161" t="s">
        <v>23</v>
      </c>
      <c r="C1161">
        <v>506274.94</v>
      </c>
      <c r="D1161">
        <v>0</v>
      </c>
      <c r="E1161">
        <v>71.5</v>
      </c>
      <c r="F1161">
        <v>2.8260000000000001</v>
      </c>
      <c r="G1161">
        <v>214.13991619999999</v>
      </c>
      <c r="H1161">
        <v>6.3840000000000003</v>
      </c>
    </row>
    <row r="1162" spans="1:8" x14ac:dyDescent="0.3">
      <c r="A1162">
        <v>9</v>
      </c>
      <c r="B1162" t="s">
        <v>24</v>
      </c>
      <c r="C1162">
        <v>558143.53</v>
      </c>
      <c r="D1162">
        <v>0</v>
      </c>
      <c r="E1162">
        <v>77.12</v>
      </c>
      <c r="F1162">
        <v>2.7589999999999999</v>
      </c>
      <c r="G1162">
        <v>214.4328505</v>
      </c>
      <c r="H1162">
        <v>6.3840000000000003</v>
      </c>
    </row>
    <row r="1163" spans="1:8" x14ac:dyDescent="0.3">
      <c r="A1163">
        <v>9</v>
      </c>
      <c r="B1163" t="s">
        <v>25</v>
      </c>
      <c r="C1163">
        <v>586061.46</v>
      </c>
      <c r="D1163">
        <v>0</v>
      </c>
      <c r="E1163">
        <v>79.650000000000006</v>
      </c>
      <c r="F1163">
        <v>2.7050000000000001</v>
      </c>
      <c r="G1163">
        <v>214.72578480000001</v>
      </c>
      <c r="H1163">
        <v>6.3840000000000003</v>
      </c>
    </row>
    <row r="1164" spans="1:8" x14ac:dyDescent="0.3">
      <c r="A1164">
        <v>9</v>
      </c>
      <c r="B1164" t="s">
        <v>26</v>
      </c>
      <c r="C1164">
        <v>522715.68</v>
      </c>
      <c r="D1164">
        <v>0</v>
      </c>
      <c r="E1164">
        <v>83.75</v>
      </c>
      <c r="F1164">
        <v>2.6680000000000001</v>
      </c>
      <c r="G1164">
        <v>215.0187191</v>
      </c>
      <c r="H1164">
        <v>6.3840000000000003</v>
      </c>
    </row>
    <row r="1165" spans="1:8" x14ac:dyDescent="0.3">
      <c r="A1165">
        <v>9</v>
      </c>
      <c r="B1165" t="s">
        <v>27</v>
      </c>
      <c r="C1165">
        <v>513073.87</v>
      </c>
      <c r="D1165">
        <v>0</v>
      </c>
      <c r="E1165">
        <v>82.99</v>
      </c>
      <c r="F1165">
        <v>2.637</v>
      </c>
      <c r="G1165">
        <v>215.01664840000001</v>
      </c>
      <c r="H1165">
        <v>6.3840000000000003</v>
      </c>
    </row>
    <row r="1166" spans="1:8" x14ac:dyDescent="0.3">
      <c r="A1166">
        <v>9</v>
      </c>
      <c r="B1166" t="s">
        <v>28</v>
      </c>
      <c r="C1166">
        <v>509263.28</v>
      </c>
      <c r="D1166">
        <v>0</v>
      </c>
      <c r="E1166">
        <v>85.02</v>
      </c>
      <c r="F1166">
        <v>2.653</v>
      </c>
      <c r="G1166">
        <v>214.89657560000001</v>
      </c>
      <c r="H1166">
        <v>6.3840000000000003</v>
      </c>
    </row>
    <row r="1167" spans="1:8" x14ac:dyDescent="0.3">
      <c r="A1167">
        <v>9</v>
      </c>
      <c r="B1167" t="s">
        <v>29</v>
      </c>
      <c r="C1167">
        <v>528832.54</v>
      </c>
      <c r="D1167">
        <v>0</v>
      </c>
      <c r="E1167">
        <v>78.55</v>
      </c>
      <c r="F1167">
        <v>2.669</v>
      </c>
      <c r="G1167">
        <v>214.7765028</v>
      </c>
      <c r="H1167">
        <v>6.4420000000000002</v>
      </c>
    </row>
    <row r="1168" spans="1:8" x14ac:dyDescent="0.3">
      <c r="A1168">
        <v>9</v>
      </c>
      <c r="B1168" t="s">
        <v>30</v>
      </c>
      <c r="C1168">
        <v>485389.15</v>
      </c>
      <c r="D1168">
        <v>0</v>
      </c>
      <c r="E1168">
        <v>78.510000000000005</v>
      </c>
      <c r="F1168">
        <v>2.6419999999999999</v>
      </c>
      <c r="G1168">
        <v>214.65643009999999</v>
      </c>
      <c r="H1168">
        <v>6.4420000000000002</v>
      </c>
    </row>
    <row r="1169" spans="1:8" x14ac:dyDescent="0.3">
      <c r="A1169">
        <v>9</v>
      </c>
      <c r="B1169" t="s">
        <v>31</v>
      </c>
      <c r="C1169">
        <v>474030.51</v>
      </c>
      <c r="D1169">
        <v>0</v>
      </c>
      <c r="E1169">
        <v>82.93</v>
      </c>
      <c r="F1169">
        <v>2.6230000000000002</v>
      </c>
      <c r="G1169">
        <v>214.64744529999999</v>
      </c>
      <c r="H1169">
        <v>6.4420000000000002</v>
      </c>
    </row>
    <row r="1170" spans="1:8" x14ac:dyDescent="0.3">
      <c r="A1170">
        <v>9</v>
      </c>
      <c r="B1170" t="s">
        <v>32</v>
      </c>
      <c r="C1170">
        <v>462676.5</v>
      </c>
      <c r="D1170">
        <v>0</v>
      </c>
      <c r="E1170">
        <v>84.49</v>
      </c>
      <c r="F1170">
        <v>2.6080000000000001</v>
      </c>
      <c r="G1170">
        <v>214.7865779</v>
      </c>
      <c r="H1170">
        <v>6.4420000000000002</v>
      </c>
    </row>
    <row r="1171" spans="1:8" x14ac:dyDescent="0.3">
      <c r="A1171">
        <v>9</v>
      </c>
      <c r="B1171" t="s">
        <v>33</v>
      </c>
      <c r="C1171">
        <v>468675.19</v>
      </c>
      <c r="D1171">
        <v>0</v>
      </c>
      <c r="E1171">
        <v>79.83</v>
      </c>
      <c r="F1171">
        <v>2.64</v>
      </c>
      <c r="G1171">
        <v>214.92571050000001</v>
      </c>
      <c r="H1171">
        <v>6.4420000000000002</v>
      </c>
    </row>
    <row r="1172" spans="1:8" x14ac:dyDescent="0.3">
      <c r="A1172">
        <v>9</v>
      </c>
      <c r="B1172" t="s">
        <v>34</v>
      </c>
      <c r="C1172">
        <v>522815.45</v>
      </c>
      <c r="D1172">
        <v>0</v>
      </c>
      <c r="E1172">
        <v>87.09</v>
      </c>
      <c r="F1172">
        <v>2.6269999999999998</v>
      </c>
      <c r="G1172">
        <v>215.064843</v>
      </c>
      <c r="H1172">
        <v>6.4420000000000002</v>
      </c>
    </row>
    <row r="1173" spans="1:8" x14ac:dyDescent="0.3">
      <c r="A1173">
        <v>9</v>
      </c>
      <c r="B1173" t="s">
        <v>35</v>
      </c>
      <c r="C1173">
        <v>481897.98</v>
      </c>
      <c r="D1173">
        <v>0</v>
      </c>
      <c r="E1173">
        <v>86.85</v>
      </c>
      <c r="F1173">
        <v>2.6920000000000002</v>
      </c>
      <c r="G1173">
        <v>215.20397560000001</v>
      </c>
      <c r="H1173">
        <v>6.4420000000000002</v>
      </c>
    </row>
    <row r="1174" spans="1:8" x14ac:dyDescent="0.3">
      <c r="A1174">
        <v>9</v>
      </c>
      <c r="B1174" t="s">
        <v>36</v>
      </c>
      <c r="C1174">
        <v>499325.38</v>
      </c>
      <c r="D1174">
        <v>0</v>
      </c>
      <c r="E1174">
        <v>86.3</v>
      </c>
      <c r="F1174">
        <v>2.6640000000000001</v>
      </c>
      <c r="G1174">
        <v>215.1619646</v>
      </c>
      <c r="H1174">
        <v>6.4420000000000002</v>
      </c>
    </row>
    <row r="1175" spans="1:8" x14ac:dyDescent="0.3">
      <c r="A1175">
        <v>9</v>
      </c>
      <c r="B1175" t="s">
        <v>37</v>
      </c>
      <c r="C1175">
        <v>506789.66</v>
      </c>
      <c r="D1175">
        <v>0</v>
      </c>
      <c r="E1175">
        <v>84.01</v>
      </c>
      <c r="F1175">
        <v>2.6190000000000002</v>
      </c>
      <c r="G1175">
        <v>215.1199536</v>
      </c>
      <c r="H1175">
        <v>6.4420000000000002</v>
      </c>
    </row>
    <row r="1176" spans="1:8" x14ac:dyDescent="0.3">
      <c r="A1176">
        <v>9</v>
      </c>
      <c r="B1176" t="s">
        <v>38</v>
      </c>
      <c r="C1176">
        <v>511049.06</v>
      </c>
      <c r="D1176">
        <v>0</v>
      </c>
      <c r="E1176">
        <v>82.47</v>
      </c>
      <c r="F1176">
        <v>2.577</v>
      </c>
      <c r="G1176">
        <v>215.0779426</v>
      </c>
      <c r="H1176">
        <v>6.4420000000000002</v>
      </c>
    </row>
    <row r="1177" spans="1:8" x14ac:dyDescent="0.3">
      <c r="A1177">
        <v>9</v>
      </c>
      <c r="B1177" t="s">
        <v>39</v>
      </c>
      <c r="C1177">
        <v>484835.2</v>
      </c>
      <c r="D1177">
        <v>1</v>
      </c>
      <c r="E1177">
        <v>77.7</v>
      </c>
      <c r="F1177">
        <v>2.5649999999999999</v>
      </c>
      <c r="G1177">
        <v>215.0359315</v>
      </c>
      <c r="H1177">
        <v>6.4420000000000002</v>
      </c>
    </row>
    <row r="1178" spans="1:8" x14ac:dyDescent="0.3">
      <c r="A1178">
        <v>9</v>
      </c>
      <c r="B1178" t="s">
        <v>40</v>
      </c>
      <c r="C1178">
        <v>463448.59</v>
      </c>
      <c r="D1178">
        <v>0</v>
      </c>
      <c r="E1178">
        <v>81.19</v>
      </c>
      <c r="F1178">
        <v>2.5819999999999999</v>
      </c>
      <c r="G1178">
        <v>215.06152850000001</v>
      </c>
      <c r="H1178">
        <v>6.4420000000000002</v>
      </c>
    </row>
    <row r="1179" spans="1:8" x14ac:dyDescent="0.3">
      <c r="A1179">
        <v>9</v>
      </c>
      <c r="B1179" t="s">
        <v>41</v>
      </c>
      <c r="C1179">
        <v>452905.22</v>
      </c>
      <c r="D1179">
        <v>0</v>
      </c>
      <c r="E1179">
        <v>77.150000000000006</v>
      </c>
      <c r="F1179">
        <v>2.6240000000000001</v>
      </c>
      <c r="G1179">
        <v>215.13783129999999</v>
      </c>
      <c r="H1179">
        <v>6.4420000000000002</v>
      </c>
    </row>
    <row r="1180" spans="1:8" x14ac:dyDescent="0.3">
      <c r="A1180">
        <v>9</v>
      </c>
      <c r="B1180" t="s">
        <v>42</v>
      </c>
      <c r="C1180">
        <v>495692.19</v>
      </c>
      <c r="D1180">
        <v>0</v>
      </c>
      <c r="E1180">
        <v>69.08</v>
      </c>
      <c r="F1180">
        <v>2.6030000000000002</v>
      </c>
      <c r="G1180">
        <v>215.2141341</v>
      </c>
      <c r="H1180">
        <v>6.56</v>
      </c>
    </row>
    <row r="1181" spans="1:8" x14ac:dyDescent="0.3">
      <c r="A1181">
        <v>9</v>
      </c>
      <c r="B1181" t="s">
        <v>43</v>
      </c>
      <c r="C1181">
        <v>505069.21</v>
      </c>
      <c r="D1181">
        <v>0</v>
      </c>
      <c r="E1181">
        <v>65.349999999999994</v>
      </c>
      <c r="F1181">
        <v>2.633</v>
      </c>
      <c r="G1181">
        <v>215.290437</v>
      </c>
      <c r="H1181">
        <v>6.56</v>
      </c>
    </row>
    <row r="1182" spans="1:8" x14ac:dyDescent="0.3">
      <c r="A1182">
        <v>9</v>
      </c>
      <c r="B1182" t="s">
        <v>44</v>
      </c>
      <c r="C1182">
        <v>454769.68</v>
      </c>
      <c r="D1182">
        <v>0</v>
      </c>
      <c r="E1182">
        <v>67.36</v>
      </c>
      <c r="F1182">
        <v>2.72</v>
      </c>
      <c r="G1182">
        <v>215.35899169999999</v>
      </c>
      <c r="H1182">
        <v>6.56</v>
      </c>
    </row>
    <row r="1183" spans="1:8" x14ac:dyDescent="0.3">
      <c r="A1183">
        <v>9</v>
      </c>
      <c r="B1183" t="s">
        <v>45</v>
      </c>
      <c r="C1183">
        <v>466322.76</v>
      </c>
      <c r="D1183">
        <v>0</v>
      </c>
      <c r="E1183">
        <v>69.989999999999995</v>
      </c>
      <c r="F1183">
        <v>2.7250000000000001</v>
      </c>
      <c r="G1183">
        <v>215.40817620000001</v>
      </c>
      <c r="H1183">
        <v>6.56</v>
      </c>
    </row>
    <row r="1184" spans="1:8" x14ac:dyDescent="0.3">
      <c r="A1184">
        <v>9</v>
      </c>
      <c r="B1184" t="s">
        <v>46</v>
      </c>
      <c r="C1184">
        <v>508801.61</v>
      </c>
      <c r="D1184">
        <v>0</v>
      </c>
      <c r="E1184">
        <v>64.430000000000007</v>
      </c>
      <c r="F1184">
        <v>2.7160000000000002</v>
      </c>
      <c r="G1184">
        <v>215.45736070000001</v>
      </c>
      <c r="H1184">
        <v>6.56</v>
      </c>
    </row>
    <row r="1185" spans="1:8" x14ac:dyDescent="0.3">
      <c r="A1185">
        <v>9</v>
      </c>
      <c r="B1185" t="s">
        <v>47</v>
      </c>
      <c r="C1185">
        <v>517869.97</v>
      </c>
      <c r="D1185">
        <v>0</v>
      </c>
      <c r="E1185">
        <v>58.69</v>
      </c>
      <c r="F1185">
        <v>2.6890000000000001</v>
      </c>
      <c r="G1185">
        <v>215.50654520000001</v>
      </c>
      <c r="H1185">
        <v>6.56</v>
      </c>
    </row>
    <row r="1186" spans="1:8" x14ac:dyDescent="0.3">
      <c r="A1186">
        <v>9</v>
      </c>
      <c r="B1186" t="s">
        <v>48</v>
      </c>
      <c r="C1186">
        <v>520846.68</v>
      </c>
      <c r="D1186">
        <v>0</v>
      </c>
      <c r="E1186">
        <v>61.59</v>
      </c>
      <c r="F1186">
        <v>2.7280000000000002</v>
      </c>
      <c r="G1186">
        <v>215.5557297</v>
      </c>
      <c r="H1186">
        <v>6.56</v>
      </c>
    </row>
    <row r="1187" spans="1:8" x14ac:dyDescent="0.3">
      <c r="A1187">
        <v>9</v>
      </c>
      <c r="B1187" t="s">
        <v>49</v>
      </c>
      <c r="C1187">
        <v>519823.3</v>
      </c>
      <c r="D1187">
        <v>0</v>
      </c>
      <c r="E1187">
        <v>49.96</v>
      </c>
      <c r="F1187">
        <v>2.7709999999999999</v>
      </c>
      <c r="G1187">
        <v>215.43728540000001</v>
      </c>
      <c r="H1187">
        <v>6.56</v>
      </c>
    </row>
    <row r="1188" spans="1:8" x14ac:dyDescent="0.3">
      <c r="A1188">
        <v>9</v>
      </c>
      <c r="B1188" t="s">
        <v>50</v>
      </c>
      <c r="C1188">
        <v>768070.53</v>
      </c>
      <c r="D1188">
        <v>1</v>
      </c>
      <c r="E1188">
        <v>60.18</v>
      </c>
      <c r="F1188">
        <v>2.7349999999999999</v>
      </c>
      <c r="G1188">
        <v>215.2909028</v>
      </c>
      <c r="H1188">
        <v>6.56</v>
      </c>
    </row>
    <row r="1189" spans="1:8" x14ac:dyDescent="0.3">
      <c r="A1189">
        <v>9</v>
      </c>
      <c r="B1189" t="s">
        <v>51</v>
      </c>
      <c r="C1189">
        <v>578164.81999999995</v>
      </c>
      <c r="D1189">
        <v>0</v>
      </c>
      <c r="E1189">
        <v>49.89</v>
      </c>
      <c r="F1189">
        <v>2.7080000000000002</v>
      </c>
      <c r="G1189">
        <v>215.14452030000001</v>
      </c>
      <c r="H1189">
        <v>6.56</v>
      </c>
    </row>
    <row r="1190" spans="1:8" x14ac:dyDescent="0.3">
      <c r="A1190">
        <v>9</v>
      </c>
      <c r="B1190" t="s">
        <v>52</v>
      </c>
      <c r="C1190">
        <v>618121.81999999995</v>
      </c>
      <c r="D1190">
        <v>0</v>
      </c>
      <c r="E1190">
        <v>46.1</v>
      </c>
      <c r="F1190">
        <v>2.843</v>
      </c>
      <c r="G1190">
        <v>214.99813779999999</v>
      </c>
      <c r="H1190">
        <v>6.56</v>
      </c>
    </row>
    <row r="1191" spans="1:8" x14ac:dyDescent="0.3">
      <c r="A1191">
        <v>9</v>
      </c>
      <c r="B1191" t="s">
        <v>53</v>
      </c>
      <c r="C1191">
        <v>685243.2</v>
      </c>
      <c r="D1191">
        <v>0</v>
      </c>
      <c r="E1191">
        <v>49.7</v>
      </c>
      <c r="F1191">
        <v>2.8690000000000002</v>
      </c>
      <c r="G1191">
        <v>214.93349370000001</v>
      </c>
      <c r="H1191">
        <v>6.56</v>
      </c>
    </row>
    <row r="1192" spans="1:8" x14ac:dyDescent="0.3">
      <c r="A1192">
        <v>9</v>
      </c>
      <c r="B1192" t="s">
        <v>54</v>
      </c>
      <c r="C1192">
        <v>873347.55</v>
      </c>
      <c r="D1192">
        <v>0</v>
      </c>
      <c r="E1192">
        <v>50.93</v>
      </c>
      <c r="F1192">
        <v>2.8860000000000001</v>
      </c>
      <c r="G1192">
        <v>214.93015339999999</v>
      </c>
      <c r="H1192">
        <v>6.56</v>
      </c>
    </row>
    <row r="1193" spans="1:8" x14ac:dyDescent="0.3">
      <c r="A1193">
        <v>9</v>
      </c>
      <c r="B1193" t="s">
        <v>55</v>
      </c>
      <c r="C1193">
        <v>459770.85</v>
      </c>
      <c r="D1193">
        <v>1</v>
      </c>
      <c r="E1193">
        <v>45.92</v>
      </c>
      <c r="F1193">
        <v>2.9430000000000001</v>
      </c>
      <c r="G1193">
        <v>214.9268131</v>
      </c>
      <c r="H1193">
        <v>6.56</v>
      </c>
    </row>
    <row r="1194" spans="1:8" x14ac:dyDescent="0.3">
      <c r="A1194">
        <v>9</v>
      </c>
      <c r="B1194" t="s">
        <v>56</v>
      </c>
      <c r="C1194">
        <v>490981.78</v>
      </c>
      <c r="D1194">
        <v>0</v>
      </c>
      <c r="E1194">
        <v>41.82</v>
      </c>
      <c r="F1194">
        <v>2.976</v>
      </c>
      <c r="G1194">
        <v>214.92347290000001</v>
      </c>
      <c r="H1194">
        <v>6.4160000000000004</v>
      </c>
    </row>
    <row r="1195" spans="1:8" x14ac:dyDescent="0.3">
      <c r="A1195">
        <v>9</v>
      </c>
      <c r="B1195" t="s">
        <v>57</v>
      </c>
      <c r="C1195">
        <v>458086.69</v>
      </c>
      <c r="D1195">
        <v>0</v>
      </c>
      <c r="E1195">
        <v>36.43</v>
      </c>
      <c r="F1195">
        <v>2.9830000000000001</v>
      </c>
      <c r="G1195">
        <v>214.9749587</v>
      </c>
      <c r="H1195">
        <v>6.4160000000000004</v>
      </c>
    </row>
    <row r="1196" spans="1:8" x14ac:dyDescent="0.3">
      <c r="A1196">
        <v>9</v>
      </c>
      <c r="B1196" t="s">
        <v>58</v>
      </c>
      <c r="C1196">
        <v>454021.69</v>
      </c>
      <c r="D1196">
        <v>0</v>
      </c>
      <c r="E1196">
        <v>44.72</v>
      </c>
      <c r="F1196">
        <v>3.016</v>
      </c>
      <c r="G1196">
        <v>215.35540130000001</v>
      </c>
      <c r="H1196">
        <v>6.4160000000000004</v>
      </c>
    </row>
    <row r="1197" spans="1:8" x14ac:dyDescent="0.3">
      <c r="A1197">
        <v>9</v>
      </c>
      <c r="B1197" t="s">
        <v>59</v>
      </c>
      <c r="C1197">
        <v>463561.48</v>
      </c>
      <c r="D1197">
        <v>0</v>
      </c>
      <c r="E1197">
        <v>43.9</v>
      </c>
      <c r="F1197">
        <v>3.01</v>
      </c>
      <c r="G1197">
        <v>215.7358438</v>
      </c>
      <c r="H1197">
        <v>6.4160000000000004</v>
      </c>
    </row>
    <row r="1198" spans="1:8" x14ac:dyDescent="0.3">
      <c r="A1198">
        <v>9</v>
      </c>
      <c r="B1198" t="s">
        <v>60</v>
      </c>
      <c r="C1198">
        <v>544612.28</v>
      </c>
      <c r="D1198">
        <v>0</v>
      </c>
      <c r="E1198">
        <v>31.82</v>
      </c>
      <c r="F1198">
        <v>2.9889999999999999</v>
      </c>
      <c r="G1198">
        <v>216.11628640000001</v>
      </c>
      <c r="H1198">
        <v>6.4160000000000004</v>
      </c>
    </row>
    <row r="1199" spans="1:8" x14ac:dyDescent="0.3">
      <c r="A1199">
        <v>9</v>
      </c>
      <c r="B1199" t="s">
        <v>61</v>
      </c>
      <c r="C1199">
        <v>555279.02</v>
      </c>
      <c r="D1199">
        <v>1</v>
      </c>
      <c r="E1199">
        <v>34.130000000000003</v>
      </c>
      <c r="F1199">
        <v>3.0219999999999998</v>
      </c>
      <c r="G1199">
        <v>216.49672899999999</v>
      </c>
      <c r="H1199">
        <v>6.4160000000000004</v>
      </c>
    </row>
    <row r="1200" spans="1:8" x14ac:dyDescent="0.3">
      <c r="A1200">
        <v>9</v>
      </c>
      <c r="B1200" t="s">
        <v>62</v>
      </c>
      <c r="C1200">
        <v>610985.56000000006</v>
      </c>
      <c r="D1200">
        <v>0</v>
      </c>
      <c r="E1200">
        <v>58.5</v>
      </c>
      <c r="F1200">
        <v>3.0449999999999999</v>
      </c>
      <c r="G1200">
        <v>216.81548559999999</v>
      </c>
      <c r="H1200">
        <v>6.4160000000000004</v>
      </c>
    </row>
    <row r="1201" spans="1:8" x14ac:dyDescent="0.3">
      <c r="A1201">
        <v>9</v>
      </c>
      <c r="B1201" t="s">
        <v>63</v>
      </c>
      <c r="C1201">
        <v>513107.20000000001</v>
      </c>
      <c r="D1201">
        <v>0</v>
      </c>
      <c r="E1201">
        <v>59.01</v>
      </c>
      <c r="F1201">
        <v>3.0649999999999999</v>
      </c>
      <c r="G1201">
        <v>217.1095679</v>
      </c>
      <c r="H1201">
        <v>6.4160000000000004</v>
      </c>
    </row>
    <row r="1202" spans="1:8" x14ac:dyDescent="0.3">
      <c r="A1202">
        <v>9</v>
      </c>
      <c r="B1202" t="s">
        <v>64</v>
      </c>
      <c r="C1202">
        <v>542016.18000000005</v>
      </c>
      <c r="D1202">
        <v>0</v>
      </c>
      <c r="E1202">
        <v>60.67</v>
      </c>
      <c r="F1202">
        <v>3.2879999999999998</v>
      </c>
      <c r="G1202">
        <v>217.40365030000001</v>
      </c>
      <c r="H1202">
        <v>6.4160000000000004</v>
      </c>
    </row>
    <row r="1203" spans="1:8" x14ac:dyDescent="0.3">
      <c r="A1203">
        <v>9</v>
      </c>
      <c r="B1203" t="s">
        <v>65</v>
      </c>
      <c r="C1203">
        <v>517783.5</v>
      </c>
      <c r="D1203">
        <v>0</v>
      </c>
      <c r="E1203">
        <v>54.75</v>
      </c>
      <c r="F1203">
        <v>3.4590000000000001</v>
      </c>
      <c r="G1203">
        <v>217.69773259999999</v>
      </c>
      <c r="H1203">
        <v>6.4160000000000004</v>
      </c>
    </row>
    <row r="1204" spans="1:8" x14ac:dyDescent="0.3">
      <c r="A1204">
        <v>9</v>
      </c>
      <c r="B1204" t="s">
        <v>66</v>
      </c>
      <c r="C1204">
        <v>515226.11</v>
      </c>
      <c r="D1204">
        <v>0</v>
      </c>
      <c r="E1204">
        <v>63.82</v>
      </c>
      <c r="F1204">
        <v>3.488</v>
      </c>
      <c r="G1204">
        <v>217.95633710000001</v>
      </c>
      <c r="H1204">
        <v>6.4160000000000004</v>
      </c>
    </row>
    <row r="1205" spans="1:8" x14ac:dyDescent="0.3">
      <c r="A1205">
        <v>9</v>
      </c>
      <c r="B1205" t="s">
        <v>67</v>
      </c>
      <c r="C1205">
        <v>497488.4</v>
      </c>
      <c r="D1205">
        <v>0</v>
      </c>
      <c r="E1205">
        <v>68.790000000000006</v>
      </c>
      <c r="F1205">
        <v>3.4729999999999999</v>
      </c>
      <c r="G1205">
        <v>218.20075059999999</v>
      </c>
      <c r="H1205">
        <v>6.4160000000000004</v>
      </c>
    </row>
    <row r="1206" spans="1:8" x14ac:dyDescent="0.3">
      <c r="A1206">
        <v>9</v>
      </c>
      <c r="B1206" t="s">
        <v>68</v>
      </c>
      <c r="C1206">
        <v>520962.14</v>
      </c>
      <c r="D1206">
        <v>0</v>
      </c>
      <c r="E1206">
        <v>56.12</v>
      </c>
      <c r="F1206">
        <v>3.524</v>
      </c>
      <c r="G1206">
        <v>218.44516400000001</v>
      </c>
      <c r="H1206">
        <v>6.38</v>
      </c>
    </row>
    <row r="1207" spans="1:8" x14ac:dyDescent="0.3">
      <c r="A1207">
        <v>9</v>
      </c>
      <c r="B1207" t="s">
        <v>69</v>
      </c>
      <c r="C1207">
        <v>561625.92000000004</v>
      </c>
      <c r="D1207">
        <v>0</v>
      </c>
      <c r="E1207">
        <v>71.400000000000006</v>
      </c>
      <c r="F1207">
        <v>3.6219999999999999</v>
      </c>
      <c r="G1207">
        <v>218.68957750000001</v>
      </c>
      <c r="H1207">
        <v>6.38</v>
      </c>
    </row>
    <row r="1208" spans="1:8" x14ac:dyDescent="0.3">
      <c r="A1208">
        <v>9</v>
      </c>
      <c r="B1208" t="s">
        <v>70</v>
      </c>
      <c r="C1208">
        <v>528420.28</v>
      </c>
      <c r="D1208">
        <v>0</v>
      </c>
      <c r="E1208">
        <v>71.900000000000006</v>
      </c>
      <c r="F1208">
        <v>3.7429999999999999</v>
      </c>
      <c r="G1208">
        <v>218.91349349999999</v>
      </c>
      <c r="H1208">
        <v>6.38</v>
      </c>
    </row>
    <row r="1209" spans="1:8" x14ac:dyDescent="0.3">
      <c r="A1209">
        <v>9</v>
      </c>
      <c r="B1209" t="s">
        <v>71</v>
      </c>
      <c r="C1209">
        <v>549502.11</v>
      </c>
      <c r="D1209">
        <v>0</v>
      </c>
      <c r="E1209">
        <v>72.349999999999994</v>
      </c>
      <c r="F1209">
        <v>3.8069999999999999</v>
      </c>
      <c r="G1209">
        <v>219.0861659</v>
      </c>
      <c r="H1209">
        <v>6.38</v>
      </c>
    </row>
    <row r="1210" spans="1:8" x14ac:dyDescent="0.3">
      <c r="A1210">
        <v>9</v>
      </c>
      <c r="B1210" t="s">
        <v>72</v>
      </c>
      <c r="C1210">
        <v>532226.19999999995</v>
      </c>
      <c r="D1210">
        <v>0</v>
      </c>
      <c r="E1210">
        <v>70.849999999999994</v>
      </c>
      <c r="F1210">
        <v>3.81</v>
      </c>
      <c r="G1210">
        <v>219.25883820000001</v>
      </c>
      <c r="H1210">
        <v>6.38</v>
      </c>
    </row>
    <row r="1211" spans="1:8" x14ac:dyDescent="0.3">
      <c r="A1211">
        <v>9</v>
      </c>
      <c r="B1211" t="s">
        <v>73</v>
      </c>
      <c r="C1211">
        <v>545251.1</v>
      </c>
      <c r="D1211">
        <v>0</v>
      </c>
      <c r="E1211">
        <v>62.2</v>
      </c>
      <c r="F1211">
        <v>3.9060000000000001</v>
      </c>
      <c r="G1211">
        <v>219.4315106</v>
      </c>
      <c r="H1211">
        <v>6.38</v>
      </c>
    </row>
    <row r="1212" spans="1:8" x14ac:dyDescent="0.3">
      <c r="A1212">
        <v>9</v>
      </c>
      <c r="B1212" t="s">
        <v>74</v>
      </c>
      <c r="C1212">
        <v>539126</v>
      </c>
      <c r="D1212">
        <v>0</v>
      </c>
      <c r="E1212">
        <v>77.66</v>
      </c>
      <c r="F1212">
        <v>3.899</v>
      </c>
      <c r="G1212">
        <v>219.60418290000001</v>
      </c>
      <c r="H1212">
        <v>6.38</v>
      </c>
    </row>
    <row r="1213" spans="1:8" x14ac:dyDescent="0.3">
      <c r="A1213">
        <v>9</v>
      </c>
      <c r="B1213" t="s">
        <v>75</v>
      </c>
      <c r="C1213">
        <v>518266.9</v>
      </c>
      <c r="D1213">
        <v>0</v>
      </c>
      <c r="E1213">
        <v>70.489999999999995</v>
      </c>
      <c r="F1213">
        <v>3.907</v>
      </c>
      <c r="G1213">
        <v>219.3622809</v>
      </c>
      <c r="H1213">
        <v>6.38</v>
      </c>
    </row>
    <row r="1214" spans="1:8" x14ac:dyDescent="0.3">
      <c r="A1214">
        <v>9</v>
      </c>
      <c r="B1214" t="s">
        <v>76</v>
      </c>
      <c r="C1214">
        <v>553834.04</v>
      </c>
      <c r="D1214">
        <v>0</v>
      </c>
      <c r="E1214">
        <v>80.42</v>
      </c>
      <c r="F1214">
        <v>3.786</v>
      </c>
      <c r="G1214">
        <v>219.1203788</v>
      </c>
      <c r="H1214">
        <v>6.38</v>
      </c>
    </row>
    <row r="1215" spans="1:8" x14ac:dyDescent="0.3">
      <c r="A1215">
        <v>9</v>
      </c>
      <c r="B1215" t="s">
        <v>77</v>
      </c>
      <c r="C1215">
        <v>587004.29</v>
      </c>
      <c r="D1215">
        <v>0</v>
      </c>
      <c r="E1215">
        <v>85.8</v>
      </c>
      <c r="F1215">
        <v>3.6989999999999998</v>
      </c>
      <c r="G1215">
        <v>218.87847679999999</v>
      </c>
      <c r="H1215">
        <v>6.38</v>
      </c>
    </row>
    <row r="1216" spans="1:8" x14ac:dyDescent="0.3">
      <c r="A1216">
        <v>9</v>
      </c>
      <c r="B1216" t="s">
        <v>78</v>
      </c>
      <c r="C1216">
        <v>550076.31999999995</v>
      </c>
      <c r="D1216">
        <v>0</v>
      </c>
      <c r="E1216">
        <v>85.81</v>
      </c>
      <c r="F1216">
        <v>3.6480000000000001</v>
      </c>
      <c r="G1216">
        <v>218.63657470000001</v>
      </c>
      <c r="H1216">
        <v>6.38</v>
      </c>
    </row>
    <row r="1217" spans="1:8" x14ac:dyDescent="0.3">
      <c r="A1217">
        <v>9</v>
      </c>
      <c r="B1217" t="s">
        <v>79</v>
      </c>
      <c r="C1217">
        <v>558671.14</v>
      </c>
      <c r="D1217">
        <v>0</v>
      </c>
      <c r="E1217">
        <v>89.15</v>
      </c>
      <c r="F1217">
        <v>3.637</v>
      </c>
      <c r="G1217">
        <v>218.5877333</v>
      </c>
      <c r="H1217">
        <v>6.38</v>
      </c>
    </row>
    <row r="1218" spans="1:8" x14ac:dyDescent="0.3">
      <c r="A1218">
        <v>9</v>
      </c>
      <c r="B1218" t="s">
        <v>80</v>
      </c>
      <c r="C1218">
        <v>538745.93000000005</v>
      </c>
      <c r="D1218">
        <v>0</v>
      </c>
      <c r="E1218">
        <v>86.74</v>
      </c>
      <c r="F1218">
        <v>3.5939999999999999</v>
      </c>
      <c r="G1218">
        <v>218.6836874</v>
      </c>
      <c r="H1218">
        <v>6.38</v>
      </c>
    </row>
    <row r="1219" spans="1:8" x14ac:dyDescent="0.3">
      <c r="A1219">
        <v>9</v>
      </c>
      <c r="B1219" t="s">
        <v>81</v>
      </c>
      <c r="C1219">
        <v>537064.03</v>
      </c>
      <c r="D1219">
        <v>0</v>
      </c>
      <c r="E1219">
        <v>89.14</v>
      </c>
      <c r="F1219">
        <v>3.524</v>
      </c>
      <c r="G1219">
        <v>218.7796415</v>
      </c>
      <c r="H1219">
        <v>6.4039999999999999</v>
      </c>
    </row>
    <row r="1220" spans="1:8" x14ac:dyDescent="0.3">
      <c r="A1220">
        <v>9</v>
      </c>
      <c r="B1220" t="s">
        <v>82</v>
      </c>
      <c r="C1220">
        <v>535983.13</v>
      </c>
      <c r="D1220">
        <v>0</v>
      </c>
      <c r="E1220">
        <v>89.04</v>
      </c>
      <c r="F1220">
        <v>3.48</v>
      </c>
      <c r="G1220">
        <v>218.8755955</v>
      </c>
      <c r="H1220">
        <v>6.4039999999999999</v>
      </c>
    </row>
    <row r="1221" spans="1:8" x14ac:dyDescent="0.3">
      <c r="A1221">
        <v>9</v>
      </c>
      <c r="B1221" t="s">
        <v>83</v>
      </c>
      <c r="C1221">
        <v>512834.04</v>
      </c>
      <c r="D1221">
        <v>0</v>
      </c>
      <c r="E1221">
        <v>90.45</v>
      </c>
      <c r="F1221">
        <v>3.5750000000000002</v>
      </c>
      <c r="G1221">
        <v>218.96072419999999</v>
      </c>
      <c r="H1221">
        <v>6.4039999999999999</v>
      </c>
    </row>
    <row r="1222" spans="1:8" x14ac:dyDescent="0.3">
      <c r="A1222">
        <v>9</v>
      </c>
      <c r="B1222" t="s">
        <v>84</v>
      </c>
      <c r="C1222">
        <v>491449.94</v>
      </c>
      <c r="D1222">
        <v>0</v>
      </c>
      <c r="E1222">
        <v>89.08</v>
      </c>
      <c r="F1222">
        <v>3.6509999999999998</v>
      </c>
      <c r="G1222">
        <v>219.0187895</v>
      </c>
      <c r="H1222">
        <v>6.4039999999999999</v>
      </c>
    </row>
    <row r="1223" spans="1:8" x14ac:dyDescent="0.3">
      <c r="A1223">
        <v>9</v>
      </c>
      <c r="B1223" t="s">
        <v>85</v>
      </c>
      <c r="C1223">
        <v>471449.98</v>
      </c>
      <c r="D1223">
        <v>0</v>
      </c>
      <c r="E1223">
        <v>91.1</v>
      </c>
      <c r="F1223">
        <v>3.6819999999999999</v>
      </c>
      <c r="G1223">
        <v>219.07685480000001</v>
      </c>
      <c r="H1223">
        <v>6.4039999999999999</v>
      </c>
    </row>
    <row r="1224" spans="1:8" x14ac:dyDescent="0.3">
      <c r="A1224">
        <v>9</v>
      </c>
      <c r="B1224" t="s">
        <v>86</v>
      </c>
      <c r="C1224">
        <v>554879.67000000004</v>
      </c>
      <c r="D1224">
        <v>0</v>
      </c>
      <c r="E1224">
        <v>91.52</v>
      </c>
      <c r="F1224">
        <v>3.6840000000000002</v>
      </c>
      <c r="G1224">
        <v>219.13492009999999</v>
      </c>
      <c r="H1224">
        <v>6.4039999999999999</v>
      </c>
    </row>
    <row r="1225" spans="1:8" x14ac:dyDescent="0.3">
      <c r="A1225">
        <v>9</v>
      </c>
      <c r="B1225" t="s">
        <v>87</v>
      </c>
      <c r="C1225">
        <v>520284.79</v>
      </c>
      <c r="D1225">
        <v>0</v>
      </c>
      <c r="E1225">
        <v>91.63</v>
      </c>
      <c r="F1225">
        <v>3.6379999999999999</v>
      </c>
      <c r="G1225">
        <v>219.1929854</v>
      </c>
      <c r="H1225">
        <v>6.4039999999999999</v>
      </c>
    </row>
    <row r="1226" spans="1:8" x14ac:dyDescent="0.3">
      <c r="A1226">
        <v>9</v>
      </c>
      <c r="B1226" t="s">
        <v>88</v>
      </c>
      <c r="C1226">
        <v>540819.43999999994</v>
      </c>
      <c r="D1226">
        <v>0</v>
      </c>
      <c r="E1226">
        <v>85.8</v>
      </c>
      <c r="F1226">
        <v>3.5539999999999998</v>
      </c>
      <c r="G1226">
        <v>219.25561089999999</v>
      </c>
      <c r="H1226">
        <v>6.4039999999999999</v>
      </c>
    </row>
    <row r="1227" spans="1:8" x14ac:dyDescent="0.3">
      <c r="A1227">
        <v>9</v>
      </c>
      <c r="B1227" t="s">
        <v>89</v>
      </c>
      <c r="C1227">
        <v>542663.53</v>
      </c>
      <c r="D1227">
        <v>0</v>
      </c>
      <c r="E1227">
        <v>88.95</v>
      </c>
      <c r="F1227">
        <v>3.5230000000000001</v>
      </c>
      <c r="G1227">
        <v>219.3189965</v>
      </c>
      <c r="H1227">
        <v>6.4039999999999999</v>
      </c>
    </row>
    <row r="1228" spans="1:8" x14ac:dyDescent="0.3">
      <c r="A1228">
        <v>9</v>
      </c>
      <c r="B1228" t="s">
        <v>90</v>
      </c>
      <c r="C1228">
        <v>544643.32999999996</v>
      </c>
      <c r="D1228">
        <v>0</v>
      </c>
      <c r="E1228">
        <v>89.33</v>
      </c>
      <c r="F1228">
        <v>3.5329999999999999</v>
      </c>
      <c r="G1228">
        <v>219.38238200000001</v>
      </c>
      <c r="H1228">
        <v>6.4039999999999999</v>
      </c>
    </row>
    <row r="1229" spans="1:8" x14ac:dyDescent="0.3">
      <c r="A1229">
        <v>9</v>
      </c>
      <c r="B1229" t="s">
        <v>91</v>
      </c>
      <c r="C1229">
        <v>528784.86</v>
      </c>
      <c r="D1229">
        <v>1</v>
      </c>
      <c r="E1229">
        <v>75.650000000000006</v>
      </c>
      <c r="F1229">
        <v>3.5459999999999998</v>
      </c>
      <c r="G1229">
        <v>219.44576749999999</v>
      </c>
      <c r="H1229">
        <v>6.4039999999999999</v>
      </c>
    </row>
    <row r="1230" spans="1:8" x14ac:dyDescent="0.3">
      <c r="A1230">
        <v>9</v>
      </c>
      <c r="B1230" t="s">
        <v>92</v>
      </c>
      <c r="C1230">
        <v>500274.03</v>
      </c>
      <c r="D1230">
        <v>0</v>
      </c>
      <c r="E1230">
        <v>77.95</v>
      </c>
      <c r="F1230">
        <v>3.5259999999999998</v>
      </c>
      <c r="G1230">
        <v>219.62978409999999</v>
      </c>
      <c r="H1230">
        <v>6.4039999999999999</v>
      </c>
    </row>
    <row r="1231" spans="1:8" x14ac:dyDescent="0.3">
      <c r="A1231">
        <v>9</v>
      </c>
      <c r="B1231" t="s">
        <v>93</v>
      </c>
      <c r="C1231">
        <v>506743.78</v>
      </c>
      <c r="D1231">
        <v>0</v>
      </c>
      <c r="E1231">
        <v>74.42</v>
      </c>
      <c r="F1231">
        <v>3.4670000000000001</v>
      </c>
      <c r="G1231">
        <v>219.9746423</v>
      </c>
      <c r="H1231">
        <v>6.4039999999999999</v>
      </c>
    </row>
    <row r="1232" spans="1:8" x14ac:dyDescent="0.3">
      <c r="A1232">
        <v>9</v>
      </c>
      <c r="B1232" t="s">
        <v>94</v>
      </c>
      <c r="C1232">
        <v>508567.03999999998</v>
      </c>
      <c r="D1232">
        <v>0</v>
      </c>
      <c r="E1232">
        <v>78.45</v>
      </c>
      <c r="F1232">
        <v>3.355</v>
      </c>
      <c r="G1232">
        <v>220.31950040000001</v>
      </c>
      <c r="H1232">
        <v>6.4039999999999999</v>
      </c>
    </row>
    <row r="1233" spans="1:8" x14ac:dyDescent="0.3">
      <c r="A1233">
        <v>9</v>
      </c>
      <c r="B1233" t="s">
        <v>95</v>
      </c>
      <c r="C1233">
        <v>553836.98</v>
      </c>
      <c r="D1233">
        <v>0</v>
      </c>
      <c r="E1233">
        <v>72.62</v>
      </c>
      <c r="F1233">
        <v>3.2850000000000001</v>
      </c>
      <c r="G1233">
        <v>220.66435849999999</v>
      </c>
      <c r="H1233">
        <v>6.0540000000000003</v>
      </c>
    </row>
    <row r="1234" spans="1:8" x14ac:dyDescent="0.3">
      <c r="A1234">
        <v>9</v>
      </c>
      <c r="B1234" t="s">
        <v>96</v>
      </c>
      <c r="C1234">
        <v>529515.66</v>
      </c>
      <c r="D1234">
        <v>0</v>
      </c>
      <c r="E1234">
        <v>67.27</v>
      </c>
      <c r="F1234">
        <v>3.274</v>
      </c>
      <c r="G1234">
        <v>220.98368489999999</v>
      </c>
      <c r="H1234">
        <v>6.0540000000000003</v>
      </c>
    </row>
    <row r="1235" spans="1:8" x14ac:dyDescent="0.3">
      <c r="A1235">
        <v>9</v>
      </c>
      <c r="B1235" t="s">
        <v>97</v>
      </c>
      <c r="C1235">
        <v>557075.21</v>
      </c>
      <c r="D1235">
        <v>0</v>
      </c>
      <c r="E1235">
        <v>65.459999999999994</v>
      </c>
      <c r="F1235">
        <v>3.3530000000000002</v>
      </c>
      <c r="G1235">
        <v>221.1498206</v>
      </c>
      <c r="H1235">
        <v>6.0540000000000003</v>
      </c>
    </row>
    <row r="1236" spans="1:8" x14ac:dyDescent="0.3">
      <c r="A1236">
        <v>9</v>
      </c>
      <c r="B1236" t="s">
        <v>98</v>
      </c>
      <c r="C1236">
        <v>548527.49</v>
      </c>
      <c r="D1236">
        <v>0</v>
      </c>
      <c r="E1236">
        <v>63.96</v>
      </c>
      <c r="F1236">
        <v>3.3719999999999999</v>
      </c>
      <c r="G1236">
        <v>221.31595630000001</v>
      </c>
      <c r="H1236">
        <v>6.0540000000000003</v>
      </c>
    </row>
    <row r="1237" spans="1:8" x14ac:dyDescent="0.3">
      <c r="A1237">
        <v>9</v>
      </c>
      <c r="B1237" t="s">
        <v>99</v>
      </c>
      <c r="C1237">
        <v>597855.06999999995</v>
      </c>
      <c r="D1237">
        <v>0</v>
      </c>
      <c r="E1237">
        <v>54.46</v>
      </c>
      <c r="F1237">
        <v>3.3319999999999999</v>
      </c>
      <c r="G1237">
        <v>221.48209209999999</v>
      </c>
      <c r="H1237">
        <v>6.0540000000000003</v>
      </c>
    </row>
    <row r="1238" spans="1:8" x14ac:dyDescent="0.3">
      <c r="A1238">
        <v>9</v>
      </c>
      <c r="B1238" t="s">
        <v>100</v>
      </c>
      <c r="C1238">
        <v>594574.12</v>
      </c>
      <c r="D1238">
        <v>0</v>
      </c>
      <c r="E1238">
        <v>58.28</v>
      </c>
      <c r="F1238">
        <v>3.2970000000000002</v>
      </c>
      <c r="G1238">
        <v>221.6482278</v>
      </c>
      <c r="H1238">
        <v>6.0540000000000003</v>
      </c>
    </row>
    <row r="1239" spans="1:8" x14ac:dyDescent="0.3">
      <c r="A1239">
        <v>9</v>
      </c>
      <c r="B1239" t="s">
        <v>101</v>
      </c>
      <c r="C1239">
        <v>542414.27</v>
      </c>
      <c r="D1239">
        <v>0</v>
      </c>
      <c r="E1239">
        <v>58.8</v>
      </c>
      <c r="F1239">
        <v>3.3079999999999998</v>
      </c>
      <c r="G1239">
        <v>221.88039230000001</v>
      </c>
      <c r="H1239">
        <v>6.0540000000000003</v>
      </c>
    </row>
    <row r="1240" spans="1:8" x14ac:dyDescent="0.3">
      <c r="A1240">
        <v>9</v>
      </c>
      <c r="B1240" t="s">
        <v>102</v>
      </c>
      <c r="C1240">
        <v>814753.5</v>
      </c>
      <c r="D1240">
        <v>1</v>
      </c>
      <c r="E1240">
        <v>54.32</v>
      </c>
      <c r="F1240">
        <v>3.2360000000000002</v>
      </c>
      <c r="G1240">
        <v>222.13896829999999</v>
      </c>
      <c r="H1240">
        <v>6.0540000000000003</v>
      </c>
    </row>
    <row r="1241" spans="1:8" x14ac:dyDescent="0.3">
      <c r="A1241">
        <v>9</v>
      </c>
      <c r="B1241" t="s">
        <v>103</v>
      </c>
      <c r="C1241">
        <v>613115.21</v>
      </c>
      <c r="D1241">
        <v>0</v>
      </c>
      <c r="E1241">
        <v>46.84</v>
      </c>
      <c r="F1241">
        <v>3.1720000000000002</v>
      </c>
      <c r="G1241">
        <v>222.39754429999999</v>
      </c>
      <c r="H1241">
        <v>6.0540000000000003</v>
      </c>
    </row>
    <row r="1242" spans="1:8" x14ac:dyDescent="0.3">
      <c r="A1242">
        <v>9</v>
      </c>
      <c r="B1242" t="s">
        <v>104</v>
      </c>
      <c r="C1242">
        <v>630327.28</v>
      </c>
      <c r="D1242">
        <v>0</v>
      </c>
      <c r="E1242">
        <v>37.65</v>
      </c>
      <c r="F1242">
        <v>3.1579999999999999</v>
      </c>
      <c r="G1242">
        <v>222.6561203</v>
      </c>
      <c r="H1242">
        <v>6.0540000000000003</v>
      </c>
    </row>
    <row r="1243" spans="1:8" x14ac:dyDescent="0.3">
      <c r="A1243">
        <v>9</v>
      </c>
      <c r="B1243" t="s">
        <v>105</v>
      </c>
      <c r="C1243">
        <v>705557.97</v>
      </c>
      <c r="D1243">
        <v>0</v>
      </c>
      <c r="E1243">
        <v>47.31</v>
      </c>
      <c r="F1243">
        <v>3.1589999999999998</v>
      </c>
      <c r="G1243">
        <v>222.88254839999999</v>
      </c>
      <c r="H1243">
        <v>6.0540000000000003</v>
      </c>
    </row>
    <row r="1244" spans="1:8" x14ac:dyDescent="0.3">
      <c r="A1244">
        <v>9</v>
      </c>
      <c r="B1244" t="s">
        <v>106</v>
      </c>
      <c r="C1244">
        <v>905324.68</v>
      </c>
      <c r="D1244">
        <v>0</v>
      </c>
      <c r="E1244">
        <v>44.43</v>
      </c>
      <c r="F1244">
        <v>3.1120000000000001</v>
      </c>
      <c r="G1244">
        <v>223.0661125</v>
      </c>
      <c r="H1244">
        <v>6.0540000000000003</v>
      </c>
    </row>
    <row r="1245" spans="1:8" x14ac:dyDescent="0.3">
      <c r="A1245">
        <v>9</v>
      </c>
      <c r="B1245" t="s">
        <v>107</v>
      </c>
      <c r="C1245">
        <v>549788.36</v>
      </c>
      <c r="D1245">
        <v>1</v>
      </c>
      <c r="E1245">
        <v>43.41</v>
      </c>
      <c r="F1245">
        <v>3.129</v>
      </c>
      <c r="G1245">
        <v>223.24967659999999</v>
      </c>
      <c r="H1245">
        <v>6.0540000000000003</v>
      </c>
    </row>
    <row r="1246" spans="1:8" x14ac:dyDescent="0.3">
      <c r="A1246">
        <v>9</v>
      </c>
      <c r="B1246" t="s">
        <v>108</v>
      </c>
      <c r="C1246">
        <v>519585.67</v>
      </c>
      <c r="D1246">
        <v>0</v>
      </c>
      <c r="E1246">
        <v>47.54</v>
      </c>
      <c r="F1246">
        <v>3.157</v>
      </c>
      <c r="G1246">
        <v>223.43324079999999</v>
      </c>
      <c r="H1246">
        <v>5.6669999999999998</v>
      </c>
    </row>
    <row r="1247" spans="1:8" x14ac:dyDescent="0.3">
      <c r="A1247">
        <v>9</v>
      </c>
      <c r="B1247" t="s">
        <v>109</v>
      </c>
      <c r="C1247">
        <v>474964.6</v>
      </c>
      <c r="D1247">
        <v>0</v>
      </c>
      <c r="E1247">
        <v>42.44</v>
      </c>
      <c r="F1247">
        <v>3.2610000000000001</v>
      </c>
      <c r="G1247">
        <v>223.61680490000001</v>
      </c>
      <c r="H1247">
        <v>5.6669999999999998</v>
      </c>
    </row>
    <row r="1248" spans="1:8" x14ac:dyDescent="0.3">
      <c r="A1248">
        <v>9</v>
      </c>
      <c r="B1248" t="s">
        <v>110</v>
      </c>
      <c r="C1248">
        <v>480130.04</v>
      </c>
      <c r="D1248">
        <v>0</v>
      </c>
      <c r="E1248">
        <v>51.56</v>
      </c>
      <c r="F1248">
        <v>3.2679999999999998</v>
      </c>
      <c r="G1248">
        <v>223.71142879999999</v>
      </c>
      <c r="H1248">
        <v>5.6669999999999998</v>
      </c>
    </row>
    <row r="1249" spans="1:8" x14ac:dyDescent="0.3">
      <c r="A1249">
        <v>9</v>
      </c>
      <c r="B1249" t="s">
        <v>111</v>
      </c>
      <c r="C1249">
        <v>482451.21</v>
      </c>
      <c r="D1249">
        <v>0</v>
      </c>
      <c r="E1249">
        <v>49.38</v>
      </c>
      <c r="F1249">
        <v>3.29</v>
      </c>
      <c r="G1249">
        <v>223.80605270000001</v>
      </c>
      <c r="H1249">
        <v>5.6669999999999998</v>
      </c>
    </row>
    <row r="1250" spans="1:8" x14ac:dyDescent="0.3">
      <c r="A1250">
        <v>9</v>
      </c>
      <c r="B1250" t="s">
        <v>112</v>
      </c>
      <c r="C1250">
        <v>549967.89</v>
      </c>
      <c r="D1250">
        <v>0</v>
      </c>
      <c r="E1250">
        <v>54.43</v>
      </c>
      <c r="F1250">
        <v>3.36</v>
      </c>
      <c r="G1250">
        <v>223.9006766</v>
      </c>
      <c r="H1250">
        <v>5.6669999999999998</v>
      </c>
    </row>
    <row r="1251" spans="1:8" x14ac:dyDescent="0.3">
      <c r="A1251">
        <v>9</v>
      </c>
      <c r="B1251" t="s">
        <v>113</v>
      </c>
      <c r="C1251">
        <v>609736.12</v>
      </c>
      <c r="D1251">
        <v>1</v>
      </c>
      <c r="E1251">
        <v>44.03</v>
      </c>
      <c r="F1251">
        <v>3.4089999999999998</v>
      </c>
      <c r="G1251">
        <v>223.99530060000001</v>
      </c>
      <c r="H1251">
        <v>5.6669999999999998</v>
      </c>
    </row>
    <row r="1252" spans="1:8" x14ac:dyDescent="0.3">
      <c r="A1252">
        <v>9</v>
      </c>
      <c r="B1252" t="s">
        <v>114</v>
      </c>
      <c r="C1252">
        <v>658965.05000000005</v>
      </c>
      <c r="D1252">
        <v>0</v>
      </c>
      <c r="E1252">
        <v>43.81</v>
      </c>
      <c r="F1252">
        <v>3.51</v>
      </c>
      <c r="G1252">
        <v>224.1588663</v>
      </c>
      <c r="H1252">
        <v>5.6669999999999998</v>
      </c>
    </row>
    <row r="1253" spans="1:8" x14ac:dyDescent="0.3">
      <c r="A1253">
        <v>9</v>
      </c>
      <c r="B1253" t="s">
        <v>115</v>
      </c>
      <c r="C1253">
        <v>563578.79</v>
      </c>
      <c r="D1253">
        <v>0</v>
      </c>
      <c r="E1253">
        <v>53.67</v>
      </c>
      <c r="F1253">
        <v>3.5550000000000002</v>
      </c>
      <c r="G1253">
        <v>224.37413839999999</v>
      </c>
      <c r="H1253">
        <v>5.6669999999999998</v>
      </c>
    </row>
    <row r="1254" spans="1:8" x14ac:dyDescent="0.3">
      <c r="A1254">
        <v>9</v>
      </c>
      <c r="B1254" t="s">
        <v>116</v>
      </c>
      <c r="C1254">
        <v>619498.28</v>
      </c>
      <c r="D1254">
        <v>0</v>
      </c>
      <c r="E1254">
        <v>57.2</v>
      </c>
      <c r="F1254">
        <v>3.63</v>
      </c>
      <c r="G1254">
        <v>224.58941039999999</v>
      </c>
      <c r="H1254">
        <v>5.6669999999999998</v>
      </c>
    </row>
    <row r="1255" spans="1:8" x14ac:dyDescent="0.3">
      <c r="A1255">
        <v>9</v>
      </c>
      <c r="B1255" t="s">
        <v>117</v>
      </c>
      <c r="C1255">
        <v>574955.94999999995</v>
      </c>
      <c r="D1255">
        <v>0</v>
      </c>
      <c r="E1255">
        <v>54.03</v>
      </c>
      <c r="F1255">
        <v>3.669</v>
      </c>
      <c r="G1255">
        <v>224.80468250000001</v>
      </c>
      <c r="H1255">
        <v>5.6669999999999998</v>
      </c>
    </row>
    <row r="1256" spans="1:8" x14ac:dyDescent="0.3">
      <c r="A1256">
        <v>9</v>
      </c>
      <c r="B1256" t="s">
        <v>118</v>
      </c>
      <c r="C1256">
        <v>550373.56999999995</v>
      </c>
      <c r="D1256">
        <v>0</v>
      </c>
      <c r="E1256">
        <v>59.94</v>
      </c>
      <c r="F1256">
        <v>3.734</v>
      </c>
      <c r="G1256">
        <v>224.9594902</v>
      </c>
      <c r="H1256">
        <v>5.6669999999999998</v>
      </c>
    </row>
    <row r="1257" spans="1:8" x14ac:dyDescent="0.3">
      <c r="A1257">
        <v>9</v>
      </c>
      <c r="B1257" t="s">
        <v>119</v>
      </c>
      <c r="C1257">
        <v>550791.31999999995</v>
      </c>
      <c r="D1257">
        <v>0</v>
      </c>
      <c r="E1257">
        <v>58.79</v>
      </c>
      <c r="F1257">
        <v>3.7869999999999999</v>
      </c>
      <c r="G1257">
        <v>225.0336786</v>
      </c>
      <c r="H1257">
        <v>5.6669999999999998</v>
      </c>
    </row>
    <row r="1258" spans="1:8" x14ac:dyDescent="0.3">
      <c r="A1258">
        <v>9</v>
      </c>
      <c r="B1258" t="s">
        <v>120</v>
      </c>
      <c r="C1258">
        <v>574985.37</v>
      </c>
      <c r="D1258">
        <v>0</v>
      </c>
      <c r="E1258">
        <v>67.87</v>
      </c>
      <c r="F1258">
        <v>3.8450000000000002</v>
      </c>
      <c r="G1258">
        <v>225.107867</v>
      </c>
      <c r="H1258">
        <v>5.6669999999999998</v>
      </c>
    </row>
    <row r="1259" spans="1:8" x14ac:dyDescent="0.3">
      <c r="A1259">
        <v>9</v>
      </c>
      <c r="B1259" t="s">
        <v>121</v>
      </c>
      <c r="C1259">
        <v>677885.99</v>
      </c>
      <c r="D1259">
        <v>0</v>
      </c>
      <c r="E1259">
        <v>68.83</v>
      </c>
      <c r="F1259">
        <v>3.891</v>
      </c>
      <c r="G1259">
        <v>225.18205549999999</v>
      </c>
      <c r="H1259">
        <v>5.5389999999999997</v>
      </c>
    </row>
    <row r="1260" spans="1:8" x14ac:dyDescent="0.3">
      <c r="A1260">
        <v>9</v>
      </c>
      <c r="B1260" t="s">
        <v>122</v>
      </c>
      <c r="C1260">
        <v>578539.86</v>
      </c>
      <c r="D1260">
        <v>0</v>
      </c>
      <c r="E1260">
        <v>69.19</v>
      </c>
      <c r="F1260">
        <v>3.891</v>
      </c>
      <c r="G1260">
        <v>225.25624389999999</v>
      </c>
      <c r="H1260">
        <v>5.5389999999999997</v>
      </c>
    </row>
    <row r="1261" spans="1:8" x14ac:dyDescent="0.3">
      <c r="A1261">
        <v>9</v>
      </c>
      <c r="B1261" t="s">
        <v>123</v>
      </c>
      <c r="C1261">
        <v>542819.03</v>
      </c>
      <c r="D1261">
        <v>0</v>
      </c>
      <c r="E1261">
        <v>68.040000000000006</v>
      </c>
      <c r="F1261">
        <v>3.8769999999999998</v>
      </c>
      <c r="G1261">
        <v>225.3117488</v>
      </c>
      <c r="H1261">
        <v>5.5389999999999997</v>
      </c>
    </row>
    <row r="1262" spans="1:8" x14ac:dyDescent="0.3">
      <c r="A1262">
        <v>9</v>
      </c>
      <c r="B1262" t="s">
        <v>124</v>
      </c>
      <c r="C1262">
        <v>550414.99</v>
      </c>
      <c r="D1262">
        <v>0</v>
      </c>
      <c r="E1262">
        <v>73.069999999999993</v>
      </c>
      <c r="F1262">
        <v>3.8140000000000001</v>
      </c>
      <c r="G1262">
        <v>225.36725369999999</v>
      </c>
      <c r="H1262">
        <v>5.5389999999999997</v>
      </c>
    </row>
    <row r="1263" spans="1:8" x14ac:dyDescent="0.3">
      <c r="A1263">
        <v>9</v>
      </c>
      <c r="B1263" t="s">
        <v>125</v>
      </c>
      <c r="C1263">
        <v>586289.07999999996</v>
      </c>
      <c r="D1263">
        <v>0</v>
      </c>
      <c r="E1263">
        <v>78.98</v>
      </c>
      <c r="F1263">
        <v>3.7490000000000001</v>
      </c>
      <c r="G1263">
        <v>225.42275849999999</v>
      </c>
      <c r="H1263">
        <v>5.5389999999999997</v>
      </c>
    </row>
    <row r="1264" spans="1:8" x14ac:dyDescent="0.3">
      <c r="A1264">
        <v>9</v>
      </c>
      <c r="B1264" t="s">
        <v>126</v>
      </c>
      <c r="C1264">
        <v>592572.30000000005</v>
      </c>
      <c r="D1264">
        <v>0</v>
      </c>
      <c r="E1264">
        <v>70.94</v>
      </c>
      <c r="F1264">
        <v>3.6880000000000002</v>
      </c>
      <c r="G1264">
        <v>225.4782634</v>
      </c>
      <c r="H1264">
        <v>5.5389999999999997</v>
      </c>
    </row>
    <row r="1265" spans="1:8" x14ac:dyDescent="0.3">
      <c r="A1265">
        <v>9</v>
      </c>
      <c r="B1265" t="s">
        <v>127</v>
      </c>
      <c r="C1265">
        <v>571463.93000000005</v>
      </c>
      <c r="D1265">
        <v>0</v>
      </c>
      <c r="E1265">
        <v>69.52</v>
      </c>
      <c r="F1265">
        <v>3.63</v>
      </c>
      <c r="G1265">
        <v>225.49424980000001</v>
      </c>
      <c r="H1265">
        <v>5.5389999999999997</v>
      </c>
    </row>
    <row r="1266" spans="1:8" x14ac:dyDescent="0.3">
      <c r="A1266">
        <v>9</v>
      </c>
      <c r="B1266" t="s">
        <v>128</v>
      </c>
      <c r="C1266">
        <v>547226</v>
      </c>
      <c r="D1266">
        <v>0</v>
      </c>
      <c r="E1266">
        <v>79.69</v>
      </c>
      <c r="F1266">
        <v>3.5609999999999999</v>
      </c>
      <c r="G1266">
        <v>225.49442880000001</v>
      </c>
      <c r="H1266">
        <v>5.5389999999999997</v>
      </c>
    </row>
    <row r="1267" spans="1:8" x14ac:dyDescent="0.3">
      <c r="A1267">
        <v>9</v>
      </c>
      <c r="B1267" t="s">
        <v>129</v>
      </c>
      <c r="C1267">
        <v>583648.59</v>
      </c>
      <c r="D1267">
        <v>0</v>
      </c>
      <c r="E1267">
        <v>80.260000000000005</v>
      </c>
      <c r="F1267">
        <v>3.5009999999999999</v>
      </c>
      <c r="G1267">
        <v>225.49460780000001</v>
      </c>
      <c r="H1267">
        <v>5.5389999999999997</v>
      </c>
    </row>
    <row r="1268" spans="1:8" x14ac:dyDescent="0.3">
      <c r="A1268">
        <v>9</v>
      </c>
      <c r="B1268" t="s">
        <v>130</v>
      </c>
      <c r="C1268">
        <v>582525.42000000004</v>
      </c>
      <c r="D1268">
        <v>0</v>
      </c>
      <c r="E1268">
        <v>78.91</v>
      </c>
      <c r="F1268">
        <v>3.452</v>
      </c>
      <c r="G1268">
        <v>225.49478680000001</v>
      </c>
      <c r="H1268">
        <v>5.5389999999999997</v>
      </c>
    </row>
    <row r="1269" spans="1:8" x14ac:dyDescent="0.3">
      <c r="A1269">
        <v>9</v>
      </c>
      <c r="B1269" t="s">
        <v>131</v>
      </c>
      <c r="C1269">
        <v>564606.1</v>
      </c>
      <c r="D1269">
        <v>0</v>
      </c>
      <c r="E1269">
        <v>82.21</v>
      </c>
      <c r="F1269">
        <v>3.3929999999999998</v>
      </c>
      <c r="G1269">
        <v>225.50706339999999</v>
      </c>
      <c r="H1269">
        <v>5.5389999999999997</v>
      </c>
    </row>
    <row r="1270" spans="1:8" x14ac:dyDescent="0.3">
      <c r="A1270">
        <v>9</v>
      </c>
      <c r="B1270" t="s">
        <v>132</v>
      </c>
      <c r="C1270">
        <v>562173.12</v>
      </c>
      <c r="D1270">
        <v>0</v>
      </c>
      <c r="E1270">
        <v>81.05</v>
      </c>
      <c r="F1270">
        <v>3.3460000000000001</v>
      </c>
      <c r="G1270">
        <v>225.5495841</v>
      </c>
      <c r="H1270">
        <v>5.5389999999999997</v>
      </c>
    </row>
    <row r="1271" spans="1:8" x14ac:dyDescent="0.3">
      <c r="A1271">
        <v>9</v>
      </c>
      <c r="B1271" t="s">
        <v>133</v>
      </c>
      <c r="C1271">
        <v>544770.69999999995</v>
      </c>
      <c r="D1271">
        <v>0</v>
      </c>
      <c r="E1271">
        <v>87.18</v>
      </c>
      <c r="F1271">
        <v>3.286</v>
      </c>
      <c r="G1271">
        <v>225.59210490000001</v>
      </c>
      <c r="H1271">
        <v>5.5389999999999997</v>
      </c>
    </row>
    <row r="1272" spans="1:8" x14ac:dyDescent="0.3">
      <c r="A1272">
        <v>9</v>
      </c>
      <c r="B1272" t="s">
        <v>134</v>
      </c>
      <c r="C1272">
        <v>578790.36</v>
      </c>
      <c r="D1272">
        <v>0</v>
      </c>
      <c r="E1272">
        <v>84.15</v>
      </c>
      <c r="F1272">
        <v>3.2269999999999999</v>
      </c>
      <c r="G1272">
        <v>225.63462559999999</v>
      </c>
      <c r="H1272">
        <v>5.2770000000000001</v>
      </c>
    </row>
    <row r="1273" spans="1:8" x14ac:dyDescent="0.3">
      <c r="A1273">
        <v>9</v>
      </c>
      <c r="B1273" t="s">
        <v>135</v>
      </c>
      <c r="C1273">
        <v>536537.64</v>
      </c>
      <c r="D1273">
        <v>0</v>
      </c>
      <c r="E1273">
        <v>82.39</v>
      </c>
      <c r="F1273">
        <v>3.2559999999999998</v>
      </c>
      <c r="G1273">
        <v>225.6771463</v>
      </c>
      <c r="H1273">
        <v>5.2770000000000001</v>
      </c>
    </row>
    <row r="1274" spans="1:8" x14ac:dyDescent="0.3">
      <c r="A1274">
        <v>9</v>
      </c>
      <c r="B1274" t="s">
        <v>136</v>
      </c>
      <c r="C1274">
        <v>513991.57</v>
      </c>
      <c r="D1274">
        <v>0</v>
      </c>
      <c r="E1274">
        <v>83.39</v>
      </c>
      <c r="F1274">
        <v>3.3109999999999999</v>
      </c>
      <c r="G1274">
        <v>225.68711210000001</v>
      </c>
      <c r="H1274">
        <v>5.2770000000000001</v>
      </c>
    </row>
    <row r="1275" spans="1:8" x14ac:dyDescent="0.3">
      <c r="A1275">
        <v>9</v>
      </c>
      <c r="B1275" t="s">
        <v>137</v>
      </c>
      <c r="C1275">
        <v>495951</v>
      </c>
      <c r="D1275">
        <v>0</v>
      </c>
      <c r="E1275">
        <v>86.41</v>
      </c>
      <c r="F1275">
        <v>3.407</v>
      </c>
      <c r="G1275">
        <v>225.69707790000001</v>
      </c>
      <c r="H1275">
        <v>5.2770000000000001</v>
      </c>
    </row>
    <row r="1276" spans="1:8" x14ac:dyDescent="0.3">
      <c r="A1276">
        <v>9</v>
      </c>
      <c r="B1276" t="s">
        <v>138</v>
      </c>
      <c r="C1276">
        <v>533887.54</v>
      </c>
      <c r="D1276">
        <v>0</v>
      </c>
      <c r="E1276">
        <v>90.23</v>
      </c>
      <c r="F1276">
        <v>3.4169999999999998</v>
      </c>
      <c r="G1276">
        <v>225.70704370000001</v>
      </c>
      <c r="H1276">
        <v>5.2770000000000001</v>
      </c>
    </row>
    <row r="1277" spans="1:8" x14ac:dyDescent="0.3">
      <c r="A1277">
        <v>9</v>
      </c>
      <c r="B1277" t="s">
        <v>139</v>
      </c>
      <c r="C1277">
        <v>538713.47</v>
      </c>
      <c r="D1277">
        <v>0</v>
      </c>
      <c r="E1277">
        <v>88.66</v>
      </c>
      <c r="F1277">
        <v>3.4940000000000002</v>
      </c>
      <c r="G1277">
        <v>225.71700939999999</v>
      </c>
      <c r="H1277">
        <v>5.2770000000000001</v>
      </c>
    </row>
    <row r="1278" spans="1:8" x14ac:dyDescent="0.3">
      <c r="A1278">
        <v>9</v>
      </c>
      <c r="B1278" t="s">
        <v>140</v>
      </c>
      <c r="C1278">
        <v>535153.47</v>
      </c>
      <c r="D1278">
        <v>0</v>
      </c>
      <c r="E1278">
        <v>86.37</v>
      </c>
      <c r="F1278">
        <v>3.5710000000000002</v>
      </c>
      <c r="G1278">
        <v>225.79953230000001</v>
      </c>
      <c r="H1278">
        <v>5.2770000000000001</v>
      </c>
    </row>
    <row r="1279" spans="1:8" x14ac:dyDescent="0.3">
      <c r="A1279">
        <v>9</v>
      </c>
      <c r="B1279" t="s">
        <v>141</v>
      </c>
      <c r="C1279">
        <v>572887.78</v>
      </c>
      <c r="D1279">
        <v>0</v>
      </c>
      <c r="E1279">
        <v>77.900000000000006</v>
      </c>
      <c r="F1279">
        <v>3.62</v>
      </c>
      <c r="G1279">
        <v>225.93647290000001</v>
      </c>
      <c r="H1279">
        <v>5.2770000000000001</v>
      </c>
    </row>
    <row r="1280" spans="1:8" x14ac:dyDescent="0.3">
      <c r="A1280">
        <v>9</v>
      </c>
      <c r="B1280" t="s">
        <v>142</v>
      </c>
      <c r="C1280">
        <v>576879.15</v>
      </c>
      <c r="D1280">
        <v>0</v>
      </c>
      <c r="E1280">
        <v>80.709999999999994</v>
      </c>
      <c r="F1280">
        <v>3.6379999999999999</v>
      </c>
      <c r="G1280">
        <v>226.07341349999999</v>
      </c>
      <c r="H1280">
        <v>5.2770000000000001</v>
      </c>
    </row>
    <row r="1281" spans="1:8" x14ac:dyDescent="0.3">
      <c r="A1281">
        <v>9</v>
      </c>
      <c r="B1281" t="s">
        <v>143</v>
      </c>
      <c r="C1281">
        <v>565812.29</v>
      </c>
      <c r="D1281">
        <v>1</v>
      </c>
      <c r="E1281">
        <v>87.93</v>
      </c>
      <c r="F1281">
        <v>3.73</v>
      </c>
      <c r="G1281">
        <v>226.21035409999999</v>
      </c>
      <c r="H1281">
        <v>5.2770000000000001</v>
      </c>
    </row>
    <row r="1282" spans="1:8" x14ac:dyDescent="0.3">
      <c r="A1282">
        <v>9</v>
      </c>
      <c r="B1282" t="s">
        <v>144</v>
      </c>
      <c r="C1282">
        <v>523427.35</v>
      </c>
      <c r="D1282">
        <v>0</v>
      </c>
      <c r="E1282">
        <v>73.55</v>
      </c>
      <c r="F1282">
        <v>3.7170000000000001</v>
      </c>
      <c r="G1282">
        <v>226.35675449999999</v>
      </c>
      <c r="H1282">
        <v>5.2770000000000001</v>
      </c>
    </row>
    <row r="1283" spans="1:8" x14ac:dyDescent="0.3">
      <c r="A1283">
        <v>9</v>
      </c>
      <c r="B1283" t="s">
        <v>145</v>
      </c>
      <c r="C1283">
        <v>533756.88</v>
      </c>
      <c r="D1283">
        <v>0</v>
      </c>
      <c r="E1283">
        <v>69.92</v>
      </c>
      <c r="F1283">
        <v>3.7210000000000001</v>
      </c>
      <c r="G1283">
        <v>226.5599138</v>
      </c>
      <c r="H1283">
        <v>5.2770000000000001</v>
      </c>
    </row>
    <row r="1284" spans="1:8" x14ac:dyDescent="0.3">
      <c r="A1284">
        <v>9</v>
      </c>
      <c r="B1284" t="s">
        <v>146</v>
      </c>
      <c r="C1284">
        <v>516361.06</v>
      </c>
      <c r="D1284">
        <v>0</v>
      </c>
      <c r="E1284">
        <v>76.8</v>
      </c>
      <c r="F1284">
        <v>3.6659999999999999</v>
      </c>
      <c r="G1284">
        <v>226.76307320000001</v>
      </c>
      <c r="H1284">
        <v>5.2770000000000001</v>
      </c>
    </row>
    <row r="1285" spans="1:8" x14ac:dyDescent="0.3">
      <c r="A1285">
        <v>9</v>
      </c>
      <c r="B1285" t="s">
        <v>147</v>
      </c>
      <c r="C1285">
        <v>606755.30000000005</v>
      </c>
      <c r="D1285">
        <v>0</v>
      </c>
      <c r="E1285">
        <v>66.61</v>
      </c>
      <c r="F1285">
        <v>3.617</v>
      </c>
      <c r="G1285">
        <v>226.96623249999999</v>
      </c>
      <c r="H1285">
        <v>4.9539999999999997</v>
      </c>
    </row>
    <row r="1286" spans="1:8" x14ac:dyDescent="0.3">
      <c r="A1286">
        <v>9</v>
      </c>
      <c r="B1286" t="s">
        <v>148</v>
      </c>
      <c r="C1286">
        <v>558464.80000000005</v>
      </c>
      <c r="D1286">
        <v>0</v>
      </c>
      <c r="E1286">
        <v>60.09</v>
      </c>
      <c r="F1286">
        <v>3.601</v>
      </c>
      <c r="G1286">
        <v>227.16939189999999</v>
      </c>
      <c r="H1286">
        <v>4.9539999999999997</v>
      </c>
    </row>
    <row r="1287" spans="1:8" x14ac:dyDescent="0.3">
      <c r="A1287">
        <v>9</v>
      </c>
      <c r="B1287" t="s">
        <v>149</v>
      </c>
      <c r="C1287">
        <v>542009.46</v>
      </c>
      <c r="D1287">
        <v>0</v>
      </c>
      <c r="E1287">
        <v>68.010000000000005</v>
      </c>
      <c r="F1287">
        <v>3.5939999999999999</v>
      </c>
      <c r="G1287">
        <v>227.21428800000001</v>
      </c>
      <c r="H1287">
        <v>4.9539999999999997</v>
      </c>
    </row>
    <row r="1288" spans="1:8" x14ac:dyDescent="0.3">
      <c r="A1288">
        <v>9</v>
      </c>
      <c r="B1288" t="s">
        <v>150</v>
      </c>
      <c r="C1288">
        <v>549731.49</v>
      </c>
      <c r="D1288">
        <v>0</v>
      </c>
      <c r="E1288">
        <v>69.52</v>
      </c>
      <c r="F1288">
        <v>3.5059999999999998</v>
      </c>
      <c r="G1288">
        <v>227.23280679999999</v>
      </c>
      <c r="H1288">
        <v>4.9539999999999997</v>
      </c>
    </row>
    <row r="1289" spans="1:8" x14ac:dyDescent="0.3">
      <c r="A1289">
        <v>10</v>
      </c>
      <c r="B1289" t="s">
        <v>8</v>
      </c>
      <c r="C1289">
        <v>2193048.75</v>
      </c>
      <c r="D1289">
        <v>0</v>
      </c>
      <c r="E1289">
        <v>54.34</v>
      </c>
      <c r="F1289">
        <v>2.9620000000000002</v>
      </c>
      <c r="G1289">
        <v>126.4420645</v>
      </c>
      <c r="H1289">
        <v>9.7650000000000006</v>
      </c>
    </row>
    <row r="1290" spans="1:8" x14ac:dyDescent="0.3">
      <c r="A1290">
        <v>10</v>
      </c>
      <c r="B1290" t="s">
        <v>9</v>
      </c>
      <c r="C1290">
        <v>2176028.52</v>
      </c>
      <c r="D1290">
        <v>1</v>
      </c>
      <c r="E1290">
        <v>49.96</v>
      </c>
      <c r="F1290">
        <v>2.8279999999999998</v>
      </c>
      <c r="G1290">
        <v>126.49625810000001</v>
      </c>
      <c r="H1290">
        <v>9.7650000000000006</v>
      </c>
    </row>
    <row r="1291" spans="1:8" x14ac:dyDescent="0.3">
      <c r="A1291">
        <v>10</v>
      </c>
      <c r="B1291" t="s">
        <v>10</v>
      </c>
      <c r="C1291">
        <v>2113432.58</v>
      </c>
      <c r="D1291">
        <v>0</v>
      </c>
      <c r="E1291">
        <v>58.22</v>
      </c>
      <c r="F1291">
        <v>2.915</v>
      </c>
      <c r="G1291">
        <v>126.5262857</v>
      </c>
      <c r="H1291">
        <v>9.7650000000000006</v>
      </c>
    </row>
    <row r="1292" spans="1:8" x14ac:dyDescent="0.3">
      <c r="A1292">
        <v>10</v>
      </c>
      <c r="B1292" t="s">
        <v>11</v>
      </c>
      <c r="C1292">
        <v>2006774.96</v>
      </c>
      <c r="D1292">
        <v>0</v>
      </c>
      <c r="E1292">
        <v>52.77</v>
      </c>
      <c r="F1292">
        <v>2.8250000000000002</v>
      </c>
      <c r="G1292">
        <v>126.5522857</v>
      </c>
      <c r="H1292">
        <v>9.7650000000000006</v>
      </c>
    </row>
    <row r="1293" spans="1:8" x14ac:dyDescent="0.3">
      <c r="A1293">
        <v>10</v>
      </c>
      <c r="B1293" t="s">
        <v>12</v>
      </c>
      <c r="C1293">
        <v>1987090.09</v>
      </c>
      <c r="D1293">
        <v>0</v>
      </c>
      <c r="E1293">
        <v>55.92</v>
      </c>
      <c r="F1293">
        <v>2.8769999999999998</v>
      </c>
      <c r="G1293">
        <v>126.5782857</v>
      </c>
      <c r="H1293">
        <v>9.7650000000000006</v>
      </c>
    </row>
    <row r="1294" spans="1:8" x14ac:dyDescent="0.3">
      <c r="A1294">
        <v>10</v>
      </c>
      <c r="B1294" t="s">
        <v>13</v>
      </c>
      <c r="C1294">
        <v>1941346.13</v>
      </c>
      <c r="D1294">
        <v>0</v>
      </c>
      <c r="E1294">
        <v>52.33</v>
      </c>
      <c r="F1294">
        <v>3.0339999999999998</v>
      </c>
      <c r="G1294">
        <v>126.60428570000001</v>
      </c>
      <c r="H1294">
        <v>9.7650000000000006</v>
      </c>
    </row>
    <row r="1295" spans="1:8" x14ac:dyDescent="0.3">
      <c r="A1295">
        <v>10</v>
      </c>
      <c r="B1295" t="s">
        <v>14</v>
      </c>
      <c r="C1295">
        <v>1946875.06</v>
      </c>
      <c r="D1295">
        <v>0</v>
      </c>
      <c r="E1295">
        <v>61.46</v>
      </c>
      <c r="F1295">
        <v>3.0539999999999998</v>
      </c>
      <c r="G1295">
        <v>126.6066452</v>
      </c>
      <c r="H1295">
        <v>9.7650000000000006</v>
      </c>
    </row>
    <row r="1296" spans="1:8" x14ac:dyDescent="0.3">
      <c r="A1296">
        <v>10</v>
      </c>
      <c r="B1296" t="s">
        <v>15</v>
      </c>
      <c r="C1296">
        <v>1893532.46</v>
      </c>
      <c r="D1296">
        <v>0</v>
      </c>
      <c r="E1296">
        <v>60.05</v>
      </c>
      <c r="F1296">
        <v>2.98</v>
      </c>
      <c r="G1296">
        <v>126.6050645</v>
      </c>
      <c r="H1296">
        <v>9.7650000000000006</v>
      </c>
    </row>
    <row r="1297" spans="1:8" x14ac:dyDescent="0.3">
      <c r="A1297">
        <v>10</v>
      </c>
      <c r="B1297" t="s">
        <v>16</v>
      </c>
      <c r="C1297">
        <v>2138651.9700000002</v>
      </c>
      <c r="D1297">
        <v>0</v>
      </c>
      <c r="E1297">
        <v>63.66</v>
      </c>
      <c r="F1297">
        <v>3.0859999999999999</v>
      </c>
      <c r="G1297">
        <v>126.6034839</v>
      </c>
      <c r="H1297">
        <v>9.5239999999999991</v>
      </c>
    </row>
    <row r="1298" spans="1:8" x14ac:dyDescent="0.3">
      <c r="A1298">
        <v>10</v>
      </c>
      <c r="B1298" t="s">
        <v>17</v>
      </c>
      <c r="C1298">
        <v>2041069.37</v>
      </c>
      <c r="D1298">
        <v>0</v>
      </c>
      <c r="E1298">
        <v>65.290000000000006</v>
      </c>
      <c r="F1298">
        <v>3.004</v>
      </c>
      <c r="G1298">
        <v>126.6019032</v>
      </c>
      <c r="H1298">
        <v>9.5239999999999991</v>
      </c>
    </row>
    <row r="1299" spans="1:8" x14ac:dyDescent="0.3">
      <c r="A1299">
        <v>10</v>
      </c>
      <c r="B1299" t="s">
        <v>18</v>
      </c>
      <c r="C1299">
        <v>1826241.44</v>
      </c>
      <c r="D1299">
        <v>0</v>
      </c>
      <c r="E1299">
        <v>69.739999999999995</v>
      </c>
      <c r="F1299">
        <v>3.109</v>
      </c>
      <c r="G1299">
        <v>126.5621</v>
      </c>
      <c r="H1299">
        <v>9.5239999999999991</v>
      </c>
    </row>
    <row r="1300" spans="1:8" x14ac:dyDescent="0.3">
      <c r="A1300">
        <v>10</v>
      </c>
      <c r="B1300" t="s">
        <v>19</v>
      </c>
      <c r="C1300">
        <v>1829521.83</v>
      </c>
      <c r="D1300">
        <v>0</v>
      </c>
      <c r="E1300">
        <v>66.42</v>
      </c>
      <c r="F1300">
        <v>3.05</v>
      </c>
      <c r="G1300">
        <v>126.4713333</v>
      </c>
      <c r="H1300">
        <v>9.5239999999999991</v>
      </c>
    </row>
    <row r="1301" spans="1:8" x14ac:dyDescent="0.3">
      <c r="A1301">
        <v>10</v>
      </c>
      <c r="B1301" t="s">
        <v>20</v>
      </c>
      <c r="C1301">
        <v>1790694.59</v>
      </c>
      <c r="D1301">
        <v>0</v>
      </c>
      <c r="E1301">
        <v>69.760000000000005</v>
      </c>
      <c r="F1301">
        <v>3.105</v>
      </c>
      <c r="G1301">
        <v>126.3805667</v>
      </c>
      <c r="H1301">
        <v>9.5239999999999991</v>
      </c>
    </row>
    <row r="1302" spans="1:8" x14ac:dyDescent="0.3">
      <c r="A1302">
        <v>10</v>
      </c>
      <c r="B1302" t="s">
        <v>21</v>
      </c>
      <c r="C1302">
        <v>1921432.16</v>
      </c>
      <c r="D1302">
        <v>0</v>
      </c>
      <c r="E1302">
        <v>71.06</v>
      </c>
      <c r="F1302">
        <v>3.1269999999999998</v>
      </c>
      <c r="G1302">
        <v>126.2898</v>
      </c>
      <c r="H1302">
        <v>9.5239999999999991</v>
      </c>
    </row>
    <row r="1303" spans="1:8" x14ac:dyDescent="0.3">
      <c r="A1303">
        <v>10</v>
      </c>
      <c r="B1303" t="s">
        <v>22</v>
      </c>
      <c r="C1303">
        <v>1808056.41</v>
      </c>
      <c r="D1303">
        <v>0</v>
      </c>
      <c r="E1303">
        <v>73.88</v>
      </c>
      <c r="F1303">
        <v>3.145</v>
      </c>
      <c r="G1303">
        <v>126.2085484</v>
      </c>
      <c r="H1303">
        <v>9.5239999999999991</v>
      </c>
    </row>
    <row r="1304" spans="1:8" x14ac:dyDescent="0.3">
      <c r="A1304">
        <v>10</v>
      </c>
      <c r="B1304" t="s">
        <v>23</v>
      </c>
      <c r="C1304">
        <v>1847613.58</v>
      </c>
      <c r="D1304">
        <v>0</v>
      </c>
      <c r="E1304">
        <v>78.319999999999993</v>
      </c>
      <c r="F1304">
        <v>3.12</v>
      </c>
      <c r="G1304">
        <v>126.1843871</v>
      </c>
      <c r="H1304">
        <v>9.5239999999999991</v>
      </c>
    </row>
    <row r="1305" spans="1:8" x14ac:dyDescent="0.3">
      <c r="A1305">
        <v>10</v>
      </c>
      <c r="B1305" t="s">
        <v>24</v>
      </c>
      <c r="C1305">
        <v>1904618.17</v>
      </c>
      <c r="D1305">
        <v>0</v>
      </c>
      <c r="E1305">
        <v>76.67</v>
      </c>
      <c r="F1305">
        <v>3.0579999999999998</v>
      </c>
      <c r="G1305">
        <v>126.16022580000001</v>
      </c>
      <c r="H1305">
        <v>9.5239999999999991</v>
      </c>
    </row>
    <row r="1306" spans="1:8" x14ac:dyDescent="0.3">
      <c r="A1306">
        <v>10</v>
      </c>
      <c r="B1306" t="s">
        <v>25</v>
      </c>
      <c r="C1306">
        <v>1931406.28</v>
      </c>
      <c r="D1306">
        <v>0</v>
      </c>
      <c r="E1306">
        <v>82.82</v>
      </c>
      <c r="F1306">
        <v>2.9409999999999998</v>
      </c>
      <c r="G1306">
        <v>126.1360645</v>
      </c>
      <c r="H1306">
        <v>9.5239999999999991</v>
      </c>
    </row>
    <row r="1307" spans="1:8" x14ac:dyDescent="0.3">
      <c r="A1307">
        <v>10</v>
      </c>
      <c r="B1307" t="s">
        <v>26</v>
      </c>
      <c r="C1307">
        <v>1827521.71</v>
      </c>
      <c r="D1307">
        <v>0</v>
      </c>
      <c r="E1307">
        <v>89.67</v>
      </c>
      <c r="F1307">
        <v>3.0569999999999999</v>
      </c>
      <c r="G1307">
        <v>126.1119032</v>
      </c>
      <c r="H1307">
        <v>9.5239999999999991</v>
      </c>
    </row>
    <row r="1308" spans="1:8" x14ac:dyDescent="0.3">
      <c r="A1308">
        <v>10</v>
      </c>
      <c r="B1308" t="s">
        <v>27</v>
      </c>
      <c r="C1308">
        <v>1837636.24</v>
      </c>
      <c r="D1308">
        <v>0</v>
      </c>
      <c r="E1308">
        <v>83.49</v>
      </c>
      <c r="F1308">
        <v>2.9350000000000001</v>
      </c>
      <c r="G1308">
        <v>126.114</v>
      </c>
      <c r="H1308">
        <v>9.5239999999999991</v>
      </c>
    </row>
    <row r="1309" spans="1:8" x14ac:dyDescent="0.3">
      <c r="A1309">
        <v>10</v>
      </c>
      <c r="B1309" t="s">
        <v>28</v>
      </c>
      <c r="C1309">
        <v>1768172.31</v>
      </c>
      <c r="D1309">
        <v>0</v>
      </c>
      <c r="E1309">
        <v>90.32</v>
      </c>
      <c r="F1309">
        <v>3.0840000000000001</v>
      </c>
      <c r="G1309">
        <v>126.1266</v>
      </c>
      <c r="H1309">
        <v>9.5239999999999991</v>
      </c>
    </row>
    <row r="1310" spans="1:8" x14ac:dyDescent="0.3">
      <c r="A1310">
        <v>10</v>
      </c>
      <c r="B1310" t="s">
        <v>29</v>
      </c>
      <c r="C1310">
        <v>1845893.87</v>
      </c>
      <c r="D1310">
        <v>0</v>
      </c>
      <c r="E1310">
        <v>92.89</v>
      </c>
      <c r="F1310">
        <v>2.9780000000000002</v>
      </c>
      <c r="G1310">
        <v>126.1392</v>
      </c>
      <c r="H1310">
        <v>9.1989999999999998</v>
      </c>
    </row>
    <row r="1311" spans="1:8" x14ac:dyDescent="0.3">
      <c r="A1311">
        <v>10</v>
      </c>
      <c r="B1311" t="s">
        <v>30</v>
      </c>
      <c r="C1311">
        <v>1769793.37</v>
      </c>
      <c r="D1311">
        <v>0</v>
      </c>
      <c r="E1311">
        <v>91.03</v>
      </c>
      <c r="F1311">
        <v>3.1</v>
      </c>
      <c r="G1311">
        <v>126.15179999999999</v>
      </c>
      <c r="H1311">
        <v>9.1989999999999998</v>
      </c>
    </row>
    <row r="1312" spans="1:8" x14ac:dyDescent="0.3">
      <c r="A1312">
        <v>10</v>
      </c>
      <c r="B1312" t="s">
        <v>31</v>
      </c>
      <c r="C1312">
        <v>1828052.47</v>
      </c>
      <c r="D1312">
        <v>0</v>
      </c>
      <c r="E1312">
        <v>91.8</v>
      </c>
      <c r="F1312">
        <v>2.9710000000000001</v>
      </c>
      <c r="G1312">
        <v>126.1498065</v>
      </c>
      <c r="H1312">
        <v>9.1989999999999998</v>
      </c>
    </row>
    <row r="1313" spans="1:8" x14ac:dyDescent="0.3">
      <c r="A1313">
        <v>10</v>
      </c>
      <c r="B1313" t="s">
        <v>32</v>
      </c>
      <c r="C1313">
        <v>1831676.03</v>
      </c>
      <c r="D1313">
        <v>0</v>
      </c>
      <c r="E1313">
        <v>88.44</v>
      </c>
      <c r="F1313">
        <v>3.1120000000000001</v>
      </c>
      <c r="G1313">
        <v>126.1283548</v>
      </c>
      <c r="H1313">
        <v>9.1989999999999998</v>
      </c>
    </row>
    <row r="1314" spans="1:8" x14ac:dyDescent="0.3">
      <c r="A1314">
        <v>10</v>
      </c>
      <c r="B1314" t="s">
        <v>33</v>
      </c>
      <c r="C1314">
        <v>1832664.03</v>
      </c>
      <c r="D1314">
        <v>0</v>
      </c>
      <c r="E1314">
        <v>85.03</v>
      </c>
      <c r="F1314">
        <v>3.0169999999999999</v>
      </c>
      <c r="G1314">
        <v>126.1069032</v>
      </c>
      <c r="H1314">
        <v>9.1989999999999998</v>
      </c>
    </row>
    <row r="1315" spans="1:8" x14ac:dyDescent="0.3">
      <c r="A1315">
        <v>10</v>
      </c>
      <c r="B1315" t="s">
        <v>34</v>
      </c>
      <c r="C1315">
        <v>1949236.09</v>
      </c>
      <c r="D1315">
        <v>0</v>
      </c>
      <c r="E1315">
        <v>86.13</v>
      </c>
      <c r="F1315">
        <v>3.1230000000000002</v>
      </c>
      <c r="G1315">
        <v>126.0854516</v>
      </c>
      <c r="H1315">
        <v>9.1989999999999998</v>
      </c>
    </row>
    <row r="1316" spans="1:8" x14ac:dyDescent="0.3">
      <c r="A1316">
        <v>10</v>
      </c>
      <c r="B1316" t="s">
        <v>35</v>
      </c>
      <c r="C1316">
        <v>1962996.7</v>
      </c>
      <c r="D1316">
        <v>0</v>
      </c>
      <c r="E1316">
        <v>88.37</v>
      </c>
      <c r="F1316">
        <v>3.0489999999999999</v>
      </c>
      <c r="G1316">
        <v>126.06399999999999</v>
      </c>
      <c r="H1316">
        <v>9.1989999999999998</v>
      </c>
    </row>
    <row r="1317" spans="1:8" x14ac:dyDescent="0.3">
      <c r="A1317">
        <v>10</v>
      </c>
      <c r="B1317" t="s">
        <v>36</v>
      </c>
      <c r="C1317">
        <v>1983190.56</v>
      </c>
      <c r="D1317">
        <v>0</v>
      </c>
      <c r="E1317">
        <v>89.88</v>
      </c>
      <c r="F1317">
        <v>3.0409999999999999</v>
      </c>
      <c r="G1317">
        <v>126.0766452</v>
      </c>
      <c r="H1317">
        <v>9.1989999999999998</v>
      </c>
    </row>
    <row r="1318" spans="1:8" x14ac:dyDescent="0.3">
      <c r="A1318">
        <v>10</v>
      </c>
      <c r="B1318" t="s">
        <v>37</v>
      </c>
      <c r="C1318">
        <v>1727565.42</v>
      </c>
      <c r="D1318">
        <v>0</v>
      </c>
      <c r="E1318">
        <v>84.99</v>
      </c>
      <c r="F1318">
        <v>3.0219999999999998</v>
      </c>
      <c r="G1318">
        <v>126.0892903</v>
      </c>
      <c r="H1318">
        <v>9.1989999999999998</v>
      </c>
    </row>
    <row r="1319" spans="1:8" x14ac:dyDescent="0.3">
      <c r="A1319">
        <v>10</v>
      </c>
      <c r="B1319" t="s">
        <v>38</v>
      </c>
      <c r="C1319">
        <v>1766331.45</v>
      </c>
      <c r="D1319">
        <v>0</v>
      </c>
      <c r="E1319">
        <v>83.8</v>
      </c>
      <c r="F1319">
        <v>3.0870000000000002</v>
      </c>
      <c r="G1319">
        <v>126.1019355</v>
      </c>
      <c r="H1319">
        <v>9.1989999999999998</v>
      </c>
    </row>
    <row r="1320" spans="1:8" x14ac:dyDescent="0.3">
      <c r="A1320">
        <v>10</v>
      </c>
      <c r="B1320" t="s">
        <v>39</v>
      </c>
      <c r="C1320">
        <v>1720530.23</v>
      </c>
      <c r="D1320">
        <v>1</v>
      </c>
      <c r="E1320">
        <v>84.04</v>
      </c>
      <c r="F1320">
        <v>2.9609999999999999</v>
      </c>
      <c r="G1320">
        <v>126.1145806</v>
      </c>
      <c r="H1320">
        <v>9.1989999999999998</v>
      </c>
    </row>
    <row r="1321" spans="1:8" x14ac:dyDescent="0.3">
      <c r="A1321">
        <v>10</v>
      </c>
      <c r="B1321" t="s">
        <v>40</v>
      </c>
      <c r="C1321">
        <v>1716755.78</v>
      </c>
      <c r="D1321">
        <v>0</v>
      </c>
      <c r="E1321">
        <v>85.52</v>
      </c>
      <c r="F1321">
        <v>3.028</v>
      </c>
      <c r="G1321">
        <v>126.1454667</v>
      </c>
      <c r="H1321">
        <v>9.1989999999999998</v>
      </c>
    </row>
    <row r="1322" spans="1:8" x14ac:dyDescent="0.3">
      <c r="A1322">
        <v>10</v>
      </c>
      <c r="B1322" t="s">
        <v>41</v>
      </c>
      <c r="C1322">
        <v>1655036.75</v>
      </c>
      <c r="D1322">
        <v>0</v>
      </c>
      <c r="E1322">
        <v>85.75</v>
      </c>
      <c r="F1322">
        <v>2.9390000000000001</v>
      </c>
      <c r="G1322">
        <v>126.1900333</v>
      </c>
      <c r="H1322">
        <v>9.1989999999999998</v>
      </c>
    </row>
    <row r="1323" spans="1:8" x14ac:dyDescent="0.3">
      <c r="A1323">
        <v>10</v>
      </c>
      <c r="B1323" t="s">
        <v>42</v>
      </c>
      <c r="C1323">
        <v>1645892.97</v>
      </c>
      <c r="D1323">
        <v>0</v>
      </c>
      <c r="E1323">
        <v>86.01</v>
      </c>
      <c r="F1323">
        <v>3.0009999999999999</v>
      </c>
      <c r="G1323">
        <v>126.2346</v>
      </c>
      <c r="H1323">
        <v>9.0030000000000001</v>
      </c>
    </row>
    <row r="1324" spans="1:8" x14ac:dyDescent="0.3">
      <c r="A1324">
        <v>10</v>
      </c>
      <c r="B1324" t="s">
        <v>43</v>
      </c>
      <c r="C1324">
        <v>1772192.42</v>
      </c>
      <c r="D1324">
        <v>0</v>
      </c>
      <c r="E1324">
        <v>77.040000000000006</v>
      </c>
      <c r="F1324">
        <v>2.9239999999999999</v>
      </c>
      <c r="G1324">
        <v>126.2791667</v>
      </c>
      <c r="H1324">
        <v>9.0030000000000001</v>
      </c>
    </row>
    <row r="1325" spans="1:8" x14ac:dyDescent="0.3">
      <c r="A1325">
        <v>10</v>
      </c>
      <c r="B1325" t="s">
        <v>44</v>
      </c>
      <c r="C1325">
        <v>1703850.25</v>
      </c>
      <c r="D1325">
        <v>0</v>
      </c>
      <c r="E1325">
        <v>75.48</v>
      </c>
      <c r="F1325">
        <v>3.08</v>
      </c>
      <c r="G1325">
        <v>126.32667739999999</v>
      </c>
      <c r="H1325">
        <v>9.0030000000000001</v>
      </c>
    </row>
    <row r="1326" spans="1:8" x14ac:dyDescent="0.3">
      <c r="A1326">
        <v>10</v>
      </c>
      <c r="B1326" t="s">
        <v>45</v>
      </c>
      <c r="C1326">
        <v>1740234.06</v>
      </c>
      <c r="D1326">
        <v>0</v>
      </c>
      <c r="E1326">
        <v>68.12</v>
      </c>
      <c r="F1326">
        <v>3.0139999999999998</v>
      </c>
      <c r="G1326">
        <v>126.3815484</v>
      </c>
      <c r="H1326">
        <v>9.0030000000000001</v>
      </c>
    </row>
    <row r="1327" spans="1:8" x14ac:dyDescent="0.3">
      <c r="A1327">
        <v>10</v>
      </c>
      <c r="B1327" t="s">
        <v>46</v>
      </c>
      <c r="C1327">
        <v>1741308.56</v>
      </c>
      <c r="D1327">
        <v>0</v>
      </c>
      <c r="E1327">
        <v>68.760000000000005</v>
      </c>
      <c r="F1327">
        <v>3.13</v>
      </c>
      <c r="G1327">
        <v>126.43641940000001</v>
      </c>
      <c r="H1327">
        <v>9.0030000000000001</v>
      </c>
    </row>
    <row r="1328" spans="1:8" x14ac:dyDescent="0.3">
      <c r="A1328">
        <v>10</v>
      </c>
      <c r="B1328" t="s">
        <v>47</v>
      </c>
      <c r="C1328">
        <v>1832211.96</v>
      </c>
      <c r="D1328">
        <v>0</v>
      </c>
      <c r="E1328">
        <v>71.040000000000006</v>
      </c>
      <c r="F1328">
        <v>3.0089999999999999</v>
      </c>
      <c r="G1328">
        <v>126.4912903</v>
      </c>
      <c r="H1328">
        <v>9.0030000000000001</v>
      </c>
    </row>
    <row r="1329" spans="1:8" x14ac:dyDescent="0.3">
      <c r="A1329">
        <v>10</v>
      </c>
      <c r="B1329" t="s">
        <v>48</v>
      </c>
      <c r="C1329">
        <v>1895901.59</v>
      </c>
      <c r="D1329">
        <v>0</v>
      </c>
      <c r="E1329">
        <v>61.24</v>
      </c>
      <c r="F1329">
        <v>3.13</v>
      </c>
      <c r="G1329">
        <v>126.54616129999999</v>
      </c>
      <c r="H1329">
        <v>9.0030000000000001</v>
      </c>
    </row>
    <row r="1330" spans="1:8" x14ac:dyDescent="0.3">
      <c r="A1330">
        <v>10</v>
      </c>
      <c r="B1330" t="s">
        <v>49</v>
      </c>
      <c r="C1330">
        <v>1949177.13</v>
      </c>
      <c r="D1330">
        <v>0</v>
      </c>
      <c r="E1330">
        <v>58.83</v>
      </c>
      <c r="F1330">
        <v>3.0470000000000002</v>
      </c>
      <c r="G1330">
        <v>126.60720000000001</v>
      </c>
      <c r="H1330">
        <v>9.0030000000000001</v>
      </c>
    </row>
    <row r="1331" spans="1:8" x14ac:dyDescent="0.3">
      <c r="A1331">
        <v>10</v>
      </c>
      <c r="B1331" t="s">
        <v>50</v>
      </c>
      <c r="C1331">
        <v>2939946.38</v>
      </c>
      <c r="D1331">
        <v>1</v>
      </c>
      <c r="E1331">
        <v>55.33</v>
      </c>
      <c r="F1331">
        <v>3.1619999999999999</v>
      </c>
      <c r="G1331">
        <v>126.66926669999999</v>
      </c>
      <c r="H1331">
        <v>9.0030000000000001</v>
      </c>
    </row>
    <row r="1332" spans="1:8" x14ac:dyDescent="0.3">
      <c r="A1332">
        <v>10</v>
      </c>
      <c r="B1332" t="s">
        <v>51</v>
      </c>
      <c r="C1332">
        <v>2251206.64</v>
      </c>
      <c r="D1332">
        <v>0</v>
      </c>
      <c r="E1332">
        <v>51.17</v>
      </c>
      <c r="F1332">
        <v>3.0409999999999999</v>
      </c>
      <c r="G1332">
        <v>126.7313333</v>
      </c>
      <c r="H1332">
        <v>9.0030000000000001</v>
      </c>
    </row>
    <row r="1333" spans="1:8" x14ac:dyDescent="0.3">
      <c r="A1333">
        <v>10</v>
      </c>
      <c r="B1333" t="s">
        <v>52</v>
      </c>
      <c r="C1333">
        <v>2411790.21</v>
      </c>
      <c r="D1333">
        <v>0</v>
      </c>
      <c r="E1333">
        <v>60.51</v>
      </c>
      <c r="F1333">
        <v>3.0910000000000002</v>
      </c>
      <c r="G1333">
        <v>126.79340000000001</v>
      </c>
      <c r="H1333">
        <v>9.0030000000000001</v>
      </c>
    </row>
    <row r="1334" spans="1:8" x14ac:dyDescent="0.3">
      <c r="A1334">
        <v>10</v>
      </c>
      <c r="B1334" t="s">
        <v>53</v>
      </c>
      <c r="C1334">
        <v>2811646.85</v>
      </c>
      <c r="D1334">
        <v>0</v>
      </c>
      <c r="E1334">
        <v>59.15</v>
      </c>
      <c r="F1334">
        <v>3.125</v>
      </c>
      <c r="G1334">
        <v>126.8794839</v>
      </c>
      <c r="H1334">
        <v>9.0030000000000001</v>
      </c>
    </row>
    <row r="1335" spans="1:8" x14ac:dyDescent="0.3">
      <c r="A1335">
        <v>10</v>
      </c>
      <c r="B1335" t="s">
        <v>54</v>
      </c>
      <c r="C1335">
        <v>3749057.69</v>
      </c>
      <c r="D1335">
        <v>0</v>
      </c>
      <c r="E1335">
        <v>57.06</v>
      </c>
      <c r="F1335">
        <v>3.2360000000000002</v>
      </c>
      <c r="G1335">
        <v>126.9835806</v>
      </c>
      <c r="H1335">
        <v>9.0030000000000001</v>
      </c>
    </row>
    <row r="1336" spans="1:8" x14ac:dyDescent="0.3">
      <c r="A1336">
        <v>10</v>
      </c>
      <c r="B1336" t="s">
        <v>55</v>
      </c>
      <c r="C1336">
        <v>1707298.14</v>
      </c>
      <c r="D1336">
        <v>1</v>
      </c>
      <c r="E1336">
        <v>49.67</v>
      </c>
      <c r="F1336">
        <v>3.1480000000000001</v>
      </c>
      <c r="G1336">
        <v>127.0876774</v>
      </c>
      <c r="H1336">
        <v>9.0030000000000001</v>
      </c>
    </row>
    <row r="1337" spans="1:8" x14ac:dyDescent="0.3">
      <c r="A1337">
        <v>10</v>
      </c>
      <c r="B1337" t="s">
        <v>56</v>
      </c>
      <c r="C1337">
        <v>1714309.9</v>
      </c>
      <c r="D1337">
        <v>0</v>
      </c>
      <c r="E1337">
        <v>43.43</v>
      </c>
      <c r="F1337">
        <v>3.2869999999999999</v>
      </c>
      <c r="G1337">
        <v>127.1917742</v>
      </c>
      <c r="H1337">
        <v>8.7439999999999998</v>
      </c>
    </row>
    <row r="1338" spans="1:8" x14ac:dyDescent="0.3">
      <c r="A1338">
        <v>10</v>
      </c>
      <c r="B1338" t="s">
        <v>57</v>
      </c>
      <c r="C1338">
        <v>1710803.59</v>
      </c>
      <c r="D1338">
        <v>0</v>
      </c>
      <c r="E1338">
        <v>49.98</v>
      </c>
      <c r="F1338">
        <v>3.3119999999999998</v>
      </c>
      <c r="G1338">
        <v>127.30093549999999</v>
      </c>
      <c r="H1338">
        <v>8.7439999999999998</v>
      </c>
    </row>
    <row r="1339" spans="1:8" x14ac:dyDescent="0.3">
      <c r="A1339">
        <v>10</v>
      </c>
      <c r="B1339" t="s">
        <v>58</v>
      </c>
      <c r="C1339">
        <v>1677556.18</v>
      </c>
      <c r="D1339">
        <v>0</v>
      </c>
      <c r="E1339">
        <v>56.75</v>
      </c>
      <c r="F1339">
        <v>3.3359999999999999</v>
      </c>
      <c r="G1339">
        <v>127.4404839</v>
      </c>
      <c r="H1339">
        <v>8.7439999999999998</v>
      </c>
    </row>
    <row r="1340" spans="1:8" x14ac:dyDescent="0.3">
      <c r="A1340">
        <v>10</v>
      </c>
      <c r="B1340" t="s">
        <v>59</v>
      </c>
      <c r="C1340">
        <v>1715769.05</v>
      </c>
      <c r="D1340">
        <v>0</v>
      </c>
      <c r="E1340">
        <v>53.03</v>
      </c>
      <c r="F1340">
        <v>3.2309999999999999</v>
      </c>
      <c r="G1340">
        <v>127.5800323</v>
      </c>
      <c r="H1340">
        <v>8.7439999999999998</v>
      </c>
    </row>
    <row r="1341" spans="1:8" x14ac:dyDescent="0.3">
      <c r="A1341">
        <v>10</v>
      </c>
      <c r="B1341" t="s">
        <v>60</v>
      </c>
      <c r="C1341">
        <v>1968045.91</v>
      </c>
      <c r="D1341">
        <v>0</v>
      </c>
      <c r="E1341">
        <v>44.88</v>
      </c>
      <c r="F1341">
        <v>3.3479999999999999</v>
      </c>
      <c r="G1341">
        <v>127.7195806</v>
      </c>
      <c r="H1341">
        <v>8.7439999999999998</v>
      </c>
    </row>
    <row r="1342" spans="1:8" x14ac:dyDescent="0.3">
      <c r="A1342">
        <v>10</v>
      </c>
      <c r="B1342" t="s">
        <v>61</v>
      </c>
      <c r="C1342">
        <v>2115408.31</v>
      </c>
      <c r="D1342">
        <v>1</v>
      </c>
      <c r="E1342">
        <v>51.51</v>
      </c>
      <c r="F1342">
        <v>3.3809999999999998</v>
      </c>
      <c r="G1342">
        <v>127.859129</v>
      </c>
      <c r="H1342">
        <v>8.7439999999999998</v>
      </c>
    </row>
    <row r="1343" spans="1:8" x14ac:dyDescent="0.3">
      <c r="A1343">
        <v>10</v>
      </c>
      <c r="B1343" t="s">
        <v>62</v>
      </c>
      <c r="C1343">
        <v>2106934.5499999998</v>
      </c>
      <c r="D1343">
        <v>0</v>
      </c>
      <c r="E1343">
        <v>61.77</v>
      </c>
      <c r="F1343">
        <v>3.43</v>
      </c>
      <c r="G1343">
        <v>127.99525</v>
      </c>
      <c r="H1343">
        <v>8.7439999999999998</v>
      </c>
    </row>
    <row r="1344" spans="1:8" x14ac:dyDescent="0.3">
      <c r="A1344">
        <v>10</v>
      </c>
      <c r="B1344" t="s">
        <v>63</v>
      </c>
      <c r="C1344">
        <v>1967996.71</v>
      </c>
      <c r="D1344">
        <v>0</v>
      </c>
      <c r="E1344">
        <v>53.59</v>
      </c>
      <c r="F1344">
        <v>3.3980000000000001</v>
      </c>
      <c r="G1344">
        <v>128.13</v>
      </c>
      <c r="H1344">
        <v>8.7439999999999998</v>
      </c>
    </row>
    <row r="1345" spans="1:8" x14ac:dyDescent="0.3">
      <c r="A1345">
        <v>10</v>
      </c>
      <c r="B1345" t="s">
        <v>64</v>
      </c>
      <c r="C1345">
        <v>1958003.19</v>
      </c>
      <c r="D1345">
        <v>0</v>
      </c>
      <c r="E1345">
        <v>56.96</v>
      </c>
      <c r="F1345">
        <v>3.6739999999999999</v>
      </c>
      <c r="G1345">
        <v>128.26474999999999</v>
      </c>
      <c r="H1345">
        <v>8.7439999999999998</v>
      </c>
    </row>
    <row r="1346" spans="1:8" x14ac:dyDescent="0.3">
      <c r="A1346">
        <v>10</v>
      </c>
      <c r="B1346" t="s">
        <v>65</v>
      </c>
      <c r="C1346">
        <v>1933469.15</v>
      </c>
      <c r="D1346">
        <v>0</v>
      </c>
      <c r="E1346">
        <v>64.22</v>
      </c>
      <c r="F1346">
        <v>3.63</v>
      </c>
      <c r="G1346">
        <v>128.39949999999999</v>
      </c>
      <c r="H1346">
        <v>8.7439999999999998</v>
      </c>
    </row>
    <row r="1347" spans="1:8" x14ac:dyDescent="0.3">
      <c r="A1347">
        <v>10</v>
      </c>
      <c r="B1347" t="s">
        <v>66</v>
      </c>
      <c r="C1347">
        <v>1884734.31</v>
      </c>
      <c r="D1347">
        <v>0</v>
      </c>
      <c r="E1347">
        <v>70.12</v>
      </c>
      <c r="F1347">
        <v>3.8919999999999999</v>
      </c>
      <c r="G1347">
        <v>128.5121935</v>
      </c>
      <c r="H1347">
        <v>8.7439999999999998</v>
      </c>
    </row>
    <row r="1348" spans="1:8" x14ac:dyDescent="0.3">
      <c r="A1348">
        <v>10</v>
      </c>
      <c r="B1348" t="s">
        <v>67</v>
      </c>
      <c r="C1348">
        <v>1815798.85</v>
      </c>
      <c r="D1348">
        <v>0</v>
      </c>
      <c r="E1348">
        <v>62.53</v>
      </c>
      <c r="F1348">
        <v>3.7160000000000002</v>
      </c>
      <c r="G1348">
        <v>128.61606449999999</v>
      </c>
      <c r="H1348">
        <v>8.7439999999999998</v>
      </c>
    </row>
    <row r="1349" spans="1:8" x14ac:dyDescent="0.3">
      <c r="A1349">
        <v>10</v>
      </c>
      <c r="B1349" t="s">
        <v>68</v>
      </c>
      <c r="C1349">
        <v>1827733.18</v>
      </c>
      <c r="D1349">
        <v>0</v>
      </c>
      <c r="E1349">
        <v>67.64</v>
      </c>
      <c r="F1349">
        <v>3.7719999999999998</v>
      </c>
      <c r="G1349">
        <v>128.71993549999999</v>
      </c>
      <c r="H1349">
        <v>8.4939999999999998</v>
      </c>
    </row>
    <row r="1350" spans="1:8" x14ac:dyDescent="0.3">
      <c r="A1350">
        <v>10</v>
      </c>
      <c r="B1350" t="s">
        <v>69</v>
      </c>
      <c r="C1350">
        <v>1870720.73</v>
      </c>
      <c r="D1350">
        <v>0</v>
      </c>
      <c r="E1350">
        <v>73.03</v>
      </c>
      <c r="F1350">
        <v>3.8180000000000001</v>
      </c>
      <c r="G1350">
        <v>128.82380649999999</v>
      </c>
      <c r="H1350">
        <v>8.4939999999999998</v>
      </c>
    </row>
    <row r="1351" spans="1:8" x14ac:dyDescent="0.3">
      <c r="A1351">
        <v>10</v>
      </c>
      <c r="B1351" t="s">
        <v>70</v>
      </c>
      <c r="C1351">
        <v>1781767.22</v>
      </c>
      <c r="D1351">
        <v>0</v>
      </c>
      <c r="E1351">
        <v>61.05</v>
      </c>
      <c r="F1351">
        <v>4.0890000000000004</v>
      </c>
      <c r="G1351">
        <v>128.9107333</v>
      </c>
      <c r="H1351">
        <v>8.4939999999999998</v>
      </c>
    </row>
    <row r="1352" spans="1:8" x14ac:dyDescent="0.3">
      <c r="A1352">
        <v>10</v>
      </c>
      <c r="B1352" t="s">
        <v>71</v>
      </c>
      <c r="C1352">
        <v>2004831.14</v>
      </c>
      <c r="D1352">
        <v>0</v>
      </c>
      <c r="E1352">
        <v>75.930000000000007</v>
      </c>
      <c r="F1352">
        <v>3.9169999999999998</v>
      </c>
      <c r="G1352">
        <v>128.95529999999999</v>
      </c>
      <c r="H1352">
        <v>8.4939999999999998</v>
      </c>
    </row>
    <row r="1353" spans="1:8" x14ac:dyDescent="0.3">
      <c r="A1353">
        <v>10</v>
      </c>
      <c r="B1353" t="s">
        <v>72</v>
      </c>
      <c r="C1353">
        <v>1873646.34</v>
      </c>
      <c r="D1353">
        <v>0</v>
      </c>
      <c r="E1353">
        <v>73.38</v>
      </c>
      <c r="F1353">
        <v>4.1509999999999998</v>
      </c>
      <c r="G1353">
        <v>128.99986670000001</v>
      </c>
      <c r="H1353">
        <v>8.4939999999999998</v>
      </c>
    </row>
    <row r="1354" spans="1:8" x14ac:dyDescent="0.3">
      <c r="A1354">
        <v>10</v>
      </c>
      <c r="B1354" t="s">
        <v>73</v>
      </c>
      <c r="C1354">
        <v>1841369.99</v>
      </c>
      <c r="D1354">
        <v>0</v>
      </c>
      <c r="E1354">
        <v>73.56</v>
      </c>
      <c r="F1354">
        <v>4.1929999999999996</v>
      </c>
      <c r="G1354">
        <v>129.04443330000001</v>
      </c>
      <c r="H1354">
        <v>8.4939999999999998</v>
      </c>
    </row>
    <row r="1355" spans="1:8" x14ac:dyDescent="0.3">
      <c r="A1355">
        <v>10</v>
      </c>
      <c r="B1355" t="s">
        <v>74</v>
      </c>
      <c r="C1355">
        <v>1712995.44</v>
      </c>
      <c r="D1355">
        <v>0</v>
      </c>
      <c r="E1355">
        <v>74.040000000000006</v>
      </c>
      <c r="F1355">
        <v>4.202</v>
      </c>
      <c r="G1355">
        <v>129.089</v>
      </c>
      <c r="H1355">
        <v>8.4939999999999998</v>
      </c>
    </row>
    <row r="1356" spans="1:8" x14ac:dyDescent="0.3">
      <c r="A1356">
        <v>10</v>
      </c>
      <c r="B1356" t="s">
        <v>75</v>
      </c>
      <c r="C1356">
        <v>1720908.01</v>
      </c>
      <c r="D1356">
        <v>0</v>
      </c>
      <c r="E1356">
        <v>72.62</v>
      </c>
      <c r="F1356">
        <v>3.99</v>
      </c>
      <c r="G1356">
        <v>129.07567739999999</v>
      </c>
      <c r="H1356">
        <v>8.4939999999999998</v>
      </c>
    </row>
    <row r="1357" spans="1:8" x14ac:dyDescent="0.3">
      <c r="A1357">
        <v>10</v>
      </c>
      <c r="B1357" t="s">
        <v>76</v>
      </c>
      <c r="C1357">
        <v>1743000.38</v>
      </c>
      <c r="D1357">
        <v>0</v>
      </c>
      <c r="E1357">
        <v>78.62</v>
      </c>
      <c r="F1357">
        <v>3.9329999999999998</v>
      </c>
      <c r="G1357">
        <v>129.06235480000001</v>
      </c>
      <c r="H1357">
        <v>8.4939999999999998</v>
      </c>
    </row>
    <row r="1358" spans="1:8" x14ac:dyDescent="0.3">
      <c r="A1358">
        <v>10</v>
      </c>
      <c r="B1358" t="s">
        <v>77</v>
      </c>
      <c r="C1358">
        <v>1792210.89</v>
      </c>
      <c r="D1358">
        <v>0</v>
      </c>
      <c r="E1358">
        <v>81.87</v>
      </c>
      <c r="F1358">
        <v>3.8929999999999998</v>
      </c>
      <c r="G1358">
        <v>129.04903229999999</v>
      </c>
      <c r="H1358">
        <v>8.4939999999999998</v>
      </c>
    </row>
    <row r="1359" spans="1:8" x14ac:dyDescent="0.3">
      <c r="A1359">
        <v>10</v>
      </c>
      <c r="B1359" t="s">
        <v>78</v>
      </c>
      <c r="C1359">
        <v>1740063.1</v>
      </c>
      <c r="D1359">
        <v>0</v>
      </c>
      <c r="E1359">
        <v>84.57</v>
      </c>
      <c r="F1359">
        <v>3.9809999999999999</v>
      </c>
      <c r="G1359">
        <v>129.03570970000001</v>
      </c>
      <c r="H1359">
        <v>8.4939999999999998</v>
      </c>
    </row>
    <row r="1360" spans="1:8" x14ac:dyDescent="0.3">
      <c r="A1360">
        <v>10</v>
      </c>
      <c r="B1360" t="s">
        <v>79</v>
      </c>
      <c r="C1360">
        <v>1817934.76</v>
      </c>
      <c r="D1360">
        <v>0</v>
      </c>
      <c r="E1360">
        <v>87.96</v>
      </c>
      <c r="F1360">
        <v>3.9350000000000001</v>
      </c>
      <c r="G1360">
        <v>129.04320000000001</v>
      </c>
      <c r="H1360">
        <v>8.4939999999999998</v>
      </c>
    </row>
    <row r="1361" spans="1:8" x14ac:dyDescent="0.3">
      <c r="A1361">
        <v>10</v>
      </c>
      <c r="B1361" t="s">
        <v>80</v>
      </c>
      <c r="C1361">
        <v>1711813.13</v>
      </c>
      <c r="D1361">
        <v>0</v>
      </c>
      <c r="E1361">
        <v>90.69</v>
      </c>
      <c r="F1361">
        <v>3.8069999999999999</v>
      </c>
      <c r="G1361">
        <v>129.06630000000001</v>
      </c>
      <c r="H1361">
        <v>8.4939999999999998</v>
      </c>
    </row>
    <row r="1362" spans="1:8" x14ac:dyDescent="0.3">
      <c r="A1362">
        <v>10</v>
      </c>
      <c r="B1362" t="s">
        <v>81</v>
      </c>
      <c r="C1362">
        <v>1751369.75</v>
      </c>
      <c r="D1362">
        <v>0</v>
      </c>
      <c r="E1362">
        <v>95.36</v>
      </c>
      <c r="F1362">
        <v>3.8420000000000001</v>
      </c>
      <c r="G1362">
        <v>129.08940000000001</v>
      </c>
      <c r="H1362">
        <v>8.2569999999999997</v>
      </c>
    </row>
    <row r="1363" spans="1:8" x14ac:dyDescent="0.3">
      <c r="A1363">
        <v>10</v>
      </c>
      <c r="B1363" t="s">
        <v>82</v>
      </c>
      <c r="C1363">
        <v>1699708.38</v>
      </c>
      <c r="D1363">
        <v>0</v>
      </c>
      <c r="E1363">
        <v>88.57</v>
      </c>
      <c r="F1363">
        <v>3.7930000000000001</v>
      </c>
      <c r="G1363">
        <v>129.11250000000001</v>
      </c>
      <c r="H1363">
        <v>8.2569999999999997</v>
      </c>
    </row>
    <row r="1364" spans="1:8" x14ac:dyDescent="0.3">
      <c r="A1364">
        <v>10</v>
      </c>
      <c r="B1364" t="s">
        <v>83</v>
      </c>
      <c r="C1364">
        <v>1775068.4</v>
      </c>
      <c r="D1364">
        <v>0</v>
      </c>
      <c r="E1364">
        <v>86.01</v>
      </c>
      <c r="F1364">
        <v>3.7789999999999999</v>
      </c>
      <c r="G1364">
        <v>129.13383870000001</v>
      </c>
      <c r="H1364">
        <v>8.2569999999999997</v>
      </c>
    </row>
    <row r="1365" spans="1:8" x14ac:dyDescent="0.3">
      <c r="A1365">
        <v>10</v>
      </c>
      <c r="B1365" t="s">
        <v>84</v>
      </c>
      <c r="C1365">
        <v>1774342.61</v>
      </c>
      <c r="D1365">
        <v>0</v>
      </c>
      <c r="E1365">
        <v>88.59</v>
      </c>
      <c r="F1365">
        <v>3.6970000000000001</v>
      </c>
      <c r="G1365">
        <v>129.1507742</v>
      </c>
      <c r="H1365">
        <v>8.2569999999999997</v>
      </c>
    </row>
    <row r="1366" spans="1:8" x14ac:dyDescent="0.3">
      <c r="A1366">
        <v>10</v>
      </c>
      <c r="B1366" t="s">
        <v>85</v>
      </c>
      <c r="C1366">
        <v>1745841.33</v>
      </c>
      <c r="D1366">
        <v>0</v>
      </c>
      <c r="E1366">
        <v>86.75</v>
      </c>
      <c r="F1366">
        <v>3.694</v>
      </c>
      <c r="G1366">
        <v>129.16770969999999</v>
      </c>
      <c r="H1366">
        <v>8.2569999999999997</v>
      </c>
    </row>
    <row r="1367" spans="1:8" x14ac:dyDescent="0.3">
      <c r="A1367">
        <v>10</v>
      </c>
      <c r="B1367" t="s">
        <v>86</v>
      </c>
      <c r="C1367">
        <v>1886299.98</v>
      </c>
      <c r="D1367">
        <v>0</v>
      </c>
      <c r="E1367">
        <v>89.8</v>
      </c>
      <c r="F1367">
        <v>3.8029999999999999</v>
      </c>
      <c r="G1367">
        <v>129.18464520000001</v>
      </c>
      <c r="H1367">
        <v>8.2569999999999997</v>
      </c>
    </row>
    <row r="1368" spans="1:8" x14ac:dyDescent="0.3">
      <c r="A1368">
        <v>10</v>
      </c>
      <c r="B1368" t="s">
        <v>87</v>
      </c>
      <c r="C1368">
        <v>1917397.63</v>
      </c>
      <c r="D1368">
        <v>0</v>
      </c>
      <c r="E1368">
        <v>85.61</v>
      </c>
      <c r="F1368">
        <v>3.794</v>
      </c>
      <c r="G1368">
        <v>129.2015806</v>
      </c>
      <c r="H1368">
        <v>8.2569999999999997</v>
      </c>
    </row>
    <row r="1369" spans="1:8" x14ac:dyDescent="0.3">
      <c r="A1369">
        <v>10</v>
      </c>
      <c r="B1369" t="s">
        <v>88</v>
      </c>
      <c r="C1369">
        <v>1954849.68</v>
      </c>
      <c r="D1369">
        <v>0</v>
      </c>
      <c r="E1369">
        <v>87.4</v>
      </c>
      <c r="F1369">
        <v>3.7429999999999999</v>
      </c>
      <c r="G1369">
        <v>129.24058059999999</v>
      </c>
      <c r="H1369">
        <v>8.2569999999999997</v>
      </c>
    </row>
    <row r="1370" spans="1:8" x14ac:dyDescent="0.3">
      <c r="A1370">
        <v>10</v>
      </c>
      <c r="B1370" t="s">
        <v>89</v>
      </c>
      <c r="C1370">
        <v>1728399.07</v>
      </c>
      <c r="D1370">
        <v>0</v>
      </c>
      <c r="E1370">
        <v>91.59</v>
      </c>
      <c r="F1370">
        <v>3.6629999999999998</v>
      </c>
      <c r="G1370">
        <v>129.28325810000001</v>
      </c>
      <c r="H1370">
        <v>8.2569999999999997</v>
      </c>
    </row>
    <row r="1371" spans="1:8" x14ac:dyDescent="0.3">
      <c r="A1371">
        <v>10</v>
      </c>
      <c r="B1371" t="s">
        <v>90</v>
      </c>
      <c r="C1371">
        <v>1758587.35</v>
      </c>
      <c r="D1371">
        <v>0</v>
      </c>
      <c r="E1371">
        <v>91.61</v>
      </c>
      <c r="F1371">
        <v>3.798</v>
      </c>
      <c r="G1371">
        <v>129.32593550000001</v>
      </c>
      <c r="H1371">
        <v>8.2569999999999997</v>
      </c>
    </row>
    <row r="1372" spans="1:8" x14ac:dyDescent="0.3">
      <c r="A1372">
        <v>10</v>
      </c>
      <c r="B1372" t="s">
        <v>91</v>
      </c>
      <c r="C1372">
        <v>1670579.82</v>
      </c>
      <c r="D1372">
        <v>1</v>
      </c>
      <c r="E1372">
        <v>89.06</v>
      </c>
      <c r="F1372">
        <v>3.7709999999999999</v>
      </c>
      <c r="G1372">
        <v>129.36861289999999</v>
      </c>
      <c r="H1372">
        <v>8.2569999999999997</v>
      </c>
    </row>
    <row r="1373" spans="1:8" x14ac:dyDescent="0.3">
      <c r="A1373">
        <v>10</v>
      </c>
      <c r="B1373" t="s">
        <v>92</v>
      </c>
      <c r="C1373">
        <v>1650894.3</v>
      </c>
      <c r="D1373">
        <v>0</v>
      </c>
      <c r="E1373">
        <v>77.489999999999995</v>
      </c>
      <c r="F1373">
        <v>3.7839999999999998</v>
      </c>
      <c r="G1373">
        <v>129.4306</v>
      </c>
      <c r="H1373">
        <v>8.2569999999999997</v>
      </c>
    </row>
    <row r="1374" spans="1:8" x14ac:dyDescent="0.3">
      <c r="A1374">
        <v>10</v>
      </c>
      <c r="B1374" t="s">
        <v>93</v>
      </c>
      <c r="C1374">
        <v>1685910.53</v>
      </c>
      <c r="D1374">
        <v>0</v>
      </c>
      <c r="E1374">
        <v>82.51</v>
      </c>
      <c r="F1374">
        <v>3.7890000000000001</v>
      </c>
      <c r="G1374">
        <v>129.51833329999999</v>
      </c>
      <c r="H1374">
        <v>8.2569999999999997</v>
      </c>
    </row>
    <row r="1375" spans="1:8" x14ac:dyDescent="0.3">
      <c r="A1375">
        <v>10</v>
      </c>
      <c r="B1375" t="s">
        <v>94</v>
      </c>
      <c r="C1375">
        <v>1627707.31</v>
      </c>
      <c r="D1375">
        <v>0</v>
      </c>
      <c r="E1375">
        <v>82.27</v>
      </c>
      <c r="F1375">
        <v>3.8769999999999998</v>
      </c>
      <c r="G1375">
        <v>129.60606670000001</v>
      </c>
      <c r="H1375">
        <v>8.2569999999999997</v>
      </c>
    </row>
    <row r="1376" spans="1:8" x14ac:dyDescent="0.3">
      <c r="A1376">
        <v>10</v>
      </c>
      <c r="B1376" t="s">
        <v>95</v>
      </c>
      <c r="C1376">
        <v>1788227.6</v>
      </c>
      <c r="D1376">
        <v>0</v>
      </c>
      <c r="E1376">
        <v>75.010000000000005</v>
      </c>
      <c r="F1376">
        <v>3.827</v>
      </c>
      <c r="G1376">
        <v>129.69380000000001</v>
      </c>
      <c r="H1376">
        <v>7.8739999999999997</v>
      </c>
    </row>
    <row r="1377" spans="1:8" x14ac:dyDescent="0.3">
      <c r="A1377">
        <v>10</v>
      </c>
      <c r="B1377" t="s">
        <v>96</v>
      </c>
      <c r="C1377">
        <v>1704753.02</v>
      </c>
      <c r="D1377">
        <v>0</v>
      </c>
      <c r="E1377">
        <v>70.27</v>
      </c>
      <c r="F1377">
        <v>3.698</v>
      </c>
      <c r="G1377">
        <v>129.77064519999999</v>
      </c>
      <c r="H1377">
        <v>7.8739999999999997</v>
      </c>
    </row>
    <row r="1378" spans="1:8" x14ac:dyDescent="0.3">
      <c r="A1378">
        <v>10</v>
      </c>
      <c r="B1378" t="s">
        <v>97</v>
      </c>
      <c r="C1378">
        <v>1745928.56</v>
      </c>
      <c r="D1378">
        <v>0</v>
      </c>
      <c r="E1378">
        <v>77.91</v>
      </c>
      <c r="F1378">
        <v>3.8420000000000001</v>
      </c>
      <c r="G1378">
        <v>129.78216130000001</v>
      </c>
      <c r="H1378">
        <v>7.8739999999999997</v>
      </c>
    </row>
    <row r="1379" spans="1:8" x14ac:dyDescent="0.3">
      <c r="A1379">
        <v>10</v>
      </c>
      <c r="B1379" t="s">
        <v>98</v>
      </c>
      <c r="C1379">
        <v>1771792.97</v>
      </c>
      <c r="D1379">
        <v>0</v>
      </c>
      <c r="E1379">
        <v>72.790000000000006</v>
      </c>
      <c r="F1379">
        <v>3.843</v>
      </c>
      <c r="G1379">
        <v>129.79367740000001</v>
      </c>
      <c r="H1379">
        <v>7.8739999999999997</v>
      </c>
    </row>
    <row r="1380" spans="1:8" x14ac:dyDescent="0.3">
      <c r="A1380">
        <v>10</v>
      </c>
      <c r="B1380" t="s">
        <v>99</v>
      </c>
      <c r="C1380">
        <v>1904438.59</v>
      </c>
      <c r="D1380">
        <v>0</v>
      </c>
      <c r="E1380">
        <v>68.569999999999993</v>
      </c>
      <c r="F1380">
        <v>3.8279999999999998</v>
      </c>
      <c r="G1380">
        <v>129.8051935</v>
      </c>
      <c r="H1380">
        <v>7.8739999999999997</v>
      </c>
    </row>
    <row r="1381" spans="1:8" x14ac:dyDescent="0.3">
      <c r="A1381">
        <v>10</v>
      </c>
      <c r="B1381" t="s">
        <v>100</v>
      </c>
      <c r="C1381">
        <v>2076570.84</v>
      </c>
      <c r="D1381">
        <v>0</v>
      </c>
      <c r="E1381">
        <v>55.28</v>
      </c>
      <c r="F1381">
        <v>3.677</v>
      </c>
      <c r="G1381">
        <v>129.81670969999999</v>
      </c>
      <c r="H1381">
        <v>7.8739999999999997</v>
      </c>
    </row>
    <row r="1382" spans="1:8" x14ac:dyDescent="0.3">
      <c r="A1382">
        <v>10</v>
      </c>
      <c r="B1382" t="s">
        <v>101</v>
      </c>
      <c r="C1382">
        <v>1869087.85</v>
      </c>
      <c r="D1382">
        <v>0</v>
      </c>
      <c r="E1382">
        <v>58.97</v>
      </c>
      <c r="F1382">
        <v>3.669</v>
      </c>
      <c r="G1382">
        <v>129.8268333</v>
      </c>
      <c r="H1382">
        <v>7.8739999999999997</v>
      </c>
    </row>
    <row r="1383" spans="1:8" x14ac:dyDescent="0.3">
      <c r="A1383">
        <v>10</v>
      </c>
      <c r="B1383" t="s">
        <v>102</v>
      </c>
      <c r="C1383">
        <v>2950198.64</v>
      </c>
      <c r="D1383">
        <v>1</v>
      </c>
      <c r="E1383">
        <v>60.68</v>
      </c>
      <c r="F1383">
        <v>3.76</v>
      </c>
      <c r="G1383">
        <v>129.8364</v>
      </c>
      <c r="H1383">
        <v>7.8739999999999997</v>
      </c>
    </row>
    <row r="1384" spans="1:8" x14ac:dyDescent="0.3">
      <c r="A1384">
        <v>10</v>
      </c>
      <c r="B1384" t="s">
        <v>103</v>
      </c>
      <c r="C1384">
        <v>2068097.18</v>
      </c>
      <c r="D1384">
        <v>0</v>
      </c>
      <c r="E1384">
        <v>57.29</v>
      </c>
      <c r="F1384">
        <v>3.7010000000000001</v>
      </c>
      <c r="G1384">
        <v>129.84596669999999</v>
      </c>
      <c r="H1384">
        <v>7.8739999999999997</v>
      </c>
    </row>
    <row r="1385" spans="1:8" x14ac:dyDescent="0.3">
      <c r="A1385">
        <v>10</v>
      </c>
      <c r="B1385" t="s">
        <v>104</v>
      </c>
      <c r="C1385">
        <v>2429310.9</v>
      </c>
      <c r="D1385">
        <v>0</v>
      </c>
      <c r="E1385">
        <v>42.58</v>
      </c>
      <c r="F1385">
        <v>3.6440000000000001</v>
      </c>
      <c r="G1385">
        <v>129.85553329999999</v>
      </c>
      <c r="H1385">
        <v>7.8739999999999997</v>
      </c>
    </row>
    <row r="1386" spans="1:8" x14ac:dyDescent="0.3">
      <c r="A1386">
        <v>10</v>
      </c>
      <c r="B1386" t="s">
        <v>105</v>
      </c>
      <c r="C1386">
        <v>2555031.1800000002</v>
      </c>
      <c r="D1386">
        <v>0</v>
      </c>
      <c r="E1386">
        <v>50.53</v>
      </c>
      <c r="F1386">
        <v>3.4889999999999999</v>
      </c>
      <c r="G1386">
        <v>129.8980645</v>
      </c>
      <c r="H1386">
        <v>7.8739999999999997</v>
      </c>
    </row>
    <row r="1387" spans="1:8" x14ac:dyDescent="0.3">
      <c r="A1387">
        <v>10</v>
      </c>
      <c r="B1387" t="s">
        <v>106</v>
      </c>
      <c r="C1387">
        <v>3487986.89</v>
      </c>
      <c r="D1387">
        <v>0</v>
      </c>
      <c r="E1387">
        <v>48.36</v>
      </c>
      <c r="F1387">
        <v>3.5409999999999999</v>
      </c>
      <c r="G1387">
        <v>129.98454839999999</v>
      </c>
      <c r="H1387">
        <v>7.8739999999999997</v>
      </c>
    </row>
    <row r="1388" spans="1:8" x14ac:dyDescent="0.3">
      <c r="A1388">
        <v>10</v>
      </c>
      <c r="B1388" t="s">
        <v>107</v>
      </c>
      <c r="C1388">
        <v>1930690.37</v>
      </c>
      <c r="D1388">
        <v>1</v>
      </c>
      <c r="E1388">
        <v>48.92</v>
      </c>
      <c r="F1388">
        <v>3.4279999999999999</v>
      </c>
      <c r="G1388">
        <v>130.07103230000001</v>
      </c>
      <c r="H1388">
        <v>7.8739999999999997</v>
      </c>
    </row>
    <row r="1389" spans="1:8" x14ac:dyDescent="0.3">
      <c r="A1389">
        <v>10</v>
      </c>
      <c r="B1389" t="s">
        <v>108</v>
      </c>
      <c r="C1389">
        <v>1683401.78</v>
      </c>
      <c r="D1389">
        <v>0</v>
      </c>
      <c r="E1389">
        <v>59.85</v>
      </c>
      <c r="F1389">
        <v>3.4430000000000001</v>
      </c>
      <c r="G1389">
        <v>130.15751610000001</v>
      </c>
      <c r="H1389">
        <v>7.5449999999999999</v>
      </c>
    </row>
    <row r="1390" spans="1:8" x14ac:dyDescent="0.3">
      <c r="A1390">
        <v>10</v>
      </c>
      <c r="B1390" t="s">
        <v>109</v>
      </c>
      <c r="C1390">
        <v>1711562.73</v>
      </c>
      <c r="D1390">
        <v>0</v>
      </c>
      <c r="E1390">
        <v>51</v>
      </c>
      <c r="F1390">
        <v>3.4769999999999999</v>
      </c>
      <c r="G1390">
        <v>130.244</v>
      </c>
      <c r="H1390">
        <v>7.5449999999999999</v>
      </c>
    </row>
    <row r="1391" spans="1:8" x14ac:dyDescent="0.3">
      <c r="A1391">
        <v>10</v>
      </c>
      <c r="B1391" t="s">
        <v>110</v>
      </c>
      <c r="C1391">
        <v>1675562.94</v>
      </c>
      <c r="D1391">
        <v>0</v>
      </c>
      <c r="E1391">
        <v>54.51</v>
      </c>
      <c r="F1391">
        <v>3.66</v>
      </c>
      <c r="G1391">
        <v>130.27922580000001</v>
      </c>
      <c r="H1391">
        <v>7.5449999999999999</v>
      </c>
    </row>
    <row r="1392" spans="1:8" x14ac:dyDescent="0.3">
      <c r="A1392">
        <v>10</v>
      </c>
      <c r="B1392" t="s">
        <v>111</v>
      </c>
      <c r="C1392">
        <v>1632406</v>
      </c>
      <c r="D1392">
        <v>0</v>
      </c>
      <c r="E1392">
        <v>53.59</v>
      </c>
      <c r="F1392">
        <v>3.6749999999999998</v>
      </c>
      <c r="G1392">
        <v>130.31445160000001</v>
      </c>
      <c r="H1392">
        <v>7.5449999999999999</v>
      </c>
    </row>
    <row r="1393" spans="1:8" x14ac:dyDescent="0.3">
      <c r="A1393">
        <v>10</v>
      </c>
      <c r="B1393" t="s">
        <v>112</v>
      </c>
      <c r="C1393">
        <v>1867403.01</v>
      </c>
      <c r="D1393">
        <v>0</v>
      </c>
      <c r="E1393">
        <v>56.85</v>
      </c>
      <c r="F1393">
        <v>3.5430000000000001</v>
      </c>
      <c r="G1393">
        <v>130.34967739999999</v>
      </c>
      <c r="H1393">
        <v>7.5449999999999999</v>
      </c>
    </row>
    <row r="1394" spans="1:8" x14ac:dyDescent="0.3">
      <c r="A1394">
        <v>10</v>
      </c>
      <c r="B1394" t="s">
        <v>113</v>
      </c>
      <c r="C1394">
        <v>2218595.7999999998</v>
      </c>
      <c r="D1394">
        <v>1</v>
      </c>
      <c r="E1394">
        <v>55.73</v>
      </c>
      <c r="F1394">
        <v>3.722</v>
      </c>
      <c r="G1394">
        <v>130.3849032</v>
      </c>
      <c r="H1394">
        <v>7.5449999999999999</v>
      </c>
    </row>
    <row r="1395" spans="1:8" x14ac:dyDescent="0.3">
      <c r="A1395">
        <v>10</v>
      </c>
      <c r="B1395" t="s">
        <v>114</v>
      </c>
      <c r="C1395">
        <v>2168709.7599999998</v>
      </c>
      <c r="D1395">
        <v>0</v>
      </c>
      <c r="E1395">
        <v>54.12</v>
      </c>
      <c r="F1395">
        <v>3.7810000000000001</v>
      </c>
      <c r="G1395">
        <v>130.45462069999999</v>
      </c>
      <c r="H1395">
        <v>7.5449999999999999</v>
      </c>
    </row>
    <row r="1396" spans="1:8" x14ac:dyDescent="0.3">
      <c r="A1396">
        <v>10</v>
      </c>
      <c r="B1396" t="s">
        <v>115</v>
      </c>
      <c r="C1396">
        <v>2039415.74</v>
      </c>
      <c r="D1396">
        <v>0</v>
      </c>
      <c r="E1396">
        <v>56.02</v>
      </c>
      <c r="F1396">
        <v>3.95</v>
      </c>
      <c r="G1396">
        <v>130.55020690000001</v>
      </c>
      <c r="H1396">
        <v>7.5449999999999999</v>
      </c>
    </row>
    <row r="1397" spans="1:8" x14ac:dyDescent="0.3">
      <c r="A1397">
        <v>10</v>
      </c>
      <c r="B1397" t="s">
        <v>116</v>
      </c>
      <c r="C1397">
        <v>1990371.02</v>
      </c>
      <c r="D1397">
        <v>0</v>
      </c>
      <c r="E1397">
        <v>57.62</v>
      </c>
      <c r="F1397">
        <v>3.8820000000000001</v>
      </c>
      <c r="G1397">
        <v>130.64579309999999</v>
      </c>
      <c r="H1397">
        <v>7.5449999999999999</v>
      </c>
    </row>
    <row r="1398" spans="1:8" x14ac:dyDescent="0.3">
      <c r="A1398">
        <v>10</v>
      </c>
      <c r="B1398" t="s">
        <v>117</v>
      </c>
      <c r="C1398">
        <v>1917483.1</v>
      </c>
      <c r="D1398">
        <v>0</v>
      </c>
      <c r="E1398">
        <v>57.65</v>
      </c>
      <c r="F1398">
        <v>3.9630000000000001</v>
      </c>
      <c r="G1398">
        <v>130.74137930000001</v>
      </c>
      <c r="H1398">
        <v>7.5449999999999999</v>
      </c>
    </row>
    <row r="1399" spans="1:8" x14ac:dyDescent="0.3">
      <c r="A1399">
        <v>10</v>
      </c>
      <c r="B1399" t="s">
        <v>118</v>
      </c>
      <c r="C1399">
        <v>1930814.66</v>
      </c>
      <c r="D1399">
        <v>0</v>
      </c>
      <c r="E1399">
        <v>62.11</v>
      </c>
      <c r="F1399">
        <v>4.2729999999999997</v>
      </c>
      <c r="G1399">
        <v>130.82619349999999</v>
      </c>
      <c r="H1399">
        <v>7.5449999999999999</v>
      </c>
    </row>
    <row r="1400" spans="1:8" x14ac:dyDescent="0.3">
      <c r="A1400">
        <v>10</v>
      </c>
      <c r="B1400" t="s">
        <v>119</v>
      </c>
      <c r="C1400">
        <v>1837457.69</v>
      </c>
      <c r="D1400">
        <v>0</v>
      </c>
      <c r="E1400">
        <v>56.54</v>
      </c>
      <c r="F1400">
        <v>4.2880000000000003</v>
      </c>
      <c r="G1400">
        <v>130.89664519999999</v>
      </c>
      <c r="H1400">
        <v>7.5449999999999999</v>
      </c>
    </row>
    <row r="1401" spans="1:8" x14ac:dyDescent="0.3">
      <c r="A1401">
        <v>10</v>
      </c>
      <c r="B1401" t="s">
        <v>120</v>
      </c>
      <c r="C1401">
        <v>1815760.42</v>
      </c>
      <c r="D1401">
        <v>0</v>
      </c>
      <c r="E1401">
        <v>67.92</v>
      </c>
      <c r="F1401">
        <v>4.2939999999999996</v>
      </c>
      <c r="G1401">
        <v>130.96709680000001</v>
      </c>
      <c r="H1401">
        <v>7.5449999999999999</v>
      </c>
    </row>
    <row r="1402" spans="1:8" x14ac:dyDescent="0.3">
      <c r="A1402">
        <v>10</v>
      </c>
      <c r="B1402" t="s">
        <v>121</v>
      </c>
      <c r="C1402">
        <v>2163384.17</v>
      </c>
      <c r="D1402">
        <v>0</v>
      </c>
      <c r="E1402">
        <v>65.989999999999995</v>
      </c>
      <c r="F1402">
        <v>4.282</v>
      </c>
      <c r="G1402">
        <v>131.03754839999999</v>
      </c>
      <c r="H1402">
        <v>7.3819999999999997</v>
      </c>
    </row>
    <row r="1403" spans="1:8" x14ac:dyDescent="0.3">
      <c r="A1403">
        <v>10</v>
      </c>
      <c r="B1403" t="s">
        <v>122</v>
      </c>
      <c r="C1403">
        <v>1974687.51</v>
      </c>
      <c r="D1403">
        <v>0</v>
      </c>
      <c r="E1403">
        <v>70.28</v>
      </c>
      <c r="F1403">
        <v>4.2539999999999996</v>
      </c>
      <c r="G1403">
        <v>131.108</v>
      </c>
      <c r="H1403">
        <v>7.3819999999999997</v>
      </c>
    </row>
    <row r="1404" spans="1:8" x14ac:dyDescent="0.3">
      <c r="A1404">
        <v>10</v>
      </c>
      <c r="B1404" t="s">
        <v>123</v>
      </c>
      <c r="C1404">
        <v>1777166.53</v>
      </c>
      <c r="D1404">
        <v>0</v>
      </c>
      <c r="E1404">
        <v>67.75</v>
      </c>
      <c r="F1404">
        <v>4.1109999999999998</v>
      </c>
      <c r="G1404">
        <v>131.11733330000001</v>
      </c>
      <c r="H1404">
        <v>7.3819999999999997</v>
      </c>
    </row>
    <row r="1405" spans="1:8" x14ac:dyDescent="0.3">
      <c r="A1405">
        <v>10</v>
      </c>
      <c r="B1405" t="s">
        <v>124</v>
      </c>
      <c r="C1405">
        <v>1712987.56</v>
      </c>
      <c r="D1405">
        <v>0</v>
      </c>
      <c r="E1405">
        <v>80.11</v>
      </c>
      <c r="F1405">
        <v>4.0880000000000001</v>
      </c>
      <c r="G1405">
        <v>131.12666669999999</v>
      </c>
      <c r="H1405">
        <v>7.3819999999999997</v>
      </c>
    </row>
    <row r="1406" spans="1:8" x14ac:dyDescent="0.3">
      <c r="A1406">
        <v>10</v>
      </c>
      <c r="B1406" t="s">
        <v>125</v>
      </c>
      <c r="C1406">
        <v>1821364.42</v>
      </c>
      <c r="D1406">
        <v>0</v>
      </c>
      <c r="E1406">
        <v>77.02</v>
      </c>
      <c r="F1406">
        <v>4.0579999999999998</v>
      </c>
      <c r="G1406">
        <v>131.136</v>
      </c>
      <c r="H1406">
        <v>7.3819999999999997</v>
      </c>
    </row>
    <row r="1407" spans="1:8" x14ac:dyDescent="0.3">
      <c r="A1407">
        <v>10</v>
      </c>
      <c r="B1407" t="s">
        <v>126</v>
      </c>
      <c r="C1407">
        <v>1792345.3</v>
      </c>
      <c r="D1407">
        <v>0</v>
      </c>
      <c r="E1407">
        <v>76.03</v>
      </c>
      <c r="F1407">
        <v>4.1859999999999999</v>
      </c>
      <c r="G1407">
        <v>131.1453333</v>
      </c>
      <c r="H1407">
        <v>7.3819999999999997</v>
      </c>
    </row>
    <row r="1408" spans="1:8" x14ac:dyDescent="0.3">
      <c r="A1408">
        <v>10</v>
      </c>
      <c r="B1408" t="s">
        <v>127</v>
      </c>
      <c r="C1408">
        <v>1795152.73</v>
      </c>
      <c r="D1408">
        <v>0</v>
      </c>
      <c r="E1408">
        <v>85.19</v>
      </c>
      <c r="F1408">
        <v>4.3079999999999998</v>
      </c>
      <c r="G1408">
        <v>131.09832259999999</v>
      </c>
      <c r="H1408">
        <v>7.3819999999999997</v>
      </c>
    </row>
    <row r="1409" spans="1:8" x14ac:dyDescent="0.3">
      <c r="A1409">
        <v>10</v>
      </c>
      <c r="B1409" t="s">
        <v>128</v>
      </c>
      <c r="C1409">
        <v>1830939.1</v>
      </c>
      <c r="D1409">
        <v>0</v>
      </c>
      <c r="E1409">
        <v>86.03</v>
      </c>
      <c r="F1409">
        <v>4.1269999999999998</v>
      </c>
      <c r="G1409">
        <v>131.02877419999999</v>
      </c>
      <c r="H1409">
        <v>7.3819999999999997</v>
      </c>
    </row>
    <row r="1410" spans="1:8" x14ac:dyDescent="0.3">
      <c r="A1410">
        <v>10</v>
      </c>
      <c r="B1410" t="s">
        <v>129</v>
      </c>
      <c r="C1410">
        <v>1767471.48</v>
      </c>
      <c r="D1410">
        <v>0</v>
      </c>
      <c r="E1410">
        <v>80.06</v>
      </c>
      <c r="F1410">
        <v>4.2770000000000001</v>
      </c>
      <c r="G1410">
        <v>130.95922580000001</v>
      </c>
      <c r="H1410">
        <v>7.3819999999999997</v>
      </c>
    </row>
    <row r="1411" spans="1:8" x14ac:dyDescent="0.3">
      <c r="A1411">
        <v>10</v>
      </c>
      <c r="B1411" t="s">
        <v>130</v>
      </c>
      <c r="C1411">
        <v>1840491.41</v>
      </c>
      <c r="D1411">
        <v>0</v>
      </c>
      <c r="E1411">
        <v>86.87</v>
      </c>
      <c r="F1411">
        <v>4.1029999999999998</v>
      </c>
      <c r="G1411">
        <v>130.88967740000001</v>
      </c>
      <c r="H1411">
        <v>7.3819999999999997</v>
      </c>
    </row>
    <row r="1412" spans="1:8" x14ac:dyDescent="0.3">
      <c r="A1412">
        <v>10</v>
      </c>
      <c r="B1412" t="s">
        <v>131</v>
      </c>
      <c r="C1412">
        <v>1811562.88</v>
      </c>
      <c r="D1412">
        <v>0</v>
      </c>
      <c r="E1412">
        <v>88.58</v>
      </c>
      <c r="F1412">
        <v>4.1440000000000001</v>
      </c>
      <c r="G1412">
        <v>130.82953330000001</v>
      </c>
      <c r="H1412">
        <v>7.3819999999999997</v>
      </c>
    </row>
    <row r="1413" spans="1:8" x14ac:dyDescent="0.3">
      <c r="A1413">
        <v>10</v>
      </c>
      <c r="B1413" t="s">
        <v>132</v>
      </c>
      <c r="C1413">
        <v>1755334.18</v>
      </c>
      <c r="D1413">
        <v>0</v>
      </c>
      <c r="E1413">
        <v>89.92</v>
      </c>
      <c r="F1413">
        <v>4.0140000000000002</v>
      </c>
      <c r="G1413">
        <v>130.7929</v>
      </c>
      <c r="H1413">
        <v>7.3819999999999997</v>
      </c>
    </row>
    <row r="1414" spans="1:8" x14ac:dyDescent="0.3">
      <c r="A1414">
        <v>10</v>
      </c>
      <c r="B1414" t="s">
        <v>133</v>
      </c>
      <c r="C1414">
        <v>1707481.9</v>
      </c>
      <c r="D1414">
        <v>0</v>
      </c>
      <c r="E1414">
        <v>91.36</v>
      </c>
      <c r="F1414">
        <v>3.875</v>
      </c>
      <c r="G1414">
        <v>130.7562667</v>
      </c>
      <c r="H1414">
        <v>7.3819999999999997</v>
      </c>
    </row>
    <row r="1415" spans="1:8" x14ac:dyDescent="0.3">
      <c r="A1415">
        <v>10</v>
      </c>
      <c r="B1415" t="s">
        <v>134</v>
      </c>
      <c r="C1415">
        <v>1805999.79</v>
      </c>
      <c r="D1415">
        <v>0</v>
      </c>
      <c r="E1415">
        <v>86.87</v>
      </c>
      <c r="F1415">
        <v>3.6659999999999999</v>
      </c>
      <c r="G1415">
        <v>130.7196333</v>
      </c>
      <c r="H1415">
        <v>7.17</v>
      </c>
    </row>
    <row r="1416" spans="1:8" x14ac:dyDescent="0.3">
      <c r="A1416">
        <v>10</v>
      </c>
      <c r="B1416" t="s">
        <v>135</v>
      </c>
      <c r="C1416">
        <v>1765571.91</v>
      </c>
      <c r="D1416">
        <v>0</v>
      </c>
      <c r="E1416">
        <v>89.8</v>
      </c>
      <c r="F1416">
        <v>3.7229999999999999</v>
      </c>
      <c r="G1416">
        <v>130.68299999999999</v>
      </c>
      <c r="H1416">
        <v>7.17</v>
      </c>
    </row>
    <row r="1417" spans="1:8" x14ac:dyDescent="0.3">
      <c r="A1417">
        <v>10</v>
      </c>
      <c r="B1417" t="s">
        <v>136</v>
      </c>
      <c r="C1417">
        <v>1869967.03</v>
      </c>
      <c r="D1417">
        <v>0</v>
      </c>
      <c r="E1417">
        <v>84.45</v>
      </c>
      <c r="F1417">
        <v>3.589</v>
      </c>
      <c r="G1417">
        <v>130.70129030000001</v>
      </c>
      <c r="H1417">
        <v>7.17</v>
      </c>
    </row>
    <row r="1418" spans="1:8" x14ac:dyDescent="0.3">
      <c r="A1418">
        <v>10</v>
      </c>
      <c r="B1418" t="s">
        <v>137</v>
      </c>
      <c r="C1418">
        <v>1817603.66</v>
      </c>
      <c r="D1418">
        <v>0</v>
      </c>
      <c r="E1418">
        <v>83.98</v>
      </c>
      <c r="F1418">
        <v>3.7690000000000001</v>
      </c>
      <c r="G1418">
        <v>130.7195806</v>
      </c>
      <c r="H1418">
        <v>7.17</v>
      </c>
    </row>
    <row r="1419" spans="1:8" x14ac:dyDescent="0.3">
      <c r="A1419">
        <v>10</v>
      </c>
      <c r="B1419" t="s">
        <v>138</v>
      </c>
      <c r="C1419">
        <v>1939440.09</v>
      </c>
      <c r="D1419">
        <v>0</v>
      </c>
      <c r="E1419">
        <v>84.76</v>
      </c>
      <c r="F1419">
        <v>3.5950000000000002</v>
      </c>
      <c r="G1419">
        <v>130.73787100000001</v>
      </c>
      <c r="H1419">
        <v>7.17</v>
      </c>
    </row>
    <row r="1420" spans="1:8" x14ac:dyDescent="0.3">
      <c r="A1420">
        <v>10</v>
      </c>
      <c r="B1420" t="s">
        <v>139</v>
      </c>
      <c r="C1420">
        <v>1880436.94</v>
      </c>
      <c r="D1420">
        <v>0</v>
      </c>
      <c r="E1420">
        <v>90.78</v>
      </c>
      <c r="F1420">
        <v>3.8109999999999999</v>
      </c>
      <c r="G1420">
        <v>130.7561613</v>
      </c>
      <c r="H1420">
        <v>7.17</v>
      </c>
    </row>
    <row r="1421" spans="1:8" x14ac:dyDescent="0.3">
      <c r="A1421">
        <v>10</v>
      </c>
      <c r="B1421" t="s">
        <v>140</v>
      </c>
      <c r="C1421">
        <v>1827797.4</v>
      </c>
      <c r="D1421">
        <v>0</v>
      </c>
      <c r="E1421">
        <v>88.83</v>
      </c>
      <c r="F1421">
        <v>4.0019999999999998</v>
      </c>
      <c r="G1421">
        <v>130.79096770000001</v>
      </c>
      <c r="H1421">
        <v>7.17</v>
      </c>
    </row>
    <row r="1422" spans="1:8" x14ac:dyDescent="0.3">
      <c r="A1422">
        <v>10</v>
      </c>
      <c r="B1422" t="s">
        <v>141</v>
      </c>
      <c r="C1422">
        <v>1764984.15</v>
      </c>
      <c r="D1422">
        <v>0</v>
      </c>
      <c r="E1422">
        <v>82.5</v>
      </c>
      <c r="F1422">
        <v>4.0549999999999997</v>
      </c>
      <c r="G1422">
        <v>130.8381613</v>
      </c>
      <c r="H1422">
        <v>7.17</v>
      </c>
    </row>
    <row r="1423" spans="1:8" x14ac:dyDescent="0.3">
      <c r="A1423">
        <v>10</v>
      </c>
      <c r="B1423" t="s">
        <v>142</v>
      </c>
      <c r="C1423">
        <v>1650285.54</v>
      </c>
      <c r="D1423">
        <v>0</v>
      </c>
      <c r="E1423">
        <v>86.97</v>
      </c>
      <c r="F1423">
        <v>3.8860000000000001</v>
      </c>
      <c r="G1423">
        <v>130.88535479999999</v>
      </c>
      <c r="H1423">
        <v>7.17</v>
      </c>
    </row>
    <row r="1424" spans="1:8" x14ac:dyDescent="0.3">
      <c r="A1424">
        <v>10</v>
      </c>
      <c r="B1424" t="s">
        <v>143</v>
      </c>
      <c r="C1424">
        <v>1708283.28</v>
      </c>
      <c r="D1424">
        <v>1</v>
      </c>
      <c r="E1424">
        <v>83.07</v>
      </c>
      <c r="F1424">
        <v>4.1239999999999997</v>
      </c>
      <c r="G1424">
        <v>130.9325484</v>
      </c>
      <c r="H1424">
        <v>7.17</v>
      </c>
    </row>
    <row r="1425" spans="1:8" x14ac:dyDescent="0.3">
      <c r="A1425">
        <v>10</v>
      </c>
      <c r="B1425" t="s">
        <v>144</v>
      </c>
      <c r="C1425">
        <v>1640168.99</v>
      </c>
      <c r="D1425">
        <v>0</v>
      </c>
      <c r="E1425">
        <v>78.47</v>
      </c>
      <c r="F1425">
        <v>3.9660000000000002</v>
      </c>
      <c r="G1425">
        <v>130.97766669999999</v>
      </c>
      <c r="H1425">
        <v>7.17</v>
      </c>
    </row>
    <row r="1426" spans="1:8" x14ac:dyDescent="0.3">
      <c r="A1426">
        <v>10</v>
      </c>
      <c r="B1426" t="s">
        <v>145</v>
      </c>
      <c r="C1426">
        <v>1671857.57</v>
      </c>
      <c r="D1426">
        <v>0</v>
      </c>
      <c r="E1426">
        <v>81.93</v>
      </c>
      <c r="F1426">
        <v>4.125</v>
      </c>
      <c r="G1426">
        <v>131.01033330000001</v>
      </c>
      <c r="H1426">
        <v>7.17</v>
      </c>
    </row>
    <row r="1427" spans="1:8" x14ac:dyDescent="0.3">
      <c r="A1427">
        <v>10</v>
      </c>
      <c r="B1427" t="s">
        <v>146</v>
      </c>
      <c r="C1427">
        <v>1694862.41</v>
      </c>
      <c r="D1427">
        <v>0</v>
      </c>
      <c r="E1427">
        <v>82.52</v>
      </c>
      <c r="F1427">
        <v>3.9660000000000002</v>
      </c>
      <c r="G1427">
        <v>131.04300000000001</v>
      </c>
      <c r="H1427">
        <v>7.17</v>
      </c>
    </row>
    <row r="1428" spans="1:8" x14ac:dyDescent="0.3">
      <c r="A1428">
        <v>10</v>
      </c>
      <c r="B1428" t="s">
        <v>147</v>
      </c>
      <c r="C1428">
        <v>1758971.38</v>
      </c>
      <c r="D1428">
        <v>0</v>
      </c>
      <c r="E1428">
        <v>80.88</v>
      </c>
      <c r="F1428">
        <v>4.1319999999999997</v>
      </c>
      <c r="G1428">
        <v>131.0756667</v>
      </c>
      <c r="H1428">
        <v>6.9429999999999996</v>
      </c>
    </row>
    <row r="1429" spans="1:8" x14ac:dyDescent="0.3">
      <c r="A1429">
        <v>10</v>
      </c>
      <c r="B1429" t="s">
        <v>148</v>
      </c>
      <c r="C1429">
        <v>1713889.11</v>
      </c>
      <c r="D1429">
        <v>0</v>
      </c>
      <c r="E1429">
        <v>76.03</v>
      </c>
      <c r="F1429">
        <v>4.468</v>
      </c>
      <c r="G1429">
        <v>131.1083333</v>
      </c>
      <c r="H1429">
        <v>6.9429999999999996</v>
      </c>
    </row>
    <row r="1430" spans="1:8" x14ac:dyDescent="0.3">
      <c r="A1430">
        <v>10</v>
      </c>
      <c r="B1430" t="s">
        <v>149</v>
      </c>
      <c r="C1430">
        <v>1734834.82</v>
      </c>
      <c r="D1430">
        <v>0</v>
      </c>
      <c r="E1430">
        <v>72.709999999999994</v>
      </c>
      <c r="F1430">
        <v>4.4489999999999998</v>
      </c>
      <c r="G1430">
        <v>131.14996769999999</v>
      </c>
      <c r="H1430">
        <v>6.9429999999999996</v>
      </c>
    </row>
    <row r="1431" spans="1:8" x14ac:dyDescent="0.3">
      <c r="A1431">
        <v>10</v>
      </c>
      <c r="B1431" t="s">
        <v>150</v>
      </c>
      <c r="C1431">
        <v>1744349.05</v>
      </c>
      <c r="D1431">
        <v>0</v>
      </c>
      <c r="E1431">
        <v>70.5</v>
      </c>
      <c r="F1431">
        <v>4.3010000000000002</v>
      </c>
      <c r="G1431">
        <v>131.19309680000001</v>
      </c>
      <c r="H1431">
        <v>6.9429999999999996</v>
      </c>
    </row>
    <row r="1432" spans="1:8" x14ac:dyDescent="0.3">
      <c r="A1432">
        <v>11</v>
      </c>
      <c r="B1432" t="s">
        <v>8</v>
      </c>
      <c r="C1432">
        <v>1528008.64</v>
      </c>
      <c r="D1432">
        <v>0</v>
      </c>
      <c r="E1432">
        <v>46.04</v>
      </c>
      <c r="F1432">
        <v>2.5720000000000001</v>
      </c>
      <c r="G1432">
        <v>214.42488119999999</v>
      </c>
      <c r="H1432">
        <v>7.3680000000000003</v>
      </c>
    </row>
    <row r="1433" spans="1:8" x14ac:dyDescent="0.3">
      <c r="A1433">
        <v>11</v>
      </c>
      <c r="B1433" t="s">
        <v>9</v>
      </c>
      <c r="C1433">
        <v>1574684.08</v>
      </c>
      <c r="D1433">
        <v>1</v>
      </c>
      <c r="E1433">
        <v>48.01</v>
      </c>
      <c r="F1433">
        <v>2.548</v>
      </c>
      <c r="G1433">
        <v>214.5747916</v>
      </c>
      <c r="H1433">
        <v>7.3680000000000003</v>
      </c>
    </row>
    <row r="1434" spans="1:8" x14ac:dyDescent="0.3">
      <c r="A1434">
        <v>11</v>
      </c>
      <c r="B1434" t="s">
        <v>10</v>
      </c>
      <c r="C1434">
        <v>1503298.7</v>
      </c>
      <c r="D1434">
        <v>0</v>
      </c>
      <c r="E1434">
        <v>48.3</v>
      </c>
      <c r="F1434">
        <v>2.5139999999999998</v>
      </c>
      <c r="G1434">
        <v>214.61988679999999</v>
      </c>
      <c r="H1434">
        <v>7.3680000000000003</v>
      </c>
    </row>
    <row r="1435" spans="1:8" x14ac:dyDescent="0.3">
      <c r="A1435">
        <v>11</v>
      </c>
      <c r="B1435" t="s">
        <v>11</v>
      </c>
      <c r="C1435">
        <v>1336404.6499999999</v>
      </c>
      <c r="D1435">
        <v>0</v>
      </c>
      <c r="E1435">
        <v>52.79</v>
      </c>
      <c r="F1435">
        <v>2.5609999999999999</v>
      </c>
      <c r="G1435">
        <v>214.64751269999999</v>
      </c>
      <c r="H1435">
        <v>7.3680000000000003</v>
      </c>
    </row>
    <row r="1436" spans="1:8" x14ac:dyDescent="0.3">
      <c r="A1436">
        <v>11</v>
      </c>
      <c r="B1436" t="s">
        <v>12</v>
      </c>
      <c r="C1436">
        <v>1426622.65</v>
      </c>
      <c r="D1436">
        <v>0</v>
      </c>
      <c r="E1436">
        <v>53.96</v>
      </c>
      <c r="F1436">
        <v>2.625</v>
      </c>
      <c r="G1436">
        <v>214.6751386</v>
      </c>
      <c r="H1436">
        <v>7.3680000000000003</v>
      </c>
    </row>
    <row r="1437" spans="1:8" x14ac:dyDescent="0.3">
      <c r="A1437">
        <v>11</v>
      </c>
      <c r="B1437" t="s">
        <v>13</v>
      </c>
      <c r="C1437">
        <v>1331883.1599999999</v>
      </c>
      <c r="D1437">
        <v>0</v>
      </c>
      <c r="E1437">
        <v>64.099999999999994</v>
      </c>
      <c r="F1437">
        <v>2.6669999999999998</v>
      </c>
      <c r="G1437">
        <v>214.70276459999999</v>
      </c>
      <c r="H1437">
        <v>7.3680000000000003</v>
      </c>
    </row>
    <row r="1438" spans="1:8" x14ac:dyDescent="0.3">
      <c r="A1438">
        <v>11</v>
      </c>
      <c r="B1438" t="s">
        <v>14</v>
      </c>
      <c r="C1438">
        <v>1364207</v>
      </c>
      <c r="D1438">
        <v>0</v>
      </c>
      <c r="E1438">
        <v>61.51</v>
      </c>
      <c r="F1438">
        <v>2.72</v>
      </c>
      <c r="G1438">
        <v>214.53012190000001</v>
      </c>
      <c r="H1438">
        <v>7.3680000000000003</v>
      </c>
    </row>
    <row r="1439" spans="1:8" x14ac:dyDescent="0.3">
      <c r="A1439">
        <v>11</v>
      </c>
      <c r="B1439" t="s">
        <v>15</v>
      </c>
      <c r="C1439">
        <v>1245624.27</v>
      </c>
      <c r="D1439">
        <v>0</v>
      </c>
      <c r="E1439">
        <v>58.09</v>
      </c>
      <c r="F1439">
        <v>2.7320000000000002</v>
      </c>
      <c r="G1439">
        <v>214.32410110000001</v>
      </c>
      <c r="H1439">
        <v>7.3680000000000003</v>
      </c>
    </row>
    <row r="1440" spans="1:8" x14ac:dyDescent="0.3">
      <c r="A1440">
        <v>11</v>
      </c>
      <c r="B1440" t="s">
        <v>16</v>
      </c>
      <c r="C1440">
        <v>1446210.26</v>
      </c>
      <c r="D1440">
        <v>0</v>
      </c>
      <c r="E1440">
        <v>66.16</v>
      </c>
      <c r="F1440">
        <v>2.7189999999999999</v>
      </c>
      <c r="G1440">
        <v>214.1180803</v>
      </c>
      <c r="H1440">
        <v>7.343</v>
      </c>
    </row>
    <row r="1441" spans="1:8" x14ac:dyDescent="0.3">
      <c r="A1441">
        <v>11</v>
      </c>
      <c r="B1441" t="s">
        <v>17</v>
      </c>
      <c r="C1441">
        <v>1470308.32</v>
      </c>
      <c r="D1441">
        <v>0</v>
      </c>
      <c r="E1441">
        <v>69.569999999999993</v>
      </c>
      <c r="F1441">
        <v>2.77</v>
      </c>
      <c r="G1441">
        <v>213.9120595</v>
      </c>
      <c r="H1441">
        <v>7.343</v>
      </c>
    </row>
    <row r="1442" spans="1:8" x14ac:dyDescent="0.3">
      <c r="A1442">
        <v>11</v>
      </c>
      <c r="B1442" t="s">
        <v>18</v>
      </c>
      <c r="C1442">
        <v>1323243.3500000001</v>
      </c>
      <c r="D1442">
        <v>0</v>
      </c>
      <c r="E1442">
        <v>67.81</v>
      </c>
      <c r="F1442">
        <v>2.8079999999999998</v>
      </c>
      <c r="G1442">
        <v>213.77268889999999</v>
      </c>
      <c r="H1442">
        <v>7.343</v>
      </c>
    </row>
    <row r="1443" spans="1:8" x14ac:dyDescent="0.3">
      <c r="A1443">
        <v>11</v>
      </c>
      <c r="B1443" t="s">
        <v>19</v>
      </c>
      <c r="C1443">
        <v>1283766.55</v>
      </c>
      <c r="D1443">
        <v>0</v>
      </c>
      <c r="E1443">
        <v>68.37</v>
      </c>
      <c r="F1443">
        <v>2.7949999999999999</v>
      </c>
      <c r="G1443">
        <v>213.72218520000001</v>
      </c>
      <c r="H1443">
        <v>7.343</v>
      </c>
    </row>
    <row r="1444" spans="1:8" x14ac:dyDescent="0.3">
      <c r="A1444">
        <v>11</v>
      </c>
      <c r="B1444" t="s">
        <v>20</v>
      </c>
      <c r="C1444">
        <v>1239766.8899999999</v>
      </c>
      <c r="D1444">
        <v>0</v>
      </c>
      <c r="E1444">
        <v>71.13</v>
      </c>
      <c r="F1444">
        <v>2.78</v>
      </c>
      <c r="G1444">
        <v>213.67168150000001</v>
      </c>
      <c r="H1444">
        <v>7.343</v>
      </c>
    </row>
    <row r="1445" spans="1:8" x14ac:dyDescent="0.3">
      <c r="A1445">
        <v>11</v>
      </c>
      <c r="B1445" t="s">
        <v>21</v>
      </c>
      <c r="C1445">
        <v>1312329.78</v>
      </c>
      <c r="D1445">
        <v>0</v>
      </c>
      <c r="E1445">
        <v>75.569999999999993</v>
      </c>
      <c r="F1445">
        <v>2.835</v>
      </c>
      <c r="G1445">
        <v>213.6211778</v>
      </c>
      <c r="H1445">
        <v>7.343</v>
      </c>
    </row>
    <row r="1446" spans="1:8" x14ac:dyDescent="0.3">
      <c r="A1446">
        <v>11</v>
      </c>
      <c r="B1446" t="s">
        <v>22</v>
      </c>
      <c r="C1446">
        <v>1266796.1299999999</v>
      </c>
      <c r="D1446">
        <v>0</v>
      </c>
      <c r="E1446">
        <v>77.64</v>
      </c>
      <c r="F1446">
        <v>2.8540000000000001</v>
      </c>
      <c r="G1446">
        <v>213.61961389999999</v>
      </c>
      <c r="H1446">
        <v>7.343</v>
      </c>
    </row>
    <row r="1447" spans="1:8" x14ac:dyDescent="0.3">
      <c r="A1447">
        <v>11</v>
      </c>
      <c r="B1447" t="s">
        <v>23</v>
      </c>
      <c r="C1447">
        <v>1271646.6200000001</v>
      </c>
      <c r="D1447">
        <v>0</v>
      </c>
      <c r="E1447">
        <v>76.97</v>
      </c>
      <c r="F1447">
        <v>2.8260000000000001</v>
      </c>
      <c r="G1447">
        <v>213.91168859999999</v>
      </c>
      <c r="H1447">
        <v>7.343</v>
      </c>
    </row>
    <row r="1448" spans="1:8" x14ac:dyDescent="0.3">
      <c r="A1448">
        <v>11</v>
      </c>
      <c r="B1448" t="s">
        <v>24</v>
      </c>
      <c r="C1448">
        <v>1264272.52</v>
      </c>
      <c r="D1448">
        <v>0</v>
      </c>
      <c r="E1448">
        <v>79.69</v>
      </c>
      <c r="F1448">
        <v>2.7589999999999999</v>
      </c>
      <c r="G1448">
        <v>214.20376340000001</v>
      </c>
      <c r="H1448">
        <v>7.343</v>
      </c>
    </row>
    <row r="1449" spans="1:8" x14ac:dyDescent="0.3">
      <c r="A1449">
        <v>11</v>
      </c>
      <c r="B1449" t="s">
        <v>25</v>
      </c>
      <c r="C1449">
        <v>1396322.19</v>
      </c>
      <c r="D1449">
        <v>0</v>
      </c>
      <c r="E1449">
        <v>79.66</v>
      </c>
      <c r="F1449">
        <v>2.7050000000000001</v>
      </c>
      <c r="G1449">
        <v>214.49583820000001</v>
      </c>
      <c r="H1449">
        <v>7.343</v>
      </c>
    </row>
    <row r="1450" spans="1:8" x14ac:dyDescent="0.3">
      <c r="A1450">
        <v>11</v>
      </c>
      <c r="B1450" t="s">
        <v>26</v>
      </c>
      <c r="C1450">
        <v>1339570.8500000001</v>
      </c>
      <c r="D1450">
        <v>0</v>
      </c>
      <c r="E1450">
        <v>82.81</v>
      </c>
      <c r="F1450">
        <v>2.6680000000000001</v>
      </c>
      <c r="G1450">
        <v>214.787913</v>
      </c>
      <c r="H1450">
        <v>7.343</v>
      </c>
    </row>
    <row r="1451" spans="1:8" x14ac:dyDescent="0.3">
      <c r="A1451">
        <v>11</v>
      </c>
      <c r="B1451" t="s">
        <v>27</v>
      </c>
      <c r="C1451">
        <v>1336522.92</v>
      </c>
      <c r="D1451">
        <v>0</v>
      </c>
      <c r="E1451">
        <v>84.13</v>
      </c>
      <c r="F1451">
        <v>2.637</v>
      </c>
      <c r="G1451">
        <v>214.78582589999999</v>
      </c>
      <c r="H1451">
        <v>7.343</v>
      </c>
    </row>
    <row r="1452" spans="1:8" x14ac:dyDescent="0.3">
      <c r="A1452">
        <v>11</v>
      </c>
      <c r="B1452" t="s">
        <v>28</v>
      </c>
      <c r="C1452">
        <v>1262025.08</v>
      </c>
      <c r="D1452">
        <v>0</v>
      </c>
      <c r="E1452">
        <v>84.5</v>
      </c>
      <c r="F1452">
        <v>2.653</v>
      </c>
      <c r="G1452">
        <v>214.6660741</v>
      </c>
      <c r="H1452">
        <v>7.343</v>
      </c>
    </row>
    <row r="1453" spans="1:8" x14ac:dyDescent="0.3">
      <c r="A1453">
        <v>11</v>
      </c>
      <c r="B1453" t="s">
        <v>29</v>
      </c>
      <c r="C1453">
        <v>1302600.1399999999</v>
      </c>
      <c r="D1453">
        <v>0</v>
      </c>
      <c r="E1453">
        <v>83.09</v>
      </c>
      <c r="F1453">
        <v>2.669</v>
      </c>
      <c r="G1453">
        <v>214.54632219999999</v>
      </c>
      <c r="H1453">
        <v>7.3460000000000001</v>
      </c>
    </row>
    <row r="1454" spans="1:8" x14ac:dyDescent="0.3">
      <c r="A1454">
        <v>11</v>
      </c>
      <c r="B1454" t="s">
        <v>30</v>
      </c>
      <c r="C1454">
        <v>1280156.47</v>
      </c>
      <c r="D1454">
        <v>0</v>
      </c>
      <c r="E1454">
        <v>83.01</v>
      </c>
      <c r="F1454">
        <v>2.6419999999999999</v>
      </c>
      <c r="G1454">
        <v>214.4265704</v>
      </c>
      <c r="H1454">
        <v>7.3460000000000001</v>
      </c>
    </row>
    <row r="1455" spans="1:8" x14ac:dyDescent="0.3">
      <c r="A1455">
        <v>11</v>
      </c>
      <c r="B1455" t="s">
        <v>31</v>
      </c>
      <c r="C1455">
        <v>1290609.54</v>
      </c>
      <c r="D1455">
        <v>0</v>
      </c>
      <c r="E1455">
        <v>84.9</v>
      </c>
      <c r="F1455">
        <v>2.6230000000000002</v>
      </c>
      <c r="G1455">
        <v>214.41764760000001</v>
      </c>
      <c r="H1455">
        <v>7.3460000000000001</v>
      </c>
    </row>
    <row r="1456" spans="1:8" x14ac:dyDescent="0.3">
      <c r="A1456">
        <v>11</v>
      </c>
      <c r="B1456" t="s">
        <v>32</v>
      </c>
      <c r="C1456">
        <v>1244390.03</v>
      </c>
      <c r="D1456">
        <v>0</v>
      </c>
      <c r="E1456">
        <v>84.57</v>
      </c>
      <c r="F1456">
        <v>2.6080000000000001</v>
      </c>
      <c r="G1456">
        <v>214.55649679999999</v>
      </c>
      <c r="H1456">
        <v>7.3460000000000001</v>
      </c>
    </row>
    <row r="1457" spans="1:8" x14ac:dyDescent="0.3">
      <c r="A1457">
        <v>11</v>
      </c>
      <c r="B1457" t="s">
        <v>33</v>
      </c>
      <c r="C1457">
        <v>1250178.8899999999</v>
      </c>
      <c r="D1457">
        <v>0</v>
      </c>
      <c r="E1457">
        <v>83.26</v>
      </c>
      <c r="F1457">
        <v>2.64</v>
      </c>
      <c r="G1457">
        <v>214.695346</v>
      </c>
      <c r="H1457">
        <v>7.3460000000000001</v>
      </c>
    </row>
    <row r="1458" spans="1:8" x14ac:dyDescent="0.3">
      <c r="A1458">
        <v>11</v>
      </c>
      <c r="B1458" t="s">
        <v>34</v>
      </c>
      <c r="C1458">
        <v>1369634.92</v>
      </c>
      <c r="D1458">
        <v>0</v>
      </c>
      <c r="E1458">
        <v>86.54</v>
      </c>
      <c r="F1458">
        <v>2.6269999999999998</v>
      </c>
      <c r="G1458">
        <v>214.83419520000001</v>
      </c>
      <c r="H1458">
        <v>7.3460000000000001</v>
      </c>
    </row>
    <row r="1459" spans="1:8" x14ac:dyDescent="0.3">
      <c r="A1459">
        <v>11</v>
      </c>
      <c r="B1459" t="s">
        <v>35</v>
      </c>
      <c r="C1459">
        <v>1384339.1</v>
      </c>
      <c r="D1459">
        <v>0</v>
      </c>
      <c r="E1459">
        <v>87.73</v>
      </c>
      <c r="F1459">
        <v>2.6920000000000002</v>
      </c>
      <c r="G1459">
        <v>214.97304439999999</v>
      </c>
      <c r="H1459">
        <v>7.3460000000000001</v>
      </c>
    </row>
    <row r="1460" spans="1:8" x14ac:dyDescent="0.3">
      <c r="A1460">
        <v>11</v>
      </c>
      <c r="B1460" t="s">
        <v>36</v>
      </c>
      <c r="C1460">
        <v>1430192.37</v>
      </c>
      <c r="D1460">
        <v>0</v>
      </c>
      <c r="E1460">
        <v>88.93</v>
      </c>
      <c r="F1460">
        <v>2.6640000000000001</v>
      </c>
      <c r="G1460">
        <v>214.9314191</v>
      </c>
      <c r="H1460">
        <v>7.3460000000000001</v>
      </c>
    </row>
    <row r="1461" spans="1:8" x14ac:dyDescent="0.3">
      <c r="A1461">
        <v>11</v>
      </c>
      <c r="B1461" t="s">
        <v>37</v>
      </c>
      <c r="C1461">
        <v>1311263.07</v>
      </c>
      <c r="D1461">
        <v>0</v>
      </c>
      <c r="E1461">
        <v>87.7</v>
      </c>
      <c r="F1461">
        <v>2.6190000000000002</v>
      </c>
      <c r="G1461">
        <v>214.88979380000001</v>
      </c>
      <c r="H1461">
        <v>7.3460000000000001</v>
      </c>
    </row>
    <row r="1462" spans="1:8" x14ac:dyDescent="0.3">
      <c r="A1462">
        <v>11</v>
      </c>
      <c r="B1462" t="s">
        <v>38</v>
      </c>
      <c r="C1462">
        <v>1303914.27</v>
      </c>
      <c r="D1462">
        <v>0</v>
      </c>
      <c r="E1462">
        <v>84.94</v>
      </c>
      <c r="F1462">
        <v>2.577</v>
      </c>
      <c r="G1462">
        <v>214.84816850000001</v>
      </c>
      <c r="H1462">
        <v>7.3460000000000001</v>
      </c>
    </row>
    <row r="1463" spans="1:8" x14ac:dyDescent="0.3">
      <c r="A1463">
        <v>11</v>
      </c>
      <c r="B1463" t="s">
        <v>39</v>
      </c>
      <c r="C1463">
        <v>1231428.46</v>
      </c>
      <c r="D1463">
        <v>1</v>
      </c>
      <c r="E1463">
        <v>81.93</v>
      </c>
      <c r="F1463">
        <v>2.5649999999999999</v>
      </c>
      <c r="G1463">
        <v>214.8065431</v>
      </c>
      <c r="H1463">
        <v>7.3460000000000001</v>
      </c>
    </row>
    <row r="1464" spans="1:8" x14ac:dyDescent="0.3">
      <c r="A1464">
        <v>11</v>
      </c>
      <c r="B1464" t="s">
        <v>40</v>
      </c>
      <c r="C1464">
        <v>1215676.31</v>
      </c>
      <c r="D1464">
        <v>0</v>
      </c>
      <c r="E1464">
        <v>83.04</v>
      </c>
      <c r="F1464">
        <v>2.5819999999999999</v>
      </c>
      <c r="G1464">
        <v>214.8322484</v>
      </c>
      <c r="H1464">
        <v>7.3460000000000001</v>
      </c>
    </row>
    <row r="1465" spans="1:8" x14ac:dyDescent="0.3">
      <c r="A1465">
        <v>11</v>
      </c>
      <c r="B1465" t="s">
        <v>41</v>
      </c>
      <c r="C1465">
        <v>1170103.25</v>
      </c>
      <c r="D1465">
        <v>0</v>
      </c>
      <c r="E1465">
        <v>77.36</v>
      </c>
      <c r="F1465">
        <v>2.6240000000000001</v>
      </c>
      <c r="G1465">
        <v>214.90845160000001</v>
      </c>
      <c r="H1465">
        <v>7.3460000000000001</v>
      </c>
    </row>
    <row r="1466" spans="1:8" x14ac:dyDescent="0.3">
      <c r="A1466">
        <v>11</v>
      </c>
      <c r="B1466" t="s">
        <v>42</v>
      </c>
      <c r="C1466">
        <v>1182490.46</v>
      </c>
      <c r="D1466">
        <v>0</v>
      </c>
      <c r="E1466">
        <v>75.11</v>
      </c>
      <c r="F1466">
        <v>2.6030000000000002</v>
      </c>
      <c r="G1466">
        <v>214.98465479999999</v>
      </c>
      <c r="H1466">
        <v>7.5640000000000001</v>
      </c>
    </row>
    <row r="1467" spans="1:8" x14ac:dyDescent="0.3">
      <c r="A1467">
        <v>11</v>
      </c>
      <c r="B1467" t="s">
        <v>43</v>
      </c>
      <c r="C1467">
        <v>1293472.8</v>
      </c>
      <c r="D1467">
        <v>0</v>
      </c>
      <c r="E1467">
        <v>68.709999999999994</v>
      </c>
      <c r="F1467">
        <v>2.633</v>
      </c>
      <c r="G1467">
        <v>215.060858</v>
      </c>
      <c r="H1467">
        <v>7.5640000000000001</v>
      </c>
    </row>
    <row r="1468" spans="1:8" x14ac:dyDescent="0.3">
      <c r="A1468">
        <v>11</v>
      </c>
      <c r="B1468" t="s">
        <v>44</v>
      </c>
      <c r="C1468">
        <v>1175003.67</v>
      </c>
      <c r="D1468">
        <v>0</v>
      </c>
      <c r="E1468">
        <v>71.459999999999994</v>
      </c>
      <c r="F1468">
        <v>2.72</v>
      </c>
      <c r="G1468">
        <v>215.12931140000001</v>
      </c>
      <c r="H1468">
        <v>7.5640000000000001</v>
      </c>
    </row>
    <row r="1469" spans="1:8" x14ac:dyDescent="0.3">
      <c r="A1469">
        <v>11</v>
      </c>
      <c r="B1469" t="s">
        <v>45</v>
      </c>
      <c r="C1469">
        <v>1169831.3799999999</v>
      </c>
      <c r="D1469">
        <v>0</v>
      </c>
      <c r="E1469">
        <v>72.599999999999994</v>
      </c>
      <c r="F1469">
        <v>2.7250000000000001</v>
      </c>
      <c r="G1469">
        <v>215.17839000000001</v>
      </c>
      <c r="H1469">
        <v>7.5640000000000001</v>
      </c>
    </row>
    <row r="1470" spans="1:8" x14ac:dyDescent="0.3">
      <c r="A1470">
        <v>11</v>
      </c>
      <c r="B1470" t="s">
        <v>46</v>
      </c>
      <c r="C1470">
        <v>1195036</v>
      </c>
      <c r="D1470">
        <v>0</v>
      </c>
      <c r="E1470">
        <v>74.209999999999994</v>
      </c>
      <c r="F1470">
        <v>2.7160000000000002</v>
      </c>
      <c r="G1470">
        <v>215.22746860000001</v>
      </c>
      <c r="H1470">
        <v>7.5640000000000001</v>
      </c>
    </row>
    <row r="1471" spans="1:8" x14ac:dyDescent="0.3">
      <c r="A1471">
        <v>11</v>
      </c>
      <c r="B1471" t="s">
        <v>47</v>
      </c>
      <c r="C1471">
        <v>1332759.1299999999</v>
      </c>
      <c r="D1471">
        <v>0</v>
      </c>
      <c r="E1471">
        <v>64.41</v>
      </c>
      <c r="F1471">
        <v>2.6890000000000001</v>
      </c>
      <c r="G1471">
        <v>215.27654720000001</v>
      </c>
      <c r="H1471">
        <v>7.5640000000000001</v>
      </c>
    </row>
    <row r="1472" spans="1:8" x14ac:dyDescent="0.3">
      <c r="A1472">
        <v>11</v>
      </c>
      <c r="B1472" t="s">
        <v>48</v>
      </c>
      <c r="C1472">
        <v>1281675.6000000001</v>
      </c>
      <c r="D1472">
        <v>0</v>
      </c>
      <c r="E1472">
        <v>63.74</v>
      </c>
      <c r="F1472">
        <v>2.7280000000000002</v>
      </c>
      <c r="G1472">
        <v>215.32562580000001</v>
      </c>
      <c r="H1472">
        <v>7.5640000000000001</v>
      </c>
    </row>
    <row r="1473" spans="1:8" x14ac:dyDescent="0.3">
      <c r="A1473">
        <v>11</v>
      </c>
      <c r="B1473" t="s">
        <v>49</v>
      </c>
      <c r="C1473">
        <v>1292346.57</v>
      </c>
      <c r="D1473">
        <v>0</v>
      </c>
      <c r="E1473">
        <v>58.63</v>
      </c>
      <c r="F1473">
        <v>2.7709999999999999</v>
      </c>
      <c r="G1473">
        <v>215.2074519</v>
      </c>
      <c r="H1473">
        <v>7.5640000000000001</v>
      </c>
    </row>
    <row r="1474" spans="1:8" x14ac:dyDescent="0.3">
      <c r="A1474">
        <v>11</v>
      </c>
      <c r="B1474" t="s">
        <v>50</v>
      </c>
      <c r="C1474">
        <v>1757242.51</v>
      </c>
      <c r="D1474">
        <v>1</v>
      </c>
      <c r="E1474">
        <v>69.900000000000006</v>
      </c>
      <c r="F1474">
        <v>2.7349999999999999</v>
      </c>
      <c r="G1474">
        <v>215.06140250000001</v>
      </c>
      <c r="H1474">
        <v>7.5640000000000001</v>
      </c>
    </row>
    <row r="1475" spans="1:8" x14ac:dyDescent="0.3">
      <c r="A1475">
        <v>11</v>
      </c>
      <c r="B1475" t="s">
        <v>51</v>
      </c>
      <c r="C1475">
        <v>1380522.64</v>
      </c>
      <c r="D1475">
        <v>0</v>
      </c>
      <c r="E1475">
        <v>55.9</v>
      </c>
      <c r="F1475">
        <v>2.7080000000000002</v>
      </c>
      <c r="G1475">
        <v>214.9153531</v>
      </c>
      <c r="H1475">
        <v>7.5640000000000001</v>
      </c>
    </row>
    <row r="1476" spans="1:8" x14ac:dyDescent="0.3">
      <c r="A1476">
        <v>11</v>
      </c>
      <c r="B1476" t="s">
        <v>52</v>
      </c>
      <c r="C1476">
        <v>1564516.43</v>
      </c>
      <c r="D1476">
        <v>0</v>
      </c>
      <c r="E1476">
        <v>53.33</v>
      </c>
      <c r="F1476">
        <v>2.843</v>
      </c>
      <c r="G1476">
        <v>214.76930369999999</v>
      </c>
      <c r="H1476">
        <v>7.5640000000000001</v>
      </c>
    </row>
    <row r="1477" spans="1:8" x14ac:dyDescent="0.3">
      <c r="A1477">
        <v>11</v>
      </c>
      <c r="B1477" t="s">
        <v>53</v>
      </c>
      <c r="C1477">
        <v>1843971.15</v>
      </c>
      <c r="D1477">
        <v>0</v>
      </c>
      <c r="E1477">
        <v>54.63</v>
      </c>
      <c r="F1477">
        <v>2.8690000000000002</v>
      </c>
      <c r="G1477">
        <v>214.70491899999999</v>
      </c>
      <c r="H1477">
        <v>7.5640000000000001</v>
      </c>
    </row>
    <row r="1478" spans="1:8" x14ac:dyDescent="0.3">
      <c r="A1478">
        <v>11</v>
      </c>
      <c r="B1478" t="s">
        <v>54</v>
      </c>
      <c r="C1478">
        <v>2306265.36</v>
      </c>
      <c r="D1478">
        <v>0</v>
      </c>
      <c r="E1478">
        <v>59.33</v>
      </c>
      <c r="F1478">
        <v>2.8860000000000001</v>
      </c>
      <c r="G1478">
        <v>214.70178279999999</v>
      </c>
      <c r="H1478">
        <v>7.5640000000000001</v>
      </c>
    </row>
    <row r="1479" spans="1:8" x14ac:dyDescent="0.3">
      <c r="A1479">
        <v>11</v>
      </c>
      <c r="B1479" t="s">
        <v>55</v>
      </c>
      <c r="C1479">
        <v>1172003.1000000001</v>
      </c>
      <c r="D1479">
        <v>1</v>
      </c>
      <c r="E1479">
        <v>55.03</v>
      </c>
      <c r="F1479">
        <v>2.9430000000000001</v>
      </c>
      <c r="G1479">
        <v>214.69864659999999</v>
      </c>
      <c r="H1479">
        <v>7.5640000000000001</v>
      </c>
    </row>
    <row r="1480" spans="1:8" x14ac:dyDescent="0.3">
      <c r="A1480">
        <v>11</v>
      </c>
      <c r="B1480" t="s">
        <v>56</v>
      </c>
      <c r="C1480">
        <v>1178905.44</v>
      </c>
      <c r="D1480">
        <v>0</v>
      </c>
      <c r="E1480">
        <v>54.43</v>
      </c>
      <c r="F1480">
        <v>2.976</v>
      </c>
      <c r="G1480">
        <v>214.69551039999999</v>
      </c>
      <c r="H1480">
        <v>7.5510000000000002</v>
      </c>
    </row>
    <row r="1481" spans="1:8" x14ac:dyDescent="0.3">
      <c r="A1481">
        <v>11</v>
      </c>
      <c r="B1481" t="s">
        <v>57</v>
      </c>
      <c r="C1481">
        <v>1194449.78</v>
      </c>
      <c r="D1481">
        <v>0</v>
      </c>
      <c r="E1481">
        <v>45.34</v>
      </c>
      <c r="F1481">
        <v>2.9830000000000001</v>
      </c>
      <c r="G1481">
        <v>214.74707290000001</v>
      </c>
      <c r="H1481">
        <v>7.5510000000000002</v>
      </c>
    </row>
    <row r="1482" spans="1:8" x14ac:dyDescent="0.3">
      <c r="A1482">
        <v>11</v>
      </c>
      <c r="B1482" t="s">
        <v>58</v>
      </c>
      <c r="C1482">
        <v>1187776.19</v>
      </c>
      <c r="D1482">
        <v>0</v>
      </c>
      <c r="E1482">
        <v>51.51</v>
      </c>
      <c r="F1482">
        <v>3.016</v>
      </c>
      <c r="G1482">
        <v>215.12682749999999</v>
      </c>
      <c r="H1482">
        <v>7.5510000000000002</v>
      </c>
    </row>
    <row r="1483" spans="1:8" x14ac:dyDescent="0.3">
      <c r="A1483">
        <v>11</v>
      </c>
      <c r="B1483" t="s">
        <v>59</v>
      </c>
      <c r="C1483">
        <v>1100418.69</v>
      </c>
      <c r="D1483">
        <v>0</v>
      </c>
      <c r="E1483">
        <v>51.04</v>
      </c>
      <c r="F1483">
        <v>3.01</v>
      </c>
      <c r="G1483">
        <v>215.5065821</v>
      </c>
      <c r="H1483">
        <v>7.5510000000000002</v>
      </c>
    </row>
    <row r="1484" spans="1:8" x14ac:dyDescent="0.3">
      <c r="A1484">
        <v>11</v>
      </c>
      <c r="B1484" t="s">
        <v>60</v>
      </c>
      <c r="C1484">
        <v>1422546.05</v>
      </c>
      <c r="D1484">
        <v>0</v>
      </c>
      <c r="E1484">
        <v>47.17</v>
      </c>
      <c r="F1484">
        <v>2.9889999999999999</v>
      </c>
      <c r="G1484">
        <v>215.88633669999999</v>
      </c>
      <c r="H1484">
        <v>7.5510000000000002</v>
      </c>
    </row>
    <row r="1485" spans="1:8" x14ac:dyDescent="0.3">
      <c r="A1485">
        <v>11</v>
      </c>
      <c r="B1485" t="s">
        <v>61</v>
      </c>
      <c r="C1485">
        <v>1419236.9</v>
      </c>
      <c r="D1485">
        <v>1</v>
      </c>
      <c r="E1485">
        <v>44.61</v>
      </c>
      <c r="F1485">
        <v>3.0219999999999998</v>
      </c>
      <c r="G1485">
        <v>216.2660913</v>
      </c>
      <c r="H1485">
        <v>7.5510000000000002</v>
      </c>
    </row>
    <row r="1486" spans="1:8" x14ac:dyDescent="0.3">
      <c r="A1486">
        <v>11</v>
      </c>
      <c r="B1486" t="s">
        <v>62</v>
      </c>
      <c r="C1486">
        <v>1554747.15</v>
      </c>
      <c r="D1486">
        <v>0</v>
      </c>
      <c r="E1486">
        <v>61.5</v>
      </c>
      <c r="F1486">
        <v>3.0449999999999999</v>
      </c>
      <c r="G1486">
        <v>216.58435710000001</v>
      </c>
      <c r="H1486">
        <v>7.5510000000000002</v>
      </c>
    </row>
    <row r="1487" spans="1:8" x14ac:dyDescent="0.3">
      <c r="A1487">
        <v>11</v>
      </c>
      <c r="B1487" t="s">
        <v>63</v>
      </c>
      <c r="C1487">
        <v>1323999.3600000001</v>
      </c>
      <c r="D1487">
        <v>0</v>
      </c>
      <c r="E1487">
        <v>68.739999999999995</v>
      </c>
      <c r="F1487">
        <v>3.0649999999999999</v>
      </c>
      <c r="G1487">
        <v>216.8780275</v>
      </c>
      <c r="H1487">
        <v>7.5510000000000002</v>
      </c>
    </row>
    <row r="1488" spans="1:8" x14ac:dyDescent="0.3">
      <c r="A1488">
        <v>11</v>
      </c>
      <c r="B1488" t="s">
        <v>64</v>
      </c>
      <c r="C1488">
        <v>1399456.99</v>
      </c>
      <c r="D1488">
        <v>0</v>
      </c>
      <c r="E1488">
        <v>66.5</v>
      </c>
      <c r="F1488">
        <v>3.2879999999999998</v>
      </c>
      <c r="G1488">
        <v>217.1716979</v>
      </c>
      <c r="H1488">
        <v>7.5510000000000002</v>
      </c>
    </row>
    <row r="1489" spans="1:8" x14ac:dyDescent="0.3">
      <c r="A1489">
        <v>11</v>
      </c>
      <c r="B1489" t="s">
        <v>65</v>
      </c>
      <c r="C1489">
        <v>1314557.31</v>
      </c>
      <c r="D1489">
        <v>0</v>
      </c>
      <c r="E1489">
        <v>63.29</v>
      </c>
      <c r="F1489">
        <v>3.4590000000000001</v>
      </c>
      <c r="G1489">
        <v>217.46536829999999</v>
      </c>
      <c r="H1489">
        <v>7.5510000000000002</v>
      </c>
    </row>
    <row r="1490" spans="1:8" x14ac:dyDescent="0.3">
      <c r="A1490">
        <v>11</v>
      </c>
      <c r="B1490" t="s">
        <v>66</v>
      </c>
      <c r="C1490">
        <v>1391813.69</v>
      </c>
      <c r="D1490">
        <v>0</v>
      </c>
      <c r="E1490">
        <v>70.17</v>
      </c>
      <c r="F1490">
        <v>3.488</v>
      </c>
      <c r="G1490">
        <v>217.7235226</v>
      </c>
      <c r="H1490">
        <v>7.5510000000000002</v>
      </c>
    </row>
    <row r="1491" spans="1:8" x14ac:dyDescent="0.3">
      <c r="A1491">
        <v>11</v>
      </c>
      <c r="B1491" t="s">
        <v>67</v>
      </c>
      <c r="C1491">
        <v>1229777.24</v>
      </c>
      <c r="D1491">
        <v>0</v>
      </c>
      <c r="E1491">
        <v>73.739999999999995</v>
      </c>
      <c r="F1491">
        <v>3.4729999999999999</v>
      </c>
      <c r="G1491">
        <v>217.96747049999999</v>
      </c>
      <c r="H1491">
        <v>7.5510000000000002</v>
      </c>
    </row>
    <row r="1492" spans="1:8" x14ac:dyDescent="0.3">
      <c r="A1492">
        <v>11</v>
      </c>
      <c r="B1492" t="s">
        <v>68</v>
      </c>
      <c r="C1492">
        <v>1258674.1200000001</v>
      </c>
      <c r="D1492">
        <v>0</v>
      </c>
      <c r="E1492">
        <v>69.099999999999994</v>
      </c>
      <c r="F1492">
        <v>3.524</v>
      </c>
      <c r="G1492">
        <v>218.21141840000001</v>
      </c>
      <c r="H1492">
        <v>7.5739999999999998</v>
      </c>
    </row>
    <row r="1493" spans="1:8" x14ac:dyDescent="0.3">
      <c r="A1493">
        <v>11</v>
      </c>
      <c r="B1493" t="s">
        <v>69</v>
      </c>
      <c r="C1493">
        <v>1327401.06</v>
      </c>
      <c r="D1493">
        <v>0</v>
      </c>
      <c r="E1493">
        <v>73.569999999999993</v>
      </c>
      <c r="F1493">
        <v>3.6219999999999999</v>
      </c>
      <c r="G1493">
        <v>218.45536630000001</v>
      </c>
      <c r="H1493">
        <v>7.5739999999999998</v>
      </c>
    </row>
    <row r="1494" spans="1:8" x14ac:dyDescent="0.3">
      <c r="A1494">
        <v>11</v>
      </c>
      <c r="B1494" t="s">
        <v>70</v>
      </c>
      <c r="C1494">
        <v>1312905.8</v>
      </c>
      <c r="D1494">
        <v>0</v>
      </c>
      <c r="E1494">
        <v>76.64</v>
      </c>
      <c r="F1494">
        <v>3.7429999999999999</v>
      </c>
      <c r="G1494">
        <v>218.67886419999999</v>
      </c>
      <c r="H1494">
        <v>7.5739999999999998</v>
      </c>
    </row>
    <row r="1495" spans="1:8" x14ac:dyDescent="0.3">
      <c r="A1495">
        <v>11</v>
      </c>
      <c r="B1495" t="s">
        <v>71</v>
      </c>
      <c r="C1495">
        <v>1388118.53</v>
      </c>
      <c r="D1495">
        <v>0</v>
      </c>
      <c r="E1495">
        <v>78.31</v>
      </c>
      <c r="F1495">
        <v>3.8069999999999999</v>
      </c>
      <c r="G1495">
        <v>218.851237</v>
      </c>
      <c r="H1495">
        <v>7.5739999999999998</v>
      </c>
    </row>
    <row r="1496" spans="1:8" x14ac:dyDescent="0.3">
      <c r="A1496">
        <v>11</v>
      </c>
      <c r="B1496" t="s">
        <v>72</v>
      </c>
      <c r="C1496">
        <v>1357589.89</v>
      </c>
      <c r="D1496">
        <v>0</v>
      </c>
      <c r="E1496">
        <v>79.97</v>
      </c>
      <c r="F1496">
        <v>3.81</v>
      </c>
      <c r="G1496">
        <v>219.0236099</v>
      </c>
      <c r="H1496">
        <v>7.5739999999999998</v>
      </c>
    </row>
    <row r="1497" spans="1:8" x14ac:dyDescent="0.3">
      <c r="A1497">
        <v>11</v>
      </c>
      <c r="B1497" t="s">
        <v>73</v>
      </c>
      <c r="C1497">
        <v>1331453.4099999999</v>
      </c>
      <c r="D1497">
        <v>0</v>
      </c>
      <c r="E1497">
        <v>71.39</v>
      </c>
      <c r="F1497">
        <v>3.9060000000000001</v>
      </c>
      <c r="G1497">
        <v>219.1959827</v>
      </c>
      <c r="H1497">
        <v>7.5739999999999998</v>
      </c>
    </row>
    <row r="1498" spans="1:8" x14ac:dyDescent="0.3">
      <c r="A1498">
        <v>11</v>
      </c>
      <c r="B1498" t="s">
        <v>74</v>
      </c>
      <c r="C1498">
        <v>1277959.42</v>
      </c>
      <c r="D1498">
        <v>0</v>
      </c>
      <c r="E1498">
        <v>80.930000000000007</v>
      </c>
      <c r="F1498">
        <v>3.899</v>
      </c>
      <c r="G1498">
        <v>219.3683556</v>
      </c>
      <c r="H1498">
        <v>7.5739999999999998</v>
      </c>
    </row>
    <row r="1499" spans="1:8" x14ac:dyDescent="0.3">
      <c r="A1499">
        <v>11</v>
      </c>
      <c r="B1499" t="s">
        <v>75</v>
      </c>
      <c r="C1499">
        <v>1239466.97</v>
      </c>
      <c r="D1499">
        <v>0</v>
      </c>
      <c r="E1499">
        <v>76.97</v>
      </c>
      <c r="F1499">
        <v>3.907</v>
      </c>
      <c r="G1499">
        <v>219.127216</v>
      </c>
      <c r="H1499">
        <v>7.5739999999999998</v>
      </c>
    </row>
    <row r="1500" spans="1:8" x14ac:dyDescent="0.3">
      <c r="A1500">
        <v>11</v>
      </c>
      <c r="B1500" t="s">
        <v>76</v>
      </c>
      <c r="C1500">
        <v>1216876.52</v>
      </c>
      <c r="D1500">
        <v>0</v>
      </c>
      <c r="E1500">
        <v>85.61</v>
      </c>
      <c r="F1500">
        <v>3.786</v>
      </c>
      <c r="G1500">
        <v>218.8860765</v>
      </c>
      <c r="H1500">
        <v>7.5739999999999998</v>
      </c>
    </row>
    <row r="1501" spans="1:8" x14ac:dyDescent="0.3">
      <c r="A1501">
        <v>11</v>
      </c>
      <c r="B1501" t="s">
        <v>77</v>
      </c>
      <c r="C1501">
        <v>1343637</v>
      </c>
      <c r="D1501">
        <v>0</v>
      </c>
      <c r="E1501">
        <v>86.14</v>
      </c>
      <c r="F1501">
        <v>3.6989999999999998</v>
      </c>
      <c r="G1501">
        <v>218.6449369</v>
      </c>
      <c r="H1501">
        <v>7.5739999999999998</v>
      </c>
    </row>
    <row r="1502" spans="1:8" x14ac:dyDescent="0.3">
      <c r="A1502">
        <v>11</v>
      </c>
      <c r="B1502" t="s">
        <v>78</v>
      </c>
      <c r="C1502">
        <v>1314626.75</v>
      </c>
      <c r="D1502">
        <v>0</v>
      </c>
      <c r="E1502">
        <v>85.79</v>
      </c>
      <c r="F1502">
        <v>3.6480000000000001</v>
      </c>
      <c r="G1502">
        <v>218.4037974</v>
      </c>
      <c r="H1502">
        <v>7.5739999999999998</v>
      </c>
    </row>
    <row r="1503" spans="1:8" x14ac:dyDescent="0.3">
      <c r="A1503">
        <v>11</v>
      </c>
      <c r="B1503" t="s">
        <v>79</v>
      </c>
      <c r="C1503">
        <v>1337506.74</v>
      </c>
      <c r="D1503">
        <v>0</v>
      </c>
      <c r="E1503">
        <v>87.9</v>
      </c>
      <c r="F1503">
        <v>3.637</v>
      </c>
      <c r="G1503">
        <v>218.35517479999999</v>
      </c>
      <c r="H1503">
        <v>7.5739999999999998</v>
      </c>
    </row>
    <row r="1504" spans="1:8" x14ac:dyDescent="0.3">
      <c r="A1504">
        <v>11</v>
      </c>
      <c r="B1504" t="s">
        <v>80</v>
      </c>
      <c r="C1504">
        <v>1254587.8400000001</v>
      </c>
      <c r="D1504">
        <v>0</v>
      </c>
      <c r="E1504">
        <v>86.13</v>
      </c>
      <c r="F1504">
        <v>3.5939999999999999</v>
      </c>
      <c r="G1504">
        <v>218.45094</v>
      </c>
      <c r="H1504">
        <v>7.5739999999999998</v>
      </c>
    </row>
    <row r="1505" spans="1:8" x14ac:dyDescent="0.3">
      <c r="A1505">
        <v>11</v>
      </c>
      <c r="B1505" t="s">
        <v>81</v>
      </c>
      <c r="C1505">
        <v>1297472.06</v>
      </c>
      <c r="D1505">
        <v>0</v>
      </c>
      <c r="E1505">
        <v>86.43</v>
      </c>
      <c r="F1505">
        <v>3.524</v>
      </c>
      <c r="G1505">
        <v>218.54670519999999</v>
      </c>
      <c r="H1505">
        <v>7.5670000000000002</v>
      </c>
    </row>
    <row r="1506" spans="1:8" x14ac:dyDescent="0.3">
      <c r="A1506">
        <v>11</v>
      </c>
      <c r="B1506" t="s">
        <v>82</v>
      </c>
      <c r="C1506">
        <v>1334627.96</v>
      </c>
      <c r="D1506">
        <v>0</v>
      </c>
      <c r="E1506">
        <v>87.17</v>
      </c>
      <c r="F1506">
        <v>3.48</v>
      </c>
      <c r="G1506">
        <v>218.64247040000001</v>
      </c>
      <c r="H1506">
        <v>7.5670000000000002</v>
      </c>
    </row>
    <row r="1507" spans="1:8" x14ac:dyDescent="0.3">
      <c r="A1507">
        <v>11</v>
      </c>
      <c r="B1507" t="s">
        <v>83</v>
      </c>
      <c r="C1507">
        <v>1266546.73</v>
      </c>
      <c r="D1507">
        <v>0</v>
      </c>
      <c r="E1507">
        <v>88.3</v>
      </c>
      <c r="F1507">
        <v>3.5750000000000002</v>
      </c>
      <c r="G1507">
        <v>218.72752159999999</v>
      </c>
      <c r="H1507">
        <v>7.5670000000000002</v>
      </c>
    </row>
    <row r="1508" spans="1:8" x14ac:dyDescent="0.3">
      <c r="A1508">
        <v>11</v>
      </c>
      <c r="B1508" t="s">
        <v>84</v>
      </c>
      <c r="C1508">
        <v>1290576.44</v>
      </c>
      <c r="D1508">
        <v>0</v>
      </c>
      <c r="E1508">
        <v>87.8</v>
      </c>
      <c r="F1508">
        <v>3.6509999999999998</v>
      </c>
      <c r="G1508">
        <v>218.78578809999999</v>
      </c>
      <c r="H1508">
        <v>7.5670000000000002</v>
      </c>
    </row>
    <row r="1509" spans="1:8" x14ac:dyDescent="0.3">
      <c r="A1509">
        <v>11</v>
      </c>
      <c r="B1509" t="s">
        <v>85</v>
      </c>
      <c r="C1509">
        <v>1212938.67</v>
      </c>
      <c r="D1509">
        <v>0</v>
      </c>
      <c r="E1509">
        <v>89.46</v>
      </c>
      <c r="F1509">
        <v>3.6819999999999999</v>
      </c>
      <c r="G1509">
        <v>218.8440545</v>
      </c>
      <c r="H1509">
        <v>7.5670000000000002</v>
      </c>
    </row>
    <row r="1510" spans="1:8" x14ac:dyDescent="0.3">
      <c r="A1510">
        <v>11</v>
      </c>
      <c r="B1510" t="s">
        <v>86</v>
      </c>
      <c r="C1510">
        <v>1403198.94</v>
      </c>
      <c r="D1510">
        <v>0</v>
      </c>
      <c r="E1510">
        <v>90.04</v>
      </c>
      <c r="F1510">
        <v>3.6840000000000002</v>
      </c>
      <c r="G1510">
        <v>218.90232090000001</v>
      </c>
      <c r="H1510">
        <v>7.5670000000000002</v>
      </c>
    </row>
    <row r="1511" spans="1:8" x14ac:dyDescent="0.3">
      <c r="A1511">
        <v>11</v>
      </c>
      <c r="B1511" t="s">
        <v>87</v>
      </c>
      <c r="C1511">
        <v>1354188.43</v>
      </c>
      <c r="D1511">
        <v>0</v>
      </c>
      <c r="E1511">
        <v>90.3</v>
      </c>
      <c r="F1511">
        <v>3.6379999999999999</v>
      </c>
      <c r="G1511">
        <v>218.96058729999999</v>
      </c>
      <c r="H1511">
        <v>7.5670000000000002</v>
      </c>
    </row>
    <row r="1512" spans="1:8" x14ac:dyDescent="0.3">
      <c r="A1512">
        <v>11</v>
      </c>
      <c r="B1512" t="s">
        <v>88</v>
      </c>
      <c r="C1512">
        <v>1484169.74</v>
      </c>
      <c r="D1512">
        <v>0</v>
      </c>
      <c r="E1512">
        <v>89.51</v>
      </c>
      <c r="F1512">
        <v>3.5539999999999998</v>
      </c>
      <c r="G1512">
        <v>219.02327099999999</v>
      </c>
      <c r="H1512">
        <v>7.5670000000000002</v>
      </c>
    </row>
    <row r="1513" spans="1:8" x14ac:dyDescent="0.3">
      <c r="A1513">
        <v>11</v>
      </c>
      <c r="B1513" t="s">
        <v>89</v>
      </c>
      <c r="C1513">
        <v>1304706.75</v>
      </c>
      <c r="D1513">
        <v>0</v>
      </c>
      <c r="E1513">
        <v>89.09</v>
      </c>
      <c r="F1513">
        <v>3.5230000000000001</v>
      </c>
      <c r="G1513">
        <v>219.08669080000001</v>
      </c>
      <c r="H1513">
        <v>7.5670000000000002</v>
      </c>
    </row>
    <row r="1514" spans="1:8" x14ac:dyDescent="0.3">
      <c r="A1514">
        <v>11</v>
      </c>
      <c r="B1514" t="s">
        <v>90</v>
      </c>
      <c r="C1514">
        <v>1297792.4099999999</v>
      </c>
      <c r="D1514">
        <v>0</v>
      </c>
      <c r="E1514">
        <v>91.44</v>
      </c>
      <c r="F1514">
        <v>3.5329999999999999</v>
      </c>
      <c r="G1514">
        <v>219.1501106</v>
      </c>
      <c r="H1514">
        <v>7.5670000000000002</v>
      </c>
    </row>
    <row r="1515" spans="1:8" x14ac:dyDescent="0.3">
      <c r="A1515">
        <v>11</v>
      </c>
      <c r="B1515" t="s">
        <v>91</v>
      </c>
      <c r="C1515">
        <v>1249439.95</v>
      </c>
      <c r="D1515">
        <v>1</v>
      </c>
      <c r="E1515">
        <v>84.91</v>
      </c>
      <c r="F1515">
        <v>3.5459999999999998</v>
      </c>
      <c r="G1515">
        <v>219.21353049999999</v>
      </c>
      <c r="H1515">
        <v>7.5670000000000002</v>
      </c>
    </row>
    <row r="1516" spans="1:8" x14ac:dyDescent="0.3">
      <c r="A1516">
        <v>11</v>
      </c>
      <c r="B1516" t="s">
        <v>92</v>
      </c>
      <c r="C1516">
        <v>1270816.01</v>
      </c>
      <c r="D1516">
        <v>0</v>
      </c>
      <c r="E1516">
        <v>85.11</v>
      </c>
      <c r="F1516">
        <v>3.5259999999999998</v>
      </c>
      <c r="G1516">
        <v>219.3972867</v>
      </c>
      <c r="H1516">
        <v>7.5670000000000002</v>
      </c>
    </row>
    <row r="1517" spans="1:8" x14ac:dyDescent="0.3">
      <c r="A1517">
        <v>11</v>
      </c>
      <c r="B1517" t="s">
        <v>93</v>
      </c>
      <c r="C1517">
        <v>1235775.1499999999</v>
      </c>
      <c r="D1517">
        <v>0</v>
      </c>
      <c r="E1517">
        <v>82.14</v>
      </c>
      <c r="F1517">
        <v>3.4670000000000001</v>
      </c>
      <c r="G1517">
        <v>219.7414914</v>
      </c>
      <c r="H1517">
        <v>7.5670000000000002</v>
      </c>
    </row>
    <row r="1518" spans="1:8" x14ac:dyDescent="0.3">
      <c r="A1518">
        <v>11</v>
      </c>
      <c r="B1518" t="s">
        <v>94</v>
      </c>
      <c r="C1518">
        <v>1190515.83</v>
      </c>
      <c r="D1518">
        <v>0</v>
      </c>
      <c r="E1518">
        <v>84.4</v>
      </c>
      <c r="F1518">
        <v>3.355</v>
      </c>
      <c r="G1518">
        <v>220.08569600000001</v>
      </c>
      <c r="H1518">
        <v>7.5670000000000002</v>
      </c>
    </row>
    <row r="1519" spans="1:8" x14ac:dyDescent="0.3">
      <c r="A1519">
        <v>11</v>
      </c>
      <c r="B1519" t="s">
        <v>95</v>
      </c>
      <c r="C1519">
        <v>1346271.06</v>
      </c>
      <c r="D1519">
        <v>0</v>
      </c>
      <c r="E1519">
        <v>76.97</v>
      </c>
      <c r="F1519">
        <v>3.2850000000000001</v>
      </c>
      <c r="G1519">
        <v>220.42990069999999</v>
      </c>
      <c r="H1519">
        <v>7.1970000000000001</v>
      </c>
    </row>
    <row r="1520" spans="1:8" x14ac:dyDescent="0.3">
      <c r="A1520">
        <v>11</v>
      </c>
      <c r="B1520" t="s">
        <v>96</v>
      </c>
      <c r="C1520">
        <v>1286388.96</v>
      </c>
      <c r="D1520">
        <v>0</v>
      </c>
      <c r="E1520">
        <v>75.56</v>
      </c>
      <c r="F1520">
        <v>3.274</v>
      </c>
      <c r="G1520">
        <v>220.74861670000001</v>
      </c>
      <c r="H1520">
        <v>7.1970000000000001</v>
      </c>
    </row>
    <row r="1521" spans="1:8" x14ac:dyDescent="0.3">
      <c r="A1521">
        <v>11</v>
      </c>
      <c r="B1521" t="s">
        <v>97</v>
      </c>
      <c r="C1521">
        <v>1325107.53</v>
      </c>
      <c r="D1521">
        <v>0</v>
      </c>
      <c r="E1521">
        <v>70.91</v>
      </c>
      <c r="F1521">
        <v>3.3530000000000002</v>
      </c>
      <c r="G1521">
        <v>220.9144005</v>
      </c>
      <c r="H1521">
        <v>7.1970000000000001</v>
      </c>
    </row>
    <row r="1522" spans="1:8" x14ac:dyDescent="0.3">
      <c r="A1522">
        <v>11</v>
      </c>
      <c r="B1522" t="s">
        <v>98</v>
      </c>
      <c r="C1522">
        <v>1310684.1000000001</v>
      </c>
      <c r="D1522">
        <v>0</v>
      </c>
      <c r="E1522">
        <v>72.66</v>
      </c>
      <c r="F1522">
        <v>3.3719999999999999</v>
      </c>
      <c r="G1522">
        <v>221.08018419999999</v>
      </c>
      <c r="H1522">
        <v>7.1970000000000001</v>
      </c>
    </row>
    <row r="1523" spans="1:8" x14ac:dyDescent="0.3">
      <c r="A1523">
        <v>11</v>
      </c>
      <c r="B1523" t="s">
        <v>99</v>
      </c>
      <c r="C1523">
        <v>1458287.38</v>
      </c>
      <c r="D1523">
        <v>0</v>
      </c>
      <c r="E1523">
        <v>61.13</v>
      </c>
      <c r="F1523">
        <v>3.3319999999999999</v>
      </c>
      <c r="G1523">
        <v>221.245968</v>
      </c>
      <c r="H1523">
        <v>7.1970000000000001</v>
      </c>
    </row>
    <row r="1524" spans="1:8" x14ac:dyDescent="0.3">
      <c r="A1524">
        <v>11</v>
      </c>
      <c r="B1524" t="s">
        <v>100</v>
      </c>
      <c r="C1524">
        <v>1366053.69</v>
      </c>
      <c r="D1524">
        <v>0</v>
      </c>
      <c r="E1524">
        <v>64.2</v>
      </c>
      <c r="F1524">
        <v>3.2970000000000002</v>
      </c>
      <c r="G1524">
        <v>221.4117517</v>
      </c>
      <c r="H1524">
        <v>7.1970000000000001</v>
      </c>
    </row>
    <row r="1525" spans="1:8" x14ac:dyDescent="0.3">
      <c r="A1525">
        <v>11</v>
      </c>
      <c r="B1525" t="s">
        <v>101</v>
      </c>
      <c r="C1525">
        <v>1315091.6299999999</v>
      </c>
      <c r="D1525">
        <v>0</v>
      </c>
      <c r="E1525">
        <v>66.17</v>
      </c>
      <c r="F1525">
        <v>3.3079999999999998</v>
      </c>
      <c r="G1525">
        <v>221.64328520000001</v>
      </c>
      <c r="H1525">
        <v>7.1970000000000001</v>
      </c>
    </row>
    <row r="1526" spans="1:8" x14ac:dyDescent="0.3">
      <c r="A1526">
        <v>11</v>
      </c>
      <c r="B1526" t="s">
        <v>102</v>
      </c>
      <c r="C1526">
        <v>1848953.48</v>
      </c>
      <c r="D1526">
        <v>1</v>
      </c>
      <c r="E1526">
        <v>70.03</v>
      </c>
      <c r="F1526">
        <v>3.2360000000000002</v>
      </c>
      <c r="G1526">
        <v>221.9011185</v>
      </c>
      <c r="H1526">
        <v>7.1970000000000001</v>
      </c>
    </row>
    <row r="1527" spans="1:8" x14ac:dyDescent="0.3">
      <c r="A1527">
        <v>11</v>
      </c>
      <c r="B1527" t="s">
        <v>103</v>
      </c>
      <c r="C1527">
        <v>1399322.44</v>
      </c>
      <c r="D1527">
        <v>0</v>
      </c>
      <c r="E1527">
        <v>56.89</v>
      </c>
      <c r="F1527">
        <v>3.1720000000000002</v>
      </c>
      <c r="G1527">
        <v>222.15895190000001</v>
      </c>
      <c r="H1527">
        <v>7.1970000000000001</v>
      </c>
    </row>
    <row r="1528" spans="1:8" x14ac:dyDescent="0.3">
      <c r="A1528">
        <v>11</v>
      </c>
      <c r="B1528" t="s">
        <v>104</v>
      </c>
      <c r="C1528">
        <v>1646655.94</v>
      </c>
      <c r="D1528">
        <v>0</v>
      </c>
      <c r="E1528">
        <v>50.63</v>
      </c>
      <c r="F1528">
        <v>3.1579999999999999</v>
      </c>
      <c r="G1528">
        <v>222.41678519999999</v>
      </c>
      <c r="H1528">
        <v>7.1970000000000001</v>
      </c>
    </row>
    <row r="1529" spans="1:8" x14ac:dyDescent="0.3">
      <c r="A1529">
        <v>11</v>
      </c>
      <c r="B1529" t="s">
        <v>105</v>
      </c>
      <c r="C1529">
        <v>1783910.06</v>
      </c>
      <c r="D1529">
        <v>0</v>
      </c>
      <c r="E1529">
        <v>59.69</v>
      </c>
      <c r="F1529">
        <v>3.1589999999999998</v>
      </c>
      <c r="G1529">
        <v>222.64264180000001</v>
      </c>
      <c r="H1529">
        <v>7.1970000000000001</v>
      </c>
    </row>
    <row r="1530" spans="1:8" x14ac:dyDescent="0.3">
      <c r="A1530">
        <v>11</v>
      </c>
      <c r="B1530" t="s">
        <v>106</v>
      </c>
      <c r="C1530">
        <v>2213518.5</v>
      </c>
      <c r="D1530">
        <v>0</v>
      </c>
      <c r="E1530">
        <v>54.29</v>
      </c>
      <c r="F1530">
        <v>3.1120000000000001</v>
      </c>
      <c r="G1530">
        <v>222.82586280000001</v>
      </c>
      <c r="H1530">
        <v>7.1970000000000001</v>
      </c>
    </row>
    <row r="1531" spans="1:8" x14ac:dyDescent="0.3">
      <c r="A1531">
        <v>11</v>
      </c>
      <c r="B1531" t="s">
        <v>107</v>
      </c>
      <c r="C1531">
        <v>1352084.21</v>
      </c>
      <c r="D1531">
        <v>1</v>
      </c>
      <c r="E1531">
        <v>48.86</v>
      </c>
      <c r="F1531">
        <v>3.129</v>
      </c>
      <c r="G1531">
        <v>223.00908390000001</v>
      </c>
      <c r="H1531">
        <v>7.1970000000000001</v>
      </c>
    </row>
    <row r="1532" spans="1:8" x14ac:dyDescent="0.3">
      <c r="A1532">
        <v>11</v>
      </c>
      <c r="B1532" t="s">
        <v>108</v>
      </c>
      <c r="C1532">
        <v>1283885.55</v>
      </c>
      <c r="D1532">
        <v>0</v>
      </c>
      <c r="E1532">
        <v>54.44</v>
      </c>
      <c r="F1532">
        <v>3.157</v>
      </c>
      <c r="G1532">
        <v>223.19230490000001</v>
      </c>
      <c r="H1532">
        <v>6.8330000000000002</v>
      </c>
    </row>
    <row r="1533" spans="1:8" x14ac:dyDescent="0.3">
      <c r="A1533">
        <v>11</v>
      </c>
      <c r="B1533" t="s">
        <v>109</v>
      </c>
      <c r="C1533">
        <v>1264736.5900000001</v>
      </c>
      <c r="D1533">
        <v>0</v>
      </c>
      <c r="E1533">
        <v>53.1</v>
      </c>
      <c r="F1533">
        <v>3.2610000000000001</v>
      </c>
      <c r="G1533">
        <v>223.37552590000001</v>
      </c>
      <c r="H1533">
        <v>6.8330000000000002</v>
      </c>
    </row>
    <row r="1534" spans="1:8" x14ac:dyDescent="0.3">
      <c r="A1534">
        <v>11</v>
      </c>
      <c r="B1534" t="s">
        <v>110</v>
      </c>
      <c r="C1534">
        <v>1207303.29</v>
      </c>
      <c r="D1534">
        <v>0</v>
      </c>
      <c r="E1534">
        <v>56.43</v>
      </c>
      <c r="F1534">
        <v>3.2679999999999998</v>
      </c>
      <c r="G1534">
        <v>223.47005519999999</v>
      </c>
      <c r="H1534">
        <v>6.8330000000000002</v>
      </c>
    </row>
    <row r="1535" spans="1:8" x14ac:dyDescent="0.3">
      <c r="A1535">
        <v>11</v>
      </c>
      <c r="B1535" t="s">
        <v>111</v>
      </c>
      <c r="C1535">
        <v>1162675.8500000001</v>
      </c>
      <c r="D1535">
        <v>0</v>
      </c>
      <c r="E1535">
        <v>58.36</v>
      </c>
      <c r="F1535">
        <v>3.29</v>
      </c>
      <c r="G1535">
        <v>223.5645845</v>
      </c>
      <c r="H1535">
        <v>6.8330000000000002</v>
      </c>
    </row>
    <row r="1536" spans="1:8" x14ac:dyDescent="0.3">
      <c r="A1536">
        <v>11</v>
      </c>
      <c r="B1536" t="s">
        <v>112</v>
      </c>
      <c r="C1536">
        <v>1376732.18</v>
      </c>
      <c r="D1536">
        <v>0</v>
      </c>
      <c r="E1536">
        <v>60.24</v>
      </c>
      <c r="F1536">
        <v>3.36</v>
      </c>
      <c r="G1536">
        <v>223.65911370000001</v>
      </c>
      <c r="H1536">
        <v>6.8330000000000002</v>
      </c>
    </row>
    <row r="1537" spans="1:8" x14ac:dyDescent="0.3">
      <c r="A1537">
        <v>11</v>
      </c>
      <c r="B1537" t="s">
        <v>113</v>
      </c>
      <c r="C1537">
        <v>1574287.76</v>
      </c>
      <c r="D1537">
        <v>1</v>
      </c>
      <c r="E1537">
        <v>52.23</v>
      </c>
      <c r="F1537">
        <v>3.4089999999999998</v>
      </c>
      <c r="G1537">
        <v>223.75364300000001</v>
      </c>
      <c r="H1537">
        <v>6.8330000000000002</v>
      </c>
    </row>
    <row r="1538" spans="1:8" x14ac:dyDescent="0.3">
      <c r="A1538">
        <v>11</v>
      </c>
      <c r="B1538" t="s">
        <v>114</v>
      </c>
      <c r="C1538">
        <v>1569607.94</v>
      </c>
      <c r="D1538">
        <v>0</v>
      </c>
      <c r="E1538">
        <v>52.77</v>
      </c>
      <c r="F1538">
        <v>3.51</v>
      </c>
      <c r="G1538">
        <v>223.9170153</v>
      </c>
      <c r="H1538">
        <v>6.8330000000000002</v>
      </c>
    </row>
    <row r="1539" spans="1:8" x14ac:dyDescent="0.3">
      <c r="A1539">
        <v>11</v>
      </c>
      <c r="B1539" t="s">
        <v>115</v>
      </c>
      <c r="C1539">
        <v>1379473.03</v>
      </c>
      <c r="D1539">
        <v>0</v>
      </c>
      <c r="E1539">
        <v>61.11</v>
      </c>
      <c r="F1539">
        <v>3.5550000000000002</v>
      </c>
      <c r="G1539">
        <v>224.13201989999999</v>
      </c>
      <c r="H1539">
        <v>6.8330000000000002</v>
      </c>
    </row>
    <row r="1540" spans="1:8" x14ac:dyDescent="0.3">
      <c r="A1540">
        <v>11</v>
      </c>
      <c r="B1540" t="s">
        <v>116</v>
      </c>
      <c r="C1540">
        <v>1438383.44</v>
      </c>
      <c r="D1540">
        <v>0</v>
      </c>
      <c r="E1540">
        <v>62.61</v>
      </c>
      <c r="F1540">
        <v>3.63</v>
      </c>
      <c r="G1540">
        <v>224.3470245</v>
      </c>
      <c r="H1540">
        <v>6.8330000000000002</v>
      </c>
    </row>
    <row r="1541" spans="1:8" x14ac:dyDescent="0.3">
      <c r="A1541">
        <v>11</v>
      </c>
      <c r="B1541" t="s">
        <v>117</v>
      </c>
      <c r="C1541">
        <v>1413382.76</v>
      </c>
      <c r="D1541">
        <v>0</v>
      </c>
      <c r="E1541">
        <v>61.44</v>
      </c>
      <c r="F1541">
        <v>3.669</v>
      </c>
      <c r="G1541">
        <v>224.56202909999999</v>
      </c>
      <c r="H1541">
        <v>6.8330000000000002</v>
      </c>
    </row>
    <row r="1542" spans="1:8" x14ac:dyDescent="0.3">
      <c r="A1542">
        <v>11</v>
      </c>
      <c r="B1542" t="s">
        <v>118</v>
      </c>
      <c r="C1542">
        <v>1441884.28</v>
      </c>
      <c r="D1542">
        <v>0</v>
      </c>
      <c r="E1542">
        <v>64.209999999999994</v>
      </c>
      <c r="F1542">
        <v>3.734</v>
      </c>
      <c r="G1542">
        <v>224.7166953</v>
      </c>
      <c r="H1542">
        <v>6.8330000000000002</v>
      </c>
    </row>
    <row r="1543" spans="1:8" x14ac:dyDescent="0.3">
      <c r="A1543">
        <v>11</v>
      </c>
      <c r="B1543" t="s">
        <v>119</v>
      </c>
      <c r="C1543">
        <v>1300593.6100000001</v>
      </c>
      <c r="D1543">
        <v>0</v>
      </c>
      <c r="E1543">
        <v>67.16</v>
      </c>
      <c r="F1543">
        <v>3.7869999999999999</v>
      </c>
      <c r="G1543">
        <v>224.7909104</v>
      </c>
      <c r="H1543">
        <v>6.8330000000000002</v>
      </c>
    </row>
    <row r="1544" spans="1:8" x14ac:dyDescent="0.3">
      <c r="A1544">
        <v>11</v>
      </c>
      <c r="B1544" t="s">
        <v>120</v>
      </c>
      <c r="C1544">
        <v>1300104.03</v>
      </c>
      <c r="D1544">
        <v>0</v>
      </c>
      <c r="E1544">
        <v>70.23</v>
      </c>
      <c r="F1544">
        <v>3.8450000000000002</v>
      </c>
      <c r="G1544">
        <v>224.86512540000001</v>
      </c>
      <c r="H1544">
        <v>6.8330000000000002</v>
      </c>
    </row>
    <row r="1545" spans="1:8" x14ac:dyDescent="0.3">
      <c r="A1545">
        <v>11</v>
      </c>
      <c r="B1545" t="s">
        <v>121</v>
      </c>
      <c r="C1545">
        <v>1596325.01</v>
      </c>
      <c r="D1545">
        <v>0</v>
      </c>
      <c r="E1545">
        <v>74.19</v>
      </c>
      <c r="F1545">
        <v>3.891</v>
      </c>
      <c r="G1545">
        <v>224.93934049999999</v>
      </c>
      <c r="H1545">
        <v>6.6639999999999997</v>
      </c>
    </row>
    <row r="1546" spans="1:8" x14ac:dyDescent="0.3">
      <c r="A1546">
        <v>11</v>
      </c>
      <c r="B1546" t="s">
        <v>122</v>
      </c>
      <c r="C1546">
        <v>1472752.01</v>
      </c>
      <c r="D1546">
        <v>0</v>
      </c>
      <c r="E1546">
        <v>72.739999999999995</v>
      </c>
      <c r="F1546">
        <v>3.891</v>
      </c>
      <c r="G1546">
        <v>225.01355559999999</v>
      </c>
      <c r="H1546">
        <v>6.6639999999999997</v>
      </c>
    </row>
    <row r="1547" spans="1:8" x14ac:dyDescent="0.3">
      <c r="A1547">
        <v>11</v>
      </c>
      <c r="B1547" t="s">
        <v>123</v>
      </c>
      <c r="C1547">
        <v>1315356.99</v>
      </c>
      <c r="D1547">
        <v>0</v>
      </c>
      <c r="E1547">
        <v>71.97</v>
      </c>
      <c r="F1547">
        <v>3.8769999999999998</v>
      </c>
      <c r="G1547">
        <v>225.06895410000001</v>
      </c>
      <c r="H1547">
        <v>6.6639999999999997</v>
      </c>
    </row>
    <row r="1548" spans="1:8" x14ac:dyDescent="0.3">
      <c r="A1548">
        <v>11</v>
      </c>
      <c r="B1548" t="s">
        <v>124</v>
      </c>
      <c r="C1548">
        <v>1236238.29</v>
      </c>
      <c r="D1548">
        <v>0</v>
      </c>
      <c r="E1548">
        <v>73.400000000000006</v>
      </c>
      <c r="F1548">
        <v>3.8140000000000001</v>
      </c>
      <c r="G1548">
        <v>225.12435260000001</v>
      </c>
      <c r="H1548">
        <v>6.6639999999999997</v>
      </c>
    </row>
    <row r="1549" spans="1:8" x14ac:dyDescent="0.3">
      <c r="A1549">
        <v>11</v>
      </c>
      <c r="B1549" t="s">
        <v>125</v>
      </c>
      <c r="C1549">
        <v>1370251.22</v>
      </c>
      <c r="D1549">
        <v>0</v>
      </c>
      <c r="E1549">
        <v>79.069999999999993</v>
      </c>
      <c r="F1549">
        <v>3.7490000000000001</v>
      </c>
      <c r="G1549">
        <v>225.1797511</v>
      </c>
      <c r="H1549">
        <v>6.6639999999999997</v>
      </c>
    </row>
    <row r="1550" spans="1:8" x14ac:dyDescent="0.3">
      <c r="A1550">
        <v>11</v>
      </c>
      <c r="B1550" t="s">
        <v>126</v>
      </c>
      <c r="C1550">
        <v>1300147.07</v>
      </c>
      <c r="D1550">
        <v>0</v>
      </c>
      <c r="E1550">
        <v>75.13</v>
      </c>
      <c r="F1550">
        <v>3.6880000000000002</v>
      </c>
      <c r="G1550">
        <v>225.2351496</v>
      </c>
      <c r="H1550">
        <v>6.6639999999999997</v>
      </c>
    </row>
    <row r="1551" spans="1:8" x14ac:dyDescent="0.3">
      <c r="A1551">
        <v>11</v>
      </c>
      <c r="B1551" t="s">
        <v>127</v>
      </c>
      <c r="C1551">
        <v>1352442.31</v>
      </c>
      <c r="D1551">
        <v>0</v>
      </c>
      <c r="E1551">
        <v>72.53</v>
      </c>
      <c r="F1551">
        <v>3.63</v>
      </c>
      <c r="G1551">
        <v>225.25120240000001</v>
      </c>
      <c r="H1551">
        <v>6.6639999999999997</v>
      </c>
    </row>
    <row r="1552" spans="1:8" x14ac:dyDescent="0.3">
      <c r="A1552">
        <v>11</v>
      </c>
      <c r="B1552" t="s">
        <v>128</v>
      </c>
      <c r="C1552">
        <v>1297335.8700000001</v>
      </c>
      <c r="D1552">
        <v>0</v>
      </c>
      <c r="E1552">
        <v>78.44</v>
      </c>
      <c r="F1552">
        <v>3.5609999999999999</v>
      </c>
      <c r="G1552">
        <v>225.25151679999999</v>
      </c>
      <c r="H1552">
        <v>6.6639999999999997</v>
      </c>
    </row>
    <row r="1553" spans="1:8" x14ac:dyDescent="0.3">
      <c r="A1553">
        <v>11</v>
      </c>
      <c r="B1553" t="s">
        <v>129</v>
      </c>
      <c r="C1553">
        <v>1361595.33</v>
      </c>
      <c r="D1553">
        <v>0</v>
      </c>
      <c r="E1553">
        <v>81.67</v>
      </c>
      <c r="F1553">
        <v>3.5009999999999999</v>
      </c>
      <c r="G1553">
        <v>225.25183129999999</v>
      </c>
      <c r="H1553">
        <v>6.6639999999999997</v>
      </c>
    </row>
    <row r="1554" spans="1:8" x14ac:dyDescent="0.3">
      <c r="A1554">
        <v>11</v>
      </c>
      <c r="B1554" t="s">
        <v>130</v>
      </c>
      <c r="C1554">
        <v>1414343.53</v>
      </c>
      <c r="D1554">
        <v>0</v>
      </c>
      <c r="E1554">
        <v>82.1</v>
      </c>
      <c r="F1554">
        <v>3.452</v>
      </c>
      <c r="G1554">
        <v>225.25214579999999</v>
      </c>
      <c r="H1554">
        <v>6.6639999999999997</v>
      </c>
    </row>
    <row r="1555" spans="1:8" x14ac:dyDescent="0.3">
      <c r="A1555">
        <v>11</v>
      </c>
      <c r="B1555" t="s">
        <v>131</v>
      </c>
      <c r="C1555">
        <v>1417875.42</v>
      </c>
      <c r="D1555">
        <v>0</v>
      </c>
      <c r="E1555">
        <v>84.97</v>
      </c>
      <c r="F1555">
        <v>3.3929999999999998</v>
      </c>
      <c r="G1555">
        <v>225.26447949999999</v>
      </c>
      <c r="H1555">
        <v>6.6639999999999997</v>
      </c>
    </row>
    <row r="1556" spans="1:8" x14ac:dyDescent="0.3">
      <c r="A1556">
        <v>11</v>
      </c>
      <c r="B1556" t="s">
        <v>132</v>
      </c>
      <c r="C1556">
        <v>1355680.3</v>
      </c>
      <c r="D1556">
        <v>0</v>
      </c>
      <c r="E1556">
        <v>83.26</v>
      </c>
      <c r="F1556">
        <v>3.3460000000000001</v>
      </c>
      <c r="G1556">
        <v>225.3068615</v>
      </c>
      <c r="H1556">
        <v>6.6639999999999997</v>
      </c>
    </row>
    <row r="1557" spans="1:8" x14ac:dyDescent="0.3">
      <c r="A1557">
        <v>11</v>
      </c>
      <c r="B1557" t="s">
        <v>133</v>
      </c>
      <c r="C1557">
        <v>1297028.6000000001</v>
      </c>
      <c r="D1557">
        <v>0</v>
      </c>
      <c r="E1557">
        <v>87.86</v>
      </c>
      <c r="F1557">
        <v>3.286</v>
      </c>
      <c r="G1557">
        <v>225.3492435</v>
      </c>
      <c r="H1557">
        <v>6.6639999999999997</v>
      </c>
    </row>
    <row r="1558" spans="1:8" x14ac:dyDescent="0.3">
      <c r="A1558">
        <v>11</v>
      </c>
      <c r="B1558" t="s">
        <v>134</v>
      </c>
      <c r="C1558">
        <v>1461129.94</v>
      </c>
      <c r="D1558">
        <v>0</v>
      </c>
      <c r="E1558">
        <v>83.44</v>
      </c>
      <c r="F1558">
        <v>3.2269999999999999</v>
      </c>
      <c r="G1558">
        <v>225.39162540000001</v>
      </c>
      <c r="H1558">
        <v>6.3339999999999996</v>
      </c>
    </row>
    <row r="1559" spans="1:8" x14ac:dyDescent="0.3">
      <c r="A1559">
        <v>11</v>
      </c>
      <c r="B1559" t="s">
        <v>135</v>
      </c>
      <c r="C1559">
        <v>1320239.51</v>
      </c>
      <c r="D1559">
        <v>0</v>
      </c>
      <c r="E1559">
        <v>82.46</v>
      </c>
      <c r="F1559">
        <v>3.2559999999999998</v>
      </c>
      <c r="G1559">
        <v>225.43400740000001</v>
      </c>
      <c r="H1559">
        <v>6.3339999999999996</v>
      </c>
    </row>
    <row r="1560" spans="1:8" x14ac:dyDescent="0.3">
      <c r="A1560">
        <v>11</v>
      </c>
      <c r="B1560" t="s">
        <v>136</v>
      </c>
      <c r="C1560">
        <v>1344483.81</v>
      </c>
      <c r="D1560">
        <v>0</v>
      </c>
      <c r="E1560">
        <v>82.41</v>
      </c>
      <c r="F1560">
        <v>3.3109999999999999</v>
      </c>
      <c r="G1560">
        <v>225.44388269999999</v>
      </c>
      <c r="H1560">
        <v>6.3339999999999996</v>
      </c>
    </row>
    <row r="1561" spans="1:8" x14ac:dyDescent="0.3">
      <c r="A1561">
        <v>11</v>
      </c>
      <c r="B1561" t="s">
        <v>137</v>
      </c>
      <c r="C1561">
        <v>1272395.02</v>
      </c>
      <c r="D1561">
        <v>0</v>
      </c>
      <c r="E1561">
        <v>85.43</v>
      </c>
      <c r="F1561">
        <v>3.407</v>
      </c>
      <c r="G1561">
        <v>225.4537579</v>
      </c>
      <c r="H1561">
        <v>6.3339999999999996</v>
      </c>
    </row>
    <row r="1562" spans="1:8" x14ac:dyDescent="0.3">
      <c r="A1562">
        <v>11</v>
      </c>
      <c r="B1562" t="s">
        <v>138</v>
      </c>
      <c r="C1562">
        <v>1399341.07</v>
      </c>
      <c r="D1562">
        <v>0</v>
      </c>
      <c r="E1562">
        <v>86.94</v>
      </c>
      <c r="F1562">
        <v>3.4169999999999998</v>
      </c>
      <c r="G1562">
        <v>225.4636332</v>
      </c>
      <c r="H1562">
        <v>6.3339999999999996</v>
      </c>
    </row>
    <row r="1563" spans="1:8" x14ac:dyDescent="0.3">
      <c r="A1563">
        <v>11</v>
      </c>
      <c r="B1563" t="s">
        <v>139</v>
      </c>
      <c r="C1563">
        <v>1388973.65</v>
      </c>
      <c r="D1563">
        <v>0</v>
      </c>
      <c r="E1563">
        <v>86.21</v>
      </c>
      <c r="F1563">
        <v>3.4940000000000002</v>
      </c>
      <c r="G1563">
        <v>225.47350850000001</v>
      </c>
      <c r="H1563">
        <v>6.3339999999999996</v>
      </c>
    </row>
    <row r="1564" spans="1:8" x14ac:dyDescent="0.3">
      <c r="A1564">
        <v>11</v>
      </c>
      <c r="B1564" t="s">
        <v>140</v>
      </c>
      <c r="C1564">
        <v>1421307.2</v>
      </c>
      <c r="D1564">
        <v>0</v>
      </c>
      <c r="E1564">
        <v>87.73</v>
      </c>
      <c r="F1564">
        <v>3.5710000000000002</v>
      </c>
      <c r="G1564">
        <v>225.55586640000001</v>
      </c>
      <c r="H1564">
        <v>6.3339999999999996</v>
      </c>
    </row>
    <row r="1565" spans="1:8" x14ac:dyDescent="0.3">
      <c r="A1565">
        <v>11</v>
      </c>
      <c r="B1565" t="s">
        <v>141</v>
      </c>
      <c r="C1565">
        <v>1409515.73</v>
      </c>
      <c r="D1565">
        <v>0</v>
      </c>
      <c r="E1565">
        <v>83.17</v>
      </c>
      <c r="F1565">
        <v>3.62</v>
      </c>
      <c r="G1565">
        <v>225.69258640000001</v>
      </c>
      <c r="H1565">
        <v>6.3339999999999996</v>
      </c>
    </row>
    <row r="1566" spans="1:8" x14ac:dyDescent="0.3">
      <c r="A1566">
        <v>11</v>
      </c>
      <c r="B1566" t="s">
        <v>142</v>
      </c>
      <c r="C1566">
        <v>1372872.35</v>
      </c>
      <c r="D1566">
        <v>0</v>
      </c>
      <c r="E1566">
        <v>86.49</v>
      </c>
      <c r="F1566">
        <v>3.6379999999999999</v>
      </c>
      <c r="G1566">
        <v>225.82930630000001</v>
      </c>
      <c r="H1566">
        <v>6.3339999999999996</v>
      </c>
    </row>
    <row r="1567" spans="1:8" x14ac:dyDescent="0.3">
      <c r="A1567">
        <v>11</v>
      </c>
      <c r="B1567" t="s">
        <v>143</v>
      </c>
      <c r="C1567">
        <v>1304584.3999999999</v>
      </c>
      <c r="D1567">
        <v>1</v>
      </c>
      <c r="E1567">
        <v>85.17</v>
      </c>
      <c r="F1567">
        <v>3.73</v>
      </c>
      <c r="G1567">
        <v>225.96602630000001</v>
      </c>
      <c r="H1567">
        <v>6.3339999999999996</v>
      </c>
    </row>
    <row r="1568" spans="1:8" x14ac:dyDescent="0.3">
      <c r="A1568">
        <v>11</v>
      </c>
      <c r="B1568" t="s">
        <v>144</v>
      </c>
      <c r="C1568">
        <v>1267675.05</v>
      </c>
      <c r="D1568">
        <v>0</v>
      </c>
      <c r="E1568">
        <v>79.61</v>
      </c>
      <c r="F1568">
        <v>3.7170000000000001</v>
      </c>
      <c r="G1568">
        <v>226.1122067</v>
      </c>
      <c r="H1568">
        <v>6.3339999999999996</v>
      </c>
    </row>
    <row r="1569" spans="1:8" x14ac:dyDescent="0.3">
      <c r="A1569">
        <v>11</v>
      </c>
      <c r="B1569" t="s">
        <v>145</v>
      </c>
      <c r="C1569">
        <v>1326132.98</v>
      </c>
      <c r="D1569">
        <v>0</v>
      </c>
      <c r="E1569">
        <v>73.64</v>
      </c>
      <c r="F1569">
        <v>3.7210000000000001</v>
      </c>
      <c r="G1569">
        <v>226.31514960000001</v>
      </c>
      <c r="H1569">
        <v>6.3339999999999996</v>
      </c>
    </row>
    <row r="1570" spans="1:8" x14ac:dyDescent="0.3">
      <c r="A1570">
        <v>11</v>
      </c>
      <c r="B1570" t="s">
        <v>146</v>
      </c>
      <c r="C1570">
        <v>1227430.73</v>
      </c>
      <c r="D1570">
        <v>0</v>
      </c>
      <c r="E1570">
        <v>77.67</v>
      </c>
      <c r="F1570">
        <v>3.6659999999999999</v>
      </c>
      <c r="G1570">
        <v>226.51809259999999</v>
      </c>
      <c r="H1570">
        <v>6.3339999999999996</v>
      </c>
    </row>
    <row r="1571" spans="1:8" x14ac:dyDescent="0.3">
      <c r="A1571">
        <v>11</v>
      </c>
      <c r="B1571" t="s">
        <v>147</v>
      </c>
      <c r="C1571">
        <v>1422794.26</v>
      </c>
      <c r="D1571">
        <v>0</v>
      </c>
      <c r="E1571">
        <v>73.37</v>
      </c>
      <c r="F1571">
        <v>3.617</v>
      </c>
      <c r="G1571">
        <v>226.72103559999999</v>
      </c>
      <c r="H1571">
        <v>6.0339999999999998</v>
      </c>
    </row>
    <row r="1572" spans="1:8" x14ac:dyDescent="0.3">
      <c r="A1572">
        <v>11</v>
      </c>
      <c r="B1572" t="s">
        <v>148</v>
      </c>
      <c r="C1572">
        <v>1311965.0900000001</v>
      </c>
      <c r="D1572">
        <v>0</v>
      </c>
      <c r="E1572">
        <v>69.94</v>
      </c>
      <c r="F1572">
        <v>3.601</v>
      </c>
      <c r="G1572">
        <v>226.9239785</v>
      </c>
      <c r="H1572">
        <v>6.0339999999999998</v>
      </c>
    </row>
    <row r="1573" spans="1:8" x14ac:dyDescent="0.3">
      <c r="A1573">
        <v>11</v>
      </c>
      <c r="B1573" t="s">
        <v>149</v>
      </c>
      <c r="C1573">
        <v>1232073.18</v>
      </c>
      <c r="D1573">
        <v>0</v>
      </c>
      <c r="E1573">
        <v>73.77</v>
      </c>
      <c r="F1573">
        <v>3.5939999999999999</v>
      </c>
      <c r="G1573">
        <v>226.96884420000001</v>
      </c>
      <c r="H1573">
        <v>6.0339999999999998</v>
      </c>
    </row>
    <row r="1574" spans="1:8" x14ac:dyDescent="0.3">
      <c r="A1574">
        <v>11</v>
      </c>
      <c r="B1574" t="s">
        <v>150</v>
      </c>
      <c r="C1574">
        <v>1200729.45</v>
      </c>
      <c r="D1574">
        <v>0</v>
      </c>
      <c r="E1574">
        <v>74.260000000000005</v>
      </c>
      <c r="F1574">
        <v>3.5059999999999998</v>
      </c>
      <c r="G1574">
        <v>226.9873637</v>
      </c>
      <c r="H1574">
        <v>6.0339999999999998</v>
      </c>
    </row>
    <row r="1575" spans="1:8" x14ac:dyDescent="0.3">
      <c r="A1575">
        <v>12</v>
      </c>
      <c r="B1575" t="s">
        <v>8</v>
      </c>
      <c r="C1575">
        <v>1100046.3700000001</v>
      </c>
      <c r="D1575">
        <v>0</v>
      </c>
      <c r="E1575">
        <v>49.47</v>
      </c>
      <c r="F1575">
        <v>2.9620000000000002</v>
      </c>
      <c r="G1575">
        <v>126.4420645</v>
      </c>
      <c r="H1575">
        <v>13.975</v>
      </c>
    </row>
    <row r="1576" spans="1:8" x14ac:dyDescent="0.3">
      <c r="A1576">
        <v>12</v>
      </c>
      <c r="B1576" t="s">
        <v>9</v>
      </c>
      <c r="C1576">
        <v>1117863.33</v>
      </c>
      <c r="D1576">
        <v>1</v>
      </c>
      <c r="E1576">
        <v>47.87</v>
      </c>
      <c r="F1576">
        <v>2.9460000000000002</v>
      </c>
      <c r="G1576">
        <v>126.49625810000001</v>
      </c>
      <c r="H1576">
        <v>13.975</v>
      </c>
    </row>
    <row r="1577" spans="1:8" x14ac:dyDescent="0.3">
      <c r="A1577">
        <v>12</v>
      </c>
      <c r="B1577" t="s">
        <v>10</v>
      </c>
      <c r="C1577">
        <v>1095421.6499999999</v>
      </c>
      <c r="D1577">
        <v>0</v>
      </c>
      <c r="E1577">
        <v>54.83</v>
      </c>
      <c r="F1577">
        <v>2.915</v>
      </c>
      <c r="G1577">
        <v>126.5262857</v>
      </c>
      <c r="H1577">
        <v>13.975</v>
      </c>
    </row>
    <row r="1578" spans="1:8" x14ac:dyDescent="0.3">
      <c r="A1578">
        <v>12</v>
      </c>
      <c r="B1578" t="s">
        <v>11</v>
      </c>
      <c r="C1578">
        <v>1048617.17</v>
      </c>
      <c r="D1578">
        <v>0</v>
      </c>
      <c r="E1578">
        <v>50.23</v>
      </c>
      <c r="F1578">
        <v>2.8250000000000002</v>
      </c>
      <c r="G1578">
        <v>126.5522857</v>
      </c>
      <c r="H1578">
        <v>13.975</v>
      </c>
    </row>
    <row r="1579" spans="1:8" x14ac:dyDescent="0.3">
      <c r="A1579">
        <v>12</v>
      </c>
      <c r="B1579" t="s">
        <v>12</v>
      </c>
      <c r="C1579">
        <v>1077018.27</v>
      </c>
      <c r="D1579">
        <v>0</v>
      </c>
      <c r="E1579">
        <v>53.77</v>
      </c>
      <c r="F1579">
        <v>2.9870000000000001</v>
      </c>
      <c r="G1579">
        <v>126.5782857</v>
      </c>
      <c r="H1579">
        <v>13.975</v>
      </c>
    </row>
    <row r="1580" spans="1:8" x14ac:dyDescent="0.3">
      <c r="A1580">
        <v>12</v>
      </c>
      <c r="B1580" t="s">
        <v>13</v>
      </c>
      <c r="C1580">
        <v>985594.23</v>
      </c>
      <c r="D1580">
        <v>0</v>
      </c>
      <c r="E1580">
        <v>50.11</v>
      </c>
      <c r="F1580">
        <v>2.9249999999999998</v>
      </c>
      <c r="G1580">
        <v>126.60428570000001</v>
      </c>
      <c r="H1580">
        <v>13.975</v>
      </c>
    </row>
    <row r="1581" spans="1:8" x14ac:dyDescent="0.3">
      <c r="A1581">
        <v>12</v>
      </c>
      <c r="B1581" t="s">
        <v>14</v>
      </c>
      <c r="C1581">
        <v>972088.34</v>
      </c>
      <c r="D1581">
        <v>0</v>
      </c>
      <c r="E1581">
        <v>59.57</v>
      </c>
      <c r="F1581">
        <v>3.0539999999999998</v>
      </c>
      <c r="G1581">
        <v>126.6066452</v>
      </c>
      <c r="H1581">
        <v>13.975</v>
      </c>
    </row>
    <row r="1582" spans="1:8" x14ac:dyDescent="0.3">
      <c r="A1582">
        <v>12</v>
      </c>
      <c r="B1582" t="s">
        <v>15</v>
      </c>
      <c r="C1582">
        <v>981615.81</v>
      </c>
      <c r="D1582">
        <v>0</v>
      </c>
      <c r="E1582">
        <v>60.06</v>
      </c>
      <c r="F1582">
        <v>3.0830000000000002</v>
      </c>
      <c r="G1582">
        <v>126.6050645</v>
      </c>
      <c r="H1582">
        <v>13.975</v>
      </c>
    </row>
    <row r="1583" spans="1:8" x14ac:dyDescent="0.3">
      <c r="A1583">
        <v>12</v>
      </c>
      <c r="B1583" t="s">
        <v>16</v>
      </c>
      <c r="C1583">
        <v>1011822.3</v>
      </c>
      <c r="D1583">
        <v>0</v>
      </c>
      <c r="E1583">
        <v>59.84</v>
      </c>
      <c r="F1583">
        <v>3.0859999999999999</v>
      </c>
      <c r="G1583">
        <v>126.6034839</v>
      </c>
      <c r="H1583">
        <v>14.099</v>
      </c>
    </row>
    <row r="1584" spans="1:8" x14ac:dyDescent="0.3">
      <c r="A1584">
        <v>12</v>
      </c>
      <c r="B1584" t="s">
        <v>17</v>
      </c>
      <c r="C1584">
        <v>1041238.87</v>
      </c>
      <c r="D1584">
        <v>0</v>
      </c>
      <c r="E1584">
        <v>59.25</v>
      </c>
      <c r="F1584">
        <v>3.09</v>
      </c>
      <c r="G1584">
        <v>126.6019032</v>
      </c>
      <c r="H1584">
        <v>14.099</v>
      </c>
    </row>
    <row r="1585" spans="1:8" x14ac:dyDescent="0.3">
      <c r="A1585">
        <v>12</v>
      </c>
      <c r="B1585" t="s">
        <v>18</v>
      </c>
      <c r="C1585">
        <v>957997.52</v>
      </c>
      <c r="D1585">
        <v>0</v>
      </c>
      <c r="E1585">
        <v>64.95</v>
      </c>
      <c r="F1585">
        <v>3.109</v>
      </c>
      <c r="G1585">
        <v>126.5621</v>
      </c>
      <c r="H1585">
        <v>14.099</v>
      </c>
    </row>
    <row r="1586" spans="1:8" x14ac:dyDescent="0.3">
      <c r="A1586">
        <v>12</v>
      </c>
      <c r="B1586" t="s">
        <v>19</v>
      </c>
      <c r="C1586">
        <v>993833.44</v>
      </c>
      <c r="D1586">
        <v>0</v>
      </c>
      <c r="E1586">
        <v>64.55</v>
      </c>
      <c r="F1586">
        <v>3.05</v>
      </c>
      <c r="G1586">
        <v>126.4713333</v>
      </c>
      <c r="H1586">
        <v>14.099</v>
      </c>
    </row>
    <row r="1587" spans="1:8" x14ac:dyDescent="0.3">
      <c r="A1587">
        <v>12</v>
      </c>
      <c r="B1587" t="s">
        <v>20</v>
      </c>
      <c r="C1587">
        <v>954220.22</v>
      </c>
      <c r="D1587">
        <v>0</v>
      </c>
      <c r="E1587">
        <v>67.38</v>
      </c>
      <c r="F1587">
        <v>3.105</v>
      </c>
      <c r="G1587">
        <v>126.3805667</v>
      </c>
      <c r="H1587">
        <v>14.099</v>
      </c>
    </row>
    <row r="1588" spans="1:8" x14ac:dyDescent="0.3">
      <c r="A1588">
        <v>12</v>
      </c>
      <c r="B1588" t="s">
        <v>21</v>
      </c>
      <c r="C1588">
        <v>1043240.27</v>
      </c>
      <c r="D1588">
        <v>0</v>
      </c>
      <c r="E1588">
        <v>70.150000000000006</v>
      </c>
      <c r="F1588">
        <v>3.1269999999999998</v>
      </c>
      <c r="G1588">
        <v>126.2898</v>
      </c>
      <c r="H1588">
        <v>14.099</v>
      </c>
    </row>
    <row r="1589" spans="1:8" x14ac:dyDescent="0.3">
      <c r="A1589">
        <v>12</v>
      </c>
      <c r="B1589" t="s">
        <v>22</v>
      </c>
      <c r="C1589">
        <v>966054.97</v>
      </c>
      <c r="D1589">
        <v>0</v>
      </c>
      <c r="E1589">
        <v>68.44</v>
      </c>
      <c r="F1589">
        <v>3.145</v>
      </c>
      <c r="G1589">
        <v>126.2085484</v>
      </c>
      <c r="H1589">
        <v>14.099</v>
      </c>
    </row>
    <row r="1590" spans="1:8" x14ac:dyDescent="0.3">
      <c r="A1590">
        <v>12</v>
      </c>
      <c r="B1590" t="s">
        <v>23</v>
      </c>
      <c r="C1590">
        <v>958374.56</v>
      </c>
      <c r="D1590">
        <v>0</v>
      </c>
      <c r="E1590">
        <v>76.2</v>
      </c>
      <c r="F1590">
        <v>3.12</v>
      </c>
      <c r="G1590">
        <v>126.1843871</v>
      </c>
      <c r="H1590">
        <v>14.099</v>
      </c>
    </row>
    <row r="1591" spans="1:8" x14ac:dyDescent="0.3">
      <c r="A1591">
        <v>12</v>
      </c>
      <c r="B1591" t="s">
        <v>24</v>
      </c>
      <c r="C1591">
        <v>955451.16</v>
      </c>
      <c r="D1591">
        <v>0</v>
      </c>
      <c r="E1591">
        <v>67.84</v>
      </c>
      <c r="F1591">
        <v>3.0579999999999998</v>
      </c>
      <c r="G1591">
        <v>126.16022580000001</v>
      </c>
      <c r="H1591">
        <v>14.099</v>
      </c>
    </row>
    <row r="1592" spans="1:8" x14ac:dyDescent="0.3">
      <c r="A1592">
        <v>12</v>
      </c>
      <c r="B1592" t="s">
        <v>25</v>
      </c>
      <c r="C1592">
        <v>1049357.3600000001</v>
      </c>
      <c r="D1592">
        <v>0</v>
      </c>
      <c r="E1592">
        <v>81.39</v>
      </c>
      <c r="F1592">
        <v>2.9409999999999998</v>
      </c>
      <c r="G1592">
        <v>126.1360645</v>
      </c>
      <c r="H1592">
        <v>14.099</v>
      </c>
    </row>
    <row r="1593" spans="1:8" x14ac:dyDescent="0.3">
      <c r="A1593">
        <v>12</v>
      </c>
      <c r="B1593" t="s">
        <v>26</v>
      </c>
      <c r="C1593">
        <v>1016039.71</v>
      </c>
      <c r="D1593">
        <v>0</v>
      </c>
      <c r="E1593">
        <v>90.84</v>
      </c>
      <c r="F1593">
        <v>2.9489999999999998</v>
      </c>
      <c r="G1593">
        <v>126.1119032</v>
      </c>
      <c r="H1593">
        <v>14.099</v>
      </c>
    </row>
    <row r="1594" spans="1:8" x14ac:dyDescent="0.3">
      <c r="A1594">
        <v>12</v>
      </c>
      <c r="B1594" t="s">
        <v>27</v>
      </c>
      <c r="C1594">
        <v>956211.19999999995</v>
      </c>
      <c r="D1594">
        <v>0</v>
      </c>
      <c r="E1594">
        <v>81.06</v>
      </c>
      <c r="F1594">
        <v>3.0430000000000001</v>
      </c>
      <c r="G1594">
        <v>126.114</v>
      </c>
      <c r="H1594">
        <v>14.099</v>
      </c>
    </row>
    <row r="1595" spans="1:8" x14ac:dyDescent="0.3">
      <c r="A1595">
        <v>12</v>
      </c>
      <c r="B1595" t="s">
        <v>28</v>
      </c>
      <c r="C1595">
        <v>958007.69</v>
      </c>
      <c r="D1595">
        <v>0</v>
      </c>
      <c r="E1595">
        <v>87.27</v>
      </c>
      <c r="F1595">
        <v>3.0840000000000001</v>
      </c>
      <c r="G1595">
        <v>126.1266</v>
      </c>
      <c r="H1595">
        <v>14.099</v>
      </c>
    </row>
    <row r="1596" spans="1:8" x14ac:dyDescent="0.3">
      <c r="A1596">
        <v>12</v>
      </c>
      <c r="B1596" t="s">
        <v>29</v>
      </c>
      <c r="C1596">
        <v>951957.31</v>
      </c>
      <c r="D1596">
        <v>0</v>
      </c>
      <c r="E1596">
        <v>91.98</v>
      </c>
      <c r="F1596">
        <v>3.105</v>
      </c>
      <c r="G1596">
        <v>126.1392</v>
      </c>
      <c r="H1596">
        <v>14.18</v>
      </c>
    </row>
    <row r="1597" spans="1:8" x14ac:dyDescent="0.3">
      <c r="A1597">
        <v>12</v>
      </c>
      <c r="B1597" t="s">
        <v>30</v>
      </c>
      <c r="C1597">
        <v>943506.28</v>
      </c>
      <c r="D1597">
        <v>0</v>
      </c>
      <c r="E1597">
        <v>90.37</v>
      </c>
      <c r="F1597">
        <v>3.1</v>
      </c>
      <c r="G1597">
        <v>126.15179999999999</v>
      </c>
      <c r="H1597">
        <v>14.18</v>
      </c>
    </row>
    <row r="1598" spans="1:8" x14ac:dyDescent="0.3">
      <c r="A1598">
        <v>12</v>
      </c>
      <c r="B1598" t="s">
        <v>31</v>
      </c>
      <c r="C1598">
        <v>916402.76</v>
      </c>
      <c r="D1598">
        <v>0</v>
      </c>
      <c r="E1598">
        <v>97.18</v>
      </c>
      <c r="F1598">
        <v>3.0939999999999999</v>
      </c>
      <c r="G1598">
        <v>126.1498065</v>
      </c>
      <c r="H1598">
        <v>14.18</v>
      </c>
    </row>
    <row r="1599" spans="1:8" x14ac:dyDescent="0.3">
      <c r="A1599">
        <v>12</v>
      </c>
      <c r="B1599" t="s">
        <v>32</v>
      </c>
      <c r="C1599">
        <v>912403.67</v>
      </c>
      <c r="D1599">
        <v>0</v>
      </c>
      <c r="E1599">
        <v>99.22</v>
      </c>
      <c r="F1599">
        <v>3.1120000000000001</v>
      </c>
      <c r="G1599">
        <v>126.1283548</v>
      </c>
      <c r="H1599">
        <v>14.18</v>
      </c>
    </row>
    <row r="1600" spans="1:8" x14ac:dyDescent="0.3">
      <c r="A1600">
        <v>12</v>
      </c>
      <c r="B1600" t="s">
        <v>33</v>
      </c>
      <c r="C1600">
        <v>913548.25</v>
      </c>
      <c r="D1600">
        <v>0</v>
      </c>
      <c r="E1600">
        <v>96.31</v>
      </c>
      <c r="F1600">
        <v>3.0169999999999999</v>
      </c>
      <c r="G1600">
        <v>126.1069032</v>
      </c>
      <c r="H1600">
        <v>14.18</v>
      </c>
    </row>
    <row r="1601" spans="1:8" x14ac:dyDescent="0.3">
      <c r="A1601">
        <v>12</v>
      </c>
      <c r="B1601" t="s">
        <v>34</v>
      </c>
      <c r="C1601">
        <v>967576.95</v>
      </c>
      <c r="D1601">
        <v>0</v>
      </c>
      <c r="E1601">
        <v>92.95</v>
      </c>
      <c r="F1601">
        <v>3.1230000000000002</v>
      </c>
      <c r="G1601">
        <v>126.0854516</v>
      </c>
      <c r="H1601">
        <v>14.18</v>
      </c>
    </row>
    <row r="1602" spans="1:8" x14ac:dyDescent="0.3">
      <c r="A1602">
        <v>12</v>
      </c>
      <c r="B1602" t="s">
        <v>35</v>
      </c>
      <c r="C1602">
        <v>928264.4</v>
      </c>
      <c r="D1602">
        <v>0</v>
      </c>
      <c r="E1602">
        <v>87.01</v>
      </c>
      <c r="F1602">
        <v>3.1589999999999998</v>
      </c>
      <c r="G1602">
        <v>126.06399999999999</v>
      </c>
      <c r="H1602">
        <v>14.18</v>
      </c>
    </row>
    <row r="1603" spans="1:8" x14ac:dyDescent="0.3">
      <c r="A1603">
        <v>12</v>
      </c>
      <c r="B1603" t="s">
        <v>36</v>
      </c>
      <c r="C1603">
        <v>948447.34</v>
      </c>
      <c r="D1603">
        <v>0</v>
      </c>
      <c r="E1603">
        <v>92.81</v>
      </c>
      <c r="F1603">
        <v>3.0409999999999999</v>
      </c>
      <c r="G1603">
        <v>126.0766452</v>
      </c>
      <c r="H1603">
        <v>14.18</v>
      </c>
    </row>
    <row r="1604" spans="1:8" x14ac:dyDescent="0.3">
      <c r="A1604">
        <v>12</v>
      </c>
      <c r="B1604" t="s">
        <v>37</v>
      </c>
      <c r="C1604">
        <v>1004516.46</v>
      </c>
      <c r="D1604">
        <v>0</v>
      </c>
      <c r="E1604">
        <v>93.19</v>
      </c>
      <c r="F1604">
        <v>3.129</v>
      </c>
      <c r="G1604">
        <v>126.0892903</v>
      </c>
      <c r="H1604">
        <v>14.18</v>
      </c>
    </row>
    <row r="1605" spans="1:8" x14ac:dyDescent="0.3">
      <c r="A1605">
        <v>12</v>
      </c>
      <c r="B1605" t="s">
        <v>38</v>
      </c>
      <c r="C1605">
        <v>1075758.55</v>
      </c>
      <c r="D1605">
        <v>0</v>
      </c>
      <c r="E1605">
        <v>83.12</v>
      </c>
      <c r="F1605">
        <v>3.0870000000000002</v>
      </c>
      <c r="G1605">
        <v>126.1019355</v>
      </c>
      <c r="H1605">
        <v>14.18</v>
      </c>
    </row>
    <row r="1606" spans="1:8" x14ac:dyDescent="0.3">
      <c r="A1606">
        <v>12</v>
      </c>
      <c r="B1606" t="s">
        <v>39</v>
      </c>
      <c r="C1606">
        <v>903119.03</v>
      </c>
      <c r="D1606">
        <v>1</v>
      </c>
      <c r="E1606">
        <v>83.63</v>
      </c>
      <c r="F1606">
        <v>3.044</v>
      </c>
      <c r="G1606">
        <v>126.1145806</v>
      </c>
      <c r="H1606">
        <v>14.18</v>
      </c>
    </row>
    <row r="1607" spans="1:8" x14ac:dyDescent="0.3">
      <c r="A1607">
        <v>12</v>
      </c>
      <c r="B1607" t="s">
        <v>40</v>
      </c>
      <c r="C1607">
        <v>852882.61</v>
      </c>
      <c r="D1607">
        <v>0</v>
      </c>
      <c r="E1607">
        <v>82.45</v>
      </c>
      <c r="F1607">
        <v>3.028</v>
      </c>
      <c r="G1607">
        <v>126.1454667</v>
      </c>
      <c r="H1607">
        <v>14.18</v>
      </c>
    </row>
    <row r="1608" spans="1:8" x14ac:dyDescent="0.3">
      <c r="A1608">
        <v>12</v>
      </c>
      <c r="B1608" t="s">
        <v>41</v>
      </c>
      <c r="C1608">
        <v>851919.34</v>
      </c>
      <c r="D1608">
        <v>0</v>
      </c>
      <c r="E1608">
        <v>81.77</v>
      </c>
      <c r="F1608">
        <v>2.9390000000000001</v>
      </c>
      <c r="G1608">
        <v>126.1900333</v>
      </c>
      <c r="H1608">
        <v>14.18</v>
      </c>
    </row>
    <row r="1609" spans="1:8" x14ac:dyDescent="0.3">
      <c r="A1609">
        <v>12</v>
      </c>
      <c r="B1609" t="s">
        <v>42</v>
      </c>
      <c r="C1609">
        <v>850936.26</v>
      </c>
      <c r="D1609">
        <v>0</v>
      </c>
      <c r="E1609">
        <v>85.2</v>
      </c>
      <c r="F1609">
        <v>3.0009999999999999</v>
      </c>
      <c r="G1609">
        <v>126.2346</v>
      </c>
      <c r="H1609">
        <v>14.313000000000001</v>
      </c>
    </row>
    <row r="1610" spans="1:8" x14ac:dyDescent="0.3">
      <c r="A1610">
        <v>12</v>
      </c>
      <c r="B1610" t="s">
        <v>43</v>
      </c>
      <c r="C1610">
        <v>918335.68</v>
      </c>
      <c r="D1610">
        <v>0</v>
      </c>
      <c r="E1610">
        <v>71.819999999999993</v>
      </c>
      <c r="F1610">
        <v>3.0129999999999999</v>
      </c>
      <c r="G1610">
        <v>126.2791667</v>
      </c>
      <c r="H1610">
        <v>14.313000000000001</v>
      </c>
    </row>
    <row r="1611" spans="1:8" x14ac:dyDescent="0.3">
      <c r="A1611">
        <v>12</v>
      </c>
      <c r="B1611" t="s">
        <v>44</v>
      </c>
      <c r="C1611">
        <v>862419.84</v>
      </c>
      <c r="D1611">
        <v>0</v>
      </c>
      <c r="E1611">
        <v>75</v>
      </c>
      <c r="F1611">
        <v>2.976</v>
      </c>
      <c r="G1611">
        <v>126.32667739999999</v>
      </c>
      <c r="H1611">
        <v>14.313000000000001</v>
      </c>
    </row>
    <row r="1612" spans="1:8" x14ac:dyDescent="0.3">
      <c r="A1612">
        <v>12</v>
      </c>
      <c r="B1612" t="s">
        <v>45</v>
      </c>
      <c r="C1612">
        <v>857883.46</v>
      </c>
      <c r="D1612">
        <v>0</v>
      </c>
      <c r="E1612">
        <v>68.849999999999994</v>
      </c>
      <c r="F1612">
        <v>3.0139999999999998</v>
      </c>
      <c r="G1612">
        <v>126.3815484</v>
      </c>
      <c r="H1612">
        <v>14.313000000000001</v>
      </c>
    </row>
    <row r="1613" spans="1:8" x14ac:dyDescent="0.3">
      <c r="A1613">
        <v>12</v>
      </c>
      <c r="B1613" t="s">
        <v>46</v>
      </c>
      <c r="C1613">
        <v>955294.7</v>
      </c>
      <c r="D1613">
        <v>0</v>
      </c>
      <c r="E1613">
        <v>61.09</v>
      </c>
      <c r="F1613">
        <v>3.016</v>
      </c>
      <c r="G1613">
        <v>126.43641940000001</v>
      </c>
      <c r="H1613">
        <v>14.313000000000001</v>
      </c>
    </row>
    <row r="1614" spans="1:8" x14ac:dyDescent="0.3">
      <c r="A1614">
        <v>12</v>
      </c>
      <c r="B1614" t="s">
        <v>47</v>
      </c>
      <c r="C1614">
        <v>929690.71</v>
      </c>
      <c r="D1614">
        <v>0</v>
      </c>
      <c r="E1614">
        <v>65.489999999999995</v>
      </c>
      <c r="F1614">
        <v>3.129</v>
      </c>
      <c r="G1614">
        <v>126.4912903</v>
      </c>
      <c r="H1614">
        <v>14.313000000000001</v>
      </c>
    </row>
    <row r="1615" spans="1:8" x14ac:dyDescent="0.3">
      <c r="A1615">
        <v>12</v>
      </c>
      <c r="B1615" t="s">
        <v>48</v>
      </c>
      <c r="C1615">
        <v>942475.24</v>
      </c>
      <c r="D1615">
        <v>0</v>
      </c>
      <c r="E1615">
        <v>57.79</v>
      </c>
      <c r="F1615">
        <v>3.13</v>
      </c>
      <c r="G1615">
        <v>126.54616129999999</v>
      </c>
      <c r="H1615">
        <v>14.313000000000001</v>
      </c>
    </row>
    <row r="1616" spans="1:8" x14ac:dyDescent="0.3">
      <c r="A1616">
        <v>12</v>
      </c>
      <c r="B1616" t="s">
        <v>49</v>
      </c>
      <c r="C1616">
        <v>894493.7</v>
      </c>
      <c r="D1616">
        <v>0</v>
      </c>
      <c r="E1616">
        <v>58.18</v>
      </c>
      <c r="F1616">
        <v>3.161</v>
      </c>
      <c r="G1616">
        <v>126.60720000000001</v>
      </c>
      <c r="H1616">
        <v>14.313000000000001</v>
      </c>
    </row>
    <row r="1617" spans="1:8" x14ac:dyDescent="0.3">
      <c r="A1617">
        <v>12</v>
      </c>
      <c r="B1617" t="s">
        <v>50</v>
      </c>
      <c r="C1617">
        <v>1601377.41</v>
      </c>
      <c r="D1617">
        <v>1</v>
      </c>
      <c r="E1617">
        <v>47.66</v>
      </c>
      <c r="F1617">
        <v>3.1619999999999999</v>
      </c>
      <c r="G1617">
        <v>126.66926669999999</v>
      </c>
      <c r="H1617">
        <v>14.313000000000001</v>
      </c>
    </row>
    <row r="1618" spans="1:8" x14ac:dyDescent="0.3">
      <c r="A1618">
        <v>12</v>
      </c>
      <c r="B1618" t="s">
        <v>51</v>
      </c>
      <c r="C1618">
        <v>1069533.17</v>
      </c>
      <c r="D1618">
        <v>0</v>
      </c>
      <c r="E1618">
        <v>43.33</v>
      </c>
      <c r="F1618">
        <v>3.0409999999999999</v>
      </c>
      <c r="G1618">
        <v>126.7313333</v>
      </c>
      <c r="H1618">
        <v>14.313000000000001</v>
      </c>
    </row>
    <row r="1619" spans="1:8" x14ac:dyDescent="0.3">
      <c r="A1619">
        <v>12</v>
      </c>
      <c r="B1619" t="s">
        <v>52</v>
      </c>
      <c r="C1619">
        <v>1121934.1499999999</v>
      </c>
      <c r="D1619">
        <v>0</v>
      </c>
      <c r="E1619">
        <v>50.01</v>
      </c>
      <c r="F1619">
        <v>3.2029999999999998</v>
      </c>
      <c r="G1619">
        <v>126.79340000000001</v>
      </c>
      <c r="H1619">
        <v>14.313000000000001</v>
      </c>
    </row>
    <row r="1620" spans="1:8" x14ac:dyDescent="0.3">
      <c r="A1620">
        <v>12</v>
      </c>
      <c r="B1620" t="s">
        <v>53</v>
      </c>
      <c r="C1620">
        <v>1295605.3500000001</v>
      </c>
      <c r="D1620">
        <v>0</v>
      </c>
      <c r="E1620">
        <v>52.77</v>
      </c>
      <c r="F1620">
        <v>3.2360000000000002</v>
      </c>
      <c r="G1620">
        <v>126.8794839</v>
      </c>
      <c r="H1620">
        <v>14.313000000000001</v>
      </c>
    </row>
    <row r="1621" spans="1:8" x14ac:dyDescent="0.3">
      <c r="A1621">
        <v>12</v>
      </c>
      <c r="B1621" t="s">
        <v>54</v>
      </c>
      <c r="C1621">
        <v>1768249.89</v>
      </c>
      <c r="D1621">
        <v>0</v>
      </c>
      <c r="E1621">
        <v>52.02</v>
      </c>
      <c r="F1621">
        <v>3.2360000000000002</v>
      </c>
      <c r="G1621">
        <v>126.9835806</v>
      </c>
      <c r="H1621">
        <v>14.313000000000001</v>
      </c>
    </row>
    <row r="1622" spans="1:8" x14ac:dyDescent="0.3">
      <c r="A1622">
        <v>12</v>
      </c>
      <c r="B1622" t="s">
        <v>55</v>
      </c>
      <c r="C1622">
        <v>891736.91</v>
      </c>
      <c r="D1622">
        <v>1</v>
      </c>
      <c r="E1622">
        <v>45.64</v>
      </c>
      <c r="F1622">
        <v>3.1480000000000001</v>
      </c>
      <c r="G1622">
        <v>127.0876774</v>
      </c>
      <c r="H1622">
        <v>14.313000000000001</v>
      </c>
    </row>
    <row r="1623" spans="1:8" x14ac:dyDescent="0.3">
      <c r="A1623">
        <v>12</v>
      </c>
      <c r="B1623" t="s">
        <v>56</v>
      </c>
      <c r="C1623">
        <v>910110.24</v>
      </c>
      <c r="D1623">
        <v>0</v>
      </c>
      <c r="E1623">
        <v>37.64</v>
      </c>
      <c r="F1623">
        <v>3.2869999999999999</v>
      </c>
      <c r="G1623">
        <v>127.1917742</v>
      </c>
      <c r="H1623">
        <v>14.021000000000001</v>
      </c>
    </row>
    <row r="1624" spans="1:8" x14ac:dyDescent="0.3">
      <c r="A1624">
        <v>12</v>
      </c>
      <c r="B1624" t="s">
        <v>57</v>
      </c>
      <c r="C1624">
        <v>812011.8</v>
      </c>
      <c r="D1624">
        <v>0</v>
      </c>
      <c r="E1624">
        <v>43.15</v>
      </c>
      <c r="F1624">
        <v>3.3119999999999998</v>
      </c>
      <c r="G1624">
        <v>127.30093549999999</v>
      </c>
      <c r="H1624">
        <v>14.021000000000001</v>
      </c>
    </row>
    <row r="1625" spans="1:8" x14ac:dyDescent="0.3">
      <c r="A1625">
        <v>12</v>
      </c>
      <c r="B1625" t="s">
        <v>58</v>
      </c>
      <c r="C1625">
        <v>802105.5</v>
      </c>
      <c r="D1625">
        <v>0</v>
      </c>
      <c r="E1625">
        <v>53.53</v>
      </c>
      <c r="F1625">
        <v>3.2229999999999999</v>
      </c>
      <c r="G1625">
        <v>127.4404839</v>
      </c>
      <c r="H1625">
        <v>14.021000000000001</v>
      </c>
    </row>
    <row r="1626" spans="1:8" x14ac:dyDescent="0.3">
      <c r="A1626">
        <v>12</v>
      </c>
      <c r="B1626" t="s">
        <v>59</v>
      </c>
      <c r="C1626">
        <v>873119.06</v>
      </c>
      <c r="D1626">
        <v>0</v>
      </c>
      <c r="E1626">
        <v>50.74</v>
      </c>
      <c r="F1626">
        <v>3.3420000000000001</v>
      </c>
      <c r="G1626">
        <v>127.5800323</v>
      </c>
      <c r="H1626">
        <v>14.021000000000001</v>
      </c>
    </row>
    <row r="1627" spans="1:8" x14ac:dyDescent="0.3">
      <c r="A1627">
        <v>12</v>
      </c>
      <c r="B1627" t="s">
        <v>60</v>
      </c>
      <c r="C1627">
        <v>1046068.17</v>
      </c>
      <c r="D1627">
        <v>0</v>
      </c>
      <c r="E1627">
        <v>45.14</v>
      </c>
      <c r="F1627">
        <v>3.3479999999999999</v>
      </c>
      <c r="G1627">
        <v>127.7195806</v>
      </c>
      <c r="H1627">
        <v>14.021000000000001</v>
      </c>
    </row>
    <row r="1628" spans="1:8" x14ac:dyDescent="0.3">
      <c r="A1628">
        <v>12</v>
      </c>
      <c r="B1628" t="s">
        <v>61</v>
      </c>
      <c r="C1628">
        <v>1086421.57</v>
      </c>
      <c r="D1628">
        <v>1</v>
      </c>
      <c r="E1628">
        <v>51.3</v>
      </c>
      <c r="F1628">
        <v>3.3809999999999998</v>
      </c>
      <c r="G1628">
        <v>127.859129</v>
      </c>
      <c r="H1628">
        <v>14.021000000000001</v>
      </c>
    </row>
    <row r="1629" spans="1:8" x14ac:dyDescent="0.3">
      <c r="A1629">
        <v>12</v>
      </c>
      <c r="B1629" t="s">
        <v>62</v>
      </c>
      <c r="C1629">
        <v>1128485.1000000001</v>
      </c>
      <c r="D1629">
        <v>0</v>
      </c>
      <c r="E1629">
        <v>53.35</v>
      </c>
      <c r="F1629">
        <v>3.43</v>
      </c>
      <c r="G1629">
        <v>127.99525</v>
      </c>
      <c r="H1629">
        <v>14.021000000000001</v>
      </c>
    </row>
    <row r="1630" spans="1:8" x14ac:dyDescent="0.3">
      <c r="A1630">
        <v>12</v>
      </c>
      <c r="B1630" t="s">
        <v>63</v>
      </c>
      <c r="C1630">
        <v>1046203.72</v>
      </c>
      <c r="D1630">
        <v>0</v>
      </c>
      <c r="E1630">
        <v>48.45</v>
      </c>
      <c r="F1630">
        <v>3.53</v>
      </c>
      <c r="G1630">
        <v>128.13</v>
      </c>
      <c r="H1630">
        <v>14.021000000000001</v>
      </c>
    </row>
    <row r="1631" spans="1:8" x14ac:dyDescent="0.3">
      <c r="A1631">
        <v>12</v>
      </c>
      <c r="B1631" t="s">
        <v>64</v>
      </c>
      <c r="C1631">
        <v>1085248.21</v>
      </c>
      <c r="D1631">
        <v>0</v>
      </c>
      <c r="E1631">
        <v>51.72</v>
      </c>
      <c r="F1631">
        <v>3.6739999999999999</v>
      </c>
      <c r="G1631">
        <v>128.26474999999999</v>
      </c>
      <c r="H1631">
        <v>14.021000000000001</v>
      </c>
    </row>
    <row r="1632" spans="1:8" x14ac:dyDescent="0.3">
      <c r="A1632">
        <v>12</v>
      </c>
      <c r="B1632" t="s">
        <v>65</v>
      </c>
      <c r="C1632">
        <v>997672.62</v>
      </c>
      <c r="D1632">
        <v>0</v>
      </c>
      <c r="E1632">
        <v>57.75</v>
      </c>
      <c r="F1632">
        <v>3.8180000000000001</v>
      </c>
      <c r="G1632">
        <v>128.39949999999999</v>
      </c>
      <c r="H1632">
        <v>14.021000000000001</v>
      </c>
    </row>
    <row r="1633" spans="1:8" x14ac:dyDescent="0.3">
      <c r="A1633">
        <v>12</v>
      </c>
      <c r="B1633" t="s">
        <v>66</v>
      </c>
      <c r="C1633">
        <v>1009502.01</v>
      </c>
      <c r="D1633">
        <v>0</v>
      </c>
      <c r="E1633">
        <v>64.209999999999994</v>
      </c>
      <c r="F1633">
        <v>3.6920000000000002</v>
      </c>
      <c r="G1633">
        <v>128.5121935</v>
      </c>
      <c r="H1633">
        <v>14.021000000000001</v>
      </c>
    </row>
    <row r="1634" spans="1:8" x14ac:dyDescent="0.3">
      <c r="A1634">
        <v>12</v>
      </c>
      <c r="B1634" t="s">
        <v>67</v>
      </c>
      <c r="C1634">
        <v>954107.32</v>
      </c>
      <c r="D1634">
        <v>0</v>
      </c>
      <c r="E1634">
        <v>54.4</v>
      </c>
      <c r="F1634">
        <v>3.9089999999999998</v>
      </c>
      <c r="G1634">
        <v>128.61606449999999</v>
      </c>
      <c r="H1634">
        <v>14.021000000000001</v>
      </c>
    </row>
    <row r="1635" spans="1:8" x14ac:dyDescent="0.3">
      <c r="A1635">
        <v>12</v>
      </c>
      <c r="B1635" t="s">
        <v>68</v>
      </c>
      <c r="C1635">
        <v>1005463.49</v>
      </c>
      <c r="D1635">
        <v>0</v>
      </c>
      <c r="E1635">
        <v>63.63</v>
      </c>
      <c r="F1635">
        <v>3.7719999999999998</v>
      </c>
      <c r="G1635">
        <v>128.71993549999999</v>
      </c>
      <c r="H1635">
        <v>13.736000000000001</v>
      </c>
    </row>
    <row r="1636" spans="1:8" x14ac:dyDescent="0.3">
      <c r="A1636">
        <v>12</v>
      </c>
      <c r="B1636" t="s">
        <v>69</v>
      </c>
      <c r="C1636">
        <v>998362.05</v>
      </c>
      <c r="D1636">
        <v>0</v>
      </c>
      <c r="E1636">
        <v>64.47</v>
      </c>
      <c r="F1636">
        <v>4.0030000000000001</v>
      </c>
      <c r="G1636">
        <v>128.82380649999999</v>
      </c>
      <c r="H1636">
        <v>13.736000000000001</v>
      </c>
    </row>
    <row r="1637" spans="1:8" x14ac:dyDescent="0.3">
      <c r="A1637">
        <v>12</v>
      </c>
      <c r="B1637" t="s">
        <v>70</v>
      </c>
      <c r="C1637">
        <v>990951.77</v>
      </c>
      <c r="D1637">
        <v>0</v>
      </c>
      <c r="E1637">
        <v>57.63</v>
      </c>
      <c r="F1637">
        <v>3.8679999999999999</v>
      </c>
      <c r="G1637">
        <v>128.9107333</v>
      </c>
      <c r="H1637">
        <v>13.736000000000001</v>
      </c>
    </row>
    <row r="1638" spans="1:8" x14ac:dyDescent="0.3">
      <c r="A1638">
        <v>12</v>
      </c>
      <c r="B1638" t="s">
        <v>71</v>
      </c>
      <c r="C1638">
        <v>1016019.47</v>
      </c>
      <c r="D1638">
        <v>0</v>
      </c>
      <c r="E1638">
        <v>72.12</v>
      </c>
      <c r="F1638">
        <v>4.1340000000000003</v>
      </c>
      <c r="G1638">
        <v>128.95529999999999</v>
      </c>
      <c r="H1638">
        <v>13.736000000000001</v>
      </c>
    </row>
    <row r="1639" spans="1:8" x14ac:dyDescent="0.3">
      <c r="A1639">
        <v>12</v>
      </c>
      <c r="B1639" t="s">
        <v>72</v>
      </c>
      <c r="C1639">
        <v>994966.1</v>
      </c>
      <c r="D1639">
        <v>0</v>
      </c>
      <c r="E1639">
        <v>68.27</v>
      </c>
      <c r="F1639">
        <v>4.1509999999999998</v>
      </c>
      <c r="G1639">
        <v>128.99986670000001</v>
      </c>
      <c r="H1639">
        <v>13.736000000000001</v>
      </c>
    </row>
    <row r="1640" spans="1:8" x14ac:dyDescent="0.3">
      <c r="A1640">
        <v>12</v>
      </c>
      <c r="B1640" t="s">
        <v>73</v>
      </c>
      <c r="C1640">
        <v>1021154.48</v>
      </c>
      <c r="D1640">
        <v>0</v>
      </c>
      <c r="E1640">
        <v>68.400000000000006</v>
      </c>
      <c r="F1640">
        <v>4.1929999999999996</v>
      </c>
      <c r="G1640">
        <v>129.04443330000001</v>
      </c>
      <c r="H1640">
        <v>13.736000000000001</v>
      </c>
    </row>
    <row r="1641" spans="1:8" x14ac:dyDescent="0.3">
      <c r="A1641">
        <v>12</v>
      </c>
      <c r="B1641" t="s">
        <v>74</v>
      </c>
      <c r="C1641">
        <v>977033.5</v>
      </c>
      <c r="D1641">
        <v>0</v>
      </c>
      <c r="E1641">
        <v>70.930000000000007</v>
      </c>
      <c r="F1641">
        <v>4.202</v>
      </c>
      <c r="G1641">
        <v>129.089</v>
      </c>
      <c r="H1641">
        <v>13.736000000000001</v>
      </c>
    </row>
    <row r="1642" spans="1:8" x14ac:dyDescent="0.3">
      <c r="A1642">
        <v>12</v>
      </c>
      <c r="B1642" t="s">
        <v>75</v>
      </c>
      <c r="C1642">
        <v>924134.99</v>
      </c>
      <c r="D1642">
        <v>0</v>
      </c>
      <c r="E1642">
        <v>66.59</v>
      </c>
      <c r="F1642">
        <v>4.1689999999999996</v>
      </c>
      <c r="G1642">
        <v>129.07567739999999</v>
      </c>
      <c r="H1642">
        <v>13.736000000000001</v>
      </c>
    </row>
    <row r="1643" spans="1:8" x14ac:dyDescent="0.3">
      <c r="A1643">
        <v>12</v>
      </c>
      <c r="B1643" t="s">
        <v>76</v>
      </c>
      <c r="C1643">
        <v>964332.51</v>
      </c>
      <c r="D1643">
        <v>0</v>
      </c>
      <c r="E1643">
        <v>76.67</v>
      </c>
      <c r="F1643">
        <v>4.0869999999999997</v>
      </c>
      <c r="G1643">
        <v>129.06235480000001</v>
      </c>
      <c r="H1643">
        <v>13.736000000000001</v>
      </c>
    </row>
    <row r="1644" spans="1:8" x14ac:dyDescent="0.3">
      <c r="A1644">
        <v>12</v>
      </c>
      <c r="B1644" t="s">
        <v>77</v>
      </c>
      <c r="C1644">
        <v>970328.68</v>
      </c>
      <c r="D1644">
        <v>0</v>
      </c>
      <c r="E1644">
        <v>71.81</v>
      </c>
      <c r="F1644">
        <v>4.0309999999999997</v>
      </c>
      <c r="G1644">
        <v>129.04903229999999</v>
      </c>
      <c r="H1644">
        <v>13.736000000000001</v>
      </c>
    </row>
    <row r="1645" spans="1:8" x14ac:dyDescent="0.3">
      <c r="A1645">
        <v>12</v>
      </c>
      <c r="B1645" t="s">
        <v>78</v>
      </c>
      <c r="C1645">
        <v>996937.95</v>
      </c>
      <c r="D1645">
        <v>0</v>
      </c>
      <c r="E1645">
        <v>78.72</v>
      </c>
      <c r="F1645">
        <v>3.9809999999999999</v>
      </c>
      <c r="G1645">
        <v>129.03570970000001</v>
      </c>
      <c r="H1645">
        <v>13.736000000000001</v>
      </c>
    </row>
    <row r="1646" spans="1:8" x14ac:dyDescent="0.3">
      <c r="A1646">
        <v>12</v>
      </c>
      <c r="B1646" t="s">
        <v>79</v>
      </c>
      <c r="C1646">
        <v>986504.93</v>
      </c>
      <c r="D1646">
        <v>0</v>
      </c>
      <c r="E1646">
        <v>86.84</v>
      </c>
      <c r="F1646">
        <v>3.9350000000000001</v>
      </c>
      <c r="G1646">
        <v>129.04320000000001</v>
      </c>
      <c r="H1646">
        <v>13.736000000000001</v>
      </c>
    </row>
    <row r="1647" spans="1:8" x14ac:dyDescent="0.3">
      <c r="A1647">
        <v>12</v>
      </c>
      <c r="B1647" t="s">
        <v>80</v>
      </c>
      <c r="C1647">
        <v>997282.75</v>
      </c>
      <c r="D1647">
        <v>0</v>
      </c>
      <c r="E1647">
        <v>88.95</v>
      </c>
      <c r="F1647">
        <v>3.8980000000000001</v>
      </c>
      <c r="G1647">
        <v>129.06630000000001</v>
      </c>
      <c r="H1647">
        <v>13.736000000000001</v>
      </c>
    </row>
    <row r="1648" spans="1:8" x14ac:dyDescent="0.3">
      <c r="A1648">
        <v>12</v>
      </c>
      <c r="B1648" t="s">
        <v>81</v>
      </c>
      <c r="C1648">
        <v>961993.34</v>
      </c>
      <c r="D1648">
        <v>0</v>
      </c>
      <c r="E1648">
        <v>89.85</v>
      </c>
      <c r="F1648">
        <v>3.8420000000000001</v>
      </c>
      <c r="G1648">
        <v>129.08940000000001</v>
      </c>
      <c r="H1648">
        <v>13.503</v>
      </c>
    </row>
    <row r="1649" spans="1:8" x14ac:dyDescent="0.3">
      <c r="A1649">
        <v>12</v>
      </c>
      <c r="B1649" t="s">
        <v>82</v>
      </c>
      <c r="C1649">
        <v>943717.38</v>
      </c>
      <c r="D1649">
        <v>0</v>
      </c>
      <c r="E1649">
        <v>89.9</v>
      </c>
      <c r="F1649">
        <v>3.7050000000000001</v>
      </c>
      <c r="G1649">
        <v>129.11250000000001</v>
      </c>
      <c r="H1649">
        <v>13.503</v>
      </c>
    </row>
    <row r="1650" spans="1:8" x14ac:dyDescent="0.3">
      <c r="A1650">
        <v>12</v>
      </c>
      <c r="B1650" t="s">
        <v>83</v>
      </c>
      <c r="C1650">
        <v>936001.98</v>
      </c>
      <c r="D1650">
        <v>0</v>
      </c>
      <c r="E1650">
        <v>88.1</v>
      </c>
      <c r="F1650">
        <v>3.6920000000000002</v>
      </c>
      <c r="G1650">
        <v>129.13383870000001</v>
      </c>
      <c r="H1650">
        <v>13.503</v>
      </c>
    </row>
    <row r="1651" spans="1:8" x14ac:dyDescent="0.3">
      <c r="A1651">
        <v>12</v>
      </c>
      <c r="B1651" t="s">
        <v>84</v>
      </c>
      <c r="C1651">
        <v>922231.92</v>
      </c>
      <c r="D1651">
        <v>0</v>
      </c>
      <c r="E1651">
        <v>91.17</v>
      </c>
      <c r="F1651">
        <v>3.794</v>
      </c>
      <c r="G1651">
        <v>129.1507742</v>
      </c>
      <c r="H1651">
        <v>13.503</v>
      </c>
    </row>
    <row r="1652" spans="1:8" x14ac:dyDescent="0.3">
      <c r="A1652">
        <v>12</v>
      </c>
      <c r="B1652" t="s">
        <v>85</v>
      </c>
      <c r="C1652">
        <v>890547.07</v>
      </c>
      <c r="D1652">
        <v>0</v>
      </c>
      <c r="E1652">
        <v>93.29</v>
      </c>
      <c r="F1652">
        <v>3.8050000000000002</v>
      </c>
      <c r="G1652">
        <v>129.16770969999999</v>
      </c>
      <c r="H1652">
        <v>13.503</v>
      </c>
    </row>
    <row r="1653" spans="1:8" x14ac:dyDescent="0.3">
      <c r="A1653">
        <v>12</v>
      </c>
      <c r="B1653" t="s">
        <v>86</v>
      </c>
      <c r="C1653">
        <v>988712.52</v>
      </c>
      <c r="D1653">
        <v>0</v>
      </c>
      <c r="E1653">
        <v>90.61</v>
      </c>
      <c r="F1653">
        <v>3.8029999999999999</v>
      </c>
      <c r="G1653">
        <v>129.18464520000001</v>
      </c>
      <c r="H1653">
        <v>13.503</v>
      </c>
    </row>
    <row r="1654" spans="1:8" x14ac:dyDescent="0.3">
      <c r="A1654">
        <v>12</v>
      </c>
      <c r="B1654" t="s">
        <v>87</v>
      </c>
      <c r="C1654">
        <v>955913.68</v>
      </c>
      <c r="D1654">
        <v>0</v>
      </c>
      <c r="E1654">
        <v>91.04</v>
      </c>
      <c r="F1654">
        <v>3.7010000000000001</v>
      </c>
      <c r="G1654">
        <v>129.2015806</v>
      </c>
      <c r="H1654">
        <v>13.503</v>
      </c>
    </row>
    <row r="1655" spans="1:8" x14ac:dyDescent="0.3">
      <c r="A1655">
        <v>12</v>
      </c>
      <c r="B1655" t="s">
        <v>88</v>
      </c>
      <c r="C1655">
        <v>966817.24</v>
      </c>
      <c r="D1655">
        <v>0</v>
      </c>
      <c r="E1655">
        <v>91.74</v>
      </c>
      <c r="F1655">
        <v>3.7429999999999999</v>
      </c>
      <c r="G1655">
        <v>129.24058059999999</v>
      </c>
      <c r="H1655">
        <v>13.503</v>
      </c>
    </row>
    <row r="1656" spans="1:8" x14ac:dyDescent="0.3">
      <c r="A1656">
        <v>12</v>
      </c>
      <c r="B1656" t="s">
        <v>89</v>
      </c>
      <c r="C1656">
        <v>1017593.47</v>
      </c>
      <c r="D1656">
        <v>0</v>
      </c>
      <c r="E1656">
        <v>94.61</v>
      </c>
      <c r="F1656">
        <v>3.74</v>
      </c>
      <c r="G1656">
        <v>129.28325810000001</v>
      </c>
      <c r="H1656">
        <v>13.503</v>
      </c>
    </row>
    <row r="1657" spans="1:8" x14ac:dyDescent="0.3">
      <c r="A1657">
        <v>12</v>
      </c>
      <c r="B1657" t="s">
        <v>90</v>
      </c>
      <c r="C1657">
        <v>1052051.45</v>
      </c>
      <c r="D1657">
        <v>0</v>
      </c>
      <c r="E1657">
        <v>93.66</v>
      </c>
      <c r="F1657">
        <v>3.798</v>
      </c>
      <c r="G1657">
        <v>129.32593550000001</v>
      </c>
      <c r="H1657">
        <v>13.503</v>
      </c>
    </row>
    <row r="1658" spans="1:8" x14ac:dyDescent="0.3">
      <c r="A1658">
        <v>12</v>
      </c>
      <c r="B1658" t="s">
        <v>91</v>
      </c>
      <c r="C1658">
        <v>922850.57</v>
      </c>
      <c r="D1658">
        <v>1</v>
      </c>
      <c r="E1658">
        <v>88</v>
      </c>
      <c r="F1658">
        <v>3.9129999999999998</v>
      </c>
      <c r="G1658">
        <v>129.36861289999999</v>
      </c>
      <c r="H1658">
        <v>13.503</v>
      </c>
    </row>
    <row r="1659" spans="1:8" x14ac:dyDescent="0.3">
      <c r="A1659">
        <v>12</v>
      </c>
      <c r="B1659" t="s">
        <v>92</v>
      </c>
      <c r="C1659">
        <v>889290.23</v>
      </c>
      <c r="D1659">
        <v>0</v>
      </c>
      <c r="E1659">
        <v>76.36</v>
      </c>
      <c r="F1659">
        <v>3.9180000000000001</v>
      </c>
      <c r="G1659">
        <v>129.4306</v>
      </c>
      <c r="H1659">
        <v>13.503</v>
      </c>
    </row>
    <row r="1660" spans="1:8" x14ac:dyDescent="0.3">
      <c r="A1660">
        <v>12</v>
      </c>
      <c r="B1660" t="s">
        <v>93</v>
      </c>
      <c r="C1660">
        <v>871692.74</v>
      </c>
      <c r="D1660">
        <v>0</v>
      </c>
      <c r="E1660">
        <v>82.95</v>
      </c>
      <c r="F1660">
        <v>3.7890000000000001</v>
      </c>
      <c r="G1660">
        <v>129.51833329999999</v>
      </c>
      <c r="H1660">
        <v>13.503</v>
      </c>
    </row>
    <row r="1661" spans="1:8" x14ac:dyDescent="0.3">
      <c r="A1661">
        <v>12</v>
      </c>
      <c r="B1661" t="s">
        <v>94</v>
      </c>
      <c r="C1661">
        <v>866401.45</v>
      </c>
      <c r="D1661">
        <v>0</v>
      </c>
      <c r="E1661">
        <v>83.26</v>
      </c>
      <c r="F1661">
        <v>3.8769999999999998</v>
      </c>
      <c r="G1661">
        <v>129.60606670000001</v>
      </c>
      <c r="H1661">
        <v>13.503</v>
      </c>
    </row>
    <row r="1662" spans="1:8" x14ac:dyDescent="0.3">
      <c r="A1662">
        <v>12</v>
      </c>
      <c r="B1662" t="s">
        <v>95</v>
      </c>
      <c r="C1662">
        <v>951244.66</v>
      </c>
      <c r="D1662">
        <v>0</v>
      </c>
      <c r="E1662">
        <v>70.44</v>
      </c>
      <c r="F1662">
        <v>3.827</v>
      </c>
      <c r="G1662">
        <v>129.69380000000001</v>
      </c>
      <c r="H1662">
        <v>12.89</v>
      </c>
    </row>
    <row r="1663" spans="1:8" x14ac:dyDescent="0.3">
      <c r="A1663">
        <v>12</v>
      </c>
      <c r="B1663" t="s">
        <v>96</v>
      </c>
      <c r="C1663">
        <v>927600.01</v>
      </c>
      <c r="D1663">
        <v>0</v>
      </c>
      <c r="E1663">
        <v>67.31</v>
      </c>
      <c r="F1663">
        <v>3.8050000000000002</v>
      </c>
      <c r="G1663">
        <v>129.77064519999999</v>
      </c>
      <c r="H1663">
        <v>12.89</v>
      </c>
    </row>
    <row r="1664" spans="1:8" x14ac:dyDescent="0.3">
      <c r="A1664">
        <v>12</v>
      </c>
      <c r="B1664" t="s">
        <v>97</v>
      </c>
      <c r="C1664">
        <v>938604.58</v>
      </c>
      <c r="D1664">
        <v>0</v>
      </c>
      <c r="E1664">
        <v>73.05</v>
      </c>
      <c r="F1664">
        <v>3.8420000000000001</v>
      </c>
      <c r="G1664">
        <v>129.78216130000001</v>
      </c>
      <c r="H1664">
        <v>12.89</v>
      </c>
    </row>
    <row r="1665" spans="1:8" x14ac:dyDescent="0.3">
      <c r="A1665">
        <v>12</v>
      </c>
      <c r="B1665" t="s">
        <v>98</v>
      </c>
      <c r="C1665">
        <v>990926.38</v>
      </c>
      <c r="D1665">
        <v>0</v>
      </c>
      <c r="E1665">
        <v>67.41</v>
      </c>
      <c r="F1665">
        <v>3.7269999999999999</v>
      </c>
      <c r="G1665">
        <v>129.79367740000001</v>
      </c>
      <c r="H1665">
        <v>12.89</v>
      </c>
    </row>
    <row r="1666" spans="1:8" x14ac:dyDescent="0.3">
      <c r="A1666">
        <v>12</v>
      </c>
      <c r="B1666" t="s">
        <v>99</v>
      </c>
      <c r="C1666">
        <v>1051944.79</v>
      </c>
      <c r="D1666">
        <v>0</v>
      </c>
      <c r="E1666">
        <v>59.77</v>
      </c>
      <c r="F1666">
        <v>3.8279999999999998</v>
      </c>
      <c r="G1666">
        <v>129.8051935</v>
      </c>
      <c r="H1666">
        <v>12.89</v>
      </c>
    </row>
    <row r="1667" spans="1:8" x14ac:dyDescent="0.3">
      <c r="A1667">
        <v>12</v>
      </c>
      <c r="B1667" t="s">
        <v>100</v>
      </c>
      <c r="C1667">
        <v>1095091.53</v>
      </c>
      <c r="D1667">
        <v>0</v>
      </c>
      <c r="E1667">
        <v>48.76</v>
      </c>
      <c r="F1667">
        <v>3.8239999999999998</v>
      </c>
      <c r="G1667">
        <v>129.81670969999999</v>
      </c>
      <c r="H1667">
        <v>12.89</v>
      </c>
    </row>
    <row r="1668" spans="1:8" x14ac:dyDescent="0.3">
      <c r="A1668">
        <v>12</v>
      </c>
      <c r="B1668" t="s">
        <v>101</v>
      </c>
      <c r="C1668">
        <v>970641.34</v>
      </c>
      <c r="D1668">
        <v>0</v>
      </c>
      <c r="E1668">
        <v>54.2</v>
      </c>
      <c r="F1668">
        <v>3.8130000000000002</v>
      </c>
      <c r="G1668">
        <v>129.8268333</v>
      </c>
      <c r="H1668">
        <v>12.89</v>
      </c>
    </row>
    <row r="1669" spans="1:8" x14ac:dyDescent="0.3">
      <c r="A1669">
        <v>12</v>
      </c>
      <c r="B1669" t="s">
        <v>102</v>
      </c>
      <c r="C1669">
        <v>1591920.42</v>
      </c>
      <c r="D1669">
        <v>1</v>
      </c>
      <c r="E1669">
        <v>53.25</v>
      </c>
      <c r="F1669">
        <v>3.6219999999999999</v>
      </c>
      <c r="G1669">
        <v>129.8364</v>
      </c>
      <c r="H1669">
        <v>12.89</v>
      </c>
    </row>
    <row r="1670" spans="1:8" x14ac:dyDescent="0.3">
      <c r="A1670">
        <v>12</v>
      </c>
      <c r="B1670" t="s">
        <v>103</v>
      </c>
      <c r="C1670">
        <v>1071383.1000000001</v>
      </c>
      <c r="D1670">
        <v>0</v>
      </c>
      <c r="E1670">
        <v>52.5</v>
      </c>
      <c r="F1670">
        <v>3.7010000000000001</v>
      </c>
      <c r="G1670">
        <v>129.84596669999999</v>
      </c>
      <c r="H1670">
        <v>12.89</v>
      </c>
    </row>
    <row r="1671" spans="1:8" x14ac:dyDescent="0.3">
      <c r="A1671">
        <v>12</v>
      </c>
      <c r="B1671" t="s">
        <v>104</v>
      </c>
      <c r="C1671">
        <v>1189646.45</v>
      </c>
      <c r="D1671">
        <v>0</v>
      </c>
      <c r="E1671">
        <v>42.17</v>
      </c>
      <c r="F1671">
        <v>3.6440000000000001</v>
      </c>
      <c r="G1671">
        <v>129.85553329999999</v>
      </c>
      <c r="H1671">
        <v>12.89</v>
      </c>
    </row>
    <row r="1672" spans="1:8" x14ac:dyDescent="0.3">
      <c r="A1672">
        <v>12</v>
      </c>
      <c r="B1672" t="s">
        <v>105</v>
      </c>
      <c r="C1672">
        <v>1293404.18</v>
      </c>
      <c r="D1672">
        <v>0</v>
      </c>
      <c r="E1672">
        <v>43.29</v>
      </c>
      <c r="F1672">
        <v>3.6</v>
      </c>
      <c r="G1672">
        <v>129.8980645</v>
      </c>
      <c r="H1672">
        <v>12.89</v>
      </c>
    </row>
    <row r="1673" spans="1:8" x14ac:dyDescent="0.3">
      <c r="A1673">
        <v>12</v>
      </c>
      <c r="B1673" t="s">
        <v>106</v>
      </c>
      <c r="C1673">
        <v>1617612.03</v>
      </c>
      <c r="D1673">
        <v>0</v>
      </c>
      <c r="E1673">
        <v>45.4</v>
      </c>
      <c r="F1673">
        <v>3.5409999999999999</v>
      </c>
      <c r="G1673">
        <v>129.98454839999999</v>
      </c>
      <c r="H1673">
        <v>12.89</v>
      </c>
    </row>
    <row r="1674" spans="1:8" x14ac:dyDescent="0.3">
      <c r="A1674">
        <v>12</v>
      </c>
      <c r="B1674" t="s">
        <v>107</v>
      </c>
      <c r="C1674">
        <v>1111638.07</v>
      </c>
      <c r="D1674">
        <v>1</v>
      </c>
      <c r="E1674">
        <v>44.64</v>
      </c>
      <c r="F1674">
        <v>3.4279999999999999</v>
      </c>
      <c r="G1674">
        <v>130.07103230000001</v>
      </c>
      <c r="H1674">
        <v>12.89</v>
      </c>
    </row>
    <row r="1675" spans="1:8" x14ac:dyDescent="0.3">
      <c r="A1675">
        <v>12</v>
      </c>
      <c r="B1675" t="s">
        <v>108</v>
      </c>
      <c r="C1675">
        <v>945823.65</v>
      </c>
      <c r="D1675">
        <v>0</v>
      </c>
      <c r="E1675">
        <v>50.43</v>
      </c>
      <c r="F1675">
        <v>3.5990000000000002</v>
      </c>
      <c r="G1675">
        <v>130.15751610000001</v>
      </c>
      <c r="H1675">
        <v>12.186999999999999</v>
      </c>
    </row>
    <row r="1676" spans="1:8" x14ac:dyDescent="0.3">
      <c r="A1676">
        <v>12</v>
      </c>
      <c r="B1676" t="s">
        <v>109</v>
      </c>
      <c r="C1676">
        <v>865467.86</v>
      </c>
      <c r="D1676">
        <v>0</v>
      </c>
      <c r="E1676">
        <v>48.07</v>
      </c>
      <c r="F1676">
        <v>3.657</v>
      </c>
      <c r="G1676">
        <v>130.244</v>
      </c>
      <c r="H1676">
        <v>12.186999999999999</v>
      </c>
    </row>
    <row r="1677" spans="1:8" x14ac:dyDescent="0.3">
      <c r="A1677">
        <v>12</v>
      </c>
      <c r="B1677" t="s">
        <v>110</v>
      </c>
      <c r="C1677">
        <v>855922.64</v>
      </c>
      <c r="D1677">
        <v>0</v>
      </c>
      <c r="E1677">
        <v>46.2</v>
      </c>
      <c r="F1677">
        <v>3.66</v>
      </c>
      <c r="G1677">
        <v>130.27922580000001</v>
      </c>
      <c r="H1677">
        <v>12.186999999999999</v>
      </c>
    </row>
    <row r="1678" spans="1:8" x14ac:dyDescent="0.3">
      <c r="A1678">
        <v>12</v>
      </c>
      <c r="B1678" t="s">
        <v>111</v>
      </c>
      <c r="C1678">
        <v>888203.69</v>
      </c>
      <c r="D1678">
        <v>0</v>
      </c>
      <c r="E1678">
        <v>50.43</v>
      </c>
      <c r="F1678">
        <v>3.6749999999999998</v>
      </c>
      <c r="G1678">
        <v>130.31445160000001</v>
      </c>
      <c r="H1678">
        <v>12.186999999999999</v>
      </c>
    </row>
    <row r="1679" spans="1:8" x14ac:dyDescent="0.3">
      <c r="A1679">
        <v>12</v>
      </c>
      <c r="B1679" t="s">
        <v>112</v>
      </c>
      <c r="C1679">
        <v>1058767.95</v>
      </c>
      <c r="D1679">
        <v>0</v>
      </c>
      <c r="E1679">
        <v>50.58</v>
      </c>
      <c r="F1679">
        <v>3.702</v>
      </c>
      <c r="G1679">
        <v>130.34967739999999</v>
      </c>
      <c r="H1679">
        <v>12.186999999999999</v>
      </c>
    </row>
    <row r="1680" spans="1:8" x14ac:dyDescent="0.3">
      <c r="A1680">
        <v>12</v>
      </c>
      <c r="B1680" t="s">
        <v>113</v>
      </c>
      <c r="C1680">
        <v>1199330.8500000001</v>
      </c>
      <c r="D1680">
        <v>1</v>
      </c>
      <c r="E1680">
        <v>52.27</v>
      </c>
      <c r="F1680">
        <v>3.722</v>
      </c>
      <c r="G1680">
        <v>130.3849032</v>
      </c>
      <c r="H1680">
        <v>12.186999999999999</v>
      </c>
    </row>
    <row r="1681" spans="1:8" x14ac:dyDescent="0.3">
      <c r="A1681">
        <v>12</v>
      </c>
      <c r="B1681" t="s">
        <v>114</v>
      </c>
      <c r="C1681">
        <v>1240048.8500000001</v>
      </c>
      <c r="D1681">
        <v>0</v>
      </c>
      <c r="E1681">
        <v>51.8</v>
      </c>
      <c r="F1681">
        <v>3.7810000000000001</v>
      </c>
      <c r="G1681">
        <v>130.45462069999999</v>
      </c>
      <c r="H1681">
        <v>12.186999999999999</v>
      </c>
    </row>
    <row r="1682" spans="1:8" x14ac:dyDescent="0.3">
      <c r="A1682">
        <v>12</v>
      </c>
      <c r="B1682" t="s">
        <v>115</v>
      </c>
      <c r="C1682">
        <v>1112034.72</v>
      </c>
      <c r="D1682">
        <v>0</v>
      </c>
      <c r="E1682">
        <v>53.13</v>
      </c>
      <c r="F1682">
        <v>3.95</v>
      </c>
      <c r="G1682">
        <v>130.55020690000001</v>
      </c>
      <c r="H1682">
        <v>12.186999999999999</v>
      </c>
    </row>
    <row r="1683" spans="1:8" x14ac:dyDescent="0.3">
      <c r="A1683">
        <v>12</v>
      </c>
      <c r="B1683" t="s">
        <v>116</v>
      </c>
      <c r="C1683">
        <v>1147636.96</v>
      </c>
      <c r="D1683">
        <v>0</v>
      </c>
      <c r="E1683">
        <v>52.27</v>
      </c>
      <c r="F1683">
        <v>4.1779999999999999</v>
      </c>
      <c r="G1683">
        <v>130.64579309999999</v>
      </c>
      <c r="H1683">
        <v>12.186999999999999</v>
      </c>
    </row>
    <row r="1684" spans="1:8" x14ac:dyDescent="0.3">
      <c r="A1684">
        <v>12</v>
      </c>
      <c r="B1684" t="s">
        <v>117</v>
      </c>
      <c r="C1684">
        <v>1113208.57</v>
      </c>
      <c r="D1684">
        <v>0</v>
      </c>
      <c r="E1684">
        <v>54.54</v>
      </c>
      <c r="F1684">
        <v>4.25</v>
      </c>
      <c r="G1684">
        <v>130.74137930000001</v>
      </c>
      <c r="H1684">
        <v>12.186999999999999</v>
      </c>
    </row>
    <row r="1685" spans="1:8" x14ac:dyDescent="0.3">
      <c r="A1685">
        <v>12</v>
      </c>
      <c r="B1685" t="s">
        <v>118</v>
      </c>
      <c r="C1685">
        <v>1088498.52</v>
      </c>
      <c r="D1685">
        <v>0</v>
      </c>
      <c r="E1685">
        <v>64.44</v>
      </c>
      <c r="F1685">
        <v>4.2729999999999997</v>
      </c>
      <c r="G1685">
        <v>130.82619349999999</v>
      </c>
      <c r="H1685">
        <v>12.186999999999999</v>
      </c>
    </row>
    <row r="1686" spans="1:8" x14ac:dyDescent="0.3">
      <c r="A1686">
        <v>12</v>
      </c>
      <c r="B1686" t="s">
        <v>119</v>
      </c>
      <c r="C1686">
        <v>1045419.87</v>
      </c>
      <c r="D1686">
        <v>0</v>
      </c>
      <c r="E1686">
        <v>56.26</v>
      </c>
      <c r="F1686">
        <v>4.0380000000000003</v>
      </c>
      <c r="G1686">
        <v>130.89664519999999</v>
      </c>
      <c r="H1686">
        <v>12.186999999999999</v>
      </c>
    </row>
    <row r="1687" spans="1:8" x14ac:dyDescent="0.3">
      <c r="A1687">
        <v>12</v>
      </c>
      <c r="B1687" t="s">
        <v>120</v>
      </c>
      <c r="C1687">
        <v>1025382.22</v>
      </c>
      <c r="D1687">
        <v>0</v>
      </c>
      <c r="E1687">
        <v>64.36</v>
      </c>
      <c r="F1687">
        <v>4.2939999999999996</v>
      </c>
      <c r="G1687">
        <v>130.96709680000001</v>
      </c>
      <c r="H1687">
        <v>12.186999999999999</v>
      </c>
    </row>
    <row r="1688" spans="1:8" x14ac:dyDescent="0.3">
      <c r="A1688">
        <v>12</v>
      </c>
      <c r="B1688" t="s">
        <v>121</v>
      </c>
      <c r="C1688">
        <v>1128765.71</v>
      </c>
      <c r="D1688">
        <v>0</v>
      </c>
      <c r="E1688">
        <v>64.05</v>
      </c>
      <c r="F1688">
        <v>4.1210000000000004</v>
      </c>
      <c r="G1688">
        <v>131.03754839999999</v>
      </c>
      <c r="H1688">
        <v>11.627000000000001</v>
      </c>
    </row>
    <row r="1689" spans="1:8" x14ac:dyDescent="0.3">
      <c r="A1689">
        <v>12</v>
      </c>
      <c r="B1689" t="s">
        <v>122</v>
      </c>
      <c r="C1689">
        <v>1083811.19</v>
      </c>
      <c r="D1689">
        <v>0</v>
      </c>
      <c r="E1689">
        <v>64.28</v>
      </c>
      <c r="F1689">
        <v>4.2539999999999996</v>
      </c>
      <c r="G1689">
        <v>131.108</v>
      </c>
      <c r="H1689">
        <v>11.627000000000001</v>
      </c>
    </row>
    <row r="1690" spans="1:8" x14ac:dyDescent="0.3">
      <c r="A1690">
        <v>12</v>
      </c>
      <c r="B1690" t="s">
        <v>123</v>
      </c>
      <c r="C1690">
        <v>1006486.96</v>
      </c>
      <c r="D1690">
        <v>0</v>
      </c>
      <c r="E1690">
        <v>66.73</v>
      </c>
      <c r="F1690">
        <v>4.2220000000000004</v>
      </c>
      <c r="G1690">
        <v>131.11733330000001</v>
      </c>
      <c r="H1690">
        <v>11.627000000000001</v>
      </c>
    </row>
    <row r="1691" spans="1:8" x14ac:dyDescent="0.3">
      <c r="A1691">
        <v>12</v>
      </c>
      <c r="B1691" t="s">
        <v>124</v>
      </c>
      <c r="C1691">
        <v>1004252.38</v>
      </c>
      <c r="D1691">
        <v>0</v>
      </c>
      <c r="E1691">
        <v>77.989999999999995</v>
      </c>
      <c r="F1691">
        <v>4.1929999999999996</v>
      </c>
      <c r="G1691">
        <v>131.12666669999999</v>
      </c>
      <c r="H1691">
        <v>11.627000000000001</v>
      </c>
    </row>
    <row r="1692" spans="1:8" x14ac:dyDescent="0.3">
      <c r="A1692">
        <v>12</v>
      </c>
      <c r="B1692" t="s">
        <v>125</v>
      </c>
      <c r="C1692">
        <v>1073433.69</v>
      </c>
      <c r="D1692">
        <v>0</v>
      </c>
      <c r="E1692">
        <v>76.03</v>
      </c>
      <c r="F1692">
        <v>4.1710000000000003</v>
      </c>
      <c r="G1692">
        <v>131.136</v>
      </c>
      <c r="H1692">
        <v>11.627000000000001</v>
      </c>
    </row>
    <row r="1693" spans="1:8" x14ac:dyDescent="0.3">
      <c r="A1693">
        <v>12</v>
      </c>
      <c r="B1693" t="s">
        <v>126</v>
      </c>
      <c r="C1693">
        <v>1041995.22</v>
      </c>
      <c r="D1693">
        <v>0</v>
      </c>
      <c r="E1693">
        <v>77.27</v>
      </c>
      <c r="F1693">
        <v>4.1859999999999999</v>
      </c>
      <c r="G1693">
        <v>131.1453333</v>
      </c>
      <c r="H1693">
        <v>11.627000000000001</v>
      </c>
    </row>
    <row r="1694" spans="1:8" x14ac:dyDescent="0.3">
      <c r="A1694">
        <v>12</v>
      </c>
      <c r="B1694" t="s">
        <v>127</v>
      </c>
      <c r="C1694">
        <v>1020486.05</v>
      </c>
      <c r="D1694">
        <v>0</v>
      </c>
      <c r="E1694">
        <v>84.51</v>
      </c>
      <c r="F1694">
        <v>4.1100000000000003</v>
      </c>
      <c r="G1694">
        <v>131.09832259999999</v>
      </c>
      <c r="H1694">
        <v>11.627000000000001</v>
      </c>
    </row>
    <row r="1695" spans="1:8" x14ac:dyDescent="0.3">
      <c r="A1695">
        <v>12</v>
      </c>
      <c r="B1695" t="s">
        <v>128</v>
      </c>
      <c r="C1695">
        <v>991514.21</v>
      </c>
      <c r="D1695">
        <v>0</v>
      </c>
      <c r="E1695">
        <v>83.84</v>
      </c>
      <c r="F1695">
        <v>4.2930000000000001</v>
      </c>
      <c r="G1695">
        <v>131.02877419999999</v>
      </c>
      <c r="H1695">
        <v>11.627000000000001</v>
      </c>
    </row>
    <row r="1696" spans="1:8" x14ac:dyDescent="0.3">
      <c r="A1696">
        <v>12</v>
      </c>
      <c r="B1696" t="s">
        <v>129</v>
      </c>
      <c r="C1696">
        <v>981345.2</v>
      </c>
      <c r="D1696">
        <v>0</v>
      </c>
      <c r="E1696">
        <v>78.11</v>
      </c>
      <c r="F1696">
        <v>4.2770000000000001</v>
      </c>
      <c r="G1696">
        <v>130.95922580000001</v>
      </c>
      <c r="H1696">
        <v>11.627000000000001</v>
      </c>
    </row>
    <row r="1697" spans="1:8" x14ac:dyDescent="0.3">
      <c r="A1697">
        <v>12</v>
      </c>
      <c r="B1697" t="s">
        <v>130</v>
      </c>
      <c r="C1697">
        <v>1086231.47</v>
      </c>
      <c r="D1697">
        <v>0</v>
      </c>
      <c r="E1697">
        <v>84.83</v>
      </c>
      <c r="F1697">
        <v>4.1029999999999998</v>
      </c>
      <c r="G1697">
        <v>130.88967740000001</v>
      </c>
      <c r="H1697">
        <v>11.627000000000001</v>
      </c>
    </row>
    <row r="1698" spans="1:8" x14ac:dyDescent="0.3">
      <c r="A1698">
        <v>12</v>
      </c>
      <c r="B1698" t="s">
        <v>131</v>
      </c>
      <c r="C1698">
        <v>1019555.51</v>
      </c>
      <c r="D1698">
        <v>0</v>
      </c>
      <c r="E1698">
        <v>85.94</v>
      </c>
      <c r="F1698">
        <v>4.1440000000000001</v>
      </c>
      <c r="G1698">
        <v>130.82953330000001</v>
      </c>
      <c r="H1698">
        <v>11.627000000000001</v>
      </c>
    </row>
    <row r="1699" spans="1:8" x14ac:dyDescent="0.3">
      <c r="A1699">
        <v>12</v>
      </c>
      <c r="B1699" t="s">
        <v>132</v>
      </c>
      <c r="C1699">
        <v>981386.25</v>
      </c>
      <c r="D1699">
        <v>0</v>
      </c>
      <c r="E1699">
        <v>91.61</v>
      </c>
      <c r="F1699">
        <v>4.0140000000000002</v>
      </c>
      <c r="G1699">
        <v>130.7929</v>
      </c>
      <c r="H1699">
        <v>11.627000000000001</v>
      </c>
    </row>
    <row r="1700" spans="1:8" x14ac:dyDescent="0.3">
      <c r="A1700">
        <v>12</v>
      </c>
      <c r="B1700" t="s">
        <v>133</v>
      </c>
      <c r="C1700">
        <v>943124.74</v>
      </c>
      <c r="D1700">
        <v>0</v>
      </c>
      <c r="E1700">
        <v>90.47</v>
      </c>
      <c r="F1700">
        <v>3.875</v>
      </c>
      <c r="G1700">
        <v>130.7562667</v>
      </c>
      <c r="H1700">
        <v>11.627000000000001</v>
      </c>
    </row>
    <row r="1701" spans="1:8" x14ac:dyDescent="0.3">
      <c r="A1701">
        <v>12</v>
      </c>
      <c r="B1701" t="s">
        <v>134</v>
      </c>
      <c r="C1701">
        <v>1014898.78</v>
      </c>
      <c r="D1701">
        <v>0</v>
      </c>
      <c r="E1701">
        <v>89.13</v>
      </c>
      <c r="F1701">
        <v>3.7650000000000001</v>
      </c>
      <c r="G1701">
        <v>130.7196333</v>
      </c>
      <c r="H1701">
        <v>10.926</v>
      </c>
    </row>
    <row r="1702" spans="1:8" x14ac:dyDescent="0.3">
      <c r="A1702">
        <v>12</v>
      </c>
      <c r="B1702" t="s">
        <v>135</v>
      </c>
      <c r="C1702">
        <v>960312.75</v>
      </c>
      <c r="D1702">
        <v>0</v>
      </c>
      <c r="E1702">
        <v>95.61</v>
      </c>
      <c r="F1702">
        <v>3.7229999999999999</v>
      </c>
      <c r="G1702">
        <v>130.68299999999999</v>
      </c>
      <c r="H1702">
        <v>10.926</v>
      </c>
    </row>
    <row r="1703" spans="1:8" x14ac:dyDescent="0.3">
      <c r="A1703">
        <v>12</v>
      </c>
      <c r="B1703" t="s">
        <v>136</v>
      </c>
      <c r="C1703">
        <v>941550.34</v>
      </c>
      <c r="D1703">
        <v>0</v>
      </c>
      <c r="E1703">
        <v>85.53</v>
      </c>
      <c r="F1703">
        <v>3.726</v>
      </c>
      <c r="G1703">
        <v>130.70129030000001</v>
      </c>
      <c r="H1703">
        <v>10.926</v>
      </c>
    </row>
    <row r="1704" spans="1:8" x14ac:dyDescent="0.3">
      <c r="A1704">
        <v>12</v>
      </c>
      <c r="B1704" t="s">
        <v>137</v>
      </c>
      <c r="C1704">
        <v>916967.92</v>
      </c>
      <c r="D1704">
        <v>0</v>
      </c>
      <c r="E1704">
        <v>93.47</v>
      </c>
      <c r="F1704">
        <v>3.7690000000000001</v>
      </c>
      <c r="G1704">
        <v>130.7195806</v>
      </c>
      <c r="H1704">
        <v>10.926</v>
      </c>
    </row>
    <row r="1705" spans="1:8" x14ac:dyDescent="0.3">
      <c r="A1705">
        <v>12</v>
      </c>
      <c r="B1705" t="s">
        <v>138</v>
      </c>
      <c r="C1705">
        <v>958667.23</v>
      </c>
      <c r="D1705">
        <v>0</v>
      </c>
      <c r="E1705">
        <v>88.16</v>
      </c>
      <c r="F1705">
        <v>3.76</v>
      </c>
      <c r="G1705">
        <v>130.73787100000001</v>
      </c>
      <c r="H1705">
        <v>10.926</v>
      </c>
    </row>
    <row r="1706" spans="1:8" x14ac:dyDescent="0.3">
      <c r="A1706">
        <v>12</v>
      </c>
      <c r="B1706" t="s">
        <v>139</v>
      </c>
      <c r="C1706">
        <v>984689.9</v>
      </c>
      <c r="D1706">
        <v>0</v>
      </c>
      <c r="E1706">
        <v>95.91</v>
      </c>
      <c r="F1706">
        <v>3.8109999999999999</v>
      </c>
      <c r="G1706">
        <v>130.7561613</v>
      </c>
      <c r="H1706">
        <v>10.926</v>
      </c>
    </row>
    <row r="1707" spans="1:8" x14ac:dyDescent="0.3">
      <c r="A1707">
        <v>12</v>
      </c>
      <c r="B1707" t="s">
        <v>140</v>
      </c>
      <c r="C1707">
        <v>1005003.12</v>
      </c>
      <c r="D1707">
        <v>0</v>
      </c>
      <c r="E1707">
        <v>94.87</v>
      </c>
      <c r="F1707">
        <v>4.0019999999999998</v>
      </c>
      <c r="G1707">
        <v>130.79096770000001</v>
      </c>
      <c r="H1707">
        <v>10.926</v>
      </c>
    </row>
    <row r="1708" spans="1:8" x14ac:dyDescent="0.3">
      <c r="A1708">
        <v>12</v>
      </c>
      <c r="B1708" t="s">
        <v>141</v>
      </c>
      <c r="C1708">
        <v>1048101.39</v>
      </c>
      <c r="D1708">
        <v>0</v>
      </c>
      <c r="E1708">
        <v>85.32</v>
      </c>
      <c r="F1708">
        <v>4.0549999999999997</v>
      </c>
      <c r="G1708">
        <v>130.8381613</v>
      </c>
      <c r="H1708">
        <v>10.926</v>
      </c>
    </row>
    <row r="1709" spans="1:8" x14ac:dyDescent="0.3">
      <c r="A1709">
        <v>12</v>
      </c>
      <c r="B1709" t="s">
        <v>142</v>
      </c>
      <c r="C1709">
        <v>1061943.49</v>
      </c>
      <c r="D1709">
        <v>0</v>
      </c>
      <c r="E1709">
        <v>89.78</v>
      </c>
      <c r="F1709">
        <v>4.093</v>
      </c>
      <c r="G1709">
        <v>130.88535479999999</v>
      </c>
      <c r="H1709">
        <v>10.926</v>
      </c>
    </row>
    <row r="1710" spans="1:8" x14ac:dyDescent="0.3">
      <c r="A1710">
        <v>12</v>
      </c>
      <c r="B1710" t="s">
        <v>143</v>
      </c>
      <c r="C1710">
        <v>955146.04</v>
      </c>
      <c r="D1710">
        <v>1</v>
      </c>
      <c r="E1710">
        <v>88.52</v>
      </c>
      <c r="F1710">
        <v>4.1239999999999997</v>
      </c>
      <c r="G1710">
        <v>130.9325484</v>
      </c>
      <c r="H1710">
        <v>10.926</v>
      </c>
    </row>
    <row r="1711" spans="1:8" x14ac:dyDescent="0.3">
      <c r="A1711">
        <v>12</v>
      </c>
      <c r="B1711" t="s">
        <v>144</v>
      </c>
      <c r="C1711">
        <v>885892.37</v>
      </c>
      <c r="D1711">
        <v>0</v>
      </c>
      <c r="E1711">
        <v>83.64</v>
      </c>
      <c r="F1711">
        <v>4.133</v>
      </c>
      <c r="G1711">
        <v>130.97766669999999</v>
      </c>
      <c r="H1711">
        <v>10.926</v>
      </c>
    </row>
    <row r="1712" spans="1:8" x14ac:dyDescent="0.3">
      <c r="A1712">
        <v>12</v>
      </c>
      <c r="B1712" t="s">
        <v>145</v>
      </c>
      <c r="C1712">
        <v>922735.37</v>
      </c>
      <c r="D1712">
        <v>0</v>
      </c>
      <c r="E1712">
        <v>82.97</v>
      </c>
      <c r="F1712">
        <v>4.125</v>
      </c>
      <c r="G1712">
        <v>131.01033330000001</v>
      </c>
      <c r="H1712">
        <v>10.926</v>
      </c>
    </row>
    <row r="1713" spans="1:8" x14ac:dyDescent="0.3">
      <c r="A1713">
        <v>12</v>
      </c>
      <c r="B1713" t="s">
        <v>146</v>
      </c>
      <c r="C1713">
        <v>880415.67</v>
      </c>
      <c r="D1713">
        <v>0</v>
      </c>
      <c r="E1713">
        <v>81.22</v>
      </c>
      <c r="F1713">
        <v>3.9660000000000002</v>
      </c>
      <c r="G1713">
        <v>131.04300000000001</v>
      </c>
      <c r="H1713">
        <v>10.926</v>
      </c>
    </row>
    <row r="1714" spans="1:8" x14ac:dyDescent="0.3">
      <c r="A1714">
        <v>12</v>
      </c>
      <c r="B1714" t="s">
        <v>147</v>
      </c>
      <c r="C1714">
        <v>979825.92</v>
      </c>
      <c r="D1714">
        <v>0</v>
      </c>
      <c r="E1714">
        <v>81.61</v>
      </c>
      <c r="F1714">
        <v>3.9660000000000002</v>
      </c>
      <c r="G1714">
        <v>131.0756667</v>
      </c>
      <c r="H1714">
        <v>10.199</v>
      </c>
    </row>
    <row r="1715" spans="1:8" x14ac:dyDescent="0.3">
      <c r="A1715">
        <v>12</v>
      </c>
      <c r="B1715" t="s">
        <v>148</v>
      </c>
      <c r="C1715">
        <v>934917.47</v>
      </c>
      <c r="D1715">
        <v>0</v>
      </c>
      <c r="E1715">
        <v>71.739999999999995</v>
      </c>
      <c r="F1715">
        <v>4.468</v>
      </c>
      <c r="G1715">
        <v>131.1083333</v>
      </c>
      <c r="H1715">
        <v>10.199</v>
      </c>
    </row>
    <row r="1716" spans="1:8" x14ac:dyDescent="0.3">
      <c r="A1716">
        <v>12</v>
      </c>
      <c r="B1716" t="s">
        <v>149</v>
      </c>
      <c r="C1716">
        <v>960945.43</v>
      </c>
      <c r="D1716">
        <v>0</v>
      </c>
      <c r="E1716">
        <v>68.66</v>
      </c>
      <c r="F1716">
        <v>4.4489999999999998</v>
      </c>
      <c r="G1716">
        <v>131.14996769999999</v>
      </c>
      <c r="H1716">
        <v>10.199</v>
      </c>
    </row>
    <row r="1717" spans="1:8" x14ac:dyDescent="0.3">
      <c r="A1717">
        <v>12</v>
      </c>
      <c r="B1717" t="s">
        <v>150</v>
      </c>
      <c r="C1717">
        <v>974697.6</v>
      </c>
      <c r="D1717">
        <v>0</v>
      </c>
      <c r="E1717">
        <v>65.95</v>
      </c>
      <c r="F1717">
        <v>4.3010000000000002</v>
      </c>
      <c r="G1717">
        <v>131.19309680000001</v>
      </c>
      <c r="H1717">
        <v>10.199</v>
      </c>
    </row>
    <row r="1718" spans="1:8" x14ac:dyDescent="0.3">
      <c r="A1718">
        <v>13</v>
      </c>
      <c r="B1718" t="s">
        <v>8</v>
      </c>
      <c r="C1718">
        <v>1967220.53</v>
      </c>
      <c r="D1718">
        <v>0</v>
      </c>
      <c r="E1718">
        <v>31.53</v>
      </c>
      <c r="F1718">
        <v>2.6659999999999999</v>
      </c>
      <c r="G1718">
        <v>126.4420645</v>
      </c>
      <c r="H1718">
        <v>8.3160000000000007</v>
      </c>
    </row>
    <row r="1719" spans="1:8" x14ac:dyDescent="0.3">
      <c r="A1719">
        <v>13</v>
      </c>
      <c r="B1719" t="s">
        <v>9</v>
      </c>
      <c r="C1719">
        <v>2030933.46</v>
      </c>
      <c r="D1719">
        <v>1</v>
      </c>
      <c r="E1719">
        <v>33.159999999999997</v>
      </c>
      <c r="F1719">
        <v>2.6709999999999998</v>
      </c>
      <c r="G1719">
        <v>126.49625810000001</v>
      </c>
      <c r="H1719">
        <v>8.3160000000000007</v>
      </c>
    </row>
    <row r="1720" spans="1:8" x14ac:dyDescent="0.3">
      <c r="A1720">
        <v>13</v>
      </c>
      <c r="B1720" t="s">
        <v>10</v>
      </c>
      <c r="C1720">
        <v>1970274.64</v>
      </c>
      <c r="D1720">
        <v>0</v>
      </c>
      <c r="E1720">
        <v>35.700000000000003</v>
      </c>
      <c r="F1720">
        <v>2.6539999999999999</v>
      </c>
      <c r="G1720">
        <v>126.5262857</v>
      </c>
      <c r="H1720">
        <v>8.3160000000000007</v>
      </c>
    </row>
    <row r="1721" spans="1:8" x14ac:dyDescent="0.3">
      <c r="A1721">
        <v>13</v>
      </c>
      <c r="B1721" t="s">
        <v>11</v>
      </c>
      <c r="C1721">
        <v>1817850.32</v>
      </c>
      <c r="D1721">
        <v>0</v>
      </c>
      <c r="E1721">
        <v>29.98</v>
      </c>
      <c r="F1721">
        <v>2.6669999999999998</v>
      </c>
      <c r="G1721">
        <v>126.5522857</v>
      </c>
      <c r="H1721">
        <v>8.3160000000000007</v>
      </c>
    </row>
    <row r="1722" spans="1:8" x14ac:dyDescent="0.3">
      <c r="A1722">
        <v>13</v>
      </c>
      <c r="B1722" t="s">
        <v>12</v>
      </c>
      <c r="C1722">
        <v>1939980.43</v>
      </c>
      <c r="D1722">
        <v>0</v>
      </c>
      <c r="E1722">
        <v>40.65</v>
      </c>
      <c r="F1722">
        <v>2.681</v>
      </c>
      <c r="G1722">
        <v>126.5782857</v>
      </c>
      <c r="H1722">
        <v>8.3160000000000007</v>
      </c>
    </row>
    <row r="1723" spans="1:8" x14ac:dyDescent="0.3">
      <c r="A1723">
        <v>13</v>
      </c>
      <c r="B1723" t="s">
        <v>13</v>
      </c>
      <c r="C1723">
        <v>1840686.94</v>
      </c>
      <c r="D1723">
        <v>0</v>
      </c>
      <c r="E1723">
        <v>37.619999999999997</v>
      </c>
      <c r="F1723">
        <v>2.7330000000000001</v>
      </c>
      <c r="G1723">
        <v>126.60428570000001</v>
      </c>
      <c r="H1723">
        <v>8.3160000000000007</v>
      </c>
    </row>
    <row r="1724" spans="1:8" x14ac:dyDescent="0.3">
      <c r="A1724">
        <v>13</v>
      </c>
      <c r="B1724" t="s">
        <v>14</v>
      </c>
      <c r="C1724">
        <v>1879794.89</v>
      </c>
      <c r="D1724">
        <v>0</v>
      </c>
      <c r="E1724">
        <v>42.49</v>
      </c>
      <c r="F1724">
        <v>2.782</v>
      </c>
      <c r="G1724">
        <v>126.6066452</v>
      </c>
      <c r="H1724">
        <v>8.3160000000000007</v>
      </c>
    </row>
    <row r="1725" spans="1:8" x14ac:dyDescent="0.3">
      <c r="A1725">
        <v>13</v>
      </c>
      <c r="B1725" t="s">
        <v>15</v>
      </c>
      <c r="C1725">
        <v>1882095.98</v>
      </c>
      <c r="D1725">
        <v>0</v>
      </c>
      <c r="E1725">
        <v>41.48</v>
      </c>
      <c r="F1725">
        <v>2.819</v>
      </c>
      <c r="G1725">
        <v>126.6050645</v>
      </c>
      <c r="H1725">
        <v>8.3160000000000007</v>
      </c>
    </row>
    <row r="1726" spans="1:8" x14ac:dyDescent="0.3">
      <c r="A1726">
        <v>13</v>
      </c>
      <c r="B1726" t="s">
        <v>16</v>
      </c>
      <c r="C1726">
        <v>2142482.14</v>
      </c>
      <c r="D1726">
        <v>0</v>
      </c>
      <c r="E1726">
        <v>42.15</v>
      </c>
      <c r="F1726">
        <v>2.8420000000000001</v>
      </c>
      <c r="G1726">
        <v>126.6034839</v>
      </c>
      <c r="H1726">
        <v>8.1069999999999993</v>
      </c>
    </row>
    <row r="1727" spans="1:8" x14ac:dyDescent="0.3">
      <c r="A1727">
        <v>13</v>
      </c>
      <c r="B1727" t="s">
        <v>17</v>
      </c>
      <c r="C1727">
        <v>1898321.33</v>
      </c>
      <c r="D1727">
        <v>0</v>
      </c>
      <c r="E1727">
        <v>38.97</v>
      </c>
      <c r="F1727">
        <v>2.8769999999999998</v>
      </c>
      <c r="G1727">
        <v>126.6019032</v>
      </c>
      <c r="H1727">
        <v>8.1069999999999993</v>
      </c>
    </row>
    <row r="1728" spans="1:8" x14ac:dyDescent="0.3">
      <c r="A1728">
        <v>13</v>
      </c>
      <c r="B1728" t="s">
        <v>18</v>
      </c>
      <c r="C1728">
        <v>1819660.44</v>
      </c>
      <c r="D1728">
        <v>0</v>
      </c>
      <c r="E1728">
        <v>50.39</v>
      </c>
      <c r="F1728">
        <v>2.915</v>
      </c>
      <c r="G1728">
        <v>126.5621</v>
      </c>
      <c r="H1728">
        <v>8.1069999999999993</v>
      </c>
    </row>
    <row r="1729" spans="1:8" x14ac:dyDescent="0.3">
      <c r="A1729">
        <v>13</v>
      </c>
      <c r="B1729" t="s">
        <v>19</v>
      </c>
      <c r="C1729">
        <v>1909330.77</v>
      </c>
      <c r="D1729">
        <v>0</v>
      </c>
      <c r="E1729">
        <v>55.66</v>
      </c>
      <c r="F1729">
        <v>2.9359999999999999</v>
      </c>
      <c r="G1729">
        <v>126.4713333</v>
      </c>
      <c r="H1729">
        <v>8.1069999999999993</v>
      </c>
    </row>
    <row r="1730" spans="1:8" x14ac:dyDescent="0.3">
      <c r="A1730">
        <v>13</v>
      </c>
      <c r="B1730" t="s">
        <v>20</v>
      </c>
      <c r="C1730">
        <v>1785823.37</v>
      </c>
      <c r="D1730">
        <v>0</v>
      </c>
      <c r="E1730">
        <v>48.33</v>
      </c>
      <c r="F1730">
        <v>2.9409999999999998</v>
      </c>
      <c r="G1730">
        <v>126.3805667</v>
      </c>
      <c r="H1730">
        <v>8.1069999999999993</v>
      </c>
    </row>
    <row r="1731" spans="1:8" x14ac:dyDescent="0.3">
      <c r="A1731">
        <v>13</v>
      </c>
      <c r="B1731" t="s">
        <v>21</v>
      </c>
      <c r="C1731">
        <v>2005478.46</v>
      </c>
      <c r="D1731">
        <v>0</v>
      </c>
      <c r="E1731">
        <v>44.42</v>
      </c>
      <c r="F1731">
        <v>2.948</v>
      </c>
      <c r="G1731">
        <v>126.2898</v>
      </c>
      <c r="H1731">
        <v>8.1069999999999993</v>
      </c>
    </row>
    <row r="1732" spans="1:8" x14ac:dyDescent="0.3">
      <c r="A1732">
        <v>13</v>
      </c>
      <c r="B1732" t="s">
        <v>22</v>
      </c>
      <c r="C1732">
        <v>1890273.44</v>
      </c>
      <c r="D1732">
        <v>0</v>
      </c>
      <c r="E1732">
        <v>50.15</v>
      </c>
      <c r="F1732">
        <v>2.9620000000000002</v>
      </c>
      <c r="G1732">
        <v>126.2085484</v>
      </c>
      <c r="H1732">
        <v>8.1069999999999993</v>
      </c>
    </row>
    <row r="1733" spans="1:8" x14ac:dyDescent="0.3">
      <c r="A1733">
        <v>13</v>
      </c>
      <c r="B1733" t="s">
        <v>23</v>
      </c>
      <c r="C1733">
        <v>1853657.6</v>
      </c>
      <c r="D1733">
        <v>0</v>
      </c>
      <c r="E1733">
        <v>57.71</v>
      </c>
      <c r="F1733">
        <v>2.95</v>
      </c>
      <c r="G1733">
        <v>126.1843871</v>
      </c>
      <c r="H1733">
        <v>8.1069999999999993</v>
      </c>
    </row>
    <row r="1734" spans="1:8" x14ac:dyDescent="0.3">
      <c r="A1734">
        <v>13</v>
      </c>
      <c r="B1734" t="s">
        <v>24</v>
      </c>
      <c r="C1734">
        <v>1877358.86</v>
      </c>
      <c r="D1734">
        <v>0</v>
      </c>
      <c r="E1734">
        <v>53.11</v>
      </c>
      <c r="F1734">
        <v>2.9079999999999999</v>
      </c>
      <c r="G1734">
        <v>126.16022580000001</v>
      </c>
      <c r="H1734">
        <v>8.1069999999999993</v>
      </c>
    </row>
    <row r="1735" spans="1:8" x14ac:dyDescent="0.3">
      <c r="A1735">
        <v>13</v>
      </c>
      <c r="B1735" t="s">
        <v>25</v>
      </c>
      <c r="C1735">
        <v>2022705.22</v>
      </c>
      <c r="D1735">
        <v>0</v>
      </c>
      <c r="E1735">
        <v>59.85</v>
      </c>
      <c r="F1735">
        <v>2.871</v>
      </c>
      <c r="G1735">
        <v>126.1360645</v>
      </c>
      <c r="H1735">
        <v>8.1069999999999993</v>
      </c>
    </row>
    <row r="1736" spans="1:8" x14ac:dyDescent="0.3">
      <c r="A1736">
        <v>13</v>
      </c>
      <c r="B1736" t="s">
        <v>26</v>
      </c>
      <c r="C1736">
        <v>2037880.96</v>
      </c>
      <c r="D1736">
        <v>0</v>
      </c>
      <c r="E1736">
        <v>65.239999999999995</v>
      </c>
      <c r="F1736">
        <v>2.8410000000000002</v>
      </c>
      <c r="G1736">
        <v>126.1119032</v>
      </c>
      <c r="H1736">
        <v>8.1069999999999993</v>
      </c>
    </row>
    <row r="1737" spans="1:8" x14ac:dyDescent="0.3">
      <c r="A1737">
        <v>13</v>
      </c>
      <c r="B1737" t="s">
        <v>27</v>
      </c>
      <c r="C1737">
        <v>2003435.31</v>
      </c>
      <c r="D1737">
        <v>0</v>
      </c>
      <c r="E1737">
        <v>58.41</v>
      </c>
      <c r="F1737">
        <v>2.819</v>
      </c>
      <c r="G1737">
        <v>126.114</v>
      </c>
      <c r="H1737">
        <v>8.1069999999999993</v>
      </c>
    </row>
    <row r="1738" spans="1:8" x14ac:dyDescent="0.3">
      <c r="A1738">
        <v>13</v>
      </c>
      <c r="B1738" t="s">
        <v>28</v>
      </c>
      <c r="C1738">
        <v>1970340.25</v>
      </c>
      <c r="D1738">
        <v>0</v>
      </c>
      <c r="E1738">
        <v>71.83</v>
      </c>
      <c r="F1738">
        <v>2.82</v>
      </c>
      <c r="G1738">
        <v>126.1266</v>
      </c>
      <c r="H1738">
        <v>8.1069999999999993</v>
      </c>
    </row>
    <row r="1739" spans="1:8" x14ac:dyDescent="0.3">
      <c r="A1739">
        <v>13</v>
      </c>
      <c r="B1739" t="s">
        <v>29</v>
      </c>
      <c r="C1739">
        <v>2018314.71</v>
      </c>
      <c r="D1739">
        <v>0</v>
      </c>
      <c r="E1739">
        <v>78.819999999999993</v>
      </c>
      <c r="F1739">
        <v>2.8140000000000001</v>
      </c>
      <c r="G1739">
        <v>126.1392</v>
      </c>
      <c r="H1739">
        <v>7.9509999999999996</v>
      </c>
    </row>
    <row r="1740" spans="1:8" x14ac:dyDescent="0.3">
      <c r="A1740">
        <v>13</v>
      </c>
      <c r="B1740" t="s">
        <v>30</v>
      </c>
      <c r="C1740">
        <v>1870843.9</v>
      </c>
      <c r="D1740">
        <v>0</v>
      </c>
      <c r="E1740">
        <v>71.33</v>
      </c>
      <c r="F1740">
        <v>2.802</v>
      </c>
      <c r="G1740">
        <v>126.15179999999999</v>
      </c>
      <c r="H1740">
        <v>7.9509999999999996</v>
      </c>
    </row>
    <row r="1741" spans="1:8" x14ac:dyDescent="0.3">
      <c r="A1741">
        <v>13</v>
      </c>
      <c r="B1741" t="s">
        <v>31</v>
      </c>
      <c r="C1741">
        <v>1932231.05</v>
      </c>
      <c r="D1741">
        <v>0</v>
      </c>
      <c r="E1741">
        <v>77.790000000000006</v>
      </c>
      <c r="F1741">
        <v>2.7909999999999999</v>
      </c>
      <c r="G1741">
        <v>126.1498065</v>
      </c>
      <c r="H1741">
        <v>7.9509999999999996</v>
      </c>
    </row>
    <row r="1742" spans="1:8" x14ac:dyDescent="0.3">
      <c r="A1742">
        <v>13</v>
      </c>
      <c r="B1742" t="s">
        <v>32</v>
      </c>
      <c r="C1742">
        <v>1907351.2</v>
      </c>
      <c r="D1742">
        <v>0</v>
      </c>
      <c r="E1742">
        <v>82.27</v>
      </c>
      <c r="F1742">
        <v>2.7970000000000002</v>
      </c>
      <c r="G1742">
        <v>126.1283548</v>
      </c>
      <c r="H1742">
        <v>7.9509999999999996</v>
      </c>
    </row>
    <row r="1743" spans="1:8" x14ac:dyDescent="0.3">
      <c r="A1743">
        <v>13</v>
      </c>
      <c r="B1743" t="s">
        <v>33</v>
      </c>
      <c r="C1743">
        <v>1817887.23</v>
      </c>
      <c r="D1743">
        <v>0</v>
      </c>
      <c r="E1743">
        <v>78.94</v>
      </c>
      <c r="F1743">
        <v>2.7970000000000002</v>
      </c>
      <c r="G1743">
        <v>126.1069032</v>
      </c>
      <c r="H1743">
        <v>7.9509999999999996</v>
      </c>
    </row>
    <row r="1744" spans="1:8" x14ac:dyDescent="0.3">
      <c r="A1744">
        <v>13</v>
      </c>
      <c r="B1744" t="s">
        <v>34</v>
      </c>
      <c r="C1744">
        <v>1969121.45</v>
      </c>
      <c r="D1744">
        <v>0</v>
      </c>
      <c r="E1744">
        <v>81.239999999999995</v>
      </c>
      <c r="F1744">
        <v>2.802</v>
      </c>
      <c r="G1744">
        <v>126.0854516</v>
      </c>
      <c r="H1744">
        <v>7.9509999999999996</v>
      </c>
    </row>
    <row r="1745" spans="1:8" x14ac:dyDescent="0.3">
      <c r="A1745">
        <v>13</v>
      </c>
      <c r="B1745" t="s">
        <v>35</v>
      </c>
      <c r="C1745">
        <v>1877592.55</v>
      </c>
      <c r="D1745">
        <v>0</v>
      </c>
      <c r="E1745">
        <v>74.930000000000007</v>
      </c>
      <c r="F1745">
        <v>2.8370000000000002</v>
      </c>
      <c r="G1745">
        <v>126.06399999999999</v>
      </c>
      <c r="H1745">
        <v>7.9509999999999996</v>
      </c>
    </row>
    <row r="1746" spans="1:8" x14ac:dyDescent="0.3">
      <c r="A1746">
        <v>13</v>
      </c>
      <c r="B1746" t="s">
        <v>36</v>
      </c>
      <c r="C1746">
        <v>1997397.63</v>
      </c>
      <c r="D1746">
        <v>0</v>
      </c>
      <c r="E1746">
        <v>76.34</v>
      </c>
      <c r="F1746">
        <v>2.85</v>
      </c>
      <c r="G1746">
        <v>126.0766452</v>
      </c>
      <c r="H1746">
        <v>7.9509999999999996</v>
      </c>
    </row>
    <row r="1747" spans="1:8" x14ac:dyDescent="0.3">
      <c r="A1747">
        <v>13</v>
      </c>
      <c r="B1747" t="s">
        <v>37</v>
      </c>
      <c r="C1747">
        <v>1908278.27</v>
      </c>
      <c r="D1747">
        <v>0</v>
      </c>
      <c r="E1747">
        <v>75.31</v>
      </c>
      <c r="F1747">
        <v>2.8540000000000001</v>
      </c>
      <c r="G1747">
        <v>126.0892903</v>
      </c>
      <c r="H1747">
        <v>7.9509999999999996</v>
      </c>
    </row>
    <row r="1748" spans="1:8" x14ac:dyDescent="0.3">
      <c r="A1748">
        <v>13</v>
      </c>
      <c r="B1748" t="s">
        <v>38</v>
      </c>
      <c r="C1748">
        <v>1911852.58</v>
      </c>
      <c r="D1748">
        <v>0</v>
      </c>
      <c r="E1748">
        <v>65.709999999999994</v>
      </c>
      <c r="F1748">
        <v>2.8679999999999999</v>
      </c>
      <c r="G1748">
        <v>126.1019355</v>
      </c>
      <c r="H1748">
        <v>7.9509999999999996</v>
      </c>
    </row>
    <row r="1749" spans="1:8" x14ac:dyDescent="0.3">
      <c r="A1749">
        <v>13</v>
      </c>
      <c r="B1749" t="s">
        <v>39</v>
      </c>
      <c r="C1749">
        <v>1772143.94</v>
      </c>
      <c r="D1749">
        <v>1</v>
      </c>
      <c r="E1749">
        <v>65.739999999999995</v>
      </c>
      <c r="F1749">
        <v>2.87</v>
      </c>
      <c r="G1749">
        <v>126.1145806</v>
      </c>
      <c r="H1749">
        <v>7.9509999999999996</v>
      </c>
    </row>
    <row r="1750" spans="1:8" x14ac:dyDescent="0.3">
      <c r="A1750">
        <v>13</v>
      </c>
      <c r="B1750" t="s">
        <v>40</v>
      </c>
      <c r="C1750">
        <v>1790279.74</v>
      </c>
      <c r="D1750">
        <v>0</v>
      </c>
      <c r="E1750">
        <v>66.84</v>
      </c>
      <c r="F1750">
        <v>2.875</v>
      </c>
      <c r="G1750">
        <v>126.1454667</v>
      </c>
      <c r="H1750">
        <v>7.9509999999999996</v>
      </c>
    </row>
    <row r="1751" spans="1:8" x14ac:dyDescent="0.3">
      <c r="A1751">
        <v>13</v>
      </c>
      <c r="B1751" t="s">
        <v>41</v>
      </c>
      <c r="C1751">
        <v>1705655.09</v>
      </c>
      <c r="D1751">
        <v>0</v>
      </c>
      <c r="E1751">
        <v>68.22</v>
      </c>
      <c r="F1751">
        <v>2.8719999999999999</v>
      </c>
      <c r="G1751">
        <v>126.1900333</v>
      </c>
      <c r="H1751">
        <v>7.9509999999999996</v>
      </c>
    </row>
    <row r="1752" spans="1:8" x14ac:dyDescent="0.3">
      <c r="A1752">
        <v>13</v>
      </c>
      <c r="B1752" t="s">
        <v>42</v>
      </c>
      <c r="C1752">
        <v>1765584.48</v>
      </c>
      <c r="D1752">
        <v>0</v>
      </c>
      <c r="E1752">
        <v>68.739999999999995</v>
      </c>
      <c r="F1752">
        <v>2.8530000000000002</v>
      </c>
      <c r="G1752">
        <v>126.2346</v>
      </c>
      <c r="H1752">
        <v>7.7949999999999999</v>
      </c>
    </row>
    <row r="1753" spans="1:8" x14ac:dyDescent="0.3">
      <c r="A1753">
        <v>13</v>
      </c>
      <c r="B1753" t="s">
        <v>43</v>
      </c>
      <c r="C1753">
        <v>1871924.07</v>
      </c>
      <c r="D1753">
        <v>0</v>
      </c>
      <c r="E1753">
        <v>63.03</v>
      </c>
      <c r="F1753">
        <v>2.8410000000000002</v>
      </c>
      <c r="G1753">
        <v>126.2791667</v>
      </c>
      <c r="H1753">
        <v>7.7949999999999999</v>
      </c>
    </row>
    <row r="1754" spans="1:8" x14ac:dyDescent="0.3">
      <c r="A1754">
        <v>13</v>
      </c>
      <c r="B1754" t="s">
        <v>44</v>
      </c>
      <c r="C1754">
        <v>1851431.06</v>
      </c>
      <c r="D1754">
        <v>0</v>
      </c>
      <c r="E1754">
        <v>54.12</v>
      </c>
      <c r="F1754">
        <v>2.8450000000000002</v>
      </c>
      <c r="G1754">
        <v>126.32667739999999</v>
      </c>
      <c r="H1754">
        <v>7.7949999999999999</v>
      </c>
    </row>
    <row r="1755" spans="1:8" x14ac:dyDescent="0.3">
      <c r="A1755">
        <v>13</v>
      </c>
      <c r="B1755" t="s">
        <v>45</v>
      </c>
      <c r="C1755">
        <v>1796949.59</v>
      </c>
      <c r="D1755">
        <v>0</v>
      </c>
      <c r="E1755">
        <v>56.89</v>
      </c>
      <c r="F1755">
        <v>2.8490000000000002</v>
      </c>
      <c r="G1755">
        <v>126.3815484</v>
      </c>
      <c r="H1755">
        <v>7.7949999999999999</v>
      </c>
    </row>
    <row r="1756" spans="1:8" x14ac:dyDescent="0.3">
      <c r="A1756">
        <v>13</v>
      </c>
      <c r="B1756" t="s">
        <v>46</v>
      </c>
      <c r="C1756">
        <v>1887895.07</v>
      </c>
      <c r="D1756">
        <v>0</v>
      </c>
      <c r="E1756">
        <v>45.12</v>
      </c>
      <c r="F1756">
        <v>2.8410000000000002</v>
      </c>
      <c r="G1756">
        <v>126.43641940000001</v>
      </c>
      <c r="H1756">
        <v>7.7949999999999999</v>
      </c>
    </row>
    <row r="1757" spans="1:8" x14ac:dyDescent="0.3">
      <c r="A1757">
        <v>13</v>
      </c>
      <c r="B1757" t="s">
        <v>47</v>
      </c>
      <c r="C1757">
        <v>1854967.66</v>
      </c>
      <c r="D1757">
        <v>0</v>
      </c>
      <c r="E1757">
        <v>49.96</v>
      </c>
      <c r="F1757">
        <v>2.831</v>
      </c>
      <c r="G1757">
        <v>126.4912903</v>
      </c>
      <c r="H1757">
        <v>7.7949999999999999</v>
      </c>
    </row>
    <row r="1758" spans="1:8" x14ac:dyDescent="0.3">
      <c r="A1758">
        <v>13</v>
      </c>
      <c r="B1758" t="s">
        <v>48</v>
      </c>
      <c r="C1758">
        <v>1939964.63</v>
      </c>
      <c r="D1758">
        <v>0</v>
      </c>
      <c r="E1758">
        <v>42.55</v>
      </c>
      <c r="F1758">
        <v>2.831</v>
      </c>
      <c r="G1758">
        <v>126.54616129999999</v>
      </c>
      <c r="H1758">
        <v>7.7949999999999999</v>
      </c>
    </row>
    <row r="1759" spans="1:8" x14ac:dyDescent="0.3">
      <c r="A1759">
        <v>13</v>
      </c>
      <c r="B1759" t="s">
        <v>49</v>
      </c>
      <c r="C1759">
        <v>1925393.91</v>
      </c>
      <c r="D1759">
        <v>0</v>
      </c>
      <c r="E1759">
        <v>42</v>
      </c>
      <c r="F1759">
        <v>2.8420000000000001</v>
      </c>
      <c r="G1759">
        <v>126.60720000000001</v>
      </c>
      <c r="H1759">
        <v>7.7949999999999999</v>
      </c>
    </row>
    <row r="1760" spans="1:8" x14ac:dyDescent="0.3">
      <c r="A1760">
        <v>13</v>
      </c>
      <c r="B1760" t="s">
        <v>50</v>
      </c>
      <c r="C1760">
        <v>2766400.05</v>
      </c>
      <c r="D1760">
        <v>1</v>
      </c>
      <c r="E1760">
        <v>28.22</v>
      </c>
      <c r="F1760">
        <v>2.83</v>
      </c>
      <c r="G1760">
        <v>126.66926669999999</v>
      </c>
      <c r="H1760">
        <v>7.7949999999999999</v>
      </c>
    </row>
    <row r="1761" spans="1:8" x14ac:dyDescent="0.3">
      <c r="A1761">
        <v>13</v>
      </c>
      <c r="B1761" t="s">
        <v>51</v>
      </c>
      <c r="C1761">
        <v>2083379.89</v>
      </c>
      <c r="D1761">
        <v>0</v>
      </c>
      <c r="E1761">
        <v>25.8</v>
      </c>
      <c r="F1761">
        <v>2.8119999999999998</v>
      </c>
      <c r="G1761">
        <v>126.7313333</v>
      </c>
      <c r="H1761">
        <v>7.7949999999999999</v>
      </c>
    </row>
    <row r="1762" spans="1:8" x14ac:dyDescent="0.3">
      <c r="A1762">
        <v>13</v>
      </c>
      <c r="B1762" t="s">
        <v>52</v>
      </c>
      <c r="C1762">
        <v>2461468.35</v>
      </c>
      <c r="D1762">
        <v>0</v>
      </c>
      <c r="E1762">
        <v>36.78</v>
      </c>
      <c r="F1762">
        <v>2.8170000000000002</v>
      </c>
      <c r="G1762">
        <v>126.79340000000001</v>
      </c>
      <c r="H1762">
        <v>7.7949999999999999</v>
      </c>
    </row>
    <row r="1763" spans="1:8" x14ac:dyDescent="0.3">
      <c r="A1763">
        <v>13</v>
      </c>
      <c r="B1763" t="s">
        <v>53</v>
      </c>
      <c r="C1763">
        <v>2771646.81</v>
      </c>
      <c r="D1763">
        <v>0</v>
      </c>
      <c r="E1763">
        <v>35.21</v>
      </c>
      <c r="F1763">
        <v>2.8420000000000001</v>
      </c>
      <c r="G1763">
        <v>126.8794839</v>
      </c>
      <c r="H1763">
        <v>7.7949999999999999</v>
      </c>
    </row>
    <row r="1764" spans="1:8" x14ac:dyDescent="0.3">
      <c r="A1764">
        <v>13</v>
      </c>
      <c r="B1764" t="s">
        <v>54</v>
      </c>
      <c r="C1764">
        <v>3595903.2</v>
      </c>
      <c r="D1764">
        <v>0</v>
      </c>
      <c r="E1764">
        <v>34.9</v>
      </c>
      <c r="F1764">
        <v>2.8460000000000001</v>
      </c>
      <c r="G1764">
        <v>126.9835806</v>
      </c>
      <c r="H1764">
        <v>7.7949999999999999</v>
      </c>
    </row>
    <row r="1765" spans="1:8" x14ac:dyDescent="0.3">
      <c r="A1765">
        <v>13</v>
      </c>
      <c r="B1765" t="s">
        <v>55</v>
      </c>
      <c r="C1765">
        <v>1675292</v>
      </c>
      <c r="D1765">
        <v>1</v>
      </c>
      <c r="E1765">
        <v>26.79</v>
      </c>
      <c r="F1765">
        <v>2.8679999999999999</v>
      </c>
      <c r="G1765">
        <v>127.0876774</v>
      </c>
      <c r="H1765">
        <v>7.7949999999999999</v>
      </c>
    </row>
    <row r="1766" spans="1:8" x14ac:dyDescent="0.3">
      <c r="A1766">
        <v>13</v>
      </c>
      <c r="B1766" t="s">
        <v>56</v>
      </c>
      <c r="C1766">
        <v>1744544.39</v>
      </c>
      <c r="D1766">
        <v>0</v>
      </c>
      <c r="E1766">
        <v>16.940000000000001</v>
      </c>
      <c r="F1766">
        <v>2.891</v>
      </c>
      <c r="G1766">
        <v>127.1917742</v>
      </c>
      <c r="H1766">
        <v>7.47</v>
      </c>
    </row>
    <row r="1767" spans="1:8" x14ac:dyDescent="0.3">
      <c r="A1767">
        <v>13</v>
      </c>
      <c r="B1767" t="s">
        <v>57</v>
      </c>
      <c r="C1767">
        <v>1682316.31</v>
      </c>
      <c r="D1767">
        <v>0</v>
      </c>
      <c r="E1767">
        <v>20.6</v>
      </c>
      <c r="F1767">
        <v>2.903</v>
      </c>
      <c r="G1767">
        <v>127.30093549999999</v>
      </c>
      <c r="H1767">
        <v>7.47</v>
      </c>
    </row>
    <row r="1768" spans="1:8" x14ac:dyDescent="0.3">
      <c r="A1768">
        <v>13</v>
      </c>
      <c r="B1768" t="s">
        <v>58</v>
      </c>
      <c r="C1768">
        <v>1770177.37</v>
      </c>
      <c r="D1768">
        <v>0</v>
      </c>
      <c r="E1768">
        <v>34.799999999999997</v>
      </c>
      <c r="F1768">
        <v>2.9340000000000002</v>
      </c>
      <c r="G1768">
        <v>127.4404839</v>
      </c>
      <c r="H1768">
        <v>7.47</v>
      </c>
    </row>
    <row r="1769" spans="1:8" x14ac:dyDescent="0.3">
      <c r="A1769">
        <v>13</v>
      </c>
      <c r="B1769" t="s">
        <v>59</v>
      </c>
      <c r="C1769">
        <v>1633663.12</v>
      </c>
      <c r="D1769">
        <v>0</v>
      </c>
      <c r="E1769">
        <v>31.64</v>
      </c>
      <c r="F1769">
        <v>2.96</v>
      </c>
      <c r="G1769">
        <v>127.5800323</v>
      </c>
      <c r="H1769">
        <v>7.47</v>
      </c>
    </row>
    <row r="1770" spans="1:8" x14ac:dyDescent="0.3">
      <c r="A1770">
        <v>13</v>
      </c>
      <c r="B1770" t="s">
        <v>60</v>
      </c>
      <c r="C1770">
        <v>1848186.58</v>
      </c>
      <c r="D1770">
        <v>0</v>
      </c>
      <c r="E1770">
        <v>23.35</v>
      </c>
      <c r="F1770">
        <v>2.9740000000000002</v>
      </c>
      <c r="G1770">
        <v>127.7195806</v>
      </c>
      <c r="H1770">
        <v>7.47</v>
      </c>
    </row>
    <row r="1771" spans="1:8" x14ac:dyDescent="0.3">
      <c r="A1771">
        <v>13</v>
      </c>
      <c r="B1771" t="s">
        <v>61</v>
      </c>
      <c r="C1771">
        <v>1944438.9</v>
      </c>
      <c r="D1771">
        <v>1</v>
      </c>
      <c r="E1771">
        <v>30.83</v>
      </c>
      <c r="F1771">
        <v>3.0339999999999998</v>
      </c>
      <c r="G1771">
        <v>127.859129</v>
      </c>
      <c r="H1771">
        <v>7.47</v>
      </c>
    </row>
    <row r="1772" spans="1:8" x14ac:dyDescent="0.3">
      <c r="A1772">
        <v>13</v>
      </c>
      <c r="B1772" t="s">
        <v>62</v>
      </c>
      <c r="C1772">
        <v>2003480.59</v>
      </c>
      <c r="D1772">
        <v>0</v>
      </c>
      <c r="E1772">
        <v>40.85</v>
      </c>
      <c r="F1772">
        <v>3.0619999999999998</v>
      </c>
      <c r="G1772">
        <v>127.99525</v>
      </c>
      <c r="H1772">
        <v>7.47</v>
      </c>
    </row>
    <row r="1773" spans="1:8" x14ac:dyDescent="0.3">
      <c r="A1773">
        <v>13</v>
      </c>
      <c r="B1773" t="s">
        <v>63</v>
      </c>
      <c r="C1773">
        <v>1831933.95</v>
      </c>
      <c r="D1773">
        <v>0</v>
      </c>
      <c r="E1773">
        <v>33.17</v>
      </c>
      <c r="F1773">
        <v>3.12</v>
      </c>
      <c r="G1773">
        <v>128.13</v>
      </c>
      <c r="H1773">
        <v>7.47</v>
      </c>
    </row>
    <row r="1774" spans="1:8" x14ac:dyDescent="0.3">
      <c r="A1774">
        <v>13</v>
      </c>
      <c r="B1774" t="s">
        <v>64</v>
      </c>
      <c r="C1774">
        <v>1894960.68</v>
      </c>
      <c r="D1774">
        <v>0</v>
      </c>
      <c r="E1774">
        <v>34.229999999999997</v>
      </c>
      <c r="F1774">
        <v>3.23</v>
      </c>
      <c r="G1774">
        <v>128.26474999999999</v>
      </c>
      <c r="H1774">
        <v>7.47</v>
      </c>
    </row>
    <row r="1775" spans="1:8" x14ac:dyDescent="0.3">
      <c r="A1775">
        <v>13</v>
      </c>
      <c r="B1775" t="s">
        <v>65</v>
      </c>
      <c r="C1775">
        <v>1852432.58</v>
      </c>
      <c r="D1775">
        <v>0</v>
      </c>
      <c r="E1775">
        <v>41.28</v>
      </c>
      <c r="F1775">
        <v>3.3460000000000001</v>
      </c>
      <c r="G1775">
        <v>128.39949999999999</v>
      </c>
      <c r="H1775">
        <v>7.47</v>
      </c>
    </row>
    <row r="1776" spans="1:8" x14ac:dyDescent="0.3">
      <c r="A1776">
        <v>13</v>
      </c>
      <c r="B1776" t="s">
        <v>66</v>
      </c>
      <c r="C1776">
        <v>1852443.78</v>
      </c>
      <c r="D1776">
        <v>0</v>
      </c>
      <c r="E1776">
        <v>44.69</v>
      </c>
      <c r="F1776">
        <v>3.407</v>
      </c>
      <c r="G1776">
        <v>128.5121935</v>
      </c>
      <c r="H1776">
        <v>7.47</v>
      </c>
    </row>
    <row r="1777" spans="1:8" x14ac:dyDescent="0.3">
      <c r="A1777">
        <v>13</v>
      </c>
      <c r="B1777" t="s">
        <v>67</v>
      </c>
      <c r="C1777">
        <v>1807545.43</v>
      </c>
      <c r="D1777">
        <v>0</v>
      </c>
      <c r="E1777">
        <v>42.38</v>
      </c>
      <c r="F1777">
        <v>3.4350000000000001</v>
      </c>
      <c r="G1777">
        <v>128.61606449999999</v>
      </c>
      <c r="H1777">
        <v>7.47</v>
      </c>
    </row>
    <row r="1778" spans="1:8" x14ac:dyDescent="0.3">
      <c r="A1778">
        <v>13</v>
      </c>
      <c r="B1778" t="s">
        <v>68</v>
      </c>
      <c r="C1778">
        <v>1864238.64</v>
      </c>
      <c r="D1778">
        <v>0</v>
      </c>
      <c r="E1778">
        <v>42.49</v>
      </c>
      <c r="F1778">
        <v>3.4870000000000001</v>
      </c>
      <c r="G1778">
        <v>128.71993549999999</v>
      </c>
      <c r="H1778">
        <v>7.1929999999999996</v>
      </c>
    </row>
    <row r="1779" spans="1:8" x14ac:dyDescent="0.3">
      <c r="A1779">
        <v>13</v>
      </c>
      <c r="B1779" t="s">
        <v>69</v>
      </c>
      <c r="C1779">
        <v>1887465.04</v>
      </c>
      <c r="D1779">
        <v>0</v>
      </c>
      <c r="E1779">
        <v>42.75</v>
      </c>
      <c r="F1779">
        <v>3.5470000000000002</v>
      </c>
      <c r="G1779">
        <v>128.82380649999999</v>
      </c>
      <c r="H1779">
        <v>7.1929999999999996</v>
      </c>
    </row>
    <row r="1780" spans="1:8" x14ac:dyDescent="0.3">
      <c r="A1780">
        <v>13</v>
      </c>
      <c r="B1780" t="s">
        <v>70</v>
      </c>
      <c r="C1780">
        <v>1950994.04</v>
      </c>
      <c r="D1780">
        <v>0</v>
      </c>
      <c r="E1780">
        <v>41.72</v>
      </c>
      <c r="F1780">
        <v>3.6160000000000001</v>
      </c>
      <c r="G1780">
        <v>128.9107333</v>
      </c>
      <c r="H1780">
        <v>7.1929999999999996</v>
      </c>
    </row>
    <row r="1781" spans="1:8" x14ac:dyDescent="0.3">
      <c r="A1781">
        <v>13</v>
      </c>
      <c r="B1781" t="s">
        <v>71</v>
      </c>
      <c r="C1781">
        <v>2124316.34</v>
      </c>
      <c r="D1781">
        <v>0</v>
      </c>
      <c r="E1781">
        <v>47.55</v>
      </c>
      <c r="F1781">
        <v>3.6549999999999998</v>
      </c>
      <c r="G1781">
        <v>128.95529999999999</v>
      </c>
      <c r="H1781">
        <v>7.1929999999999996</v>
      </c>
    </row>
    <row r="1782" spans="1:8" x14ac:dyDescent="0.3">
      <c r="A1782">
        <v>13</v>
      </c>
      <c r="B1782" t="s">
        <v>72</v>
      </c>
      <c r="C1782">
        <v>1895583.12</v>
      </c>
      <c r="D1782">
        <v>0</v>
      </c>
      <c r="E1782">
        <v>43.85</v>
      </c>
      <c r="F1782">
        <v>3.6829999999999998</v>
      </c>
      <c r="G1782">
        <v>128.99986670000001</v>
      </c>
      <c r="H1782">
        <v>7.1929999999999996</v>
      </c>
    </row>
    <row r="1783" spans="1:8" x14ac:dyDescent="0.3">
      <c r="A1783">
        <v>13</v>
      </c>
      <c r="B1783" t="s">
        <v>73</v>
      </c>
      <c r="C1783">
        <v>1986380.4</v>
      </c>
      <c r="D1783">
        <v>0</v>
      </c>
      <c r="E1783">
        <v>47.75</v>
      </c>
      <c r="F1783">
        <v>3.7440000000000002</v>
      </c>
      <c r="G1783">
        <v>129.04443330000001</v>
      </c>
      <c r="H1783">
        <v>7.1929999999999996</v>
      </c>
    </row>
    <row r="1784" spans="1:8" x14ac:dyDescent="0.3">
      <c r="A1784">
        <v>13</v>
      </c>
      <c r="B1784" t="s">
        <v>74</v>
      </c>
      <c r="C1784">
        <v>1958823.56</v>
      </c>
      <c r="D1784">
        <v>0</v>
      </c>
      <c r="E1784">
        <v>52.4</v>
      </c>
      <c r="F1784">
        <v>3.77</v>
      </c>
      <c r="G1784">
        <v>129.089</v>
      </c>
      <c r="H1784">
        <v>7.1929999999999996</v>
      </c>
    </row>
    <row r="1785" spans="1:8" x14ac:dyDescent="0.3">
      <c r="A1785">
        <v>13</v>
      </c>
      <c r="B1785" t="s">
        <v>75</v>
      </c>
      <c r="C1785">
        <v>1860923.55</v>
      </c>
      <c r="D1785">
        <v>0</v>
      </c>
      <c r="E1785">
        <v>52.12</v>
      </c>
      <c r="F1785">
        <v>3.802</v>
      </c>
      <c r="G1785">
        <v>129.07567739999999</v>
      </c>
      <c r="H1785">
        <v>7.1929999999999996</v>
      </c>
    </row>
    <row r="1786" spans="1:8" x14ac:dyDescent="0.3">
      <c r="A1786">
        <v>13</v>
      </c>
      <c r="B1786" t="s">
        <v>76</v>
      </c>
      <c r="C1786">
        <v>1866369.93</v>
      </c>
      <c r="D1786">
        <v>0</v>
      </c>
      <c r="E1786">
        <v>54.62</v>
      </c>
      <c r="F1786">
        <v>3.778</v>
      </c>
      <c r="G1786">
        <v>129.06235480000001</v>
      </c>
      <c r="H1786">
        <v>7.1929999999999996</v>
      </c>
    </row>
    <row r="1787" spans="1:8" x14ac:dyDescent="0.3">
      <c r="A1787">
        <v>13</v>
      </c>
      <c r="B1787" t="s">
        <v>77</v>
      </c>
      <c r="C1787">
        <v>1935593.87</v>
      </c>
      <c r="D1787">
        <v>0</v>
      </c>
      <c r="E1787">
        <v>52.76</v>
      </c>
      <c r="F1787">
        <v>3.7519999999999998</v>
      </c>
      <c r="G1787">
        <v>129.04903229999999</v>
      </c>
      <c r="H1787">
        <v>7.1929999999999996</v>
      </c>
    </row>
    <row r="1788" spans="1:8" x14ac:dyDescent="0.3">
      <c r="A1788">
        <v>13</v>
      </c>
      <c r="B1788" t="s">
        <v>78</v>
      </c>
      <c r="C1788">
        <v>1997816.98</v>
      </c>
      <c r="D1788">
        <v>0</v>
      </c>
      <c r="E1788">
        <v>61.39</v>
      </c>
      <c r="F1788">
        <v>3.7320000000000002</v>
      </c>
      <c r="G1788">
        <v>129.03570970000001</v>
      </c>
      <c r="H1788">
        <v>7.1929999999999996</v>
      </c>
    </row>
    <row r="1789" spans="1:8" x14ac:dyDescent="0.3">
      <c r="A1789">
        <v>13</v>
      </c>
      <c r="B1789" t="s">
        <v>79</v>
      </c>
      <c r="C1789">
        <v>2086433.49</v>
      </c>
      <c r="D1789">
        <v>0</v>
      </c>
      <c r="E1789">
        <v>63.35</v>
      </c>
      <c r="F1789">
        <v>3.7040000000000002</v>
      </c>
      <c r="G1789">
        <v>129.04320000000001</v>
      </c>
      <c r="H1789">
        <v>7.1929999999999996</v>
      </c>
    </row>
    <row r="1790" spans="1:8" x14ac:dyDescent="0.3">
      <c r="A1790">
        <v>13</v>
      </c>
      <c r="B1790" t="s">
        <v>80</v>
      </c>
      <c r="C1790">
        <v>2009163.08</v>
      </c>
      <c r="D1790">
        <v>0</v>
      </c>
      <c r="E1790">
        <v>66.38</v>
      </c>
      <c r="F1790">
        <v>3.6680000000000001</v>
      </c>
      <c r="G1790">
        <v>129.06630000000001</v>
      </c>
      <c r="H1790">
        <v>7.1929999999999996</v>
      </c>
    </row>
    <row r="1791" spans="1:8" x14ac:dyDescent="0.3">
      <c r="A1791">
        <v>13</v>
      </c>
      <c r="B1791" t="s">
        <v>81</v>
      </c>
      <c r="C1791">
        <v>2048035.74</v>
      </c>
      <c r="D1791">
        <v>0</v>
      </c>
      <c r="E1791">
        <v>74.290000000000006</v>
      </c>
      <c r="F1791">
        <v>3.613</v>
      </c>
      <c r="G1791">
        <v>129.08940000000001</v>
      </c>
      <c r="H1791">
        <v>6.8769999999999998</v>
      </c>
    </row>
    <row r="1792" spans="1:8" x14ac:dyDescent="0.3">
      <c r="A1792">
        <v>13</v>
      </c>
      <c r="B1792" t="s">
        <v>82</v>
      </c>
      <c r="C1792">
        <v>2021699.38</v>
      </c>
      <c r="D1792">
        <v>0</v>
      </c>
      <c r="E1792">
        <v>77.3</v>
      </c>
      <c r="F1792">
        <v>3.5630000000000002</v>
      </c>
      <c r="G1792">
        <v>129.11250000000001</v>
      </c>
      <c r="H1792">
        <v>6.8769999999999998</v>
      </c>
    </row>
    <row r="1793" spans="1:8" x14ac:dyDescent="0.3">
      <c r="A1793">
        <v>13</v>
      </c>
      <c r="B1793" t="s">
        <v>83</v>
      </c>
      <c r="C1793">
        <v>1956813.31</v>
      </c>
      <c r="D1793">
        <v>0</v>
      </c>
      <c r="E1793">
        <v>75.59</v>
      </c>
      <c r="F1793">
        <v>3.5529999999999999</v>
      </c>
      <c r="G1793">
        <v>129.13383870000001</v>
      </c>
      <c r="H1793">
        <v>6.8769999999999998</v>
      </c>
    </row>
    <row r="1794" spans="1:8" x14ac:dyDescent="0.3">
      <c r="A1794">
        <v>13</v>
      </c>
      <c r="B1794" t="s">
        <v>84</v>
      </c>
      <c r="C1794">
        <v>1987089.36</v>
      </c>
      <c r="D1794">
        <v>0</v>
      </c>
      <c r="E1794">
        <v>78.5</v>
      </c>
      <c r="F1794">
        <v>3.5630000000000002</v>
      </c>
      <c r="G1794">
        <v>129.1507742</v>
      </c>
      <c r="H1794">
        <v>6.8769999999999998</v>
      </c>
    </row>
    <row r="1795" spans="1:8" x14ac:dyDescent="0.3">
      <c r="A1795">
        <v>13</v>
      </c>
      <c r="B1795" t="s">
        <v>85</v>
      </c>
      <c r="C1795">
        <v>1880785.69</v>
      </c>
      <c r="D1795">
        <v>0</v>
      </c>
      <c r="E1795">
        <v>77.62</v>
      </c>
      <c r="F1795">
        <v>3.5739999999999998</v>
      </c>
      <c r="G1795">
        <v>129.16770969999999</v>
      </c>
      <c r="H1795">
        <v>6.8769999999999998</v>
      </c>
    </row>
    <row r="1796" spans="1:8" x14ac:dyDescent="0.3">
      <c r="A1796">
        <v>13</v>
      </c>
      <c r="B1796" t="s">
        <v>86</v>
      </c>
      <c r="C1796">
        <v>2076231.8</v>
      </c>
      <c r="D1796">
        <v>0</v>
      </c>
      <c r="E1796">
        <v>75.56</v>
      </c>
      <c r="F1796">
        <v>3.5950000000000002</v>
      </c>
      <c r="G1796">
        <v>129.18464520000001</v>
      </c>
      <c r="H1796">
        <v>6.8769999999999998</v>
      </c>
    </row>
    <row r="1797" spans="1:8" x14ac:dyDescent="0.3">
      <c r="A1797">
        <v>13</v>
      </c>
      <c r="B1797" t="s">
        <v>87</v>
      </c>
      <c r="C1797">
        <v>1970341.38</v>
      </c>
      <c r="D1797">
        <v>0</v>
      </c>
      <c r="E1797">
        <v>75.95</v>
      </c>
      <c r="F1797">
        <v>3.6059999999999999</v>
      </c>
      <c r="G1797">
        <v>129.2015806</v>
      </c>
      <c r="H1797">
        <v>6.8769999999999998</v>
      </c>
    </row>
    <row r="1798" spans="1:8" x14ac:dyDescent="0.3">
      <c r="A1798">
        <v>13</v>
      </c>
      <c r="B1798" t="s">
        <v>88</v>
      </c>
      <c r="C1798">
        <v>2090340.98</v>
      </c>
      <c r="D1798">
        <v>0</v>
      </c>
      <c r="E1798">
        <v>76.680000000000007</v>
      </c>
      <c r="F1798">
        <v>3.5779999999999998</v>
      </c>
      <c r="G1798">
        <v>129.24058059999999</v>
      </c>
      <c r="H1798">
        <v>6.8769999999999998</v>
      </c>
    </row>
    <row r="1799" spans="1:8" x14ac:dyDescent="0.3">
      <c r="A1799">
        <v>13</v>
      </c>
      <c r="B1799" t="s">
        <v>89</v>
      </c>
      <c r="C1799">
        <v>2035244.54</v>
      </c>
      <c r="D1799">
        <v>0</v>
      </c>
      <c r="E1799">
        <v>81.53</v>
      </c>
      <c r="F1799">
        <v>3.57</v>
      </c>
      <c r="G1799">
        <v>129.28325810000001</v>
      </c>
      <c r="H1799">
        <v>6.8769999999999998</v>
      </c>
    </row>
    <row r="1800" spans="1:8" x14ac:dyDescent="0.3">
      <c r="A1800">
        <v>13</v>
      </c>
      <c r="B1800" t="s">
        <v>90</v>
      </c>
      <c r="C1800">
        <v>1953628.82</v>
      </c>
      <c r="D1800">
        <v>0</v>
      </c>
      <c r="E1800">
        <v>77</v>
      </c>
      <c r="F1800">
        <v>3.58</v>
      </c>
      <c r="G1800">
        <v>129.32593550000001</v>
      </c>
      <c r="H1800">
        <v>6.8769999999999998</v>
      </c>
    </row>
    <row r="1801" spans="1:8" x14ac:dyDescent="0.3">
      <c r="A1801">
        <v>13</v>
      </c>
      <c r="B1801" t="s">
        <v>91</v>
      </c>
      <c r="C1801">
        <v>1872921.31</v>
      </c>
      <c r="D1801">
        <v>1</v>
      </c>
      <c r="E1801">
        <v>70.19</v>
      </c>
      <c r="F1801">
        <v>3.6190000000000002</v>
      </c>
      <c r="G1801">
        <v>129.36861289999999</v>
      </c>
      <c r="H1801">
        <v>6.8769999999999998</v>
      </c>
    </row>
    <row r="1802" spans="1:8" x14ac:dyDescent="0.3">
      <c r="A1802">
        <v>13</v>
      </c>
      <c r="B1802" t="s">
        <v>92</v>
      </c>
      <c r="C1802">
        <v>1923223.82</v>
      </c>
      <c r="D1802">
        <v>0</v>
      </c>
      <c r="E1802">
        <v>67.540000000000006</v>
      </c>
      <c r="F1802">
        <v>3.641</v>
      </c>
      <c r="G1802">
        <v>129.4306</v>
      </c>
      <c r="H1802">
        <v>6.8769999999999998</v>
      </c>
    </row>
    <row r="1803" spans="1:8" x14ac:dyDescent="0.3">
      <c r="A1803">
        <v>13</v>
      </c>
      <c r="B1803" t="s">
        <v>93</v>
      </c>
      <c r="C1803">
        <v>1847430.96</v>
      </c>
      <c r="D1803">
        <v>0</v>
      </c>
      <c r="E1803">
        <v>63.6</v>
      </c>
      <c r="F1803">
        <v>3.6480000000000001</v>
      </c>
      <c r="G1803">
        <v>129.51833329999999</v>
      </c>
      <c r="H1803">
        <v>6.8769999999999998</v>
      </c>
    </row>
    <row r="1804" spans="1:8" x14ac:dyDescent="0.3">
      <c r="A1804">
        <v>13</v>
      </c>
      <c r="B1804" t="s">
        <v>94</v>
      </c>
      <c r="C1804">
        <v>1835662.69</v>
      </c>
      <c r="D1804">
        <v>0</v>
      </c>
      <c r="E1804">
        <v>68.28</v>
      </c>
      <c r="F1804">
        <v>3.6230000000000002</v>
      </c>
      <c r="G1804">
        <v>129.60606670000001</v>
      </c>
      <c r="H1804">
        <v>6.8769999999999998</v>
      </c>
    </row>
    <row r="1805" spans="1:8" x14ac:dyDescent="0.3">
      <c r="A1805">
        <v>13</v>
      </c>
      <c r="B1805" t="s">
        <v>95</v>
      </c>
      <c r="C1805">
        <v>2067232.56</v>
      </c>
      <c r="D1805">
        <v>0</v>
      </c>
      <c r="E1805">
        <v>60.62</v>
      </c>
      <c r="F1805">
        <v>3.5920000000000001</v>
      </c>
      <c r="G1805">
        <v>129.69380000000001</v>
      </c>
      <c r="H1805">
        <v>6.3920000000000003</v>
      </c>
    </row>
    <row r="1806" spans="1:8" x14ac:dyDescent="0.3">
      <c r="A1806">
        <v>13</v>
      </c>
      <c r="B1806" t="s">
        <v>96</v>
      </c>
      <c r="C1806">
        <v>1929659.07</v>
      </c>
      <c r="D1806">
        <v>0</v>
      </c>
      <c r="E1806">
        <v>51.74</v>
      </c>
      <c r="F1806">
        <v>3.5670000000000002</v>
      </c>
      <c r="G1806">
        <v>129.77064519999999</v>
      </c>
      <c r="H1806">
        <v>6.3920000000000003</v>
      </c>
    </row>
    <row r="1807" spans="1:8" x14ac:dyDescent="0.3">
      <c r="A1807">
        <v>13</v>
      </c>
      <c r="B1807" t="s">
        <v>97</v>
      </c>
      <c r="C1807">
        <v>1973544.27</v>
      </c>
      <c r="D1807">
        <v>0</v>
      </c>
      <c r="E1807">
        <v>54.66</v>
      </c>
      <c r="F1807">
        <v>3.5790000000000002</v>
      </c>
      <c r="G1807">
        <v>129.78216130000001</v>
      </c>
      <c r="H1807">
        <v>6.3920000000000003</v>
      </c>
    </row>
    <row r="1808" spans="1:8" x14ac:dyDescent="0.3">
      <c r="A1808">
        <v>13</v>
      </c>
      <c r="B1808" t="s">
        <v>98</v>
      </c>
      <c r="C1808">
        <v>1948733.81</v>
      </c>
      <c r="D1808">
        <v>0</v>
      </c>
      <c r="E1808">
        <v>47.41</v>
      </c>
      <c r="F1808">
        <v>3.5670000000000002</v>
      </c>
      <c r="G1808">
        <v>129.79367740000001</v>
      </c>
      <c r="H1808">
        <v>6.3920000000000003</v>
      </c>
    </row>
    <row r="1809" spans="1:8" x14ac:dyDescent="0.3">
      <c r="A1809">
        <v>13</v>
      </c>
      <c r="B1809" t="s">
        <v>99</v>
      </c>
      <c r="C1809">
        <v>2036317.54</v>
      </c>
      <c r="D1809">
        <v>0</v>
      </c>
      <c r="E1809">
        <v>43.51</v>
      </c>
      <c r="F1809">
        <v>3.5379999999999998</v>
      </c>
      <c r="G1809">
        <v>129.8051935</v>
      </c>
      <c r="H1809">
        <v>6.3920000000000003</v>
      </c>
    </row>
    <row r="1810" spans="1:8" x14ac:dyDescent="0.3">
      <c r="A1810">
        <v>13</v>
      </c>
      <c r="B1810" t="s">
        <v>100</v>
      </c>
      <c r="C1810">
        <v>2111592.09</v>
      </c>
      <c r="D1810">
        <v>0</v>
      </c>
      <c r="E1810">
        <v>33.799999999999997</v>
      </c>
      <c r="F1810">
        <v>3.5129999999999999</v>
      </c>
      <c r="G1810">
        <v>129.81670969999999</v>
      </c>
      <c r="H1810">
        <v>6.3920000000000003</v>
      </c>
    </row>
    <row r="1811" spans="1:8" x14ac:dyDescent="0.3">
      <c r="A1811">
        <v>13</v>
      </c>
      <c r="B1811" t="s">
        <v>101</v>
      </c>
      <c r="C1811">
        <v>2016323.51</v>
      </c>
      <c r="D1811">
        <v>0</v>
      </c>
      <c r="E1811">
        <v>40.65</v>
      </c>
      <c r="F1811">
        <v>3.4889999999999999</v>
      </c>
      <c r="G1811">
        <v>129.8268333</v>
      </c>
      <c r="H1811">
        <v>6.3920000000000003</v>
      </c>
    </row>
    <row r="1812" spans="1:8" x14ac:dyDescent="0.3">
      <c r="A1812">
        <v>13</v>
      </c>
      <c r="B1812" t="s">
        <v>102</v>
      </c>
      <c r="C1812">
        <v>2864170.61</v>
      </c>
      <c r="D1812">
        <v>1</v>
      </c>
      <c r="E1812">
        <v>38.89</v>
      </c>
      <c r="F1812">
        <v>3.4449999999999998</v>
      </c>
      <c r="G1812">
        <v>129.8364</v>
      </c>
      <c r="H1812">
        <v>6.3920000000000003</v>
      </c>
    </row>
    <row r="1813" spans="1:8" x14ac:dyDescent="0.3">
      <c r="A1813">
        <v>13</v>
      </c>
      <c r="B1813" t="s">
        <v>103</v>
      </c>
      <c r="C1813">
        <v>2051315.66</v>
      </c>
      <c r="D1813">
        <v>0</v>
      </c>
      <c r="E1813">
        <v>33.94</v>
      </c>
      <c r="F1813">
        <v>3.3889999999999998</v>
      </c>
      <c r="G1813">
        <v>129.84596669999999</v>
      </c>
      <c r="H1813">
        <v>6.3920000000000003</v>
      </c>
    </row>
    <row r="1814" spans="1:8" x14ac:dyDescent="0.3">
      <c r="A1814">
        <v>13</v>
      </c>
      <c r="B1814" t="s">
        <v>104</v>
      </c>
      <c r="C1814">
        <v>2462779.06</v>
      </c>
      <c r="D1814">
        <v>0</v>
      </c>
      <c r="E1814">
        <v>24.82</v>
      </c>
      <c r="F1814">
        <v>3.3410000000000002</v>
      </c>
      <c r="G1814">
        <v>129.85553329999999</v>
      </c>
      <c r="H1814">
        <v>6.3920000000000003</v>
      </c>
    </row>
    <row r="1815" spans="1:8" x14ac:dyDescent="0.3">
      <c r="A1815">
        <v>13</v>
      </c>
      <c r="B1815" t="s">
        <v>105</v>
      </c>
      <c r="C1815">
        <v>2760346.71</v>
      </c>
      <c r="D1815">
        <v>0</v>
      </c>
      <c r="E1815">
        <v>27.85</v>
      </c>
      <c r="F1815">
        <v>3.282</v>
      </c>
      <c r="G1815">
        <v>129.8980645</v>
      </c>
      <c r="H1815">
        <v>6.3920000000000003</v>
      </c>
    </row>
    <row r="1816" spans="1:8" x14ac:dyDescent="0.3">
      <c r="A1816">
        <v>13</v>
      </c>
      <c r="B1816" t="s">
        <v>106</v>
      </c>
      <c r="C1816">
        <v>3556766.03</v>
      </c>
      <c r="D1816">
        <v>0</v>
      </c>
      <c r="E1816">
        <v>24.76</v>
      </c>
      <c r="F1816">
        <v>3.1859999999999999</v>
      </c>
      <c r="G1816">
        <v>129.98454839999999</v>
      </c>
      <c r="H1816">
        <v>6.3920000000000003</v>
      </c>
    </row>
    <row r="1817" spans="1:8" x14ac:dyDescent="0.3">
      <c r="A1817">
        <v>13</v>
      </c>
      <c r="B1817" t="s">
        <v>107</v>
      </c>
      <c r="C1817">
        <v>1969056.91</v>
      </c>
      <c r="D1817">
        <v>1</v>
      </c>
      <c r="E1817">
        <v>31.53</v>
      </c>
      <c r="F1817">
        <v>3.1190000000000002</v>
      </c>
      <c r="G1817">
        <v>130.07103230000001</v>
      </c>
      <c r="H1817">
        <v>6.3920000000000003</v>
      </c>
    </row>
    <row r="1818" spans="1:8" x14ac:dyDescent="0.3">
      <c r="A1818">
        <v>13</v>
      </c>
      <c r="B1818" t="s">
        <v>108</v>
      </c>
      <c r="C1818">
        <v>1865752.78</v>
      </c>
      <c r="D1818">
        <v>0</v>
      </c>
      <c r="E1818">
        <v>33.799999999999997</v>
      </c>
      <c r="F1818">
        <v>3.08</v>
      </c>
      <c r="G1818">
        <v>130.15751610000001</v>
      </c>
      <c r="H1818">
        <v>6.1040000000000001</v>
      </c>
    </row>
    <row r="1819" spans="1:8" x14ac:dyDescent="0.3">
      <c r="A1819">
        <v>13</v>
      </c>
      <c r="B1819" t="s">
        <v>109</v>
      </c>
      <c r="C1819">
        <v>1794962.64</v>
      </c>
      <c r="D1819">
        <v>0</v>
      </c>
      <c r="E1819">
        <v>25.61</v>
      </c>
      <c r="F1819">
        <v>3.056</v>
      </c>
      <c r="G1819">
        <v>130.244</v>
      </c>
      <c r="H1819">
        <v>6.1040000000000001</v>
      </c>
    </row>
    <row r="1820" spans="1:8" x14ac:dyDescent="0.3">
      <c r="A1820">
        <v>13</v>
      </c>
      <c r="B1820" t="s">
        <v>110</v>
      </c>
      <c r="C1820">
        <v>1811606.21</v>
      </c>
      <c r="D1820">
        <v>0</v>
      </c>
      <c r="E1820">
        <v>32.71</v>
      </c>
      <c r="F1820">
        <v>3.0470000000000002</v>
      </c>
      <c r="G1820">
        <v>130.27922580000001</v>
      </c>
      <c r="H1820">
        <v>6.1040000000000001</v>
      </c>
    </row>
    <row r="1821" spans="1:8" x14ac:dyDescent="0.3">
      <c r="A1821">
        <v>13</v>
      </c>
      <c r="B1821" t="s">
        <v>111</v>
      </c>
      <c r="C1821">
        <v>1733983.09</v>
      </c>
      <c r="D1821">
        <v>0</v>
      </c>
      <c r="E1821">
        <v>34.32</v>
      </c>
      <c r="F1821">
        <v>3.0579999999999998</v>
      </c>
      <c r="G1821">
        <v>130.31445160000001</v>
      </c>
      <c r="H1821">
        <v>6.1040000000000001</v>
      </c>
    </row>
    <row r="1822" spans="1:8" x14ac:dyDescent="0.3">
      <c r="A1822">
        <v>13</v>
      </c>
      <c r="B1822" t="s">
        <v>112</v>
      </c>
      <c r="C1822">
        <v>1927780.74</v>
      </c>
      <c r="D1822">
        <v>0</v>
      </c>
      <c r="E1822">
        <v>31.39</v>
      </c>
      <c r="F1822">
        <v>3.077</v>
      </c>
      <c r="G1822">
        <v>130.34967739999999</v>
      </c>
      <c r="H1822">
        <v>6.1040000000000001</v>
      </c>
    </row>
    <row r="1823" spans="1:8" x14ac:dyDescent="0.3">
      <c r="A1823">
        <v>13</v>
      </c>
      <c r="B1823" t="s">
        <v>113</v>
      </c>
      <c r="C1823">
        <v>2069284.57</v>
      </c>
      <c r="D1823">
        <v>1</v>
      </c>
      <c r="E1823">
        <v>33.729999999999997</v>
      </c>
      <c r="F1823">
        <v>3.1160000000000001</v>
      </c>
      <c r="G1823">
        <v>130.3849032</v>
      </c>
      <c r="H1823">
        <v>6.1040000000000001</v>
      </c>
    </row>
    <row r="1824" spans="1:8" x14ac:dyDescent="0.3">
      <c r="A1824">
        <v>13</v>
      </c>
      <c r="B1824" t="s">
        <v>114</v>
      </c>
      <c r="C1824">
        <v>2214477.06</v>
      </c>
      <c r="D1824">
        <v>0</v>
      </c>
      <c r="E1824">
        <v>36.57</v>
      </c>
      <c r="F1824">
        <v>3.1190000000000002</v>
      </c>
      <c r="G1824">
        <v>130.45462069999999</v>
      </c>
      <c r="H1824">
        <v>6.1040000000000001</v>
      </c>
    </row>
    <row r="1825" spans="1:8" x14ac:dyDescent="0.3">
      <c r="A1825">
        <v>13</v>
      </c>
      <c r="B1825" t="s">
        <v>115</v>
      </c>
      <c r="C1825">
        <v>1929768.03</v>
      </c>
      <c r="D1825">
        <v>0</v>
      </c>
      <c r="E1825">
        <v>35.380000000000003</v>
      </c>
      <c r="F1825">
        <v>3.145</v>
      </c>
      <c r="G1825">
        <v>130.55020690000001</v>
      </c>
      <c r="H1825">
        <v>6.1040000000000001</v>
      </c>
    </row>
    <row r="1826" spans="1:8" x14ac:dyDescent="0.3">
      <c r="A1826">
        <v>13</v>
      </c>
      <c r="B1826" t="s">
        <v>116</v>
      </c>
      <c r="C1826">
        <v>1969742.76</v>
      </c>
      <c r="D1826">
        <v>0</v>
      </c>
      <c r="E1826">
        <v>32.36</v>
      </c>
      <c r="F1826">
        <v>3.242</v>
      </c>
      <c r="G1826">
        <v>130.64579309999999</v>
      </c>
      <c r="H1826">
        <v>6.1040000000000001</v>
      </c>
    </row>
    <row r="1827" spans="1:8" x14ac:dyDescent="0.3">
      <c r="A1827">
        <v>13</v>
      </c>
      <c r="B1827" t="s">
        <v>117</v>
      </c>
      <c r="C1827">
        <v>1986445.65</v>
      </c>
      <c r="D1827">
        <v>0</v>
      </c>
      <c r="E1827">
        <v>38.24</v>
      </c>
      <c r="F1827">
        <v>3.38</v>
      </c>
      <c r="G1827">
        <v>130.74137930000001</v>
      </c>
      <c r="H1827">
        <v>6.1040000000000001</v>
      </c>
    </row>
    <row r="1828" spans="1:8" x14ac:dyDescent="0.3">
      <c r="A1828">
        <v>13</v>
      </c>
      <c r="B1828" t="s">
        <v>118</v>
      </c>
      <c r="C1828">
        <v>2025582.62</v>
      </c>
      <c r="D1828">
        <v>0</v>
      </c>
      <c r="E1828">
        <v>52.5</v>
      </c>
      <c r="F1828">
        <v>3.5289999999999999</v>
      </c>
      <c r="G1828">
        <v>130.82619349999999</v>
      </c>
      <c r="H1828">
        <v>6.1040000000000001</v>
      </c>
    </row>
    <row r="1829" spans="1:8" x14ac:dyDescent="0.3">
      <c r="A1829">
        <v>13</v>
      </c>
      <c r="B1829" t="s">
        <v>119</v>
      </c>
      <c r="C1829">
        <v>1904421.74</v>
      </c>
      <c r="D1829">
        <v>0</v>
      </c>
      <c r="E1829">
        <v>47.83</v>
      </c>
      <c r="F1829">
        <v>3.6709999999999998</v>
      </c>
      <c r="G1829">
        <v>130.89664519999999</v>
      </c>
      <c r="H1829">
        <v>6.1040000000000001</v>
      </c>
    </row>
    <row r="1830" spans="1:8" x14ac:dyDescent="0.3">
      <c r="A1830">
        <v>13</v>
      </c>
      <c r="B1830" t="s">
        <v>120</v>
      </c>
      <c r="C1830">
        <v>1948982.7</v>
      </c>
      <c r="D1830">
        <v>0</v>
      </c>
      <c r="E1830">
        <v>53.2</v>
      </c>
      <c r="F1830">
        <v>3.734</v>
      </c>
      <c r="G1830">
        <v>130.96709680000001</v>
      </c>
      <c r="H1830">
        <v>6.1040000000000001</v>
      </c>
    </row>
    <row r="1831" spans="1:8" x14ac:dyDescent="0.3">
      <c r="A1831">
        <v>13</v>
      </c>
      <c r="B1831" t="s">
        <v>121</v>
      </c>
      <c r="C1831">
        <v>2271614.7599999998</v>
      </c>
      <c r="D1831">
        <v>0</v>
      </c>
      <c r="E1831">
        <v>48.85</v>
      </c>
      <c r="F1831">
        <v>3.7930000000000001</v>
      </c>
      <c r="G1831">
        <v>131.03754839999999</v>
      </c>
      <c r="H1831">
        <v>5.9649999999999999</v>
      </c>
    </row>
    <row r="1832" spans="1:8" x14ac:dyDescent="0.3">
      <c r="A1832">
        <v>13</v>
      </c>
      <c r="B1832" t="s">
        <v>122</v>
      </c>
      <c r="C1832">
        <v>2057637.86</v>
      </c>
      <c r="D1832">
        <v>0</v>
      </c>
      <c r="E1832">
        <v>51.7</v>
      </c>
      <c r="F1832">
        <v>3.8330000000000002</v>
      </c>
      <c r="G1832">
        <v>131.108</v>
      </c>
      <c r="H1832">
        <v>5.9649999999999999</v>
      </c>
    </row>
    <row r="1833" spans="1:8" x14ac:dyDescent="0.3">
      <c r="A1833">
        <v>13</v>
      </c>
      <c r="B1833" t="s">
        <v>123</v>
      </c>
      <c r="C1833">
        <v>1955689.12</v>
      </c>
      <c r="D1833">
        <v>0</v>
      </c>
      <c r="E1833">
        <v>50.24</v>
      </c>
      <c r="F1833">
        <v>3.8450000000000002</v>
      </c>
      <c r="G1833">
        <v>131.11733330000001</v>
      </c>
      <c r="H1833">
        <v>5.9649999999999999</v>
      </c>
    </row>
    <row r="1834" spans="1:8" x14ac:dyDescent="0.3">
      <c r="A1834">
        <v>13</v>
      </c>
      <c r="B1834" t="s">
        <v>124</v>
      </c>
      <c r="C1834">
        <v>1970121.65</v>
      </c>
      <c r="D1834">
        <v>0</v>
      </c>
      <c r="E1834">
        <v>64.8</v>
      </c>
      <c r="F1834">
        <v>3.8420000000000001</v>
      </c>
      <c r="G1834">
        <v>131.12666669999999</v>
      </c>
      <c r="H1834">
        <v>5.9649999999999999</v>
      </c>
    </row>
    <row r="1835" spans="1:8" x14ac:dyDescent="0.3">
      <c r="A1835">
        <v>13</v>
      </c>
      <c r="B1835" t="s">
        <v>125</v>
      </c>
      <c r="C1835">
        <v>1995994.51</v>
      </c>
      <c r="D1835">
        <v>0</v>
      </c>
      <c r="E1835">
        <v>54.41</v>
      </c>
      <c r="F1835">
        <v>3.831</v>
      </c>
      <c r="G1835">
        <v>131.136</v>
      </c>
      <c r="H1835">
        <v>5.9649999999999999</v>
      </c>
    </row>
    <row r="1836" spans="1:8" x14ac:dyDescent="0.3">
      <c r="A1836">
        <v>13</v>
      </c>
      <c r="B1836" t="s">
        <v>126</v>
      </c>
      <c r="C1836">
        <v>2080764.17</v>
      </c>
      <c r="D1836">
        <v>0</v>
      </c>
      <c r="E1836">
        <v>56.47</v>
      </c>
      <c r="F1836">
        <v>3.8090000000000002</v>
      </c>
      <c r="G1836">
        <v>131.1453333</v>
      </c>
      <c r="H1836">
        <v>5.9649999999999999</v>
      </c>
    </row>
    <row r="1837" spans="1:8" x14ac:dyDescent="0.3">
      <c r="A1837">
        <v>13</v>
      </c>
      <c r="B1837" t="s">
        <v>127</v>
      </c>
      <c r="C1837">
        <v>2131900.5499999998</v>
      </c>
      <c r="D1837">
        <v>0</v>
      </c>
      <c r="E1837">
        <v>65.17</v>
      </c>
      <c r="F1837">
        <v>3.8079999999999998</v>
      </c>
      <c r="G1837">
        <v>131.09832259999999</v>
      </c>
      <c r="H1837">
        <v>5.9649999999999999</v>
      </c>
    </row>
    <row r="1838" spans="1:8" x14ac:dyDescent="0.3">
      <c r="A1838">
        <v>13</v>
      </c>
      <c r="B1838" t="s">
        <v>128</v>
      </c>
      <c r="C1838">
        <v>2043349.41</v>
      </c>
      <c r="D1838">
        <v>0</v>
      </c>
      <c r="E1838">
        <v>62.39</v>
      </c>
      <c r="F1838">
        <v>3.8010000000000002</v>
      </c>
      <c r="G1838">
        <v>131.02877419999999</v>
      </c>
      <c r="H1838">
        <v>5.9649999999999999</v>
      </c>
    </row>
    <row r="1839" spans="1:8" x14ac:dyDescent="0.3">
      <c r="A1839">
        <v>13</v>
      </c>
      <c r="B1839" t="s">
        <v>129</v>
      </c>
      <c r="C1839">
        <v>2035431.39</v>
      </c>
      <c r="D1839">
        <v>0</v>
      </c>
      <c r="E1839">
        <v>61.11</v>
      </c>
      <c r="F1839">
        <v>3.7879999999999998</v>
      </c>
      <c r="G1839">
        <v>130.95922580000001</v>
      </c>
      <c r="H1839">
        <v>5.9649999999999999</v>
      </c>
    </row>
    <row r="1840" spans="1:8" x14ac:dyDescent="0.3">
      <c r="A1840">
        <v>13</v>
      </c>
      <c r="B1840" t="s">
        <v>130</v>
      </c>
      <c r="C1840">
        <v>2182437.9</v>
      </c>
      <c r="D1840">
        <v>0</v>
      </c>
      <c r="E1840">
        <v>68.400000000000006</v>
      </c>
      <c r="F1840">
        <v>3.7759999999999998</v>
      </c>
      <c r="G1840">
        <v>130.88967740000001</v>
      </c>
      <c r="H1840">
        <v>5.9649999999999999</v>
      </c>
    </row>
    <row r="1841" spans="1:8" x14ac:dyDescent="0.3">
      <c r="A1841">
        <v>13</v>
      </c>
      <c r="B1841" t="s">
        <v>131</v>
      </c>
      <c r="C1841">
        <v>2152229.11</v>
      </c>
      <c r="D1841">
        <v>0</v>
      </c>
      <c r="E1841">
        <v>65.97</v>
      </c>
      <c r="F1841">
        <v>3.7559999999999998</v>
      </c>
      <c r="G1841">
        <v>130.82953330000001</v>
      </c>
      <c r="H1841">
        <v>5.9649999999999999</v>
      </c>
    </row>
    <row r="1842" spans="1:8" x14ac:dyDescent="0.3">
      <c r="A1842">
        <v>13</v>
      </c>
      <c r="B1842" t="s">
        <v>132</v>
      </c>
      <c r="C1842">
        <v>2094373</v>
      </c>
      <c r="D1842">
        <v>0</v>
      </c>
      <c r="E1842">
        <v>72.89</v>
      </c>
      <c r="F1842">
        <v>3.7370000000000001</v>
      </c>
      <c r="G1842">
        <v>130.7929</v>
      </c>
      <c r="H1842">
        <v>5.9649999999999999</v>
      </c>
    </row>
    <row r="1843" spans="1:8" x14ac:dyDescent="0.3">
      <c r="A1843">
        <v>13</v>
      </c>
      <c r="B1843" t="s">
        <v>133</v>
      </c>
      <c r="C1843">
        <v>2037663.71</v>
      </c>
      <c r="D1843">
        <v>0</v>
      </c>
      <c r="E1843">
        <v>82</v>
      </c>
      <c r="F1843">
        <v>3.681</v>
      </c>
      <c r="G1843">
        <v>130.7562667</v>
      </c>
      <c r="H1843">
        <v>5.9649999999999999</v>
      </c>
    </row>
    <row r="1844" spans="1:8" x14ac:dyDescent="0.3">
      <c r="A1844">
        <v>13</v>
      </c>
      <c r="B1844" t="s">
        <v>134</v>
      </c>
      <c r="C1844">
        <v>2184980.35</v>
      </c>
      <c r="D1844">
        <v>0</v>
      </c>
      <c r="E1844">
        <v>79.23</v>
      </c>
      <c r="F1844">
        <v>3.63</v>
      </c>
      <c r="G1844">
        <v>130.7196333</v>
      </c>
      <c r="H1844">
        <v>5.7649999999999997</v>
      </c>
    </row>
    <row r="1845" spans="1:8" x14ac:dyDescent="0.3">
      <c r="A1845">
        <v>13</v>
      </c>
      <c r="B1845" t="s">
        <v>135</v>
      </c>
      <c r="C1845">
        <v>2002750.99</v>
      </c>
      <c r="D1845">
        <v>0</v>
      </c>
      <c r="E1845">
        <v>83.68</v>
      </c>
      <c r="F1845">
        <v>3.5950000000000002</v>
      </c>
      <c r="G1845">
        <v>130.68299999999999</v>
      </c>
      <c r="H1845">
        <v>5.7649999999999997</v>
      </c>
    </row>
    <row r="1846" spans="1:8" x14ac:dyDescent="0.3">
      <c r="A1846">
        <v>13</v>
      </c>
      <c r="B1846" t="s">
        <v>136</v>
      </c>
      <c r="C1846">
        <v>2053089.32</v>
      </c>
      <c r="D1846">
        <v>0</v>
      </c>
      <c r="E1846">
        <v>75.69</v>
      </c>
      <c r="F1846">
        <v>3.556</v>
      </c>
      <c r="G1846">
        <v>130.70129030000001</v>
      </c>
      <c r="H1846">
        <v>5.7649999999999997</v>
      </c>
    </row>
    <row r="1847" spans="1:8" x14ac:dyDescent="0.3">
      <c r="A1847">
        <v>13</v>
      </c>
      <c r="B1847" t="s">
        <v>137</v>
      </c>
      <c r="C1847">
        <v>1914430.53</v>
      </c>
      <c r="D1847">
        <v>0</v>
      </c>
      <c r="E1847">
        <v>80.42</v>
      </c>
      <c r="F1847">
        <v>3.5369999999999999</v>
      </c>
      <c r="G1847">
        <v>130.7195806</v>
      </c>
      <c r="H1847">
        <v>5.7649999999999997</v>
      </c>
    </row>
    <row r="1848" spans="1:8" x14ac:dyDescent="0.3">
      <c r="A1848">
        <v>13</v>
      </c>
      <c r="B1848" t="s">
        <v>138</v>
      </c>
      <c r="C1848">
        <v>2044148.23</v>
      </c>
      <c r="D1848">
        <v>0</v>
      </c>
      <c r="E1848">
        <v>81.99</v>
      </c>
      <c r="F1848">
        <v>3.512</v>
      </c>
      <c r="G1848">
        <v>130.73787100000001</v>
      </c>
      <c r="H1848">
        <v>5.7649999999999997</v>
      </c>
    </row>
    <row r="1849" spans="1:8" x14ac:dyDescent="0.3">
      <c r="A1849">
        <v>13</v>
      </c>
      <c r="B1849" t="s">
        <v>139</v>
      </c>
      <c r="C1849">
        <v>2041019.92</v>
      </c>
      <c r="D1849">
        <v>0</v>
      </c>
      <c r="E1849">
        <v>81.69</v>
      </c>
      <c r="F1849">
        <v>3.5089999999999999</v>
      </c>
      <c r="G1849">
        <v>130.7561613</v>
      </c>
      <c r="H1849">
        <v>5.7649999999999997</v>
      </c>
    </row>
    <row r="1850" spans="1:8" x14ac:dyDescent="0.3">
      <c r="A1850">
        <v>13</v>
      </c>
      <c r="B1850" t="s">
        <v>140</v>
      </c>
      <c r="C1850">
        <v>2095769.18</v>
      </c>
      <c r="D1850">
        <v>0</v>
      </c>
      <c r="E1850">
        <v>79.400000000000006</v>
      </c>
      <c r="F1850">
        <v>3.5449999999999999</v>
      </c>
      <c r="G1850">
        <v>130.79096770000001</v>
      </c>
      <c r="H1850">
        <v>5.7649999999999997</v>
      </c>
    </row>
    <row r="1851" spans="1:8" x14ac:dyDescent="0.3">
      <c r="A1851">
        <v>13</v>
      </c>
      <c r="B1851" t="s">
        <v>141</v>
      </c>
      <c r="C1851">
        <v>2059458.25</v>
      </c>
      <c r="D1851">
        <v>0</v>
      </c>
      <c r="E1851">
        <v>77.37</v>
      </c>
      <c r="F1851">
        <v>3.5819999999999999</v>
      </c>
      <c r="G1851">
        <v>130.8381613</v>
      </c>
      <c r="H1851">
        <v>5.7649999999999997</v>
      </c>
    </row>
    <row r="1852" spans="1:8" x14ac:dyDescent="0.3">
      <c r="A1852">
        <v>13</v>
      </c>
      <c r="B1852" t="s">
        <v>142</v>
      </c>
      <c r="C1852">
        <v>2073855.42</v>
      </c>
      <c r="D1852">
        <v>0</v>
      </c>
      <c r="E1852">
        <v>79.180000000000007</v>
      </c>
      <c r="F1852">
        <v>3.6240000000000001</v>
      </c>
      <c r="G1852">
        <v>130.88535479999999</v>
      </c>
      <c r="H1852">
        <v>5.7649999999999997</v>
      </c>
    </row>
    <row r="1853" spans="1:8" x14ac:dyDescent="0.3">
      <c r="A1853">
        <v>13</v>
      </c>
      <c r="B1853" t="s">
        <v>143</v>
      </c>
      <c r="C1853">
        <v>2165796.31</v>
      </c>
      <c r="D1853">
        <v>1</v>
      </c>
      <c r="E1853">
        <v>70.650000000000006</v>
      </c>
      <c r="F1853">
        <v>3.6890000000000001</v>
      </c>
      <c r="G1853">
        <v>130.9325484</v>
      </c>
      <c r="H1853">
        <v>5.7649999999999997</v>
      </c>
    </row>
    <row r="1854" spans="1:8" x14ac:dyDescent="0.3">
      <c r="A1854">
        <v>13</v>
      </c>
      <c r="B1854" t="s">
        <v>144</v>
      </c>
      <c r="C1854">
        <v>1919917.03</v>
      </c>
      <c r="D1854">
        <v>0</v>
      </c>
      <c r="E1854">
        <v>68.55</v>
      </c>
      <c r="F1854">
        <v>3.7490000000000001</v>
      </c>
      <c r="G1854">
        <v>130.97766669999999</v>
      </c>
      <c r="H1854">
        <v>5.7649999999999997</v>
      </c>
    </row>
    <row r="1855" spans="1:8" x14ac:dyDescent="0.3">
      <c r="A1855">
        <v>13</v>
      </c>
      <c r="B1855" t="s">
        <v>145</v>
      </c>
      <c r="C1855">
        <v>1938379.66</v>
      </c>
      <c r="D1855">
        <v>0</v>
      </c>
      <c r="E1855">
        <v>67.959999999999994</v>
      </c>
      <c r="F1855">
        <v>3.8210000000000002</v>
      </c>
      <c r="G1855">
        <v>131.01033330000001</v>
      </c>
      <c r="H1855">
        <v>5.7649999999999997</v>
      </c>
    </row>
    <row r="1856" spans="1:8" x14ac:dyDescent="0.3">
      <c r="A1856">
        <v>13</v>
      </c>
      <c r="B1856" t="s">
        <v>146</v>
      </c>
      <c r="C1856">
        <v>1927664.11</v>
      </c>
      <c r="D1856">
        <v>0</v>
      </c>
      <c r="E1856">
        <v>64.8</v>
      </c>
      <c r="F1856">
        <v>3.8210000000000002</v>
      </c>
      <c r="G1856">
        <v>131.04300000000001</v>
      </c>
      <c r="H1856">
        <v>5.7649999999999997</v>
      </c>
    </row>
    <row r="1857" spans="1:8" x14ac:dyDescent="0.3">
      <c r="A1857">
        <v>13</v>
      </c>
      <c r="B1857" t="s">
        <v>147</v>
      </c>
      <c r="C1857">
        <v>2041918.74</v>
      </c>
      <c r="D1857">
        <v>0</v>
      </c>
      <c r="E1857">
        <v>61.79</v>
      </c>
      <c r="F1857">
        <v>3.8149999999999999</v>
      </c>
      <c r="G1857">
        <v>131.0756667</v>
      </c>
      <c r="H1857">
        <v>5.6210000000000004</v>
      </c>
    </row>
    <row r="1858" spans="1:8" x14ac:dyDescent="0.3">
      <c r="A1858">
        <v>13</v>
      </c>
      <c r="B1858" t="s">
        <v>148</v>
      </c>
      <c r="C1858">
        <v>1999079.44</v>
      </c>
      <c r="D1858">
        <v>0</v>
      </c>
      <c r="E1858">
        <v>55.1</v>
      </c>
      <c r="F1858">
        <v>3.7970000000000002</v>
      </c>
      <c r="G1858">
        <v>131.1083333</v>
      </c>
      <c r="H1858">
        <v>5.6210000000000004</v>
      </c>
    </row>
    <row r="1859" spans="1:8" x14ac:dyDescent="0.3">
      <c r="A1859">
        <v>13</v>
      </c>
      <c r="B1859" t="s">
        <v>149</v>
      </c>
      <c r="C1859">
        <v>2018010.15</v>
      </c>
      <c r="D1859">
        <v>0</v>
      </c>
      <c r="E1859">
        <v>52.06</v>
      </c>
      <c r="F1859">
        <v>3.7810000000000001</v>
      </c>
      <c r="G1859">
        <v>131.14996769999999</v>
      </c>
      <c r="H1859">
        <v>5.6210000000000004</v>
      </c>
    </row>
    <row r="1860" spans="1:8" x14ac:dyDescent="0.3">
      <c r="A1860">
        <v>13</v>
      </c>
      <c r="B1860" t="s">
        <v>150</v>
      </c>
      <c r="C1860">
        <v>2035189.66</v>
      </c>
      <c r="D1860">
        <v>0</v>
      </c>
      <c r="E1860">
        <v>46.97</v>
      </c>
      <c r="F1860">
        <v>3.7549999999999999</v>
      </c>
      <c r="G1860">
        <v>131.19309680000001</v>
      </c>
      <c r="H1860">
        <v>5.6210000000000004</v>
      </c>
    </row>
    <row r="1861" spans="1:8" x14ac:dyDescent="0.3">
      <c r="A1861">
        <v>14</v>
      </c>
      <c r="B1861" t="s">
        <v>8</v>
      </c>
      <c r="C1861">
        <v>2623469.9500000002</v>
      </c>
      <c r="D1861">
        <v>0</v>
      </c>
      <c r="E1861">
        <v>27.31</v>
      </c>
      <c r="F1861">
        <v>2.7839999999999998</v>
      </c>
      <c r="G1861">
        <v>181.8711898</v>
      </c>
      <c r="H1861">
        <v>8.9920000000000009</v>
      </c>
    </row>
    <row r="1862" spans="1:8" x14ac:dyDescent="0.3">
      <c r="A1862">
        <v>14</v>
      </c>
      <c r="B1862" t="s">
        <v>9</v>
      </c>
      <c r="C1862">
        <v>1704218.84</v>
      </c>
      <c r="D1862">
        <v>1</v>
      </c>
      <c r="E1862">
        <v>27.73</v>
      </c>
      <c r="F1862">
        <v>2.7730000000000001</v>
      </c>
      <c r="G1862">
        <v>181.98231699999999</v>
      </c>
      <c r="H1862">
        <v>8.9920000000000009</v>
      </c>
    </row>
    <row r="1863" spans="1:8" x14ac:dyDescent="0.3">
      <c r="A1863">
        <v>14</v>
      </c>
      <c r="B1863" t="s">
        <v>10</v>
      </c>
      <c r="C1863">
        <v>2204556.7000000002</v>
      </c>
      <c r="D1863">
        <v>0</v>
      </c>
      <c r="E1863">
        <v>31.27</v>
      </c>
      <c r="F1863">
        <v>2.7450000000000001</v>
      </c>
      <c r="G1863">
        <v>182.0347816</v>
      </c>
      <c r="H1863">
        <v>8.9920000000000009</v>
      </c>
    </row>
    <row r="1864" spans="1:8" x14ac:dyDescent="0.3">
      <c r="A1864">
        <v>14</v>
      </c>
      <c r="B1864" t="s">
        <v>11</v>
      </c>
      <c r="C1864">
        <v>2095591.63</v>
      </c>
      <c r="D1864">
        <v>0</v>
      </c>
      <c r="E1864">
        <v>34.89</v>
      </c>
      <c r="F1864">
        <v>2.754</v>
      </c>
      <c r="G1864">
        <v>182.0774691</v>
      </c>
      <c r="H1864">
        <v>8.9920000000000009</v>
      </c>
    </row>
    <row r="1865" spans="1:8" x14ac:dyDescent="0.3">
      <c r="A1865">
        <v>14</v>
      </c>
      <c r="B1865" t="s">
        <v>12</v>
      </c>
      <c r="C1865">
        <v>2237544.75</v>
      </c>
      <c r="D1865">
        <v>0</v>
      </c>
      <c r="E1865">
        <v>37.130000000000003</v>
      </c>
      <c r="F1865">
        <v>2.7770000000000001</v>
      </c>
      <c r="G1865">
        <v>182.1201566</v>
      </c>
      <c r="H1865">
        <v>8.9920000000000009</v>
      </c>
    </row>
    <row r="1866" spans="1:8" x14ac:dyDescent="0.3">
      <c r="A1866">
        <v>14</v>
      </c>
      <c r="B1866" t="s">
        <v>13</v>
      </c>
      <c r="C1866">
        <v>2156035.06</v>
      </c>
      <c r="D1866">
        <v>0</v>
      </c>
      <c r="E1866">
        <v>45.8</v>
      </c>
      <c r="F1866">
        <v>2.8180000000000001</v>
      </c>
      <c r="G1866">
        <v>182.1628441</v>
      </c>
      <c r="H1866">
        <v>8.9920000000000009</v>
      </c>
    </row>
    <row r="1867" spans="1:8" x14ac:dyDescent="0.3">
      <c r="A1867">
        <v>14</v>
      </c>
      <c r="B1867" t="s">
        <v>14</v>
      </c>
      <c r="C1867">
        <v>2066219.3</v>
      </c>
      <c r="D1867">
        <v>0</v>
      </c>
      <c r="E1867">
        <v>48.79</v>
      </c>
      <c r="F1867">
        <v>2.8439999999999999</v>
      </c>
      <c r="G1867">
        <v>182.0779857</v>
      </c>
      <c r="H1867">
        <v>8.9920000000000009</v>
      </c>
    </row>
    <row r="1868" spans="1:8" x14ac:dyDescent="0.3">
      <c r="A1868">
        <v>14</v>
      </c>
      <c r="B1868" t="s">
        <v>15</v>
      </c>
      <c r="C1868">
        <v>2050396.27</v>
      </c>
      <c r="D1868">
        <v>0</v>
      </c>
      <c r="E1868">
        <v>54.36</v>
      </c>
      <c r="F1868">
        <v>2.8540000000000001</v>
      </c>
      <c r="G1868">
        <v>181.97186970000001</v>
      </c>
      <c r="H1868">
        <v>8.9920000000000009</v>
      </c>
    </row>
    <row r="1869" spans="1:8" x14ac:dyDescent="0.3">
      <c r="A1869">
        <v>14</v>
      </c>
      <c r="B1869" t="s">
        <v>16</v>
      </c>
      <c r="C1869">
        <v>2495630.5099999998</v>
      </c>
      <c r="D1869">
        <v>0</v>
      </c>
      <c r="E1869">
        <v>47.74</v>
      </c>
      <c r="F1869">
        <v>2.85</v>
      </c>
      <c r="G1869">
        <v>181.8657537</v>
      </c>
      <c r="H1869">
        <v>8.8989999999999991</v>
      </c>
    </row>
    <row r="1870" spans="1:8" x14ac:dyDescent="0.3">
      <c r="A1870">
        <v>14</v>
      </c>
      <c r="B1870" t="s">
        <v>17</v>
      </c>
      <c r="C1870">
        <v>2258781.2799999998</v>
      </c>
      <c r="D1870">
        <v>0</v>
      </c>
      <c r="E1870">
        <v>65.45</v>
      </c>
      <c r="F1870">
        <v>2.8690000000000002</v>
      </c>
      <c r="G1870">
        <v>181.75963770000001</v>
      </c>
      <c r="H1870">
        <v>8.8989999999999991</v>
      </c>
    </row>
    <row r="1871" spans="1:8" x14ac:dyDescent="0.3">
      <c r="A1871">
        <v>14</v>
      </c>
      <c r="B1871" t="s">
        <v>18</v>
      </c>
      <c r="C1871">
        <v>2121788.61</v>
      </c>
      <c r="D1871">
        <v>0</v>
      </c>
      <c r="E1871">
        <v>54.28</v>
      </c>
      <c r="F1871">
        <v>2.899</v>
      </c>
      <c r="G1871">
        <v>181.6924769</v>
      </c>
      <c r="H1871">
        <v>8.8989999999999991</v>
      </c>
    </row>
    <row r="1872" spans="1:8" x14ac:dyDescent="0.3">
      <c r="A1872">
        <v>14</v>
      </c>
      <c r="B1872" t="s">
        <v>19</v>
      </c>
      <c r="C1872">
        <v>2138144.91</v>
      </c>
      <c r="D1872">
        <v>0</v>
      </c>
      <c r="E1872">
        <v>53.47</v>
      </c>
      <c r="F1872">
        <v>2.9020000000000001</v>
      </c>
      <c r="G1872">
        <v>181.6772564</v>
      </c>
      <c r="H1872">
        <v>8.8989999999999991</v>
      </c>
    </row>
    <row r="1873" spans="1:8" x14ac:dyDescent="0.3">
      <c r="A1873">
        <v>14</v>
      </c>
      <c r="B1873" t="s">
        <v>20</v>
      </c>
      <c r="C1873">
        <v>2082355.12</v>
      </c>
      <c r="D1873">
        <v>0</v>
      </c>
      <c r="E1873">
        <v>53.15</v>
      </c>
      <c r="F1873">
        <v>2.9209999999999998</v>
      </c>
      <c r="G1873">
        <v>181.66203590000001</v>
      </c>
      <c r="H1873">
        <v>8.8989999999999991</v>
      </c>
    </row>
    <row r="1874" spans="1:8" x14ac:dyDescent="0.3">
      <c r="A1874">
        <v>14</v>
      </c>
      <c r="B1874" t="s">
        <v>21</v>
      </c>
      <c r="C1874">
        <v>2370116.52</v>
      </c>
      <c r="D1874">
        <v>0</v>
      </c>
      <c r="E1874">
        <v>70.75</v>
      </c>
      <c r="F1874">
        <v>2.9660000000000002</v>
      </c>
      <c r="G1874">
        <v>181.64681540000001</v>
      </c>
      <c r="H1874">
        <v>8.8989999999999991</v>
      </c>
    </row>
    <row r="1875" spans="1:8" x14ac:dyDescent="0.3">
      <c r="A1875">
        <v>14</v>
      </c>
      <c r="B1875" t="s">
        <v>22</v>
      </c>
      <c r="C1875">
        <v>2129771.13</v>
      </c>
      <c r="D1875">
        <v>0</v>
      </c>
      <c r="E1875">
        <v>54.26</v>
      </c>
      <c r="F1875">
        <v>2.9820000000000002</v>
      </c>
      <c r="G1875">
        <v>181.6612792</v>
      </c>
      <c r="H1875">
        <v>8.8989999999999991</v>
      </c>
    </row>
    <row r="1876" spans="1:8" x14ac:dyDescent="0.3">
      <c r="A1876">
        <v>14</v>
      </c>
      <c r="B1876" t="s">
        <v>23</v>
      </c>
      <c r="C1876">
        <v>2108187.1</v>
      </c>
      <c r="D1876">
        <v>0</v>
      </c>
      <c r="E1876">
        <v>62.62</v>
      </c>
      <c r="F1876">
        <v>2.9580000000000002</v>
      </c>
      <c r="G1876">
        <v>181.85384859999999</v>
      </c>
      <c r="H1876">
        <v>8.8989999999999991</v>
      </c>
    </row>
    <row r="1877" spans="1:8" x14ac:dyDescent="0.3">
      <c r="A1877">
        <v>14</v>
      </c>
      <c r="B1877" t="s">
        <v>24</v>
      </c>
      <c r="C1877">
        <v>2227152.16</v>
      </c>
      <c r="D1877">
        <v>0</v>
      </c>
      <c r="E1877">
        <v>69.27</v>
      </c>
      <c r="F1877">
        <v>2.899</v>
      </c>
      <c r="G1877">
        <v>182.04641810000001</v>
      </c>
      <c r="H1877">
        <v>8.8989999999999991</v>
      </c>
    </row>
    <row r="1878" spans="1:8" x14ac:dyDescent="0.3">
      <c r="A1878">
        <v>14</v>
      </c>
      <c r="B1878" t="s">
        <v>25</v>
      </c>
      <c r="C1878">
        <v>2363601.4700000002</v>
      </c>
      <c r="D1878">
        <v>0</v>
      </c>
      <c r="E1878">
        <v>75.930000000000007</v>
      </c>
      <c r="F1878">
        <v>2.847</v>
      </c>
      <c r="G1878">
        <v>182.2389876</v>
      </c>
      <c r="H1878">
        <v>8.8989999999999991</v>
      </c>
    </row>
    <row r="1879" spans="1:8" x14ac:dyDescent="0.3">
      <c r="A1879">
        <v>14</v>
      </c>
      <c r="B1879" t="s">
        <v>26</v>
      </c>
      <c r="C1879">
        <v>2249570.04</v>
      </c>
      <c r="D1879">
        <v>0</v>
      </c>
      <c r="E1879">
        <v>69.709999999999994</v>
      </c>
      <c r="F1879">
        <v>2.8090000000000002</v>
      </c>
      <c r="G1879">
        <v>182.43155709999999</v>
      </c>
      <c r="H1879">
        <v>8.8989999999999991</v>
      </c>
    </row>
    <row r="1880" spans="1:8" x14ac:dyDescent="0.3">
      <c r="A1880">
        <v>14</v>
      </c>
      <c r="B1880" t="s">
        <v>27</v>
      </c>
      <c r="C1880">
        <v>2248645.59</v>
      </c>
      <c r="D1880">
        <v>0</v>
      </c>
      <c r="E1880">
        <v>72.62</v>
      </c>
      <c r="F1880">
        <v>2.78</v>
      </c>
      <c r="G1880">
        <v>182.4424199</v>
      </c>
      <c r="H1880">
        <v>8.8989999999999991</v>
      </c>
    </row>
    <row r="1881" spans="1:8" x14ac:dyDescent="0.3">
      <c r="A1881">
        <v>14</v>
      </c>
      <c r="B1881" t="s">
        <v>28</v>
      </c>
      <c r="C1881">
        <v>2246179.91</v>
      </c>
      <c r="D1881">
        <v>0</v>
      </c>
      <c r="E1881">
        <v>79.319999999999993</v>
      </c>
      <c r="F1881">
        <v>2.8079999999999998</v>
      </c>
      <c r="G1881">
        <v>182.38059999999999</v>
      </c>
      <c r="H1881">
        <v>8.8989999999999991</v>
      </c>
    </row>
    <row r="1882" spans="1:8" x14ac:dyDescent="0.3">
      <c r="A1882">
        <v>14</v>
      </c>
      <c r="B1882" t="s">
        <v>29</v>
      </c>
      <c r="C1882">
        <v>2334788.42</v>
      </c>
      <c r="D1882">
        <v>0</v>
      </c>
      <c r="E1882">
        <v>76.61</v>
      </c>
      <c r="F1882">
        <v>2.8149999999999999</v>
      </c>
      <c r="G1882">
        <v>182.3187801</v>
      </c>
      <c r="H1882">
        <v>8.7430000000000003</v>
      </c>
    </row>
    <row r="1883" spans="1:8" x14ac:dyDescent="0.3">
      <c r="A1883">
        <v>14</v>
      </c>
      <c r="B1883" t="s">
        <v>30</v>
      </c>
      <c r="C1883">
        <v>2236209.13</v>
      </c>
      <c r="D1883">
        <v>0</v>
      </c>
      <c r="E1883">
        <v>82.45</v>
      </c>
      <c r="F1883">
        <v>2.7930000000000001</v>
      </c>
      <c r="G1883">
        <v>182.2569603</v>
      </c>
      <c r="H1883">
        <v>8.7430000000000003</v>
      </c>
    </row>
    <row r="1884" spans="1:8" x14ac:dyDescent="0.3">
      <c r="A1884">
        <v>14</v>
      </c>
      <c r="B1884" t="s">
        <v>31</v>
      </c>
      <c r="C1884">
        <v>2130287.27</v>
      </c>
      <c r="D1884">
        <v>0</v>
      </c>
      <c r="E1884">
        <v>77.84</v>
      </c>
      <c r="F1884">
        <v>2.7829999999999999</v>
      </c>
      <c r="G1884">
        <v>182.26044110000001</v>
      </c>
      <c r="H1884">
        <v>8.7430000000000003</v>
      </c>
    </row>
    <row r="1885" spans="1:8" x14ac:dyDescent="0.3">
      <c r="A1885">
        <v>14</v>
      </c>
      <c r="B1885" t="s">
        <v>32</v>
      </c>
      <c r="C1885">
        <v>2044155.39</v>
      </c>
      <c r="D1885">
        <v>0</v>
      </c>
      <c r="E1885">
        <v>81.459999999999994</v>
      </c>
      <c r="F1885">
        <v>2.7709999999999999</v>
      </c>
      <c r="G1885">
        <v>182.3509895</v>
      </c>
      <c r="H1885">
        <v>8.7430000000000003</v>
      </c>
    </row>
    <row r="1886" spans="1:8" x14ac:dyDescent="0.3">
      <c r="A1886">
        <v>14</v>
      </c>
      <c r="B1886" t="s">
        <v>33</v>
      </c>
      <c r="C1886">
        <v>2054843.28</v>
      </c>
      <c r="D1886">
        <v>0</v>
      </c>
      <c r="E1886">
        <v>79.78</v>
      </c>
      <c r="F1886">
        <v>2.7810000000000001</v>
      </c>
      <c r="G1886">
        <v>182.44153779999999</v>
      </c>
      <c r="H1886">
        <v>8.7430000000000003</v>
      </c>
    </row>
    <row r="1887" spans="1:8" x14ac:dyDescent="0.3">
      <c r="A1887">
        <v>14</v>
      </c>
      <c r="B1887" t="s">
        <v>34</v>
      </c>
      <c r="C1887">
        <v>2219813.5</v>
      </c>
      <c r="D1887">
        <v>0</v>
      </c>
      <c r="E1887">
        <v>77.17</v>
      </c>
      <c r="F1887">
        <v>2.7839999999999998</v>
      </c>
      <c r="G1887">
        <v>182.53208620000001</v>
      </c>
      <c r="H1887">
        <v>8.7430000000000003</v>
      </c>
    </row>
    <row r="1888" spans="1:8" x14ac:dyDescent="0.3">
      <c r="A1888">
        <v>14</v>
      </c>
      <c r="B1888" t="s">
        <v>35</v>
      </c>
      <c r="C1888">
        <v>2052984.81</v>
      </c>
      <c r="D1888">
        <v>0</v>
      </c>
      <c r="E1888">
        <v>78.44</v>
      </c>
      <c r="F1888">
        <v>2.8050000000000002</v>
      </c>
      <c r="G1888">
        <v>182.6226346</v>
      </c>
      <c r="H1888">
        <v>8.7430000000000003</v>
      </c>
    </row>
    <row r="1889" spans="1:8" x14ac:dyDescent="0.3">
      <c r="A1889">
        <v>14</v>
      </c>
      <c r="B1889" t="s">
        <v>36</v>
      </c>
      <c r="C1889">
        <v>2057138.31</v>
      </c>
      <c r="D1889">
        <v>0</v>
      </c>
      <c r="E1889">
        <v>76.010000000000005</v>
      </c>
      <c r="F1889">
        <v>2.7789999999999999</v>
      </c>
      <c r="G1889">
        <v>182.61652050000001</v>
      </c>
      <c r="H1889">
        <v>8.7430000000000003</v>
      </c>
    </row>
    <row r="1890" spans="1:8" x14ac:dyDescent="0.3">
      <c r="A1890">
        <v>14</v>
      </c>
      <c r="B1890" t="s">
        <v>37</v>
      </c>
      <c r="C1890">
        <v>2020332.07</v>
      </c>
      <c r="D1890">
        <v>0</v>
      </c>
      <c r="E1890">
        <v>71.36</v>
      </c>
      <c r="F1890">
        <v>2.7549999999999999</v>
      </c>
      <c r="G1890">
        <v>182.61040629999999</v>
      </c>
      <c r="H1890">
        <v>8.7430000000000003</v>
      </c>
    </row>
    <row r="1891" spans="1:8" x14ac:dyDescent="0.3">
      <c r="A1891">
        <v>14</v>
      </c>
      <c r="B1891" t="s">
        <v>38</v>
      </c>
      <c r="C1891">
        <v>2182563.66</v>
      </c>
      <c r="D1891">
        <v>0</v>
      </c>
      <c r="E1891">
        <v>78.37</v>
      </c>
      <c r="F1891">
        <v>2.7149999999999999</v>
      </c>
      <c r="G1891">
        <v>182.6042922</v>
      </c>
      <c r="H1891">
        <v>8.7430000000000003</v>
      </c>
    </row>
    <row r="1892" spans="1:8" x14ac:dyDescent="0.3">
      <c r="A1892">
        <v>14</v>
      </c>
      <c r="B1892" t="s">
        <v>39</v>
      </c>
      <c r="C1892">
        <v>2191767.7599999998</v>
      </c>
      <c r="D1892">
        <v>1</v>
      </c>
      <c r="E1892">
        <v>70.87</v>
      </c>
      <c r="F1892">
        <v>2.6989999999999998</v>
      </c>
      <c r="G1892">
        <v>182.59817799999999</v>
      </c>
      <c r="H1892">
        <v>8.7430000000000003</v>
      </c>
    </row>
    <row r="1893" spans="1:8" x14ac:dyDescent="0.3">
      <c r="A1893">
        <v>14</v>
      </c>
      <c r="B1893" t="s">
        <v>40</v>
      </c>
      <c r="C1893">
        <v>1953539.85</v>
      </c>
      <c r="D1893">
        <v>0</v>
      </c>
      <c r="E1893">
        <v>66.55</v>
      </c>
      <c r="F1893">
        <v>2.706</v>
      </c>
      <c r="G1893">
        <v>182.62250900000001</v>
      </c>
      <c r="H1893">
        <v>8.7430000000000003</v>
      </c>
    </row>
    <row r="1894" spans="1:8" x14ac:dyDescent="0.3">
      <c r="A1894">
        <v>14</v>
      </c>
      <c r="B1894" t="s">
        <v>41</v>
      </c>
      <c r="C1894">
        <v>1879891.13</v>
      </c>
      <c r="D1894">
        <v>0</v>
      </c>
      <c r="E1894">
        <v>68.59</v>
      </c>
      <c r="F1894">
        <v>2.7130000000000001</v>
      </c>
      <c r="G1894">
        <v>182.6696737</v>
      </c>
      <c r="H1894">
        <v>8.7430000000000003</v>
      </c>
    </row>
    <row r="1895" spans="1:8" x14ac:dyDescent="0.3">
      <c r="A1895">
        <v>14</v>
      </c>
      <c r="B1895" t="s">
        <v>42</v>
      </c>
      <c r="C1895">
        <v>1855703.66</v>
      </c>
      <c r="D1895">
        <v>0</v>
      </c>
      <c r="E1895">
        <v>70.58</v>
      </c>
      <c r="F1895">
        <v>2.7069999999999999</v>
      </c>
      <c r="G1895">
        <v>182.71683849999999</v>
      </c>
      <c r="H1895">
        <v>8.7240000000000002</v>
      </c>
    </row>
    <row r="1896" spans="1:8" x14ac:dyDescent="0.3">
      <c r="A1896">
        <v>14</v>
      </c>
      <c r="B1896" t="s">
        <v>43</v>
      </c>
      <c r="C1896">
        <v>2091663.2</v>
      </c>
      <c r="D1896">
        <v>0</v>
      </c>
      <c r="E1896">
        <v>56.49</v>
      </c>
      <c r="F1896">
        <v>2.7639999999999998</v>
      </c>
      <c r="G1896">
        <v>182.76400319999999</v>
      </c>
      <c r="H1896">
        <v>8.7240000000000002</v>
      </c>
    </row>
    <row r="1897" spans="1:8" x14ac:dyDescent="0.3">
      <c r="A1897">
        <v>14</v>
      </c>
      <c r="B1897" t="s">
        <v>44</v>
      </c>
      <c r="C1897">
        <v>1932162.63</v>
      </c>
      <c r="D1897">
        <v>0</v>
      </c>
      <c r="E1897">
        <v>58.61</v>
      </c>
      <c r="F1897">
        <v>2.8679999999999999</v>
      </c>
      <c r="G1897">
        <v>182.81062030000001</v>
      </c>
      <c r="H1897">
        <v>8.7240000000000002</v>
      </c>
    </row>
    <row r="1898" spans="1:8" x14ac:dyDescent="0.3">
      <c r="A1898">
        <v>14</v>
      </c>
      <c r="B1898" t="s">
        <v>45</v>
      </c>
      <c r="C1898">
        <v>1936621.09</v>
      </c>
      <c r="D1898">
        <v>0</v>
      </c>
      <c r="E1898">
        <v>53.15</v>
      </c>
      <c r="F1898">
        <v>2.9169999999999998</v>
      </c>
      <c r="G1898">
        <v>182.85586850000001</v>
      </c>
      <c r="H1898">
        <v>8.7240000000000002</v>
      </c>
    </row>
    <row r="1899" spans="1:8" x14ac:dyDescent="0.3">
      <c r="A1899">
        <v>14</v>
      </c>
      <c r="B1899" t="s">
        <v>46</v>
      </c>
      <c r="C1899">
        <v>1984768.34</v>
      </c>
      <c r="D1899">
        <v>0</v>
      </c>
      <c r="E1899">
        <v>61.3</v>
      </c>
      <c r="F1899">
        <v>2.9209999999999998</v>
      </c>
      <c r="G1899">
        <v>182.90111659999999</v>
      </c>
      <c r="H1899">
        <v>8.7240000000000002</v>
      </c>
    </row>
    <row r="1900" spans="1:8" x14ac:dyDescent="0.3">
      <c r="A1900">
        <v>14</v>
      </c>
      <c r="B1900" t="s">
        <v>47</v>
      </c>
      <c r="C1900">
        <v>2078417.47</v>
      </c>
      <c r="D1900">
        <v>0</v>
      </c>
      <c r="E1900">
        <v>45.65</v>
      </c>
      <c r="F1900">
        <v>2.9169999999999998</v>
      </c>
      <c r="G1900">
        <v>182.9463648</v>
      </c>
      <c r="H1900">
        <v>8.7240000000000002</v>
      </c>
    </row>
    <row r="1901" spans="1:8" x14ac:dyDescent="0.3">
      <c r="A1901">
        <v>14</v>
      </c>
      <c r="B1901" t="s">
        <v>48</v>
      </c>
      <c r="C1901">
        <v>2092189.06</v>
      </c>
      <c r="D1901">
        <v>0</v>
      </c>
      <c r="E1901">
        <v>46.14</v>
      </c>
      <c r="F1901">
        <v>2.931</v>
      </c>
      <c r="G1901">
        <v>182.99161290000001</v>
      </c>
      <c r="H1901">
        <v>8.7240000000000002</v>
      </c>
    </row>
    <row r="1902" spans="1:8" x14ac:dyDescent="0.3">
      <c r="A1902">
        <v>14</v>
      </c>
      <c r="B1902" t="s">
        <v>49</v>
      </c>
      <c r="C1902">
        <v>1968462.58</v>
      </c>
      <c r="D1902">
        <v>0</v>
      </c>
      <c r="E1902">
        <v>50.02</v>
      </c>
      <c r="F1902">
        <v>3</v>
      </c>
      <c r="G1902">
        <v>182.89893850000001</v>
      </c>
      <c r="H1902">
        <v>8.7240000000000002</v>
      </c>
    </row>
    <row r="1903" spans="1:8" x14ac:dyDescent="0.3">
      <c r="A1903">
        <v>14</v>
      </c>
      <c r="B1903" t="s">
        <v>50</v>
      </c>
      <c r="C1903">
        <v>2921709.71</v>
      </c>
      <c r="D1903">
        <v>1</v>
      </c>
      <c r="E1903">
        <v>46.15</v>
      </c>
      <c r="F1903">
        <v>3.0390000000000001</v>
      </c>
      <c r="G1903">
        <v>182.7832769</v>
      </c>
      <c r="H1903">
        <v>8.7240000000000002</v>
      </c>
    </row>
    <row r="1904" spans="1:8" x14ac:dyDescent="0.3">
      <c r="A1904">
        <v>14</v>
      </c>
      <c r="B1904" t="s">
        <v>51</v>
      </c>
      <c r="C1904">
        <v>2258489.63</v>
      </c>
      <c r="D1904">
        <v>0</v>
      </c>
      <c r="E1904">
        <v>40.93</v>
      </c>
      <c r="F1904">
        <v>3.0459999999999998</v>
      </c>
      <c r="G1904">
        <v>182.66761539999999</v>
      </c>
      <c r="H1904">
        <v>8.7240000000000002</v>
      </c>
    </row>
    <row r="1905" spans="1:8" x14ac:dyDescent="0.3">
      <c r="A1905">
        <v>14</v>
      </c>
      <c r="B1905" t="s">
        <v>52</v>
      </c>
      <c r="C1905">
        <v>2600519.2599999998</v>
      </c>
      <c r="D1905">
        <v>0</v>
      </c>
      <c r="E1905">
        <v>30.54</v>
      </c>
      <c r="F1905">
        <v>3.109</v>
      </c>
      <c r="G1905">
        <v>182.55195380000001</v>
      </c>
      <c r="H1905">
        <v>8.7240000000000002</v>
      </c>
    </row>
    <row r="1906" spans="1:8" x14ac:dyDescent="0.3">
      <c r="A1906">
        <v>14</v>
      </c>
      <c r="B1906" t="s">
        <v>53</v>
      </c>
      <c r="C1906">
        <v>2762861.41</v>
      </c>
      <c r="D1906">
        <v>0</v>
      </c>
      <c r="E1906">
        <v>30.51</v>
      </c>
      <c r="F1906">
        <v>3.14</v>
      </c>
      <c r="G1906">
        <v>182.517732</v>
      </c>
      <c r="H1906">
        <v>8.7240000000000002</v>
      </c>
    </row>
    <row r="1907" spans="1:8" x14ac:dyDescent="0.3">
      <c r="A1907">
        <v>14</v>
      </c>
      <c r="B1907" t="s">
        <v>54</v>
      </c>
      <c r="C1907">
        <v>3818686.45</v>
      </c>
      <c r="D1907">
        <v>0</v>
      </c>
      <c r="E1907">
        <v>30.59</v>
      </c>
      <c r="F1907">
        <v>3.141</v>
      </c>
      <c r="G1907">
        <v>182.54459</v>
      </c>
      <c r="H1907">
        <v>8.7240000000000002</v>
      </c>
    </row>
    <row r="1908" spans="1:8" x14ac:dyDescent="0.3">
      <c r="A1908">
        <v>14</v>
      </c>
      <c r="B1908" t="s">
        <v>55</v>
      </c>
      <c r="C1908">
        <v>1623716.46</v>
      </c>
      <c r="D1908">
        <v>1</v>
      </c>
      <c r="E1908">
        <v>29.67</v>
      </c>
      <c r="F1908">
        <v>3.1789999999999998</v>
      </c>
      <c r="G1908">
        <v>182.57144790000001</v>
      </c>
      <c r="H1908">
        <v>8.7240000000000002</v>
      </c>
    </row>
    <row r="1909" spans="1:8" x14ac:dyDescent="0.3">
      <c r="A1909">
        <v>14</v>
      </c>
      <c r="B1909" t="s">
        <v>56</v>
      </c>
      <c r="C1909">
        <v>1864746.1</v>
      </c>
      <c r="D1909">
        <v>0</v>
      </c>
      <c r="E1909">
        <v>34.32</v>
      </c>
      <c r="F1909">
        <v>3.1930000000000001</v>
      </c>
      <c r="G1909">
        <v>182.59830579999999</v>
      </c>
      <c r="H1909">
        <v>8.5489999999999995</v>
      </c>
    </row>
    <row r="1910" spans="1:8" x14ac:dyDescent="0.3">
      <c r="A1910">
        <v>14</v>
      </c>
      <c r="B1910" t="s">
        <v>57</v>
      </c>
      <c r="C1910">
        <v>1699095.9</v>
      </c>
      <c r="D1910">
        <v>0</v>
      </c>
      <c r="E1910">
        <v>24.78</v>
      </c>
      <c r="F1910">
        <v>3.2050000000000001</v>
      </c>
      <c r="G1910">
        <v>182.65857819999999</v>
      </c>
      <c r="H1910">
        <v>8.5489999999999995</v>
      </c>
    </row>
    <row r="1911" spans="1:8" x14ac:dyDescent="0.3">
      <c r="A1911">
        <v>14</v>
      </c>
      <c r="B1911" t="s">
        <v>58</v>
      </c>
      <c r="C1911">
        <v>1743188.87</v>
      </c>
      <c r="D1911">
        <v>0</v>
      </c>
      <c r="E1911">
        <v>30.55</v>
      </c>
      <c r="F1911">
        <v>3.2290000000000001</v>
      </c>
      <c r="G1911">
        <v>182.9193368</v>
      </c>
      <c r="H1911">
        <v>8.5489999999999995</v>
      </c>
    </row>
    <row r="1912" spans="1:8" x14ac:dyDescent="0.3">
      <c r="A1912">
        <v>14</v>
      </c>
      <c r="B1912" t="s">
        <v>59</v>
      </c>
      <c r="C1912">
        <v>1613718.38</v>
      </c>
      <c r="D1912">
        <v>0</v>
      </c>
      <c r="E1912">
        <v>24.05</v>
      </c>
      <c r="F1912">
        <v>3.2370000000000001</v>
      </c>
      <c r="G1912">
        <v>183.18009549999999</v>
      </c>
      <c r="H1912">
        <v>8.5489999999999995</v>
      </c>
    </row>
    <row r="1913" spans="1:8" x14ac:dyDescent="0.3">
      <c r="A1913">
        <v>14</v>
      </c>
      <c r="B1913" t="s">
        <v>60</v>
      </c>
      <c r="C1913">
        <v>1995891.87</v>
      </c>
      <c r="D1913">
        <v>0</v>
      </c>
      <c r="E1913">
        <v>28.73</v>
      </c>
      <c r="F1913">
        <v>3.2309999999999999</v>
      </c>
      <c r="G1913">
        <v>183.44085419999999</v>
      </c>
      <c r="H1913">
        <v>8.5489999999999995</v>
      </c>
    </row>
    <row r="1914" spans="1:8" x14ac:dyDescent="0.3">
      <c r="A1914">
        <v>14</v>
      </c>
      <c r="B1914" t="s">
        <v>61</v>
      </c>
      <c r="C1914">
        <v>1980405.03</v>
      </c>
      <c r="D1914">
        <v>1</v>
      </c>
      <c r="E1914">
        <v>30.3</v>
      </c>
      <c r="F1914">
        <v>3.2389999999999999</v>
      </c>
      <c r="G1914">
        <v>183.70161289999999</v>
      </c>
      <c r="H1914">
        <v>8.5489999999999995</v>
      </c>
    </row>
    <row r="1915" spans="1:8" x14ac:dyDescent="0.3">
      <c r="A1915">
        <v>14</v>
      </c>
      <c r="B1915" t="s">
        <v>62</v>
      </c>
      <c r="C1915">
        <v>2019031.67</v>
      </c>
      <c r="D1915">
        <v>0</v>
      </c>
      <c r="E1915">
        <v>40.700000000000003</v>
      </c>
      <c r="F1915">
        <v>3.2450000000000001</v>
      </c>
      <c r="G1915">
        <v>183.93713529999999</v>
      </c>
      <c r="H1915">
        <v>8.5489999999999995</v>
      </c>
    </row>
    <row r="1916" spans="1:8" x14ac:dyDescent="0.3">
      <c r="A1916">
        <v>14</v>
      </c>
      <c r="B1916" t="s">
        <v>63</v>
      </c>
      <c r="C1916">
        <v>1875708.88</v>
      </c>
      <c r="D1916">
        <v>0</v>
      </c>
      <c r="E1916">
        <v>35.78</v>
      </c>
      <c r="F1916">
        <v>3.274</v>
      </c>
      <c r="G1916">
        <v>184.16256319999999</v>
      </c>
      <c r="H1916">
        <v>8.5489999999999995</v>
      </c>
    </row>
    <row r="1917" spans="1:8" x14ac:dyDescent="0.3">
      <c r="A1917">
        <v>14</v>
      </c>
      <c r="B1917" t="s">
        <v>64</v>
      </c>
      <c r="C1917">
        <v>2041215.61</v>
      </c>
      <c r="D1917">
        <v>0</v>
      </c>
      <c r="E1917">
        <v>38.65</v>
      </c>
      <c r="F1917">
        <v>3.4329999999999998</v>
      </c>
      <c r="G1917">
        <v>184.38799109999999</v>
      </c>
      <c r="H1917">
        <v>8.5489999999999995</v>
      </c>
    </row>
    <row r="1918" spans="1:8" x14ac:dyDescent="0.3">
      <c r="A1918">
        <v>14</v>
      </c>
      <c r="B1918" t="s">
        <v>65</v>
      </c>
      <c r="C1918">
        <v>1931104.67</v>
      </c>
      <c r="D1918">
        <v>0</v>
      </c>
      <c r="E1918">
        <v>45.01</v>
      </c>
      <c r="F1918">
        <v>3.5819999999999999</v>
      </c>
      <c r="G1918">
        <v>184.61341899999999</v>
      </c>
      <c r="H1918">
        <v>8.5489999999999995</v>
      </c>
    </row>
    <row r="1919" spans="1:8" x14ac:dyDescent="0.3">
      <c r="A1919">
        <v>14</v>
      </c>
      <c r="B1919" t="s">
        <v>66</v>
      </c>
      <c r="C1919">
        <v>1932491.42</v>
      </c>
      <c r="D1919">
        <v>0</v>
      </c>
      <c r="E1919">
        <v>46.66</v>
      </c>
      <c r="F1919">
        <v>3.6309999999999998</v>
      </c>
      <c r="G1919">
        <v>184.809719</v>
      </c>
      <c r="H1919">
        <v>8.5489999999999995</v>
      </c>
    </row>
    <row r="1920" spans="1:8" x14ac:dyDescent="0.3">
      <c r="A1920">
        <v>14</v>
      </c>
      <c r="B1920" t="s">
        <v>67</v>
      </c>
      <c r="C1920">
        <v>1879451.23</v>
      </c>
      <c r="D1920">
        <v>0</v>
      </c>
      <c r="E1920">
        <v>41.76</v>
      </c>
      <c r="F1920">
        <v>3.625</v>
      </c>
      <c r="G1920">
        <v>184.99436789999999</v>
      </c>
      <c r="H1920">
        <v>8.5489999999999995</v>
      </c>
    </row>
    <row r="1921" spans="1:8" x14ac:dyDescent="0.3">
      <c r="A1921">
        <v>14</v>
      </c>
      <c r="B1921" t="s">
        <v>68</v>
      </c>
      <c r="C1921">
        <v>1869110.55</v>
      </c>
      <c r="D1921">
        <v>0</v>
      </c>
      <c r="E1921">
        <v>37.270000000000003</v>
      </c>
      <c r="F1921">
        <v>3.6379999999999999</v>
      </c>
      <c r="G1921">
        <v>185.17901670000001</v>
      </c>
      <c r="H1921">
        <v>8.5210000000000008</v>
      </c>
    </row>
    <row r="1922" spans="1:8" x14ac:dyDescent="0.3">
      <c r="A1922">
        <v>14</v>
      </c>
      <c r="B1922" t="s">
        <v>69</v>
      </c>
      <c r="C1922">
        <v>2037798.88</v>
      </c>
      <c r="D1922">
        <v>0</v>
      </c>
      <c r="E1922">
        <v>48.71</v>
      </c>
      <c r="F1922">
        <v>3.72</v>
      </c>
      <c r="G1922">
        <v>185.36366559999999</v>
      </c>
      <c r="H1922">
        <v>8.5210000000000008</v>
      </c>
    </row>
    <row r="1923" spans="1:8" x14ac:dyDescent="0.3">
      <c r="A1923">
        <v>14</v>
      </c>
      <c r="B1923" t="s">
        <v>70</v>
      </c>
      <c r="C1923">
        <v>1974960.86</v>
      </c>
      <c r="D1923">
        <v>0</v>
      </c>
      <c r="E1923">
        <v>53.69</v>
      </c>
      <c r="F1923">
        <v>3.8210000000000002</v>
      </c>
      <c r="G1923">
        <v>185.5339821</v>
      </c>
      <c r="H1923">
        <v>8.5210000000000008</v>
      </c>
    </row>
    <row r="1924" spans="1:8" x14ac:dyDescent="0.3">
      <c r="A1924">
        <v>14</v>
      </c>
      <c r="B1924" t="s">
        <v>71</v>
      </c>
      <c r="C1924">
        <v>2256461.39</v>
      </c>
      <c r="D1924">
        <v>0</v>
      </c>
      <c r="E1924">
        <v>53.04</v>
      </c>
      <c r="F1924">
        <v>3.8919999999999999</v>
      </c>
      <c r="G1924">
        <v>185.6684673</v>
      </c>
      <c r="H1924">
        <v>8.5210000000000008</v>
      </c>
    </row>
    <row r="1925" spans="1:8" x14ac:dyDescent="0.3">
      <c r="A1925">
        <v>14</v>
      </c>
      <c r="B1925" t="s">
        <v>72</v>
      </c>
      <c r="C1925">
        <v>1930617.64</v>
      </c>
      <c r="D1925">
        <v>0</v>
      </c>
      <c r="E1925">
        <v>66.180000000000007</v>
      </c>
      <c r="F1925">
        <v>3.9620000000000002</v>
      </c>
      <c r="G1925">
        <v>185.8029526</v>
      </c>
      <c r="H1925">
        <v>8.5210000000000008</v>
      </c>
    </row>
    <row r="1926" spans="1:8" x14ac:dyDescent="0.3">
      <c r="A1926">
        <v>14</v>
      </c>
      <c r="B1926" t="s">
        <v>73</v>
      </c>
      <c r="C1926">
        <v>2095599.93</v>
      </c>
      <c r="D1926">
        <v>0</v>
      </c>
      <c r="E1926">
        <v>58.21</v>
      </c>
      <c r="F1926">
        <v>4.0460000000000003</v>
      </c>
      <c r="G1926">
        <v>185.9374378</v>
      </c>
      <c r="H1926">
        <v>8.5210000000000008</v>
      </c>
    </row>
    <row r="1927" spans="1:8" x14ac:dyDescent="0.3">
      <c r="A1927">
        <v>14</v>
      </c>
      <c r="B1927" t="s">
        <v>74</v>
      </c>
      <c r="C1927">
        <v>2004330.3</v>
      </c>
      <c r="D1927">
        <v>0</v>
      </c>
      <c r="E1927">
        <v>60.38</v>
      </c>
      <c r="F1927">
        <v>4.0659999999999998</v>
      </c>
      <c r="G1927">
        <v>186.07192309999999</v>
      </c>
      <c r="H1927">
        <v>8.5210000000000008</v>
      </c>
    </row>
    <row r="1928" spans="1:8" x14ac:dyDescent="0.3">
      <c r="A1928">
        <v>14</v>
      </c>
      <c r="B1928" t="s">
        <v>75</v>
      </c>
      <c r="C1928">
        <v>1959967.8</v>
      </c>
      <c r="D1928">
        <v>0</v>
      </c>
      <c r="E1928">
        <v>62.28</v>
      </c>
      <c r="F1928">
        <v>4.0620000000000003</v>
      </c>
      <c r="G1928">
        <v>185.96611540000001</v>
      </c>
      <c r="H1928">
        <v>8.5210000000000008</v>
      </c>
    </row>
    <row r="1929" spans="1:8" x14ac:dyDescent="0.3">
      <c r="A1929">
        <v>14</v>
      </c>
      <c r="B1929" t="s">
        <v>76</v>
      </c>
      <c r="C1929">
        <v>2080694.24</v>
      </c>
      <c r="D1929">
        <v>0</v>
      </c>
      <c r="E1929">
        <v>69.7</v>
      </c>
      <c r="F1929">
        <v>3.9849999999999999</v>
      </c>
      <c r="G1929">
        <v>185.86030769999999</v>
      </c>
      <c r="H1929">
        <v>8.5210000000000008</v>
      </c>
    </row>
    <row r="1930" spans="1:8" x14ac:dyDescent="0.3">
      <c r="A1930">
        <v>14</v>
      </c>
      <c r="B1930" t="s">
        <v>77</v>
      </c>
      <c r="C1930">
        <v>2079899.47</v>
      </c>
      <c r="D1930">
        <v>0</v>
      </c>
      <c r="E1930">
        <v>76.38</v>
      </c>
      <c r="F1930">
        <v>3.9220000000000002</v>
      </c>
      <c r="G1930">
        <v>185.75450000000001</v>
      </c>
      <c r="H1930">
        <v>8.5210000000000008</v>
      </c>
    </row>
    <row r="1931" spans="1:8" x14ac:dyDescent="0.3">
      <c r="A1931">
        <v>14</v>
      </c>
      <c r="B1931" t="s">
        <v>78</v>
      </c>
      <c r="C1931">
        <v>2132446</v>
      </c>
      <c r="D1931">
        <v>0</v>
      </c>
      <c r="E1931">
        <v>73.88</v>
      </c>
      <c r="F1931">
        <v>3.8809999999999998</v>
      </c>
      <c r="G1931">
        <v>185.64869229999999</v>
      </c>
      <c r="H1931">
        <v>8.5210000000000008</v>
      </c>
    </row>
    <row r="1932" spans="1:8" x14ac:dyDescent="0.3">
      <c r="A1932">
        <v>14</v>
      </c>
      <c r="B1932" t="s">
        <v>79</v>
      </c>
      <c r="C1932">
        <v>2082083.34</v>
      </c>
      <c r="D1932">
        <v>0</v>
      </c>
      <c r="E1932">
        <v>69.319999999999993</v>
      </c>
      <c r="F1932">
        <v>3.8420000000000001</v>
      </c>
      <c r="G1932">
        <v>185.67193330000001</v>
      </c>
      <c r="H1932">
        <v>8.5210000000000008</v>
      </c>
    </row>
    <row r="1933" spans="1:8" x14ac:dyDescent="0.3">
      <c r="A1933">
        <v>14</v>
      </c>
      <c r="B1933" t="s">
        <v>80</v>
      </c>
      <c r="C1933">
        <v>2069523.52</v>
      </c>
      <c r="D1933">
        <v>0</v>
      </c>
      <c r="E1933">
        <v>74.849999999999994</v>
      </c>
      <c r="F1933">
        <v>3.8039999999999998</v>
      </c>
      <c r="G1933">
        <v>185.79196089999999</v>
      </c>
      <c r="H1933">
        <v>8.5210000000000008</v>
      </c>
    </row>
    <row r="1934" spans="1:8" x14ac:dyDescent="0.3">
      <c r="A1934">
        <v>14</v>
      </c>
      <c r="B1934" t="s">
        <v>81</v>
      </c>
      <c r="C1934">
        <v>2074668.19</v>
      </c>
      <c r="D1934">
        <v>0</v>
      </c>
      <c r="E1934">
        <v>74.040000000000006</v>
      </c>
      <c r="F1934">
        <v>3.7480000000000002</v>
      </c>
      <c r="G1934">
        <v>185.91198850000001</v>
      </c>
      <c r="H1934">
        <v>8.625</v>
      </c>
    </row>
    <row r="1935" spans="1:8" x14ac:dyDescent="0.3">
      <c r="A1935">
        <v>14</v>
      </c>
      <c r="B1935" t="s">
        <v>82</v>
      </c>
      <c r="C1935">
        <v>2063401.06</v>
      </c>
      <c r="D1935">
        <v>0</v>
      </c>
      <c r="E1935">
        <v>77.489999999999995</v>
      </c>
      <c r="F1935">
        <v>3.7109999999999999</v>
      </c>
      <c r="G1935">
        <v>186.032016</v>
      </c>
      <c r="H1935">
        <v>8.625</v>
      </c>
    </row>
    <row r="1936" spans="1:8" x14ac:dyDescent="0.3">
      <c r="A1936">
        <v>14</v>
      </c>
      <c r="B1936" t="s">
        <v>83</v>
      </c>
      <c r="C1936">
        <v>1953544.76</v>
      </c>
      <c r="D1936">
        <v>0</v>
      </c>
      <c r="E1936">
        <v>78.47</v>
      </c>
      <c r="F1936">
        <v>3.76</v>
      </c>
      <c r="G1936">
        <v>186.13998079999999</v>
      </c>
      <c r="H1936">
        <v>8.625</v>
      </c>
    </row>
    <row r="1937" spans="1:8" x14ac:dyDescent="0.3">
      <c r="A1937">
        <v>14</v>
      </c>
      <c r="B1937" t="s">
        <v>84</v>
      </c>
      <c r="C1937">
        <v>1882070.88</v>
      </c>
      <c r="D1937">
        <v>0</v>
      </c>
      <c r="E1937">
        <v>82.33</v>
      </c>
      <c r="F1937">
        <v>3.8109999999999999</v>
      </c>
      <c r="G1937">
        <v>186.21778850000001</v>
      </c>
      <c r="H1937">
        <v>8.625</v>
      </c>
    </row>
    <row r="1938" spans="1:8" x14ac:dyDescent="0.3">
      <c r="A1938">
        <v>14</v>
      </c>
      <c r="B1938" t="s">
        <v>85</v>
      </c>
      <c r="C1938">
        <v>1871021.01</v>
      </c>
      <c r="D1938">
        <v>0</v>
      </c>
      <c r="E1938">
        <v>81.31</v>
      </c>
      <c r="F1938">
        <v>3.8290000000000002</v>
      </c>
      <c r="G1938">
        <v>186.29559620000001</v>
      </c>
      <c r="H1938">
        <v>8.625</v>
      </c>
    </row>
    <row r="1939" spans="1:8" x14ac:dyDescent="0.3">
      <c r="A1939">
        <v>14</v>
      </c>
      <c r="B1939" t="s">
        <v>86</v>
      </c>
      <c r="C1939">
        <v>2066020.69</v>
      </c>
      <c r="D1939">
        <v>0</v>
      </c>
      <c r="E1939">
        <v>78.22</v>
      </c>
      <c r="F1939">
        <v>3.8420000000000001</v>
      </c>
      <c r="G1939">
        <v>186.37340380000001</v>
      </c>
      <c r="H1939">
        <v>8.625</v>
      </c>
    </row>
    <row r="1940" spans="1:8" x14ac:dyDescent="0.3">
      <c r="A1940">
        <v>14</v>
      </c>
      <c r="B1940" t="s">
        <v>87</v>
      </c>
      <c r="C1940">
        <v>1928773.82</v>
      </c>
      <c r="D1940">
        <v>0</v>
      </c>
      <c r="E1940">
        <v>77</v>
      </c>
      <c r="F1940">
        <v>3.8119999999999998</v>
      </c>
      <c r="G1940">
        <v>186.4512115</v>
      </c>
      <c r="H1940">
        <v>8.625</v>
      </c>
    </row>
    <row r="1941" spans="1:8" x14ac:dyDescent="0.3">
      <c r="A1941">
        <v>14</v>
      </c>
      <c r="B1941" t="s">
        <v>88</v>
      </c>
      <c r="C1941">
        <v>1896873.99</v>
      </c>
      <c r="D1941">
        <v>0</v>
      </c>
      <c r="E1941">
        <v>72.98</v>
      </c>
      <c r="F1941">
        <v>3.7469999999999999</v>
      </c>
      <c r="G1941">
        <v>186.5093071</v>
      </c>
      <c r="H1941">
        <v>8.625</v>
      </c>
    </row>
    <row r="1942" spans="1:8" x14ac:dyDescent="0.3">
      <c r="A1942">
        <v>14</v>
      </c>
      <c r="B1942" t="s">
        <v>89</v>
      </c>
      <c r="C1942">
        <v>2273470.62</v>
      </c>
      <c r="D1942">
        <v>0</v>
      </c>
      <c r="E1942">
        <v>72.55</v>
      </c>
      <c r="F1942">
        <v>3.7040000000000002</v>
      </c>
      <c r="G1942">
        <v>186.5641172</v>
      </c>
      <c r="H1942">
        <v>8.625</v>
      </c>
    </row>
    <row r="1943" spans="1:8" x14ac:dyDescent="0.3">
      <c r="A1943">
        <v>14</v>
      </c>
      <c r="B1943" t="s">
        <v>90</v>
      </c>
      <c r="C1943">
        <v>1750891.47</v>
      </c>
      <c r="D1943">
        <v>0</v>
      </c>
      <c r="E1943">
        <v>70.63</v>
      </c>
      <c r="F1943">
        <v>3.7029999999999998</v>
      </c>
      <c r="G1943">
        <v>186.61892739999999</v>
      </c>
      <c r="H1943">
        <v>8.625</v>
      </c>
    </row>
    <row r="1944" spans="1:8" x14ac:dyDescent="0.3">
      <c r="A1944">
        <v>14</v>
      </c>
      <c r="B1944" t="s">
        <v>91</v>
      </c>
      <c r="C1944">
        <v>2202742.9</v>
      </c>
      <c r="D1944">
        <v>1</v>
      </c>
      <c r="E1944">
        <v>71.48</v>
      </c>
      <c r="F1944">
        <v>3.738</v>
      </c>
      <c r="G1944">
        <v>186.67373760000001</v>
      </c>
      <c r="H1944">
        <v>8.625</v>
      </c>
    </row>
    <row r="1945" spans="1:8" x14ac:dyDescent="0.3">
      <c r="A1945">
        <v>14</v>
      </c>
      <c r="B1945" t="s">
        <v>92</v>
      </c>
      <c r="C1945">
        <v>1864637.89</v>
      </c>
      <c r="D1945">
        <v>0</v>
      </c>
      <c r="E1945">
        <v>69.17</v>
      </c>
      <c r="F1945">
        <v>3.742</v>
      </c>
      <c r="G1945">
        <v>186.80240000000001</v>
      </c>
      <c r="H1945">
        <v>8.625</v>
      </c>
    </row>
    <row r="1946" spans="1:8" x14ac:dyDescent="0.3">
      <c r="A1946">
        <v>14</v>
      </c>
      <c r="B1946" t="s">
        <v>93</v>
      </c>
      <c r="C1946">
        <v>1871555.64</v>
      </c>
      <c r="D1946">
        <v>0</v>
      </c>
      <c r="E1946">
        <v>63.75</v>
      </c>
      <c r="F1946">
        <v>3.7109999999999999</v>
      </c>
      <c r="G1946">
        <v>187.02953210000001</v>
      </c>
      <c r="H1946">
        <v>8.625</v>
      </c>
    </row>
    <row r="1947" spans="1:8" x14ac:dyDescent="0.3">
      <c r="A1947">
        <v>14</v>
      </c>
      <c r="B1947" t="s">
        <v>94</v>
      </c>
      <c r="C1947">
        <v>1809989.29</v>
      </c>
      <c r="D1947">
        <v>0</v>
      </c>
      <c r="E1947">
        <v>70.66</v>
      </c>
      <c r="F1947">
        <v>3.645</v>
      </c>
      <c r="G1947">
        <v>187.25666409999999</v>
      </c>
      <c r="H1947">
        <v>8.625</v>
      </c>
    </row>
    <row r="1948" spans="1:8" x14ac:dyDescent="0.3">
      <c r="A1948">
        <v>14</v>
      </c>
      <c r="B1948" t="s">
        <v>95</v>
      </c>
      <c r="C1948">
        <v>2078796.76</v>
      </c>
      <c r="D1948">
        <v>0</v>
      </c>
      <c r="E1948">
        <v>55.82</v>
      </c>
      <c r="F1948">
        <v>3.5830000000000002</v>
      </c>
      <c r="G1948">
        <v>187.4837962</v>
      </c>
      <c r="H1948">
        <v>8.5229999999999997</v>
      </c>
    </row>
    <row r="1949" spans="1:8" x14ac:dyDescent="0.3">
      <c r="A1949">
        <v>14</v>
      </c>
      <c r="B1949" t="s">
        <v>96</v>
      </c>
      <c r="C1949">
        <v>1890870.75</v>
      </c>
      <c r="D1949">
        <v>0</v>
      </c>
      <c r="E1949">
        <v>63.82</v>
      </c>
      <c r="F1949">
        <v>3.5409999999999999</v>
      </c>
      <c r="G1949">
        <v>187.69174810000001</v>
      </c>
      <c r="H1949">
        <v>8.5229999999999997</v>
      </c>
    </row>
    <row r="1950" spans="1:8" x14ac:dyDescent="0.3">
      <c r="A1950">
        <v>14</v>
      </c>
      <c r="B1950" t="s">
        <v>97</v>
      </c>
      <c r="C1950">
        <v>2009004.59</v>
      </c>
      <c r="D1950">
        <v>0</v>
      </c>
      <c r="E1950">
        <v>59.6</v>
      </c>
      <c r="F1950">
        <v>3.57</v>
      </c>
      <c r="G1950">
        <v>187.78461970000001</v>
      </c>
      <c r="H1950">
        <v>8.5229999999999997</v>
      </c>
    </row>
    <row r="1951" spans="1:8" x14ac:dyDescent="0.3">
      <c r="A1951">
        <v>14</v>
      </c>
      <c r="B1951" t="s">
        <v>98</v>
      </c>
      <c r="C1951">
        <v>2056846.12</v>
      </c>
      <c r="D1951">
        <v>0</v>
      </c>
      <c r="E1951">
        <v>51.78</v>
      </c>
      <c r="F1951">
        <v>3.569</v>
      </c>
      <c r="G1951">
        <v>187.8774913</v>
      </c>
      <c r="H1951">
        <v>8.5229999999999997</v>
      </c>
    </row>
    <row r="1952" spans="1:8" x14ac:dyDescent="0.3">
      <c r="A1952">
        <v>14</v>
      </c>
      <c r="B1952" t="s">
        <v>99</v>
      </c>
      <c r="C1952">
        <v>2174056.71</v>
      </c>
      <c r="D1952">
        <v>0</v>
      </c>
      <c r="E1952">
        <v>43.92</v>
      </c>
      <c r="F1952">
        <v>3.5510000000000002</v>
      </c>
      <c r="G1952">
        <v>187.9703629</v>
      </c>
      <c r="H1952">
        <v>8.5229999999999997</v>
      </c>
    </row>
    <row r="1953" spans="1:8" x14ac:dyDescent="0.3">
      <c r="A1953">
        <v>14</v>
      </c>
      <c r="B1953" t="s">
        <v>100</v>
      </c>
      <c r="C1953">
        <v>2081534.65</v>
      </c>
      <c r="D1953">
        <v>0</v>
      </c>
      <c r="E1953">
        <v>47.65</v>
      </c>
      <c r="F1953">
        <v>3.53</v>
      </c>
      <c r="G1953">
        <v>188.06323449999999</v>
      </c>
      <c r="H1953">
        <v>8.5229999999999997</v>
      </c>
    </row>
    <row r="1954" spans="1:8" x14ac:dyDescent="0.3">
      <c r="A1954">
        <v>14</v>
      </c>
      <c r="B1954" t="s">
        <v>101</v>
      </c>
      <c r="C1954">
        <v>1969360.72</v>
      </c>
      <c r="D1954">
        <v>0</v>
      </c>
      <c r="E1954">
        <v>51.34</v>
      </c>
      <c r="F1954">
        <v>3.53</v>
      </c>
      <c r="G1954">
        <v>188.1983654</v>
      </c>
      <c r="H1954">
        <v>8.5229999999999997</v>
      </c>
    </row>
    <row r="1955" spans="1:8" x14ac:dyDescent="0.3">
      <c r="A1955">
        <v>14</v>
      </c>
      <c r="B1955" t="s">
        <v>102</v>
      </c>
      <c r="C1955">
        <v>2685351.81</v>
      </c>
      <c r="D1955">
        <v>1</v>
      </c>
      <c r="E1955">
        <v>48.71</v>
      </c>
      <c r="F1955">
        <v>3.492</v>
      </c>
      <c r="G1955">
        <v>188.35040000000001</v>
      </c>
      <c r="H1955">
        <v>8.5229999999999997</v>
      </c>
    </row>
    <row r="1956" spans="1:8" x14ac:dyDescent="0.3">
      <c r="A1956">
        <v>14</v>
      </c>
      <c r="B1956" t="s">
        <v>103</v>
      </c>
      <c r="C1956">
        <v>2143080.5699999998</v>
      </c>
      <c r="D1956">
        <v>0</v>
      </c>
      <c r="E1956">
        <v>50.19</v>
      </c>
      <c r="F1956">
        <v>3.452</v>
      </c>
      <c r="G1956">
        <v>188.50243459999999</v>
      </c>
      <c r="H1956">
        <v>8.5229999999999997</v>
      </c>
    </row>
    <row r="1957" spans="1:8" x14ac:dyDescent="0.3">
      <c r="A1957">
        <v>14</v>
      </c>
      <c r="B1957" t="s">
        <v>104</v>
      </c>
      <c r="C1957">
        <v>2470581.29</v>
      </c>
      <c r="D1957">
        <v>0</v>
      </c>
      <c r="E1957">
        <v>46.57</v>
      </c>
      <c r="F1957">
        <v>3.415</v>
      </c>
      <c r="G1957">
        <v>188.65446919999999</v>
      </c>
      <c r="H1957">
        <v>8.5229999999999997</v>
      </c>
    </row>
    <row r="1958" spans="1:8" x14ac:dyDescent="0.3">
      <c r="A1958">
        <v>14</v>
      </c>
      <c r="B1958" t="s">
        <v>105</v>
      </c>
      <c r="C1958">
        <v>2594363.09</v>
      </c>
      <c r="D1958">
        <v>0</v>
      </c>
      <c r="E1958">
        <v>39.93</v>
      </c>
      <c r="F1958">
        <v>3.4129999999999998</v>
      </c>
      <c r="G1958">
        <v>188.7979349</v>
      </c>
      <c r="H1958">
        <v>8.5229999999999997</v>
      </c>
    </row>
    <row r="1959" spans="1:8" x14ac:dyDescent="0.3">
      <c r="A1959">
        <v>14</v>
      </c>
      <c r="B1959" t="s">
        <v>106</v>
      </c>
      <c r="C1959">
        <v>3369068.99</v>
      </c>
      <c r="D1959">
        <v>0</v>
      </c>
      <c r="E1959">
        <v>42.27</v>
      </c>
      <c r="F1959">
        <v>3.3889999999999998</v>
      </c>
      <c r="G1959">
        <v>188.9299752</v>
      </c>
      <c r="H1959">
        <v>8.5229999999999997</v>
      </c>
    </row>
    <row r="1960" spans="1:8" x14ac:dyDescent="0.3">
      <c r="A1960">
        <v>14</v>
      </c>
      <c r="B1960" t="s">
        <v>107</v>
      </c>
      <c r="C1960">
        <v>1914148.89</v>
      </c>
      <c r="D1960">
        <v>1</v>
      </c>
      <c r="E1960">
        <v>37.79</v>
      </c>
      <c r="F1960">
        <v>3.3889999999999998</v>
      </c>
      <c r="G1960">
        <v>189.0620155</v>
      </c>
      <c r="H1960">
        <v>8.5229999999999997</v>
      </c>
    </row>
    <row r="1961" spans="1:8" x14ac:dyDescent="0.3">
      <c r="A1961">
        <v>14</v>
      </c>
      <c r="B1961" t="s">
        <v>108</v>
      </c>
      <c r="C1961">
        <v>1859144.96</v>
      </c>
      <c r="D1961">
        <v>0</v>
      </c>
      <c r="E1961">
        <v>35.880000000000003</v>
      </c>
      <c r="F1961">
        <v>3.4220000000000002</v>
      </c>
      <c r="G1961">
        <v>189.1940558</v>
      </c>
      <c r="H1961">
        <v>8.4239999999999995</v>
      </c>
    </row>
    <row r="1962" spans="1:8" x14ac:dyDescent="0.3">
      <c r="A1962">
        <v>14</v>
      </c>
      <c r="B1962" t="s">
        <v>109</v>
      </c>
      <c r="C1962">
        <v>1696248.27</v>
      </c>
      <c r="D1962">
        <v>0</v>
      </c>
      <c r="E1962">
        <v>41.18</v>
      </c>
      <c r="F1962">
        <v>3.5129999999999999</v>
      </c>
      <c r="G1962">
        <v>189.32609619999999</v>
      </c>
      <c r="H1962">
        <v>8.4239999999999995</v>
      </c>
    </row>
    <row r="1963" spans="1:8" x14ac:dyDescent="0.3">
      <c r="A1963">
        <v>14</v>
      </c>
      <c r="B1963" t="s">
        <v>110</v>
      </c>
      <c r="C1963">
        <v>1789113.32</v>
      </c>
      <c r="D1963">
        <v>0</v>
      </c>
      <c r="E1963">
        <v>31.85</v>
      </c>
      <c r="F1963">
        <v>3.5329999999999999</v>
      </c>
      <c r="G1963">
        <v>189.4214733</v>
      </c>
      <c r="H1963">
        <v>8.4239999999999995</v>
      </c>
    </row>
    <row r="1964" spans="1:8" x14ac:dyDescent="0.3">
      <c r="A1964">
        <v>14</v>
      </c>
      <c r="B1964" t="s">
        <v>111</v>
      </c>
      <c r="C1964">
        <v>1595362.27</v>
      </c>
      <c r="D1964">
        <v>0</v>
      </c>
      <c r="E1964">
        <v>37.93</v>
      </c>
      <c r="F1964">
        <v>3.5670000000000002</v>
      </c>
      <c r="G1964">
        <v>189.5168505</v>
      </c>
      <c r="H1964">
        <v>8.4239999999999995</v>
      </c>
    </row>
    <row r="1965" spans="1:8" x14ac:dyDescent="0.3">
      <c r="A1965">
        <v>14</v>
      </c>
      <c r="B1965" t="s">
        <v>112</v>
      </c>
      <c r="C1965">
        <v>1877410.36</v>
      </c>
      <c r="D1965">
        <v>0</v>
      </c>
      <c r="E1965">
        <v>42.96</v>
      </c>
      <c r="F1965">
        <v>3.617</v>
      </c>
      <c r="G1965">
        <v>189.61222770000001</v>
      </c>
      <c r="H1965">
        <v>8.4239999999999995</v>
      </c>
    </row>
    <row r="1966" spans="1:8" x14ac:dyDescent="0.3">
      <c r="A1966">
        <v>14</v>
      </c>
      <c r="B1966" t="s">
        <v>113</v>
      </c>
      <c r="C1966">
        <v>2077256.24</v>
      </c>
      <c r="D1966">
        <v>1</v>
      </c>
      <c r="E1966">
        <v>37</v>
      </c>
      <c r="F1966">
        <v>3.64</v>
      </c>
      <c r="G1966">
        <v>189.70760480000001</v>
      </c>
      <c r="H1966">
        <v>8.4239999999999995</v>
      </c>
    </row>
    <row r="1967" spans="1:8" x14ac:dyDescent="0.3">
      <c r="A1967">
        <v>14</v>
      </c>
      <c r="B1967" t="s">
        <v>114</v>
      </c>
      <c r="C1967">
        <v>2020550.99</v>
      </c>
      <c r="D1967">
        <v>0</v>
      </c>
      <c r="E1967">
        <v>36.85</v>
      </c>
      <c r="F1967">
        <v>3.6949999999999998</v>
      </c>
      <c r="G1967">
        <v>189.84248339999999</v>
      </c>
      <c r="H1967">
        <v>8.4239999999999995</v>
      </c>
    </row>
    <row r="1968" spans="1:8" x14ac:dyDescent="0.3">
      <c r="A1968">
        <v>14</v>
      </c>
      <c r="B1968" t="s">
        <v>115</v>
      </c>
      <c r="C1968">
        <v>1875040.16</v>
      </c>
      <c r="D1968">
        <v>0</v>
      </c>
      <c r="E1968">
        <v>42.86</v>
      </c>
      <c r="F1968">
        <v>3.7389999999999999</v>
      </c>
      <c r="G1968">
        <v>190.0069881</v>
      </c>
      <c r="H1968">
        <v>8.4239999999999995</v>
      </c>
    </row>
    <row r="1969" spans="1:8" x14ac:dyDescent="0.3">
      <c r="A1969">
        <v>14</v>
      </c>
      <c r="B1969" t="s">
        <v>116</v>
      </c>
      <c r="C1969">
        <v>1926004.99</v>
      </c>
      <c r="D1969">
        <v>0</v>
      </c>
      <c r="E1969">
        <v>41.55</v>
      </c>
      <c r="F1969">
        <v>3.8159999999999998</v>
      </c>
      <c r="G1969">
        <v>190.17149269999999</v>
      </c>
      <c r="H1969">
        <v>8.4239999999999995</v>
      </c>
    </row>
    <row r="1970" spans="1:8" x14ac:dyDescent="0.3">
      <c r="A1970">
        <v>14</v>
      </c>
      <c r="B1970" t="s">
        <v>117</v>
      </c>
      <c r="C1970">
        <v>2020839.31</v>
      </c>
      <c r="D1970">
        <v>0</v>
      </c>
      <c r="E1970">
        <v>45.52</v>
      </c>
      <c r="F1970">
        <v>3.8479999999999999</v>
      </c>
      <c r="G1970">
        <v>190.3359973</v>
      </c>
      <c r="H1970">
        <v>8.4239999999999995</v>
      </c>
    </row>
    <row r="1971" spans="1:8" x14ac:dyDescent="0.3">
      <c r="A1971">
        <v>14</v>
      </c>
      <c r="B1971" t="s">
        <v>118</v>
      </c>
      <c r="C1971">
        <v>1941040.5</v>
      </c>
      <c r="D1971">
        <v>0</v>
      </c>
      <c r="E1971">
        <v>50.56</v>
      </c>
      <c r="F1971">
        <v>3.8620000000000001</v>
      </c>
      <c r="G1971">
        <v>190.4618964</v>
      </c>
      <c r="H1971">
        <v>8.4239999999999995</v>
      </c>
    </row>
    <row r="1972" spans="1:8" x14ac:dyDescent="0.3">
      <c r="A1972">
        <v>14</v>
      </c>
      <c r="B1972" t="s">
        <v>119</v>
      </c>
      <c r="C1972">
        <v>1893447.71</v>
      </c>
      <c r="D1972">
        <v>0</v>
      </c>
      <c r="E1972">
        <v>59.45</v>
      </c>
      <c r="F1972">
        <v>3.9</v>
      </c>
      <c r="G1972">
        <v>190.5363213</v>
      </c>
      <c r="H1972">
        <v>8.4239999999999995</v>
      </c>
    </row>
    <row r="1973" spans="1:8" x14ac:dyDescent="0.3">
      <c r="A1973">
        <v>14</v>
      </c>
      <c r="B1973" t="s">
        <v>120</v>
      </c>
      <c r="C1973">
        <v>1905033.01</v>
      </c>
      <c r="D1973">
        <v>0</v>
      </c>
      <c r="E1973">
        <v>50.04</v>
      </c>
      <c r="F1973">
        <v>3.9529999999999998</v>
      </c>
      <c r="G1973">
        <v>190.61074629999999</v>
      </c>
      <c r="H1973">
        <v>8.4239999999999995</v>
      </c>
    </row>
    <row r="1974" spans="1:8" x14ac:dyDescent="0.3">
      <c r="A1974">
        <v>14</v>
      </c>
      <c r="B1974" t="s">
        <v>121</v>
      </c>
      <c r="C1974">
        <v>2376022.2599999998</v>
      </c>
      <c r="D1974">
        <v>0</v>
      </c>
      <c r="E1974">
        <v>49.73</v>
      </c>
      <c r="F1974">
        <v>3.996</v>
      </c>
      <c r="G1974">
        <v>190.68517120000001</v>
      </c>
      <c r="H1974">
        <v>8.5670000000000002</v>
      </c>
    </row>
    <row r="1975" spans="1:8" x14ac:dyDescent="0.3">
      <c r="A1975">
        <v>14</v>
      </c>
      <c r="B1975" t="s">
        <v>122</v>
      </c>
      <c r="C1975">
        <v>1912909.69</v>
      </c>
      <c r="D1975">
        <v>0</v>
      </c>
      <c r="E1975">
        <v>51.83</v>
      </c>
      <c r="F1975">
        <v>4.0439999999999996</v>
      </c>
      <c r="G1975">
        <v>190.7595962</v>
      </c>
      <c r="H1975">
        <v>8.5670000000000002</v>
      </c>
    </row>
    <row r="1976" spans="1:8" x14ac:dyDescent="0.3">
      <c r="A1976">
        <v>14</v>
      </c>
      <c r="B1976" t="s">
        <v>123</v>
      </c>
      <c r="C1976">
        <v>1875686.44</v>
      </c>
      <c r="D1976">
        <v>0</v>
      </c>
      <c r="E1976">
        <v>63.13</v>
      </c>
      <c r="F1976">
        <v>4.0270000000000001</v>
      </c>
      <c r="G1976">
        <v>190.81380129999999</v>
      </c>
      <c r="H1976">
        <v>8.5670000000000002</v>
      </c>
    </row>
    <row r="1977" spans="1:8" x14ac:dyDescent="0.3">
      <c r="A1977">
        <v>14</v>
      </c>
      <c r="B1977" t="s">
        <v>124</v>
      </c>
      <c r="C1977">
        <v>1784029.95</v>
      </c>
      <c r="D1977">
        <v>0</v>
      </c>
      <c r="E1977">
        <v>53.2</v>
      </c>
      <c r="F1977">
        <v>4.0039999999999996</v>
      </c>
      <c r="G1977">
        <v>190.86800640000001</v>
      </c>
      <c r="H1977">
        <v>8.5670000000000002</v>
      </c>
    </row>
    <row r="1978" spans="1:8" x14ac:dyDescent="0.3">
      <c r="A1978">
        <v>14</v>
      </c>
      <c r="B1978" t="s">
        <v>125</v>
      </c>
      <c r="C1978">
        <v>1949354.29</v>
      </c>
      <c r="D1978">
        <v>0</v>
      </c>
      <c r="E1978">
        <v>55.21</v>
      </c>
      <c r="F1978">
        <v>3.9510000000000001</v>
      </c>
      <c r="G1978">
        <v>190.9222115</v>
      </c>
      <c r="H1978">
        <v>8.5670000000000002</v>
      </c>
    </row>
    <row r="1979" spans="1:8" x14ac:dyDescent="0.3">
      <c r="A1979">
        <v>14</v>
      </c>
      <c r="B1979" t="s">
        <v>126</v>
      </c>
      <c r="C1979">
        <v>1987531.05</v>
      </c>
      <c r="D1979">
        <v>0</v>
      </c>
      <c r="E1979">
        <v>61.24</v>
      </c>
      <c r="F1979">
        <v>3.8889999999999998</v>
      </c>
      <c r="G1979">
        <v>190.97641669999999</v>
      </c>
      <c r="H1979">
        <v>8.5670000000000002</v>
      </c>
    </row>
    <row r="1980" spans="1:8" x14ac:dyDescent="0.3">
      <c r="A1980">
        <v>14</v>
      </c>
      <c r="B1980" t="s">
        <v>127</v>
      </c>
      <c r="C1980">
        <v>1932233.17</v>
      </c>
      <c r="D1980">
        <v>0</v>
      </c>
      <c r="E1980">
        <v>66.3</v>
      </c>
      <c r="F1980">
        <v>3.8479999999999999</v>
      </c>
      <c r="G1980">
        <v>190.99644789999999</v>
      </c>
      <c r="H1980">
        <v>8.5670000000000002</v>
      </c>
    </row>
    <row r="1981" spans="1:8" x14ac:dyDescent="0.3">
      <c r="A1981">
        <v>14</v>
      </c>
      <c r="B1981" t="s">
        <v>128</v>
      </c>
      <c r="C1981">
        <v>2030869.61</v>
      </c>
      <c r="D1981">
        <v>0</v>
      </c>
      <c r="E1981">
        <v>67.209999999999994</v>
      </c>
      <c r="F1981">
        <v>3.798</v>
      </c>
      <c r="G1981">
        <v>191.00280960000001</v>
      </c>
      <c r="H1981">
        <v>8.5670000000000002</v>
      </c>
    </row>
    <row r="1982" spans="1:8" x14ac:dyDescent="0.3">
      <c r="A1982">
        <v>14</v>
      </c>
      <c r="B1982" t="s">
        <v>129</v>
      </c>
      <c r="C1982">
        <v>2049485.49</v>
      </c>
      <c r="D1982">
        <v>0</v>
      </c>
      <c r="E1982">
        <v>74.48</v>
      </c>
      <c r="F1982">
        <v>3.742</v>
      </c>
      <c r="G1982">
        <v>191.0091712</v>
      </c>
      <c r="H1982">
        <v>8.5670000000000002</v>
      </c>
    </row>
    <row r="1983" spans="1:8" x14ac:dyDescent="0.3">
      <c r="A1983">
        <v>14</v>
      </c>
      <c r="B1983" t="s">
        <v>130</v>
      </c>
      <c r="C1983">
        <v>2099615.88</v>
      </c>
      <c r="D1983">
        <v>0</v>
      </c>
      <c r="E1983">
        <v>64.3</v>
      </c>
      <c r="F1983">
        <v>3.6890000000000001</v>
      </c>
      <c r="G1983">
        <v>191.01553290000001</v>
      </c>
      <c r="H1983">
        <v>8.5670000000000002</v>
      </c>
    </row>
    <row r="1984" spans="1:8" x14ac:dyDescent="0.3">
      <c r="A1984">
        <v>14</v>
      </c>
      <c r="B1984" t="s">
        <v>131</v>
      </c>
      <c r="C1984">
        <v>1905733.68</v>
      </c>
      <c r="D1984">
        <v>0</v>
      </c>
      <c r="E1984">
        <v>71.930000000000007</v>
      </c>
      <c r="F1984">
        <v>3.62</v>
      </c>
      <c r="G1984">
        <v>191.02997310000001</v>
      </c>
      <c r="H1984">
        <v>8.5670000000000002</v>
      </c>
    </row>
    <row r="1985" spans="1:8" x14ac:dyDescent="0.3">
      <c r="A1985">
        <v>14</v>
      </c>
      <c r="B1985" t="s">
        <v>132</v>
      </c>
      <c r="C1985">
        <v>1660228.88</v>
      </c>
      <c r="D1985">
        <v>0</v>
      </c>
      <c r="E1985">
        <v>74.22</v>
      </c>
      <c r="F1985">
        <v>3.5640000000000001</v>
      </c>
      <c r="G1985">
        <v>191.06460960000001</v>
      </c>
      <c r="H1985">
        <v>8.5670000000000002</v>
      </c>
    </row>
    <row r="1986" spans="1:8" x14ac:dyDescent="0.3">
      <c r="A1986">
        <v>14</v>
      </c>
      <c r="B1986" t="s">
        <v>133</v>
      </c>
      <c r="C1986">
        <v>1591835.02</v>
      </c>
      <c r="D1986">
        <v>0</v>
      </c>
      <c r="E1986">
        <v>75.22</v>
      </c>
      <c r="F1986">
        <v>3.5059999999999998</v>
      </c>
      <c r="G1986">
        <v>191.09924620000001</v>
      </c>
      <c r="H1986">
        <v>8.5670000000000002</v>
      </c>
    </row>
    <row r="1987" spans="1:8" x14ac:dyDescent="0.3">
      <c r="A1987">
        <v>14</v>
      </c>
      <c r="B1987" t="s">
        <v>134</v>
      </c>
      <c r="C1987">
        <v>1862128.95</v>
      </c>
      <c r="D1987">
        <v>0</v>
      </c>
      <c r="E1987">
        <v>82.99</v>
      </c>
      <c r="F1987">
        <v>3.4750000000000001</v>
      </c>
      <c r="G1987">
        <v>191.13388269999999</v>
      </c>
      <c r="H1987">
        <v>8.6839999999999993</v>
      </c>
    </row>
    <row r="1988" spans="1:8" x14ac:dyDescent="0.3">
      <c r="A1988">
        <v>14</v>
      </c>
      <c r="B1988" t="s">
        <v>135</v>
      </c>
      <c r="C1988">
        <v>1544422.35</v>
      </c>
      <c r="D1988">
        <v>0</v>
      </c>
      <c r="E1988">
        <v>79.97</v>
      </c>
      <c r="F1988">
        <v>3.5230000000000001</v>
      </c>
      <c r="G1988">
        <v>191.16851919999999</v>
      </c>
      <c r="H1988">
        <v>8.6839999999999993</v>
      </c>
    </row>
    <row r="1989" spans="1:8" x14ac:dyDescent="0.3">
      <c r="A1989">
        <v>14</v>
      </c>
      <c r="B1989" t="s">
        <v>136</v>
      </c>
      <c r="C1989">
        <v>1553250.16</v>
      </c>
      <c r="D1989">
        <v>0</v>
      </c>
      <c r="E1989">
        <v>78.89</v>
      </c>
      <c r="F1989">
        <v>3.5670000000000002</v>
      </c>
      <c r="G1989">
        <v>191.16704279999999</v>
      </c>
      <c r="H1989">
        <v>8.6839999999999993</v>
      </c>
    </row>
    <row r="1990" spans="1:8" x14ac:dyDescent="0.3">
      <c r="A1990">
        <v>14</v>
      </c>
      <c r="B1990" t="s">
        <v>137</v>
      </c>
      <c r="C1990">
        <v>1479514.66</v>
      </c>
      <c r="D1990">
        <v>0</v>
      </c>
      <c r="E1990">
        <v>77.2</v>
      </c>
      <c r="F1990">
        <v>3.6469999999999998</v>
      </c>
      <c r="G1990">
        <v>191.16556639999999</v>
      </c>
      <c r="H1990">
        <v>8.6839999999999993</v>
      </c>
    </row>
    <row r="1991" spans="1:8" x14ac:dyDescent="0.3">
      <c r="A1991">
        <v>14</v>
      </c>
      <c r="B1991" t="s">
        <v>138</v>
      </c>
      <c r="C1991">
        <v>1656886.46</v>
      </c>
      <c r="D1991">
        <v>0</v>
      </c>
      <c r="E1991">
        <v>76.58</v>
      </c>
      <c r="F1991">
        <v>3.6539999999999999</v>
      </c>
      <c r="G1991">
        <v>191.16408999999999</v>
      </c>
      <c r="H1991">
        <v>8.6839999999999993</v>
      </c>
    </row>
    <row r="1992" spans="1:8" x14ac:dyDescent="0.3">
      <c r="A1992">
        <v>14</v>
      </c>
      <c r="B1992" t="s">
        <v>139</v>
      </c>
      <c r="C1992">
        <v>1648570.03</v>
      </c>
      <c r="D1992">
        <v>0</v>
      </c>
      <c r="E1992">
        <v>78.650000000000006</v>
      </c>
      <c r="F1992">
        <v>3.722</v>
      </c>
      <c r="G1992">
        <v>191.16261349999999</v>
      </c>
      <c r="H1992">
        <v>8.6839999999999993</v>
      </c>
    </row>
    <row r="1993" spans="1:8" x14ac:dyDescent="0.3">
      <c r="A1993">
        <v>14</v>
      </c>
      <c r="B1993" t="s">
        <v>140</v>
      </c>
      <c r="C1993">
        <v>1660433.3</v>
      </c>
      <c r="D1993">
        <v>0</v>
      </c>
      <c r="E1993">
        <v>75.709999999999994</v>
      </c>
      <c r="F1993">
        <v>3.8069999999999999</v>
      </c>
      <c r="G1993">
        <v>191.22849189999999</v>
      </c>
      <c r="H1993">
        <v>8.6839999999999993</v>
      </c>
    </row>
    <row r="1994" spans="1:8" x14ac:dyDescent="0.3">
      <c r="A1994">
        <v>14</v>
      </c>
      <c r="B1994" t="s">
        <v>141</v>
      </c>
      <c r="C1994">
        <v>1621841.33</v>
      </c>
      <c r="D1994">
        <v>0</v>
      </c>
      <c r="E1994">
        <v>72.62</v>
      </c>
      <c r="F1994">
        <v>3.8340000000000001</v>
      </c>
      <c r="G1994">
        <v>191.3448865</v>
      </c>
      <c r="H1994">
        <v>8.6839999999999993</v>
      </c>
    </row>
    <row r="1995" spans="1:8" x14ac:dyDescent="0.3">
      <c r="A1995">
        <v>14</v>
      </c>
      <c r="B1995" t="s">
        <v>142</v>
      </c>
      <c r="C1995">
        <v>1613342.19</v>
      </c>
      <c r="D1995">
        <v>0</v>
      </c>
      <c r="E1995">
        <v>75.09</v>
      </c>
      <c r="F1995">
        <v>3.867</v>
      </c>
      <c r="G1995">
        <v>191.46128100000001</v>
      </c>
      <c r="H1995">
        <v>8.6839999999999993</v>
      </c>
    </row>
    <row r="1996" spans="1:8" x14ac:dyDescent="0.3">
      <c r="A1996">
        <v>14</v>
      </c>
      <c r="B1996" t="s">
        <v>143</v>
      </c>
      <c r="C1996">
        <v>1904512.34</v>
      </c>
      <c r="D1996">
        <v>1</v>
      </c>
      <c r="E1996">
        <v>75.7</v>
      </c>
      <c r="F1996">
        <v>3.911</v>
      </c>
      <c r="G1996">
        <v>191.57767559999999</v>
      </c>
      <c r="H1996">
        <v>8.6839999999999993</v>
      </c>
    </row>
    <row r="1997" spans="1:8" x14ac:dyDescent="0.3">
      <c r="A1997">
        <v>14</v>
      </c>
      <c r="B1997" t="s">
        <v>144</v>
      </c>
      <c r="C1997">
        <v>1554794.22</v>
      </c>
      <c r="D1997">
        <v>0</v>
      </c>
      <c r="E1997">
        <v>67.87</v>
      </c>
      <c r="F1997">
        <v>3.948</v>
      </c>
      <c r="G1997">
        <v>191.69985</v>
      </c>
      <c r="H1997">
        <v>8.6839999999999993</v>
      </c>
    </row>
    <row r="1998" spans="1:8" x14ac:dyDescent="0.3">
      <c r="A1998">
        <v>14</v>
      </c>
      <c r="B1998" t="s">
        <v>145</v>
      </c>
      <c r="C1998">
        <v>1565352.46</v>
      </c>
      <c r="D1998">
        <v>0</v>
      </c>
      <c r="E1998">
        <v>65.319999999999993</v>
      </c>
      <c r="F1998">
        <v>4.0380000000000003</v>
      </c>
      <c r="G1998">
        <v>191.85670379999999</v>
      </c>
      <c r="H1998">
        <v>8.6839999999999993</v>
      </c>
    </row>
    <row r="1999" spans="1:8" x14ac:dyDescent="0.3">
      <c r="A1999">
        <v>14</v>
      </c>
      <c r="B1999" t="s">
        <v>146</v>
      </c>
      <c r="C1999">
        <v>1522512.2</v>
      </c>
      <c r="D1999">
        <v>0</v>
      </c>
      <c r="E1999">
        <v>64.88</v>
      </c>
      <c r="F1999">
        <v>3.9969999999999999</v>
      </c>
      <c r="G1999">
        <v>192.01355770000001</v>
      </c>
      <c r="H1999">
        <v>8.6839999999999993</v>
      </c>
    </row>
    <row r="2000" spans="1:8" x14ac:dyDescent="0.3">
      <c r="A2000">
        <v>14</v>
      </c>
      <c r="B2000" t="s">
        <v>147</v>
      </c>
      <c r="C2000">
        <v>1687592.16</v>
      </c>
      <c r="D2000">
        <v>0</v>
      </c>
      <c r="E2000">
        <v>64.89</v>
      </c>
      <c r="F2000">
        <v>3.9849999999999999</v>
      </c>
      <c r="G2000">
        <v>192.1704115</v>
      </c>
      <c r="H2000">
        <v>8.6669999999999998</v>
      </c>
    </row>
    <row r="2001" spans="1:8" x14ac:dyDescent="0.3">
      <c r="A2001">
        <v>14</v>
      </c>
      <c r="B2001" t="s">
        <v>148</v>
      </c>
      <c r="C2001">
        <v>1639585.61</v>
      </c>
      <c r="D2001">
        <v>0</v>
      </c>
      <c r="E2001">
        <v>54.47</v>
      </c>
      <c r="F2001">
        <v>4</v>
      </c>
      <c r="G2001">
        <v>192.32726539999999</v>
      </c>
      <c r="H2001">
        <v>8.6669999999999998</v>
      </c>
    </row>
    <row r="2002" spans="1:8" x14ac:dyDescent="0.3">
      <c r="A2002">
        <v>14</v>
      </c>
      <c r="B2002" t="s">
        <v>149</v>
      </c>
      <c r="C2002">
        <v>1590274.72</v>
      </c>
      <c r="D2002">
        <v>0</v>
      </c>
      <c r="E2002">
        <v>56.47</v>
      </c>
      <c r="F2002">
        <v>3.9689999999999999</v>
      </c>
      <c r="G2002">
        <v>192.3308542</v>
      </c>
      <c r="H2002">
        <v>8.6669999999999998</v>
      </c>
    </row>
    <row r="2003" spans="1:8" x14ac:dyDescent="0.3">
      <c r="A2003">
        <v>14</v>
      </c>
      <c r="B2003" t="s">
        <v>150</v>
      </c>
      <c r="C2003">
        <v>1704357.62</v>
      </c>
      <c r="D2003">
        <v>0</v>
      </c>
      <c r="E2003">
        <v>58.85</v>
      </c>
      <c r="F2003">
        <v>3.8820000000000001</v>
      </c>
      <c r="G2003">
        <v>192.3088989</v>
      </c>
      <c r="H2003">
        <v>8.6669999999999998</v>
      </c>
    </row>
    <row r="2004" spans="1:8" x14ac:dyDescent="0.3">
      <c r="A2004">
        <v>15</v>
      </c>
      <c r="B2004" t="s">
        <v>8</v>
      </c>
      <c r="C2004">
        <v>652122.43999999994</v>
      </c>
      <c r="D2004">
        <v>0</v>
      </c>
      <c r="E2004">
        <v>19.829999999999998</v>
      </c>
      <c r="F2004">
        <v>2.9540000000000002</v>
      </c>
      <c r="G2004">
        <v>131.5279032</v>
      </c>
      <c r="H2004">
        <v>8.35</v>
      </c>
    </row>
    <row r="2005" spans="1:8" x14ac:dyDescent="0.3">
      <c r="A2005">
        <v>15</v>
      </c>
      <c r="B2005" t="s">
        <v>9</v>
      </c>
      <c r="C2005">
        <v>682447.1</v>
      </c>
      <c r="D2005">
        <v>1</v>
      </c>
      <c r="E2005">
        <v>22</v>
      </c>
      <c r="F2005">
        <v>2.94</v>
      </c>
      <c r="G2005">
        <v>131.58661290000001</v>
      </c>
      <c r="H2005">
        <v>8.35</v>
      </c>
    </row>
    <row r="2006" spans="1:8" x14ac:dyDescent="0.3">
      <c r="A2006">
        <v>15</v>
      </c>
      <c r="B2006" t="s">
        <v>10</v>
      </c>
      <c r="C2006">
        <v>660838.75</v>
      </c>
      <c r="D2006">
        <v>0</v>
      </c>
      <c r="E2006">
        <v>27.54</v>
      </c>
      <c r="F2006">
        <v>2.9089999999999998</v>
      </c>
      <c r="G2006">
        <v>131.637</v>
      </c>
      <c r="H2006">
        <v>8.35</v>
      </c>
    </row>
    <row r="2007" spans="1:8" x14ac:dyDescent="0.3">
      <c r="A2007">
        <v>15</v>
      </c>
      <c r="B2007" t="s">
        <v>11</v>
      </c>
      <c r="C2007">
        <v>564883.19999999995</v>
      </c>
      <c r="D2007">
        <v>0</v>
      </c>
      <c r="E2007">
        <v>29.87</v>
      </c>
      <c r="F2007">
        <v>2.91</v>
      </c>
      <c r="G2007">
        <v>131.68600000000001</v>
      </c>
      <c r="H2007">
        <v>8.35</v>
      </c>
    </row>
    <row r="2008" spans="1:8" x14ac:dyDescent="0.3">
      <c r="A2008">
        <v>15</v>
      </c>
      <c r="B2008" t="s">
        <v>12</v>
      </c>
      <c r="C2008">
        <v>605325.43000000005</v>
      </c>
      <c r="D2008">
        <v>0</v>
      </c>
      <c r="E2008">
        <v>31.79</v>
      </c>
      <c r="F2008">
        <v>2.919</v>
      </c>
      <c r="G2008">
        <v>131.73500000000001</v>
      </c>
      <c r="H2008">
        <v>8.35</v>
      </c>
    </row>
    <row r="2009" spans="1:8" x14ac:dyDescent="0.3">
      <c r="A2009">
        <v>15</v>
      </c>
      <c r="B2009" t="s">
        <v>13</v>
      </c>
      <c r="C2009">
        <v>604173.59</v>
      </c>
      <c r="D2009">
        <v>0</v>
      </c>
      <c r="E2009">
        <v>41.39</v>
      </c>
      <c r="F2009">
        <v>2.9380000000000002</v>
      </c>
      <c r="G2009">
        <v>131.78399999999999</v>
      </c>
      <c r="H2009">
        <v>8.35</v>
      </c>
    </row>
    <row r="2010" spans="1:8" x14ac:dyDescent="0.3">
      <c r="A2010">
        <v>15</v>
      </c>
      <c r="B2010" t="s">
        <v>14</v>
      </c>
      <c r="C2010">
        <v>593710.67000000004</v>
      </c>
      <c r="D2010">
        <v>0</v>
      </c>
      <c r="E2010">
        <v>44.69</v>
      </c>
      <c r="F2010">
        <v>2.96</v>
      </c>
      <c r="G2010">
        <v>131.8242903</v>
      </c>
      <c r="H2010">
        <v>8.35</v>
      </c>
    </row>
    <row r="2011" spans="1:8" x14ac:dyDescent="0.3">
      <c r="A2011">
        <v>15</v>
      </c>
      <c r="B2011" t="s">
        <v>15</v>
      </c>
      <c r="C2011">
        <v>592111.49</v>
      </c>
      <c r="D2011">
        <v>0</v>
      </c>
      <c r="E2011">
        <v>39.53</v>
      </c>
      <c r="F2011">
        <v>2.9630000000000001</v>
      </c>
      <c r="G2011">
        <v>131.86312899999999</v>
      </c>
      <c r="H2011">
        <v>8.35</v>
      </c>
    </row>
    <row r="2012" spans="1:8" x14ac:dyDescent="0.3">
      <c r="A2012">
        <v>15</v>
      </c>
      <c r="B2012" t="s">
        <v>16</v>
      </c>
      <c r="C2012">
        <v>718470.71</v>
      </c>
      <c r="D2012">
        <v>0</v>
      </c>
      <c r="E2012">
        <v>45.27</v>
      </c>
      <c r="F2012">
        <v>2.9569999999999999</v>
      </c>
      <c r="G2012">
        <v>131.9019677</v>
      </c>
      <c r="H2012">
        <v>8.1850000000000005</v>
      </c>
    </row>
    <row r="2013" spans="1:8" x14ac:dyDescent="0.3">
      <c r="A2013">
        <v>15</v>
      </c>
      <c r="B2013" t="s">
        <v>17</v>
      </c>
      <c r="C2013">
        <v>634605.77</v>
      </c>
      <c r="D2013">
        <v>0</v>
      </c>
      <c r="E2013">
        <v>57.77</v>
      </c>
      <c r="F2013">
        <v>2.992</v>
      </c>
      <c r="G2013">
        <v>131.94080650000001</v>
      </c>
      <c r="H2013">
        <v>8.1850000000000005</v>
      </c>
    </row>
    <row r="2014" spans="1:8" x14ac:dyDescent="0.3">
      <c r="A2014">
        <v>15</v>
      </c>
      <c r="B2014" t="s">
        <v>18</v>
      </c>
      <c r="C2014">
        <v>641208.65</v>
      </c>
      <c r="D2014">
        <v>0</v>
      </c>
      <c r="E2014">
        <v>49.63</v>
      </c>
      <c r="F2014">
        <v>3.01</v>
      </c>
      <c r="G2014">
        <v>131.98089999999999</v>
      </c>
      <c r="H2014">
        <v>8.1850000000000005</v>
      </c>
    </row>
    <row r="2015" spans="1:8" x14ac:dyDescent="0.3">
      <c r="A2015">
        <v>15</v>
      </c>
      <c r="B2015" t="s">
        <v>19</v>
      </c>
      <c r="C2015">
        <v>643097.59999999998</v>
      </c>
      <c r="D2015">
        <v>0</v>
      </c>
      <c r="E2015">
        <v>46.54</v>
      </c>
      <c r="F2015">
        <v>3.0209999999999999</v>
      </c>
      <c r="G2015">
        <v>132.0226667</v>
      </c>
      <c r="H2015">
        <v>8.1850000000000005</v>
      </c>
    </row>
    <row r="2016" spans="1:8" x14ac:dyDescent="0.3">
      <c r="A2016">
        <v>15</v>
      </c>
      <c r="B2016" t="s">
        <v>20</v>
      </c>
      <c r="C2016">
        <v>570791.11</v>
      </c>
      <c r="D2016">
        <v>0</v>
      </c>
      <c r="E2016">
        <v>49.09</v>
      </c>
      <c r="F2016">
        <v>3.0419999999999998</v>
      </c>
      <c r="G2016">
        <v>132.06443329999999</v>
      </c>
      <c r="H2016">
        <v>8.1850000000000005</v>
      </c>
    </row>
    <row r="2017" spans="1:8" x14ac:dyDescent="0.3">
      <c r="A2017">
        <v>15</v>
      </c>
      <c r="B2017" t="s">
        <v>21</v>
      </c>
      <c r="C2017">
        <v>661348.88</v>
      </c>
      <c r="D2017">
        <v>0</v>
      </c>
      <c r="E2017">
        <v>63.16</v>
      </c>
      <c r="F2017">
        <v>3.0950000000000002</v>
      </c>
      <c r="G2017">
        <v>132.1062</v>
      </c>
      <c r="H2017">
        <v>8.1850000000000005</v>
      </c>
    </row>
    <row r="2018" spans="1:8" x14ac:dyDescent="0.3">
      <c r="A2018">
        <v>15</v>
      </c>
      <c r="B2018" t="s">
        <v>22</v>
      </c>
      <c r="C2018">
        <v>594385.19999999995</v>
      </c>
      <c r="D2018">
        <v>0</v>
      </c>
      <c r="E2018">
        <v>47.13</v>
      </c>
      <c r="F2018">
        <v>3.1120000000000001</v>
      </c>
      <c r="G2018">
        <v>132.152129</v>
      </c>
      <c r="H2018">
        <v>8.1850000000000005</v>
      </c>
    </row>
    <row r="2019" spans="1:8" x14ac:dyDescent="0.3">
      <c r="A2019">
        <v>15</v>
      </c>
      <c r="B2019" t="s">
        <v>23</v>
      </c>
      <c r="C2019">
        <v>616598.1</v>
      </c>
      <c r="D2019">
        <v>0</v>
      </c>
      <c r="E2019">
        <v>59.09</v>
      </c>
      <c r="F2019">
        <v>3.0960000000000001</v>
      </c>
      <c r="G2019">
        <v>132.2230323</v>
      </c>
      <c r="H2019">
        <v>8.1850000000000005</v>
      </c>
    </row>
    <row r="2020" spans="1:8" x14ac:dyDescent="0.3">
      <c r="A2020">
        <v>15</v>
      </c>
      <c r="B2020" t="s">
        <v>24</v>
      </c>
      <c r="C2020">
        <v>744772.88</v>
      </c>
      <c r="D2020">
        <v>0</v>
      </c>
      <c r="E2020">
        <v>70.61</v>
      </c>
      <c r="F2020">
        <v>3.0459999999999998</v>
      </c>
      <c r="G2020">
        <v>132.2939355</v>
      </c>
      <c r="H2020">
        <v>8.1850000000000005</v>
      </c>
    </row>
    <row r="2021" spans="1:8" x14ac:dyDescent="0.3">
      <c r="A2021">
        <v>15</v>
      </c>
      <c r="B2021" t="s">
        <v>25</v>
      </c>
      <c r="C2021">
        <v>693192.5</v>
      </c>
      <c r="D2021">
        <v>0</v>
      </c>
      <c r="E2021">
        <v>69.989999999999995</v>
      </c>
      <c r="F2021">
        <v>3.0059999999999998</v>
      </c>
      <c r="G2021">
        <v>132.36483870000001</v>
      </c>
      <c r="H2021">
        <v>8.1850000000000005</v>
      </c>
    </row>
    <row r="2022" spans="1:8" x14ac:dyDescent="0.3">
      <c r="A2022">
        <v>15</v>
      </c>
      <c r="B2022" t="s">
        <v>26</v>
      </c>
      <c r="C2022">
        <v>619337.29</v>
      </c>
      <c r="D2022">
        <v>0</v>
      </c>
      <c r="E2022">
        <v>61.04</v>
      </c>
      <c r="F2022">
        <v>2.972</v>
      </c>
      <c r="G2022">
        <v>132.43574190000001</v>
      </c>
      <c r="H2022">
        <v>8.1850000000000005</v>
      </c>
    </row>
    <row r="2023" spans="1:8" x14ac:dyDescent="0.3">
      <c r="A2023">
        <v>15</v>
      </c>
      <c r="B2023" t="s">
        <v>27</v>
      </c>
      <c r="C2023">
        <v>652329.53</v>
      </c>
      <c r="D2023">
        <v>0</v>
      </c>
      <c r="E2023">
        <v>65.83</v>
      </c>
      <c r="F2023">
        <v>2.9420000000000002</v>
      </c>
      <c r="G2023">
        <v>132.47333330000001</v>
      </c>
      <c r="H2023">
        <v>8.1850000000000005</v>
      </c>
    </row>
    <row r="2024" spans="1:8" x14ac:dyDescent="0.3">
      <c r="A2024">
        <v>15</v>
      </c>
      <c r="B2024" t="s">
        <v>28</v>
      </c>
      <c r="C2024">
        <v>672194.03</v>
      </c>
      <c r="D2024">
        <v>0</v>
      </c>
      <c r="E2024">
        <v>72.790000000000006</v>
      </c>
      <c r="F2024">
        <v>2.9580000000000002</v>
      </c>
      <c r="G2024">
        <v>132.49760000000001</v>
      </c>
      <c r="H2024">
        <v>8.1850000000000005</v>
      </c>
    </row>
    <row r="2025" spans="1:8" x14ac:dyDescent="0.3">
      <c r="A2025">
        <v>15</v>
      </c>
      <c r="B2025" t="s">
        <v>29</v>
      </c>
      <c r="C2025">
        <v>709337.11</v>
      </c>
      <c r="D2025">
        <v>0</v>
      </c>
      <c r="E2025">
        <v>66.13</v>
      </c>
      <c r="F2025">
        <v>2.9580000000000002</v>
      </c>
      <c r="G2025">
        <v>132.5218667</v>
      </c>
      <c r="H2025">
        <v>8.0990000000000002</v>
      </c>
    </row>
    <row r="2026" spans="1:8" x14ac:dyDescent="0.3">
      <c r="A2026">
        <v>15</v>
      </c>
      <c r="B2026" t="s">
        <v>30</v>
      </c>
      <c r="C2026">
        <v>691497.62</v>
      </c>
      <c r="D2026">
        <v>0</v>
      </c>
      <c r="E2026">
        <v>77.33</v>
      </c>
      <c r="F2026">
        <v>2.94</v>
      </c>
      <c r="G2026">
        <v>132.54613330000001</v>
      </c>
      <c r="H2026">
        <v>8.0990000000000002</v>
      </c>
    </row>
    <row r="2027" spans="1:8" x14ac:dyDescent="0.3">
      <c r="A2027">
        <v>15</v>
      </c>
      <c r="B2027" t="s">
        <v>31</v>
      </c>
      <c r="C2027">
        <v>633203.68999999994</v>
      </c>
      <c r="D2027">
        <v>0</v>
      </c>
      <c r="E2027">
        <v>72.83</v>
      </c>
      <c r="F2027">
        <v>2.9329999999999998</v>
      </c>
      <c r="G2027">
        <v>132.5667742</v>
      </c>
      <c r="H2027">
        <v>8.0990000000000002</v>
      </c>
    </row>
    <row r="2028" spans="1:8" x14ac:dyDescent="0.3">
      <c r="A2028">
        <v>15</v>
      </c>
      <c r="B2028" t="s">
        <v>32</v>
      </c>
      <c r="C2028">
        <v>598553.43000000005</v>
      </c>
      <c r="D2028">
        <v>0</v>
      </c>
      <c r="E2028">
        <v>73.2</v>
      </c>
      <c r="F2028">
        <v>2.9239999999999999</v>
      </c>
      <c r="G2028">
        <v>132.5825806</v>
      </c>
      <c r="H2028">
        <v>8.0990000000000002</v>
      </c>
    </row>
    <row r="2029" spans="1:8" x14ac:dyDescent="0.3">
      <c r="A2029">
        <v>15</v>
      </c>
      <c r="B2029" t="s">
        <v>33</v>
      </c>
      <c r="C2029">
        <v>619224.06000000006</v>
      </c>
      <c r="D2029">
        <v>0</v>
      </c>
      <c r="E2029">
        <v>72.040000000000006</v>
      </c>
      <c r="F2029">
        <v>2.9319999999999999</v>
      </c>
      <c r="G2029">
        <v>132.5983871</v>
      </c>
      <c r="H2029">
        <v>8.0990000000000002</v>
      </c>
    </row>
    <row r="2030" spans="1:8" x14ac:dyDescent="0.3">
      <c r="A2030">
        <v>15</v>
      </c>
      <c r="B2030" t="s">
        <v>34</v>
      </c>
      <c r="C2030">
        <v>639651.24</v>
      </c>
      <c r="D2030">
        <v>0</v>
      </c>
      <c r="E2030">
        <v>72.7</v>
      </c>
      <c r="F2030">
        <v>2.9420000000000002</v>
      </c>
      <c r="G2030">
        <v>132.6141935</v>
      </c>
      <c r="H2030">
        <v>8.0990000000000002</v>
      </c>
    </row>
    <row r="2031" spans="1:8" x14ac:dyDescent="0.3">
      <c r="A2031">
        <v>15</v>
      </c>
      <c r="B2031" t="s">
        <v>35</v>
      </c>
      <c r="C2031">
        <v>622437.07999999996</v>
      </c>
      <c r="D2031">
        <v>0</v>
      </c>
      <c r="E2031">
        <v>72.17</v>
      </c>
      <c r="F2031">
        <v>2.923</v>
      </c>
      <c r="G2031">
        <v>132.63</v>
      </c>
      <c r="H2031">
        <v>8.0990000000000002</v>
      </c>
    </row>
    <row r="2032" spans="1:8" x14ac:dyDescent="0.3">
      <c r="A2032">
        <v>15</v>
      </c>
      <c r="B2032" t="s">
        <v>36</v>
      </c>
      <c r="C2032">
        <v>637090.43999999994</v>
      </c>
      <c r="D2032">
        <v>0</v>
      </c>
      <c r="E2032">
        <v>71.099999999999994</v>
      </c>
      <c r="F2032">
        <v>2.9129999999999998</v>
      </c>
      <c r="G2032">
        <v>132.66161289999999</v>
      </c>
      <c r="H2032">
        <v>8.0990000000000002</v>
      </c>
    </row>
    <row r="2033" spans="1:8" x14ac:dyDescent="0.3">
      <c r="A2033">
        <v>15</v>
      </c>
      <c r="B2033" t="s">
        <v>37</v>
      </c>
      <c r="C2033">
        <v>649791.15</v>
      </c>
      <c r="D2033">
        <v>0</v>
      </c>
      <c r="E2033">
        <v>65.069999999999993</v>
      </c>
      <c r="F2033">
        <v>2.8849999999999998</v>
      </c>
      <c r="G2033">
        <v>132.69322579999999</v>
      </c>
      <c r="H2033">
        <v>8.0990000000000002</v>
      </c>
    </row>
    <row r="2034" spans="1:8" x14ac:dyDescent="0.3">
      <c r="A2034">
        <v>15</v>
      </c>
      <c r="B2034" t="s">
        <v>38</v>
      </c>
      <c r="C2034">
        <v>638647.21</v>
      </c>
      <c r="D2034">
        <v>0</v>
      </c>
      <c r="E2034">
        <v>73.17</v>
      </c>
      <c r="F2034">
        <v>2.86</v>
      </c>
      <c r="G2034">
        <v>132.72483869999999</v>
      </c>
      <c r="H2034">
        <v>8.0990000000000002</v>
      </c>
    </row>
    <row r="2035" spans="1:8" x14ac:dyDescent="0.3">
      <c r="A2035">
        <v>15</v>
      </c>
      <c r="B2035" t="s">
        <v>39</v>
      </c>
      <c r="C2035">
        <v>641965.19999999995</v>
      </c>
      <c r="D2035">
        <v>1</v>
      </c>
      <c r="E2035">
        <v>62.36</v>
      </c>
      <c r="F2035">
        <v>2.8370000000000002</v>
      </c>
      <c r="G2035">
        <v>132.75645159999999</v>
      </c>
      <c r="H2035">
        <v>8.0990000000000002</v>
      </c>
    </row>
    <row r="2036" spans="1:8" x14ac:dyDescent="0.3">
      <c r="A2036">
        <v>15</v>
      </c>
      <c r="B2036" t="s">
        <v>40</v>
      </c>
      <c r="C2036">
        <v>583210.87</v>
      </c>
      <c r="D2036">
        <v>0</v>
      </c>
      <c r="E2036">
        <v>57.94</v>
      </c>
      <c r="F2036">
        <v>2.8460000000000001</v>
      </c>
      <c r="G2036">
        <v>132.76706669999999</v>
      </c>
      <c r="H2036">
        <v>8.0990000000000002</v>
      </c>
    </row>
    <row r="2037" spans="1:8" x14ac:dyDescent="0.3">
      <c r="A2037">
        <v>15</v>
      </c>
      <c r="B2037" t="s">
        <v>41</v>
      </c>
      <c r="C2037">
        <v>548542.47</v>
      </c>
      <c r="D2037">
        <v>0</v>
      </c>
      <c r="E2037">
        <v>62.53</v>
      </c>
      <c r="F2037">
        <v>2.8370000000000002</v>
      </c>
      <c r="G2037">
        <v>132.76193330000001</v>
      </c>
      <c r="H2037">
        <v>8.0990000000000002</v>
      </c>
    </row>
    <row r="2038" spans="1:8" x14ac:dyDescent="0.3">
      <c r="A2038">
        <v>15</v>
      </c>
      <c r="B2038" t="s">
        <v>42</v>
      </c>
      <c r="C2038">
        <v>566945.94999999995</v>
      </c>
      <c r="D2038">
        <v>0</v>
      </c>
      <c r="E2038">
        <v>59.69</v>
      </c>
      <c r="F2038">
        <v>2.84</v>
      </c>
      <c r="G2038">
        <v>132.7568</v>
      </c>
      <c r="H2038">
        <v>8.0670000000000002</v>
      </c>
    </row>
    <row r="2039" spans="1:8" x14ac:dyDescent="0.3">
      <c r="A2039">
        <v>15</v>
      </c>
      <c r="B2039" t="s">
        <v>43</v>
      </c>
      <c r="C2039">
        <v>591603.79</v>
      </c>
      <c r="D2039">
        <v>0</v>
      </c>
      <c r="E2039">
        <v>52.19</v>
      </c>
      <c r="F2039">
        <v>2.903</v>
      </c>
      <c r="G2039">
        <v>132.75166669999999</v>
      </c>
      <c r="H2039">
        <v>8.0670000000000002</v>
      </c>
    </row>
    <row r="2040" spans="1:8" x14ac:dyDescent="0.3">
      <c r="A2040">
        <v>15</v>
      </c>
      <c r="B2040" t="s">
        <v>44</v>
      </c>
      <c r="C2040">
        <v>577011.26</v>
      </c>
      <c r="D2040">
        <v>0</v>
      </c>
      <c r="E2040">
        <v>49.96</v>
      </c>
      <c r="F2040">
        <v>2.9990000000000001</v>
      </c>
      <c r="G2040">
        <v>132.7633548</v>
      </c>
      <c r="H2040">
        <v>8.0670000000000002</v>
      </c>
    </row>
    <row r="2041" spans="1:8" x14ac:dyDescent="0.3">
      <c r="A2041">
        <v>15</v>
      </c>
      <c r="B2041" t="s">
        <v>45</v>
      </c>
      <c r="C2041">
        <v>600395.73</v>
      </c>
      <c r="D2041">
        <v>0</v>
      </c>
      <c r="E2041">
        <v>47.1</v>
      </c>
      <c r="F2041">
        <v>3.0489999999999999</v>
      </c>
      <c r="G2041">
        <v>132.8170968</v>
      </c>
      <c r="H2041">
        <v>8.0670000000000002</v>
      </c>
    </row>
    <row r="2042" spans="1:8" x14ac:dyDescent="0.3">
      <c r="A2042">
        <v>15</v>
      </c>
      <c r="B2042" t="s">
        <v>46</v>
      </c>
      <c r="C2042">
        <v>598301.5</v>
      </c>
      <c r="D2042">
        <v>0</v>
      </c>
      <c r="E2042">
        <v>55.09</v>
      </c>
      <c r="F2042">
        <v>3.0550000000000002</v>
      </c>
      <c r="G2042">
        <v>132.87083870000001</v>
      </c>
      <c r="H2042">
        <v>8.0670000000000002</v>
      </c>
    </row>
    <row r="2043" spans="1:8" x14ac:dyDescent="0.3">
      <c r="A2043">
        <v>15</v>
      </c>
      <c r="B2043" t="s">
        <v>47</v>
      </c>
      <c r="C2043">
        <v>612987.64</v>
      </c>
      <c r="D2043">
        <v>0</v>
      </c>
      <c r="E2043">
        <v>40.29</v>
      </c>
      <c r="F2043">
        <v>3.0489999999999999</v>
      </c>
      <c r="G2043">
        <v>132.92458060000001</v>
      </c>
      <c r="H2043">
        <v>8.0670000000000002</v>
      </c>
    </row>
    <row r="2044" spans="1:8" x14ac:dyDescent="0.3">
      <c r="A2044">
        <v>15</v>
      </c>
      <c r="B2044" t="s">
        <v>48</v>
      </c>
      <c r="C2044">
        <v>619639.74</v>
      </c>
      <c r="D2044">
        <v>0</v>
      </c>
      <c r="E2044">
        <v>39.630000000000003</v>
      </c>
      <c r="F2044">
        <v>3.0649999999999999</v>
      </c>
      <c r="G2044">
        <v>132.97832260000001</v>
      </c>
      <c r="H2044">
        <v>8.0670000000000002</v>
      </c>
    </row>
    <row r="2045" spans="1:8" x14ac:dyDescent="0.3">
      <c r="A2045">
        <v>15</v>
      </c>
      <c r="B2045" t="s">
        <v>49</v>
      </c>
      <c r="C2045">
        <v>608200.81000000006</v>
      </c>
      <c r="D2045">
        <v>0</v>
      </c>
      <c r="E2045">
        <v>44.1</v>
      </c>
      <c r="F2045">
        <v>3.1379999999999999</v>
      </c>
      <c r="G2045">
        <v>132.91720000000001</v>
      </c>
      <c r="H2045">
        <v>8.0670000000000002</v>
      </c>
    </row>
    <row r="2046" spans="1:8" x14ac:dyDescent="0.3">
      <c r="A2046">
        <v>15</v>
      </c>
      <c r="B2046" t="s">
        <v>50</v>
      </c>
      <c r="C2046">
        <v>1120018.92</v>
      </c>
      <c r="D2046">
        <v>1</v>
      </c>
      <c r="E2046">
        <v>40.71</v>
      </c>
      <c r="F2046">
        <v>3.1859999999999999</v>
      </c>
      <c r="G2046">
        <v>132.8369333</v>
      </c>
      <c r="H2046">
        <v>8.0670000000000002</v>
      </c>
    </row>
    <row r="2047" spans="1:8" x14ac:dyDescent="0.3">
      <c r="A2047">
        <v>15</v>
      </c>
      <c r="B2047" t="s">
        <v>51</v>
      </c>
      <c r="C2047">
        <v>754134.95</v>
      </c>
      <c r="D2047">
        <v>0</v>
      </c>
      <c r="E2047">
        <v>36</v>
      </c>
      <c r="F2047">
        <v>3.2</v>
      </c>
      <c r="G2047">
        <v>132.75666670000001</v>
      </c>
      <c r="H2047">
        <v>8.0670000000000002</v>
      </c>
    </row>
    <row r="2048" spans="1:8" x14ac:dyDescent="0.3">
      <c r="A2048">
        <v>15</v>
      </c>
      <c r="B2048" t="s">
        <v>52</v>
      </c>
      <c r="C2048">
        <v>847294.04</v>
      </c>
      <c r="D2048">
        <v>0</v>
      </c>
      <c r="E2048">
        <v>23.97</v>
      </c>
      <c r="F2048">
        <v>3.2549999999999999</v>
      </c>
      <c r="G2048">
        <v>132.6764</v>
      </c>
      <c r="H2048">
        <v>8.0670000000000002</v>
      </c>
    </row>
    <row r="2049" spans="1:8" x14ac:dyDescent="0.3">
      <c r="A2049">
        <v>15</v>
      </c>
      <c r="B2049" t="s">
        <v>53</v>
      </c>
      <c r="C2049">
        <v>983825.15</v>
      </c>
      <c r="D2049">
        <v>0</v>
      </c>
      <c r="E2049">
        <v>25.3</v>
      </c>
      <c r="F2049">
        <v>3.3010000000000002</v>
      </c>
      <c r="G2049">
        <v>132.6804516</v>
      </c>
      <c r="H2049">
        <v>8.0670000000000002</v>
      </c>
    </row>
    <row r="2050" spans="1:8" x14ac:dyDescent="0.3">
      <c r="A2050">
        <v>15</v>
      </c>
      <c r="B2050" t="s">
        <v>54</v>
      </c>
      <c r="C2050">
        <v>1368318.17</v>
      </c>
      <c r="D2050">
        <v>0</v>
      </c>
      <c r="E2050">
        <v>25.07</v>
      </c>
      <c r="F2050">
        <v>3.3090000000000002</v>
      </c>
      <c r="G2050">
        <v>132.74774189999999</v>
      </c>
      <c r="H2050">
        <v>8.0670000000000002</v>
      </c>
    </row>
    <row r="2051" spans="1:8" x14ac:dyDescent="0.3">
      <c r="A2051">
        <v>15</v>
      </c>
      <c r="B2051" t="s">
        <v>55</v>
      </c>
      <c r="C2051">
        <v>543754.17000000004</v>
      </c>
      <c r="D2051">
        <v>1</v>
      </c>
      <c r="E2051">
        <v>26.54</v>
      </c>
      <c r="F2051">
        <v>3.3359999999999999</v>
      </c>
      <c r="G2051">
        <v>132.81503230000001</v>
      </c>
      <c r="H2051">
        <v>8.0670000000000002</v>
      </c>
    </row>
    <row r="2052" spans="1:8" x14ac:dyDescent="0.3">
      <c r="A2052">
        <v>15</v>
      </c>
      <c r="B2052" t="s">
        <v>56</v>
      </c>
      <c r="C2052">
        <v>509640.77</v>
      </c>
      <c r="D2052">
        <v>0</v>
      </c>
      <c r="E2052">
        <v>30.53</v>
      </c>
      <c r="F2052">
        <v>3.351</v>
      </c>
      <c r="G2052">
        <v>132.88232260000001</v>
      </c>
      <c r="H2052">
        <v>7.7709999999999999</v>
      </c>
    </row>
    <row r="2053" spans="1:8" x14ac:dyDescent="0.3">
      <c r="A2053">
        <v>15</v>
      </c>
      <c r="B2053" t="s">
        <v>57</v>
      </c>
      <c r="C2053">
        <v>479424.2</v>
      </c>
      <c r="D2053">
        <v>0</v>
      </c>
      <c r="E2053">
        <v>19.53</v>
      </c>
      <c r="F2053">
        <v>3.367</v>
      </c>
      <c r="G2053">
        <v>132.9510645</v>
      </c>
      <c r="H2053">
        <v>7.7709999999999999</v>
      </c>
    </row>
    <row r="2054" spans="1:8" x14ac:dyDescent="0.3">
      <c r="A2054">
        <v>15</v>
      </c>
      <c r="B2054" t="s">
        <v>58</v>
      </c>
      <c r="C2054">
        <v>487311.03</v>
      </c>
      <c r="D2054">
        <v>0</v>
      </c>
      <c r="E2054">
        <v>21.84</v>
      </c>
      <c r="F2054">
        <v>3.391</v>
      </c>
      <c r="G2054">
        <v>133.02851609999999</v>
      </c>
      <c r="H2054">
        <v>7.7709999999999999</v>
      </c>
    </row>
    <row r="2055" spans="1:8" x14ac:dyDescent="0.3">
      <c r="A2055">
        <v>15</v>
      </c>
      <c r="B2055" t="s">
        <v>59</v>
      </c>
      <c r="C2055">
        <v>481119.6</v>
      </c>
      <c r="D2055">
        <v>0</v>
      </c>
      <c r="E2055">
        <v>19.61</v>
      </c>
      <c r="F2055">
        <v>3.4020000000000001</v>
      </c>
      <c r="G2055">
        <v>133.10596770000001</v>
      </c>
      <c r="H2055">
        <v>7.7709999999999999</v>
      </c>
    </row>
    <row r="2056" spans="1:8" x14ac:dyDescent="0.3">
      <c r="A2056">
        <v>15</v>
      </c>
      <c r="B2056" t="s">
        <v>60</v>
      </c>
      <c r="C2056">
        <v>556550.85</v>
      </c>
      <c r="D2056">
        <v>0</v>
      </c>
      <c r="E2056">
        <v>20.69</v>
      </c>
      <c r="F2056">
        <v>3.4</v>
      </c>
      <c r="G2056">
        <v>133.18341939999999</v>
      </c>
      <c r="H2056">
        <v>7.7709999999999999</v>
      </c>
    </row>
    <row r="2057" spans="1:8" x14ac:dyDescent="0.3">
      <c r="A2057">
        <v>15</v>
      </c>
      <c r="B2057" t="s">
        <v>61</v>
      </c>
      <c r="C2057">
        <v>582864.35</v>
      </c>
      <c r="D2057">
        <v>1</v>
      </c>
      <c r="E2057">
        <v>21.64</v>
      </c>
      <c r="F2057">
        <v>3.4159999999999999</v>
      </c>
      <c r="G2057">
        <v>133.26087100000001</v>
      </c>
      <c r="H2057">
        <v>7.7709999999999999</v>
      </c>
    </row>
    <row r="2058" spans="1:8" x14ac:dyDescent="0.3">
      <c r="A2058">
        <v>15</v>
      </c>
      <c r="B2058" t="s">
        <v>62</v>
      </c>
      <c r="C2058">
        <v>649993.5</v>
      </c>
      <c r="D2058">
        <v>0</v>
      </c>
      <c r="E2058">
        <v>33.06</v>
      </c>
      <c r="F2058">
        <v>3.42</v>
      </c>
      <c r="G2058">
        <v>133.37014289999999</v>
      </c>
      <c r="H2058">
        <v>7.7709999999999999</v>
      </c>
    </row>
    <row r="2059" spans="1:8" x14ac:dyDescent="0.3">
      <c r="A2059">
        <v>15</v>
      </c>
      <c r="B2059" t="s">
        <v>63</v>
      </c>
      <c r="C2059">
        <v>547564.09</v>
      </c>
      <c r="D2059">
        <v>0</v>
      </c>
      <c r="E2059">
        <v>20.87</v>
      </c>
      <c r="F2059">
        <v>3.452</v>
      </c>
      <c r="G2059">
        <v>133.4921429</v>
      </c>
      <c r="H2059">
        <v>7.7709999999999999</v>
      </c>
    </row>
    <row r="2060" spans="1:8" x14ac:dyDescent="0.3">
      <c r="A2060">
        <v>15</v>
      </c>
      <c r="B2060" t="s">
        <v>64</v>
      </c>
      <c r="C2060">
        <v>573374.49</v>
      </c>
      <c r="D2060">
        <v>0</v>
      </c>
      <c r="E2060">
        <v>28.16</v>
      </c>
      <c r="F2060">
        <v>3.605</v>
      </c>
      <c r="G2060">
        <v>133.61414289999999</v>
      </c>
      <c r="H2060">
        <v>7.7709999999999999</v>
      </c>
    </row>
    <row r="2061" spans="1:8" x14ac:dyDescent="0.3">
      <c r="A2061">
        <v>15</v>
      </c>
      <c r="B2061" t="s">
        <v>65</v>
      </c>
      <c r="C2061">
        <v>537035.28</v>
      </c>
      <c r="D2061">
        <v>0</v>
      </c>
      <c r="E2061">
        <v>34.270000000000003</v>
      </c>
      <c r="F2061">
        <v>3.7519999999999998</v>
      </c>
      <c r="G2061">
        <v>133.7361429</v>
      </c>
      <c r="H2061">
        <v>7.7709999999999999</v>
      </c>
    </row>
    <row r="2062" spans="1:8" x14ac:dyDescent="0.3">
      <c r="A2062">
        <v>15</v>
      </c>
      <c r="B2062" t="s">
        <v>66</v>
      </c>
      <c r="C2062">
        <v>551553.99</v>
      </c>
      <c r="D2062">
        <v>0</v>
      </c>
      <c r="E2062">
        <v>40.229999999999997</v>
      </c>
      <c r="F2062">
        <v>3.7959999999999998</v>
      </c>
      <c r="G2062">
        <v>133.8492258</v>
      </c>
      <c r="H2062">
        <v>7.7709999999999999</v>
      </c>
    </row>
    <row r="2063" spans="1:8" x14ac:dyDescent="0.3">
      <c r="A2063">
        <v>15</v>
      </c>
      <c r="B2063" t="s">
        <v>67</v>
      </c>
      <c r="C2063">
        <v>527389.28</v>
      </c>
      <c r="D2063">
        <v>0</v>
      </c>
      <c r="E2063">
        <v>32.630000000000003</v>
      </c>
      <c r="F2063">
        <v>3.7890000000000001</v>
      </c>
      <c r="G2063">
        <v>133.95874190000001</v>
      </c>
      <c r="H2063">
        <v>7.7709999999999999</v>
      </c>
    </row>
    <row r="2064" spans="1:8" x14ac:dyDescent="0.3">
      <c r="A2064">
        <v>15</v>
      </c>
      <c r="B2064" t="s">
        <v>68</v>
      </c>
      <c r="C2064">
        <v>542556.05000000005</v>
      </c>
      <c r="D2064">
        <v>0</v>
      </c>
      <c r="E2064">
        <v>30.34</v>
      </c>
      <c r="F2064">
        <v>3.8109999999999999</v>
      </c>
      <c r="G2064">
        <v>134.06825810000001</v>
      </c>
      <c r="H2064">
        <v>7.6580000000000004</v>
      </c>
    </row>
    <row r="2065" spans="1:8" x14ac:dyDescent="0.3">
      <c r="A2065">
        <v>15</v>
      </c>
      <c r="B2065" t="s">
        <v>69</v>
      </c>
      <c r="C2065">
        <v>587370.81000000006</v>
      </c>
      <c r="D2065">
        <v>0</v>
      </c>
      <c r="E2065">
        <v>40.94</v>
      </c>
      <c r="F2065">
        <v>3.895</v>
      </c>
      <c r="G2065">
        <v>134.17777419999999</v>
      </c>
      <c r="H2065">
        <v>7.6580000000000004</v>
      </c>
    </row>
    <row r="2066" spans="1:8" x14ac:dyDescent="0.3">
      <c r="A2066">
        <v>15</v>
      </c>
      <c r="B2066" t="s">
        <v>70</v>
      </c>
      <c r="C2066">
        <v>607691.36</v>
      </c>
      <c r="D2066">
        <v>0</v>
      </c>
      <c r="E2066">
        <v>48.63</v>
      </c>
      <c r="F2066">
        <v>3.9809999999999999</v>
      </c>
      <c r="G2066">
        <v>134.2784667</v>
      </c>
      <c r="H2066">
        <v>7.6580000000000004</v>
      </c>
    </row>
    <row r="2067" spans="1:8" x14ac:dyDescent="0.3">
      <c r="A2067">
        <v>15</v>
      </c>
      <c r="B2067" t="s">
        <v>71</v>
      </c>
      <c r="C2067">
        <v>655318.26</v>
      </c>
      <c r="D2067">
        <v>0</v>
      </c>
      <c r="E2067">
        <v>41.37</v>
      </c>
      <c r="F2067">
        <v>4.0609999999999999</v>
      </c>
      <c r="G2067">
        <v>134.3571</v>
      </c>
      <c r="H2067">
        <v>7.6580000000000004</v>
      </c>
    </row>
    <row r="2068" spans="1:8" x14ac:dyDescent="0.3">
      <c r="A2068">
        <v>15</v>
      </c>
      <c r="B2068" t="s">
        <v>72</v>
      </c>
      <c r="C2068">
        <v>560764.41</v>
      </c>
      <c r="D2068">
        <v>0</v>
      </c>
      <c r="E2068">
        <v>55.46</v>
      </c>
      <c r="F2068">
        <v>4.117</v>
      </c>
      <c r="G2068">
        <v>134.43573330000001</v>
      </c>
      <c r="H2068">
        <v>7.6580000000000004</v>
      </c>
    </row>
    <row r="2069" spans="1:8" x14ac:dyDescent="0.3">
      <c r="A2069">
        <v>15</v>
      </c>
      <c r="B2069" t="s">
        <v>73</v>
      </c>
      <c r="C2069">
        <v>630522.67000000004</v>
      </c>
      <c r="D2069">
        <v>0</v>
      </c>
      <c r="E2069">
        <v>49.87</v>
      </c>
      <c r="F2069">
        <v>4.1920000000000002</v>
      </c>
      <c r="G2069">
        <v>134.51436670000001</v>
      </c>
      <c r="H2069">
        <v>7.6580000000000004</v>
      </c>
    </row>
    <row r="2070" spans="1:8" x14ac:dyDescent="0.3">
      <c r="A2070">
        <v>15</v>
      </c>
      <c r="B2070" t="s">
        <v>74</v>
      </c>
      <c r="C2070">
        <v>630482.91</v>
      </c>
      <c r="D2070">
        <v>0</v>
      </c>
      <c r="E2070">
        <v>57.07</v>
      </c>
      <c r="F2070">
        <v>4.2110000000000003</v>
      </c>
      <c r="G2070">
        <v>134.59299999999999</v>
      </c>
      <c r="H2070">
        <v>7.6580000000000004</v>
      </c>
    </row>
    <row r="2071" spans="1:8" x14ac:dyDescent="0.3">
      <c r="A2071">
        <v>15</v>
      </c>
      <c r="B2071" t="s">
        <v>75</v>
      </c>
      <c r="C2071">
        <v>593941.9</v>
      </c>
      <c r="D2071">
        <v>0</v>
      </c>
      <c r="E2071">
        <v>57.19</v>
      </c>
      <c r="F2071">
        <v>4.202</v>
      </c>
      <c r="G2071">
        <v>134.68038709999999</v>
      </c>
      <c r="H2071">
        <v>7.6580000000000004</v>
      </c>
    </row>
    <row r="2072" spans="1:8" x14ac:dyDescent="0.3">
      <c r="A2072">
        <v>15</v>
      </c>
      <c r="B2072" t="s">
        <v>76</v>
      </c>
      <c r="C2072">
        <v>636193.24</v>
      </c>
      <c r="D2072">
        <v>0</v>
      </c>
      <c r="E2072">
        <v>65.87</v>
      </c>
      <c r="F2072">
        <v>4.1340000000000003</v>
      </c>
      <c r="G2072">
        <v>134.76777419999999</v>
      </c>
      <c r="H2072">
        <v>7.6580000000000004</v>
      </c>
    </row>
    <row r="2073" spans="1:8" x14ac:dyDescent="0.3">
      <c r="A2073">
        <v>15</v>
      </c>
      <c r="B2073" t="s">
        <v>77</v>
      </c>
      <c r="C2073">
        <v>695396.19</v>
      </c>
      <c r="D2073">
        <v>0</v>
      </c>
      <c r="E2073">
        <v>69.8</v>
      </c>
      <c r="F2073">
        <v>4.069</v>
      </c>
      <c r="G2073">
        <v>134.85516129999999</v>
      </c>
      <c r="H2073">
        <v>7.6580000000000004</v>
      </c>
    </row>
    <row r="2074" spans="1:8" x14ac:dyDescent="0.3">
      <c r="A2074">
        <v>15</v>
      </c>
      <c r="B2074" t="s">
        <v>78</v>
      </c>
      <c r="C2074">
        <v>642679.81000000006</v>
      </c>
      <c r="D2074">
        <v>0</v>
      </c>
      <c r="E2074">
        <v>69.86</v>
      </c>
      <c r="F2074">
        <v>4.0250000000000004</v>
      </c>
      <c r="G2074">
        <v>134.94254839999999</v>
      </c>
      <c r="H2074">
        <v>7.6580000000000004</v>
      </c>
    </row>
    <row r="2075" spans="1:8" x14ac:dyDescent="0.3">
      <c r="A2075">
        <v>15</v>
      </c>
      <c r="B2075" t="s">
        <v>79</v>
      </c>
      <c r="C2075">
        <v>639928.85</v>
      </c>
      <c r="D2075">
        <v>0</v>
      </c>
      <c r="E2075">
        <v>63.9</v>
      </c>
      <c r="F2075">
        <v>3.9889999999999999</v>
      </c>
      <c r="G2075">
        <v>135.08373330000001</v>
      </c>
      <c r="H2075">
        <v>7.6580000000000004</v>
      </c>
    </row>
    <row r="2076" spans="1:8" x14ac:dyDescent="0.3">
      <c r="A2076">
        <v>15</v>
      </c>
      <c r="B2076" t="s">
        <v>80</v>
      </c>
      <c r="C2076">
        <v>656594.94999999995</v>
      </c>
      <c r="D2076">
        <v>0</v>
      </c>
      <c r="E2076">
        <v>69.959999999999994</v>
      </c>
      <c r="F2076">
        <v>3.964</v>
      </c>
      <c r="G2076">
        <v>135.26526670000001</v>
      </c>
      <c r="H2076">
        <v>7.6580000000000004</v>
      </c>
    </row>
    <row r="2077" spans="1:8" x14ac:dyDescent="0.3">
      <c r="A2077">
        <v>15</v>
      </c>
      <c r="B2077" t="s">
        <v>81</v>
      </c>
      <c r="C2077">
        <v>674669.16</v>
      </c>
      <c r="D2077">
        <v>0</v>
      </c>
      <c r="E2077">
        <v>67.430000000000007</v>
      </c>
      <c r="F2077">
        <v>3.9159999999999999</v>
      </c>
      <c r="G2077">
        <v>135.4468</v>
      </c>
      <c r="H2077">
        <v>7.806</v>
      </c>
    </row>
    <row r="2078" spans="1:8" x14ac:dyDescent="0.3">
      <c r="A2078">
        <v>15</v>
      </c>
      <c r="B2078" t="s">
        <v>82</v>
      </c>
      <c r="C2078">
        <v>635118.48</v>
      </c>
      <c r="D2078">
        <v>0</v>
      </c>
      <c r="E2078">
        <v>73.47</v>
      </c>
      <c r="F2078">
        <v>3.8860000000000001</v>
      </c>
      <c r="G2078">
        <v>135.62833330000001</v>
      </c>
      <c r="H2078">
        <v>7.806</v>
      </c>
    </row>
    <row r="2079" spans="1:8" x14ac:dyDescent="0.3">
      <c r="A2079">
        <v>15</v>
      </c>
      <c r="B2079" t="s">
        <v>83</v>
      </c>
      <c r="C2079">
        <v>624114.56000000006</v>
      </c>
      <c r="D2079">
        <v>0</v>
      </c>
      <c r="E2079">
        <v>73.34</v>
      </c>
      <c r="F2079">
        <v>3.915</v>
      </c>
      <c r="G2079">
        <v>135.7837419</v>
      </c>
      <c r="H2079">
        <v>7.806</v>
      </c>
    </row>
    <row r="2080" spans="1:8" x14ac:dyDescent="0.3">
      <c r="A2080">
        <v>15</v>
      </c>
      <c r="B2080" t="s">
        <v>84</v>
      </c>
      <c r="C2080">
        <v>607475.43999999994</v>
      </c>
      <c r="D2080">
        <v>0</v>
      </c>
      <c r="E2080">
        <v>79.97</v>
      </c>
      <c r="F2080">
        <v>3.972</v>
      </c>
      <c r="G2080">
        <v>135.87383869999999</v>
      </c>
      <c r="H2080">
        <v>7.806</v>
      </c>
    </row>
    <row r="2081" spans="1:8" x14ac:dyDescent="0.3">
      <c r="A2081">
        <v>15</v>
      </c>
      <c r="B2081" t="s">
        <v>85</v>
      </c>
      <c r="C2081">
        <v>577511.02</v>
      </c>
      <c r="D2081">
        <v>0</v>
      </c>
      <c r="E2081">
        <v>74.67</v>
      </c>
      <c r="F2081">
        <v>4.0039999999999996</v>
      </c>
      <c r="G2081">
        <v>135.96393549999999</v>
      </c>
      <c r="H2081">
        <v>7.806</v>
      </c>
    </row>
    <row r="2082" spans="1:8" x14ac:dyDescent="0.3">
      <c r="A2082">
        <v>15</v>
      </c>
      <c r="B2082" t="s">
        <v>86</v>
      </c>
      <c r="C2082">
        <v>607961.21</v>
      </c>
      <c r="D2082">
        <v>0</v>
      </c>
      <c r="E2082">
        <v>73.63</v>
      </c>
      <c r="F2082">
        <v>4.0199999999999996</v>
      </c>
      <c r="G2082">
        <v>136.05403229999999</v>
      </c>
      <c r="H2082">
        <v>7.806</v>
      </c>
    </row>
    <row r="2083" spans="1:8" x14ac:dyDescent="0.3">
      <c r="A2083">
        <v>15</v>
      </c>
      <c r="B2083" t="s">
        <v>87</v>
      </c>
      <c r="C2083">
        <v>590836.37</v>
      </c>
      <c r="D2083">
        <v>0</v>
      </c>
      <c r="E2083">
        <v>70.63</v>
      </c>
      <c r="F2083">
        <v>3.9950000000000001</v>
      </c>
      <c r="G2083">
        <v>136.14412899999999</v>
      </c>
      <c r="H2083">
        <v>7.806</v>
      </c>
    </row>
    <row r="2084" spans="1:8" x14ac:dyDescent="0.3">
      <c r="A2084">
        <v>15</v>
      </c>
      <c r="B2084" t="s">
        <v>88</v>
      </c>
      <c r="C2084">
        <v>599488.98</v>
      </c>
      <c r="D2084">
        <v>0</v>
      </c>
      <c r="E2084">
        <v>70.41</v>
      </c>
      <c r="F2084">
        <v>3.9420000000000002</v>
      </c>
      <c r="G2084">
        <v>136.18312900000001</v>
      </c>
      <c r="H2084">
        <v>7.806</v>
      </c>
    </row>
    <row r="2085" spans="1:8" x14ac:dyDescent="0.3">
      <c r="A2085">
        <v>15</v>
      </c>
      <c r="B2085" t="s">
        <v>89</v>
      </c>
      <c r="C2085">
        <v>605413.17000000004</v>
      </c>
      <c r="D2085">
        <v>0</v>
      </c>
      <c r="E2085">
        <v>69.19</v>
      </c>
      <c r="F2085">
        <v>3.9060000000000001</v>
      </c>
      <c r="G2085">
        <v>136.21361289999999</v>
      </c>
      <c r="H2085">
        <v>7.806</v>
      </c>
    </row>
    <row r="2086" spans="1:8" x14ac:dyDescent="0.3">
      <c r="A2086">
        <v>15</v>
      </c>
      <c r="B2086" t="s">
        <v>90</v>
      </c>
      <c r="C2086">
        <v>649159.68000000005</v>
      </c>
      <c r="D2086">
        <v>0</v>
      </c>
      <c r="E2086">
        <v>67.63</v>
      </c>
      <c r="F2086">
        <v>3.879</v>
      </c>
      <c r="G2086">
        <v>136.24409679999999</v>
      </c>
      <c r="H2086">
        <v>7.806</v>
      </c>
    </row>
    <row r="2087" spans="1:8" x14ac:dyDescent="0.3">
      <c r="A2087">
        <v>15</v>
      </c>
      <c r="B2087" t="s">
        <v>91</v>
      </c>
      <c r="C2087">
        <v>607593.51</v>
      </c>
      <c r="D2087">
        <v>1</v>
      </c>
      <c r="E2087">
        <v>67.59</v>
      </c>
      <c r="F2087">
        <v>3.93</v>
      </c>
      <c r="G2087">
        <v>136.27458060000001</v>
      </c>
      <c r="H2087">
        <v>7.806</v>
      </c>
    </row>
    <row r="2088" spans="1:8" x14ac:dyDescent="0.3">
      <c r="A2088">
        <v>15</v>
      </c>
      <c r="B2088" t="s">
        <v>92</v>
      </c>
      <c r="C2088">
        <v>545052.34</v>
      </c>
      <c r="D2088">
        <v>0</v>
      </c>
      <c r="E2088">
        <v>62.1</v>
      </c>
      <c r="F2088">
        <v>3.9369999999999998</v>
      </c>
      <c r="G2088">
        <v>136.31450000000001</v>
      </c>
      <c r="H2088">
        <v>7.806</v>
      </c>
    </row>
    <row r="2089" spans="1:8" x14ac:dyDescent="0.3">
      <c r="A2089">
        <v>15</v>
      </c>
      <c r="B2089" t="s">
        <v>93</v>
      </c>
      <c r="C2089">
        <v>545570.86</v>
      </c>
      <c r="D2089">
        <v>0</v>
      </c>
      <c r="E2089">
        <v>59</v>
      </c>
      <c r="F2089">
        <v>3.899</v>
      </c>
      <c r="G2089">
        <v>136.36699999999999</v>
      </c>
      <c r="H2089">
        <v>7.806</v>
      </c>
    </row>
    <row r="2090" spans="1:8" x14ac:dyDescent="0.3">
      <c r="A2090">
        <v>15</v>
      </c>
      <c r="B2090" t="s">
        <v>94</v>
      </c>
      <c r="C2090">
        <v>521297.31</v>
      </c>
      <c r="D2090">
        <v>0</v>
      </c>
      <c r="E2090">
        <v>64.87</v>
      </c>
      <c r="F2090">
        <v>3.8580000000000001</v>
      </c>
      <c r="G2090">
        <v>136.4195</v>
      </c>
      <c r="H2090">
        <v>7.806</v>
      </c>
    </row>
    <row r="2091" spans="1:8" x14ac:dyDescent="0.3">
      <c r="A2091">
        <v>15</v>
      </c>
      <c r="B2091" t="s">
        <v>95</v>
      </c>
      <c r="C2091">
        <v>579068.88</v>
      </c>
      <c r="D2091">
        <v>0</v>
      </c>
      <c r="E2091">
        <v>51.24</v>
      </c>
      <c r="F2091">
        <v>3.7749999999999999</v>
      </c>
      <c r="G2091">
        <v>136.47200000000001</v>
      </c>
      <c r="H2091">
        <v>7.8659999999999997</v>
      </c>
    </row>
    <row r="2092" spans="1:8" x14ac:dyDescent="0.3">
      <c r="A2092">
        <v>15</v>
      </c>
      <c r="B2092" t="s">
        <v>96</v>
      </c>
      <c r="C2092">
        <v>537300.93999999994</v>
      </c>
      <c r="D2092">
        <v>0</v>
      </c>
      <c r="E2092">
        <v>61.3</v>
      </c>
      <c r="F2092">
        <v>3.7440000000000002</v>
      </c>
      <c r="G2092">
        <v>136.51509680000001</v>
      </c>
      <c r="H2092">
        <v>7.8659999999999997</v>
      </c>
    </row>
    <row r="2093" spans="1:8" x14ac:dyDescent="0.3">
      <c r="A2093">
        <v>15</v>
      </c>
      <c r="B2093" t="s">
        <v>97</v>
      </c>
      <c r="C2093">
        <v>603318.89</v>
      </c>
      <c r="D2093">
        <v>0</v>
      </c>
      <c r="E2093">
        <v>51.67</v>
      </c>
      <c r="F2093">
        <v>3.7570000000000001</v>
      </c>
      <c r="G2093">
        <v>136.5017742</v>
      </c>
      <c r="H2093">
        <v>7.8659999999999997</v>
      </c>
    </row>
    <row r="2094" spans="1:8" x14ac:dyDescent="0.3">
      <c r="A2094">
        <v>15</v>
      </c>
      <c r="B2094" t="s">
        <v>98</v>
      </c>
      <c r="C2094">
        <v>589842.68999999994</v>
      </c>
      <c r="D2094">
        <v>0</v>
      </c>
      <c r="E2094">
        <v>45.54</v>
      </c>
      <c r="F2094">
        <v>3.7570000000000001</v>
      </c>
      <c r="G2094">
        <v>136.48845159999999</v>
      </c>
      <c r="H2094">
        <v>7.8659999999999997</v>
      </c>
    </row>
    <row r="2095" spans="1:8" x14ac:dyDescent="0.3">
      <c r="A2095">
        <v>15</v>
      </c>
      <c r="B2095" t="s">
        <v>99</v>
      </c>
      <c r="C2095">
        <v>615121.78</v>
      </c>
      <c r="D2095">
        <v>0</v>
      </c>
      <c r="E2095">
        <v>43.39</v>
      </c>
      <c r="F2095">
        <v>3.738</v>
      </c>
      <c r="G2095">
        <v>136.47512900000001</v>
      </c>
      <c r="H2095">
        <v>7.8659999999999997</v>
      </c>
    </row>
    <row r="2096" spans="1:8" x14ac:dyDescent="0.3">
      <c r="A2096">
        <v>15</v>
      </c>
      <c r="B2096" t="s">
        <v>100</v>
      </c>
      <c r="C2096">
        <v>618949.81999999995</v>
      </c>
      <c r="D2096">
        <v>0</v>
      </c>
      <c r="E2096">
        <v>47.13</v>
      </c>
      <c r="F2096">
        <v>3.7189999999999999</v>
      </c>
      <c r="G2096">
        <v>136.46180649999999</v>
      </c>
      <c r="H2096">
        <v>7.8659999999999997</v>
      </c>
    </row>
    <row r="2097" spans="1:8" x14ac:dyDescent="0.3">
      <c r="A2097">
        <v>15</v>
      </c>
      <c r="B2097" t="s">
        <v>101</v>
      </c>
      <c r="C2097">
        <v>597856.51</v>
      </c>
      <c r="D2097">
        <v>0</v>
      </c>
      <c r="E2097">
        <v>46.53</v>
      </c>
      <c r="F2097">
        <v>3.7170000000000001</v>
      </c>
      <c r="G2097">
        <v>136.46666669999999</v>
      </c>
      <c r="H2097">
        <v>7.8659999999999997</v>
      </c>
    </row>
    <row r="2098" spans="1:8" x14ac:dyDescent="0.3">
      <c r="A2098">
        <v>15</v>
      </c>
      <c r="B2098" t="s">
        <v>102</v>
      </c>
      <c r="C2098">
        <v>1066478.1000000001</v>
      </c>
      <c r="D2098">
        <v>1</v>
      </c>
      <c r="E2098">
        <v>41.1</v>
      </c>
      <c r="F2098">
        <v>3.6890000000000001</v>
      </c>
      <c r="G2098">
        <v>136.47880000000001</v>
      </c>
      <c r="H2098">
        <v>7.8659999999999997</v>
      </c>
    </row>
    <row r="2099" spans="1:8" x14ac:dyDescent="0.3">
      <c r="A2099">
        <v>15</v>
      </c>
      <c r="B2099" t="s">
        <v>103</v>
      </c>
      <c r="C2099">
        <v>699028.66</v>
      </c>
      <c r="D2099">
        <v>0</v>
      </c>
      <c r="E2099">
        <v>45.67</v>
      </c>
      <c r="F2099">
        <v>3.6659999999999999</v>
      </c>
      <c r="G2099">
        <v>136.49093329999999</v>
      </c>
      <c r="H2099">
        <v>7.8659999999999997</v>
      </c>
    </row>
    <row r="2100" spans="1:8" x14ac:dyDescent="0.3">
      <c r="A2100">
        <v>15</v>
      </c>
      <c r="B2100" t="s">
        <v>104</v>
      </c>
      <c r="C2100">
        <v>764565.55</v>
      </c>
      <c r="D2100">
        <v>0</v>
      </c>
      <c r="E2100">
        <v>38.53</v>
      </c>
      <c r="F2100">
        <v>3.6269999999999998</v>
      </c>
      <c r="G2100">
        <v>136.50306670000001</v>
      </c>
      <c r="H2100">
        <v>7.8659999999999997</v>
      </c>
    </row>
    <row r="2101" spans="1:8" x14ac:dyDescent="0.3">
      <c r="A2101">
        <v>15</v>
      </c>
      <c r="B2101" t="s">
        <v>105</v>
      </c>
      <c r="C2101">
        <v>870415.49</v>
      </c>
      <c r="D2101">
        <v>0</v>
      </c>
      <c r="E2101">
        <v>35.49</v>
      </c>
      <c r="F2101">
        <v>3.6110000000000002</v>
      </c>
      <c r="G2101">
        <v>136.53351610000001</v>
      </c>
      <c r="H2101">
        <v>7.8659999999999997</v>
      </c>
    </row>
    <row r="2102" spans="1:8" x14ac:dyDescent="0.3">
      <c r="A2102">
        <v>15</v>
      </c>
      <c r="B2102" t="s">
        <v>106</v>
      </c>
      <c r="C2102">
        <v>1182691.8700000001</v>
      </c>
      <c r="D2102">
        <v>0</v>
      </c>
      <c r="E2102">
        <v>34.93</v>
      </c>
      <c r="F2102">
        <v>3.5870000000000002</v>
      </c>
      <c r="G2102">
        <v>136.58838710000001</v>
      </c>
      <c r="H2102">
        <v>7.8659999999999997</v>
      </c>
    </row>
    <row r="2103" spans="1:8" x14ac:dyDescent="0.3">
      <c r="A2103">
        <v>15</v>
      </c>
      <c r="B2103" t="s">
        <v>107</v>
      </c>
      <c r="C2103">
        <v>603460.79</v>
      </c>
      <c r="D2103">
        <v>1</v>
      </c>
      <c r="E2103">
        <v>31.44</v>
      </c>
      <c r="F2103">
        <v>3.5659999999999998</v>
      </c>
      <c r="G2103">
        <v>136.6432581</v>
      </c>
      <c r="H2103">
        <v>7.8659999999999997</v>
      </c>
    </row>
    <row r="2104" spans="1:8" x14ac:dyDescent="0.3">
      <c r="A2104">
        <v>15</v>
      </c>
      <c r="B2104" t="s">
        <v>108</v>
      </c>
      <c r="C2104">
        <v>516087.65</v>
      </c>
      <c r="D2104">
        <v>0</v>
      </c>
      <c r="E2104">
        <v>30.24</v>
      </c>
      <c r="F2104">
        <v>3.585</v>
      </c>
      <c r="G2104">
        <v>136.69812899999999</v>
      </c>
      <c r="H2104">
        <v>7.9429999999999996</v>
      </c>
    </row>
    <row r="2105" spans="1:8" x14ac:dyDescent="0.3">
      <c r="A2105">
        <v>15</v>
      </c>
      <c r="B2105" t="s">
        <v>109</v>
      </c>
      <c r="C2105">
        <v>454183.42</v>
      </c>
      <c r="D2105">
        <v>0</v>
      </c>
      <c r="E2105">
        <v>36.26</v>
      </c>
      <c r="F2105">
        <v>3.6659999999999999</v>
      </c>
      <c r="G2105">
        <v>136.75299999999999</v>
      </c>
      <c r="H2105">
        <v>7.9429999999999996</v>
      </c>
    </row>
    <row r="2106" spans="1:8" x14ac:dyDescent="0.3">
      <c r="A2106">
        <v>15</v>
      </c>
      <c r="B2106" t="s">
        <v>110</v>
      </c>
      <c r="C2106">
        <v>492721.85</v>
      </c>
      <c r="D2106">
        <v>0</v>
      </c>
      <c r="E2106">
        <v>21.39</v>
      </c>
      <c r="F2106">
        <v>3.7050000000000001</v>
      </c>
      <c r="G2106">
        <v>136.85641939999999</v>
      </c>
      <c r="H2106">
        <v>7.9429999999999996</v>
      </c>
    </row>
    <row r="2107" spans="1:8" x14ac:dyDescent="0.3">
      <c r="A2107">
        <v>15</v>
      </c>
      <c r="B2107" t="s">
        <v>111</v>
      </c>
      <c r="C2107">
        <v>466045.63</v>
      </c>
      <c r="D2107">
        <v>0</v>
      </c>
      <c r="E2107">
        <v>30.87</v>
      </c>
      <c r="F2107">
        <v>3.7370000000000001</v>
      </c>
      <c r="G2107">
        <v>136.95983870000001</v>
      </c>
      <c r="H2107">
        <v>7.9429999999999996</v>
      </c>
    </row>
    <row r="2108" spans="1:8" x14ac:dyDescent="0.3">
      <c r="A2108">
        <v>15</v>
      </c>
      <c r="B2108" t="s">
        <v>112</v>
      </c>
      <c r="C2108">
        <v>523831.64</v>
      </c>
      <c r="D2108">
        <v>0</v>
      </c>
      <c r="E2108">
        <v>35.299999999999997</v>
      </c>
      <c r="F2108">
        <v>3.7959999999999998</v>
      </c>
      <c r="G2108">
        <v>137.06325810000001</v>
      </c>
      <c r="H2108">
        <v>7.9429999999999996</v>
      </c>
    </row>
    <row r="2109" spans="1:8" x14ac:dyDescent="0.3">
      <c r="A2109">
        <v>15</v>
      </c>
      <c r="B2109" t="s">
        <v>113</v>
      </c>
      <c r="C2109">
        <v>628218.22</v>
      </c>
      <c r="D2109">
        <v>1</v>
      </c>
      <c r="E2109">
        <v>31.91</v>
      </c>
      <c r="F2109">
        <v>3.8260000000000001</v>
      </c>
      <c r="G2109">
        <v>137.1666774</v>
      </c>
      <c r="H2109">
        <v>7.9429999999999996</v>
      </c>
    </row>
    <row r="2110" spans="1:8" x14ac:dyDescent="0.3">
      <c r="A2110">
        <v>15</v>
      </c>
      <c r="B2110" t="s">
        <v>114</v>
      </c>
      <c r="C2110">
        <v>598502.82999999996</v>
      </c>
      <c r="D2110">
        <v>0</v>
      </c>
      <c r="E2110">
        <v>30.26</v>
      </c>
      <c r="F2110">
        <v>3.8740000000000001</v>
      </c>
      <c r="G2110">
        <v>137.25831030000001</v>
      </c>
      <c r="H2110">
        <v>7.9429999999999996</v>
      </c>
    </row>
    <row r="2111" spans="1:8" x14ac:dyDescent="0.3">
      <c r="A2111">
        <v>15</v>
      </c>
      <c r="B2111" t="s">
        <v>115</v>
      </c>
      <c r="C2111">
        <v>561137.06000000006</v>
      </c>
      <c r="D2111">
        <v>0</v>
      </c>
      <c r="E2111">
        <v>33.18</v>
      </c>
      <c r="F2111">
        <v>3.9169999999999998</v>
      </c>
      <c r="G2111">
        <v>137.34110340000001</v>
      </c>
      <c r="H2111">
        <v>7.9429999999999996</v>
      </c>
    </row>
    <row r="2112" spans="1:8" x14ac:dyDescent="0.3">
      <c r="A2112">
        <v>15</v>
      </c>
      <c r="B2112" t="s">
        <v>116</v>
      </c>
      <c r="C2112">
        <v>541292.64</v>
      </c>
      <c r="D2112">
        <v>0</v>
      </c>
      <c r="E2112">
        <v>33.24</v>
      </c>
      <c r="F2112">
        <v>3.9830000000000001</v>
      </c>
      <c r="G2112">
        <v>137.42389660000001</v>
      </c>
      <c r="H2112">
        <v>7.9429999999999996</v>
      </c>
    </row>
    <row r="2113" spans="1:8" x14ac:dyDescent="0.3">
      <c r="A2113">
        <v>15</v>
      </c>
      <c r="B2113" t="s">
        <v>117</v>
      </c>
      <c r="C2113">
        <v>545120.67000000004</v>
      </c>
      <c r="D2113">
        <v>0</v>
      </c>
      <c r="E2113">
        <v>36.97</v>
      </c>
      <c r="F2113">
        <v>4.0209999999999999</v>
      </c>
      <c r="G2113">
        <v>137.50668970000001</v>
      </c>
      <c r="H2113">
        <v>7.9429999999999996</v>
      </c>
    </row>
    <row r="2114" spans="1:8" x14ac:dyDescent="0.3">
      <c r="A2114">
        <v>15</v>
      </c>
      <c r="B2114" t="s">
        <v>118</v>
      </c>
      <c r="C2114">
        <v>570611.23</v>
      </c>
      <c r="D2114">
        <v>0</v>
      </c>
      <c r="E2114">
        <v>47.42</v>
      </c>
      <c r="F2114">
        <v>4.0209999999999999</v>
      </c>
      <c r="G2114">
        <v>137.58438709999999</v>
      </c>
      <c r="H2114">
        <v>7.9429999999999996</v>
      </c>
    </row>
    <row r="2115" spans="1:8" x14ac:dyDescent="0.3">
      <c r="A2115">
        <v>15</v>
      </c>
      <c r="B2115" t="s">
        <v>119</v>
      </c>
      <c r="C2115">
        <v>565481.88</v>
      </c>
      <c r="D2115">
        <v>0</v>
      </c>
      <c r="E2115">
        <v>58.92</v>
      </c>
      <c r="F2115">
        <v>4.0540000000000003</v>
      </c>
      <c r="G2115">
        <v>137.65529029999999</v>
      </c>
      <c r="H2115">
        <v>7.9429999999999996</v>
      </c>
    </row>
    <row r="2116" spans="1:8" x14ac:dyDescent="0.3">
      <c r="A2116">
        <v>15</v>
      </c>
      <c r="B2116" t="s">
        <v>120</v>
      </c>
      <c r="C2116">
        <v>557547.25</v>
      </c>
      <c r="D2116">
        <v>0</v>
      </c>
      <c r="E2116">
        <v>42.65</v>
      </c>
      <c r="F2116">
        <v>4.0979999999999999</v>
      </c>
      <c r="G2116">
        <v>137.72619349999999</v>
      </c>
      <c r="H2116">
        <v>7.9429999999999996</v>
      </c>
    </row>
    <row r="2117" spans="1:8" x14ac:dyDescent="0.3">
      <c r="A2117">
        <v>15</v>
      </c>
      <c r="B2117" t="s">
        <v>121</v>
      </c>
      <c r="C2117">
        <v>659950.36</v>
      </c>
      <c r="D2117">
        <v>0</v>
      </c>
      <c r="E2117">
        <v>40.01</v>
      </c>
      <c r="F2117">
        <v>4.1429999999999998</v>
      </c>
      <c r="G2117">
        <v>137.79709679999999</v>
      </c>
      <c r="H2117">
        <v>8.15</v>
      </c>
    </row>
    <row r="2118" spans="1:8" x14ac:dyDescent="0.3">
      <c r="A2118">
        <v>15</v>
      </c>
      <c r="B2118" t="s">
        <v>122</v>
      </c>
      <c r="C2118">
        <v>558585.13</v>
      </c>
      <c r="D2118">
        <v>0</v>
      </c>
      <c r="E2118">
        <v>43.52</v>
      </c>
      <c r="F2118">
        <v>4.1870000000000003</v>
      </c>
      <c r="G2118">
        <v>137.86799999999999</v>
      </c>
      <c r="H2118">
        <v>8.15</v>
      </c>
    </row>
    <row r="2119" spans="1:8" x14ac:dyDescent="0.3">
      <c r="A2119">
        <v>15</v>
      </c>
      <c r="B2119" t="s">
        <v>123</v>
      </c>
      <c r="C2119">
        <v>534780.56999999995</v>
      </c>
      <c r="D2119">
        <v>0</v>
      </c>
      <c r="E2119">
        <v>54.47</v>
      </c>
      <c r="F2119">
        <v>4.17</v>
      </c>
      <c r="G2119">
        <v>137.92306669999999</v>
      </c>
      <c r="H2119">
        <v>8.15</v>
      </c>
    </row>
    <row r="2120" spans="1:8" x14ac:dyDescent="0.3">
      <c r="A2120">
        <v>15</v>
      </c>
      <c r="B2120" t="s">
        <v>124</v>
      </c>
      <c r="C2120">
        <v>527402.62</v>
      </c>
      <c r="D2120">
        <v>0</v>
      </c>
      <c r="E2120">
        <v>41.57</v>
      </c>
      <c r="F2120">
        <v>4.1630000000000003</v>
      </c>
      <c r="G2120">
        <v>137.9781333</v>
      </c>
      <c r="H2120">
        <v>8.15</v>
      </c>
    </row>
    <row r="2121" spans="1:8" x14ac:dyDescent="0.3">
      <c r="A2121">
        <v>15</v>
      </c>
      <c r="B2121" t="s">
        <v>125</v>
      </c>
      <c r="C2121">
        <v>577868.38</v>
      </c>
      <c r="D2121">
        <v>0</v>
      </c>
      <c r="E2121">
        <v>51.04</v>
      </c>
      <c r="F2121">
        <v>4.1239999999999997</v>
      </c>
      <c r="G2121">
        <v>138.03319999999999</v>
      </c>
      <c r="H2121">
        <v>8.15</v>
      </c>
    </row>
    <row r="2122" spans="1:8" x14ac:dyDescent="0.3">
      <c r="A2122">
        <v>15</v>
      </c>
      <c r="B2122" t="s">
        <v>126</v>
      </c>
      <c r="C2122">
        <v>579539.94999999995</v>
      </c>
      <c r="D2122">
        <v>0</v>
      </c>
      <c r="E2122">
        <v>54.23</v>
      </c>
      <c r="F2122">
        <v>4.0549999999999997</v>
      </c>
      <c r="G2122">
        <v>138.08826669999999</v>
      </c>
      <c r="H2122">
        <v>8.15</v>
      </c>
    </row>
    <row r="2123" spans="1:8" x14ac:dyDescent="0.3">
      <c r="A2123">
        <v>15</v>
      </c>
      <c r="B2123" t="s">
        <v>127</v>
      </c>
      <c r="C2123">
        <v>600050.98</v>
      </c>
      <c r="D2123">
        <v>0</v>
      </c>
      <c r="E2123">
        <v>58.84</v>
      </c>
      <c r="F2123">
        <v>4.0289999999999999</v>
      </c>
      <c r="G2123">
        <v>138.1065806</v>
      </c>
      <c r="H2123">
        <v>8.15</v>
      </c>
    </row>
    <row r="2124" spans="1:8" x14ac:dyDescent="0.3">
      <c r="A2124">
        <v>15</v>
      </c>
      <c r="B2124" t="s">
        <v>128</v>
      </c>
      <c r="C2124">
        <v>693780.42</v>
      </c>
      <c r="D2124">
        <v>0</v>
      </c>
      <c r="E2124">
        <v>67.97</v>
      </c>
      <c r="F2124">
        <v>3.9790000000000001</v>
      </c>
      <c r="G2124">
        <v>138.11019350000001</v>
      </c>
      <c r="H2124">
        <v>8.15</v>
      </c>
    </row>
    <row r="2125" spans="1:8" x14ac:dyDescent="0.3">
      <c r="A2125">
        <v>15</v>
      </c>
      <c r="B2125" t="s">
        <v>129</v>
      </c>
      <c r="C2125">
        <v>663971.26</v>
      </c>
      <c r="D2125">
        <v>0</v>
      </c>
      <c r="E2125">
        <v>67.61</v>
      </c>
      <c r="F2125">
        <v>3.915</v>
      </c>
      <c r="G2125">
        <v>138.11380650000001</v>
      </c>
      <c r="H2125">
        <v>8.15</v>
      </c>
    </row>
    <row r="2126" spans="1:8" x14ac:dyDescent="0.3">
      <c r="A2126">
        <v>15</v>
      </c>
      <c r="B2126" t="s">
        <v>130</v>
      </c>
      <c r="C2126">
        <v>611390.67000000004</v>
      </c>
      <c r="D2126">
        <v>0</v>
      </c>
      <c r="E2126">
        <v>59.35</v>
      </c>
      <c r="F2126">
        <v>3.871</v>
      </c>
      <c r="G2126">
        <v>138.11741939999999</v>
      </c>
      <c r="H2126">
        <v>8.15</v>
      </c>
    </row>
    <row r="2127" spans="1:8" x14ac:dyDescent="0.3">
      <c r="A2127">
        <v>15</v>
      </c>
      <c r="B2127" t="s">
        <v>131</v>
      </c>
      <c r="C2127">
        <v>636737.65</v>
      </c>
      <c r="D2127">
        <v>0</v>
      </c>
      <c r="E2127">
        <v>67.7</v>
      </c>
      <c r="F2127">
        <v>3.786</v>
      </c>
      <c r="G2127">
        <v>138.12953329999999</v>
      </c>
      <c r="H2127">
        <v>8.15</v>
      </c>
    </row>
    <row r="2128" spans="1:8" x14ac:dyDescent="0.3">
      <c r="A2128">
        <v>15</v>
      </c>
      <c r="B2128" t="s">
        <v>132</v>
      </c>
      <c r="C2128">
        <v>687085.6</v>
      </c>
      <c r="D2128">
        <v>0</v>
      </c>
      <c r="E2128">
        <v>74.28</v>
      </c>
      <c r="F2128">
        <v>3.722</v>
      </c>
      <c r="G2128">
        <v>138.16290000000001</v>
      </c>
      <c r="H2128">
        <v>8.15</v>
      </c>
    </row>
    <row r="2129" spans="1:8" x14ac:dyDescent="0.3">
      <c r="A2129">
        <v>15</v>
      </c>
      <c r="B2129" t="s">
        <v>133</v>
      </c>
      <c r="C2129">
        <v>624099.48</v>
      </c>
      <c r="D2129">
        <v>0</v>
      </c>
      <c r="E2129">
        <v>68.91</v>
      </c>
      <c r="F2129">
        <v>3.6669999999999998</v>
      </c>
      <c r="G2129">
        <v>138.1962667</v>
      </c>
      <c r="H2129">
        <v>8.15</v>
      </c>
    </row>
    <row r="2130" spans="1:8" x14ac:dyDescent="0.3">
      <c r="A2130">
        <v>15</v>
      </c>
      <c r="B2130" t="s">
        <v>134</v>
      </c>
      <c r="C2130">
        <v>678024.75</v>
      </c>
      <c r="D2130">
        <v>0</v>
      </c>
      <c r="E2130">
        <v>74.64</v>
      </c>
      <c r="F2130">
        <v>3.6459999999999999</v>
      </c>
      <c r="G2130">
        <v>138.22963329999999</v>
      </c>
      <c r="H2130">
        <v>8.1929999999999996</v>
      </c>
    </row>
    <row r="2131" spans="1:8" x14ac:dyDescent="0.3">
      <c r="A2131">
        <v>15</v>
      </c>
      <c r="B2131" t="s">
        <v>135</v>
      </c>
      <c r="C2131">
        <v>591335.5</v>
      </c>
      <c r="D2131">
        <v>0</v>
      </c>
      <c r="E2131">
        <v>72.62</v>
      </c>
      <c r="F2131">
        <v>3.6890000000000001</v>
      </c>
      <c r="G2131">
        <v>138.26300000000001</v>
      </c>
      <c r="H2131">
        <v>8.1929999999999996</v>
      </c>
    </row>
    <row r="2132" spans="1:8" x14ac:dyDescent="0.3">
      <c r="A2132">
        <v>15</v>
      </c>
      <c r="B2132" t="s">
        <v>136</v>
      </c>
      <c r="C2132">
        <v>592369.22</v>
      </c>
      <c r="D2132">
        <v>0</v>
      </c>
      <c r="E2132">
        <v>75.31</v>
      </c>
      <c r="F2132">
        <v>3.7320000000000002</v>
      </c>
      <c r="G2132">
        <v>138.2331935</v>
      </c>
      <c r="H2132">
        <v>8.1929999999999996</v>
      </c>
    </row>
    <row r="2133" spans="1:8" x14ac:dyDescent="0.3">
      <c r="A2133">
        <v>15</v>
      </c>
      <c r="B2133" t="s">
        <v>137</v>
      </c>
      <c r="C2133">
        <v>571190.82999999996</v>
      </c>
      <c r="D2133">
        <v>0</v>
      </c>
      <c r="E2133">
        <v>73.900000000000006</v>
      </c>
      <c r="F2133">
        <v>3.82</v>
      </c>
      <c r="G2133">
        <v>138.20338709999999</v>
      </c>
      <c r="H2133">
        <v>8.1929999999999996</v>
      </c>
    </row>
    <row r="2134" spans="1:8" x14ac:dyDescent="0.3">
      <c r="A2134">
        <v>15</v>
      </c>
      <c r="B2134" t="s">
        <v>138</v>
      </c>
      <c r="C2134">
        <v>590739.62</v>
      </c>
      <c r="D2134">
        <v>0</v>
      </c>
      <c r="E2134">
        <v>73.13</v>
      </c>
      <c r="F2134">
        <v>3.819</v>
      </c>
      <c r="G2134">
        <v>138.17358060000001</v>
      </c>
      <c r="H2134">
        <v>8.1929999999999996</v>
      </c>
    </row>
    <row r="2135" spans="1:8" x14ac:dyDescent="0.3">
      <c r="A2135">
        <v>15</v>
      </c>
      <c r="B2135" t="s">
        <v>139</v>
      </c>
      <c r="C2135">
        <v>590453.63</v>
      </c>
      <c r="D2135">
        <v>0</v>
      </c>
      <c r="E2135">
        <v>73.989999999999995</v>
      </c>
      <c r="F2135">
        <v>3.863</v>
      </c>
      <c r="G2135">
        <v>138.1437742</v>
      </c>
      <c r="H2135">
        <v>8.1929999999999996</v>
      </c>
    </row>
    <row r="2136" spans="1:8" x14ac:dyDescent="0.3">
      <c r="A2136">
        <v>15</v>
      </c>
      <c r="B2136" t="s">
        <v>140</v>
      </c>
      <c r="C2136">
        <v>579738.19999999995</v>
      </c>
      <c r="D2136">
        <v>0</v>
      </c>
      <c r="E2136">
        <v>70.290000000000006</v>
      </c>
      <c r="F2136">
        <v>3.9630000000000001</v>
      </c>
      <c r="G2136">
        <v>138.18570969999999</v>
      </c>
      <c r="H2136">
        <v>8.1929999999999996</v>
      </c>
    </row>
    <row r="2137" spans="1:8" x14ac:dyDescent="0.3">
      <c r="A2137">
        <v>15</v>
      </c>
      <c r="B2137" t="s">
        <v>141</v>
      </c>
      <c r="C2137">
        <v>606210.77</v>
      </c>
      <c r="D2137">
        <v>0</v>
      </c>
      <c r="E2137">
        <v>66.98</v>
      </c>
      <c r="F2137">
        <v>3.9969999999999999</v>
      </c>
      <c r="G2137">
        <v>138.2814516</v>
      </c>
      <c r="H2137">
        <v>8.1929999999999996</v>
      </c>
    </row>
    <row r="2138" spans="1:8" x14ac:dyDescent="0.3">
      <c r="A2138">
        <v>15</v>
      </c>
      <c r="B2138" t="s">
        <v>142</v>
      </c>
      <c r="C2138">
        <v>610185.31999999995</v>
      </c>
      <c r="D2138">
        <v>0</v>
      </c>
      <c r="E2138">
        <v>71.42</v>
      </c>
      <c r="F2138">
        <v>4.0259999999999998</v>
      </c>
      <c r="G2138">
        <v>138.3771935</v>
      </c>
      <c r="H2138">
        <v>8.1929999999999996</v>
      </c>
    </row>
    <row r="2139" spans="1:8" x14ac:dyDescent="0.3">
      <c r="A2139">
        <v>15</v>
      </c>
      <c r="B2139" t="s">
        <v>143</v>
      </c>
      <c r="C2139">
        <v>587259.81999999995</v>
      </c>
      <c r="D2139">
        <v>1</v>
      </c>
      <c r="E2139">
        <v>71.61</v>
      </c>
      <c r="F2139">
        <v>4.0759999999999996</v>
      </c>
      <c r="G2139">
        <v>138.47293550000001</v>
      </c>
      <c r="H2139">
        <v>8.1929999999999996</v>
      </c>
    </row>
    <row r="2140" spans="1:8" x14ac:dyDescent="0.3">
      <c r="A2140">
        <v>15</v>
      </c>
      <c r="B2140" t="s">
        <v>144</v>
      </c>
      <c r="C2140">
        <v>527509.76000000001</v>
      </c>
      <c r="D2140">
        <v>0</v>
      </c>
      <c r="E2140">
        <v>65.44</v>
      </c>
      <c r="F2140">
        <v>4.0880000000000001</v>
      </c>
      <c r="G2140">
        <v>138.56729999999999</v>
      </c>
      <c r="H2140">
        <v>8.1929999999999996</v>
      </c>
    </row>
    <row r="2141" spans="1:8" x14ac:dyDescent="0.3">
      <c r="A2141">
        <v>15</v>
      </c>
      <c r="B2141" t="s">
        <v>145</v>
      </c>
      <c r="C2141">
        <v>533161.64</v>
      </c>
      <c r="D2141">
        <v>0</v>
      </c>
      <c r="E2141">
        <v>60.34</v>
      </c>
      <c r="F2141">
        <v>4.2030000000000003</v>
      </c>
      <c r="G2141">
        <v>138.6534</v>
      </c>
      <c r="H2141">
        <v>8.1929999999999996</v>
      </c>
    </row>
    <row r="2142" spans="1:8" x14ac:dyDescent="0.3">
      <c r="A2142">
        <v>15</v>
      </c>
      <c r="B2142" t="s">
        <v>146</v>
      </c>
      <c r="C2142">
        <v>553901.97</v>
      </c>
      <c r="D2142">
        <v>0</v>
      </c>
      <c r="E2142">
        <v>57.13</v>
      </c>
      <c r="F2142">
        <v>4.1580000000000004</v>
      </c>
      <c r="G2142">
        <v>138.73949999999999</v>
      </c>
      <c r="H2142">
        <v>8.1929999999999996</v>
      </c>
    </row>
    <row r="2143" spans="1:8" x14ac:dyDescent="0.3">
      <c r="A2143">
        <v>15</v>
      </c>
      <c r="B2143" t="s">
        <v>147</v>
      </c>
      <c r="C2143">
        <v>573498.64</v>
      </c>
      <c r="D2143">
        <v>0</v>
      </c>
      <c r="E2143">
        <v>59.57</v>
      </c>
      <c r="F2143">
        <v>4.1509999999999998</v>
      </c>
      <c r="G2143">
        <v>138.82560000000001</v>
      </c>
      <c r="H2143">
        <v>7.992</v>
      </c>
    </row>
    <row r="2144" spans="1:8" x14ac:dyDescent="0.3">
      <c r="A2144">
        <v>15</v>
      </c>
      <c r="B2144" t="s">
        <v>148</v>
      </c>
      <c r="C2144">
        <v>551799.63</v>
      </c>
      <c r="D2144">
        <v>0</v>
      </c>
      <c r="E2144">
        <v>49.12</v>
      </c>
      <c r="F2144">
        <v>4.1859999999999999</v>
      </c>
      <c r="G2144">
        <v>138.9117</v>
      </c>
      <c r="H2144">
        <v>7.992</v>
      </c>
    </row>
    <row r="2145" spans="1:8" x14ac:dyDescent="0.3">
      <c r="A2145">
        <v>15</v>
      </c>
      <c r="B2145" t="s">
        <v>149</v>
      </c>
      <c r="C2145">
        <v>555652.77</v>
      </c>
      <c r="D2145">
        <v>0</v>
      </c>
      <c r="E2145">
        <v>52.89</v>
      </c>
      <c r="F2145">
        <v>4.1529999999999996</v>
      </c>
      <c r="G2145">
        <v>138.83361289999999</v>
      </c>
      <c r="H2145">
        <v>7.992</v>
      </c>
    </row>
    <row r="2146" spans="1:8" x14ac:dyDescent="0.3">
      <c r="A2146">
        <v>15</v>
      </c>
      <c r="B2146" t="s">
        <v>150</v>
      </c>
      <c r="C2146">
        <v>558473.6</v>
      </c>
      <c r="D2146">
        <v>0</v>
      </c>
      <c r="E2146">
        <v>55.75</v>
      </c>
      <c r="F2146">
        <v>4.0709999999999997</v>
      </c>
      <c r="G2146">
        <v>138.72816130000001</v>
      </c>
      <c r="H2146">
        <v>7.992</v>
      </c>
    </row>
    <row r="2147" spans="1:8" x14ac:dyDescent="0.3">
      <c r="A2147">
        <v>16</v>
      </c>
      <c r="B2147" t="s">
        <v>8</v>
      </c>
      <c r="C2147">
        <v>477409.3</v>
      </c>
      <c r="D2147">
        <v>0</v>
      </c>
      <c r="E2147">
        <v>19.79</v>
      </c>
      <c r="F2147">
        <v>2.58</v>
      </c>
      <c r="G2147">
        <v>189.38169740000001</v>
      </c>
      <c r="H2147">
        <v>7.0389999999999997</v>
      </c>
    </row>
    <row r="2148" spans="1:8" x14ac:dyDescent="0.3">
      <c r="A2148">
        <v>16</v>
      </c>
      <c r="B2148" t="s">
        <v>9</v>
      </c>
      <c r="C2148">
        <v>472044.28</v>
      </c>
      <c r="D2148">
        <v>1</v>
      </c>
      <c r="E2148">
        <v>20.87</v>
      </c>
      <c r="F2148">
        <v>2.5720000000000001</v>
      </c>
      <c r="G2148">
        <v>189.46427249999999</v>
      </c>
      <c r="H2148">
        <v>7.0389999999999997</v>
      </c>
    </row>
    <row r="2149" spans="1:8" x14ac:dyDescent="0.3">
      <c r="A2149">
        <v>16</v>
      </c>
      <c r="B2149" t="s">
        <v>10</v>
      </c>
      <c r="C2149">
        <v>469868.7</v>
      </c>
      <c r="D2149">
        <v>0</v>
      </c>
      <c r="E2149">
        <v>21.13</v>
      </c>
      <c r="F2149">
        <v>2.5499999999999998</v>
      </c>
      <c r="G2149">
        <v>189.53409980000001</v>
      </c>
      <c r="H2149">
        <v>7.0389999999999997</v>
      </c>
    </row>
    <row r="2150" spans="1:8" x14ac:dyDescent="0.3">
      <c r="A2150">
        <v>16</v>
      </c>
      <c r="B2150" t="s">
        <v>11</v>
      </c>
      <c r="C2150">
        <v>443242.17</v>
      </c>
      <c r="D2150">
        <v>0</v>
      </c>
      <c r="E2150">
        <v>18.12</v>
      </c>
      <c r="F2150">
        <v>2.5859999999999999</v>
      </c>
      <c r="G2150">
        <v>189.6018023</v>
      </c>
      <c r="H2150">
        <v>7.0389999999999997</v>
      </c>
    </row>
    <row r="2151" spans="1:8" x14ac:dyDescent="0.3">
      <c r="A2151">
        <v>16</v>
      </c>
      <c r="B2151" t="s">
        <v>12</v>
      </c>
      <c r="C2151">
        <v>444181.85</v>
      </c>
      <c r="D2151">
        <v>0</v>
      </c>
      <c r="E2151">
        <v>27.92</v>
      </c>
      <c r="F2151">
        <v>2.62</v>
      </c>
      <c r="G2151">
        <v>189.66950489999999</v>
      </c>
      <c r="H2151">
        <v>7.0389999999999997</v>
      </c>
    </row>
    <row r="2152" spans="1:8" x14ac:dyDescent="0.3">
      <c r="A2152">
        <v>16</v>
      </c>
      <c r="B2152" t="s">
        <v>13</v>
      </c>
      <c r="C2152">
        <v>445393.74</v>
      </c>
      <c r="D2152">
        <v>0</v>
      </c>
      <c r="E2152">
        <v>28.64</v>
      </c>
      <c r="F2152">
        <v>2.6840000000000002</v>
      </c>
      <c r="G2152">
        <v>189.73720750000001</v>
      </c>
      <c r="H2152">
        <v>7.0389999999999997</v>
      </c>
    </row>
    <row r="2153" spans="1:8" x14ac:dyDescent="0.3">
      <c r="A2153">
        <v>16</v>
      </c>
      <c r="B2153" t="s">
        <v>14</v>
      </c>
      <c r="C2153">
        <v>504307.35</v>
      </c>
      <c r="D2153">
        <v>0</v>
      </c>
      <c r="E2153">
        <v>33.450000000000003</v>
      </c>
      <c r="F2153">
        <v>2.6920000000000002</v>
      </c>
      <c r="G2153">
        <v>189.734262</v>
      </c>
      <c r="H2153">
        <v>7.0389999999999997</v>
      </c>
    </row>
    <row r="2154" spans="1:8" x14ac:dyDescent="0.3">
      <c r="A2154">
        <v>16</v>
      </c>
      <c r="B2154" t="s">
        <v>15</v>
      </c>
      <c r="C2154">
        <v>483177.2</v>
      </c>
      <c r="D2154">
        <v>0</v>
      </c>
      <c r="E2154">
        <v>29.88</v>
      </c>
      <c r="F2154">
        <v>2.7170000000000001</v>
      </c>
      <c r="G2154">
        <v>189.71954170000001</v>
      </c>
      <c r="H2154">
        <v>7.0389999999999997</v>
      </c>
    </row>
    <row r="2155" spans="1:8" x14ac:dyDescent="0.3">
      <c r="A2155">
        <v>16</v>
      </c>
      <c r="B2155" t="s">
        <v>16</v>
      </c>
      <c r="C2155">
        <v>490503.69</v>
      </c>
      <c r="D2155">
        <v>0</v>
      </c>
      <c r="E2155">
        <v>36.19</v>
      </c>
      <c r="F2155">
        <v>2.7250000000000001</v>
      </c>
      <c r="G2155">
        <v>189.70482150000001</v>
      </c>
      <c r="H2155">
        <v>6.8419999999999996</v>
      </c>
    </row>
    <row r="2156" spans="1:8" x14ac:dyDescent="0.3">
      <c r="A2156">
        <v>16</v>
      </c>
      <c r="B2156" t="s">
        <v>17</v>
      </c>
      <c r="C2156">
        <v>424083.99</v>
      </c>
      <c r="D2156">
        <v>0</v>
      </c>
      <c r="E2156">
        <v>34.21</v>
      </c>
      <c r="F2156">
        <v>2.75</v>
      </c>
      <c r="G2156">
        <v>189.69010119999999</v>
      </c>
      <c r="H2156">
        <v>6.8419999999999996</v>
      </c>
    </row>
    <row r="2157" spans="1:8" x14ac:dyDescent="0.3">
      <c r="A2157">
        <v>16</v>
      </c>
      <c r="B2157" t="s">
        <v>18</v>
      </c>
      <c r="C2157">
        <v>436312.41</v>
      </c>
      <c r="D2157">
        <v>0</v>
      </c>
      <c r="E2157">
        <v>45.69</v>
      </c>
      <c r="F2157">
        <v>2.7650000000000001</v>
      </c>
      <c r="G2157">
        <v>189.66288449999999</v>
      </c>
      <c r="H2157">
        <v>6.8419999999999996</v>
      </c>
    </row>
    <row r="2158" spans="1:8" x14ac:dyDescent="0.3">
      <c r="A2158">
        <v>16</v>
      </c>
      <c r="B2158" t="s">
        <v>19</v>
      </c>
      <c r="C2158">
        <v>370230.94</v>
      </c>
      <c r="D2158">
        <v>0</v>
      </c>
      <c r="E2158">
        <v>44.9</v>
      </c>
      <c r="F2158">
        <v>2.7759999999999998</v>
      </c>
      <c r="G2158">
        <v>189.6190057</v>
      </c>
      <c r="H2158">
        <v>6.8419999999999996</v>
      </c>
    </row>
    <row r="2159" spans="1:8" x14ac:dyDescent="0.3">
      <c r="A2159">
        <v>16</v>
      </c>
      <c r="B2159" t="s">
        <v>20</v>
      </c>
      <c r="C2159">
        <v>383550.93</v>
      </c>
      <c r="D2159">
        <v>0</v>
      </c>
      <c r="E2159">
        <v>37.75</v>
      </c>
      <c r="F2159">
        <v>2.766</v>
      </c>
      <c r="G2159">
        <v>189.57512700000001</v>
      </c>
      <c r="H2159">
        <v>6.8419999999999996</v>
      </c>
    </row>
    <row r="2160" spans="1:8" x14ac:dyDescent="0.3">
      <c r="A2160">
        <v>16</v>
      </c>
      <c r="B2160" t="s">
        <v>21</v>
      </c>
      <c r="C2160">
        <v>403217.22</v>
      </c>
      <c r="D2160">
        <v>0</v>
      </c>
      <c r="E2160">
        <v>37.43</v>
      </c>
      <c r="F2160">
        <v>2.7709999999999999</v>
      </c>
      <c r="G2160">
        <v>189.53124829999999</v>
      </c>
      <c r="H2160">
        <v>6.8419999999999996</v>
      </c>
    </row>
    <row r="2161" spans="1:8" x14ac:dyDescent="0.3">
      <c r="A2161">
        <v>16</v>
      </c>
      <c r="B2161" t="s">
        <v>22</v>
      </c>
      <c r="C2161">
        <v>401770.9</v>
      </c>
      <c r="D2161">
        <v>0</v>
      </c>
      <c r="E2161">
        <v>41.26</v>
      </c>
      <c r="F2161">
        <v>2.7879999999999998</v>
      </c>
      <c r="G2161">
        <v>189.49041159999999</v>
      </c>
      <c r="H2161">
        <v>6.8419999999999996</v>
      </c>
    </row>
    <row r="2162" spans="1:8" x14ac:dyDescent="0.3">
      <c r="A2162">
        <v>16</v>
      </c>
      <c r="B2162" t="s">
        <v>23</v>
      </c>
      <c r="C2162">
        <v>435300.51</v>
      </c>
      <c r="D2162">
        <v>0</v>
      </c>
      <c r="E2162">
        <v>47.34</v>
      </c>
      <c r="F2162">
        <v>2.7759999999999998</v>
      </c>
      <c r="G2162">
        <v>189.467827</v>
      </c>
      <c r="H2162">
        <v>6.8419999999999996</v>
      </c>
    </row>
    <row r="2163" spans="1:8" x14ac:dyDescent="0.3">
      <c r="A2163">
        <v>16</v>
      </c>
      <c r="B2163" t="s">
        <v>24</v>
      </c>
      <c r="C2163">
        <v>479430</v>
      </c>
      <c r="D2163">
        <v>0</v>
      </c>
      <c r="E2163">
        <v>52.08</v>
      </c>
      <c r="F2163">
        <v>2.7370000000000001</v>
      </c>
      <c r="G2163">
        <v>189.44524250000001</v>
      </c>
      <c r="H2163">
        <v>6.8419999999999996</v>
      </c>
    </row>
    <row r="2164" spans="1:8" x14ac:dyDescent="0.3">
      <c r="A2164">
        <v>16</v>
      </c>
      <c r="B2164" t="s">
        <v>25</v>
      </c>
      <c r="C2164">
        <v>516295.81</v>
      </c>
      <c r="D2164">
        <v>0</v>
      </c>
      <c r="E2164">
        <v>53.76</v>
      </c>
      <c r="F2164">
        <v>2.7</v>
      </c>
      <c r="G2164">
        <v>189.42265800000001</v>
      </c>
      <c r="H2164">
        <v>6.8419999999999996</v>
      </c>
    </row>
    <row r="2165" spans="1:8" x14ac:dyDescent="0.3">
      <c r="A2165">
        <v>16</v>
      </c>
      <c r="B2165" t="s">
        <v>26</v>
      </c>
      <c r="C2165">
        <v>535587.31000000006</v>
      </c>
      <c r="D2165">
        <v>0</v>
      </c>
      <c r="E2165">
        <v>62.63</v>
      </c>
      <c r="F2165">
        <v>2.6840000000000002</v>
      </c>
      <c r="G2165">
        <v>189.4000734</v>
      </c>
      <c r="H2165">
        <v>6.8419999999999996</v>
      </c>
    </row>
    <row r="2166" spans="1:8" x14ac:dyDescent="0.3">
      <c r="A2166">
        <v>16</v>
      </c>
      <c r="B2166" t="s">
        <v>27</v>
      </c>
      <c r="C2166">
        <v>540149.85</v>
      </c>
      <c r="D2166">
        <v>0</v>
      </c>
      <c r="E2166">
        <v>52.4</v>
      </c>
      <c r="F2166">
        <v>2.6739999999999999</v>
      </c>
      <c r="G2166">
        <v>189.41852589999999</v>
      </c>
      <c r="H2166">
        <v>6.8419999999999996</v>
      </c>
    </row>
    <row r="2167" spans="1:8" x14ac:dyDescent="0.3">
      <c r="A2167">
        <v>16</v>
      </c>
      <c r="B2167" t="s">
        <v>28</v>
      </c>
      <c r="C2167">
        <v>546554.96</v>
      </c>
      <c r="D2167">
        <v>0</v>
      </c>
      <c r="E2167">
        <v>62.37</v>
      </c>
      <c r="F2167">
        <v>2.7149999999999999</v>
      </c>
      <c r="G2167">
        <v>189.4533931</v>
      </c>
      <c r="H2167">
        <v>6.8419999999999996</v>
      </c>
    </row>
    <row r="2168" spans="1:8" x14ac:dyDescent="0.3">
      <c r="A2168">
        <v>16</v>
      </c>
      <c r="B2168" t="s">
        <v>29</v>
      </c>
      <c r="C2168">
        <v>610641.42000000004</v>
      </c>
      <c r="D2168">
        <v>0</v>
      </c>
      <c r="E2168">
        <v>64.44</v>
      </c>
      <c r="F2168">
        <v>2.7280000000000002</v>
      </c>
      <c r="G2168">
        <v>189.48826030000001</v>
      </c>
      <c r="H2168">
        <v>6.8680000000000003</v>
      </c>
    </row>
    <row r="2169" spans="1:8" x14ac:dyDescent="0.3">
      <c r="A2169">
        <v>16</v>
      </c>
      <c r="B2169" t="s">
        <v>30</v>
      </c>
      <c r="C2169">
        <v>614253.32999999996</v>
      </c>
      <c r="D2169">
        <v>0</v>
      </c>
      <c r="E2169">
        <v>61.79</v>
      </c>
      <c r="F2169">
        <v>2.7109999999999999</v>
      </c>
      <c r="G2169">
        <v>189.52312760000001</v>
      </c>
      <c r="H2169">
        <v>6.8680000000000003</v>
      </c>
    </row>
    <row r="2170" spans="1:8" x14ac:dyDescent="0.3">
      <c r="A2170">
        <v>16</v>
      </c>
      <c r="B2170" t="s">
        <v>31</v>
      </c>
      <c r="C2170">
        <v>586583.68999999994</v>
      </c>
      <c r="D2170">
        <v>0</v>
      </c>
      <c r="E2170">
        <v>67.680000000000007</v>
      </c>
      <c r="F2170">
        <v>2.6989999999999998</v>
      </c>
      <c r="G2170">
        <v>189.6125456</v>
      </c>
      <c r="H2170">
        <v>6.8680000000000003</v>
      </c>
    </row>
    <row r="2171" spans="1:8" x14ac:dyDescent="0.3">
      <c r="A2171">
        <v>16</v>
      </c>
      <c r="B2171" t="s">
        <v>32</v>
      </c>
      <c r="C2171">
        <v>588344.18000000005</v>
      </c>
      <c r="D2171">
        <v>0</v>
      </c>
      <c r="E2171">
        <v>70.67</v>
      </c>
      <c r="F2171">
        <v>2.6909999999999998</v>
      </c>
      <c r="G2171">
        <v>189.774698</v>
      </c>
      <c r="H2171">
        <v>6.8680000000000003</v>
      </c>
    </row>
    <row r="2172" spans="1:8" x14ac:dyDescent="0.3">
      <c r="A2172">
        <v>16</v>
      </c>
      <c r="B2172" t="s">
        <v>33</v>
      </c>
      <c r="C2172">
        <v>562633.67000000004</v>
      </c>
      <c r="D2172">
        <v>0</v>
      </c>
      <c r="E2172">
        <v>70.709999999999994</v>
      </c>
      <c r="F2172">
        <v>2.69</v>
      </c>
      <c r="G2172">
        <v>189.9368504</v>
      </c>
      <c r="H2172">
        <v>6.8680000000000003</v>
      </c>
    </row>
    <row r="2173" spans="1:8" x14ac:dyDescent="0.3">
      <c r="A2173">
        <v>16</v>
      </c>
      <c r="B2173" t="s">
        <v>34</v>
      </c>
      <c r="C2173">
        <v>586936.44999999995</v>
      </c>
      <c r="D2173">
        <v>0</v>
      </c>
      <c r="E2173">
        <v>67.42</v>
      </c>
      <c r="F2173">
        <v>2.69</v>
      </c>
      <c r="G2173">
        <v>190.09900279999999</v>
      </c>
      <c r="H2173">
        <v>6.8680000000000003</v>
      </c>
    </row>
    <row r="2174" spans="1:8" x14ac:dyDescent="0.3">
      <c r="A2174">
        <v>16</v>
      </c>
      <c r="B2174" t="s">
        <v>35</v>
      </c>
      <c r="C2174">
        <v>543757.97</v>
      </c>
      <c r="D2174">
        <v>0</v>
      </c>
      <c r="E2174">
        <v>63.91</v>
      </c>
      <c r="F2174">
        <v>2.7229999999999999</v>
      </c>
      <c r="G2174">
        <v>190.26115519999999</v>
      </c>
      <c r="H2174">
        <v>6.8680000000000003</v>
      </c>
    </row>
    <row r="2175" spans="1:8" x14ac:dyDescent="0.3">
      <c r="A2175">
        <v>16</v>
      </c>
      <c r="B2175" t="s">
        <v>36</v>
      </c>
      <c r="C2175">
        <v>521516.96</v>
      </c>
      <c r="D2175">
        <v>0</v>
      </c>
      <c r="E2175">
        <v>63.59</v>
      </c>
      <c r="F2175">
        <v>2.7320000000000002</v>
      </c>
      <c r="G2175">
        <v>190.29482369999999</v>
      </c>
      <c r="H2175">
        <v>6.8680000000000003</v>
      </c>
    </row>
    <row r="2176" spans="1:8" x14ac:dyDescent="0.3">
      <c r="A2176">
        <v>16</v>
      </c>
      <c r="B2176" t="s">
        <v>37</v>
      </c>
      <c r="C2176">
        <v>581010.52</v>
      </c>
      <c r="D2176">
        <v>0</v>
      </c>
      <c r="E2176">
        <v>65.66</v>
      </c>
      <c r="F2176">
        <v>2.7309999999999999</v>
      </c>
      <c r="G2176">
        <v>190.3284922</v>
      </c>
      <c r="H2176">
        <v>6.8680000000000003</v>
      </c>
    </row>
    <row r="2177" spans="1:8" x14ac:dyDescent="0.3">
      <c r="A2177">
        <v>16</v>
      </c>
      <c r="B2177" t="s">
        <v>38</v>
      </c>
      <c r="C2177">
        <v>542087.89</v>
      </c>
      <c r="D2177">
        <v>0</v>
      </c>
      <c r="E2177">
        <v>58.02</v>
      </c>
      <c r="F2177">
        <v>2.7730000000000001</v>
      </c>
      <c r="G2177">
        <v>190.3621607</v>
      </c>
      <c r="H2177">
        <v>6.8680000000000003</v>
      </c>
    </row>
    <row r="2178" spans="1:8" x14ac:dyDescent="0.3">
      <c r="A2178">
        <v>16</v>
      </c>
      <c r="B2178" t="s">
        <v>39</v>
      </c>
      <c r="C2178">
        <v>537518.56999999995</v>
      </c>
      <c r="D2178">
        <v>1</v>
      </c>
      <c r="E2178">
        <v>57.24</v>
      </c>
      <c r="F2178">
        <v>2.78</v>
      </c>
      <c r="G2178">
        <v>190.3958293</v>
      </c>
      <c r="H2178">
        <v>6.8680000000000003</v>
      </c>
    </row>
    <row r="2179" spans="1:8" x14ac:dyDescent="0.3">
      <c r="A2179">
        <v>16</v>
      </c>
      <c r="B2179" t="s">
        <v>40</v>
      </c>
      <c r="C2179">
        <v>522049.52</v>
      </c>
      <c r="D2179">
        <v>0</v>
      </c>
      <c r="E2179">
        <v>56.55</v>
      </c>
      <c r="F2179">
        <v>2.8</v>
      </c>
      <c r="G2179">
        <v>190.46882869999999</v>
      </c>
      <c r="H2179">
        <v>6.8680000000000003</v>
      </c>
    </row>
    <row r="2180" spans="1:8" x14ac:dyDescent="0.3">
      <c r="A2180">
        <v>16</v>
      </c>
      <c r="B2180" t="s">
        <v>41</v>
      </c>
      <c r="C2180">
        <v>511330.32</v>
      </c>
      <c r="D2180">
        <v>0</v>
      </c>
      <c r="E2180">
        <v>58.19</v>
      </c>
      <c r="F2180">
        <v>2.7930000000000001</v>
      </c>
      <c r="G2180">
        <v>190.5713264</v>
      </c>
      <c r="H2180">
        <v>6.8680000000000003</v>
      </c>
    </row>
    <row r="2181" spans="1:8" x14ac:dyDescent="0.3">
      <c r="A2181">
        <v>16</v>
      </c>
      <c r="B2181" t="s">
        <v>42</v>
      </c>
      <c r="C2181">
        <v>463977.54</v>
      </c>
      <c r="D2181">
        <v>0</v>
      </c>
      <c r="E2181">
        <v>59.39</v>
      </c>
      <c r="F2181">
        <v>2.7589999999999999</v>
      </c>
      <c r="G2181">
        <v>190.67382409999999</v>
      </c>
      <c r="H2181">
        <v>6.9859999999999998</v>
      </c>
    </row>
    <row r="2182" spans="1:8" x14ac:dyDescent="0.3">
      <c r="A2182">
        <v>16</v>
      </c>
      <c r="B2182" t="s">
        <v>43</v>
      </c>
      <c r="C2182">
        <v>442894.2</v>
      </c>
      <c r="D2182">
        <v>0</v>
      </c>
      <c r="E2182">
        <v>54.29</v>
      </c>
      <c r="F2182">
        <v>2.7450000000000001</v>
      </c>
      <c r="G2182">
        <v>190.77632180000001</v>
      </c>
      <c r="H2182">
        <v>6.9859999999999998</v>
      </c>
    </row>
    <row r="2183" spans="1:8" x14ac:dyDescent="0.3">
      <c r="A2183">
        <v>16</v>
      </c>
      <c r="B2183" t="s">
        <v>44</v>
      </c>
      <c r="C2183">
        <v>452169.28</v>
      </c>
      <c r="D2183">
        <v>0</v>
      </c>
      <c r="E2183">
        <v>45</v>
      </c>
      <c r="F2183">
        <v>2.762</v>
      </c>
      <c r="G2183">
        <v>190.8623087</v>
      </c>
      <c r="H2183">
        <v>6.9859999999999998</v>
      </c>
    </row>
    <row r="2184" spans="1:8" x14ac:dyDescent="0.3">
      <c r="A2184">
        <v>16</v>
      </c>
      <c r="B2184" t="s">
        <v>45</v>
      </c>
      <c r="C2184">
        <v>541216.92000000004</v>
      </c>
      <c r="D2184">
        <v>0</v>
      </c>
      <c r="E2184">
        <v>45.85</v>
      </c>
      <c r="F2184">
        <v>2.762</v>
      </c>
      <c r="G2184">
        <v>190.9070184</v>
      </c>
      <c r="H2184">
        <v>6.9859999999999998</v>
      </c>
    </row>
    <row r="2185" spans="1:8" x14ac:dyDescent="0.3">
      <c r="A2185">
        <v>16</v>
      </c>
      <c r="B2185" t="s">
        <v>46</v>
      </c>
      <c r="C2185">
        <v>495022.51</v>
      </c>
      <c r="D2185">
        <v>0</v>
      </c>
      <c r="E2185">
        <v>35.76</v>
      </c>
      <c r="F2185">
        <v>2.7480000000000002</v>
      </c>
      <c r="G2185">
        <v>190.951728</v>
      </c>
      <c r="H2185">
        <v>6.9859999999999998</v>
      </c>
    </row>
    <row r="2186" spans="1:8" x14ac:dyDescent="0.3">
      <c r="A2186">
        <v>16</v>
      </c>
      <c r="B2186" t="s">
        <v>47</v>
      </c>
      <c r="C2186">
        <v>446905.02</v>
      </c>
      <c r="D2186">
        <v>0</v>
      </c>
      <c r="E2186">
        <v>39.94</v>
      </c>
      <c r="F2186">
        <v>2.7290000000000001</v>
      </c>
      <c r="G2186">
        <v>190.9964377</v>
      </c>
      <c r="H2186">
        <v>6.9859999999999998</v>
      </c>
    </row>
    <row r="2187" spans="1:8" x14ac:dyDescent="0.3">
      <c r="A2187">
        <v>16</v>
      </c>
      <c r="B2187" t="s">
        <v>48</v>
      </c>
      <c r="C2187">
        <v>453632.76</v>
      </c>
      <c r="D2187">
        <v>0</v>
      </c>
      <c r="E2187">
        <v>34.04</v>
      </c>
      <c r="F2187">
        <v>2.7370000000000001</v>
      </c>
      <c r="G2187">
        <v>191.0411474</v>
      </c>
      <c r="H2187">
        <v>6.9859999999999998</v>
      </c>
    </row>
    <row r="2188" spans="1:8" x14ac:dyDescent="0.3">
      <c r="A2188">
        <v>16</v>
      </c>
      <c r="B2188" t="s">
        <v>49</v>
      </c>
      <c r="C2188">
        <v>458634.68</v>
      </c>
      <c r="D2188">
        <v>0</v>
      </c>
      <c r="E2188">
        <v>27.26</v>
      </c>
      <c r="F2188">
        <v>2.758</v>
      </c>
      <c r="G2188">
        <v>191.03121719999999</v>
      </c>
      <c r="H2188">
        <v>6.9859999999999998</v>
      </c>
    </row>
    <row r="2189" spans="1:8" x14ac:dyDescent="0.3">
      <c r="A2189">
        <v>16</v>
      </c>
      <c r="B2189" t="s">
        <v>50</v>
      </c>
      <c r="C2189">
        <v>651837.77</v>
      </c>
      <c r="D2189">
        <v>1</v>
      </c>
      <c r="E2189">
        <v>23.46</v>
      </c>
      <c r="F2189">
        <v>2.742</v>
      </c>
      <c r="G2189">
        <v>191.0121805</v>
      </c>
      <c r="H2189">
        <v>6.9859999999999998</v>
      </c>
    </row>
    <row r="2190" spans="1:8" x14ac:dyDescent="0.3">
      <c r="A2190">
        <v>16</v>
      </c>
      <c r="B2190" t="s">
        <v>51</v>
      </c>
      <c r="C2190">
        <v>512260.59</v>
      </c>
      <c r="D2190">
        <v>0</v>
      </c>
      <c r="E2190">
        <v>23.68</v>
      </c>
      <c r="F2190">
        <v>2.7120000000000002</v>
      </c>
      <c r="G2190">
        <v>190.99314369999999</v>
      </c>
      <c r="H2190">
        <v>6.9859999999999998</v>
      </c>
    </row>
    <row r="2191" spans="1:8" x14ac:dyDescent="0.3">
      <c r="A2191">
        <v>16</v>
      </c>
      <c r="B2191" t="s">
        <v>52</v>
      </c>
      <c r="C2191">
        <v>570103.64</v>
      </c>
      <c r="D2191">
        <v>0</v>
      </c>
      <c r="E2191">
        <v>32.020000000000003</v>
      </c>
      <c r="F2191">
        <v>2.7280000000000002</v>
      </c>
      <c r="G2191">
        <v>190.97410690000001</v>
      </c>
      <c r="H2191">
        <v>6.9859999999999998</v>
      </c>
    </row>
    <row r="2192" spans="1:8" x14ac:dyDescent="0.3">
      <c r="A2192">
        <v>16</v>
      </c>
      <c r="B2192" t="s">
        <v>53</v>
      </c>
      <c r="C2192">
        <v>648652.01</v>
      </c>
      <c r="D2192">
        <v>0</v>
      </c>
      <c r="E2192">
        <v>26.01</v>
      </c>
      <c r="F2192">
        <v>2.778</v>
      </c>
      <c r="G2192">
        <v>191.0303376</v>
      </c>
      <c r="H2192">
        <v>6.9859999999999998</v>
      </c>
    </row>
    <row r="2193" spans="1:8" x14ac:dyDescent="0.3">
      <c r="A2193">
        <v>16</v>
      </c>
      <c r="B2193" t="s">
        <v>54</v>
      </c>
      <c r="C2193">
        <v>1004730.69</v>
      </c>
      <c r="D2193">
        <v>0</v>
      </c>
      <c r="E2193">
        <v>32.46</v>
      </c>
      <c r="F2193">
        <v>2.7810000000000001</v>
      </c>
      <c r="G2193">
        <v>191.14301889999999</v>
      </c>
      <c r="H2193">
        <v>6.9859999999999998</v>
      </c>
    </row>
    <row r="2194" spans="1:8" x14ac:dyDescent="0.3">
      <c r="A2194">
        <v>16</v>
      </c>
      <c r="B2194" t="s">
        <v>55</v>
      </c>
      <c r="C2194">
        <v>575317.38</v>
      </c>
      <c r="D2194">
        <v>1</v>
      </c>
      <c r="E2194">
        <v>19.66</v>
      </c>
      <c r="F2194">
        <v>2.8290000000000002</v>
      </c>
      <c r="G2194">
        <v>191.25570020000001</v>
      </c>
      <c r="H2194">
        <v>6.9859999999999998</v>
      </c>
    </row>
    <row r="2195" spans="1:8" x14ac:dyDescent="0.3">
      <c r="A2195">
        <v>16</v>
      </c>
      <c r="B2195" t="s">
        <v>56</v>
      </c>
      <c r="C2195">
        <v>573545.96</v>
      </c>
      <c r="D2195">
        <v>0</v>
      </c>
      <c r="E2195">
        <v>12.39</v>
      </c>
      <c r="F2195">
        <v>2.8820000000000001</v>
      </c>
      <c r="G2195">
        <v>191.3683815</v>
      </c>
      <c r="H2195">
        <v>6.6139999999999999</v>
      </c>
    </row>
    <row r="2196" spans="1:8" x14ac:dyDescent="0.3">
      <c r="A2196">
        <v>16</v>
      </c>
      <c r="B2196" t="s">
        <v>57</v>
      </c>
      <c r="C2196">
        <v>470365.59</v>
      </c>
      <c r="D2196">
        <v>0</v>
      </c>
      <c r="E2196">
        <v>17.46</v>
      </c>
      <c r="F2196">
        <v>2.911</v>
      </c>
      <c r="G2196">
        <v>191.47849389999999</v>
      </c>
      <c r="H2196">
        <v>6.6139999999999999</v>
      </c>
    </row>
    <row r="2197" spans="1:8" x14ac:dyDescent="0.3">
      <c r="A2197">
        <v>16</v>
      </c>
      <c r="B2197" t="s">
        <v>58</v>
      </c>
      <c r="C2197">
        <v>462888.13</v>
      </c>
      <c r="D2197">
        <v>0</v>
      </c>
      <c r="E2197">
        <v>28.6</v>
      </c>
      <c r="F2197">
        <v>2.9729999999999999</v>
      </c>
      <c r="G2197">
        <v>191.57319240000001</v>
      </c>
      <c r="H2197">
        <v>6.6139999999999999</v>
      </c>
    </row>
    <row r="2198" spans="1:8" x14ac:dyDescent="0.3">
      <c r="A2198">
        <v>16</v>
      </c>
      <c r="B2198" t="s">
        <v>59</v>
      </c>
      <c r="C2198">
        <v>448391.99</v>
      </c>
      <c r="D2198">
        <v>0</v>
      </c>
      <c r="E2198">
        <v>20.8</v>
      </c>
      <c r="F2198">
        <v>3.008</v>
      </c>
      <c r="G2198">
        <v>191.667891</v>
      </c>
      <c r="H2198">
        <v>6.6139999999999999</v>
      </c>
    </row>
    <row r="2199" spans="1:8" x14ac:dyDescent="0.3">
      <c r="A2199">
        <v>16</v>
      </c>
      <c r="B2199" t="s">
        <v>60</v>
      </c>
      <c r="C2199">
        <v>479263.15</v>
      </c>
      <c r="D2199">
        <v>0</v>
      </c>
      <c r="E2199">
        <v>13.64</v>
      </c>
      <c r="F2199">
        <v>3.0110000000000001</v>
      </c>
      <c r="G2199">
        <v>191.76258949999999</v>
      </c>
      <c r="H2199">
        <v>6.6139999999999999</v>
      </c>
    </row>
    <row r="2200" spans="1:8" x14ac:dyDescent="0.3">
      <c r="A2200">
        <v>16</v>
      </c>
      <c r="B2200" t="s">
        <v>61</v>
      </c>
      <c r="C2200">
        <v>466806.89</v>
      </c>
      <c r="D2200">
        <v>1</v>
      </c>
      <c r="E2200">
        <v>15.02</v>
      </c>
      <c r="F2200">
        <v>3.0369999999999999</v>
      </c>
      <c r="G2200">
        <v>191.85728810000001</v>
      </c>
      <c r="H2200">
        <v>6.6139999999999999</v>
      </c>
    </row>
    <row r="2201" spans="1:8" x14ac:dyDescent="0.3">
      <c r="A2201">
        <v>16</v>
      </c>
      <c r="B2201" t="s">
        <v>62</v>
      </c>
      <c r="C2201">
        <v>491179.79</v>
      </c>
      <c r="D2201">
        <v>0</v>
      </c>
      <c r="E2201">
        <v>27.18</v>
      </c>
      <c r="F2201">
        <v>3.0510000000000002</v>
      </c>
      <c r="G2201">
        <v>191.9178331</v>
      </c>
      <c r="H2201">
        <v>6.6139999999999999</v>
      </c>
    </row>
    <row r="2202" spans="1:8" x14ac:dyDescent="0.3">
      <c r="A2202">
        <v>16</v>
      </c>
      <c r="B2202" t="s">
        <v>63</v>
      </c>
      <c r="C2202">
        <v>475201.64</v>
      </c>
      <c r="D2202">
        <v>0</v>
      </c>
      <c r="E2202">
        <v>26.15</v>
      </c>
      <c r="F2202">
        <v>3.101</v>
      </c>
      <c r="G2202">
        <v>191.9647167</v>
      </c>
      <c r="H2202">
        <v>6.6139999999999999</v>
      </c>
    </row>
    <row r="2203" spans="1:8" x14ac:dyDescent="0.3">
      <c r="A2203">
        <v>16</v>
      </c>
      <c r="B2203" t="s">
        <v>64</v>
      </c>
      <c r="C2203">
        <v>484829.07</v>
      </c>
      <c r="D2203">
        <v>0</v>
      </c>
      <c r="E2203">
        <v>31.77</v>
      </c>
      <c r="F2203">
        <v>3.2320000000000002</v>
      </c>
      <c r="G2203">
        <v>192.01160039999999</v>
      </c>
      <c r="H2203">
        <v>6.6139999999999999</v>
      </c>
    </row>
    <row r="2204" spans="1:8" x14ac:dyDescent="0.3">
      <c r="A2204">
        <v>16</v>
      </c>
      <c r="B2204" t="s">
        <v>65</v>
      </c>
      <c r="C2204">
        <v>457504.35</v>
      </c>
      <c r="D2204">
        <v>0</v>
      </c>
      <c r="E2204">
        <v>29.36</v>
      </c>
      <c r="F2204">
        <v>3.3719999999999999</v>
      </c>
      <c r="G2204">
        <v>192.05848399999999</v>
      </c>
      <c r="H2204">
        <v>6.6139999999999999</v>
      </c>
    </row>
    <row r="2205" spans="1:8" x14ac:dyDescent="0.3">
      <c r="A2205">
        <v>16</v>
      </c>
      <c r="B2205" t="s">
        <v>66</v>
      </c>
      <c r="C2205">
        <v>497373.49</v>
      </c>
      <c r="D2205">
        <v>0</v>
      </c>
      <c r="E2205">
        <v>36.5</v>
      </c>
      <c r="F2205">
        <v>3.4060000000000001</v>
      </c>
      <c r="G2205">
        <v>192.12379809999999</v>
      </c>
      <c r="H2205">
        <v>6.6139999999999999</v>
      </c>
    </row>
    <row r="2206" spans="1:8" x14ac:dyDescent="0.3">
      <c r="A2206">
        <v>16</v>
      </c>
      <c r="B2206" t="s">
        <v>67</v>
      </c>
      <c r="C2206">
        <v>465279.68</v>
      </c>
      <c r="D2206">
        <v>0</v>
      </c>
      <c r="E2206">
        <v>32.61</v>
      </c>
      <c r="F2206">
        <v>3.4140000000000001</v>
      </c>
      <c r="G2206">
        <v>192.1964844</v>
      </c>
      <c r="H2206">
        <v>6.6139999999999999</v>
      </c>
    </row>
    <row r="2207" spans="1:8" x14ac:dyDescent="0.3">
      <c r="A2207">
        <v>16</v>
      </c>
      <c r="B2207" t="s">
        <v>68</v>
      </c>
      <c r="C2207">
        <v>459756.11</v>
      </c>
      <c r="D2207">
        <v>0</v>
      </c>
      <c r="E2207">
        <v>35.75</v>
      </c>
      <c r="F2207">
        <v>3.4609999999999999</v>
      </c>
      <c r="G2207">
        <v>192.26917069999999</v>
      </c>
      <c r="H2207">
        <v>6.3390000000000004</v>
      </c>
    </row>
    <row r="2208" spans="1:8" x14ac:dyDescent="0.3">
      <c r="A2208">
        <v>16</v>
      </c>
      <c r="B2208" t="s">
        <v>69</v>
      </c>
      <c r="C2208">
        <v>439276.5</v>
      </c>
      <c r="D2208">
        <v>0</v>
      </c>
      <c r="E2208">
        <v>38.04</v>
      </c>
      <c r="F2208">
        <v>3.532</v>
      </c>
      <c r="G2208">
        <v>192.3418571</v>
      </c>
      <c r="H2208">
        <v>6.3390000000000004</v>
      </c>
    </row>
    <row r="2209" spans="1:8" x14ac:dyDescent="0.3">
      <c r="A2209">
        <v>16</v>
      </c>
      <c r="B2209" t="s">
        <v>70</v>
      </c>
      <c r="C2209">
        <v>427855.24</v>
      </c>
      <c r="D2209">
        <v>0</v>
      </c>
      <c r="E2209">
        <v>34.590000000000003</v>
      </c>
      <c r="F2209">
        <v>3.6110000000000002</v>
      </c>
      <c r="G2209">
        <v>192.42259540000001</v>
      </c>
      <c r="H2209">
        <v>6.3390000000000004</v>
      </c>
    </row>
    <row r="2210" spans="1:8" x14ac:dyDescent="0.3">
      <c r="A2210">
        <v>16</v>
      </c>
      <c r="B2210" t="s">
        <v>71</v>
      </c>
      <c r="C2210">
        <v>368600</v>
      </c>
      <c r="D2210">
        <v>0</v>
      </c>
      <c r="E2210">
        <v>40.74</v>
      </c>
      <c r="F2210">
        <v>3.6360000000000001</v>
      </c>
      <c r="G2210">
        <v>192.5234638</v>
      </c>
      <c r="H2210">
        <v>6.3390000000000004</v>
      </c>
    </row>
    <row r="2211" spans="1:8" x14ac:dyDescent="0.3">
      <c r="A2211">
        <v>16</v>
      </c>
      <c r="B2211" t="s">
        <v>72</v>
      </c>
      <c r="C2211">
        <v>378100.31</v>
      </c>
      <c r="D2211">
        <v>0</v>
      </c>
      <c r="E2211">
        <v>37.770000000000003</v>
      </c>
      <c r="F2211">
        <v>3.6629999999999998</v>
      </c>
      <c r="G2211">
        <v>192.6243322</v>
      </c>
      <c r="H2211">
        <v>6.3390000000000004</v>
      </c>
    </row>
    <row r="2212" spans="1:8" x14ac:dyDescent="0.3">
      <c r="A2212">
        <v>16</v>
      </c>
      <c r="B2212" t="s">
        <v>73</v>
      </c>
      <c r="C2212">
        <v>423805.22</v>
      </c>
      <c r="D2212">
        <v>0</v>
      </c>
      <c r="E2212">
        <v>38.64</v>
      </c>
      <c r="F2212">
        <v>3.7349999999999999</v>
      </c>
      <c r="G2212">
        <v>192.72520059999999</v>
      </c>
      <c r="H2212">
        <v>6.3390000000000004</v>
      </c>
    </row>
    <row r="2213" spans="1:8" x14ac:dyDescent="0.3">
      <c r="A2213">
        <v>16</v>
      </c>
      <c r="B2213" t="s">
        <v>74</v>
      </c>
      <c r="C2213">
        <v>410406.95</v>
      </c>
      <c r="D2213">
        <v>0</v>
      </c>
      <c r="E2213">
        <v>43.29</v>
      </c>
      <c r="F2213">
        <v>3.7669999999999999</v>
      </c>
      <c r="G2213">
        <v>192.82606899999999</v>
      </c>
      <c r="H2213">
        <v>6.3390000000000004</v>
      </c>
    </row>
    <row r="2214" spans="1:8" x14ac:dyDescent="0.3">
      <c r="A2214">
        <v>16</v>
      </c>
      <c r="B2214" t="s">
        <v>75</v>
      </c>
      <c r="C2214">
        <v>435397.19</v>
      </c>
      <c r="D2214">
        <v>0</v>
      </c>
      <c r="E2214">
        <v>43.95</v>
      </c>
      <c r="F2214">
        <v>3.8279999999999998</v>
      </c>
      <c r="G2214">
        <v>192.83131700000001</v>
      </c>
      <c r="H2214">
        <v>6.3390000000000004</v>
      </c>
    </row>
    <row r="2215" spans="1:8" x14ac:dyDescent="0.3">
      <c r="A2215">
        <v>16</v>
      </c>
      <c r="B2215" t="s">
        <v>76</v>
      </c>
      <c r="C2215">
        <v>444718.68</v>
      </c>
      <c r="D2215">
        <v>0</v>
      </c>
      <c r="E2215">
        <v>45.17</v>
      </c>
      <c r="F2215">
        <v>3.7949999999999999</v>
      </c>
      <c r="G2215">
        <v>192.8365651</v>
      </c>
      <c r="H2215">
        <v>6.3390000000000004</v>
      </c>
    </row>
    <row r="2216" spans="1:8" x14ac:dyDescent="0.3">
      <c r="A2216">
        <v>16</v>
      </c>
      <c r="B2216" t="s">
        <v>77</v>
      </c>
      <c r="C2216">
        <v>531080.31000000006</v>
      </c>
      <c r="D2216">
        <v>0</v>
      </c>
      <c r="E2216">
        <v>54.08</v>
      </c>
      <c r="F2216">
        <v>3.7629999999999999</v>
      </c>
      <c r="G2216">
        <v>192.8418131</v>
      </c>
      <c r="H2216">
        <v>6.3390000000000004</v>
      </c>
    </row>
    <row r="2217" spans="1:8" x14ac:dyDescent="0.3">
      <c r="A2217">
        <v>16</v>
      </c>
      <c r="B2217" t="s">
        <v>78</v>
      </c>
      <c r="C2217">
        <v>600952.06000000006</v>
      </c>
      <c r="D2217">
        <v>0</v>
      </c>
      <c r="E2217">
        <v>55.78</v>
      </c>
      <c r="F2217">
        <v>3.7349999999999999</v>
      </c>
      <c r="G2217">
        <v>192.84706120000001</v>
      </c>
      <c r="H2217">
        <v>6.3390000000000004</v>
      </c>
    </row>
    <row r="2218" spans="1:8" x14ac:dyDescent="0.3">
      <c r="A2218">
        <v>16</v>
      </c>
      <c r="B2218" t="s">
        <v>79</v>
      </c>
      <c r="C2218">
        <v>581546.23</v>
      </c>
      <c r="D2218">
        <v>0</v>
      </c>
      <c r="E2218">
        <v>58.34</v>
      </c>
      <c r="F2218">
        <v>3.6970000000000001</v>
      </c>
      <c r="G2218">
        <v>192.90347589999999</v>
      </c>
      <c r="H2218">
        <v>6.3390000000000004</v>
      </c>
    </row>
    <row r="2219" spans="1:8" x14ac:dyDescent="0.3">
      <c r="A2219">
        <v>16</v>
      </c>
      <c r="B2219" t="s">
        <v>80</v>
      </c>
      <c r="C2219">
        <v>569105.03</v>
      </c>
      <c r="D2219">
        <v>0</v>
      </c>
      <c r="E2219">
        <v>54.36</v>
      </c>
      <c r="F2219">
        <v>3.661</v>
      </c>
      <c r="G2219">
        <v>192.9982655</v>
      </c>
      <c r="H2219">
        <v>6.3390000000000004</v>
      </c>
    </row>
    <row r="2220" spans="1:8" x14ac:dyDescent="0.3">
      <c r="A2220">
        <v>16</v>
      </c>
      <c r="B2220" t="s">
        <v>81</v>
      </c>
      <c r="C2220">
        <v>608737.56000000006</v>
      </c>
      <c r="D2220">
        <v>0</v>
      </c>
      <c r="E2220">
        <v>63.59</v>
      </c>
      <c r="F2220">
        <v>3.597</v>
      </c>
      <c r="G2220">
        <v>193.09305520000001</v>
      </c>
      <c r="H2220">
        <v>6.3380000000000001</v>
      </c>
    </row>
    <row r="2221" spans="1:8" x14ac:dyDescent="0.3">
      <c r="A2221">
        <v>16</v>
      </c>
      <c r="B2221" t="s">
        <v>82</v>
      </c>
      <c r="C2221">
        <v>634634.66</v>
      </c>
      <c r="D2221">
        <v>0</v>
      </c>
      <c r="E2221">
        <v>65</v>
      </c>
      <c r="F2221">
        <v>3.54</v>
      </c>
      <c r="G2221">
        <v>193.18784479999999</v>
      </c>
      <c r="H2221">
        <v>6.3380000000000001</v>
      </c>
    </row>
    <row r="2222" spans="1:8" x14ac:dyDescent="0.3">
      <c r="A2222">
        <v>16</v>
      </c>
      <c r="B2222" t="s">
        <v>83</v>
      </c>
      <c r="C2222">
        <v>586841.77</v>
      </c>
      <c r="D2222">
        <v>0</v>
      </c>
      <c r="E2222">
        <v>65.16</v>
      </c>
      <c r="F2222">
        <v>3.532</v>
      </c>
      <c r="G2222">
        <v>193.3125484</v>
      </c>
      <c r="H2222">
        <v>6.3380000000000001</v>
      </c>
    </row>
    <row r="2223" spans="1:8" x14ac:dyDescent="0.3">
      <c r="A2223">
        <v>16</v>
      </c>
      <c r="B2223" t="s">
        <v>84</v>
      </c>
      <c r="C2223">
        <v>581758.22</v>
      </c>
      <c r="D2223">
        <v>0</v>
      </c>
      <c r="E2223">
        <v>65.36</v>
      </c>
      <c r="F2223">
        <v>3.5449999999999999</v>
      </c>
      <c r="G2223">
        <v>193.51203670000001</v>
      </c>
      <c r="H2223">
        <v>6.3380000000000001</v>
      </c>
    </row>
    <row r="2224" spans="1:8" x14ac:dyDescent="0.3">
      <c r="A2224">
        <v>16</v>
      </c>
      <c r="B2224" t="s">
        <v>85</v>
      </c>
      <c r="C2224">
        <v>582381.94999999995</v>
      </c>
      <c r="D2224">
        <v>0</v>
      </c>
      <c r="E2224">
        <v>66.84</v>
      </c>
      <c r="F2224">
        <v>3.5470000000000002</v>
      </c>
      <c r="G2224">
        <v>193.71152499999999</v>
      </c>
      <c r="H2224">
        <v>6.3380000000000001</v>
      </c>
    </row>
    <row r="2225" spans="1:8" x14ac:dyDescent="0.3">
      <c r="A2225">
        <v>16</v>
      </c>
      <c r="B2225" t="s">
        <v>86</v>
      </c>
      <c r="C2225">
        <v>592981.32999999996</v>
      </c>
      <c r="D2225">
        <v>0</v>
      </c>
      <c r="E2225">
        <v>63.96</v>
      </c>
      <c r="F2225">
        <v>3.5539999999999998</v>
      </c>
      <c r="G2225">
        <v>193.91101330000001</v>
      </c>
      <c r="H2225">
        <v>6.3380000000000001</v>
      </c>
    </row>
    <row r="2226" spans="1:8" x14ac:dyDescent="0.3">
      <c r="A2226">
        <v>16</v>
      </c>
      <c r="B2226" t="s">
        <v>87</v>
      </c>
      <c r="C2226">
        <v>563884.47</v>
      </c>
      <c r="D2226">
        <v>0</v>
      </c>
      <c r="E2226">
        <v>67.09</v>
      </c>
      <c r="F2226">
        <v>3.5419999999999998</v>
      </c>
      <c r="G2226">
        <v>194.11050169999999</v>
      </c>
      <c r="H2226">
        <v>6.3380000000000001</v>
      </c>
    </row>
    <row r="2227" spans="1:8" x14ac:dyDescent="0.3">
      <c r="A2227">
        <v>16</v>
      </c>
      <c r="B2227" t="s">
        <v>88</v>
      </c>
      <c r="C2227">
        <v>554630.42000000004</v>
      </c>
      <c r="D2227">
        <v>0</v>
      </c>
      <c r="E2227">
        <v>68.83</v>
      </c>
      <c r="F2227">
        <v>3.4990000000000001</v>
      </c>
      <c r="G2227">
        <v>194.25006339999999</v>
      </c>
      <c r="H2227">
        <v>6.3380000000000001</v>
      </c>
    </row>
    <row r="2228" spans="1:8" x14ac:dyDescent="0.3">
      <c r="A2228">
        <v>16</v>
      </c>
      <c r="B2228" t="s">
        <v>89</v>
      </c>
      <c r="C2228">
        <v>557312.01</v>
      </c>
      <c r="D2228">
        <v>0</v>
      </c>
      <c r="E2228">
        <v>67.510000000000005</v>
      </c>
      <c r="F2228">
        <v>3.4849999999999999</v>
      </c>
      <c r="G2228">
        <v>194.37963740000001</v>
      </c>
      <c r="H2228">
        <v>6.3380000000000001</v>
      </c>
    </row>
    <row r="2229" spans="1:8" x14ac:dyDescent="0.3">
      <c r="A2229">
        <v>16</v>
      </c>
      <c r="B2229" t="s">
        <v>90</v>
      </c>
      <c r="C2229">
        <v>580805.32999999996</v>
      </c>
      <c r="D2229">
        <v>0</v>
      </c>
      <c r="E2229">
        <v>63.44</v>
      </c>
      <c r="F2229">
        <v>3.5110000000000001</v>
      </c>
      <c r="G2229">
        <v>194.5092113</v>
      </c>
      <c r="H2229">
        <v>6.3380000000000001</v>
      </c>
    </row>
    <row r="2230" spans="1:8" x14ac:dyDescent="0.3">
      <c r="A2230">
        <v>16</v>
      </c>
      <c r="B2230" t="s">
        <v>91</v>
      </c>
      <c r="C2230">
        <v>574622.56000000006</v>
      </c>
      <c r="D2230">
        <v>1</v>
      </c>
      <c r="E2230">
        <v>56.99</v>
      </c>
      <c r="F2230">
        <v>3.5659999999999998</v>
      </c>
      <c r="G2230">
        <v>194.6387853</v>
      </c>
      <c r="H2230">
        <v>6.3380000000000001</v>
      </c>
    </row>
    <row r="2231" spans="1:8" x14ac:dyDescent="0.3">
      <c r="A2231">
        <v>16</v>
      </c>
      <c r="B2231" t="s">
        <v>92</v>
      </c>
      <c r="C2231">
        <v>539081.09</v>
      </c>
      <c r="D2231">
        <v>0</v>
      </c>
      <c r="E2231">
        <v>53.68</v>
      </c>
      <c r="F2231">
        <v>3.5960000000000001</v>
      </c>
      <c r="G2231">
        <v>194.7419707</v>
      </c>
      <c r="H2231">
        <v>6.3380000000000001</v>
      </c>
    </row>
    <row r="2232" spans="1:8" x14ac:dyDescent="0.3">
      <c r="A2232">
        <v>16</v>
      </c>
      <c r="B2232" t="s">
        <v>93</v>
      </c>
      <c r="C2232">
        <v>504856.97</v>
      </c>
      <c r="D2232">
        <v>0</v>
      </c>
      <c r="E2232">
        <v>50.39</v>
      </c>
      <c r="F2232">
        <v>3.581</v>
      </c>
      <c r="G2232">
        <v>194.8099713</v>
      </c>
      <c r="H2232">
        <v>6.3380000000000001</v>
      </c>
    </row>
    <row r="2233" spans="1:8" x14ac:dyDescent="0.3">
      <c r="A2233">
        <v>16</v>
      </c>
      <c r="B2233" t="s">
        <v>94</v>
      </c>
      <c r="C2233">
        <v>450075.31</v>
      </c>
      <c r="D2233">
        <v>0</v>
      </c>
      <c r="E2233">
        <v>57.61</v>
      </c>
      <c r="F2233">
        <v>3.5379999999999998</v>
      </c>
      <c r="G2233">
        <v>194.87797180000001</v>
      </c>
      <c r="H2233">
        <v>6.3380000000000001</v>
      </c>
    </row>
    <row r="2234" spans="1:8" x14ac:dyDescent="0.3">
      <c r="A2234">
        <v>16</v>
      </c>
      <c r="B2234" t="s">
        <v>95</v>
      </c>
      <c r="C2234">
        <v>482926.93</v>
      </c>
      <c r="D2234">
        <v>0</v>
      </c>
      <c r="E2234">
        <v>48.91</v>
      </c>
      <c r="F2234">
        <v>3.4980000000000002</v>
      </c>
      <c r="G2234">
        <v>194.94597239999999</v>
      </c>
      <c r="H2234">
        <v>6.2320000000000002</v>
      </c>
    </row>
    <row r="2235" spans="1:8" x14ac:dyDescent="0.3">
      <c r="A2235">
        <v>16</v>
      </c>
      <c r="B2235" t="s">
        <v>96</v>
      </c>
      <c r="C2235">
        <v>498241.06</v>
      </c>
      <c r="D2235">
        <v>0</v>
      </c>
      <c r="E2235">
        <v>39.97</v>
      </c>
      <c r="F2235">
        <v>3.4910000000000001</v>
      </c>
      <c r="G2235">
        <v>195.0261012</v>
      </c>
      <c r="H2235">
        <v>6.2320000000000002</v>
      </c>
    </row>
    <row r="2236" spans="1:8" x14ac:dyDescent="0.3">
      <c r="A2236">
        <v>16</v>
      </c>
      <c r="B2236" t="s">
        <v>97</v>
      </c>
      <c r="C2236">
        <v>560104.16</v>
      </c>
      <c r="D2236">
        <v>0</v>
      </c>
      <c r="E2236">
        <v>46.99</v>
      </c>
      <c r="F2236">
        <v>3.548</v>
      </c>
      <c r="G2236">
        <v>195.17899940000001</v>
      </c>
      <c r="H2236">
        <v>6.2320000000000002</v>
      </c>
    </row>
    <row r="2237" spans="1:8" x14ac:dyDescent="0.3">
      <c r="A2237">
        <v>16</v>
      </c>
      <c r="B2237" t="s">
        <v>98</v>
      </c>
      <c r="C2237">
        <v>505918.21</v>
      </c>
      <c r="D2237">
        <v>0</v>
      </c>
      <c r="E2237">
        <v>41.97</v>
      </c>
      <c r="F2237">
        <v>3.55</v>
      </c>
      <c r="G2237">
        <v>195.33189770000001</v>
      </c>
      <c r="H2237">
        <v>6.2320000000000002</v>
      </c>
    </row>
    <row r="2238" spans="1:8" x14ac:dyDescent="0.3">
      <c r="A2238">
        <v>16</v>
      </c>
      <c r="B2238" t="s">
        <v>99</v>
      </c>
      <c r="C2238">
        <v>511059.95</v>
      </c>
      <c r="D2238">
        <v>0</v>
      </c>
      <c r="E2238">
        <v>33.43</v>
      </c>
      <c r="F2238">
        <v>3.5270000000000001</v>
      </c>
      <c r="G2238">
        <v>195.48479589999999</v>
      </c>
      <c r="H2238">
        <v>6.2320000000000002</v>
      </c>
    </row>
    <row r="2239" spans="1:8" x14ac:dyDescent="0.3">
      <c r="A2239">
        <v>16</v>
      </c>
      <c r="B2239" t="s">
        <v>100</v>
      </c>
      <c r="C2239">
        <v>513181.31</v>
      </c>
      <c r="D2239">
        <v>0</v>
      </c>
      <c r="E2239">
        <v>29.56</v>
      </c>
      <c r="F2239">
        <v>3.5049999999999999</v>
      </c>
      <c r="G2239">
        <v>195.6376941</v>
      </c>
      <c r="H2239">
        <v>6.2320000000000002</v>
      </c>
    </row>
    <row r="2240" spans="1:8" x14ac:dyDescent="0.3">
      <c r="A2240">
        <v>16</v>
      </c>
      <c r="B2240" t="s">
        <v>101</v>
      </c>
      <c r="C2240">
        <v>480353.64</v>
      </c>
      <c r="D2240">
        <v>0</v>
      </c>
      <c r="E2240">
        <v>31.73</v>
      </c>
      <c r="F2240">
        <v>3.4790000000000001</v>
      </c>
      <c r="G2240">
        <v>195.7184713</v>
      </c>
      <c r="H2240">
        <v>6.2320000000000002</v>
      </c>
    </row>
    <row r="2241" spans="1:8" x14ac:dyDescent="0.3">
      <c r="A2241">
        <v>16</v>
      </c>
      <c r="B2241" t="s">
        <v>102</v>
      </c>
      <c r="C2241">
        <v>712422.40000000002</v>
      </c>
      <c r="D2241">
        <v>1</v>
      </c>
      <c r="E2241">
        <v>31.39</v>
      </c>
      <c r="F2241">
        <v>3.4239999999999999</v>
      </c>
      <c r="G2241">
        <v>195.7704</v>
      </c>
      <c r="H2241">
        <v>6.2320000000000002</v>
      </c>
    </row>
    <row r="2242" spans="1:8" x14ac:dyDescent="0.3">
      <c r="A2242">
        <v>16</v>
      </c>
      <c r="B2242" t="s">
        <v>103</v>
      </c>
      <c r="C2242">
        <v>530492.84</v>
      </c>
      <c r="D2242">
        <v>0</v>
      </c>
      <c r="E2242">
        <v>27.83</v>
      </c>
      <c r="F2242">
        <v>3.3780000000000001</v>
      </c>
      <c r="G2242">
        <v>195.82232870000001</v>
      </c>
      <c r="H2242">
        <v>6.2320000000000002</v>
      </c>
    </row>
    <row r="2243" spans="1:8" x14ac:dyDescent="0.3">
      <c r="A2243">
        <v>16</v>
      </c>
      <c r="B2243" t="s">
        <v>104</v>
      </c>
      <c r="C2243">
        <v>574798.86</v>
      </c>
      <c r="D2243">
        <v>0</v>
      </c>
      <c r="E2243">
        <v>14.44</v>
      </c>
      <c r="F2243">
        <v>3.331</v>
      </c>
      <c r="G2243">
        <v>195.8742575</v>
      </c>
      <c r="H2243">
        <v>6.2320000000000002</v>
      </c>
    </row>
    <row r="2244" spans="1:8" x14ac:dyDescent="0.3">
      <c r="A2244">
        <v>16</v>
      </c>
      <c r="B2244" t="s">
        <v>105</v>
      </c>
      <c r="C2244">
        <v>679481.9</v>
      </c>
      <c r="D2244">
        <v>0</v>
      </c>
      <c r="E2244">
        <v>22.5</v>
      </c>
      <c r="F2244">
        <v>3.266</v>
      </c>
      <c r="G2244">
        <v>195.98416850000001</v>
      </c>
      <c r="H2244">
        <v>6.2320000000000002</v>
      </c>
    </row>
    <row r="2245" spans="1:8" x14ac:dyDescent="0.3">
      <c r="A2245">
        <v>16</v>
      </c>
      <c r="B2245" t="s">
        <v>106</v>
      </c>
      <c r="C2245">
        <v>950691.96</v>
      </c>
      <c r="D2245">
        <v>0</v>
      </c>
      <c r="E2245">
        <v>20.79</v>
      </c>
      <c r="F2245">
        <v>3.173</v>
      </c>
      <c r="G2245">
        <v>196.17138929999999</v>
      </c>
      <c r="H2245">
        <v>6.2320000000000002</v>
      </c>
    </row>
    <row r="2246" spans="1:8" x14ac:dyDescent="0.3">
      <c r="A2246">
        <v>16</v>
      </c>
      <c r="B2246" t="s">
        <v>107</v>
      </c>
      <c r="C2246">
        <v>665861.06000000006</v>
      </c>
      <c r="D2246">
        <v>1</v>
      </c>
      <c r="E2246">
        <v>23.91</v>
      </c>
      <c r="F2246">
        <v>3.1190000000000002</v>
      </c>
      <c r="G2246">
        <v>196.35861009999999</v>
      </c>
      <c r="H2246">
        <v>6.2320000000000002</v>
      </c>
    </row>
    <row r="2247" spans="1:8" x14ac:dyDescent="0.3">
      <c r="A2247">
        <v>16</v>
      </c>
      <c r="B2247" t="s">
        <v>108</v>
      </c>
      <c r="C2247">
        <v>564538.06999999995</v>
      </c>
      <c r="D2247">
        <v>0</v>
      </c>
      <c r="E2247">
        <v>26.49</v>
      </c>
      <c r="F2247">
        <v>3.0950000000000002</v>
      </c>
      <c r="G2247">
        <v>196.5458309</v>
      </c>
      <c r="H2247">
        <v>6.1619999999999999</v>
      </c>
    </row>
    <row r="2248" spans="1:8" x14ac:dyDescent="0.3">
      <c r="A2248">
        <v>16</v>
      </c>
      <c r="B2248" t="s">
        <v>109</v>
      </c>
      <c r="C2248">
        <v>508520.09</v>
      </c>
      <c r="D2248">
        <v>0</v>
      </c>
      <c r="E2248">
        <v>19.55</v>
      </c>
      <c r="F2248">
        <v>3.077</v>
      </c>
      <c r="G2248">
        <v>196.7330517</v>
      </c>
      <c r="H2248">
        <v>6.1619999999999999</v>
      </c>
    </row>
    <row r="2249" spans="1:8" x14ac:dyDescent="0.3">
      <c r="A2249">
        <v>16</v>
      </c>
      <c r="B2249" t="s">
        <v>110</v>
      </c>
      <c r="C2249">
        <v>474389.75</v>
      </c>
      <c r="D2249">
        <v>0</v>
      </c>
      <c r="E2249">
        <v>29.3</v>
      </c>
      <c r="F2249">
        <v>3.0550000000000002</v>
      </c>
      <c r="G2249">
        <v>196.77966520000001</v>
      </c>
      <c r="H2249">
        <v>6.1619999999999999</v>
      </c>
    </row>
    <row r="2250" spans="1:8" x14ac:dyDescent="0.3">
      <c r="A2250">
        <v>16</v>
      </c>
      <c r="B2250" t="s">
        <v>111</v>
      </c>
      <c r="C2250">
        <v>453979.19</v>
      </c>
      <c r="D2250">
        <v>0</v>
      </c>
      <c r="E2250">
        <v>28.17</v>
      </c>
      <c r="F2250">
        <v>3.0379999999999998</v>
      </c>
      <c r="G2250">
        <v>196.82627859999999</v>
      </c>
      <c r="H2250">
        <v>6.1619999999999999</v>
      </c>
    </row>
    <row r="2251" spans="1:8" x14ac:dyDescent="0.3">
      <c r="A2251">
        <v>16</v>
      </c>
      <c r="B2251" t="s">
        <v>112</v>
      </c>
      <c r="C2251">
        <v>475905.1</v>
      </c>
      <c r="D2251">
        <v>0</v>
      </c>
      <c r="E2251">
        <v>25.53</v>
      </c>
      <c r="F2251">
        <v>3.0310000000000001</v>
      </c>
      <c r="G2251">
        <v>196.8728921</v>
      </c>
      <c r="H2251">
        <v>6.1619999999999999</v>
      </c>
    </row>
    <row r="2252" spans="1:8" x14ac:dyDescent="0.3">
      <c r="A2252">
        <v>16</v>
      </c>
      <c r="B2252" t="s">
        <v>113</v>
      </c>
      <c r="C2252">
        <v>473766.97</v>
      </c>
      <c r="D2252">
        <v>1</v>
      </c>
      <c r="E2252">
        <v>23.69</v>
      </c>
      <c r="F2252">
        <v>3.1030000000000002</v>
      </c>
      <c r="G2252">
        <v>196.91950560000001</v>
      </c>
      <c r="H2252">
        <v>6.1619999999999999</v>
      </c>
    </row>
    <row r="2253" spans="1:8" x14ac:dyDescent="0.3">
      <c r="A2253">
        <v>16</v>
      </c>
      <c r="B2253" t="s">
        <v>114</v>
      </c>
      <c r="C2253">
        <v>494069.49</v>
      </c>
      <c r="D2253">
        <v>0</v>
      </c>
      <c r="E2253">
        <v>31.19</v>
      </c>
      <c r="F2253">
        <v>3.113</v>
      </c>
      <c r="G2253">
        <v>196.9432711</v>
      </c>
      <c r="H2253">
        <v>6.1619999999999999</v>
      </c>
    </row>
    <row r="2254" spans="1:8" x14ac:dyDescent="0.3">
      <c r="A2254">
        <v>16</v>
      </c>
      <c r="B2254" t="s">
        <v>115</v>
      </c>
      <c r="C2254">
        <v>495720.3</v>
      </c>
      <c r="D2254">
        <v>0</v>
      </c>
      <c r="E2254">
        <v>26.21</v>
      </c>
      <c r="F2254">
        <v>3.129</v>
      </c>
      <c r="G2254">
        <v>196.9499007</v>
      </c>
      <c r="H2254">
        <v>6.1619999999999999</v>
      </c>
    </row>
    <row r="2255" spans="1:8" x14ac:dyDescent="0.3">
      <c r="A2255">
        <v>16</v>
      </c>
      <c r="B2255" t="s">
        <v>116</v>
      </c>
      <c r="C2255">
        <v>464189.09</v>
      </c>
      <c r="D2255">
        <v>0</v>
      </c>
      <c r="E2255">
        <v>23.4</v>
      </c>
      <c r="F2255">
        <v>3.1909999999999998</v>
      </c>
      <c r="G2255">
        <v>196.9565303</v>
      </c>
      <c r="H2255">
        <v>6.1619999999999999</v>
      </c>
    </row>
    <row r="2256" spans="1:8" x14ac:dyDescent="0.3">
      <c r="A2256">
        <v>16</v>
      </c>
      <c r="B2256" t="s">
        <v>117</v>
      </c>
      <c r="C2256">
        <v>495951.66</v>
      </c>
      <c r="D2256">
        <v>0</v>
      </c>
      <c r="E2256">
        <v>28.16</v>
      </c>
      <c r="F2256">
        <v>3.286</v>
      </c>
      <c r="G2256">
        <v>196.96315989999999</v>
      </c>
      <c r="H2256">
        <v>6.1619999999999999</v>
      </c>
    </row>
    <row r="2257" spans="1:8" x14ac:dyDescent="0.3">
      <c r="A2257">
        <v>16</v>
      </c>
      <c r="B2257" t="s">
        <v>118</v>
      </c>
      <c r="C2257">
        <v>520850.71</v>
      </c>
      <c r="D2257">
        <v>0</v>
      </c>
      <c r="E2257">
        <v>38.020000000000003</v>
      </c>
      <c r="F2257">
        <v>3.4860000000000002</v>
      </c>
      <c r="G2257">
        <v>197.0457208</v>
      </c>
      <c r="H2257">
        <v>6.1619999999999999</v>
      </c>
    </row>
    <row r="2258" spans="1:8" x14ac:dyDescent="0.3">
      <c r="A2258">
        <v>16</v>
      </c>
      <c r="B2258" t="s">
        <v>119</v>
      </c>
      <c r="C2258">
        <v>493503.89</v>
      </c>
      <c r="D2258">
        <v>0</v>
      </c>
      <c r="E2258">
        <v>38.700000000000003</v>
      </c>
      <c r="F2258">
        <v>3.6640000000000001</v>
      </c>
      <c r="G2258">
        <v>197.22952340000001</v>
      </c>
      <c r="H2258">
        <v>6.1619999999999999</v>
      </c>
    </row>
    <row r="2259" spans="1:8" x14ac:dyDescent="0.3">
      <c r="A2259">
        <v>16</v>
      </c>
      <c r="B2259" t="s">
        <v>120</v>
      </c>
      <c r="C2259">
        <v>485095.41</v>
      </c>
      <c r="D2259">
        <v>0</v>
      </c>
      <c r="E2259">
        <v>48.29</v>
      </c>
      <c r="F2259">
        <v>3.75</v>
      </c>
      <c r="G2259">
        <v>197.41332589999999</v>
      </c>
      <c r="H2259">
        <v>6.1619999999999999</v>
      </c>
    </row>
    <row r="2260" spans="1:8" x14ac:dyDescent="0.3">
      <c r="A2260">
        <v>16</v>
      </c>
      <c r="B2260" t="s">
        <v>121</v>
      </c>
      <c r="C2260">
        <v>502662.07</v>
      </c>
      <c r="D2260">
        <v>0</v>
      </c>
      <c r="E2260">
        <v>48.93</v>
      </c>
      <c r="F2260">
        <v>3.8540000000000001</v>
      </c>
      <c r="G2260">
        <v>197.5971285</v>
      </c>
      <c r="H2260">
        <v>6.1689999999999996</v>
      </c>
    </row>
    <row r="2261" spans="1:8" x14ac:dyDescent="0.3">
      <c r="A2261">
        <v>16</v>
      </c>
      <c r="B2261" t="s">
        <v>122</v>
      </c>
      <c r="C2261">
        <v>450756.71</v>
      </c>
      <c r="D2261">
        <v>0</v>
      </c>
      <c r="E2261">
        <v>45.83</v>
      </c>
      <c r="F2261">
        <v>3.9009999999999998</v>
      </c>
      <c r="G2261">
        <v>197.78093100000001</v>
      </c>
      <c r="H2261">
        <v>6.1689999999999996</v>
      </c>
    </row>
    <row r="2262" spans="1:8" x14ac:dyDescent="0.3">
      <c r="A2262">
        <v>16</v>
      </c>
      <c r="B2262" t="s">
        <v>123</v>
      </c>
      <c r="C2262">
        <v>436221.26</v>
      </c>
      <c r="D2262">
        <v>0</v>
      </c>
      <c r="E2262">
        <v>43.61</v>
      </c>
      <c r="F2262">
        <v>3.9359999999999999</v>
      </c>
      <c r="G2262">
        <v>197.72273849999999</v>
      </c>
      <c r="H2262">
        <v>6.1689999999999996</v>
      </c>
    </row>
    <row r="2263" spans="1:8" x14ac:dyDescent="0.3">
      <c r="A2263">
        <v>16</v>
      </c>
      <c r="B2263" t="s">
        <v>124</v>
      </c>
      <c r="C2263">
        <v>398445.15</v>
      </c>
      <c r="D2263">
        <v>0</v>
      </c>
      <c r="E2263">
        <v>59.69</v>
      </c>
      <c r="F2263">
        <v>3.927</v>
      </c>
      <c r="G2263">
        <v>197.664546</v>
      </c>
      <c r="H2263">
        <v>6.1689999999999996</v>
      </c>
    </row>
    <row r="2264" spans="1:8" x14ac:dyDescent="0.3">
      <c r="A2264">
        <v>16</v>
      </c>
      <c r="B2264" t="s">
        <v>125</v>
      </c>
      <c r="C2264">
        <v>426959.62</v>
      </c>
      <c r="D2264">
        <v>0</v>
      </c>
      <c r="E2264">
        <v>51.34</v>
      </c>
      <c r="F2264">
        <v>3.903</v>
      </c>
      <c r="G2264">
        <v>197.60635339999999</v>
      </c>
      <c r="H2264">
        <v>6.1689999999999996</v>
      </c>
    </row>
    <row r="2265" spans="1:8" x14ac:dyDescent="0.3">
      <c r="A2265">
        <v>16</v>
      </c>
      <c r="B2265" t="s">
        <v>126</v>
      </c>
      <c r="C2265">
        <v>479855</v>
      </c>
      <c r="D2265">
        <v>0</v>
      </c>
      <c r="E2265">
        <v>53.57</v>
      </c>
      <c r="F2265">
        <v>3.87</v>
      </c>
      <c r="G2265">
        <v>197.5481609</v>
      </c>
      <c r="H2265">
        <v>6.1689999999999996</v>
      </c>
    </row>
    <row r="2266" spans="1:8" x14ac:dyDescent="0.3">
      <c r="A2266">
        <v>16</v>
      </c>
      <c r="B2266" t="s">
        <v>127</v>
      </c>
      <c r="C2266">
        <v>493506.47</v>
      </c>
      <c r="D2266">
        <v>0</v>
      </c>
      <c r="E2266">
        <v>56.74</v>
      </c>
      <c r="F2266">
        <v>3.8370000000000002</v>
      </c>
      <c r="G2266">
        <v>197.5553137</v>
      </c>
      <c r="H2266">
        <v>6.1689999999999996</v>
      </c>
    </row>
    <row r="2267" spans="1:8" x14ac:dyDescent="0.3">
      <c r="A2267">
        <v>16</v>
      </c>
      <c r="B2267" t="s">
        <v>128</v>
      </c>
      <c r="C2267">
        <v>518045.09</v>
      </c>
      <c r="D2267">
        <v>0</v>
      </c>
      <c r="E2267">
        <v>57.36</v>
      </c>
      <c r="F2267">
        <v>3.8039999999999998</v>
      </c>
      <c r="G2267">
        <v>197.5886046</v>
      </c>
      <c r="H2267">
        <v>6.1689999999999996</v>
      </c>
    </row>
    <row r="2268" spans="1:8" x14ac:dyDescent="0.3">
      <c r="A2268">
        <v>16</v>
      </c>
      <c r="B2268" t="s">
        <v>129</v>
      </c>
      <c r="C2268">
        <v>532311.93000000005</v>
      </c>
      <c r="D2268">
        <v>0</v>
      </c>
      <c r="E2268">
        <v>58.97</v>
      </c>
      <c r="F2268">
        <v>3.7639999999999998</v>
      </c>
      <c r="G2268">
        <v>197.6218954</v>
      </c>
      <c r="H2268">
        <v>6.1689999999999996</v>
      </c>
    </row>
    <row r="2269" spans="1:8" x14ac:dyDescent="0.3">
      <c r="A2269">
        <v>16</v>
      </c>
      <c r="B2269" t="s">
        <v>130</v>
      </c>
      <c r="C2269">
        <v>603618.89</v>
      </c>
      <c r="D2269">
        <v>0</v>
      </c>
      <c r="E2269">
        <v>65.430000000000007</v>
      </c>
      <c r="F2269">
        <v>3.7410000000000001</v>
      </c>
      <c r="G2269">
        <v>197.6551863</v>
      </c>
      <c r="H2269">
        <v>6.1689999999999996</v>
      </c>
    </row>
    <row r="2270" spans="1:8" x14ac:dyDescent="0.3">
      <c r="A2270">
        <v>16</v>
      </c>
      <c r="B2270" t="s">
        <v>131</v>
      </c>
      <c r="C2270">
        <v>570045.79</v>
      </c>
      <c r="D2270">
        <v>0</v>
      </c>
      <c r="E2270">
        <v>65.36</v>
      </c>
      <c r="F2270">
        <v>3.7229999999999999</v>
      </c>
      <c r="G2270">
        <v>197.69229200000001</v>
      </c>
      <c r="H2270">
        <v>6.1689999999999996</v>
      </c>
    </row>
    <row r="2271" spans="1:8" x14ac:dyDescent="0.3">
      <c r="A2271">
        <v>16</v>
      </c>
      <c r="B2271" t="s">
        <v>132</v>
      </c>
      <c r="C2271">
        <v>581745.72</v>
      </c>
      <c r="D2271">
        <v>0</v>
      </c>
      <c r="E2271">
        <v>70.41</v>
      </c>
      <c r="F2271">
        <v>3.7349999999999999</v>
      </c>
      <c r="G2271">
        <v>197.7389345</v>
      </c>
      <c r="H2271">
        <v>6.1689999999999996</v>
      </c>
    </row>
    <row r="2272" spans="1:8" x14ac:dyDescent="0.3">
      <c r="A2272">
        <v>16</v>
      </c>
      <c r="B2272" t="s">
        <v>133</v>
      </c>
      <c r="C2272">
        <v>570162.28</v>
      </c>
      <c r="D2272">
        <v>0</v>
      </c>
      <c r="E2272">
        <v>77.31</v>
      </c>
      <c r="F2272">
        <v>3.6930000000000001</v>
      </c>
      <c r="G2272">
        <v>197.78557699999999</v>
      </c>
      <c r="H2272">
        <v>6.1689999999999996</v>
      </c>
    </row>
    <row r="2273" spans="1:8" x14ac:dyDescent="0.3">
      <c r="A2273">
        <v>16</v>
      </c>
      <c r="B2273" t="s">
        <v>134</v>
      </c>
      <c r="C2273">
        <v>641763.53</v>
      </c>
      <c r="D2273">
        <v>0</v>
      </c>
      <c r="E2273">
        <v>70.489999999999995</v>
      </c>
      <c r="F2273">
        <v>3.6459999999999999</v>
      </c>
      <c r="G2273">
        <v>197.83221950000001</v>
      </c>
      <c r="H2273">
        <v>6.0609999999999999</v>
      </c>
    </row>
    <row r="2274" spans="1:8" x14ac:dyDescent="0.3">
      <c r="A2274">
        <v>16</v>
      </c>
      <c r="B2274" t="s">
        <v>135</v>
      </c>
      <c r="C2274">
        <v>569005.06000000006</v>
      </c>
      <c r="D2274">
        <v>0</v>
      </c>
      <c r="E2274">
        <v>70.290000000000006</v>
      </c>
      <c r="F2274">
        <v>3.613</v>
      </c>
      <c r="G2274">
        <v>197.87886209999999</v>
      </c>
      <c r="H2274">
        <v>6.0609999999999999</v>
      </c>
    </row>
    <row r="2275" spans="1:8" x14ac:dyDescent="0.3">
      <c r="A2275">
        <v>16</v>
      </c>
      <c r="B2275" t="s">
        <v>136</v>
      </c>
      <c r="C2275">
        <v>565297.54</v>
      </c>
      <c r="D2275">
        <v>0</v>
      </c>
      <c r="E2275">
        <v>68.430000000000007</v>
      </c>
      <c r="F2275">
        <v>3.585</v>
      </c>
      <c r="G2275">
        <v>197.9290378</v>
      </c>
      <c r="H2275">
        <v>6.0609999999999999</v>
      </c>
    </row>
    <row r="2276" spans="1:8" x14ac:dyDescent="0.3">
      <c r="A2276">
        <v>16</v>
      </c>
      <c r="B2276" t="s">
        <v>137</v>
      </c>
      <c r="C2276">
        <v>539337.87</v>
      </c>
      <c r="D2276">
        <v>0</v>
      </c>
      <c r="E2276">
        <v>69</v>
      </c>
      <c r="F2276">
        <v>3.57</v>
      </c>
      <c r="G2276">
        <v>197.97921360000001</v>
      </c>
      <c r="H2276">
        <v>6.0609999999999999</v>
      </c>
    </row>
    <row r="2277" spans="1:8" x14ac:dyDescent="0.3">
      <c r="A2277">
        <v>16</v>
      </c>
      <c r="B2277" t="s">
        <v>138</v>
      </c>
      <c r="C2277">
        <v>584000.71</v>
      </c>
      <c r="D2277">
        <v>0</v>
      </c>
      <c r="E2277">
        <v>68.59</v>
      </c>
      <c r="F2277">
        <v>3.528</v>
      </c>
      <c r="G2277">
        <v>198.02938929999999</v>
      </c>
      <c r="H2277">
        <v>6.0609999999999999</v>
      </c>
    </row>
    <row r="2278" spans="1:8" x14ac:dyDescent="0.3">
      <c r="A2278">
        <v>16</v>
      </c>
      <c r="B2278" t="s">
        <v>139</v>
      </c>
      <c r="C2278">
        <v>554036.84</v>
      </c>
      <c r="D2278">
        <v>0</v>
      </c>
      <c r="E2278">
        <v>70.239999999999995</v>
      </c>
      <c r="F2278">
        <v>3.5089999999999999</v>
      </c>
      <c r="G2278">
        <v>198.0795651</v>
      </c>
      <c r="H2278">
        <v>6.0609999999999999</v>
      </c>
    </row>
    <row r="2279" spans="1:8" x14ac:dyDescent="0.3">
      <c r="A2279">
        <v>16</v>
      </c>
      <c r="B2279" t="s">
        <v>140</v>
      </c>
      <c r="C2279">
        <v>521896.6</v>
      </c>
      <c r="D2279">
        <v>0</v>
      </c>
      <c r="E2279">
        <v>62.07</v>
      </c>
      <c r="F2279">
        <v>3.5449999999999999</v>
      </c>
      <c r="G2279">
        <v>198.1001057</v>
      </c>
      <c r="H2279">
        <v>6.0609999999999999</v>
      </c>
    </row>
    <row r="2280" spans="1:8" x14ac:dyDescent="0.3">
      <c r="A2280">
        <v>16</v>
      </c>
      <c r="B2280" t="s">
        <v>141</v>
      </c>
      <c r="C2280">
        <v>551152.15</v>
      </c>
      <c r="D2280">
        <v>0</v>
      </c>
      <c r="E2280">
        <v>61.44</v>
      </c>
      <c r="F2280">
        <v>3.5579999999999998</v>
      </c>
      <c r="G2280">
        <v>198.09841990000001</v>
      </c>
      <c r="H2280">
        <v>6.0609999999999999</v>
      </c>
    </row>
    <row r="2281" spans="1:8" x14ac:dyDescent="0.3">
      <c r="A2281">
        <v>16</v>
      </c>
      <c r="B2281" t="s">
        <v>142</v>
      </c>
      <c r="C2281">
        <v>551837.31000000006</v>
      </c>
      <c r="D2281">
        <v>0</v>
      </c>
      <c r="E2281">
        <v>64.19</v>
      </c>
      <c r="F2281">
        <v>3.556</v>
      </c>
      <c r="G2281">
        <v>198.09673409999999</v>
      </c>
      <c r="H2281">
        <v>6.0609999999999999</v>
      </c>
    </row>
    <row r="2282" spans="1:8" x14ac:dyDescent="0.3">
      <c r="A2282">
        <v>16</v>
      </c>
      <c r="B2282" t="s">
        <v>143</v>
      </c>
      <c r="C2282">
        <v>537138.57999999996</v>
      </c>
      <c r="D2282">
        <v>1</v>
      </c>
      <c r="E2282">
        <v>60.09</v>
      </c>
      <c r="F2282">
        <v>3.5960000000000001</v>
      </c>
      <c r="G2282">
        <v>198.0950484</v>
      </c>
      <c r="H2282">
        <v>6.0609999999999999</v>
      </c>
    </row>
    <row r="2283" spans="1:8" x14ac:dyDescent="0.3">
      <c r="A2283">
        <v>16</v>
      </c>
      <c r="B2283" t="s">
        <v>144</v>
      </c>
      <c r="C2283">
        <v>526525.16</v>
      </c>
      <c r="D2283">
        <v>0</v>
      </c>
      <c r="E2283">
        <v>56.69</v>
      </c>
      <c r="F2283">
        <v>3.6589999999999998</v>
      </c>
      <c r="G2283">
        <v>198.12671839999999</v>
      </c>
      <c r="H2283">
        <v>6.0609999999999999</v>
      </c>
    </row>
    <row r="2284" spans="1:8" x14ac:dyDescent="0.3">
      <c r="A2284">
        <v>16</v>
      </c>
      <c r="B2284" t="s">
        <v>145</v>
      </c>
      <c r="C2284">
        <v>509942.56</v>
      </c>
      <c r="D2284">
        <v>0</v>
      </c>
      <c r="E2284">
        <v>56.48</v>
      </c>
      <c r="F2284">
        <v>3.7650000000000001</v>
      </c>
      <c r="G2284">
        <v>198.35852299999999</v>
      </c>
      <c r="H2284">
        <v>6.0609999999999999</v>
      </c>
    </row>
    <row r="2285" spans="1:8" x14ac:dyDescent="0.3">
      <c r="A2285">
        <v>16</v>
      </c>
      <c r="B2285" t="s">
        <v>146</v>
      </c>
      <c r="C2285">
        <v>469607.73</v>
      </c>
      <c r="D2285">
        <v>0</v>
      </c>
      <c r="E2285">
        <v>51.4</v>
      </c>
      <c r="F2285">
        <v>3.7890000000000001</v>
      </c>
      <c r="G2285">
        <v>198.59032759999999</v>
      </c>
      <c r="H2285">
        <v>6.0609999999999999</v>
      </c>
    </row>
    <row r="2286" spans="1:8" x14ac:dyDescent="0.3">
      <c r="A2286">
        <v>16</v>
      </c>
      <c r="B2286" t="s">
        <v>147</v>
      </c>
      <c r="C2286">
        <v>471281.68</v>
      </c>
      <c r="D2286">
        <v>0</v>
      </c>
      <c r="E2286">
        <v>50.46</v>
      </c>
      <c r="F2286">
        <v>3.7789999999999999</v>
      </c>
      <c r="G2286">
        <v>198.8221322</v>
      </c>
      <c r="H2286">
        <v>5.8470000000000004</v>
      </c>
    </row>
    <row r="2287" spans="1:8" x14ac:dyDescent="0.3">
      <c r="A2287">
        <v>16</v>
      </c>
      <c r="B2287" t="s">
        <v>148</v>
      </c>
      <c r="C2287">
        <v>491817.19</v>
      </c>
      <c r="D2287">
        <v>0</v>
      </c>
      <c r="E2287">
        <v>43.26</v>
      </c>
      <c r="F2287">
        <v>3.76</v>
      </c>
      <c r="G2287">
        <v>199.0539368</v>
      </c>
      <c r="H2287">
        <v>5.8470000000000004</v>
      </c>
    </row>
    <row r="2288" spans="1:8" x14ac:dyDescent="0.3">
      <c r="A2288">
        <v>16</v>
      </c>
      <c r="B2288" t="s">
        <v>149</v>
      </c>
      <c r="C2288">
        <v>577198.97</v>
      </c>
      <c r="D2288">
        <v>0</v>
      </c>
      <c r="E2288">
        <v>40.590000000000003</v>
      </c>
      <c r="F2288">
        <v>3.75</v>
      </c>
      <c r="G2288">
        <v>199.1481963</v>
      </c>
      <c r="H2288">
        <v>5.8470000000000004</v>
      </c>
    </row>
    <row r="2289" spans="1:8" x14ac:dyDescent="0.3">
      <c r="A2289">
        <v>16</v>
      </c>
      <c r="B2289" t="s">
        <v>150</v>
      </c>
      <c r="C2289">
        <v>475770.14</v>
      </c>
      <c r="D2289">
        <v>0</v>
      </c>
      <c r="E2289">
        <v>40.99</v>
      </c>
      <c r="F2289">
        <v>3.6859999999999999</v>
      </c>
      <c r="G2289">
        <v>199.2195317</v>
      </c>
      <c r="H2289">
        <v>5.8470000000000004</v>
      </c>
    </row>
    <row r="2290" spans="1:8" x14ac:dyDescent="0.3">
      <c r="A2290">
        <v>17</v>
      </c>
      <c r="B2290" t="s">
        <v>8</v>
      </c>
      <c r="C2290">
        <v>789036.02</v>
      </c>
      <c r="D2290">
        <v>0</v>
      </c>
      <c r="E2290">
        <v>23.11</v>
      </c>
      <c r="F2290">
        <v>2.6659999999999999</v>
      </c>
      <c r="G2290">
        <v>126.4420645</v>
      </c>
      <c r="H2290">
        <v>6.548</v>
      </c>
    </row>
    <row r="2291" spans="1:8" x14ac:dyDescent="0.3">
      <c r="A2291">
        <v>17</v>
      </c>
      <c r="B2291" t="s">
        <v>9</v>
      </c>
      <c r="C2291">
        <v>841951.91</v>
      </c>
      <c r="D2291">
        <v>1</v>
      </c>
      <c r="E2291">
        <v>18.36</v>
      </c>
      <c r="F2291">
        <v>2.6709999999999998</v>
      </c>
      <c r="G2291">
        <v>126.49625810000001</v>
      </c>
      <c r="H2291">
        <v>6.548</v>
      </c>
    </row>
    <row r="2292" spans="1:8" x14ac:dyDescent="0.3">
      <c r="A2292">
        <v>17</v>
      </c>
      <c r="B2292" t="s">
        <v>10</v>
      </c>
      <c r="C2292">
        <v>800714</v>
      </c>
      <c r="D2292">
        <v>0</v>
      </c>
      <c r="E2292">
        <v>25.06</v>
      </c>
      <c r="F2292">
        <v>2.6539999999999999</v>
      </c>
      <c r="G2292">
        <v>126.5262857</v>
      </c>
      <c r="H2292">
        <v>6.548</v>
      </c>
    </row>
    <row r="2293" spans="1:8" x14ac:dyDescent="0.3">
      <c r="A2293">
        <v>17</v>
      </c>
      <c r="B2293" t="s">
        <v>11</v>
      </c>
      <c r="C2293">
        <v>749549.55</v>
      </c>
      <c r="D2293">
        <v>0</v>
      </c>
      <c r="E2293">
        <v>15.64</v>
      </c>
      <c r="F2293">
        <v>2.6669999999999998</v>
      </c>
      <c r="G2293">
        <v>126.5522857</v>
      </c>
      <c r="H2293">
        <v>6.548</v>
      </c>
    </row>
    <row r="2294" spans="1:8" x14ac:dyDescent="0.3">
      <c r="A2294">
        <v>17</v>
      </c>
      <c r="B2294" t="s">
        <v>12</v>
      </c>
      <c r="C2294">
        <v>783300.05</v>
      </c>
      <c r="D2294">
        <v>0</v>
      </c>
      <c r="E2294">
        <v>31.58</v>
      </c>
      <c r="F2294">
        <v>2.681</v>
      </c>
      <c r="G2294">
        <v>126.5782857</v>
      </c>
      <c r="H2294">
        <v>6.548</v>
      </c>
    </row>
    <row r="2295" spans="1:8" x14ac:dyDescent="0.3">
      <c r="A2295">
        <v>17</v>
      </c>
      <c r="B2295" t="s">
        <v>13</v>
      </c>
      <c r="C2295">
        <v>763961.82</v>
      </c>
      <c r="D2295">
        <v>0</v>
      </c>
      <c r="E2295">
        <v>29.71</v>
      </c>
      <c r="F2295">
        <v>2.7330000000000001</v>
      </c>
      <c r="G2295">
        <v>126.60428570000001</v>
      </c>
      <c r="H2295">
        <v>6.548</v>
      </c>
    </row>
    <row r="2296" spans="1:8" x14ac:dyDescent="0.3">
      <c r="A2296">
        <v>17</v>
      </c>
      <c r="B2296" t="s">
        <v>14</v>
      </c>
      <c r="C2296">
        <v>752034.52</v>
      </c>
      <c r="D2296">
        <v>0</v>
      </c>
      <c r="E2296">
        <v>33.96</v>
      </c>
      <c r="F2296">
        <v>2.782</v>
      </c>
      <c r="G2296">
        <v>126.6066452</v>
      </c>
      <c r="H2296">
        <v>6.548</v>
      </c>
    </row>
    <row r="2297" spans="1:8" x14ac:dyDescent="0.3">
      <c r="A2297">
        <v>17</v>
      </c>
      <c r="B2297" t="s">
        <v>15</v>
      </c>
      <c r="C2297">
        <v>793097.64</v>
      </c>
      <c r="D2297">
        <v>0</v>
      </c>
      <c r="E2297">
        <v>35.590000000000003</v>
      </c>
      <c r="F2297">
        <v>2.819</v>
      </c>
      <c r="G2297">
        <v>126.6050645</v>
      </c>
      <c r="H2297">
        <v>6.548</v>
      </c>
    </row>
    <row r="2298" spans="1:8" x14ac:dyDescent="0.3">
      <c r="A2298">
        <v>17</v>
      </c>
      <c r="B2298" t="s">
        <v>16</v>
      </c>
      <c r="C2298">
        <v>848521.17</v>
      </c>
      <c r="D2298">
        <v>0</v>
      </c>
      <c r="E2298">
        <v>36.94</v>
      </c>
      <c r="F2298">
        <v>2.8420000000000001</v>
      </c>
      <c r="G2298">
        <v>126.6034839</v>
      </c>
      <c r="H2298">
        <v>6.6349999999999998</v>
      </c>
    </row>
    <row r="2299" spans="1:8" x14ac:dyDescent="0.3">
      <c r="A2299">
        <v>17</v>
      </c>
      <c r="B2299" t="s">
        <v>17</v>
      </c>
      <c r="C2299">
        <v>770228.02</v>
      </c>
      <c r="D2299">
        <v>0</v>
      </c>
      <c r="E2299">
        <v>34.049999999999997</v>
      </c>
      <c r="F2299">
        <v>2.8769999999999998</v>
      </c>
      <c r="G2299">
        <v>126.6019032</v>
      </c>
      <c r="H2299">
        <v>6.6349999999999998</v>
      </c>
    </row>
    <row r="2300" spans="1:8" x14ac:dyDescent="0.3">
      <c r="A2300">
        <v>17</v>
      </c>
      <c r="B2300" t="s">
        <v>18</v>
      </c>
      <c r="C2300">
        <v>757738.76</v>
      </c>
      <c r="D2300">
        <v>0</v>
      </c>
      <c r="E2300">
        <v>45.22</v>
      </c>
      <c r="F2300">
        <v>2.915</v>
      </c>
      <c r="G2300">
        <v>126.5621</v>
      </c>
      <c r="H2300">
        <v>6.6349999999999998</v>
      </c>
    </row>
    <row r="2301" spans="1:8" x14ac:dyDescent="0.3">
      <c r="A2301">
        <v>17</v>
      </c>
      <c r="B2301" t="s">
        <v>19</v>
      </c>
      <c r="C2301">
        <v>977790.83</v>
      </c>
      <c r="D2301">
        <v>0</v>
      </c>
      <c r="E2301">
        <v>52.25</v>
      </c>
      <c r="F2301">
        <v>2.9359999999999999</v>
      </c>
      <c r="G2301">
        <v>126.4713333</v>
      </c>
      <c r="H2301">
        <v>6.6349999999999998</v>
      </c>
    </row>
    <row r="2302" spans="1:8" x14ac:dyDescent="0.3">
      <c r="A2302">
        <v>17</v>
      </c>
      <c r="B2302" t="s">
        <v>20</v>
      </c>
      <c r="C2302">
        <v>807798.73</v>
      </c>
      <c r="D2302">
        <v>0</v>
      </c>
      <c r="E2302">
        <v>43.82</v>
      </c>
      <c r="F2302">
        <v>2.9409999999999998</v>
      </c>
      <c r="G2302">
        <v>126.3805667</v>
      </c>
      <c r="H2302">
        <v>6.6349999999999998</v>
      </c>
    </row>
    <row r="2303" spans="1:8" x14ac:dyDescent="0.3">
      <c r="A2303">
        <v>17</v>
      </c>
      <c r="B2303" t="s">
        <v>21</v>
      </c>
      <c r="C2303">
        <v>843848.65</v>
      </c>
      <c r="D2303">
        <v>0</v>
      </c>
      <c r="E2303">
        <v>40.26</v>
      </c>
      <c r="F2303">
        <v>2.948</v>
      </c>
      <c r="G2303">
        <v>126.2898</v>
      </c>
      <c r="H2303">
        <v>6.6349999999999998</v>
      </c>
    </row>
    <row r="2304" spans="1:8" x14ac:dyDescent="0.3">
      <c r="A2304">
        <v>17</v>
      </c>
      <c r="B2304" t="s">
        <v>22</v>
      </c>
      <c r="C2304">
        <v>813756.09</v>
      </c>
      <c r="D2304">
        <v>0</v>
      </c>
      <c r="E2304">
        <v>47.28</v>
      </c>
      <c r="F2304">
        <v>2.9620000000000002</v>
      </c>
      <c r="G2304">
        <v>126.2085484</v>
      </c>
      <c r="H2304">
        <v>6.6349999999999998</v>
      </c>
    </row>
    <row r="2305" spans="1:8" x14ac:dyDescent="0.3">
      <c r="A2305">
        <v>17</v>
      </c>
      <c r="B2305" t="s">
        <v>23</v>
      </c>
      <c r="C2305">
        <v>826626.5</v>
      </c>
      <c r="D2305">
        <v>0</v>
      </c>
      <c r="E2305">
        <v>53.94</v>
      </c>
      <c r="F2305">
        <v>2.95</v>
      </c>
      <c r="G2305">
        <v>126.1843871</v>
      </c>
      <c r="H2305">
        <v>6.6349999999999998</v>
      </c>
    </row>
    <row r="2306" spans="1:8" x14ac:dyDescent="0.3">
      <c r="A2306">
        <v>17</v>
      </c>
      <c r="B2306" t="s">
        <v>24</v>
      </c>
      <c r="C2306">
        <v>872817.62</v>
      </c>
      <c r="D2306">
        <v>0</v>
      </c>
      <c r="E2306">
        <v>48.19</v>
      </c>
      <c r="F2306">
        <v>2.9079999999999999</v>
      </c>
      <c r="G2306">
        <v>126.16022580000001</v>
      </c>
      <c r="H2306">
        <v>6.6349999999999998</v>
      </c>
    </row>
    <row r="2307" spans="1:8" x14ac:dyDescent="0.3">
      <c r="A2307">
        <v>17</v>
      </c>
      <c r="B2307" t="s">
        <v>25</v>
      </c>
      <c r="C2307">
        <v>876902.87</v>
      </c>
      <c r="D2307">
        <v>0</v>
      </c>
      <c r="E2307">
        <v>53.79</v>
      </c>
      <c r="F2307">
        <v>2.871</v>
      </c>
      <c r="G2307">
        <v>126.1360645</v>
      </c>
      <c r="H2307">
        <v>6.6349999999999998</v>
      </c>
    </row>
    <row r="2308" spans="1:8" x14ac:dyDescent="0.3">
      <c r="A2308">
        <v>17</v>
      </c>
      <c r="B2308" t="s">
        <v>26</v>
      </c>
      <c r="C2308">
        <v>845252.21</v>
      </c>
      <c r="D2308">
        <v>0</v>
      </c>
      <c r="E2308">
        <v>57.14</v>
      </c>
      <c r="F2308">
        <v>2.8410000000000002</v>
      </c>
      <c r="G2308">
        <v>126.1119032</v>
      </c>
      <c r="H2308">
        <v>6.6349999999999998</v>
      </c>
    </row>
    <row r="2309" spans="1:8" x14ac:dyDescent="0.3">
      <c r="A2309">
        <v>17</v>
      </c>
      <c r="B2309" t="s">
        <v>27</v>
      </c>
      <c r="C2309">
        <v>877996.27</v>
      </c>
      <c r="D2309">
        <v>0</v>
      </c>
      <c r="E2309">
        <v>54.94</v>
      </c>
      <c r="F2309">
        <v>2.819</v>
      </c>
      <c r="G2309">
        <v>126.114</v>
      </c>
      <c r="H2309">
        <v>6.6349999999999998</v>
      </c>
    </row>
    <row r="2310" spans="1:8" x14ac:dyDescent="0.3">
      <c r="A2310">
        <v>17</v>
      </c>
      <c r="B2310" t="s">
        <v>28</v>
      </c>
      <c r="C2310">
        <v>893995.44</v>
      </c>
      <c r="D2310">
        <v>0</v>
      </c>
      <c r="E2310">
        <v>62.64</v>
      </c>
      <c r="F2310">
        <v>2.82</v>
      </c>
      <c r="G2310">
        <v>126.1266</v>
      </c>
      <c r="H2310">
        <v>6.6349999999999998</v>
      </c>
    </row>
    <row r="2311" spans="1:8" x14ac:dyDescent="0.3">
      <c r="A2311">
        <v>17</v>
      </c>
      <c r="B2311" t="s">
        <v>29</v>
      </c>
      <c r="C2311">
        <v>958875.37</v>
      </c>
      <c r="D2311">
        <v>0</v>
      </c>
      <c r="E2311">
        <v>68.98</v>
      </c>
      <c r="F2311">
        <v>2.8140000000000001</v>
      </c>
      <c r="G2311">
        <v>126.1392</v>
      </c>
      <c r="H2311">
        <v>6.6970000000000001</v>
      </c>
    </row>
    <row r="2312" spans="1:8" x14ac:dyDescent="0.3">
      <c r="A2312">
        <v>17</v>
      </c>
      <c r="B2312" t="s">
        <v>30</v>
      </c>
      <c r="C2312">
        <v>836915.92</v>
      </c>
      <c r="D2312">
        <v>0</v>
      </c>
      <c r="E2312">
        <v>62.41</v>
      </c>
      <c r="F2312">
        <v>2.802</v>
      </c>
      <c r="G2312">
        <v>126.15179999999999</v>
      </c>
      <c r="H2312">
        <v>6.6970000000000001</v>
      </c>
    </row>
    <row r="2313" spans="1:8" x14ac:dyDescent="0.3">
      <c r="A2313">
        <v>17</v>
      </c>
      <c r="B2313" t="s">
        <v>31</v>
      </c>
      <c r="C2313">
        <v>876591.41</v>
      </c>
      <c r="D2313">
        <v>0</v>
      </c>
      <c r="E2313">
        <v>65.66</v>
      </c>
      <c r="F2313">
        <v>2.7909999999999999</v>
      </c>
      <c r="G2313">
        <v>126.1498065</v>
      </c>
      <c r="H2313">
        <v>6.6970000000000001</v>
      </c>
    </row>
    <row r="2314" spans="1:8" x14ac:dyDescent="0.3">
      <c r="A2314">
        <v>17</v>
      </c>
      <c r="B2314" t="s">
        <v>32</v>
      </c>
      <c r="C2314">
        <v>893504.87</v>
      </c>
      <c r="D2314">
        <v>0</v>
      </c>
      <c r="E2314">
        <v>69.66</v>
      </c>
      <c r="F2314">
        <v>2.7970000000000002</v>
      </c>
      <c r="G2314">
        <v>126.1283548</v>
      </c>
      <c r="H2314">
        <v>6.6970000000000001</v>
      </c>
    </row>
    <row r="2315" spans="1:8" x14ac:dyDescent="0.3">
      <c r="A2315">
        <v>17</v>
      </c>
      <c r="B2315" t="s">
        <v>33</v>
      </c>
      <c r="C2315">
        <v>833517.19</v>
      </c>
      <c r="D2315">
        <v>0</v>
      </c>
      <c r="E2315">
        <v>69.959999999999994</v>
      </c>
      <c r="F2315">
        <v>2.7970000000000002</v>
      </c>
      <c r="G2315">
        <v>126.1069032</v>
      </c>
      <c r="H2315">
        <v>6.6970000000000001</v>
      </c>
    </row>
    <row r="2316" spans="1:8" x14ac:dyDescent="0.3">
      <c r="A2316">
        <v>17</v>
      </c>
      <c r="B2316" t="s">
        <v>34</v>
      </c>
      <c r="C2316">
        <v>795301.17</v>
      </c>
      <c r="D2316">
        <v>0</v>
      </c>
      <c r="E2316">
        <v>70.53</v>
      </c>
      <c r="F2316">
        <v>2.802</v>
      </c>
      <c r="G2316">
        <v>126.0854516</v>
      </c>
      <c r="H2316">
        <v>6.6970000000000001</v>
      </c>
    </row>
    <row r="2317" spans="1:8" x14ac:dyDescent="0.3">
      <c r="A2317">
        <v>17</v>
      </c>
      <c r="B2317" t="s">
        <v>35</v>
      </c>
      <c r="C2317">
        <v>759995.18</v>
      </c>
      <c r="D2317">
        <v>0</v>
      </c>
      <c r="E2317">
        <v>65.17</v>
      </c>
      <c r="F2317">
        <v>2.8370000000000002</v>
      </c>
      <c r="G2317">
        <v>126.06399999999999</v>
      </c>
      <c r="H2317">
        <v>6.6970000000000001</v>
      </c>
    </row>
    <row r="2318" spans="1:8" x14ac:dyDescent="0.3">
      <c r="A2318">
        <v>17</v>
      </c>
      <c r="B2318" t="s">
        <v>36</v>
      </c>
      <c r="C2318">
        <v>783929.7</v>
      </c>
      <c r="D2318">
        <v>0</v>
      </c>
      <c r="E2318">
        <v>67.040000000000006</v>
      </c>
      <c r="F2318">
        <v>2.85</v>
      </c>
      <c r="G2318">
        <v>126.0766452</v>
      </c>
      <c r="H2318">
        <v>6.6970000000000001</v>
      </c>
    </row>
    <row r="2319" spans="1:8" x14ac:dyDescent="0.3">
      <c r="A2319">
        <v>17</v>
      </c>
      <c r="B2319" t="s">
        <v>37</v>
      </c>
      <c r="C2319">
        <v>802583.89</v>
      </c>
      <c r="D2319">
        <v>0</v>
      </c>
      <c r="E2319">
        <v>65.03</v>
      </c>
      <c r="F2319">
        <v>2.8540000000000001</v>
      </c>
      <c r="G2319">
        <v>126.0892903</v>
      </c>
      <c r="H2319">
        <v>6.6970000000000001</v>
      </c>
    </row>
    <row r="2320" spans="1:8" x14ac:dyDescent="0.3">
      <c r="A2320">
        <v>17</v>
      </c>
      <c r="B2320" t="s">
        <v>38</v>
      </c>
      <c r="C2320">
        <v>834373.73</v>
      </c>
      <c r="D2320">
        <v>0</v>
      </c>
      <c r="E2320">
        <v>57.86</v>
      </c>
      <c r="F2320">
        <v>2.8679999999999999</v>
      </c>
      <c r="G2320">
        <v>126.1019355</v>
      </c>
      <c r="H2320">
        <v>6.6970000000000001</v>
      </c>
    </row>
    <row r="2321" spans="1:8" x14ac:dyDescent="0.3">
      <c r="A2321">
        <v>17</v>
      </c>
      <c r="B2321" t="s">
        <v>39</v>
      </c>
      <c r="C2321">
        <v>1200888.28</v>
      </c>
      <c r="D2321">
        <v>1</v>
      </c>
      <c r="E2321">
        <v>56.28</v>
      </c>
      <c r="F2321">
        <v>2.87</v>
      </c>
      <c r="G2321">
        <v>126.1145806</v>
      </c>
      <c r="H2321">
        <v>6.6970000000000001</v>
      </c>
    </row>
    <row r="2322" spans="1:8" x14ac:dyDescent="0.3">
      <c r="A2322">
        <v>17</v>
      </c>
      <c r="B2322" t="s">
        <v>40</v>
      </c>
      <c r="C2322">
        <v>871264.25</v>
      </c>
      <c r="D2322">
        <v>0</v>
      </c>
      <c r="E2322">
        <v>58.53</v>
      </c>
      <c r="F2322">
        <v>2.875</v>
      </c>
      <c r="G2322">
        <v>126.1454667</v>
      </c>
      <c r="H2322">
        <v>6.6970000000000001</v>
      </c>
    </row>
    <row r="2323" spans="1:8" x14ac:dyDescent="0.3">
      <c r="A2323">
        <v>17</v>
      </c>
      <c r="B2323" t="s">
        <v>41</v>
      </c>
      <c r="C2323">
        <v>852876.29</v>
      </c>
      <c r="D2323">
        <v>0</v>
      </c>
      <c r="E2323">
        <v>58.39</v>
      </c>
      <c r="F2323">
        <v>2.8719999999999999</v>
      </c>
      <c r="G2323">
        <v>126.1900333</v>
      </c>
      <c r="H2323">
        <v>6.6970000000000001</v>
      </c>
    </row>
    <row r="2324" spans="1:8" x14ac:dyDescent="0.3">
      <c r="A2324">
        <v>17</v>
      </c>
      <c r="B2324" t="s">
        <v>42</v>
      </c>
      <c r="C2324">
        <v>829207.27</v>
      </c>
      <c r="D2324">
        <v>0</v>
      </c>
      <c r="E2324">
        <v>60.07</v>
      </c>
      <c r="F2324">
        <v>2.8530000000000002</v>
      </c>
      <c r="G2324">
        <v>126.2346</v>
      </c>
      <c r="H2324">
        <v>6.8849999999999998</v>
      </c>
    </row>
    <row r="2325" spans="1:8" x14ac:dyDescent="0.3">
      <c r="A2325">
        <v>17</v>
      </c>
      <c r="B2325" t="s">
        <v>43</v>
      </c>
      <c r="C2325">
        <v>827738.06</v>
      </c>
      <c r="D2325">
        <v>0</v>
      </c>
      <c r="E2325">
        <v>58.06</v>
      </c>
      <c r="F2325">
        <v>2.8410000000000002</v>
      </c>
      <c r="G2325">
        <v>126.2791667</v>
      </c>
      <c r="H2325">
        <v>6.8849999999999998</v>
      </c>
    </row>
    <row r="2326" spans="1:8" x14ac:dyDescent="0.3">
      <c r="A2326">
        <v>17</v>
      </c>
      <c r="B2326" t="s">
        <v>44</v>
      </c>
      <c r="C2326">
        <v>838297.32</v>
      </c>
      <c r="D2326">
        <v>0</v>
      </c>
      <c r="E2326">
        <v>47.35</v>
      </c>
      <c r="F2326">
        <v>2.8450000000000002</v>
      </c>
      <c r="G2326">
        <v>126.32667739999999</v>
      </c>
      <c r="H2326">
        <v>6.8849999999999998</v>
      </c>
    </row>
    <row r="2327" spans="1:8" x14ac:dyDescent="0.3">
      <c r="A2327">
        <v>17</v>
      </c>
      <c r="B2327" t="s">
        <v>45</v>
      </c>
      <c r="C2327">
        <v>815093.76000000001</v>
      </c>
      <c r="D2327">
        <v>0</v>
      </c>
      <c r="E2327">
        <v>47.95</v>
      </c>
      <c r="F2327">
        <v>2.8490000000000002</v>
      </c>
      <c r="G2327">
        <v>126.3815484</v>
      </c>
      <c r="H2327">
        <v>6.8849999999999998</v>
      </c>
    </row>
    <row r="2328" spans="1:8" x14ac:dyDescent="0.3">
      <c r="A2328">
        <v>17</v>
      </c>
      <c r="B2328" t="s">
        <v>46</v>
      </c>
      <c r="C2328">
        <v>861941.25</v>
      </c>
      <c r="D2328">
        <v>0</v>
      </c>
      <c r="E2328">
        <v>39.869999999999997</v>
      </c>
      <c r="F2328">
        <v>2.8410000000000002</v>
      </c>
      <c r="G2328">
        <v>126.43641940000001</v>
      </c>
      <c r="H2328">
        <v>6.8849999999999998</v>
      </c>
    </row>
    <row r="2329" spans="1:8" x14ac:dyDescent="0.3">
      <c r="A2329">
        <v>17</v>
      </c>
      <c r="B2329" t="s">
        <v>47</v>
      </c>
      <c r="C2329">
        <v>818434.49</v>
      </c>
      <c r="D2329">
        <v>0</v>
      </c>
      <c r="E2329">
        <v>42.54</v>
      </c>
      <c r="F2329">
        <v>2.831</v>
      </c>
      <c r="G2329">
        <v>126.4912903</v>
      </c>
      <c r="H2329">
        <v>6.8849999999999998</v>
      </c>
    </row>
    <row r="2330" spans="1:8" x14ac:dyDescent="0.3">
      <c r="A2330">
        <v>17</v>
      </c>
      <c r="B2330" t="s">
        <v>48</v>
      </c>
      <c r="C2330">
        <v>855459.96</v>
      </c>
      <c r="D2330">
        <v>0</v>
      </c>
      <c r="E2330">
        <v>36.32</v>
      </c>
      <c r="F2330">
        <v>2.831</v>
      </c>
      <c r="G2330">
        <v>126.54616129999999</v>
      </c>
      <c r="H2330">
        <v>6.8849999999999998</v>
      </c>
    </row>
    <row r="2331" spans="1:8" x14ac:dyDescent="0.3">
      <c r="A2331">
        <v>17</v>
      </c>
      <c r="B2331" t="s">
        <v>49</v>
      </c>
      <c r="C2331">
        <v>782252.57</v>
      </c>
      <c r="D2331">
        <v>0</v>
      </c>
      <c r="E2331">
        <v>36.31</v>
      </c>
      <c r="F2331">
        <v>2.8420000000000001</v>
      </c>
      <c r="G2331">
        <v>126.60720000000001</v>
      </c>
      <c r="H2331">
        <v>6.8849999999999998</v>
      </c>
    </row>
    <row r="2332" spans="1:8" x14ac:dyDescent="0.3">
      <c r="A2332">
        <v>17</v>
      </c>
      <c r="B2332" t="s">
        <v>50</v>
      </c>
      <c r="C2332">
        <v>1005448.76</v>
      </c>
      <c r="D2332">
        <v>1</v>
      </c>
      <c r="E2332">
        <v>19.03</v>
      </c>
      <c r="F2332">
        <v>2.83</v>
      </c>
      <c r="G2332">
        <v>126.66926669999999</v>
      </c>
      <c r="H2332">
        <v>6.8849999999999998</v>
      </c>
    </row>
    <row r="2333" spans="1:8" x14ac:dyDescent="0.3">
      <c r="A2333">
        <v>17</v>
      </c>
      <c r="B2333" t="s">
        <v>51</v>
      </c>
      <c r="C2333">
        <v>926573.81</v>
      </c>
      <c r="D2333">
        <v>0</v>
      </c>
      <c r="E2333">
        <v>22.47</v>
      </c>
      <c r="F2333">
        <v>2.8119999999999998</v>
      </c>
      <c r="G2333">
        <v>126.7313333</v>
      </c>
      <c r="H2333">
        <v>6.8849999999999998</v>
      </c>
    </row>
    <row r="2334" spans="1:8" x14ac:dyDescent="0.3">
      <c r="A2334">
        <v>17</v>
      </c>
      <c r="B2334" t="s">
        <v>52</v>
      </c>
      <c r="C2334">
        <v>962475.55</v>
      </c>
      <c r="D2334">
        <v>0</v>
      </c>
      <c r="E2334">
        <v>31.64</v>
      </c>
      <c r="F2334">
        <v>2.8170000000000002</v>
      </c>
      <c r="G2334">
        <v>126.79340000000001</v>
      </c>
      <c r="H2334">
        <v>6.8849999999999998</v>
      </c>
    </row>
    <row r="2335" spans="1:8" x14ac:dyDescent="0.3">
      <c r="A2335">
        <v>17</v>
      </c>
      <c r="B2335" t="s">
        <v>53</v>
      </c>
      <c r="C2335">
        <v>1049372.3799999999</v>
      </c>
      <c r="D2335">
        <v>0</v>
      </c>
      <c r="E2335">
        <v>25.13</v>
      </c>
      <c r="F2335">
        <v>2.8420000000000001</v>
      </c>
      <c r="G2335">
        <v>126.8794839</v>
      </c>
      <c r="H2335">
        <v>6.8849999999999998</v>
      </c>
    </row>
    <row r="2336" spans="1:8" x14ac:dyDescent="0.3">
      <c r="A2336">
        <v>17</v>
      </c>
      <c r="B2336" t="s">
        <v>54</v>
      </c>
      <c r="C2336">
        <v>1309226.79</v>
      </c>
      <c r="D2336">
        <v>0</v>
      </c>
      <c r="E2336">
        <v>26.58</v>
      </c>
      <c r="F2336">
        <v>2.8460000000000001</v>
      </c>
      <c r="G2336">
        <v>126.9835806</v>
      </c>
      <c r="H2336">
        <v>6.8849999999999998</v>
      </c>
    </row>
    <row r="2337" spans="1:8" x14ac:dyDescent="0.3">
      <c r="A2337">
        <v>17</v>
      </c>
      <c r="B2337" t="s">
        <v>55</v>
      </c>
      <c r="C2337">
        <v>635862.55000000005</v>
      </c>
      <c r="D2337">
        <v>1</v>
      </c>
      <c r="E2337">
        <v>20.79</v>
      </c>
      <c r="F2337">
        <v>2.8679999999999999</v>
      </c>
      <c r="G2337">
        <v>127.0876774</v>
      </c>
      <c r="H2337">
        <v>6.8849999999999998</v>
      </c>
    </row>
    <row r="2338" spans="1:8" x14ac:dyDescent="0.3">
      <c r="A2338">
        <v>17</v>
      </c>
      <c r="B2338" t="s">
        <v>56</v>
      </c>
      <c r="C2338">
        <v>1083071.1399999999</v>
      </c>
      <c r="D2338">
        <v>0</v>
      </c>
      <c r="E2338">
        <v>6.23</v>
      </c>
      <c r="F2338">
        <v>2.891</v>
      </c>
      <c r="G2338">
        <v>127.1917742</v>
      </c>
      <c r="H2338">
        <v>6.8659999999999997</v>
      </c>
    </row>
    <row r="2339" spans="1:8" x14ac:dyDescent="0.3">
      <c r="A2339">
        <v>17</v>
      </c>
      <c r="B2339" t="s">
        <v>57</v>
      </c>
      <c r="C2339">
        <v>758510.36</v>
      </c>
      <c r="D2339">
        <v>0</v>
      </c>
      <c r="E2339">
        <v>16.57</v>
      </c>
      <c r="F2339">
        <v>2.903</v>
      </c>
      <c r="G2339">
        <v>127.30093549999999</v>
      </c>
      <c r="H2339">
        <v>6.8659999999999997</v>
      </c>
    </row>
    <row r="2340" spans="1:8" x14ac:dyDescent="0.3">
      <c r="A2340">
        <v>17</v>
      </c>
      <c r="B2340" t="s">
        <v>58</v>
      </c>
      <c r="C2340">
        <v>755804.37</v>
      </c>
      <c r="D2340">
        <v>0</v>
      </c>
      <c r="E2340">
        <v>26.62</v>
      </c>
      <c r="F2340">
        <v>2.9340000000000002</v>
      </c>
      <c r="G2340">
        <v>127.4404839</v>
      </c>
      <c r="H2340">
        <v>6.8659999999999997</v>
      </c>
    </row>
    <row r="2341" spans="1:8" x14ac:dyDescent="0.3">
      <c r="A2341">
        <v>17</v>
      </c>
      <c r="B2341" t="s">
        <v>59</v>
      </c>
      <c r="C2341">
        <v>736335.69</v>
      </c>
      <c r="D2341">
        <v>0</v>
      </c>
      <c r="E2341">
        <v>22.16</v>
      </c>
      <c r="F2341">
        <v>2.96</v>
      </c>
      <c r="G2341">
        <v>127.5800323</v>
      </c>
      <c r="H2341">
        <v>6.8659999999999997</v>
      </c>
    </row>
    <row r="2342" spans="1:8" x14ac:dyDescent="0.3">
      <c r="A2342">
        <v>17</v>
      </c>
      <c r="B2342" t="s">
        <v>60</v>
      </c>
      <c r="C2342">
        <v>816603.05</v>
      </c>
      <c r="D2342">
        <v>0</v>
      </c>
      <c r="E2342">
        <v>11.29</v>
      </c>
      <c r="F2342">
        <v>2.9740000000000002</v>
      </c>
      <c r="G2342">
        <v>127.7195806</v>
      </c>
      <c r="H2342">
        <v>6.8659999999999997</v>
      </c>
    </row>
    <row r="2343" spans="1:8" x14ac:dyDescent="0.3">
      <c r="A2343">
        <v>17</v>
      </c>
      <c r="B2343" t="s">
        <v>61</v>
      </c>
      <c r="C2343">
        <v>813211.46</v>
      </c>
      <c r="D2343">
        <v>1</v>
      </c>
      <c r="E2343">
        <v>14.19</v>
      </c>
      <c r="F2343">
        <v>3.0339999999999998</v>
      </c>
      <c r="G2343">
        <v>127.859129</v>
      </c>
      <c r="H2343">
        <v>6.8659999999999997</v>
      </c>
    </row>
    <row r="2344" spans="1:8" x14ac:dyDescent="0.3">
      <c r="A2344">
        <v>17</v>
      </c>
      <c r="B2344" t="s">
        <v>62</v>
      </c>
      <c r="C2344">
        <v>860962.91</v>
      </c>
      <c r="D2344">
        <v>0</v>
      </c>
      <c r="E2344">
        <v>26.86</v>
      </c>
      <c r="F2344">
        <v>3.0619999999999998</v>
      </c>
      <c r="G2344">
        <v>127.99525</v>
      </c>
      <c r="H2344">
        <v>6.8659999999999997</v>
      </c>
    </row>
    <row r="2345" spans="1:8" x14ac:dyDescent="0.3">
      <c r="A2345">
        <v>17</v>
      </c>
      <c r="B2345" t="s">
        <v>63</v>
      </c>
      <c r="C2345">
        <v>767256.53</v>
      </c>
      <c r="D2345">
        <v>0</v>
      </c>
      <c r="E2345">
        <v>24.36</v>
      </c>
      <c r="F2345">
        <v>3.12</v>
      </c>
      <c r="G2345">
        <v>128.13</v>
      </c>
      <c r="H2345">
        <v>6.8659999999999997</v>
      </c>
    </row>
    <row r="2346" spans="1:8" x14ac:dyDescent="0.3">
      <c r="A2346">
        <v>17</v>
      </c>
      <c r="B2346" t="s">
        <v>64</v>
      </c>
      <c r="C2346">
        <v>816138.33</v>
      </c>
      <c r="D2346">
        <v>0</v>
      </c>
      <c r="E2346">
        <v>24.21</v>
      </c>
      <c r="F2346">
        <v>3.23</v>
      </c>
      <c r="G2346">
        <v>128.26474999999999</v>
      </c>
      <c r="H2346">
        <v>6.8659999999999997</v>
      </c>
    </row>
    <row r="2347" spans="1:8" x14ac:dyDescent="0.3">
      <c r="A2347">
        <v>17</v>
      </c>
      <c r="B2347" t="s">
        <v>65</v>
      </c>
      <c r="C2347">
        <v>779602.36</v>
      </c>
      <c r="D2347">
        <v>0</v>
      </c>
      <c r="E2347">
        <v>32.42</v>
      </c>
      <c r="F2347">
        <v>3.3460000000000001</v>
      </c>
      <c r="G2347">
        <v>128.39949999999999</v>
      </c>
      <c r="H2347">
        <v>6.8659999999999997</v>
      </c>
    </row>
    <row r="2348" spans="1:8" x14ac:dyDescent="0.3">
      <c r="A2348">
        <v>17</v>
      </c>
      <c r="B2348" t="s">
        <v>66</v>
      </c>
      <c r="C2348">
        <v>778436.81</v>
      </c>
      <c r="D2348">
        <v>0</v>
      </c>
      <c r="E2348">
        <v>34.479999999999997</v>
      </c>
      <c r="F2348">
        <v>3.407</v>
      </c>
      <c r="G2348">
        <v>128.5121935</v>
      </c>
      <c r="H2348">
        <v>6.8659999999999997</v>
      </c>
    </row>
    <row r="2349" spans="1:8" x14ac:dyDescent="0.3">
      <c r="A2349">
        <v>17</v>
      </c>
      <c r="B2349" t="s">
        <v>67</v>
      </c>
      <c r="C2349">
        <v>781267.76</v>
      </c>
      <c r="D2349">
        <v>0</v>
      </c>
      <c r="E2349">
        <v>36.71</v>
      </c>
      <c r="F2349">
        <v>3.4350000000000001</v>
      </c>
      <c r="G2349">
        <v>128.61606449999999</v>
      </c>
      <c r="H2349">
        <v>6.8659999999999997</v>
      </c>
    </row>
    <row r="2350" spans="1:8" x14ac:dyDescent="0.3">
      <c r="A2350">
        <v>17</v>
      </c>
      <c r="B2350" t="s">
        <v>68</v>
      </c>
      <c r="C2350">
        <v>795859.23</v>
      </c>
      <c r="D2350">
        <v>0</v>
      </c>
      <c r="E2350">
        <v>39.380000000000003</v>
      </c>
      <c r="F2350">
        <v>3.4870000000000001</v>
      </c>
      <c r="G2350">
        <v>128.71993549999999</v>
      </c>
      <c r="H2350">
        <v>6.774</v>
      </c>
    </row>
    <row r="2351" spans="1:8" x14ac:dyDescent="0.3">
      <c r="A2351">
        <v>17</v>
      </c>
      <c r="B2351" t="s">
        <v>69</v>
      </c>
      <c r="C2351">
        <v>811855.72</v>
      </c>
      <c r="D2351">
        <v>0</v>
      </c>
      <c r="E2351">
        <v>39.159999999999997</v>
      </c>
      <c r="F2351">
        <v>3.5470000000000002</v>
      </c>
      <c r="G2351">
        <v>128.82380649999999</v>
      </c>
      <c r="H2351">
        <v>6.774</v>
      </c>
    </row>
    <row r="2352" spans="1:8" x14ac:dyDescent="0.3">
      <c r="A2352">
        <v>17</v>
      </c>
      <c r="B2352" t="s">
        <v>70</v>
      </c>
      <c r="C2352">
        <v>825283.43</v>
      </c>
      <c r="D2352">
        <v>0</v>
      </c>
      <c r="E2352">
        <v>39.979999999999997</v>
      </c>
      <c r="F2352">
        <v>3.6160000000000001</v>
      </c>
      <c r="G2352">
        <v>128.9107333</v>
      </c>
      <c r="H2352">
        <v>6.774</v>
      </c>
    </row>
    <row r="2353" spans="1:8" x14ac:dyDescent="0.3">
      <c r="A2353">
        <v>17</v>
      </c>
      <c r="B2353" t="s">
        <v>71</v>
      </c>
      <c r="C2353">
        <v>1060770.1100000001</v>
      </c>
      <c r="D2353">
        <v>0</v>
      </c>
      <c r="E2353">
        <v>42.24</v>
      </c>
      <c r="F2353">
        <v>3.6549999999999998</v>
      </c>
      <c r="G2353">
        <v>128.95529999999999</v>
      </c>
      <c r="H2353">
        <v>6.774</v>
      </c>
    </row>
    <row r="2354" spans="1:8" x14ac:dyDescent="0.3">
      <c r="A2354">
        <v>17</v>
      </c>
      <c r="B2354" t="s">
        <v>72</v>
      </c>
      <c r="C2354">
        <v>806979.15</v>
      </c>
      <c r="D2354">
        <v>0</v>
      </c>
      <c r="E2354">
        <v>40.14</v>
      </c>
      <c r="F2354">
        <v>3.6829999999999998</v>
      </c>
      <c r="G2354">
        <v>128.99986670000001</v>
      </c>
      <c r="H2354">
        <v>6.774</v>
      </c>
    </row>
    <row r="2355" spans="1:8" x14ac:dyDescent="0.3">
      <c r="A2355">
        <v>17</v>
      </c>
      <c r="B2355" t="s">
        <v>73</v>
      </c>
      <c r="C2355">
        <v>882132.28</v>
      </c>
      <c r="D2355">
        <v>0</v>
      </c>
      <c r="E2355">
        <v>45.66</v>
      </c>
      <c r="F2355">
        <v>3.7440000000000002</v>
      </c>
      <c r="G2355">
        <v>129.04443330000001</v>
      </c>
      <c r="H2355">
        <v>6.774</v>
      </c>
    </row>
    <row r="2356" spans="1:8" x14ac:dyDescent="0.3">
      <c r="A2356">
        <v>17</v>
      </c>
      <c r="B2356" t="s">
        <v>74</v>
      </c>
      <c r="C2356">
        <v>870625.49</v>
      </c>
      <c r="D2356">
        <v>0</v>
      </c>
      <c r="E2356">
        <v>49.26</v>
      </c>
      <c r="F2356">
        <v>3.77</v>
      </c>
      <c r="G2356">
        <v>129.089</v>
      </c>
      <c r="H2356">
        <v>6.774</v>
      </c>
    </row>
    <row r="2357" spans="1:8" x14ac:dyDescent="0.3">
      <c r="A2357">
        <v>17</v>
      </c>
      <c r="B2357" t="s">
        <v>75</v>
      </c>
      <c r="C2357">
        <v>844443.35</v>
      </c>
      <c r="D2357">
        <v>0</v>
      </c>
      <c r="E2357">
        <v>51.93</v>
      </c>
      <c r="F2357">
        <v>3.802</v>
      </c>
      <c r="G2357">
        <v>129.07567739999999</v>
      </c>
      <c r="H2357">
        <v>6.774</v>
      </c>
    </row>
    <row r="2358" spans="1:8" x14ac:dyDescent="0.3">
      <c r="A2358">
        <v>17</v>
      </c>
      <c r="B2358" t="s">
        <v>76</v>
      </c>
      <c r="C2358">
        <v>892056.64</v>
      </c>
      <c r="D2358">
        <v>0</v>
      </c>
      <c r="E2358">
        <v>51.04</v>
      </c>
      <c r="F2358">
        <v>3.778</v>
      </c>
      <c r="G2358">
        <v>129.06235480000001</v>
      </c>
      <c r="H2358">
        <v>6.774</v>
      </c>
    </row>
    <row r="2359" spans="1:8" x14ac:dyDescent="0.3">
      <c r="A2359">
        <v>17</v>
      </c>
      <c r="B2359" t="s">
        <v>77</v>
      </c>
      <c r="C2359">
        <v>895020.48</v>
      </c>
      <c r="D2359">
        <v>0</v>
      </c>
      <c r="E2359">
        <v>49.61</v>
      </c>
      <c r="F2359">
        <v>3.7519999999999998</v>
      </c>
      <c r="G2359">
        <v>129.04903229999999</v>
      </c>
      <c r="H2359">
        <v>6.774</v>
      </c>
    </row>
    <row r="2360" spans="1:8" x14ac:dyDescent="0.3">
      <c r="A2360">
        <v>17</v>
      </c>
      <c r="B2360" t="s">
        <v>78</v>
      </c>
      <c r="C2360">
        <v>881190.46</v>
      </c>
      <c r="D2360">
        <v>0</v>
      </c>
      <c r="E2360">
        <v>54.57</v>
      </c>
      <c r="F2360">
        <v>3.7320000000000002</v>
      </c>
      <c r="G2360">
        <v>129.03570970000001</v>
      </c>
      <c r="H2360">
        <v>6.774</v>
      </c>
    </row>
    <row r="2361" spans="1:8" x14ac:dyDescent="0.3">
      <c r="A2361">
        <v>17</v>
      </c>
      <c r="B2361" t="s">
        <v>79</v>
      </c>
      <c r="C2361">
        <v>894686.67</v>
      </c>
      <c r="D2361">
        <v>0</v>
      </c>
      <c r="E2361">
        <v>56.61</v>
      </c>
      <c r="F2361">
        <v>3.7040000000000002</v>
      </c>
      <c r="G2361">
        <v>129.04320000000001</v>
      </c>
      <c r="H2361">
        <v>6.774</v>
      </c>
    </row>
    <row r="2362" spans="1:8" x14ac:dyDescent="0.3">
      <c r="A2362">
        <v>17</v>
      </c>
      <c r="B2362" t="s">
        <v>80</v>
      </c>
      <c r="C2362">
        <v>920719.98</v>
      </c>
      <c r="D2362">
        <v>0</v>
      </c>
      <c r="E2362">
        <v>60.99</v>
      </c>
      <c r="F2362">
        <v>3.6680000000000001</v>
      </c>
      <c r="G2362">
        <v>129.06630000000001</v>
      </c>
      <c r="H2362">
        <v>6.774</v>
      </c>
    </row>
    <row r="2363" spans="1:8" x14ac:dyDescent="0.3">
      <c r="A2363">
        <v>17</v>
      </c>
      <c r="B2363" t="s">
        <v>81</v>
      </c>
      <c r="C2363">
        <v>940554.34</v>
      </c>
      <c r="D2363">
        <v>0</v>
      </c>
      <c r="E2363">
        <v>67.39</v>
      </c>
      <c r="F2363">
        <v>3.613</v>
      </c>
      <c r="G2363">
        <v>129.08940000000001</v>
      </c>
      <c r="H2363">
        <v>6.7450000000000001</v>
      </c>
    </row>
    <row r="2364" spans="1:8" x14ac:dyDescent="0.3">
      <c r="A2364">
        <v>17</v>
      </c>
      <c r="B2364" t="s">
        <v>82</v>
      </c>
      <c r="C2364">
        <v>915064.22</v>
      </c>
      <c r="D2364">
        <v>0</v>
      </c>
      <c r="E2364">
        <v>70.599999999999994</v>
      </c>
      <c r="F2364">
        <v>3.5630000000000002</v>
      </c>
      <c r="G2364">
        <v>129.11250000000001</v>
      </c>
      <c r="H2364">
        <v>6.7450000000000001</v>
      </c>
    </row>
    <row r="2365" spans="1:8" x14ac:dyDescent="0.3">
      <c r="A2365">
        <v>17</v>
      </c>
      <c r="B2365" t="s">
        <v>83</v>
      </c>
      <c r="C2365">
        <v>902727.76</v>
      </c>
      <c r="D2365">
        <v>0</v>
      </c>
      <c r="E2365">
        <v>67.930000000000007</v>
      </c>
      <c r="F2365">
        <v>3.5529999999999999</v>
      </c>
      <c r="G2365">
        <v>129.13383870000001</v>
      </c>
      <c r="H2365">
        <v>6.7450000000000001</v>
      </c>
    </row>
    <row r="2366" spans="1:8" x14ac:dyDescent="0.3">
      <c r="A2366">
        <v>17</v>
      </c>
      <c r="B2366" t="s">
        <v>84</v>
      </c>
      <c r="C2366">
        <v>899044.34</v>
      </c>
      <c r="D2366">
        <v>0</v>
      </c>
      <c r="E2366">
        <v>69.819999999999993</v>
      </c>
      <c r="F2366">
        <v>3.5630000000000002</v>
      </c>
      <c r="G2366">
        <v>129.1507742</v>
      </c>
      <c r="H2366">
        <v>6.7450000000000001</v>
      </c>
    </row>
    <row r="2367" spans="1:8" x14ac:dyDescent="0.3">
      <c r="A2367">
        <v>17</v>
      </c>
      <c r="B2367" t="s">
        <v>85</v>
      </c>
      <c r="C2367">
        <v>861894.77</v>
      </c>
      <c r="D2367">
        <v>0</v>
      </c>
      <c r="E2367">
        <v>68.59</v>
      </c>
      <c r="F2367">
        <v>3.5739999999999998</v>
      </c>
      <c r="G2367">
        <v>129.16770969999999</v>
      </c>
      <c r="H2367">
        <v>6.7450000000000001</v>
      </c>
    </row>
    <row r="2368" spans="1:8" x14ac:dyDescent="0.3">
      <c r="A2368">
        <v>17</v>
      </c>
      <c r="B2368" t="s">
        <v>86</v>
      </c>
      <c r="C2368">
        <v>866184.92</v>
      </c>
      <c r="D2368">
        <v>0</v>
      </c>
      <c r="E2368">
        <v>65.709999999999994</v>
      </c>
      <c r="F2368">
        <v>3.5950000000000002</v>
      </c>
      <c r="G2368">
        <v>129.18464520000001</v>
      </c>
      <c r="H2368">
        <v>6.7450000000000001</v>
      </c>
    </row>
    <row r="2369" spans="1:8" x14ac:dyDescent="0.3">
      <c r="A2369">
        <v>17</v>
      </c>
      <c r="B2369" t="s">
        <v>87</v>
      </c>
      <c r="C2369">
        <v>800819.79</v>
      </c>
      <c r="D2369">
        <v>0</v>
      </c>
      <c r="E2369">
        <v>64.790000000000006</v>
      </c>
      <c r="F2369">
        <v>3.6059999999999999</v>
      </c>
      <c r="G2369">
        <v>129.2015806</v>
      </c>
      <c r="H2369">
        <v>6.7450000000000001</v>
      </c>
    </row>
    <row r="2370" spans="1:8" x14ac:dyDescent="0.3">
      <c r="A2370">
        <v>17</v>
      </c>
      <c r="B2370" t="s">
        <v>88</v>
      </c>
      <c r="C2370">
        <v>797523.04</v>
      </c>
      <c r="D2370">
        <v>0</v>
      </c>
      <c r="E2370">
        <v>67.59</v>
      </c>
      <c r="F2370">
        <v>3.5779999999999998</v>
      </c>
      <c r="G2370">
        <v>129.24058059999999</v>
      </c>
      <c r="H2370">
        <v>6.7450000000000001</v>
      </c>
    </row>
    <row r="2371" spans="1:8" x14ac:dyDescent="0.3">
      <c r="A2371">
        <v>17</v>
      </c>
      <c r="B2371" t="s">
        <v>89</v>
      </c>
      <c r="C2371">
        <v>837390.79</v>
      </c>
      <c r="D2371">
        <v>0</v>
      </c>
      <c r="E2371">
        <v>72.040000000000006</v>
      </c>
      <c r="F2371">
        <v>3.57</v>
      </c>
      <c r="G2371">
        <v>129.28325810000001</v>
      </c>
      <c r="H2371">
        <v>6.7450000000000001</v>
      </c>
    </row>
    <row r="2372" spans="1:8" x14ac:dyDescent="0.3">
      <c r="A2372">
        <v>17</v>
      </c>
      <c r="B2372" t="s">
        <v>90</v>
      </c>
      <c r="C2372">
        <v>847380.07</v>
      </c>
      <c r="D2372">
        <v>0</v>
      </c>
      <c r="E2372">
        <v>69.31</v>
      </c>
      <c r="F2372">
        <v>3.58</v>
      </c>
      <c r="G2372">
        <v>129.32593550000001</v>
      </c>
      <c r="H2372">
        <v>6.7450000000000001</v>
      </c>
    </row>
    <row r="2373" spans="1:8" x14ac:dyDescent="0.3">
      <c r="A2373">
        <v>17</v>
      </c>
      <c r="B2373" t="s">
        <v>91</v>
      </c>
      <c r="C2373">
        <v>1161900.18</v>
      </c>
      <c r="D2373">
        <v>1</v>
      </c>
      <c r="E2373">
        <v>61.94</v>
      </c>
      <c r="F2373">
        <v>3.6190000000000002</v>
      </c>
      <c r="G2373">
        <v>129.36861289999999</v>
      </c>
      <c r="H2373">
        <v>6.7450000000000001</v>
      </c>
    </row>
    <row r="2374" spans="1:8" x14ac:dyDescent="0.3">
      <c r="A2374">
        <v>17</v>
      </c>
      <c r="B2374" t="s">
        <v>92</v>
      </c>
      <c r="C2374">
        <v>1051116.95</v>
      </c>
      <c r="D2374">
        <v>0</v>
      </c>
      <c r="E2374">
        <v>61.48</v>
      </c>
      <c r="F2374">
        <v>3.641</v>
      </c>
      <c r="G2374">
        <v>129.4306</v>
      </c>
      <c r="H2374">
        <v>6.7450000000000001</v>
      </c>
    </row>
    <row r="2375" spans="1:8" x14ac:dyDescent="0.3">
      <c r="A2375">
        <v>17</v>
      </c>
      <c r="B2375" t="s">
        <v>93</v>
      </c>
      <c r="C2375">
        <v>895535.31</v>
      </c>
      <c r="D2375">
        <v>0</v>
      </c>
      <c r="E2375">
        <v>56.96</v>
      </c>
      <c r="F2375">
        <v>3.6480000000000001</v>
      </c>
      <c r="G2375">
        <v>129.51833329999999</v>
      </c>
      <c r="H2375">
        <v>6.7450000000000001</v>
      </c>
    </row>
    <row r="2376" spans="1:8" x14ac:dyDescent="0.3">
      <c r="A2376">
        <v>17</v>
      </c>
      <c r="B2376" t="s">
        <v>94</v>
      </c>
      <c r="C2376">
        <v>868191.05</v>
      </c>
      <c r="D2376">
        <v>0</v>
      </c>
      <c r="E2376">
        <v>61.4</v>
      </c>
      <c r="F2376">
        <v>3.6230000000000002</v>
      </c>
      <c r="G2376">
        <v>129.60606670000001</v>
      </c>
      <c r="H2376">
        <v>6.7450000000000001</v>
      </c>
    </row>
    <row r="2377" spans="1:8" x14ac:dyDescent="0.3">
      <c r="A2377">
        <v>17</v>
      </c>
      <c r="B2377" t="s">
        <v>95</v>
      </c>
      <c r="C2377">
        <v>918006.9</v>
      </c>
      <c r="D2377">
        <v>0</v>
      </c>
      <c r="E2377">
        <v>54.4</v>
      </c>
      <c r="F2377">
        <v>3.5920000000000001</v>
      </c>
      <c r="G2377">
        <v>129.69380000000001</v>
      </c>
      <c r="H2377">
        <v>6.617</v>
      </c>
    </row>
    <row r="2378" spans="1:8" x14ac:dyDescent="0.3">
      <c r="A2378">
        <v>17</v>
      </c>
      <c r="B2378" t="s">
        <v>96</v>
      </c>
      <c r="C2378">
        <v>884042.63</v>
      </c>
      <c r="D2378">
        <v>0</v>
      </c>
      <c r="E2378">
        <v>47.69</v>
      </c>
      <c r="F2378">
        <v>3.5670000000000002</v>
      </c>
      <c r="G2378">
        <v>129.77064519999999</v>
      </c>
      <c r="H2378">
        <v>6.617</v>
      </c>
    </row>
    <row r="2379" spans="1:8" x14ac:dyDescent="0.3">
      <c r="A2379">
        <v>17</v>
      </c>
      <c r="B2379" t="s">
        <v>97</v>
      </c>
      <c r="C2379">
        <v>877380.22</v>
      </c>
      <c r="D2379">
        <v>0</v>
      </c>
      <c r="E2379">
        <v>47.27</v>
      </c>
      <c r="F2379">
        <v>3.5790000000000002</v>
      </c>
      <c r="G2379">
        <v>129.78216130000001</v>
      </c>
      <c r="H2379">
        <v>6.617</v>
      </c>
    </row>
    <row r="2380" spans="1:8" x14ac:dyDescent="0.3">
      <c r="A2380">
        <v>17</v>
      </c>
      <c r="B2380" t="s">
        <v>98</v>
      </c>
      <c r="C2380">
        <v>936508.43</v>
      </c>
      <c r="D2380">
        <v>0</v>
      </c>
      <c r="E2380">
        <v>41.89</v>
      </c>
      <c r="F2380">
        <v>3.5670000000000002</v>
      </c>
      <c r="G2380">
        <v>129.79367740000001</v>
      </c>
      <c r="H2380">
        <v>6.617</v>
      </c>
    </row>
    <row r="2381" spans="1:8" x14ac:dyDescent="0.3">
      <c r="A2381">
        <v>17</v>
      </c>
      <c r="B2381" t="s">
        <v>99</v>
      </c>
      <c r="C2381">
        <v>927657.63</v>
      </c>
      <c r="D2381">
        <v>0</v>
      </c>
      <c r="E2381">
        <v>37.520000000000003</v>
      </c>
      <c r="F2381">
        <v>3.5379999999999998</v>
      </c>
      <c r="G2381">
        <v>129.8051935</v>
      </c>
      <c r="H2381">
        <v>6.617</v>
      </c>
    </row>
    <row r="2382" spans="1:8" x14ac:dyDescent="0.3">
      <c r="A2382">
        <v>17</v>
      </c>
      <c r="B2382" t="s">
        <v>100</v>
      </c>
      <c r="C2382">
        <v>914759.2</v>
      </c>
      <c r="D2382">
        <v>0</v>
      </c>
      <c r="E2382">
        <v>27.61</v>
      </c>
      <c r="F2382">
        <v>3.5129999999999999</v>
      </c>
      <c r="G2382">
        <v>129.81670969999999</v>
      </c>
      <c r="H2382">
        <v>6.617</v>
      </c>
    </row>
    <row r="2383" spans="1:8" x14ac:dyDescent="0.3">
      <c r="A2383">
        <v>17</v>
      </c>
      <c r="B2383" t="s">
        <v>101</v>
      </c>
      <c r="C2383">
        <v>877724.31</v>
      </c>
      <c r="D2383">
        <v>0</v>
      </c>
      <c r="E2383">
        <v>32.93</v>
      </c>
      <c r="F2383">
        <v>3.4889999999999999</v>
      </c>
      <c r="G2383">
        <v>129.8268333</v>
      </c>
      <c r="H2383">
        <v>6.617</v>
      </c>
    </row>
    <row r="2384" spans="1:8" x14ac:dyDescent="0.3">
      <c r="A2384">
        <v>17</v>
      </c>
      <c r="B2384" t="s">
        <v>102</v>
      </c>
      <c r="C2384">
        <v>1225700.28</v>
      </c>
      <c r="D2384">
        <v>1</v>
      </c>
      <c r="E2384">
        <v>32.81</v>
      </c>
      <c r="F2384">
        <v>3.4449999999999998</v>
      </c>
      <c r="G2384">
        <v>129.8364</v>
      </c>
      <c r="H2384">
        <v>6.617</v>
      </c>
    </row>
    <row r="2385" spans="1:8" x14ac:dyDescent="0.3">
      <c r="A2385">
        <v>17</v>
      </c>
      <c r="B2385" t="s">
        <v>103</v>
      </c>
      <c r="C2385">
        <v>945267.68</v>
      </c>
      <c r="D2385">
        <v>0</v>
      </c>
      <c r="E2385">
        <v>26.47</v>
      </c>
      <c r="F2385">
        <v>3.3889999999999998</v>
      </c>
      <c r="G2385">
        <v>129.84596669999999</v>
      </c>
      <c r="H2385">
        <v>6.617</v>
      </c>
    </row>
    <row r="2386" spans="1:8" x14ac:dyDescent="0.3">
      <c r="A2386">
        <v>17</v>
      </c>
      <c r="B2386" t="s">
        <v>104</v>
      </c>
      <c r="C2386">
        <v>976522.93</v>
      </c>
      <c r="D2386">
        <v>0</v>
      </c>
      <c r="E2386">
        <v>17.559999999999999</v>
      </c>
      <c r="F2386">
        <v>3.3410000000000002</v>
      </c>
      <c r="G2386">
        <v>129.85553329999999</v>
      </c>
      <c r="H2386">
        <v>6.617</v>
      </c>
    </row>
    <row r="2387" spans="1:8" x14ac:dyDescent="0.3">
      <c r="A2387">
        <v>17</v>
      </c>
      <c r="B2387" t="s">
        <v>105</v>
      </c>
      <c r="C2387">
        <v>1067754.06</v>
      </c>
      <c r="D2387">
        <v>0</v>
      </c>
      <c r="E2387">
        <v>21.07</v>
      </c>
      <c r="F2387">
        <v>3.282</v>
      </c>
      <c r="G2387">
        <v>129.8980645</v>
      </c>
      <c r="H2387">
        <v>6.617</v>
      </c>
    </row>
    <row r="2388" spans="1:8" x14ac:dyDescent="0.3">
      <c r="A2388">
        <v>17</v>
      </c>
      <c r="B2388" t="s">
        <v>106</v>
      </c>
      <c r="C2388">
        <v>1289156.8999999999</v>
      </c>
      <c r="D2388">
        <v>0</v>
      </c>
      <c r="E2388">
        <v>18.760000000000002</v>
      </c>
      <c r="F2388">
        <v>3.1859999999999999</v>
      </c>
      <c r="G2388">
        <v>129.98454839999999</v>
      </c>
      <c r="H2388">
        <v>6.617</v>
      </c>
    </row>
    <row r="2389" spans="1:8" x14ac:dyDescent="0.3">
      <c r="A2389">
        <v>17</v>
      </c>
      <c r="B2389" t="s">
        <v>107</v>
      </c>
      <c r="C2389">
        <v>777207.3</v>
      </c>
      <c r="D2389">
        <v>1</v>
      </c>
      <c r="E2389">
        <v>26.73</v>
      </c>
      <c r="F2389">
        <v>3.1190000000000002</v>
      </c>
      <c r="G2389">
        <v>130.07103230000001</v>
      </c>
      <c r="H2389">
        <v>6.617</v>
      </c>
    </row>
    <row r="2390" spans="1:8" x14ac:dyDescent="0.3">
      <c r="A2390">
        <v>17</v>
      </c>
      <c r="B2390" t="s">
        <v>108</v>
      </c>
      <c r="C2390">
        <v>1198104.22</v>
      </c>
      <c r="D2390">
        <v>0</v>
      </c>
      <c r="E2390">
        <v>27.64</v>
      </c>
      <c r="F2390">
        <v>3.08</v>
      </c>
      <c r="G2390">
        <v>130.15751610000001</v>
      </c>
      <c r="H2390">
        <v>6.4029999999999996</v>
      </c>
    </row>
    <row r="2391" spans="1:8" x14ac:dyDescent="0.3">
      <c r="A2391">
        <v>17</v>
      </c>
      <c r="B2391" t="s">
        <v>109</v>
      </c>
      <c r="C2391">
        <v>873576.95999999996</v>
      </c>
      <c r="D2391">
        <v>0</v>
      </c>
      <c r="E2391">
        <v>20.28</v>
      </c>
      <c r="F2391">
        <v>3.056</v>
      </c>
      <c r="G2391">
        <v>130.244</v>
      </c>
      <c r="H2391">
        <v>6.4029999999999996</v>
      </c>
    </row>
    <row r="2392" spans="1:8" x14ac:dyDescent="0.3">
      <c r="A2392">
        <v>17</v>
      </c>
      <c r="B2392" t="s">
        <v>110</v>
      </c>
      <c r="C2392">
        <v>809272.65</v>
      </c>
      <c r="D2392">
        <v>0</v>
      </c>
      <c r="E2392">
        <v>27.26</v>
      </c>
      <c r="F2392">
        <v>3.0470000000000002</v>
      </c>
      <c r="G2392">
        <v>130.27922580000001</v>
      </c>
      <c r="H2392">
        <v>6.4029999999999996</v>
      </c>
    </row>
    <row r="2393" spans="1:8" x14ac:dyDescent="0.3">
      <c r="A2393">
        <v>17</v>
      </c>
      <c r="B2393" t="s">
        <v>111</v>
      </c>
      <c r="C2393">
        <v>769522.33</v>
      </c>
      <c r="D2393">
        <v>0</v>
      </c>
      <c r="E2393">
        <v>29.99</v>
      </c>
      <c r="F2393">
        <v>3.0579999999999998</v>
      </c>
      <c r="G2393">
        <v>130.31445160000001</v>
      </c>
      <c r="H2393">
        <v>6.4029999999999996</v>
      </c>
    </row>
    <row r="2394" spans="1:8" x14ac:dyDescent="0.3">
      <c r="A2394">
        <v>17</v>
      </c>
      <c r="B2394" t="s">
        <v>112</v>
      </c>
      <c r="C2394">
        <v>864852.85</v>
      </c>
      <c r="D2394">
        <v>0</v>
      </c>
      <c r="E2394">
        <v>26.26</v>
      </c>
      <c r="F2394">
        <v>3.077</v>
      </c>
      <c r="G2394">
        <v>130.34967739999999</v>
      </c>
      <c r="H2394">
        <v>6.4029999999999996</v>
      </c>
    </row>
    <row r="2395" spans="1:8" x14ac:dyDescent="0.3">
      <c r="A2395">
        <v>17</v>
      </c>
      <c r="B2395" t="s">
        <v>113</v>
      </c>
      <c r="C2395">
        <v>880165.7</v>
      </c>
      <c r="D2395">
        <v>1</v>
      </c>
      <c r="E2395">
        <v>23.63</v>
      </c>
      <c r="F2395">
        <v>3.1160000000000001</v>
      </c>
      <c r="G2395">
        <v>130.3849032</v>
      </c>
      <c r="H2395">
        <v>6.4029999999999996</v>
      </c>
    </row>
    <row r="2396" spans="1:8" x14ac:dyDescent="0.3">
      <c r="A2396">
        <v>17</v>
      </c>
      <c r="B2396" t="s">
        <v>114</v>
      </c>
      <c r="C2396">
        <v>927084.65</v>
      </c>
      <c r="D2396">
        <v>0</v>
      </c>
      <c r="E2396">
        <v>30.76</v>
      </c>
      <c r="F2396">
        <v>3.1190000000000002</v>
      </c>
      <c r="G2396">
        <v>130.45462069999999</v>
      </c>
      <c r="H2396">
        <v>6.4029999999999996</v>
      </c>
    </row>
    <row r="2397" spans="1:8" x14ac:dyDescent="0.3">
      <c r="A2397">
        <v>17</v>
      </c>
      <c r="B2397" t="s">
        <v>115</v>
      </c>
      <c r="C2397">
        <v>843864.43</v>
      </c>
      <c r="D2397">
        <v>0</v>
      </c>
      <c r="E2397">
        <v>30.01</v>
      </c>
      <c r="F2397">
        <v>3.145</v>
      </c>
      <c r="G2397">
        <v>130.55020690000001</v>
      </c>
      <c r="H2397">
        <v>6.4029999999999996</v>
      </c>
    </row>
    <row r="2398" spans="1:8" x14ac:dyDescent="0.3">
      <c r="A2398">
        <v>17</v>
      </c>
      <c r="B2398" t="s">
        <v>116</v>
      </c>
      <c r="C2398">
        <v>856178.47</v>
      </c>
      <c r="D2398">
        <v>0</v>
      </c>
      <c r="E2398">
        <v>26.28</v>
      </c>
      <c r="F2398">
        <v>3.242</v>
      </c>
      <c r="G2398">
        <v>130.64579309999999</v>
      </c>
      <c r="H2398">
        <v>6.4029999999999996</v>
      </c>
    </row>
    <row r="2399" spans="1:8" x14ac:dyDescent="0.3">
      <c r="A2399">
        <v>17</v>
      </c>
      <c r="B2399" t="s">
        <v>117</v>
      </c>
      <c r="C2399">
        <v>860224.98</v>
      </c>
      <c r="D2399">
        <v>0</v>
      </c>
      <c r="E2399">
        <v>32.020000000000003</v>
      </c>
      <c r="F2399">
        <v>3.38</v>
      </c>
      <c r="G2399">
        <v>130.74137930000001</v>
      </c>
      <c r="H2399">
        <v>6.4029999999999996</v>
      </c>
    </row>
    <row r="2400" spans="1:8" x14ac:dyDescent="0.3">
      <c r="A2400">
        <v>17</v>
      </c>
      <c r="B2400" t="s">
        <v>118</v>
      </c>
      <c r="C2400">
        <v>853136.46</v>
      </c>
      <c r="D2400">
        <v>0</v>
      </c>
      <c r="E2400">
        <v>43.69</v>
      </c>
      <c r="F2400">
        <v>3.5289999999999999</v>
      </c>
      <c r="G2400">
        <v>130.82619349999999</v>
      </c>
      <c r="H2400">
        <v>6.4029999999999996</v>
      </c>
    </row>
    <row r="2401" spans="1:8" x14ac:dyDescent="0.3">
      <c r="A2401">
        <v>17</v>
      </c>
      <c r="B2401" t="s">
        <v>119</v>
      </c>
      <c r="C2401">
        <v>851762.28</v>
      </c>
      <c r="D2401">
        <v>0</v>
      </c>
      <c r="E2401">
        <v>40.69</v>
      </c>
      <c r="F2401">
        <v>3.6709999999999998</v>
      </c>
      <c r="G2401">
        <v>130.89664519999999</v>
      </c>
      <c r="H2401">
        <v>6.4029999999999996</v>
      </c>
    </row>
    <row r="2402" spans="1:8" x14ac:dyDescent="0.3">
      <c r="A2402">
        <v>17</v>
      </c>
      <c r="B2402" t="s">
        <v>120</v>
      </c>
      <c r="C2402">
        <v>872469.03</v>
      </c>
      <c r="D2402">
        <v>0</v>
      </c>
      <c r="E2402">
        <v>45.29</v>
      </c>
      <c r="F2402">
        <v>3.734</v>
      </c>
      <c r="G2402">
        <v>130.96709680000001</v>
      </c>
      <c r="H2402">
        <v>6.4029999999999996</v>
      </c>
    </row>
    <row r="2403" spans="1:8" x14ac:dyDescent="0.3">
      <c r="A2403">
        <v>17</v>
      </c>
      <c r="B2403" t="s">
        <v>121</v>
      </c>
      <c r="C2403">
        <v>986922.62</v>
      </c>
      <c r="D2403">
        <v>0</v>
      </c>
      <c r="E2403">
        <v>43.92</v>
      </c>
      <c r="F2403">
        <v>3.7930000000000001</v>
      </c>
      <c r="G2403">
        <v>131.03754839999999</v>
      </c>
      <c r="H2403">
        <v>6.2350000000000003</v>
      </c>
    </row>
    <row r="2404" spans="1:8" x14ac:dyDescent="0.3">
      <c r="A2404">
        <v>17</v>
      </c>
      <c r="B2404" t="s">
        <v>122</v>
      </c>
      <c r="C2404">
        <v>877055.32</v>
      </c>
      <c r="D2404">
        <v>0</v>
      </c>
      <c r="E2404">
        <v>46.94</v>
      </c>
      <c r="F2404">
        <v>3.8330000000000002</v>
      </c>
      <c r="G2404">
        <v>131.108</v>
      </c>
      <c r="H2404">
        <v>6.2350000000000003</v>
      </c>
    </row>
    <row r="2405" spans="1:8" x14ac:dyDescent="0.3">
      <c r="A2405">
        <v>17</v>
      </c>
      <c r="B2405" t="s">
        <v>123</v>
      </c>
      <c r="C2405">
        <v>1119979.98</v>
      </c>
      <c r="D2405">
        <v>0</v>
      </c>
      <c r="E2405">
        <v>47.69</v>
      </c>
      <c r="F2405">
        <v>3.8450000000000002</v>
      </c>
      <c r="G2405">
        <v>131.11733330000001</v>
      </c>
      <c r="H2405">
        <v>6.2350000000000003</v>
      </c>
    </row>
    <row r="2406" spans="1:8" x14ac:dyDescent="0.3">
      <c r="A2406">
        <v>17</v>
      </c>
      <c r="B2406" t="s">
        <v>124</v>
      </c>
      <c r="C2406">
        <v>925916.65</v>
      </c>
      <c r="D2406">
        <v>0</v>
      </c>
      <c r="E2406">
        <v>59.11</v>
      </c>
      <c r="F2406">
        <v>3.8420000000000001</v>
      </c>
      <c r="G2406">
        <v>131.12666669999999</v>
      </c>
      <c r="H2406">
        <v>6.2350000000000003</v>
      </c>
    </row>
    <row r="2407" spans="1:8" x14ac:dyDescent="0.3">
      <c r="A2407">
        <v>17</v>
      </c>
      <c r="B2407" t="s">
        <v>125</v>
      </c>
      <c r="C2407">
        <v>930121.14</v>
      </c>
      <c r="D2407">
        <v>0</v>
      </c>
      <c r="E2407">
        <v>48.86</v>
      </c>
      <c r="F2407">
        <v>3.831</v>
      </c>
      <c r="G2407">
        <v>131.136</v>
      </c>
      <c r="H2407">
        <v>6.2350000000000003</v>
      </c>
    </row>
    <row r="2408" spans="1:8" x14ac:dyDescent="0.3">
      <c r="A2408">
        <v>17</v>
      </c>
      <c r="B2408" t="s">
        <v>126</v>
      </c>
      <c r="C2408">
        <v>944100.3</v>
      </c>
      <c r="D2408">
        <v>0</v>
      </c>
      <c r="E2408">
        <v>49.96</v>
      </c>
      <c r="F2408">
        <v>3.8090000000000002</v>
      </c>
      <c r="G2408">
        <v>131.1453333</v>
      </c>
      <c r="H2408">
        <v>6.2350000000000003</v>
      </c>
    </row>
    <row r="2409" spans="1:8" x14ac:dyDescent="0.3">
      <c r="A2409">
        <v>17</v>
      </c>
      <c r="B2409" t="s">
        <v>127</v>
      </c>
      <c r="C2409">
        <v>968816.33</v>
      </c>
      <c r="D2409">
        <v>0</v>
      </c>
      <c r="E2409">
        <v>59.67</v>
      </c>
      <c r="F2409">
        <v>3.8079999999999998</v>
      </c>
      <c r="G2409">
        <v>131.09832259999999</v>
      </c>
      <c r="H2409">
        <v>6.2350000000000003</v>
      </c>
    </row>
    <row r="2410" spans="1:8" x14ac:dyDescent="0.3">
      <c r="A2410">
        <v>17</v>
      </c>
      <c r="B2410" t="s">
        <v>128</v>
      </c>
      <c r="C2410">
        <v>984881.59</v>
      </c>
      <c r="D2410">
        <v>0</v>
      </c>
      <c r="E2410">
        <v>55.69</v>
      </c>
      <c r="F2410">
        <v>3.8010000000000002</v>
      </c>
      <c r="G2410">
        <v>131.02877419999999</v>
      </c>
      <c r="H2410">
        <v>6.2350000000000003</v>
      </c>
    </row>
    <row r="2411" spans="1:8" x14ac:dyDescent="0.3">
      <c r="A2411">
        <v>17</v>
      </c>
      <c r="B2411" t="s">
        <v>129</v>
      </c>
      <c r="C2411">
        <v>938914.28</v>
      </c>
      <c r="D2411">
        <v>0</v>
      </c>
      <c r="E2411">
        <v>54.13</v>
      </c>
      <c r="F2411">
        <v>3.7879999999999998</v>
      </c>
      <c r="G2411">
        <v>130.95922580000001</v>
      </c>
      <c r="H2411">
        <v>6.2350000000000003</v>
      </c>
    </row>
    <row r="2412" spans="1:8" x14ac:dyDescent="0.3">
      <c r="A2412">
        <v>17</v>
      </c>
      <c r="B2412" t="s">
        <v>130</v>
      </c>
      <c r="C2412">
        <v>987990.24</v>
      </c>
      <c r="D2412">
        <v>0</v>
      </c>
      <c r="E2412">
        <v>60.51</v>
      </c>
      <c r="F2412">
        <v>3.7759999999999998</v>
      </c>
      <c r="G2412">
        <v>130.88967740000001</v>
      </c>
      <c r="H2412">
        <v>6.2350000000000003</v>
      </c>
    </row>
    <row r="2413" spans="1:8" x14ac:dyDescent="0.3">
      <c r="A2413">
        <v>17</v>
      </c>
      <c r="B2413" t="s">
        <v>131</v>
      </c>
      <c r="C2413">
        <v>964169.67</v>
      </c>
      <c r="D2413">
        <v>0</v>
      </c>
      <c r="E2413">
        <v>56.67</v>
      </c>
      <c r="F2413">
        <v>3.7559999999999998</v>
      </c>
      <c r="G2413">
        <v>130.82953330000001</v>
      </c>
      <c r="H2413">
        <v>6.2350000000000003</v>
      </c>
    </row>
    <row r="2414" spans="1:8" x14ac:dyDescent="0.3">
      <c r="A2414">
        <v>17</v>
      </c>
      <c r="B2414" t="s">
        <v>132</v>
      </c>
      <c r="C2414">
        <v>981210.57</v>
      </c>
      <c r="D2414">
        <v>0</v>
      </c>
      <c r="E2414">
        <v>62.9</v>
      </c>
      <c r="F2414">
        <v>3.7370000000000001</v>
      </c>
      <c r="G2414">
        <v>130.7929</v>
      </c>
      <c r="H2414">
        <v>6.2350000000000003</v>
      </c>
    </row>
    <row r="2415" spans="1:8" x14ac:dyDescent="0.3">
      <c r="A2415">
        <v>17</v>
      </c>
      <c r="B2415" t="s">
        <v>133</v>
      </c>
      <c r="C2415">
        <v>982322.24</v>
      </c>
      <c r="D2415">
        <v>0</v>
      </c>
      <c r="E2415">
        <v>71.14</v>
      </c>
      <c r="F2415">
        <v>3.681</v>
      </c>
      <c r="G2415">
        <v>130.7562667</v>
      </c>
      <c r="H2415">
        <v>6.2350000000000003</v>
      </c>
    </row>
    <row r="2416" spans="1:8" x14ac:dyDescent="0.3">
      <c r="A2416">
        <v>17</v>
      </c>
      <c r="B2416" t="s">
        <v>134</v>
      </c>
      <c r="C2416">
        <v>1046782.52</v>
      </c>
      <c r="D2416">
        <v>0</v>
      </c>
      <c r="E2416">
        <v>68.91</v>
      </c>
      <c r="F2416">
        <v>3.63</v>
      </c>
      <c r="G2416">
        <v>130.7196333</v>
      </c>
      <c r="H2416">
        <v>5.9359999999999999</v>
      </c>
    </row>
    <row r="2417" spans="1:8" x14ac:dyDescent="0.3">
      <c r="A2417">
        <v>17</v>
      </c>
      <c r="B2417" t="s">
        <v>135</v>
      </c>
      <c r="C2417">
        <v>960746.04</v>
      </c>
      <c r="D2417">
        <v>0</v>
      </c>
      <c r="E2417">
        <v>72.94</v>
      </c>
      <c r="F2417">
        <v>3.5950000000000002</v>
      </c>
      <c r="G2417">
        <v>130.68299999999999</v>
      </c>
      <c r="H2417">
        <v>5.9359999999999999</v>
      </c>
    </row>
    <row r="2418" spans="1:8" x14ac:dyDescent="0.3">
      <c r="A2418">
        <v>17</v>
      </c>
      <c r="B2418" t="s">
        <v>136</v>
      </c>
      <c r="C2418">
        <v>944698.7</v>
      </c>
      <c r="D2418">
        <v>0</v>
      </c>
      <c r="E2418">
        <v>70.59</v>
      </c>
      <c r="F2418">
        <v>3.556</v>
      </c>
      <c r="G2418">
        <v>130.70129030000001</v>
      </c>
      <c r="H2418">
        <v>5.9359999999999999</v>
      </c>
    </row>
    <row r="2419" spans="1:8" x14ac:dyDescent="0.3">
      <c r="A2419">
        <v>17</v>
      </c>
      <c r="B2419" t="s">
        <v>137</v>
      </c>
      <c r="C2419">
        <v>907493.24</v>
      </c>
      <c r="D2419">
        <v>0</v>
      </c>
      <c r="E2419">
        <v>74.2</v>
      </c>
      <c r="F2419">
        <v>3.5369999999999999</v>
      </c>
      <c r="G2419">
        <v>130.7195806</v>
      </c>
      <c r="H2419">
        <v>5.9359999999999999</v>
      </c>
    </row>
    <row r="2420" spans="1:8" x14ac:dyDescent="0.3">
      <c r="A2420">
        <v>17</v>
      </c>
      <c r="B2420" t="s">
        <v>138</v>
      </c>
      <c r="C2420">
        <v>877813.33</v>
      </c>
      <c r="D2420">
        <v>0</v>
      </c>
      <c r="E2420">
        <v>72.94</v>
      </c>
      <c r="F2420">
        <v>3.512</v>
      </c>
      <c r="G2420">
        <v>130.73787100000001</v>
      </c>
      <c r="H2420">
        <v>5.9359999999999999</v>
      </c>
    </row>
    <row r="2421" spans="1:8" x14ac:dyDescent="0.3">
      <c r="A2421">
        <v>17</v>
      </c>
      <c r="B2421" t="s">
        <v>139</v>
      </c>
      <c r="C2421">
        <v>849074.04</v>
      </c>
      <c r="D2421">
        <v>0</v>
      </c>
      <c r="E2421">
        <v>73.290000000000006</v>
      </c>
      <c r="F2421">
        <v>3.5089999999999999</v>
      </c>
      <c r="G2421">
        <v>130.7561613</v>
      </c>
      <c r="H2421">
        <v>5.9359999999999999</v>
      </c>
    </row>
    <row r="2422" spans="1:8" x14ac:dyDescent="0.3">
      <c r="A2422">
        <v>17</v>
      </c>
      <c r="B2422" t="s">
        <v>140</v>
      </c>
      <c r="C2422">
        <v>844928.17</v>
      </c>
      <c r="D2422">
        <v>0</v>
      </c>
      <c r="E2422">
        <v>70.98</v>
      </c>
      <c r="F2422">
        <v>3.5449999999999999</v>
      </c>
      <c r="G2422">
        <v>130.79096770000001</v>
      </c>
      <c r="H2422">
        <v>5.9359999999999999</v>
      </c>
    </row>
    <row r="2423" spans="1:8" x14ac:dyDescent="0.3">
      <c r="A2423">
        <v>17</v>
      </c>
      <c r="B2423" t="s">
        <v>141</v>
      </c>
      <c r="C2423">
        <v>924299.78</v>
      </c>
      <c r="D2423">
        <v>0</v>
      </c>
      <c r="E2423">
        <v>68.89</v>
      </c>
      <c r="F2423">
        <v>3.5819999999999999</v>
      </c>
      <c r="G2423">
        <v>130.8381613</v>
      </c>
      <c r="H2423">
        <v>5.9359999999999999</v>
      </c>
    </row>
    <row r="2424" spans="1:8" x14ac:dyDescent="0.3">
      <c r="A2424">
        <v>17</v>
      </c>
      <c r="B2424" t="s">
        <v>142</v>
      </c>
      <c r="C2424">
        <v>865924.2</v>
      </c>
      <c r="D2424">
        <v>0</v>
      </c>
      <c r="E2424">
        <v>68.069999999999993</v>
      </c>
      <c r="F2424">
        <v>3.6240000000000001</v>
      </c>
      <c r="G2424">
        <v>130.88535479999999</v>
      </c>
      <c r="H2424">
        <v>5.9359999999999999</v>
      </c>
    </row>
    <row r="2425" spans="1:8" x14ac:dyDescent="0.3">
      <c r="A2425">
        <v>17</v>
      </c>
      <c r="B2425" t="s">
        <v>143</v>
      </c>
      <c r="C2425">
        <v>1255633.29</v>
      </c>
      <c r="D2425">
        <v>1</v>
      </c>
      <c r="E2425">
        <v>61.99</v>
      </c>
      <c r="F2425">
        <v>3.6890000000000001</v>
      </c>
      <c r="G2425">
        <v>130.9325484</v>
      </c>
      <c r="H2425">
        <v>5.9359999999999999</v>
      </c>
    </row>
    <row r="2426" spans="1:8" x14ac:dyDescent="0.3">
      <c r="A2426">
        <v>17</v>
      </c>
      <c r="B2426" t="s">
        <v>144</v>
      </c>
      <c r="C2426">
        <v>1071040.22</v>
      </c>
      <c r="D2426">
        <v>0</v>
      </c>
      <c r="E2426">
        <v>59.64</v>
      </c>
      <c r="F2426">
        <v>3.7490000000000001</v>
      </c>
      <c r="G2426">
        <v>130.97766669999999</v>
      </c>
      <c r="H2426">
        <v>5.9359999999999999</v>
      </c>
    </row>
    <row r="2427" spans="1:8" x14ac:dyDescent="0.3">
      <c r="A2427">
        <v>17</v>
      </c>
      <c r="B2427" t="s">
        <v>145</v>
      </c>
      <c r="C2427">
        <v>938303.28</v>
      </c>
      <c r="D2427">
        <v>0</v>
      </c>
      <c r="E2427">
        <v>58.43</v>
      </c>
      <c r="F2427">
        <v>3.8210000000000002</v>
      </c>
      <c r="G2427">
        <v>131.01033330000001</v>
      </c>
      <c r="H2427">
        <v>5.9359999999999999</v>
      </c>
    </row>
    <row r="2428" spans="1:8" x14ac:dyDescent="0.3">
      <c r="A2428">
        <v>17</v>
      </c>
      <c r="B2428" t="s">
        <v>146</v>
      </c>
      <c r="C2428">
        <v>972716.24</v>
      </c>
      <c r="D2428">
        <v>0</v>
      </c>
      <c r="E2428">
        <v>57.77</v>
      </c>
      <c r="F2428">
        <v>3.8210000000000002</v>
      </c>
      <c r="G2428">
        <v>131.04300000000001</v>
      </c>
      <c r="H2428">
        <v>5.9359999999999999</v>
      </c>
    </row>
    <row r="2429" spans="1:8" x14ac:dyDescent="0.3">
      <c r="A2429">
        <v>17</v>
      </c>
      <c r="B2429" t="s">
        <v>147</v>
      </c>
      <c r="C2429">
        <v>952609.17</v>
      </c>
      <c r="D2429">
        <v>0</v>
      </c>
      <c r="E2429">
        <v>52.81</v>
      </c>
      <c r="F2429">
        <v>3.8149999999999999</v>
      </c>
      <c r="G2429">
        <v>131.0756667</v>
      </c>
      <c r="H2429">
        <v>5.5270000000000001</v>
      </c>
    </row>
    <row r="2430" spans="1:8" x14ac:dyDescent="0.3">
      <c r="A2430">
        <v>17</v>
      </c>
      <c r="B2430" t="s">
        <v>148</v>
      </c>
      <c r="C2430">
        <v>919878.34</v>
      </c>
      <c r="D2430">
        <v>0</v>
      </c>
      <c r="E2430">
        <v>44.82</v>
      </c>
      <c r="F2430">
        <v>3.7970000000000002</v>
      </c>
      <c r="G2430">
        <v>131.1083333</v>
      </c>
      <c r="H2430">
        <v>5.5270000000000001</v>
      </c>
    </row>
    <row r="2431" spans="1:8" x14ac:dyDescent="0.3">
      <c r="A2431">
        <v>17</v>
      </c>
      <c r="B2431" t="s">
        <v>149</v>
      </c>
      <c r="C2431">
        <v>957356.84</v>
      </c>
      <c r="D2431">
        <v>0</v>
      </c>
      <c r="E2431">
        <v>48.16</v>
      </c>
      <c r="F2431">
        <v>3.7810000000000001</v>
      </c>
      <c r="G2431">
        <v>131.14996769999999</v>
      </c>
      <c r="H2431">
        <v>5.5270000000000001</v>
      </c>
    </row>
    <row r="2432" spans="1:8" x14ac:dyDescent="0.3">
      <c r="A2432">
        <v>17</v>
      </c>
      <c r="B2432" t="s">
        <v>150</v>
      </c>
      <c r="C2432">
        <v>943465.29</v>
      </c>
      <c r="D2432">
        <v>0</v>
      </c>
      <c r="E2432">
        <v>39.94</v>
      </c>
      <c r="F2432">
        <v>3.7549999999999999</v>
      </c>
      <c r="G2432">
        <v>131.19309680000001</v>
      </c>
      <c r="H2432">
        <v>5.5270000000000001</v>
      </c>
    </row>
    <row r="2433" spans="1:8" x14ac:dyDescent="0.3">
      <c r="A2433">
        <v>18</v>
      </c>
      <c r="B2433" t="s">
        <v>8</v>
      </c>
      <c r="C2433">
        <v>1205307.5</v>
      </c>
      <c r="D2433">
        <v>0</v>
      </c>
      <c r="E2433">
        <v>21.33</v>
      </c>
      <c r="F2433">
        <v>2.7879999999999998</v>
      </c>
      <c r="G2433">
        <v>131.5279032</v>
      </c>
      <c r="H2433">
        <v>9.202</v>
      </c>
    </row>
    <row r="2434" spans="1:8" x14ac:dyDescent="0.3">
      <c r="A2434">
        <v>18</v>
      </c>
      <c r="B2434" t="s">
        <v>9</v>
      </c>
      <c r="C2434">
        <v>1187880.7</v>
      </c>
      <c r="D2434">
        <v>1</v>
      </c>
      <c r="E2434">
        <v>26.41</v>
      </c>
      <c r="F2434">
        <v>2.7709999999999999</v>
      </c>
      <c r="G2434">
        <v>131.58661290000001</v>
      </c>
      <c r="H2434">
        <v>9.202</v>
      </c>
    </row>
    <row r="2435" spans="1:8" x14ac:dyDescent="0.3">
      <c r="A2435">
        <v>18</v>
      </c>
      <c r="B2435" t="s">
        <v>10</v>
      </c>
      <c r="C2435">
        <v>1150663.42</v>
      </c>
      <c r="D2435">
        <v>0</v>
      </c>
      <c r="E2435">
        <v>30.91</v>
      </c>
      <c r="F2435">
        <v>2.7469999999999999</v>
      </c>
      <c r="G2435">
        <v>131.637</v>
      </c>
      <c r="H2435">
        <v>9.202</v>
      </c>
    </row>
    <row r="2436" spans="1:8" x14ac:dyDescent="0.3">
      <c r="A2436">
        <v>18</v>
      </c>
      <c r="B2436" t="s">
        <v>11</v>
      </c>
      <c r="C2436">
        <v>1068157.45</v>
      </c>
      <c r="D2436">
        <v>0</v>
      </c>
      <c r="E2436">
        <v>35.42</v>
      </c>
      <c r="F2436">
        <v>2.7530000000000001</v>
      </c>
      <c r="G2436">
        <v>131.68600000000001</v>
      </c>
      <c r="H2436">
        <v>9.202</v>
      </c>
    </row>
    <row r="2437" spans="1:8" x14ac:dyDescent="0.3">
      <c r="A2437">
        <v>18</v>
      </c>
      <c r="B2437" t="s">
        <v>12</v>
      </c>
      <c r="C2437">
        <v>1179738.5</v>
      </c>
      <c r="D2437">
        <v>0</v>
      </c>
      <c r="E2437">
        <v>37.17</v>
      </c>
      <c r="F2437">
        <v>2.766</v>
      </c>
      <c r="G2437">
        <v>131.73500000000001</v>
      </c>
      <c r="H2437">
        <v>9.202</v>
      </c>
    </row>
    <row r="2438" spans="1:8" x14ac:dyDescent="0.3">
      <c r="A2438">
        <v>18</v>
      </c>
      <c r="B2438" t="s">
        <v>13</v>
      </c>
      <c r="C2438">
        <v>1138800.32</v>
      </c>
      <c r="D2438">
        <v>0</v>
      </c>
      <c r="E2438">
        <v>42.39</v>
      </c>
      <c r="F2438">
        <v>2.8050000000000002</v>
      </c>
      <c r="G2438">
        <v>131.78399999999999</v>
      </c>
      <c r="H2438">
        <v>9.202</v>
      </c>
    </row>
    <row r="2439" spans="1:8" x14ac:dyDescent="0.3">
      <c r="A2439">
        <v>18</v>
      </c>
      <c r="B2439" t="s">
        <v>14</v>
      </c>
      <c r="C2439">
        <v>1087507.47</v>
      </c>
      <c r="D2439">
        <v>0</v>
      </c>
      <c r="E2439">
        <v>45.42</v>
      </c>
      <c r="F2439">
        <v>2.8340000000000001</v>
      </c>
      <c r="G2439">
        <v>131.8242903</v>
      </c>
      <c r="H2439">
        <v>9.202</v>
      </c>
    </row>
    <row r="2440" spans="1:8" x14ac:dyDescent="0.3">
      <c r="A2440">
        <v>18</v>
      </c>
      <c r="B2440" t="s">
        <v>15</v>
      </c>
      <c r="C2440">
        <v>1092704.0900000001</v>
      </c>
      <c r="D2440">
        <v>0</v>
      </c>
      <c r="E2440">
        <v>47.55</v>
      </c>
      <c r="F2440">
        <v>2.831</v>
      </c>
      <c r="G2440">
        <v>131.86312899999999</v>
      </c>
      <c r="H2440">
        <v>9.202</v>
      </c>
    </row>
    <row r="2441" spans="1:8" x14ac:dyDescent="0.3">
      <c r="A2441">
        <v>18</v>
      </c>
      <c r="B2441" t="s">
        <v>16</v>
      </c>
      <c r="C2441">
        <v>1254107.8400000001</v>
      </c>
      <c r="D2441">
        <v>0</v>
      </c>
      <c r="E2441">
        <v>45.63</v>
      </c>
      <c r="F2441">
        <v>2.8260000000000001</v>
      </c>
      <c r="G2441">
        <v>131.9019677</v>
      </c>
      <c r="H2441">
        <v>9.2690000000000001</v>
      </c>
    </row>
    <row r="2442" spans="1:8" x14ac:dyDescent="0.3">
      <c r="A2442">
        <v>18</v>
      </c>
      <c r="B2442" t="s">
        <v>17</v>
      </c>
      <c r="C2442">
        <v>1174447.55</v>
      </c>
      <c r="D2442">
        <v>0</v>
      </c>
      <c r="E2442">
        <v>59.91</v>
      </c>
      <c r="F2442">
        <v>2.8490000000000002</v>
      </c>
      <c r="G2442">
        <v>131.94080650000001</v>
      </c>
      <c r="H2442">
        <v>9.2690000000000001</v>
      </c>
    </row>
    <row r="2443" spans="1:8" x14ac:dyDescent="0.3">
      <c r="A2443">
        <v>18</v>
      </c>
      <c r="B2443" t="s">
        <v>18</v>
      </c>
      <c r="C2443">
        <v>1135577.6200000001</v>
      </c>
      <c r="D2443">
        <v>0</v>
      </c>
      <c r="E2443">
        <v>50.26</v>
      </c>
      <c r="F2443">
        <v>2.8849999999999998</v>
      </c>
      <c r="G2443">
        <v>131.98089999999999</v>
      </c>
      <c r="H2443">
        <v>9.2690000000000001</v>
      </c>
    </row>
    <row r="2444" spans="1:8" x14ac:dyDescent="0.3">
      <c r="A2444">
        <v>18</v>
      </c>
      <c r="B2444" t="s">
        <v>19</v>
      </c>
      <c r="C2444">
        <v>1132433.55</v>
      </c>
      <c r="D2444">
        <v>0</v>
      </c>
      <c r="E2444">
        <v>50.3</v>
      </c>
      <c r="F2444">
        <v>2.895</v>
      </c>
      <c r="G2444">
        <v>132.0226667</v>
      </c>
      <c r="H2444">
        <v>9.2690000000000001</v>
      </c>
    </row>
    <row r="2445" spans="1:8" x14ac:dyDescent="0.3">
      <c r="A2445">
        <v>18</v>
      </c>
      <c r="B2445" t="s">
        <v>20</v>
      </c>
      <c r="C2445">
        <v>1060446.1599999999</v>
      </c>
      <c r="D2445">
        <v>0</v>
      </c>
      <c r="E2445">
        <v>51.12</v>
      </c>
      <c r="F2445">
        <v>2.9350000000000001</v>
      </c>
      <c r="G2445">
        <v>132.06443329999999</v>
      </c>
      <c r="H2445">
        <v>9.2690000000000001</v>
      </c>
    </row>
    <row r="2446" spans="1:8" x14ac:dyDescent="0.3">
      <c r="A2446">
        <v>18</v>
      </c>
      <c r="B2446" t="s">
        <v>21</v>
      </c>
      <c r="C2446">
        <v>1222255.47</v>
      </c>
      <c r="D2446">
        <v>0</v>
      </c>
      <c r="E2446">
        <v>65.64</v>
      </c>
      <c r="F2446">
        <v>2.9809999999999999</v>
      </c>
      <c r="G2446">
        <v>132.1062</v>
      </c>
      <c r="H2446">
        <v>9.2690000000000001</v>
      </c>
    </row>
    <row r="2447" spans="1:8" x14ac:dyDescent="0.3">
      <c r="A2447">
        <v>18</v>
      </c>
      <c r="B2447" t="s">
        <v>22</v>
      </c>
      <c r="C2447">
        <v>1092616.49</v>
      </c>
      <c r="D2447">
        <v>0</v>
      </c>
      <c r="E2447">
        <v>49.9</v>
      </c>
      <c r="F2447">
        <v>2.9830000000000001</v>
      </c>
      <c r="G2447">
        <v>132.152129</v>
      </c>
      <c r="H2447">
        <v>9.2690000000000001</v>
      </c>
    </row>
    <row r="2448" spans="1:8" x14ac:dyDescent="0.3">
      <c r="A2448">
        <v>18</v>
      </c>
      <c r="B2448" t="s">
        <v>23</v>
      </c>
      <c r="C2448">
        <v>1101621.3600000001</v>
      </c>
      <c r="D2448">
        <v>0</v>
      </c>
      <c r="E2448">
        <v>60.27</v>
      </c>
      <c r="F2448">
        <v>2.9609999999999999</v>
      </c>
      <c r="G2448">
        <v>132.2230323</v>
      </c>
      <c r="H2448">
        <v>9.2690000000000001</v>
      </c>
    </row>
    <row r="2449" spans="1:8" x14ac:dyDescent="0.3">
      <c r="A2449">
        <v>18</v>
      </c>
      <c r="B2449" t="s">
        <v>24</v>
      </c>
      <c r="C2449">
        <v>1256282.79</v>
      </c>
      <c r="D2449">
        <v>0</v>
      </c>
      <c r="E2449">
        <v>69.12</v>
      </c>
      <c r="F2449">
        <v>2.9060000000000001</v>
      </c>
      <c r="G2449">
        <v>132.2939355</v>
      </c>
      <c r="H2449">
        <v>9.2690000000000001</v>
      </c>
    </row>
    <row r="2450" spans="1:8" x14ac:dyDescent="0.3">
      <c r="A2450">
        <v>18</v>
      </c>
      <c r="B2450" t="s">
        <v>25</v>
      </c>
      <c r="C2450">
        <v>1271311.76</v>
      </c>
      <c r="D2450">
        <v>0</v>
      </c>
      <c r="E2450">
        <v>70.28</v>
      </c>
      <c r="F2450">
        <v>2.8570000000000002</v>
      </c>
      <c r="G2450">
        <v>132.36483870000001</v>
      </c>
      <c r="H2450">
        <v>9.2690000000000001</v>
      </c>
    </row>
    <row r="2451" spans="1:8" x14ac:dyDescent="0.3">
      <c r="A2451">
        <v>18</v>
      </c>
      <c r="B2451" t="s">
        <v>26</v>
      </c>
      <c r="C2451">
        <v>1173521.82</v>
      </c>
      <c r="D2451">
        <v>0</v>
      </c>
      <c r="E2451">
        <v>64.08</v>
      </c>
      <c r="F2451">
        <v>2.83</v>
      </c>
      <c r="G2451">
        <v>132.43574190000001</v>
      </c>
      <c r="H2451">
        <v>9.2690000000000001</v>
      </c>
    </row>
    <row r="2452" spans="1:8" x14ac:dyDescent="0.3">
      <c r="A2452">
        <v>18</v>
      </c>
      <c r="B2452" t="s">
        <v>27</v>
      </c>
      <c r="C2452">
        <v>1183225.92</v>
      </c>
      <c r="D2452">
        <v>0</v>
      </c>
      <c r="E2452">
        <v>65.959999999999994</v>
      </c>
      <c r="F2452">
        <v>2.8050000000000002</v>
      </c>
      <c r="G2452">
        <v>132.47333330000001</v>
      </c>
      <c r="H2452">
        <v>9.2690000000000001</v>
      </c>
    </row>
    <row r="2453" spans="1:8" x14ac:dyDescent="0.3">
      <c r="A2453">
        <v>18</v>
      </c>
      <c r="B2453" t="s">
        <v>28</v>
      </c>
      <c r="C2453">
        <v>1220983.17</v>
      </c>
      <c r="D2453">
        <v>0</v>
      </c>
      <c r="E2453">
        <v>74.040000000000006</v>
      </c>
      <c r="F2453">
        <v>2.81</v>
      </c>
      <c r="G2453">
        <v>132.49760000000001</v>
      </c>
      <c r="H2453">
        <v>9.2690000000000001</v>
      </c>
    </row>
    <row r="2454" spans="1:8" x14ac:dyDescent="0.3">
      <c r="A2454">
        <v>18</v>
      </c>
      <c r="B2454" t="s">
        <v>29</v>
      </c>
      <c r="C2454">
        <v>1257928.3500000001</v>
      </c>
      <c r="D2454">
        <v>0</v>
      </c>
      <c r="E2454">
        <v>71.22</v>
      </c>
      <c r="F2454">
        <v>2.8149999999999999</v>
      </c>
      <c r="G2454">
        <v>132.5218667</v>
      </c>
      <c r="H2454">
        <v>9.3420000000000005</v>
      </c>
    </row>
    <row r="2455" spans="1:8" x14ac:dyDescent="0.3">
      <c r="A2455">
        <v>18</v>
      </c>
      <c r="B2455" t="s">
        <v>30</v>
      </c>
      <c r="C2455">
        <v>1171391.4099999999</v>
      </c>
      <c r="D2455">
        <v>0</v>
      </c>
      <c r="E2455">
        <v>79.75</v>
      </c>
      <c r="F2455">
        <v>2.806</v>
      </c>
      <c r="G2455">
        <v>132.54613330000001</v>
      </c>
      <c r="H2455">
        <v>9.3420000000000005</v>
      </c>
    </row>
    <row r="2456" spans="1:8" x14ac:dyDescent="0.3">
      <c r="A2456">
        <v>18</v>
      </c>
      <c r="B2456" t="s">
        <v>31</v>
      </c>
      <c r="C2456">
        <v>1115514.6100000001</v>
      </c>
      <c r="D2456">
        <v>0</v>
      </c>
      <c r="E2456">
        <v>76.900000000000006</v>
      </c>
      <c r="F2456">
        <v>2.7959999999999998</v>
      </c>
      <c r="G2456">
        <v>132.5667742</v>
      </c>
      <c r="H2456">
        <v>9.3420000000000005</v>
      </c>
    </row>
    <row r="2457" spans="1:8" x14ac:dyDescent="0.3">
      <c r="A2457">
        <v>18</v>
      </c>
      <c r="B2457" t="s">
        <v>32</v>
      </c>
      <c r="C2457">
        <v>1032908.23</v>
      </c>
      <c r="D2457">
        <v>0</v>
      </c>
      <c r="E2457">
        <v>75.709999999999994</v>
      </c>
      <c r="F2457">
        <v>2.7839999999999998</v>
      </c>
      <c r="G2457">
        <v>132.5825806</v>
      </c>
      <c r="H2457">
        <v>9.3420000000000005</v>
      </c>
    </row>
    <row r="2458" spans="1:8" x14ac:dyDescent="0.3">
      <c r="A2458">
        <v>18</v>
      </c>
      <c r="B2458" t="s">
        <v>33</v>
      </c>
      <c r="C2458">
        <v>1078557.6200000001</v>
      </c>
      <c r="D2458">
        <v>0</v>
      </c>
      <c r="E2458">
        <v>75.790000000000006</v>
      </c>
      <c r="F2458">
        <v>2.7919999999999998</v>
      </c>
      <c r="G2458">
        <v>132.5983871</v>
      </c>
      <c r="H2458">
        <v>9.3420000000000005</v>
      </c>
    </row>
    <row r="2459" spans="1:8" x14ac:dyDescent="0.3">
      <c r="A2459">
        <v>18</v>
      </c>
      <c r="B2459" t="s">
        <v>34</v>
      </c>
      <c r="C2459">
        <v>1166117.8500000001</v>
      </c>
      <c r="D2459">
        <v>0</v>
      </c>
      <c r="E2459">
        <v>73.67</v>
      </c>
      <c r="F2459">
        <v>2.7919999999999998</v>
      </c>
      <c r="G2459">
        <v>132.6141935</v>
      </c>
      <c r="H2459">
        <v>9.3420000000000005</v>
      </c>
    </row>
    <row r="2460" spans="1:8" x14ac:dyDescent="0.3">
      <c r="A2460">
        <v>18</v>
      </c>
      <c r="B2460" t="s">
        <v>35</v>
      </c>
      <c r="C2460">
        <v>1084722.78</v>
      </c>
      <c r="D2460">
        <v>0</v>
      </c>
      <c r="E2460">
        <v>74.19</v>
      </c>
      <c r="F2460">
        <v>2.81</v>
      </c>
      <c r="G2460">
        <v>132.63</v>
      </c>
      <c r="H2460">
        <v>9.3420000000000005</v>
      </c>
    </row>
    <row r="2461" spans="1:8" x14ac:dyDescent="0.3">
      <c r="A2461">
        <v>18</v>
      </c>
      <c r="B2461" t="s">
        <v>36</v>
      </c>
      <c r="C2461">
        <v>1141860.67</v>
      </c>
      <c r="D2461">
        <v>0</v>
      </c>
      <c r="E2461">
        <v>71.760000000000005</v>
      </c>
      <c r="F2461">
        <v>2.7959999999999998</v>
      </c>
      <c r="G2461">
        <v>132.66161289999999</v>
      </c>
      <c r="H2461">
        <v>9.3420000000000005</v>
      </c>
    </row>
    <row r="2462" spans="1:8" x14ac:dyDescent="0.3">
      <c r="A2462">
        <v>18</v>
      </c>
      <c r="B2462" t="s">
        <v>37</v>
      </c>
      <c r="C2462">
        <v>1214302.76</v>
      </c>
      <c r="D2462">
        <v>0</v>
      </c>
      <c r="E2462">
        <v>67.05</v>
      </c>
      <c r="F2462">
        <v>2.77</v>
      </c>
      <c r="G2462">
        <v>132.69322579999999</v>
      </c>
      <c r="H2462">
        <v>9.3420000000000005</v>
      </c>
    </row>
    <row r="2463" spans="1:8" x14ac:dyDescent="0.3">
      <c r="A2463">
        <v>18</v>
      </c>
      <c r="B2463" t="s">
        <v>38</v>
      </c>
      <c r="C2463">
        <v>1187359.77</v>
      </c>
      <c r="D2463">
        <v>0</v>
      </c>
      <c r="E2463">
        <v>75.42</v>
      </c>
      <c r="F2463">
        <v>2.7349999999999999</v>
      </c>
      <c r="G2463">
        <v>132.72483869999999</v>
      </c>
      <c r="H2463">
        <v>9.3420000000000005</v>
      </c>
    </row>
    <row r="2464" spans="1:8" x14ac:dyDescent="0.3">
      <c r="A2464">
        <v>18</v>
      </c>
      <c r="B2464" t="s">
        <v>39</v>
      </c>
      <c r="C2464">
        <v>1011201.12</v>
      </c>
      <c r="D2464">
        <v>1</v>
      </c>
      <c r="E2464">
        <v>67.09</v>
      </c>
      <c r="F2464">
        <v>2.7170000000000001</v>
      </c>
      <c r="G2464">
        <v>132.75645159999999</v>
      </c>
      <c r="H2464">
        <v>9.3420000000000005</v>
      </c>
    </row>
    <row r="2465" spans="1:8" x14ac:dyDescent="0.3">
      <c r="A2465">
        <v>18</v>
      </c>
      <c r="B2465" t="s">
        <v>40</v>
      </c>
      <c r="C2465">
        <v>997998.21</v>
      </c>
      <c r="D2465">
        <v>0</v>
      </c>
      <c r="E2465">
        <v>60.94</v>
      </c>
      <c r="F2465">
        <v>2.7160000000000002</v>
      </c>
      <c r="G2465">
        <v>132.76706669999999</v>
      </c>
      <c r="H2465">
        <v>9.3420000000000005</v>
      </c>
    </row>
    <row r="2466" spans="1:8" x14ac:dyDescent="0.3">
      <c r="A2466">
        <v>18</v>
      </c>
      <c r="B2466" t="s">
        <v>41</v>
      </c>
      <c r="C2466">
        <v>950862.92</v>
      </c>
      <c r="D2466">
        <v>0</v>
      </c>
      <c r="E2466">
        <v>64.819999999999993</v>
      </c>
      <c r="F2466">
        <v>2.718</v>
      </c>
      <c r="G2466">
        <v>132.76193330000001</v>
      </c>
      <c r="H2466">
        <v>9.3420000000000005</v>
      </c>
    </row>
    <row r="2467" spans="1:8" x14ac:dyDescent="0.3">
      <c r="A2467">
        <v>18</v>
      </c>
      <c r="B2467" t="s">
        <v>42</v>
      </c>
      <c r="C2467">
        <v>948977.5</v>
      </c>
      <c r="D2467">
        <v>0</v>
      </c>
      <c r="E2467">
        <v>67.760000000000005</v>
      </c>
      <c r="F2467">
        <v>2.7170000000000001</v>
      </c>
      <c r="G2467">
        <v>132.7568</v>
      </c>
      <c r="H2467">
        <v>9.3309999999999995</v>
      </c>
    </row>
    <row r="2468" spans="1:8" x14ac:dyDescent="0.3">
      <c r="A2468">
        <v>18</v>
      </c>
      <c r="B2468" t="s">
        <v>43</v>
      </c>
      <c r="C2468">
        <v>1107432.71</v>
      </c>
      <c r="D2468">
        <v>0</v>
      </c>
      <c r="E2468">
        <v>54.73</v>
      </c>
      <c r="F2468">
        <v>2.7759999999999998</v>
      </c>
      <c r="G2468">
        <v>132.75166669999999</v>
      </c>
      <c r="H2468">
        <v>9.3309999999999995</v>
      </c>
    </row>
    <row r="2469" spans="1:8" x14ac:dyDescent="0.3">
      <c r="A2469">
        <v>18</v>
      </c>
      <c r="B2469" t="s">
        <v>44</v>
      </c>
      <c r="C2469">
        <v>1029618.1</v>
      </c>
      <c r="D2469">
        <v>0</v>
      </c>
      <c r="E2469">
        <v>52.02</v>
      </c>
      <c r="F2469">
        <v>2.8780000000000001</v>
      </c>
      <c r="G2469">
        <v>132.7633548</v>
      </c>
      <c r="H2469">
        <v>9.3309999999999995</v>
      </c>
    </row>
    <row r="2470" spans="1:8" x14ac:dyDescent="0.3">
      <c r="A2470">
        <v>18</v>
      </c>
      <c r="B2470" t="s">
        <v>45</v>
      </c>
      <c r="C2470">
        <v>1052120.43</v>
      </c>
      <c r="D2470">
        <v>0</v>
      </c>
      <c r="E2470">
        <v>47.12</v>
      </c>
      <c r="F2470">
        <v>2.919</v>
      </c>
      <c r="G2470">
        <v>132.8170968</v>
      </c>
      <c r="H2470">
        <v>9.3309999999999995</v>
      </c>
    </row>
    <row r="2471" spans="1:8" x14ac:dyDescent="0.3">
      <c r="A2471">
        <v>18</v>
      </c>
      <c r="B2471" t="s">
        <v>46</v>
      </c>
      <c r="C2471">
        <v>1038576.54</v>
      </c>
      <c r="D2471">
        <v>0</v>
      </c>
      <c r="E2471">
        <v>55.85</v>
      </c>
      <c r="F2471">
        <v>2.9380000000000002</v>
      </c>
      <c r="G2471">
        <v>132.87083870000001</v>
      </c>
      <c r="H2471">
        <v>9.3309999999999995</v>
      </c>
    </row>
    <row r="2472" spans="1:8" x14ac:dyDescent="0.3">
      <c r="A2472">
        <v>18</v>
      </c>
      <c r="B2472" t="s">
        <v>47</v>
      </c>
      <c r="C2472">
        <v>1089530.94</v>
      </c>
      <c r="D2472">
        <v>0</v>
      </c>
      <c r="E2472">
        <v>42.05</v>
      </c>
      <c r="F2472">
        <v>2.9380000000000002</v>
      </c>
      <c r="G2472">
        <v>132.92458060000001</v>
      </c>
      <c r="H2472">
        <v>9.3309999999999995</v>
      </c>
    </row>
    <row r="2473" spans="1:8" x14ac:dyDescent="0.3">
      <c r="A2473">
        <v>18</v>
      </c>
      <c r="B2473" t="s">
        <v>48</v>
      </c>
      <c r="C2473">
        <v>1081322.1200000001</v>
      </c>
      <c r="D2473">
        <v>0</v>
      </c>
      <c r="E2473">
        <v>43.17</v>
      </c>
      <c r="F2473">
        <v>2.9609999999999999</v>
      </c>
      <c r="G2473">
        <v>132.97832260000001</v>
      </c>
      <c r="H2473">
        <v>9.3309999999999995</v>
      </c>
    </row>
    <row r="2474" spans="1:8" x14ac:dyDescent="0.3">
      <c r="A2474">
        <v>18</v>
      </c>
      <c r="B2474" t="s">
        <v>49</v>
      </c>
      <c r="C2474">
        <v>1045722.37</v>
      </c>
      <c r="D2474">
        <v>0</v>
      </c>
      <c r="E2474">
        <v>45.26</v>
      </c>
      <c r="F2474">
        <v>3.03</v>
      </c>
      <c r="G2474">
        <v>132.91720000000001</v>
      </c>
      <c r="H2474">
        <v>9.3309999999999995</v>
      </c>
    </row>
    <row r="2475" spans="1:8" x14ac:dyDescent="0.3">
      <c r="A2475">
        <v>18</v>
      </c>
      <c r="B2475" t="s">
        <v>50</v>
      </c>
      <c r="C2475">
        <v>1653759.36</v>
      </c>
      <c r="D2475">
        <v>1</v>
      </c>
      <c r="E2475">
        <v>40.81</v>
      </c>
      <c r="F2475">
        <v>3.07</v>
      </c>
      <c r="G2475">
        <v>132.8369333</v>
      </c>
      <c r="H2475">
        <v>9.3309999999999995</v>
      </c>
    </row>
    <row r="2476" spans="1:8" x14ac:dyDescent="0.3">
      <c r="A2476">
        <v>18</v>
      </c>
      <c r="B2476" t="s">
        <v>51</v>
      </c>
      <c r="C2476">
        <v>1211026.1299999999</v>
      </c>
      <c r="D2476">
        <v>0</v>
      </c>
      <c r="E2476">
        <v>37.090000000000003</v>
      </c>
      <c r="F2476">
        <v>3.0649999999999999</v>
      </c>
      <c r="G2476">
        <v>132.75666670000001</v>
      </c>
      <c r="H2476">
        <v>9.3309999999999995</v>
      </c>
    </row>
    <row r="2477" spans="1:8" x14ac:dyDescent="0.3">
      <c r="A2477">
        <v>18</v>
      </c>
      <c r="B2477" t="s">
        <v>52</v>
      </c>
      <c r="C2477">
        <v>1416168.98</v>
      </c>
      <c r="D2477">
        <v>0</v>
      </c>
      <c r="E2477">
        <v>25.64</v>
      </c>
      <c r="F2477">
        <v>3.1320000000000001</v>
      </c>
      <c r="G2477">
        <v>132.6764</v>
      </c>
      <c r="H2477">
        <v>9.3309999999999995</v>
      </c>
    </row>
    <row r="2478" spans="1:8" x14ac:dyDescent="0.3">
      <c r="A2478">
        <v>18</v>
      </c>
      <c r="B2478" t="s">
        <v>53</v>
      </c>
      <c r="C2478">
        <v>1588430.71</v>
      </c>
      <c r="D2478">
        <v>0</v>
      </c>
      <c r="E2478">
        <v>27.4</v>
      </c>
      <c r="F2478">
        <v>3.1389999999999998</v>
      </c>
      <c r="G2478">
        <v>132.6804516</v>
      </c>
      <c r="H2478">
        <v>9.3309999999999995</v>
      </c>
    </row>
    <row r="2479" spans="1:8" x14ac:dyDescent="0.3">
      <c r="A2479">
        <v>18</v>
      </c>
      <c r="B2479" t="s">
        <v>54</v>
      </c>
      <c r="C2479">
        <v>2027507.15</v>
      </c>
      <c r="D2479">
        <v>0</v>
      </c>
      <c r="E2479">
        <v>28.16</v>
      </c>
      <c r="F2479">
        <v>3.15</v>
      </c>
      <c r="G2479">
        <v>132.74774189999999</v>
      </c>
      <c r="H2479">
        <v>9.3309999999999995</v>
      </c>
    </row>
    <row r="2480" spans="1:8" x14ac:dyDescent="0.3">
      <c r="A2480">
        <v>18</v>
      </c>
      <c r="B2480" t="s">
        <v>55</v>
      </c>
      <c r="C2480">
        <v>887907.01</v>
      </c>
      <c r="D2480">
        <v>1</v>
      </c>
      <c r="E2480">
        <v>26.1</v>
      </c>
      <c r="F2480">
        <v>3.177</v>
      </c>
      <c r="G2480">
        <v>132.81503230000001</v>
      </c>
      <c r="H2480">
        <v>9.3309999999999995</v>
      </c>
    </row>
    <row r="2481" spans="1:8" x14ac:dyDescent="0.3">
      <c r="A2481">
        <v>18</v>
      </c>
      <c r="B2481" t="s">
        <v>56</v>
      </c>
      <c r="C2481">
        <v>933960.3</v>
      </c>
      <c r="D2481">
        <v>0</v>
      </c>
      <c r="E2481">
        <v>30.1</v>
      </c>
      <c r="F2481">
        <v>3.1930000000000001</v>
      </c>
      <c r="G2481">
        <v>132.88232260000001</v>
      </c>
      <c r="H2481">
        <v>9.1310000000000002</v>
      </c>
    </row>
    <row r="2482" spans="1:8" x14ac:dyDescent="0.3">
      <c r="A2482">
        <v>18</v>
      </c>
      <c r="B2482" t="s">
        <v>57</v>
      </c>
      <c r="C2482">
        <v>777175.28</v>
      </c>
      <c r="D2482">
        <v>0</v>
      </c>
      <c r="E2482">
        <v>22.69</v>
      </c>
      <c r="F2482">
        <v>3.2149999999999999</v>
      </c>
      <c r="G2482">
        <v>132.9510645</v>
      </c>
      <c r="H2482">
        <v>9.1310000000000002</v>
      </c>
    </row>
    <row r="2483" spans="1:8" x14ac:dyDescent="0.3">
      <c r="A2483">
        <v>18</v>
      </c>
      <c r="B2483" t="s">
        <v>58</v>
      </c>
      <c r="C2483">
        <v>891148.55</v>
      </c>
      <c r="D2483">
        <v>0</v>
      </c>
      <c r="E2483">
        <v>22.55</v>
      </c>
      <c r="F2483">
        <v>3.2320000000000002</v>
      </c>
      <c r="G2483">
        <v>133.02851609999999</v>
      </c>
      <c r="H2483">
        <v>9.1310000000000002</v>
      </c>
    </row>
    <row r="2484" spans="1:8" x14ac:dyDescent="0.3">
      <c r="A2484">
        <v>18</v>
      </c>
      <c r="B2484" t="s">
        <v>59</v>
      </c>
      <c r="C2484">
        <v>849540.85</v>
      </c>
      <c r="D2484">
        <v>0</v>
      </c>
      <c r="E2484">
        <v>14.84</v>
      </c>
      <c r="F2484">
        <v>3.2429999999999999</v>
      </c>
      <c r="G2484">
        <v>133.10596770000001</v>
      </c>
      <c r="H2484">
        <v>9.1310000000000002</v>
      </c>
    </row>
    <row r="2485" spans="1:8" x14ac:dyDescent="0.3">
      <c r="A2485">
        <v>18</v>
      </c>
      <c r="B2485" t="s">
        <v>60</v>
      </c>
      <c r="C2485">
        <v>1055841.24</v>
      </c>
      <c r="D2485">
        <v>0</v>
      </c>
      <c r="E2485">
        <v>20.79</v>
      </c>
      <c r="F2485">
        <v>3.24</v>
      </c>
      <c r="G2485">
        <v>133.18341939999999</v>
      </c>
      <c r="H2485">
        <v>9.1310000000000002</v>
      </c>
    </row>
    <row r="2486" spans="1:8" x14ac:dyDescent="0.3">
      <c r="A2486">
        <v>18</v>
      </c>
      <c r="B2486" t="s">
        <v>61</v>
      </c>
      <c r="C2486">
        <v>1122053.58</v>
      </c>
      <c r="D2486">
        <v>1</v>
      </c>
      <c r="E2486">
        <v>24.3</v>
      </c>
      <c r="F2486">
        <v>3.2549999999999999</v>
      </c>
      <c r="G2486">
        <v>133.26087100000001</v>
      </c>
      <c r="H2486">
        <v>9.1310000000000002</v>
      </c>
    </row>
    <row r="2487" spans="1:8" x14ac:dyDescent="0.3">
      <c r="A2487">
        <v>18</v>
      </c>
      <c r="B2487" t="s">
        <v>62</v>
      </c>
      <c r="C2487">
        <v>1095058.57</v>
      </c>
      <c r="D2487">
        <v>0</v>
      </c>
      <c r="E2487">
        <v>31.59</v>
      </c>
      <c r="F2487">
        <v>3.2629999999999999</v>
      </c>
      <c r="G2487">
        <v>133.37014289999999</v>
      </c>
      <c r="H2487">
        <v>9.1310000000000002</v>
      </c>
    </row>
    <row r="2488" spans="1:8" x14ac:dyDescent="0.3">
      <c r="A2488">
        <v>18</v>
      </c>
      <c r="B2488" t="s">
        <v>63</v>
      </c>
      <c r="C2488">
        <v>1005983.31</v>
      </c>
      <c r="D2488">
        <v>0</v>
      </c>
      <c r="E2488">
        <v>26.15</v>
      </c>
      <c r="F2488">
        <v>3.2810000000000001</v>
      </c>
      <c r="G2488">
        <v>133.4921429</v>
      </c>
      <c r="H2488">
        <v>9.1310000000000002</v>
      </c>
    </row>
    <row r="2489" spans="1:8" x14ac:dyDescent="0.3">
      <c r="A2489">
        <v>18</v>
      </c>
      <c r="B2489" t="s">
        <v>64</v>
      </c>
      <c r="C2489">
        <v>1063310.6200000001</v>
      </c>
      <c r="D2489">
        <v>0</v>
      </c>
      <c r="E2489">
        <v>28.49</v>
      </c>
      <c r="F2489">
        <v>3.4369999999999998</v>
      </c>
      <c r="G2489">
        <v>133.61414289999999</v>
      </c>
      <c r="H2489">
        <v>9.1310000000000002</v>
      </c>
    </row>
    <row r="2490" spans="1:8" x14ac:dyDescent="0.3">
      <c r="A2490">
        <v>18</v>
      </c>
      <c r="B2490" t="s">
        <v>65</v>
      </c>
      <c r="C2490">
        <v>1002714.25</v>
      </c>
      <c r="D2490">
        <v>0</v>
      </c>
      <c r="E2490">
        <v>38.4</v>
      </c>
      <c r="F2490">
        <v>3.6</v>
      </c>
      <c r="G2490">
        <v>133.7361429</v>
      </c>
      <c r="H2490">
        <v>9.1310000000000002</v>
      </c>
    </row>
    <row r="2491" spans="1:8" x14ac:dyDescent="0.3">
      <c r="A2491">
        <v>18</v>
      </c>
      <c r="B2491" t="s">
        <v>66</v>
      </c>
      <c r="C2491">
        <v>945889.59</v>
      </c>
      <c r="D2491">
        <v>0</v>
      </c>
      <c r="E2491">
        <v>41.12</v>
      </c>
      <c r="F2491">
        <v>3.6339999999999999</v>
      </c>
      <c r="G2491">
        <v>133.8492258</v>
      </c>
      <c r="H2491">
        <v>9.1310000000000002</v>
      </c>
    </row>
    <row r="2492" spans="1:8" x14ac:dyDescent="0.3">
      <c r="A2492">
        <v>18</v>
      </c>
      <c r="B2492" t="s">
        <v>67</v>
      </c>
      <c r="C2492">
        <v>944523.3</v>
      </c>
      <c r="D2492">
        <v>0</v>
      </c>
      <c r="E2492">
        <v>36.65</v>
      </c>
      <c r="F2492">
        <v>3.6240000000000001</v>
      </c>
      <c r="G2492">
        <v>133.95874190000001</v>
      </c>
      <c r="H2492">
        <v>9.1310000000000002</v>
      </c>
    </row>
    <row r="2493" spans="1:8" x14ac:dyDescent="0.3">
      <c r="A2493">
        <v>18</v>
      </c>
      <c r="B2493" t="s">
        <v>68</v>
      </c>
      <c r="C2493">
        <v>938083.17</v>
      </c>
      <c r="D2493">
        <v>0</v>
      </c>
      <c r="E2493">
        <v>35.06</v>
      </c>
      <c r="F2493">
        <v>3.6379999999999999</v>
      </c>
      <c r="G2493">
        <v>134.06825810000001</v>
      </c>
      <c r="H2493">
        <v>8.9749999999999996</v>
      </c>
    </row>
    <row r="2494" spans="1:8" x14ac:dyDescent="0.3">
      <c r="A2494">
        <v>18</v>
      </c>
      <c r="B2494" t="s">
        <v>69</v>
      </c>
      <c r="C2494">
        <v>1018541.3</v>
      </c>
      <c r="D2494">
        <v>0</v>
      </c>
      <c r="E2494">
        <v>43.32</v>
      </c>
      <c r="F2494">
        <v>3.72</v>
      </c>
      <c r="G2494">
        <v>134.17777419999999</v>
      </c>
      <c r="H2494">
        <v>8.9749999999999996</v>
      </c>
    </row>
    <row r="2495" spans="1:8" x14ac:dyDescent="0.3">
      <c r="A2495">
        <v>18</v>
      </c>
      <c r="B2495" t="s">
        <v>70</v>
      </c>
      <c r="C2495">
        <v>988157.72</v>
      </c>
      <c r="D2495">
        <v>0</v>
      </c>
      <c r="E2495">
        <v>49.91</v>
      </c>
      <c r="F2495">
        <v>3.823</v>
      </c>
      <c r="G2495">
        <v>134.2784667</v>
      </c>
      <c r="H2495">
        <v>8.9749999999999996</v>
      </c>
    </row>
    <row r="2496" spans="1:8" x14ac:dyDescent="0.3">
      <c r="A2496">
        <v>18</v>
      </c>
      <c r="B2496" t="s">
        <v>71</v>
      </c>
      <c r="C2496">
        <v>1105860.06</v>
      </c>
      <c r="D2496">
        <v>0</v>
      </c>
      <c r="E2496">
        <v>45.99</v>
      </c>
      <c r="F2496">
        <v>3.919</v>
      </c>
      <c r="G2496">
        <v>134.3571</v>
      </c>
      <c r="H2496">
        <v>8.9749999999999996</v>
      </c>
    </row>
    <row r="2497" spans="1:8" x14ac:dyDescent="0.3">
      <c r="A2497">
        <v>18</v>
      </c>
      <c r="B2497" t="s">
        <v>72</v>
      </c>
      <c r="C2497">
        <v>974114.39</v>
      </c>
      <c r="D2497">
        <v>0</v>
      </c>
      <c r="E2497">
        <v>58.82</v>
      </c>
      <c r="F2497">
        <v>3.988</v>
      </c>
      <c r="G2497">
        <v>134.43573330000001</v>
      </c>
      <c r="H2497">
        <v>8.9749999999999996</v>
      </c>
    </row>
    <row r="2498" spans="1:8" x14ac:dyDescent="0.3">
      <c r="A2498">
        <v>18</v>
      </c>
      <c r="B2498" t="s">
        <v>73</v>
      </c>
      <c r="C2498">
        <v>1065427.3700000001</v>
      </c>
      <c r="D2498">
        <v>0</v>
      </c>
      <c r="E2498">
        <v>54.17</v>
      </c>
      <c r="F2498">
        <v>4.0780000000000003</v>
      </c>
      <c r="G2498">
        <v>134.51436670000001</v>
      </c>
      <c r="H2498">
        <v>8.9749999999999996</v>
      </c>
    </row>
    <row r="2499" spans="1:8" x14ac:dyDescent="0.3">
      <c r="A2499">
        <v>18</v>
      </c>
      <c r="B2499" t="s">
        <v>74</v>
      </c>
      <c r="C2499">
        <v>993172.98</v>
      </c>
      <c r="D2499">
        <v>0</v>
      </c>
      <c r="E2499">
        <v>58.48</v>
      </c>
      <c r="F2499">
        <v>4.0949999999999998</v>
      </c>
      <c r="G2499">
        <v>134.59299999999999</v>
      </c>
      <c r="H2499">
        <v>8.9749999999999996</v>
      </c>
    </row>
    <row r="2500" spans="1:8" x14ac:dyDescent="0.3">
      <c r="A2500">
        <v>18</v>
      </c>
      <c r="B2500" t="s">
        <v>75</v>
      </c>
      <c r="C2500">
        <v>994610.43</v>
      </c>
      <c r="D2500">
        <v>0</v>
      </c>
      <c r="E2500">
        <v>57.55</v>
      </c>
      <c r="F2500">
        <v>4.101</v>
      </c>
      <c r="G2500">
        <v>134.68038709999999</v>
      </c>
      <c r="H2500">
        <v>8.9749999999999996</v>
      </c>
    </row>
    <row r="2501" spans="1:8" x14ac:dyDescent="0.3">
      <c r="A2501">
        <v>18</v>
      </c>
      <c r="B2501" t="s">
        <v>76</v>
      </c>
      <c r="C2501">
        <v>1065214.1399999999</v>
      </c>
      <c r="D2501">
        <v>0</v>
      </c>
      <c r="E2501">
        <v>64.599999999999994</v>
      </c>
      <c r="F2501">
        <v>4.0339999999999998</v>
      </c>
      <c r="G2501">
        <v>134.76777419999999</v>
      </c>
      <c r="H2501">
        <v>8.9749999999999996</v>
      </c>
    </row>
    <row r="2502" spans="1:8" x14ac:dyDescent="0.3">
      <c r="A2502">
        <v>18</v>
      </c>
      <c r="B2502" t="s">
        <v>77</v>
      </c>
      <c r="C2502">
        <v>1178039</v>
      </c>
      <c r="D2502">
        <v>0</v>
      </c>
      <c r="E2502">
        <v>70.900000000000006</v>
      </c>
      <c r="F2502">
        <v>3.9729999999999999</v>
      </c>
      <c r="G2502">
        <v>134.85516129999999</v>
      </c>
      <c r="H2502">
        <v>8.9749999999999996</v>
      </c>
    </row>
    <row r="2503" spans="1:8" x14ac:dyDescent="0.3">
      <c r="A2503">
        <v>18</v>
      </c>
      <c r="B2503" t="s">
        <v>78</v>
      </c>
      <c r="C2503">
        <v>1044079.2</v>
      </c>
      <c r="D2503">
        <v>0</v>
      </c>
      <c r="E2503">
        <v>69.489999999999995</v>
      </c>
      <c r="F2503">
        <v>3.9239999999999999</v>
      </c>
      <c r="G2503">
        <v>134.94254839999999</v>
      </c>
      <c r="H2503">
        <v>8.9749999999999996</v>
      </c>
    </row>
    <row r="2504" spans="1:8" x14ac:dyDescent="0.3">
      <c r="A2504">
        <v>18</v>
      </c>
      <c r="B2504" t="s">
        <v>79</v>
      </c>
      <c r="C2504">
        <v>1045859.39</v>
      </c>
      <c r="D2504">
        <v>0</v>
      </c>
      <c r="E2504">
        <v>63.23</v>
      </c>
      <c r="F2504">
        <v>3.8730000000000002</v>
      </c>
      <c r="G2504">
        <v>135.08373330000001</v>
      </c>
      <c r="H2504">
        <v>8.9749999999999996</v>
      </c>
    </row>
    <row r="2505" spans="1:8" x14ac:dyDescent="0.3">
      <c r="A2505">
        <v>18</v>
      </c>
      <c r="B2505" t="s">
        <v>80</v>
      </c>
      <c r="C2505">
        <v>1056478.6499999999</v>
      </c>
      <c r="D2505">
        <v>0</v>
      </c>
      <c r="E2505">
        <v>67.41</v>
      </c>
      <c r="F2505">
        <v>3.851</v>
      </c>
      <c r="G2505">
        <v>135.26526670000001</v>
      </c>
      <c r="H2505">
        <v>8.9749999999999996</v>
      </c>
    </row>
    <row r="2506" spans="1:8" x14ac:dyDescent="0.3">
      <c r="A2506">
        <v>18</v>
      </c>
      <c r="B2506" t="s">
        <v>81</v>
      </c>
      <c r="C2506">
        <v>1087051.26</v>
      </c>
      <c r="D2506">
        <v>0</v>
      </c>
      <c r="E2506">
        <v>69.75</v>
      </c>
      <c r="F2506">
        <v>3.8149999999999999</v>
      </c>
      <c r="G2506">
        <v>135.4468</v>
      </c>
      <c r="H2506">
        <v>8.89</v>
      </c>
    </row>
    <row r="2507" spans="1:8" x14ac:dyDescent="0.3">
      <c r="A2507">
        <v>18</v>
      </c>
      <c r="B2507" t="s">
        <v>82</v>
      </c>
      <c r="C2507">
        <v>1048802.6200000001</v>
      </c>
      <c r="D2507">
        <v>0</v>
      </c>
      <c r="E2507">
        <v>73.12</v>
      </c>
      <c r="F2507">
        <v>3.7839999999999998</v>
      </c>
      <c r="G2507">
        <v>135.62833330000001</v>
      </c>
      <c r="H2507">
        <v>8.89</v>
      </c>
    </row>
    <row r="2508" spans="1:8" x14ac:dyDescent="0.3">
      <c r="A2508">
        <v>18</v>
      </c>
      <c r="B2508" t="s">
        <v>83</v>
      </c>
      <c r="C2508">
        <v>974916.13</v>
      </c>
      <c r="D2508">
        <v>0</v>
      </c>
      <c r="E2508">
        <v>74.36</v>
      </c>
      <c r="F2508">
        <v>3.827</v>
      </c>
      <c r="G2508">
        <v>135.7837419</v>
      </c>
      <c r="H2508">
        <v>8.89</v>
      </c>
    </row>
    <row r="2509" spans="1:8" x14ac:dyDescent="0.3">
      <c r="A2509">
        <v>18</v>
      </c>
      <c r="B2509" t="s">
        <v>84</v>
      </c>
      <c r="C2509">
        <v>991262.46</v>
      </c>
      <c r="D2509">
        <v>0</v>
      </c>
      <c r="E2509">
        <v>78.680000000000007</v>
      </c>
      <c r="F2509">
        <v>3.8820000000000001</v>
      </c>
      <c r="G2509">
        <v>135.87383869999999</v>
      </c>
      <c r="H2509">
        <v>8.89</v>
      </c>
    </row>
    <row r="2510" spans="1:8" x14ac:dyDescent="0.3">
      <c r="A2510">
        <v>18</v>
      </c>
      <c r="B2510" t="s">
        <v>85</v>
      </c>
      <c r="C2510">
        <v>954148.64</v>
      </c>
      <c r="D2510">
        <v>0</v>
      </c>
      <c r="E2510">
        <v>73.849999999999994</v>
      </c>
      <c r="F2510">
        <v>3.8980000000000001</v>
      </c>
      <c r="G2510">
        <v>135.96393549999999</v>
      </c>
      <c r="H2510">
        <v>8.89</v>
      </c>
    </row>
    <row r="2511" spans="1:8" x14ac:dyDescent="0.3">
      <c r="A2511">
        <v>18</v>
      </c>
      <c r="B2511" t="s">
        <v>86</v>
      </c>
      <c r="C2511">
        <v>1002806.39</v>
      </c>
      <c r="D2511">
        <v>0</v>
      </c>
      <c r="E2511">
        <v>74.58</v>
      </c>
      <c r="F2511">
        <v>3.903</v>
      </c>
      <c r="G2511">
        <v>136.05403229999999</v>
      </c>
      <c r="H2511">
        <v>8.89</v>
      </c>
    </row>
    <row r="2512" spans="1:8" x14ac:dyDescent="0.3">
      <c r="A2512">
        <v>18</v>
      </c>
      <c r="B2512" t="s">
        <v>87</v>
      </c>
      <c r="C2512">
        <v>928470.83</v>
      </c>
      <c r="D2512">
        <v>0</v>
      </c>
      <c r="E2512">
        <v>73.569999999999993</v>
      </c>
      <c r="F2512">
        <v>3.88</v>
      </c>
      <c r="G2512">
        <v>136.14412899999999</v>
      </c>
      <c r="H2512">
        <v>8.89</v>
      </c>
    </row>
    <row r="2513" spans="1:8" x14ac:dyDescent="0.3">
      <c r="A2513">
        <v>18</v>
      </c>
      <c r="B2513" t="s">
        <v>88</v>
      </c>
      <c r="C2513">
        <v>932679.79</v>
      </c>
      <c r="D2513">
        <v>0</v>
      </c>
      <c r="E2513">
        <v>69.239999999999995</v>
      </c>
      <c r="F2513">
        <v>3.82</v>
      </c>
      <c r="G2513">
        <v>136.18312900000001</v>
      </c>
      <c r="H2513">
        <v>8.89</v>
      </c>
    </row>
    <row r="2514" spans="1:8" x14ac:dyDescent="0.3">
      <c r="A2514">
        <v>18</v>
      </c>
      <c r="B2514" t="s">
        <v>89</v>
      </c>
      <c r="C2514">
        <v>1147906.46</v>
      </c>
      <c r="D2514">
        <v>0</v>
      </c>
      <c r="E2514">
        <v>70.319999999999993</v>
      </c>
      <c r="F2514">
        <v>3.7959999999999998</v>
      </c>
      <c r="G2514">
        <v>136.21361289999999</v>
      </c>
      <c r="H2514">
        <v>8.89</v>
      </c>
    </row>
    <row r="2515" spans="1:8" x14ac:dyDescent="0.3">
      <c r="A2515">
        <v>18</v>
      </c>
      <c r="B2515" t="s">
        <v>90</v>
      </c>
      <c r="C2515">
        <v>540922.93999999994</v>
      </c>
      <c r="D2515">
        <v>0</v>
      </c>
      <c r="E2515">
        <v>68.23</v>
      </c>
      <c r="F2515">
        <v>3.7839999999999998</v>
      </c>
      <c r="G2515">
        <v>136.24409679999999</v>
      </c>
      <c r="H2515">
        <v>8.89</v>
      </c>
    </row>
    <row r="2516" spans="1:8" x14ac:dyDescent="0.3">
      <c r="A2516">
        <v>18</v>
      </c>
      <c r="B2516" t="s">
        <v>91</v>
      </c>
      <c r="C2516">
        <v>951549.61</v>
      </c>
      <c r="D2516">
        <v>1</v>
      </c>
      <c r="E2516">
        <v>68.11</v>
      </c>
      <c r="F2516">
        <v>3.8090000000000002</v>
      </c>
      <c r="G2516">
        <v>136.27458060000001</v>
      </c>
      <c r="H2516">
        <v>8.89</v>
      </c>
    </row>
    <row r="2517" spans="1:8" x14ac:dyDescent="0.3">
      <c r="A2517">
        <v>18</v>
      </c>
      <c r="B2517" t="s">
        <v>92</v>
      </c>
      <c r="C2517">
        <v>845715.37</v>
      </c>
      <c r="D2517">
        <v>0</v>
      </c>
      <c r="E2517">
        <v>66.23</v>
      </c>
      <c r="F2517">
        <v>3.8090000000000002</v>
      </c>
      <c r="G2517">
        <v>136.31450000000001</v>
      </c>
      <c r="H2517">
        <v>8.89</v>
      </c>
    </row>
    <row r="2518" spans="1:8" x14ac:dyDescent="0.3">
      <c r="A2518">
        <v>18</v>
      </c>
      <c r="B2518" t="s">
        <v>93</v>
      </c>
      <c r="C2518">
        <v>853073.17</v>
      </c>
      <c r="D2518">
        <v>0</v>
      </c>
      <c r="E2518">
        <v>60.44</v>
      </c>
      <c r="F2518">
        <v>3.758</v>
      </c>
      <c r="G2518">
        <v>136.36699999999999</v>
      </c>
      <c r="H2518">
        <v>8.89</v>
      </c>
    </row>
    <row r="2519" spans="1:8" x14ac:dyDescent="0.3">
      <c r="A2519">
        <v>18</v>
      </c>
      <c r="B2519" t="s">
        <v>94</v>
      </c>
      <c r="C2519">
        <v>847348.08</v>
      </c>
      <c r="D2519">
        <v>0</v>
      </c>
      <c r="E2519">
        <v>69.010000000000005</v>
      </c>
      <c r="F2519">
        <v>3.6840000000000002</v>
      </c>
      <c r="G2519">
        <v>136.4195</v>
      </c>
      <c r="H2519">
        <v>8.89</v>
      </c>
    </row>
    <row r="2520" spans="1:8" x14ac:dyDescent="0.3">
      <c r="A2520">
        <v>18</v>
      </c>
      <c r="B2520" t="s">
        <v>95</v>
      </c>
      <c r="C2520">
        <v>1019741.1</v>
      </c>
      <c r="D2520">
        <v>0</v>
      </c>
      <c r="E2520">
        <v>54.65</v>
      </c>
      <c r="F2520">
        <v>3.633</v>
      </c>
      <c r="G2520">
        <v>136.47200000000001</v>
      </c>
      <c r="H2520">
        <v>8.4710000000000001</v>
      </c>
    </row>
    <row r="2521" spans="1:8" x14ac:dyDescent="0.3">
      <c r="A2521">
        <v>18</v>
      </c>
      <c r="B2521" t="s">
        <v>96</v>
      </c>
      <c r="C2521">
        <v>953533.95</v>
      </c>
      <c r="D2521">
        <v>0</v>
      </c>
      <c r="E2521">
        <v>60.26</v>
      </c>
      <c r="F2521">
        <v>3.5830000000000002</v>
      </c>
      <c r="G2521">
        <v>136.51509680000001</v>
      </c>
      <c r="H2521">
        <v>8.4710000000000001</v>
      </c>
    </row>
    <row r="2522" spans="1:8" x14ac:dyDescent="0.3">
      <c r="A2522">
        <v>18</v>
      </c>
      <c r="B2522" t="s">
        <v>97</v>
      </c>
      <c r="C2522">
        <v>1048212.62</v>
      </c>
      <c r="D2522">
        <v>0</v>
      </c>
      <c r="E2522">
        <v>55.83</v>
      </c>
      <c r="F2522">
        <v>3.6179999999999999</v>
      </c>
      <c r="G2522">
        <v>136.5017742</v>
      </c>
      <c r="H2522">
        <v>8.4710000000000001</v>
      </c>
    </row>
    <row r="2523" spans="1:8" x14ac:dyDescent="0.3">
      <c r="A2523">
        <v>18</v>
      </c>
      <c r="B2523" t="s">
        <v>98</v>
      </c>
      <c r="C2523">
        <v>1106642.6299999999</v>
      </c>
      <c r="D2523">
        <v>0</v>
      </c>
      <c r="E2523">
        <v>45.61</v>
      </c>
      <c r="F2523">
        <v>3.6040000000000001</v>
      </c>
      <c r="G2523">
        <v>136.48845159999999</v>
      </c>
      <c r="H2523">
        <v>8.4710000000000001</v>
      </c>
    </row>
    <row r="2524" spans="1:8" x14ac:dyDescent="0.3">
      <c r="A2524">
        <v>18</v>
      </c>
      <c r="B2524" t="s">
        <v>99</v>
      </c>
      <c r="C2524">
        <v>1100625.06</v>
      </c>
      <c r="D2524">
        <v>0</v>
      </c>
      <c r="E2524">
        <v>38.29</v>
      </c>
      <c r="F2524">
        <v>3.5859999999999999</v>
      </c>
      <c r="G2524">
        <v>136.47512900000001</v>
      </c>
      <c r="H2524">
        <v>8.4710000000000001</v>
      </c>
    </row>
    <row r="2525" spans="1:8" x14ac:dyDescent="0.3">
      <c r="A2525">
        <v>18</v>
      </c>
      <c r="B2525" t="s">
        <v>100</v>
      </c>
      <c r="C2525">
        <v>1079931.6299999999</v>
      </c>
      <c r="D2525">
        <v>0</v>
      </c>
      <c r="E2525">
        <v>45.69</v>
      </c>
      <c r="F2525">
        <v>3.57</v>
      </c>
      <c r="G2525">
        <v>136.46180649999999</v>
      </c>
      <c r="H2525">
        <v>8.4710000000000001</v>
      </c>
    </row>
    <row r="2526" spans="1:8" x14ac:dyDescent="0.3">
      <c r="A2526">
        <v>18</v>
      </c>
      <c r="B2526" t="s">
        <v>101</v>
      </c>
      <c r="C2526">
        <v>1056992.18</v>
      </c>
      <c r="D2526">
        <v>0</v>
      </c>
      <c r="E2526">
        <v>47.88</v>
      </c>
      <c r="F2526">
        <v>3.5710000000000002</v>
      </c>
      <c r="G2526">
        <v>136.46666669999999</v>
      </c>
      <c r="H2526">
        <v>8.4710000000000001</v>
      </c>
    </row>
    <row r="2527" spans="1:8" x14ac:dyDescent="0.3">
      <c r="A2527">
        <v>18</v>
      </c>
      <c r="B2527" t="s">
        <v>102</v>
      </c>
      <c r="C2527">
        <v>1624170.99</v>
      </c>
      <c r="D2527">
        <v>1</v>
      </c>
      <c r="E2527">
        <v>41.97</v>
      </c>
      <c r="F2527">
        <v>3.536</v>
      </c>
      <c r="G2527">
        <v>136.47880000000001</v>
      </c>
      <c r="H2527">
        <v>8.4710000000000001</v>
      </c>
    </row>
    <row r="2528" spans="1:8" x14ac:dyDescent="0.3">
      <c r="A2528">
        <v>18</v>
      </c>
      <c r="B2528" t="s">
        <v>103</v>
      </c>
      <c r="C2528">
        <v>1188047.6100000001</v>
      </c>
      <c r="D2528">
        <v>0</v>
      </c>
      <c r="E2528">
        <v>46.25</v>
      </c>
      <c r="F2528">
        <v>3.5009999999999999</v>
      </c>
      <c r="G2528">
        <v>136.49093329999999</v>
      </c>
      <c r="H2528">
        <v>8.4710000000000001</v>
      </c>
    </row>
    <row r="2529" spans="1:8" x14ac:dyDescent="0.3">
      <c r="A2529">
        <v>18</v>
      </c>
      <c r="B2529" t="s">
        <v>104</v>
      </c>
      <c r="C2529">
        <v>1368471.23</v>
      </c>
      <c r="D2529">
        <v>0</v>
      </c>
      <c r="E2529">
        <v>42.36</v>
      </c>
      <c r="F2529">
        <v>3.47</v>
      </c>
      <c r="G2529">
        <v>136.50306670000001</v>
      </c>
      <c r="H2529">
        <v>8.4710000000000001</v>
      </c>
    </row>
    <row r="2530" spans="1:8" x14ac:dyDescent="0.3">
      <c r="A2530">
        <v>18</v>
      </c>
      <c r="B2530" t="s">
        <v>105</v>
      </c>
      <c r="C2530">
        <v>1516924.23</v>
      </c>
      <c r="D2530">
        <v>0</v>
      </c>
      <c r="E2530">
        <v>35.520000000000003</v>
      </c>
      <c r="F2530">
        <v>3.4449999999999998</v>
      </c>
      <c r="G2530">
        <v>136.53351610000001</v>
      </c>
      <c r="H2530">
        <v>8.4710000000000001</v>
      </c>
    </row>
    <row r="2531" spans="1:8" x14ac:dyDescent="0.3">
      <c r="A2531">
        <v>18</v>
      </c>
      <c r="B2531" t="s">
        <v>106</v>
      </c>
      <c r="C2531">
        <v>1882393.4</v>
      </c>
      <c r="D2531">
        <v>0</v>
      </c>
      <c r="E2531">
        <v>35.78</v>
      </c>
      <c r="F2531">
        <v>3.4129999999999998</v>
      </c>
      <c r="G2531">
        <v>136.58838710000001</v>
      </c>
      <c r="H2531">
        <v>8.4710000000000001</v>
      </c>
    </row>
    <row r="2532" spans="1:8" x14ac:dyDescent="0.3">
      <c r="A2532">
        <v>18</v>
      </c>
      <c r="B2532" t="s">
        <v>107</v>
      </c>
      <c r="C2532">
        <v>1010562.49</v>
      </c>
      <c r="D2532">
        <v>1</v>
      </c>
      <c r="E2532">
        <v>32.36</v>
      </c>
      <c r="F2532">
        <v>3.4020000000000001</v>
      </c>
      <c r="G2532">
        <v>136.6432581</v>
      </c>
      <c r="H2532">
        <v>8.4710000000000001</v>
      </c>
    </row>
    <row r="2533" spans="1:8" x14ac:dyDescent="0.3">
      <c r="A2533">
        <v>18</v>
      </c>
      <c r="B2533" t="s">
        <v>108</v>
      </c>
      <c r="C2533">
        <v>977286.07</v>
      </c>
      <c r="D2533">
        <v>0</v>
      </c>
      <c r="E2533">
        <v>31.27</v>
      </c>
      <c r="F2533">
        <v>3.4390000000000001</v>
      </c>
      <c r="G2533">
        <v>136.69812899999999</v>
      </c>
      <c r="H2533">
        <v>8.0749999999999993</v>
      </c>
    </row>
    <row r="2534" spans="1:8" x14ac:dyDescent="0.3">
      <c r="A2534">
        <v>18</v>
      </c>
      <c r="B2534" t="s">
        <v>109</v>
      </c>
      <c r="C2534">
        <v>890130.25</v>
      </c>
      <c r="D2534">
        <v>0</v>
      </c>
      <c r="E2534">
        <v>35.25</v>
      </c>
      <c r="F2534">
        <v>3.5230000000000001</v>
      </c>
      <c r="G2534">
        <v>136.75299999999999</v>
      </c>
      <c r="H2534">
        <v>8.0749999999999993</v>
      </c>
    </row>
    <row r="2535" spans="1:8" x14ac:dyDescent="0.3">
      <c r="A2535">
        <v>18</v>
      </c>
      <c r="B2535" t="s">
        <v>110</v>
      </c>
      <c r="C2535">
        <v>937522.77</v>
      </c>
      <c r="D2535">
        <v>0</v>
      </c>
      <c r="E2535">
        <v>24.2</v>
      </c>
      <c r="F2535">
        <v>3.5419999999999998</v>
      </c>
      <c r="G2535">
        <v>136.85641939999999</v>
      </c>
      <c r="H2535">
        <v>8.0749999999999993</v>
      </c>
    </row>
    <row r="2536" spans="1:8" x14ac:dyDescent="0.3">
      <c r="A2536">
        <v>18</v>
      </c>
      <c r="B2536" t="s">
        <v>111</v>
      </c>
      <c r="C2536">
        <v>825584.22</v>
      </c>
      <c r="D2536">
        <v>0</v>
      </c>
      <c r="E2536">
        <v>30.44</v>
      </c>
      <c r="F2536">
        <v>3.5680000000000001</v>
      </c>
      <c r="G2536">
        <v>136.95983870000001</v>
      </c>
      <c r="H2536">
        <v>8.0749999999999993</v>
      </c>
    </row>
    <row r="2537" spans="1:8" x14ac:dyDescent="0.3">
      <c r="A2537">
        <v>18</v>
      </c>
      <c r="B2537" t="s">
        <v>112</v>
      </c>
      <c r="C2537">
        <v>1049772.04</v>
      </c>
      <c r="D2537">
        <v>0</v>
      </c>
      <c r="E2537">
        <v>37.619999999999997</v>
      </c>
      <c r="F2537">
        <v>3.633</v>
      </c>
      <c r="G2537">
        <v>137.06325810000001</v>
      </c>
      <c r="H2537">
        <v>8.0749999999999993</v>
      </c>
    </row>
    <row r="2538" spans="1:8" x14ac:dyDescent="0.3">
      <c r="A2538">
        <v>18</v>
      </c>
      <c r="B2538" t="s">
        <v>113</v>
      </c>
      <c r="C2538">
        <v>1161615.51</v>
      </c>
      <c r="D2538">
        <v>1</v>
      </c>
      <c r="E2538">
        <v>32.83</v>
      </c>
      <c r="F2538">
        <v>3.6549999999999998</v>
      </c>
      <c r="G2538">
        <v>137.1666774</v>
      </c>
      <c r="H2538">
        <v>8.0749999999999993</v>
      </c>
    </row>
    <row r="2539" spans="1:8" x14ac:dyDescent="0.3">
      <c r="A2539">
        <v>18</v>
      </c>
      <c r="B2539" t="s">
        <v>114</v>
      </c>
      <c r="C2539">
        <v>1115985.81</v>
      </c>
      <c r="D2539">
        <v>0</v>
      </c>
      <c r="E2539">
        <v>32.869999999999997</v>
      </c>
      <c r="F2539">
        <v>3.7029999999999998</v>
      </c>
      <c r="G2539">
        <v>137.25831030000001</v>
      </c>
      <c r="H2539">
        <v>8.0749999999999993</v>
      </c>
    </row>
    <row r="2540" spans="1:8" x14ac:dyDescent="0.3">
      <c r="A2540">
        <v>18</v>
      </c>
      <c r="B2540" t="s">
        <v>115</v>
      </c>
      <c r="C2540">
        <v>1037861.11</v>
      </c>
      <c r="D2540">
        <v>0</v>
      </c>
      <c r="E2540">
        <v>36.340000000000003</v>
      </c>
      <c r="F2540">
        <v>3.7509999999999999</v>
      </c>
      <c r="G2540">
        <v>137.34110340000001</v>
      </c>
      <c r="H2540">
        <v>8.0749999999999993</v>
      </c>
    </row>
    <row r="2541" spans="1:8" x14ac:dyDescent="0.3">
      <c r="A2541">
        <v>18</v>
      </c>
      <c r="B2541" t="s">
        <v>116</v>
      </c>
      <c r="C2541">
        <v>1047178.91</v>
      </c>
      <c r="D2541">
        <v>0</v>
      </c>
      <c r="E2541">
        <v>33.590000000000003</v>
      </c>
      <c r="F2541">
        <v>3.827</v>
      </c>
      <c r="G2541">
        <v>137.42389660000001</v>
      </c>
      <c r="H2541">
        <v>8.0749999999999993</v>
      </c>
    </row>
    <row r="2542" spans="1:8" x14ac:dyDescent="0.3">
      <c r="A2542">
        <v>18</v>
      </c>
      <c r="B2542" t="s">
        <v>117</v>
      </c>
      <c r="C2542">
        <v>1084894.47</v>
      </c>
      <c r="D2542">
        <v>0</v>
      </c>
      <c r="E2542">
        <v>38.1</v>
      </c>
      <c r="F2542">
        <v>3.8759999999999999</v>
      </c>
      <c r="G2542">
        <v>137.50668970000001</v>
      </c>
      <c r="H2542">
        <v>8.0749999999999993</v>
      </c>
    </row>
    <row r="2543" spans="1:8" x14ac:dyDescent="0.3">
      <c r="A2543">
        <v>18</v>
      </c>
      <c r="B2543" t="s">
        <v>118</v>
      </c>
      <c r="C2543">
        <v>1022018.43</v>
      </c>
      <c r="D2543">
        <v>0</v>
      </c>
      <c r="E2543">
        <v>45.84</v>
      </c>
      <c r="F2543">
        <v>3.867</v>
      </c>
      <c r="G2543">
        <v>137.58438709999999</v>
      </c>
      <c r="H2543">
        <v>8.0749999999999993</v>
      </c>
    </row>
    <row r="2544" spans="1:8" x14ac:dyDescent="0.3">
      <c r="A2544">
        <v>18</v>
      </c>
      <c r="B2544" t="s">
        <v>119</v>
      </c>
      <c r="C2544">
        <v>1031139.3</v>
      </c>
      <c r="D2544">
        <v>0</v>
      </c>
      <c r="E2544">
        <v>58.06</v>
      </c>
      <c r="F2544">
        <v>3.8889999999999998</v>
      </c>
      <c r="G2544">
        <v>137.65529029999999</v>
      </c>
      <c r="H2544">
        <v>8.0749999999999993</v>
      </c>
    </row>
    <row r="2545" spans="1:8" x14ac:dyDescent="0.3">
      <c r="A2545">
        <v>18</v>
      </c>
      <c r="B2545" t="s">
        <v>120</v>
      </c>
      <c r="C2545">
        <v>1009121.2</v>
      </c>
      <c r="D2545">
        <v>0</v>
      </c>
      <c r="E2545">
        <v>45.35</v>
      </c>
      <c r="F2545">
        <v>3.9209999999999998</v>
      </c>
      <c r="G2545">
        <v>137.72619349999999</v>
      </c>
      <c r="H2545">
        <v>8.0749999999999993</v>
      </c>
    </row>
    <row r="2546" spans="1:8" x14ac:dyDescent="0.3">
      <c r="A2546">
        <v>18</v>
      </c>
      <c r="B2546" t="s">
        <v>121</v>
      </c>
      <c r="C2546">
        <v>1200815.3</v>
      </c>
      <c r="D2546">
        <v>0</v>
      </c>
      <c r="E2546">
        <v>43.8</v>
      </c>
      <c r="F2546">
        <v>3.9569999999999999</v>
      </c>
      <c r="G2546">
        <v>137.79709679999999</v>
      </c>
      <c r="H2546">
        <v>8.3040000000000003</v>
      </c>
    </row>
    <row r="2547" spans="1:8" x14ac:dyDescent="0.3">
      <c r="A2547">
        <v>18</v>
      </c>
      <c r="B2547" t="s">
        <v>122</v>
      </c>
      <c r="C2547">
        <v>998443.5</v>
      </c>
      <c r="D2547">
        <v>0</v>
      </c>
      <c r="E2547">
        <v>47.75</v>
      </c>
      <c r="F2547">
        <v>4.0250000000000004</v>
      </c>
      <c r="G2547">
        <v>137.86799999999999</v>
      </c>
      <c r="H2547">
        <v>8.3040000000000003</v>
      </c>
    </row>
    <row r="2548" spans="1:8" x14ac:dyDescent="0.3">
      <c r="A2548">
        <v>18</v>
      </c>
      <c r="B2548" t="s">
        <v>123</v>
      </c>
      <c r="C2548">
        <v>1025813.8</v>
      </c>
      <c r="D2548">
        <v>0</v>
      </c>
      <c r="E2548">
        <v>60.88</v>
      </c>
      <c r="F2548">
        <v>4.0460000000000003</v>
      </c>
      <c r="G2548">
        <v>137.92306669999999</v>
      </c>
      <c r="H2548">
        <v>8.3040000000000003</v>
      </c>
    </row>
    <row r="2549" spans="1:8" x14ac:dyDescent="0.3">
      <c r="A2549">
        <v>18</v>
      </c>
      <c r="B2549" t="s">
        <v>124</v>
      </c>
      <c r="C2549">
        <v>961186.23</v>
      </c>
      <c r="D2549">
        <v>0</v>
      </c>
      <c r="E2549">
        <v>50.43</v>
      </c>
      <c r="F2549">
        <v>4.0229999999999997</v>
      </c>
      <c r="G2549">
        <v>137.9781333</v>
      </c>
      <c r="H2549">
        <v>8.3040000000000003</v>
      </c>
    </row>
    <row r="2550" spans="1:8" x14ac:dyDescent="0.3">
      <c r="A2550">
        <v>18</v>
      </c>
      <c r="B2550" t="s">
        <v>125</v>
      </c>
      <c r="C2550">
        <v>1050027.8899999999</v>
      </c>
      <c r="D2550">
        <v>0</v>
      </c>
      <c r="E2550">
        <v>49.66</v>
      </c>
      <c r="F2550">
        <v>3.9910000000000001</v>
      </c>
      <c r="G2550">
        <v>138.03319999999999</v>
      </c>
      <c r="H2550">
        <v>8.3040000000000003</v>
      </c>
    </row>
    <row r="2551" spans="1:8" x14ac:dyDescent="0.3">
      <c r="A2551">
        <v>18</v>
      </c>
      <c r="B2551" t="s">
        <v>126</v>
      </c>
      <c r="C2551">
        <v>1060433.1000000001</v>
      </c>
      <c r="D2551">
        <v>0</v>
      </c>
      <c r="E2551">
        <v>57.44</v>
      </c>
      <c r="F2551">
        <v>3.9470000000000001</v>
      </c>
      <c r="G2551">
        <v>138.08826669999999</v>
      </c>
      <c r="H2551">
        <v>8.3040000000000003</v>
      </c>
    </row>
    <row r="2552" spans="1:8" x14ac:dyDescent="0.3">
      <c r="A2552">
        <v>18</v>
      </c>
      <c r="B2552" t="s">
        <v>127</v>
      </c>
      <c r="C2552">
        <v>1047444.59</v>
      </c>
      <c r="D2552">
        <v>0</v>
      </c>
      <c r="E2552">
        <v>62.31</v>
      </c>
      <c r="F2552">
        <v>3.899</v>
      </c>
      <c r="G2552">
        <v>138.1065806</v>
      </c>
      <c r="H2552">
        <v>8.3040000000000003</v>
      </c>
    </row>
    <row r="2553" spans="1:8" x14ac:dyDescent="0.3">
      <c r="A2553">
        <v>18</v>
      </c>
      <c r="B2553" t="s">
        <v>128</v>
      </c>
      <c r="C2553">
        <v>1088446.58</v>
      </c>
      <c r="D2553">
        <v>0</v>
      </c>
      <c r="E2553">
        <v>65.48</v>
      </c>
      <c r="F2553">
        <v>3.85</v>
      </c>
      <c r="G2553">
        <v>138.11019350000001</v>
      </c>
      <c r="H2553">
        <v>8.3040000000000003</v>
      </c>
    </row>
    <row r="2554" spans="1:8" x14ac:dyDescent="0.3">
      <c r="A2554">
        <v>18</v>
      </c>
      <c r="B2554" t="s">
        <v>129</v>
      </c>
      <c r="C2554">
        <v>1118313.7</v>
      </c>
      <c r="D2554">
        <v>0</v>
      </c>
      <c r="E2554">
        <v>71.42</v>
      </c>
      <c r="F2554">
        <v>3.798</v>
      </c>
      <c r="G2554">
        <v>138.11380650000001</v>
      </c>
      <c r="H2554">
        <v>8.3040000000000003</v>
      </c>
    </row>
    <row r="2555" spans="1:8" x14ac:dyDescent="0.3">
      <c r="A2555">
        <v>18</v>
      </c>
      <c r="B2555" t="s">
        <v>130</v>
      </c>
      <c r="C2555">
        <v>1110479.94</v>
      </c>
      <c r="D2555">
        <v>0</v>
      </c>
      <c r="E2555">
        <v>59.1</v>
      </c>
      <c r="F2555">
        <v>3.746</v>
      </c>
      <c r="G2555">
        <v>138.11741939999999</v>
      </c>
      <c r="H2555">
        <v>8.3040000000000003</v>
      </c>
    </row>
    <row r="2556" spans="1:8" x14ac:dyDescent="0.3">
      <c r="A2556">
        <v>18</v>
      </c>
      <c r="B2556" t="s">
        <v>131</v>
      </c>
      <c r="C2556">
        <v>1057425.83</v>
      </c>
      <c r="D2556">
        <v>0</v>
      </c>
      <c r="E2556">
        <v>66.58</v>
      </c>
      <c r="F2556">
        <v>3.6829999999999998</v>
      </c>
      <c r="G2556">
        <v>138.12953329999999</v>
      </c>
      <c r="H2556">
        <v>8.3040000000000003</v>
      </c>
    </row>
    <row r="2557" spans="1:8" x14ac:dyDescent="0.3">
      <c r="A2557">
        <v>18</v>
      </c>
      <c r="B2557" t="s">
        <v>132</v>
      </c>
      <c r="C2557">
        <v>1080357.8899999999</v>
      </c>
      <c r="D2557">
        <v>0</v>
      </c>
      <c r="E2557">
        <v>70.92</v>
      </c>
      <c r="F2557">
        <v>3.629</v>
      </c>
      <c r="G2557">
        <v>138.16290000000001</v>
      </c>
      <c r="H2557">
        <v>8.3040000000000003</v>
      </c>
    </row>
    <row r="2558" spans="1:8" x14ac:dyDescent="0.3">
      <c r="A2558">
        <v>18</v>
      </c>
      <c r="B2558" t="s">
        <v>133</v>
      </c>
      <c r="C2558">
        <v>1097006.3</v>
      </c>
      <c r="D2558">
        <v>0</v>
      </c>
      <c r="E2558">
        <v>70.17</v>
      </c>
      <c r="F2558">
        <v>3.577</v>
      </c>
      <c r="G2558">
        <v>138.1962667</v>
      </c>
      <c r="H2558">
        <v>8.3040000000000003</v>
      </c>
    </row>
    <row r="2559" spans="1:8" x14ac:dyDescent="0.3">
      <c r="A2559">
        <v>18</v>
      </c>
      <c r="B2559" t="s">
        <v>134</v>
      </c>
      <c r="C2559">
        <v>1158247.31</v>
      </c>
      <c r="D2559">
        <v>0</v>
      </c>
      <c r="E2559">
        <v>76.08</v>
      </c>
      <c r="F2559">
        <v>3.5379999999999998</v>
      </c>
      <c r="G2559">
        <v>138.22963329999999</v>
      </c>
      <c r="H2559">
        <v>8.5350000000000001</v>
      </c>
    </row>
    <row r="2560" spans="1:8" x14ac:dyDescent="0.3">
      <c r="A2560">
        <v>18</v>
      </c>
      <c r="B2560" t="s">
        <v>135</v>
      </c>
      <c r="C2560">
        <v>1024784.92</v>
      </c>
      <c r="D2560">
        <v>0</v>
      </c>
      <c r="E2560">
        <v>75.09</v>
      </c>
      <c r="F2560">
        <v>3.5609999999999999</v>
      </c>
      <c r="G2560">
        <v>138.26300000000001</v>
      </c>
      <c r="H2560">
        <v>8.5350000000000001</v>
      </c>
    </row>
    <row r="2561" spans="1:8" x14ac:dyDescent="0.3">
      <c r="A2561">
        <v>18</v>
      </c>
      <c r="B2561" t="s">
        <v>136</v>
      </c>
      <c r="C2561">
        <v>1033543.56</v>
      </c>
      <c r="D2561">
        <v>0</v>
      </c>
      <c r="E2561">
        <v>77.430000000000007</v>
      </c>
      <c r="F2561">
        <v>3.61</v>
      </c>
      <c r="G2561">
        <v>138.2331935</v>
      </c>
      <c r="H2561">
        <v>8.5350000000000001</v>
      </c>
    </row>
    <row r="2562" spans="1:8" x14ac:dyDescent="0.3">
      <c r="A2562">
        <v>18</v>
      </c>
      <c r="B2562" t="s">
        <v>137</v>
      </c>
      <c r="C2562">
        <v>924506.26</v>
      </c>
      <c r="D2562">
        <v>0</v>
      </c>
      <c r="E2562">
        <v>72.97</v>
      </c>
      <c r="F2562">
        <v>3.7010000000000001</v>
      </c>
      <c r="G2562">
        <v>138.20338709999999</v>
      </c>
      <c r="H2562">
        <v>8.5350000000000001</v>
      </c>
    </row>
    <row r="2563" spans="1:8" x14ac:dyDescent="0.3">
      <c r="A2563">
        <v>18</v>
      </c>
      <c r="B2563" t="s">
        <v>138</v>
      </c>
      <c r="C2563">
        <v>1052066.58</v>
      </c>
      <c r="D2563">
        <v>0</v>
      </c>
      <c r="E2563">
        <v>72.67</v>
      </c>
      <c r="F2563">
        <v>3.698</v>
      </c>
      <c r="G2563">
        <v>138.17358060000001</v>
      </c>
      <c r="H2563">
        <v>8.5350000000000001</v>
      </c>
    </row>
    <row r="2564" spans="1:8" x14ac:dyDescent="0.3">
      <c r="A2564">
        <v>18</v>
      </c>
      <c r="B2564" t="s">
        <v>139</v>
      </c>
      <c r="C2564">
        <v>967304.07</v>
      </c>
      <c r="D2564">
        <v>0</v>
      </c>
      <c r="E2564">
        <v>75.7</v>
      </c>
      <c r="F2564">
        <v>3.7719999999999998</v>
      </c>
      <c r="G2564">
        <v>138.1437742</v>
      </c>
      <c r="H2564">
        <v>8.5350000000000001</v>
      </c>
    </row>
    <row r="2565" spans="1:8" x14ac:dyDescent="0.3">
      <c r="A2565">
        <v>18</v>
      </c>
      <c r="B2565" t="s">
        <v>140</v>
      </c>
      <c r="C2565">
        <v>1048134.24</v>
      </c>
      <c r="D2565">
        <v>0</v>
      </c>
      <c r="E2565">
        <v>73.25</v>
      </c>
      <c r="F2565">
        <v>3.84</v>
      </c>
      <c r="G2565">
        <v>138.18570969999999</v>
      </c>
      <c r="H2565">
        <v>8.5350000000000001</v>
      </c>
    </row>
    <row r="2566" spans="1:8" x14ac:dyDescent="0.3">
      <c r="A2566">
        <v>18</v>
      </c>
      <c r="B2566" t="s">
        <v>141</v>
      </c>
      <c r="C2566">
        <v>1145840.9099999999</v>
      </c>
      <c r="D2566">
        <v>0</v>
      </c>
      <c r="E2566">
        <v>68.52</v>
      </c>
      <c r="F2566">
        <v>3.8740000000000001</v>
      </c>
      <c r="G2566">
        <v>138.2814516</v>
      </c>
      <c r="H2566">
        <v>8.5350000000000001</v>
      </c>
    </row>
    <row r="2567" spans="1:8" x14ac:dyDescent="0.3">
      <c r="A2567">
        <v>18</v>
      </c>
      <c r="B2567" t="s">
        <v>142</v>
      </c>
      <c r="C2567">
        <v>1117097.23</v>
      </c>
      <c r="D2567">
        <v>0</v>
      </c>
      <c r="E2567">
        <v>70.09</v>
      </c>
      <c r="F2567">
        <v>3.8839999999999999</v>
      </c>
      <c r="G2567">
        <v>138.3771935</v>
      </c>
      <c r="H2567">
        <v>8.5350000000000001</v>
      </c>
    </row>
    <row r="2568" spans="1:8" x14ac:dyDescent="0.3">
      <c r="A2568">
        <v>18</v>
      </c>
      <c r="B2568" t="s">
        <v>143</v>
      </c>
      <c r="C2568">
        <v>1083521.24</v>
      </c>
      <c r="D2568">
        <v>1</v>
      </c>
      <c r="E2568">
        <v>71.849999999999994</v>
      </c>
      <c r="F2568">
        <v>3.9209999999999998</v>
      </c>
      <c r="G2568">
        <v>138.47293550000001</v>
      </c>
      <c r="H2568">
        <v>8.5350000000000001</v>
      </c>
    </row>
    <row r="2569" spans="1:8" x14ac:dyDescent="0.3">
      <c r="A2569">
        <v>18</v>
      </c>
      <c r="B2569" t="s">
        <v>144</v>
      </c>
      <c r="C2569">
        <v>960476.1</v>
      </c>
      <c r="D2569">
        <v>0</v>
      </c>
      <c r="E2569">
        <v>64.45</v>
      </c>
      <c r="F2569">
        <v>3.988</v>
      </c>
      <c r="G2569">
        <v>138.56729999999999</v>
      </c>
      <c r="H2569">
        <v>8.5350000000000001</v>
      </c>
    </row>
    <row r="2570" spans="1:8" x14ac:dyDescent="0.3">
      <c r="A2570">
        <v>18</v>
      </c>
      <c r="B2570" t="s">
        <v>145</v>
      </c>
      <c r="C2570">
        <v>971386.65</v>
      </c>
      <c r="D2570">
        <v>0</v>
      </c>
      <c r="E2570">
        <v>60.23</v>
      </c>
      <c r="F2570">
        <v>4.056</v>
      </c>
      <c r="G2570">
        <v>138.6534</v>
      </c>
      <c r="H2570">
        <v>8.5350000000000001</v>
      </c>
    </row>
    <row r="2571" spans="1:8" x14ac:dyDescent="0.3">
      <c r="A2571">
        <v>18</v>
      </c>
      <c r="B2571" t="s">
        <v>146</v>
      </c>
      <c r="C2571">
        <v>1002856.2</v>
      </c>
      <c r="D2571">
        <v>0</v>
      </c>
      <c r="E2571">
        <v>58.24</v>
      </c>
      <c r="F2571">
        <v>4.0179999999999998</v>
      </c>
      <c r="G2571">
        <v>138.73949999999999</v>
      </c>
      <c r="H2571">
        <v>8.5350000000000001</v>
      </c>
    </row>
    <row r="2572" spans="1:8" x14ac:dyDescent="0.3">
      <c r="A2572">
        <v>18</v>
      </c>
      <c r="B2572" t="s">
        <v>147</v>
      </c>
      <c r="C2572">
        <v>1092204.79</v>
      </c>
      <c r="D2572">
        <v>0</v>
      </c>
      <c r="E2572">
        <v>59.68</v>
      </c>
      <c r="F2572">
        <v>4.0270000000000001</v>
      </c>
      <c r="G2572">
        <v>138.82560000000001</v>
      </c>
      <c r="H2572">
        <v>8.2430000000000003</v>
      </c>
    </row>
    <row r="2573" spans="1:8" x14ac:dyDescent="0.3">
      <c r="A2573">
        <v>18</v>
      </c>
      <c r="B2573" t="s">
        <v>148</v>
      </c>
      <c r="C2573">
        <v>1074079</v>
      </c>
      <c r="D2573">
        <v>0</v>
      </c>
      <c r="E2573">
        <v>50.97</v>
      </c>
      <c r="F2573">
        <v>4.0289999999999999</v>
      </c>
      <c r="G2573">
        <v>138.9117</v>
      </c>
      <c r="H2573">
        <v>8.2430000000000003</v>
      </c>
    </row>
    <row r="2574" spans="1:8" x14ac:dyDescent="0.3">
      <c r="A2574">
        <v>18</v>
      </c>
      <c r="B2574" t="s">
        <v>149</v>
      </c>
      <c r="C2574">
        <v>1048706.75</v>
      </c>
      <c r="D2574">
        <v>0</v>
      </c>
      <c r="E2574">
        <v>51.96</v>
      </c>
      <c r="F2574">
        <v>4</v>
      </c>
      <c r="G2574">
        <v>138.83361289999999</v>
      </c>
      <c r="H2574">
        <v>8.2430000000000003</v>
      </c>
    </row>
    <row r="2575" spans="1:8" x14ac:dyDescent="0.3">
      <c r="A2575">
        <v>18</v>
      </c>
      <c r="B2575" t="s">
        <v>150</v>
      </c>
      <c r="C2575">
        <v>1127516.25</v>
      </c>
      <c r="D2575">
        <v>0</v>
      </c>
      <c r="E2575">
        <v>56.09</v>
      </c>
      <c r="F2575">
        <v>3.9169999999999998</v>
      </c>
      <c r="G2575">
        <v>138.72816130000001</v>
      </c>
      <c r="H2575">
        <v>8.2430000000000003</v>
      </c>
    </row>
    <row r="2576" spans="1:8" x14ac:dyDescent="0.3">
      <c r="A2576">
        <v>19</v>
      </c>
      <c r="B2576" t="s">
        <v>8</v>
      </c>
      <c r="C2576">
        <v>1507637.17</v>
      </c>
      <c r="D2576">
        <v>0</v>
      </c>
      <c r="E2576">
        <v>20.96</v>
      </c>
      <c r="F2576">
        <v>2.9540000000000002</v>
      </c>
      <c r="G2576">
        <v>131.5279032</v>
      </c>
      <c r="H2576">
        <v>8.35</v>
      </c>
    </row>
    <row r="2577" spans="1:8" x14ac:dyDescent="0.3">
      <c r="A2577">
        <v>19</v>
      </c>
      <c r="B2577" t="s">
        <v>9</v>
      </c>
      <c r="C2577">
        <v>1536549.95</v>
      </c>
      <c r="D2577">
        <v>1</v>
      </c>
      <c r="E2577">
        <v>23.22</v>
      </c>
      <c r="F2577">
        <v>2.94</v>
      </c>
      <c r="G2577">
        <v>131.58661290000001</v>
      </c>
      <c r="H2577">
        <v>8.35</v>
      </c>
    </row>
    <row r="2578" spans="1:8" x14ac:dyDescent="0.3">
      <c r="A2578">
        <v>19</v>
      </c>
      <c r="B2578" t="s">
        <v>10</v>
      </c>
      <c r="C2578">
        <v>1515976.11</v>
      </c>
      <c r="D2578">
        <v>0</v>
      </c>
      <c r="E2578">
        <v>28.57</v>
      </c>
      <c r="F2578">
        <v>2.9089999999999998</v>
      </c>
      <c r="G2578">
        <v>131.637</v>
      </c>
      <c r="H2578">
        <v>8.35</v>
      </c>
    </row>
    <row r="2579" spans="1:8" x14ac:dyDescent="0.3">
      <c r="A2579">
        <v>19</v>
      </c>
      <c r="B2579" t="s">
        <v>11</v>
      </c>
      <c r="C2579">
        <v>1373270.06</v>
      </c>
      <c r="D2579">
        <v>0</v>
      </c>
      <c r="E2579">
        <v>30.33</v>
      </c>
      <c r="F2579">
        <v>2.91</v>
      </c>
      <c r="G2579">
        <v>131.68600000000001</v>
      </c>
      <c r="H2579">
        <v>8.35</v>
      </c>
    </row>
    <row r="2580" spans="1:8" x14ac:dyDescent="0.3">
      <c r="A2580">
        <v>19</v>
      </c>
      <c r="B2580" t="s">
        <v>12</v>
      </c>
      <c r="C2580">
        <v>1495844.57</v>
      </c>
      <c r="D2580">
        <v>0</v>
      </c>
      <c r="E2580">
        <v>32.92</v>
      </c>
      <c r="F2580">
        <v>2.919</v>
      </c>
      <c r="G2580">
        <v>131.73500000000001</v>
      </c>
      <c r="H2580">
        <v>8.35</v>
      </c>
    </row>
    <row r="2581" spans="1:8" x14ac:dyDescent="0.3">
      <c r="A2581">
        <v>19</v>
      </c>
      <c r="B2581" t="s">
        <v>13</v>
      </c>
      <c r="C2581">
        <v>1467889.2</v>
      </c>
      <c r="D2581">
        <v>0</v>
      </c>
      <c r="E2581">
        <v>39.06</v>
      </c>
      <c r="F2581">
        <v>2.9380000000000002</v>
      </c>
      <c r="G2581">
        <v>131.78399999999999</v>
      </c>
      <c r="H2581">
        <v>8.35</v>
      </c>
    </row>
    <row r="2582" spans="1:8" x14ac:dyDescent="0.3">
      <c r="A2582">
        <v>19</v>
      </c>
      <c r="B2582" t="s">
        <v>14</v>
      </c>
      <c r="C2582">
        <v>1332940.3500000001</v>
      </c>
      <c r="D2582">
        <v>0</v>
      </c>
      <c r="E2582">
        <v>43.74</v>
      </c>
      <c r="F2582">
        <v>2.96</v>
      </c>
      <c r="G2582">
        <v>131.8242903</v>
      </c>
      <c r="H2582">
        <v>8.35</v>
      </c>
    </row>
    <row r="2583" spans="1:8" x14ac:dyDescent="0.3">
      <c r="A2583">
        <v>19</v>
      </c>
      <c r="B2583" t="s">
        <v>15</v>
      </c>
      <c r="C2583">
        <v>1427023.45</v>
      </c>
      <c r="D2583">
        <v>0</v>
      </c>
      <c r="E2583">
        <v>39.07</v>
      </c>
      <c r="F2583">
        <v>2.9630000000000001</v>
      </c>
      <c r="G2583">
        <v>131.86312899999999</v>
      </c>
      <c r="H2583">
        <v>8.35</v>
      </c>
    </row>
    <row r="2584" spans="1:8" x14ac:dyDescent="0.3">
      <c r="A2584">
        <v>19</v>
      </c>
      <c r="B2584" t="s">
        <v>16</v>
      </c>
      <c r="C2584">
        <v>1642970.27</v>
      </c>
      <c r="D2584">
        <v>0</v>
      </c>
      <c r="E2584">
        <v>45.26</v>
      </c>
      <c r="F2584">
        <v>2.9569999999999999</v>
      </c>
      <c r="G2584">
        <v>131.9019677</v>
      </c>
      <c r="H2584">
        <v>8.1850000000000005</v>
      </c>
    </row>
    <row r="2585" spans="1:8" x14ac:dyDescent="0.3">
      <c r="A2585">
        <v>19</v>
      </c>
      <c r="B2585" t="s">
        <v>17</v>
      </c>
      <c r="C2585">
        <v>1489613.32</v>
      </c>
      <c r="D2585">
        <v>0</v>
      </c>
      <c r="E2585">
        <v>55.66</v>
      </c>
      <c r="F2585">
        <v>2.992</v>
      </c>
      <c r="G2585">
        <v>131.94080650000001</v>
      </c>
      <c r="H2585">
        <v>8.1850000000000005</v>
      </c>
    </row>
    <row r="2586" spans="1:8" x14ac:dyDescent="0.3">
      <c r="A2586">
        <v>19</v>
      </c>
      <c r="B2586" t="s">
        <v>18</v>
      </c>
      <c r="C2586">
        <v>1460354.67</v>
      </c>
      <c r="D2586">
        <v>0</v>
      </c>
      <c r="E2586">
        <v>49.67</v>
      </c>
      <c r="F2586">
        <v>3.01</v>
      </c>
      <c r="G2586">
        <v>131.98089999999999</v>
      </c>
      <c r="H2586">
        <v>8.1850000000000005</v>
      </c>
    </row>
    <row r="2587" spans="1:8" x14ac:dyDescent="0.3">
      <c r="A2587">
        <v>19</v>
      </c>
      <c r="B2587" t="s">
        <v>19</v>
      </c>
      <c r="C2587">
        <v>1456793.33</v>
      </c>
      <c r="D2587">
        <v>0</v>
      </c>
      <c r="E2587">
        <v>46.87</v>
      </c>
      <c r="F2587">
        <v>3.0209999999999999</v>
      </c>
      <c r="G2587">
        <v>132.0226667</v>
      </c>
      <c r="H2587">
        <v>8.1850000000000005</v>
      </c>
    </row>
    <row r="2588" spans="1:8" x14ac:dyDescent="0.3">
      <c r="A2588">
        <v>19</v>
      </c>
      <c r="B2588" t="s">
        <v>20</v>
      </c>
      <c r="C2588">
        <v>1405065.57</v>
      </c>
      <c r="D2588">
        <v>0</v>
      </c>
      <c r="E2588">
        <v>49.89</v>
      </c>
      <c r="F2588">
        <v>3.0419999999999998</v>
      </c>
      <c r="G2588">
        <v>132.06443329999999</v>
      </c>
      <c r="H2588">
        <v>8.1850000000000005</v>
      </c>
    </row>
    <row r="2589" spans="1:8" x14ac:dyDescent="0.3">
      <c r="A2589">
        <v>19</v>
      </c>
      <c r="B2589" t="s">
        <v>21</v>
      </c>
      <c r="C2589">
        <v>1566219.77</v>
      </c>
      <c r="D2589">
        <v>0</v>
      </c>
      <c r="E2589">
        <v>62.54</v>
      </c>
      <c r="F2589">
        <v>3.0950000000000002</v>
      </c>
      <c r="G2589">
        <v>132.1062</v>
      </c>
      <c r="H2589">
        <v>8.1850000000000005</v>
      </c>
    </row>
    <row r="2590" spans="1:8" x14ac:dyDescent="0.3">
      <c r="A2590">
        <v>19</v>
      </c>
      <c r="B2590" t="s">
        <v>22</v>
      </c>
      <c r="C2590">
        <v>1437319.45</v>
      </c>
      <c r="D2590">
        <v>0</v>
      </c>
      <c r="E2590">
        <v>46.53</v>
      </c>
      <c r="F2590">
        <v>3.1120000000000001</v>
      </c>
      <c r="G2590">
        <v>132.152129</v>
      </c>
      <c r="H2590">
        <v>8.1850000000000005</v>
      </c>
    </row>
    <row r="2591" spans="1:8" x14ac:dyDescent="0.3">
      <c r="A2591">
        <v>19</v>
      </c>
      <c r="B2591" t="s">
        <v>23</v>
      </c>
      <c r="C2591">
        <v>1377716.17</v>
      </c>
      <c r="D2591">
        <v>0</v>
      </c>
      <c r="E2591">
        <v>57.53</v>
      </c>
      <c r="F2591">
        <v>3.0960000000000001</v>
      </c>
      <c r="G2591">
        <v>132.2230323</v>
      </c>
      <c r="H2591">
        <v>8.1850000000000005</v>
      </c>
    </row>
    <row r="2592" spans="1:8" x14ac:dyDescent="0.3">
      <c r="A2592">
        <v>19</v>
      </c>
      <c r="B2592" t="s">
        <v>24</v>
      </c>
      <c r="C2592">
        <v>1648882.62</v>
      </c>
      <c r="D2592">
        <v>0</v>
      </c>
      <c r="E2592">
        <v>68.849999999999994</v>
      </c>
      <c r="F2592">
        <v>3.0459999999999998</v>
      </c>
      <c r="G2592">
        <v>132.2939355</v>
      </c>
      <c r="H2592">
        <v>8.1850000000000005</v>
      </c>
    </row>
    <row r="2593" spans="1:8" x14ac:dyDescent="0.3">
      <c r="A2593">
        <v>19</v>
      </c>
      <c r="B2593" t="s">
        <v>25</v>
      </c>
      <c r="C2593">
        <v>1519013.49</v>
      </c>
      <c r="D2593">
        <v>0</v>
      </c>
      <c r="E2593">
        <v>68.88</v>
      </c>
      <c r="F2593">
        <v>3.0059999999999998</v>
      </c>
      <c r="G2593">
        <v>132.36483870000001</v>
      </c>
      <c r="H2593">
        <v>8.1850000000000005</v>
      </c>
    </row>
    <row r="2594" spans="1:8" x14ac:dyDescent="0.3">
      <c r="A2594">
        <v>19</v>
      </c>
      <c r="B2594" t="s">
        <v>26</v>
      </c>
      <c r="C2594">
        <v>1410683.94</v>
      </c>
      <c r="D2594">
        <v>0</v>
      </c>
      <c r="E2594">
        <v>61.64</v>
      </c>
      <c r="F2594">
        <v>2.972</v>
      </c>
      <c r="G2594">
        <v>132.43574190000001</v>
      </c>
      <c r="H2594">
        <v>8.1850000000000005</v>
      </c>
    </row>
    <row r="2595" spans="1:8" x14ac:dyDescent="0.3">
      <c r="A2595">
        <v>19</v>
      </c>
      <c r="B2595" t="s">
        <v>27</v>
      </c>
      <c r="C2595">
        <v>1457314.39</v>
      </c>
      <c r="D2595">
        <v>0</v>
      </c>
      <c r="E2595">
        <v>66.25</v>
      </c>
      <c r="F2595">
        <v>2.9420000000000002</v>
      </c>
      <c r="G2595">
        <v>132.47333330000001</v>
      </c>
      <c r="H2595">
        <v>8.1850000000000005</v>
      </c>
    </row>
    <row r="2596" spans="1:8" x14ac:dyDescent="0.3">
      <c r="A2596">
        <v>19</v>
      </c>
      <c r="B2596" t="s">
        <v>28</v>
      </c>
      <c r="C2596">
        <v>1450407.32</v>
      </c>
      <c r="D2596">
        <v>0</v>
      </c>
      <c r="E2596">
        <v>72.3</v>
      </c>
      <c r="F2596">
        <v>2.9580000000000002</v>
      </c>
      <c r="G2596">
        <v>132.49760000000001</v>
      </c>
      <c r="H2596">
        <v>8.1850000000000005</v>
      </c>
    </row>
    <row r="2597" spans="1:8" x14ac:dyDescent="0.3">
      <c r="A2597">
        <v>19</v>
      </c>
      <c r="B2597" t="s">
        <v>29</v>
      </c>
      <c r="C2597">
        <v>1549018.68</v>
      </c>
      <c r="D2597">
        <v>0</v>
      </c>
      <c r="E2597">
        <v>66.25</v>
      </c>
      <c r="F2597">
        <v>2.9580000000000002</v>
      </c>
      <c r="G2597">
        <v>132.5218667</v>
      </c>
      <c r="H2597">
        <v>8.0990000000000002</v>
      </c>
    </row>
    <row r="2598" spans="1:8" x14ac:dyDescent="0.3">
      <c r="A2598">
        <v>19</v>
      </c>
      <c r="B2598" t="s">
        <v>30</v>
      </c>
      <c r="C2598">
        <v>1577541.24</v>
      </c>
      <c r="D2598">
        <v>0</v>
      </c>
      <c r="E2598">
        <v>78.22</v>
      </c>
      <c r="F2598">
        <v>2.94</v>
      </c>
      <c r="G2598">
        <v>132.54613330000001</v>
      </c>
      <c r="H2598">
        <v>8.0990000000000002</v>
      </c>
    </row>
    <row r="2599" spans="1:8" x14ac:dyDescent="0.3">
      <c r="A2599">
        <v>19</v>
      </c>
      <c r="B2599" t="s">
        <v>31</v>
      </c>
      <c r="C2599">
        <v>1412157.02</v>
      </c>
      <c r="D2599">
        <v>0</v>
      </c>
      <c r="E2599">
        <v>74.599999999999994</v>
      </c>
      <c r="F2599">
        <v>2.9329999999999998</v>
      </c>
      <c r="G2599">
        <v>132.5667742</v>
      </c>
      <c r="H2599">
        <v>8.0990000000000002</v>
      </c>
    </row>
    <row r="2600" spans="1:8" x14ac:dyDescent="0.3">
      <c r="A2600">
        <v>19</v>
      </c>
      <c r="B2600" t="s">
        <v>32</v>
      </c>
      <c r="C2600">
        <v>1372043.71</v>
      </c>
      <c r="D2600">
        <v>0</v>
      </c>
      <c r="E2600">
        <v>74.680000000000007</v>
      </c>
      <c r="F2600">
        <v>2.9239999999999999</v>
      </c>
      <c r="G2600">
        <v>132.5825806</v>
      </c>
      <c r="H2600">
        <v>8.0990000000000002</v>
      </c>
    </row>
    <row r="2601" spans="1:8" x14ac:dyDescent="0.3">
      <c r="A2601">
        <v>19</v>
      </c>
      <c r="B2601" t="s">
        <v>33</v>
      </c>
      <c r="C2601">
        <v>1366395.96</v>
      </c>
      <c r="D2601">
        <v>0</v>
      </c>
      <c r="E2601">
        <v>72.83</v>
      </c>
      <c r="F2601">
        <v>2.9319999999999999</v>
      </c>
      <c r="G2601">
        <v>132.5983871</v>
      </c>
      <c r="H2601">
        <v>8.0990000000000002</v>
      </c>
    </row>
    <row r="2602" spans="1:8" x14ac:dyDescent="0.3">
      <c r="A2602">
        <v>19</v>
      </c>
      <c r="B2602" t="s">
        <v>34</v>
      </c>
      <c r="C2602">
        <v>1492060.89</v>
      </c>
      <c r="D2602">
        <v>0</v>
      </c>
      <c r="E2602">
        <v>74.2</v>
      </c>
      <c r="F2602">
        <v>2.9420000000000002</v>
      </c>
      <c r="G2602">
        <v>132.6141935</v>
      </c>
      <c r="H2602">
        <v>8.0990000000000002</v>
      </c>
    </row>
    <row r="2603" spans="1:8" x14ac:dyDescent="0.3">
      <c r="A2603">
        <v>19</v>
      </c>
      <c r="B2603" t="s">
        <v>35</v>
      </c>
      <c r="C2603">
        <v>1418027.08</v>
      </c>
      <c r="D2603">
        <v>0</v>
      </c>
      <c r="E2603">
        <v>72.709999999999994</v>
      </c>
      <c r="F2603">
        <v>2.923</v>
      </c>
      <c r="G2603">
        <v>132.63</v>
      </c>
      <c r="H2603">
        <v>8.0990000000000002</v>
      </c>
    </row>
    <row r="2604" spans="1:8" x14ac:dyDescent="0.3">
      <c r="A2604">
        <v>19</v>
      </c>
      <c r="B2604" t="s">
        <v>36</v>
      </c>
      <c r="C2604">
        <v>1419383.19</v>
      </c>
      <c r="D2604">
        <v>0</v>
      </c>
      <c r="E2604">
        <v>72.22</v>
      </c>
      <c r="F2604">
        <v>2.9129999999999998</v>
      </c>
      <c r="G2604">
        <v>132.66161289999999</v>
      </c>
      <c r="H2604">
        <v>8.0990000000000002</v>
      </c>
    </row>
    <row r="2605" spans="1:8" x14ac:dyDescent="0.3">
      <c r="A2605">
        <v>19</v>
      </c>
      <c r="B2605" t="s">
        <v>37</v>
      </c>
      <c r="C2605">
        <v>1557888.16</v>
      </c>
      <c r="D2605">
        <v>0</v>
      </c>
      <c r="E2605">
        <v>66.400000000000006</v>
      </c>
      <c r="F2605">
        <v>2.8849999999999998</v>
      </c>
      <c r="G2605">
        <v>132.69322579999999</v>
      </c>
      <c r="H2605">
        <v>8.0990000000000002</v>
      </c>
    </row>
    <row r="2606" spans="1:8" x14ac:dyDescent="0.3">
      <c r="A2606">
        <v>19</v>
      </c>
      <c r="B2606" t="s">
        <v>38</v>
      </c>
      <c r="C2606">
        <v>1623519.64</v>
      </c>
      <c r="D2606">
        <v>0</v>
      </c>
      <c r="E2606">
        <v>74.69</v>
      </c>
      <c r="F2606">
        <v>2.86</v>
      </c>
      <c r="G2606">
        <v>132.72483869999999</v>
      </c>
      <c r="H2606">
        <v>8.0990000000000002</v>
      </c>
    </row>
    <row r="2607" spans="1:8" x14ac:dyDescent="0.3">
      <c r="A2607">
        <v>19</v>
      </c>
      <c r="B2607" t="s">
        <v>39</v>
      </c>
      <c r="C2607">
        <v>1591453.39</v>
      </c>
      <c r="D2607">
        <v>1</v>
      </c>
      <c r="E2607">
        <v>63.36</v>
      </c>
      <c r="F2607">
        <v>2.8370000000000002</v>
      </c>
      <c r="G2607">
        <v>132.75645159999999</v>
      </c>
      <c r="H2607">
        <v>8.0990000000000002</v>
      </c>
    </row>
    <row r="2608" spans="1:8" x14ac:dyDescent="0.3">
      <c r="A2608">
        <v>19</v>
      </c>
      <c r="B2608" t="s">
        <v>40</v>
      </c>
      <c r="C2608">
        <v>1386789.31</v>
      </c>
      <c r="D2608">
        <v>0</v>
      </c>
      <c r="E2608">
        <v>58.68</v>
      </c>
      <c r="F2608">
        <v>2.8460000000000001</v>
      </c>
      <c r="G2608">
        <v>132.76706669999999</v>
      </c>
      <c r="H2608">
        <v>8.0990000000000002</v>
      </c>
    </row>
    <row r="2609" spans="1:8" x14ac:dyDescent="0.3">
      <c r="A2609">
        <v>19</v>
      </c>
      <c r="B2609" t="s">
        <v>41</v>
      </c>
      <c r="C2609">
        <v>1318343.58</v>
      </c>
      <c r="D2609">
        <v>0</v>
      </c>
      <c r="E2609">
        <v>63.43</v>
      </c>
      <c r="F2609">
        <v>2.8370000000000002</v>
      </c>
      <c r="G2609">
        <v>132.76193330000001</v>
      </c>
      <c r="H2609">
        <v>8.0990000000000002</v>
      </c>
    </row>
    <row r="2610" spans="1:8" x14ac:dyDescent="0.3">
      <c r="A2610">
        <v>19</v>
      </c>
      <c r="B2610" t="s">
        <v>42</v>
      </c>
      <c r="C2610">
        <v>1379456.3</v>
      </c>
      <c r="D2610">
        <v>0</v>
      </c>
      <c r="E2610">
        <v>59.91</v>
      </c>
      <c r="F2610">
        <v>2.84</v>
      </c>
      <c r="G2610">
        <v>132.7568</v>
      </c>
      <c r="H2610">
        <v>8.0670000000000002</v>
      </c>
    </row>
    <row r="2611" spans="1:8" x14ac:dyDescent="0.3">
      <c r="A2611">
        <v>19</v>
      </c>
      <c r="B2611" t="s">
        <v>43</v>
      </c>
      <c r="C2611">
        <v>1428960.72</v>
      </c>
      <c r="D2611">
        <v>0</v>
      </c>
      <c r="E2611">
        <v>53.74</v>
      </c>
      <c r="F2611">
        <v>2.903</v>
      </c>
      <c r="G2611">
        <v>132.75166669999999</v>
      </c>
      <c r="H2611">
        <v>8.0670000000000002</v>
      </c>
    </row>
    <row r="2612" spans="1:8" x14ac:dyDescent="0.3">
      <c r="A2612">
        <v>19</v>
      </c>
      <c r="B2612" t="s">
        <v>44</v>
      </c>
      <c r="C2612">
        <v>1369317.63</v>
      </c>
      <c r="D2612">
        <v>0</v>
      </c>
      <c r="E2612">
        <v>51.32</v>
      </c>
      <c r="F2612">
        <v>2.9990000000000001</v>
      </c>
      <c r="G2612">
        <v>132.7633548</v>
      </c>
      <c r="H2612">
        <v>8.0670000000000002</v>
      </c>
    </row>
    <row r="2613" spans="1:8" x14ac:dyDescent="0.3">
      <c r="A2613">
        <v>19</v>
      </c>
      <c r="B2613" t="s">
        <v>45</v>
      </c>
      <c r="C2613">
        <v>1357154.71</v>
      </c>
      <c r="D2613">
        <v>0</v>
      </c>
      <c r="E2613">
        <v>48.45</v>
      </c>
      <c r="F2613">
        <v>3.0489999999999999</v>
      </c>
      <c r="G2613">
        <v>132.8170968</v>
      </c>
      <c r="H2613">
        <v>8.0670000000000002</v>
      </c>
    </row>
    <row r="2614" spans="1:8" x14ac:dyDescent="0.3">
      <c r="A2614">
        <v>19</v>
      </c>
      <c r="B2614" t="s">
        <v>46</v>
      </c>
      <c r="C2614">
        <v>1404576.48</v>
      </c>
      <c r="D2614">
        <v>0</v>
      </c>
      <c r="E2614">
        <v>56.11</v>
      </c>
      <c r="F2614">
        <v>3.0550000000000002</v>
      </c>
      <c r="G2614">
        <v>132.87083870000001</v>
      </c>
      <c r="H2614">
        <v>8.0670000000000002</v>
      </c>
    </row>
    <row r="2615" spans="1:8" x14ac:dyDescent="0.3">
      <c r="A2615">
        <v>19</v>
      </c>
      <c r="B2615" t="s">
        <v>47</v>
      </c>
      <c r="C2615">
        <v>1435379.25</v>
      </c>
      <c r="D2615">
        <v>0</v>
      </c>
      <c r="E2615">
        <v>41.78</v>
      </c>
      <c r="F2615">
        <v>3.0489999999999999</v>
      </c>
      <c r="G2615">
        <v>132.92458060000001</v>
      </c>
      <c r="H2615">
        <v>8.0670000000000002</v>
      </c>
    </row>
    <row r="2616" spans="1:8" x14ac:dyDescent="0.3">
      <c r="A2616">
        <v>19</v>
      </c>
      <c r="B2616" t="s">
        <v>48</v>
      </c>
      <c r="C2616">
        <v>1490235.86</v>
      </c>
      <c r="D2616">
        <v>0</v>
      </c>
      <c r="E2616">
        <v>40.299999999999997</v>
      </c>
      <c r="F2616">
        <v>3.0649999999999999</v>
      </c>
      <c r="G2616">
        <v>132.97832260000001</v>
      </c>
      <c r="H2616">
        <v>8.0670000000000002</v>
      </c>
    </row>
    <row r="2617" spans="1:8" x14ac:dyDescent="0.3">
      <c r="A2617">
        <v>19</v>
      </c>
      <c r="B2617" t="s">
        <v>49</v>
      </c>
      <c r="C2617">
        <v>1377593.1</v>
      </c>
      <c r="D2617">
        <v>0</v>
      </c>
      <c r="E2617">
        <v>44.22</v>
      </c>
      <c r="F2617">
        <v>3.1379999999999999</v>
      </c>
      <c r="G2617">
        <v>132.91720000000001</v>
      </c>
      <c r="H2617">
        <v>8.0670000000000002</v>
      </c>
    </row>
    <row r="2618" spans="1:8" x14ac:dyDescent="0.3">
      <c r="A2618">
        <v>19</v>
      </c>
      <c r="B2618" t="s">
        <v>50</v>
      </c>
      <c r="C2618">
        <v>1993367.83</v>
      </c>
      <c r="D2618">
        <v>1</v>
      </c>
      <c r="E2618">
        <v>42.62</v>
      </c>
      <c r="F2618">
        <v>3.1859999999999999</v>
      </c>
      <c r="G2618">
        <v>132.8369333</v>
      </c>
      <c r="H2618">
        <v>8.0670000000000002</v>
      </c>
    </row>
    <row r="2619" spans="1:8" x14ac:dyDescent="0.3">
      <c r="A2619">
        <v>19</v>
      </c>
      <c r="B2619" t="s">
        <v>51</v>
      </c>
      <c r="C2619">
        <v>1615987.96</v>
      </c>
      <c r="D2619">
        <v>0</v>
      </c>
      <c r="E2619">
        <v>36.64</v>
      </c>
      <c r="F2619">
        <v>3.2</v>
      </c>
      <c r="G2619">
        <v>132.75666670000001</v>
      </c>
      <c r="H2619">
        <v>8.0670000000000002</v>
      </c>
    </row>
    <row r="2620" spans="1:8" x14ac:dyDescent="0.3">
      <c r="A2620">
        <v>19</v>
      </c>
      <c r="B2620" t="s">
        <v>52</v>
      </c>
      <c r="C2620">
        <v>1799070.98</v>
      </c>
      <c r="D2620">
        <v>0</v>
      </c>
      <c r="E2620">
        <v>25.12</v>
      </c>
      <c r="F2620">
        <v>3.2549999999999999</v>
      </c>
      <c r="G2620">
        <v>132.6764</v>
      </c>
      <c r="H2620">
        <v>8.0670000000000002</v>
      </c>
    </row>
    <row r="2621" spans="1:8" x14ac:dyDescent="0.3">
      <c r="A2621">
        <v>19</v>
      </c>
      <c r="B2621" t="s">
        <v>53</v>
      </c>
      <c r="C2621">
        <v>1911967.44</v>
      </c>
      <c r="D2621">
        <v>0</v>
      </c>
      <c r="E2621">
        <v>26.83</v>
      </c>
      <c r="F2621">
        <v>3.3010000000000002</v>
      </c>
      <c r="G2621">
        <v>132.6804516</v>
      </c>
      <c r="H2621">
        <v>8.0670000000000002</v>
      </c>
    </row>
    <row r="2622" spans="1:8" x14ac:dyDescent="0.3">
      <c r="A2622">
        <v>19</v>
      </c>
      <c r="B2622" t="s">
        <v>54</v>
      </c>
      <c r="C2622">
        <v>2678206.42</v>
      </c>
      <c r="D2622">
        <v>0</v>
      </c>
      <c r="E2622">
        <v>26.05</v>
      </c>
      <c r="F2622">
        <v>3.3090000000000002</v>
      </c>
      <c r="G2622">
        <v>132.74774189999999</v>
      </c>
      <c r="H2622">
        <v>8.0670000000000002</v>
      </c>
    </row>
    <row r="2623" spans="1:8" x14ac:dyDescent="0.3">
      <c r="A2623">
        <v>19</v>
      </c>
      <c r="B2623" t="s">
        <v>55</v>
      </c>
      <c r="C2623">
        <v>1275146.94</v>
      </c>
      <c r="D2623">
        <v>1</v>
      </c>
      <c r="E2623">
        <v>28.65</v>
      </c>
      <c r="F2623">
        <v>3.3359999999999999</v>
      </c>
      <c r="G2623">
        <v>132.81503230000001</v>
      </c>
      <c r="H2623">
        <v>8.0670000000000002</v>
      </c>
    </row>
    <row r="2624" spans="1:8" x14ac:dyDescent="0.3">
      <c r="A2624">
        <v>19</v>
      </c>
      <c r="B2624" t="s">
        <v>56</v>
      </c>
      <c r="C2624">
        <v>1224175.99</v>
      </c>
      <c r="D2624">
        <v>0</v>
      </c>
      <c r="E2624">
        <v>31.34</v>
      </c>
      <c r="F2624">
        <v>3.351</v>
      </c>
      <c r="G2624">
        <v>132.88232260000001</v>
      </c>
      <c r="H2624">
        <v>7.7709999999999999</v>
      </c>
    </row>
    <row r="2625" spans="1:8" x14ac:dyDescent="0.3">
      <c r="A2625">
        <v>19</v>
      </c>
      <c r="B2625" t="s">
        <v>57</v>
      </c>
      <c r="C2625">
        <v>1181204.53</v>
      </c>
      <c r="D2625">
        <v>0</v>
      </c>
      <c r="E2625">
        <v>21.68</v>
      </c>
      <c r="F2625">
        <v>3.367</v>
      </c>
      <c r="G2625">
        <v>132.9510645</v>
      </c>
      <c r="H2625">
        <v>7.7709999999999999</v>
      </c>
    </row>
    <row r="2626" spans="1:8" x14ac:dyDescent="0.3">
      <c r="A2626">
        <v>19</v>
      </c>
      <c r="B2626" t="s">
        <v>58</v>
      </c>
      <c r="C2626">
        <v>1212967.8400000001</v>
      </c>
      <c r="D2626">
        <v>0</v>
      </c>
      <c r="E2626">
        <v>22.8</v>
      </c>
      <c r="F2626">
        <v>3.391</v>
      </c>
      <c r="G2626">
        <v>133.02851609999999</v>
      </c>
      <c r="H2626">
        <v>7.7709999999999999</v>
      </c>
    </row>
    <row r="2627" spans="1:8" x14ac:dyDescent="0.3">
      <c r="A2627">
        <v>19</v>
      </c>
      <c r="B2627" t="s">
        <v>59</v>
      </c>
      <c r="C2627">
        <v>1284185.49</v>
      </c>
      <c r="D2627">
        <v>0</v>
      </c>
      <c r="E2627">
        <v>20.66</v>
      </c>
      <c r="F2627">
        <v>3.4020000000000001</v>
      </c>
      <c r="G2627">
        <v>133.10596770000001</v>
      </c>
      <c r="H2627">
        <v>7.7709999999999999</v>
      </c>
    </row>
    <row r="2628" spans="1:8" x14ac:dyDescent="0.3">
      <c r="A2628">
        <v>19</v>
      </c>
      <c r="B2628" t="s">
        <v>60</v>
      </c>
      <c r="C2628">
        <v>1370562.11</v>
      </c>
      <c r="D2628">
        <v>0</v>
      </c>
      <c r="E2628">
        <v>21.02</v>
      </c>
      <c r="F2628">
        <v>3.4</v>
      </c>
      <c r="G2628">
        <v>133.18341939999999</v>
      </c>
      <c r="H2628">
        <v>7.7709999999999999</v>
      </c>
    </row>
    <row r="2629" spans="1:8" x14ac:dyDescent="0.3">
      <c r="A2629">
        <v>19</v>
      </c>
      <c r="B2629" t="s">
        <v>61</v>
      </c>
      <c r="C2629">
        <v>1430851.11</v>
      </c>
      <c r="D2629">
        <v>1</v>
      </c>
      <c r="E2629">
        <v>21.79</v>
      </c>
      <c r="F2629">
        <v>3.4159999999999999</v>
      </c>
      <c r="G2629">
        <v>133.26087100000001</v>
      </c>
      <c r="H2629">
        <v>7.7709999999999999</v>
      </c>
    </row>
    <row r="2630" spans="1:8" x14ac:dyDescent="0.3">
      <c r="A2630">
        <v>19</v>
      </c>
      <c r="B2630" t="s">
        <v>62</v>
      </c>
      <c r="C2630">
        <v>1457270.16</v>
      </c>
      <c r="D2630">
        <v>0</v>
      </c>
      <c r="E2630">
        <v>34.74</v>
      </c>
      <c r="F2630">
        <v>3.42</v>
      </c>
      <c r="G2630">
        <v>133.37014289999999</v>
      </c>
      <c r="H2630">
        <v>7.7709999999999999</v>
      </c>
    </row>
    <row r="2631" spans="1:8" x14ac:dyDescent="0.3">
      <c r="A2631">
        <v>19</v>
      </c>
      <c r="B2631" t="s">
        <v>63</v>
      </c>
      <c r="C2631">
        <v>1296658.47</v>
      </c>
      <c r="D2631">
        <v>0</v>
      </c>
      <c r="E2631">
        <v>23.24</v>
      </c>
      <c r="F2631">
        <v>3.452</v>
      </c>
      <c r="G2631">
        <v>133.4921429</v>
      </c>
      <c r="H2631">
        <v>7.7709999999999999</v>
      </c>
    </row>
    <row r="2632" spans="1:8" x14ac:dyDescent="0.3">
      <c r="A2632">
        <v>19</v>
      </c>
      <c r="B2632" t="s">
        <v>64</v>
      </c>
      <c r="C2632">
        <v>1433569.44</v>
      </c>
      <c r="D2632">
        <v>0</v>
      </c>
      <c r="E2632">
        <v>29.28</v>
      </c>
      <c r="F2632">
        <v>3.605</v>
      </c>
      <c r="G2632">
        <v>133.61414289999999</v>
      </c>
      <c r="H2632">
        <v>7.7709999999999999</v>
      </c>
    </row>
    <row r="2633" spans="1:8" x14ac:dyDescent="0.3">
      <c r="A2633">
        <v>19</v>
      </c>
      <c r="B2633" t="s">
        <v>65</v>
      </c>
      <c r="C2633">
        <v>1351450.43</v>
      </c>
      <c r="D2633">
        <v>0</v>
      </c>
      <c r="E2633">
        <v>35.590000000000003</v>
      </c>
      <c r="F2633">
        <v>3.7519999999999998</v>
      </c>
      <c r="G2633">
        <v>133.7361429</v>
      </c>
      <c r="H2633">
        <v>7.7709999999999999</v>
      </c>
    </row>
    <row r="2634" spans="1:8" x14ac:dyDescent="0.3">
      <c r="A2634">
        <v>19</v>
      </c>
      <c r="B2634" t="s">
        <v>66</v>
      </c>
      <c r="C2634">
        <v>1257972.3700000001</v>
      </c>
      <c r="D2634">
        <v>0</v>
      </c>
      <c r="E2634">
        <v>40.32</v>
      </c>
      <c r="F2634">
        <v>3.7959999999999998</v>
      </c>
      <c r="G2634">
        <v>133.8492258</v>
      </c>
      <c r="H2634">
        <v>7.7709999999999999</v>
      </c>
    </row>
    <row r="2635" spans="1:8" x14ac:dyDescent="0.3">
      <c r="A2635">
        <v>19</v>
      </c>
      <c r="B2635" t="s">
        <v>67</v>
      </c>
      <c r="C2635">
        <v>1266564.94</v>
      </c>
      <c r="D2635">
        <v>0</v>
      </c>
      <c r="E2635">
        <v>33.26</v>
      </c>
      <c r="F2635">
        <v>3.7890000000000001</v>
      </c>
      <c r="G2635">
        <v>133.95874190000001</v>
      </c>
      <c r="H2635">
        <v>7.7709999999999999</v>
      </c>
    </row>
    <row r="2636" spans="1:8" x14ac:dyDescent="0.3">
      <c r="A2636">
        <v>19</v>
      </c>
      <c r="B2636" t="s">
        <v>68</v>
      </c>
      <c r="C2636">
        <v>1305950.22</v>
      </c>
      <c r="D2636">
        <v>0</v>
      </c>
      <c r="E2636">
        <v>30.68</v>
      </c>
      <c r="F2636">
        <v>3.8109999999999999</v>
      </c>
      <c r="G2636">
        <v>134.06825810000001</v>
      </c>
      <c r="H2636">
        <v>7.6580000000000004</v>
      </c>
    </row>
    <row r="2637" spans="1:8" x14ac:dyDescent="0.3">
      <c r="A2637">
        <v>19</v>
      </c>
      <c r="B2637" t="s">
        <v>69</v>
      </c>
      <c r="C2637">
        <v>1419911.91</v>
      </c>
      <c r="D2637">
        <v>0</v>
      </c>
      <c r="E2637">
        <v>41.26</v>
      </c>
      <c r="F2637">
        <v>3.895</v>
      </c>
      <c r="G2637">
        <v>134.17777419999999</v>
      </c>
      <c r="H2637">
        <v>7.6580000000000004</v>
      </c>
    </row>
    <row r="2638" spans="1:8" x14ac:dyDescent="0.3">
      <c r="A2638">
        <v>19</v>
      </c>
      <c r="B2638" t="s">
        <v>70</v>
      </c>
      <c r="C2638">
        <v>1392093.04</v>
      </c>
      <c r="D2638">
        <v>0</v>
      </c>
      <c r="E2638">
        <v>48.67</v>
      </c>
      <c r="F2638">
        <v>3.9809999999999999</v>
      </c>
      <c r="G2638">
        <v>134.2784667</v>
      </c>
      <c r="H2638">
        <v>7.6580000000000004</v>
      </c>
    </row>
    <row r="2639" spans="1:8" x14ac:dyDescent="0.3">
      <c r="A2639">
        <v>19</v>
      </c>
      <c r="B2639" t="s">
        <v>71</v>
      </c>
      <c r="C2639">
        <v>1514288.82</v>
      </c>
      <c r="D2639">
        <v>0</v>
      </c>
      <c r="E2639">
        <v>41.66</v>
      </c>
      <c r="F2639">
        <v>4.0609999999999999</v>
      </c>
      <c r="G2639">
        <v>134.3571</v>
      </c>
      <c r="H2639">
        <v>7.6580000000000004</v>
      </c>
    </row>
    <row r="2640" spans="1:8" x14ac:dyDescent="0.3">
      <c r="A2640">
        <v>19</v>
      </c>
      <c r="B2640" t="s">
        <v>72</v>
      </c>
      <c r="C2640">
        <v>1297237.7</v>
      </c>
      <c r="D2640">
        <v>0</v>
      </c>
      <c r="E2640">
        <v>54.23</v>
      </c>
      <c r="F2640">
        <v>4.117</v>
      </c>
      <c r="G2640">
        <v>134.43573330000001</v>
      </c>
      <c r="H2640">
        <v>7.6580000000000004</v>
      </c>
    </row>
    <row r="2641" spans="1:8" x14ac:dyDescent="0.3">
      <c r="A2641">
        <v>19</v>
      </c>
      <c r="B2641" t="s">
        <v>73</v>
      </c>
      <c r="C2641">
        <v>1451953.95</v>
      </c>
      <c r="D2641">
        <v>0</v>
      </c>
      <c r="E2641">
        <v>50.43</v>
      </c>
      <c r="F2641">
        <v>4.1920000000000002</v>
      </c>
      <c r="G2641">
        <v>134.51436670000001</v>
      </c>
      <c r="H2641">
        <v>7.6580000000000004</v>
      </c>
    </row>
    <row r="2642" spans="1:8" x14ac:dyDescent="0.3">
      <c r="A2642">
        <v>19</v>
      </c>
      <c r="B2642" t="s">
        <v>74</v>
      </c>
      <c r="C2642">
        <v>1429143.06</v>
      </c>
      <c r="D2642">
        <v>0</v>
      </c>
      <c r="E2642">
        <v>54.2</v>
      </c>
      <c r="F2642">
        <v>4.2110000000000003</v>
      </c>
      <c r="G2642">
        <v>134.59299999999999</v>
      </c>
      <c r="H2642">
        <v>7.6580000000000004</v>
      </c>
    </row>
    <row r="2643" spans="1:8" x14ac:dyDescent="0.3">
      <c r="A2643">
        <v>19</v>
      </c>
      <c r="B2643" t="s">
        <v>75</v>
      </c>
      <c r="C2643">
        <v>1355234.3</v>
      </c>
      <c r="D2643">
        <v>0</v>
      </c>
      <c r="E2643">
        <v>52.8</v>
      </c>
      <c r="F2643">
        <v>4.202</v>
      </c>
      <c r="G2643">
        <v>134.68038709999999</v>
      </c>
      <c r="H2643">
        <v>7.6580000000000004</v>
      </c>
    </row>
    <row r="2644" spans="1:8" x14ac:dyDescent="0.3">
      <c r="A2644">
        <v>19</v>
      </c>
      <c r="B2644" t="s">
        <v>76</v>
      </c>
      <c r="C2644">
        <v>1388553.11</v>
      </c>
      <c r="D2644">
        <v>0</v>
      </c>
      <c r="E2644">
        <v>63.2</v>
      </c>
      <c r="F2644">
        <v>4.1340000000000003</v>
      </c>
      <c r="G2644">
        <v>134.76777419999999</v>
      </c>
      <c r="H2644">
        <v>7.6580000000000004</v>
      </c>
    </row>
    <row r="2645" spans="1:8" x14ac:dyDescent="0.3">
      <c r="A2645">
        <v>19</v>
      </c>
      <c r="B2645" t="s">
        <v>77</v>
      </c>
      <c r="C2645">
        <v>1457345.75</v>
      </c>
      <c r="D2645">
        <v>0</v>
      </c>
      <c r="E2645">
        <v>66.010000000000005</v>
      </c>
      <c r="F2645">
        <v>4.069</v>
      </c>
      <c r="G2645">
        <v>134.85516129999999</v>
      </c>
      <c r="H2645">
        <v>7.6580000000000004</v>
      </c>
    </row>
    <row r="2646" spans="1:8" x14ac:dyDescent="0.3">
      <c r="A2646">
        <v>19</v>
      </c>
      <c r="B2646" t="s">
        <v>78</v>
      </c>
      <c r="C2646">
        <v>1467473.63</v>
      </c>
      <c r="D2646">
        <v>0</v>
      </c>
      <c r="E2646">
        <v>68.260000000000005</v>
      </c>
      <c r="F2646">
        <v>4.0250000000000004</v>
      </c>
      <c r="G2646">
        <v>134.94254839999999</v>
      </c>
      <c r="H2646">
        <v>7.6580000000000004</v>
      </c>
    </row>
    <row r="2647" spans="1:8" x14ac:dyDescent="0.3">
      <c r="A2647">
        <v>19</v>
      </c>
      <c r="B2647" t="s">
        <v>79</v>
      </c>
      <c r="C2647">
        <v>1418973.62</v>
      </c>
      <c r="D2647">
        <v>0</v>
      </c>
      <c r="E2647">
        <v>64.02</v>
      </c>
      <c r="F2647">
        <v>3.9889999999999999</v>
      </c>
      <c r="G2647">
        <v>135.08373330000001</v>
      </c>
      <c r="H2647">
        <v>7.6580000000000004</v>
      </c>
    </row>
    <row r="2648" spans="1:8" x14ac:dyDescent="0.3">
      <c r="A2648">
        <v>19</v>
      </c>
      <c r="B2648" t="s">
        <v>80</v>
      </c>
      <c r="C2648">
        <v>1440785.7</v>
      </c>
      <c r="D2648">
        <v>0</v>
      </c>
      <c r="E2648">
        <v>68.400000000000006</v>
      </c>
      <c r="F2648">
        <v>3.964</v>
      </c>
      <c r="G2648">
        <v>135.26526670000001</v>
      </c>
      <c r="H2648">
        <v>7.6580000000000004</v>
      </c>
    </row>
    <row r="2649" spans="1:8" x14ac:dyDescent="0.3">
      <c r="A2649">
        <v>19</v>
      </c>
      <c r="B2649" t="s">
        <v>81</v>
      </c>
      <c r="C2649">
        <v>1462731.93</v>
      </c>
      <c r="D2649">
        <v>0</v>
      </c>
      <c r="E2649">
        <v>67.64</v>
      </c>
      <c r="F2649">
        <v>3.9159999999999999</v>
      </c>
      <c r="G2649">
        <v>135.4468</v>
      </c>
      <c r="H2649">
        <v>7.806</v>
      </c>
    </row>
    <row r="2650" spans="1:8" x14ac:dyDescent="0.3">
      <c r="A2650">
        <v>19</v>
      </c>
      <c r="B2650" t="s">
        <v>82</v>
      </c>
      <c r="C2650">
        <v>1465489.75</v>
      </c>
      <c r="D2650">
        <v>0</v>
      </c>
      <c r="E2650">
        <v>73.2</v>
      </c>
      <c r="F2650">
        <v>3.8860000000000001</v>
      </c>
      <c r="G2650">
        <v>135.62833330000001</v>
      </c>
      <c r="H2650">
        <v>7.806</v>
      </c>
    </row>
    <row r="2651" spans="1:8" x14ac:dyDescent="0.3">
      <c r="A2651">
        <v>19</v>
      </c>
      <c r="B2651" t="s">
        <v>83</v>
      </c>
      <c r="C2651">
        <v>1391580.41</v>
      </c>
      <c r="D2651">
        <v>0</v>
      </c>
      <c r="E2651">
        <v>73.7</v>
      </c>
      <c r="F2651">
        <v>3.915</v>
      </c>
      <c r="G2651">
        <v>135.7837419</v>
      </c>
      <c r="H2651">
        <v>7.806</v>
      </c>
    </row>
    <row r="2652" spans="1:8" x14ac:dyDescent="0.3">
      <c r="A2652">
        <v>19</v>
      </c>
      <c r="B2652" t="s">
        <v>84</v>
      </c>
      <c r="C2652">
        <v>1377119.45</v>
      </c>
      <c r="D2652">
        <v>0</v>
      </c>
      <c r="E2652">
        <v>79.37</v>
      </c>
      <c r="F2652">
        <v>3.972</v>
      </c>
      <c r="G2652">
        <v>135.87383869999999</v>
      </c>
      <c r="H2652">
        <v>7.806</v>
      </c>
    </row>
    <row r="2653" spans="1:8" x14ac:dyDescent="0.3">
      <c r="A2653">
        <v>19</v>
      </c>
      <c r="B2653" t="s">
        <v>85</v>
      </c>
      <c r="C2653">
        <v>1298775.8</v>
      </c>
      <c r="D2653">
        <v>0</v>
      </c>
      <c r="E2653">
        <v>74.86</v>
      </c>
      <c r="F2653">
        <v>4.0039999999999996</v>
      </c>
      <c r="G2653">
        <v>135.96393549999999</v>
      </c>
      <c r="H2653">
        <v>7.806</v>
      </c>
    </row>
    <row r="2654" spans="1:8" x14ac:dyDescent="0.3">
      <c r="A2654">
        <v>19</v>
      </c>
      <c r="B2654" t="s">
        <v>86</v>
      </c>
      <c r="C2654">
        <v>1408968.55</v>
      </c>
      <c r="D2654">
        <v>0</v>
      </c>
      <c r="E2654">
        <v>73.84</v>
      </c>
      <c r="F2654">
        <v>4.0199999999999996</v>
      </c>
      <c r="G2654">
        <v>136.05403229999999</v>
      </c>
      <c r="H2654">
        <v>7.806</v>
      </c>
    </row>
    <row r="2655" spans="1:8" x14ac:dyDescent="0.3">
      <c r="A2655">
        <v>19</v>
      </c>
      <c r="B2655" t="s">
        <v>87</v>
      </c>
      <c r="C2655">
        <v>1360969.45</v>
      </c>
      <c r="D2655">
        <v>0</v>
      </c>
      <c r="E2655">
        <v>70.92</v>
      </c>
      <c r="F2655">
        <v>3.9950000000000001</v>
      </c>
      <c r="G2655">
        <v>136.14412899999999</v>
      </c>
      <c r="H2655">
        <v>7.806</v>
      </c>
    </row>
    <row r="2656" spans="1:8" x14ac:dyDescent="0.3">
      <c r="A2656">
        <v>19</v>
      </c>
      <c r="B2656" t="s">
        <v>88</v>
      </c>
      <c r="C2656">
        <v>1391792.69</v>
      </c>
      <c r="D2656">
        <v>0</v>
      </c>
      <c r="E2656">
        <v>71.14</v>
      </c>
      <c r="F2656">
        <v>3.9420000000000002</v>
      </c>
      <c r="G2656">
        <v>136.18312900000001</v>
      </c>
      <c r="H2656">
        <v>7.806</v>
      </c>
    </row>
    <row r="2657" spans="1:8" x14ac:dyDescent="0.3">
      <c r="A2657">
        <v>19</v>
      </c>
      <c r="B2657" t="s">
        <v>89</v>
      </c>
      <c r="C2657">
        <v>1547729.24</v>
      </c>
      <c r="D2657">
        <v>0</v>
      </c>
      <c r="E2657">
        <v>69.34</v>
      </c>
      <c r="F2657">
        <v>3.9060000000000001</v>
      </c>
      <c r="G2657">
        <v>136.21361289999999</v>
      </c>
      <c r="H2657">
        <v>7.806</v>
      </c>
    </row>
    <row r="2658" spans="1:8" x14ac:dyDescent="0.3">
      <c r="A2658">
        <v>19</v>
      </c>
      <c r="B2658" t="s">
        <v>90</v>
      </c>
      <c r="C2658">
        <v>1609951.02</v>
      </c>
      <c r="D2658">
        <v>0</v>
      </c>
      <c r="E2658">
        <v>69.27</v>
      </c>
      <c r="F2658">
        <v>3.879</v>
      </c>
      <c r="G2658">
        <v>136.24409679999999</v>
      </c>
      <c r="H2658">
        <v>7.806</v>
      </c>
    </row>
    <row r="2659" spans="1:8" x14ac:dyDescent="0.3">
      <c r="A2659">
        <v>19</v>
      </c>
      <c r="B2659" t="s">
        <v>91</v>
      </c>
      <c r="C2659">
        <v>1566712.79</v>
      </c>
      <c r="D2659">
        <v>1</v>
      </c>
      <c r="E2659">
        <v>68.28</v>
      </c>
      <c r="F2659">
        <v>3.93</v>
      </c>
      <c r="G2659">
        <v>136.27458060000001</v>
      </c>
      <c r="H2659">
        <v>7.806</v>
      </c>
    </row>
    <row r="2660" spans="1:8" x14ac:dyDescent="0.3">
      <c r="A2660">
        <v>19</v>
      </c>
      <c r="B2660" t="s">
        <v>92</v>
      </c>
      <c r="C2660">
        <v>1365633.53</v>
      </c>
      <c r="D2660">
        <v>0</v>
      </c>
      <c r="E2660">
        <v>62.76</v>
      </c>
      <c r="F2660">
        <v>3.9369999999999998</v>
      </c>
      <c r="G2660">
        <v>136.31450000000001</v>
      </c>
      <c r="H2660">
        <v>7.806</v>
      </c>
    </row>
    <row r="2661" spans="1:8" x14ac:dyDescent="0.3">
      <c r="A2661">
        <v>19</v>
      </c>
      <c r="B2661" t="s">
        <v>93</v>
      </c>
      <c r="C2661">
        <v>1300375.76</v>
      </c>
      <c r="D2661">
        <v>0</v>
      </c>
      <c r="E2661">
        <v>61.32</v>
      </c>
      <c r="F2661">
        <v>3.899</v>
      </c>
      <c r="G2661">
        <v>136.36699999999999</v>
      </c>
      <c r="H2661">
        <v>7.806</v>
      </c>
    </row>
    <row r="2662" spans="1:8" x14ac:dyDescent="0.3">
      <c r="A2662">
        <v>19</v>
      </c>
      <c r="B2662" t="s">
        <v>94</v>
      </c>
      <c r="C2662">
        <v>1330757.22</v>
      </c>
      <c r="D2662">
        <v>0</v>
      </c>
      <c r="E2662">
        <v>64.989999999999995</v>
      </c>
      <c r="F2662">
        <v>3.8580000000000001</v>
      </c>
      <c r="G2662">
        <v>136.4195</v>
      </c>
      <c r="H2662">
        <v>7.806</v>
      </c>
    </row>
    <row r="2663" spans="1:8" x14ac:dyDescent="0.3">
      <c r="A2663">
        <v>19</v>
      </c>
      <c r="B2663" t="s">
        <v>95</v>
      </c>
      <c r="C2663">
        <v>1461718.87</v>
      </c>
      <c r="D2663">
        <v>0</v>
      </c>
      <c r="E2663">
        <v>53.1</v>
      </c>
      <c r="F2663">
        <v>3.7749999999999999</v>
      </c>
      <c r="G2663">
        <v>136.47200000000001</v>
      </c>
      <c r="H2663">
        <v>7.8659999999999997</v>
      </c>
    </row>
    <row r="2664" spans="1:8" x14ac:dyDescent="0.3">
      <c r="A2664">
        <v>19</v>
      </c>
      <c r="B2664" t="s">
        <v>96</v>
      </c>
      <c r="C2664">
        <v>1318905.53</v>
      </c>
      <c r="D2664">
        <v>0</v>
      </c>
      <c r="E2664">
        <v>61.86</v>
      </c>
      <c r="F2664">
        <v>3.7440000000000002</v>
      </c>
      <c r="G2664">
        <v>136.51509680000001</v>
      </c>
      <c r="H2664">
        <v>7.8659999999999997</v>
      </c>
    </row>
    <row r="2665" spans="1:8" x14ac:dyDescent="0.3">
      <c r="A2665">
        <v>19</v>
      </c>
      <c r="B2665" t="s">
        <v>97</v>
      </c>
      <c r="C2665">
        <v>1374863.1</v>
      </c>
      <c r="D2665">
        <v>0</v>
      </c>
      <c r="E2665">
        <v>52.05</v>
      </c>
      <c r="F2665">
        <v>3.7570000000000001</v>
      </c>
      <c r="G2665">
        <v>136.5017742</v>
      </c>
      <c r="H2665">
        <v>7.8659999999999997</v>
      </c>
    </row>
    <row r="2666" spans="1:8" x14ac:dyDescent="0.3">
      <c r="A2666">
        <v>19</v>
      </c>
      <c r="B2666" t="s">
        <v>98</v>
      </c>
      <c r="C2666">
        <v>1396612.36</v>
      </c>
      <c r="D2666">
        <v>0</v>
      </c>
      <c r="E2666">
        <v>46.49</v>
      </c>
      <c r="F2666">
        <v>3.7570000000000001</v>
      </c>
      <c r="G2666">
        <v>136.48845159999999</v>
      </c>
      <c r="H2666">
        <v>7.8659999999999997</v>
      </c>
    </row>
    <row r="2667" spans="1:8" x14ac:dyDescent="0.3">
      <c r="A2667">
        <v>19</v>
      </c>
      <c r="B2667" t="s">
        <v>99</v>
      </c>
      <c r="C2667">
        <v>1480289.64</v>
      </c>
      <c r="D2667">
        <v>0</v>
      </c>
      <c r="E2667">
        <v>44.97</v>
      </c>
      <c r="F2667">
        <v>3.738</v>
      </c>
      <c r="G2667">
        <v>136.47512900000001</v>
      </c>
      <c r="H2667">
        <v>7.8659999999999997</v>
      </c>
    </row>
    <row r="2668" spans="1:8" x14ac:dyDescent="0.3">
      <c r="A2668">
        <v>19</v>
      </c>
      <c r="B2668" t="s">
        <v>100</v>
      </c>
      <c r="C2668">
        <v>1502078.93</v>
      </c>
      <c r="D2668">
        <v>0</v>
      </c>
      <c r="E2668">
        <v>48.22</v>
      </c>
      <c r="F2668">
        <v>3.7189999999999999</v>
      </c>
      <c r="G2668">
        <v>136.46180649999999</v>
      </c>
      <c r="H2668">
        <v>7.8659999999999997</v>
      </c>
    </row>
    <row r="2669" spans="1:8" x14ac:dyDescent="0.3">
      <c r="A2669">
        <v>19</v>
      </c>
      <c r="B2669" t="s">
        <v>101</v>
      </c>
      <c r="C2669">
        <v>1411835.57</v>
      </c>
      <c r="D2669">
        <v>0</v>
      </c>
      <c r="E2669">
        <v>48.21</v>
      </c>
      <c r="F2669">
        <v>3.7170000000000001</v>
      </c>
      <c r="G2669">
        <v>136.46666669999999</v>
      </c>
      <c r="H2669">
        <v>7.8659999999999997</v>
      </c>
    </row>
    <row r="2670" spans="1:8" x14ac:dyDescent="0.3">
      <c r="A2670">
        <v>19</v>
      </c>
      <c r="B2670" t="s">
        <v>102</v>
      </c>
      <c r="C2670">
        <v>1974646.78</v>
      </c>
      <c r="D2670">
        <v>1</v>
      </c>
      <c r="E2670">
        <v>42.75</v>
      </c>
      <c r="F2670">
        <v>3.6890000000000001</v>
      </c>
      <c r="G2670">
        <v>136.47880000000001</v>
      </c>
      <c r="H2670">
        <v>7.8659999999999997</v>
      </c>
    </row>
    <row r="2671" spans="1:8" x14ac:dyDescent="0.3">
      <c r="A2671">
        <v>19</v>
      </c>
      <c r="B2671" t="s">
        <v>103</v>
      </c>
      <c r="C2671">
        <v>1484708.38</v>
      </c>
      <c r="D2671">
        <v>0</v>
      </c>
      <c r="E2671">
        <v>45.67</v>
      </c>
      <c r="F2671">
        <v>3.6659999999999999</v>
      </c>
      <c r="G2671">
        <v>136.49093329999999</v>
      </c>
      <c r="H2671">
        <v>7.8659999999999997</v>
      </c>
    </row>
    <row r="2672" spans="1:8" x14ac:dyDescent="0.3">
      <c r="A2672">
        <v>19</v>
      </c>
      <c r="B2672" t="s">
        <v>104</v>
      </c>
      <c r="C2672">
        <v>1713769.06</v>
      </c>
      <c r="D2672">
        <v>0</v>
      </c>
      <c r="E2672">
        <v>40.18</v>
      </c>
      <c r="F2672">
        <v>3.6269999999999998</v>
      </c>
      <c r="G2672">
        <v>136.50306670000001</v>
      </c>
      <c r="H2672">
        <v>7.8659999999999997</v>
      </c>
    </row>
    <row r="2673" spans="1:8" x14ac:dyDescent="0.3">
      <c r="A2673">
        <v>19</v>
      </c>
      <c r="B2673" t="s">
        <v>105</v>
      </c>
      <c r="C2673">
        <v>1852179.15</v>
      </c>
      <c r="D2673">
        <v>0</v>
      </c>
      <c r="E2673">
        <v>37.07</v>
      </c>
      <c r="F2673">
        <v>3.6110000000000002</v>
      </c>
      <c r="G2673">
        <v>136.53351610000001</v>
      </c>
      <c r="H2673">
        <v>7.8659999999999997</v>
      </c>
    </row>
    <row r="2674" spans="1:8" x14ac:dyDescent="0.3">
      <c r="A2674">
        <v>19</v>
      </c>
      <c r="B2674" t="s">
        <v>106</v>
      </c>
      <c r="C2674">
        <v>2480159.4700000002</v>
      </c>
      <c r="D2674">
        <v>0</v>
      </c>
      <c r="E2674">
        <v>36.090000000000003</v>
      </c>
      <c r="F2674">
        <v>3.5870000000000002</v>
      </c>
      <c r="G2674">
        <v>136.58838710000001</v>
      </c>
      <c r="H2674">
        <v>7.8659999999999997</v>
      </c>
    </row>
    <row r="2675" spans="1:8" x14ac:dyDescent="0.3">
      <c r="A2675">
        <v>19</v>
      </c>
      <c r="B2675" t="s">
        <v>107</v>
      </c>
      <c r="C2675">
        <v>1405168.06</v>
      </c>
      <c r="D2675">
        <v>1</v>
      </c>
      <c r="E2675">
        <v>31.65</v>
      </c>
      <c r="F2675">
        <v>3.5659999999999998</v>
      </c>
      <c r="G2675">
        <v>136.6432581</v>
      </c>
      <c r="H2675">
        <v>7.8659999999999997</v>
      </c>
    </row>
    <row r="2676" spans="1:8" x14ac:dyDescent="0.3">
      <c r="A2676">
        <v>19</v>
      </c>
      <c r="B2676" t="s">
        <v>108</v>
      </c>
      <c r="C2676">
        <v>1266570.3999999999</v>
      </c>
      <c r="D2676">
        <v>0</v>
      </c>
      <c r="E2676">
        <v>31.84</v>
      </c>
      <c r="F2676">
        <v>3.585</v>
      </c>
      <c r="G2676">
        <v>136.69812899999999</v>
      </c>
      <c r="H2676">
        <v>7.9429999999999996</v>
      </c>
    </row>
    <row r="2677" spans="1:8" x14ac:dyDescent="0.3">
      <c r="A2677">
        <v>19</v>
      </c>
      <c r="B2677" t="s">
        <v>109</v>
      </c>
      <c r="C2677">
        <v>1182198.7</v>
      </c>
      <c r="D2677">
        <v>0</v>
      </c>
      <c r="E2677">
        <v>37.08</v>
      </c>
      <c r="F2677">
        <v>3.6659999999999999</v>
      </c>
      <c r="G2677">
        <v>136.75299999999999</v>
      </c>
      <c r="H2677">
        <v>7.9429999999999996</v>
      </c>
    </row>
    <row r="2678" spans="1:8" x14ac:dyDescent="0.3">
      <c r="A2678">
        <v>19</v>
      </c>
      <c r="B2678" t="s">
        <v>110</v>
      </c>
      <c r="C2678">
        <v>1237104.73</v>
      </c>
      <c r="D2678">
        <v>0</v>
      </c>
      <c r="E2678">
        <v>23.44</v>
      </c>
      <c r="F2678">
        <v>3.7050000000000001</v>
      </c>
      <c r="G2678">
        <v>136.85641939999999</v>
      </c>
      <c r="H2678">
        <v>7.9429999999999996</v>
      </c>
    </row>
    <row r="2679" spans="1:8" x14ac:dyDescent="0.3">
      <c r="A2679">
        <v>19</v>
      </c>
      <c r="B2679" t="s">
        <v>111</v>
      </c>
      <c r="C2679">
        <v>1279623.26</v>
      </c>
      <c r="D2679">
        <v>0</v>
      </c>
      <c r="E2679">
        <v>32.409999999999997</v>
      </c>
      <c r="F2679">
        <v>3.7370000000000001</v>
      </c>
      <c r="G2679">
        <v>136.95983870000001</v>
      </c>
      <c r="H2679">
        <v>7.9429999999999996</v>
      </c>
    </row>
    <row r="2680" spans="1:8" x14ac:dyDescent="0.3">
      <c r="A2680">
        <v>19</v>
      </c>
      <c r="B2680" t="s">
        <v>112</v>
      </c>
      <c r="C2680">
        <v>1345311.65</v>
      </c>
      <c r="D2680">
        <v>0</v>
      </c>
      <c r="E2680">
        <v>36.22</v>
      </c>
      <c r="F2680">
        <v>3.7959999999999998</v>
      </c>
      <c r="G2680">
        <v>137.06325810000001</v>
      </c>
      <c r="H2680">
        <v>7.9429999999999996</v>
      </c>
    </row>
    <row r="2681" spans="1:8" x14ac:dyDescent="0.3">
      <c r="A2681">
        <v>19</v>
      </c>
      <c r="B2681" t="s">
        <v>113</v>
      </c>
      <c r="C2681">
        <v>1499496.67</v>
      </c>
      <c r="D2681">
        <v>1</v>
      </c>
      <c r="E2681">
        <v>32.61</v>
      </c>
      <c r="F2681">
        <v>3.8260000000000001</v>
      </c>
      <c r="G2681">
        <v>137.1666774</v>
      </c>
      <c r="H2681">
        <v>7.9429999999999996</v>
      </c>
    </row>
    <row r="2682" spans="1:8" x14ac:dyDescent="0.3">
      <c r="A2682">
        <v>19</v>
      </c>
      <c r="B2682" t="s">
        <v>114</v>
      </c>
      <c r="C2682">
        <v>1424720.27</v>
      </c>
      <c r="D2682">
        <v>0</v>
      </c>
      <c r="E2682">
        <v>30.95</v>
      </c>
      <c r="F2682">
        <v>3.8740000000000001</v>
      </c>
      <c r="G2682">
        <v>137.25831030000001</v>
      </c>
      <c r="H2682">
        <v>7.9429999999999996</v>
      </c>
    </row>
    <row r="2683" spans="1:8" x14ac:dyDescent="0.3">
      <c r="A2683">
        <v>19</v>
      </c>
      <c r="B2683" t="s">
        <v>115</v>
      </c>
      <c r="C2683">
        <v>1352470.09</v>
      </c>
      <c r="D2683">
        <v>0</v>
      </c>
      <c r="E2683">
        <v>33.909999999999997</v>
      </c>
      <c r="F2683">
        <v>3.9169999999999998</v>
      </c>
      <c r="G2683">
        <v>137.34110340000001</v>
      </c>
      <c r="H2683">
        <v>7.9429999999999996</v>
      </c>
    </row>
    <row r="2684" spans="1:8" x14ac:dyDescent="0.3">
      <c r="A2684">
        <v>19</v>
      </c>
      <c r="B2684" t="s">
        <v>116</v>
      </c>
      <c r="C2684">
        <v>1308977.05</v>
      </c>
      <c r="D2684">
        <v>0</v>
      </c>
      <c r="E2684">
        <v>34.83</v>
      </c>
      <c r="F2684">
        <v>3.9830000000000001</v>
      </c>
      <c r="G2684">
        <v>137.42389660000001</v>
      </c>
      <c r="H2684">
        <v>7.9429999999999996</v>
      </c>
    </row>
    <row r="2685" spans="1:8" x14ac:dyDescent="0.3">
      <c r="A2685">
        <v>19</v>
      </c>
      <c r="B2685" t="s">
        <v>117</v>
      </c>
      <c r="C2685">
        <v>1358816.46</v>
      </c>
      <c r="D2685">
        <v>0</v>
      </c>
      <c r="E2685">
        <v>38.15</v>
      </c>
      <c r="F2685">
        <v>4.0209999999999999</v>
      </c>
      <c r="G2685">
        <v>137.50668970000001</v>
      </c>
      <c r="H2685">
        <v>7.9429999999999996</v>
      </c>
    </row>
    <row r="2686" spans="1:8" x14ac:dyDescent="0.3">
      <c r="A2686">
        <v>19</v>
      </c>
      <c r="B2686" t="s">
        <v>118</v>
      </c>
      <c r="C2686">
        <v>1312849.1000000001</v>
      </c>
      <c r="D2686">
        <v>0</v>
      </c>
      <c r="E2686">
        <v>48.2</v>
      </c>
      <c r="F2686">
        <v>4.0209999999999999</v>
      </c>
      <c r="G2686">
        <v>137.58438709999999</v>
      </c>
      <c r="H2686">
        <v>7.9429999999999996</v>
      </c>
    </row>
    <row r="2687" spans="1:8" x14ac:dyDescent="0.3">
      <c r="A2687">
        <v>19</v>
      </c>
      <c r="B2687" t="s">
        <v>119</v>
      </c>
      <c r="C2687">
        <v>1342254.55</v>
      </c>
      <c r="D2687">
        <v>0</v>
      </c>
      <c r="E2687">
        <v>56.72</v>
      </c>
      <c r="F2687">
        <v>4.0540000000000003</v>
      </c>
      <c r="G2687">
        <v>137.65529029999999</v>
      </c>
      <c r="H2687">
        <v>7.9429999999999996</v>
      </c>
    </row>
    <row r="2688" spans="1:8" x14ac:dyDescent="0.3">
      <c r="A2688">
        <v>19</v>
      </c>
      <c r="B2688" t="s">
        <v>120</v>
      </c>
      <c r="C2688">
        <v>1327139.3500000001</v>
      </c>
      <c r="D2688">
        <v>0</v>
      </c>
      <c r="E2688">
        <v>43.47</v>
      </c>
      <c r="F2688">
        <v>4.0979999999999999</v>
      </c>
      <c r="G2688">
        <v>137.72619349999999</v>
      </c>
      <c r="H2688">
        <v>7.9429999999999996</v>
      </c>
    </row>
    <row r="2689" spans="1:8" x14ac:dyDescent="0.3">
      <c r="A2689">
        <v>19</v>
      </c>
      <c r="B2689" t="s">
        <v>121</v>
      </c>
      <c r="C2689">
        <v>1631737.68</v>
      </c>
      <c r="D2689">
        <v>0</v>
      </c>
      <c r="E2689">
        <v>40.229999999999997</v>
      </c>
      <c r="F2689">
        <v>4.1429999999999998</v>
      </c>
      <c r="G2689">
        <v>137.79709679999999</v>
      </c>
      <c r="H2689">
        <v>8.15</v>
      </c>
    </row>
    <row r="2690" spans="1:8" x14ac:dyDescent="0.3">
      <c r="A2690">
        <v>19</v>
      </c>
      <c r="B2690" t="s">
        <v>122</v>
      </c>
      <c r="C2690">
        <v>1365098.46</v>
      </c>
      <c r="D2690">
        <v>0</v>
      </c>
      <c r="E2690">
        <v>44.42</v>
      </c>
      <c r="F2690">
        <v>4.1870000000000003</v>
      </c>
      <c r="G2690">
        <v>137.86799999999999</v>
      </c>
      <c r="H2690">
        <v>8.15</v>
      </c>
    </row>
    <row r="2691" spans="1:8" x14ac:dyDescent="0.3">
      <c r="A2691">
        <v>19</v>
      </c>
      <c r="B2691" t="s">
        <v>123</v>
      </c>
      <c r="C2691">
        <v>1255087.26</v>
      </c>
      <c r="D2691">
        <v>0</v>
      </c>
      <c r="E2691">
        <v>55.2</v>
      </c>
      <c r="F2691">
        <v>4.17</v>
      </c>
      <c r="G2691">
        <v>137.92306669999999</v>
      </c>
      <c r="H2691">
        <v>8.15</v>
      </c>
    </row>
    <row r="2692" spans="1:8" x14ac:dyDescent="0.3">
      <c r="A2692">
        <v>19</v>
      </c>
      <c r="B2692" t="s">
        <v>124</v>
      </c>
      <c r="C2692">
        <v>1285897.24</v>
      </c>
      <c r="D2692">
        <v>0</v>
      </c>
      <c r="E2692">
        <v>42.45</v>
      </c>
      <c r="F2692">
        <v>4.1630000000000003</v>
      </c>
      <c r="G2692">
        <v>137.9781333</v>
      </c>
      <c r="H2692">
        <v>8.15</v>
      </c>
    </row>
    <row r="2693" spans="1:8" x14ac:dyDescent="0.3">
      <c r="A2693">
        <v>19</v>
      </c>
      <c r="B2693" t="s">
        <v>125</v>
      </c>
      <c r="C2693">
        <v>1405007.44</v>
      </c>
      <c r="D2693">
        <v>0</v>
      </c>
      <c r="E2693">
        <v>50.76</v>
      </c>
      <c r="F2693">
        <v>4.1239999999999997</v>
      </c>
      <c r="G2693">
        <v>138.03319999999999</v>
      </c>
      <c r="H2693">
        <v>8.15</v>
      </c>
    </row>
    <row r="2694" spans="1:8" x14ac:dyDescent="0.3">
      <c r="A2694">
        <v>19</v>
      </c>
      <c r="B2694" t="s">
        <v>126</v>
      </c>
      <c r="C2694">
        <v>1442873.22</v>
      </c>
      <c r="D2694">
        <v>0</v>
      </c>
      <c r="E2694">
        <v>55.33</v>
      </c>
      <c r="F2694">
        <v>4.0549999999999997</v>
      </c>
      <c r="G2694">
        <v>138.08826669999999</v>
      </c>
      <c r="H2694">
        <v>8.15</v>
      </c>
    </row>
    <row r="2695" spans="1:8" x14ac:dyDescent="0.3">
      <c r="A2695">
        <v>19</v>
      </c>
      <c r="B2695" t="s">
        <v>127</v>
      </c>
      <c r="C2695">
        <v>1366937.1</v>
      </c>
      <c r="D2695">
        <v>0</v>
      </c>
      <c r="E2695">
        <v>58.81</v>
      </c>
      <c r="F2695">
        <v>4.0289999999999999</v>
      </c>
      <c r="G2695">
        <v>138.1065806</v>
      </c>
      <c r="H2695">
        <v>8.15</v>
      </c>
    </row>
    <row r="2696" spans="1:8" x14ac:dyDescent="0.3">
      <c r="A2696">
        <v>19</v>
      </c>
      <c r="B2696" t="s">
        <v>128</v>
      </c>
      <c r="C2696">
        <v>1485540.28</v>
      </c>
      <c r="D2696">
        <v>0</v>
      </c>
      <c r="E2696">
        <v>67.790000000000006</v>
      </c>
      <c r="F2696">
        <v>3.9790000000000001</v>
      </c>
      <c r="G2696">
        <v>138.11019350000001</v>
      </c>
      <c r="H2696">
        <v>8.15</v>
      </c>
    </row>
    <row r="2697" spans="1:8" x14ac:dyDescent="0.3">
      <c r="A2697">
        <v>19</v>
      </c>
      <c r="B2697" t="s">
        <v>129</v>
      </c>
      <c r="C2697">
        <v>1450733.29</v>
      </c>
      <c r="D2697">
        <v>0</v>
      </c>
      <c r="E2697">
        <v>68.180000000000007</v>
      </c>
      <c r="F2697">
        <v>3.915</v>
      </c>
      <c r="G2697">
        <v>138.11380650000001</v>
      </c>
      <c r="H2697">
        <v>8.15</v>
      </c>
    </row>
    <row r="2698" spans="1:8" x14ac:dyDescent="0.3">
      <c r="A2698">
        <v>19</v>
      </c>
      <c r="B2698" t="s">
        <v>130</v>
      </c>
      <c r="C2698">
        <v>1390122.11</v>
      </c>
      <c r="D2698">
        <v>0</v>
      </c>
      <c r="E2698">
        <v>60.19</v>
      </c>
      <c r="F2698">
        <v>3.871</v>
      </c>
      <c r="G2698">
        <v>138.11741939999999</v>
      </c>
      <c r="H2698">
        <v>8.15</v>
      </c>
    </row>
    <row r="2699" spans="1:8" x14ac:dyDescent="0.3">
      <c r="A2699">
        <v>19</v>
      </c>
      <c r="B2699" t="s">
        <v>131</v>
      </c>
      <c r="C2699">
        <v>1440263.15</v>
      </c>
      <c r="D2699">
        <v>0</v>
      </c>
      <c r="E2699">
        <v>68.19</v>
      </c>
      <c r="F2699">
        <v>3.786</v>
      </c>
      <c r="G2699">
        <v>138.12953329999999</v>
      </c>
      <c r="H2699">
        <v>8.15</v>
      </c>
    </row>
    <row r="2700" spans="1:8" x14ac:dyDescent="0.3">
      <c r="A2700">
        <v>19</v>
      </c>
      <c r="B2700" t="s">
        <v>132</v>
      </c>
      <c r="C2700">
        <v>1468350.36</v>
      </c>
      <c r="D2700">
        <v>0</v>
      </c>
      <c r="E2700">
        <v>75.83</v>
      </c>
      <c r="F2700">
        <v>3.722</v>
      </c>
      <c r="G2700">
        <v>138.16290000000001</v>
      </c>
      <c r="H2700">
        <v>8.15</v>
      </c>
    </row>
    <row r="2701" spans="1:8" x14ac:dyDescent="0.3">
      <c r="A2701">
        <v>19</v>
      </c>
      <c r="B2701" t="s">
        <v>133</v>
      </c>
      <c r="C2701">
        <v>1379652.65</v>
      </c>
      <c r="D2701">
        <v>0</v>
      </c>
      <c r="E2701">
        <v>69.92</v>
      </c>
      <c r="F2701">
        <v>3.6669999999999998</v>
      </c>
      <c r="G2701">
        <v>138.1962667</v>
      </c>
      <c r="H2701">
        <v>8.15</v>
      </c>
    </row>
    <row r="2702" spans="1:8" x14ac:dyDescent="0.3">
      <c r="A2702">
        <v>19</v>
      </c>
      <c r="B2702" t="s">
        <v>134</v>
      </c>
      <c r="C2702">
        <v>1557120.44</v>
      </c>
      <c r="D2702">
        <v>0</v>
      </c>
      <c r="E2702">
        <v>76.069999999999993</v>
      </c>
      <c r="F2702">
        <v>3.6459999999999999</v>
      </c>
      <c r="G2702">
        <v>138.22963329999999</v>
      </c>
      <c r="H2702">
        <v>8.1929999999999996</v>
      </c>
    </row>
    <row r="2703" spans="1:8" x14ac:dyDescent="0.3">
      <c r="A2703">
        <v>19</v>
      </c>
      <c r="B2703" t="s">
        <v>135</v>
      </c>
      <c r="C2703">
        <v>1321741.3500000001</v>
      </c>
      <c r="D2703">
        <v>0</v>
      </c>
      <c r="E2703">
        <v>73.17</v>
      </c>
      <c r="F2703">
        <v>3.6890000000000001</v>
      </c>
      <c r="G2703">
        <v>138.26300000000001</v>
      </c>
      <c r="H2703">
        <v>8.1929999999999996</v>
      </c>
    </row>
    <row r="2704" spans="1:8" x14ac:dyDescent="0.3">
      <c r="A2704">
        <v>19</v>
      </c>
      <c r="B2704" t="s">
        <v>136</v>
      </c>
      <c r="C2704">
        <v>1317672.92</v>
      </c>
      <c r="D2704">
        <v>0</v>
      </c>
      <c r="E2704">
        <v>76.17</v>
      </c>
      <c r="F2704">
        <v>3.7320000000000002</v>
      </c>
      <c r="G2704">
        <v>138.2331935</v>
      </c>
      <c r="H2704">
        <v>8.1929999999999996</v>
      </c>
    </row>
    <row r="2705" spans="1:8" x14ac:dyDescent="0.3">
      <c r="A2705">
        <v>19</v>
      </c>
      <c r="B2705" t="s">
        <v>137</v>
      </c>
      <c r="C2705">
        <v>1248915.43</v>
      </c>
      <c r="D2705">
        <v>0</v>
      </c>
      <c r="E2705">
        <v>74.430000000000007</v>
      </c>
      <c r="F2705">
        <v>3.82</v>
      </c>
      <c r="G2705">
        <v>138.20338709999999</v>
      </c>
      <c r="H2705">
        <v>8.1929999999999996</v>
      </c>
    </row>
    <row r="2706" spans="1:8" x14ac:dyDescent="0.3">
      <c r="A2706">
        <v>19</v>
      </c>
      <c r="B2706" t="s">
        <v>138</v>
      </c>
      <c r="C2706">
        <v>1342123.78</v>
      </c>
      <c r="D2706">
        <v>0</v>
      </c>
      <c r="E2706">
        <v>73.41</v>
      </c>
      <c r="F2706">
        <v>3.819</v>
      </c>
      <c r="G2706">
        <v>138.17358060000001</v>
      </c>
      <c r="H2706">
        <v>8.1929999999999996</v>
      </c>
    </row>
    <row r="2707" spans="1:8" x14ac:dyDescent="0.3">
      <c r="A2707">
        <v>19</v>
      </c>
      <c r="B2707" t="s">
        <v>139</v>
      </c>
      <c r="C2707">
        <v>1408907.89</v>
      </c>
      <c r="D2707">
        <v>0</v>
      </c>
      <c r="E2707">
        <v>74.45</v>
      </c>
      <c r="F2707">
        <v>3.863</v>
      </c>
      <c r="G2707">
        <v>138.1437742</v>
      </c>
      <c r="H2707">
        <v>8.1929999999999996</v>
      </c>
    </row>
    <row r="2708" spans="1:8" x14ac:dyDescent="0.3">
      <c r="A2708">
        <v>19</v>
      </c>
      <c r="B2708" t="s">
        <v>140</v>
      </c>
      <c r="C2708">
        <v>1375101.26</v>
      </c>
      <c r="D2708">
        <v>0</v>
      </c>
      <c r="E2708">
        <v>69.83</v>
      </c>
      <c r="F2708">
        <v>3.9630000000000001</v>
      </c>
      <c r="G2708">
        <v>138.18570969999999</v>
      </c>
      <c r="H2708">
        <v>8.1929999999999996</v>
      </c>
    </row>
    <row r="2709" spans="1:8" x14ac:dyDescent="0.3">
      <c r="A2709">
        <v>19</v>
      </c>
      <c r="B2709" t="s">
        <v>141</v>
      </c>
      <c r="C2709">
        <v>1544653.37</v>
      </c>
      <c r="D2709">
        <v>0</v>
      </c>
      <c r="E2709">
        <v>66.66</v>
      </c>
      <c r="F2709">
        <v>3.9969999999999999</v>
      </c>
      <c r="G2709">
        <v>138.2814516</v>
      </c>
      <c r="H2709">
        <v>8.1929999999999996</v>
      </c>
    </row>
    <row r="2710" spans="1:8" x14ac:dyDescent="0.3">
      <c r="A2710">
        <v>19</v>
      </c>
      <c r="B2710" t="s">
        <v>142</v>
      </c>
      <c r="C2710">
        <v>1542719.87</v>
      </c>
      <c r="D2710">
        <v>0</v>
      </c>
      <c r="E2710">
        <v>71.849999999999994</v>
      </c>
      <c r="F2710">
        <v>4.0259999999999998</v>
      </c>
      <c r="G2710">
        <v>138.3771935</v>
      </c>
      <c r="H2710">
        <v>8.1929999999999996</v>
      </c>
    </row>
    <row r="2711" spans="1:8" x14ac:dyDescent="0.3">
      <c r="A2711">
        <v>19</v>
      </c>
      <c r="B2711" t="s">
        <v>143</v>
      </c>
      <c r="C2711">
        <v>1497073.82</v>
      </c>
      <c r="D2711">
        <v>1</v>
      </c>
      <c r="E2711">
        <v>72.2</v>
      </c>
      <c r="F2711">
        <v>4.0759999999999996</v>
      </c>
      <c r="G2711">
        <v>138.47293550000001</v>
      </c>
      <c r="H2711">
        <v>8.1929999999999996</v>
      </c>
    </row>
    <row r="2712" spans="1:8" x14ac:dyDescent="0.3">
      <c r="A2712">
        <v>19</v>
      </c>
      <c r="B2712" t="s">
        <v>144</v>
      </c>
      <c r="C2712">
        <v>1370653.41</v>
      </c>
      <c r="D2712">
        <v>0</v>
      </c>
      <c r="E2712">
        <v>65.08</v>
      </c>
      <c r="F2712">
        <v>4.0880000000000001</v>
      </c>
      <c r="G2712">
        <v>138.56729999999999</v>
      </c>
      <c r="H2712">
        <v>8.1929999999999996</v>
      </c>
    </row>
    <row r="2713" spans="1:8" x14ac:dyDescent="0.3">
      <c r="A2713">
        <v>19</v>
      </c>
      <c r="B2713" t="s">
        <v>145</v>
      </c>
      <c r="C2713">
        <v>1338572.29</v>
      </c>
      <c r="D2713">
        <v>0</v>
      </c>
      <c r="E2713">
        <v>60.62</v>
      </c>
      <c r="F2713">
        <v>4.2030000000000003</v>
      </c>
      <c r="G2713">
        <v>138.6534</v>
      </c>
      <c r="H2713">
        <v>8.1929999999999996</v>
      </c>
    </row>
    <row r="2714" spans="1:8" x14ac:dyDescent="0.3">
      <c r="A2714">
        <v>19</v>
      </c>
      <c r="B2714" t="s">
        <v>146</v>
      </c>
      <c r="C2714">
        <v>1338299.02</v>
      </c>
      <c r="D2714">
        <v>0</v>
      </c>
      <c r="E2714">
        <v>56.81</v>
      </c>
      <c r="F2714">
        <v>4.1580000000000004</v>
      </c>
      <c r="G2714">
        <v>138.73949999999999</v>
      </c>
      <c r="H2714">
        <v>8.1929999999999996</v>
      </c>
    </row>
    <row r="2715" spans="1:8" x14ac:dyDescent="0.3">
      <c r="A2715">
        <v>19</v>
      </c>
      <c r="B2715" t="s">
        <v>147</v>
      </c>
      <c r="C2715">
        <v>1408016.1</v>
      </c>
      <c r="D2715">
        <v>0</v>
      </c>
      <c r="E2715">
        <v>59.86</v>
      </c>
      <c r="F2715">
        <v>4.1509999999999998</v>
      </c>
      <c r="G2715">
        <v>138.82560000000001</v>
      </c>
      <c r="H2715">
        <v>7.992</v>
      </c>
    </row>
    <row r="2716" spans="1:8" x14ac:dyDescent="0.3">
      <c r="A2716">
        <v>19</v>
      </c>
      <c r="B2716" t="s">
        <v>148</v>
      </c>
      <c r="C2716">
        <v>1352809.5</v>
      </c>
      <c r="D2716">
        <v>0</v>
      </c>
      <c r="E2716">
        <v>48.29</v>
      </c>
      <c r="F2716">
        <v>4.1859999999999999</v>
      </c>
      <c r="G2716">
        <v>138.9117</v>
      </c>
      <c r="H2716">
        <v>7.992</v>
      </c>
    </row>
    <row r="2717" spans="1:8" x14ac:dyDescent="0.3">
      <c r="A2717">
        <v>19</v>
      </c>
      <c r="B2717" t="s">
        <v>149</v>
      </c>
      <c r="C2717">
        <v>1321102.3500000001</v>
      </c>
      <c r="D2717">
        <v>0</v>
      </c>
      <c r="E2717">
        <v>53.44</v>
      </c>
      <c r="F2717">
        <v>4.1529999999999996</v>
      </c>
      <c r="G2717">
        <v>138.83361289999999</v>
      </c>
      <c r="H2717">
        <v>7.992</v>
      </c>
    </row>
    <row r="2718" spans="1:8" x14ac:dyDescent="0.3">
      <c r="A2718">
        <v>19</v>
      </c>
      <c r="B2718" t="s">
        <v>150</v>
      </c>
      <c r="C2718">
        <v>1322117.96</v>
      </c>
      <c r="D2718">
        <v>0</v>
      </c>
      <c r="E2718">
        <v>56.49</v>
      </c>
      <c r="F2718">
        <v>4.0709999999999997</v>
      </c>
      <c r="G2718">
        <v>138.72816130000001</v>
      </c>
      <c r="H2718">
        <v>7.992</v>
      </c>
    </row>
    <row r="2719" spans="1:8" x14ac:dyDescent="0.3">
      <c r="A2719">
        <v>20</v>
      </c>
      <c r="B2719" t="s">
        <v>8</v>
      </c>
      <c r="C2719">
        <v>2401395.4700000002</v>
      </c>
      <c r="D2719">
        <v>0</v>
      </c>
      <c r="E2719">
        <v>25.92</v>
      </c>
      <c r="F2719">
        <v>2.7839999999999998</v>
      </c>
      <c r="G2719">
        <v>204.24719350000001</v>
      </c>
      <c r="H2719">
        <v>8.1869999999999994</v>
      </c>
    </row>
    <row r="2720" spans="1:8" x14ac:dyDescent="0.3">
      <c r="A2720">
        <v>20</v>
      </c>
      <c r="B2720" t="s">
        <v>9</v>
      </c>
      <c r="C2720">
        <v>2109107.9</v>
      </c>
      <c r="D2720">
        <v>1</v>
      </c>
      <c r="E2720">
        <v>22.12</v>
      </c>
      <c r="F2720">
        <v>2.7730000000000001</v>
      </c>
      <c r="G2720">
        <v>204.3857472</v>
      </c>
      <c r="H2720">
        <v>8.1869999999999994</v>
      </c>
    </row>
    <row r="2721" spans="1:8" x14ac:dyDescent="0.3">
      <c r="A2721">
        <v>20</v>
      </c>
      <c r="B2721" t="s">
        <v>10</v>
      </c>
      <c r="C2721">
        <v>2161549.7599999998</v>
      </c>
      <c r="D2721">
        <v>0</v>
      </c>
      <c r="E2721">
        <v>25.43</v>
      </c>
      <c r="F2721">
        <v>2.7450000000000001</v>
      </c>
      <c r="G2721">
        <v>204.4321004</v>
      </c>
      <c r="H2721">
        <v>8.1869999999999994</v>
      </c>
    </row>
    <row r="2722" spans="1:8" x14ac:dyDescent="0.3">
      <c r="A2722">
        <v>20</v>
      </c>
      <c r="B2722" t="s">
        <v>11</v>
      </c>
      <c r="C2722">
        <v>1898193.95</v>
      </c>
      <c r="D2722">
        <v>0</v>
      </c>
      <c r="E2722">
        <v>32.32</v>
      </c>
      <c r="F2722">
        <v>2.754</v>
      </c>
      <c r="G2722">
        <v>204.46308690000001</v>
      </c>
      <c r="H2722">
        <v>8.1869999999999994</v>
      </c>
    </row>
    <row r="2723" spans="1:8" x14ac:dyDescent="0.3">
      <c r="A2723">
        <v>20</v>
      </c>
      <c r="B2723" t="s">
        <v>12</v>
      </c>
      <c r="C2723">
        <v>2119213.7200000002</v>
      </c>
      <c r="D2723">
        <v>0</v>
      </c>
      <c r="E2723">
        <v>31.75</v>
      </c>
      <c r="F2723">
        <v>2.7770000000000001</v>
      </c>
      <c r="G2723">
        <v>204.49407339999999</v>
      </c>
      <c r="H2723">
        <v>8.1869999999999994</v>
      </c>
    </row>
    <row r="2724" spans="1:8" x14ac:dyDescent="0.3">
      <c r="A2724">
        <v>20</v>
      </c>
      <c r="B2724" t="s">
        <v>13</v>
      </c>
      <c r="C2724">
        <v>2010974.84</v>
      </c>
      <c r="D2724">
        <v>0</v>
      </c>
      <c r="E2724">
        <v>43.82</v>
      </c>
      <c r="F2724">
        <v>2.8180000000000001</v>
      </c>
      <c r="G2724">
        <v>204.52505980000001</v>
      </c>
      <c r="H2724">
        <v>8.1869999999999994</v>
      </c>
    </row>
    <row r="2725" spans="1:8" x14ac:dyDescent="0.3">
      <c r="A2725">
        <v>20</v>
      </c>
      <c r="B2725" t="s">
        <v>14</v>
      </c>
      <c r="C2725">
        <v>1951848.43</v>
      </c>
      <c r="D2725">
        <v>0</v>
      </c>
      <c r="E2725">
        <v>47.32</v>
      </c>
      <c r="F2725">
        <v>2.8439999999999999</v>
      </c>
      <c r="G2725">
        <v>204.3782258</v>
      </c>
      <c r="H2725">
        <v>8.1869999999999994</v>
      </c>
    </row>
    <row r="2726" spans="1:8" x14ac:dyDescent="0.3">
      <c r="A2726">
        <v>20</v>
      </c>
      <c r="B2726" t="s">
        <v>15</v>
      </c>
      <c r="C2726">
        <v>1894742.95</v>
      </c>
      <c r="D2726">
        <v>0</v>
      </c>
      <c r="E2726">
        <v>50.49</v>
      </c>
      <c r="F2726">
        <v>2.8540000000000001</v>
      </c>
      <c r="G2726">
        <v>204.20175499999999</v>
      </c>
      <c r="H2726">
        <v>8.1869999999999994</v>
      </c>
    </row>
    <row r="2727" spans="1:8" x14ac:dyDescent="0.3">
      <c r="A2727">
        <v>20</v>
      </c>
      <c r="B2727" t="s">
        <v>16</v>
      </c>
      <c r="C2727">
        <v>2405395.2200000002</v>
      </c>
      <c r="D2727">
        <v>0</v>
      </c>
      <c r="E2727">
        <v>51</v>
      </c>
      <c r="F2727">
        <v>2.85</v>
      </c>
      <c r="G2727">
        <v>204.02528419999999</v>
      </c>
      <c r="H2727">
        <v>7.8559999999999999</v>
      </c>
    </row>
    <row r="2728" spans="1:8" x14ac:dyDescent="0.3">
      <c r="A2728">
        <v>20</v>
      </c>
      <c r="B2728" t="s">
        <v>17</v>
      </c>
      <c r="C2728">
        <v>2007796.26</v>
      </c>
      <c r="D2728">
        <v>0</v>
      </c>
      <c r="E2728">
        <v>65.099999999999994</v>
      </c>
      <c r="F2728">
        <v>2.8690000000000002</v>
      </c>
      <c r="G2728">
        <v>203.84881340000001</v>
      </c>
      <c r="H2728">
        <v>7.8559999999999999</v>
      </c>
    </row>
    <row r="2729" spans="1:8" x14ac:dyDescent="0.3">
      <c r="A2729">
        <v>20</v>
      </c>
      <c r="B2729" t="s">
        <v>18</v>
      </c>
      <c r="C2729">
        <v>1985784.59</v>
      </c>
      <c r="D2729">
        <v>0</v>
      </c>
      <c r="E2729">
        <v>55.43</v>
      </c>
      <c r="F2729">
        <v>2.899</v>
      </c>
      <c r="G2729">
        <v>203.7307486</v>
      </c>
      <c r="H2729">
        <v>7.8559999999999999</v>
      </c>
    </row>
    <row r="2730" spans="1:8" x14ac:dyDescent="0.3">
      <c r="A2730">
        <v>20</v>
      </c>
      <c r="B2730" t="s">
        <v>19</v>
      </c>
      <c r="C2730">
        <v>1878862.42</v>
      </c>
      <c r="D2730">
        <v>0</v>
      </c>
      <c r="E2730">
        <v>50.65</v>
      </c>
      <c r="F2730">
        <v>2.9020000000000001</v>
      </c>
      <c r="G2730">
        <v>203.6905586</v>
      </c>
      <c r="H2730">
        <v>7.8559999999999999</v>
      </c>
    </row>
    <row r="2731" spans="1:8" x14ac:dyDescent="0.3">
      <c r="A2731">
        <v>20</v>
      </c>
      <c r="B2731" t="s">
        <v>20</v>
      </c>
      <c r="C2731">
        <v>1919053.21</v>
      </c>
      <c r="D2731">
        <v>0</v>
      </c>
      <c r="E2731">
        <v>54.75</v>
      </c>
      <c r="F2731">
        <v>2.9209999999999998</v>
      </c>
      <c r="G2731">
        <v>203.65036850000001</v>
      </c>
      <c r="H2731">
        <v>7.8559999999999999</v>
      </c>
    </row>
    <row r="2732" spans="1:8" x14ac:dyDescent="0.3">
      <c r="A2732">
        <v>20</v>
      </c>
      <c r="B2732" t="s">
        <v>21</v>
      </c>
      <c r="C2732">
        <v>2137202.38</v>
      </c>
      <c r="D2732">
        <v>0</v>
      </c>
      <c r="E2732">
        <v>66.739999999999995</v>
      </c>
      <c r="F2732">
        <v>2.9660000000000002</v>
      </c>
      <c r="G2732">
        <v>203.6101784</v>
      </c>
      <c r="H2732">
        <v>7.8559999999999999</v>
      </c>
    </row>
    <row r="2733" spans="1:8" x14ac:dyDescent="0.3">
      <c r="A2733">
        <v>20</v>
      </c>
      <c r="B2733" t="s">
        <v>22</v>
      </c>
      <c r="C2733">
        <v>2033211.62</v>
      </c>
      <c r="D2733">
        <v>0</v>
      </c>
      <c r="E2733">
        <v>55.91</v>
      </c>
      <c r="F2733">
        <v>2.9820000000000002</v>
      </c>
      <c r="G2733">
        <v>203.61339150000001</v>
      </c>
      <c r="H2733">
        <v>7.8559999999999999</v>
      </c>
    </row>
    <row r="2734" spans="1:8" x14ac:dyDescent="0.3">
      <c r="A2734">
        <v>20</v>
      </c>
      <c r="B2734" t="s">
        <v>23</v>
      </c>
      <c r="C2734">
        <v>1893736.9</v>
      </c>
      <c r="D2734">
        <v>0</v>
      </c>
      <c r="E2734">
        <v>60.38</v>
      </c>
      <c r="F2734">
        <v>2.9580000000000002</v>
      </c>
      <c r="G2734">
        <v>203.87702350000001</v>
      </c>
      <c r="H2734">
        <v>7.8559999999999999</v>
      </c>
    </row>
    <row r="2735" spans="1:8" x14ac:dyDescent="0.3">
      <c r="A2735">
        <v>20</v>
      </c>
      <c r="B2735" t="s">
        <v>24</v>
      </c>
      <c r="C2735">
        <v>2065984.95</v>
      </c>
      <c r="D2735">
        <v>0</v>
      </c>
      <c r="E2735">
        <v>70.97</v>
      </c>
      <c r="F2735">
        <v>2.899</v>
      </c>
      <c r="G2735">
        <v>204.1406556</v>
      </c>
      <c r="H2735">
        <v>7.8559999999999999</v>
      </c>
    </row>
    <row r="2736" spans="1:8" x14ac:dyDescent="0.3">
      <c r="A2736">
        <v>20</v>
      </c>
      <c r="B2736" t="s">
        <v>25</v>
      </c>
      <c r="C2736">
        <v>2203619.35</v>
      </c>
      <c r="D2736">
        <v>0</v>
      </c>
      <c r="E2736">
        <v>72.52</v>
      </c>
      <c r="F2736">
        <v>2.847</v>
      </c>
      <c r="G2736">
        <v>204.4042877</v>
      </c>
      <c r="H2736">
        <v>7.8559999999999999</v>
      </c>
    </row>
    <row r="2737" spans="1:8" x14ac:dyDescent="0.3">
      <c r="A2737">
        <v>20</v>
      </c>
      <c r="B2737" t="s">
        <v>26</v>
      </c>
      <c r="C2737">
        <v>2100489.79</v>
      </c>
      <c r="D2737">
        <v>0</v>
      </c>
      <c r="E2737">
        <v>67.319999999999993</v>
      </c>
      <c r="F2737">
        <v>2.8090000000000002</v>
      </c>
      <c r="G2737">
        <v>204.66791979999999</v>
      </c>
      <c r="H2737">
        <v>7.8559999999999999</v>
      </c>
    </row>
    <row r="2738" spans="1:8" x14ac:dyDescent="0.3">
      <c r="A2738">
        <v>20</v>
      </c>
      <c r="B2738" t="s">
        <v>27</v>
      </c>
      <c r="C2738">
        <v>2091903.63</v>
      </c>
      <c r="D2738">
        <v>0</v>
      </c>
      <c r="E2738">
        <v>72.62</v>
      </c>
      <c r="F2738">
        <v>2.78</v>
      </c>
      <c r="G2738">
        <v>204.67003600000001</v>
      </c>
      <c r="H2738">
        <v>7.8559999999999999</v>
      </c>
    </row>
    <row r="2739" spans="1:8" x14ac:dyDescent="0.3">
      <c r="A2739">
        <v>20</v>
      </c>
      <c r="B2739" t="s">
        <v>28</v>
      </c>
      <c r="C2739">
        <v>1973135.87</v>
      </c>
      <c r="D2739">
        <v>0</v>
      </c>
      <c r="E2739">
        <v>75.17</v>
      </c>
      <c r="F2739">
        <v>2.8079999999999998</v>
      </c>
      <c r="G2739">
        <v>204.5675459</v>
      </c>
      <c r="H2739">
        <v>7.8559999999999999</v>
      </c>
    </row>
    <row r="2740" spans="1:8" x14ac:dyDescent="0.3">
      <c r="A2740">
        <v>20</v>
      </c>
      <c r="B2740" t="s">
        <v>29</v>
      </c>
      <c r="C2740">
        <v>2143676.77</v>
      </c>
      <c r="D2740">
        <v>0</v>
      </c>
      <c r="E2740">
        <v>70.099999999999994</v>
      </c>
      <c r="F2740">
        <v>2.8149999999999999</v>
      </c>
      <c r="G2740">
        <v>204.46505590000001</v>
      </c>
      <c r="H2740">
        <v>7.5270000000000001</v>
      </c>
    </row>
    <row r="2741" spans="1:8" x14ac:dyDescent="0.3">
      <c r="A2741">
        <v>20</v>
      </c>
      <c r="B2741" t="s">
        <v>30</v>
      </c>
      <c r="C2741">
        <v>2107285.85</v>
      </c>
      <c r="D2741">
        <v>0</v>
      </c>
      <c r="E2741">
        <v>78.09</v>
      </c>
      <c r="F2741">
        <v>2.7930000000000001</v>
      </c>
      <c r="G2741">
        <v>204.3625658</v>
      </c>
      <c r="H2741">
        <v>7.5270000000000001</v>
      </c>
    </row>
    <row r="2742" spans="1:8" x14ac:dyDescent="0.3">
      <c r="A2742">
        <v>20</v>
      </c>
      <c r="B2742" t="s">
        <v>31</v>
      </c>
      <c r="C2742">
        <v>2031852.16</v>
      </c>
      <c r="D2742">
        <v>0</v>
      </c>
      <c r="E2742">
        <v>75.14</v>
      </c>
      <c r="F2742">
        <v>2.7829999999999999</v>
      </c>
      <c r="G2742">
        <v>204.3571656</v>
      </c>
      <c r="H2742">
        <v>7.5270000000000001</v>
      </c>
    </row>
    <row r="2743" spans="1:8" x14ac:dyDescent="0.3">
      <c r="A2743">
        <v>20</v>
      </c>
      <c r="B2743" t="s">
        <v>32</v>
      </c>
      <c r="C2743">
        <v>1900535.9</v>
      </c>
      <c r="D2743">
        <v>0</v>
      </c>
      <c r="E2743">
        <v>77.75</v>
      </c>
      <c r="F2743">
        <v>2.7709999999999999</v>
      </c>
      <c r="G2743">
        <v>204.48121879999999</v>
      </c>
      <c r="H2743">
        <v>7.5270000000000001</v>
      </c>
    </row>
    <row r="2744" spans="1:8" x14ac:dyDescent="0.3">
      <c r="A2744">
        <v>20</v>
      </c>
      <c r="B2744" t="s">
        <v>33</v>
      </c>
      <c r="C2744">
        <v>1955896.59</v>
      </c>
      <c r="D2744">
        <v>0</v>
      </c>
      <c r="E2744">
        <v>76.03</v>
      </c>
      <c r="F2744">
        <v>2.7810000000000001</v>
      </c>
      <c r="G2744">
        <v>204.60527200000001</v>
      </c>
      <c r="H2744">
        <v>7.5270000000000001</v>
      </c>
    </row>
    <row r="2745" spans="1:8" x14ac:dyDescent="0.3">
      <c r="A2745">
        <v>20</v>
      </c>
      <c r="B2745" t="s">
        <v>34</v>
      </c>
      <c r="C2745">
        <v>1910177.38</v>
      </c>
      <c r="D2745">
        <v>0</v>
      </c>
      <c r="E2745">
        <v>74.569999999999993</v>
      </c>
      <c r="F2745">
        <v>2.7839999999999998</v>
      </c>
      <c r="G2745">
        <v>204.72932520000001</v>
      </c>
      <c r="H2745">
        <v>7.5270000000000001</v>
      </c>
    </row>
    <row r="2746" spans="1:8" x14ac:dyDescent="0.3">
      <c r="A2746">
        <v>20</v>
      </c>
      <c r="B2746" t="s">
        <v>35</v>
      </c>
      <c r="C2746">
        <v>2071022.45</v>
      </c>
      <c r="D2746">
        <v>0</v>
      </c>
      <c r="E2746">
        <v>75.98</v>
      </c>
      <c r="F2746">
        <v>2.8050000000000002</v>
      </c>
      <c r="G2746">
        <v>204.8533784</v>
      </c>
      <c r="H2746">
        <v>7.5270000000000001</v>
      </c>
    </row>
    <row r="2747" spans="1:8" x14ac:dyDescent="0.3">
      <c r="A2747">
        <v>20</v>
      </c>
      <c r="B2747" t="s">
        <v>36</v>
      </c>
      <c r="C2747">
        <v>1975374.56</v>
      </c>
      <c r="D2747">
        <v>0</v>
      </c>
      <c r="E2747">
        <v>75.34</v>
      </c>
      <c r="F2747">
        <v>2.7789999999999999</v>
      </c>
      <c r="G2747">
        <v>204.82170439999999</v>
      </c>
      <c r="H2747">
        <v>7.5270000000000001</v>
      </c>
    </row>
    <row r="2748" spans="1:8" x14ac:dyDescent="0.3">
      <c r="A2748">
        <v>20</v>
      </c>
      <c r="B2748" t="s">
        <v>37</v>
      </c>
      <c r="C2748">
        <v>1946369.57</v>
      </c>
      <c r="D2748">
        <v>0</v>
      </c>
      <c r="E2748">
        <v>70.510000000000005</v>
      </c>
      <c r="F2748">
        <v>2.7549999999999999</v>
      </c>
      <c r="G2748">
        <v>204.7900305</v>
      </c>
      <c r="H2748">
        <v>7.5270000000000001</v>
      </c>
    </row>
    <row r="2749" spans="1:8" x14ac:dyDescent="0.3">
      <c r="A2749">
        <v>20</v>
      </c>
      <c r="B2749" t="s">
        <v>38</v>
      </c>
      <c r="C2749">
        <v>2121561.41</v>
      </c>
      <c r="D2749">
        <v>0</v>
      </c>
      <c r="E2749">
        <v>75.5</v>
      </c>
      <c r="F2749">
        <v>2.7149999999999999</v>
      </c>
      <c r="G2749">
        <v>204.75835660000001</v>
      </c>
      <c r="H2749">
        <v>7.5270000000000001</v>
      </c>
    </row>
    <row r="2750" spans="1:8" x14ac:dyDescent="0.3">
      <c r="A2750">
        <v>20</v>
      </c>
      <c r="B2750" t="s">
        <v>39</v>
      </c>
      <c r="C2750">
        <v>2014954.79</v>
      </c>
      <c r="D2750">
        <v>1</v>
      </c>
      <c r="E2750">
        <v>65.02</v>
      </c>
      <c r="F2750">
        <v>2.6989999999999998</v>
      </c>
      <c r="G2750">
        <v>204.7266827</v>
      </c>
      <c r="H2750">
        <v>7.5270000000000001</v>
      </c>
    </row>
    <row r="2751" spans="1:8" x14ac:dyDescent="0.3">
      <c r="A2751">
        <v>20</v>
      </c>
      <c r="B2751" t="s">
        <v>40</v>
      </c>
      <c r="C2751">
        <v>1948359.78</v>
      </c>
      <c r="D2751">
        <v>0</v>
      </c>
      <c r="E2751">
        <v>65.28</v>
      </c>
      <c r="F2751">
        <v>2.706</v>
      </c>
      <c r="G2751">
        <v>204.75132790000001</v>
      </c>
      <c r="H2751">
        <v>7.5270000000000001</v>
      </c>
    </row>
    <row r="2752" spans="1:8" x14ac:dyDescent="0.3">
      <c r="A2752">
        <v>20</v>
      </c>
      <c r="B2752" t="s">
        <v>41</v>
      </c>
      <c r="C2752">
        <v>1789687.65</v>
      </c>
      <c r="D2752">
        <v>0</v>
      </c>
      <c r="E2752">
        <v>69.37</v>
      </c>
      <c r="F2752">
        <v>2.7130000000000001</v>
      </c>
      <c r="G2752">
        <v>204.81821260000001</v>
      </c>
      <c r="H2752">
        <v>7.5270000000000001</v>
      </c>
    </row>
    <row r="2753" spans="1:8" x14ac:dyDescent="0.3">
      <c r="A2753">
        <v>20</v>
      </c>
      <c r="B2753" t="s">
        <v>42</v>
      </c>
      <c r="C2753">
        <v>1933719.21</v>
      </c>
      <c r="D2753">
        <v>0</v>
      </c>
      <c r="E2753">
        <v>61.08</v>
      </c>
      <c r="F2753">
        <v>2.7069999999999999</v>
      </c>
      <c r="G2753">
        <v>204.88509730000001</v>
      </c>
      <c r="H2753">
        <v>7.484</v>
      </c>
    </row>
    <row r="2754" spans="1:8" x14ac:dyDescent="0.3">
      <c r="A2754">
        <v>20</v>
      </c>
      <c r="B2754" t="s">
        <v>43</v>
      </c>
      <c r="C2754">
        <v>2060389.27</v>
      </c>
      <c r="D2754">
        <v>0</v>
      </c>
      <c r="E2754">
        <v>51.5</v>
      </c>
      <c r="F2754">
        <v>2.7639999999999998</v>
      </c>
      <c r="G2754">
        <v>204.95198199999999</v>
      </c>
      <c r="H2754">
        <v>7.484</v>
      </c>
    </row>
    <row r="2755" spans="1:8" x14ac:dyDescent="0.3">
      <c r="A2755">
        <v>20</v>
      </c>
      <c r="B2755" t="s">
        <v>44</v>
      </c>
      <c r="C2755">
        <v>1950676.39</v>
      </c>
      <c r="D2755">
        <v>0</v>
      </c>
      <c r="E2755">
        <v>59.17</v>
      </c>
      <c r="F2755">
        <v>2.8679999999999999</v>
      </c>
      <c r="G2755">
        <v>205.0137637</v>
      </c>
      <c r="H2755">
        <v>7.484</v>
      </c>
    </row>
    <row r="2756" spans="1:8" x14ac:dyDescent="0.3">
      <c r="A2756">
        <v>20</v>
      </c>
      <c r="B2756" t="s">
        <v>45</v>
      </c>
      <c r="C2756">
        <v>1893955.27</v>
      </c>
      <c r="D2756">
        <v>0</v>
      </c>
      <c r="E2756">
        <v>50.52</v>
      </c>
      <c r="F2756">
        <v>2.9169999999999998</v>
      </c>
      <c r="G2756">
        <v>205.06278810000001</v>
      </c>
      <c r="H2756">
        <v>7.484</v>
      </c>
    </row>
    <row r="2757" spans="1:8" x14ac:dyDescent="0.3">
      <c r="A2757">
        <v>20</v>
      </c>
      <c r="B2757" t="s">
        <v>46</v>
      </c>
      <c r="C2757">
        <v>1891816</v>
      </c>
      <c r="D2757">
        <v>0</v>
      </c>
      <c r="E2757">
        <v>57.56</v>
      </c>
      <c r="F2757">
        <v>2.9209999999999998</v>
      </c>
      <c r="G2757">
        <v>205.11181260000001</v>
      </c>
      <c r="H2757">
        <v>7.484</v>
      </c>
    </row>
    <row r="2758" spans="1:8" x14ac:dyDescent="0.3">
      <c r="A2758">
        <v>20</v>
      </c>
      <c r="B2758" t="s">
        <v>47</v>
      </c>
      <c r="C2758">
        <v>2184316.64</v>
      </c>
      <c r="D2758">
        <v>0</v>
      </c>
      <c r="E2758">
        <v>42.78</v>
      </c>
      <c r="F2758">
        <v>2.9169999999999998</v>
      </c>
      <c r="G2758">
        <v>205.16083699999999</v>
      </c>
      <c r="H2758">
        <v>7.484</v>
      </c>
    </row>
    <row r="2759" spans="1:8" x14ac:dyDescent="0.3">
      <c r="A2759">
        <v>20</v>
      </c>
      <c r="B2759" t="s">
        <v>48</v>
      </c>
      <c r="C2759">
        <v>2187765.2799999998</v>
      </c>
      <c r="D2759">
        <v>0</v>
      </c>
      <c r="E2759">
        <v>42.38</v>
      </c>
      <c r="F2759">
        <v>2.931</v>
      </c>
      <c r="G2759">
        <v>205.20986139999999</v>
      </c>
      <c r="H2759">
        <v>7.484</v>
      </c>
    </row>
    <row r="2760" spans="1:8" x14ac:dyDescent="0.3">
      <c r="A2760">
        <v>20</v>
      </c>
      <c r="B2760" t="s">
        <v>49</v>
      </c>
      <c r="C2760">
        <v>2105058.91</v>
      </c>
      <c r="D2760">
        <v>0</v>
      </c>
      <c r="E2760">
        <v>45.88</v>
      </c>
      <c r="F2760">
        <v>3</v>
      </c>
      <c r="G2760">
        <v>205.09928110000001</v>
      </c>
      <c r="H2760">
        <v>7.484</v>
      </c>
    </row>
    <row r="2761" spans="1:8" x14ac:dyDescent="0.3">
      <c r="A2761">
        <v>20</v>
      </c>
      <c r="B2761" t="s">
        <v>50</v>
      </c>
      <c r="C2761">
        <v>2811634.04</v>
      </c>
      <c r="D2761">
        <v>1</v>
      </c>
      <c r="E2761">
        <v>46.66</v>
      </c>
      <c r="F2761">
        <v>3.0390000000000001</v>
      </c>
      <c r="G2761">
        <v>204.96209999999999</v>
      </c>
      <c r="H2761">
        <v>7.484</v>
      </c>
    </row>
    <row r="2762" spans="1:8" x14ac:dyDescent="0.3">
      <c r="A2762">
        <v>20</v>
      </c>
      <c r="B2762" t="s">
        <v>51</v>
      </c>
      <c r="C2762">
        <v>2416051.17</v>
      </c>
      <c r="D2762">
        <v>0</v>
      </c>
      <c r="E2762">
        <v>35.47</v>
      </c>
      <c r="F2762">
        <v>3.0459999999999998</v>
      </c>
      <c r="G2762">
        <v>204.8249189</v>
      </c>
      <c r="H2762">
        <v>7.484</v>
      </c>
    </row>
    <row r="2763" spans="1:8" x14ac:dyDescent="0.3">
      <c r="A2763">
        <v>20</v>
      </c>
      <c r="B2763" t="s">
        <v>52</v>
      </c>
      <c r="C2763">
        <v>2752122.08</v>
      </c>
      <c r="D2763">
        <v>0</v>
      </c>
      <c r="E2763">
        <v>24.27</v>
      </c>
      <c r="F2763">
        <v>3.109</v>
      </c>
      <c r="G2763">
        <v>204.68773780000001</v>
      </c>
      <c r="H2763">
        <v>7.484</v>
      </c>
    </row>
    <row r="2764" spans="1:8" x14ac:dyDescent="0.3">
      <c r="A2764">
        <v>20</v>
      </c>
      <c r="B2764" t="s">
        <v>53</v>
      </c>
      <c r="C2764">
        <v>2819193.17</v>
      </c>
      <c r="D2764">
        <v>0</v>
      </c>
      <c r="E2764">
        <v>24.07</v>
      </c>
      <c r="F2764">
        <v>3.14</v>
      </c>
      <c r="G2764">
        <v>204.63211939999999</v>
      </c>
      <c r="H2764">
        <v>7.484</v>
      </c>
    </row>
    <row r="2765" spans="1:8" x14ac:dyDescent="0.3">
      <c r="A2765">
        <v>20</v>
      </c>
      <c r="B2765" t="s">
        <v>54</v>
      </c>
      <c r="C2765">
        <v>3766687.43</v>
      </c>
      <c r="D2765">
        <v>0</v>
      </c>
      <c r="E2765">
        <v>25.17</v>
      </c>
      <c r="F2765">
        <v>3.141</v>
      </c>
      <c r="G2765">
        <v>204.6376731</v>
      </c>
      <c r="H2765">
        <v>7.484</v>
      </c>
    </row>
    <row r="2766" spans="1:8" x14ac:dyDescent="0.3">
      <c r="A2766">
        <v>20</v>
      </c>
      <c r="B2766" t="s">
        <v>55</v>
      </c>
      <c r="C2766">
        <v>1799737.79</v>
      </c>
      <c r="D2766">
        <v>1</v>
      </c>
      <c r="E2766">
        <v>28.85</v>
      </c>
      <c r="F2766">
        <v>3.1789999999999998</v>
      </c>
      <c r="G2766">
        <v>204.64322670000001</v>
      </c>
      <c r="H2766">
        <v>7.484</v>
      </c>
    </row>
    <row r="2767" spans="1:8" x14ac:dyDescent="0.3">
      <c r="A2767">
        <v>20</v>
      </c>
      <c r="B2767" t="s">
        <v>56</v>
      </c>
      <c r="C2767">
        <v>1843030.95</v>
      </c>
      <c r="D2767">
        <v>0</v>
      </c>
      <c r="E2767">
        <v>31.43</v>
      </c>
      <c r="F2767">
        <v>3.1930000000000001</v>
      </c>
      <c r="G2767">
        <v>204.6487803</v>
      </c>
      <c r="H2767">
        <v>7.343</v>
      </c>
    </row>
    <row r="2768" spans="1:8" x14ac:dyDescent="0.3">
      <c r="A2768">
        <v>20</v>
      </c>
      <c r="B2768" t="s">
        <v>57</v>
      </c>
      <c r="C2768">
        <v>1884345.01</v>
      </c>
      <c r="D2768">
        <v>0</v>
      </c>
      <c r="E2768">
        <v>20.39</v>
      </c>
      <c r="F2768">
        <v>3.2050000000000001</v>
      </c>
      <c r="G2768">
        <v>204.7026042</v>
      </c>
      <c r="H2768">
        <v>7.343</v>
      </c>
    </row>
    <row r="2769" spans="1:8" x14ac:dyDescent="0.3">
      <c r="A2769">
        <v>20</v>
      </c>
      <c r="B2769" t="s">
        <v>58</v>
      </c>
      <c r="C2769">
        <v>1781805.66</v>
      </c>
      <c r="D2769">
        <v>0</v>
      </c>
      <c r="E2769">
        <v>27.43</v>
      </c>
      <c r="F2769">
        <v>3.2290000000000001</v>
      </c>
      <c r="G2769">
        <v>205.0460497</v>
      </c>
      <c r="H2769">
        <v>7.343</v>
      </c>
    </row>
    <row r="2770" spans="1:8" x14ac:dyDescent="0.3">
      <c r="A2770">
        <v>20</v>
      </c>
      <c r="B2770" t="s">
        <v>59</v>
      </c>
      <c r="C2770">
        <v>1761506.68</v>
      </c>
      <c r="D2770">
        <v>0</v>
      </c>
      <c r="E2770">
        <v>23.21</v>
      </c>
      <c r="F2770">
        <v>3.2370000000000001</v>
      </c>
      <c r="G2770">
        <v>205.3894952</v>
      </c>
      <c r="H2770">
        <v>7.343</v>
      </c>
    </row>
    <row r="2771" spans="1:8" x14ac:dyDescent="0.3">
      <c r="A2771">
        <v>20</v>
      </c>
      <c r="B2771" t="s">
        <v>60</v>
      </c>
      <c r="C2771">
        <v>2351143.0699999998</v>
      </c>
      <c r="D2771">
        <v>0</v>
      </c>
      <c r="E2771">
        <v>28.58</v>
      </c>
      <c r="F2771">
        <v>3.2309999999999999</v>
      </c>
      <c r="G2771">
        <v>205.7329407</v>
      </c>
      <c r="H2771">
        <v>7.343</v>
      </c>
    </row>
    <row r="2772" spans="1:8" x14ac:dyDescent="0.3">
      <c r="A2772">
        <v>20</v>
      </c>
      <c r="B2772" t="s">
        <v>61</v>
      </c>
      <c r="C2772">
        <v>2211388.14</v>
      </c>
      <c r="D2772">
        <v>1</v>
      </c>
      <c r="E2772">
        <v>25.38</v>
      </c>
      <c r="F2772">
        <v>3.2389999999999999</v>
      </c>
      <c r="G2772">
        <v>206.0763862</v>
      </c>
      <c r="H2772">
        <v>7.343</v>
      </c>
    </row>
    <row r="2773" spans="1:8" x14ac:dyDescent="0.3">
      <c r="A2773">
        <v>20</v>
      </c>
      <c r="B2773" t="s">
        <v>62</v>
      </c>
      <c r="C2773">
        <v>2258616.2400000002</v>
      </c>
      <c r="D2773">
        <v>0</v>
      </c>
      <c r="E2773">
        <v>42.95</v>
      </c>
      <c r="F2773">
        <v>3.2450000000000001</v>
      </c>
      <c r="G2773">
        <v>206.3694701</v>
      </c>
      <c r="H2773">
        <v>7.343</v>
      </c>
    </row>
    <row r="2774" spans="1:8" x14ac:dyDescent="0.3">
      <c r="A2774">
        <v>20</v>
      </c>
      <c r="B2774" t="s">
        <v>63</v>
      </c>
      <c r="C2774">
        <v>1938608.52</v>
      </c>
      <c r="D2774">
        <v>0</v>
      </c>
      <c r="E2774">
        <v>33.200000000000003</v>
      </c>
      <c r="F2774">
        <v>3.274</v>
      </c>
      <c r="G2774">
        <v>206.6424093</v>
      </c>
      <c r="H2774">
        <v>7.343</v>
      </c>
    </row>
    <row r="2775" spans="1:8" x14ac:dyDescent="0.3">
      <c r="A2775">
        <v>20</v>
      </c>
      <c r="B2775" t="s">
        <v>64</v>
      </c>
      <c r="C2775">
        <v>2143424.61</v>
      </c>
      <c r="D2775">
        <v>0</v>
      </c>
      <c r="E2775">
        <v>37.33</v>
      </c>
      <c r="F2775">
        <v>3.4329999999999998</v>
      </c>
      <c r="G2775">
        <v>206.91534849999999</v>
      </c>
      <c r="H2775">
        <v>7.343</v>
      </c>
    </row>
    <row r="2776" spans="1:8" x14ac:dyDescent="0.3">
      <c r="A2776">
        <v>20</v>
      </c>
      <c r="B2776" t="s">
        <v>65</v>
      </c>
      <c r="C2776">
        <v>1990932.77</v>
      </c>
      <c r="D2776">
        <v>0</v>
      </c>
      <c r="E2776">
        <v>39.53</v>
      </c>
      <c r="F2776">
        <v>3.5819999999999999</v>
      </c>
      <c r="G2776">
        <v>207.1882876</v>
      </c>
      <c r="H2776">
        <v>7.343</v>
      </c>
    </row>
    <row r="2777" spans="1:8" x14ac:dyDescent="0.3">
      <c r="A2777">
        <v>20</v>
      </c>
      <c r="B2777" t="s">
        <v>66</v>
      </c>
      <c r="C2777">
        <v>1931668.64</v>
      </c>
      <c r="D2777">
        <v>0</v>
      </c>
      <c r="E2777">
        <v>44.8</v>
      </c>
      <c r="F2777">
        <v>3.6309999999999998</v>
      </c>
      <c r="G2777">
        <v>207.42838449999999</v>
      </c>
      <c r="H2777">
        <v>7.343</v>
      </c>
    </row>
    <row r="2778" spans="1:8" x14ac:dyDescent="0.3">
      <c r="A2778">
        <v>20</v>
      </c>
      <c r="B2778" t="s">
        <v>67</v>
      </c>
      <c r="C2778">
        <v>1824711.21</v>
      </c>
      <c r="D2778">
        <v>0</v>
      </c>
      <c r="E2778">
        <v>44.83</v>
      </c>
      <c r="F2778">
        <v>3.625</v>
      </c>
      <c r="G2778">
        <v>207.65534439999999</v>
      </c>
      <c r="H2778">
        <v>7.343</v>
      </c>
    </row>
    <row r="2779" spans="1:8" x14ac:dyDescent="0.3">
      <c r="A2779">
        <v>20</v>
      </c>
      <c r="B2779" t="s">
        <v>68</v>
      </c>
      <c r="C2779">
        <v>1927993.09</v>
      </c>
      <c r="D2779">
        <v>0</v>
      </c>
      <c r="E2779">
        <v>32.43</v>
      </c>
      <c r="F2779">
        <v>3.6379999999999999</v>
      </c>
      <c r="G2779">
        <v>207.88230429999999</v>
      </c>
      <c r="H2779">
        <v>7.2869999999999999</v>
      </c>
    </row>
    <row r="2780" spans="1:8" x14ac:dyDescent="0.3">
      <c r="A2780">
        <v>20</v>
      </c>
      <c r="B2780" t="s">
        <v>69</v>
      </c>
      <c r="C2780">
        <v>2027056.39</v>
      </c>
      <c r="D2780">
        <v>0</v>
      </c>
      <c r="E2780">
        <v>47.09</v>
      </c>
      <c r="F2780">
        <v>3.72</v>
      </c>
      <c r="G2780">
        <v>208.10926420000001</v>
      </c>
      <c r="H2780">
        <v>7.2869999999999999</v>
      </c>
    </row>
    <row r="2781" spans="1:8" x14ac:dyDescent="0.3">
      <c r="A2781">
        <v>20</v>
      </c>
      <c r="B2781" t="s">
        <v>70</v>
      </c>
      <c r="C2781">
        <v>2057406.33</v>
      </c>
      <c r="D2781">
        <v>0</v>
      </c>
      <c r="E2781">
        <v>55</v>
      </c>
      <c r="F2781">
        <v>3.8210000000000002</v>
      </c>
      <c r="G2781">
        <v>208.3172811</v>
      </c>
      <c r="H2781">
        <v>7.2869999999999999</v>
      </c>
    </row>
    <row r="2782" spans="1:8" x14ac:dyDescent="0.3">
      <c r="A2782">
        <v>20</v>
      </c>
      <c r="B2782" t="s">
        <v>71</v>
      </c>
      <c r="C2782">
        <v>2313861.81</v>
      </c>
      <c r="D2782">
        <v>0</v>
      </c>
      <c r="E2782">
        <v>52.56</v>
      </c>
      <c r="F2782">
        <v>3.8919999999999999</v>
      </c>
      <c r="G2782">
        <v>208.47794049999999</v>
      </c>
      <c r="H2782">
        <v>7.2869999999999999</v>
      </c>
    </row>
    <row r="2783" spans="1:8" x14ac:dyDescent="0.3">
      <c r="A2783">
        <v>20</v>
      </c>
      <c r="B2783" t="s">
        <v>72</v>
      </c>
      <c r="C2783">
        <v>1881788.19</v>
      </c>
      <c r="D2783">
        <v>0</v>
      </c>
      <c r="E2783">
        <v>62.97</v>
      </c>
      <c r="F2783">
        <v>3.9620000000000002</v>
      </c>
      <c r="G2783">
        <v>208.6386</v>
      </c>
      <c r="H2783">
        <v>7.2869999999999999</v>
      </c>
    </row>
    <row r="2784" spans="1:8" x14ac:dyDescent="0.3">
      <c r="A2784">
        <v>20</v>
      </c>
      <c r="B2784" t="s">
        <v>73</v>
      </c>
      <c r="C2784">
        <v>2090838.44</v>
      </c>
      <c r="D2784">
        <v>0</v>
      </c>
      <c r="E2784">
        <v>53.41</v>
      </c>
      <c r="F2784">
        <v>4.0460000000000003</v>
      </c>
      <c r="G2784">
        <v>208.79925950000001</v>
      </c>
      <c r="H2784">
        <v>7.2869999999999999</v>
      </c>
    </row>
    <row r="2785" spans="1:8" x14ac:dyDescent="0.3">
      <c r="A2785">
        <v>20</v>
      </c>
      <c r="B2785" t="s">
        <v>74</v>
      </c>
      <c r="C2785">
        <v>2036748.53</v>
      </c>
      <c r="D2785">
        <v>0</v>
      </c>
      <c r="E2785">
        <v>62.26</v>
      </c>
      <c r="F2785">
        <v>4.0659999999999998</v>
      </c>
      <c r="G2785">
        <v>208.95991889999999</v>
      </c>
      <c r="H2785">
        <v>7.2869999999999999</v>
      </c>
    </row>
    <row r="2786" spans="1:8" x14ac:dyDescent="0.3">
      <c r="A2786">
        <v>20</v>
      </c>
      <c r="B2786" t="s">
        <v>75</v>
      </c>
      <c r="C2786">
        <v>1953416.06</v>
      </c>
      <c r="D2786">
        <v>0</v>
      </c>
      <c r="E2786">
        <v>59.01</v>
      </c>
      <c r="F2786">
        <v>4.0620000000000003</v>
      </c>
      <c r="G2786">
        <v>208.75831650000001</v>
      </c>
      <c r="H2786">
        <v>7.2869999999999999</v>
      </c>
    </row>
    <row r="2787" spans="1:8" x14ac:dyDescent="0.3">
      <c r="A2787">
        <v>20</v>
      </c>
      <c r="B2787" t="s">
        <v>76</v>
      </c>
      <c r="C2787">
        <v>1944433.17</v>
      </c>
      <c r="D2787">
        <v>0</v>
      </c>
      <c r="E2787">
        <v>69.12</v>
      </c>
      <c r="F2787">
        <v>3.9849999999999999</v>
      </c>
      <c r="G2787">
        <v>208.556714</v>
      </c>
      <c r="H2787">
        <v>7.2869999999999999</v>
      </c>
    </row>
    <row r="2788" spans="1:8" x14ac:dyDescent="0.3">
      <c r="A2788">
        <v>20</v>
      </c>
      <c r="B2788" t="s">
        <v>77</v>
      </c>
      <c r="C2788">
        <v>2182246.69</v>
      </c>
      <c r="D2788">
        <v>0</v>
      </c>
      <c r="E2788">
        <v>73.510000000000005</v>
      </c>
      <c r="F2788">
        <v>3.9220000000000002</v>
      </c>
      <c r="G2788">
        <v>208.35511159999999</v>
      </c>
      <c r="H2788">
        <v>7.2869999999999999</v>
      </c>
    </row>
    <row r="2789" spans="1:8" x14ac:dyDescent="0.3">
      <c r="A2789">
        <v>20</v>
      </c>
      <c r="B2789" t="s">
        <v>78</v>
      </c>
      <c r="C2789">
        <v>2135062.04</v>
      </c>
      <c r="D2789">
        <v>0</v>
      </c>
      <c r="E2789">
        <v>73.64</v>
      </c>
      <c r="F2789">
        <v>3.8809999999999998</v>
      </c>
      <c r="G2789">
        <v>208.1535092</v>
      </c>
      <c r="H2789">
        <v>7.2869999999999999</v>
      </c>
    </row>
    <row r="2790" spans="1:8" x14ac:dyDescent="0.3">
      <c r="A2790">
        <v>20</v>
      </c>
      <c r="B2790" t="s">
        <v>79</v>
      </c>
      <c r="C2790">
        <v>2065191.27</v>
      </c>
      <c r="D2790">
        <v>0</v>
      </c>
      <c r="E2790">
        <v>66.41</v>
      </c>
      <c r="F2790">
        <v>3.8420000000000001</v>
      </c>
      <c r="G2790">
        <v>208.12656039999999</v>
      </c>
      <c r="H2790">
        <v>7.2869999999999999</v>
      </c>
    </row>
    <row r="2791" spans="1:8" x14ac:dyDescent="0.3">
      <c r="A2791">
        <v>20</v>
      </c>
      <c r="B2791" t="s">
        <v>80</v>
      </c>
      <c r="C2791">
        <v>1950826.32</v>
      </c>
      <c r="D2791">
        <v>0</v>
      </c>
      <c r="E2791">
        <v>72.400000000000006</v>
      </c>
      <c r="F2791">
        <v>3.8039999999999998</v>
      </c>
      <c r="G2791">
        <v>208.23060179999999</v>
      </c>
      <c r="H2791">
        <v>7.2869999999999999</v>
      </c>
    </row>
    <row r="2792" spans="1:8" x14ac:dyDescent="0.3">
      <c r="A2792">
        <v>20</v>
      </c>
      <c r="B2792" t="s">
        <v>81</v>
      </c>
      <c r="C2792">
        <v>2053165.41</v>
      </c>
      <c r="D2792">
        <v>0</v>
      </c>
      <c r="E2792">
        <v>69.66</v>
      </c>
      <c r="F2792">
        <v>3.7480000000000002</v>
      </c>
      <c r="G2792">
        <v>208.33464319999999</v>
      </c>
      <c r="H2792">
        <v>7.274</v>
      </c>
    </row>
    <row r="2793" spans="1:8" x14ac:dyDescent="0.3">
      <c r="A2793">
        <v>20</v>
      </c>
      <c r="B2793" t="s">
        <v>82</v>
      </c>
      <c r="C2793">
        <v>2123787.79</v>
      </c>
      <c r="D2793">
        <v>0</v>
      </c>
      <c r="E2793">
        <v>74.69</v>
      </c>
      <c r="F2793">
        <v>3.7109999999999999</v>
      </c>
      <c r="G2793">
        <v>208.43868470000001</v>
      </c>
      <c r="H2793">
        <v>7.274</v>
      </c>
    </row>
    <row r="2794" spans="1:8" x14ac:dyDescent="0.3">
      <c r="A2794">
        <v>20</v>
      </c>
      <c r="B2794" t="s">
        <v>83</v>
      </c>
      <c r="C2794">
        <v>2039875.75</v>
      </c>
      <c r="D2794">
        <v>0</v>
      </c>
      <c r="E2794">
        <v>74.88</v>
      </c>
      <c r="F2794">
        <v>3.76</v>
      </c>
      <c r="G2794">
        <v>208.53093369999999</v>
      </c>
      <c r="H2794">
        <v>7.274</v>
      </c>
    </row>
    <row r="2795" spans="1:8" x14ac:dyDescent="0.3">
      <c r="A2795">
        <v>20</v>
      </c>
      <c r="B2795" t="s">
        <v>84</v>
      </c>
      <c r="C2795">
        <v>1950904.84</v>
      </c>
      <c r="D2795">
        <v>0</v>
      </c>
      <c r="E2795">
        <v>78.89</v>
      </c>
      <c r="F2795">
        <v>3.8109999999999999</v>
      </c>
      <c r="G2795">
        <v>208.59370179999999</v>
      </c>
      <c r="H2795">
        <v>7.274</v>
      </c>
    </row>
    <row r="2796" spans="1:8" x14ac:dyDescent="0.3">
      <c r="A2796">
        <v>20</v>
      </c>
      <c r="B2796" t="s">
        <v>85</v>
      </c>
      <c r="C2796">
        <v>1858440.92</v>
      </c>
      <c r="D2796">
        <v>0</v>
      </c>
      <c r="E2796">
        <v>77.47</v>
      </c>
      <c r="F2796">
        <v>3.8290000000000002</v>
      </c>
      <c r="G2796">
        <v>208.65646989999999</v>
      </c>
      <c r="H2796">
        <v>7.274</v>
      </c>
    </row>
    <row r="2797" spans="1:8" x14ac:dyDescent="0.3">
      <c r="A2797">
        <v>20</v>
      </c>
      <c r="B2797" t="s">
        <v>86</v>
      </c>
      <c r="C2797">
        <v>2189353.63</v>
      </c>
      <c r="D2797">
        <v>0</v>
      </c>
      <c r="E2797">
        <v>77.8</v>
      </c>
      <c r="F2797">
        <v>3.8420000000000001</v>
      </c>
      <c r="G2797">
        <v>208.71923799999999</v>
      </c>
      <c r="H2797">
        <v>7.274</v>
      </c>
    </row>
    <row r="2798" spans="1:8" x14ac:dyDescent="0.3">
      <c r="A2798">
        <v>20</v>
      </c>
      <c r="B2798" t="s">
        <v>87</v>
      </c>
      <c r="C2798">
        <v>2052246.4</v>
      </c>
      <c r="D2798">
        <v>0</v>
      </c>
      <c r="E2798">
        <v>73.52</v>
      </c>
      <c r="F2798">
        <v>3.8119999999999998</v>
      </c>
      <c r="G2798">
        <v>208.78200609999999</v>
      </c>
      <c r="H2798">
        <v>7.274</v>
      </c>
    </row>
    <row r="2799" spans="1:8" x14ac:dyDescent="0.3">
      <c r="A2799">
        <v>20</v>
      </c>
      <c r="B2799" t="s">
        <v>88</v>
      </c>
      <c r="C2799">
        <v>1990017.93</v>
      </c>
      <c r="D2799">
        <v>0</v>
      </c>
      <c r="E2799">
        <v>71.25</v>
      </c>
      <c r="F2799">
        <v>3.7469999999999999</v>
      </c>
      <c r="G2799">
        <v>208.8424359</v>
      </c>
      <c r="H2799">
        <v>7.274</v>
      </c>
    </row>
    <row r="2800" spans="1:8" x14ac:dyDescent="0.3">
      <c r="A2800">
        <v>20</v>
      </c>
      <c r="B2800" t="s">
        <v>89</v>
      </c>
      <c r="C2800">
        <v>1933577.2</v>
      </c>
      <c r="D2800">
        <v>0</v>
      </c>
      <c r="E2800">
        <v>70.150000000000006</v>
      </c>
      <c r="F2800">
        <v>3.7040000000000002</v>
      </c>
      <c r="G2800">
        <v>208.90247600000001</v>
      </c>
      <c r="H2800">
        <v>7.274</v>
      </c>
    </row>
    <row r="2801" spans="1:8" x14ac:dyDescent="0.3">
      <c r="A2801">
        <v>20</v>
      </c>
      <c r="B2801" t="s">
        <v>90</v>
      </c>
      <c r="C2801">
        <v>2141765.98</v>
      </c>
      <c r="D2801">
        <v>0</v>
      </c>
      <c r="E2801">
        <v>70.819999999999993</v>
      </c>
      <c r="F2801">
        <v>3.7029999999999998</v>
      </c>
      <c r="G2801">
        <v>208.96251609999999</v>
      </c>
      <c r="H2801">
        <v>7.274</v>
      </c>
    </row>
    <row r="2802" spans="1:8" x14ac:dyDescent="0.3">
      <c r="A2802">
        <v>20</v>
      </c>
      <c r="B2802" t="s">
        <v>91</v>
      </c>
      <c r="C2802">
        <v>2050542.56</v>
      </c>
      <c r="D2802">
        <v>1</v>
      </c>
      <c r="E2802">
        <v>68.739999999999995</v>
      </c>
      <c r="F2802">
        <v>3.738</v>
      </c>
      <c r="G2802">
        <v>209.0225562</v>
      </c>
      <c r="H2802">
        <v>7.274</v>
      </c>
    </row>
    <row r="2803" spans="1:8" x14ac:dyDescent="0.3">
      <c r="A2803">
        <v>20</v>
      </c>
      <c r="B2803" t="s">
        <v>92</v>
      </c>
      <c r="C2803">
        <v>1979009.46</v>
      </c>
      <c r="D2803">
        <v>0</v>
      </c>
      <c r="E2803">
        <v>64.02</v>
      </c>
      <c r="F2803">
        <v>3.742</v>
      </c>
      <c r="G2803">
        <v>209.18938919999999</v>
      </c>
      <c r="H2803">
        <v>7.274</v>
      </c>
    </row>
    <row r="2804" spans="1:8" x14ac:dyDescent="0.3">
      <c r="A2804">
        <v>20</v>
      </c>
      <c r="B2804" t="s">
        <v>93</v>
      </c>
      <c r="C2804">
        <v>1888119.7</v>
      </c>
      <c r="D2804">
        <v>0</v>
      </c>
      <c r="E2804">
        <v>62.15</v>
      </c>
      <c r="F2804">
        <v>3.7109999999999999</v>
      </c>
      <c r="G2804">
        <v>209.4986126</v>
      </c>
      <c r="H2804">
        <v>7.274</v>
      </c>
    </row>
    <row r="2805" spans="1:8" x14ac:dyDescent="0.3">
      <c r="A2805">
        <v>20</v>
      </c>
      <c r="B2805" t="s">
        <v>94</v>
      </c>
      <c r="C2805">
        <v>1945808.26</v>
      </c>
      <c r="D2805">
        <v>0</v>
      </c>
      <c r="E2805">
        <v>63.44</v>
      </c>
      <c r="F2805">
        <v>3.645</v>
      </c>
      <c r="G2805">
        <v>209.80783600000001</v>
      </c>
      <c r="H2805">
        <v>7.274</v>
      </c>
    </row>
    <row r="2806" spans="1:8" x14ac:dyDescent="0.3">
      <c r="A2806">
        <v>20</v>
      </c>
      <c r="B2806" t="s">
        <v>95</v>
      </c>
      <c r="C2806">
        <v>2135982.79</v>
      </c>
      <c r="D2806">
        <v>0</v>
      </c>
      <c r="E2806">
        <v>52.42</v>
      </c>
      <c r="F2806">
        <v>3.5830000000000002</v>
      </c>
      <c r="G2806">
        <v>210.11705950000001</v>
      </c>
      <c r="H2806">
        <v>7.0819999999999999</v>
      </c>
    </row>
    <row r="2807" spans="1:8" x14ac:dyDescent="0.3">
      <c r="A2807">
        <v>20</v>
      </c>
      <c r="B2807" t="s">
        <v>96</v>
      </c>
      <c r="C2807">
        <v>2010107.68</v>
      </c>
      <c r="D2807">
        <v>0</v>
      </c>
      <c r="E2807">
        <v>62.54</v>
      </c>
      <c r="F2807">
        <v>3.5409999999999999</v>
      </c>
      <c r="G2807">
        <v>210.40276019999999</v>
      </c>
      <c r="H2807">
        <v>7.0819999999999999</v>
      </c>
    </row>
    <row r="2808" spans="1:8" x14ac:dyDescent="0.3">
      <c r="A2808">
        <v>20</v>
      </c>
      <c r="B2808" t="s">
        <v>97</v>
      </c>
      <c r="C2808">
        <v>2104241.9</v>
      </c>
      <c r="D2808">
        <v>0</v>
      </c>
      <c r="E2808">
        <v>53.69</v>
      </c>
      <c r="F2808">
        <v>3.57</v>
      </c>
      <c r="G2808">
        <v>210.54732519999999</v>
      </c>
      <c r="H2808">
        <v>7.0819999999999999</v>
      </c>
    </row>
    <row r="2809" spans="1:8" x14ac:dyDescent="0.3">
      <c r="A2809">
        <v>20</v>
      </c>
      <c r="B2809" t="s">
        <v>98</v>
      </c>
      <c r="C2809">
        <v>2065421.52</v>
      </c>
      <c r="D2809">
        <v>0</v>
      </c>
      <c r="E2809">
        <v>49.36</v>
      </c>
      <c r="F2809">
        <v>3.569</v>
      </c>
      <c r="G2809">
        <v>210.69189009999999</v>
      </c>
      <c r="H2809">
        <v>7.0819999999999999</v>
      </c>
    </row>
    <row r="2810" spans="1:8" x14ac:dyDescent="0.3">
      <c r="A2810">
        <v>20</v>
      </c>
      <c r="B2810" t="s">
        <v>99</v>
      </c>
      <c r="C2810">
        <v>2284106.6</v>
      </c>
      <c r="D2810">
        <v>0</v>
      </c>
      <c r="E2810">
        <v>43.88</v>
      </c>
      <c r="F2810">
        <v>3.5510000000000002</v>
      </c>
      <c r="G2810">
        <v>210.83645509999999</v>
      </c>
      <c r="H2810">
        <v>7.0819999999999999</v>
      </c>
    </row>
    <row r="2811" spans="1:8" x14ac:dyDescent="0.3">
      <c r="A2811">
        <v>20</v>
      </c>
      <c r="B2811" t="s">
        <v>100</v>
      </c>
      <c r="C2811">
        <v>2269975.85</v>
      </c>
      <c r="D2811">
        <v>0</v>
      </c>
      <c r="E2811">
        <v>47.27</v>
      </c>
      <c r="F2811">
        <v>3.53</v>
      </c>
      <c r="G2811">
        <v>210.98102009999999</v>
      </c>
      <c r="H2811">
        <v>7.0819999999999999</v>
      </c>
    </row>
    <row r="2812" spans="1:8" x14ac:dyDescent="0.3">
      <c r="A2812">
        <v>20</v>
      </c>
      <c r="B2812" t="s">
        <v>101</v>
      </c>
      <c r="C2812">
        <v>2169933.8199999998</v>
      </c>
      <c r="D2812">
        <v>0</v>
      </c>
      <c r="E2812">
        <v>49.3</v>
      </c>
      <c r="F2812">
        <v>3.53</v>
      </c>
      <c r="G2812">
        <v>211.18472070000001</v>
      </c>
      <c r="H2812">
        <v>7.0819999999999999</v>
      </c>
    </row>
    <row r="2813" spans="1:8" x14ac:dyDescent="0.3">
      <c r="A2813">
        <v>20</v>
      </c>
      <c r="B2813" t="s">
        <v>102</v>
      </c>
      <c r="C2813">
        <v>2906233.25</v>
      </c>
      <c r="D2813">
        <v>1</v>
      </c>
      <c r="E2813">
        <v>46.38</v>
      </c>
      <c r="F2813">
        <v>3.492</v>
      </c>
      <c r="G2813">
        <v>211.4120757</v>
      </c>
      <c r="H2813">
        <v>7.0819999999999999</v>
      </c>
    </row>
    <row r="2814" spans="1:8" x14ac:dyDescent="0.3">
      <c r="A2814">
        <v>20</v>
      </c>
      <c r="B2814" t="s">
        <v>103</v>
      </c>
      <c r="C2814">
        <v>2298776.83</v>
      </c>
      <c r="D2814">
        <v>0</v>
      </c>
      <c r="E2814">
        <v>46.32</v>
      </c>
      <c r="F2814">
        <v>3.452</v>
      </c>
      <c r="G2814">
        <v>211.6394306</v>
      </c>
      <c r="H2814">
        <v>7.0819999999999999</v>
      </c>
    </row>
    <row r="2815" spans="1:8" x14ac:dyDescent="0.3">
      <c r="A2815">
        <v>20</v>
      </c>
      <c r="B2815" t="s">
        <v>104</v>
      </c>
      <c r="C2815">
        <v>2546123.7799999998</v>
      </c>
      <c r="D2815">
        <v>0</v>
      </c>
      <c r="E2815">
        <v>41.64</v>
      </c>
      <c r="F2815">
        <v>3.415</v>
      </c>
      <c r="G2815">
        <v>211.86678559999999</v>
      </c>
      <c r="H2815">
        <v>7.0819999999999999</v>
      </c>
    </row>
    <row r="2816" spans="1:8" x14ac:dyDescent="0.3">
      <c r="A2816">
        <v>20</v>
      </c>
      <c r="B2816" t="s">
        <v>105</v>
      </c>
      <c r="C2816">
        <v>2762816.65</v>
      </c>
      <c r="D2816">
        <v>0</v>
      </c>
      <c r="E2816">
        <v>37.159999999999997</v>
      </c>
      <c r="F2816">
        <v>3.4129999999999998</v>
      </c>
      <c r="G2816">
        <v>212.0685039</v>
      </c>
      <c r="H2816">
        <v>7.0819999999999999</v>
      </c>
    </row>
    <row r="2817" spans="1:8" x14ac:dyDescent="0.3">
      <c r="A2817">
        <v>20</v>
      </c>
      <c r="B2817" t="s">
        <v>106</v>
      </c>
      <c r="C2817">
        <v>3555371.03</v>
      </c>
      <c r="D2817">
        <v>0</v>
      </c>
      <c r="E2817">
        <v>40.19</v>
      </c>
      <c r="F2817">
        <v>3.3889999999999998</v>
      </c>
      <c r="G2817">
        <v>212.2360401</v>
      </c>
      <c r="H2817">
        <v>7.0819999999999999</v>
      </c>
    </row>
    <row r="2818" spans="1:8" x14ac:dyDescent="0.3">
      <c r="A2818">
        <v>20</v>
      </c>
      <c r="B2818" t="s">
        <v>107</v>
      </c>
      <c r="C2818">
        <v>2043245</v>
      </c>
      <c r="D2818">
        <v>1</v>
      </c>
      <c r="E2818">
        <v>36.35</v>
      </c>
      <c r="F2818">
        <v>3.3889999999999998</v>
      </c>
      <c r="G2818">
        <v>212.4035763</v>
      </c>
      <c r="H2818">
        <v>7.0819999999999999</v>
      </c>
    </row>
    <row r="2819" spans="1:8" x14ac:dyDescent="0.3">
      <c r="A2819">
        <v>20</v>
      </c>
      <c r="B2819" t="s">
        <v>108</v>
      </c>
      <c r="C2819">
        <v>1964701.94</v>
      </c>
      <c r="D2819">
        <v>0</v>
      </c>
      <c r="E2819">
        <v>33.42</v>
      </c>
      <c r="F2819">
        <v>3.4220000000000002</v>
      </c>
      <c r="G2819">
        <v>212.5711125</v>
      </c>
      <c r="H2819">
        <v>6.9610000000000003</v>
      </c>
    </row>
    <row r="2820" spans="1:8" x14ac:dyDescent="0.3">
      <c r="A2820">
        <v>20</v>
      </c>
      <c r="B2820" t="s">
        <v>109</v>
      </c>
      <c r="C2820">
        <v>1911510.64</v>
      </c>
      <c r="D2820">
        <v>0</v>
      </c>
      <c r="E2820">
        <v>37.79</v>
      </c>
      <c r="F2820">
        <v>3.5129999999999999</v>
      </c>
      <c r="G2820">
        <v>212.7386486</v>
      </c>
      <c r="H2820">
        <v>6.9610000000000003</v>
      </c>
    </row>
    <row r="2821" spans="1:8" x14ac:dyDescent="0.3">
      <c r="A2821">
        <v>20</v>
      </c>
      <c r="B2821" t="s">
        <v>110</v>
      </c>
      <c r="C2821">
        <v>1892775.94</v>
      </c>
      <c r="D2821">
        <v>0</v>
      </c>
      <c r="E2821">
        <v>27.65</v>
      </c>
      <c r="F2821">
        <v>3.5329999999999999</v>
      </c>
      <c r="G2821">
        <v>212.83363990000001</v>
      </c>
      <c r="H2821">
        <v>6.9610000000000003</v>
      </c>
    </row>
    <row r="2822" spans="1:8" x14ac:dyDescent="0.3">
      <c r="A2822">
        <v>20</v>
      </c>
      <c r="B2822" t="s">
        <v>111</v>
      </c>
      <c r="C2822">
        <v>1761016.51</v>
      </c>
      <c r="D2822">
        <v>0</v>
      </c>
      <c r="E2822">
        <v>37.19</v>
      </c>
      <c r="F2822">
        <v>3.5670000000000002</v>
      </c>
      <c r="G2822">
        <v>212.92863120000001</v>
      </c>
      <c r="H2822">
        <v>6.9610000000000003</v>
      </c>
    </row>
    <row r="2823" spans="1:8" x14ac:dyDescent="0.3">
      <c r="A2823">
        <v>20</v>
      </c>
      <c r="B2823" t="s">
        <v>112</v>
      </c>
      <c r="C2823">
        <v>2203523.2000000002</v>
      </c>
      <c r="D2823">
        <v>0</v>
      </c>
      <c r="E2823">
        <v>39.93</v>
      </c>
      <c r="F2823">
        <v>3.617</v>
      </c>
      <c r="G2823">
        <v>213.02362249999999</v>
      </c>
      <c r="H2823">
        <v>6.9610000000000003</v>
      </c>
    </row>
    <row r="2824" spans="1:8" x14ac:dyDescent="0.3">
      <c r="A2824">
        <v>20</v>
      </c>
      <c r="B2824" t="s">
        <v>113</v>
      </c>
      <c r="C2824">
        <v>2462978.2799999998</v>
      </c>
      <c r="D2824">
        <v>1</v>
      </c>
      <c r="E2824">
        <v>33.47</v>
      </c>
      <c r="F2824">
        <v>3.64</v>
      </c>
      <c r="G2824">
        <v>213.11861379999999</v>
      </c>
      <c r="H2824">
        <v>6.9610000000000003</v>
      </c>
    </row>
    <row r="2825" spans="1:8" x14ac:dyDescent="0.3">
      <c r="A2825">
        <v>20</v>
      </c>
      <c r="B2825" t="s">
        <v>114</v>
      </c>
      <c r="C2825">
        <v>2309025.16</v>
      </c>
      <c r="D2825">
        <v>0</v>
      </c>
      <c r="E2825">
        <v>31.11</v>
      </c>
      <c r="F2825">
        <v>3.6949999999999998</v>
      </c>
      <c r="G2825">
        <v>213.2732106</v>
      </c>
      <c r="H2825">
        <v>6.9610000000000003</v>
      </c>
    </row>
    <row r="2826" spans="1:8" x14ac:dyDescent="0.3">
      <c r="A2826">
        <v>20</v>
      </c>
      <c r="B2826" t="s">
        <v>115</v>
      </c>
      <c r="C2826">
        <v>2045837.55</v>
      </c>
      <c r="D2826">
        <v>0</v>
      </c>
      <c r="E2826">
        <v>39.79</v>
      </c>
      <c r="F2826">
        <v>3.7389999999999999</v>
      </c>
      <c r="G2826">
        <v>213.47251159999999</v>
      </c>
      <c r="H2826">
        <v>6.9610000000000003</v>
      </c>
    </row>
    <row r="2827" spans="1:8" x14ac:dyDescent="0.3">
      <c r="A2827">
        <v>20</v>
      </c>
      <c r="B2827" t="s">
        <v>116</v>
      </c>
      <c r="C2827">
        <v>2148822.7599999998</v>
      </c>
      <c r="D2827">
        <v>0</v>
      </c>
      <c r="E2827">
        <v>39.979999999999997</v>
      </c>
      <c r="F2827">
        <v>3.8159999999999998</v>
      </c>
      <c r="G2827">
        <v>213.6718127</v>
      </c>
      <c r="H2827">
        <v>6.9610000000000003</v>
      </c>
    </row>
    <row r="2828" spans="1:8" x14ac:dyDescent="0.3">
      <c r="A2828">
        <v>20</v>
      </c>
      <c r="B2828" t="s">
        <v>117</v>
      </c>
      <c r="C2828">
        <v>2139265.4</v>
      </c>
      <c r="D2828">
        <v>0</v>
      </c>
      <c r="E2828">
        <v>41.14</v>
      </c>
      <c r="F2828">
        <v>3.8479999999999999</v>
      </c>
      <c r="G2828">
        <v>213.8711137</v>
      </c>
      <c r="H2828">
        <v>6.9610000000000003</v>
      </c>
    </row>
    <row r="2829" spans="1:8" x14ac:dyDescent="0.3">
      <c r="A2829">
        <v>20</v>
      </c>
      <c r="B2829" t="s">
        <v>118</v>
      </c>
      <c r="C2829">
        <v>2064991.71</v>
      </c>
      <c r="D2829">
        <v>0</v>
      </c>
      <c r="E2829">
        <v>53.73</v>
      </c>
      <c r="F2829">
        <v>3.8620000000000001</v>
      </c>
      <c r="G2829">
        <v>214.0167132</v>
      </c>
      <c r="H2829">
        <v>6.9610000000000003</v>
      </c>
    </row>
    <row r="2830" spans="1:8" x14ac:dyDescent="0.3">
      <c r="A2830">
        <v>20</v>
      </c>
      <c r="B2830" t="s">
        <v>119</v>
      </c>
      <c r="C2830">
        <v>1992436.96</v>
      </c>
      <c r="D2830">
        <v>0</v>
      </c>
      <c r="E2830">
        <v>66.11</v>
      </c>
      <c r="F2830">
        <v>3.9</v>
      </c>
      <c r="G2830">
        <v>214.0907105</v>
      </c>
      <c r="H2830">
        <v>6.9610000000000003</v>
      </c>
    </row>
    <row r="2831" spans="1:8" x14ac:dyDescent="0.3">
      <c r="A2831">
        <v>20</v>
      </c>
      <c r="B2831" t="s">
        <v>120</v>
      </c>
      <c r="C2831">
        <v>2074721.74</v>
      </c>
      <c r="D2831">
        <v>0</v>
      </c>
      <c r="E2831">
        <v>51.52</v>
      </c>
      <c r="F2831">
        <v>3.9529999999999998</v>
      </c>
      <c r="G2831">
        <v>214.1647079</v>
      </c>
      <c r="H2831">
        <v>6.9610000000000003</v>
      </c>
    </row>
    <row r="2832" spans="1:8" x14ac:dyDescent="0.3">
      <c r="A2832">
        <v>20</v>
      </c>
      <c r="B2832" t="s">
        <v>121</v>
      </c>
      <c r="C2832">
        <v>2565259.92</v>
      </c>
      <c r="D2832">
        <v>0</v>
      </c>
      <c r="E2832">
        <v>50.06</v>
      </c>
      <c r="F2832">
        <v>3.996</v>
      </c>
      <c r="G2832">
        <v>214.23870529999999</v>
      </c>
      <c r="H2832">
        <v>7.1390000000000002</v>
      </c>
    </row>
    <row r="2833" spans="1:8" x14ac:dyDescent="0.3">
      <c r="A2833">
        <v>20</v>
      </c>
      <c r="B2833" t="s">
        <v>122</v>
      </c>
      <c r="C2833">
        <v>2045396.06</v>
      </c>
      <c r="D2833">
        <v>0</v>
      </c>
      <c r="E2833">
        <v>45.68</v>
      </c>
      <c r="F2833">
        <v>4.0439999999999996</v>
      </c>
      <c r="G2833">
        <v>214.31270269999999</v>
      </c>
      <c r="H2833">
        <v>7.1390000000000002</v>
      </c>
    </row>
    <row r="2834" spans="1:8" x14ac:dyDescent="0.3">
      <c r="A2834">
        <v>20</v>
      </c>
      <c r="B2834" t="s">
        <v>123</v>
      </c>
      <c r="C2834">
        <v>1884427.84</v>
      </c>
      <c r="D2834">
        <v>0</v>
      </c>
      <c r="E2834">
        <v>60.11</v>
      </c>
      <c r="F2834">
        <v>4.0270000000000001</v>
      </c>
      <c r="G2834">
        <v>214.3675045</v>
      </c>
      <c r="H2834">
        <v>7.1390000000000002</v>
      </c>
    </row>
    <row r="2835" spans="1:8" x14ac:dyDescent="0.3">
      <c r="A2835">
        <v>20</v>
      </c>
      <c r="B2835" t="s">
        <v>124</v>
      </c>
      <c r="C2835">
        <v>1886503.93</v>
      </c>
      <c r="D2835">
        <v>0</v>
      </c>
      <c r="E2835">
        <v>47.64</v>
      </c>
      <c r="F2835">
        <v>4.0039999999999996</v>
      </c>
      <c r="G2835">
        <v>214.4223063</v>
      </c>
      <c r="H2835">
        <v>7.1390000000000002</v>
      </c>
    </row>
    <row r="2836" spans="1:8" x14ac:dyDescent="0.3">
      <c r="A2836">
        <v>20</v>
      </c>
      <c r="B2836" t="s">
        <v>125</v>
      </c>
      <c r="C2836">
        <v>2163510.89</v>
      </c>
      <c r="D2836">
        <v>0</v>
      </c>
      <c r="E2836">
        <v>62.74</v>
      </c>
      <c r="F2836">
        <v>3.9510000000000001</v>
      </c>
      <c r="G2836">
        <v>214.47710810000001</v>
      </c>
      <c r="H2836">
        <v>7.1390000000000002</v>
      </c>
    </row>
    <row r="2837" spans="1:8" x14ac:dyDescent="0.3">
      <c r="A2837">
        <v>20</v>
      </c>
      <c r="B2837" t="s">
        <v>126</v>
      </c>
      <c r="C2837">
        <v>2168097.11</v>
      </c>
      <c r="D2837">
        <v>0</v>
      </c>
      <c r="E2837">
        <v>63.19</v>
      </c>
      <c r="F2837">
        <v>3.8889999999999998</v>
      </c>
      <c r="G2837">
        <v>214.53190989999999</v>
      </c>
      <c r="H2837">
        <v>7.1390000000000002</v>
      </c>
    </row>
    <row r="2838" spans="1:8" x14ac:dyDescent="0.3">
      <c r="A2838">
        <v>20</v>
      </c>
      <c r="B2838" t="s">
        <v>127</v>
      </c>
      <c r="C2838">
        <v>2039222.26</v>
      </c>
      <c r="D2838">
        <v>0</v>
      </c>
      <c r="E2838">
        <v>60.99</v>
      </c>
      <c r="F2838">
        <v>3.8479999999999999</v>
      </c>
      <c r="G2838">
        <v>214.54855710000001</v>
      </c>
      <c r="H2838">
        <v>7.1390000000000002</v>
      </c>
    </row>
    <row r="2839" spans="1:8" x14ac:dyDescent="0.3">
      <c r="A2839">
        <v>20</v>
      </c>
      <c r="B2839" t="s">
        <v>128</v>
      </c>
      <c r="C2839">
        <v>2114989</v>
      </c>
      <c r="D2839">
        <v>0</v>
      </c>
      <c r="E2839">
        <v>70.040000000000006</v>
      </c>
      <c r="F2839">
        <v>3.798</v>
      </c>
      <c r="G2839">
        <v>214.54994249999999</v>
      </c>
      <c r="H2839">
        <v>7.1390000000000002</v>
      </c>
    </row>
    <row r="2840" spans="1:8" x14ac:dyDescent="0.3">
      <c r="A2840">
        <v>20</v>
      </c>
      <c r="B2840" t="s">
        <v>129</v>
      </c>
      <c r="C2840">
        <v>2143126.59</v>
      </c>
      <c r="D2840">
        <v>0</v>
      </c>
      <c r="E2840">
        <v>73.67</v>
      </c>
      <c r="F2840">
        <v>3.742</v>
      </c>
      <c r="G2840">
        <v>214.5513278</v>
      </c>
      <c r="H2840">
        <v>7.1390000000000002</v>
      </c>
    </row>
    <row r="2841" spans="1:8" x14ac:dyDescent="0.3">
      <c r="A2841">
        <v>20</v>
      </c>
      <c r="B2841" t="s">
        <v>130</v>
      </c>
      <c r="C2841">
        <v>2231962.13</v>
      </c>
      <c r="D2841">
        <v>0</v>
      </c>
      <c r="E2841">
        <v>62.01</v>
      </c>
      <c r="F2841">
        <v>3.6890000000000001</v>
      </c>
      <c r="G2841">
        <v>214.5527132</v>
      </c>
      <c r="H2841">
        <v>7.1390000000000002</v>
      </c>
    </row>
    <row r="2842" spans="1:8" x14ac:dyDescent="0.3">
      <c r="A2842">
        <v>20</v>
      </c>
      <c r="B2842" t="s">
        <v>131</v>
      </c>
      <c r="C2842">
        <v>2165160.29</v>
      </c>
      <c r="D2842">
        <v>0</v>
      </c>
      <c r="E2842">
        <v>71.510000000000005</v>
      </c>
      <c r="F2842">
        <v>3.62</v>
      </c>
      <c r="G2842">
        <v>214.56532429999999</v>
      </c>
      <c r="H2842">
        <v>7.1390000000000002</v>
      </c>
    </row>
    <row r="2843" spans="1:8" x14ac:dyDescent="0.3">
      <c r="A2843">
        <v>20</v>
      </c>
      <c r="B2843" t="s">
        <v>132</v>
      </c>
      <c r="C2843">
        <v>2060588.69</v>
      </c>
      <c r="D2843">
        <v>0</v>
      </c>
      <c r="E2843">
        <v>76.510000000000005</v>
      </c>
      <c r="F2843">
        <v>3.5640000000000001</v>
      </c>
      <c r="G2843">
        <v>214.60599999999999</v>
      </c>
      <c r="H2843">
        <v>7.1390000000000002</v>
      </c>
    </row>
    <row r="2844" spans="1:8" x14ac:dyDescent="0.3">
      <c r="A2844">
        <v>20</v>
      </c>
      <c r="B2844" t="s">
        <v>133</v>
      </c>
      <c r="C2844">
        <v>2055952.61</v>
      </c>
      <c r="D2844">
        <v>0</v>
      </c>
      <c r="E2844">
        <v>74.150000000000006</v>
      </c>
      <c r="F2844">
        <v>3.5059999999999998</v>
      </c>
      <c r="G2844">
        <v>214.6466757</v>
      </c>
      <c r="H2844">
        <v>7.1390000000000002</v>
      </c>
    </row>
    <row r="2845" spans="1:8" x14ac:dyDescent="0.3">
      <c r="A2845">
        <v>20</v>
      </c>
      <c r="B2845" t="s">
        <v>134</v>
      </c>
      <c r="C2845">
        <v>2358055.2999999998</v>
      </c>
      <c r="D2845">
        <v>0</v>
      </c>
      <c r="E2845">
        <v>79.2</v>
      </c>
      <c r="F2845">
        <v>3.4750000000000001</v>
      </c>
      <c r="G2845">
        <v>214.68735140000001</v>
      </c>
      <c r="H2845">
        <v>7.28</v>
      </c>
    </row>
    <row r="2846" spans="1:8" x14ac:dyDescent="0.3">
      <c r="A2846">
        <v>20</v>
      </c>
      <c r="B2846" t="s">
        <v>135</v>
      </c>
      <c r="C2846">
        <v>2134680.12</v>
      </c>
      <c r="D2846">
        <v>0</v>
      </c>
      <c r="E2846">
        <v>78.27</v>
      </c>
      <c r="F2846">
        <v>3.5230000000000001</v>
      </c>
      <c r="G2846">
        <v>214.728027</v>
      </c>
      <c r="H2846">
        <v>7.28</v>
      </c>
    </row>
    <row r="2847" spans="1:8" x14ac:dyDescent="0.3">
      <c r="A2847">
        <v>20</v>
      </c>
      <c r="B2847" t="s">
        <v>136</v>
      </c>
      <c r="C2847">
        <v>1970170.29</v>
      </c>
      <c r="D2847">
        <v>0</v>
      </c>
      <c r="E2847">
        <v>76.040000000000006</v>
      </c>
      <c r="F2847">
        <v>3.5670000000000002</v>
      </c>
      <c r="G2847">
        <v>214.7331351</v>
      </c>
      <c r="H2847">
        <v>7.28</v>
      </c>
    </row>
    <row r="2848" spans="1:8" x14ac:dyDescent="0.3">
      <c r="A2848">
        <v>20</v>
      </c>
      <c r="B2848" t="s">
        <v>137</v>
      </c>
      <c r="C2848">
        <v>1911559.1</v>
      </c>
      <c r="D2848">
        <v>0</v>
      </c>
      <c r="E2848">
        <v>74.599999999999994</v>
      </c>
      <c r="F2848">
        <v>3.6469999999999998</v>
      </c>
      <c r="G2848">
        <v>214.7382432</v>
      </c>
      <c r="H2848">
        <v>7.28</v>
      </c>
    </row>
    <row r="2849" spans="1:8" x14ac:dyDescent="0.3">
      <c r="A2849">
        <v>20</v>
      </c>
      <c r="B2849" t="s">
        <v>138</v>
      </c>
      <c r="C2849">
        <v>2094515.71</v>
      </c>
      <c r="D2849">
        <v>0</v>
      </c>
      <c r="E2849">
        <v>74.73</v>
      </c>
      <c r="F2849">
        <v>3.6539999999999999</v>
      </c>
      <c r="G2849">
        <v>214.74335139999999</v>
      </c>
      <c r="H2849">
        <v>7.28</v>
      </c>
    </row>
    <row r="2850" spans="1:8" x14ac:dyDescent="0.3">
      <c r="A2850">
        <v>20</v>
      </c>
      <c r="B2850" t="s">
        <v>139</v>
      </c>
      <c r="C2850">
        <v>2144245.39</v>
      </c>
      <c r="D2850">
        <v>0</v>
      </c>
      <c r="E2850">
        <v>75.400000000000006</v>
      </c>
      <c r="F2850">
        <v>3.722</v>
      </c>
      <c r="G2850">
        <v>214.7484595</v>
      </c>
      <c r="H2850">
        <v>7.28</v>
      </c>
    </row>
    <row r="2851" spans="1:8" x14ac:dyDescent="0.3">
      <c r="A2851">
        <v>20</v>
      </c>
      <c r="B2851" t="s">
        <v>140</v>
      </c>
      <c r="C2851">
        <v>2045061.22</v>
      </c>
      <c r="D2851">
        <v>0</v>
      </c>
      <c r="E2851">
        <v>69.569999999999993</v>
      </c>
      <c r="F2851">
        <v>3.8069999999999999</v>
      </c>
      <c r="G2851">
        <v>214.82557800000001</v>
      </c>
      <c r="H2851">
        <v>7.28</v>
      </c>
    </row>
    <row r="2852" spans="1:8" x14ac:dyDescent="0.3">
      <c r="A2852">
        <v>20</v>
      </c>
      <c r="B2852" t="s">
        <v>141</v>
      </c>
      <c r="C2852">
        <v>2005341.43</v>
      </c>
      <c r="D2852">
        <v>0</v>
      </c>
      <c r="E2852">
        <v>68.27</v>
      </c>
      <c r="F2852">
        <v>3.8340000000000001</v>
      </c>
      <c r="G2852">
        <v>214.95670440000001</v>
      </c>
      <c r="H2852">
        <v>7.28</v>
      </c>
    </row>
    <row r="2853" spans="1:8" x14ac:dyDescent="0.3">
      <c r="A2853">
        <v>20</v>
      </c>
      <c r="B2853" t="s">
        <v>142</v>
      </c>
      <c r="C2853">
        <v>2062481.56</v>
      </c>
      <c r="D2853">
        <v>0</v>
      </c>
      <c r="E2853">
        <v>72.66</v>
      </c>
      <c r="F2853">
        <v>3.867</v>
      </c>
      <c r="G2853">
        <v>215.0878309</v>
      </c>
      <c r="H2853">
        <v>7.28</v>
      </c>
    </row>
    <row r="2854" spans="1:8" x14ac:dyDescent="0.3">
      <c r="A2854">
        <v>20</v>
      </c>
      <c r="B2854" t="s">
        <v>143</v>
      </c>
      <c r="C2854">
        <v>2080529.06</v>
      </c>
      <c r="D2854">
        <v>1</v>
      </c>
      <c r="E2854">
        <v>76.36</v>
      </c>
      <c r="F2854">
        <v>3.911</v>
      </c>
      <c r="G2854">
        <v>215.2189573</v>
      </c>
      <c r="H2854">
        <v>7.28</v>
      </c>
    </row>
    <row r="2855" spans="1:8" x14ac:dyDescent="0.3">
      <c r="A2855">
        <v>20</v>
      </c>
      <c r="B2855" t="s">
        <v>144</v>
      </c>
      <c r="C2855">
        <v>2047949.98</v>
      </c>
      <c r="D2855">
        <v>0</v>
      </c>
      <c r="E2855">
        <v>64.84</v>
      </c>
      <c r="F2855">
        <v>3.948</v>
      </c>
      <c r="G2855">
        <v>215.35837570000001</v>
      </c>
      <c r="H2855">
        <v>7.28</v>
      </c>
    </row>
    <row r="2856" spans="1:8" x14ac:dyDescent="0.3">
      <c r="A2856">
        <v>20</v>
      </c>
      <c r="B2856" t="s">
        <v>145</v>
      </c>
      <c r="C2856">
        <v>2028587.24</v>
      </c>
      <c r="D2856">
        <v>0</v>
      </c>
      <c r="E2856">
        <v>60.94</v>
      </c>
      <c r="F2856">
        <v>4.0380000000000003</v>
      </c>
      <c r="G2856">
        <v>215.54754589999999</v>
      </c>
      <c r="H2856">
        <v>7.28</v>
      </c>
    </row>
    <row r="2857" spans="1:8" x14ac:dyDescent="0.3">
      <c r="A2857">
        <v>20</v>
      </c>
      <c r="B2857" t="s">
        <v>146</v>
      </c>
      <c r="C2857">
        <v>2008350.58</v>
      </c>
      <c r="D2857">
        <v>0</v>
      </c>
      <c r="E2857">
        <v>58.65</v>
      </c>
      <c r="F2857">
        <v>3.9969999999999999</v>
      </c>
      <c r="G2857">
        <v>215.73671619999999</v>
      </c>
      <c r="H2857">
        <v>7.28</v>
      </c>
    </row>
    <row r="2858" spans="1:8" x14ac:dyDescent="0.3">
      <c r="A2858">
        <v>20</v>
      </c>
      <c r="B2858" t="s">
        <v>147</v>
      </c>
      <c r="C2858">
        <v>2246411.89</v>
      </c>
      <c r="D2858">
        <v>0</v>
      </c>
      <c r="E2858">
        <v>60.77</v>
      </c>
      <c r="F2858">
        <v>3.9849999999999999</v>
      </c>
      <c r="G2858">
        <v>215.92588649999999</v>
      </c>
      <c r="H2858">
        <v>7.2930000000000001</v>
      </c>
    </row>
    <row r="2859" spans="1:8" x14ac:dyDescent="0.3">
      <c r="A2859">
        <v>20</v>
      </c>
      <c r="B2859" t="s">
        <v>148</v>
      </c>
      <c r="C2859">
        <v>2162951.36</v>
      </c>
      <c r="D2859">
        <v>0</v>
      </c>
      <c r="E2859">
        <v>47.2</v>
      </c>
      <c r="F2859">
        <v>4</v>
      </c>
      <c r="G2859">
        <v>216.11505679999999</v>
      </c>
      <c r="H2859">
        <v>7.2930000000000001</v>
      </c>
    </row>
    <row r="2860" spans="1:8" x14ac:dyDescent="0.3">
      <c r="A2860">
        <v>20</v>
      </c>
      <c r="B2860" t="s">
        <v>149</v>
      </c>
      <c r="C2860">
        <v>1999363.49</v>
      </c>
      <c r="D2860">
        <v>0</v>
      </c>
      <c r="E2860">
        <v>56.26</v>
      </c>
      <c r="F2860">
        <v>3.9689999999999999</v>
      </c>
      <c r="G2860">
        <v>216.1464699</v>
      </c>
      <c r="H2860">
        <v>7.2930000000000001</v>
      </c>
    </row>
    <row r="2861" spans="1:8" x14ac:dyDescent="0.3">
      <c r="A2861">
        <v>20</v>
      </c>
      <c r="B2861" t="s">
        <v>150</v>
      </c>
      <c r="C2861">
        <v>2031650.55</v>
      </c>
      <c r="D2861">
        <v>0</v>
      </c>
      <c r="E2861">
        <v>60.04</v>
      </c>
      <c r="F2861">
        <v>3.8820000000000001</v>
      </c>
      <c r="G2861">
        <v>216.15159019999999</v>
      </c>
      <c r="H2861">
        <v>7.2930000000000001</v>
      </c>
    </row>
    <row r="2862" spans="1:8" x14ac:dyDescent="0.3">
      <c r="A2862">
        <v>21</v>
      </c>
      <c r="B2862" t="s">
        <v>8</v>
      </c>
      <c r="C2862">
        <v>798593.88</v>
      </c>
      <c r="D2862">
        <v>0</v>
      </c>
      <c r="E2862">
        <v>39.049999999999997</v>
      </c>
      <c r="F2862">
        <v>2.5720000000000001</v>
      </c>
      <c r="G2862">
        <v>210.7526053</v>
      </c>
      <c r="H2862">
        <v>8.3239999999999998</v>
      </c>
    </row>
    <row r="2863" spans="1:8" x14ac:dyDescent="0.3">
      <c r="A2863">
        <v>21</v>
      </c>
      <c r="B2863" t="s">
        <v>9</v>
      </c>
      <c r="C2863">
        <v>809321.44</v>
      </c>
      <c r="D2863">
        <v>1</v>
      </c>
      <c r="E2863">
        <v>37.770000000000003</v>
      </c>
      <c r="F2863">
        <v>2.548</v>
      </c>
      <c r="G2863">
        <v>210.89799350000001</v>
      </c>
      <c r="H2863">
        <v>8.3239999999999998</v>
      </c>
    </row>
    <row r="2864" spans="1:8" x14ac:dyDescent="0.3">
      <c r="A2864">
        <v>21</v>
      </c>
      <c r="B2864" t="s">
        <v>10</v>
      </c>
      <c r="C2864">
        <v>867283.25</v>
      </c>
      <c r="D2864">
        <v>0</v>
      </c>
      <c r="E2864">
        <v>39.75</v>
      </c>
      <c r="F2864">
        <v>2.5139999999999998</v>
      </c>
      <c r="G2864">
        <v>210.94516049999999</v>
      </c>
      <c r="H2864">
        <v>8.3239999999999998</v>
      </c>
    </row>
    <row r="2865" spans="1:8" x14ac:dyDescent="0.3">
      <c r="A2865">
        <v>21</v>
      </c>
      <c r="B2865" t="s">
        <v>11</v>
      </c>
      <c r="C2865">
        <v>749597.24</v>
      </c>
      <c r="D2865">
        <v>0</v>
      </c>
      <c r="E2865">
        <v>45.31</v>
      </c>
      <c r="F2865">
        <v>2.5609999999999999</v>
      </c>
      <c r="G2865">
        <v>210.9759573</v>
      </c>
      <c r="H2865">
        <v>8.3239999999999998</v>
      </c>
    </row>
    <row r="2866" spans="1:8" x14ac:dyDescent="0.3">
      <c r="A2866">
        <v>21</v>
      </c>
      <c r="B2866" t="s">
        <v>12</v>
      </c>
      <c r="C2866">
        <v>747444.32</v>
      </c>
      <c r="D2866">
        <v>0</v>
      </c>
      <c r="E2866">
        <v>48.61</v>
      </c>
      <c r="F2866">
        <v>2.625</v>
      </c>
      <c r="G2866">
        <v>211.00675419999999</v>
      </c>
      <c r="H2866">
        <v>8.3239999999999998</v>
      </c>
    </row>
    <row r="2867" spans="1:8" x14ac:dyDescent="0.3">
      <c r="A2867">
        <v>21</v>
      </c>
      <c r="B2867" t="s">
        <v>13</v>
      </c>
      <c r="C2867">
        <v>712312.89</v>
      </c>
      <c r="D2867">
        <v>0</v>
      </c>
      <c r="E2867">
        <v>57.1</v>
      </c>
      <c r="F2867">
        <v>2.6669999999999998</v>
      </c>
      <c r="G2867">
        <v>211.03755100000001</v>
      </c>
      <c r="H2867">
        <v>8.3239999999999998</v>
      </c>
    </row>
    <row r="2868" spans="1:8" x14ac:dyDescent="0.3">
      <c r="A2868">
        <v>21</v>
      </c>
      <c r="B2868" t="s">
        <v>14</v>
      </c>
      <c r="C2868">
        <v>727070</v>
      </c>
      <c r="D2868">
        <v>0</v>
      </c>
      <c r="E2868">
        <v>54.68</v>
      </c>
      <c r="F2868">
        <v>2.72</v>
      </c>
      <c r="G2868">
        <v>210.8733316</v>
      </c>
      <c r="H2868">
        <v>8.3239999999999998</v>
      </c>
    </row>
    <row r="2869" spans="1:8" x14ac:dyDescent="0.3">
      <c r="A2869">
        <v>21</v>
      </c>
      <c r="B2869" t="s">
        <v>15</v>
      </c>
      <c r="C2869">
        <v>686497.53</v>
      </c>
      <c r="D2869">
        <v>0</v>
      </c>
      <c r="E2869">
        <v>51.66</v>
      </c>
      <c r="F2869">
        <v>2.7320000000000002</v>
      </c>
      <c r="G2869">
        <v>210.67660950000001</v>
      </c>
      <c r="H2869">
        <v>8.3239999999999998</v>
      </c>
    </row>
    <row r="2870" spans="1:8" x14ac:dyDescent="0.3">
      <c r="A2870">
        <v>21</v>
      </c>
      <c r="B2870" t="s">
        <v>16</v>
      </c>
      <c r="C2870">
        <v>753664.12</v>
      </c>
      <c r="D2870">
        <v>0</v>
      </c>
      <c r="E2870">
        <v>64.12</v>
      </c>
      <c r="F2870">
        <v>2.7189999999999999</v>
      </c>
      <c r="G2870">
        <v>210.4798874</v>
      </c>
      <c r="H2870">
        <v>8.1999999999999993</v>
      </c>
    </row>
    <row r="2871" spans="1:8" x14ac:dyDescent="0.3">
      <c r="A2871">
        <v>21</v>
      </c>
      <c r="B2871" t="s">
        <v>17</v>
      </c>
      <c r="C2871">
        <v>751181.4</v>
      </c>
      <c r="D2871">
        <v>0</v>
      </c>
      <c r="E2871">
        <v>65.739999999999995</v>
      </c>
      <c r="F2871">
        <v>2.77</v>
      </c>
      <c r="G2871">
        <v>210.28316530000001</v>
      </c>
      <c r="H2871">
        <v>8.1999999999999993</v>
      </c>
    </row>
    <row r="2872" spans="1:8" x14ac:dyDescent="0.3">
      <c r="A2872">
        <v>21</v>
      </c>
      <c r="B2872" t="s">
        <v>18</v>
      </c>
      <c r="C2872">
        <v>716026.51</v>
      </c>
      <c r="D2872">
        <v>0</v>
      </c>
      <c r="E2872">
        <v>67.87</v>
      </c>
      <c r="F2872">
        <v>2.8079999999999998</v>
      </c>
      <c r="G2872">
        <v>210.1495463</v>
      </c>
      <c r="H2872">
        <v>8.1999999999999993</v>
      </c>
    </row>
    <row r="2873" spans="1:8" x14ac:dyDescent="0.3">
      <c r="A2873">
        <v>21</v>
      </c>
      <c r="B2873" t="s">
        <v>19</v>
      </c>
      <c r="C2873">
        <v>718780.59</v>
      </c>
      <c r="D2873">
        <v>0</v>
      </c>
      <c r="E2873">
        <v>64.209999999999994</v>
      </c>
      <c r="F2873">
        <v>2.7949999999999999</v>
      </c>
      <c r="G2873">
        <v>210.10006480000001</v>
      </c>
      <c r="H2873">
        <v>8.1999999999999993</v>
      </c>
    </row>
    <row r="2874" spans="1:8" x14ac:dyDescent="0.3">
      <c r="A2874">
        <v>21</v>
      </c>
      <c r="B2874" t="s">
        <v>20</v>
      </c>
      <c r="C2874">
        <v>680532.69</v>
      </c>
      <c r="D2874">
        <v>0</v>
      </c>
      <c r="E2874">
        <v>66.930000000000007</v>
      </c>
      <c r="F2874">
        <v>2.78</v>
      </c>
      <c r="G2874">
        <v>210.0505833</v>
      </c>
      <c r="H2874">
        <v>8.1999999999999993</v>
      </c>
    </row>
    <row r="2875" spans="1:8" x14ac:dyDescent="0.3">
      <c r="A2875">
        <v>21</v>
      </c>
      <c r="B2875" t="s">
        <v>21</v>
      </c>
      <c r="C2875">
        <v>744969.42</v>
      </c>
      <c r="D2875">
        <v>0</v>
      </c>
      <c r="E2875">
        <v>70.87</v>
      </c>
      <c r="F2875">
        <v>2.835</v>
      </c>
      <c r="G2875">
        <v>210.00110179999999</v>
      </c>
      <c r="H2875">
        <v>8.1999999999999993</v>
      </c>
    </row>
    <row r="2876" spans="1:8" x14ac:dyDescent="0.3">
      <c r="A2876">
        <v>21</v>
      </c>
      <c r="B2876" t="s">
        <v>22</v>
      </c>
      <c r="C2876">
        <v>723559.88</v>
      </c>
      <c r="D2876">
        <v>0</v>
      </c>
      <c r="E2876">
        <v>73.08</v>
      </c>
      <c r="F2876">
        <v>2.8540000000000001</v>
      </c>
      <c r="G2876">
        <v>209.9984585</v>
      </c>
      <c r="H2876">
        <v>8.1999999999999993</v>
      </c>
    </row>
    <row r="2877" spans="1:8" x14ac:dyDescent="0.3">
      <c r="A2877">
        <v>21</v>
      </c>
      <c r="B2877" t="s">
        <v>23</v>
      </c>
      <c r="C2877">
        <v>753361.72</v>
      </c>
      <c r="D2877">
        <v>0</v>
      </c>
      <c r="E2877">
        <v>74.239999999999995</v>
      </c>
      <c r="F2877">
        <v>2.8260000000000001</v>
      </c>
      <c r="G2877">
        <v>210.27684429999999</v>
      </c>
      <c r="H2877">
        <v>8.1999999999999993</v>
      </c>
    </row>
    <row r="2878" spans="1:8" x14ac:dyDescent="0.3">
      <c r="A2878">
        <v>21</v>
      </c>
      <c r="B2878" t="s">
        <v>24</v>
      </c>
      <c r="C2878">
        <v>755214.26</v>
      </c>
      <c r="D2878">
        <v>0</v>
      </c>
      <c r="E2878">
        <v>80.94</v>
      </c>
      <c r="F2878">
        <v>2.7589999999999999</v>
      </c>
      <c r="G2878">
        <v>210.55523009999999</v>
      </c>
      <c r="H2878">
        <v>8.1999999999999993</v>
      </c>
    </row>
    <row r="2879" spans="1:8" x14ac:dyDescent="0.3">
      <c r="A2879">
        <v>21</v>
      </c>
      <c r="B2879" t="s">
        <v>25</v>
      </c>
      <c r="C2879">
        <v>806012.48</v>
      </c>
      <c r="D2879">
        <v>0</v>
      </c>
      <c r="E2879">
        <v>82.68</v>
      </c>
      <c r="F2879">
        <v>2.7050000000000001</v>
      </c>
      <c r="G2879">
        <v>210.83361600000001</v>
      </c>
      <c r="H2879">
        <v>8.1999999999999993</v>
      </c>
    </row>
    <row r="2880" spans="1:8" x14ac:dyDescent="0.3">
      <c r="A2880">
        <v>21</v>
      </c>
      <c r="B2880" t="s">
        <v>26</v>
      </c>
      <c r="C2880">
        <v>784305.55</v>
      </c>
      <c r="D2880">
        <v>0</v>
      </c>
      <c r="E2880">
        <v>83.51</v>
      </c>
      <c r="F2880">
        <v>2.6680000000000001</v>
      </c>
      <c r="G2880">
        <v>211.1120018</v>
      </c>
      <c r="H2880">
        <v>8.1999999999999993</v>
      </c>
    </row>
    <row r="2881" spans="1:8" x14ac:dyDescent="0.3">
      <c r="A2881">
        <v>21</v>
      </c>
      <c r="B2881" t="s">
        <v>27</v>
      </c>
      <c r="C2881">
        <v>785104.29</v>
      </c>
      <c r="D2881">
        <v>0</v>
      </c>
      <c r="E2881">
        <v>86.18</v>
      </c>
      <c r="F2881">
        <v>2.637</v>
      </c>
      <c r="G2881">
        <v>211.10965429999999</v>
      </c>
      <c r="H2881">
        <v>8.1999999999999993</v>
      </c>
    </row>
    <row r="2882" spans="1:8" x14ac:dyDescent="0.3">
      <c r="A2882">
        <v>21</v>
      </c>
      <c r="B2882" t="s">
        <v>28</v>
      </c>
      <c r="C2882">
        <v>769848.75</v>
      </c>
      <c r="D2882">
        <v>0</v>
      </c>
      <c r="E2882">
        <v>87.01</v>
      </c>
      <c r="F2882">
        <v>2.653</v>
      </c>
      <c r="G2882">
        <v>210.9950134</v>
      </c>
      <c r="H2882">
        <v>8.1999999999999993</v>
      </c>
    </row>
    <row r="2883" spans="1:8" x14ac:dyDescent="0.3">
      <c r="A2883">
        <v>21</v>
      </c>
      <c r="B2883" t="s">
        <v>29</v>
      </c>
      <c r="C2883">
        <v>711470.8</v>
      </c>
      <c r="D2883">
        <v>0</v>
      </c>
      <c r="E2883">
        <v>82.29</v>
      </c>
      <c r="F2883">
        <v>2.669</v>
      </c>
      <c r="G2883">
        <v>210.88037259999999</v>
      </c>
      <c r="H2883">
        <v>8.0990000000000002</v>
      </c>
    </row>
    <row r="2884" spans="1:8" x14ac:dyDescent="0.3">
      <c r="A2884">
        <v>21</v>
      </c>
      <c r="B2884" t="s">
        <v>30</v>
      </c>
      <c r="C2884">
        <v>714677.47</v>
      </c>
      <c r="D2884">
        <v>0</v>
      </c>
      <c r="E2884">
        <v>81.67</v>
      </c>
      <c r="F2884">
        <v>2.6419999999999999</v>
      </c>
      <c r="G2884">
        <v>210.7657317</v>
      </c>
      <c r="H2884">
        <v>8.0990000000000002</v>
      </c>
    </row>
    <row r="2885" spans="1:8" x14ac:dyDescent="0.3">
      <c r="A2885">
        <v>21</v>
      </c>
      <c r="B2885" t="s">
        <v>31</v>
      </c>
      <c r="C2885">
        <v>755098.41</v>
      </c>
      <c r="D2885">
        <v>0</v>
      </c>
      <c r="E2885">
        <v>85.61</v>
      </c>
      <c r="F2885">
        <v>2.6230000000000002</v>
      </c>
      <c r="G2885">
        <v>210.75779539999999</v>
      </c>
      <c r="H2885">
        <v>8.0990000000000002</v>
      </c>
    </row>
    <row r="2886" spans="1:8" x14ac:dyDescent="0.3">
      <c r="A2886">
        <v>21</v>
      </c>
      <c r="B2886" t="s">
        <v>32</v>
      </c>
      <c r="C2886">
        <v>765823.48</v>
      </c>
      <c r="D2886">
        <v>0</v>
      </c>
      <c r="E2886">
        <v>87.17</v>
      </c>
      <c r="F2886">
        <v>2.6080000000000001</v>
      </c>
      <c r="G2886">
        <v>210.89213190000001</v>
      </c>
      <c r="H2886">
        <v>8.0990000000000002</v>
      </c>
    </row>
    <row r="2887" spans="1:8" x14ac:dyDescent="0.3">
      <c r="A2887">
        <v>21</v>
      </c>
      <c r="B2887" t="s">
        <v>33</v>
      </c>
      <c r="C2887">
        <v>715876.27</v>
      </c>
      <c r="D2887">
        <v>0</v>
      </c>
      <c r="E2887">
        <v>83.59</v>
      </c>
      <c r="F2887">
        <v>2.64</v>
      </c>
      <c r="G2887">
        <v>211.0264684</v>
      </c>
      <c r="H2887">
        <v>8.0990000000000002</v>
      </c>
    </row>
    <row r="2888" spans="1:8" x14ac:dyDescent="0.3">
      <c r="A2888">
        <v>21</v>
      </c>
      <c r="B2888" t="s">
        <v>34</v>
      </c>
      <c r="C2888">
        <v>739279.19</v>
      </c>
      <c r="D2888">
        <v>0</v>
      </c>
      <c r="E2888">
        <v>90.3</v>
      </c>
      <c r="F2888">
        <v>2.6269999999999998</v>
      </c>
      <c r="G2888">
        <v>211.16080489999999</v>
      </c>
      <c r="H2888">
        <v>8.0990000000000002</v>
      </c>
    </row>
    <row r="2889" spans="1:8" x14ac:dyDescent="0.3">
      <c r="A2889">
        <v>21</v>
      </c>
      <c r="B2889" t="s">
        <v>35</v>
      </c>
      <c r="C2889">
        <v>793589.18</v>
      </c>
      <c r="D2889">
        <v>0</v>
      </c>
      <c r="E2889">
        <v>89.65</v>
      </c>
      <c r="F2889">
        <v>2.6920000000000002</v>
      </c>
      <c r="G2889">
        <v>211.29514130000001</v>
      </c>
      <c r="H2889">
        <v>8.0990000000000002</v>
      </c>
    </row>
    <row r="2890" spans="1:8" x14ac:dyDescent="0.3">
      <c r="A2890">
        <v>21</v>
      </c>
      <c r="B2890" t="s">
        <v>36</v>
      </c>
      <c r="C2890">
        <v>848873.28</v>
      </c>
      <c r="D2890">
        <v>0</v>
      </c>
      <c r="E2890">
        <v>89.58</v>
      </c>
      <c r="F2890">
        <v>2.6640000000000001</v>
      </c>
      <c r="G2890">
        <v>211.25965859999999</v>
      </c>
      <c r="H2890">
        <v>8.0990000000000002</v>
      </c>
    </row>
    <row r="2891" spans="1:8" x14ac:dyDescent="0.3">
      <c r="A2891">
        <v>21</v>
      </c>
      <c r="B2891" t="s">
        <v>37</v>
      </c>
      <c r="C2891">
        <v>855882.57</v>
      </c>
      <c r="D2891">
        <v>0</v>
      </c>
      <c r="E2891">
        <v>86.2</v>
      </c>
      <c r="F2891">
        <v>2.6190000000000002</v>
      </c>
      <c r="G2891">
        <v>211.22417590000001</v>
      </c>
      <c r="H2891">
        <v>8.0990000000000002</v>
      </c>
    </row>
    <row r="2892" spans="1:8" x14ac:dyDescent="0.3">
      <c r="A2892">
        <v>21</v>
      </c>
      <c r="B2892" t="s">
        <v>38</v>
      </c>
      <c r="C2892">
        <v>727772.8</v>
      </c>
      <c r="D2892">
        <v>0</v>
      </c>
      <c r="E2892">
        <v>82.57</v>
      </c>
      <c r="F2892">
        <v>2.577</v>
      </c>
      <c r="G2892">
        <v>211.18869309999999</v>
      </c>
      <c r="H2892">
        <v>8.0990000000000002</v>
      </c>
    </row>
    <row r="2893" spans="1:8" x14ac:dyDescent="0.3">
      <c r="A2893">
        <v>21</v>
      </c>
      <c r="B2893" t="s">
        <v>39</v>
      </c>
      <c r="C2893">
        <v>674055.81</v>
      </c>
      <c r="D2893">
        <v>1</v>
      </c>
      <c r="E2893">
        <v>79.3</v>
      </c>
      <c r="F2893">
        <v>2.5649999999999999</v>
      </c>
      <c r="G2893">
        <v>211.15321040000001</v>
      </c>
      <c r="H2893">
        <v>8.0990000000000002</v>
      </c>
    </row>
    <row r="2894" spans="1:8" x14ac:dyDescent="0.3">
      <c r="A2894">
        <v>21</v>
      </c>
      <c r="B2894" t="s">
        <v>40</v>
      </c>
      <c r="C2894">
        <v>684340.86</v>
      </c>
      <c r="D2894">
        <v>0</v>
      </c>
      <c r="E2894">
        <v>83.03</v>
      </c>
      <c r="F2894">
        <v>2.5819999999999999</v>
      </c>
      <c r="G2894">
        <v>211.18064150000001</v>
      </c>
      <c r="H2894">
        <v>8.0990000000000002</v>
      </c>
    </row>
    <row r="2895" spans="1:8" x14ac:dyDescent="0.3">
      <c r="A2895">
        <v>21</v>
      </c>
      <c r="B2895" t="s">
        <v>41</v>
      </c>
      <c r="C2895">
        <v>671688.06</v>
      </c>
      <c r="D2895">
        <v>0</v>
      </c>
      <c r="E2895">
        <v>80.790000000000006</v>
      </c>
      <c r="F2895">
        <v>2.6240000000000001</v>
      </c>
      <c r="G2895">
        <v>211.25525780000001</v>
      </c>
      <c r="H2895">
        <v>8.0990000000000002</v>
      </c>
    </row>
    <row r="2896" spans="1:8" x14ac:dyDescent="0.3">
      <c r="A2896">
        <v>21</v>
      </c>
      <c r="B2896" t="s">
        <v>42</v>
      </c>
      <c r="C2896">
        <v>677158.39</v>
      </c>
      <c r="D2896">
        <v>0</v>
      </c>
      <c r="E2896">
        <v>70.28</v>
      </c>
      <c r="F2896">
        <v>2.6030000000000002</v>
      </c>
      <c r="G2896">
        <v>211.32987420000001</v>
      </c>
      <c r="H2896">
        <v>8.1630000000000003</v>
      </c>
    </row>
    <row r="2897" spans="1:8" x14ac:dyDescent="0.3">
      <c r="A2897">
        <v>21</v>
      </c>
      <c r="B2897" t="s">
        <v>43</v>
      </c>
      <c r="C2897">
        <v>680579.49</v>
      </c>
      <c r="D2897">
        <v>0</v>
      </c>
      <c r="E2897">
        <v>65.760000000000005</v>
      </c>
      <c r="F2897">
        <v>2.633</v>
      </c>
      <c r="G2897">
        <v>211.4044906</v>
      </c>
      <c r="H2897">
        <v>8.1630000000000003</v>
      </c>
    </row>
    <row r="2898" spans="1:8" x14ac:dyDescent="0.3">
      <c r="A2898">
        <v>21</v>
      </c>
      <c r="B2898" t="s">
        <v>44</v>
      </c>
      <c r="C2898">
        <v>693412.05</v>
      </c>
      <c r="D2898">
        <v>0</v>
      </c>
      <c r="E2898">
        <v>68.61</v>
      </c>
      <c r="F2898">
        <v>2.72</v>
      </c>
      <c r="G2898">
        <v>211.47132859999999</v>
      </c>
      <c r="H2898">
        <v>8.1630000000000003</v>
      </c>
    </row>
    <row r="2899" spans="1:8" x14ac:dyDescent="0.3">
      <c r="A2899">
        <v>21</v>
      </c>
      <c r="B2899" t="s">
        <v>45</v>
      </c>
      <c r="C2899">
        <v>710668.45</v>
      </c>
      <c r="D2899">
        <v>0</v>
      </c>
      <c r="E2899">
        <v>70.72</v>
      </c>
      <c r="F2899">
        <v>2.7250000000000001</v>
      </c>
      <c r="G2899">
        <v>211.51872080000001</v>
      </c>
      <c r="H2899">
        <v>8.1630000000000003</v>
      </c>
    </row>
    <row r="2900" spans="1:8" x14ac:dyDescent="0.3">
      <c r="A2900">
        <v>21</v>
      </c>
      <c r="B2900" t="s">
        <v>46</v>
      </c>
      <c r="C2900">
        <v>731756.65</v>
      </c>
      <c r="D2900">
        <v>0</v>
      </c>
      <c r="E2900">
        <v>67.510000000000005</v>
      </c>
      <c r="F2900">
        <v>2.7160000000000002</v>
      </c>
      <c r="G2900">
        <v>211.5661131</v>
      </c>
      <c r="H2900">
        <v>8.1630000000000003</v>
      </c>
    </row>
    <row r="2901" spans="1:8" x14ac:dyDescent="0.3">
      <c r="A2901">
        <v>21</v>
      </c>
      <c r="B2901" t="s">
        <v>47</v>
      </c>
      <c r="C2901">
        <v>719888.76</v>
      </c>
      <c r="D2901">
        <v>0</v>
      </c>
      <c r="E2901">
        <v>58.71</v>
      </c>
      <c r="F2901">
        <v>2.6890000000000001</v>
      </c>
      <c r="G2901">
        <v>211.61350530000001</v>
      </c>
      <c r="H2901">
        <v>8.1630000000000003</v>
      </c>
    </row>
    <row r="2902" spans="1:8" x14ac:dyDescent="0.3">
      <c r="A2902">
        <v>21</v>
      </c>
      <c r="B2902" t="s">
        <v>48</v>
      </c>
      <c r="C2902">
        <v>735796.38</v>
      </c>
      <c r="D2902">
        <v>0</v>
      </c>
      <c r="E2902">
        <v>60.95</v>
      </c>
      <c r="F2902">
        <v>2.7280000000000002</v>
      </c>
      <c r="G2902">
        <v>211.6608975</v>
      </c>
      <c r="H2902">
        <v>8.1630000000000003</v>
      </c>
    </row>
    <row r="2903" spans="1:8" x14ac:dyDescent="0.3">
      <c r="A2903">
        <v>21</v>
      </c>
      <c r="B2903" t="s">
        <v>49</v>
      </c>
      <c r="C2903">
        <v>756288.89</v>
      </c>
      <c r="D2903">
        <v>0</v>
      </c>
      <c r="E2903">
        <v>51.71</v>
      </c>
      <c r="F2903">
        <v>2.7709999999999999</v>
      </c>
      <c r="G2903">
        <v>211.54703040000001</v>
      </c>
      <c r="H2903">
        <v>8.1630000000000003</v>
      </c>
    </row>
    <row r="2904" spans="1:8" x14ac:dyDescent="0.3">
      <c r="A2904">
        <v>21</v>
      </c>
      <c r="B2904" t="s">
        <v>50</v>
      </c>
      <c r="C2904">
        <v>1245628.6100000001</v>
      </c>
      <c r="D2904">
        <v>1</v>
      </c>
      <c r="E2904">
        <v>62.96</v>
      </c>
      <c r="F2904">
        <v>2.7349999999999999</v>
      </c>
      <c r="G2904">
        <v>211.40628670000001</v>
      </c>
      <c r="H2904">
        <v>8.1630000000000003</v>
      </c>
    </row>
    <row r="2905" spans="1:8" x14ac:dyDescent="0.3">
      <c r="A2905">
        <v>21</v>
      </c>
      <c r="B2905" t="s">
        <v>51</v>
      </c>
      <c r="C2905">
        <v>829210.73</v>
      </c>
      <c r="D2905">
        <v>0</v>
      </c>
      <c r="E2905">
        <v>50.43</v>
      </c>
      <c r="F2905">
        <v>2.7080000000000002</v>
      </c>
      <c r="G2905">
        <v>211.26554300000001</v>
      </c>
      <c r="H2905">
        <v>8.1630000000000003</v>
      </c>
    </row>
    <row r="2906" spans="1:8" x14ac:dyDescent="0.3">
      <c r="A2906">
        <v>21</v>
      </c>
      <c r="B2906" t="s">
        <v>52</v>
      </c>
      <c r="C2906">
        <v>943891.64</v>
      </c>
      <c r="D2906">
        <v>0</v>
      </c>
      <c r="E2906">
        <v>46.35</v>
      </c>
      <c r="F2906">
        <v>2.843</v>
      </c>
      <c r="G2906">
        <v>211.12479930000001</v>
      </c>
      <c r="H2906">
        <v>8.1630000000000003</v>
      </c>
    </row>
    <row r="2907" spans="1:8" x14ac:dyDescent="0.3">
      <c r="A2907">
        <v>21</v>
      </c>
      <c r="B2907" t="s">
        <v>53</v>
      </c>
      <c r="C2907">
        <v>1147556.83</v>
      </c>
      <c r="D2907">
        <v>0</v>
      </c>
      <c r="E2907">
        <v>48.63</v>
      </c>
      <c r="F2907">
        <v>2.8690000000000002</v>
      </c>
      <c r="G2907">
        <v>211.06454579999999</v>
      </c>
      <c r="H2907">
        <v>8.1630000000000003</v>
      </c>
    </row>
    <row r="2908" spans="1:8" x14ac:dyDescent="0.3">
      <c r="A2908">
        <v>21</v>
      </c>
      <c r="B2908" t="s">
        <v>54</v>
      </c>
      <c r="C2908">
        <v>1587257.78</v>
      </c>
      <c r="D2908">
        <v>0</v>
      </c>
      <c r="E2908">
        <v>51.29</v>
      </c>
      <c r="F2908">
        <v>2.8860000000000001</v>
      </c>
      <c r="G2908">
        <v>211.06465990000001</v>
      </c>
      <c r="H2908">
        <v>8.1630000000000003</v>
      </c>
    </row>
    <row r="2909" spans="1:8" x14ac:dyDescent="0.3">
      <c r="A2909">
        <v>21</v>
      </c>
      <c r="B2909" t="s">
        <v>55</v>
      </c>
      <c r="C2909">
        <v>672903.23</v>
      </c>
      <c r="D2909">
        <v>1</v>
      </c>
      <c r="E2909">
        <v>47.19</v>
      </c>
      <c r="F2909">
        <v>2.9430000000000001</v>
      </c>
      <c r="G2909">
        <v>211.064774</v>
      </c>
      <c r="H2909">
        <v>8.1630000000000003</v>
      </c>
    </row>
    <row r="2910" spans="1:8" x14ac:dyDescent="0.3">
      <c r="A2910">
        <v>21</v>
      </c>
      <c r="B2910" t="s">
        <v>56</v>
      </c>
      <c r="C2910">
        <v>629152.06000000006</v>
      </c>
      <c r="D2910">
        <v>0</v>
      </c>
      <c r="E2910">
        <v>44.24</v>
      </c>
      <c r="F2910">
        <v>2.976</v>
      </c>
      <c r="G2910">
        <v>211.06488809999999</v>
      </c>
      <c r="H2910">
        <v>8.0280000000000005</v>
      </c>
    </row>
    <row r="2911" spans="1:8" x14ac:dyDescent="0.3">
      <c r="A2911">
        <v>21</v>
      </c>
      <c r="B2911" t="s">
        <v>57</v>
      </c>
      <c r="C2911">
        <v>650789.13</v>
      </c>
      <c r="D2911">
        <v>0</v>
      </c>
      <c r="E2911">
        <v>34.14</v>
      </c>
      <c r="F2911">
        <v>2.9830000000000001</v>
      </c>
      <c r="G2911">
        <v>211.11767130000001</v>
      </c>
      <c r="H2911">
        <v>8.0280000000000005</v>
      </c>
    </row>
    <row r="2912" spans="1:8" x14ac:dyDescent="0.3">
      <c r="A2912">
        <v>21</v>
      </c>
      <c r="B2912" t="s">
        <v>58</v>
      </c>
      <c r="C2912">
        <v>663941.73</v>
      </c>
      <c r="D2912">
        <v>0</v>
      </c>
      <c r="E2912">
        <v>42.72</v>
      </c>
      <c r="F2912">
        <v>3.016</v>
      </c>
      <c r="G2912">
        <v>211.48646909999999</v>
      </c>
      <c r="H2912">
        <v>8.0280000000000005</v>
      </c>
    </row>
    <row r="2913" spans="1:8" x14ac:dyDescent="0.3">
      <c r="A2913">
        <v>21</v>
      </c>
      <c r="B2913" t="s">
        <v>59</v>
      </c>
      <c r="C2913">
        <v>649878.29</v>
      </c>
      <c r="D2913">
        <v>0</v>
      </c>
      <c r="E2913">
        <v>44.04</v>
      </c>
      <c r="F2913">
        <v>3.01</v>
      </c>
      <c r="G2913">
        <v>211.85526680000001</v>
      </c>
      <c r="H2913">
        <v>8.0280000000000005</v>
      </c>
    </row>
    <row r="2914" spans="1:8" x14ac:dyDescent="0.3">
      <c r="A2914">
        <v>21</v>
      </c>
      <c r="B2914" t="s">
        <v>60</v>
      </c>
      <c r="C2914">
        <v>596218.24</v>
      </c>
      <c r="D2914">
        <v>0</v>
      </c>
      <c r="E2914">
        <v>36.33</v>
      </c>
      <c r="F2914">
        <v>2.9889999999999999</v>
      </c>
      <c r="G2914">
        <v>212.22406459999999</v>
      </c>
      <c r="H2914">
        <v>8.0280000000000005</v>
      </c>
    </row>
    <row r="2915" spans="1:8" x14ac:dyDescent="0.3">
      <c r="A2915">
        <v>21</v>
      </c>
      <c r="B2915" t="s">
        <v>61</v>
      </c>
      <c r="C2915">
        <v>771908.51</v>
      </c>
      <c r="D2915">
        <v>1</v>
      </c>
      <c r="E2915">
        <v>34.61</v>
      </c>
      <c r="F2915">
        <v>3.0219999999999998</v>
      </c>
      <c r="G2915">
        <v>212.5928624</v>
      </c>
      <c r="H2915">
        <v>8.0280000000000005</v>
      </c>
    </row>
    <row r="2916" spans="1:8" x14ac:dyDescent="0.3">
      <c r="A2916">
        <v>21</v>
      </c>
      <c r="B2916" t="s">
        <v>62</v>
      </c>
      <c r="C2916">
        <v>884701.92</v>
      </c>
      <c r="D2916">
        <v>0</v>
      </c>
      <c r="E2916">
        <v>59.87</v>
      </c>
      <c r="F2916">
        <v>3.0449999999999999</v>
      </c>
      <c r="G2916">
        <v>212.9033115</v>
      </c>
      <c r="H2916">
        <v>8.0280000000000005</v>
      </c>
    </row>
    <row r="2917" spans="1:8" x14ac:dyDescent="0.3">
      <c r="A2917">
        <v>21</v>
      </c>
      <c r="B2917" t="s">
        <v>63</v>
      </c>
      <c r="C2917">
        <v>768313.85</v>
      </c>
      <c r="D2917">
        <v>0</v>
      </c>
      <c r="E2917">
        <v>61.27</v>
      </c>
      <c r="F2917">
        <v>3.0649999999999999</v>
      </c>
      <c r="G2917">
        <v>213.19042099999999</v>
      </c>
      <c r="H2917">
        <v>8.0280000000000005</v>
      </c>
    </row>
    <row r="2918" spans="1:8" x14ac:dyDescent="0.3">
      <c r="A2918">
        <v>21</v>
      </c>
      <c r="B2918" t="s">
        <v>64</v>
      </c>
      <c r="C2918">
        <v>796277.72</v>
      </c>
      <c r="D2918">
        <v>0</v>
      </c>
      <c r="E2918">
        <v>59.52</v>
      </c>
      <c r="F2918">
        <v>3.2879999999999998</v>
      </c>
      <c r="G2918">
        <v>213.4775305</v>
      </c>
      <c r="H2918">
        <v>8.0280000000000005</v>
      </c>
    </row>
    <row r="2919" spans="1:8" x14ac:dyDescent="0.3">
      <c r="A2919">
        <v>21</v>
      </c>
      <c r="B2919" t="s">
        <v>65</v>
      </c>
      <c r="C2919">
        <v>763479.9</v>
      </c>
      <c r="D2919">
        <v>0</v>
      </c>
      <c r="E2919">
        <v>54.69</v>
      </c>
      <c r="F2919">
        <v>3.4590000000000001</v>
      </c>
      <c r="G2919">
        <v>213.76464010000001</v>
      </c>
      <c r="H2919">
        <v>8.0280000000000005</v>
      </c>
    </row>
    <row r="2920" spans="1:8" x14ac:dyDescent="0.3">
      <c r="A2920">
        <v>21</v>
      </c>
      <c r="B2920" t="s">
        <v>66</v>
      </c>
      <c r="C2920">
        <v>793569</v>
      </c>
      <c r="D2920">
        <v>0</v>
      </c>
      <c r="E2920">
        <v>63.26</v>
      </c>
      <c r="F2920">
        <v>3.488</v>
      </c>
      <c r="G2920">
        <v>214.01562379999999</v>
      </c>
      <c r="H2920">
        <v>8.0280000000000005</v>
      </c>
    </row>
    <row r="2921" spans="1:8" x14ac:dyDescent="0.3">
      <c r="A2921">
        <v>21</v>
      </c>
      <c r="B2921" t="s">
        <v>67</v>
      </c>
      <c r="C2921">
        <v>753711.32</v>
      </c>
      <c r="D2921">
        <v>0</v>
      </c>
      <c r="E2921">
        <v>70.33</v>
      </c>
      <c r="F2921">
        <v>3.4729999999999999</v>
      </c>
      <c r="G2921">
        <v>214.25215729999999</v>
      </c>
      <c r="H2921">
        <v>8.0280000000000005</v>
      </c>
    </row>
    <row r="2922" spans="1:8" x14ac:dyDescent="0.3">
      <c r="A2922">
        <v>21</v>
      </c>
      <c r="B2922" t="s">
        <v>68</v>
      </c>
      <c r="C2922">
        <v>732056.37</v>
      </c>
      <c r="D2922">
        <v>0</v>
      </c>
      <c r="E2922">
        <v>56.36</v>
      </c>
      <c r="F2922">
        <v>3.524</v>
      </c>
      <c r="G2922">
        <v>214.4886908</v>
      </c>
      <c r="H2922">
        <v>7.931</v>
      </c>
    </row>
    <row r="2923" spans="1:8" x14ac:dyDescent="0.3">
      <c r="A2923">
        <v>21</v>
      </c>
      <c r="B2923" t="s">
        <v>69</v>
      </c>
      <c r="C2923">
        <v>744782.89</v>
      </c>
      <c r="D2923">
        <v>0</v>
      </c>
      <c r="E2923">
        <v>68.62</v>
      </c>
      <c r="F2923">
        <v>3.6219999999999999</v>
      </c>
      <c r="G2923">
        <v>214.72522420000001</v>
      </c>
      <c r="H2923">
        <v>7.931</v>
      </c>
    </row>
    <row r="2924" spans="1:8" x14ac:dyDescent="0.3">
      <c r="A2924">
        <v>21</v>
      </c>
      <c r="B2924" t="s">
        <v>70</v>
      </c>
      <c r="C2924">
        <v>768390.05</v>
      </c>
      <c r="D2924">
        <v>0</v>
      </c>
      <c r="E2924">
        <v>71.010000000000005</v>
      </c>
      <c r="F2924">
        <v>3.7429999999999999</v>
      </c>
      <c r="G2924">
        <v>214.94206310000001</v>
      </c>
      <c r="H2924">
        <v>7.931</v>
      </c>
    </row>
    <row r="2925" spans="1:8" x14ac:dyDescent="0.3">
      <c r="A2925">
        <v>21</v>
      </c>
      <c r="B2925" t="s">
        <v>71</v>
      </c>
      <c r="C2925">
        <v>801302.01</v>
      </c>
      <c r="D2925">
        <v>0</v>
      </c>
      <c r="E2925">
        <v>70.790000000000006</v>
      </c>
      <c r="F2925">
        <v>3.8069999999999999</v>
      </c>
      <c r="G2925">
        <v>215.10966569999999</v>
      </c>
      <c r="H2925">
        <v>7.931</v>
      </c>
    </row>
    <row r="2926" spans="1:8" x14ac:dyDescent="0.3">
      <c r="A2926">
        <v>21</v>
      </c>
      <c r="B2926" t="s">
        <v>72</v>
      </c>
      <c r="C2926">
        <v>783250.75</v>
      </c>
      <c r="D2926">
        <v>0</v>
      </c>
      <c r="E2926">
        <v>70.19</v>
      </c>
      <c r="F2926">
        <v>3.81</v>
      </c>
      <c r="G2926">
        <v>215.2772683</v>
      </c>
      <c r="H2926">
        <v>7.931</v>
      </c>
    </row>
    <row r="2927" spans="1:8" x14ac:dyDescent="0.3">
      <c r="A2927">
        <v>21</v>
      </c>
      <c r="B2927" t="s">
        <v>73</v>
      </c>
      <c r="C2927">
        <v>718898.33</v>
      </c>
      <c r="D2927">
        <v>0</v>
      </c>
      <c r="E2927">
        <v>61.87</v>
      </c>
      <c r="F2927">
        <v>3.9060000000000001</v>
      </c>
      <c r="G2927">
        <v>215.44487090000001</v>
      </c>
      <c r="H2927">
        <v>7.931</v>
      </c>
    </row>
    <row r="2928" spans="1:8" x14ac:dyDescent="0.3">
      <c r="A2928">
        <v>21</v>
      </c>
      <c r="B2928" t="s">
        <v>74</v>
      </c>
      <c r="C2928">
        <v>754236.7</v>
      </c>
      <c r="D2928">
        <v>0</v>
      </c>
      <c r="E2928">
        <v>75.040000000000006</v>
      </c>
      <c r="F2928">
        <v>3.899</v>
      </c>
      <c r="G2928">
        <v>215.61247349999999</v>
      </c>
      <c r="H2928">
        <v>7.931</v>
      </c>
    </row>
    <row r="2929" spans="1:8" x14ac:dyDescent="0.3">
      <c r="A2929">
        <v>21</v>
      </c>
      <c r="B2929" t="s">
        <v>75</v>
      </c>
      <c r="C2929">
        <v>744836.56</v>
      </c>
      <c r="D2929">
        <v>0</v>
      </c>
      <c r="E2929">
        <v>68.36</v>
      </c>
      <c r="F2929">
        <v>3.907</v>
      </c>
      <c r="G2929">
        <v>215.38347780000001</v>
      </c>
      <c r="H2929">
        <v>7.931</v>
      </c>
    </row>
    <row r="2930" spans="1:8" x14ac:dyDescent="0.3">
      <c r="A2930">
        <v>21</v>
      </c>
      <c r="B2930" t="s">
        <v>76</v>
      </c>
      <c r="C2930">
        <v>744389.81</v>
      </c>
      <c r="D2930">
        <v>0</v>
      </c>
      <c r="E2930">
        <v>76.86</v>
      </c>
      <c r="F2930">
        <v>3.786</v>
      </c>
      <c r="G2930">
        <v>215.15448219999999</v>
      </c>
      <c r="H2930">
        <v>7.931</v>
      </c>
    </row>
    <row r="2931" spans="1:8" x14ac:dyDescent="0.3">
      <c r="A2931">
        <v>21</v>
      </c>
      <c r="B2931" t="s">
        <v>77</v>
      </c>
      <c r="C2931">
        <v>773878.58</v>
      </c>
      <c r="D2931">
        <v>0</v>
      </c>
      <c r="E2931">
        <v>83.82</v>
      </c>
      <c r="F2931">
        <v>3.6989999999999998</v>
      </c>
      <c r="G2931">
        <v>214.92548650000001</v>
      </c>
      <c r="H2931">
        <v>7.931</v>
      </c>
    </row>
    <row r="2932" spans="1:8" x14ac:dyDescent="0.3">
      <c r="A2932">
        <v>21</v>
      </c>
      <c r="B2932" t="s">
        <v>78</v>
      </c>
      <c r="C2932">
        <v>794397.89</v>
      </c>
      <c r="D2932">
        <v>0</v>
      </c>
      <c r="E2932">
        <v>84.71</v>
      </c>
      <c r="F2932">
        <v>3.6480000000000001</v>
      </c>
      <c r="G2932">
        <v>214.69649079999999</v>
      </c>
      <c r="H2932">
        <v>7.931</v>
      </c>
    </row>
    <row r="2933" spans="1:8" x14ac:dyDescent="0.3">
      <c r="A2933">
        <v>21</v>
      </c>
      <c r="B2933" t="s">
        <v>79</v>
      </c>
      <c r="C2933">
        <v>823220.43</v>
      </c>
      <c r="D2933">
        <v>0</v>
      </c>
      <c r="E2933">
        <v>87.54</v>
      </c>
      <c r="F2933">
        <v>3.637</v>
      </c>
      <c r="G2933">
        <v>214.65135380000001</v>
      </c>
      <c r="H2933">
        <v>7.931</v>
      </c>
    </row>
    <row r="2934" spans="1:8" x14ac:dyDescent="0.3">
      <c r="A2934">
        <v>21</v>
      </c>
      <c r="B2934" t="s">
        <v>80</v>
      </c>
      <c r="C2934">
        <v>771298.98</v>
      </c>
      <c r="D2934">
        <v>0</v>
      </c>
      <c r="E2934">
        <v>85.72</v>
      </c>
      <c r="F2934">
        <v>3.5939999999999999</v>
      </c>
      <c r="G2934">
        <v>214.74411079999999</v>
      </c>
      <c r="H2934">
        <v>7.931</v>
      </c>
    </row>
    <row r="2935" spans="1:8" x14ac:dyDescent="0.3">
      <c r="A2935">
        <v>21</v>
      </c>
      <c r="B2935" t="s">
        <v>81</v>
      </c>
      <c r="C2935">
        <v>784639.12</v>
      </c>
      <c r="D2935">
        <v>0</v>
      </c>
      <c r="E2935">
        <v>87.57</v>
      </c>
      <c r="F2935">
        <v>3.524</v>
      </c>
      <c r="G2935">
        <v>214.83686779999999</v>
      </c>
      <c r="H2935">
        <v>7.8520000000000003</v>
      </c>
    </row>
    <row r="2936" spans="1:8" x14ac:dyDescent="0.3">
      <c r="A2936">
        <v>21</v>
      </c>
      <c r="B2936" t="s">
        <v>82</v>
      </c>
      <c r="C2936">
        <v>734099.4</v>
      </c>
      <c r="D2936">
        <v>0</v>
      </c>
      <c r="E2936">
        <v>89.16</v>
      </c>
      <c r="F2936">
        <v>3.48</v>
      </c>
      <c r="G2936">
        <v>214.92962489999999</v>
      </c>
      <c r="H2936">
        <v>7.8520000000000003</v>
      </c>
    </row>
    <row r="2937" spans="1:8" x14ac:dyDescent="0.3">
      <c r="A2937">
        <v>21</v>
      </c>
      <c r="B2937" t="s">
        <v>83</v>
      </c>
      <c r="C2937">
        <v>728311.15</v>
      </c>
      <c r="D2937">
        <v>0</v>
      </c>
      <c r="E2937">
        <v>91.05</v>
      </c>
      <c r="F2937">
        <v>3.5750000000000002</v>
      </c>
      <c r="G2937">
        <v>215.01344259999999</v>
      </c>
      <c r="H2937">
        <v>7.8520000000000003</v>
      </c>
    </row>
    <row r="2938" spans="1:8" x14ac:dyDescent="0.3">
      <c r="A2938">
        <v>21</v>
      </c>
      <c r="B2938" t="s">
        <v>84</v>
      </c>
      <c r="C2938">
        <v>784490.67</v>
      </c>
      <c r="D2938">
        <v>0</v>
      </c>
      <c r="E2938">
        <v>90.27</v>
      </c>
      <c r="F2938">
        <v>3.6509999999999998</v>
      </c>
      <c r="G2938">
        <v>215.0749122</v>
      </c>
      <c r="H2938">
        <v>7.8520000000000003</v>
      </c>
    </row>
    <row r="2939" spans="1:8" x14ac:dyDescent="0.3">
      <c r="A2939">
        <v>21</v>
      </c>
      <c r="B2939" t="s">
        <v>85</v>
      </c>
      <c r="C2939">
        <v>751167.12</v>
      </c>
      <c r="D2939">
        <v>0</v>
      </c>
      <c r="E2939">
        <v>91.56</v>
      </c>
      <c r="F2939">
        <v>3.6819999999999999</v>
      </c>
      <c r="G2939">
        <v>215.1363819</v>
      </c>
      <c r="H2939">
        <v>7.8520000000000003</v>
      </c>
    </row>
    <row r="2940" spans="1:8" x14ac:dyDescent="0.3">
      <c r="A2940">
        <v>21</v>
      </c>
      <c r="B2940" t="s">
        <v>86</v>
      </c>
      <c r="C2940">
        <v>783614.89</v>
      </c>
      <c r="D2940">
        <v>0</v>
      </c>
      <c r="E2940">
        <v>94.22</v>
      </c>
      <c r="F2940">
        <v>3.6840000000000002</v>
      </c>
      <c r="G2940">
        <v>215.19785150000001</v>
      </c>
      <c r="H2940">
        <v>7.8520000000000003</v>
      </c>
    </row>
    <row r="2941" spans="1:8" x14ac:dyDescent="0.3">
      <c r="A2941">
        <v>21</v>
      </c>
      <c r="B2941" t="s">
        <v>87</v>
      </c>
      <c r="C2941">
        <v>776933.37</v>
      </c>
      <c r="D2941">
        <v>0</v>
      </c>
      <c r="E2941">
        <v>92.32</v>
      </c>
      <c r="F2941">
        <v>3.6379999999999999</v>
      </c>
      <c r="G2941">
        <v>215.25932109999999</v>
      </c>
      <c r="H2941">
        <v>7.8520000000000003</v>
      </c>
    </row>
    <row r="2942" spans="1:8" x14ac:dyDescent="0.3">
      <c r="A2942">
        <v>21</v>
      </c>
      <c r="B2942" t="s">
        <v>88</v>
      </c>
      <c r="C2942">
        <v>855546.5</v>
      </c>
      <c r="D2942">
        <v>0</v>
      </c>
      <c r="E2942">
        <v>90.11</v>
      </c>
      <c r="F2942">
        <v>3.5539999999999998</v>
      </c>
      <c r="G2942">
        <v>215.3229307</v>
      </c>
      <c r="H2942">
        <v>7.8520000000000003</v>
      </c>
    </row>
    <row r="2943" spans="1:8" x14ac:dyDescent="0.3">
      <c r="A2943">
        <v>21</v>
      </c>
      <c r="B2943" t="s">
        <v>89</v>
      </c>
      <c r="C2943">
        <v>821127.53</v>
      </c>
      <c r="D2943">
        <v>0</v>
      </c>
      <c r="E2943">
        <v>92.07</v>
      </c>
      <c r="F2943">
        <v>3.5230000000000001</v>
      </c>
      <c r="G2943">
        <v>215.386897</v>
      </c>
      <c r="H2943">
        <v>7.8520000000000003</v>
      </c>
    </row>
    <row r="2944" spans="1:8" x14ac:dyDescent="0.3">
      <c r="A2944">
        <v>21</v>
      </c>
      <c r="B2944" t="s">
        <v>90</v>
      </c>
      <c r="C2944">
        <v>705557.8</v>
      </c>
      <c r="D2944">
        <v>0</v>
      </c>
      <c r="E2944">
        <v>91.94</v>
      </c>
      <c r="F2944">
        <v>3.5329999999999999</v>
      </c>
      <c r="G2944">
        <v>215.45086319999999</v>
      </c>
      <c r="H2944">
        <v>7.8520000000000003</v>
      </c>
    </row>
    <row r="2945" spans="1:8" x14ac:dyDescent="0.3">
      <c r="A2945">
        <v>21</v>
      </c>
      <c r="B2945" t="s">
        <v>91</v>
      </c>
      <c r="C2945">
        <v>653989.65</v>
      </c>
      <c r="D2945">
        <v>1</v>
      </c>
      <c r="E2945">
        <v>78.87</v>
      </c>
      <c r="F2945">
        <v>3.5459999999999998</v>
      </c>
      <c r="G2945">
        <v>215.51482949999999</v>
      </c>
      <c r="H2945">
        <v>7.8520000000000003</v>
      </c>
    </row>
    <row r="2946" spans="1:8" x14ac:dyDescent="0.3">
      <c r="A2946">
        <v>21</v>
      </c>
      <c r="B2946" t="s">
        <v>92</v>
      </c>
      <c r="C2946">
        <v>653525.84</v>
      </c>
      <c r="D2946">
        <v>0</v>
      </c>
      <c r="E2946">
        <v>80.62</v>
      </c>
      <c r="F2946">
        <v>3.5259999999999998</v>
      </c>
      <c r="G2946">
        <v>215.6944378</v>
      </c>
      <c r="H2946">
        <v>7.8520000000000003</v>
      </c>
    </row>
    <row r="2947" spans="1:8" x14ac:dyDescent="0.3">
      <c r="A2947">
        <v>21</v>
      </c>
      <c r="B2947" t="s">
        <v>93</v>
      </c>
      <c r="C2947">
        <v>681913.29</v>
      </c>
      <c r="D2947">
        <v>0</v>
      </c>
      <c r="E2947">
        <v>75.680000000000007</v>
      </c>
      <c r="F2947">
        <v>3.4670000000000001</v>
      </c>
      <c r="G2947">
        <v>216.02823559999999</v>
      </c>
      <c r="H2947">
        <v>7.8520000000000003</v>
      </c>
    </row>
    <row r="2948" spans="1:8" x14ac:dyDescent="0.3">
      <c r="A2948">
        <v>21</v>
      </c>
      <c r="B2948" t="s">
        <v>94</v>
      </c>
      <c r="C2948">
        <v>651970.48</v>
      </c>
      <c r="D2948">
        <v>0</v>
      </c>
      <c r="E2948">
        <v>78.91</v>
      </c>
      <c r="F2948">
        <v>3.355</v>
      </c>
      <c r="G2948">
        <v>216.36203330000001</v>
      </c>
      <c r="H2948">
        <v>7.8520000000000003</v>
      </c>
    </row>
    <row r="2949" spans="1:8" x14ac:dyDescent="0.3">
      <c r="A2949">
        <v>21</v>
      </c>
      <c r="B2949" t="s">
        <v>95</v>
      </c>
      <c r="C2949">
        <v>663452.46</v>
      </c>
      <c r="D2949">
        <v>0</v>
      </c>
      <c r="E2949">
        <v>71.64</v>
      </c>
      <c r="F2949">
        <v>3.2850000000000001</v>
      </c>
      <c r="G2949">
        <v>216.69583109999999</v>
      </c>
      <c r="H2949">
        <v>7.4409999999999998</v>
      </c>
    </row>
    <row r="2950" spans="1:8" x14ac:dyDescent="0.3">
      <c r="A2950">
        <v>21</v>
      </c>
      <c r="B2950" t="s">
        <v>96</v>
      </c>
      <c r="C2950">
        <v>671379.44</v>
      </c>
      <c r="D2950">
        <v>0</v>
      </c>
      <c r="E2950">
        <v>69.790000000000006</v>
      </c>
      <c r="F2950">
        <v>3.274</v>
      </c>
      <c r="G2950">
        <v>217.0048261</v>
      </c>
      <c r="H2950">
        <v>7.4409999999999998</v>
      </c>
    </row>
    <row r="2951" spans="1:8" x14ac:dyDescent="0.3">
      <c r="A2951">
        <v>21</v>
      </c>
      <c r="B2951" t="s">
        <v>97</v>
      </c>
      <c r="C2951">
        <v>729036.06</v>
      </c>
      <c r="D2951">
        <v>0</v>
      </c>
      <c r="E2951">
        <v>65.16</v>
      </c>
      <c r="F2951">
        <v>3.3530000000000002</v>
      </c>
      <c r="G2951">
        <v>217.1650042</v>
      </c>
      <c r="H2951">
        <v>7.4409999999999998</v>
      </c>
    </row>
    <row r="2952" spans="1:8" x14ac:dyDescent="0.3">
      <c r="A2952">
        <v>21</v>
      </c>
      <c r="B2952" t="s">
        <v>98</v>
      </c>
      <c r="C2952">
        <v>738812</v>
      </c>
      <c r="D2952">
        <v>0</v>
      </c>
      <c r="E2952">
        <v>65.459999999999994</v>
      </c>
      <c r="F2952">
        <v>3.3719999999999999</v>
      </c>
      <c r="G2952">
        <v>217.32518239999999</v>
      </c>
      <c r="H2952">
        <v>7.4409999999999998</v>
      </c>
    </row>
    <row r="2953" spans="1:8" x14ac:dyDescent="0.3">
      <c r="A2953">
        <v>21</v>
      </c>
      <c r="B2953" t="s">
        <v>99</v>
      </c>
      <c r="C2953">
        <v>767358.37</v>
      </c>
      <c r="D2953">
        <v>0</v>
      </c>
      <c r="E2953">
        <v>56.01</v>
      </c>
      <c r="F2953">
        <v>3.3319999999999999</v>
      </c>
      <c r="G2953">
        <v>217.48536050000001</v>
      </c>
      <c r="H2953">
        <v>7.4409999999999998</v>
      </c>
    </row>
    <row r="2954" spans="1:8" x14ac:dyDescent="0.3">
      <c r="A2954">
        <v>21</v>
      </c>
      <c r="B2954" t="s">
        <v>100</v>
      </c>
      <c r="C2954">
        <v>757369.87</v>
      </c>
      <c r="D2954">
        <v>0</v>
      </c>
      <c r="E2954">
        <v>59.8</v>
      </c>
      <c r="F2954">
        <v>3.2970000000000002</v>
      </c>
      <c r="G2954">
        <v>217.6455387</v>
      </c>
      <c r="H2954">
        <v>7.4409999999999998</v>
      </c>
    </row>
    <row r="2955" spans="1:8" x14ac:dyDescent="0.3">
      <c r="A2955">
        <v>21</v>
      </c>
      <c r="B2955" t="s">
        <v>101</v>
      </c>
      <c r="C2955">
        <v>737014.09</v>
      </c>
      <c r="D2955">
        <v>0</v>
      </c>
      <c r="E2955">
        <v>61.9</v>
      </c>
      <c r="F2955">
        <v>3.3079999999999998</v>
      </c>
      <c r="G2955">
        <v>217.8670218</v>
      </c>
      <c r="H2955">
        <v>7.4409999999999998</v>
      </c>
    </row>
    <row r="2956" spans="1:8" x14ac:dyDescent="0.3">
      <c r="A2956">
        <v>21</v>
      </c>
      <c r="B2956" t="s">
        <v>102</v>
      </c>
      <c r="C2956">
        <v>1219263.3999999999</v>
      </c>
      <c r="D2956">
        <v>1</v>
      </c>
      <c r="E2956">
        <v>56.43</v>
      </c>
      <c r="F2956">
        <v>3.2360000000000002</v>
      </c>
      <c r="G2956">
        <v>218.11302689999999</v>
      </c>
      <c r="H2956">
        <v>7.4409999999999998</v>
      </c>
    </row>
    <row r="2957" spans="1:8" x14ac:dyDescent="0.3">
      <c r="A2957">
        <v>21</v>
      </c>
      <c r="B2957" t="s">
        <v>103</v>
      </c>
      <c r="C2957">
        <v>793184.25</v>
      </c>
      <c r="D2957">
        <v>0</v>
      </c>
      <c r="E2957">
        <v>48.72</v>
      </c>
      <c r="F2957">
        <v>3.1720000000000002</v>
      </c>
      <c r="G2957">
        <v>218.35903189999999</v>
      </c>
      <c r="H2957">
        <v>7.4409999999999998</v>
      </c>
    </row>
    <row r="2958" spans="1:8" x14ac:dyDescent="0.3">
      <c r="A2958">
        <v>21</v>
      </c>
      <c r="B2958" t="s">
        <v>104</v>
      </c>
      <c r="C2958">
        <v>897747.13</v>
      </c>
      <c r="D2958">
        <v>0</v>
      </c>
      <c r="E2958">
        <v>41.44</v>
      </c>
      <c r="F2958">
        <v>3.1579999999999999</v>
      </c>
      <c r="G2958">
        <v>218.60503700000001</v>
      </c>
      <c r="H2958">
        <v>7.4409999999999998</v>
      </c>
    </row>
    <row r="2959" spans="1:8" x14ac:dyDescent="0.3">
      <c r="A2959">
        <v>21</v>
      </c>
      <c r="B2959" t="s">
        <v>105</v>
      </c>
      <c r="C2959">
        <v>1027584.51</v>
      </c>
      <c r="D2959">
        <v>0</v>
      </c>
      <c r="E2959">
        <v>50.56</v>
      </c>
      <c r="F2959">
        <v>3.1589999999999998</v>
      </c>
      <c r="G2959">
        <v>218.8217928</v>
      </c>
      <c r="H2959">
        <v>7.4409999999999998</v>
      </c>
    </row>
    <row r="2960" spans="1:8" x14ac:dyDescent="0.3">
      <c r="A2960">
        <v>21</v>
      </c>
      <c r="B2960" t="s">
        <v>106</v>
      </c>
      <c r="C2960">
        <v>1384552.17</v>
      </c>
      <c r="D2960">
        <v>0</v>
      </c>
      <c r="E2960">
        <v>46.54</v>
      </c>
      <c r="F2960">
        <v>3.1120000000000001</v>
      </c>
      <c r="G2960">
        <v>218.9995495</v>
      </c>
      <c r="H2960">
        <v>7.4409999999999998</v>
      </c>
    </row>
    <row r="2961" spans="1:8" x14ac:dyDescent="0.3">
      <c r="A2961">
        <v>21</v>
      </c>
      <c r="B2961" t="s">
        <v>107</v>
      </c>
      <c r="C2961">
        <v>804362.36</v>
      </c>
      <c r="D2961">
        <v>1</v>
      </c>
      <c r="E2961">
        <v>45.16</v>
      </c>
      <c r="F2961">
        <v>3.129</v>
      </c>
      <c r="G2961">
        <v>219.1773063</v>
      </c>
      <c r="H2961">
        <v>7.4409999999999998</v>
      </c>
    </row>
    <row r="2962" spans="1:8" x14ac:dyDescent="0.3">
      <c r="A2962">
        <v>21</v>
      </c>
      <c r="B2962" t="s">
        <v>108</v>
      </c>
      <c r="C2962">
        <v>640181.86</v>
      </c>
      <c r="D2962">
        <v>0</v>
      </c>
      <c r="E2962">
        <v>48.1</v>
      </c>
      <c r="F2962">
        <v>3.157</v>
      </c>
      <c r="G2962">
        <v>219.355063</v>
      </c>
      <c r="H2962">
        <v>7.0570000000000004</v>
      </c>
    </row>
    <row r="2963" spans="1:8" x14ac:dyDescent="0.3">
      <c r="A2963">
        <v>21</v>
      </c>
      <c r="B2963" t="s">
        <v>109</v>
      </c>
      <c r="C2963">
        <v>631181.25</v>
      </c>
      <c r="D2963">
        <v>0</v>
      </c>
      <c r="E2963">
        <v>45</v>
      </c>
      <c r="F2963">
        <v>3.2610000000000001</v>
      </c>
      <c r="G2963">
        <v>219.5328198</v>
      </c>
      <c r="H2963">
        <v>7.0570000000000004</v>
      </c>
    </row>
    <row r="2964" spans="1:8" x14ac:dyDescent="0.3">
      <c r="A2964">
        <v>21</v>
      </c>
      <c r="B2964" t="s">
        <v>110</v>
      </c>
      <c r="C2964">
        <v>651178.19999999995</v>
      </c>
      <c r="D2964">
        <v>0</v>
      </c>
      <c r="E2964">
        <v>52.21</v>
      </c>
      <c r="F2964">
        <v>3.2679999999999998</v>
      </c>
      <c r="G2964">
        <v>219.6258417</v>
      </c>
      <c r="H2964">
        <v>7.0570000000000004</v>
      </c>
    </row>
    <row r="2965" spans="1:8" x14ac:dyDescent="0.3">
      <c r="A2965">
        <v>21</v>
      </c>
      <c r="B2965" t="s">
        <v>111</v>
      </c>
      <c r="C2965">
        <v>611258.71</v>
      </c>
      <c r="D2965">
        <v>0</v>
      </c>
      <c r="E2965">
        <v>50.79</v>
      </c>
      <c r="F2965">
        <v>3.29</v>
      </c>
      <c r="G2965">
        <v>219.71886359999999</v>
      </c>
      <c r="H2965">
        <v>7.0570000000000004</v>
      </c>
    </row>
    <row r="2966" spans="1:8" x14ac:dyDescent="0.3">
      <c r="A2966">
        <v>21</v>
      </c>
      <c r="B2966" t="s">
        <v>112</v>
      </c>
      <c r="C2966">
        <v>680725.43</v>
      </c>
      <c r="D2966">
        <v>0</v>
      </c>
      <c r="E2966">
        <v>55.83</v>
      </c>
      <c r="F2966">
        <v>3.36</v>
      </c>
      <c r="G2966">
        <v>219.81188539999999</v>
      </c>
      <c r="H2966">
        <v>7.0570000000000004</v>
      </c>
    </row>
    <row r="2967" spans="1:8" x14ac:dyDescent="0.3">
      <c r="A2967">
        <v>21</v>
      </c>
      <c r="B2967" t="s">
        <v>113</v>
      </c>
      <c r="C2967">
        <v>770652.79</v>
      </c>
      <c r="D2967">
        <v>1</v>
      </c>
      <c r="E2967">
        <v>46.52</v>
      </c>
      <c r="F2967">
        <v>3.4089999999999998</v>
      </c>
      <c r="G2967">
        <v>219.90490729999999</v>
      </c>
      <c r="H2967">
        <v>7.0570000000000004</v>
      </c>
    </row>
    <row r="2968" spans="1:8" x14ac:dyDescent="0.3">
      <c r="A2968">
        <v>21</v>
      </c>
      <c r="B2968" t="s">
        <v>114</v>
      </c>
      <c r="C2968">
        <v>834663.52</v>
      </c>
      <c r="D2968">
        <v>0</v>
      </c>
      <c r="E2968">
        <v>45.03</v>
      </c>
      <c r="F2968">
        <v>3.51</v>
      </c>
      <c r="G2968">
        <v>220.06519929999999</v>
      </c>
      <c r="H2968">
        <v>7.0570000000000004</v>
      </c>
    </row>
    <row r="2969" spans="1:8" x14ac:dyDescent="0.3">
      <c r="A2969">
        <v>21</v>
      </c>
      <c r="B2969" t="s">
        <v>115</v>
      </c>
      <c r="C2969">
        <v>747099.07</v>
      </c>
      <c r="D2969">
        <v>0</v>
      </c>
      <c r="E2969">
        <v>54.81</v>
      </c>
      <c r="F2969">
        <v>3.5550000000000002</v>
      </c>
      <c r="G2969">
        <v>220.27594400000001</v>
      </c>
      <c r="H2969">
        <v>7.0570000000000004</v>
      </c>
    </row>
    <row r="2970" spans="1:8" x14ac:dyDescent="0.3">
      <c r="A2970">
        <v>21</v>
      </c>
      <c r="B2970" t="s">
        <v>116</v>
      </c>
      <c r="C2970">
        <v>764385.4</v>
      </c>
      <c r="D2970">
        <v>0</v>
      </c>
      <c r="E2970">
        <v>59.3</v>
      </c>
      <c r="F2970">
        <v>3.63</v>
      </c>
      <c r="G2970">
        <v>220.48668860000001</v>
      </c>
      <c r="H2970">
        <v>7.0570000000000004</v>
      </c>
    </row>
    <row r="2971" spans="1:8" x14ac:dyDescent="0.3">
      <c r="A2971">
        <v>21</v>
      </c>
      <c r="B2971" t="s">
        <v>117</v>
      </c>
      <c r="C2971">
        <v>755084.4</v>
      </c>
      <c r="D2971">
        <v>0</v>
      </c>
      <c r="E2971">
        <v>57.16</v>
      </c>
      <c r="F2971">
        <v>3.669</v>
      </c>
      <c r="G2971">
        <v>220.69743320000001</v>
      </c>
      <c r="H2971">
        <v>7.0570000000000004</v>
      </c>
    </row>
    <row r="2972" spans="1:8" x14ac:dyDescent="0.3">
      <c r="A2972">
        <v>21</v>
      </c>
      <c r="B2972" t="s">
        <v>118</v>
      </c>
      <c r="C2972">
        <v>767338.32</v>
      </c>
      <c r="D2972">
        <v>0</v>
      </c>
      <c r="E2972">
        <v>63.39</v>
      </c>
      <c r="F2972">
        <v>3.734</v>
      </c>
      <c r="G2972">
        <v>220.84984679999999</v>
      </c>
      <c r="H2972">
        <v>7.0570000000000004</v>
      </c>
    </row>
    <row r="2973" spans="1:8" x14ac:dyDescent="0.3">
      <c r="A2973">
        <v>21</v>
      </c>
      <c r="B2973" t="s">
        <v>119</v>
      </c>
      <c r="C2973">
        <v>729759.97</v>
      </c>
      <c r="D2973">
        <v>0</v>
      </c>
      <c r="E2973">
        <v>62.96</v>
      </c>
      <c r="F2973">
        <v>3.7869999999999999</v>
      </c>
      <c r="G2973">
        <v>220.92448580000001</v>
      </c>
      <c r="H2973">
        <v>7.0570000000000004</v>
      </c>
    </row>
    <row r="2974" spans="1:8" x14ac:dyDescent="0.3">
      <c r="A2974">
        <v>21</v>
      </c>
      <c r="B2974" t="s">
        <v>120</v>
      </c>
      <c r="C2974">
        <v>724798.76</v>
      </c>
      <c r="D2974">
        <v>0</v>
      </c>
      <c r="E2974">
        <v>67.87</v>
      </c>
      <c r="F2974">
        <v>3.8450000000000002</v>
      </c>
      <c r="G2974">
        <v>220.9991248</v>
      </c>
      <c r="H2974">
        <v>7.0570000000000004</v>
      </c>
    </row>
    <row r="2975" spans="1:8" x14ac:dyDescent="0.3">
      <c r="A2975">
        <v>21</v>
      </c>
      <c r="B2975" t="s">
        <v>121</v>
      </c>
      <c r="C2975">
        <v>761956.58</v>
      </c>
      <c r="D2975">
        <v>0</v>
      </c>
      <c r="E2975">
        <v>69.02</v>
      </c>
      <c r="F2975">
        <v>3.891</v>
      </c>
      <c r="G2975">
        <v>221.07376379999999</v>
      </c>
      <c r="H2975">
        <v>6.891</v>
      </c>
    </row>
    <row r="2976" spans="1:8" x14ac:dyDescent="0.3">
      <c r="A2976">
        <v>21</v>
      </c>
      <c r="B2976" t="s">
        <v>122</v>
      </c>
      <c r="C2976">
        <v>769319.04</v>
      </c>
      <c r="D2976">
        <v>0</v>
      </c>
      <c r="E2976">
        <v>69.03</v>
      </c>
      <c r="F2976">
        <v>3.891</v>
      </c>
      <c r="G2976">
        <v>221.14840280000001</v>
      </c>
      <c r="H2976">
        <v>6.891</v>
      </c>
    </row>
    <row r="2977" spans="1:8" x14ac:dyDescent="0.3">
      <c r="A2977">
        <v>21</v>
      </c>
      <c r="B2977" t="s">
        <v>123</v>
      </c>
      <c r="C2977">
        <v>734858.91</v>
      </c>
      <c r="D2977">
        <v>0</v>
      </c>
      <c r="E2977">
        <v>66.97</v>
      </c>
      <c r="F2977">
        <v>3.8769999999999998</v>
      </c>
      <c r="G2977">
        <v>221.20210739999999</v>
      </c>
      <c r="H2977">
        <v>6.891</v>
      </c>
    </row>
    <row r="2978" spans="1:8" x14ac:dyDescent="0.3">
      <c r="A2978">
        <v>21</v>
      </c>
      <c r="B2978" t="s">
        <v>124</v>
      </c>
      <c r="C2978">
        <v>674829.58</v>
      </c>
      <c r="D2978">
        <v>0</v>
      </c>
      <c r="E2978">
        <v>69.209999999999994</v>
      </c>
      <c r="F2978">
        <v>3.8140000000000001</v>
      </c>
      <c r="G2978">
        <v>221.25581199999999</v>
      </c>
      <c r="H2978">
        <v>6.891</v>
      </c>
    </row>
    <row r="2979" spans="1:8" x14ac:dyDescent="0.3">
      <c r="A2979">
        <v>21</v>
      </c>
      <c r="B2979" t="s">
        <v>125</v>
      </c>
      <c r="C2979">
        <v>697645.32</v>
      </c>
      <c r="D2979">
        <v>0</v>
      </c>
      <c r="E2979">
        <v>77.53</v>
      </c>
      <c r="F2979">
        <v>3.7490000000000001</v>
      </c>
      <c r="G2979">
        <v>221.30951659999999</v>
      </c>
      <c r="H2979">
        <v>6.891</v>
      </c>
    </row>
    <row r="2980" spans="1:8" x14ac:dyDescent="0.3">
      <c r="A2980">
        <v>21</v>
      </c>
      <c r="B2980" t="s">
        <v>126</v>
      </c>
      <c r="C2980">
        <v>649945.54</v>
      </c>
      <c r="D2980">
        <v>0</v>
      </c>
      <c r="E2980">
        <v>74.14</v>
      </c>
      <c r="F2980">
        <v>3.6880000000000002</v>
      </c>
      <c r="G2980">
        <v>221.3632212</v>
      </c>
      <c r="H2980">
        <v>6.891</v>
      </c>
    </row>
    <row r="2981" spans="1:8" x14ac:dyDescent="0.3">
      <c r="A2981">
        <v>21</v>
      </c>
      <c r="B2981" t="s">
        <v>127</v>
      </c>
      <c r="C2981">
        <v>700554.16</v>
      </c>
      <c r="D2981">
        <v>0</v>
      </c>
      <c r="E2981">
        <v>72.42</v>
      </c>
      <c r="F2981">
        <v>3.63</v>
      </c>
      <c r="G2981">
        <v>221.38033100000001</v>
      </c>
      <c r="H2981">
        <v>6.891</v>
      </c>
    </row>
    <row r="2982" spans="1:8" x14ac:dyDescent="0.3">
      <c r="A2982">
        <v>21</v>
      </c>
      <c r="B2982" t="s">
        <v>128</v>
      </c>
      <c r="C2982">
        <v>722891.24</v>
      </c>
      <c r="D2982">
        <v>0</v>
      </c>
      <c r="E2982">
        <v>79.489999999999995</v>
      </c>
      <c r="F2982">
        <v>3.5609999999999999</v>
      </c>
      <c r="G2982">
        <v>221.3828029</v>
      </c>
      <c r="H2982">
        <v>6.891</v>
      </c>
    </row>
    <row r="2983" spans="1:8" x14ac:dyDescent="0.3">
      <c r="A2983">
        <v>21</v>
      </c>
      <c r="B2983" t="s">
        <v>129</v>
      </c>
      <c r="C2983">
        <v>695439.83</v>
      </c>
      <c r="D2983">
        <v>0</v>
      </c>
      <c r="E2983">
        <v>79.239999999999995</v>
      </c>
      <c r="F2983">
        <v>3.5009999999999999</v>
      </c>
      <c r="G2983">
        <v>221.38527479999999</v>
      </c>
      <c r="H2983">
        <v>6.891</v>
      </c>
    </row>
    <row r="2984" spans="1:8" x14ac:dyDescent="0.3">
      <c r="A2984">
        <v>21</v>
      </c>
      <c r="B2984" t="s">
        <v>130</v>
      </c>
      <c r="C2984">
        <v>707895.72</v>
      </c>
      <c r="D2984">
        <v>0</v>
      </c>
      <c r="E2984">
        <v>79.47</v>
      </c>
      <c r="F2984">
        <v>3.452</v>
      </c>
      <c r="G2984">
        <v>221.38774670000001</v>
      </c>
      <c r="H2984">
        <v>6.891</v>
      </c>
    </row>
    <row r="2985" spans="1:8" x14ac:dyDescent="0.3">
      <c r="A2985">
        <v>21</v>
      </c>
      <c r="B2985" t="s">
        <v>131</v>
      </c>
      <c r="C2985">
        <v>727049.04</v>
      </c>
      <c r="D2985">
        <v>0</v>
      </c>
      <c r="E2985">
        <v>81.510000000000005</v>
      </c>
      <c r="F2985">
        <v>3.3929999999999998</v>
      </c>
      <c r="G2985">
        <v>221.4009901</v>
      </c>
      <c r="H2985">
        <v>6.891</v>
      </c>
    </row>
    <row r="2986" spans="1:8" x14ac:dyDescent="0.3">
      <c r="A2986">
        <v>21</v>
      </c>
      <c r="B2986" t="s">
        <v>132</v>
      </c>
      <c r="C2986">
        <v>735870</v>
      </c>
      <c r="D2986">
        <v>0</v>
      </c>
      <c r="E2986">
        <v>81.78</v>
      </c>
      <c r="F2986">
        <v>3.3460000000000001</v>
      </c>
      <c r="G2986">
        <v>221.44116220000001</v>
      </c>
      <c r="H2986">
        <v>6.891</v>
      </c>
    </row>
    <row r="2987" spans="1:8" x14ac:dyDescent="0.3">
      <c r="A2987">
        <v>21</v>
      </c>
      <c r="B2987" t="s">
        <v>133</v>
      </c>
      <c r="C2987">
        <v>716341.39</v>
      </c>
      <c r="D2987">
        <v>0</v>
      </c>
      <c r="E2987">
        <v>88.05</v>
      </c>
      <c r="F2987">
        <v>3.286</v>
      </c>
      <c r="G2987">
        <v>221.48133429999999</v>
      </c>
      <c r="H2987">
        <v>6.891</v>
      </c>
    </row>
    <row r="2988" spans="1:8" x14ac:dyDescent="0.3">
      <c r="A2988">
        <v>21</v>
      </c>
      <c r="B2988" t="s">
        <v>134</v>
      </c>
      <c r="C2988">
        <v>693013.59</v>
      </c>
      <c r="D2988">
        <v>0</v>
      </c>
      <c r="E2988">
        <v>85.26</v>
      </c>
      <c r="F2988">
        <v>3.2269999999999999</v>
      </c>
      <c r="G2988">
        <v>221.52150639999999</v>
      </c>
      <c r="H2988">
        <v>6.5650000000000004</v>
      </c>
    </row>
    <row r="2989" spans="1:8" x14ac:dyDescent="0.3">
      <c r="A2989">
        <v>21</v>
      </c>
      <c r="B2989" t="s">
        <v>135</v>
      </c>
      <c r="C2989">
        <v>668132.36</v>
      </c>
      <c r="D2989">
        <v>0</v>
      </c>
      <c r="E2989">
        <v>82.51</v>
      </c>
      <c r="F2989">
        <v>3.2559999999999998</v>
      </c>
      <c r="G2989">
        <v>221.56167840000001</v>
      </c>
      <c r="H2989">
        <v>6.5650000000000004</v>
      </c>
    </row>
    <row r="2990" spans="1:8" x14ac:dyDescent="0.3">
      <c r="A2990">
        <v>21</v>
      </c>
      <c r="B2990" t="s">
        <v>136</v>
      </c>
      <c r="C2990">
        <v>691200.33</v>
      </c>
      <c r="D2990">
        <v>0</v>
      </c>
      <c r="E2990">
        <v>84.25</v>
      </c>
      <c r="F2990">
        <v>3.3109999999999999</v>
      </c>
      <c r="G2990">
        <v>221.57011230000001</v>
      </c>
      <c r="H2990">
        <v>6.5650000000000004</v>
      </c>
    </row>
    <row r="2991" spans="1:8" x14ac:dyDescent="0.3">
      <c r="A2991">
        <v>21</v>
      </c>
      <c r="B2991" t="s">
        <v>137</v>
      </c>
      <c r="C2991">
        <v>677789.14</v>
      </c>
      <c r="D2991">
        <v>0</v>
      </c>
      <c r="E2991">
        <v>88.09</v>
      </c>
      <c r="F2991">
        <v>3.407</v>
      </c>
      <c r="G2991">
        <v>221.57854610000001</v>
      </c>
      <c r="H2991">
        <v>6.5650000000000004</v>
      </c>
    </row>
    <row r="2992" spans="1:8" x14ac:dyDescent="0.3">
      <c r="A2992">
        <v>21</v>
      </c>
      <c r="B2992" t="s">
        <v>138</v>
      </c>
      <c r="C2992">
        <v>693785.85</v>
      </c>
      <c r="D2992">
        <v>0</v>
      </c>
      <c r="E2992">
        <v>91.57</v>
      </c>
      <c r="F2992">
        <v>3.4169999999999998</v>
      </c>
      <c r="G2992">
        <v>221.58697989999999</v>
      </c>
      <c r="H2992">
        <v>6.5650000000000004</v>
      </c>
    </row>
    <row r="2993" spans="1:8" x14ac:dyDescent="0.3">
      <c r="A2993">
        <v>21</v>
      </c>
      <c r="B2993" t="s">
        <v>139</v>
      </c>
      <c r="C2993">
        <v>700272.01</v>
      </c>
      <c r="D2993">
        <v>0</v>
      </c>
      <c r="E2993">
        <v>89.57</v>
      </c>
      <c r="F2993">
        <v>3.4940000000000002</v>
      </c>
      <c r="G2993">
        <v>221.59541379999999</v>
      </c>
      <c r="H2993">
        <v>6.5650000000000004</v>
      </c>
    </row>
    <row r="2994" spans="1:8" x14ac:dyDescent="0.3">
      <c r="A2994">
        <v>21</v>
      </c>
      <c r="B2994" t="s">
        <v>140</v>
      </c>
      <c r="C2994">
        <v>751963.81</v>
      </c>
      <c r="D2994">
        <v>0</v>
      </c>
      <c r="E2994">
        <v>85.55</v>
      </c>
      <c r="F2994">
        <v>3.5710000000000002</v>
      </c>
      <c r="G2994">
        <v>221.67514589999999</v>
      </c>
      <c r="H2994">
        <v>6.5650000000000004</v>
      </c>
    </row>
    <row r="2995" spans="1:8" x14ac:dyDescent="0.3">
      <c r="A2995">
        <v>21</v>
      </c>
      <c r="B2995" t="s">
        <v>141</v>
      </c>
      <c r="C2995">
        <v>802003.61</v>
      </c>
      <c r="D2995">
        <v>0</v>
      </c>
      <c r="E2995">
        <v>77.72</v>
      </c>
      <c r="F2995">
        <v>3.62</v>
      </c>
      <c r="G2995">
        <v>221.8083518</v>
      </c>
      <c r="H2995">
        <v>6.5650000000000004</v>
      </c>
    </row>
    <row r="2996" spans="1:8" x14ac:dyDescent="0.3">
      <c r="A2996">
        <v>21</v>
      </c>
      <c r="B2996" t="s">
        <v>142</v>
      </c>
      <c r="C2996">
        <v>763867.59</v>
      </c>
      <c r="D2996">
        <v>0</v>
      </c>
      <c r="E2996">
        <v>83.58</v>
      </c>
      <c r="F2996">
        <v>3.6379999999999999</v>
      </c>
      <c r="G2996">
        <v>221.94155760000001</v>
      </c>
      <c r="H2996">
        <v>6.5650000000000004</v>
      </c>
    </row>
    <row r="2997" spans="1:8" x14ac:dyDescent="0.3">
      <c r="A2997">
        <v>21</v>
      </c>
      <c r="B2997" t="s">
        <v>143</v>
      </c>
      <c r="C2997">
        <v>642827.29</v>
      </c>
      <c r="D2997">
        <v>1</v>
      </c>
      <c r="E2997">
        <v>88.4</v>
      </c>
      <c r="F2997">
        <v>3.73</v>
      </c>
      <c r="G2997">
        <v>222.07476349999999</v>
      </c>
      <c r="H2997">
        <v>6.5650000000000004</v>
      </c>
    </row>
    <row r="2998" spans="1:8" x14ac:dyDescent="0.3">
      <c r="A2998">
        <v>21</v>
      </c>
      <c r="B2998" t="s">
        <v>144</v>
      </c>
      <c r="C2998">
        <v>628494.63</v>
      </c>
      <c r="D2998">
        <v>0</v>
      </c>
      <c r="E2998">
        <v>76.099999999999994</v>
      </c>
      <c r="F2998">
        <v>3.7170000000000001</v>
      </c>
      <c r="G2998">
        <v>222.21743950000001</v>
      </c>
      <c r="H2998">
        <v>6.5650000000000004</v>
      </c>
    </row>
    <row r="2999" spans="1:8" x14ac:dyDescent="0.3">
      <c r="A2999">
        <v>21</v>
      </c>
      <c r="B2999" t="s">
        <v>145</v>
      </c>
      <c r="C2999">
        <v>667151.46</v>
      </c>
      <c r="D2999">
        <v>0</v>
      </c>
      <c r="E2999">
        <v>71.540000000000006</v>
      </c>
      <c r="F2999">
        <v>3.7210000000000001</v>
      </c>
      <c r="G2999">
        <v>222.41693620000001</v>
      </c>
      <c r="H2999">
        <v>6.5650000000000004</v>
      </c>
    </row>
    <row r="3000" spans="1:8" x14ac:dyDescent="0.3">
      <c r="A3000">
        <v>21</v>
      </c>
      <c r="B3000" t="s">
        <v>146</v>
      </c>
      <c r="C3000">
        <v>647097.65</v>
      </c>
      <c r="D3000">
        <v>0</v>
      </c>
      <c r="E3000">
        <v>80.38</v>
      </c>
      <c r="F3000">
        <v>3.6659999999999999</v>
      </c>
      <c r="G3000">
        <v>222.61643290000001</v>
      </c>
      <c r="H3000">
        <v>6.5650000000000004</v>
      </c>
    </row>
    <row r="3001" spans="1:8" x14ac:dyDescent="0.3">
      <c r="A3001">
        <v>21</v>
      </c>
      <c r="B3001" t="s">
        <v>147</v>
      </c>
      <c r="C3001">
        <v>651768.91</v>
      </c>
      <c r="D3001">
        <v>0</v>
      </c>
      <c r="E3001">
        <v>70.28</v>
      </c>
      <c r="F3001">
        <v>3.617</v>
      </c>
      <c r="G3001">
        <v>222.8159296</v>
      </c>
      <c r="H3001">
        <v>6.17</v>
      </c>
    </row>
    <row r="3002" spans="1:8" x14ac:dyDescent="0.3">
      <c r="A3002">
        <v>21</v>
      </c>
      <c r="B3002" t="s">
        <v>148</v>
      </c>
      <c r="C3002">
        <v>653043.43999999994</v>
      </c>
      <c r="D3002">
        <v>0</v>
      </c>
      <c r="E3002">
        <v>61.53</v>
      </c>
      <c r="F3002">
        <v>3.601</v>
      </c>
      <c r="G3002">
        <v>223.0154263</v>
      </c>
      <c r="H3002">
        <v>6.17</v>
      </c>
    </row>
    <row r="3003" spans="1:8" x14ac:dyDescent="0.3">
      <c r="A3003">
        <v>21</v>
      </c>
      <c r="B3003" t="s">
        <v>149</v>
      </c>
      <c r="C3003">
        <v>641368.14</v>
      </c>
      <c r="D3003">
        <v>0</v>
      </c>
      <c r="E3003">
        <v>68.52</v>
      </c>
      <c r="F3003">
        <v>3.5939999999999999</v>
      </c>
      <c r="G3003">
        <v>223.05980769999999</v>
      </c>
      <c r="H3003">
        <v>6.17</v>
      </c>
    </row>
    <row r="3004" spans="1:8" x14ac:dyDescent="0.3">
      <c r="A3004">
        <v>21</v>
      </c>
      <c r="B3004" t="s">
        <v>150</v>
      </c>
      <c r="C3004">
        <v>675202.87</v>
      </c>
      <c r="D3004">
        <v>0</v>
      </c>
      <c r="E3004">
        <v>70.5</v>
      </c>
      <c r="F3004">
        <v>3.5059999999999998</v>
      </c>
      <c r="G3004">
        <v>223.0783366</v>
      </c>
      <c r="H3004">
        <v>6.17</v>
      </c>
    </row>
    <row r="3005" spans="1:8" x14ac:dyDescent="0.3">
      <c r="A3005">
        <v>22</v>
      </c>
      <c r="B3005" t="s">
        <v>8</v>
      </c>
      <c r="C3005">
        <v>1033017.37</v>
      </c>
      <c r="D3005">
        <v>0</v>
      </c>
      <c r="E3005">
        <v>24.36</v>
      </c>
      <c r="F3005">
        <v>2.7879999999999998</v>
      </c>
      <c r="G3005">
        <v>135.35246079999999</v>
      </c>
      <c r="H3005">
        <v>8.2829999999999995</v>
      </c>
    </row>
    <row r="3006" spans="1:8" x14ac:dyDescent="0.3">
      <c r="A3006">
        <v>22</v>
      </c>
      <c r="B3006" t="s">
        <v>9</v>
      </c>
      <c r="C3006">
        <v>1022571.25</v>
      </c>
      <c r="D3006">
        <v>1</v>
      </c>
      <c r="E3006">
        <v>28.14</v>
      </c>
      <c r="F3006">
        <v>2.7709999999999999</v>
      </c>
      <c r="G3006">
        <v>135.41130759999999</v>
      </c>
      <c r="H3006">
        <v>8.2829999999999995</v>
      </c>
    </row>
    <row r="3007" spans="1:8" x14ac:dyDescent="0.3">
      <c r="A3007">
        <v>22</v>
      </c>
      <c r="B3007" t="s">
        <v>10</v>
      </c>
      <c r="C3007">
        <v>988467.61</v>
      </c>
      <c r="D3007">
        <v>0</v>
      </c>
      <c r="E3007">
        <v>31.96</v>
      </c>
      <c r="F3007">
        <v>2.7469999999999999</v>
      </c>
      <c r="G3007">
        <v>135.46577809999999</v>
      </c>
      <c r="H3007">
        <v>8.2829999999999995</v>
      </c>
    </row>
    <row r="3008" spans="1:8" x14ac:dyDescent="0.3">
      <c r="A3008">
        <v>22</v>
      </c>
      <c r="B3008" t="s">
        <v>11</v>
      </c>
      <c r="C3008">
        <v>899761.48</v>
      </c>
      <c r="D3008">
        <v>0</v>
      </c>
      <c r="E3008">
        <v>35.979999999999997</v>
      </c>
      <c r="F3008">
        <v>2.7530000000000001</v>
      </c>
      <c r="G3008">
        <v>135.5195191</v>
      </c>
      <c r="H3008">
        <v>8.2829999999999995</v>
      </c>
    </row>
    <row r="3009" spans="1:8" x14ac:dyDescent="0.3">
      <c r="A3009">
        <v>22</v>
      </c>
      <c r="B3009" t="s">
        <v>12</v>
      </c>
      <c r="C3009">
        <v>1009201.24</v>
      </c>
      <c r="D3009">
        <v>0</v>
      </c>
      <c r="E3009">
        <v>36.82</v>
      </c>
      <c r="F3009">
        <v>2.766</v>
      </c>
      <c r="G3009">
        <v>135.57326019999999</v>
      </c>
      <c r="H3009">
        <v>8.2829999999999995</v>
      </c>
    </row>
    <row r="3010" spans="1:8" x14ac:dyDescent="0.3">
      <c r="A3010">
        <v>22</v>
      </c>
      <c r="B3010" t="s">
        <v>13</v>
      </c>
      <c r="C3010">
        <v>967187.37</v>
      </c>
      <c r="D3010">
        <v>0</v>
      </c>
      <c r="E3010">
        <v>43.43</v>
      </c>
      <c r="F3010">
        <v>2.8050000000000002</v>
      </c>
      <c r="G3010">
        <v>135.62700129999999</v>
      </c>
      <c r="H3010">
        <v>8.2829999999999995</v>
      </c>
    </row>
    <row r="3011" spans="1:8" x14ac:dyDescent="0.3">
      <c r="A3011">
        <v>22</v>
      </c>
      <c r="B3011" t="s">
        <v>14</v>
      </c>
      <c r="C3011">
        <v>966145.09</v>
      </c>
      <c r="D3011">
        <v>0</v>
      </c>
      <c r="E3011">
        <v>46.03</v>
      </c>
      <c r="F3011">
        <v>2.8340000000000001</v>
      </c>
      <c r="G3011">
        <v>135.6682247</v>
      </c>
      <c r="H3011">
        <v>8.2829999999999995</v>
      </c>
    </row>
    <row r="3012" spans="1:8" x14ac:dyDescent="0.3">
      <c r="A3012">
        <v>22</v>
      </c>
      <c r="B3012" t="s">
        <v>15</v>
      </c>
      <c r="C3012">
        <v>1012075.12</v>
      </c>
      <c r="D3012">
        <v>0</v>
      </c>
      <c r="E3012">
        <v>48.56</v>
      </c>
      <c r="F3012">
        <v>2.831</v>
      </c>
      <c r="G3012">
        <v>135.7073618</v>
      </c>
      <c r="H3012">
        <v>8.2829999999999995</v>
      </c>
    </row>
    <row r="3013" spans="1:8" x14ac:dyDescent="0.3">
      <c r="A3013">
        <v>22</v>
      </c>
      <c r="B3013" t="s">
        <v>16</v>
      </c>
      <c r="C3013">
        <v>1177340.99</v>
      </c>
      <c r="D3013">
        <v>0</v>
      </c>
      <c r="E3013">
        <v>44.96</v>
      </c>
      <c r="F3013">
        <v>2.8260000000000001</v>
      </c>
      <c r="G3013">
        <v>135.74649880000001</v>
      </c>
      <c r="H3013">
        <v>8.3480000000000008</v>
      </c>
    </row>
    <row r="3014" spans="1:8" x14ac:dyDescent="0.3">
      <c r="A3014">
        <v>22</v>
      </c>
      <c r="B3014" t="s">
        <v>17</v>
      </c>
      <c r="C3014">
        <v>1033171.07</v>
      </c>
      <c r="D3014">
        <v>0</v>
      </c>
      <c r="E3014">
        <v>57.06</v>
      </c>
      <c r="F3014">
        <v>2.8490000000000002</v>
      </c>
      <c r="G3014">
        <v>135.78563589999999</v>
      </c>
      <c r="H3014">
        <v>8.3480000000000008</v>
      </c>
    </row>
    <row r="3015" spans="1:8" x14ac:dyDescent="0.3">
      <c r="A3015">
        <v>22</v>
      </c>
      <c r="B3015" t="s">
        <v>18</v>
      </c>
      <c r="C3015">
        <v>1000968.67</v>
      </c>
      <c r="D3015">
        <v>0</v>
      </c>
      <c r="E3015">
        <v>51.14</v>
      </c>
      <c r="F3015">
        <v>2.8849999999999998</v>
      </c>
      <c r="G3015">
        <v>135.82724999999999</v>
      </c>
      <c r="H3015">
        <v>8.3480000000000008</v>
      </c>
    </row>
    <row r="3016" spans="1:8" x14ac:dyDescent="0.3">
      <c r="A3016">
        <v>22</v>
      </c>
      <c r="B3016" t="s">
        <v>19</v>
      </c>
      <c r="C3016">
        <v>969594.47</v>
      </c>
      <c r="D3016">
        <v>0</v>
      </c>
      <c r="E3016">
        <v>51.04</v>
      </c>
      <c r="F3016">
        <v>2.895</v>
      </c>
      <c r="G3016">
        <v>135.87216670000001</v>
      </c>
      <c r="H3016">
        <v>8.3480000000000008</v>
      </c>
    </row>
    <row r="3017" spans="1:8" x14ac:dyDescent="0.3">
      <c r="A3017">
        <v>22</v>
      </c>
      <c r="B3017" t="s">
        <v>20</v>
      </c>
      <c r="C3017">
        <v>977683.06</v>
      </c>
      <c r="D3017">
        <v>0</v>
      </c>
      <c r="E3017">
        <v>50.96</v>
      </c>
      <c r="F3017">
        <v>2.9350000000000001</v>
      </c>
      <c r="G3017">
        <v>135.9170833</v>
      </c>
      <c r="H3017">
        <v>8.3480000000000008</v>
      </c>
    </row>
    <row r="3018" spans="1:8" x14ac:dyDescent="0.3">
      <c r="A3018">
        <v>22</v>
      </c>
      <c r="B3018" t="s">
        <v>21</v>
      </c>
      <c r="C3018">
        <v>1052973.28</v>
      </c>
      <c r="D3018">
        <v>0</v>
      </c>
      <c r="E3018">
        <v>63.81</v>
      </c>
      <c r="F3018">
        <v>2.9809999999999999</v>
      </c>
      <c r="G3018">
        <v>135.96199999999999</v>
      </c>
      <c r="H3018">
        <v>8.3480000000000008</v>
      </c>
    </row>
    <row r="3019" spans="1:8" x14ac:dyDescent="0.3">
      <c r="A3019">
        <v>22</v>
      </c>
      <c r="B3019" t="s">
        <v>22</v>
      </c>
      <c r="C3019">
        <v>973585.33</v>
      </c>
      <c r="D3019">
        <v>0</v>
      </c>
      <c r="E3019">
        <v>50.99</v>
      </c>
      <c r="F3019">
        <v>2.9830000000000001</v>
      </c>
      <c r="G3019">
        <v>136.01039399999999</v>
      </c>
      <c r="H3019">
        <v>8.3480000000000008</v>
      </c>
    </row>
    <row r="3020" spans="1:8" x14ac:dyDescent="0.3">
      <c r="A3020">
        <v>22</v>
      </c>
      <c r="B3020" t="s">
        <v>23</v>
      </c>
      <c r="C3020">
        <v>979977.89</v>
      </c>
      <c r="D3020">
        <v>0</v>
      </c>
      <c r="E3020">
        <v>59.99</v>
      </c>
      <c r="F3020">
        <v>2.9609999999999999</v>
      </c>
      <c r="G3020">
        <v>136.0796521</v>
      </c>
      <c r="H3020">
        <v>8.3480000000000008</v>
      </c>
    </row>
    <row r="3021" spans="1:8" x14ac:dyDescent="0.3">
      <c r="A3021">
        <v>22</v>
      </c>
      <c r="B3021" t="s">
        <v>24</v>
      </c>
      <c r="C3021">
        <v>1103740.3999999999</v>
      </c>
      <c r="D3021">
        <v>0</v>
      </c>
      <c r="E3021">
        <v>65.64</v>
      </c>
      <c r="F3021">
        <v>2.9060000000000001</v>
      </c>
      <c r="G3021">
        <v>136.14891009999999</v>
      </c>
      <c r="H3021">
        <v>8.3480000000000008</v>
      </c>
    </row>
    <row r="3022" spans="1:8" x14ac:dyDescent="0.3">
      <c r="A3022">
        <v>22</v>
      </c>
      <c r="B3022" t="s">
        <v>25</v>
      </c>
      <c r="C3022">
        <v>1095539.1299999999</v>
      </c>
      <c r="D3022">
        <v>0</v>
      </c>
      <c r="E3022">
        <v>69.489999999999995</v>
      </c>
      <c r="F3022">
        <v>2.8570000000000002</v>
      </c>
      <c r="G3022">
        <v>136.21816820000001</v>
      </c>
      <c r="H3022">
        <v>8.3480000000000008</v>
      </c>
    </row>
    <row r="3023" spans="1:8" x14ac:dyDescent="0.3">
      <c r="A3023">
        <v>22</v>
      </c>
      <c r="B3023" t="s">
        <v>26</v>
      </c>
      <c r="C3023">
        <v>1061196.47</v>
      </c>
      <c r="D3023">
        <v>0</v>
      </c>
      <c r="E3023">
        <v>65.010000000000005</v>
      </c>
      <c r="F3023">
        <v>2.83</v>
      </c>
      <c r="G3023">
        <v>136.28742629999999</v>
      </c>
      <c r="H3023">
        <v>8.3480000000000008</v>
      </c>
    </row>
    <row r="3024" spans="1:8" x14ac:dyDescent="0.3">
      <c r="A3024">
        <v>22</v>
      </c>
      <c r="B3024" t="s">
        <v>27</v>
      </c>
      <c r="C3024">
        <v>1052895.25</v>
      </c>
      <c r="D3024">
        <v>0</v>
      </c>
      <c r="E3024">
        <v>67.13</v>
      </c>
      <c r="F3024">
        <v>2.8050000000000002</v>
      </c>
      <c r="G3024">
        <v>136.32433929999999</v>
      </c>
      <c r="H3024">
        <v>8.3480000000000008</v>
      </c>
    </row>
    <row r="3025" spans="1:8" x14ac:dyDescent="0.3">
      <c r="A3025">
        <v>22</v>
      </c>
      <c r="B3025" t="s">
        <v>28</v>
      </c>
      <c r="C3025">
        <v>1095020.33</v>
      </c>
      <c r="D3025">
        <v>0</v>
      </c>
      <c r="E3025">
        <v>74.37</v>
      </c>
      <c r="F3025">
        <v>2.81</v>
      </c>
      <c r="G3025">
        <v>136.3483143</v>
      </c>
      <c r="H3025">
        <v>8.3480000000000008</v>
      </c>
    </row>
    <row r="3026" spans="1:8" x14ac:dyDescent="0.3">
      <c r="A3026">
        <v>22</v>
      </c>
      <c r="B3026" t="s">
        <v>29</v>
      </c>
      <c r="C3026">
        <v>1120259.71</v>
      </c>
      <c r="D3026">
        <v>0</v>
      </c>
      <c r="E3026">
        <v>72.88</v>
      </c>
      <c r="F3026">
        <v>2.8149999999999999</v>
      </c>
      <c r="G3026">
        <v>136.37228930000001</v>
      </c>
      <c r="H3026">
        <v>8.4329999999999998</v>
      </c>
    </row>
    <row r="3027" spans="1:8" x14ac:dyDescent="0.3">
      <c r="A3027">
        <v>22</v>
      </c>
      <c r="B3027" t="s">
        <v>30</v>
      </c>
      <c r="C3027">
        <v>1092654.26</v>
      </c>
      <c r="D3027">
        <v>0</v>
      </c>
      <c r="E3027">
        <v>79.22</v>
      </c>
      <c r="F3027">
        <v>2.806</v>
      </c>
      <c r="G3027">
        <v>136.39626430000001</v>
      </c>
      <c r="H3027">
        <v>8.4329999999999998</v>
      </c>
    </row>
    <row r="3028" spans="1:8" x14ac:dyDescent="0.3">
      <c r="A3028">
        <v>22</v>
      </c>
      <c r="B3028" t="s">
        <v>31</v>
      </c>
      <c r="C3028">
        <v>988392.99</v>
      </c>
      <c r="D3028">
        <v>0</v>
      </c>
      <c r="E3028">
        <v>76.3</v>
      </c>
      <c r="F3028">
        <v>2.7959999999999998</v>
      </c>
      <c r="G3028">
        <v>136.41798270000001</v>
      </c>
      <c r="H3028">
        <v>8.4329999999999998</v>
      </c>
    </row>
    <row r="3029" spans="1:8" x14ac:dyDescent="0.3">
      <c r="A3029">
        <v>22</v>
      </c>
      <c r="B3029" t="s">
        <v>32</v>
      </c>
      <c r="C3029">
        <v>974123.2</v>
      </c>
      <c r="D3029">
        <v>0</v>
      </c>
      <c r="E3029">
        <v>76.91</v>
      </c>
      <c r="F3029">
        <v>2.7839999999999998</v>
      </c>
      <c r="G3029">
        <v>136.4366924</v>
      </c>
      <c r="H3029">
        <v>8.4329999999999998</v>
      </c>
    </row>
    <row r="3030" spans="1:8" x14ac:dyDescent="0.3">
      <c r="A3030">
        <v>22</v>
      </c>
      <c r="B3030" t="s">
        <v>33</v>
      </c>
      <c r="C3030">
        <v>970773.64</v>
      </c>
      <c r="D3030">
        <v>0</v>
      </c>
      <c r="E3030">
        <v>76.349999999999994</v>
      </c>
      <c r="F3030">
        <v>2.7919999999999998</v>
      </c>
      <c r="G3030">
        <v>136.45540209999999</v>
      </c>
      <c r="H3030">
        <v>8.4329999999999998</v>
      </c>
    </row>
    <row r="3031" spans="1:8" x14ac:dyDescent="0.3">
      <c r="A3031">
        <v>22</v>
      </c>
      <c r="B3031" t="s">
        <v>34</v>
      </c>
      <c r="C3031">
        <v>1010326.14</v>
      </c>
      <c r="D3031">
        <v>0</v>
      </c>
      <c r="E3031">
        <v>74.37</v>
      </c>
      <c r="F3031">
        <v>2.7919999999999998</v>
      </c>
      <c r="G3031">
        <v>136.4741118</v>
      </c>
      <c r="H3031">
        <v>8.4329999999999998</v>
      </c>
    </row>
    <row r="3032" spans="1:8" x14ac:dyDescent="0.3">
      <c r="A3032">
        <v>22</v>
      </c>
      <c r="B3032" t="s">
        <v>35</v>
      </c>
      <c r="C3032">
        <v>993097.43</v>
      </c>
      <c r="D3032">
        <v>0</v>
      </c>
      <c r="E3032">
        <v>74.75</v>
      </c>
      <c r="F3032">
        <v>2.81</v>
      </c>
      <c r="G3032">
        <v>136.4928214</v>
      </c>
      <c r="H3032">
        <v>8.4329999999999998</v>
      </c>
    </row>
    <row r="3033" spans="1:8" x14ac:dyDescent="0.3">
      <c r="A3033">
        <v>22</v>
      </c>
      <c r="B3033" t="s">
        <v>36</v>
      </c>
      <c r="C3033">
        <v>1017045.44</v>
      </c>
      <c r="D3033">
        <v>0</v>
      </c>
      <c r="E3033">
        <v>73.209999999999994</v>
      </c>
      <c r="F3033">
        <v>2.7959999999999998</v>
      </c>
      <c r="G3033">
        <v>136.5249182</v>
      </c>
      <c r="H3033">
        <v>8.4329999999999998</v>
      </c>
    </row>
    <row r="3034" spans="1:8" x14ac:dyDescent="0.3">
      <c r="A3034">
        <v>22</v>
      </c>
      <c r="B3034" t="s">
        <v>37</v>
      </c>
      <c r="C3034">
        <v>1081420.96</v>
      </c>
      <c r="D3034">
        <v>0</v>
      </c>
      <c r="E3034">
        <v>68.989999999999995</v>
      </c>
      <c r="F3034">
        <v>2.77</v>
      </c>
      <c r="G3034">
        <v>136.55701500000001</v>
      </c>
      <c r="H3034">
        <v>8.4329999999999998</v>
      </c>
    </row>
    <row r="3035" spans="1:8" x14ac:dyDescent="0.3">
      <c r="A3035">
        <v>22</v>
      </c>
      <c r="B3035" t="s">
        <v>38</v>
      </c>
      <c r="C3035">
        <v>1074535.8799999999</v>
      </c>
      <c r="D3035">
        <v>0</v>
      </c>
      <c r="E3035">
        <v>75.849999999999994</v>
      </c>
      <c r="F3035">
        <v>2.7349999999999999</v>
      </c>
      <c r="G3035">
        <v>136.58911180000001</v>
      </c>
      <c r="H3035">
        <v>8.4329999999999998</v>
      </c>
    </row>
    <row r="3036" spans="1:8" x14ac:dyDescent="0.3">
      <c r="A3036">
        <v>22</v>
      </c>
      <c r="B3036" t="s">
        <v>39</v>
      </c>
      <c r="C3036">
        <v>924174.4</v>
      </c>
      <c r="D3036">
        <v>1</v>
      </c>
      <c r="E3036">
        <v>68.599999999999994</v>
      </c>
      <c r="F3036">
        <v>2.7170000000000001</v>
      </c>
      <c r="G3036">
        <v>136.62120849999999</v>
      </c>
      <c r="H3036">
        <v>8.4329999999999998</v>
      </c>
    </row>
    <row r="3037" spans="1:8" x14ac:dyDescent="0.3">
      <c r="A3037">
        <v>22</v>
      </c>
      <c r="B3037" t="s">
        <v>40</v>
      </c>
      <c r="C3037">
        <v>918285.97</v>
      </c>
      <c r="D3037">
        <v>0</v>
      </c>
      <c r="E3037">
        <v>62.49</v>
      </c>
      <c r="F3037">
        <v>2.7160000000000002</v>
      </c>
      <c r="G3037">
        <v>136.63380710000001</v>
      </c>
      <c r="H3037">
        <v>8.4329999999999998</v>
      </c>
    </row>
    <row r="3038" spans="1:8" x14ac:dyDescent="0.3">
      <c r="A3038">
        <v>22</v>
      </c>
      <c r="B3038" t="s">
        <v>41</v>
      </c>
      <c r="C3038">
        <v>902779.25</v>
      </c>
      <c r="D3038">
        <v>0</v>
      </c>
      <c r="E3038">
        <v>65.14</v>
      </c>
      <c r="F3038">
        <v>2.718</v>
      </c>
      <c r="G3038">
        <v>136.63178210000001</v>
      </c>
      <c r="H3038">
        <v>8.4329999999999998</v>
      </c>
    </row>
    <row r="3039" spans="1:8" x14ac:dyDescent="0.3">
      <c r="A3039">
        <v>22</v>
      </c>
      <c r="B3039" t="s">
        <v>42</v>
      </c>
      <c r="C3039">
        <v>905987.17</v>
      </c>
      <c r="D3039">
        <v>0</v>
      </c>
      <c r="E3039">
        <v>69.31</v>
      </c>
      <c r="F3039">
        <v>2.7170000000000001</v>
      </c>
      <c r="G3039">
        <v>136.62975710000001</v>
      </c>
      <c r="H3039">
        <v>8.5719999999999992</v>
      </c>
    </row>
    <row r="3040" spans="1:8" x14ac:dyDescent="0.3">
      <c r="A3040">
        <v>22</v>
      </c>
      <c r="B3040" t="s">
        <v>43</v>
      </c>
      <c r="C3040">
        <v>1015051.62</v>
      </c>
      <c r="D3040">
        <v>0</v>
      </c>
      <c r="E3040">
        <v>56.32</v>
      </c>
      <c r="F3040">
        <v>2.7759999999999998</v>
      </c>
      <c r="G3040">
        <v>136.6277321</v>
      </c>
      <c r="H3040">
        <v>8.5719999999999992</v>
      </c>
    </row>
    <row r="3041" spans="1:8" x14ac:dyDescent="0.3">
      <c r="A3041">
        <v>22</v>
      </c>
      <c r="B3041" t="s">
        <v>44</v>
      </c>
      <c r="C3041">
        <v>954401.46</v>
      </c>
      <c r="D3041">
        <v>0</v>
      </c>
      <c r="E3041">
        <v>55.23</v>
      </c>
      <c r="F3041">
        <v>2.8780000000000001</v>
      </c>
      <c r="G3041">
        <v>136.64019350000001</v>
      </c>
      <c r="H3041">
        <v>8.5719999999999992</v>
      </c>
    </row>
    <row r="3042" spans="1:8" x14ac:dyDescent="0.3">
      <c r="A3042">
        <v>22</v>
      </c>
      <c r="B3042" t="s">
        <v>45</v>
      </c>
      <c r="C3042">
        <v>960998.52</v>
      </c>
      <c r="D3042">
        <v>0</v>
      </c>
      <c r="E3042">
        <v>50.24</v>
      </c>
      <c r="F3042">
        <v>2.919</v>
      </c>
      <c r="G3042">
        <v>136.68887100000001</v>
      </c>
      <c r="H3042">
        <v>8.5719999999999992</v>
      </c>
    </row>
    <row r="3043" spans="1:8" x14ac:dyDescent="0.3">
      <c r="A3043">
        <v>22</v>
      </c>
      <c r="B3043" t="s">
        <v>46</v>
      </c>
      <c r="C3043">
        <v>1025766.27</v>
      </c>
      <c r="D3043">
        <v>0</v>
      </c>
      <c r="E3043">
        <v>57.73</v>
      </c>
      <c r="F3043">
        <v>2.9380000000000002</v>
      </c>
      <c r="G3043">
        <v>136.73754840000001</v>
      </c>
      <c r="H3043">
        <v>8.5719999999999992</v>
      </c>
    </row>
    <row r="3044" spans="1:8" x14ac:dyDescent="0.3">
      <c r="A3044">
        <v>22</v>
      </c>
      <c r="B3044" t="s">
        <v>47</v>
      </c>
      <c r="C3044">
        <v>1006888.16</v>
      </c>
      <c r="D3044">
        <v>0</v>
      </c>
      <c r="E3044">
        <v>44.34</v>
      </c>
      <c r="F3044">
        <v>2.9380000000000002</v>
      </c>
      <c r="G3044">
        <v>136.78622580000001</v>
      </c>
      <c r="H3044">
        <v>8.5719999999999992</v>
      </c>
    </row>
    <row r="3045" spans="1:8" x14ac:dyDescent="0.3">
      <c r="A3045">
        <v>22</v>
      </c>
      <c r="B3045" t="s">
        <v>48</v>
      </c>
      <c r="C3045">
        <v>1043698.64</v>
      </c>
      <c r="D3045">
        <v>0</v>
      </c>
      <c r="E3045">
        <v>44.42</v>
      </c>
      <c r="F3045">
        <v>2.9609999999999999</v>
      </c>
      <c r="G3045">
        <v>136.83490320000001</v>
      </c>
      <c r="H3045">
        <v>8.5719999999999992</v>
      </c>
    </row>
    <row r="3046" spans="1:8" x14ac:dyDescent="0.3">
      <c r="A3046">
        <v>22</v>
      </c>
      <c r="B3046" t="s">
        <v>49</v>
      </c>
      <c r="C3046">
        <v>985896.44</v>
      </c>
      <c r="D3046">
        <v>0</v>
      </c>
      <c r="E3046">
        <v>48.62</v>
      </c>
      <c r="F3046">
        <v>3.03</v>
      </c>
      <c r="G3046">
        <v>136.7715714</v>
      </c>
      <c r="H3046">
        <v>8.5719999999999992</v>
      </c>
    </row>
    <row r="3047" spans="1:8" x14ac:dyDescent="0.3">
      <c r="A3047">
        <v>22</v>
      </c>
      <c r="B3047" t="s">
        <v>50</v>
      </c>
      <c r="C3047">
        <v>1564502.26</v>
      </c>
      <c r="D3047">
        <v>1</v>
      </c>
      <c r="E3047">
        <v>44.61</v>
      </c>
      <c r="F3047">
        <v>3.07</v>
      </c>
      <c r="G3047">
        <v>136.68957140000001</v>
      </c>
      <c r="H3047">
        <v>8.5719999999999992</v>
      </c>
    </row>
    <row r="3048" spans="1:8" x14ac:dyDescent="0.3">
      <c r="A3048">
        <v>22</v>
      </c>
      <c r="B3048" t="s">
        <v>51</v>
      </c>
      <c r="C3048">
        <v>1230514.58</v>
      </c>
      <c r="D3048">
        <v>0</v>
      </c>
      <c r="E3048">
        <v>39.42</v>
      </c>
      <c r="F3048">
        <v>3.0649999999999999</v>
      </c>
      <c r="G3048">
        <v>136.60757140000001</v>
      </c>
      <c r="H3048">
        <v>8.5719999999999992</v>
      </c>
    </row>
    <row r="3049" spans="1:8" x14ac:dyDescent="0.3">
      <c r="A3049">
        <v>22</v>
      </c>
      <c r="B3049" t="s">
        <v>52</v>
      </c>
      <c r="C3049">
        <v>1367202.84</v>
      </c>
      <c r="D3049">
        <v>0</v>
      </c>
      <c r="E3049">
        <v>28.43</v>
      </c>
      <c r="F3049">
        <v>3.1320000000000001</v>
      </c>
      <c r="G3049">
        <v>136.52557139999999</v>
      </c>
      <c r="H3049">
        <v>8.5719999999999992</v>
      </c>
    </row>
    <row r="3050" spans="1:8" x14ac:dyDescent="0.3">
      <c r="A3050">
        <v>22</v>
      </c>
      <c r="B3050" t="s">
        <v>53</v>
      </c>
      <c r="C3050">
        <v>1527682.99</v>
      </c>
      <c r="D3050">
        <v>0</v>
      </c>
      <c r="E3050">
        <v>30.46</v>
      </c>
      <c r="F3050">
        <v>3.1389999999999998</v>
      </c>
      <c r="G3050">
        <v>136.52928109999999</v>
      </c>
      <c r="H3050">
        <v>8.5719999999999992</v>
      </c>
    </row>
    <row r="3051" spans="1:8" x14ac:dyDescent="0.3">
      <c r="A3051">
        <v>22</v>
      </c>
      <c r="B3051" t="s">
        <v>54</v>
      </c>
      <c r="C3051">
        <v>1962445.04</v>
      </c>
      <c r="D3051">
        <v>0</v>
      </c>
      <c r="E3051">
        <v>29.76</v>
      </c>
      <c r="F3051">
        <v>3.15</v>
      </c>
      <c r="G3051">
        <v>136.597273</v>
      </c>
      <c r="H3051">
        <v>8.5719999999999992</v>
      </c>
    </row>
    <row r="3052" spans="1:8" x14ac:dyDescent="0.3">
      <c r="A3052">
        <v>22</v>
      </c>
      <c r="B3052" t="s">
        <v>55</v>
      </c>
      <c r="C3052">
        <v>774262.28</v>
      </c>
      <c r="D3052">
        <v>1</v>
      </c>
      <c r="E3052">
        <v>28.49</v>
      </c>
      <c r="F3052">
        <v>3.177</v>
      </c>
      <c r="G3052">
        <v>136.66526500000001</v>
      </c>
      <c r="H3052">
        <v>8.5719999999999992</v>
      </c>
    </row>
    <row r="3053" spans="1:8" x14ac:dyDescent="0.3">
      <c r="A3053">
        <v>22</v>
      </c>
      <c r="B3053" t="s">
        <v>56</v>
      </c>
      <c r="C3053">
        <v>873954.7</v>
      </c>
      <c r="D3053">
        <v>0</v>
      </c>
      <c r="E3053">
        <v>32.56</v>
      </c>
      <c r="F3053">
        <v>3.1930000000000001</v>
      </c>
      <c r="G3053">
        <v>136.73325689999999</v>
      </c>
      <c r="H3053">
        <v>8.4580000000000002</v>
      </c>
    </row>
    <row r="3054" spans="1:8" x14ac:dyDescent="0.3">
      <c r="A3054">
        <v>22</v>
      </c>
      <c r="B3054" t="s">
        <v>57</v>
      </c>
      <c r="C3054">
        <v>807535.52</v>
      </c>
      <c r="D3054">
        <v>0</v>
      </c>
      <c r="E3054">
        <v>24.76</v>
      </c>
      <c r="F3054">
        <v>3.2149999999999999</v>
      </c>
      <c r="G3054">
        <v>136.80347699999999</v>
      </c>
      <c r="H3054">
        <v>8.4580000000000002</v>
      </c>
    </row>
    <row r="3055" spans="1:8" x14ac:dyDescent="0.3">
      <c r="A3055">
        <v>22</v>
      </c>
      <c r="B3055" t="s">
        <v>58</v>
      </c>
      <c r="C3055">
        <v>855001.02</v>
      </c>
      <c r="D3055">
        <v>0</v>
      </c>
      <c r="E3055">
        <v>26.8</v>
      </c>
      <c r="F3055">
        <v>3.2320000000000002</v>
      </c>
      <c r="G3055">
        <v>136.88706569999999</v>
      </c>
      <c r="H3055">
        <v>8.4580000000000002</v>
      </c>
    </row>
    <row r="3056" spans="1:8" x14ac:dyDescent="0.3">
      <c r="A3056">
        <v>22</v>
      </c>
      <c r="B3056" t="s">
        <v>59</v>
      </c>
      <c r="C3056">
        <v>799369.15</v>
      </c>
      <c r="D3056">
        <v>0</v>
      </c>
      <c r="E3056">
        <v>20.61</v>
      </c>
      <c r="F3056">
        <v>3.2429999999999999</v>
      </c>
      <c r="G3056">
        <v>136.9706544</v>
      </c>
      <c r="H3056">
        <v>8.4580000000000002</v>
      </c>
    </row>
    <row r="3057" spans="1:8" x14ac:dyDescent="0.3">
      <c r="A3057">
        <v>22</v>
      </c>
      <c r="B3057" t="s">
        <v>60</v>
      </c>
      <c r="C3057">
        <v>946060.98</v>
      </c>
      <c r="D3057">
        <v>0</v>
      </c>
      <c r="E3057">
        <v>26.39</v>
      </c>
      <c r="F3057">
        <v>3.24</v>
      </c>
      <c r="G3057">
        <v>137.05424310000001</v>
      </c>
      <c r="H3057">
        <v>8.4580000000000002</v>
      </c>
    </row>
    <row r="3058" spans="1:8" x14ac:dyDescent="0.3">
      <c r="A3058">
        <v>22</v>
      </c>
      <c r="B3058" t="s">
        <v>61</v>
      </c>
      <c r="C3058">
        <v>1009206.33</v>
      </c>
      <c r="D3058">
        <v>1</v>
      </c>
      <c r="E3058">
        <v>28.89</v>
      </c>
      <c r="F3058">
        <v>3.2549999999999999</v>
      </c>
      <c r="G3058">
        <v>137.13783179999999</v>
      </c>
      <c r="H3058">
        <v>8.4580000000000002</v>
      </c>
    </row>
    <row r="3059" spans="1:8" x14ac:dyDescent="0.3">
      <c r="A3059">
        <v>22</v>
      </c>
      <c r="B3059" t="s">
        <v>62</v>
      </c>
      <c r="C3059">
        <v>975964.86</v>
      </c>
      <c r="D3059">
        <v>0</v>
      </c>
      <c r="E3059">
        <v>35.340000000000003</v>
      </c>
      <c r="F3059">
        <v>3.2629999999999999</v>
      </c>
      <c r="G3059">
        <v>137.2511849</v>
      </c>
      <c r="H3059">
        <v>8.4580000000000002</v>
      </c>
    </row>
    <row r="3060" spans="1:8" x14ac:dyDescent="0.3">
      <c r="A3060">
        <v>22</v>
      </c>
      <c r="B3060" t="s">
        <v>63</v>
      </c>
      <c r="C3060">
        <v>911245.43</v>
      </c>
      <c r="D3060">
        <v>0</v>
      </c>
      <c r="E3060">
        <v>30.23</v>
      </c>
      <c r="F3060">
        <v>3.2810000000000001</v>
      </c>
      <c r="G3060">
        <v>137.3764439</v>
      </c>
      <c r="H3060">
        <v>8.4580000000000002</v>
      </c>
    </row>
    <row r="3061" spans="1:8" x14ac:dyDescent="0.3">
      <c r="A3061">
        <v>22</v>
      </c>
      <c r="B3061" t="s">
        <v>64</v>
      </c>
      <c r="C3061">
        <v>997353.15</v>
      </c>
      <c r="D3061">
        <v>0</v>
      </c>
      <c r="E3061">
        <v>33.520000000000003</v>
      </c>
      <c r="F3061">
        <v>3.4369999999999998</v>
      </c>
      <c r="G3061">
        <v>137.5017028</v>
      </c>
      <c r="H3061">
        <v>8.4580000000000002</v>
      </c>
    </row>
    <row r="3062" spans="1:8" x14ac:dyDescent="0.3">
      <c r="A3062">
        <v>22</v>
      </c>
      <c r="B3062" t="s">
        <v>65</v>
      </c>
      <c r="C3062">
        <v>944587.23</v>
      </c>
      <c r="D3062">
        <v>0</v>
      </c>
      <c r="E3062">
        <v>41.42</v>
      </c>
      <c r="F3062">
        <v>3.6</v>
      </c>
      <c r="G3062">
        <v>137.62696170000001</v>
      </c>
      <c r="H3062">
        <v>8.4580000000000002</v>
      </c>
    </row>
    <row r="3063" spans="1:8" x14ac:dyDescent="0.3">
      <c r="A3063">
        <v>22</v>
      </c>
      <c r="B3063" t="s">
        <v>66</v>
      </c>
      <c r="C3063">
        <v>926427.12</v>
      </c>
      <c r="D3063">
        <v>0</v>
      </c>
      <c r="E3063">
        <v>43.38</v>
      </c>
      <c r="F3063">
        <v>3.6339999999999999</v>
      </c>
      <c r="G3063">
        <v>137.7398929</v>
      </c>
      <c r="H3063">
        <v>8.4580000000000002</v>
      </c>
    </row>
    <row r="3064" spans="1:8" x14ac:dyDescent="0.3">
      <c r="A3064">
        <v>22</v>
      </c>
      <c r="B3064" t="s">
        <v>67</v>
      </c>
      <c r="C3064">
        <v>933528.39</v>
      </c>
      <c r="D3064">
        <v>0</v>
      </c>
      <c r="E3064">
        <v>38.770000000000003</v>
      </c>
      <c r="F3064">
        <v>3.6240000000000001</v>
      </c>
      <c r="G3064">
        <v>137.84789290000001</v>
      </c>
      <c r="H3064">
        <v>8.4580000000000002</v>
      </c>
    </row>
    <row r="3065" spans="1:8" x14ac:dyDescent="0.3">
      <c r="A3065">
        <v>22</v>
      </c>
      <c r="B3065" t="s">
        <v>68</v>
      </c>
      <c r="C3065">
        <v>951588.37</v>
      </c>
      <c r="D3065">
        <v>0</v>
      </c>
      <c r="E3065">
        <v>36.04</v>
      </c>
      <c r="F3065">
        <v>3.6379999999999999</v>
      </c>
      <c r="G3065">
        <v>137.95589290000001</v>
      </c>
      <c r="H3065">
        <v>8.2520000000000007</v>
      </c>
    </row>
    <row r="3066" spans="1:8" x14ac:dyDescent="0.3">
      <c r="A3066">
        <v>22</v>
      </c>
      <c r="B3066" t="s">
        <v>69</v>
      </c>
      <c r="C3066">
        <v>969046.69</v>
      </c>
      <c r="D3066">
        <v>0</v>
      </c>
      <c r="E3066">
        <v>44.42</v>
      </c>
      <c r="F3066">
        <v>3.72</v>
      </c>
      <c r="G3066">
        <v>138.06389290000001</v>
      </c>
      <c r="H3066">
        <v>8.2520000000000007</v>
      </c>
    </row>
    <row r="3067" spans="1:8" x14ac:dyDescent="0.3">
      <c r="A3067">
        <v>22</v>
      </c>
      <c r="B3067" t="s">
        <v>70</v>
      </c>
      <c r="C3067">
        <v>1008557.04</v>
      </c>
      <c r="D3067">
        <v>0</v>
      </c>
      <c r="E3067">
        <v>48.88</v>
      </c>
      <c r="F3067">
        <v>3.823</v>
      </c>
      <c r="G3067">
        <v>138.16469520000001</v>
      </c>
      <c r="H3067">
        <v>8.2520000000000007</v>
      </c>
    </row>
    <row r="3068" spans="1:8" x14ac:dyDescent="0.3">
      <c r="A3068">
        <v>22</v>
      </c>
      <c r="B3068" t="s">
        <v>71</v>
      </c>
      <c r="C3068">
        <v>1152781.8999999999</v>
      </c>
      <c r="D3068">
        <v>0</v>
      </c>
      <c r="E3068">
        <v>47.76</v>
      </c>
      <c r="F3068">
        <v>3.919</v>
      </c>
      <c r="G3068">
        <v>138.24750359999999</v>
      </c>
      <c r="H3068">
        <v>8.2520000000000007</v>
      </c>
    </row>
    <row r="3069" spans="1:8" x14ac:dyDescent="0.3">
      <c r="A3069">
        <v>22</v>
      </c>
      <c r="B3069" t="s">
        <v>72</v>
      </c>
      <c r="C3069">
        <v>926133.8</v>
      </c>
      <c r="D3069">
        <v>0</v>
      </c>
      <c r="E3069">
        <v>57.2</v>
      </c>
      <c r="F3069">
        <v>3.988</v>
      </c>
      <c r="G3069">
        <v>138.3303119</v>
      </c>
      <c r="H3069">
        <v>8.2520000000000007</v>
      </c>
    </row>
    <row r="3070" spans="1:8" x14ac:dyDescent="0.3">
      <c r="A3070">
        <v>22</v>
      </c>
      <c r="B3070" t="s">
        <v>73</v>
      </c>
      <c r="C3070">
        <v>1032076.06</v>
      </c>
      <c r="D3070">
        <v>0</v>
      </c>
      <c r="E3070">
        <v>53.63</v>
      </c>
      <c r="F3070">
        <v>4.0780000000000003</v>
      </c>
      <c r="G3070">
        <v>138.41312020000001</v>
      </c>
      <c r="H3070">
        <v>8.2520000000000007</v>
      </c>
    </row>
    <row r="3071" spans="1:8" x14ac:dyDescent="0.3">
      <c r="A3071">
        <v>22</v>
      </c>
      <c r="B3071" t="s">
        <v>74</v>
      </c>
      <c r="C3071">
        <v>1001558.74</v>
      </c>
      <c r="D3071">
        <v>0</v>
      </c>
      <c r="E3071">
        <v>57.71</v>
      </c>
      <c r="F3071">
        <v>4.0949999999999998</v>
      </c>
      <c r="G3071">
        <v>138.49592860000001</v>
      </c>
      <c r="H3071">
        <v>8.2520000000000007</v>
      </c>
    </row>
    <row r="3072" spans="1:8" x14ac:dyDescent="0.3">
      <c r="A3072">
        <v>22</v>
      </c>
      <c r="B3072" t="s">
        <v>75</v>
      </c>
      <c r="C3072">
        <v>970307.83</v>
      </c>
      <c r="D3072">
        <v>0</v>
      </c>
      <c r="E3072">
        <v>58.56</v>
      </c>
      <c r="F3072">
        <v>4.101</v>
      </c>
      <c r="G3072">
        <v>138.58710600000001</v>
      </c>
      <c r="H3072">
        <v>8.2520000000000007</v>
      </c>
    </row>
    <row r="3073" spans="1:8" x14ac:dyDescent="0.3">
      <c r="A3073">
        <v>22</v>
      </c>
      <c r="B3073" t="s">
        <v>76</v>
      </c>
      <c r="C3073">
        <v>1021568.34</v>
      </c>
      <c r="D3073">
        <v>0</v>
      </c>
      <c r="E3073">
        <v>62.59</v>
      </c>
      <c r="F3073">
        <v>4.0339999999999998</v>
      </c>
      <c r="G3073">
        <v>138.6782834</v>
      </c>
      <c r="H3073">
        <v>8.2520000000000007</v>
      </c>
    </row>
    <row r="3074" spans="1:8" x14ac:dyDescent="0.3">
      <c r="A3074">
        <v>22</v>
      </c>
      <c r="B3074" t="s">
        <v>77</v>
      </c>
      <c r="C3074">
        <v>1125169.92</v>
      </c>
      <c r="D3074">
        <v>0</v>
      </c>
      <c r="E3074">
        <v>70.09</v>
      </c>
      <c r="F3074">
        <v>3.9729999999999999</v>
      </c>
      <c r="G3074">
        <v>138.76946079999999</v>
      </c>
      <c r="H3074">
        <v>8.2520000000000007</v>
      </c>
    </row>
    <row r="3075" spans="1:8" x14ac:dyDescent="0.3">
      <c r="A3075">
        <v>22</v>
      </c>
      <c r="B3075" t="s">
        <v>78</v>
      </c>
      <c r="C3075">
        <v>1060868.49</v>
      </c>
      <c r="D3075">
        <v>0</v>
      </c>
      <c r="E3075">
        <v>69.53</v>
      </c>
      <c r="F3075">
        <v>3.9239999999999999</v>
      </c>
      <c r="G3075">
        <v>138.86063820000001</v>
      </c>
      <c r="H3075">
        <v>8.2520000000000007</v>
      </c>
    </row>
    <row r="3076" spans="1:8" x14ac:dyDescent="0.3">
      <c r="A3076">
        <v>22</v>
      </c>
      <c r="B3076" t="s">
        <v>79</v>
      </c>
      <c r="C3076">
        <v>1042454.61</v>
      </c>
      <c r="D3076">
        <v>0</v>
      </c>
      <c r="E3076">
        <v>63.97</v>
      </c>
      <c r="F3076">
        <v>3.8730000000000002</v>
      </c>
      <c r="G3076">
        <v>139.00283329999999</v>
      </c>
      <c r="H3076">
        <v>8.2520000000000007</v>
      </c>
    </row>
    <row r="3077" spans="1:8" x14ac:dyDescent="0.3">
      <c r="A3077">
        <v>22</v>
      </c>
      <c r="B3077" t="s">
        <v>80</v>
      </c>
      <c r="C3077">
        <v>1012584.2</v>
      </c>
      <c r="D3077">
        <v>0</v>
      </c>
      <c r="E3077">
        <v>68.53</v>
      </c>
      <c r="F3077">
        <v>3.851</v>
      </c>
      <c r="G3077">
        <v>139.18329170000001</v>
      </c>
      <c r="H3077">
        <v>8.2520000000000007</v>
      </c>
    </row>
    <row r="3078" spans="1:8" x14ac:dyDescent="0.3">
      <c r="A3078">
        <v>22</v>
      </c>
      <c r="B3078" t="s">
        <v>81</v>
      </c>
      <c r="C3078">
        <v>1077491.68</v>
      </c>
      <c r="D3078">
        <v>0</v>
      </c>
      <c r="E3078">
        <v>70.8</v>
      </c>
      <c r="F3078">
        <v>3.8149999999999999</v>
      </c>
      <c r="G3078">
        <v>139.36375000000001</v>
      </c>
      <c r="H3078">
        <v>8.0229999999999997</v>
      </c>
    </row>
    <row r="3079" spans="1:8" x14ac:dyDescent="0.3">
      <c r="A3079">
        <v>22</v>
      </c>
      <c r="B3079" t="s">
        <v>82</v>
      </c>
      <c r="C3079">
        <v>1017050.65</v>
      </c>
      <c r="D3079">
        <v>0</v>
      </c>
      <c r="E3079">
        <v>74.22</v>
      </c>
      <c r="F3079">
        <v>3.7839999999999998</v>
      </c>
      <c r="G3079">
        <v>139.54420830000001</v>
      </c>
      <c r="H3079">
        <v>8.0229999999999997</v>
      </c>
    </row>
    <row r="3080" spans="1:8" x14ac:dyDescent="0.3">
      <c r="A3080">
        <v>22</v>
      </c>
      <c r="B3080" t="s">
        <v>83</v>
      </c>
      <c r="C3080">
        <v>961953.57</v>
      </c>
      <c r="D3080">
        <v>0</v>
      </c>
      <c r="E3080">
        <v>75.2</v>
      </c>
      <c r="F3080">
        <v>3.827</v>
      </c>
      <c r="G3080">
        <v>139.70063250000001</v>
      </c>
      <c r="H3080">
        <v>8.0229999999999997</v>
      </c>
    </row>
    <row r="3081" spans="1:8" x14ac:dyDescent="0.3">
      <c r="A3081">
        <v>22</v>
      </c>
      <c r="B3081" t="s">
        <v>84</v>
      </c>
      <c r="C3081">
        <v>964683.8</v>
      </c>
      <c r="D3081">
        <v>0</v>
      </c>
      <c r="E3081">
        <v>77.790000000000006</v>
      </c>
      <c r="F3081">
        <v>3.8820000000000001</v>
      </c>
      <c r="G3081">
        <v>139.7969712</v>
      </c>
      <c r="H3081">
        <v>8.0229999999999997</v>
      </c>
    </row>
    <row r="3082" spans="1:8" x14ac:dyDescent="0.3">
      <c r="A3082">
        <v>22</v>
      </c>
      <c r="B3082" t="s">
        <v>85</v>
      </c>
      <c r="C3082">
        <v>944958.69</v>
      </c>
      <c r="D3082">
        <v>0</v>
      </c>
      <c r="E3082">
        <v>75.319999999999993</v>
      </c>
      <c r="F3082">
        <v>3.8980000000000001</v>
      </c>
      <c r="G3082">
        <v>139.89330989999999</v>
      </c>
      <c r="H3082">
        <v>8.0229999999999997</v>
      </c>
    </row>
    <row r="3083" spans="1:8" x14ac:dyDescent="0.3">
      <c r="A3083">
        <v>22</v>
      </c>
      <c r="B3083" t="s">
        <v>86</v>
      </c>
      <c r="C3083">
        <v>983232.96</v>
      </c>
      <c r="D3083">
        <v>0</v>
      </c>
      <c r="E3083">
        <v>75.33</v>
      </c>
      <c r="F3083">
        <v>3.903</v>
      </c>
      <c r="G3083">
        <v>139.98964860000001</v>
      </c>
      <c r="H3083">
        <v>8.0229999999999997</v>
      </c>
    </row>
    <row r="3084" spans="1:8" x14ac:dyDescent="0.3">
      <c r="A3084">
        <v>22</v>
      </c>
      <c r="B3084" t="s">
        <v>87</v>
      </c>
      <c r="C3084">
        <v>991779.2</v>
      </c>
      <c r="D3084">
        <v>0</v>
      </c>
      <c r="E3084">
        <v>74.69</v>
      </c>
      <c r="F3084">
        <v>3.88</v>
      </c>
      <c r="G3084">
        <v>140.0859873</v>
      </c>
      <c r="H3084">
        <v>8.0229999999999997</v>
      </c>
    </row>
    <row r="3085" spans="1:8" x14ac:dyDescent="0.3">
      <c r="A3085">
        <v>22</v>
      </c>
      <c r="B3085" t="s">
        <v>88</v>
      </c>
      <c r="C3085">
        <v>973004.91</v>
      </c>
      <c r="D3085">
        <v>0</v>
      </c>
      <c r="E3085">
        <v>71.3</v>
      </c>
      <c r="F3085">
        <v>3.82</v>
      </c>
      <c r="G3085">
        <v>140.12892049999999</v>
      </c>
      <c r="H3085">
        <v>8.0229999999999997</v>
      </c>
    </row>
    <row r="3086" spans="1:8" x14ac:dyDescent="0.3">
      <c r="A3086">
        <v>22</v>
      </c>
      <c r="B3086" t="s">
        <v>89</v>
      </c>
      <c r="C3086">
        <v>1181815.31</v>
      </c>
      <c r="D3086">
        <v>0</v>
      </c>
      <c r="E3086">
        <v>72.22</v>
      </c>
      <c r="F3086">
        <v>3.7959999999999998</v>
      </c>
      <c r="G3086">
        <v>140.1629528</v>
      </c>
      <c r="H3086">
        <v>8.0229999999999997</v>
      </c>
    </row>
    <row r="3087" spans="1:8" x14ac:dyDescent="0.3">
      <c r="A3087">
        <v>22</v>
      </c>
      <c r="B3087" t="s">
        <v>90</v>
      </c>
      <c r="C3087">
        <v>912762.76</v>
      </c>
      <c r="D3087">
        <v>0</v>
      </c>
      <c r="E3087">
        <v>69.16</v>
      </c>
      <c r="F3087">
        <v>3.7839999999999998</v>
      </c>
      <c r="G3087">
        <v>140.19698500000001</v>
      </c>
      <c r="H3087">
        <v>8.0229999999999997</v>
      </c>
    </row>
    <row r="3088" spans="1:8" x14ac:dyDescent="0.3">
      <c r="A3088">
        <v>22</v>
      </c>
      <c r="B3088" t="s">
        <v>91</v>
      </c>
      <c r="C3088">
        <v>1004434.54</v>
      </c>
      <c r="D3088">
        <v>1</v>
      </c>
      <c r="E3088">
        <v>69.14</v>
      </c>
      <c r="F3088">
        <v>3.8090000000000002</v>
      </c>
      <c r="G3088">
        <v>140.23101729999999</v>
      </c>
      <c r="H3088">
        <v>8.0229999999999997</v>
      </c>
    </row>
    <row r="3089" spans="1:8" x14ac:dyDescent="0.3">
      <c r="A3089">
        <v>22</v>
      </c>
      <c r="B3089" t="s">
        <v>92</v>
      </c>
      <c r="C3089">
        <v>937420.65</v>
      </c>
      <c r="D3089">
        <v>0</v>
      </c>
      <c r="E3089">
        <v>68.08</v>
      </c>
      <c r="F3089">
        <v>3.8090000000000002</v>
      </c>
      <c r="G3089">
        <v>140.27350000000001</v>
      </c>
      <c r="H3089">
        <v>8.0229999999999997</v>
      </c>
    </row>
    <row r="3090" spans="1:8" x14ac:dyDescent="0.3">
      <c r="A3090">
        <v>22</v>
      </c>
      <c r="B3090" t="s">
        <v>93</v>
      </c>
      <c r="C3090">
        <v>899834.75</v>
      </c>
      <c r="D3090">
        <v>0</v>
      </c>
      <c r="E3090">
        <v>62.36</v>
      </c>
      <c r="F3090">
        <v>3.758</v>
      </c>
      <c r="G3090">
        <v>140.32724999999999</v>
      </c>
      <c r="H3090">
        <v>8.0229999999999997</v>
      </c>
    </row>
    <row r="3091" spans="1:8" x14ac:dyDescent="0.3">
      <c r="A3091">
        <v>22</v>
      </c>
      <c r="B3091" t="s">
        <v>94</v>
      </c>
      <c r="C3091">
        <v>953314.16</v>
      </c>
      <c r="D3091">
        <v>0</v>
      </c>
      <c r="E3091">
        <v>69.78</v>
      </c>
      <c r="F3091">
        <v>3.6840000000000002</v>
      </c>
      <c r="G3091">
        <v>140.381</v>
      </c>
      <c r="H3091">
        <v>8.0229999999999997</v>
      </c>
    </row>
    <row r="3092" spans="1:8" x14ac:dyDescent="0.3">
      <c r="A3092">
        <v>22</v>
      </c>
      <c r="B3092" t="s">
        <v>95</v>
      </c>
      <c r="C3092">
        <v>993436.67</v>
      </c>
      <c r="D3092">
        <v>0</v>
      </c>
      <c r="E3092">
        <v>56.44</v>
      </c>
      <c r="F3092">
        <v>3.633</v>
      </c>
      <c r="G3092">
        <v>140.43475000000001</v>
      </c>
      <c r="H3092">
        <v>7.7060000000000004</v>
      </c>
    </row>
    <row r="3093" spans="1:8" x14ac:dyDescent="0.3">
      <c r="A3093">
        <v>22</v>
      </c>
      <c r="B3093" t="s">
        <v>96</v>
      </c>
      <c r="C3093">
        <v>944337.32</v>
      </c>
      <c r="D3093">
        <v>0</v>
      </c>
      <c r="E3093">
        <v>62.63</v>
      </c>
      <c r="F3093">
        <v>3.5830000000000002</v>
      </c>
      <c r="G3093">
        <v>140.47841940000001</v>
      </c>
      <c r="H3093">
        <v>7.7060000000000004</v>
      </c>
    </row>
    <row r="3094" spans="1:8" x14ac:dyDescent="0.3">
      <c r="A3094">
        <v>22</v>
      </c>
      <c r="B3094" t="s">
        <v>97</v>
      </c>
      <c r="C3094">
        <v>981567.22</v>
      </c>
      <c r="D3094">
        <v>0</v>
      </c>
      <c r="E3094">
        <v>59.3</v>
      </c>
      <c r="F3094">
        <v>3.6179999999999999</v>
      </c>
      <c r="G3094">
        <v>140.4616048</v>
      </c>
      <c r="H3094">
        <v>7.7060000000000004</v>
      </c>
    </row>
    <row r="3095" spans="1:8" x14ac:dyDescent="0.3">
      <c r="A3095">
        <v>22</v>
      </c>
      <c r="B3095" t="s">
        <v>98</v>
      </c>
      <c r="C3095">
        <v>1099351.68</v>
      </c>
      <c r="D3095">
        <v>0</v>
      </c>
      <c r="E3095">
        <v>49.31</v>
      </c>
      <c r="F3095">
        <v>3.6040000000000001</v>
      </c>
      <c r="G3095">
        <v>140.44479029999999</v>
      </c>
      <c r="H3095">
        <v>7.7060000000000004</v>
      </c>
    </row>
    <row r="3096" spans="1:8" x14ac:dyDescent="0.3">
      <c r="A3096">
        <v>22</v>
      </c>
      <c r="B3096" t="s">
        <v>99</v>
      </c>
      <c r="C3096">
        <v>1106575.5900000001</v>
      </c>
      <c r="D3096">
        <v>0</v>
      </c>
      <c r="E3096">
        <v>42.81</v>
      </c>
      <c r="F3096">
        <v>3.5859999999999999</v>
      </c>
      <c r="G3096">
        <v>140.42797580000001</v>
      </c>
      <c r="H3096">
        <v>7.7060000000000004</v>
      </c>
    </row>
    <row r="3097" spans="1:8" x14ac:dyDescent="0.3">
      <c r="A3097">
        <v>22</v>
      </c>
      <c r="B3097" t="s">
        <v>100</v>
      </c>
      <c r="C3097">
        <v>1051740.29</v>
      </c>
      <c r="D3097">
        <v>0</v>
      </c>
      <c r="E3097">
        <v>47.8</v>
      </c>
      <c r="F3097">
        <v>3.57</v>
      </c>
      <c r="G3097">
        <v>140.4111613</v>
      </c>
      <c r="H3097">
        <v>7.7060000000000004</v>
      </c>
    </row>
    <row r="3098" spans="1:8" x14ac:dyDescent="0.3">
      <c r="A3098">
        <v>22</v>
      </c>
      <c r="B3098" t="s">
        <v>101</v>
      </c>
      <c r="C3098">
        <v>1007579.44</v>
      </c>
      <c r="D3098">
        <v>0</v>
      </c>
      <c r="E3098">
        <v>50.62</v>
      </c>
      <c r="F3098">
        <v>3.5710000000000002</v>
      </c>
      <c r="G3098">
        <v>140.4127857</v>
      </c>
      <c r="H3098">
        <v>7.7060000000000004</v>
      </c>
    </row>
    <row r="3099" spans="1:8" x14ac:dyDescent="0.3">
      <c r="A3099">
        <v>22</v>
      </c>
      <c r="B3099" t="s">
        <v>102</v>
      </c>
      <c r="C3099">
        <v>1535857.49</v>
      </c>
      <c r="D3099">
        <v>1</v>
      </c>
      <c r="E3099">
        <v>46.28</v>
      </c>
      <c r="F3099">
        <v>3.536</v>
      </c>
      <c r="G3099">
        <v>140.42178569999999</v>
      </c>
      <c r="H3099">
        <v>7.7060000000000004</v>
      </c>
    </row>
    <row r="3100" spans="1:8" x14ac:dyDescent="0.3">
      <c r="A3100">
        <v>22</v>
      </c>
      <c r="B3100" t="s">
        <v>103</v>
      </c>
      <c r="C3100">
        <v>1167621.1399999999</v>
      </c>
      <c r="D3100">
        <v>0</v>
      </c>
      <c r="E3100">
        <v>49.11</v>
      </c>
      <c r="F3100">
        <v>3.5009999999999999</v>
      </c>
      <c r="G3100">
        <v>140.4307857</v>
      </c>
      <c r="H3100">
        <v>7.7060000000000004</v>
      </c>
    </row>
    <row r="3101" spans="1:8" x14ac:dyDescent="0.3">
      <c r="A3101">
        <v>22</v>
      </c>
      <c r="B3101" t="s">
        <v>104</v>
      </c>
      <c r="C3101">
        <v>1308967.44</v>
      </c>
      <c r="D3101">
        <v>0</v>
      </c>
      <c r="E3101">
        <v>45.35</v>
      </c>
      <c r="F3101">
        <v>3.47</v>
      </c>
      <c r="G3101">
        <v>140.43978569999999</v>
      </c>
      <c r="H3101">
        <v>7.7060000000000004</v>
      </c>
    </row>
    <row r="3102" spans="1:8" x14ac:dyDescent="0.3">
      <c r="A3102">
        <v>22</v>
      </c>
      <c r="B3102" t="s">
        <v>105</v>
      </c>
      <c r="C3102">
        <v>1453153.33</v>
      </c>
      <c r="D3102">
        <v>0</v>
      </c>
      <c r="E3102">
        <v>39.11</v>
      </c>
      <c r="F3102">
        <v>3.4449999999999998</v>
      </c>
      <c r="G3102">
        <v>140.4700795</v>
      </c>
      <c r="H3102">
        <v>7.7060000000000004</v>
      </c>
    </row>
    <row r="3103" spans="1:8" x14ac:dyDescent="0.3">
      <c r="A3103">
        <v>22</v>
      </c>
      <c r="B3103" t="s">
        <v>106</v>
      </c>
      <c r="C3103">
        <v>1863195.68</v>
      </c>
      <c r="D3103">
        <v>0</v>
      </c>
      <c r="E3103">
        <v>39.83</v>
      </c>
      <c r="F3103">
        <v>3.4129999999999998</v>
      </c>
      <c r="G3103">
        <v>140.52876499999999</v>
      </c>
      <c r="H3103">
        <v>7.7060000000000004</v>
      </c>
    </row>
    <row r="3104" spans="1:8" x14ac:dyDescent="0.3">
      <c r="A3104">
        <v>22</v>
      </c>
      <c r="B3104" t="s">
        <v>107</v>
      </c>
      <c r="C3104">
        <v>982661.14</v>
      </c>
      <c r="D3104">
        <v>1</v>
      </c>
      <c r="E3104">
        <v>36.28</v>
      </c>
      <c r="F3104">
        <v>3.4020000000000001</v>
      </c>
      <c r="G3104">
        <v>140.58745049999999</v>
      </c>
      <c r="H3104">
        <v>7.7060000000000004</v>
      </c>
    </row>
    <row r="3105" spans="1:8" x14ac:dyDescent="0.3">
      <c r="A3105">
        <v>22</v>
      </c>
      <c r="B3105" t="s">
        <v>108</v>
      </c>
      <c r="C3105">
        <v>895358.2</v>
      </c>
      <c r="D3105">
        <v>0</v>
      </c>
      <c r="E3105">
        <v>34.61</v>
      </c>
      <c r="F3105">
        <v>3.4390000000000001</v>
      </c>
      <c r="G3105">
        <v>140.64613589999999</v>
      </c>
      <c r="H3105">
        <v>7.5030000000000001</v>
      </c>
    </row>
    <row r="3106" spans="1:8" x14ac:dyDescent="0.3">
      <c r="A3106">
        <v>22</v>
      </c>
      <c r="B3106" t="s">
        <v>109</v>
      </c>
      <c r="C3106">
        <v>855437.57</v>
      </c>
      <c r="D3106">
        <v>0</v>
      </c>
      <c r="E3106">
        <v>39</v>
      </c>
      <c r="F3106">
        <v>3.5230000000000001</v>
      </c>
      <c r="G3106">
        <v>140.70482139999999</v>
      </c>
      <c r="H3106">
        <v>7.5030000000000001</v>
      </c>
    </row>
    <row r="3107" spans="1:8" x14ac:dyDescent="0.3">
      <c r="A3107">
        <v>22</v>
      </c>
      <c r="B3107" t="s">
        <v>110</v>
      </c>
      <c r="C3107">
        <v>897027.44</v>
      </c>
      <c r="D3107">
        <v>0</v>
      </c>
      <c r="E3107">
        <v>29.16</v>
      </c>
      <c r="F3107">
        <v>3.5419999999999998</v>
      </c>
      <c r="G3107">
        <v>140.80861179999999</v>
      </c>
      <c r="H3107">
        <v>7.5030000000000001</v>
      </c>
    </row>
    <row r="3108" spans="1:8" x14ac:dyDescent="0.3">
      <c r="A3108">
        <v>22</v>
      </c>
      <c r="B3108" t="s">
        <v>111</v>
      </c>
      <c r="C3108">
        <v>786459.23</v>
      </c>
      <c r="D3108">
        <v>0</v>
      </c>
      <c r="E3108">
        <v>35.68</v>
      </c>
      <c r="F3108">
        <v>3.5680000000000001</v>
      </c>
      <c r="G3108">
        <v>140.91240210000001</v>
      </c>
      <c r="H3108">
        <v>7.5030000000000001</v>
      </c>
    </row>
    <row r="3109" spans="1:8" x14ac:dyDescent="0.3">
      <c r="A3109">
        <v>22</v>
      </c>
      <c r="B3109" t="s">
        <v>112</v>
      </c>
      <c r="C3109">
        <v>958487.75</v>
      </c>
      <c r="D3109">
        <v>0</v>
      </c>
      <c r="E3109">
        <v>40.58</v>
      </c>
      <c r="F3109">
        <v>3.633</v>
      </c>
      <c r="G3109">
        <v>141.01619239999999</v>
      </c>
      <c r="H3109">
        <v>7.5030000000000001</v>
      </c>
    </row>
    <row r="3110" spans="1:8" x14ac:dyDescent="0.3">
      <c r="A3110">
        <v>22</v>
      </c>
      <c r="B3110" t="s">
        <v>113</v>
      </c>
      <c r="C3110">
        <v>1034448.07</v>
      </c>
      <c r="D3110">
        <v>1</v>
      </c>
      <c r="E3110">
        <v>35.68</v>
      </c>
      <c r="F3110">
        <v>3.6549999999999998</v>
      </c>
      <c r="G3110">
        <v>141.11998270000001</v>
      </c>
      <c r="H3110">
        <v>7.5030000000000001</v>
      </c>
    </row>
    <row r="3111" spans="1:8" x14ac:dyDescent="0.3">
      <c r="A3111">
        <v>22</v>
      </c>
      <c r="B3111" t="s">
        <v>114</v>
      </c>
      <c r="C3111">
        <v>1004749.41</v>
      </c>
      <c r="D3111">
        <v>0</v>
      </c>
      <c r="E3111">
        <v>36.25</v>
      </c>
      <c r="F3111">
        <v>3.7029999999999998</v>
      </c>
      <c r="G3111">
        <v>141.21403570000001</v>
      </c>
      <c r="H3111">
        <v>7.5030000000000001</v>
      </c>
    </row>
    <row r="3112" spans="1:8" x14ac:dyDescent="0.3">
      <c r="A3112">
        <v>22</v>
      </c>
      <c r="B3112" t="s">
        <v>115</v>
      </c>
      <c r="C3112">
        <v>912958.95</v>
      </c>
      <c r="D3112">
        <v>0</v>
      </c>
      <c r="E3112">
        <v>39</v>
      </c>
      <c r="F3112">
        <v>3.7509999999999999</v>
      </c>
      <c r="G3112">
        <v>141.30078570000001</v>
      </c>
      <c r="H3112">
        <v>7.5030000000000001</v>
      </c>
    </row>
    <row r="3113" spans="1:8" x14ac:dyDescent="0.3">
      <c r="A3113">
        <v>22</v>
      </c>
      <c r="B3113" t="s">
        <v>116</v>
      </c>
      <c r="C3113">
        <v>974866.65</v>
      </c>
      <c r="D3113">
        <v>0</v>
      </c>
      <c r="E3113">
        <v>37.47</v>
      </c>
      <c r="F3113">
        <v>3.827</v>
      </c>
      <c r="G3113">
        <v>141.3875357</v>
      </c>
      <c r="H3113">
        <v>7.5030000000000001</v>
      </c>
    </row>
    <row r="3114" spans="1:8" x14ac:dyDescent="0.3">
      <c r="A3114">
        <v>22</v>
      </c>
      <c r="B3114" t="s">
        <v>117</v>
      </c>
      <c r="C3114">
        <v>991127.01</v>
      </c>
      <c r="D3114">
        <v>0</v>
      </c>
      <c r="E3114">
        <v>41.72</v>
      </c>
      <c r="F3114">
        <v>3.8759999999999999</v>
      </c>
      <c r="G3114">
        <v>141.4742857</v>
      </c>
      <c r="H3114">
        <v>7.5030000000000001</v>
      </c>
    </row>
    <row r="3115" spans="1:8" x14ac:dyDescent="0.3">
      <c r="A3115">
        <v>22</v>
      </c>
      <c r="B3115" t="s">
        <v>118</v>
      </c>
      <c r="C3115">
        <v>966780.01</v>
      </c>
      <c r="D3115">
        <v>0</v>
      </c>
      <c r="E3115">
        <v>46.06</v>
      </c>
      <c r="F3115">
        <v>3.867</v>
      </c>
      <c r="G3115">
        <v>141.55477999999999</v>
      </c>
      <c r="H3115">
        <v>7.5030000000000001</v>
      </c>
    </row>
    <row r="3116" spans="1:8" x14ac:dyDescent="0.3">
      <c r="A3116">
        <v>22</v>
      </c>
      <c r="B3116" t="s">
        <v>119</v>
      </c>
      <c r="C3116">
        <v>992774.4</v>
      </c>
      <c r="D3116">
        <v>0</v>
      </c>
      <c r="E3116">
        <v>54.68</v>
      </c>
      <c r="F3116">
        <v>3.8889999999999998</v>
      </c>
      <c r="G3116">
        <v>141.6269332</v>
      </c>
      <c r="H3116">
        <v>7.5030000000000001</v>
      </c>
    </row>
    <row r="3117" spans="1:8" x14ac:dyDescent="0.3">
      <c r="A3117">
        <v>22</v>
      </c>
      <c r="B3117" t="s">
        <v>120</v>
      </c>
      <c r="C3117">
        <v>965769.93</v>
      </c>
      <c r="D3117">
        <v>0</v>
      </c>
      <c r="E3117">
        <v>46.4</v>
      </c>
      <c r="F3117">
        <v>3.9209999999999998</v>
      </c>
      <c r="G3117">
        <v>141.6990864</v>
      </c>
      <c r="H3117">
        <v>7.5030000000000001</v>
      </c>
    </row>
    <row r="3118" spans="1:8" x14ac:dyDescent="0.3">
      <c r="A3118">
        <v>22</v>
      </c>
      <c r="B3118" t="s">
        <v>121</v>
      </c>
      <c r="C3118">
        <v>1197489.6599999999</v>
      </c>
      <c r="D3118">
        <v>0</v>
      </c>
      <c r="E3118">
        <v>46.38</v>
      </c>
      <c r="F3118">
        <v>3.9569999999999999</v>
      </c>
      <c r="G3118">
        <v>141.7712396</v>
      </c>
      <c r="H3118">
        <v>7.6710000000000003</v>
      </c>
    </row>
    <row r="3119" spans="1:8" x14ac:dyDescent="0.3">
      <c r="A3119">
        <v>22</v>
      </c>
      <c r="B3119" t="s">
        <v>122</v>
      </c>
      <c r="C3119">
        <v>939118.24</v>
      </c>
      <c r="D3119">
        <v>0</v>
      </c>
      <c r="E3119">
        <v>49.89</v>
      </c>
      <c r="F3119">
        <v>4.0250000000000004</v>
      </c>
      <c r="G3119">
        <v>141.8433929</v>
      </c>
      <c r="H3119">
        <v>7.6710000000000003</v>
      </c>
    </row>
    <row r="3120" spans="1:8" x14ac:dyDescent="0.3">
      <c r="A3120">
        <v>22</v>
      </c>
      <c r="B3120" t="s">
        <v>123</v>
      </c>
      <c r="C3120">
        <v>1000342.87</v>
      </c>
      <c r="D3120">
        <v>0</v>
      </c>
      <c r="E3120">
        <v>58.81</v>
      </c>
      <c r="F3120">
        <v>4.0460000000000003</v>
      </c>
      <c r="G3120">
        <v>141.90152620000001</v>
      </c>
      <c r="H3120">
        <v>7.6710000000000003</v>
      </c>
    </row>
    <row r="3121" spans="1:8" x14ac:dyDescent="0.3">
      <c r="A3121">
        <v>22</v>
      </c>
      <c r="B3121" t="s">
        <v>124</v>
      </c>
      <c r="C3121">
        <v>922539.94</v>
      </c>
      <c r="D3121">
        <v>0</v>
      </c>
      <c r="E3121">
        <v>51.42</v>
      </c>
      <c r="F3121">
        <v>4.0229999999999997</v>
      </c>
      <c r="G3121">
        <v>141.95965949999999</v>
      </c>
      <c r="H3121">
        <v>7.6710000000000003</v>
      </c>
    </row>
    <row r="3122" spans="1:8" x14ac:dyDescent="0.3">
      <c r="A3122">
        <v>22</v>
      </c>
      <c r="B3122" t="s">
        <v>125</v>
      </c>
      <c r="C3122">
        <v>1005083.31</v>
      </c>
      <c r="D3122">
        <v>0</v>
      </c>
      <c r="E3122">
        <v>50.75</v>
      </c>
      <c r="F3122">
        <v>3.9910000000000001</v>
      </c>
      <c r="G3122">
        <v>142.01779289999999</v>
      </c>
      <c r="H3122">
        <v>7.6710000000000003</v>
      </c>
    </row>
    <row r="3123" spans="1:8" x14ac:dyDescent="0.3">
      <c r="A3123">
        <v>22</v>
      </c>
      <c r="B3123" t="s">
        <v>126</v>
      </c>
      <c r="C3123">
        <v>997868.63</v>
      </c>
      <c r="D3123">
        <v>0</v>
      </c>
      <c r="E3123">
        <v>56.72</v>
      </c>
      <c r="F3123">
        <v>3.9470000000000001</v>
      </c>
      <c r="G3123">
        <v>142.0759262</v>
      </c>
      <c r="H3123">
        <v>7.6710000000000003</v>
      </c>
    </row>
    <row r="3124" spans="1:8" x14ac:dyDescent="0.3">
      <c r="A3124">
        <v>22</v>
      </c>
      <c r="B3124" t="s">
        <v>127</v>
      </c>
      <c r="C3124">
        <v>986612.02</v>
      </c>
      <c r="D3124">
        <v>0</v>
      </c>
      <c r="E3124">
        <v>61.9</v>
      </c>
      <c r="F3124">
        <v>3.899</v>
      </c>
      <c r="G3124">
        <v>142.09701150000001</v>
      </c>
      <c r="H3124">
        <v>7.6710000000000003</v>
      </c>
    </row>
    <row r="3125" spans="1:8" x14ac:dyDescent="0.3">
      <c r="A3125">
        <v>22</v>
      </c>
      <c r="B3125" t="s">
        <v>128</v>
      </c>
      <c r="C3125">
        <v>1047297.38</v>
      </c>
      <c r="D3125">
        <v>0</v>
      </c>
      <c r="E3125">
        <v>62.39</v>
      </c>
      <c r="F3125">
        <v>3.85</v>
      </c>
      <c r="G3125">
        <v>142.10327760000001</v>
      </c>
      <c r="H3125">
        <v>7.6710000000000003</v>
      </c>
    </row>
    <row r="3126" spans="1:8" x14ac:dyDescent="0.3">
      <c r="A3126">
        <v>22</v>
      </c>
      <c r="B3126" t="s">
        <v>129</v>
      </c>
      <c r="C3126">
        <v>1102857.3700000001</v>
      </c>
      <c r="D3126">
        <v>0</v>
      </c>
      <c r="E3126">
        <v>70.010000000000005</v>
      </c>
      <c r="F3126">
        <v>3.798</v>
      </c>
      <c r="G3126">
        <v>142.10954380000001</v>
      </c>
      <c r="H3126">
        <v>7.6710000000000003</v>
      </c>
    </row>
    <row r="3127" spans="1:8" x14ac:dyDescent="0.3">
      <c r="A3127">
        <v>22</v>
      </c>
      <c r="B3127" t="s">
        <v>130</v>
      </c>
      <c r="C3127">
        <v>1061134.3700000001</v>
      </c>
      <c r="D3127">
        <v>0</v>
      </c>
      <c r="E3127">
        <v>61.71</v>
      </c>
      <c r="F3127">
        <v>3.746</v>
      </c>
      <c r="G3127">
        <v>142.11580989999999</v>
      </c>
      <c r="H3127">
        <v>7.6710000000000003</v>
      </c>
    </row>
    <row r="3128" spans="1:8" x14ac:dyDescent="0.3">
      <c r="A3128">
        <v>22</v>
      </c>
      <c r="B3128" t="s">
        <v>131</v>
      </c>
      <c r="C3128">
        <v>1061219.19</v>
      </c>
      <c r="D3128">
        <v>0</v>
      </c>
      <c r="E3128">
        <v>66.56</v>
      </c>
      <c r="F3128">
        <v>3.6829999999999998</v>
      </c>
      <c r="G3128">
        <v>142.12925480000001</v>
      </c>
      <c r="H3128">
        <v>7.6710000000000003</v>
      </c>
    </row>
    <row r="3129" spans="1:8" x14ac:dyDescent="0.3">
      <c r="A3129">
        <v>22</v>
      </c>
      <c r="B3129" t="s">
        <v>132</v>
      </c>
      <c r="C3129">
        <v>1112449.3</v>
      </c>
      <c r="D3129">
        <v>0</v>
      </c>
      <c r="E3129">
        <v>70.61</v>
      </c>
      <c r="F3129">
        <v>3.629</v>
      </c>
      <c r="G3129">
        <v>142.16064639999999</v>
      </c>
      <c r="H3129">
        <v>7.6710000000000003</v>
      </c>
    </row>
    <row r="3130" spans="1:8" x14ac:dyDescent="0.3">
      <c r="A3130">
        <v>22</v>
      </c>
      <c r="B3130" t="s">
        <v>133</v>
      </c>
      <c r="C3130">
        <v>1053881.78</v>
      </c>
      <c r="D3130">
        <v>0</v>
      </c>
      <c r="E3130">
        <v>70.989999999999995</v>
      </c>
      <c r="F3130">
        <v>3.577</v>
      </c>
      <c r="G3130">
        <v>142.19203809999999</v>
      </c>
      <c r="H3130">
        <v>7.6710000000000003</v>
      </c>
    </row>
    <row r="3131" spans="1:8" x14ac:dyDescent="0.3">
      <c r="A3131">
        <v>22</v>
      </c>
      <c r="B3131" t="s">
        <v>134</v>
      </c>
      <c r="C3131">
        <v>1097786.1399999999</v>
      </c>
      <c r="D3131">
        <v>0</v>
      </c>
      <c r="E3131">
        <v>77.41</v>
      </c>
      <c r="F3131">
        <v>3.5379999999999998</v>
      </c>
      <c r="G3131">
        <v>142.22342979999999</v>
      </c>
      <c r="H3131">
        <v>7.7530000000000001</v>
      </c>
    </row>
    <row r="3132" spans="1:8" x14ac:dyDescent="0.3">
      <c r="A3132">
        <v>22</v>
      </c>
      <c r="B3132" t="s">
        <v>135</v>
      </c>
      <c r="C3132">
        <v>971361.38</v>
      </c>
      <c r="D3132">
        <v>0</v>
      </c>
      <c r="E3132">
        <v>75.81</v>
      </c>
      <c r="F3132">
        <v>3.5609999999999999</v>
      </c>
      <c r="G3132">
        <v>142.2548214</v>
      </c>
      <c r="H3132">
        <v>7.7530000000000001</v>
      </c>
    </row>
    <row r="3133" spans="1:8" x14ac:dyDescent="0.3">
      <c r="A3133">
        <v>22</v>
      </c>
      <c r="B3133" t="s">
        <v>136</v>
      </c>
      <c r="C3133">
        <v>991969.37</v>
      </c>
      <c r="D3133">
        <v>0</v>
      </c>
      <c r="E3133">
        <v>76.569999999999993</v>
      </c>
      <c r="F3133">
        <v>3.61</v>
      </c>
      <c r="G3133">
        <v>142.2337569</v>
      </c>
      <c r="H3133">
        <v>7.7530000000000001</v>
      </c>
    </row>
    <row r="3134" spans="1:8" x14ac:dyDescent="0.3">
      <c r="A3134">
        <v>22</v>
      </c>
      <c r="B3134" t="s">
        <v>137</v>
      </c>
      <c r="C3134">
        <v>925731.21</v>
      </c>
      <c r="D3134">
        <v>0</v>
      </c>
      <c r="E3134">
        <v>73.52</v>
      </c>
      <c r="F3134">
        <v>3.7010000000000001</v>
      </c>
      <c r="G3134">
        <v>142.21269240000001</v>
      </c>
      <c r="H3134">
        <v>7.7530000000000001</v>
      </c>
    </row>
    <row r="3135" spans="1:8" x14ac:dyDescent="0.3">
      <c r="A3135">
        <v>22</v>
      </c>
      <c r="B3135" t="s">
        <v>138</v>
      </c>
      <c r="C3135">
        <v>1007257.83</v>
      </c>
      <c r="D3135">
        <v>0</v>
      </c>
      <c r="E3135">
        <v>72.989999999999995</v>
      </c>
      <c r="F3135">
        <v>3.698</v>
      </c>
      <c r="G3135">
        <v>142.19162789999999</v>
      </c>
      <c r="H3135">
        <v>7.7530000000000001</v>
      </c>
    </row>
    <row r="3136" spans="1:8" x14ac:dyDescent="0.3">
      <c r="A3136">
        <v>22</v>
      </c>
      <c r="B3136" t="s">
        <v>139</v>
      </c>
      <c r="C3136">
        <v>973812.79</v>
      </c>
      <c r="D3136">
        <v>0</v>
      </c>
      <c r="E3136">
        <v>76.739999999999995</v>
      </c>
      <c r="F3136">
        <v>3.7719999999999998</v>
      </c>
      <c r="G3136">
        <v>142.17056339999999</v>
      </c>
      <c r="H3136">
        <v>7.7530000000000001</v>
      </c>
    </row>
    <row r="3137" spans="1:8" x14ac:dyDescent="0.3">
      <c r="A3137">
        <v>22</v>
      </c>
      <c r="B3137" t="s">
        <v>140</v>
      </c>
      <c r="C3137">
        <v>981273.26</v>
      </c>
      <c r="D3137">
        <v>0</v>
      </c>
      <c r="E3137">
        <v>74.92</v>
      </c>
      <c r="F3137">
        <v>3.84</v>
      </c>
      <c r="G3137">
        <v>142.21573849999999</v>
      </c>
      <c r="H3137">
        <v>7.7530000000000001</v>
      </c>
    </row>
    <row r="3138" spans="1:8" x14ac:dyDescent="0.3">
      <c r="A3138">
        <v>22</v>
      </c>
      <c r="B3138" t="s">
        <v>141</v>
      </c>
      <c r="C3138">
        <v>1060906.75</v>
      </c>
      <c r="D3138">
        <v>0</v>
      </c>
      <c r="E3138">
        <v>70.42</v>
      </c>
      <c r="F3138">
        <v>3.8740000000000001</v>
      </c>
      <c r="G3138">
        <v>142.31059329999999</v>
      </c>
      <c r="H3138">
        <v>7.7530000000000001</v>
      </c>
    </row>
    <row r="3139" spans="1:8" x14ac:dyDescent="0.3">
      <c r="A3139">
        <v>22</v>
      </c>
      <c r="B3139" t="s">
        <v>142</v>
      </c>
      <c r="C3139">
        <v>1022270.86</v>
      </c>
      <c r="D3139">
        <v>0</v>
      </c>
      <c r="E3139">
        <v>71.930000000000007</v>
      </c>
      <c r="F3139">
        <v>3.8839999999999999</v>
      </c>
      <c r="G3139">
        <v>142.4054482</v>
      </c>
      <c r="H3139">
        <v>7.7530000000000001</v>
      </c>
    </row>
    <row r="3140" spans="1:8" x14ac:dyDescent="0.3">
      <c r="A3140">
        <v>22</v>
      </c>
      <c r="B3140" t="s">
        <v>143</v>
      </c>
      <c r="C3140">
        <v>996628.8</v>
      </c>
      <c r="D3140">
        <v>1</v>
      </c>
      <c r="E3140">
        <v>73.3</v>
      </c>
      <c r="F3140">
        <v>3.9209999999999998</v>
      </c>
      <c r="G3140">
        <v>142.500303</v>
      </c>
      <c r="H3140">
        <v>7.7530000000000001</v>
      </c>
    </row>
    <row r="3141" spans="1:8" x14ac:dyDescent="0.3">
      <c r="A3141">
        <v>22</v>
      </c>
      <c r="B3141" t="s">
        <v>144</v>
      </c>
      <c r="C3141">
        <v>918049.28000000003</v>
      </c>
      <c r="D3141">
        <v>0</v>
      </c>
      <c r="E3141">
        <v>66.42</v>
      </c>
      <c r="F3141">
        <v>3.988</v>
      </c>
      <c r="G3141">
        <v>142.59388329999999</v>
      </c>
      <c r="H3141">
        <v>7.7530000000000001</v>
      </c>
    </row>
    <row r="3142" spans="1:8" x14ac:dyDescent="0.3">
      <c r="A3142">
        <v>22</v>
      </c>
      <c r="B3142" t="s">
        <v>145</v>
      </c>
      <c r="C3142">
        <v>921612.53</v>
      </c>
      <c r="D3142">
        <v>0</v>
      </c>
      <c r="E3142">
        <v>63.38</v>
      </c>
      <c r="F3142">
        <v>4.056</v>
      </c>
      <c r="G3142">
        <v>142.6798167</v>
      </c>
      <c r="H3142">
        <v>7.7530000000000001</v>
      </c>
    </row>
    <row r="3143" spans="1:8" x14ac:dyDescent="0.3">
      <c r="A3143">
        <v>22</v>
      </c>
      <c r="B3143" t="s">
        <v>146</v>
      </c>
      <c r="C3143">
        <v>976479.51</v>
      </c>
      <c r="D3143">
        <v>0</v>
      </c>
      <c r="E3143">
        <v>62.17</v>
      </c>
      <c r="F3143">
        <v>4.0179999999999998</v>
      </c>
      <c r="G3143">
        <v>142.76575</v>
      </c>
      <c r="H3143">
        <v>7.7530000000000001</v>
      </c>
    </row>
    <row r="3144" spans="1:8" x14ac:dyDescent="0.3">
      <c r="A3144">
        <v>22</v>
      </c>
      <c r="B3144" t="s">
        <v>147</v>
      </c>
      <c r="C3144">
        <v>1009887.36</v>
      </c>
      <c r="D3144">
        <v>0</v>
      </c>
      <c r="E3144">
        <v>62.09</v>
      </c>
      <c r="F3144">
        <v>4.0270000000000001</v>
      </c>
      <c r="G3144">
        <v>142.85168329999999</v>
      </c>
      <c r="H3144">
        <v>7.5430000000000001</v>
      </c>
    </row>
    <row r="3145" spans="1:8" x14ac:dyDescent="0.3">
      <c r="A3145">
        <v>22</v>
      </c>
      <c r="B3145" t="s">
        <v>148</v>
      </c>
      <c r="C3145">
        <v>1004039.84</v>
      </c>
      <c r="D3145">
        <v>0</v>
      </c>
      <c r="E3145">
        <v>54.18</v>
      </c>
      <c r="F3145">
        <v>4.0289999999999999</v>
      </c>
      <c r="G3145">
        <v>142.93761670000001</v>
      </c>
      <c r="H3145">
        <v>7.5430000000000001</v>
      </c>
    </row>
    <row r="3146" spans="1:8" x14ac:dyDescent="0.3">
      <c r="A3146">
        <v>22</v>
      </c>
      <c r="B3146" t="s">
        <v>149</v>
      </c>
      <c r="C3146">
        <v>978027.95</v>
      </c>
      <c r="D3146">
        <v>0</v>
      </c>
      <c r="E3146">
        <v>55.28</v>
      </c>
      <c r="F3146">
        <v>4</v>
      </c>
      <c r="G3146">
        <v>142.8633629</v>
      </c>
      <c r="H3146">
        <v>7.5430000000000001</v>
      </c>
    </row>
    <row r="3147" spans="1:8" x14ac:dyDescent="0.3">
      <c r="A3147">
        <v>22</v>
      </c>
      <c r="B3147" t="s">
        <v>150</v>
      </c>
      <c r="C3147">
        <v>1094422.69</v>
      </c>
      <c r="D3147">
        <v>0</v>
      </c>
      <c r="E3147">
        <v>57.58</v>
      </c>
      <c r="F3147">
        <v>3.9169999999999998</v>
      </c>
      <c r="G3147">
        <v>142.7624113</v>
      </c>
      <c r="H3147">
        <v>7.5430000000000001</v>
      </c>
    </row>
    <row r="3148" spans="1:8" x14ac:dyDescent="0.3">
      <c r="A3148">
        <v>23</v>
      </c>
      <c r="B3148" t="s">
        <v>8</v>
      </c>
      <c r="C3148">
        <v>1364721.58</v>
      </c>
      <c r="D3148">
        <v>0</v>
      </c>
      <c r="E3148">
        <v>15.25</v>
      </c>
      <c r="F3148">
        <v>2.7879999999999998</v>
      </c>
      <c r="G3148">
        <v>131.5279032</v>
      </c>
      <c r="H3148">
        <v>5.8920000000000003</v>
      </c>
    </row>
    <row r="3149" spans="1:8" x14ac:dyDescent="0.3">
      <c r="A3149">
        <v>23</v>
      </c>
      <c r="B3149" t="s">
        <v>9</v>
      </c>
      <c r="C3149">
        <v>1380892.08</v>
      </c>
      <c r="D3149">
        <v>1</v>
      </c>
      <c r="E3149">
        <v>18.75</v>
      </c>
      <c r="F3149">
        <v>2.7709999999999999</v>
      </c>
      <c r="G3149">
        <v>131.58661290000001</v>
      </c>
      <c r="H3149">
        <v>5.8920000000000003</v>
      </c>
    </row>
    <row r="3150" spans="1:8" x14ac:dyDescent="0.3">
      <c r="A3150">
        <v>23</v>
      </c>
      <c r="B3150" t="s">
        <v>10</v>
      </c>
      <c r="C3150">
        <v>1319588.04</v>
      </c>
      <c r="D3150">
        <v>0</v>
      </c>
      <c r="E3150">
        <v>26.7</v>
      </c>
      <c r="F3150">
        <v>2.7469999999999999</v>
      </c>
      <c r="G3150">
        <v>131.637</v>
      </c>
      <c r="H3150">
        <v>5.8920000000000003</v>
      </c>
    </row>
    <row r="3151" spans="1:8" x14ac:dyDescent="0.3">
      <c r="A3151">
        <v>23</v>
      </c>
      <c r="B3151" t="s">
        <v>11</v>
      </c>
      <c r="C3151">
        <v>1198709.6499999999</v>
      </c>
      <c r="D3151">
        <v>0</v>
      </c>
      <c r="E3151">
        <v>32.68</v>
      </c>
      <c r="F3151">
        <v>2.7530000000000001</v>
      </c>
      <c r="G3151">
        <v>131.68600000000001</v>
      </c>
      <c r="H3151">
        <v>5.8920000000000003</v>
      </c>
    </row>
    <row r="3152" spans="1:8" x14ac:dyDescent="0.3">
      <c r="A3152">
        <v>23</v>
      </c>
      <c r="B3152" t="s">
        <v>12</v>
      </c>
      <c r="C3152">
        <v>1311175.93</v>
      </c>
      <c r="D3152">
        <v>0</v>
      </c>
      <c r="E3152">
        <v>33.15</v>
      </c>
      <c r="F3152">
        <v>2.766</v>
      </c>
      <c r="G3152">
        <v>131.73500000000001</v>
      </c>
      <c r="H3152">
        <v>5.8920000000000003</v>
      </c>
    </row>
    <row r="3153" spans="1:8" x14ac:dyDescent="0.3">
      <c r="A3153">
        <v>23</v>
      </c>
      <c r="B3153" t="s">
        <v>13</v>
      </c>
      <c r="C3153">
        <v>1408082.96</v>
      </c>
      <c r="D3153">
        <v>0</v>
      </c>
      <c r="E3153">
        <v>36.07</v>
      </c>
      <c r="F3153">
        <v>2.8050000000000002</v>
      </c>
      <c r="G3153">
        <v>131.78399999999999</v>
      </c>
      <c r="H3153">
        <v>5.8920000000000003</v>
      </c>
    </row>
    <row r="3154" spans="1:8" x14ac:dyDescent="0.3">
      <c r="A3154">
        <v>23</v>
      </c>
      <c r="B3154" t="s">
        <v>14</v>
      </c>
      <c r="C3154">
        <v>1229008.32</v>
      </c>
      <c r="D3154">
        <v>0</v>
      </c>
      <c r="E3154">
        <v>43.01</v>
      </c>
      <c r="F3154">
        <v>2.8340000000000001</v>
      </c>
      <c r="G3154">
        <v>131.8242903</v>
      </c>
      <c r="H3154">
        <v>5.8920000000000003</v>
      </c>
    </row>
    <row r="3155" spans="1:8" x14ac:dyDescent="0.3">
      <c r="A3155">
        <v>23</v>
      </c>
      <c r="B3155" t="s">
        <v>15</v>
      </c>
      <c r="C3155">
        <v>1310701.8</v>
      </c>
      <c r="D3155">
        <v>0</v>
      </c>
      <c r="E3155">
        <v>38.590000000000003</v>
      </c>
      <c r="F3155">
        <v>2.831</v>
      </c>
      <c r="G3155">
        <v>131.86312899999999</v>
      </c>
      <c r="H3155">
        <v>5.8920000000000003</v>
      </c>
    </row>
    <row r="3156" spans="1:8" x14ac:dyDescent="0.3">
      <c r="A3156">
        <v>23</v>
      </c>
      <c r="B3156" t="s">
        <v>16</v>
      </c>
      <c r="C3156">
        <v>1556627.62</v>
      </c>
      <c r="D3156">
        <v>0</v>
      </c>
      <c r="E3156">
        <v>40.5</v>
      </c>
      <c r="F3156">
        <v>2.8260000000000001</v>
      </c>
      <c r="G3156">
        <v>131.9019677</v>
      </c>
      <c r="H3156">
        <v>5.4349999999999996</v>
      </c>
    </row>
    <row r="3157" spans="1:8" x14ac:dyDescent="0.3">
      <c r="A3157">
        <v>23</v>
      </c>
      <c r="B3157" t="s">
        <v>17</v>
      </c>
      <c r="C3157">
        <v>1264434.7</v>
      </c>
      <c r="D3157">
        <v>0</v>
      </c>
      <c r="E3157">
        <v>56.82</v>
      </c>
      <c r="F3157">
        <v>2.8490000000000002</v>
      </c>
      <c r="G3157">
        <v>131.94080650000001</v>
      </c>
      <c r="H3157">
        <v>5.4349999999999996</v>
      </c>
    </row>
    <row r="3158" spans="1:8" x14ac:dyDescent="0.3">
      <c r="A3158">
        <v>23</v>
      </c>
      <c r="B3158" t="s">
        <v>18</v>
      </c>
      <c r="C3158">
        <v>1288823.72</v>
      </c>
      <c r="D3158">
        <v>0</v>
      </c>
      <c r="E3158">
        <v>44.25</v>
      </c>
      <c r="F3158">
        <v>2.8849999999999998</v>
      </c>
      <c r="G3158">
        <v>131.98089999999999</v>
      </c>
      <c r="H3158">
        <v>5.4349999999999996</v>
      </c>
    </row>
    <row r="3159" spans="1:8" x14ac:dyDescent="0.3">
      <c r="A3159">
        <v>23</v>
      </c>
      <c r="B3159" t="s">
        <v>19</v>
      </c>
      <c r="C3159">
        <v>1315023.08</v>
      </c>
      <c r="D3159">
        <v>0</v>
      </c>
      <c r="E3159">
        <v>46.4</v>
      </c>
      <c r="F3159">
        <v>2.895</v>
      </c>
      <c r="G3159">
        <v>132.0226667</v>
      </c>
      <c r="H3159">
        <v>5.4349999999999996</v>
      </c>
    </row>
    <row r="3160" spans="1:8" x14ac:dyDescent="0.3">
      <c r="A3160">
        <v>23</v>
      </c>
      <c r="B3160" t="s">
        <v>20</v>
      </c>
      <c r="C3160">
        <v>1259414.52</v>
      </c>
      <c r="D3160">
        <v>0</v>
      </c>
      <c r="E3160">
        <v>45.47</v>
      </c>
      <c r="F3160">
        <v>2.9350000000000001</v>
      </c>
      <c r="G3160">
        <v>132.06443329999999</v>
      </c>
      <c r="H3160">
        <v>5.4349999999999996</v>
      </c>
    </row>
    <row r="3161" spans="1:8" x14ac:dyDescent="0.3">
      <c r="A3161">
        <v>23</v>
      </c>
      <c r="B3161" t="s">
        <v>21</v>
      </c>
      <c r="C3161">
        <v>1365552.28</v>
      </c>
      <c r="D3161">
        <v>0</v>
      </c>
      <c r="E3161">
        <v>61.04</v>
      </c>
      <c r="F3161">
        <v>2.9809999999999999</v>
      </c>
      <c r="G3161">
        <v>132.1062</v>
      </c>
      <c r="H3161">
        <v>5.4349999999999996</v>
      </c>
    </row>
    <row r="3162" spans="1:8" x14ac:dyDescent="0.3">
      <c r="A3162">
        <v>23</v>
      </c>
      <c r="B3162" t="s">
        <v>22</v>
      </c>
      <c r="C3162">
        <v>1303055.0900000001</v>
      </c>
      <c r="D3162">
        <v>0</v>
      </c>
      <c r="E3162">
        <v>45.33</v>
      </c>
      <c r="F3162">
        <v>2.9830000000000001</v>
      </c>
      <c r="G3162">
        <v>132.152129</v>
      </c>
      <c r="H3162">
        <v>5.4349999999999996</v>
      </c>
    </row>
    <row r="3163" spans="1:8" x14ac:dyDescent="0.3">
      <c r="A3163">
        <v>23</v>
      </c>
      <c r="B3163" t="s">
        <v>23</v>
      </c>
      <c r="C3163">
        <v>1327424.28</v>
      </c>
      <c r="D3163">
        <v>0</v>
      </c>
      <c r="E3163">
        <v>57.94</v>
      </c>
      <c r="F3163">
        <v>2.9609999999999999</v>
      </c>
      <c r="G3163">
        <v>132.2230323</v>
      </c>
      <c r="H3163">
        <v>5.4349999999999996</v>
      </c>
    </row>
    <row r="3164" spans="1:8" x14ac:dyDescent="0.3">
      <c r="A3164">
        <v>23</v>
      </c>
      <c r="B3164" t="s">
        <v>24</v>
      </c>
      <c r="C3164">
        <v>1571158.56</v>
      </c>
      <c r="D3164">
        <v>0</v>
      </c>
      <c r="E3164">
        <v>69.260000000000005</v>
      </c>
      <c r="F3164">
        <v>2.9060000000000001</v>
      </c>
      <c r="G3164">
        <v>132.2939355</v>
      </c>
      <c r="H3164">
        <v>5.4349999999999996</v>
      </c>
    </row>
    <row r="3165" spans="1:8" x14ac:dyDescent="0.3">
      <c r="A3165">
        <v>23</v>
      </c>
      <c r="B3165" t="s">
        <v>25</v>
      </c>
      <c r="C3165">
        <v>1514435.51</v>
      </c>
      <c r="D3165">
        <v>0</v>
      </c>
      <c r="E3165">
        <v>64.94</v>
      </c>
      <c r="F3165">
        <v>2.8570000000000002</v>
      </c>
      <c r="G3165">
        <v>132.36483870000001</v>
      </c>
      <c r="H3165">
        <v>5.4349999999999996</v>
      </c>
    </row>
    <row r="3166" spans="1:8" x14ac:dyDescent="0.3">
      <c r="A3166">
        <v>23</v>
      </c>
      <c r="B3166" t="s">
        <v>26</v>
      </c>
      <c r="C3166">
        <v>1439432.06</v>
      </c>
      <c r="D3166">
        <v>0</v>
      </c>
      <c r="E3166">
        <v>58.35</v>
      </c>
      <c r="F3166">
        <v>2.83</v>
      </c>
      <c r="G3166">
        <v>132.43574190000001</v>
      </c>
      <c r="H3166">
        <v>5.4349999999999996</v>
      </c>
    </row>
    <row r="3167" spans="1:8" x14ac:dyDescent="0.3">
      <c r="A3167">
        <v>23</v>
      </c>
      <c r="B3167" t="s">
        <v>27</v>
      </c>
      <c r="C3167">
        <v>1507708.93</v>
      </c>
      <c r="D3167">
        <v>0</v>
      </c>
      <c r="E3167">
        <v>60.29</v>
      </c>
      <c r="F3167">
        <v>2.8050000000000002</v>
      </c>
      <c r="G3167">
        <v>132.47333330000001</v>
      </c>
      <c r="H3167">
        <v>5.4349999999999996</v>
      </c>
    </row>
    <row r="3168" spans="1:8" x14ac:dyDescent="0.3">
      <c r="A3168">
        <v>23</v>
      </c>
      <c r="B3168" t="s">
        <v>28</v>
      </c>
      <c r="C3168">
        <v>1415204.88</v>
      </c>
      <c r="D3168">
        <v>0</v>
      </c>
      <c r="E3168">
        <v>69.83</v>
      </c>
      <c r="F3168">
        <v>2.81</v>
      </c>
      <c r="G3168">
        <v>132.49760000000001</v>
      </c>
      <c r="H3168">
        <v>5.4349999999999996</v>
      </c>
    </row>
    <row r="3169" spans="1:8" x14ac:dyDescent="0.3">
      <c r="A3169">
        <v>23</v>
      </c>
      <c r="B3169" t="s">
        <v>29</v>
      </c>
      <c r="C3169">
        <v>1549113.18</v>
      </c>
      <c r="D3169">
        <v>0</v>
      </c>
      <c r="E3169">
        <v>64.760000000000005</v>
      </c>
      <c r="F3169">
        <v>2.8149999999999999</v>
      </c>
      <c r="G3169">
        <v>132.5218667</v>
      </c>
      <c r="H3169">
        <v>5.3259999999999996</v>
      </c>
    </row>
    <row r="3170" spans="1:8" x14ac:dyDescent="0.3">
      <c r="A3170">
        <v>23</v>
      </c>
      <c r="B3170" t="s">
        <v>30</v>
      </c>
      <c r="C3170">
        <v>1417535.78</v>
      </c>
      <c r="D3170">
        <v>0</v>
      </c>
      <c r="E3170">
        <v>77.16</v>
      </c>
      <c r="F3170">
        <v>2.806</v>
      </c>
      <c r="G3170">
        <v>132.54613330000001</v>
      </c>
      <c r="H3170">
        <v>5.3259999999999996</v>
      </c>
    </row>
    <row r="3171" spans="1:8" x14ac:dyDescent="0.3">
      <c r="A3171">
        <v>23</v>
      </c>
      <c r="B3171" t="s">
        <v>31</v>
      </c>
      <c r="C3171">
        <v>1413124.11</v>
      </c>
      <c r="D3171">
        <v>0</v>
      </c>
      <c r="E3171">
        <v>73.94</v>
      </c>
      <c r="F3171">
        <v>2.7959999999999998</v>
      </c>
      <c r="G3171">
        <v>132.5667742</v>
      </c>
      <c r="H3171">
        <v>5.3259999999999996</v>
      </c>
    </row>
    <row r="3172" spans="1:8" x14ac:dyDescent="0.3">
      <c r="A3172">
        <v>23</v>
      </c>
      <c r="B3172" t="s">
        <v>32</v>
      </c>
      <c r="C3172">
        <v>1333634.45</v>
      </c>
      <c r="D3172">
        <v>0</v>
      </c>
      <c r="E3172">
        <v>70.2</v>
      </c>
      <c r="F3172">
        <v>2.7839999999999998</v>
      </c>
      <c r="G3172">
        <v>132.5825806</v>
      </c>
      <c r="H3172">
        <v>5.3259999999999996</v>
      </c>
    </row>
    <row r="3173" spans="1:8" x14ac:dyDescent="0.3">
      <c r="A3173">
        <v>23</v>
      </c>
      <c r="B3173" t="s">
        <v>33</v>
      </c>
      <c r="C3173">
        <v>1319773.55</v>
      </c>
      <c r="D3173">
        <v>0</v>
      </c>
      <c r="E3173">
        <v>69.709999999999994</v>
      </c>
      <c r="F3173">
        <v>2.7919999999999998</v>
      </c>
      <c r="G3173">
        <v>132.5983871</v>
      </c>
      <c r="H3173">
        <v>5.3259999999999996</v>
      </c>
    </row>
    <row r="3174" spans="1:8" x14ac:dyDescent="0.3">
      <c r="A3174">
        <v>23</v>
      </c>
      <c r="B3174" t="s">
        <v>34</v>
      </c>
      <c r="C3174">
        <v>1417013.07</v>
      </c>
      <c r="D3174">
        <v>0</v>
      </c>
      <c r="E3174">
        <v>70.03</v>
      </c>
      <c r="F3174">
        <v>2.7919999999999998</v>
      </c>
      <c r="G3174">
        <v>132.6141935</v>
      </c>
      <c r="H3174">
        <v>5.3259999999999996</v>
      </c>
    </row>
    <row r="3175" spans="1:8" x14ac:dyDescent="0.3">
      <c r="A3175">
        <v>23</v>
      </c>
      <c r="B3175" t="s">
        <v>35</v>
      </c>
      <c r="C3175">
        <v>1346345.97</v>
      </c>
      <c r="D3175">
        <v>0</v>
      </c>
      <c r="E3175">
        <v>67.430000000000007</v>
      </c>
      <c r="F3175">
        <v>2.81</v>
      </c>
      <c r="G3175">
        <v>132.63</v>
      </c>
      <c r="H3175">
        <v>5.3259999999999996</v>
      </c>
    </row>
    <row r="3176" spans="1:8" x14ac:dyDescent="0.3">
      <c r="A3176">
        <v>23</v>
      </c>
      <c r="B3176" t="s">
        <v>36</v>
      </c>
      <c r="C3176">
        <v>1439901.05</v>
      </c>
      <c r="D3176">
        <v>0</v>
      </c>
      <c r="E3176">
        <v>68.650000000000006</v>
      </c>
      <c r="F3176">
        <v>2.7959999999999998</v>
      </c>
      <c r="G3176">
        <v>132.66161289999999</v>
      </c>
      <c r="H3176">
        <v>5.3259999999999996</v>
      </c>
    </row>
    <row r="3177" spans="1:8" x14ac:dyDescent="0.3">
      <c r="A3177">
        <v>23</v>
      </c>
      <c r="B3177" t="s">
        <v>37</v>
      </c>
      <c r="C3177">
        <v>1584623.36</v>
      </c>
      <c r="D3177">
        <v>0</v>
      </c>
      <c r="E3177">
        <v>63.25</v>
      </c>
      <c r="F3177">
        <v>2.77</v>
      </c>
      <c r="G3177">
        <v>132.69322579999999</v>
      </c>
      <c r="H3177">
        <v>5.3259999999999996</v>
      </c>
    </row>
    <row r="3178" spans="1:8" x14ac:dyDescent="0.3">
      <c r="A3178">
        <v>23</v>
      </c>
      <c r="B3178" t="s">
        <v>38</v>
      </c>
      <c r="C3178">
        <v>1405119.23</v>
      </c>
      <c r="D3178">
        <v>0</v>
      </c>
      <c r="E3178">
        <v>72.91</v>
      </c>
      <c r="F3178">
        <v>2.7349999999999999</v>
      </c>
      <c r="G3178">
        <v>132.72483869999999</v>
      </c>
      <c r="H3178">
        <v>5.3259999999999996</v>
      </c>
    </row>
    <row r="3179" spans="1:8" x14ac:dyDescent="0.3">
      <c r="A3179">
        <v>23</v>
      </c>
      <c r="B3179" t="s">
        <v>39</v>
      </c>
      <c r="C3179">
        <v>1272842.8500000001</v>
      </c>
      <c r="D3179">
        <v>1</v>
      </c>
      <c r="E3179">
        <v>63.21</v>
      </c>
      <c r="F3179">
        <v>2.7170000000000001</v>
      </c>
      <c r="G3179">
        <v>132.75645159999999</v>
      </c>
      <c r="H3179">
        <v>5.3259999999999996</v>
      </c>
    </row>
    <row r="3180" spans="1:8" x14ac:dyDescent="0.3">
      <c r="A3180">
        <v>23</v>
      </c>
      <c r="B3180" t="s">
        <v>40</v>
      </c>
      <c r="C3180">
        <v>1159132.58</v>
      </c>
      <c r="D3180">
        <v>0</v>
      </c>
      <c r="E3180">
        <v>55.3</v>
      </c>
      <c r="F3180">
        <v>2.7160000000000002</v>
      </c>
      <c r="G3180">
        <v>132.76706669999999</v>
      </c>
      <c r="H3180">
        <v>5.3259999999999996</v>
      </c>
    </row>
    <row r="3181" spans="1:8" x14ac:dyDescent="0.3">
      <c r="A3181">
        <v>23</v>
      </c>
      <c r="B3181" t="s">
        <v>41</v>
      </c>
      <c r="C3181">
        <v>1099055.6499999999</v>
      </c>
      <c r="D3181">
        <v>0</v>
      </c>
      <c r="E3181">
        <v>57.75</v>
      </c>
      <c r="F3181">
        <v>2.718</v>
      </c>
      <c r="G3181">
        <v>132.76193330000001</v>
      </c>
      <c r="H3181">
        <v>5.3259999999999996</v>
      </c>
    </row>
    <row r="3182" spans="1:8" x14ac:dyDescent="0.3">
      <c r="A3182">
        <v>23</v>
      </c>
      <c r="B3182" t="s">
        <v>42</v>
      </c>
      <c r="C3182">
        <v>1129909.44</v>
      </c>
      <c r="D3182">
        <v>0</v>
      </c>
      <c r="E3182">
        <v>62.07</v>
      </c>
      <c r="F3182">
        <v>2.7170000000000001</v>
      </c>
      <c r="G3182">
        <v>132.7568</v>
      </c>
      <c r="H3182">
        <v>5.2869999999999999</v>
      </c>
    </row>
    <row r="3183" spans="1:8" x14ac:dyDescent="0.3">
      <c r="A3183">
        <v>23</v>
      </c>
      <c r="B3183" t="s">
        <v>43</v>
      </c>
      <c r="C3183">
        <v>1179851.68</v>
      </c>
      <c r="D3183">
        <v>0</v>
      </c>
      <c r="E3183">
        <v>50.75</v>
      </c>
      <c r="F3183">
        <v>2.7759999999999998</v>
      </c>
      <c r="G3183">
        <v>132.75166669999999</v>
      </c>
      <c r="H3183">
        <v>5.2869999999999999</v>
      </c>
    </row>
    <row r="3184" spans="1:8" x14ac:dyDescent="0.3">
      <c r="A3184">
        <v>23</v>
      </c>
      <c r="B3184" t="s">
        <v>44</v>
      </c>
      <c r="C3184">
        <v>1119809.71</v>
      </c>
      <c r="D3184">
        <v>0</v>
      </c>
      <c r="E3184">
        <v>45.55</v>
      </c>
      <c r="F3184">
        <v>2.8780000000000001</v>
      </c>
      <c r="G3184">
        <v>132.7633548</v>
      </c>
      <c r="H3184">
        <v>5.2869999999999999</v>
      </c>
    </row>
    <row r="3185" spans="1:8" x14ac:dyDescent="0.3">
      <c r="A3185">
        <v>23</v>
      </c>
      <c r="B3185" t="s">
        <v>45</v>
      </c>
      <c r="C3185">
        <v>1147503.92</v>
      </c>
      <c r="D3185">
        <v>0</v>
      </c>
      <c r="E3185">
        <v>43.19</v>
      </c>
      <c r="F3185">
        <v>2.919</v>
      </c>
      <c r="G3185">
        <v>132.8170968</v>
      </c>
      <c r="H3185">
        <v>5.2869999999999999</v>
      </c>
    </row>
    <row r="3186" spans="1:8" x14ac:dyDescent="0.3">
      <c r="A3186">
        <v>23</v>
      </c>
      <c r="B3186" t="s">
        <v>46</v>
      </c>
      <c r="C3186">
        <v>1112871.23</v>
      </c>
      <c r="D3186">
        <v>0</v>
      </c>
      <c r="E3186">
        <v>48.68</v>
      </c>
      <c r="F3186">
        <v>2.9380000000000002</v>
      </c>
      <c r="G3186">
        <v>132.87083870000001</v>
      </c>
      <c r="H3186">
        <v>5.2869999999999999</v>
      </c>
    </row>
    <row r="3187" spans="1:8" x14ac:dyDescent="0.3">
      <c r="A3187">
        <v>23</v>
      </c>
      <c r="B3187" t="s">
        <v>47</v>
      </c>
      <c r="C3187">
        <v>1203119.96</v>
      </c>
      <c r="D3187">
        <v>0</v>
      </c>
      <c r="E3187">
        <v>36.6</v>
      </c>
      <c r="F3187">
        <v>2.9380000000000002</v>
      </c>
      <c r="G3187">
        <v>132.92458060000001</v>
      </c>
      <c r="H3187">
        <v>5.2869999999999999</v>
      </c>
    </row>
    <row r="3188" spans="1:8" x14ac:dyDescent="0.3">
      <c r="A3188">
        <v>23</v>
      </c>
      <c r="B3188" t="s">
        <v>48</v>
      </c>
      <c r="C3188">
        <v>1387953.75</v>
      </c>
      <c r="D3188">
        <v>0</v>
      </c>
      <c r="E3188">
        <v>35.590000000000003</v>
      </c>
      <c r="F3188">
        <v>2.9609999999999999</v>
      </c>
      <c r="G3188">
        <v>132.97832260000001</v>
      </c>
      <c r="H3188">
        <v>5.2869999999999999</v>
      </c>
    </row>
    <row r="3189" spans="1:8" x14ac:dyDescent="0.3">
      <c r="A3189">
        <v>23</v>
      </c>
      <c r="B3189" t="s">
        <v>49</v>
      </c>
      <c r="C3189">
        <v>1314994.32</v>
      </c>
      <c r="D3189">
        <v>0</v>
      </c>
      <c r="E3189">
        <v>41.66</v>
      </c>
      <c r="F3189">
        <v>3.03</v>
      </c>
      <c r="G3189">
        <v>132.91720000000001</v>
      </c>
      <c r="H3189">
        <v>5.2869999999999999</v>
      </c>
    </row>
    <row r="3190" spans="1:8" x14ac:dyDescent="0.3">
      <c r="A3190">
        <v>23</v>
      </c>
      <c r="B3190" t="s">
        <v>50</v>
      </c>
      <c r="C3190">
        <v>2072685.05</v>
      </c>
      <c r="D3190">
        <v>1</v>
      </c>
      <c r="E3190">
        <v>34.950000000000003</v>
      </c>
      <c r="F3190">
        <v>3.07</v>
      </c>
      <c r="G3190">
        <v>132.8369333</v>
      </c>
      <c r="H3190">
        <v>5.2869999999999999</v>
      </c>
    </row>
    <row r="3191" spans="1:8" x14ac:dyDescent="0.3">
      <c r="A3191">
        <v>23</v>
      </c>
      <c r="B3191" t="s">
        <v>51</v>
      </c>
      <c r="C3191">
        <v>1617025.41</v>
      </c>
      <c r="D3191">
        <v>0</v>
      </c>
      <c r="E3191">
        <v>34.299999999999997</v>
      </c>
      <c r="F3191">
        <v>3.0649999999999999</v>
      </c>
      <c r="G3191">
        <v>132.75666670000001</v>
      </c>
      <c r="H3191">
        <v>5.2869999999999999</v>
      </c>
    </row>
    <row r="3192" spans="1:8" x14ac:dyDescent="0.3">
      <c r="A3192">
        <v>23</v>
      </c>
      <c r="B3192" t="s">
        <v>52</v>
      </c>
      <c r="C3192">
        <v>1872365.99</v>
      </c>
      <c r="D3192">
        <v>0</v>
      </c>
      <c r="E3192">
        <v>20.12</v>
      </c>
      <c r="F3192">
        <v>3.1320000000000001</v>
      </c>
      <c r="G3192">
        <v>132.6764</v>
      </c>
      <c r="H3192">
        <v>5.2869999999999999</v>
      </c>
    </row>
    <row r="3193" spans="1:8" x14ac:dyDescent="0.3">
      <c r="A3193">
        <v>23</v>
      </c>
      <c r="B3193" t="s">
        <v>53</v>
      </c>
      <c r="C3193">
        <v>2238573.48</v>
      </c>
      <c r="D3193">
        <v>0</v>
      </c>
      <c r="E3193">
        <v>23.05</v>
      </c>
      <c r="F3193">
        <v>3.1389999999999998</v>
      </c>
      <c r="G3193">
        <v>132.6804516</v>
      </c>
      <c r="H3193">
        <v>5.2869999999999999</v>
      </c>
    </row>
    <row r="3194" spans="1:8" x14ac:dyDescent="0.3">
      <c r="A3194">
        <v>23</v>
      </c>
      <c r="B3194" t="s">
        <v>54</v>
      </c>
      <c r="C3194">
        <v>2734277.1</v>
      </c>
      <c r="D3194">
        <v>0</v>
      </c>
      <c r="E3194">
        <v>22.96</v>
      </c>
      <c r="F3194">
        <v>3.15</v>
      </c>
      <c r="G3194">
        <v>132.74774189999999</v>
      </c>
      <c r="H3194">
        <v>5.2869999999999999</v>
      </c>
    </row>
    <row r="3195" spans="1:8" x14ac:dyDescent="0.3">
      <c r="A3195">
        <v>23</v>
      </c>
      <c r="B3195" t="s">
        <v>55</v>
      </c>
      <c r="C3195">
        <v>1169773.8500000001</v>
      </c>
      <c r="D3195">
        <v>1</v>
      </c>
      <c r="E3195">
        <v>19.05</v>
      </c>
      <c r="F3195">
        <v>3.177</v>
      </c>
      <c r="G3195">
        <v>132.81503230000001</v>
      </c>
      <c r="H3195">
        <v>5.2869999999999999</v>
      </c>
    </row>
    <row r="3196" spans="1:8" x14ac:dyDescent="0.3">
      <c r="A3196">
        <v>23</v>
      </c>
      <c r="B3196" t="s">
        <v>56</v>
      </c>
      <c r="C3196">
        <v>1122034.48</v>
      </c>
      <c r="D3196">
        <v>0</v>
      </c>
      <c r="E3196">
        <v>27.81</v>
      </c>
      <c r="F3196">
        <v>3.1930000000000001</v>
      </c>
      <c r="G3196">
        <v>132.88232260000001</v>
      </c>
      <c r="H3196">
        <v>5.1139999999999999</v>
      </c>
    </row>
    <row r="3197" spans="1:8" x14ac:dyDescent="0.3">
      <c r="A3197">
        <v>23</v>
      </c>
      <c r="B3197" t="s">
        <v>57</v>
      </c>
      <c r="C3197">
        <v>1016756.1</v>
      </c>
      <c r="D3197">
        <v>0</v>
      </c>
      <c r="E3197">
        <v>18.2</v>
      </c>
      <c r="F3197">
        <v>3.2149999999999999</v>
      </c>
      <c r="G3197">
        <v>132.9510645</v>
      </c>
      <c r="H3197">
        <v>5.1139999999999999</v>
      </c>
    </row>
    <row r="3198" spans="1:8" x14ac:dyDescent="0.3">
      <c r="A3198">
        <v>23</v>
      </c>
      <c r="B3198" t="s">
        <v>58</v>
      </c>
      <c r="C3198">
        <v>1110706.06</v>
      </c>
      <c r="D3198">
        <v>0</v>
      </c>
      <c r="E3198">
        <v>15.58</v>
      </c>
      <c r="F3198">
        <v>3.2320000000000002</v>
      </c>
      <c r="G3198">
        <v>133.02851609999999</v>
      </c>
      <c r="H3198">
        <v>5.1139999999999999</v>
      </c>
    </row>
    <row r="3199" spans="1:8" x14ac:dyDescent="0.3">
      <c r="A3199">
        <v>23</v>
      </c>
      <c r="B3199" t="s">
        <v>59</v>
      </c>
      <c r="C3199">
        <v>1083657.6100000001</v>
      </c>
      <c r="D3199">
        <v>0</v>
      </c>
      <c r="E3199">
        <v>10.91</v>
      </c>
      <c r="F3199">
        <v>3.2429999999999999</v>
      </c>
      <c r="G3199">
        <v>133.10596770000001</v>
      </c>
      <c r="H3199">
        <v>5.1139999999999999</v>
      </c>
    </row>
    <row r="3200" spans="1:8" x14ac:dyDescent="0.3">
      <c r="A3200">
        <v>23</v>
      </c>
      <c r="B3200" t="s">
        <v>60</v>
      </c>
      <c r="C3200">
        <v>1159438.53</v>
      </c>
      <c r="D3200">
        <v>0</v>
      </c>
      <c r="E3200">
        <v>14.5</v>
      </c>
      <c r="F3200">
        <v>3.24</v>
      </c>
      <c r="G3200">
        <v>133.18341939999999</v>
      </c>
      <c r="H3200">
        <v>5.1139999999999999</v>
      </c>
    </row>
    <row r="3201" spans="1:8" x14ac:dyDescent="0.3">
      <c r="A3201">
        <v>23</v>
      </c>
      <c r="B3201" t="s">
        <v>61</v>
      </c>
      <c r="C3201">
        <v>1249786.3999999999</v>
      </c>
      <c r="D3201">
        <v>1</v>
      </c>
      <c r="E3201">
        <v>21.52</v>
      </c>
      <c r="F3201">
        <v>3.2549999999999999</v>
      </c>
      <c r="G3201">
        <v>133.26087100000001</v>
      </c>
      <c r="H3201">
        <v>5.1139999999999999</v>
      </c>
    </row>
    <row r="3202" spans="1:8" x14ac:dyDescent="0.3">
      <c r="A3202">
        <v>23</v>
      </c>
      <c r="B3202" t="s">
        <v>62</v>
      </c>
      <c r="C3202">
        <v>1369971.57</v>
      </c>
      <c r="D3202">
        <v>0</v>
      </c>
      <c r="E3202">
        <v>26.6</v>
      </c>
      <c r="F3202">
        <v>3.2629999999999999</v>
      </c>
      <c r="G3202">
        <v>133.37014289999999</v>
      </c>
      <c r="H3202">
        <v>5.1139999999999999</v>
      </c>
    </row>
    <row r="3203" spans="1:8" x14ac:dyDescent="0.3">
      <c r="A3203">
        <v>23</v>
      </c>
      <c r="B3203" t="s">
        <v>63</v>
      </c>
      <c r="C3203">
        <v>1206917.2</v>
      </c>
      <c r="D3203">
        <v>0</v>
      </c>
      <c r="E3203">
        <v>17</v>
      </c>
      <c r="F3203">
        <v>3.2810000000000001</v>
      </c>
      <c r="G3203">
        <v>133.4921429</v>
      </c>
      <c r="H3203">
        <v>5.1139999999999999</v>
      </c>
    </row>
    <row r="3204" spans="1:8" x14ac:dyDescent="0.3">
      <c r="A3204">
        <v>23</v>
      </c>
      <c r="B3204" t="s">
        <v>64</v>
      </c>
      <c r="C3204">
        <v>1301185.28</v>
      </c>
      <c r="D3204">
        <v>0</v>
      </c>
      <c r="E3204">
        <v>20.67</v>
      </c>
      <c r="F3204">
        <v>3.4369999999999998</v>
      </c>
      <c r="G3204">
        <v>133.61414289999999</v>
      </c>
      <c r="H3204">
        <v>5.1139999999999999</v>
      </c>
    </row>
    <row r="3205" spans="1:8" x14ac:dyDescent="0.3">
      <c r="A3205">
        <v>23</v>
      </c>
      <c r="B3205" t="s">
        <v>65</v>
      </c>
      <c r="C3205">
        <v>1042043.55</v>
      </c>
      <c r="D3205">
        <v>0</v>
      </c>
      <c r="E3205">
        <v>29.36</v>
      </c>
      <c r="F3205">
        <v>3.6</v>
      </c>
      <c r="G3205">
        <v>133.7361429</v>
      </c>
      <c r="H3205">
        <v>5.1139999999999999</v>
      </c>
    </row>
    <row r="3206" spans="1:8" x14ac:dyDescent="0.3">
      <c r="A3206">
        <v>23</v>
      </c>
      <c r="B3206" t="s">
        <v>66</v>
      </c>
      <c r="C3206">
        <v>1203682.6200000001</v>
      </c>
      <c r="D3206">
        <v>0</v>
      </c>
      <c r="E3206">
        <v>37.28</v>
      </c>
      <c r="F3206">
        <v>3.6339999999999999</v>
      </c>
      <c r="G3206">
        <v>133.8492258</v>
      </c>
      <c r="H3206">
        <v>5.1139999999999999</v>
      </c>
    </row>
    <row r="3207" spans="1:8" x14ac:dyDescent="0.3">
      <c r="A3207">
        <v>23</v>
      </c>
      <c r="B3207" t="s">
        <v>67</v>
      </c>
      <c r="C3207">
        <v>1148624.83</v>
      </c>
      <c r="D3207">
        <v>0</v>
      </c>
      <c r="E3207">
        <v>29.11</v>
      </c>
      <c r="F3207">
        <v>3.6240000000000001</v>
      </c>
      <c r="G3207">
        <v>133.95874190000001</v>
      </c>
      <c r="H3207">
        <v>5.1139999999999999</v>
      </c>
    </row>
    <row r="3208" spans="1:8" x14ac:dyDescent="0.3">
      <c r="A3208">
        <v>23</v>
      </c>
      <c r="B3208" t="s">
        <v>68</v>
      </c>
      <c r="C3208">
        <v>1182694.95</v>
      </c>
      <c r="D3208">
        <v>0</v>
      </c>
      <c r="E3208">
        <v>29.44</v>
      </c>
      <c r="F3208">
        <v>3.6379999999999999</v>
      </c>
      <c r="G3208">
        <v>134.06825810000001</v>
      </c>
      <c r="H3208">
        <v>4.7809999999999997</v>
      </c>
    </row>
    <row r="3209" spans="1:8" x14ac:dyDescent="0.3">
      <c r="A3209">
        <v>23</v>
      </c>
      <c r="B3209" t="s">
        <v>69</v>
      </c>
      <c r="C3209">
        <v>1248901.98</v>
      </c>
      <c r="D3209">
        <v>0</v>
      </c>
      <c r="E3209">
        <v>36.74</v>
      </c>
      <c r="F3209">
        <v>3.72</v>
      </c>
      <c r="G3209">
        <v>134.17777419999999</v>
      </c>
      <c r="H3209">
        <v>4.7809999999999997</v>
      </c>
    </row>
    <row r="3210" spans="1:8" x14ac:dyDescent="0.3">
      <c r="A3210">
        <v>23</v>
      </c>
      <c r="B3210" t="s">
        <v>70</v>
      </c>
      <c r="C3210">
        <v>1263680.51</v>
      </c>
      <c r="D3210">
        <v>0</v>
      </c>
      <c r="E3210">
        <v>45.51</v>
      </c>
      <c r="F3210">
        <v>3.823</v>
      </c>
      <c r="G3210">
        <v>134.2784667</v>
      </c>
      <c r="H3210">
        <v>4.7809999999999997</v>
      </c>
    </row>
    <row r="3211" spans="1:8" x14ac:dyDescent="0.3">
      <c r="A3211">
        <v>23</v>
      </c>
      <c r="B3211" t="s">
        <v>71</v>
      </c>
      <c r="C3211">
        <v>1447301.24</v>
      </c>
      <c r="D3211">
        <v>0</v>
      </c>
      <c r="E3211">
        <v>39.619999999999997</v>
      </c>
      <c r="F3211">
        <v>3.919</v>
      </c>
      <c r="G3211">
        <v>134.3571</v>
      </c>
      <c r="H3211">
        <v>4.7809999999999997</v>
      </c>
    </row>
    <row r="3212" spans="1:8" x14ac:dyDescent="0.3">
      <c r="A3212">
        <v>23</v>
      </c>
      <c r="B3212" t="s">
        <v>72</v>
      </c>
      <c r="C3212">
        <v>1173307.3999999999</v>
      </c>
      <c r="D3212">
        <v>0</v>
      </c>
      <c r="E3212">
        <v>54.2</v>
      </c>
      <c r="F3212">
        <v>3.988</v>
      </c>
      <c r="G3212">
        <v>134.43573330000001</v>
      </c>
      <c r="H3212">
        <v>4.7809999999999997</v>
      </c>
    </row>
    <row r="3213" spans="1:8" x14ac:dyDescent="0.3">
      <c r="A3213">
        <v>23</v>
      </c>
      <c r="B3213" t="s">
        <v>73</v>
      </c>
      <c r="C3213">
        <v>1359921.13</v>
      </c>
      <c r="D3213">
        <v>0</v>
      </c>
      <c r="E3213">
        <v>50.07</v>
      </c>
      <c r="F3213">
        <v>4.0780000000000003</v>
      </c>
      <c r="G3213">
        <v>134.51436670000001</v>
      </c>
      <c r="H3213">
        <v>4.7809999999999997</v>
      </c>
    </row>
    <row r="3214" spans="1:8" x14ac:dyDescent="0.3">
      <c r="A3214">
        <v>23</v>
      </c>
      <c r="B3214" t="s">
        <v>74</v>
      </c>
      <c r="C3214">
        <v>1254914.8700000001</v>
      </c>
      <c r="D3214">
        <v>0</v>
      </c>
      <c r="E3214">
        <v>55.12</v>
      </c>
      <c r="F3214">
        <v>4.0949999999999998</v>
      </c>
      <c r="G3214">
        <v>134.59299999999999</v>
      </c>
      <c r="H3214">
        <v>4.7809999999999997</v>
      </c>
    </row>
    <row r="3215" spans="1:8" x14ac:dyDescent="0.3">
      <c r="A3215">
        <v>23</v>
      </c>
      <c r="B3215" t="s">
        <v>75</v>
      </c>
      <c r="C3215">
        <v>1337617.55</v>
      </c>
      <c r="D3215">
        <v>0</v>
      </c>
      <c r="E3215">
        <v>56.67</v>
      </c>
      <c r="F3215">
        <v>4.101</v>
      </c>
      <c r="G3215">
        <v>134.68038709999999</v>
      </c>
      <c r="H3215">
        <v>4.7809999999999997</v>
      </c>
    </row>
    <row r="3216" spans="1:8" x14ac:dyDescent="0.3">
      <c r="A3216">
        <v>23</v>
      </c>
      <c r="B3216" t="s">
        <v>76</v>
      </c>
      <c r="C3216">
        <v>1361945.18</v>
      </c>
      <c r="D3216">
        <v>0</v>
      </c>
      <c r="E3216">
        <v>63.27</v>
      </c>
      <c r="F3216">
        <v>4.0339999999999998</v>
      </c>
      <c r="G3216">
        <v>134.76777419999999</v>
      </c>
      <c r="H3216">
        <v>4.7809999999999997</v>
      </c>
    </row>
    <row r="3217" spans="1:8" x14ac:dyDescent="0.3">
      <c r="A3217">
        <v>23</v>
      </c>
      <c r="B3217" t="s">
        <v>77</v>
      </c>
      <c r="C3217">
        <v>1562161.97</v>
      </c>
      <c r="D3217">
        <v>0</v>
      </c>
      <c r="E3217">
        <v>67.209999999999994</v>
      </c>
      <c r="F3217">
        <v>3.9729999999999999</v>
      </c>
      <c r="G3217">
        <v>134.85516129999999</v>
      </c>
      <c r="H3217">
        <v>4.7809999999999997</v>
      </c>
    </row>
    <row r="3218" spans="1:8" x14ac:dyDescent="0.3">
      <c r="A3218">
        <v>23</v>
      </c>
      <c r="B3218" t="s">
        <v>78</v>
      </c>
      <c r="C3218">
        <v>1447028.06</v>
      </c>
      <c r="D3218">
        <v>0</v>
      </c>
      <c r="E3218">
        <v>65.23</v>
      </c>
      <c r="F3218">
        <v>3.9239999999999999</v>
      </c>
      <c r="G3218">
        <v>134.94254839999999</v>
      </c>
      <c r="H3218">
        <v>4.7809999999999997</v>
      </c>
    </row>
    <row r="3219" spans="1:8" x14ac:dyDescent="0.3">
      <c r="A3219">
        <v>23</v>
      </c>
      <c r="B3219" t="s">
        <v>79</v>
      </c>
      <c r="C3219">
        <v>1470520.83</v>
      </c>
      <c r="D3219">
        <v>0</v>
      </c>
      <c r="E3219">
        <v>61.06</v>
      </c>
      <c r="F3219">
        <v>3.8730000000000002</v>
      </c>
      <c r="G3219">
        <v>135.08373330000001</v>
      </c>
      <c r="H3219">
        <v>4.7809999999999997</v>
      </c>
    </row>
    <row r="3220" spans="1:8" x14ac:dyDescent="0.3">
      <c r="A3220">
        <v>23</v>
      </c>
      <c r="B3220" t="s">
        <v>80</v>
      </c>
      <c r="C3220">
        <v>1434036.18</v>
      </c>
      <c r="D3220">
        <v>0</v>
      </c>
      <c r="E3220">
        <v>63.8</v>
      </c>
      <c r="F3220">
        <v>3.851</v>
      </c>
      <c r="G3220">
        <v>135.26526670000001</v>
      </c>
      <c r="H3220">
        <v>4.7809999999999997</v>
      </c>
    </row>
    <row r="3221" spans="1:8" x14ac:dyDescent="0.3">
      <c r="A3221">
        <v>23</v>
      </c>
      <c r="B3221" t="s">
        <v>81</v>
      </c>
      <c r="C3221">
        <v>1492507.44</v>
      </c>
      <c r="D3221">
        <v>0</v>
      </c>
      <c r="E3221">
        <v>65.650000000000006</v>
      </c>
      <c r="F3221">
        <v>3.8149999999999999</v>
      </c>
      <c r="G3221">
        <v>135.4468</v>
      </c>
      <c r="H3221">
        <v>4.5839999999999996</v>
      </c>
    </row>
    <row r="3222" spans="1:8" x14ac:dyDescent="0.3">
      <c r="A3222">
        <v>23</v>
      </c>
      <c r="B3222" t="s">
        <v>82</v>
      </c>
      <c r="C3222">
        <v>1379488.05</v>
      </c>
      <c r="D3222">
        <v>0</v>
      </c>
      <c r="E3222">
        <v>69.92</v>
      </c>
      <c r="F3222">
        <v>3.7839999999999998</v>
      </c>
      <c r="G3222">
        <v>135.62833330000001</v>
      </c>
      <c r="H3222">
        <v>4.5839999999999996</v>
      </c>
    </row>
    <row r="3223" spans="1:8" x14ac:dyDescent="0.3">
      <c r="A3223">
        <v>23</v>
      </c>
      <c r="B3223" t="s">
        <v>83</v>
      </c>
      <c r="C3223">
        <v>1360520.56</v>
      </c>
      <c r="D3223">
        <v>0</v>
      </c>
      <c r="E3223">
        <v>69.8</v>
      </c>
      <c r="F3223">
        <v>3.827</v>
      </c>
      <c r="G3223">
        <v>135.7837419</v>
      </c>
      <c r="H3223">
        <v>4.5839999999999996</v>
      </c>
    </row>
    <row r="3224" spans="1:8" x14ac:dyDescent="0.3">
      <c r="A3224">
        <v>23</v>
      </c>
      <c r="B3224" t="s">
        <v>84</v>
      </c>
      <c r="C3224">
        <v>1362144</v>
      </c>
      <c r="D3224">
        <v>0</v>
      </c>
      <c r="E3224">
        <v>76.739999999999995</v>
      </c>
      <c r="F3224">
        <v>3.8820000000000001</v>
      </c>
      <c r="G3224">
        <v>135.87383869999999</v>
      </c>
      <c r="H3224">
        <v>4.5839999999999996</v>
      </c>
    </row>
    <row r="3225" spans="1:8" x14ac:dyDescent="0.3">
      <c r="A3225">
        <v>23</v>
      </c>
      <c r="B3225" t="s">
        <v>85</v>
      </c>
      <c r="C3225">
        <v>1319767.55</v>
      </c>
      <c r="D3225">
        <v>0</v>
      </c>
      <c r="E3225">
        <v>69.55</v>
      </c>
      <c r="F3225">
        <v>3.8980000000000001</v>
      </c>
      <c r="G3225">
        <v>135.96393549999999</v>
      </c>
      <c r="H3225">
        <v>4.5839999999999996</v>
      </c>
    </row>
    <row r="3226" spans="1:8" x14ac:dyDescent="0.3">
      <c r="A3226">
        <v>23</v>
      </c>
      <c r="B3226" t="s">
        <v>86</v>
      </c>
      <c r="C3226">
        <v>1416344.68</v>
      </c>
      <c r="D3226">
        <v>0</v>
      </c>
      <c r="E3226">
        <v>69.53</v>
      </c>
      <c r="F3226">
        <v>3.903</v>
      </c>
      <c r="G3226">
        <v>136.05403229999999</v>
      </c>
      <c r="H3226">
        <v>4.5839999999999996</v>
      </c>
    </row>
    <row r="3227" spans="1:8" x14ac:dyDescent="0.3">
      <c r="A3227">
        <v>23</v>
      </c>
      <c r="B3227" t="s">
        <v>87</v>
      </c>
      <c r="C3227">
        <v>1380952.05</v>
      </c>
      <c r="D3227">
        <v>0</v>
      </c>
      <c r="E3227">
        <v>69.86</v>
      </c>
      <c r="F3227">
        <v>3.88</v>
      </c>
      <c r="G3227">
        <v>136.14412899999999</v>
      </c>
      <c r="H3227">
        <v>4.5839999999999996</v>
      </c>
    </row>
    <row r="3228" spans="1:8" x14ac:dyDescent="0.3">
      <c r="A3228">
        <v>23</v>
      </c>
      <c r="B3228" t="s">
        <v>88</v>
      </c>
      <c r="C3228">
        <v>1453416.53</v>
      </c>
      <c r="D3228">
        <v>0</v>
      </c>
      <c r="E3228">
        <v>67.09</v>
      </c>
      <c r="F3228">
        <v>3.82</v>
      </c>
      <c r="G3228">
        <v>136.18312900000001</v>
      </c>
      <c r="H3228">
        <v>4.5839999999999996</v>
      </c>
    </row>
    <row r="3229" spans="1:8" x14ac:dyDescent="0.3">
      <c r="A3229">
        <v>23</v>
      </c>
      <c r="B3229" t="s">
        <v>89</v>
      </c>
      <c r="C3229">
        <v>1637266.29</v>
      </c>
      <c r="D3229">
        <v>0</v>
      </c>
      <c r="E3229">
        <v>67.040000000000006</v>
      </c>
      <c r="F3229">
        <v>3.7959999999999998</v>
      </c>
      <c r="G3229">
        <v>136.21361289999999</v>
      </c>
      <c r="H3229">
        <v>4.5839999999999996</v>
      </c>
    </row>
    <row r="3230" spans="1:8" x14ac:dyDescent="0.3">
      <c r="A3230">
        <v>23</v>
      </c>
      <c r="B3230" t="s">
        <v>90</v>
      </c>
      <c r="C3230">
        <v>1464295.69</v>
      </c>
      <c r="D3230">
        <v>0</v>
      </c>
      <c r="E3230">
        <v>65.33</v>
      </c>
      <c r="F3230">
        <v>3.7839999999999998</v>
      </c>
      <c r="G3230">
        <v>136.24409679999999</v>
      </c>
      <c r="H3230">
        <v>4.5839999999999996</v>
      </c>
    </row>
    <row r="3231" spans="1:8" x14ac:dyDescent="0.3">
      <c r="A3231">
        <v>23</v>
      </c>
      <c r="B3231" t="s">
        <v>91</v>
      </c>
      <c r="C3231">
        <v>1423289.9</v>
      </c>
      <c r="D3231">
        <v>1</v>
      </c>
      <c r="E3231">
        <v>66.040000000000006</v>
      </c>
      <c r="F3231">
        <v>3.8090000000000002</v>
      </c>
      <c r="G3231">
        <v>136.27458060000001</v>
      </c>
      <c r="H3231">
        <v>4.5839999999999996</v>
      </c>
    </row>
    <row r="3232" spans="1:8" x14ac:dyDescent="0.3">
      <c r="A3232">
        <v>23</v>
      </c>
      <c r="B3232" t="s">
        <v>92</v>
      </c>
      <c r="C3232">
        <v>1253329.17</v>
      </c>
      <c r="D3232">
        <v>0</v>
      </c>
      <c r="E3232">
        <v>60.52</v>
      </c>
      <c r="F3232">
        <v>3.8090000000000002</v>
      </c>
      <c r="G3232">
        <v>136.31450000000001</v>
      </c>
      <c r="H3232">
        <v>4.5839999999999996</v>
      </c>
    </row>
    <row r="3233" spans="1:8" x14ac:dyDescent="0.3">
      <c r="A3233">
        <v>23</v>
      </c>
      <c r="B3233" t="s">
        <v>93</v>
      </c>
      <c r="C3233">
        <v>1289082.81</v>
      </c>
      <c r="D3233">
        <v>0</v>
      </c>
      <c r="E3233">
        <v>57.14</v>
      </c>
      <c r="F3233">
        <v>3.758</v>
      </c>
      <c r="G3233">
        <v>136.36699999999999</v>
      </c>
      <c r="H3233">
        <v>4.5839999999999996</v>
      </c>
    </row>
    <row r="3234" spans="1:8" x14ac:dyDescent="0.3">
      <c r="A3234">
        <v>23</v>
      </c>
      <c r="B3234" t="s">
        <v>94</v>
      </c>
      <c r="C3234">
        <v>1275597.8500000001</v>
      </c>
      <c r="D3234">
        <v>0</v>
      </c>
      <c r="E3234">
        <v>64.760000000000005</v>
      </c>
      <c r="F3234">
        <v>3.6840000000000002</v>
      </c>
      <c r="G3234">
        <v>136.4195</v>
      </c>
      <c r="H3234">
        <v>4.5839999999999996</v>
      </c>
    </row>
    <row r="3235" spans="1:8" x14ac:dyDescent="0.3">
      <c r="A3235">
        <v>23</v>
      </c>
      <c r="B3235" t="s">
        <v>95</v>
      </c>
      <c r="C3235">
        <v>1463501.99</v>
      </c>
      <c r="D3235">
        <v>0</v>
      </c>
      <c r="E3235">
        <v>49</v>
      </c>
      <c r="F3235">
        <v>3.633</v>
      </c>
      <c r="G3235">
        <v>136.47200000000001</v>
      </c>
      <c r="H3235">
        <v>4.42</v>
      </c>
    </row>
    <row r="3236" spans="1:8" x14ac:dyDescent="0.3">
      <c r="A3236">
        <v>23</v>
      </c>
      <c r="B3236" t="s">
        <v>96</v>
      </c>
      <c r="C3236">
        <v>1257778.3400000001</v>
      </c>
      <c r="D3236">
        <v>0</v>
      </c>
      <c r="E3236">
        <v>56.79</v>
      </c>
      <c r="F3236">
        <v>3.5830000000000002</v>
      </c>
      <c r="G3236">
        <v>136.51509680000001</v>
      </c>
      <c r="H3236">
        <v>4.42</v>
      </c>
    </row>
    <row r="3237" spans="1:8" x14ac:dyDescent="0.3">
      <c r="A3237">
        <v>23</v>
      </c>
      <c r="B3237" t="s">
        <v>97</v>
      </c>
      <c r="C3237">
        <v>1441032.59</v>
      </c>
      <c r="D3237">
        <v>0</v>
      </c>
      <c r="E3237">
        <v>52.12</v>
      </c>
      <c r="F3237">
        <v>3.6179999999999999</v>
      </c>
      <c r="G3237">
        <v>136.5017742</v>
      </c>
      <c r="H3237">
        <v>4.42</v>
      </c>
    </row>
    <row r="3238" spans="1:8" x14ac:dyDescent="0.3">
      <c r="A3238">
        <v>23</v>
      </c>
      <c r="B3238" t="s">
        <v>98</v>
      </c>
      <c r="C3238">
        <v>1407191.96</v>
      </c>
      <c r="D3238">
        <v>0</v>
      </c>
      <c r="E3238">
        <v>42.57</v>
      </c>
      <c r="F3238">
        <v>3.6040000000000001</v>
      </c>
      <c r="G3238">
        <v>136.48845159999999</v>
      </c>
      <c r="H3238">
        <v>4.42</v>
      </c>
    </row>
    <row r="3239" spans="1:8" x14ac:dyDescent="0.3">
      <c r="A3239">
        <v>23</v>
      </c>
      <c r="B3239" t="s">
        <v>99</v>
      </c>
      <c r="C3239">
        <v>1428436.33</v>
      </c>
      <c r="D3239">
        <v>0</v>
      </c>
      <c r="E3239">
        <v>39.18</v>
      </c>
      <c r="F3239">
        <v>3.5859999999999999</v>
      </c>
      <c r="G3239">
        <v>136.47512900000001</v>
      </c>
      <c r="H3239">
        <v>4.42</v>
      </c>
    </row>
    <row r="3240" spans="1:8" x14ac:dyDescent="0.3">
      <c r="A3240">
        <v>23</v>
      </c>
      <c r="B3240" t="s">
        <v>100</v>
      </c>
      <c r="C3240">
        <v>1436940.78</v>
      </c>
      <c r="D3240">
        <v>0</v>
      </c>
      <c r="E3240">
        <v>44.04</v>
      </c>
      <c r="F3240">
        <v>3.57</v>
      </c>
      <c r="G3240">
        <v>136.46180649999999</v>
      </c>
      <c r="H3240">
        <v>4.42</v>
      </c>
    </row>
    <row r="3241" spans="1:8" x14ac:dyDescent="0.3">
      <c r="A3241">
        <v>23</v>
      </c>
      <c r="B3241" t="s">
        <v>101</v>
      </c>
      <c r="C3241">
        <v>1345631.96</v>
      </c>
      <c r="D3241">
        <v>0</v>
      </c>
      <c r="E3241">
        <v>45.48</v>
      </c>
      <c r="F3241">
        <v>3.5710000000000002</v>
      </c>
      <c r="G3241">
        <v>136.46666669999999</v>
      </c>
      <c r="H3241">
        <v>4.42</v>
      </c>
    </row>
    <row r="3242" spans="1:8" x14ac:dyDescent="0.3">
      <c r="A3242">
        <v>23</v>
      </c>
      <c r="B3242" t="s">
        <v>102</v>
      </c>
      <c r="C3242">
        <v>2057059.53</v>
      </c>
      <c r="D3242">
        <v>1</v>
      </c>
      <c r="E3242">
        <v>35.229999999999997</v>
      </c>
      <c r="F3242">
        <v>3.536</v>
      </c>
      <c r="G3242">
        <v>136.47880000000001</v>
      </c>
      <c r="H3242">
        <v>4.42</v>
      </c>
    </row>
    <row r="3243" spans="1:8" x14ac:dyDescent="0.3">
      <c r="A3243">
        <v>23</v>
      </c>
      <c r="B3243" t="s">
        <v>103</v>
      </c>
      <c r="C3243">
        <v>1552886.59</v>
      </c>
      <c r="D3243">
        <v>0</v>
      </c>
      <c r="E3243">
        <v>43.6</v>
      </c>
      <c r="F3243">
        <v>3.5009999999999999</v>
      </c>
      <c r="G3243">
        <v>136.49093329999999</v>
      </c>
      <c r="H3243">
        <v>4.42</v>
      </c>
    </row>
    <row r="3244" spans="1:8" x14ac:dyDescent="0.3">
      <c r="A3244">
        <v>23</v>
      </c>
      <c r="B3244" t="s">
        <v>104</v>
      </c>
      <c r="C3244">
        <v>1841173.6</v>
      </c>
      <c r="D3244">
        <v>0</v>
      </c>
      <c r="E3244">
        <v>36.4</v>
      </c>
      <c r="F3244">
        <v>3.47</v>
      </c>
      <c r="G3244">
        <v>136.50306670000001</v>
      </c>
      <c r="H3244">
        <v>4.42</v>
      </c>
    </row>
    <row r="3245" spans="1:8" x14ac:dyDescent="0.3">
      <c r="A3245">
        <v>23</v>
      </c>
      <c r="B3245" t="s">
        <v>105</v>
      </c>
      <c r="C3245">
        <v>2173621.2000000002</v>
      </c>
      <c r="D3245">
        <v>0</v>
      </c>
      <c r="E3245">
        <v>32.99</v>
      </c>
      <c r="F3245">
        <v>3.4449999999999998</v>
      </c>
      <c r="G3245">
        <v>136.53351610000001</v>
      </c>
      <c r="H3245">
        <v>4.42</v>
      </c>
    </row>
    <row r="3246" spans="1:8" x14ac:dyDescent="0.3">
      <c r="A3246">
        <v>23</v>
      </c>
      <c r="B3246" t="s">
        <v>106</v>
      </c>
      <c r="C3246">
        <v>2587953.3199999998</v>
      </c>
      <c r="D3246">
        <v>0</v>
      </c>
      <c r="E3246">
        <v>27.8</v>
      </c>
      <c r="F3246">
        <v>3.4129999999999998</v>
      </c>
      <c r="G3246">
        <v>136.58838710000001</v>
      </c>
      <c r="H3246">
        <v>4.42</v>
      </c>
    </row>
    <row r="3247" spans="1:8" x14ac:dyDescent="0.3">
      <c r="A3247">
        <v>23</v>
      </c>
      <c r="B3247" t="s">
        <v>107</v>
      </c>
      <c r="C3247">
        <v>1213486.95</v>
      </c>
      <c r="D3247">
        <v>1</v>
      </c>
      <c r="E3247">
        <v>22.3</v>
      </c>
      <c r="F3247">
        <v>3.4020000000000001</v>
      </c>
      <c r="G3247">
        <v>136.6432581</v>
      </c>
      <c r="H3247">
        <v>4.42</v>
      </c>
    </row>
    <row r="3248" spans="1:8" x14ac:dyDescent="0.3">
      <c r="A3248">
        <v>23</v>
      </c>
      <c r="B3248" t="s">
        <v>108</v>
      </c>
      <c r="C3248">
        <v>1150662.55</v>
      </c>
      <c r="D3248">
        <v>0</v>
      </c>
      <c r="E3248">
        <v>24.29</v>
      </c>
      <c r="F3248">
        <v>3.4390000000000001</v>
      </c>
      <c r="G3248">
        <v>136.69812899999999</v>
      </c>
      <c r="H3248">
        <v>4.2610000000000001</v>
      </c>
    </row>
    <row r="3249" spans="1:8" x14ac:dyDescent="0.3">
      <c r="A3249">
        <v>23</v>
      </c>
      <c r="B3249" t="s">
        <v>109</v>
      </c>
      <c r="C3249">
        <v>1031451.35</v>
      </c>
      <c r="D3249">
        <v>0</v>
      </c>
      <c r="E3249">
        <v>28.49</v>
      </c>
      <c r="F3249">
        <v>3.5230000000000001</v>
      </c>
      <c r="G3249">
        <v>136.75299999999999</v>
      </c>
      <c r="H3249">
        <v>4.2610000000000001</v>
      </c>
    </row>
    <row r="3250" spans="1:8" x14ac:dyDescent="0.3">
      <c r="A3250">
        <v>23</v>
      </c>
      <c r="B3250" t="s">
        <v>110</v>
      </c>
      <c r="C3250">
        <v>1146992.1299999999</v>
      </c>
      <c r="D3250">
        <v>0</v>
      </c>
      <c r="E3250">
        <v>15.33</v>
      </c>
      <c r="F3250">
        <v>3.5419999999999998</v>
      </c>
      <c r="G3250">
        <v>136.85641939999999</v>
      </c>
      <c r="H3250">
        <v>4.2610000000000001</v>
      </c>
    </row>
    <row r="3251" spans="1:8" x14ac:dyDescent="0.3">
      <c r="A3251">
        <v>23</v>
      </c>
      <c r="B3251" t="s">
        <v>111</v>
      </c>
      <c r="C3251">
        <v>1037476.38</v>
      </c>
      <c r="D3251">
        <v>0</v>
      </c>
      <c r="E3251">
        <v>25.71</v>
      </c>
      <c r="F3251">
        <v>3.5680000000000001</v>
      </c>
      <c r="G3251">
        <v>136.95983870000001</v>
      </c>
      <c r="H3251">
        <v>4.2610000000000001</v>
      </c>
    </row>
    <row r="3252" spans="1:8" x14ac:dyDescent="0.3">
      <c r="A3252">
        <v>23</v>
      </c>
      <c r="B3252" t="s">
        <v>112</v>
      </c>
      <c r="C3252">
        <v>1261872.67</v>
      </c>
      <c r="D3252">
        <v>0</v>
      </c>
      <c r="E3252">
        <v>29.71</v>
      </c>
      <c r="F3252">
        <v>3.633</v>
      </c>
      <c r="G3252">
        <v>137.06325810000001</v>
      </c>
      <c r="H3252">
        <v>4.2610000000000001</v>
      </c>
    </row>
    <row r="3253" spans="1:8" x14ac:dyDescent="0.3">
      <c r="A3253">
        <v>23</v>
      </c>
      <c r="B3253" t="s">
        <v>113</v>
      </c>
      <c r="C3253">
        <v>1358444.07</v>
      </c>
      <c r="D3253">
        <v>1</v>
      </c>
      <c r="E3253">
        <v>26.6</v>
      </c>
      <c r="F3253">
        <v>3.6549999999999998</v>
      </c>
      <c r="G3253">
        <v>137.1666774</v>
      </c>
      <c r="H3253">
        <v>4.2610000000000001</v>
      </c>
    </row>
    <row r="3254" spans="1:8" x14ac:dyDescent="0.3">
      <c r="A3254">
        <v>23</v>
      </c>
      <c r="B3254" t="s">
        <v>114</v>
      </c>
      <c r="C3254">
        <v>1365546.69</v>
      </c>
      <c r="D3254">
        <v>0</v>
      </c>
      <c r="E3254">
        <v>27.01</v>
      </c>
      <c r="F3254">
        <v>3.7029999999999998</v>
      </c>
      <c r="G3254">
        <v>137.25831030000001</v>
      </c>
      <c r="H3254">
        <v>4.2610000000000001</v>
      </c>
    </row>
    <row r="3255" spans="1:8" x14ac:dyDescent="0.3">
      <c r="A3255">
        <v>23</v>
      </c>
      <c r="B3255" t="s">
        <v>115</v>
      </c>
      <c r="C3255">
        <v>1272948.27</v>
      </c>
      <c r="D3255">
        <v>0</v>
      </c>
      <c r="E3255">
        <v>31.12</v>
      </c>
      <c r="F3255">
        <v>3.7509999999999999</v>
      </c>
      <c r="G3255">
        <v>137.34110340000001</v>
      </c>
      <c r="H3255">
        <v>4.2610000000000001</v>
      </c>
    </row>
    <row r="3256" spans="1:8" x14ac:dyDescent="0.3">
      <c r="A3256">
        <v>23</v>
      </c>
      <c r="B3256" t="s">
        <v>116</v>
      </c>
      <c r="C3256">
        <v>1322852.2</v>
      </c>
      <c r="D3256">
        <v>0</v>
      </c>
      <c r="E3256">
        <v>25.91</v>
      </c>
      <c r="F3256">
        <v>3.827</v>
      </c>
      <c r="G3256">
        <v>137.42389660000001</v>
      </c>
      <c r="H3256">
        <v>4.2610000000000001</v>
      </c>
    </row>
    <row r="3257" spans="1:8" x14ac:dyDescent="0.3">
      <c r="A3257">
        <v>23</v>
      </c>
      <c r="B3257" t="s">
        <v>117</v>
      </c>
      <c r="C3257">
        <v>1292724.8999999999</v>
      </c>
      <c r="D3257">
        <v>0</v>
      </c>
      <c r="E3257">
        <v>33.11</v>
      </c>
      <c r="F3257">
        <v>3.8759999999999999</v>
      </c>
      <c r="G3257">
        <v>137.50668970000001</v>
      </c>
      <c r="H3257">
        <v>4.2610000000000001</v>
      </c>
    </row>
    <row r="3258" spans="1:8" x14ac:dyDescent="0.3">
      <c r="A3258">
        <v>23</v>
      </c>
      <c r="B3258" t="s">
        <v>118</v>
      </c>
      <c r="C3258">
        <v>1258364.31</v>
      </c>
      <c r="D3258">
        <v>0</v>
      </c>
      <c r="E3258">
        <v>41.19</v>
      </c>
      <c r="F3258">
        <v>3.867</v>
      </c>
      <c r="G3258">
        <v>137.58438709999999</v>
      </c>
      <c r="H3258">
        <v>4.2610000000000001</v>
      </c>
    </row>
    <row r="3259" spans="1:8" x14ac:dyDescent="0.3">
      <c r="A3259">
        <v>23</v>
      </c>
      <c r="B3259" t="s">
        <v>119</v>
      </c>
      <c r="C3259">
        <v>1288154.1000000001</v>
      </c>
      <c r="D3259">
        <v>0</v>
      </c>
      <c r="E3259">
        <v>57.82</v>
      </c>
      <c r="F3259">
        <v>3.8889999999999998</v>
      </c>
      <c r="G3259">
        <v>137.65529029999999</v>
      </c>
      <c r="H3259">
        <v>4.2610000000000001</v>
      </c>
    </row>
    <row r="3260" spans="1:8" x14ac:dyDescent="0.3">
      <c r="A3260">
        <v>23</v>
      </c>
      <c r="B3260" t="s">
        <v>120</v>
      </c>
      <c r="C3260">
        <v>1261964.96</v>
      </c>
      <c r="D3260">
        <v>0</v>
      </c>
      <c r="E3260">
        <v>36.71</v>
      </c>
      <c r="F3260">
        <v>3.9209999999999998</v>
      </c>
      <c r="G3260">
        <v>137.72619349999999</v>
      </c>
      <c r="H3260">
        <v>4.2610000000000001</v>
      </c>
    </row>
    <row r="3261" spans="1:8" x14ac:dyDescent="0.3">
      <c r="A3261">
        <v>23</v>
      </c>
      <c r="B3261" t="s">
        <v>121</v>
      </c>
      <c r="C3261">
        <v>1604605.69</v>
      </c>
      <c r="D3261">
        <v>0</v>
      </c>
      <c r="E3261">
        <v>37.43</v>
      </c>
      <c r="F3261">
        <v>3.9569999999999999</v>
      </c>
      <c r="G3261">
        <v>137.79709679999999</v>
      </c>
      <c r="H3261">
        <v>4.125</v>
      </c>
    </row>
    <row r="3262" spans="1:8" x14ac:dyDescent="0.3">
      <c r="A3262">
        <v>23</v>
      </c>
      <c r="B3262" t="s">
        <v>122</v>
      </c>
      <c r="C3262">
        <v>1231752.54</v>
      </c>
      <c r="D3262">
        <v>0</v>
      </c>
      <c r="E3262">
        <v>41.81</v>
      </c>
      <c r="F3262">
        <v>4.0250000000000004</v>
      </c>
      <c r="G3262">
        <v>137.86799999999999</v>
      </c>
      <c r="H3262">
        <v>4.125</v>
      </c>
    </row>
    <row r="3263" spans="1:8" x14ac:dyDescent="0.3">
      <c r="A3263">
        <v>23</v>
      </c>
      <c r="B3263" t="s">
        <v>123</v>
      </c>
      <c r="C3263">
        <v>1287899.4099999999</v>
      </c>
      <c r="D3263">
        <v>0</v>
      </c>
      <c r="E3263">
        <v>56.55</v>
      </c>
      <c r="F3263">
        <v>4.0460000000000003</v>
      </c>
      <c r="G3263">
        <v>137.92306669999999</v>
      </c>
      <c r="H3263">
        <v>4.125</v>
      </c>
    </row>
    <row r="3264" spans="1:8" x14ac:dyDescent="0.3">
      <c r="A3264">
        <v>23</v>
      </c>
      <c r="B3264" t="s">
        <v>124</v>
      </c>
      <c r="C3264">
        <v>1277758.76</v>
      </c>
      <c r="D3264">
        <v>0</v>
      </c>
      <c r="E3264">
        <v>44.62</v>
      </c>
      <c r="F3264">
        <v>4.0229999999999997</v>
      </c>
      <c r="G3264">
        <v>137.9781333</v>
      </c>
      <c r="H3264">
        <v>4.125</v>
      </c>
    </row>
    <row r="3265" spans="1:8" x14ac:dyDescent="0.3">
      <c r="A3265">
        <v>23</v>
      </c>
      <c r="B3265" t="s">
        <v>125</v>
      </c>
      <c r="C3265">
        <v>1317379.68</v>
      </c>
      <c r="D3265">
        <v>0</v>
      </c>
      <c r="E3265">
        <v>45.88</v>
      </c>
      <c r="F3265">
        <v>3.9910000000000001</v>
      </c>
      <c r="G3265">
        <v>138.03319999999999</v>
      </c>
      <c r="H3265">
        <v>4.125</v>
      </c>
    </row>
    <row r="3266" spans="1:8" x14ac:dyDescent="0.3">
      <c r="A3266">
        <v>23</v>
      </c>
      <c r="B3266" t="s">
        <v>126</v>
      </c>
      <c r="C3266">
        <v>1321914.3400000001</v>
      </c>
      <c r="D3266">
        <v>0</v>
      </c>
      <c r="E3266">
        <v>52.9</v>
      </c>
      <c r="F3266">
        <v>3.9470000000000001</v>
      </c>
      <c r="G3266">
        <v>138.08826669999999</v>
      </c>
      <c r="H3266">
        <v>4.125</v>
      </c>
    </row>
    <row r="3267" spans="1:8" x14ac:dyDescent="0.3">
      <c r="A3267">
        <v>23</v>
      </c>
      <c r="B3267" t="s">
        <v>127</v>
      </c>
      <c r="C3267">
        <v>1332952.47</v>
      </c>
      <c r="D3267">
        <v>0</v>
      </c>
      <c r="E3267">
        <v>58.42</v>
      </c>
      <c r="F3267">
        <v>3.899</v>
      </c>
      <c r="G3267">
        <v>138.1065806</v>
      </c>
      <c r="H3267">
        <v>4.125</v>
      </c>
    </row>
    <row r="3268" spans="1:8" x14ac:dyDescent="0.3">
      <c r="A3268">
        <v>23</v>
      </c>
      <c r="B3268" t="s">
        <v>128</v>
      </c>
      <c r="C3268">
        <v>1552934.64</v>
      </c>
      <c r="D3268">
        <v>0</v>
      </c>
      <c r="E3268">
        <v>66.430000000000007</v>
      </c>
      <c r="F3268">
        <v>3.85</v>
      </c>
      <c r="G3268">
        <v>138.11019350000001</v>
      </c>
      <c r="H3268">
        <v>4.125</v>
      </c>
    </row>
    <row r="3269" spans="1:8" x14ac:dyDescent="0.3">
      <c r="A3269">
        <v>23</v>
      </c>
      <c r="B3269" t="s">
        <v>129</v>
      </c>
      <c r="C3269">
        <v>1476144.34</v>
      </c>
      <c r="D3269">
        <v>0</v>
      </c>
      <c r="E3269">
        <v>66.22</v>
      </c>
      <c r="F3269">
        <v>3.798</v>
      </c>
      <c r="G3269">
        <v>138.11380650000001</v>
      </c>
      <c r="H3269">
        <v>4.125</v>
      </c>
    </row>
    <row r="3270" spans="1:8" x14ac:dyDescent="0.3">
      <c r="A3270">
        <v>23</v>
      </c>
      <c r="B3270" t="s">
        <v>130</v>
      </c>
      <c r="C3270">
        <v>1568048.54</v>
      </c>
      <c r="D3270">
        <v>0</v>
      </c>
      <c r="E3270">
        <v>56.82</v>
      </c>
      <c r="F3270">
        <v>3.746</v>
      </c>
      <c r="G3270">
        <v>138.11741939999999</v>
      </c>
      <c r="H3270">
        <v>4.125</v>
      </c>
    </row>
    <row r="3271" spans="1:8" x14ac:dyDescent="0.3">
      <c r="A3271">
        <v>23</v>
      </c>
      <c r="B3271" t="s">
        <v>131</v>
      </c>
      <c r="C3271">
        <v>1543667.68</v>
      </c>
      <c r="D3271">
        <v>0</v>
      </c>
      <c r="E3271">
        <v>64.73</v>
      </c>
      <c r="F3271">
        <v>3.6829999999999998</v>
      </c>
      <c r="G3271">
        <v>138.12953329999999</v>
      </c>
      <c r="H3271">
        <v>4.125</v>
      </c>
    </row>
    <row r="3272" spans="1:8" x14ac:dyDescent="0.3">
      <c r="A3272">
        <v>23</v>
      </c>
      <c r="B3272" t="s">
        <v>132</v>
      </c>
      <c r="C3272">
        <v>1522042.57</v>
      </c>
      <c r="D3272">
        <v>0</v>
      </c>
      <c r="E3272">
        <v>71.819999999999993</v>
      </c>
      <c r="F3272">
        <v>3.629</v>
      </c>
      <c r="G3272">
        <v>138.16290000000001</v>
      </c>
      <c r="H3272">
        <v>4.125</v>
      </c>
    </row>
    <row r="3273" spans="1:8" x14ac:dyDescent="0.3">
      <c r="A3273">
        <v>23</v>
      </c>
      <c r="B3273" t="s">
        <v>133</v>
      </c>
      <c r="C3273">
        <v>1451782.16</v>
      </c>
      <c r="D3273">
        <v>0</v>
      </c>
      <c r="E3273">
        <v>64.23</v>
      </c>
      <c r="F3273">
        <v>3.577</v>
      </c>
      <c r="G3273">
        <v>138.1962667</v>
      </c>
      <c r="H3273">
        <v>4.125</v>
      </c>
    </row>
    <row r="3274" spans="1:8" x14ac:dyDescent="0.3">
      <c r="A3274">
        <v>23</v>
      </c>
      <c r="B3274" t="s">
        <v>134</v>
      </c>
      <c r="C3274">
        <v>1545370.16</v>
      </c>
      <c r="D3274">
        <v>0</v>
      </c>
      <c r="E3274">
        <v>70.86</v>
      </c>
      <c r="F3274">
        <v>3.5379999999999998</v>
      </c>
      <c r="G3274">
        <v>138.22963329999999</v>
      </c>
      <c r="H3274">
        <v>4.1559999999999997</v>
      </c>
    </row>
    <row r="3275" spans="1:8" x14ac:dyDescent="0.3">
      <c r="A3275">
        <v>23</v>
      </c>
      <c r="B3275" t="s">
        <v>135</v>
      </c>
      <c r="C3275">
        <v>1384921.63</v>
      </c>
      <c r="D3275">
        <v>0</v>
      </c>
      <c r="E3275">
        <v>69.19</v>
      </c>
      <c r="F3275">
        <v>3.5609999999999999</v>
      </c>
      <c r="G3275">
        <v>138.26300000000001</v>
      </c>
      <c r="H3275">
        <v>4.1559999999999997</v>
      </c>
    </row>
    <row r="3276" spans="1:8" x14ac:dyDescent="0.3">
      <c r="A3276">
        <v>23</v>
      </c>
      <c r="B3276" t="s">
        <v>136</v>
      </c>
      <c r="C3276">
        <v>1381339.23</v>
      </c>
      <c r="D3276">
        <v>0</v>
      </c>
      <c r="E3276">
        <v>71.13</v>
      </c>
      <c r="F3276">
        <v>3.61</v>
      </c>
      <c r="G3276">
        <v>138.2331935</v>
      </c>
      <c r="H3276">
        <v>4.1559999999999997</v>
      </c>
    </row>
    <row r="3277" spans="1:8" x14ac:dyDescent="0.3">
      <c r="A3277">
        <v>23</v>
      </c>
      <c r="B3277" t="s">
        <v>137</v>
      </c>
      <c r="C3277">
        <v>1322932.3600000001</v>
      </c>
      <c r="D3277">
        <v>0</v>
      </c>
      <c r="E3277">
        <v>69.31</v>
      </c>
      <c r="F3277">
        <v>3.7010000000000001</v>
      </c>
      <c r="G3277">
        <v>138.20338709999999</v>
      </c>
      <c r="H3277">
        <v>4.1559999999999997</v>
      </c>
    </row>
    <row r="3278" spans="1:8" x14ac:dyDescent="0.3">
      <c r="A3278">
        <v>23</v>
      </c>
      <c r="B3278" t="s">
        <v>138</v>
      </c>
      <c r="C3278">
        <v>1416926.31</v>
      </c>
      <c r="D3278">
        <v>0</v>
      </c>
      <c r="E3278">
        <v>71.510000000000005</v>
      </c>
      <c r="F3278">
        <v>3.698</v>
      </c>
      <c r="G3278">
        <v>138.17358060000001</v>
      </c>
      <c r="H3278">
        <v>4.1559999999999997</v>
      </c>
    </row>
    <row r="3279" spans="1:8" x14ac:dyDescent="0.3">
      <c r="A3279">
        <v>23</v>
      </c>
      <c r="B3279" t="s">
        <v>139</v>
      </c>
      <c r="C3279">
        <v>1436311.76</v>
      </c>
      <c r="D3279">
        <v>0</v>
      </c>
      <c r="E3279">
        <v>71.12</v>
      </c>
      <c r="F3279">
        <v>3.7719999999999998</v>
      </c>
      <c r="G3279">
        <v>138.1437742</v>
      </c>
      <c r="H3279">
        <v>4.1559999999999997</v>
      </c>
    </row>
    <row r="3280" spans="1:8" x14ac:dyDescent="0.3">
      <c r="A3280">
        <v>23</v>
      </c>
      <c r="B3280" t="s">
        <v>140</v>
      </c>
      <c r="C3280">
        <v>1510131.45</v>
      </c>
      <c r="D3280">
        <v>0</v>
      </c>
      <c r="E3280">
        <v>69.97</v>
      </c>
      <c r="F3280">
        <v>3.84</v>
      </c>
      <c r="G3280">
        <v>138.18570969999999</v>
      </c>
      <c r="H3280">
        <v>4.1559999999999997</v>
      </c>
    </row>
    <row r="3281" spans="1:8" x14ac:dyDescent="0.3">
      <c r="A3281">
        <v>23</v>
      </c>
      <c r="B3281" t="s">
        <v>141</v>
      </c>
      <c r="C3281">
        <v>1702220.96</v>
      </c>
      <c r="D3281">
        <v>0</v>
      </c>
      <c r="E3281">
        <v>64.63</v>
      </c>
      <c r="F3281">
        <v>3.8740000000000001</v>
      </c>
      <c r="G3281">
        <v>138.2814516</v>
      </c>
      <c r="H3281">
        <v>4.1559999999999997</v>
      </c>
    </row>
    <row r="3282" spans="1:8" x14ac:dyDescent="0.3">
      <c r="A3282">
        <v>23</v>
      </c>
      <c r="B3282" t="s">
        <v>142</v>
      </c>
      <c r="C3282">
        <v>1577468.78</v>
      </c>
      <c r="D3282">
        <v>0</v>
      </c>
      <c r="E3282">
        <v>68.34</v>
      </c>
      <c r="F3282">
        <v>3.8839999999999999</v>
      </c>
      <c r="G3282">
        <v>138.3771935</v>
      </c>
      <c r="H3282">
        <v>4.1559999999999997</v>
      </c>
    </row>
    <row r="3283" spans="1:8" x14ac:dyDescent="0.3">
      <c r="A3283">
        <v>23</v>
      </c>
      <c r="B3283" t="s">
        <v>143</v>
      </c>
      <c r="C3283">
        <v>1427162.26</v>
      </c>
      <c r="D3283">
        <v>1</v>
      </c>
      <c r="E3283">
        <v>66.739999999999995</v>
      </c>
      <c r="F3283">
        <v>3.9209999999999998</v>
      </c>
      <c r="G3283">
        <v>138.47293550000001</v>
      </c>
      <c r="H3283">
        <v>4.1559999999999997</v>
      </c>
    </row>
    <row r="3284" spans="1:8" x14ac:dyDescent="0.3">
      <c r="A3284">
        <v>23</v>
      </c>
      <c r="B3284" t="s">
        <v>144</v>
      </c>
      <c r="C3284">
        <v>1279041.6399999999</v>
      </c>
      <c r="D3284">
        <v>0</v>
      </c>
      <c r="E3284">
        <v>61.37</v>
      </c>
      <c r="F3284">
        <v>3.988</v>
      </c>
      <c r="G3284">
        <v>138.56729999999999</v>
      </c>
      <c r="H3284">
        <v>4.1559999999999997</v>
      </c>
    </row>
    <row r="3285" spans="1:8" x14ac:dyDescent="0.3">
      <c r="A3285">
        <v>23</v>
      </c>
      <c r="B3285" t="s">
        <v>145</v>
      </c>
      <c r="C3285">
        <v>1338627.55</v>
      </c>
      <c r="D3285">
        <v>0</v>
      </c>
      <c r="E3285">
        <v>56.8</v>
      </c>
      <c r="F3285">
        <v>4.056</v>
      </c>
      <c r="G3285">
        <v>138.6534</v>
      </c>
      <c r="H3285">
        <v>4.1559999999999997</v>
      </c>
    </row>
    <row r="3286" spans="1:8" x14ac:dyDescent="0.3">
      <c r="A3286">
        <v>23</v>
      </c>
      <c r="B3286" t="s">
        <v>146</v>
      </c>
      <c r="C3286">
        <v>1319035.06</v>
      </c>
      <c r="D3286">
        <v>0</v>
      </c>
      <c r="E3286">
        <v>53.71</v>
      </c>
      <c r="F3286">
        <v>4.0179999999999998</v>
      </c>
      <c r="G3286">
        <v>138.73949999999999</v>
      </c>
      <c r="H3286">
        <v>4.1559999999999997</v>
      </c>
    </row>
    <row r="3287" spans="1:8" x14ac:dyDescent="0.3">
      <c r="A3287">
        <v>23</v>
      </c>
      <c r="B3287" t="s">
        <v>147</v>
      </c>
      <c r="C3287">
        <v>1464616.59</v>
      </c>
      <c r="D3287">
        <v>0</v>
      </c>
      <c r="E3287">
        <v>56.65</v>
      </c>
      <c r="F3287">
        <v>4.0270000000000001</v>
      </c>
      <c r="G3287">
        <v>138.82560000000001</v>
      </c>
      <c r="H3287">
        <v>4.1449999999999996</v>
      </c>
    </row>
    <row r="3288" spans="1:8" x14ac:dyDescent="0.3">
      <c r="A3288">
        <v>23</v>
      </c>
      <c r="B3288" t="s">
        <v>148</v>
      </c>
      <c r="C3288">
        <v>1412925.25</v>
      </c>
      <c r="D3288">
        <v>0</v>
      </c>
      <c r="E3288">
        <v>48.1</v>
      </c>
      <c r="F3288">
        <v>4.0289999999999999</v>
      </c>
      <c r="G3288">
        <v>138.9117</v>
      </c>
      <c r="H3288">
        <v>4.1449999999999996</v>
      </c>
    </row>
    <row r="3289" spans="1:8" x14ac:dyDescent="0.3">
      <c r="A3289">
        <v>23</v>
      </c>
      <c r="B3289" t="s">
        <v>149</v>
      </c>
      <c r="C3289">
        <v>1363155.77</v>
      </c>
      <c r="D3289">
        <v>0</v>
      </c>
      <c r="E3289">
        <v>47.89</v>
      </c>
      <c r="F3289">
        <v>4</v>
      </c>
      <c r="G3289">
        <v>138.83361289999999</v>
      </c>
      <c r="H3289">
        <v>4.1449999999999996</v>
      </c>
    </row>
    <row r="3290" spans="1:8" x14ac:dyDescent="0.3">
      <c r="A3290">
        <v>23</v>
      </c>
      <c r="B3290" t="s">
        <v>150</v>
      </c>
      <c r="C3290">
        <v>1347454.59</v>
      </c>
      <c r="D3290">
        <v>0</v>
      </c>
      <c r="E3290">
        <v>50.56</v>
      </c>
      <c r="F3290">
        <v>3.9169999999999998</v>
      </c>
      <c r="G3290">
        <v>138.72816130000001</v>
      </c>
      <c r="H3290">
        <v>4.1449999999999996</v>
      </c>
    </row>
    <row r="3291" spans="1:8" x14ac:dyDescent="0.3">
      <c r="A3291">
        <v>24</v>
      </c>
      <c r="B3291" t="s">
        <v>8</v>
      </c>
      <c r="C3291">
        <v>1388725.63</v>
      </c>
      <c r="D3291">
        <v>0</v>
      </c>
      <c r="E3291">
        <v>22.43</v>
      </c>
      <c r="F3291">
        <v>2.9540000000000002</v>
      </c>
      <c r="G3291">
        <v>131.5279032</v>
      </c>
      <c r="H3291">
        <v>8.3260000000000005</v>
      </c>
    </row>
    <row r="3292" spans="1:8" x14ac:dyDescent="0.3">
      <c r="A3292">
        <v>24</v>
      </c>
      <c r="B3292" t="s">
        <v>9</v>
      </c>
      <c r="C3292">
        <v>1414107.1</v>
      </c>
      <c r="D3292">
        <v>1</v>
      </c>
      <c r="E3292">
        <v>25.94</v>
      </c>
      <c r="F3292">
        <v>2.94</v>
      </c>
      <c r="G3292">
        <v>131.58661290000001</v>
      </c>
      <c r="H3292">
        <v>8.3260000000000005</v>
      </c>
    </row>
    <row r="3293" spans="1:8" x14ac:dyDescent="0.3">
      <c r="A3293">
        <v>24</v>
      </c>
      <c r="B3293" t="s">
        <v>10</v>
      </c>
      <c r="C3293">
        <v>1385362.49</v>
      </c>
      <c r="D3293">
        <v>0</v>
      </c>
      <c r="E3293">
        <v>31.05</v>
      </c>
      <c r="F3293">
        <v>2.9089999999999998</v>
      </c>
      <c r="G3293">
        <v>131.637</v>
      </c>
      <c r="H3293">
        <v>8.3260000000000005</v>
      </c>
    </row>
    <row r="3294" spans="1:8" x14ac:dyDescent="0.3">
      <c r="A3294">
        <v>24</v>
      </c>
      <c r="B3294" t="s">
        <v>11</v>
      </c>
      <c r="C3294">
        <v>1158722.74</v>
      </c>
      <c r="D3294">
        <v>0</v>
      </c>
      <c r="E3294">
        <v>33.979999999999997</v>
      </c>
      <c r="F3294">
        <v>2.91</v>
      </c>
      <c r="G3294">
        <v>131.68600000000001</v>
      </c>
      <c r="H3294">
        <v>8.3260000000000005</v>
      </c>
    </row>
    <row r="3295" spans="1:8" x14ac:dyDescent="0.3">
      <c r="A3295">
        <v>24</v>
      </c>
      <c r="B3295" t="s">
        <v>12</v>
      </c>
      <c r="C3295">
        <v>1412387.37</v>
      </c>
      <c r="D3295">
        <v>0</v>
      </c>
      <c r="E3295">
        <v>36.729999999999997</v>
      </c>
      <c r="F3295">
        <v>2.919</v>
      </c>
      <c r="G3295">
        <v>131.73500000000001</v>
      </c>
      <c r="H3295">
        <v>8.3260000000000005</v>
      </c>
    </row>
    <row r="3296" spans="1:8" x14ac:dyDescent="0.3">
      <c r="A3296">
        <v>24</v>
      </c>
      <c r="B3296" t="s">
        <v>13</v>
      </c>
      <c r="C3296">
        <v>1309340.1599999999</v>
      </c>
      <c r="D3296">
        <v>0</v>
      </c>
      <c r="E3296">
        <v>42.31</v>
      </c>
      <c r="F3296">
        <v>2.9380000000000002</v>
      </c>
      <c r="G3296">
        <v>131.78399999999999</v>
      </c>
      <c r="H3296">
        <v>8.3260000000000005</v>
      </c>
    </row>
    <row r="3297" spans="1:8" x14ac:dyDescent="0.3">
      <c r="A3297">
        <v>24</v>
      </c>
      <c r="B3297" t="s">
        <v>14</v>
      </c>
      <c r="C3297">
        <v>1222511.29</v>
      </c>
      <c r="D3297">
        <v>0</v>
      </c>
      <c r="E3297">
        <v>46.09</v>
      </c>
      <c r="F3297">
        <v>2.96</v>
      </c>
      <c r="G3297">
        <v>131.8242903</v>
      </c>
      <c r="H3297">
        <v>8.3260000000000005</v>
      </c>
    </row>
    <row r="3298" spans="1:8" x14ac:dyDescent="0.3">
      <c r="A3298">
        <v>24</v>
      </c>
      <c r="B3298" t="s">
        <v>15</v>
      </c>
      <c r="C3298">
        <v>1258311.56</v>
      </c>
      <c r="D3298">
        <v>0</v>
      </c>
      <c r="E3298">
        <v>48.87</v>
      </c>
      <c r="F3298">
        <v>2.9630000000000001</v>
      </c>
      <c r="G3298">
        <v>131.86312899999999</v>
      </c>
      <c r="H3298">
        <v>8.3260000000000005</v>
      </c>
    </row>
    <row r="3299" spans="1:8" x14ac:dyDescent="0.3">
      <c r="A3299">
        <v>24</v>
      </c>
      <c r="B3299" t="s">
        <v>16</v>
      </c>
      <c r="C3299">
        <v>1478321.26</v>
      </c>
      <c r="D3299">
        <v>0</v>
      </c>
      <c r="E3299">
        <v>45.22</v>
      </c>
      <c r="F3299">
        <v>2.9569999999999999</v>
      </c>
      <c r="G3299">
        <v>131.9019677</v>
      </c>
      <c r="H3299">
        <v>8.2110000000000003</v>
      </c>
    </row>
    <row r="3300" spans="1:8" x14ac:dyDescent="0.3">
      <c r="A3300">
        <v>24</v>
      </c>
      <c r="B3300" t="s">
        <v>17</v>
      </c>
      <c r="C3300">
        <v>1379579.63</v>
      </c>
      <c r="D3300">
        <v>0</v>
      </c>
      <c r="E3300">
        <v>62.06</v>
      </c>
      <c r="F3300">
        <v>2.992</v>
      </c>
      <c r="G3300">
        <v>131.94080650000001</v>
      </c>
      <c r="H3300">
        <v>8.2110000000000003</v>
      </c>
    </row>
    <row r="3301" spans="1:8" x14ac:dyDescent="0.3">
      <c r="A3301">
        <v>24</v>
      </c>
      <c r="B3301" t="s">
        <v>18</v>
      </c>
      <c r="C3301">
        <v>1268266.72</v>
      </c>
      <c r="D3301">
        <v>0</v>
      </c>
      <c r="E3301">
        <v>51.08</v>
      </c>
      <c r="F3301">
        <v>3.01</v>
      </c>
      <c r="G3301">
        <v>131.98089999999999</v>
      </c>
      <c r="H3301">
        <v>8.2110000000000003</v>
      </c>
    </row>
    <row r="3302" spans="1:8" x14ac:dyDescent="0.3">
      <c r="A3302">
        <v>24</v>
      </c>
      <c r="B3302" t="s">
        <v>19</v>
      </c>
      <c r="C3302">
        <v>1264117.01</v>
      </c>
      <c r="D3302">
        <v>0</v>
      </c>
      <c r="E3302">
        <v>51.07</v>
      </c>
      <c r="F3302">
        <v>3.0209999999999999</v>
      </c>
      <c r="G3302">
        <v>132.0226667</v>
      </c>
      <c r="H3302">
        <v>8.2110000000000003</v>
      </c>
    </row>
    <row r="3303" spans="1:8" x14ac:dyDescent="0.3">
      <c r="A3303">
        <v>24</v>
      </c>
      <c r="B3303" t="s">
        <v>20</v>
      </c>
      <c r="C3303">
        <v>1259877.19</v>
      </c>
      <c r="D3303">
        <v>0</v>
      </c>
      <c r="E3303">
        <v>51.48</v>
      </c>
      <c r="F3303">
        <v>3.0419999999999998</v>
      </c>
      <c r="G3303">
        <v>132.06443329999999</v>
      </c>
      <c r="H3303">
        <v>8.2110000000000003</v>
      </c>
    </row>
    <row r="3304" spans="1:8" x14ac:dyDescent="0.3">
      <c r="A3304">
        <v>24</v>
      </c>
      <c r="B3304" t="s">
        <v>21</v>
      </c>
      <c r="C3304">
        <v>1409705.03</v>
      </c>
      <c r="D3304">
        <v>0</v>
      </c>
      <c r="E3304">
        <v>66.650000000000006</v>
      </c>
      <c r="F3304">
        <v>3.0950000000000002</v>
      </c>
      <c r="G3304">
        <v>132.1062</v>
      </c>
      <c r="H3304">
        <v>8.2110000000000003</v>
      </c>
    </row>
    <row r="3305" spans="1:8" x14ac:dyDescent="0.3">
      <c r="A3305">
        <v>24</v>
      </c>
      <c r="B3305" t="s">
        <v>22</v>
      </c>
      <c r="C3305">
        <v>1346783.35</v>
      </c>
      <c r="D3305">
        <v>0</v>
      </c>
      <c r="E3305">
        <v>51.31</v>
      </c>
      <c r="F3305">
        <v>3.1120000000000001</v>
      </c>
      <c r="G3305">
        <v>132.152129</v>
      </c>
      <c r="H3305">
        <v>8.2110000000000003</v>
      </c>
    </row>
    <row r="3306" spans="1:8" x14ac:dyDescent="0.3">
      <c r="A3306">
        <v>24</v>
      </c>
      <c r="B3306" t="s">
        <v>23</v>
      </c>
      <c r="C3306">
        <v>1283482.8500000001</v>
      </c>
      <c r="D3306">
        <v>0</v>
      </c>
      <c r="E3306">
        <v>60.44</v>
      </c>
      <c r="F3306">
        <v>3.0960000000000001</v>
      </c>
      <c r="G3306">
        <v>132.2230323</v>
      </c>
      <c r="H3306">
        <v>8.2110000000000003</v>
      </c>
    </row>
    <row r="3307" spans="1:8" x14ac:dyDescent="0.3">
      <c r="A3307">
        <v>24</v>
      </c>
      <c r="B3307" t="s">
        <v>24</v>
      </c>
      <c r="C3307">
        <v>1473868.15</v>
      </c>
      <c r="D3307">
        <v>0</v>
      </c>
      <c r="E3307">
        <v>69.59</v>
      </c>
      <c r="F3307">
        <v>3.0459999999999998</v>
      </c>
      <c r="G3307">
        <v>132.2939355</v>
      </c>
      <c r="H3307">
        <v>8.2110000000000003</v>
      </c>
    </row>
    <row r="3308" spans="1:8" x14ac:dyDescent="0.3">
      <c r="A3308">
        <v>24</v>
      </c>
      <c r="B3308" t="s">
        <v>25</v>
      </c>
      <c r="C3308">
        <v>1566668.91</v>
      </c>
      <c r="D3308">
        <v>0</v>
      </c>
      <c r="E3308">
        <v>71.989999999999995</v>
      </c>
      <c r="F3308">
        <v>3.0059999999999998</v>
      </c>
      <c r="G3308">
        <v>132.36483870000001</v>
      </c>
      <c r="H3308">
        <v>8.2110000000000003</v>
      </c>
    </row>
    <row r="3309" spans="1:8" x14ac:dyDescent="0.3">
      <c r="A3309">
        <v>24</v>
      </c>
      <c r="B3309" t="s">
        <v>26</v>
      </c>
      <c r="C3309">
        <v>1375458.21</v>
      </c>
      <c r="D3309">
        <v>0</v>
      </c>
      <c r="E3309">
        <v>64.84</v>
      </c>
      <c r="F3309">
        <v>2.972</v>
      </c>
      <c r="G3309">
        <v>132.43574190000001</v>
      </c>
      <c r="H3309">
        <v>8.2110000000000003</v>
      </c>
    </row>
    <row r="3310" spans="1:8" x14ac:dyDescent="0.3">
      <c r="A3310">
        <v>24</v>
      </c>
      <c r="B3310" t="s">
        <v>27</v>
      </c>
      <c r="C3310">
        <v>1354168.18</v>
      </c>
      <c r="D3310">
        <v>0</v>
      </c>
      <c r="E3310">
        <v>67.17</v>
      </c>
      <c r="F3310">
        <v>2.9420000000000002</v>
      </c>
      <c r="G3310">
        <v>132.47333330000001</v>
      </c>
      <c r="H3310">
        <v>8.2110000000000003</v>
      </c>
    </row>
    <row r="3311" spans="1:8" x14ac:dyDescent="0.3">
      <c r="A3311">
        <v>24</v>
      </c>
      <c r="B3311" t="s">
        <v>28</v>
      </c>
      <c r="C3311">
        <v>1399073.75</v>
      </c>
      <c r="D3311">
        <v>0</v>
      </c>
      <c r="E3311">
        <v>74.900000000000006</v>
      </c>
      <c r="F3311">
        <v>2.9580000000000002</v>
      </c>
      <c r="G3311">
        <v>132.49760000000001</v>
      </c>
      <c r="H3311">
        <v>8.2110000000000003</v>
      </c>
    </row>
    <row r="3312" spans="1:8" x14ac:dyDescent="0.3">
      <c r="A3312">
        <v>24</v>
      </c>
      <c r="B3312" t="s">
        <v>29</v>
      </c>
      <c r="C3312">
        <v>1563387.94</v>
      </c>
      <c r="D3312">
        <v>0</v>
      </c>
      <c r="E3312">
        <v>71.12</v>
      </c>
      <c r="F3312">
        <v>2.9580000000000002</v>
      </c>
      <c r="G3312">
        <v>132.5218667</v>
      </c>
      <c r="H3312">
        <v>8.1170000000000009</v>
      </c>
    </row>
    <row r="3313" spans="1:8" x14ac:dyDescent="0.3">
      <c r="A3313">
        <v>24</v>
      </c>
      <c r="B3313" t="s">
        <v>30</v>
      </c>
      <c r="C3313">
        <v>1665502.55</v>
      </c>
      <c r="D3313">
        <v>0</v>
      </c>
      <c r="E3313">
        <v>79.05</v>
      </c>
      <c r="F3313">
        <v>2.94</v>
      </c>
      <c r="G3313">
        <v>132.54613330000001</v>
      </c>
      <c r="H3313">
        <v>8.1170000000000009</v>
      </c>
    </row>
    <row r="3314" spans="1:8" x14ac:dyDescent="0.3">
      <c r="A3314">
        <v>24</v>
      </c>
      <c r="B3314" t="s">
        <v>31</v>
      </c>
      <c r="C3314">
        <v>1418697.05</v>
      </c>
      <c r="D3314">
        <v>0</v>
      </c>
      <c r="E3314">
        <v>76.56</v>
      </c>
      <c r="F3314">
        <v>2.9329999999999998</v>
      </c>
      <c r="G3314">
        <v>132.5667742</v>
      </c>
      <c r="H3314">
        <v>8.1170000000000009</v>
      </c>
    </row>
    <row r="3315" spans="1:8" x14ac:dyDescent="0.3">
      <c r="A3315">
        <v>24</v>
      </c>
      <c r="B3315" t="s">
        <v>32</v>
      </c>
      <c r="C3315">
        <v>1333740.3500000001</v>
      </c>
      <c r="D3315">
        <v>0</v>
      </c>
      <c r="E3315">
        <v>75.27</v>
      </c>
      <c r="F3315">
        <v>2.9239999999999999</v>
      </c>
      <c r="G3315">
        <v>132.5825806</v>
      </c>
      <c r="H3315">
        <v>8.1170000000000009</v>
      </c>
    </row>
    <row r="3316" spans="1:8" x14ac:dyDescent="0.3">
      <c r="A3316">
        <v>24</v>
      </c>
      <c r="B3316" t="s">
        <v>33</v>
      </c>
      <c r="C3316">
        <v>1387517.63</v>
      </c>
      <c r="D3316">
        <v>0</v>
      </c>
      <c r="E3316">
        <v>75.91</v>
      </c>
      <c r="F3316">
        <v>2.9319999999999999</v>
      </c>
      <c r="G3316">
        <v>132.5983871</v>
      </c>
      <c r="H3316">
        <v>8.1170000000000009</v>
      </c>
    </row>
    <row r="3317" spans="1:8" x14ac:dyDescent="0.3">
      <c r="A3317">
        <v>24</v>
      </c>
      <c r="B3317" t="s">
        <v>34</v>
      </c>
      <c r="C3317">
        <v>1442819.28</v>
      </c>
      <c r="D3317">
        <v>0</v>
      </c>
      <c r="E3317">
        <v>74.540000000000006</v>
      </c>
      <c r="F3317">
        <v>2.9420000000000002</v>
      </c>
      <c r="G3317">
        <v>132.6141935</v>
      </c>
      <c r="H3317">
        <v>8.1170000000000009</v>
      </c>
    </row>
    <row r="3318" spans="1:8" x14ac:dyDescent="0.3">
      <c r="A3318">
        <v>24</v>
      </c>
      <c r="B3318" t="s">
        <v>35</v>
      </c>
      <c r="C3318">
        <v>1384243.75</v>
      </c>
      <c r="D3318">
        <v>0</v>
      </c>
      <c r="E3318">
        <v>74.17</v>
      </c>
      <c r="F3318">
        <v>2.923</v>
      </c>
      <c r="G3318">
        <v>132.63</v>
      </c>
      <c r="H3318">
        <v>8.1170000000000009</v>
      </c>
    </row>
    <row r="3319" spans="1:8" x14ac:dyDescent="0.3">
      <c r="A3319">
        <v>24</v>
      </c>
      <c r="B3319" t="s">
        <v>36</v>
      </c>
      <c r="C3319">
        <v>1375307.54</v>
      </c>
      <c r="D3319">
        <v>0</v>
      </c>
      <c r="E3319">
        <v>72.17</v>
      </c>
      <c r="F3319">
        <v>2.9129999999999998</v>
      </c>
      <c r="G3319">
        <v>132.66161289999999</v>
      </c>
      <c r="H3319">
        <v>8.1170000000000009</v>
      </c>
    </row>
    <row r="3320" spans="1:8" x14ac:dyDescent="0.3">
      <c r="A3320">
        <v>24</v>
      </c>
      <c r="B3320" t="s">
        <v>37</v>
      </c>
      <c r="C3320">
        <v>1350059.35</v>
      </c>
      <c r="D3320">
        <v>0</v>
      </c>
      <c r="E3320">
        <v>67</v>
      </c>
      <c r="F3320">
        <v>2.8849999999999998</v>
      </c>
      <c r="G3320">
        <v>132.69322579999999</v>
      </c>
      <c r="H3320">
        <v>8.1170000000000009</v>
      </c>
    </row>
    <row r="3321" spans="1:8" x14ac:dyDescent="0.3">
      <c r="A3321">
        <v>24</v>
      </c>
      <c r="B3321" t="s">
        <v>38</v>
      </c>
      <c r="C3321">
        <v>1366381.6</v>
      </c>
      <c r="D3321">
        <v>0</v>
      </c>
      <c r="E3321">
        <v>73.52</v>
      </c>
      <c r="F3321">
        <v>2.86</v>
      </c>
      <c r="G3321">
        <v>132.72483869999999</v>
      </c>
      <c r="H3321">
        <v>8.1170000000000009</v>
      </c>
    </row>
    <row r="3322" spans="1:8" x14ac:dyDescent="0.3">
      <c r="A3322">
        <v>24</v>
      </c>
      <c r="B3322" t="s">
        <v>39</v>
      </c>
      <c r="C3322">
        <v>1474498.59</v>
      </c>
      <c r="D3322">
        <v>1</v>
      </c>
      <c r="E3322">
        <v>67.11</v>
      </c>
      <c r="F3322">
        <v>2.8370000000000002</v>
      </c>
      <c r="G3322">
        <v>132.75645159999999</v>
      </c>
      <c r="H3322">
        <v>8.1170000000000009</v>
      </c>
    </row>
    <row r="3323" spans="1:8" x14ac:dyDescent="0.3">
      <c r="A3323">
        <v>24</v>
      </c>
      <c r="B3323" t="s">
        <v>40</v>
      </c>
      <c r="C3323">
        <v>1273295.46</v>
      </c>
      <c r="D3323">
        <v>0</v>
      </c>
      <c r="E3323">
        <v>60.31</v>
      </c>
      <c r="F3323">
        <v>2.8460000000000001</v>
      </c>
      <c r="G3323">
        <v>132.76706669999999</v>
      </c>
      <c r="H3323">
        <v>8.1170000000000009</v>
      </c>
    </row>
    <row r="3324" spans="1:8" x14ac:dyDescent="0.3">
      <c r="A3324">
        <v>24</v>
      </c>
      <c r="B3324" t="s">
        <v>41</v>
      </c>
      <c r="C3324">
        <v>1169413.27</v>
      </c>
      <c r="D3324">
        <v>0</v>
      </c>
      <c r="E3324">
        <v>64.3</v>
      </c>
      <c r="F3324">
        <v>2.8370000000000002</v>
      </c>
      <c r="G3324">
        <v>132.76193330000001</v>
      </c>
      <c r="H3324">
        <v>8.1170000000000009</v>
      </c>
    </row>
    <row r="3325" spans="1:8" x14ac:dyDescent="0.3">
      <c r="A3325">
        <v>24</v>
      </c>
      <c r="B3325" t="s">
        <v>42</v>
      </c>
      <c r="C3325">
        <v>1215273.2</v>
      </c>
      <c r="D3325">
        <v>0</v>
      </c>
      <c r="E3325">
        <v>66.88</v>
      </c>
      <c r="F3325">
        <v>2.84</v>
      </c>
      <c r="G3325">
        <v>132.7568</v>
      </c>
      <c r="H3325">
        <v>8.2750000000000004</v>
      </c>
    </row>
    <row r="3326" spans="1:8" x14ac:dyDescent="0.3">
      <c r="A3326">
        <v>24</v>
      </c>
      <c r="B3326" t="s">
        <v>43</v>
      </c>
      <c r="C3326">
        <v>1361944.94</v>
      </c>
      <c r="D3326">
        <v>0</v>
      </c>
      <c r="E3326">
        <v>54.82</v>
      </c>
      <c r="F3326">
        <v>2.903</v>
      </c>
      <c r="G3326">
        <v>132.75166669999999</v>
      </c>
      <c r="H3326">
        <v>8.2750000000000004</v>
      </c>
    </row>
    <row r="3327" spans="1:8" x14ac:dyDescent="0.3">
      <c r="A3327">
        <v>24</v>
      </c>
      <c r="B3327" t="s">
        <v>44</v>
      </c>
      <c r="C3327">
        <v>1300806.74</v>
      </c>
      <c r="D3327">
        <v>0</v>
      </c>
      <c r="E3327">
        <v>52.83</v>
      </c>
      <c r="F3327">
        <v>2.9990000000000001</v>
      </c>
      <c r="G3327">
        <v>132.7633548</v>
      </c>
      <c r="H3327">
        <v>8.2750000000000004</v>
      </c>
    </row>
    <row r="3328" spans="1:8" x14ac:dyDescent="0.3">
      <c r="A3328">
        <v>24</v>
      </c>
      <c r="B3328" t="s">
        <v>45</v>
      </c>
      <c r="C3328">
        <v>1234875.33</v>
      </c>
      <c r="D3328">
        <v>0</v>
      </c>
      <c r="E3328">
        <v>48.69</v>
      </c>
      <c r="F3328">
        <v>3.0489999999999999</v>
      </c>
      <c r="G3328">
        <v>132.8170968</v>
      </c>
      <c r="H3328">
        <v>8.2750000000000004</v>
      </c>
    </row>
    <row r="3329" spans="1:8" x14ac:dyDescent="0.3">
      <c r="A3329">
        <v>24</v>
      </c>
      <c r="B3329" t="s">
        <v>46</v>
      </c>
      <c r="C3329">
        <v>1244925.94</v>
      </c>
      <c r="D3329">
        <v>0</v>
      </c>
      <c r="E3329">
        <v>57.29</v>
      </c>
      <c r="F3329">
        <v>3.0550000000000002</v>
      </c>
      <c r="G3329">
        <v>132.87083870000001</v>
      </c>
      <c r="H3329">
        <v>8.2750000000000004</v>
      </c>
    </row>
    <row r="3330" spans="1:8" x14ac:dyDescent="0.3">
      <c r="A3330">
        <v>24</v>
      </c>
      <c r="B3330" t="s">
        <v>47</v>
      </c>
      <c r="C3330">
        <v>1285358.01</v>
      </c>
      <c r="D3330">
        <v>0</v>
      </c>
      <c r="E3330">
        <v>42.2</v>
      </c>
      <c r="F3330">
        <v>3.0489999999999999</v>
      </c>
      <c r="G3330">
        <v>132.92458060000001</v>
      </c>
      <c r="H3330">
        <v>8.2750000000000004</v>
      </c>
    </row>
    <row r="3331" spans="1:8" x14ac:dyDescent="0.3">
      <c r="A3331">
        <v>24</v>
      </c>
      <c r="B3331" t="s">
        <v>48</v>
      </c>
      <c r="C3331">
        <v>1312877.01</v>
      </c>
      <c r="D3331">
        <v>0</v>
      </c>
      <c r="E3331">
        <v>41.76</v>
      </c>
      <c r="F3331">
        <v>3.0649999999999999</v>
      </c>
      <c r="G3331">
        <v>132.97832260000001</v>
      </c>
      <c r="H3331">
        <v>8.2750000000000004</v>
      </c>
    </row>
    <row r="3332" spans="1:8" x14ac:dyDescent="0.3">
      <c r="A3332">
        <v>24</v>
      </c>
      <c r="B3332" t="s">
        <v>49</v>
      </c>
      <c r="C3332">
        <v>1277150.6000000001</v>
      </c>
      <c r="D3332">
        <v>0</v>
      </c>
      <c r="E3332">
        <v>45.63</v>
      </c>
      <c r="F3332">
        <v>3.1379999999999999</v>
      </c>
      <c r="G3332">
        <v>132.91720000000001</v>
      </c>
      <c r="H3332">
        <v>8.2750000000000004</v>
      </c>
    </row>
    <row r="3333" spans="1:8" x14ac:dyDescent="0.3">
      <c r="A3333">
        <v>24</v>
      </c>
      <c r="B3333" t="s">
        <v>50</v>
      </c>
      <c r="C3333">
        <v>1779276.51</v>
      </c>
      <c r="D3333">
        <v>1</v>
      </c>
      <c r="E3333">
        <v>41.92</v>
      </c>
      <c r="F3333">
        <v>3.1859999999999999</v>
      </c>
      <c r="G3333">
        <v>132.8369333</v>
      </c>
      <c r="H3333">
        <v>8.2750000000000004</v>
      </c>
    </row>
    <row r="3334" spans="1:8" x14ac:dyDescent="0.3">
      <c r="A3334">
        <v>24</v>
      </c>
      <c r="B3334" t="s">
        <v>51</v>
      </c>
      <c r="C3334">
        <v>1413302.7</v>
      </c>
      <c r="D3334">
        <v>0</v>
      </c>
      <c r="E3334">
        <v>37.08</v>
      </c>
      <c r="F3334">
        <v>3.2</v>
      </c>
      <c r="G3334">
        <v>132.75666670000001</v>
      </c>
      <c r="H3334">
        <v>8.2750000000000004</v>
      </c>
    </row>
    <row r="3335" spans="1:8" x14ac:dyDescent="0.3">
      <c r="A3335">
        <v>24</v>
      </c>
      <c r="B3335" t="s">
        <v>52</v>
      </c>
      <c r="C3335">
        <v>1593012.75</v>
      </c>
      <c r="D3335">
        <v>0</v>
      </c>
      <c r="E3335">
        <v>27.11</v>
      </c>
      <c r="F3335">
        <v>3.2549999999999999</v>
      </c>
      <c r="G3335">
        <v>132.6764</v>
      </c>
      <c r="H3335">
        <v>8.2750000000000004</v>
      </c>
    </row>
    <row r="3336" spans="1:8" x14ac:dyDescent="0.3">
      <c r="A3336">
        <v>24</v>
      </c>
      <c r="B3336" t="s">
        <v>53</v>
      </c>
      <c r="C3336">
        <v>1663525.77</v>
      </c>
      <c r="D3336">
        <v>0</v>
      </c>
      <c r="E3336">
        <v>27.99</v>
      </c>
      <c r="F3336">
        <v>3.3010000000000002</v>
      </c>
      <c r="G3336">
        <v>132.6804516</v>
      </c>
      <c r="H3336">
        <v>8.2750000000000004</v>
      </c>
    </row>
    <row r="3337" spans="1:8" x14ac:dyDescent="0.3">
      <c r="A3337">
        <v>24</v>
      </c>
      <c r="B3337" t="s">
        <v>54</v>
      </c>
      <c r="C3337">
        <v>2386015.75</v>
      </c>
      <c r="D3337">
        <v>0</v>
      </c>
      <c r="E3337">
        <v>27.74</v>
      </c>
      <c r="F3337">
        <v>3.3090000000000002</v>
      </c>
      <c r="G3337">
        <v>132.74774189999999</v>
      </c>
      <c r="H3337">
        <v>8.2750000000000004</v>
      </c>
    </row>
    <row r="3338" spans="1:8" x14ac:dyDescent="0.3">
      <c r="A3338">
        <v>24</v>
      </c>
      <c r="B3338" t="s">
        <v>55</v>
      </c>
      <c r="C3338">
        <v>1208600.05</v>
      </c>
      <c r="D3338">
        <v>1</v>
      </c>
      <c r="E3338">
        <v>25.9</v>
      </c>
      <c r="F3338">
        <v>3.3359999999999999</v>
      </c>
      <c r="G3338">
        <v>132.81503230000001</v>
      </c>
      <c r="H3338">
        <v>8.2750000000000004</v>
      </c>
    </row>
    <row r="3339" spans="1:8" x14ac:dyDescent="0.3">
      <c r="A3339">
        <v>24</v>
      </c>
      <c r="B3339" t="s">
        <v>56</v>
      </c>
      <c r="C3339">
        <v>1178641.71</v>
      </c>
      <c r="D3339">
        <v>0</v>
      </c>
      <c r="E3339">
        <v>30.72</v>
      </c>
      <c r="F3339">
        <v>3.351</v>
      </c>
      <c r="G3339">
        <v>132.88232260000001</v>
      </c>
      <c r="H3339">
        <v>8.2520000000000007</v>
      </c>
    </row>
    <row r="3340" spans="1:8" x14ac:dyDescent="0.3">
      <c r="A3340">
        <v>24</v>
      </c>
      <c r="B3340" t="s">
        <v>57</v>
      </c>
      <c r="C3340">
        <v>1167740.2</v>
      </c>
      <c r="D3340">
        <v>0</v>
      </c>
      <c r="E3340">
        <v>22.41</v>
      </c>
      <c r="F3340">
        <v>3.367</v>
      </c>
      <c r="G3340">
        <v>132.9510645</v>
      </c>
      <c r="H3340">
        <v>8.2520000000000007</v>
      </c>
    </row>
    <row r="3341" spans="1:8" x14ac:dyDescent="0.3">
      <c r="A3341">
        <v>24</v>
      </c>
      <c r="B3341" t="s">
        <v>58</v>
      </c>
      <c r="C3341">
        <v>1107170.3899999999</v>
      </c>
      <c r="D3341">
        <v>0</v>
      </c>
      <c r="E3341">
        <v>23.69</v>
      </c>
      <c r="F3341">
        <v>3.391</v>
      </c>
      <c r="G3341">
        <v>133.02851609999999</v>
      </c>
      <c r="H3341">
        <v>8.2520000000000007</v>
      </c>
    </row>
    <row r="3342" spans="1:8" x14ac:dyDescent="0.3">
      <c r="A3342">
        <v>24</v>
      </c>
      <c r="B3342" t="s">
        <v>59</v>
      </c>
      <c r="C3342">
        <v>1126921.3400000001</v>
      </c>
      <c r="D3342">
        <v>0</v>
      </c>
      <c r="E3342">
        <v>17.91</v>
      </c>
      <c r="F3342">
        <v>3.4020000000000001</v>
      </c>
      <c r="G3342">
        <v>133.10596770000001</v>
      </c>
      <c r="H3342">
        <v>8.2520000000000007</v>
      </c>
    </row>
    <row r="3343" spans="1:8" x14ac:dyDescent="0.3">
      <c r="A3343">
        <v>24</v>
      </c>
      <c r="B3343" t="s">
        <v>60</v>
      </c>
      <c r="C3343">
        <v>1225182.04</v>
      </c>
      <c r="D3343">
        <v>0</v>
      </c>
      <c r="E3343">
        <v>23.83</v>
      </c>
      <c r="F3343">
        <v>3.4</v>
      </c>
      <c r="G3343">
        <v>133.18341939999999</v>
      </c>
      <c r="H3343">
        <v>8.2520000000000007</v>
      </c>
    </row>
    <row r="3344" spans="1:8" x14ac:dyDescent="0.3">
      <c r="A3344">
        <v>24</v>
      </c>
      <c r="B3344" t="s">
        <v>61</v>
      </c>
      <c r="C3344">
        <v>1341240.6200000001</v>
      </c>
      <c r="D3344">
        <v>1</v>
      </c>
      <c r="E3344">
        <v>26.51</v>
      </c>
      <c r="F3344">
        <v>3.4159999999999999</v>
      </c>
      <c r="G3344">
        <v>133.26087100000001</v>
      </c>
      <c r="H3344">
        <v>8.2520000000000007</v>
      </c>
    </row>
    <row r="3345" spans="1:8" x14ac:dyDescent="0.3">
      <c r="A3345">
        <v>24</v>
      </c>
      <c r="B3345" t="s">
        <v>62</v>
      </c>
      <c r="C3345">
        <v>1360150.12</v>
      </c>
      <c r="D3345">
        <v>0</v>
      </c>
      <c r="E3345">
        <v>34.04</v>
      </c>
      <c r="F3345">
        <v>3.42</v>
      </c>
      <c r="G3345">
        <v>133.37014289999999</v>
      </c>
      <c r="H3345">
        <v>8.2520000000000007</v>
      </c>
    </row>
    <row r="3346" spans="1:8" x14ac:dyDescent="0.3">
      <c r="A3346">
        <v>24</v>
      </c>
      <c r="B3346" t="s">
        <v>63</v>
      </c>
      <c r="C3346">
        <v>1235121.33</v>
      </c>
      <c r="D3346">
        <v>0</v>
      </c>
      <c r="E3346">
        <v>26.09</v>
      </c>
      <c r="F3346">
        <v>3.452</v>
      </c>
      <c r="G3346">
        <v>133.4921429</v>
      </c>
      <c r="H3346">
        <v>8.2520000000000007</v>
      </c>
    </row>
    <row r="3347" spans="1:8" x14ac:dyDescent="0.3">
      <c r="A3347">
        <v>24</v>
      </c>
      <c r="B3347" t="s">
        <v>64</v>
      </c>
      <c r="C3347">
        <v>1346994.53</v>
      </c>
      <c r="D3347">
        <v>0</v>
      </c>
      <c r="E3347">
        <v>31.36</v>
      </c>
      <c r="F3347">
        <v>3.605</v>
      </c>
      <c r="G3347">
        <v>133.61414289999999</v>
      </c>
      <c r="H3347">
        <v>8.2520000000000007</v>
      </c>
    </row>
    <row r="3348" spans="1:8" x14ac:dyDescent="0.3">
      <c r="A3348">
        <v>24</v>
      </c>
      <c r="B3348" t="s">
        <v>65</v>
      </c>
      <c r="C3348">
        <v>1253218.7</v>
      </c>
      <c r="D3348">
        <v>0</v>
      </c>
      <c r="E3348">
        <v>39.51</v>
      </c>
      <c r="F3348">
        <v>3.7519999999999998</v>
      </c>
      <c r="G3348">
        <v>133.7361429</v>
      </c>
      <c r="H3348">
        <v>8.2520000000000007</v>
      </c>
    </row>
    <row r="3349" spans="1:8" x14ac:dyDescent="0.3">
      <c r="A3349">
        <v>24</v>
      </c>
      <c r="B3349" t="s">
        <v>66</v>
      </c>
      <c r="C3349">
        <v>1168397.26</v>
      </c>
      <c r="D3349">
        <v>0</v>
      </c>
      <c r="E3349">
        <v>43.39</v>
      </c>
      <c r="F3349">
        <v>3.7959999999999998</v>
      </c>
      <c r="G3349">
        <v>133.8492258</v>
      </c>
      <c r="H3349">
        <v>8.2520000000000007</v>
      </c>
    </row>
    <row r="3350" spans="1:8" x14ac:dyDescent="0.3">
      <c r="A3350">
        <v>24</v>
      </c>
      <c r="B3350" t="s">
        <v>67</v>
      </c>
      <c r="C3350">
        <v>1158693.1200000001</v>
      </c>
      <c r="D3350">
        <v>0</v>
      </c>
      <c r="E3350">
        <v>36.880000000000003</v>
      </c>
      <c r="F3350">
        <v>3.7890000000000001</v>
      </c>
      <c r="G3350">
        <v>133.95874190000001</v>
      </c>
      <c r="H3350">
        <v>8.2520000000000007</v>
      </c>
    </row>
    <row r="3351" spans="1:8" x14ac:dyDescent="0.3">
      <c r="A3351">
        <v>24</v>
      </c>
      <c r="B3351" t="s">
        <v>68</v>
      </c>
      <c r="C3351">
        <v>1163803.3</v>
      </c>
      <c r="D3351">
        <v>0</v>
      </c>
      <c r="E3351">
        <v>35.729999999999997</v>
      </c>
      <c r="F3351">
        <v>3.8109999999999999</v>
      </c>
      <c r="G3351">
        <v>134.06825810000001</v>
      </c>
      <c r="H3351">
        <v>8.2119999999999997</v>
      </c>
    </row>
    <row r="3352" spans="1:8" x14ac:dyDescent="0.3">
      <c r="A3352">
        <v>24</v>
      </c>
      <c r="B3352" t="s">
        <v>69</v>
      </c>
      <c r="C3352">
        <v>1273670.32</v>
      </c>
      <c r="D3352">
        <v>0</v>
      </c>
      <c r="E3352">
        <v>44.7</v>
      </c>
      <c r="F3352">
        <v>3.895</v>
      </c>
      <c r="G3352">
        <v>134.17777419999999</v>
      </c>
      <c r="H3352">
        <v>8.2119999999999997</v>
      </c>
    </row>
    <row r="3353" spans="1:8" x14ac:dyDescent="0.3">
      <c r="A3353">
        <v>24</v>
      </c>
      <c r="B3353" t="s">
        <v>70</v>
      </c>
      <c r="C3353">
        <v>1245576.6499999999</v>
      </c>
      <c r="D3353">
        <v>0</v>
      </c>
      <c r="E3353">
        <v>52.36</v>
      </c>
      <c r="F3353">
        <v>3.9809999999999999</v>
      </c>
      <c r="G3353">
        <v>134.2784667</v>
      </c>
      <c r="H3353">
        <v>8.2119999999999997</v>
      </c>
    </row>
    <row r="3354" spans="1:8" x14ac:dyDescent="0.3">
      <c r="A3354">
        <v>24</v>
      </c>
      <c r="B3354" t="s">
        <v>71</v>
      </c>
      <c r="C3354">
        <v>1372484.9</v>
      </c>
      <c r="D3354">
        <v>0</v>
      </c>
      <c r="E3354">
        <v>46</v>
      </c>
      <c r="F3354">
        <v>4.0609999999999999</v>
      </c>
      <c r="G3354">
        <v>134.3571</v>
      </c>
      <c r="H3354">
        <v>8.2119999999999997</v>
      </c>
    </row>
    <row r="3355" spans="1:8" x14ac:dyDescent="0.3">
      <c r="A3355">
        <v>24</v>
      </c>
      <c r="B3355" t="s">
        <v>72</v>
      </c>
      <c r="C3355">
        <v>1197761.17</v>
      </c>
      <c r="D3355">
        <v>0</v>
      </c>
      <c r="E3355">
        <v>60.48</v>
      </c>
      <c r="F3355">
        <v>4.117</v>
      </c>
      <c r="G3355">
        <v>134.43573330000001</v>
      </c>
      <c r="H3355">
        <v>8.2119999999999997</v>
      </c>
    </row>
    <row r="3356" spans="1:8" x14ac:dyDescent="0.3">
      <c r="A3356">
        <v>24</v>
      </c>
      <c r="B3356" t="s">
        <v>73</v>
      </c>
      <c r="C3356">
        <v>1339630.3500000001</v>
      </c>
      <c r="D3356">
        <v>0</v>
      </c>
      <c r="E3356">
        <v>55.75</v>
      </c>
      <c r="F3356">
        <v>4.1920000000000002</v>
      </c>
      <c r="G3356">
        <v>134.51436670000001</v>
      </c>
      <c r="H3356">
        <v>8.2119999999999997</v>
      </c>
    </row>
    <row r="3357" spans="1:8" x14ac:dyDescent="0.3">
      <c r="A3357">
        <v>24</v>
      </c>
      <c r="B3357" t="s">
        <v>74</v>
      </c>
      <c r="C3357">
        <v>1311950.1599999999</v>
      </c>
      <c r="D3357">
        <v>0</v>
      </c>
      <c r="E3357">
        <v>58.49</v>
      </c>
      <c r="F3357">
        <v>4.2110000000000003</v>
      </c>
      <c r="G3357">
        <v>134.59299999999999</v>
      </c>
      <c r="H3357">
        <v>8.2119999999999997</v>
      </c>
    </row>
    <row r="3358" spans="1:8" x14ac:dyDescent="0.3">
      <c r="A3358">
        <v>24</v>
      </c>
      <c r="B3358" t="s">
        <v>75</v>
      </c>
      <c r="C3358">
        <v>1234281.7</v>
      </c>
      <c r="D3358">
        <v>0</v>
      </c>
      <c r="E3358">
        <v>59.84</v>
      </c>
      <c r="F3358">
        <v>4.202</v>
      </c>
      <c r="G3358">
        <v>134.68038709999999</v>
      </c>
      <c r="H3358">
        <v>8.2119999999999997</v>
      </c>
    </row>
    <row r="3359" spans="1:8" x14ac:dyDescent="0.3">
      <c r="A3359">
        <v>24</v>
      </c>
      <c r="B3359" t="s">
        <v>76</v>
      </c>
      <c r="C3359">
        <v>1311153.72</v>
      </c>
      <c r="D3359">
        <v>0</v>
      </c>
      <c r="E3359">
        <v>65.739999999999995</v>
      </c>
      <c r="F3359">
        <v>4.1340000000000003</v>
      </c>
      <c r="G3359">
        <v>134.76777419999999</v>
      </c>
      <c r="H3359">
        <v>8.2119999999999997</v>
      </c>
    </row>
    <row r="3360" spans="1:8" x14ac:dyDescent="0.3">
      <c r="A3360">
        <v>24</v>
      </c>
      <c r="B3360" t="s">
        <v>77</v>
      </c>
      <c r="C3360">
        <v>1554837.62</v>
      </c>
      <c r="D3360">
        <v>0</v>
      </c>
      <c r="E3360">
        <v>73.12</v>
      </c>
      <c r="F3360">
        <v>4.069</v>
      </c>
      <c r="G3360">
        <v>134.85516129999999</v>
      </c>
      <c r="H3360">
        <v>8.2119999999999997</v>
      </c>
    </row>
    <row r="3361" spans="1:8" x14ac:dyDescent="0.3">
      <c r="A3361">
        <v>24</v>
      </c>
      <c r="B3361" t="s">
        <v>78</v>
      </c>
      <c r="C3361">
        <v>1373841.91</v>
      </c>
      <c r="D3361">
        <v>0</v>
      </c>
      <c r="E3361">
        <v>70.02</v>
      </c>
      <c r="F3361">
        <v>4.0250000000000004</v>
      </c>
      <c r="G3361">
        <v>134.94254839999999</v>
      </c>
      <c r="H3361">
        <v>8.2119999999999997</v>
      </c>
    </row>
    <row r="3362" spans="1:8" x14ac:dyDescent="0.3">
      <c r="A3362">
        <v>24</v>
      </c>
      <c r="B3362" t="s">
        <v>79</v>
      </c>
      <c r="C3362">
        <v>1320359.23</v>
      </c>
      <c r="D3362">
        <v>0</v>
      </c>
      <c r="E3362">
        <v>64.34</v>
      </c>
      <c r="F3362">
        <v>3.9889999999999999</v>
      </c>
      <c r="G3362">
        <v>135.08373330000001</v>
      </c>
      <c r="H3362">
        <v>8.2119999999999997</v>
      </c>
    </row>
    <row r="3363" spans="1:8" x14ac:dyDescent="0.3">
      <c r="A3363">
        <v>24</v>
      </c>
      <c r="B3363" t="s">
        <v>80</v>
      </c>
      <c r="C3363">
        <v>1304850.67</v>
      </c>
      <c r="D3363">
        <v>0</v>
      </c>
      <c r="E3363">
        <v>68.88</v>
      </c>
      <c r="F3363">
        <v>3.964</v>
      </c>
      <c r="G3363">
        <v>135.26526670000001</v>
      </c>
      <c r="H3363">
        <v>8.2119999999999997</v>
      </c>
    </row>
    <row r="3364" spans="1:8" x14ac:dyDescent="0.3">
      <c r="A3364">
        <v>24</v>
      </c>
      <c r="B3364" t="s">
        <v>81</v>
      </c>
      <c r="C3364">
        <v>1445596.61</v>
      </c>
      <c r="D3364">
        <v>0</v>
      </c>
      <c r="E3364">
        <v>70.27</v>
      </c>
      <c r="F3364">
        <v>3.9159999999999999</v>
      </c>
      <c r="G3364">
        <v>135.4468</v>
      </c>
      <c r="H3364">
        <v>8.3580000000000005</v>
      </c>
    </row>
    <row r="3365" spans="1:8" x14ac:dyDescent="0.3">
      <c r="A3365">
        <v>24</v>
      </c>
      <c r="B3365" t="s">
        <v>82</v>
      </c>
      <c r="C3365">
        <v>1567340.07</v>
      </c>
      <c r="D3365">
        <v>0</v>
      </c>
      <c r="E3365">
        <v>72.56</v>
      </c>
      <c r="F3365">
        <v>3.8860000000000001</v>
      </c>
      <c r="G3365">
        <v>135.62833330000001</v>
      </c>
      <c r="H3365">
        <v>8.3580000000000005</v>
      </c>
    </row>
    <row r="3366" spans="1:8" x14ac:dyDescent="0.3">
      <c r="A3366">
        <v>24</v>
      </c>
      <c r="B3366" t="s">
        <v>83</v>
      </c>
      <c r="C3366">
        <v>1356938.95</v>
      </c>
      <c r="D3366">
        <v>0</v>
      </c>
      <c r="E3366">
        <v>74.430000000000007</v>
      </c>
      <c r="F3366">
        <v>3.915</v>
      </c>
      <c r="G3366">
        <v>135.7837419</v>
      </c>
      <c r="H3366">
        <v>8.3580000000000005</v>
      </c>
    </row>
    <row r="3367" spans="1:8" x14ac:dyDescent="0.3">
      <c r="A3367">
        <v>24</v>
      </c>
      <c r="B3367" t="s">
        <v>84</v>
      </c>
      <c r="C3367">
        <v>1357672.24</v>
      </c>
      <c r="D3367">
        <v>0</v>
      </c>
      <c r="E3367">
        <v>79.290000000000006</v>
      </c>
      <c r="F3367">
        <v>3.972</v>
      </c>
      <c r="G3367">
        <v>135.87383869999999</v>
      </c>
      <c r="H3367">
        <v>8.3580000000000005</v>
      </c>
    </row>
    <row r="3368" spans="1:8" x14ac:dyDescent="0.3">
      <c r="A3368">
        <v>24</v>
      </c>
      <c r="B3368" t="s">
        <v>85</v>
      </c>
      <c r="C3368">
        <v>1310973.06</v>
      </c>
      <c r="D3368">
        <v>0</v>
      </c>
      <c r="E3368">
        <v>74.84</v>
      </c>
      <c r="F3368">
        <v>4.0039999999999996</v>
      </c>
      <c r="G3368">
        <v>135.96393549999999</v>
      </c>
      <c r="H3368">
        <v>8.3580000000000005</v>
      </c>
    </row>
    <row r="3369" spans="1:8" x14ac:dyDescent="0.3">
      <c r="A3369">
        <v>24</v>
      </c>
      <c r="B3369" t="s">
        <v>86</v>
      </c>
      <c r="C3369">
        <v>1417616.81</v>
      </c>
      <c r="D3369">
        <v>0</v>
      </c>
      <c r="E3369">
        <v>74.64</v>
      </c>
      <c r="F3369">
        <v>4.0199999999999996</v>
      </c>
      <c r="G3369">
        <v>136.05403229999999</v>
      </c>
      <c r="H3369">
        <v>8.3580000000000005</v>
      </c>
    </row>
    <row r="3370" spans="1:8" x14ac:dyDescent="0.3">
      <c r="A3370">
        <v>24</v>
      </c>
      <c r="B3370" t="s">
        <v>87</v>
      </c>
      <c r="C3370">
        <v>1402818.01</v>
      </c>
      <c r="D3370">
        <v>0</v>
      </c>
      <c r="E3370">
        <v>72.52</v>
      </c>
      <c r="F3370">
        <v>3.9950000000000001</v>
      </c>
      <c r="G3370">
        <v>136.14412899999999</v>
      </c>
      <c r="H3370">
        <v>8.3580000000000005</v>
      </c>
    </row>
    <row r="3371" spans="1:8" x14ac:dyDescent="0.3">
      <c r="A3371">
        <v>24</v>
      </c>
      <c r="B3371" t="s">
        <v>88</v>
      </c>
      <c r="C3371">
        <v>1352039.88</v>
      </c>
      <c r="D3371">
        <v>0</v>
      </c>
      <c r="E3371">
        <v>69.930000000000007</v>
      </c>
      <c r="F3371">
        <v>3.9420000000000002</v>
      </c>
      <c r="G3371">
        <v>136.18312900000001</v>
      </c>
      <c r="H3371">
        <v>8.3580000000000005</v>
      </c>
    </row>
    <row r="3372" spans="1:8" x14ac:dyDescent="0.3">
      <c r="A3372">
        <v>24</v>
      </c>
      <c r="B3372" t="s">
        <v>89</v>
      </c>
      <c r="C3372">
        <v>1402372.09</v>
      </c>
      <c r="D3372">
        <v>0</v>
      </c>
      <c r="E3372">
        <v>69.94</v>
      </c>
      <c r="F3372">
        <v>3.9060000000000001</v>
      </c>
      <c r="G3372">
        <v>136.21361289999999</v>
      </c>
      <c r="H3372">
        <v>8.3580000000000005</v>
      </c>
    </row>
    <row r="3373" spans="1:8" x14ac:dyDescent="0.3">
      <c r="A3373">
        <v>24</v>
      </c>
      <c r="B3373" t="s">
        <v>90</v>
      </c>
      <c r="C3373">
        <v>1196105.44</v>
      </c>
      <c r="D3373">
        <v>0</v>
      </c>
      <c r="E3373">
        <v>68.14</v>
      </c>
      <c r="F3373">
        <v>3.879</v>
      </c>
      <c r="G3373">
        <v>136.24409679999999</v>
      </c>
      <c r="H3373">
        <v>8.3580000000000005</v>
      </c>
    </row>
    <row r="3374" spans="1:8" x14ac:dyDescent="0.3">
      <c r="A3374">
        <v>24</v>
      </c>
      <c r="B3374" t="s">
        <v>91</v>
      </c>
      <c r="C3374">
        <v>1527455.19</v>
      </c>
      <c r="D3374">
        <v>1</v>
      </c>
      <c r="E3374">
        <v>68.319999999999993</v>
      </c>
      <c r="F3374">
        <v>3.93</v>
      </c>
      <c r="G3374">
        <v>136.27458060000001</v>
      </c>
      <c r="H3374">
        <v>8.3580000000000005</v>
      </c>
    </row>
    <row r="3375" spans="1:8" x14ac:dyDescent="0.3">
      <c r="A3375">
        <v>24</v>
      </c>
      <c r="B3375" t="s">
        <v>92</v>
      </c>
      <c r="C3375">
        <v>1227535.97</v>
      </c>
      <c r="D3375">
        <v>0</v>
      </c>
      <c r="E3375">
        <v>65.56</v>
      </c>
      <c r="F3375">
        <v>3.9369999999999998</v>
      </c>
      <c r="G3375">
        <v>136.31450000000001</v>
      </c>
      <c r="H3375">
        <v>8.3580000000000005</v>
      </c>
    </row>
    <row r="3376" spans="1:8" x14ac:dyDescent="0.3">
      <c r="A3376">
        <v>24</v>
      </c>
      <c r="B3376" t="s">
        <v>93</v>
      </c>
      <c r="C3376">
        <v>1232376.49</v>
      </c>
      <c r="D3376">
        <v>0</v>
      </c>
      <c r="E3376">
        <v>60.61</v>
      </c>
      <c r="F3376">
        <v>3.899</v>
      </c>
      <c r="G3376">
        <v>136.36699999999999</v>
      </c>
      <c r="H3376">
        <v>8.3580000000000005</v>
      </c>
    </row>
    <row r="3377" spans="1:8" x14ac:dyDescent="0.3">
      <c r="A3377">
        <v>24</v>
      </c>
      <c r="B3377" t="s">
        <v>94</v>
      </c>
      <c r="C3377">
        <v>1246242.6100000001</v>
      </c>
      <c r="D3377">
        <v>0</v>
      </c>
      <c r="E3377">
        <v>68</v>
      </c>
      <c r="F3377">
        <v>3.8580000000000001</v>
      </c>
      <c r="G3377">
        <v>136.4195</v>
      </c>
      <c r="H3377">
        <v>8.3580000000000005</v>
      </c>
    </row>
    <row r="3378" spans="1:8" x14ac:dyDescent="0.3">
      <c r="A3378">
        <v>24</v>
      </c>
      <c r="B3378" t="s">
        <v>95</v>
      </c>
      <c r="C3378">
        <v>1405914.39</v>
      </c>
      <c r="D3378">
        <v>0</v>
      </c>
      <c r="E3378">
        <v>53.87</v>
      </c>
      <c r="F3378">
        <v>3.7749999999999999</v>
      </c>
      <c r="G3378">
        <v>136.47200000000001</v>
      </c>
      <c r="H3378">
        <v>8.4540000000000006</v>
      </c>
    </row>
    <row r="3379" spans="1:8" x14ac:dyDescent="0.3">
      <c r="A3379">
        <v>24</v>
      </c>
      <c r="B3379" t="s">
        <v>96</v>
      </c>
      <c r="C3379">
        <v>1333315.03</v>
      </c>
      <c r="D3379">
        <v>0</v>
      </c>
      <c r="E3379">
        <v>60.21</v>
      </c>
      <c r="F3379">
        <v>3.7440000000000002</v>
      </c>
      <c r="G3379">
        <v>136.51509680000001</v>
      </c>
      <c r="H3379">
        <v>8.4540000000000006</v>
      </c>
    </row>
    <row r="3380" spans="1:8" x14ac:dyDescent="0.3">
      <c r="A3380">
        <v>24</v>
      </c>
      <c r="B3380" t="s">
        <v>97</v>
      </c>
      <c r="C3380">
        <v>1283563.43</v>
      </c>
      <c r="D3380">
        <v>0</v>
      </c>
      <c r="E3380">
        <v>56.6</v>
      </c>
      <c r="F3380">
        <v>3.7570000000000001</v>
      </c>
      <c r="G3380">
        <v>136.5017742</v>
      </c>
      <c r="H3380">
        <v>8.4540000000000006</v>
      </c>
    </row>
    <row r="3381" spans="1:8" x14ac:dyDescent="0.3">
      <c r="A3381">
        <v>24</v>
      </c>
      <c r="B3381" t="s">
        <v>98</v>
      </c>
      <c r="C3381">
        <v>1307142.75</v>
      </c>
      <c r="D3381">
        <v>0</v>
      </c>
      <c r="E3381">
        <v>48</v>
      </c>
      <c r="F3381">
        <v>3.7570000000000001</v>
      </c>
      <c r="G3381">
        <v>136.48845159999999</v>
      </c>
      <c r="H3381">
        <v>8.4540000000000006</v>
      </c>
    </row>
    <row r="3382" spans="1:8" x14ac:dyDescent="0.3">
      <c r="A3382">
        <v>24</v>
      </c>
      <c r="B3382" t="s">
        <v>99</v>
      </c>
      <c r="C3382">
        <v>1385860.38</v>
      </c>
      <c r="D3382">
        <v>0</v>
      </c>
      <c r="E3382">
        <v>39.869999999999997</v>
      </c>
      <c r="F3382">
        <v>3.738</v>
      </c>
      <c r="G3382">
        <v>136.47512900000001</v>
      </c>
      <c r="H3382">
        <v>8.4540000000000006</v>
      </c>
    </row>
    <row r="3383" spans="1:8" x14ac:dyDescent="0.3">
      <c r="A3383">
        <v>24</v>
      </c>
      <c r="B3383" t="s">
        <v>100</v>
      </c>
      <c r="C3383">
        <v>1425078.59</v>
      </c>
      <c r="D3383">
        <v>0</v>
      </c>
      <c r="E3383">
        <v>46.78</v>
      </c>
      <c r="F3383">
        <v>3.7189999999999999</v>
      </c>
      <c r="G3383">
        <v>136.46180649999999</v>
      </c>
      <c r="H3383">
        <v>8.4540000000000006</v>
      </c>
    </row>
    <row r="3384" spans="1:8" x14ac:dyDescent="0.3">
      <c r="A3384">
        <v>24</v>
      </c>
      <c r="B3384" t="s">
        <v>101</v>
      </c>
      <c r="C3384">
        <v>1297535.69</v>
      </c>
      <c r="D3384">
        <v>0</v>
      </c>
      <c r="E3384">
        <v>48.17</v>
      </c>
      <c r="F3384">
        <v>3.7170000000000001</v>
      </c>
      <c r="G3384">
        <v>136.46666669999999</v>
      </c>
      <c r="H3384">
        <v>8.4540000000000006</v>
      </c>
    </row>
    <row r="3385" spans="1:8" x14ac:dyDescent="0.3">
      <c r="A3385">
        <v>24</v>
      </c>
      <c r="B3385" t="s">
        <v>102</v>
      </c>
      <c r="C3385">
        <v>1761235.67</v>
      </c>
      <c r="D3385">
        <v>1</v>
      </c>
      <c r="E3385">
        <v>41.83</v>
      </c>
      <c r="F3385">
        <v>3.6890000000000001</v>
      </c>
      <c r="G3385">
        <v>136.47880000000001</v>
      </c>
      <c r="H3385">
        <v>8.4540000000000006</v>
      </c>
    </row>
    <row r="3386" spans="1:8" x14ac:dyDescent="0.3">
      <c r="A3386">
        <v>24</v>
      </c>
      <c r="B3386" t="s">
        <v>103</v>
      </c>
      <c r="C3386">
        <v>1335647.1000000001</v>
      </c>
      <c r="D3386">
        <v>0</v>
      </c>
      <c r="E3386">
        <v>47.21</v>
      </c>
      <c r="F3386">
        <v>3.6659999999999999</v>
      </c>
      <c r="G3386">
        <v>136.49093329999999</v>
      </c>
      <c r="H3386">
        <v>8.4540000000000006</v>
      </c>
    </row>
    <row r="3387" spans="1:8" x14ac:dyDescent="0.3">
      <c r="A3387">
        <v>24</v>
      </c>
      <c r="B3387" t="s">
        <v>104</v>
      </c>
      <c r="C3387">
        <v>1529615.54</v>
      </c>
      <c r="D3387">
        <v>0</v>
      </c>
      <c r="E3387">
        <v>42.3</v>
      </c>
      <c r="F3387">
        <v>3.6269999999999998</v>
      </c>
      <c r="G3387">
        <v>136.50306670000001</v>
      </c>
      <c r="H3387">
        <v>8.4540000000000006</v>
      </c>
    </row>
    <row r="3388" spans="1:8" x14ac:dyDescent="0.3">
      <c r="A3388">
        <v>24</v>
      </c>
      <c r="B3388" t="s">
        <v>105</v>
      </c>
      <c r="C3388">
        <v>1624994.43</v>
      </c>
      <c r="D3388">
        <v>0</v>
      </c>
      <c r="E3388">
        <v>36</v>
      </c>
      <c r="F3388">
        <v>3.6110000000000002</v>
      </c>
      <c r="G3388">
        <v>136.53351610000001</v>
      </c>
      <c r="H3388">
        <v>8.4540000000000006</v>
      </c>
    </row>
    <row r="3389" spans="1:8" x14ac:dyDescent="0.3">
      <c r="A3389">
        <v>24</v>
      </c>
      <c r="B3389" t="s">
        <v>106</v>
      </c>
      <c r="C3389">
        <v>2168344.23</v>
      </c>
      <c r="D3389">
        <v>0</v>
      </c>
      <c r="E3389">
        <v>36.93</v>
      </c>
      <c r="F3389">
        <v>3.5870000000000002</v>
      </c>
      <c r="G3389">
        <v>136.58838710000001</v>
      </c>
      <c r="H3389">
        <v>8.4540000000000006</v>
      </c>
    </row>
    <row r="3390" spans="1:8" x14ac:dyDescent="0.3">
      <c r="A3390">
        <v>24</v>
      </c>
      <c r="B3390" t="s">
        <v>107</v>
      </c>
      <c r="C3390">
        <v>1363973.16</v>
      </c>
      <c r="D3390">
        <v>1</v>
      </c>
      <c r="E3390">
        <v>33.450000000000003</v>
      </c>
      <c r="F3390">
        <v>3.5659999999999998</v>
      </c>
      <c r="G3390">
        <v>136.6432581</v>
      </c>
      <c r="H3390">
        <v>8.4540000000000006</v>
      </c>
    </row>
    <row r="3391" spans="1:8" x14ac:dyDescent="0.3">
      <c r="A3391">
        <v>24</v>
      </c>
      <c r="B3391" t="s">
        <v>108</v>
      </c>
      <c r="C3391">
        <v>1251581.8899999999</v>
      </c>
      <c r="D3391">
        <v>0</v>
      </c>
      <c r="E3391">
        <v>32.86</v>
      </c>
      <c r="F3391">
        <v>3.585</v>
      </c>
      <c r="G3391">
        <v>136.69812899999999</v>
      </c>
      <c r="H3391">
        <v>8.6590000000000007</v>
      </c>
    </row>
    <row r="3392" spans="1:8" x14ac:dyDescent="0.3">
      <c r="A3392">
        <v>24</v>
      </c>
      <c r="B3392" t="s">
        <v>109</v>
      </c>
      <c r="C3392">
        <v>1155594.2</v>
      </c>
      <c r="D3392">
        <v>0</v>
      </c>
      <c r="E3392">
        <v>36.5</v>
      </c>
      <c r="F3392">
        <v>3.6659999999999999</v>
      </c>
      <c r="G3392">
        <v>136.75299999999999</v>
      </c>
      <c r="H3392">
        <v>8.6590000000000007</v>
      </c>
    </row>
    <row r="3393" spans="1:8" x14ac:dyDescent="0.3">
      <c r="A3393">
        <v>24</v>
      </c>
      <c r="B3393" t="s">
        <v>110</v>
      </c>
      <c r="C3393">
        <v>1151993.8500000001</v>
      </c>
      <c r="D3393">
        <v>0</v>
      </c>
      <c r="E3393">
        <v>25.73</v>
      </c>
      <c r="F3393">
        <v>3.7050000000000001</v>
      </c>
      <c r="G3393">
        <v>136.85641939999999</v>
      </c>
      <c r="H3393">
        <v>8.6590000000000007</v>
      </c>
    </row>
    <row r="3394" spans="1:8" x14ac:dyDescent="0.3">
      <c r="A3394">
        <v>24</v>
      </c>
      <c r="B3394" t="s">
        <v>111</v>
      </c>
      <c r="C3394">
        <v>1057290.4099999999</v>
      </c>
      <c r="D3394">
        <v>0</v>
      </c>
      <c r="E3394">
        <v>31.92</v>
      </c>
      <c r="F3394">
        <v>3.7370000000000001</v>
      </c>
      <c r="G3394">
        <v>136.95983870000001</v>
      </c>
      <c r="H3394">
        <v>8.6590000000000007</v>
      </c>
    </row>
    <row r="3395" spans="1:8" x14ac:dyDescent="0.3">
      <c r="A3395">
        <v>24</v>
      </c>
      <c r="B3395" t="s">
        <v>112</v>
      </c>
      <c r="C3395">
        <v>1249696.97</v>
      </c>
      <c r="D3395">
        <v>0</v>
      </c>
      <c r="E3395">
        <v>38.61</v>
      </c>
      <c r="F3395">
        <v>3.7959999999999998</v>
      </c>
      <c r="G3395">
        <v>137.06325810000001</v>
      </c>
      <c r="H3395">
        <v>8.6590000000000007</v>
      </c>
    </row>
    <row r="3396" spans="1:8" x14ac:dyDescent="0.3">
      <c r="A3396">
        <v>24</v>
      </c>
      <c r="B3396" t="s">
        <v>113</v>
      </c>
      <c r="C3396">
        <v>1403460.87</v>
      </c>
      <c r="D3396">
        <v>1</v>
      </c>
      <c r="E3396">
        <v>33.82</v>
      </c>
      <c r="F3396">
        <v>3.8260000000000001</v>
      </c>
      <c r="G3396">
        <v>137.1666774</v>
      </c>
      <c r="H3396">
        <v>8.6590000000000007</v>
      </c>
    </row>
    <row r="3397" spans="1:8" x14ac:dyDescent="0.3">
      <c r="A3397">
        <v>24</v>
      </c>
      <c r="B3397" t="s">
        <v>114</v>
      </c>
      <c r="C3397">
        <v>1326370.08</v>
      </c>
      <c r="D3397">
        <v>0</v>
      </c>
      <c r="E3397">
        <v>33.92</v>
      </c>
      <c r="F3397">
        <v>3.8740000000000001</v>
      </c>
      <c r="G3397">
        <v>137.25831030000001</v>
      </c>
      <c r="H3397">
        <v>8.6590000000000007</v>
      </c>
    </row>
    <row r="3398" spans="1:8" x14ac:dyDescent="0.3">
      <c r="A3398">
        <v>24</v>
      </c>
      <c r="B3398" t="s">
        <v>115</v>
      </c>
      <c r="C3398">
        <v>1303233.1499999999</v>
      </c>
      <c r="D3398">
        <v>0</v>
      </c>
      <c r="E3398">
        <v>37.35</v>
      </c>
      <c r="F3398">
        <v>3.9169999999999998</v>
      </c>
      <c r="G3398">
        <v>137.34110340000001</v>
      </c>
      <c r="H3398">
        <v>8.6590000000000007</v>
      </c>
    </row>
    <row r="3399" spans="1:8" x14ac:dyDescent="0.3">
      <c r="A3399">
        <v>24</v>
      </c>
      <c r="B3399" t="s">
        <v>116</v>
      </c>
      <c r="C3399">
        <v>1213994.3899999999</v>
      </c>
      <c r="D3399">
        <v>0</v>
      </c>
      <c r="E3399">
        <v>35.36</v>
      </c>
      <c r="F3399">
        <v>3.9830000000000001</v>
      </c>
      <c r="G3399">
        <v>137.42389660000001</v>
      </c>
      <c r="H3399">
        <v>8.6590000000000007</v>
      </c>
    </row>
    <row r="3400" spans="1:8" x14ac:dyDescent="0.3">
      <c r="A3400">
        <v>24</v>
      </c>
      <c r="B3400" t="s">
        <v>117</v>
      </c>
      <c r="C3400">
        <v>1325835.7</v>
      </c>
      <c r="D3400">
        <v>0</v>
      </c>
      <c r="E3400">
        <v>41.5</v>
      </c>
      <c r="F3400">
        <v>4.0209999999999999</v>
      </c>
      <c r="G3400">
        <v>137.50668970000001</v>
      </c>
      <c r="H3400">
        <v>8.6590000000000007</v>
      </c>
    </row>
    <row r="3401" spans="1:8" x14ac:dyDescent="0.3">
      <c r="A3401">
        <v>24</v>
      </c>
      <c r="B3401" t="s">
        <v>118</v>
      </c>
      <c r="C3401">
        <v>1239299.1200000001</v>
      </c>
      <c r="D3401">
        <v>0</v>
      </c>
      <c r="E3401">
        <v>48.68</v>
      </c>
      <c r="F3401">
        <v>4.0209999999999999</v>
      </c>
      <c r="G3401">
        <v>137.58438709999999</v>
      </c>
      <c r="H3401">
        <v>8.6590000000000007</v>
      </c>
    </row>
    <row r="3402" spans="1:8" x14ac:dyDescent="0.3">
      <c r="A3402">
        <v>24</v>
      </c>
      <c r="B3402" t="s">
        <v>119</v>
      </c>
      <c r="C3402">
        <v>1221723.94</v>
      </c>
      <c r="D3402">
        <v>0</v>
      </c>
      <c r="E3402">
        <v>59.51</v>
      </c>
      <c r="F3402">
        <v>4.0540000000000003</v>
      </c>
      <c r="G3402">
        <v>137.65529029999999</v>
      </c>
      <c r="H3402">
        <v>8.6590000000000007</v>
      </c>
    </row>
    <row r="3403" spans="1:8" x14ac:dyDescent="0.3">
      <c r="A3403">
        <v>24</v>
      </c>
      <c r="B3403" t="s">
        <v>120</v>
      </c>
      <c r="C3403">
        <v>1230106.1299999999</v>
      </c>
      <c r="D3403">
        <v>0</v>
      </c>
      <c r="E3403">
        <v>47.28</v>
      </c>
      <c r="F3403">
        <v>4.0979999999999999</v>
      </c>
      <c r="G3403">
        <v>137.72619349999999</v>
      </c>
      <c r="H3403">
        <v>8.6590000000000007</v>
      </c>
    </row>
    <row r="3404" spans="1:8" x14ac:dyDescent="0.3">
      <c r="A3404">
        <v>24</v>
      </c>
      <c r="B3404" t="s">
        <v>121</v>
      </c>
      <c r="C3404">
        <v>1524734.29</v>
      </c>
      <c r="D3404">
        <v>0</v>
      </c>
      <c r="E3404">
        <v>45.25</v>
      </c>
      <c r="F3404">
        <v>4.1429999999999998</v>
      </c>
      <c r="G3404">
        <v>137.79709679999999</v>
      </c>
      <c r="H3404">
        <v>8.9830000000000005</v>
      </c>
    </row>
    <row r="3405" spans="1:8" x14ac:dyDescent="0.3">
      <c r="A3405">
        <v>24</v>
      </c>
      <c r="B3405" t="s">
        <v>122</v>
      </c>
      <c r="C3405">
        <v>1285783.8700000001</v>
      </c>
      <c r="D3405">
        <v>0</v>
      </c>
      <c r="E3405">
        <v>48.65</v>
      </c>
      <c r="F3405">
        <v>4.1870000000000003</v>
      </c>
      <c r="G3405">
        <v>137.86799999999999</v>
      </c>
      <c r="H3405">
        <v>8.9830000000000005</v>
      </c>
    </row>
    <row r="3406" spans="1:8" x14ac:dyDescent="0.3">
      <c r="A3406">
        <v>24</v>
      </c>
      <c r="B3406" t="s">
        <v>123</v>
      </c>
      <c r="C3406">
        <v>1208654.3999999999</v>
      </c>
      <c r="D3406">
        <v>0</v>
      </c>
      <c r="E3406">
        <v>61.05</v>
      </c>
      <c r="F3406">
        <v>4.17</v>
      </c>
      <c r="G3406">
        <v>137.92306669999999</v>
      </c>
      <c r="H3406">
        <v>8.9830000000000005</v>
      </c>
    </row>
    <row r="3407" spans="1:8" x14ac:dyDescent="0.3">
      <c r="A3407">
        <v>24</v>
      </c>
      <c r="B3407" t="s">
        <v>124</v>
      </c>
      <c r="C3407">
        <v>1194334.6499999999</v>
      </c>
      <c r="D3407">
        <v>0</v>
      </c>
      <c r="E3407">
        <v>49.26</v>
      </c>
      <c r="F3407">
        <v>4.1630000000000003</v>
      </c>
      <c r="G3407">
        <v>137.9781333</v>
      </c>
      <c r="H3407">
        <v>8.9830000000000005</v>
      </c>
    </row>
    <row r="3408" spans="1:8" x14ac:dyDescent="0.3">
      <c r="A3408">
        <v>24</v>
      </c>
      <c r="B3408" t="s">
        <v>125</v>
      </c>
      <c r="C3408">
        <v>1306551.71</v>
      </c>
      <c r="D3408">
        <v>0</v>
      </c>
      <c r="E3408">
        <v>52.14</v>
      </c>
      <c r="F3408">
        <v>4.1239999999999997</v>
      </c>
      <c r="G3408">
        <v>138.03319999999999</v>
      </c>
      <c r="H3408">
        <v>8.9830000000000005</v>
      </c>
    </row>
    <row r="3409" spans="1:8" x14ac:dyDescent="0.3">
      <c r="A3409">
        <v>24</v>
      </c>
      <c r="B3409" t="s">
        <v>126</v>
      </c>
      <c r="C3409">
        <v>1355391.79</v>
      </c>
      <c r="D3409">
        <v>0</v>
      </c>
      <c r="E3409">
        <v>58.7</v>
      </c>
      <c r="F3409">
        <v>4.0549999999999997</v>
      </c>
      <c r="G3409">
        <v>138.08826669999999</v>
      </c>
      <c r="H3409">
        <v>8.9830000000000005</v>
      </c>
    </row>
    <row r="3410" spans="1:8" x14ac:dyDescent="0.3">
      <c r="A3410">
        <v>24</v>
      </c>
      <c r="B3410" t="s">
        <v>127</v>
      </c>
      <c r="C3410">
        <v>1298809.8</v>
      </c>
      <c r="D3410">
        <v>0</v>
      </c>
      <c r="E3410">
        <v>63.1</v>
      </c>
      <c r="F3410">
        <v>4.0289999999999999</v>
      </c>
      <c r="G3410">
        <v>138.1065806</v>
      </c>
      <c r="H3410">
        <v>8.9830000000000005</v>
      </c>
    </row>
    <row r="3411" spans="1:8" x14ac:dyDescent="0.3">
      <c r="A3411">
        <v>24</v>
      </c>
      <c r="B3411" t="s">
        <v>128</v>
      </c>
      <c r="C3411">
        <v>1407897.57</v>
      </c>
      <c r="D3411">
        <v>0</v>
      </c>
      <c r="E3411">
        <v>65.790000000000006</v>
      </c>
      <c r="F3411">
        <v>3.9790000000000001</v>
      </c>
      <c r="G3411">
        <v>138.11019350000001</v>
      </c>
      <c r="H3411">
        <v>8.9830000000000005</v>
      </c>
    </row>
    <row r="3412" spans="1:8" x14ac:dyDescent="0.3">
      <c r="A3412">
        <v>24</v>
      </c>
      <c r="B3412" t="s">
        <v>129</v>
      </c>
      <c r="C3412">
        <v>1467722.19</v>
      </c>
      <c r="D3412">
        <v>0</v>
      </c>
      <c r="E3412">
        <v>71.790000000000006</v>
      </c>
      <c r="F3412">
        <v>3.915</v>
      </c>
      <c r="G3412">
        <v>138.11380650000001</v>
      </c>
      <c r="H3412">
        <v>8.9830000000000005</v>
      </c>
    </row>
    <row r="3413" spans="1:8" x14ac:dyDescent="0.3">
      <c r="A3413">
        <v>24</v>
      </c>
      <c r="B3413" t="s">
        <v>130</v>
      </c>
      <c r="C3413">
        <v>1406313.13</v>
      </c>
      <c r="D3413">
        <v>0</v>
      </c>
      <c r="E3413">
        <v>59.93</v>
      </c>
      <c r="F3413">
        <v>3.871</v>
      </c>
      <c r="G3413">
        <v>138.11741939999999</v>
      </c>
      <c r="H3413">
        <v>8.9830000000000005</v>
      </c>
    </row>
    <row r="3414" spans="1:8" x14ac:dyDescent="0.3">
      <c r="A3414">
        <v>24</v>
      </c>
      <c r="B3414" t="s">
        <v>131</v>
      </c>
      <c r="C3414">
        <v>1364445.98</v>
      </c>
      <c r="D3414">
        <v>0</v>
      </c>
      <c r="E3414">
        <v>68.28</v>
      </c>
      <c r="F3414">
        <v>3.786</v>
      </c>
      <c r="G3414">
        <v>138.12953329999999</v>
      </c>
      <c r="H3414">
        <v>8.9830000000000005</v>
      </c>
    </row>
    <row r="3415" spans="1:8" x14ac:dyDescent="0.3">
      <c r="A3415">
        <v>24</v>
      </c>
      <c r="B3415" t="s">
        <v>132</v>
      </c>
      <c r="C3415">
        <v>1434709.63</v>
      </c>
      <c r="D3415">
        <v>0</v>
      </c>
      <c r="E3415">
        <v>72.290000000000006</v>
      </c>
      <c r="F3415">
        <v>3.722</v>
      </c>
      <c r="G3415">
        <v>138.16290000000001</v>
      </c>
      <c r="H3415">
        <v>8.9830000000000005</v>
      </c>
    </row>
    <row r="3416" spans="1:8" x14ac:dyDescent="0.3">
      <c r="A3416">
        <v>24</v>
      </c>
      <c r="B3416" t="s">
        <v>133</v>
      </c>
      <c r="C3416">
        <v>1428869.9</v>
      </c>
      <c r="D3416">
        <v>0</v>
      </c>
      <c r="E3416">
        <v>70.400000000000006</v>
      </c>
      <c r="F3416">
        <v>3.6669999999999998</v>
      </c>
      <c r="G3416">
        <v>138.1962667</v>
      </c>
      <c r="H3416">
        <v>8.9830000000000005</v>
      </c>
    </row>
    <row r="3417" spans="1:8" x14ac:dyDescent="0.3">
      <c r="A3417">
        <v>24</v>
      </c>
      <c r="B3417" t="s">
        <v>134</v>
      </c>
      <c r="C3417">
        <v>1645097.75</v>
      </c>
      <c r="D3417">
        <v>0</v>
      </c>
      <c r="E3417">
        <v>77.180000000000007</v>
      </c>
      <c r="F3417">
        <v>3.6459999999999999</v>
      </c>
      <c r="G3417">
        <v>138.22963329999999</v>
      </c>
      <c r="H3417">
        <v>8.9529999999999994</v>
      </c>
    </row>
    <row r="3418" spans="1:8" x14ac:dyDescent="0.3">
      <c r="A3418">
        <v>24</v>
      </c>
      <c r="B3418" t="s">
        <v>135</v>
      </c>
      <c r="C3418">
        <v>1405475.78</v>
      </c>
      <c r="D3418">
        <v>0</v>
      </c>
      <c r="E3418">
        <v>75.36</v>
      </c>
      <c r="F3418">
        <v>3.6890000000000001</v>
      </c>
      <c r="G3418">
        <v>138.26300000000001</v>
      </c>
      <c r="H3418">
        <v>8.9529999999999994</v>
      </c>
    </row>
    <row r="3419" spans="1:8" x14ac:dyDescent="0.3">
      <c r="A3419">
        <v>24</v>
      </c>
      <c r="B3419" t="s">
        <v>136</v>
      </c>
      <c r="C3419">
        <v>1394299</v>
      </c>
      <c r="D3419">
        <v>0</v>
      </c>
      <c r="E3419">
        <v>76.42</v>
      </c>
      <c r="F3419">
        <v>3.7320000000000002</v>
      </c>
      <c r="G3419">
        <v>138.2331935</v>
      </c>
      <c r="H3419">
        <v>8.9529999999999994</v>
      </c>
    </row>
    <row r="3420" spans="1:8" x14ac:dyDescent="0.3">
      <c r="A3420">
        <v>24</v>
      </c>
      <c r="B3420" t="s">
        <v>137</v>
      </c>
      <c r="C3420">
        <v>1307339.1399999999</v>
      </c>
      <c r="D3420">
        <v>0</v>
      </c>
      <c r="E3420">
        <v>73.62</v>
      </c>
      <c r="F3420">
        <v>3.82</v>
      </c>
      <c r="G3420">
        <v>138.20338709999999</v>
      </c>
      <c r="H3420">
        <v>8.9529999999999994</v>
      </c>
    </row>
    <row r="3421" spans="1:8" x14ac:dyDescent="0.3">
      <c r="A3421">
        <v>24</v>
      </c>
      <c r="B3421" t="s">
        <v>138</v>
      </c>
      <c r="C3421">
        <v>1440374.13</v>
      </c>
      <c r="D3421">
        <v>0</v>
      </c>
      <c r="E3421">
        <v>73.260000000000005</v>
      </c>
      <c r="F3421">
        <v>3.819</v>
      </c>
      <c r="G3421">
        <v>138.17358060000001</v>
      </c>
      <c r="H3421">
        <v>8.9529999999999994</v>
      </c>
    </row>
    <row r="3422" spans="1:8" x14ac:dyDescent="0.3">
      <c r="A3422">
        <v>24</v>
      </c>
      <c r="B3422" t="s">
        <v>139</v>
      </c>
      <c r="C3422">
        <v>1497054.81</v>
      </c>
      <c r="D3422">
        <v>0</v>
      </c>
      <c r="E3422">
        <v>75.53</v>
      </c>
      <c r="F3422">
        <v>3.863</v>
      </c>
      <c r="G3422">
        <v>138.1437742</v>
      </c>
      <c r="H3422">
        <v>8.9529999999999994</v>
      </c>
    </row>
    <row r="3423" spans="1:8" x14ac:dyDescent="0.3">
      <c r="A3423">
        <v>24</v>
      </c>
      <c r="B3423" t="s">
        <v>140</v>
      </c>
      <c r="C3423">
        <v>1397970.54</v>
      </c>
      <c r="D3423">
        <v>0</v>
      </c>
      <c r="E3423">
        <v>72.87</v>
      </c>
      <c r="F3423">
        <v>3.9630000000000001</v>
      </c>
      <c r="G3423">
        <v>138.18570969999999</v>
      </c>
      <c r="H3423">
        <v>8.9529999999999994</v>
      </c>
    </row>
    <row r="3424" spans="1:8" x14ac:dyDescent="0.3">
      <c r="A3424">
        <v>24</v>
      </c>
      <c r="B3424" t="s">
        <v>141</v>
      </c>
      <c r="C3424">
        <v>1303726.54</v>
      </c>
      <c r="D3424">
        <v>0</v>
      </c>
      <c r="E3424">
        <v>68.13</v>
      </c>
      <c r="F3424">
        <v>3.9969999999999999</v>
      </c>
      <c r="G3424">
        <v>138.2814516</v>
      </c>
      <c r="H3424">
        <v>8.9529999999999994</v>
      </c>
    </row>
    <row r="3425" spans="1:8" x14ac:dyDescent="0.3">
      <c r="A3425">
        <v>24</v>
      </c>
      <c r="B3425" t="s">
        <v>142</v>
      </c>
      <c r="C3425">
        <v>1344558.92</v>
      </c>
      <c r="D3425">
        <v>0</v>
      </c>
      <c r="E3425">
        <v>71.180000000000007</v>
      </c>
      <c r="F3425">
        <v>4.0259999999999998</v>
      </c>
      <c r="G3425">
        <v>138.3771935</v>
      </c>
      <c r="H3425">
        <v>8.9529999999999994</v>
      </c>
    </row>
    <row r="3426" spans="1:8" x14ac:dyDescent="0.3">
      <c r="A3426">
        <v>24</v>
      </c>
      <c r="B3426" t="s">
        <v>143</v>
      </c>
      <c r="C3426">
        <v>1477134.75</v>
      </c>
      <c r="D3426">
        <v>1</v>
      </c>
      <c r="E3426">
        <v>72.81</v>
      </c>
      <c r="F3426">
        <v>4.0759999999999996</v>
      </c>
      <c r="G3426">
        <v>138.47293550000001</v>
      </c>
      <c r="H3426">
        <v>8.9529999999999994</v>
      </c>
    </row>
    <row r="3427" spans="1:8" x14ac:dyDescent="0.3">
      <c r="A3427">
        <v>24</v>
      </c>
      <c r="B3427" t="s">
        <v>144</v>
      </c>
      <c r="C3427">
        <v>1242909.53</v>
      </c>
      <c r="D3427">
        <v>0</v>
      </c>
      <c r="E3427">
        <v>64.28</v>
      </c>
      <c r="F3427">
        <v>4.0880000000000001</v>
      </c>
      <c r="G3427">
        <v>138.56729999999999</v>
      </c>
      <c r="H3427">
        <v>8.9529999999999994</v>
      </c>
    </row>
    <row r="3428" spans="1:8" x14ac:dyDescent="0.3">
      <c r="A3428">
        <v>24</v>
      </c>
      <c r="B3428" t="s">
        <v>145</v>
      </c>
      <c r="C3428">
        <v>1261158.47</v>
      </c>
      <c r="D3428">
        <v>0</v>
      </c>
      <c r="E3428">
        <v>61.25</v>
      </c>
      <c r="F3428">
        <v>4.2030000000000003</v>
      </c>
      <c r="G3428">
        <v>138.6534</v>
      </c>
      <c r="H3428">
        <v>8.9529999999999994</v>
      </c>
    </row>
    <row r="3429" spans="1:8" x14ac:dyDescent="0.3">
      <c r="A3429">
        <v>24</v>
      </c>
      <c r="B3429" t="s">
        <v>146</v>
      </c>
      <c r="C3429">
        <v>1259278.3600000001</v>
      </c>
      <c r="D3429">
        <v>0</v>
      </c>
      <c r="E3429">
        <v>58.86</v>
      </c>
      <c r="F3429">
        <v>4.1580000000000004</v>
      </c>
      <c r="G3429">
        <v>138.73949999999999</v>
      </c>
      <c r="H3429">
        <v>8.9529999999999994</v>
      </c>
    </row>
    <row r="3430" spans="1:8" x14ac:dyDescent="0.3">
      <c r="A3430">
        <v>24</v>
      </c>
      <c r="B3430" t="s">
        <v>147</v>
      </c>
      <c r="C3430">
        <v>1416720.54</v>
      </c>
      <c r="D3430">
        <v>0</v>
      </c>
      <c r="E3430">
        <v>60.35</v>
      </c>
      <c r="F3430">
        <v>4.1509999999999998</v>
      </c>
      <c r="G3430">
        <v>138.82560000000001</v>
      </c>
      <c r="H3430">
        <v>8.6929999999999996</v>
      </c>
    </row>
    <row r="3431" spans="1:8" x14ac:dyDescent="0.3">
      <c r="A3431">
        <v>24</v>
      </c>
      <c r="B3431" t="s">
        <v>148</v>
      </c>
      <c r="C3431">
        <v>1416301.17</v>
      </c>
      <c r="D3431">
        <v>0</v>
      </c>
      <c r="E3431">
        <v>51.64</v>
      </c>
      <c r="F3431">
        <v>4.1859999999999999</v>
      </c>
      <c r="G3431">
        <v>138.9117</v>
      </c>
      <c r="H3431">
        <v>8.6929999999999996</v>
      </c>
    </row>
    <row r="3432" spans="1:8" x14ac:dyDescent="0.3">
      <c r="A3432">
        <v>24</v>
      </c>
      <c r="B3432" t="s">
        <v>149</v>
      </c>
      <c r="C3432">
        <v>1255414.8400000001</v>
      </c>
      <c r="D3432">
        <v>0</v>
      </c>
      <c r="E3432">
        <v>52.59</v>
      </c>
      <c r="F3432">
        <v>4.1529999999999996</v>
      </c>
      <c r="G3432">
        <v>138.83361289999999</v>
      </c>
      <c r="H3432">
        <v>8.6929999999999996</v>
      </c>
    </row>
    <row r="3433" spans="1:8" x14ac:dyDescent="0.3">
      <c r="A3433">
        <v>24</v>
      </c>
      <c r="B3433" t="s">
        <v>150</v>
      </c>
      <c r="C3433">
        <v>1307182.29</v>
      </c>
      <c r="D3433">
        <v>0</v>
      </c>
      <c r="E3433">
        <v>55.16</v>
      </c>
      <c r="F3433">
        <v>4.0709999999999997</v>
      </c>
      <c r="G3433">
        <v>138.72816130000001</v>
      </c>
      <c r="H3433">
        <v>8.6929999999999996</v>
      </c>
    </row>
    <row r="3434" spans="1:8" x14ac:dyDescent="0.3">
      <c r="A3434">
        <v>25</v>
      </c>
      <c r="B3434" t="s">
        <v>8</v>
      </c>
      <c r="C3434">
        <v>677231.63</v>
      </c>
      <c r="D3434">
        <v>0</v>
      </c>
      <c r="E3434">
        <v>21.1</v>
      </c>
      <c r="F3434">
        <v>2.7839999999999998</v>
      </c>
      <c r="G3434">
        <v>204.24719350000001</v>
      </c>
      <c r="H3434">
        <v>8.1869999999999994</v>
      </c>
    </row>
    <row r="3435" spans="1:8" x14ac:dyDescent="0.3">
      <c r="A3435">
        <v>25</v>
      </c>
      <c r="B3435" t="s">
        <v>9</v>
      </c>
      <c r="C3435">
        <v>583364.02</v>
      </c>
      <c r="D3435">
        <v>1</v>
      </c>
      <c r="E3435">
        <v>19.64</v>
      </c>
      <c r="F3435">
        <v>2.7730000000000001</v>
      </c>
      <c r="G3435">
        <v>204.3857472</v>
      </c>
      <c r="H3435">
        <v>8.1869999999999994</v>
      </c>
    </row>
    <row r="3436" spans="1:8" x14ac:dyDescent="0.3">
      <c r="A3436">
        <v>25</v>
      </c>
      <c r="B3436" t="s">
        <v>10</v>
      </c>
      <c r="C3436">
        <v>676260.67</v>
      </c>
      <c r="D3436">
        <v>0</v>
      </c>
      <c r="E3436">
        <v>24.16</v>
      </c>
      <c r="F3436">
        <v>2.7450000000000001</v>
      </c>
      <c r="G3436">
        <v>204.4321004</v>
      </c>
      <c r="H3436">
        <v>8.1869999999999994</v>
      </c>
    </row>
    <row r="3437" spans="1:8" x14ac:dyDescent="0.3">
      <c r="A3437">
        <v>25</v>
      </c>
      <c r="B3437" t="s">
        <v>11</v>
      </c>
      <c r="C3437">
        <v>628516.56999999995</v>
      </c>
      <c r="D3437">
        <v>0</v>
      </c>
      <c r="E3437">
        <v>29.16</v>
      </c>
      <c r="F3437">
        <v>2.754</v>
      </c>
      <c r="G3437">
        <v>204.46308690000001</v>
      </c>
      <c r="H3437">
        <v>8.1869999999999994</v>
      </c>
    </row>
    <row r="3438" spans="1:8" x14ac:dyDescent="0.3">
      <c r="A3438">
        <v>25</v>
      </c>
      <c r="B3438" t="s">
        <v>12</v>
      </c>
      <c r="C3438">
        <v>665750.06000000006</v>
      </c>
      <c r="D3438">
        <v>0</v>
      </c>
      <c r="E3438">
        <v>29.45</v>
      </c>
      <c r="F3438">
        <v>2.7770000000000001</v>
      </c>
      <c r="G3438">
        <v>204.49407339999999</v>
      </c>
      <c r="H3438">
        <v>8.1869999999999994</v>
      </c>
    </row>
    <row r="3439" spans="1:8" x14ac:dyDescent="0.3">
      <c r="A3439">
        <v>25</v>
      </c>
      <c r="B3439" t="s">
        <v>13</v>
      </c>
      <c r="C3439">
        <v>660619.99</v>
      </c>
      <c r="D3439">
        <v>0</v>
      </c>
      <c r="E3439">
        <v>40.049999999999997</v>
      </c>
      <c r="F3439">
        <v>2.8180000000000001</v>
      </c>
      <c r="G3439">
        <v>204.52505980000001</v>
      </c>
      <c r="H3439">
        <v>8.1869999999999994</v>
      </c>
    </row>
    <row r="3440" spans="1:8" x14ac:dyDescent="0.3">
      <c r="A3440">
        <v>25</v>
      </c>
      <c r="B3440" t="s">
        <v>14</v>
      </c>
      <c r="C3440">
        <v>659795.84</v>
      </c>
      <c r="D3440">
        <v>0</v>
      </c>
      <c r="E3440">
        <v>45</v>
      </c>
      <c r="F3440">
        <v>2.8439999999999999</v>
      </c>
      <c r="G3440">
        <v>204.3782258</v>
      </c>
      <c r="H3440">
        <v>8.1869999999999994</v>
      </c>
    </row>
    <row r="3441" spans="1:8" x14ac:dyDescent="0.3">
      <c r="A3441">
        <v>25</v>
      </c>
      <c r="B3441" t="s">
        <v>15</v>
      </c>
      <c r="C3441">
        <v>696687.6</v>
      </c>
      <c r="D3441">
        <v>0</v>
      </c>
      <c r="E3441">
        <v>45.84</v>
      </c>
      <c r="F3441">
        <v>2.8540000000000001</v>
      </c>
      <c r="G3441">
        <v>204.20175499999999</v>
      </c>
      <c r="H3441">
        <v>8.1869999999999994</v>
      </c>
    </row>
    <row r="3442" spans="1:8" x14ac:dyDescent="0.3">
      <c r="A3442">
        <v>25</v>
      </c>
      <c r="B3442" t="s">
        <v>16</v>
      </c>
      <c r="C3442">
        <v>822486.37</v>
      </c>
      <c r="D3442">
        <v>0</v>
      </c>
      <c r="E3442">
        <v>47.2</v>
      </c>
      <c r="F3442">
        <v>2.85</v>
      </c>
      <c r="G3442">
        <v>204.02528419999999</v>
      </c>
      <c r="H3442">
        <v>7.8559999999999999</v>
      </c>
    </row>
    <row r="3443" spans="1:8" x14ac:dyDescent="0.3">
      <c r="A3443">
        <v>25</v>
      </c>
      <c r="B3443" t="s">
        <v>17</v>
      </c>
      <c r="C3443">
        <v>712647.97</v>
      </c>
      <c r="D3443">
        <v>0</v>
      </c>
      <c r="E3443">
        <v>61.36</v>
      </c>
      <c r="F3443">
        <v>2.8690000000000002</v>
      </c>
      <c r="G3443">
        <v>203.84881340000001</v>
      </c>
      <c r="H3443">
        <v>7.8559999999999999</v>
      </c>
    </row>
    <row r="3444" spans="1:8" x14ac:dyDescent="0.3">
      <c r="A3444">
        <v>25</v>
      </c>
      <c r="B3444" t="s">
        <v>18</v>
      </c>
      <c r="C3444">
        <v>715311.6</v>
      </c>
      <c r="D3444">
        <v>0</v>
      </c>
      <c r="E3444">
        <v>52.16</v>
      </c>
      <c r="F3444">
        <v>2.899</v>
      </c>
      <c r="G3444">
        <v>203.7307486</v>
      </c>
      <c r="H3444">
        <v>7.8559999999999999</v>
      </c>
    </row>
    <row r="3445" spans="1:8" x14ac:dyDescent="0.3">
      <c r="A3445">
        <v>25</v>
      </c>
      <c r="B3445" t="s">
        <v>19</v>
      </c>
      <c r="C3445">
        <v>694531.72</v>
      </c>
      <c r="D3445">
        <v>0</v>
      </c>
      <c r="E3445">
        <v>46.12</v>
      </c>
      <c r="F3445">
        <v>2.9020000000000001</v>
      </c>
      <c r="G3445">
        <v>203.6905586</v>
      </c>
      <c r="H3445">
        <v>7.8559999999999999</v>
      </c>
    </row>
    <row r="3446" spans="1:8" x14ac:dyDescent="0.3">
      <c r="A3446">
        <v>25</v>
      </c>
      <c r="B3446" t="s">
        <v>20</v>
      </c>
      <c r="C3446">
        <v>706924.02</v>
      </c>
      <c r="D3446">
        <v>0</v>
      </c>
      <c r="E3446">
        <v>50.97</v>
      </c>
      <c r="F3446">
        <v>2.9209999999999998</v>
      </c>
      <c r="G3446">
        <v>203.65036850000001</v>
      </c>
      <c r="H3446">
        <v>7.8559999999999999</v>
      </c>
    </row>
    <row r="3447" spans="1:8" x14ac:dyDescent="0.3">
      <c r="A3447">
        <v>25</v>
      </c>
      <c r="B3447" t="s">
        <v>21</v>
      </c>
      <c r="C3447">
        <v>724468.97</v>
      </c>
      <c r="D3447">
        <v>0</v>
      </c>
      <c r="E3447">
        <v>63.67</v>
      </c>
      <c r="F3447">
        <v>2.9660000000000002</v>
      </c>
      <c r="G3447">
        <v>203.6101784</v>
      </c>
      <c r="H3447">
        <v>7.8559999999999999</v>
      </c>
    </row>
    <row r="3448" spans="1:8" x14ac:dyDescent="0.3">
      <c r="A3448">
        <v>25</v>
      </c>
      <c r="B3448" t="s">
        <v>22</v>
      </c>
      <c r="C3448">
        <v>698073.95</v>
      </c>
      <c r="D3448">
        <v>0</v>
      </c>
      <c r="E3448">
        <v>50.27</v>
      </c>
      <c r="F3448">
        <v>2.9820000000000002</v>
      </c>
      <c r="G3448">
        <v>203.61339150000001</v>
      </c>
      <c r="H3448">
        <v>7.8559999999999999</v>
      </c>
    </row>
    <row r="3449" spans="1:8" x14ac:dyDescent="0.3">
      <c r="A3449">
        <v>25</v>
      </c>
      <c r="B3449" t="s">
        <v>23</v>
      </c>
      <c r="C3449">
        <v>704113.22</v>
      </c>
      <c r="D3449">
        <v>0</v>
      </c>
      <c r="E3449">
        <v>57.17</v>
      </c>
      <c r="F3449">
        <v>2.9580000000000002</v>
      </c>
      <c r="G3449">
        <v>203.87702350000001</v>
      </c>
      <c r="H3449">
        <v>7.8559999999999999</v>
      </c>
    </row>
    <row r="3450" spans="1:8" x14ac:dyDescent="0.3">
      <c r="A3450">
        <v>25</v>
      </c>
      <c r="B3450" t="s">
        <v>24</v>
      </c>
      <c r="C3450">
        <v>792442.54</v>
      </c>
      <c r="D3450">
        <v>0</v>
      </c>
      <c r="E3450">
        <v>69.31</v>
      </c>
      <c r="F3450">
        <v>2.899</v>
      </c>
      <c r="G3450">
        <v>204.1406556</v>
      </c>
      <c r="H3450">
        <v>7.8559999999999999</v>
      </c>
    </row>
    <row r="3451" spans="1:8" x14ac:dyDescent="0.3">
      <c r="A3451">
        <v>25</v>
      </c>
      <c r="B3451" t="s">
        <v>25</v>
      </c>
      <c r="C3451">
        <v>764155.44</v>
      </c>
      <c r="D3451">
        <v>0</v>
      </c>
      <c r="E3451">
        <v>69.22</v>
      </c>
      <c r="F3451">
        <v>2.847</v>
      </c>
      <c r="G3451">
        <v>204.4042877</v>
      </c>
      <c r="H3451">
        <v>7.8559999999999999</v>
      </c>
    </row>
    <row r="3452" spans="1:8" x14ac:dyDescent="0.3">
      <c r="A3452">
        <v>25</v>
      </c>
      <c r="B3452" t="s">
        <v>26</v>
      </c>
      <c r="C3452">
        <v>737163.2</v>
      </c>
      <c r="D3452">
        <v>0</v>
      </c>
      <c r="E3452">
        <v>63.68</v>
      </c>
      <c r="F3452">
        <v>2.8090000000000002</v>
      </c>
      <c r="G3452">
        <v>204.66791979999999</v>
      </c>
      <c r="H3452">
        <v>7.8559999999999999</v>
      </c>
    </row>
    <row r="3453" spans="1:8" x14ac:dyDescent="0.3">
      <c r="A3453">
        <v>25</v>
      </c>
      <c r="B3453" t="s">
        <v>27</v>
      </c>
      <c r="C3453">
        <v>780444.94</v>
      </c>
      <c r="D3453">
        <v>0</v>
      </c>
      <c r="E3453">
        <v>69.56</v>
      </c>
      <c r="F3453">
        <v>2.78</v>
      </c>
      <c r="G3453">
        <v>204.67003600000001</v>
      </c>
      <c r="H3453">
        <v>7.8559999999999999</v>
      </c>
    </row>
    <row r="3454" spans="1:8" x14ac:dyDescent="0.3">
      <c r="A3454">
        <v>25</v>
      </c>
      <c r="B3454" t="s">
        <v>28</v>
      </c>
      <c r="C3454">
        <v>737569.14</v>
      </c>
      <c r="D3454">
        <v>0</v>
      </c>
      <c r="E3454">
        <v>72.17</v>
      </c>
      <c r="F3454">
        <v>2.8079999999999998</v>
      </c>
      <c r="G3454">
        <v>204.5675459</v>
      </c>
      <c r="H3454">
        <v>7.8559999999999999</v>
      </c>
    </row>
    <row r="3455" spans="1:8" x14ac:dyDescent="0.3">
      <c r="A3455">
        <v>25</v>
      </c>
      <c r="B3455" t="s">
        <v>29</v>
      </c>
      <c r="C3455">
        <v>759407.87</v>
      </c>
      <c r="D3455">
        <v>0</v>
      </c>
      <c r="E3455">
        <v>66.42</v>
      </c>
      <c r="F3455">
        <v>2.8149999999999999</v>
      </c>
      <c r="G3455">
        <v>204.46505590000001</v>
      </c>
      <c r="H3455">
        <v>7.5270000000000001</v>
      </c>
    </row>
    <row r="3456" spans="1:8" x14ac:dyDescent="0.3">
      <c r="A3456">
        <v>25</v>
      </c>
      <c r="B3456" t="s">
        <v>30</v>
      </c>
      <c r="C3456">
        <v>719591.13</v>
      </c>
      <c r="D3456">
        <v>0</v>
      </c>
      <c r="E3456">
        <v>75.239999999999995</v>
      </c>
      <c r="F3456">
        <v>2.7930000000000001</v>
      </c>
      <c r="G3456">
        <v>204.3625658</v>
      </c>
      <c r="H3456">
        <v>7.5270000000000001</v>
      </c>
    </row>
    <row r="3457" spans="1:8" x14ac:dyDescent="0.3">
      <c r="A3457">
        <v>25</v>
      </c>
      <c r="B3457" t="s">
        <v>31</v>
      </c>
      <c r="C3457">
        <v>726997.84</v>
      </c>
      <c r="D3457">
        <v>0</v>
      </c>
      <c r="E3457">
        <v>73.430000000000007</v>
      </c>
      <c r="F3457">
        <v>2.7829999999999999</v>
      </c>
      <c r="G3457">
        <v>204.3571656</v>
      </c>
      <c r="H3457">
        <v>7.5270000000000001</v>
      </c>
    </row>
    <row r="3458" spans="1:8" x14ac:dyDescent="0.3">
      <c r="A3458">
        <v>25</v>
      </c>
      <c r="B3458" t="s">
        <v>32</v>
      </c>
      <c r="C3458">
        <v>665290.93000000005</v>
      </c>
      <c r="D3458">
        <v>0</v>
      </c>
      <c r="E3458">
        <v>75.37</v>
      </c>
      <c r="F3458">
        <v>2.7709999999999999</v>
      </c>
      <c r="G3458">
        <v>204.48121879999999</v>
      </c>
      <c r="H3458">
        <v>7.5270000000000001</v>
      </c>
    </row>
    <row r="3459" spans="1:8" x14ac:dyDescent="0.3">
      <c r="A3459">
        <v>25</v>
      </c>
      <c r="B3459" t="s">
        <v>33</v>
      </c>
      <c r="C3459">
        <v>682124.34</v>
      </c>
      <c r="D3459">
        <v>0</v>
      </c>
      <c r="E3459">
        <v>71.989999999999995</v>
      </c>
      <c r="F3459">
        <v>2.7810000000000001</v>
      </c>
      <c r="G3459">
        <v>204.60527200000001</v>
      </c>
      <c r="H3459">
        <v>7.5270000000000001</v>
      </c>
    </row>
    <row r="3460" spans="1:8" x14ac:dyDescent="0.3">
      <c r="A3460">
        <v>25</v>
      </c>
      <c r="B3460" t="s">
        <v>34</v>
      </c>
      <c r="C3460">
        <v>699464.43</v>
      </c>
      <c r="D3460">
        <v>0</v>
      </c>
      <c r="E3460">
        <v>71.790000000000006</v>
      </c>
      <c r="F3460">
        <v>2.7839999999999998</v>
      </c>
      <c r="G3460">
        <v>204.72932520000001</v>
      </c>
      <c r="H3460">
        <v>7.5270000000000001</v>
      </c>
    </row>
    <row r="3461" spans="1:8" x14ac:dyDescent="0.3">
      <c r="A3461">
        <v>25</v>
      </c>
      <c r="B3461" t="s">
        <v>35</v>
      </c>
      <c r="C3461">
        <v>686072.39</v>
      </c>
      <c r="D3461">
        <v>0</v>
      </c>
      <c r="E3461">
        <v>72.73</v>
      </c>
      <c r="F3461">
        <v>2.8050000000000002</v>
      </c>
      <c r="G3461">
        <v>204.8533784</v>
      </c>
      <c r="H3461">
        <v>7.5270000000000001</v>
      </c>
    </row>
    <row r="3462" spans="1:8" x14ac:dyDescent="0.3">
      <c r="A3462">
        <v>25</v>
      </c>
      <c r="B3462" t="s">
        <v>36</v>
      </c>
      <c r="C3462">
        <v>724499.81</v>
      </c>
      <c r="D3462">
        <v>0</v>
      </c>
      <c r="E3462">
        <v>71.81</v>
      </c>
      <c r="F3462">
        <v>2.7789999999999999</v>
      </c>
      <c r="G3462">
        <v>204.82170439999999</v>
      </c>
      <c r="H3462">
        <v>7.5270000000000001</v>
      </c>
    </row>
    <row r="3463" spans="1:8" x14ac:dyDescent="0.3">
      <c r="A3463">
        <v>25</v>
      </c>
      <c r="B3463" t="s">
        <v>37</v>
      </c>
      <c r="C3463">
        <v>711461.95</v>
      </c>
      <c r="D3463">
        <v>0</v>
      </c>
      <c r="E3463">
        <v>67.150000000000006</v>
      </c>
      <c r="F3463">
        <v>2.7549999999999999</v>
      </c>
      <c r="G3463">
        <v>204.7900305</v>
      </c>
      <c r="H3463">
        <v>7.5270000000000001</v>
      </c>
    </row>
    <row r="3464" spans="1:8" x14ac:dyDescent="0.3">
      <c r="A3464">
        <v>25</v>
      </c>
      <c r="B3464" t="s">
        <v>38</v>
      </c>
      <c r="C3464">
        <v>685700.08</v>
      </c>
      <c r="D3464">
        <v>0</v>
      </c>
      <c r="E3464">
        <v>71.17</v>
      </c>
      <c r="F3464">
        <v>2.7149999999999999</v>
      </c>
      <c r="G3464">
        <v>204.75835660000001</v>
      </c>
      <c r="H3464">
        <v>7.5270000000000001</v>
      </c>
    </row>
    <row r="3465" spans="1:8" x14ac:dyDescent="0.3">
      <c r="A3465">
        <v>25</v>
      </c>
      <c r="B3465" t="s">
        <v>39</v>
      </c>
      <c r="C3465">
        <v>655811.94999999995</v>
      </c>
      <c r="D3465">
        <v>1</v>
      </c>
      <c r="E3465">
        <v>61.14</v>
      </c>
      <c r="F3465">
        <v>2.6989999999999998</v>
      </c>
      <c r="G3465">
        <v>204.7266827</v>
      </c>
      <c r="H3465">
        <v>7.5270000000000001</v>
      </c>
    </row>
    <row r="3466" spans="1:8" x14ac:dyDescent="0.3">
      <c r="A3466">
        <v>25</v>
      </c>
      <c r="B3466" t="s">
        <v>40</v>
      </c>
      <c r="C3466">
        <v>628989.88</v>
      </c>
      <c r="D3466">
        <v>0</v>
      </c>
      <c r="E3466">
        <v>60.13</v>
      </c>
      <c r="F3466">
        <v>2.706</v>
      </c>
      <c r="G3466">
        <v>204.75132790000001</v>
      </c>
      <c r="H3466">
        <v>7.5270000000000001</v>
      </c>
    </row>
    <row r="3467" spans="1:8" x14ac:dyDescent="0.3">
      <c r="A3467">
        <v>25</v>
      </c>
      <c r="B3467" t="s">
        <v>41</v>
      </c>
      <c r="C3467">
        <v>607819.32999999996</v>
      </c>
      <c r="D3467">
        <v>0</v>
      </c>
      <c r="E3467">
        <v>65.06</v>
      </c>
      <c r="F3467">
        <v>2.7130000000000001</v>
      </c>
      <c r="G3467">
        <v>204.81821260000001</v>
      </c>
      <c r="H3467">
        <v>7.5270000000000001</v>
      </c>
    </row>
    <row r="3468" spans="1:8" x14ac:dyDescent="0.3">
      <c r="A3468">
        <v>25</v>
      </c>
      <c r="B3468" t="s">
        <v>42</v>
      </c>
      <c r="C3468">
        <v>658640.14</v>
      </c>
      <c r="D3468">
        <v>0</v>
      </c>
      <c r="E3468">
        <v>57.56</v>
      </c>
      <c r="F3468">
        <v>2.7069999999999999</v>
      </c>
      <c r="G3468">
        <v>204.88509730000001</v>
      </c>
      <c r="H3468">
        <v>7.484</v>
      </c>
    </row>
    <row r="3469" spans="1:8" x14ac:dyDescent="0.3">
      <c r="A3469">
        <v>25</v>
      </c>
      <c r="B3469" t="s">
        <v>43</v>
      </c>
      <c r="C3469">
        <v>674283.86</v>
      </c>
      <c r="D3469">
        <v>0</v>
      </c>
      <c r="E3469">
        <v>48.46</v>
      </c>
      <c r="F3469">
        <v>2.7639999999999998</v>
      </c>
      <c r="G3469">
        <v>204.95198199999999</v>
      </c>
      <c r="H3469">
        <v>7.484</v>
      </c>
    </row>
    <row r="3470" spans="1:8" x14ac:dyDescent="0.3">
      <c r="A3470">
        <v>25</v>
      </c>
      <c r="B3470" t="s">
        <v>44</v>
      </c>
      <c r="C3470">
        <v>616094.71999999997</v>
      </c>
      <c r="D3470">
        <v>0</v>
      </c>
      <c r="E3470">
        <v>54.09</v>
      </c>
      <c r="F3470">
        <v>2.8679999999999999</v>
      </c>
      <c r="G3470">
        <v>205.0137637</v>
      </c>
      <c r="H3470">
        <v>7.484</v>
      </c>
    </row>
    <row r="3471" spans="1:8" x14ac:dyDescent="0.3">
      <c r="A3471">
        <v>25</v>
      </c>
      <c r="B3471" t="s">
        <v>45</v>
      </c>
      <c r="C3471">
        <v>661644.18999999994</v>
      </c>
      <c r="D3471">
        <v>0</v>
      </c>
      <c r="E3471">
        <v>46.73</v>
      </c>
      <c r="F3471">
        <v>2.9169999999999998</v>
      </c>
      <c r="G3471">
        <v>205.06278810000001</v>
      </c>
      <c r="H3471">
        <v>7.484</v>
      </c>
    </row>
    <row r="3472" spans="1:8" x14ac:dyDescent="0.3">
      <c r="A3472">
        <v>25</v>
      </c>
      <c r="B3472" t="s">
        <v>46</v>
      </c>
      <c r="C3472">
        <v>674458.03</v>
      </c>
      <c r="D3472">
        <v>0</v>
      </c>
      <c r="E3472">
        <v>55.72</v>
      </c>
      <c r="F3472">
        <v>2.9209999999999998</v>
      </c>
      <c r="G3472">
        <v>205.11181260000001</v>
      </c>
      <c r="H3472">
        <v>7.484</v>
      </c>
    </row>
    <row r="3473" spans="1:8" x14ac:dyDescent="0.3">
      <c r="A3473">
        <v>25</v>
      </c>
      <c r="B3473" t="s">
        <v>47</v>
      </c>
      <c r="C3473">
        <v>696314.53</v>
      </c>
      <c r="D3473">
        <v>0</v>
      </c>
      <c r="E3473">
        <v>38.799999999999997</v>
      </c>
      <c r="F3473">
        <v>2.9169999999999998</v>
      </c>
      <c r="G3473">
        <v>205.16083699999999</v>
      </c>
      <c r="H3473">
        <v>7.484</v>
      </c>
    </row>
    <row r="3474" spans="1:8" x14ac:dyDescent="0.3">
      <c r="A3474">
        <v>25</v>
      </c>
      <c r="B3474" t="s">
        <v>48</v>
      </c>
      <c r="C3474">
        <v>713250.08</v>
      </c>
      <c r="D3474">
        <v>0</v>
      </c>
      <c r="E3474">
        <v>40.68</v>
      </c>
      <c r="F3474">
        <v>2.931</v>
      </c>
      <c r="G3474">
        <v>205.20986139999999</v>
      </c>
      <c r="H3474">
        <v>7.484</v>
      </c>
    </row>
    <row r="3475" spans="1:8" x14ac:dyDescent="0.3">
      <c r="A3475">
        <v>25</v>
      </c>
      <c r="B3475" t="s">
        <v>49</v>
      </c>
      <c r="C3475">
        <v>718056.73</v>
      </c>
      <c r="D3475">
        <v>0</v>
      </c>
      <c r="E3475">
        <v>42.72</v>
      </c>
      <c r="F3475">
        <v>3</v>
      </c>
      <c r="G3475">
        <v>205.09928110000001</v>
      </c>
      <c r="H3475">
        <v>7.484</v>
      </c>
    </row>
    <row r="3476" spans="1:8" x14ac:dyDescent="0.3">
      <c r="A3476">
        <v>25</v>
      </c>
      <c r="B3476" t="s">
        <v>50</v>
      </c>
      <c r="C3476">
        <v>1115240.6100000001</v>
      </c>
      <c r="D3476">
        <v>1</v>
      </c>
      <c r="E3476">
        <v>43.43</v>
      </c>
      <c r="F3476">
        <v>3.0390000000000001</v>
      </c>
      <c r="G3476">
        <v>204.96209999999999</v>
      </c>
      <c r="H3476">
        <v>7.484</v>
      </c>
    </row>
    <row r="3477" spans="1:8" x14ac:dyDescent="0.3">
      <c r="A3477">
        <v>25</v>
      </c>
      <c r="B3477" t="s">
        <v>51</v>
      </c>
      <c r="C3477">
        <v>885572.96</v>
      </c>
      <c r="D3477">
        <v>0</v>
      </c>
      <c r="E3477">
        <v>32.409999999999997</v>
      </c>
      <c r="F3477">
        <v>3.0459999999999998</v>
      </c>
      <c r="G3477">
        <v>204.8249189</v>
      </c>
      <c r="H3477">
        <v>7.484</v>
      </c>
    </row>
    <row r="3478" spans="1:8" x14ac:dyDescent="0.3">
      <c r="A3478">
        <v>25</v>
      </c>
      <c r="B3478" t="s">
        <v>52</v>
      </c>
      <c r="C3478">
        <v>964729.18</v>
      </c>
      <c r="D3478">
        <v>0</v>
      </c>
      <c r="E3478">
        <v>22.65</v>
      </c>
      <c r="F3478">
        <v>3.109</v>
      </c>
      <c r="G3478">
        <v>204.68773780000001</v>
      </c>
      <c r="H3478">
        <v>7.484</v>
      </c>
    </row>
    <row r="3479" spans="1:8" x14ac:dyDescent="0.3">
      <c r="A3479">
        <v>25</v>
      </c>
      <c r="B3479" t="s">
        <v>53</v>
      </c>
      <c r="C3479">
        <v>1047707.59</v>
      </c>
      <c r="D3479">
        <v>0</v>
      </c>
      <c r="E3479">
        <v>21.6</v>
      </c>
      <c r="F3479">
        <v>3.14</v>
      </c>
      <c r="G3479">
        <v>204.63211939999999</v>
      </c>
      <c r="H3479">
        <v>7.484</v>
      </c>
    </row>
    <row r="3480" spans="1:8" x14ac:dyDescent="0.3">
      <c r="A3480">
        <v>25</v>
      </c>
      <c r="B3480" t="s">
        <v>54</v>
      </c>
      <c r="C3480">
        <v>1295391.19</v>
      </c>
      <c r="D3480">
        <v>0</v>
      </c>
      <c r="E3480">
        <v>22.94</v>
      </c>
      <c r="F3480">
        <v>3.141</v>
      </c>
      <c r="G3480">
        <v>204.6376731</v>
      </c>
      <c r="H3480">
        <v>7.484</v>
      </c>
    </row>
    <row r="3481" spans="1:8" x14ac:dyDescent="0.3">
      <c r="A3481">
        <v>25</v>
      </c>
      <c r="B3481" t="s">
        <v>55</v>
      </c>
      <c r="C3481">
        <v>623092.54</v>
      </c>
      <c r="D3481">
        <v>1</v>
      </c>
      <c r="E3481">
        <v>25.89</v>
      </c>
      <c r="F3481">
        <v>3.1789999999999998</v>
      </c>
      <c r="G3481">
        <v>204.64322670000001</v>
      </c>
      <c r="H3481">
        <v>7.484</v>
      </c>
    </row>
    <row r="3482" spans="1:8" x14ac:dyDescent="0.3">
      <c r="A3482">
        <v>25</v>
      </c>
      <c r="B3482" t="s">
        <v>56</v>
      </c>
      <c r="C3482">
        <v>558794.63</v>
      </c>
      <c r="D3482">
        <v>0</v>
      </c>
      <c r="E3482">
        <v>29</v>
      </c>
      <c r="F3482">
        <v>3.1930000000000001</v>
      </c>
      <c r="G3482">
        <v>204.6487803</v>
      </c>
      <c r="H3482">
        <v>7.343</v>
      </c>
    </row>
    <row r="3483" spans="1:8" x14ac:dyDescent="0.3">
      <c r="A3483">
        <v>25</v>
      </c>
      <c r="B3483" t="s">
        <v>57</v>
      </c>
      <c r="C3483">
        <v>572360.82999999996</v>
      </c>
      <c r="D3483">
        <v>0</v>
      </c>
      <c r="E3483">
        <v>18.3</v>
      </c>
      <c r="F3483">
        <v>3.2050000000000001</v>
      </c>
      <c r="G3483">
        <v>204.7026042</v>
      </c>
      <c r="H3483">
        <v>7.343</v>
      </c>
    </row>
    <row r="3484" spans="1:8" x14ac:dyDescent="0.3">
      <c r="A3484">
        <v>25</v>
      </c>
      <c r="B3484" t="s">
        <v>58</v>
      </c>
      <c r="C3484">
        <v>568093.56999999995</v>
      </c>
      <c r="D3484">
        <v>0</v>
      </c>
      <c r="E3484">
        <v>23.21</v>
      </c>
      <c r="F3484">
        <v>3.2290000000000001</v>
      </c>
      <c r="G3484">
        <v>205.0460497</v>
      </c>
      <c r="H3484">
        <v>7.343</v>
      </c>
    </row>
    <row r="3485" spans="1:8" x14ac:dyDescent="0.3">
      <c r="A3485">
        <v>25</v>
      </c>
      <c r="B3485" t="s">
        <v>59</v>
      </c>
      <c r="C3485">
        <v>600448.68999999994</v>
      </c>
      <c r="D3485">
        <v>0</v>
      </c>
      <c r="E3485">
        <v>18.920000000000002</v>
      </c>
      <c r="F3485">
        <v>3.2370000000000001</v>
      </c>
      <c r="G3485">
        <v>205.3894952</v>
      </c>
      <c r="H3485">
        <v>7.343</v>
      </c>
    </row>
    <row r="3486" spans="1:8" x14ac:dyDescent="0.3">
      <c r="A3486">
        <v>25</v>
      </c>
      <c r="B3486" t="s">
        <v>60</v>
      </c>
      <c r="C3486">
        <v>639830.44999999995</v>
      </c>
      <c r="D3486">
        <v>0</v>
      </c>
      <c r="E3486">
        <v>23.94</v>
      </c>
      <c r="F3486">
        <v>3.2309999999999999</v>
      </c>
      <c r="G3486">
        <v>205.7329407</v>
      </c>
      <c r="H3486">
        <v>7.343</v>
      </c>
    </row>
    <row r="3487" spans="1:8" x14ac:dyDescent="0.3">
      <c r="A3487">
        <v>25</v>
      </c>
      <c r="B3487" t="s">
        <v>61</v>
      </c>
      <c r="C3487">
        <v>615666.78</v>
      </c>
      <c r="D3487">
        <v>1</v>
      </c>
      <c r="E3487">
        <v>21.18</v>
      </c>
      <c r="F3487">
        <v>3.2389999999999999</v>
      </c>
      <c r="G3487">
        <v>206.0763862</v>
      </c>
      <c r="H3487">
        <v>7.343</v>
      </c>
    </row>
    <row r="3488" spans="1:8" x14ac:dyDescent="0.3">
      <c r="A3488">
        <v>25</v>
      </c>
      <c r="B3488" t="s">
        <v>62</v>
      </c>
      <c r="C3488">
        <v>634637.03</v>
      </c>
      <c r="D3488">
        <v>0</v>
      </c>
      <c r="E3488">
        <v>38.42</v>
      </c>
      <c r="F3488">
        <v>3.2450000000000001</v>
      </c>
      <c r="G3488">
        <v>206.3694701</v>
      </c>
      <c r="H3488">
        <v>7.343</v>
      </c>
    </row>
    <row r="3489" spans="1:8" x14ac:dyDescent="0.3">
      <c r="A3489">
        <v>25</v>
      </c>
      <c r="B3489" t="s">
        <v>63</v>
      </c>
      <c r="C3489">
        <v>570816.34</v>
      </c>
      <c r="D3489">
        <v>0</v>
      </c>
      <c r="E3489">
        <v>28.36</v>
      </c>
      <c r="F3489">
        <v>3.274</v>
      </c>
      <c r="G3489">
        <v>206.6424093</v>
      </c>
      <c r="H3489">
        <v>7.343</v>
      </c>
    </row>
    <row r="3490" spans="1:8" x14ac:dyDescent="0.3">
      <c r="A3490">
        <v>25</v>
      </c>
      <c r="B3490" t="s">
        <v>64</v>
      </c>
      <c r="C3490">
        <v>640912.18000000005</v>
      </c>
      <c r="D3490">
        <v>0</v>
      </c>
      <c r="E3490">
        <v>31.59</v>
      </c>
      <c r="F3490">
        <v>3.4329999999999998</v>
      </c>
      <c r="G3490">
        <v>206.91534849999999</v>
      </c>
      <c r="H3490">
        <v>7.343</v>
      </c>
    </row>
    <row r="3491" spans="1:8" x14ac:dyDescent="0.3">
      <c r="A3491">
        <v>25</v>
      </c>
      <c r="B3491" t="s">
        <v>65</v>
      </c>
      <c r="C3491">
        <v>599828.39</v>
      </c>
      <c r="D3491">
        <v>0</v>
      </c>
      <c r="E3491">
        <v>36.729999999999997</v>
      </c>
      <c r="F3491">
        <v>3.5819999999999999</v>
      </c>
      <c r="G3491">
        <v>207.1882876</v>
      </c>
      <c r="H3491">
        <v>7.343</v>
      </c>
    </row>
    <row r="3492" spans="1:8" x14ac:dyDescent="0.3">
      <c r="A3492">
        <v>25</v>
      </c>
      <c r="B3492" t="s">
        <v>66</v>
      </c>
      <c r="C3492">
        <v>603393.64</v>
      </c>
      <c r="D3492">
        <v>0</v>
      </c>
      <c r="E3492">
        <v>40.94</v>
      </c>
      <c r="F3492">
        <v>3.6309999999999998</v>
      </c>
      <c r="G3492">
        <v>207.42838449999999</v>
      </c>
      <c r="H3492">
        <v>7.343</v>
      </c>
    </row>
    <row r="3493" spans="1:8" x14ac:dyDescent="0.3">
      <c r="A3493">
        <v>25</v>
      </c>
      <c r="B3493" t="s">
        <v>67</v>
      </c>
      <c r="C3493">
        <v>616324.24</v>
      </c>
      <c r="D3493">
        <v>0</v>
      </c>
      <c r="E3493">
        <v>38.51</v>
      </c>
      <c r="F3493">
        <v>3.625</v>
      </c>
      <c r="G3493">
        <v>207.65534439999999</v>
      </c>
      <c r="H3493">
        <v>7.343</v>
      </c>
    </row>
    <row r="3494" spans="1:8" x14ac:dyDescent="0.3">
      <c r="A3494">
        <v>25</v>
      </c>
      <c r="B3494" t="s">
        <v>68</v>
      </c>
      <c r="C3494">
        <v>618377.79</v>
      </c>
      <c r="D3494">
        <v>0</v>
      </c>
      <c r="E3494">
        <v>28.5</v>
      </c>
      <c r="F3494">
        <v>3.6379999999999999</v>
      </c>
      <c r="G3494">
        <v>207.88230429999999</v>
      </c>
      <c r="H3494">
        <v>7.2869999999999999</v>
      </c>
    </row>
    <row r="3495" spans="1:8" x14ac:dyDescent="0.3">
      <c r="A3495">
        <v>25</v>
      </c>
      <c r="B3495" t="s">
        <v>69</v>
      </c>
      <c r="C3495">
        <v>648606.13</v>
      </c>
      <c r="D3495">
        <v>0</v>
      </c>
      <c r="E3495">
        <v>42.11</v>
      </c>
      <c r="F3495">
        <v>3.72</v>
      </c>
      <c r="G3495">
        <v>208.10926420000001</v>
      </c>
      <c r="H3495">
        <v>7.2869999999999999</v>
      </c>
    </row>
    <row r="3496" spans="1:8" x14ac:dyDescent="0.3">
      <c r="A3496">
        <v>25</v>
      </c>
      <c r="B3496" t="s">
        <v>70</v>
      </c>
      <c r="C3496">
        <v>674562.45</v>
      </c>
      <c r="D3496">
        <v>0</v>
      </c>
      <c r="E3496">
        <v>51.43</v>
      </c>
      <c r="F3496">
        <v>3.8210000000000002</v>
      </c>
      <c r="G3496">
        <v>208.3172811</v>
      </c>
      <c r="H3496">
        <v>7.2869999999999999</v>
      </c>
    </row>
    <row r="3497" spans="1:8" x14ac:dyDescent="0.3">
      <c r="A3497">
        <v>25</v>
      </c>
      <c r="B3497" t="s">
        <v>71</v>
      </c>
      <c r="C3497">
        <v>756588.42</v>
      </c>
      <c r="D3497">
        <v>0</v>
      </c>
      <c r="E3497">
        <v>45.87</v>
      </c>
      <c r="F3497">
        <v>3.8919999999999999</v>
      </c>
      <c r="G3497">
        <v>208.47794049999999</v>
      </c>
      <c r="H3497">
        <v>7.2869999999999999</v>
      </c>
    </row>
    <row r="3498" spans="1:8" x14ac:dyDescent="0.3">
      <c r="A3498">
        <v>25</v>
      </c>
      <c r="B3498" t="s">
        <v>72</v>
      </c>
      <c r="C3498">
        <v>649245</v>
      </c>
      <c r="D3498">
        <v>0</v>
      </c>
      <c r="E3498">
        <v>58.43</v>
      </c>
      <c r="F3498">
        <v>3.9620000000000002</v>
      </c>
      <c r="G3498">
        <v>208.6386</v>
      </c>
      <c r="H3498">
        <v>7.2869999999999999</v>
      </c>
    </row>
    <row r="3499" spans="1:8" x14ac:dyDescent="0.3">
      <c r="A3499">
        <v>25</v>
      </c>
      <c r="B3499" t="s">
        <v>73</v>
      </c>
      <c r="C3499">
        <v>659446.55000000005</v>
      </c>
      <c r="D3499">
        <v>0</v>
      </c>
      <c r="E3499">
        <v>49.5</v>
      </c>
      <c r="F3499">
        <v>4.0460000000000003</v>
      </c>
      <c r="G3499">
        <v>208.79925950000001</v>
      </c>
      <c r="H3499">
        <v>7.2869999999999999</v>
      </c>
    </row>
    <row r="3500" spans="1:8" x14ac:dyDescent="0.3">
      <c r="A3500">
        <v>25</v>
      </c>
      <c r="B3500" t="s">
        <v>74</v>
      </c>
      <c r="C3500">
        <v>684783.15</v>
      </c>
      <c r="D3500">
        <v>0</v>
      </c>
      <c r="E3500">
        <v>60.1</v>
      </c>
      <c r="F3500">
        <v>4.0659999999999998</v>
      </c>
      <c r="G3500">
        <v>208.95991889999999</v>
      </c>
      <c r="H3500">
        <v>7.2869999999999999</v>
      </c>
    </row>
    <row r="3501" spans="1:8" x14ac:dyDescent="0.3">
      <c r="A3501">
        <v>25</v>
      </c>
      <c r="B3501" t="s">
        <v>75</v>
      </c>
      <c r="C3501">
        <v>677971.33</v>
      </c>
      <c r="D3501">
        <v>0</v>
      </c>
      <c r="E3501">
        <v>56.56</v>
      </c>
      <c r="F3501">
        <v>4.0620000000000003</v>
      </c>
      <c r="G3501">
        <v>208.75831650000001</v>
      </c>
      <c r="H3501">
        <v>7.2869999999999999</v>
      </c>
    </row>
    <row r="3502" spans="1:8" x14ac:dyDescent="0.3">
      <c r="A3502">
        <v>25</v>
      </c>
      <c r="B3502" t="s">
        <v>76</v>
      </c>
      <c r="C3502">
        <v>718373.94</v>
      </c>
      <c r="D3502">
        <v>0</v>
      </c>
      <c r="E3502">
        <v>67.180000000000007</v>
      </c>
      <c r="F3502">
        <v>3.9849999999999999</v>
      </c>
      <c r="G3502">
        <v>208.556714</v>
      </c>
      <c r="H3502">
        <v>7.2869999999999999</v>
      </c>
    </row>
    <row r="3503" spans="1:8" x14ac:dyDescent="0.3">
      <c r="A3503">
        <v>25</v>
      </c>
      <c r="B3503" t="s">
        <v>77</v>
      </c>
      <c r="C3503">
        <v>737551.74</v>
      </c>
      <c r="D3503">
        <v>0</v>
      </c>
      <c r="E3503">
        <v>70.69</v>
      </c>
      <c r="F3503">
        <v>3.9220000000000002</v>
      </c>
      <c r="G3503">
        <v>208.35511159999999</v>
      </c>
      <c r="H3503">
        <v>7.2869999999999999</v>
      </c>
    </row>
    <row r="3504" spans="1:8" x14ac:dyDescent="0.3">
      <c r="A3504">
        <v>25</v>
      </c>
      <c r="B3504" t="s">
        <v>78</v>
      </c>
      <c r="C3504">
        <v>740259.63</v>
      </c>
      <c r="D3504">
        <v>0</v>
      </c>
      <c r="E3504">
        <v>71.45</v>
      </c>
      <c r="F3504">
        <v>3.8809999999999998</v>
      </c>
      <c r="G3504">
        <v>208.1535092</v>
      </c>
      <c r="H3504">
        <v>7.2869999999999999</v>
      </c>
    </row>
    <row r="3505" spans="1:8" x14ac:dyDescent="0.3">
      <c r="A3505">
        <v>25</v>
      </c>
      <c r="B3505" t="s">
        <v>79</v>
      </c>
      <c r="C3505">
        <v>717373.43</v>
      </c>
      <c r="D3505">
        <v>0</v>
      </c>
      <c r="E3505">
        <v>63.58</v>
      </c>
      <c r="F3505">
        <v>3.8420000000000001</v>
      </c>
      <c r="G3505">
        <v>208.12656039999999</v>
      </c>
      <c r="H3505">
        <v>7.2869999999999999</v>
      </c>
    </row>
    <row r="3506" spans="1:8" x14ac:dyDescent="0.3">
      <c r="A3506">
        <v>25</v>
      </c>
      <c r="B3506" t="s">
        <v>80</v>
      </c>
      <c r="C3506">
        <v>699270.1</v>
      </c>
      <c r="D3506">
        <v>0</v>
      </c>
      <c r="E3506">
        <v>70.709999999999994</v>
      </c>
      <c r="F3506">
        <v>3.8039999999999998</v>
      </c>
      <c r="G3506">
        <v>208.23060179999999</v>
      </c>
      <c r="H3506">
        <v>7.2869999999999999</v>
      </c>
    </row>
    <row r="3507" spans="1:8" x14ac:dyDescent="0.3">
      <c r="A3507">
        <v>25</v>
      </c>
      <c r="B3507" t="s">
        <v>81</v>
      </c>
      <c r="C3507">
        <v>706206.86</v>
      </c>
      <c r="D3507">
        <v>0</v>
      </c>
      <c r="E3507">
        <v>66.61</v>
      </c>
      <c r="F3507">
        <v>3.7480000000000002</v>
      </c>
      <c r="G3507">
        <v>208.33464319999999</v>
      </c>
      <c r="H3507">
        <v>7.274</v>
      </c>
    </row>
    <row r="3508" spans="1:8" x14ac:dyDescent="0.3">
      <c r="A3508">
        <v>25</v>
      </c>
      <c r="B3508" t="s">
        <v>82</v>
      </c>
      <c r="C3508">
        <v>698529.64</v>
      </c>
      <c r="D3508">
        <v>0</v>
      </c>
      <c r="E3508">
        <v>71.64</v>
      </c>
      <c r="F3508">
        <v>3.7109999999999999</v>
      </c>
      <c r="G3508">
        <v>208.43868470000001</v>
      </c>
      <c r="H3508">
        <v>7.274</v>
      </c>
    </row>
    <row r="3509" spans="1:8" x14ac:dyDescent="0.3">
      <c r="A3509">
        <v>25</v>
      </c>
      <c r="B3509" t="s">
        <v>83</v>
      </c>
      <c r="C3509">
        <v>680510.23</v>
      </c>
      <c r="D3509">
        <v>0</v>
      </c>
      <c r="E3509">
        <v>72.67</v>
      </c>
      <c r="F3509">
        <v>3.76</v>
      </c>
      <c r="G3509">
        <v>208.53093369999999</v>
      </c>
      <c r="H3509">
        <v>7.274</v>
      </c>
    </row>
    <row r="3510" spans="1:8" x14ac:dyDescent="0.3">
      <c r="A3510">
        <v>25</v>
      </c>
      <c r="B3510" t="s">
        <v>84</v>
      </c>
      <c r="C3510">
        <v>670854.96</v>
      </c>
      <c r="D3510">
        <v>0</v>
      </c>
      <c r="E3510">
        <v>78.099999999999994</v>
      </c>
      <c r="F3510">
        <v>3.8109999999999999</v>
      </c>
      <c r="G3510">
        <v>208.59370179999999</v>
      </c>
      <c r="H3510">
        <v>7.274</v>
      </c>
    </row>
    <row r="3511" spans="1:8" x14ac:dyDescent="0.3">
      <c r="A3511">
        <v>25</v>
      </c>
      <c r="B3511" t="s">
        <v>85</v>
      </c>
      <c r="C3511">
        <v>668390.81999999995</v>
      </c>
      <c r="D3511">
        <v>0</v>
      </c>
      <c r="E3511">
        <v>74.72</v>
      </c>
      <c r="F3511">
        <v>3.8290000000000002</v>
      </c>
      <c r="G3511">
        <v>208.65646989999999</v>
      </c>
      <c r="H3511">
        <v>7.274</v>
      </c>
    </row>
    <row r="3512" spans="1:8" x14ac:dyDescent="0.3">
      <c r="A3512">
        <v>25</v>
      </c>
      <c r="B3512" t="s">
        <v>86</v>
      </c>
      <c r="C3512">
        <v>679706.01</v>
      </c>
      <c r="D3512">
        <v>0</v>
      </c>
      <c r="E3512">
        <v>74</v>
      </c>
      <c r="F3512">
        <v>3.8420000000000001</v>
      </c>
      <c r="G3512">
        <v>208.71923799999999</v>
      </c>
      <c r="H3512">
        <v>7.274</v>
      </c>
    </row>
    <row r="3513" spans="1:8" x14ac:dyDescent="0.3">
      <c r="A3513">
        <v>25</v>
      </c>
      <c r="B3513" t="s">
        <v>87</v>
      </c>
      <c r="C3513">
        <v>667130.48</v>
      </c>
      <c r="D3513">
        <v>0</v>
      </c>
      <c r="E3513">
        <v>70.930000000000007</v>
      </c>
      <c r="F3513">
        <v>3.8119999999999998</v>
      </c>
      <c r="G3513">
        <v>208.78200609999999</v>
      </c>
      <c r="H3513">
        <v>7.274</v>
      </c>
    </row>
    <row r="3514" spans="1:8" x14ac:dyDescent="0.3">
      <c r="A3514">
        <v>25</v>
      </c>
      <c r="B3514" t="s">
        <v>88</v>
      </c>
      <c r="C3514">
        <v>688958.75</v>
      </c>
      <c r="D3514">
        <v>0</v>
      </c>
      <c r="E3514">
        <v>68.09</v>
      </c>
      <c r="F3514">
        <v>3.7469999999999999</v>
      </c>
      <c r="G3514">
        <v>208.8424359</v>
      </c>
      <c r="H3514">
        <v>7.274</v>
      </c>
    </row>
    <row r="3515" spans="1:8" x14ac:dyDescent="0.3">
      <c r="A3515">
        <v>25</v>
      </c>
      <c r="B3515" t="s">
        <v>89</v>
      </c>
      <c r="C3515">
        <v>726422.55</v>
      </c>
      <c r="D3515">
        <v>0</v>
      </c>
      <c r="E3515">
        <v>66.8</v>
      </c>
      <c r="F3515">
        <v>3.7040000000000002</v>
      </c>
      <c r="G3515">
        <v>208.90247600000001</v>
      </c>
      <c r="H3515">
        <v>7.274</v>
      </c>
    </row>
    <row r="3516" spans="1:8" x14ac:dyDescent="0.3">
      <c r="A3516">
        <v>25</v>
      </c>
      <c r="B3516" t="s">
        <v>90</v>
      </c>
      <c r="C3516">
        <v>699779</v>
      </c>
      <c r="D3516">
        <v>0</v>
      </c>
      <c r="E3516">
        <v>67.2</v>
      </c>
      <c r="F3516">
        <v>3.7029999999999998</v>
      </c>
      <c r="G3516">
        <v>208.96251609999999</v>
      </c>
      <c r="H3516">
        <v>7.274</v>
      </c>
    </row>
    <row r="3517" spans="1:8" x14ac:dyDescent="0.3">
      <c r="A3517">
        <v>25</v>
      </c>
      <c r="B3517" t="s">
        <v>91</v>
      </c>
      <c r="C3517">
        <v>673248.48</v>
      </c>
      <c r="D3517">
        <v>1</v>
      </c>
      <c r="E3517">
        <v>67.510000000000005</v>
      </c>
      <c r="F3517">
        <v>3.738</v>
      </c>
      <c r="G3517">
        <v>209.0225562</v>
      </c>
      <c r="H3517">
        <v>7.274</v>
      </c>
    </row>
    <row r="3518" spans="1:8" x14ac:dyDescent="0.3">
      <c r="A3518">
        <v>25</v>
      </c>
      <c r="B3518" t="s">
        <v>92</v>
      </c>
      <c r="C3518">
        <v>628720.46</v>
      </c>
      <c r="D3518">
        <v>0</v>
      </c>
      <c r="E3518">
        <v>62.05</v>
      </c>
      <c r="F3518">
        <v>3.742</v>
      </c>
      <c r="G3518">
        <v>209.18938919999999</v>
      </c>
      <c r="H3518">
        <v>7.274</v>
      </c>
    </row>
    <row r="3519" spans="1:8" x14ac:dyDescent="0.3">
      <c r="A3519">
        <v>25</v>
      </c>
      <c r="B3519" t="s">
        <v>93</v>
      </c>
      <c r="C3519">
        <v>620885.93000000005</v>
      </c>
      <c r="D3519">
        <v>0</v>
      </c>
      <c r="E3519">
        <v>60.28</v>
      </c>
      <c r="F3519">
        <v>3.7109999999999999</v>
      </c>
      <c r="G3519">
        <v>209.4986126</v>
      </c>
      <c r="H3519">
        <v>7.274</v>
      </c>
    </row>
    <row r="3520" spans="1:8" x14ac:dyDescent="0.3">
      <c r="A3520">
        <v>25</v>
      </c>
      <c r="B3520" t="s">
        <v>94</v>
      </c>
      <c r="C3520">
        <v>639160.24</v>
      </c>
      <c r="D3520">
        <v>0</v>
      </c>
      <c r="E3520">
        <v>60.7</v>
      </c>
      <c r="F3520">
        <v>3.645</v>
      </c>
      <c r="G3520">
        <v>209.80783600000001</v>
      </c>
      <c r="H3520">
        <v>7.274</v>
      </c>
    </row>
    <row r="3521" spans="1:8" x14ac:dyDescent="0.3">
      <c r="A3521">
        <v>25</v>
      </c>
      <c r="B3521" t="s">
        <v>95</v>
      </c>
      <c r="C3521">
        <v>671522.87</v>
      </c>
      <c r="D3521">
        <v>0</v>
      </c>
      <c r="E3521">
        <v>50.82</v>
      </c>
      <c r="F3521">
        <v>3.5830000000000002</v>
      </c>
      <c r="G3521">
        <v>210.11705950000001</v>
      </c>
      <c r="H3521">
        <v>7.0819999999999999</v>
      </c>
    </row>
    <row r="3522" spans="1:8" x14ac:dyDescent="0.3">
      <c r="A3522">
        <v>25</v>
      </c>
      <c r="B3522" t="s">
        <v>96</v>
      </c>
      <c r="C3522">
        <v>646915.47</v>
      </c>
      <c r="D3522">
        <v>0</v>
      </c>
      <c r="E3522">
        <v>58.95</v>
      </c>
      <c r="F3522">
        <v>3.5409999999999999</v>
      </c>
      <c r="G3522">
        <v>210.40276019999999</v>
      </c>
      <c r="H3522">
        <v>7.0819999999999999</v>
      </c>
    </row>
    <row r="3523" spans="1:8" x14ac:dyDescent="0.3">
      <c r="A3523">
        <v>25</v>
      </c>
      <c r="B3523" t="s">
        <v>97</v>
      </c>
      <c r="C3523">
        <v>690675.5</v>
      </c>
      <c r="D3523">
        <v>0</v>
      </c>
      <c r="E3523">
        <v>50.22</v>
      </c>
      <c r="F3523">
        <v>3.57</v>
      </c>
      <c r="G3523">
        <v>210.54732519999999</v>
      </c>
      <c r="H3523">
        <v>7.0819999999999999</v>
      </c>
    </row>
    <row r="3524" spans="1:8" x14ac:dyDescent="0.3">
      <c r="A3524">
        <v>25</v>
      </c>
      <c r="B3524" t="s">
        <v>98</v>
      </c>
      <c r="C3524">
        <v>724443.97</v>
      </c>
      <c r="D3524">
        <v>0</v>
      </c>
      <c r="E3524">
        <v>46.28</v>
      </c>
      <c r="F3524">
        <v>3.569</v>
      </c>
      <c r="G3524">
        <v>210.69189009999999</v>
      </c>
      <c r="H3524">
        <v>7.0819999999999999</v>
      </c>
    </row>
    <row r="3525" spans="1:8" x14ac:dyDescent="0.3">
      <c r="A3525">
        <v>25</v>
      </c>
      <c r="B3525" t="s">
        <v>99</v>
      </c>
      <c r="C3525">
        <v>718393.61</v>
      </c>
      <c r="D3525">
        <v>0</v>
      </c>
      <c r="E3525">
        <v>40.880000000000003</v>
      </c>
      <c r="F3525">
        <v>3.5510000000000002</v>
      </c>
      <c r="G3525">
        <v>210.83645509999999</v>
      </c>
      <c r="H3525">
        <v>7.0819999999999999</v>
      </c>
    </row>
    <row r="3526" spans="1:8" x14ac:dyDescent="0.3">
      <c r="A3526">
        <v>25</v>
      </c>
      <c r="B3526" t="s">
        <v>100</v>
      </c>
      <c r="C3526">
        <v>719235.07</v>
      </c>
      <c r="D3526">
        <v>0</v>
      </c>
      <c r="E3526">
        <v>44.81</v>
      </c>
      <c r="F3526">
        <v>3.53</v>
      </c>
      <c r="G3526">
        <v>210.98102009999999</v>
      </c>
      <c r="H3526">
        <v>7.0819999999999999</v>
      </c>
    </row>
    <row r="3527" spans="1:8" x14ac:dyDescent="0.3">
      <c r="A3527">
        <v>25</v>
      </c>
      <c r="B3527" t="s">
        <v>101</v>
      </c>
      <c r="C3527">
        <v>728525.6</v>
      </c>
      <c r="D3527">
        <v>0</v>
      </c>
      <c r="E3527">
        <v>46.41</v>
      </c>
      <c r="F3527">
        <v>3.53</v>
      </c>
      <c r="G3527">
        <v>211.18472070000001</v>
      </c>
      <c r="H3527">
        <v>7.0819999999999999</v>
      </c>
    </row>
    <row r="3528" spans="1:8" x14ac:dyDescent="0.3">
      <c r="A3528">
        <v>25</v>
      </c>
      <c r="B3528" t="s">
        <v>102</v>
      </c>
      <c r="C3528">
        <v>1116211.3899999999</v>
      </c>
      <c r="D3528">
        <v>1</v>
      </c>
      <c r="E3528">
        <v>43.49</v>
      </c>
      <c r="F3528">
        <v>3.492</v>
      </c>
      <c r="G3528">
        <v>211.4120757</v>
      </c>
      <c r="H3528">
        <v>7.0819999999999999</v>
      </c>
    </row>
    <row r="3529" spans="1:8" x14ac:dyDescent="0.3">
      <c r="A3529">
        <v>25</v>
      </c>
      <c r="B3529" t="s">
        <v>103</v>
      </c>
      <c r="C3529">
        <v>878314.57</v>
      </c>
      <c r="D3529">
        <v>0</v>
      </c>
      <c r="E3529">
        <v>42.85</v>
      </c>
      <c r="F3529">
        <v>3.452</v>
      </c>
      <c r="G3529">
        <v>211.6394306</v>
      </c>
      <c r="H3529">
        <v>7.0819999999999999</v>
      </c>
    </row>
    <row r="3530" spans="1:8" x14ac:dyDescent="0.3">
      <c r="A3530">
        <v>25</v>
      </c>
      <c r="B3530" t="s">
        <v>104</v>
      </c>
      <c r="C3530">
        <v>916446.02</v>
      </c>
      <c r="D3530">
        <v>0</v>
      </c>
      <c r="E3530">
        <v>38.69</v>
      </c>
      <c r="F3530">
        <v>3.415</v>
      </c>
      <c r="G3530">
        <v>211.86678559999999</v>
      </c>
      <c r="H3530">
        <v>7.0819999999999999</v>
      </c>
    </row>
    <row r="3531" spans="1:8" x14ac:dyDescent="0.3">
      <c r="A3531">
        <v>25</v>
      </c>
      <c r="B3531" t="s">
        <v>105</v>
      </c>
      <c r="C3531">
        <v>997502.47</v>
      </c>
      <c r="D3531">
        <v>0</v>
      </c>
      <c r="E3531">
        <v>33.090000000000003</v>
      </c>
      <c r="F3531">
        <v>3.4129999999999998</v>
      </c>
      <c r="G3531">
        <v>212.0685039</v>
      </c>
      <c r="H3531">
        <v>7.0819999999999999</v>
      </c>
    </row>
    <row r="3532" spans="1:8" x14ac:dyDescent="0.3">
      <c r="A3532">
        <v>25</v>
      </c>
      <c r="B3532" t="s">
        <v>106</v>
      </c>
      <c r="C3532">
        <v>1290532.97</v>
      </c>
      <c r="D3532">
        <v>0</v>
      </c>
      <c r="E3532">
        <v>36.56</v>
      </c>
      <c r="F3532">
        <v>3.3889999999999998</v>
      </c>
      <c r="G3532">
        <v>212.2360401</v>
      </c>
      <c r="H3532">
        <v>7.0819999999999999</v>
      </c>
    </row>
    <row r="3533" spans="1:8" x14ac:dyDescent="0.3">
      <c r="A3533">
        <v>25</v>
      </c>
      <c r="B3533" t="s">
        <v>107</v>
      </c>
      <c r="C3533">
        <v>683665.37</v>
      </c>
      <c r="D3533">
        <v>1</v>
      </c>
      <c r="E3533">
        <v>32.42</v>
      </c>
      <c r="F3533">
        <v>3.3889999999999998</v>
      </c>
      <c r="G3533">
        <v>212.4035763</v>
      </c>
      <c r="H3533">
        <v>7.0819999999999999</v>
      </c>
    </row>
    <row r="3534" spans="1:8" x14ac:dyDescent="0.3">
      <c r="A3534">
        <v>25</v>
      </c>
      <c r="B3534" t="s">
        <v>108</v>
      </c>
      <c r="C3534">
        <v>636419.12</v>
      </c>
      <c r="D3534">
        <v>0</v>
      </c>
      <c r="E3534">
        <v>30.23</v>
      </c>
      <c r="F3534">
        <v>3.4220000000000002</v>
      </c>
      <c r="G3534">
        <v>212.5711125</v>
      </c>
      <c r="H3534">
        <v>6.9610000000000003</v>
      </c>
    </row>
    <row r="3535" spans="1:8" x14ac:dyDescent="0.3">
      <c r="A3535">
        <v>25</v>
      </c>
      <c r="B3535" t="s">
        <v>109</v>
      </c>
      <c r="C3535">
        <v>614764.31000000006</v>
      </c>
      <c r="D3535">
        <v>0</v>
      </c>
      <c r="E3535">
        <v>34.6</v>
      </c>
      <c r="F3535">
        <v>3.5129999999999999</v>
      </c>
      <c r="G3535">
        <v>212.7386486</v>
      </c>
      <c r="H3535">
        <v>6.9610000000000003</v>
      </c>
    </row>
    <row r="3536" spans="1:8" x14ac:dyDescent="0.3">
      <c r="A3536">
        <v>25</v>
      </c>
      <c r="B3536" t="s">
        <v>110</v>
      </c>
      <c r="C3536">
        <v>594744.89</v>
      </c>
      <c r="D3536">
        <v>0</v>
      </c>
      <c r="E3536">
        <v>23.87</v>
      </c>
      <c r="F3536">
        <v>3.5329999999999999</v>
      </c>
      <c r="G3536">
        <v>212.83363990000001</v>
      </c>
      <c r="H3536">
        <v>6.9610000000000003</v>
      </c>
    </row>
    <row r="3537" spans="1:8" x14ac:dyDescent="0.3">
      <c r="A3537">
        <v>25</v>
      </c>
      <c r="B3537" t="s">
        <v>111</v>
      </c>
      <c r="C3537">
        <v>589554.29</v>
      </c>
      <c r="D3537">
        <v>0</v>
      </c>
      <c r="E3537">
        <v>32.24</v>
      </c>
      <c r="F3537">
        <v>3.5670000000000002</v>
      </c>
      <c r="G3537">
        <v>212.92863120000001</v>
      </c>
      <c r="H3537">
        <v>6.9610000000000003</v>
      </c>
    </row>
    <row r="3538" spans="1:8" x14ac:dyDescent="0.3">
      <c r="A3538">
        <v>25</v>
      </c>
      <c r="B3538" t="s">
        <v>112</v>
      </c>
      <c r="C3538">
        <v>642776.4</v>
      </c>
      <c r="D3538">
        <v>0</v>
      </c>
      <c r="E3538">
        <v>34.979999999999997</v>
      </c>
      <c r="F3538">
        <v>3.617</v>
      </c>
      <c r="G3538">
        <v>213.02362249999999</v>
      </c>
      <c r="H3538">
        <v>6.9610000000000003</v>
      </c>
    </row>
    <row r="3539" spans="1:8" x14ac:dyDescent="0.3">
      <c r="A3539">
        <v>25</v>
      </c>
      <c r="B3539" t="s">
        <v>113</v>
      </c>
      <c r="C3539">
        <v>658984.38</v>
      </c>
      <c r="D3539">
        <v>1</v>
      </c>
      <c r="E3539">
        <v>32.47</v>
      </c>
      <c r="F3539">
        <v>3.64</v>
      </c>
      <c r="G3539">
        <v>213.11861379999999</v>
      </c>
      <c r="H3539">
        <v>6.9610000000000003</v>
      </c>
    </row>
    <row r="3540" spans="1:8" x14ac:dyDescent="0.3">
      <c r="A3540">
        <v>25</v>
      </c>
      <c r="B3540" t="s">
        <v>114</v>
      </c>
      <c r="C3540">
        <v>654088.02</v>
      </c>
      <c r="D3540">
        <v>0</v>
      </c>
      <c r="E3540">
        <v>32.229999999999997</v>
      </c>
      <c r="F3540">
        <v>3.6949999999999998</v>
      </c>
      <c r="G3540">
        <v>213.2732106</v>
      </c>
      <c r="H3540">
        <v>6.9610000000000003</v>
      </c>
    </row>
    <row r="3541" spans="1:8" x14ac:dyDescent="0.3">
      <c r="A3541">
        <v>25</v>
      </c>
      <c r="B3541" t="s">
        <v>115</v>
      </c>
      <c r="C3541">
        <v>613501.05000000005</v>
      </c>
      <c r="D3541">
        <v>0</v>
      </c>
      <c r="E3541">
        <v>35.51</v>
      </c>
      <c r="F3541">
        <v>3.7389999999999999</v>
      </c>
      <c r="G3541">
        <v>213.47251159999999</v>
      </c>
      <c r="H3541">
        <v>6.9610000000000003</v>
      </c>
    </row>
    <row r="3542" spans="1:8" x14ac:dyDescent="0.3">
      <c r="A3542">
        <v>25</v>
      </c>
      <c r="B3542" t="s">
        <v>116</v>
      </c>
      <c r="C3542">
        <v>643155.89</v>
      </c>
      <c r="D3542">
        <v>0</v>
      </c>
      <c r="E3542">
        <v>36.01</v>
      </c>
      <c r="F3542">
        <v>3.8159999999999998</v>
      </c>
      <c r="G3542">
        <v>213.6718127</v>
      </c>
      <c r="H3542">
        <v>6.9610000000000003</v>
      </c>
    </row>
    <row r="3543" spans="1:8" x14ac:dyDescent="0.3">
      <c r="A3543">
        <v>25</v>
      </c>
      <c r="B3543" t="s">
        <v>117</v>
      </c>
      <c r="C3543">
        <v>643711.53</v>
      </c>
      <c r="D3543">
        <v>0</v>
      </c>
      <c r="E3543">
        <v>37.44</v>
      </c>
      <c r="F3543">
        <v>3.8479999999999999</v>
      </c>
      <c r="G3543">
        <v>213.8711137</v>
      </c>
      <c r="H3543">
        <v>6.9610000000000003</v>
      </c>
    </row>
    <row r="3544" spans="1:8" x14ac:dyDescent="0.3">
      <c r="A3544">
        <v>25</v>
      </c>
      <c r="B3544" t="s">
        <v>118</v>
      </c>
      <c r="C3544">
        <v>638204.27</v>
      </c>
      <c r="D3544">
        <v>0</v>
      </c>
      <c r="E3544">
        <v>50.64</v>
      </c>
      <c r="F3544">
        <v>3.8620000000000001</v>
      </c>
      <c r="G3544">
        <v>214.0167132</v>
      </c>
      <c r="H3544">
        <v>6.9610000000000003</v>
      </c>
    </row>
    <row r="3545" spans="1:8" x14ac:dyDescent="0.3">
      <c r="A3545">
        <v>25</v>
      </c>
      <c r="B3545" t="s">
        <v>119</v>
      </c>
      <c r="C3545">
        <v>672831.78</v>
      </c>
      <c r="D3545">
        <v>0</v>
      </c>
      <c r="E3545">
        <v>62.7</v>
      </c>
      <c r="F3545">
        <v>3.9</v>
      </c>
      <c r="G3545">
        <v>214.0907105</v>
      </c>
      <c r="H3545">
        <v>6.9610000000000003</v>
      </c>
    </row>
    <row r="3546" spans="1:8" x14ac:dyDescent="0.3">
      <c r="A3546">
        <v>25</v>
      </c>
      <c r="B3546" t="s">
        <v>120</v>
      </c>
      <c r="C3546">
        <v>684348.92</v>
      </c>
      <c r="D3546">
        <v>0</v>
      </c>
      <c r="E3546">
        <v>47.92</v>
      </c>
      <c r="F3546">
        <v>3.9529999999999998</v>
      </c>
      <c r="G3546">
        <v>214.1647079</v>
      </c>
      <c r="H3546">
        <v>6.9610000000000003</v>
      </c>
    </row>
    <row r="3547" spans="1:8" x14ac:dyDescent="0.3">
      <c r="A3547">
        <v>25</v>
      </c>
      <c r="B3547" t="s">
        <v>121</v>
      </c>
      <c r="C3547">
        <v>791356.9</v>
      </c>
      <c r="D3547">
        <v>0</v>
      </c>
      <c r="E3547">
        <v>44.73</v>
      </c>
      <c r="F3547">
        <v>3.996</v>
      </c>
      <c r="G3547">
        <v>214.23870529999999</v>
      </c>
      <c r="H3547">
        <v>7.1390000000000002</v>
      </c>
    </row>
    <row r="3548" spans="1:8" x14ac:dyDescent="0.3">
      <c r="A3548">
        <v>25</v>
      </c>
      <c r="B3548" t="s">
        <v>122</v>
      </c>
      <c r="C3548">
        <v>658691.56000000006</v>
      </c>
      <c r="D3548">
        <v>0</v>
      </c>
      <c r="E3548">
        <v>42.46</v>
      </c>
      <c r="F3548">
        <v>4.0439999999999996</v>
      </c>
      <c r="G3548">
        <v>214.31270269999999</v>
      </c>
      <c r="H3548">
        <v>7.1390000000000002</v>
      </c>
    </row>
    <row r="3549" spans="1:8" x14ac:dyDescent="0.3">
      <c r="A3549">
        <v>25</v>
      </c>
      <c r="B3549" t="s">
        <v>123</v>
      </c>
      <c r="C3549">
        <v>661566.48</v>
      </c>
      <c r="D3549">
        <v>0</v>
      </c>
      <c r="E3549">
        <v>57.1</v>
      </c>
      <c r="F3549">
        <v>4.0270000000000001</v>
      </c>
      <c r="G3549">
        <v>214.3675045</v>
      </c>
      <c r="H3549">
        <v>7.1390000000000002</v>
      </c>
    </row>
    <row r="3550" spans="1:8" x14ac:dyDescent="0.3">
      <c r="A3550">
        <v>25</v>
      </c>
      <c r="B3550" t="s">
        <v>124</v>
      </c>
      <c r="C3550">
        <v>655157.31999999995</v>
      </c>
      <c r="D3550">
        <v>0</v>
      </c>
      <c r="E3550">
        <v>44.2</v>
      </c>
      <c r="F3550">
        <v>4.0039999999999996</v>
      </c>
      <c r="G3550">
        <v>214.4223063</v>
      </c>
      <c r="H3550">
        <v>7.1390000000000002</v>
      </c>
    </row>
    <row r="3551" spans="1:8" x14ac:dyDescent="0.3">
      <c r="A3551">
        <v>25</v>
      </c>
      <c r="B3551" t="s">
        <v>125</v>
      </c>
      <c r="C3551">
        <v>696421.72</v>
      </c>
      <c r="D3551">
        <v>0</v>
      </c>
      <c r="E3551">
        <v>58.76</v>
      </c>
      <c r="F3551">
        <v>3.9510000000000001</v>
      </c>
      <c r="G3551">
        <v>214.47710810000001</v>
      </c>
      <c r="H3551">
        <v>7.1390000000000002</v>
      </c>
    </row>
    <row r="3552" spans="1:8" x14ac:dyDescent="0.3">
      <c r="A3552">
        <v>25</v>
      </c>
      <c r="B3552" t="s">
        <v>126</v>
      </c>
      <c r="C3552">
        <v>739866.16</v>
      </c>
      <c r="D3552">
        <v>0</v>
      </c>
      <c r="E3552">
        <v>59.21</v>
      </c>
      <c r="F3552">
        <v>3.8889999999999998</v>
      </c>
      <c r="G3552">
        <v>214.53190989999999</v>
      </c>
      <c r="H3552">
        <v>7.1390000000000002</v>
      </c>
    </row>
    <row r="3553" spans="1:8" x14ac:dyDescent="0.3">
      <c r="A3553">
        <v>25</v>
      </c>
      <c r="B3553" t="s">
        <v>127</v>
      </c>
      <c r="C3553">
        <v>717207.19</v>
      </c>
      <c r="D3553">
        <v>0</v>
      </c>
      <c r="E3553">
        <v>58.21</v>
      </c>
      <c r="F3553">
        <v>3.8479999999999999</v>
      </c>
      <c r="G3553">
        <v>214.54855710000001</v>
      </c>
      <c r="H3553">
        <v>7.1390000000000002</v>
      </c>
    </row>
    <row r="3554" spans="1:8" x14ac:dyDescent="0.3">
      <c r="A3554">
        <v>25</v>
      </c>
      <c r="B3554" t="s">
        <v>128</v>
      </c>
      <c r="C3554">
        <v>783371.02</v>
      </c>
      <c r="D3554">
        <v>0</v>
      </c>
      <c r="E3554">
        <v>67.69</v>
      </c>
      <c r="F3554">
        <v>3.798</v>
      </c>
      <c r="G3554">
        <v>214.54994249999999</v>
      </c>
      <c r="H3554">
        <v>7.1390000000000002</v>
      </c>
    </row>
    <row r="3555" spans="1:8" x14ac:dyDescent="0.3">
      <c r="A3555">
        <v>25</v>
      </c>
      <c r="B3555" t="s">
        <v>129</v>
      </c>
      <c r="C3555">
        <v>694765.95</v>
      </c>
      <c r="D3555">
        <v>0</v>
      </c>
      <c r="E3555">
        <v>69.540000000000006</v>
      </c>
      <c r="F3555">
        <v>3.742</v>
      </c>
      <c r="G3555">
        <v>214.5513278</v>
      </c>
      <c r="H3555">
        <v>7.1390000000000002</v>
      </c>
    </row>
    <row r="3556" spans="1:8" x14ac:dyDescent="0.3">
      <c r="A3556">
        <v>25</v>
      </c>
      <c r="B3556" t="s">
        <v>130</v>
      </c>
      <c r="C3556">
        <v>730254.19</v>
      </c>
      <c r="D3556">
        <v>0</v>
      </c>
      <c r="E3556">
        <v>58.48</v>
      </c>
      <c r="F3556">
        <v>3.6890000000000001</v>
      </c>
      <c r="G3556">
        <v>214.5527132</v>
      </c>
      <c r="H3556">
        <v>7.1390000000000002</v>
      </c>
    </row>
    <row r="3557" spans="1:8" x14ac:dyDescent="0.3">
      <c r="A3557">
        <v>25</v>
      </c>
      <c r="B3557" t="s">
        <v>131</v>
      </c>
      <c r="C3557">
        <v>753860.89</v>
      </c>
      <c r="D3557">
        <v>0</v>
      </c>
      <c r="E3557">
        <v>68.34</v>
      </c>
      <c r="F3557">
        <v>3.62</v>
      </c>
      <c r="G3557">
        <v>214.56532429999999</v>
      </c>
      <c r="H3557">
        <v>7.1390000000000002</v>
      </c>
    </row>
    <row r="3558" spans="1:8" x14ac:dyDescent="0.3">
      <c r="A3558">
        <v>25</v>
      </c>
      <c r="B3558" t="s">
        <v>132</v>
      </c>
      <c r="C3558">
        <v>721601.9</v>
      </c>
      <c r="D3558">
        <v>0</v>
      </c>
      <c r="E3558">
        <v>73.52</v>
      </c>
      <c r="F3558">
        <v>3.5640000000000001</v>
      </c>
      <c r="G3558">
        <v>214.60599999999999</v>
      </c>
      <c r="H3558">
        <v>7.1390000000000002</v>
      </c>
    </row>
    <row r="3559" spans="1:8" x14ac:dyDescent="0.3">
      <c r="A3559">
        <v>25</v>
      </c>
      <c r="B3559" t="s">
        <v>133</v>
      </c>
      <c r="C3559">
        <v>718890.81</v>
      </c>
      <c r="D3559">
        <v>0</v>
      </c>
      <c r="E3559">
        <v>69.84</v>
      </c>
      <c r="F3559">
        <v>3.5059999999999998</v>
      </c>
      <c r="G3559">
        <v>214.6466757</v>
      </c>
      <c r="H3559">
        <v>7.1390000000000002</v>
      </c>
    </row>
    <row r="3560" spans="1:8" x14ac:dyDescent="0.3">
      <c r="A3560">
        <v>25</v>
      </c>
      <c r="B3560" t="s">
        <v>134</v>
      </c>
      <c r="C3560">
        <v>753385.55</v>
      </c>
      <c r="D3560">
        <v>0</v>
      </c>
      <c r="E3560">
        <v>75.52</v>
      </c>
      <c r="F3560">
        <v>3.4750000000000001</v>
      </c>
      <c r="G3560">
        <v>214.68735140000001</v>
      </c>
      <c r="H3560">
        <v>7.28</v>
      </c>
    </row>
    <row r="3561" spans="1:8" x14ac:dyDescent="0.3">
      <c r="A3561">
        <v>25</v>
      </c>
      <c r="B3561" t="s">
        <v>135</v>
      </c>
      <c r="C3561">
        <v>714093.95</v>
      </c>
      <c r="D3561">
        <v>0</v>
      </c>
      <c r="E3561">
        <v>73.87</v>
      </c>
      <c r="F3561">
        <v>3.5230000000000001</v>
      </c>
      <c r="G3561">
        <v>214.728027</v>
      </c>
      <c r="H3561">
        <v>7.28</v>
      </c>
    </row>
    <row r="3562" spans="1:8" x14ac:dyDescent="0.3">
      <c r="A3562">
        <v>25</v>
      </c>
      <c r="B3562" t="s">
        <v>136</v>
      </c>
      <c r="C3562">
        <v>685676.58</v>
      </c>
      <c r="D3562">
        <v>0</v>
      </c>
      <c r="E3562">
        <v>74.319999999999993</v>
      </c>
      <c r="F3562">
        <v>3.5670000000000002</v>
      </c>
      <c r="G3562">
        <v>214.7331351</v>
      </c>
      <c r="H3562">
        <v>7.28</v>
      </c>
    </row>
    <row r="3563" spans="1:8" x14ac:dyDescent="0.3">
      <c r="A3563">
        <v>25</v>
      </c>
      <c r="B3563" t="s">
        <v>137</v>
      </c>
      <c r="C3563">
        <v>659109.53</v>
      </c>
      <c r="D3563">
        <v>0</v>
      </c>
      <c r="E3563">
        <v>72.98</v>
      </c>
      <c r="F3563">
        <v>3.6469999999999998</v>
      </c>
      <c r="G3563">
        <v>214.7382432</v>
      </c>
      <c r="H3563">
        <v>7.28</v>
      </c>
    </row>
    <row r="3564" spans="1:8" x14ac:dyDescent="0.3">
      <c r="A3564">
        <v>25</v>
      </c>
      <c r="B3564" t="s">
        <v>138</v>
      </c>
      <c r="C3564">
        <v>709724.6</v>
      </c>
      <c r="D3564">
        <v>0</v>
      </c>
      <c r="E3564">
        <v>72.08</v>
      </c>
      <c r="F3564">
        <v>3.6539999999999999</v>
      </c>
      <c r="G3564">
        <v>214.74335139999999</v>
      </c>
      <c r="H3564">
        <v>7.28</v>
      </c>
    </row>
    <row r="3565" spans="1:8" x14ac:dyDescent="0.3">
      <c r="A3565">
        <v>25</v>
      </c>
      <c r="B3565" t="s">
        <v>139</v>
      </c>
      <c r="C3565">
        <v>710496.97</v>
      </c>
      <c r="D3565">
        <v>0</v>
      </c>
      <c r="E3565">
        <v>71.930000000000007</v>
      </c>
      <c r="F3565">
        <v>3.722</v>
      </c>
      <c r="G3565">
        <v>214.7484595</v>
      </c>
      <c r="H3565">
        <v>7.28</v>
      </c>
    </row>
    <row r="3566" spans="1:8" x14ac:dyDescent="0.3">
      <c r="A3566">
        <v>25</v>
      </c>
      <c r="B3566" t="s">
        <v>140</v>
      </c>
      <c r="C3566">
        <v>728467.72</v>
      </c>
      <c r="D3566">
        <v>0</v>
      </c>
      <c r="E3566">
        <v>66.989999999999995</v>
      </c>
      <c r="F3566">
        <v>3.8069999999999999</v>
      </c>
      <c r="G3566">
        <v>214.82557800000001</v>
      </c>
      <c r="H3566">
        <v>7.28</v>
      </c>
    </row>
    <row r="3567" spans="1:8" x14ac:dyDescent="0.3">
      <c r="A3567">
        <v>25</v>
      </c>
      <c r="B3567" t="s">
        <v>141</v>
      </c>
      <c r="C3567">
        <v>756527.64</v>
      </c>
      <c r="D3567">
        <v>0</v>
      </c>
      <c r="E3567">
        <v>64.53</v>
      </c>
      <c r="F3567">
        <v>3.8340000000000001</v>
      </c>
      <c r="G3567">
        <v>214.95670440000001</v>
      </c>
      <c r="H3567">
        <v>7.28</v>
      </c>
    </row>
    <row r="3568" spans="1:8" x14ac:dyDescent="0.3">
      <c r="A3568">
        <v>25</v>
      </c>
      <c r="B3568" t="s">
        <v>142</v>
      </c>
      <c r="C3568">
        <v>714828.73</v>
      </c>
      <c r="D3568">
        <v>0</v>
      </c>
      <c r="E3568">
        <v>68.55</v>
      </c>
      <c r="F3568">
        <v>3.867</v>
      </c>
      <c r="G3568">
        <v>215.0878309</v>
      </c>
      <c r="H3568">
        <v>7.28</v>
      </c>
    </row>
    <row r="3569" spans="1:8" x14ac:dyDescent="0.3">
      <c r="A3569">
        <v>25</v>
      </c>
      <c r="B3569" t="s">
        <v>143</v>
      </c>
      <c r="C3569">
        <v>671482.9</v>
      </c>
      <c r="D3569">
        <v>1</v>
      </c>
      <c r="E3569">
        <v>72.790000000000006</v>
      </c>
      <c r="F3569">
        <v>3.911</v>
      </c>
      <c r="G3569">
        <v>215.2189573</v>
      </c>
      <c r="H3569">
        <v>7.28</v>
      </c>
    </row>
    <row r="3570" spans="1:8" x14ac:dyDescent="0.3">
      <c r="A3570">
        <v>25</v>
      </c>
      <c r="B3570" t="s">
        <v>144</v>
      </c>
      <c r="C3570">
        <v>657241.63</v>
      </c>
      <c r="D3570">
        <v>0</v>
      </c>
      <c r="E3570">
        <v>60.9</v>
      </c>
      <c r="F3570">
        <v>3.948</v>
      </c>
      <c r="G3570">
        <v>215.35837570000001</v>
      </c>
      <c r="H3570">
        <v>7.28</v>
      </c>
    </row>
    <row r="3571" spans="1:8" x14ac:dyDescent="0.3">
      <c r="A3571">
        <v>25</v>
      </c>
      <c r="B3571" t="s">
        <v>145</v>
      </c>
      <c r="C3571">
        <v>664745.19999999995</v>
      </c>
      <c r="D3571">
        <v>0</v>
      </c>
      <c r="E3571">
        <v>57.6</v>
      </c>
      <c r="F3571">
        <v>4.0380000000000003</v>
      </c>
      <c r="G3571">
        <v>215.54754589999999</v>
      </c>
      <c r="H3571">
        <v>7.28</v>
      </c>
    </row>
    <row r="3572" spans="1:8" x14ac:dyDescent="0.3">
      <c r="A3572">
        <v>25</v>
      </c>
      <c r="B3572" t="s">
        <v>146</v>
      </c>
      <c r="C3572">
        <v>683300.84</v>
      </c>
      <c r="D3572">
        <v>0</v>
      </c>
      <c r="E3572">
        <v>54.52</v>
      </c>
      <c r="F3572">
        <v>3.9969999999999999</v>
      </c>
      <c r="G3572">
        <v>215.73671619999999</v>
      </c>
      <c r="H3572">
        <v>7.28</v>
      </c>
    </row>
    <row r="3573" spans="1:8" x14ac:dyDescent="0.3">
      <c r="A3573">
        <v>25</v>
      </c>
      <c r="B3573" t="s">
        <v>147</v>
      </c>
      <c r="C3573">
        <v>699536.73</v>
      </c>
      <c r="D3573">
        <v>0</v>
      </c>
      <c r="E3573">
        <v>57.58</v>
      </c>
      <c r="F3573">
        <v>3.9849999999999999</v>
      </c>
      <c r="G3573">
        <v>215.92588649999999</v>
      </c>
      <c r="H3573">
        <v>7.2930000000000001</v>
      </c>
    </row>
    <row r="3574" spans="1:8" x14ac:dyDescent="0.3">
      <c r="A3574">
        <v>25</v>
      </c>
      <c r="B3574" t="s">
        <v>148</v>
      </c>
      <c r="C3574">
        <v>697317.41</v>
      </c>
      <c r="D3574">
        <v>0</v>
      </c>
      <c r="E3574">
        <v>43.74</v>
      </c>
      <c r="F3574">
        <v>4</v>
      </c>
      <c r="G3574">
        <v>216.11505679999999</v>
      </c>
      <c r="H3574">
        <v>7.2930000000000001</v>
      </c>
    </row>
    <row r="3575" spans="1:8" x14ac:dyDescent="0.3">
      <c r="A3575">
        <v>25</v>
      </c>
      <c r="B3575" t="s">
        <v>149</v>
      </c>
      <c r="C3575">
        <v>685531.85</v>
      </c>
      <c r="D3575">
        <v>0</v>
      </c>
      <c r="E3575">
        <v>51.93</v>
      </c>
      <c r="F3575">
        <v>3.9689999999999999</v>
      </c>
      <c r="G3575">
        <v>216.1464699</v>
      </c>
      <c r="H3575">
        <v>7.2930000000000001</v>
      </c>
    </row>
    <row r="3576" spans="1:8" x14ac:dyDescent="0.3">
      <c r="A3576">
        <v>25</v>
      </c>
      <c r="B3576" t="s">
        <v>150</v>
      </c>
      <c r="C3576">
        <v>688940.94</v>
      </c>
      <c r="D3576">
        <v>0</v>
      </c>
      <c r="E3576">
        <v>56.69</v>
      </c>
      <c r="F3576">
        <v>3.8820000000000001</v>
      </c>
      <c r="G3576">
        <v>216.15159019999999</v>
      </c>
      <c r="H3576">
        <v>7.2930000000000001</v>
      </c>
    </row>
    <row r="3577" spans="1:8" x14ac:dyDescent="0.3">
      <c r="A3577">
        <v>26</v>
      </c>
      <c r="B3577" t="s">
        <v>8</v>
      </c>
      <c r="C3577">
        <v>1034119.21</v>
      </c>
      <c r="D3577">
        <v>0</v>
      </c>
      <c r="E3577">
        <v>9.5500000000000007</v>
      </c>
      <c r="F3577">
        <v>2.7879999999999998</v>
      </c>
      <c r="G3577">
        <v>131.5279032</v>
      </c>
      <c r="H3577">
        <v>8.4879999999999995</v>
      </c>
    </row>
    <row r="3578" spans="1:8" x14ac:dyDescent="0.3">
      <c r="A3578">
        <v>26</v>
      </c>
      <c r="B3578" t="s">
        <v>9</v>
      </c>
      <c r="C3578">
        <v>1015684.09</v>
      </c>
      <c r="D3578">
        <v>1</v>
      </c>
      <c r="E3578">
        <v>18.14</v>
      </c>
      <c r="F3578">
        <v>2.7709999999999999</v>
      </c>
      <c r="G3578">
        <v>131.58661290000001</v>
      </c>
      <c r="H3578">
        <v>8.4879999999999995</v>
      </c>
    </row>
    <row r="3579" spans="1:8" x14ac:dyDescent="0.3">
      <c r="A3579">
        <v>26</v>
      </c>
      <c r="B3579" t="s">
        <v>10</v>
      </c>
      <c r="C3579">
        <v>999348.55</v>
      </c>
      <c r="D3579">
        <v>0</v>
      </c>
      <c r="E3579">
        <v>22.62</v>
      </c>
      <c r="F3579">
        <v>2.7469999999999999</v>
      </c>
      <c r="G3579">
        <v>131.637</v>
      </c>
      <c r="H3579">
        <v>8.4879999999999995</v>
      </c>
    </row>
    <row r="3580" spans="1:8" x14ac:dyDescent="0.3">
      <c r="A3580">
        <v>26</v>
      </c>
      <c r="B3580" t="s">
        <v>11</v>
      </c>
      <c r="C3580">
        <v>855385.01</v>
      </c>
      <c r="D3580">
        <v>0</v>
      </c>
      <c r="E3580">
        <v>27.32</v>
      </c>
      <c r="F3580">
        <v>2.7530000000000001</v>
      </c>
      <c r="G3580">
        <v>131.68600000000001</v>
      </c>
      <c r="H3580">
        <v>8.4879999999999995</v>
      </c>
    </row>
    <row r="3581" spans="1:8" x14ac:dyDescent="0.3">
      <c r="A3581">
        <v>26</v>
      </c>
      <c r="B3581" t="s">
        <v>12</v>
      </c>
      <c r="C3581">
        <v>1005669.58</v>
      </c>
      <c r="D3581">
        <v>0</v>
      </c>
      <c r="E3581">
        <v>28.6</v>
      </c>
      <c r="F3581">
        <v>2.766</v>
      </c>
      <c r="G3581">
        <v>131.73500000000001</v>
      </c>
      <c r="H3581">
        <v>8.4879999999999995</v>
      </c>
    </row>
    <row r="3582" spans="1:8" x14ac:dyDescent="0.3">
      <c r="A3582">
        <v>26</v>
      </c>
      <c r="B3582" t="s">
        <v>13</v>
      </c>
      <c r="C3582">
        <v>963382.09</v>
      </c>
      <c r="D3582">
        <v>0</v>
      </c>
      <c r="E3582">
        <v>31.1</v>
      </c>
      <c r="F3582">
        <v>2.8050000000000002</v>
      </c>
      <c r="G3582">
        <v>131.78399999999999</v>
      </c>
      <c r="H3582">
        <v>8.4879999999999995</v>
      </c>
    </row>
    <row r="3583" spans="1:8" x14ac:dyDescent="0.3">
      <c r="A3583">
        <v>26</v>
      </c>
      <c r="B3583" t="s">
        <v>14</v>
      </c>
      <c r="C3583">
        <v>903366.55</v>
      </c>
      <c r="D3583">
        <v>0</v>
      </c>
      <c r="E3583">
        <v>35.340000000000003</v>
      </c>
      <c r="F3583">
        <v>2.8340000000000001</v>
      </c>
      <c r="G3583">
        <v>131.8242903</v>
      </c>
      <c r="H3583">
        <v>8.4879999999999995</v>
      </c>
    </row>
    <row r="3584" spans="1:8" x14ac:dyDescent="0.3">
      <c r="A3584">
        <v>26</v>
      </c>
      <c r="B3584" t="s">
        <v>15</v>
      </c>
      <c r="C3584">
        <v>893613</v>
      </c>
      <c r="D3584">
        <v>0</v>
      </c>
      <c r="E3584">
        <v>35.26</v>
      </c>
      <c r="F3584">
        <v>2.831</v>
      </c>
      <c r="G3584">
        <v>131.86312899999999</v>
      </c>
      <c r="H3584">
        <v>8.4879999999999995</v>
      </c>
    </row>
    <row r="3585" spans="1:8" x14ac:dyDescent="0.3">
      <c r="A3585">
        <v>26</v>
      </c>
      <c r="B3585" t="s">
        <v>16</v>
      </c>
      <c r="C3585">
        <v>1029849.2</v>
      </c>
      <c r="D3585">
        <v>0</v>
      </c>
      <c r="E3585">
        <v>36.53</v>
      </c>
      <c r="F3585">
        <v>2.8260000000000001</v>
      </c>
      <c r="G3585">
        <v>131.9019677</v>
      </c>
      <c r="H3585">
        <v>8.5120000000000005</v>
      </c>
    </row>
    <row r="3586" spans="1:8" x14ac:dyDescent="0.3">
      <c r="A3586">
        <v>26</v>
      </c>
      <c r="B3586" t="s">
        <v>17</v>
      </c>
      <c r="C3586">
        <v>1022293.81</v>
      </c>
      <c r="D3586">
        <v>0</v>
      </c>
      <c r="E3586">
        <v>50.13</v>
      </c>
      <c r="F3586">
        <v>2.8490000000000002</v>
      </c>
      <c r="G3586">
        <v>131.94080650000001</v>
      </c>
      <c r="H3586">
        <v>8.5120000000000005</v>
      </c>
    </row>
    <row r="3587" spans="1:8" x14ac:dyDescent="0.3">
      <c r="A3587">
        <v>26</v>
      </c>
      <c r="B3587" t="s">
        <v>18</v>
      </c>
      <c r="C3587">
        <v>905548.38</v>
      </c>
      <c r="D3587">
        <v>0</v>
      </c>
      <c r="E3587">
        <v>36.6</v>
      </c>
      <c r="F3587">
        <v>2.8849999999999998</v>
      </c>
      <c r="G3587">
        <v>131.98089999999999</v>
      </c>
      <c r="H3587">
        <v>8.5120000000000005</v>
      </c>
    </row>
    <row r="3588" spans="1:8" x14ac:dyDescent="0.3">
      <c r="A3588">
        <v>26</v>
      </c>
      <c r="B3588" t="s">
        <v>19</v>
      </c>
      <c r="C3588">
        <v>881930.87</v>
      </c>
      <c r="D3588">
        <v>0</v>
      </c>
      <c r="E3588">
        <v>39.68</v>
      </c>
      <c r="F3588">
        <v>2.895</v>
      </c>
      <c r="G3588">
        <v>132.0226667</v>
      </c>
      <c r="H3588">
        <v>8.5120000000000005</v>
      </c>
    </row>
    <row r="3589" spans="1:8" x14ac:dyDescent="0.3">
      <c r="A3589">
        <v>26</v>
      </c>
      <c r="B3589" t="s">
        <v>20</v>
      </c>
      <c r="C3589">
        <v>904503.85</v>
      </c>
      <c r="D3589">
        <v>0</v>
      </c>
      <c r="E3589">
        <v>40.56</v>
      </c>
      <c r="F3589">
        <v>2.9350000000000001</v>
      </c>
      <c r="G3589">
        <v>132.06443329999999</v>
      </c>
      <c r="H3589">
        <v>8.5120000000000005</v>
      </c>
    </row>
    <row r="3590" spans="1:8" x14ac:dyDescent="0.3">
      <c r="A3590">
        <v>26</v>
      </c>
      <c r="B3590" t="s">
        <v>21</v>
      </c>
      <c r="C3590">
        <v>1074479.73</v>
      </c>
      <c r="D3590">
        <v>0</v>
      </c>
      <c r="E3590">
        <v>54.72</v>
      </c>
      <c r="F3590">
        <v>2.9809999999999999</v>
      </c>
      <c r="G3590">
        <v>132.1062</v>
      </c>
      <c r="H3590">
        <v>8.5120000000000005</v>
      </c>
    </row>
    <row r="3591" spans="1:8" x14ac:dyDescent="0.3">
      <c r="A3591">
        <v>26</v>
      </c>
      <c r="B3591" t="s">
        <v>22</v>
      </c>
      <c r="C3591">
        <v>972663.59</v>
      </c>
      <c r="D3591">
        <v>0</v>
      </c>
      <c r="E3591">
        <v>39.08</v>
      </c>
      <c r="F3591">
        <v>2.9830000000000001</v>
      </c>
      <c r="G3591">
        <v>132.152129</v>
      </c>
      <c r="H3591">
        <v>8.5120000000000005</v>
      </c>
    </row>
    <row r="3592" spans="1:8" x14ac:dyDescent="0.3">
      <c r="A3592">
        <v>26</v>
      </c>
      <c r="B3592" t="s">
        <v>23</v>
      </c>
      <c r="C3592">
        <v>986765.01</v>
      </c>
      <c r="D3592">
        <v>0</v>
      </c>
      <c r="E3592">
        <v>50.81</v>
      </c>
      <c r="F3592">
        <v>2.9609999999999999</v>
      </c>
      <c r="G3592">
        <v>132.2230323</v>
      </c>
      <c r="H3592">
        <v>8.5120000000000005</v>
      </c>
    </row>
    <row r="3593" spans="1:8" x14ac:dyDescent="0.3">
      <c r="A3593">
        <v>26</v>
      </c>
      <c r="B3593" t="s">
        <v>24</v>
      </c>
      <c r="C3593">
        <v>1069851.5900000001</v>
      </c>
      <c r="D3593">
        <v>0</v>
      </c>
      <c r="E3593">
        <v>61.65</v>
      </c>
      <c r="F3593">
        <v>2.9060000000000001</v>
      </c>
      <c r="G3593">
        <v>132.2939355</v>
      </c>
      <c r="H3593">
        <v>8.5120000000000005</v>
      </c>
    </row>
    <row r="3594" spans="1:8" x14ac:dyDescent="0.3">
      <c r="A3594">
        <v>26</v>
      </c>
      <c r="B3594" t="s">
        <v>25</v>
      </c>
      <c r="C3594">
        <v>1003202.66</v>
      </c>
      <c r="D3594">
        <v>0</v>
      </c>
      <c r="E3594">
        <v>58.46</v>
      </c>
      <c r="F3594">
        <v>2.8570000000000002</v>
      </c>
      <c r="G3594">
        <v>132.36483870000001</v>
      </c>
      <c r="H3594">
        <v>8.5120000000000005</v>
      </c>
    </row>
    <row r="3595" spans="1:8" x14ac:dyDescent="0.3">
      <c r="A3595">
        <v>26</v>
      </c>
      <c r="B3595" t="s">
        <v>26</v>
      </c>
      <c r="C3595">
        <v>1073862.5900000001</v>
      </c>
      <c r="D3595">
        <v>0</v>
      </c>
      <c r="E3595">
        <v>51.62</v>
      </c>
      <c r="F3595">
        <v>2.83</v>
      </c>
      <c r="G3595">
        <v>132.43574190000001</v>
      </c>
      <c r="H3595">
        <v>8.5120000000000005</v>
      </c>
    </row>
    <row r="3596" spans="1:8" x14ac:dyDescent="0.3">
      <c r="A3596">
        <v>26</v>
      </c>
      <c r="B3596" t="s">
        <v>27</v>
      </c>
      <c r="C3596">
        <v>1001286.67</v>
      </c>
      <c r="D3596">
        <v>0</v>
      </c>
      <c r="E3596">
        <v>53.62</v>
      </c>
      <c r="F3596">
        <v>2.8050000000000002</v>
      </c>
      <c r="G3596">
        <v>132.47333330000001</v>
      </c>
      <c r="H3596">
        <v>8.5120000000000005</v>
      </c>
    </row>
    <row r="3597" spans="1:8" x14ac:dyDescent="0.3">
      <c r="A3597">
        <v>26</v>
      </c>
      <c r="B3597" t="s">
        <v>28</v>
      </c>
      <c r="C3597">
        <v>976242.09</v>
      </c>
      <c r="D3597">
        <v>0</v>
      </c>
      <c r="E3597">
        <v>63.78</v>
      </c>
      <c r="F3597">
        <v>2.81</v>
      </c>
      <c r="G3597">
        <v>132.49760000000001</v>
      </c>
      <c r="H3597">
        <v>8.5120000000000005</v>
      </c>
    </row>
    <row r="3598" spans="1:8" x14ac:dyDescent="0.3">
      <c r="A3598">
        <v>26</v>
      </c>
      <c r="B3598" t="s">
        <v>29</v>
      </c>
      <c r="C3598">
        <v>1078455.48</v>
      </c>
      <c r="D3598">
        <v>0</v>
      </c>
      <c r="E3598">
        <v>58.9</v>
      </c>
      <c r="F3598">
        <v>2.8149999999999999</v>
      </c>
      <c r="G3598">
        <v>132.5218667</v>
      </c>
      <c r="H3598">
        <v>8.4450000000000003</v>
      </c>
    </row>
    <row r="3599" spans="1:8" x14ac:dyDescent="0.3">
      <c r="A3599">
        <v>26</v>
      </c>
      <c r="B3599" t="s">
        <v>30</v>
      </c>
      <c r="C3599">
        <v>1122356.53</v>
      </c>
      <c r="D3599">
        <v>0</v>
      </c>
      <c r="E3599">
        <v>71.08</v>
      </c>
      <c r="F3599">
        <v>2.806</v>
      </c>
      <c r="G3599">
        <v>132.54613330000001</v>
      </c>
      <c r="H3599">
        <v>8.4450000000000003</v>
      </c>
    </row>
    <row r="3600" spans="1:8" x14ac:dyDescent="0.3">
      <c r="A3600">
        <v>26</v>
      </c>
      <c r="B3600" t="s">
        <v>31</v>
      </c>
      <c r="C3600">
        <v>1028151.72</v>
      </c>
      <c r="D3600">
        <v>0</v>
      </c>
      <c r="E3600">
        <v>67.66</v>
      </c>
      <c r="F3600">
        <v>2.7959999999999998</v>
      </c>
      <c r="G3600">
        <v>132.5667742</v>
      </c>
      <c r="H3600">
        <v>8.4450000000000003</v>
      </c>
    </row>
    <row r="3601" spans="1:8" x14ac:dyDescent="0.3">
      <c r="A3601">
        <v>26</v>
      </c>
      <c r="B3601" t="s">
        <v>32</v>
      </c>
      <c r="C3601">
        <v>971615.62</v>
      </c>
      <c r="D3601">
        <v>0</v>
      </c>
      <c r="E3601">
        <v>65.400000000000006</v>
      </c>
      <c r="F3601">
        <v>2.7839999999999998</v>
      </c>
      <c r="G3601">
        <v>132.5825806</v>
      </c>
      <c r="H3601">
        <v>8.4450000000000003</v>
      </c>
    </row>
    <row r="3602" spans="1:8" x14ac:dyDescent="0.3">
      <c r="A3602">
        <v>26</v>
      </c>
      <c r="B3602" t="s">
        <v>33</v>
      </c>
      <c r="C3602">
        <v>1005324.28</v>
      </c>
      <c r="D3602">
        <v>0</v>
      </c>
      <c r="E3602">
        <v>63.79</v>
      </c>
      <c r="F3602">
        <v>2.7919999999999998</v>
      </c>
      <c r="G3602">
        <v>132.5983871</v>
      </c>
      <c r="H3602">
        <v>8.4450000000000003</v>
      </c>
    </row>
    <row r="3603" spans="1:8" x14ac:dyDescent="0.3">
      <c r="A3603">
        <v>26</v>
      </c>
      <c r="B3603" t="s">
        <v>34</v>
      </c>
      <c r="C3603">
        <v>1125329.77</v>
      </c>
      <c r="D3603">
        <v>0</v>
      </c>
      <c r="E3603">
        <v>62.93</v>
      </c>
      <c r="F3603">
        <v>2.7919999999999998</v>
      </c>
      <c r="G3603">
        <v>132.6141935</v>
      </c>
      <c r="H3603">
        <v>8.4450000000000003</v>
      </c>
    </row>
    <row r="3604" spans="1:8" x14ac:dyDescent="0.3">
      <c r="A3604">
        <v>26</v>
      </c>
      <c r="B3604" t="s">
        <v>35</v>
      </c>
      <c r="C3604">
        <v>1011938.29</v>
      </c>
      <c r="D3604">
        <v>0</v>
      </c>
      <c r="E3604">
        <v>61.58</v>
      </c>
      <c r="F3604">
        <v>2.81</v>
      </c>
      <c r="G3604">
        <v>132.63</v>
      </c>
      <c r="H3604">
        <v>8.4450000000000003</v>
      </c>
    </row>
    <row r="3605" spans="1:8" x14ac:dyDescent="0.3">
      <c r="A3605">
        <v>26</v>
      </c>
      <c r="B3605" t="s">
        <v>36</v>
      </c>
      <c r="C3605">
        <v>1007385.36</v>
      </c>
      <c r="D3605">
        <v>0</v>
      </c>
      <c r="E3605">
        <v>62.68</v>
      </c>
      <c r="F3605">
        <v>2.7959999999999998</v>
      </c>
      <c r="G3605">
        <v>132.66161289999999</v>
      </c>
      <c r="H3605">
        <v>8.4450000000000003</v>
      </c>
    </row>
    <row r="3606" spans="1:8" x14ac:dyDescent="0.3">
      <c r="A3606">
        <v>26</v>
      </c>
      <c r="B3606" t="s">
        <v>37</v>
      </c>
      <c r="C3606">
        <v>977322.52</v>
      </c>
      <c r="D3606">
        <v>0</v>
      </c>
      <c r="E3606">
        <v>57.23</v>
      </c>
      <c r="F3606">
        <v>2.77</v>
      </c>
      <c r="G3606">
        <v>132.69322579999999</v>
      </c>
      <c r="H3606">
        <v>8.4450000000000003</v>
      </c>
    </row>
    <row r="3607" spans="1:8" x14ac:dyDescent="0.3">
      <c r="A3607">
        <v>26</v>
      </c>
      <c r="B3607" t="s">
        <v>38</v>
      </c>
      <c r="C3607">
        <v>1037549.71</v>
      </c>
      <c r="D3607">
        <v>0</v>
      </c>
      <c r="E3607">
        <v>66.930000000000007</v>
      </c>
      <c r="F3607">
        <v>2.7349999999999999</v>
      </c>
      <c r="G3607">
        <v>132.72483869999999</v>
      </c>
      <c r="H3607">
        <v>8.4450000000000003</v>
      </c>
    </row>
    <row r="3608" spans="1:8" x14ac:dyDescent="0.3">
      <c r="A3608">
        <v>26</v>
      </c>
      <c r="B3608" t="s">
        <v>39</v>
      </c>
      <c r="C3608">
        <v>1042226.3</v>
      </c>
      <c r="D3608">
        <v>1</v>
      </c>
      <c r="E3608">
        <v>54.82</v>
      </c>
      <c r="F3608">
        <v>2.7170000000000001</v>
      </c>
      <c r="G3608">
        <v>132.75645159999999</v>
      </c>
      <c r="H3608">
        <v>8.4450000000000003</v>
      </c>
    </row>
    <row r="3609" spans="1:8" x14ac:dyDescent="0.3">
      <c r="A3609">
        <v>26</v>
      </c>
      <c r="B3609" t="s">
        <v>40</v>
      </c>
      <c r="C3609">
        <v>923473.7</v>
      </c>
      <c r="D3609">
        <v>0</v>
      </c>
      <c r="E3609">
        <v>50.08</v>
      </c>
      <c r="F3609">
        <v>2.7160000000000002</v>
      </c>
      <c r="G3609">
        <v>132.76706669999999</v>
      </c>
      <c r="H3609">
        <v>8.4450000000000003</v>
      </c>
    </row>
    <row r="3610" spans="1:8" x14ac:dyDescent="0.3">
      <c r="A3610">
        <v>26</v>
      </c>
      <c r="B3610" t="s">
        <v>41</v>
      </c>
      <c r="C3610">
        <v>868636.3</v>
      </c>
      <c r="D3610">
        <v>0</v>
      </c>
      <c r="E3610">
        <v>52.47</v>
      </c>
      <c r="F3610">
        <v>2.718</v>
      </c>
      <c r="G3610">
        <v>132.76193330000001</v>
      </c>
      <c r="H3610">
        <v>8.4450000000000003</v>
      </c>
    </row>
    <row r="3611" spans="1:8" x14ac:dyDescent="0.3">
      <c r="A3611">
        <v>26</v>
      </c>
      <c r="B3611" t="s">
        <v>42</v>
      </c>
      <c r="C3611">
        <v>923221.52</v>
      </c>
      <c r="D3611">
        <v>0</v>
      </c>
      <c r="E3611">
        <v>57.8</v>
      </c>
      <c r="F3611">
        <v>2.7170000000000001</v>
      </c>
      <c r="G3611">
        <v>132.7568</v>
      </c>
      <c r="H3611">
        <v>8.1489999999999991</v>
      </c>
    </row>
    <row r="3612" spans="1:8" x14ac:dyDescent="0.3">
      <c r="A3612">
        <v>26</v>
      </c>
      <c r="B3612" t="s">
        <v>43</v>
      </c>
      <c r="C3612">
        <v>1001069.52</v>
      </c>
      <c r="D3612">
        <v>0</v>
      </c>
      <c r="E3612">
        <v>46.81</v>
      </c>
      <c r="F3612">
        <v>2.7759999999999998</v>
      </c>
      <c r="G3612">
        <v>132.75166669999999</v>
      </c>
      <c r="H3612">
        <v>8.1489999999999991</v>
      </c>
    </row>
    <row r="3613" spans="1:8" x14ac:dyDescent="0.3">
      <c r="A3613">
        <v>26</v>
      </c>
      <c r="B3613" t="s">
        <v>44</v>
      </c>
      <c r="C3613">
        <v>937956.89</v>
      </c>
      <c r="D3613">
        <v>0</v>
      </c>
      <c r="E3613">
        <v>39.93</v>
      </c>
      <c r="F3613">
        <v>2.8780000000000001</v>
      </c>
      <c r="G3613">
        <v>132.7633548</v>
      </c>
      <c r="H3613">
        <v>8.1489999999999991</v>
      </c>
    </row>
    <row r="3614" spans="1:8" x14ac:dyDescent="0.3">
      <c r="A3614">
        <v>26</v>
      </c>
      <c r="B3614" t="s">
        <v>45</v>
      </c>
      <c r="C3614">
        <v>916522.66</v>
      </c>
      <c r="D3614">
        <v>0</v>
      </c>
      <c r="E3614">
        <v>36.130000000000003</v>
      </c>
      <c r="F3614">
        <v>2.919</v>
      </c>
      <c r="G3614">
        <v>132.8170968</v>
      </c>
      <c r="H3614">
        <v>8.1489999999999991</v>
      </c>
    </row>
    <row r="3615" spans="1:8" x14ac:dyDescent="0.3">
      <c r="A3615">
        <v>26</v>
      </c>
      <c r="B3615" t="s">
        <v>46</v>
      </c>
      <c r="C3615">
        <v>895069.88</v>
      </c>
      <c r="D3615">
        <v>0</v>
      </c>
      <c r="E3615">
        <v>40.299999999999997</v>
      </c>
      <c r="F3615">
        <v>2.9380000000000002</v>
      </c>
      <c r="G3615">
        <v>132.87083870000001</v>
      </c>
      <c r="H3615">
        <v>8.1489999999999991</v>
      </c>
    </row>
    <row r="3616" spans="1:8" x14ac:dyDescent="0.3">
      <c r="A3616">
        <v>26</v>
      </c>
      <c r="B3616" t="s">
        <v>47</v>
      </c>
      <c r="C3616">
        <v>970224.51</v>
      </c>
      <c r="D3616">
        <v>0</v>
      </c>
      <c r="E3616">
        <v>30.51</v>
      </c>
      <c r="F3616">
        <v>2.9380000000000002</v>
      </c>
      <c r="G3616">
        <v>132.92458060000001</v>
      </c>
      <c r="H3616">
        <v>8.1489999999999991</v>
      </c>
    </row>
    <row r="3617" spans="1:8" x14ac:dyDescent="0.3">
      <c r="A3617">
        <v>26</v>
      </c>
      <c r="B3617" t="s">
        <v>48</v>
      </c>
      <c r="C3617">
        <v>971193.01</v>
      </c>
      <c r="D3617">
        <v>0</v>
      </c>
      <c r="E3617">
        <v>37.51</v>
      </c>
      <c r="F3617">
        <v>2.9609999999999999</v>
      </c>
      <c r="G3617">
        <v>132.97832260000001</v>
      </c>
      <c r="H3617">
        <v>8.1489999999999991</v>
      </c>
    </row>
    <row r="3618" spans="1:8" x14ac:dyDescent="0.3">
      <c r="A3618">
        <v>26</v>
      </c>
      <c r="B3618" t="s">
        <v>49</v>
      </c>
      <c r="C3618">
        <v>901972.7</v>
      </c>
      <c r="D3618">
        <v>0</v>
      </c>
      <c r="E3618">
        <v>36.729999999999997</v>
      </c>
      <c r="F3618">
        <v>3.03</v>
      </c>
      <c r="G3618">
        <v>132.91720000000001</v>
      </c>
      <c r="H3618">
        <v>8.1489999999999991</v>
      </c>
    </row>
    <row r="3619" spans="1:8" x14ac:dyDescent="0.3">
      <c r="A3619">
        <v>26</v>
      </c>
      <c r="B3619" t="s">
        <v>50</v>
      </c>
      <c r="C3619">
        <v>1286833.6200000001</v>
      </c>
      <c r="D3619">
        <v>1</v>
      </c>
      <c r="E3619">
        <v>28.11</v>
      </c>
      <c r="F3619">
        <v>3.07</v>
      </c>
      <c r="G3619">
        <v>132.8369333</v>
      </c>
      <c r="H3619">
        <v>8.1489999999999991</v>
      </c>
    </row>
    <row r="3620" spans="1:8" x14ac:dyDescent="0.3">
      <c r="A3620">
        <v>26</v>
      </c>
      <c r="B3620" t="s">
        <v>51</v>
      </c>
      <c r="C3620">
        <v>1016143.64</v>
      </c>
      <c r="D3620">
        <v>0</v>
      </c>
      <c r="E3620">
        <v>27.73</v>
      </c>
      <c r="F3620">
        <v>3.0649999999999999</v>
      </c>
      <c r="G3620">
        <v>132.75666670000001</v>
      </c>
      <c r="H3620">
        <v>8.1489999999999991</v>
      </c>
    </row>
    <row r="3621" spans="1:8" x14ac:dyDescent="0.3">
      <c r="A3621">
        <v>26</v>
      </c>
      <c r="B3621" t="s">
        <v>52</v>
      </c>
      <c r="C3621">
        <v>1149612.04</v>
      </c>
      <c r="D3621">
        <v>0</v>
      </c>
      <c r="E3621">
        <v>16.600000000000001</v>
      </c>
      <c r="F3621">
        <v>3.1320000000000001</v>
      </c>
      <c r="G3621">
        <v>132.6764</v>
      </c>
      <c r="H3621">
        <v>8.1489999999999991</v>
      </c>
    </row>
    <row r="3622" spans="1:8" x14ac:dyDescent="0.3">
      <c r="A3622">
        <v>26</v>
      </c>
      <c r="B3622" t="s">
        <v>53</v>
      </c>
      <c r="C3622">
        <v>1196813.33</v>
      </c>
      <c r="D3622">
        <v>0</v>
      </c>
      <c r="E3622">
        <v>20.61</v>
      </c>
      <c r="F3622">
        <v>3.1389999999999998</v>
      </c>
      <c r="G3622">
        <v>132.6804516</v>
      </c>
      <c r="H3622">
        <v>8.1489999999999991</v>
      </c>
    </row>
    <row r="3623" spans="1:8" x14ac:dyDescent="0.3">
      <c r="A3623">
        <v>26</v>
      </c>
      <c r="B3623" t="s">
        <v>54</v>
      </c>
      <c r="C3623">
        <v>1573982.47</v>
      </c>
      <c r="D3623">
        <v>0</v>
      </c>
      <c r="E3623">
        <v>21.81</v>
      </c>
      <c r="F3623">
        <v>3.15</v>
      </c>
      <c r="G3623">
        <v>132.74774189999999</v>
      </c>
      <c r="H3623">
        <v>8.1489999999999991</v>
      </c>
    </row>
    <row r="3624" spans="1:8" x14ac:dyDescent="0.3">
      <c r="A3624">
        <v>26</v>
      </c>
      <c r="B3624" t="s">
        <v>55</v>
      </c>
      <c r="C3624">
        <v>877268.29</v>
      </c>
      <c r="D3624">
        <v>1</v>
      </c>
      <c r="E3624">
        <v>18.73</v>
      </c>
      <c r="F3624">
        <v>3.177</v>
      </c>
      <c r="G3624">
        <v>132.81503230000001</v>
      </c>
      <c r="H3624">
        <v>8.1489999999999991</v>
      </c>
    </row>
    <row r="3625" spans="1:8" x14ac:dyDescent="0.3">
      <c r="A3625">
        <v>26</v>
      </c>
      <c r="B3625" t="s">
        <v>56</v>
      </c>
      <c r="C3625">
        <v>938149.21</v>
      </c>
      <c r="D3625">
        <v>0</v>
      </c>
      <c r="E3625">
        <v>21.13</v>
      </c>
      <c r="F3625">
        <v>3.1930000000000001</v>
      </c>
      <c r="G3625">
        <v>132.88232260000001</v>
      </c>
      <c r="H3625">
        <v>7.907</v>
      </c>
    </row>
    <row r="3626" spans="1:8" x14ac:dyDescent="0.3">
      <c r="A3626">
        <v>26</v>
      </c>
      <c r="B3626" t="s">
        <v>57</v>
      </c>
      <c r="C3626">
        <v>812323.29</v>
      </c>
      <c r="D3626">
        <v>0</v>
      </c>
      <c r="E3626">
        <v>16.7</v>
      </c>
      <c r="F3626">
        <v>3.2149999999999999</v>
      </c>
      <c r="G3626">
        <v>132.9510645</v>
      </c>
      <c r="H3626">
        <v>7.907</v>
      </c>
    </row>
    <row r="3627" spans="1:8" x14ac:dyDescent="0.3">
      <c r="A3627">
        <v>26</v>
      </c>
      <c r="B3627" t="s">
        <v>58</v>
      </c>
      <c r="C3627">
        <v>809833.21</v>
      </c>
      <c r="D3627">
        <v>0</v>
      </c>
      <c r="E3627">
        <v>12.98</v>
      </c>
      <c r="F3627">
        <v>3.2320000000000002</v>
      </c>
      <c r="G3627">
        <v>133.02851609999999</v>
      </c>
      <c r="H3627">
        <v>7.907</v>
      </c>
    </row>
    <row r="3628" spans="1:8" x14ac:dyDescent="0.3">
      <c r="A3628">
        <v>26</v>
      </c>
      <c r="B3628" t="s">
        <v>59</v>
      </c>
      <c r="C3628">
        <v>817485.14</v>
      </c>
      <c r="D3628">
        <v>0</v>
      </c>
      <c r="E3628">
        <v>5.54</v>
      </c>
      <c r="F3628">
        <v>3.2429999999999999</v>
      </c>
      <c r="G3628">
        <v>133.10596770000001</v>
      </c>
      <c r="H3628">
        <v>7.907</v>
      </c>
    </row>
    <row r="3629" spans="1:8" x14ac:dyDescent="0.3">
      <c r="A3629">
        <v>26</v>
      </c>
      <c r="B3629" t="s">
        <v>60</v>
      </c>
      <c r="C3629">
        <v>911807.02</v>
      </c>
      <c r="D3629">
        <v>0</v>
      </c>
      <c r="E3629">
        <v>11.17</v>
      </c>
      <c r="F3629">
        <v>3.24</v>
      </c>
      <c r="G3629">
        <v>133.18341939999999</v>
      </c>
      <c r="H3629">
        <v>7.907</v>
      </c>
    </row>
    <row r="3630" spans="1:8" x14ac:dyDescent="0.3">
      <c r="A3630">
        <v>26</v>
      </c>
      <c r="B3630" t="s">
        <v>61</v>
      </c>
      <c r="C3630">
        <v>1010711.08</v>
      </c>
      <c r="D3630">
        <v>1</v>
      </c>
      <c r="E3630">
        <v>15.12</v>
      </c>
      <c r="F3630">
        <v>3.2549999999999999</v>
      </c>
      <c r="G3630">
        <v>133.26087100000001</v>
      </c>
      <c r="H3630">
        <v>7.907</v>
      </c>
    </row>
    <row r="3631" spans="1:8" x14ac:dyDescent="0.3">
      <c r="A3631">
        <v>26</v>
      </c>
      <c r="B3631" t="s">
        <v>62</v>
      </c>
      <c r="C3631">
        <v>981978.02</v>
      </c>
      <c r="D3631">
        <v>0</v>
      </c>
      <c r="E3631">
        <v>19.63</v>
      </c>
      <c r="F3631">
        <v>3.2629999999999999</v>
      </c>
      <c r="G3631">
        <v>133.37014289999999</v>
      </c>
      <c r="H3631">
        <v>7.907</v>
      </c>
    </row>
    <row r="3632" spans="1:8" x14ac:dyDescent="0.3">
      <c r="A3632">
        <v>26</v>
      </c>
      <c r="B3632" t="s">
        <v>63</v>
      </c>
      <c r="C3632">
        <v>910298.44</v>
      </c>
      <c r="D3632">
        <v>0</v>
      </c>
      <c r="E3632">
        <v>16.3</v>
      </c>
      <c r="F3632">
        <v>3.2810000000000001</v>
      </c>
      <c r="G3632">
        <v>133.4921429</v>
      </c>
      <c r="H3632">
        <v>7.907</v>
      </c>
    </row>
    <row r="3633" spans="1:8" x14ac:dyDescent="0.3">
      <c r="A3633">
        <v>26</v>
      </c>
      <c r="B3633" t="s">
        <v>64</v>
      </c>
      <c r="C3633">
        <v>945643.17</v>
      </c>
      <c r="D3633">
        <v>0</v>
      </c>
      <c r="E3633">
        <v>14.31</v>
      </c>
      <c r="F3633">
        <v>3.4369999999999998</v>
      </c>
      <c r="G3633">
        <v>133.61414289999999</v>
      </c>
      <c r="H3633">
        <v>7.907</v>
      </c>
    </row>
    <row r="3634" spans="1:8" x14ac:dyDescent="0.3">
      <c r="A3634">
        <v>26</v>
      </c>
      <c r="B3634" t="s">
        <v>65</v>
      </c>
      <c r="C3634">
        <v>946614.55</v>
      </c>
      <c r="D3634">
        <v>0</v>
      </c>
      <c r="E3634">
        <v>28.13</v>
      </c>
      <c r="F3634">
        <v>3.6</v>
      </c>
      <c r="G3634">
        <v>133.7361429</v>
      </c>
      <c r="H3634">
        <v>7.907</v>
      </c>
    </row>
    <row r="3635" spans="1:8" x14ac:dyDescent="0.3">
      <c r="A3635">
        <v>26</v>
      </c>
      <c r="B3635" t="s">
        <v>66</v>
      </c>
      <c r="C3635">
        <v>887426.12</v>
      </c>
      <c r="D3635">
        <v>0</v>
      </c>
      <c r="E3635">
        <v>31.76</v>
      </c>
      <c r="F3635">
        <v>3.6339999999999999</v>
      </c>
      <c r="G3635">
        <v>133.8492258</v>
      </c>
      <c r="H3635">
        <v>7.907</v>
      </c>
    </row>
    <row r="3636" spans="1:8" x14ac:dyDescent="0.3">
      <c r="A3636">
        <v>26</v>
      </c>
      <c r="B3636" t="s">
        <v>67</v>
      </c>
      <c r="C3636">
        <v>866566.54</v>
      </c>
      <c r="D3636">
        <v>0</v>
      </c>
      <c r="E3636">
        <v>22.99</v>
      </c>
      <c r="F3636">
        <v>3.6240000000000001</v>
      </c>
      <c r="G3636">
        <v>133.95874190000001</v>
      </c>
      <c r="H3636">
        <v>7.907</v>
      </c>
    </row>
    <row r="3637" spans="1:8" x14ac:dyDescent="0.3">
      <c r="A3637">
        <v>26</v>
      </c>
      <c r="B3637" t="s">
        <v>68</v>
      </c>
      <c r="C3637">
        <v>849231.61</v>
      </c>
      <c r="D3637">
        <v>0</v>
      </c>
      <c r="E3637">
        <v>22.99</v>
      </c>
      <c r="F3637">
        <v>3.6379999999999999</v>
      </c>
      <c r="G3637">
        <v>134.06825810000001</v>
      </c>
      <c r="H3637">
        <v>7.8179999999999996</v>
      </c>
    </row>
    <row r="3638" spans="1:8" x14ac:dyDescent="0.3">
      <c r="A3638">
        <v>26</v>
      </c>
      <c r="B3638" t="s">
        <v>69</v>
      </c>
      <c r="C3638">
        <v>985229.81</v>
      </c>
      <c r="D3638">
        <v>0</v>
      </c>
      <c r="E3638">
        <v>29.09</v>
      </c>
      <c r="F3638">
        <v>3.72</v>
      </c>
      <c r="G3638">
        <v>134.17777419999999</v>
      </c>
      <c r="H3638">
        <v>7.8179999999999996</v>
      </c>
    </row>
    <row r="3639" spans="1:8" x14ac:dyDescent="0.3">
      <c r="A3639">
        <v>26</v>
      </c>
      <c r="B3639" t="s">
        <v>70</v>
      </c>
      <c r="C3639">
        <v>863266.12</v>
      </c>
      <c r="D3639">
        <v>0</v>
      </c>
      <c r="E3639">
        <v>39.46</v>
      </c>
      <c r="F3639">
        <v>3.823</v>
      </c>
      <c r="G3639">
        <v>134.2784667</v>
      </c>
      <c r="H3639">
        <v>7.8179999999999996</v>
      </c>
    </row>
    <row r="3640" spans="1:8" x14ac:dyDescent="0.3">
      <c r="A3640">
        <v>26</v>
      </c>
      <c r="B3640" t="s">
        <v>71</v>
      </c>
      <c r="C3640">
        <v>921700.61</v>
      </c>
      <c r="D3640">
        <v>0</v>
      </c>
      <c r="E3640">
        <v>33.81</v>
      </c>
      <c r="F3640">
        <v>3.919</v>
      </c>
      <c r="G3640">
        <v>134.3571</v>
      </c>
      <c r="H3640">
        <v>7.8179999999999996</v>
      </c>
    </row>
    <row r="3641" spans="1:8" x14ac:dyDescent="0.3">
      <c r="A3641">
        <v>26</v>
      </c>
      <c r="B3641" t="s">
        <v>72</v>
      </c>
      <c r="C3641">
        <v>873450.29</v>
      </c>
      <c r="D3641">
        <v>0</v>
      </c>
      <c r="E3641">
        <v>47.17</v>
      </c>
      <c r="F3641">
        <v>3.988</v>
      </c>
      <c r="G3641">
        <v>134.43573330000001</v>
      </c>
      <c r="H3641">
        <v>7.8179999999999996</v>
      </c>
    </row>
    <row r="3642" spans="1:8" x14ac:dyDescent="0.3">
      <c r="A3642">
        <v>26</v>
      </c>
      <c r="B3642" t="s">
        <v>73</v>
      </c>
      <c r="C3642">
        <v>1024778.23</v>
      </c>
      <c r="D3642">
        <v>0</v>
      </c>
      <c r="E3642">
        <v>45</v>
      </c>
      <c r="F3642">
        <v>4.0780000000000003</v>
      </c>
      <c r="G3642">
        <v>134.51436670000001</v>
      </c>
      <c r="H3642">
        <v>7.8179999999999996</v>
      </c>
    </row>
    <row r="3643" spans="1:8" x14ac:dyDescent="0.3">
      <c r="A3643">
        <v>26</v>
      </c>
      <c r="B3643" t="s">
        <v>74</v>
      </c>
      <c r="C3643">
        <v>941008.85</v>
      </c>
      <c r="D3643">
        <v>0</v>
      </c>
      <c r="E3643">
        <v>48.2</v>
      </c>
      <c r="F3643">
        <v>4.0949999999999998</v>
      </c>
      <c r="G3643">
        <v>134.59299999999999</v>
      </c>
      <c r="H3643">
        <v>7.8179999999999996</v>
      </c>
    </row>
    <row r="3644" spans="1:8" x14ac:dyDescent="0.3">
      <c r="A3644">
        <v>26</v>
      </c>
      <c r="B3644" t="s">
        <v>75</v>
      </c>
      <c r="C3644">
        <v>938334.62</v>
      </c>
      <c r="D3644">
        <v>0</v>
      </c>
      <c r="E3644">
        <v>48.86</v>
      </c>
      <c r="F3644">
        <v>4.101</v>
      </c>
      <c r="G3644">
        <v>134.68038709999999</v>
      </c>
      <c r="H3644">
        <v>7.8179999999999996</v>
      </c>
    </row>
    <row r="3645" spans="1:8" x14ac:dyDescent="0.3">
      <c r="A3645">
        <v>26</v>
      </c>
      <c r="B3645" t="s">
        <v>76</v>
      </c>
      <c r="C3645">
        <v>996723.58</v>
      </c>
      <c r="D3645">
        <v>0</v>
      </c>
      <c r="E3645">
        <v>56.74</v>
      </c>
      <c r="F3645">
        <v>4.0339999999999998</v>
      </c>
      <c r="G3645">
        <v>134.76777419999999</v>
      </c>
      <c r="H3645">
        <v>7.8179999999999996</v>
      </c>
    </row>
    <row r="3646" spans="1:8" x14ac:dyDescent="0.3">
      <c r="A3646">
        <v>26</v>
      </c>
      <c r="B3646" t="s">
        <v>77</v>
      </c>
      <c r="C3646">
        <v>1054454.3999999999</v>
      </c>
      <c r="D3646">
        <v>0</v>
      </c>
      <c r="E3646">
        <v>60.49</v>
      </c>
      <c r="F3646">
        <v>3.9729999999999999</v>
      </c>
      <c r="G3646">
        <v>134.85516129999999</v>
      </c>
      <c r="H3646">
        <v>7.8179999999999996</v>
      </c>
    </row>
    <row r="3647" spans="1:8" x14ac:dyDescent="0.3">
      <c r="A3647">
        <v>26</v>
      </c>
      <c r="B3647" t="s">
        <v>78</v>
      </c>
      <c r="C3647">
        <v>1094058.68</v>
      </c>
      <c r="D3647">
        <v>0</v>
      </c>
      <c r="E3647">
        <v>59.85</v>
      </c>
      <c r="F3647">
        <v>3.9239999999999999</v>
      </c>
      <c r="G3647">
        <v>134.94254839999999</v>
      </c>
      <c r="H3647">
        <v>7.8179999999999996</v>
      </c>
    </row>
    <row r="3648" spans="1:8" x14ac:dyDescent="0.3">
      <c r="A3648">
        <v>26</v>
      </c>
      <c r="B3648" t="s">
        <v>79</v>
      </c>
      <c r="C3648">
        <v>981646.46</v>
      </c>
      <c r="D3648">
        <v>0</v>
      </c>
      <c r="E3648">
        <v>54.5</v>
      </c>
      <c r="F3648">
        <v>3.8730000000000002</v>
      </c>
      <c r="G3648">
        <v>135.08373330000001</v>
      </c>
      <c r="H3648">
        <v>7.8179999999999996</v>
      </c>
    </row>
    <row r="3649" spans="1:8" x14ac:dyDescent="0.3">
      <c r="A3649">
        <v>26</v>
      </c>
      <c r="B3649" t="s">
        <v>80</v>
      </c>
      <c r="C3649">
        <v>997474.93</v>
      </c>
      <c r="D3649">
        <v>0</v>
      </c>
      <c r="E3649">
        <v>56.94</v>
      </c>
      <c r="F3649">
        <v>3.851</v>
      </c>
      <c r="G3649">
        <v>135.26526670000001</v>
      </c>
      <c r="H3649">
        <v>7.8179999999999996</v>
      </c>
    </row>
    <row r="3650" spans="1:8" x14ac:dyDescent="0.3">
      <c r="A3650">
        <v>26</v>
      </c>
      <c r="B3650" t="s">
        <v>81</v>
      </c>
      <c r="C3650">
        <v>1070119.0900000001</v>
      </c>
      <c r="D3650">
        <v>0</v>
      </c>
      <c r="E3650">
        <v>59.89</v>
      </c>
      <c r="F3650">
        <v>3.8149999999999999</v>
      </c>
      <c r="G3650">
        <v>135.4468</v>
      </c>
      <c r="H3650">
        <v>7.7670000000000003</v>
      </c>
    </row>
    <row r="3651" spans="1:8" x14ac:dyDescent="0.3">
      <c r="A3651">
        <v>26</v>
      </c>
      <c r="B3651" t="s">
        <v>82</v>
      </c>
      <c r="C3651">
        <v>1133807.03</v>
      </c>
      <c r="D3651">
        <v>0</v>
      </c>
      <c r="E3651">
        <v>63.34</v>
      </c>
      <c r="F3651">
        <v>3.7839999999999998</v>
      </c>
      <c r="G3651">
        <v>135.62833330000001</v>
      </c>
      <c r="H3651">
        <v>7.7670000000000003</v>
      </c>
    </row>
    <row r="3652" spans="1:8" x14ac:dyDescent="0.3">
      <c r="A3652">
        <v>26</v>
      </c>
      <c r="B3652" t="s">
        <v>83</v>
      </c>
      <c r="C3652">
        <v>1021534.7</v>
      </c>
      <c r="D3652">
        <v>0</v>
      </c>
      <c r="E3652">
        <v>64.430000000000007</v>
      </c>
      <c r="F3652">
        <v>3.827</v>
      </c>
      <c r="G3652">
        <v>135.7837419</v>
      </c>
      <c r="H3652">
        <v>7.7670000000000003</v>
      </c>
    </row>
    <row r="3653" spans="1:8" x14ac:dyDescent="0.3">
      <c r="A3653">
        <v>26</v>
      </c>
      <c r="B3653" t="s">
        <v>84</v>
      </c>
      <c r="C3653">
        <v>1017867.8</v>
      </c>
      <c r="D3653">
        <v>0</v>
      </c>
      <c r="E3653">
        <v>69.52</v>
      </c>
      <c r="F3653">
        <v>3.8820000000000001</v>
      </c>
      <c r="G3653">
        <v>135.87383869999999</v>
      </c>
      <c r="H3653">
        <v>7.7670000000000003</v>
      </c>
    </row>
    <row r="3654" spans="1:8" x14ac:dyDescent="0.3">
      <c r="A3654">
        <v>26</v>
      </c>
      <c r="B3654" t="s">
        <v>85</v>
      </c>
      <c r="C3654">
        <v>1005360.5</v>
      </c>
      <c r="D3654">
        <v>0</v>
      </c>
      <c r="E3654">
        <v>63.32</v>
      </c>
      <c r="F3654">
        <v>3.8980000000000001</v>
      </c>
      <c r="G3654">
        <v>135.96393549999999</v>
      </c>
      <c r="H3654">
        <v>7.7670000000000003</v>
      </c>
    </row>
    <row r="3655" spans="1:8" x14ac:dyDescent="0.3">
      <c r="A3655">
        <v>26</v>
      </c>
      <c r="B3655" t="s">
        <v>86</v>
      </c>
      <c r="C3655">
        <v>1107552.43</v>
      </c>
      <c r="D3655">
        <v>0</v>
      </c>
      <c r="E3655">
        <v>63.16</v>
      </c>
      <c r="F3655">
        <v>3.903</v>
      </c>
      <c r="G3655">
        <v>136.05403229999999</v>
      </c>
      <c r="H3655">
        <v>7.7670000000000003</v>
      </c>
    </row>
    <row r="3656" spans="1:8" x14ac:dyDescent="0.3">
      <c r="A3656">
        <v>26</v>
      </c>
      <c r="B3656" t="s">
        <v>87</v>
      </c>
      <c r="C3656">
        <v>1087644.5</v>
      </c>
      <c r="D3656">
        <v>0</v>
      </c>
      <c r="E3656">
        <v>62.99</v>
      </c>
      <c r="F3656">
        <v>3.88</v>
      </c>
      <c r="G3656">
        <v>136.14412899999999</v>
      </c>
      <c r="H3656">
        <v>7.7670000000000003</v>
      </c>
    </row>
    <row r="3657" spans="1:8" x14ac:dyDescent="0.3">
      <c r="A3657">
        <v>26</v>
      </c>
      <c r="B3657" t="s">
        <v>88</v>
      </c>
      <c r="C3657">
        <v>1021766.75</v>
      </c>
      <c r="D3657">
        <v>0</v>
      </c>
      <c r="E3657">
        <v>60.58</v>
      </c>
      <c r="F3657">
        <v>3.82</v>
      </c>
      <c r="G3657">
        <v>136.18312900000001</v>
      </c>
      <c r="H3657">
        <v>7.7670000000000003</v>
      </c>
    </row>
    <row r="3658" spans="1:8" x14ac:dyDescent="0.3">
      <c r="A3658">
        <v>26</v>
      </c>
      <c r="B3658" t="s">
        <v>89</v>
      </c>
      <c r="C3658">
        <v>1064617.6200000001</v>
      </c>
      <c r="D3658">
        <v>0</v>
      </c>
      <c r="E3658">
        <v>61.1</v>
      </c>
      <c r="F3658">
        <v>3.7959999999999998</v>
      </c>
      <c r="G3658">
        <v>136.21361289999999</v>
      </c>
      <c r="H3658">
        <v>7.7670000000000003</v>
      </c>
    </row>
    <row r="3659" spans="1:8" x14ac:dyDescent="0.3">
      <c r="A3659">
        <v>26</v>
      </c>
      <c r="B3659" t="s">
        <v>90</v>
      </c>
      <c r="C3659">
        <v>1040143.14</v>
      </c>
      <c r="D3659">
        <v>0</v>
      </c>
      <c r="E3659">
        <v>59.67</v>
      </c>
      <c r="F3659">
        <v>3.7839999999999998</v>
      </c>
      <c r="G3659">
        <v>136.24409679999999</v>
      </c>
      <c r="H3659">
        <v>7.7670000000000003</v>
      </c>
    </row>
    <row r="3660" spans="1:8" x14ac:dyDescent="0.3">
      <c r="A3660">
        <v>26</v>
      </c>
      <c r="B3660" t="s">
        <v>91</v>
      </c>
      <c r="C3660">
        <v>1069710.97</v>
      </c>
      <c r="D3660">
        <v>1</v>
      </c>
      <c r="E3660">
        <v>60.98</v>
      </c>
      <c r="F3660">
        <v>3.8090000000000002</v>
      </c>
      <c r="G3660">
        <v>136.27458060000001</v>
      </c>
      <c r="H3660">
        <v>7.7670000000000003</v>
      </c>
    </row>
    <row r="3661" spans="1:8" x14ac:dyDescent="0.3">
      <c r="A3661">
        <v>26</v>
      </c>
      <c r="B3661" t="s">
        <v>92</v>
      </c>
      <c r="C3661">
        <v>951569.84</v>
      </c>
      <c r="D3661">
        <v>0</v>
      </c>
      <c r="E3661">
        <v>55.19</v>
      </c>
      <c r="F3661">
        <v>3.8090000000000002</v>
      </c>
      <c r="G3661">
        <v>136.31450000000001</v>
      </c>
      <c r="H3661">
        <v>7.7670000000000003</v>
      </c>
    </row>
    <row r="3662" spans="1:8" x14ac:dyDescent="0.3">
      <c r="A3662">
        <v>26</v>
      </c>
      <c r="B3662" t="s">
        <v>93</v>
      </c>
      <c r="C3662">
        <v>923644.6</v>
      </c>
      <c r="D3662">
        <v>0</v>
      </c>
      <c r="E3662">
        <v>50.72</v>
      </c>
      <c r="F3662">
        <v>3.758</v>
      </c>
      <c r="G3662">
        <v>136.36699999999999</v>
      </c>
      <c r="H3662">
        <v>7.7670000000000003</v>
      </c>
    </row>
    <row r="3663" spans="1:8" x14ac:dyDescent="0.3">
      <c r="A3663">
        <v>26</v>
      </c>
      <c r="B3663" t="s">
        <v>94</v>
      </c>
      <c r="C3663">
        <v>959339.51</v>
      </c>
      <c r="D3663">
        <v>0</v>
      </c>
      <c r="E3663">
        <v>59.42</v>
      </c>
      <c r="F3663">
        <v>3.6840000000000002</v>
      </c>
      <c r="G3663">
        <v>136.4195</v>
      </c>
      <c r="H3663">
        <v>7.7670000000000003</v>
      </c>
    </row>
    <row r="3664" spans="1:8" x14ac:dyDescent="0.3">
      <c r="A3664">
        <v>26</v>
      </c>
      <c r="B3664" t="s">
        <v>95</v>
      </c>
      <c r="C3664">
        <v>1130022.99</v>
      </c>
      <c r="D3664">
        <v>0</v>
      </c>
      <c r="E3664">
        <v>46.84</v>
      </c>
      <c r="F3664">
        <v>3.633</v>
      </c>
      <c r="G3664">
        <v>136.47200000000001</v>
      </c>
      <c r="H3664">
        <v>7.5979999999999999</v>
      </c>
    </row>
    <row r="3665" spans="1:8" x14ac:dyDescent="0.3">
      <c r="A3665">
        <v>26</v>
      </c>
      <c r="B3665" t="s">
        <v>96</v>
      </c>
      <c r="C3665">
        <v>987886.07999999996</v>
      </c>
      <c r="D3665">
        <v>0</v>
      </c>
      <c r="E3665">
        <v>53.91</v>
      </c>
      <c r="F3665">
        <v>3.5830000000000002</v>
      </c>
      <c r="G3665">
        <v>136.51509680000001</v>
      </c>
      <c r="H3665">
        <v>7.5979999999999999</v>
      </c>
    </row>
    <row r="3666" spans="1:8" x14ac:dyDescent="0.3">
      <c r="A3666">
        <v>26</v>
      </c>
      <c r="B3666" t="s">
        <v>97</v>
      </c>
      <c r="C3666">
        <v>974907.28</v>
      </c>
      <c r="D3666">
        <v>0</v>
      </c>
      <c r="E3666">
        <v>45.23</v>
      </c>
      <c r="F3666">
        <v>3.6179999999999999</v>
      </c>
      <c r="G3666">
        <v>136.5017742</v>
      </c>
      <c r="H3666">
        <v>7.5979999999999999</v>
      </c>
    </row>
    <row r="3667" spans="1:8" x14ac:dyDescent="0.3">
      <c r="A3667">
        <v>26</v>
      </c>
      <c r="B3667" t="s">
        <v>98</v>
      </c>
      <c r="C3667">
        <v>972256.98</v>
      </c>
      <c r="D3667">
        <v>0</v>
      </c>
      <c r="E3667">
        <v>35.06</v>
      </c>
      <c r="F3667">
        <v>3.6040000000000001</v>
      </c>
      <c r="G3667">
        <v>136.48845159999999</v>
      </c>
      <c r="H3667">
        <v>7.5979999999999999</v>
      </c>
    </row>
    <row r="3668" spans="1:8" x14ac:dyDescent="0.3">
      <c r="A3668">
        <v>26</v>
      </c>
      <c r="B3668" t="s">
        <v>99</v>
      </c>
      <c r="C3668">
        <v>988950.75</v>
      </c>
      <c r="D3668">
        <v>0</v>
      </c>
      <c r="E3668">
        <v>31.7</v>
      </c>
      <c r="F3668">
        <v>3.5859999999999999</v>
      </c>
      <c r="G3668">
        <v>136.47512900000001</v>
      </c>
      <c r="H3668">
        <v>7.5979999999999999</v>
      </c>
    </row>
    <row r="3669" spans="1:8" x14ac:dyDescent="0.3">
      <c r="A3669">
        <v>26</v>
      </c>
      <c r="B3669" t="s">
        <v>100</v>
      </c>
      <c r="C3669">
        <v>1077640.1299999999</v>
      </c>
      <c r="D3669">
        <v>0</v>
      </c>
      <c r="E3669">
        <v>40.08</v>
      </c>
      <c r="F3669">
        <v>3.57</v>
      </c>
      <c r="G3669">
        <v>136.46180649999999</v>
      </c>
      <c r="H3669">
        <v>7.5979999999999999</v>
      </c>
    </row>
    <row r="3670" spans="1:8" x14ac:dyDescent="0.3">
      <c r="A3670">
        <v>26</v>
      </c>
      <c r="B3670" t="s">
        <v>101</v>
      </c>
      <c r="C3670">
        <v>946091.79</v>
      </c>
      <c r="D3670">
        <v>0</v>
      </c>
      <c r="E3670">
        <v>37.78</v>
      </c>
      <c r="F3670">
        <v>3.5710000000000002</v>
      </c>
      <c r="G3670">
        <v>136.46666669999999</v>
      </c>
      <c r="H3670">
        <v>7.5979999999999999</v>
      </c>
    </row>
    <row r="3671" spans="1:8" x14ac:dyDescent="0.3">
      <c r="A3671">
        <v>26</v>
      </c>
      <c r="B3671" t="s">
        <v>102</v>
      </c>
      <c r="C3671">
        <v>1282320.05</v>
      </c>
      <c r="D3671">
        <v>1</v>
      </c>
      <c r="E3671">
        <v>31.07</v>
      </c>
      <c r="F3671">
        <v>3.536</v>
      </c>
      <c r="G3671">
        <v>136.47880000000001</v>
      </c>
      <c r="H3671">
        <v>7.5979999999999999</v>
      </c>
    </row>
    <row r="3672" spans="1:8" x14ac:dyDescent="0.3">
      <c r="A3672">
        <v>26</v>
      </c>
      <c r="B3672" t="s">
        <v>103</v>
      </c>
      <c r="C3672">
        <v>1012498.49</v>
      </c>
      <c r="D3672">
        <v>0</v>
      </c>
      <c r="E3672">
        <v>36.74</v>
      </c>
      <c r="F3672">
        <v>3.5009999999999999</v>
      </c>
      <c r="G3672">
        <v>136.49093329999999</v>
      </c>
      <c r="H3672">
        <v>7.5979999999999999</v>
      </c>
    </row>
    <row r="3673" spans="1:8" x14ac:dyDescent="0.3">
      <c r="A3673">
        <v>26</v>
      </c>
      <c r="B3673" t="s">
        <v>104</v>
      </c>
      <c r="C3673">
        <v>1148987.46</v>
      </c>
      <c r="D3673">
        <v>0</v>
      </c>
      <c r="E3673">
        <v>34.24</v>
      </c>
      <c r="F3673">
        <v>3.47</v>
      </c>
      <c r="G3673">
        <v>136.50306670000001</v>
      </c>
      <c r="H3673">
        <v>7.5979999999999999</v>
      </c>
    </row>
    <row r="3674" spans="1:8" x14ac:dyDescent="0.3">
      <c r="A3674">
        <v>26</v>
      </c>
      <c r="B3674" t="s">
        <v>105</v>
      </c>
      <c r="C3674">
        <v>1204807.83</v>
      </c>
      <c r="D3674">
        <v>0</v>
      </c>
      <c r="E3674">
        <v>28.24</v>
      </c>
      <c r="F3674">
        <v>3.4449999999999998</v>
      </c>
      <c r="G3674">
        <v>136.53351610000001</v>
      </c>
      <c r="H3674">
        <v>7.5979999999999999</v>
      </c>
    </row>
    <row r="3675" spans="1:8" x14ac:dyDescent="0.3">
      <c r="A3675">
        <v>26</v>
      </c>
      <c r="B3675" t="s">
        <v>106</v>
      </c>
      <c r="C3675">
        <v>1515175.01</v>
      </c>
      <c r="D3675">
        <v>0</v>
      </c>
      <c r="E3675">
        <v>22.53</v>
      </c>
      <c r="F3675">
        <v>3.4129999999999998</v>
      </c>
      <c r="G3675">
        <v>136.58838710000001</v>
      </c>
      <c r="H3675">
        <v>7.5979999999999999</v>
      </c>
    </row>
    <row r="3676" spans="1:8" x14ac:dyDescent="0.3">
      <c r="A3676">
        <v>26</v>
      </c>
      <c r="B3676" t="s">
        <v>107</v>
      </c>
      <c r="C3676">
        <v>972834.42</v>
      </c>
      <c r="D3676">
        <v>1</v>
      </c>
      <c r="E3676">
        <v>18.8</v>
      </c>
      <c r="F3676">
        <v>3.4020000000000001</v>
      </c>
      <c r="G3676">
        <v>136.6432581</v>
      </c>
      <c r="H3676">
        <v>7.5979999999999999</v>
      </c>
    </row>
    <row r="3677" spans="1:8" x14ac:dyDescent="0.3">
      <c r="A3677">
        <v>26</v>
      </c>
      <c r="B3677" t="s">
        <v>108</v>
      </c>
      <c r="C3677">
        <v>971557.62</v>
      </c>
      <c r="D3677">
        <v>0</v>
      </c>
      <c r="E3677">
        <v>22.94</v>
      </c>
      <c r="F3677">
        <v>3.4390000000000001</v>
      </c>
      <c r="G3677">
        <v>136.69812899999999</v>
      </c>
      <c r="H3677">
        <v>7.4669999999999996</v>
      </c>
    </row>
    <row r="3678" spans="1:8" x14ac:dyDescent="0.3">
      <c r="A3678">
        <v>26</v>
      </c>
      <c r="B3678" t="s">
        <v>109</v>
      </c>
      <c r="C3678">
        <v>836305.65</v>
      </c>
      <c r="D3678">
        <v>0</v>
      </c>
      <c r="E3678">
        <v>25.55</v>
      </c>
      <c r="F3678">
        <v>3.5230000000000001</v>
      </c>
      <c r="G3678">
        <v>136.75299999999999</v>
      </c>
      <c r="H3678">
        <v>7.4669999999999996</v>
      </c>
    </row>
    <row r="3679" spans="1:8" x14ac:dyDescent="0.3">
      <c r="A3679">
        <v>26</v>
      </c>
      <c r="B3679" t="s">
        <v>110</v>
      </c>
      <c r="C3679">
        <v>838751.5</v>
      </c>
      <c r="D3679">
        <v>0</v>
      </c>
      <c r="E3679">
        <v>15.22</v>
      </c>
      <c r="F3679">
        <v>3.5419999999999998</v>
      </c>
      <c r="G3679">
        <v>136.85641939999999</v>
      </c>
      <c r="H3679">
        <v>7.4669999999999996</v>
      </c>
    </row>
    <row r="3680" spans="1:8" x14ac:dyDescent="0.3">
      <c r="A3680">
        <v>26</v>
      </c>
      <c r="B3680" t="s">
        <v>111</v>
      </c>
      <c r="C3680">
        <v>820059.89</v>
      </c>
      <c r="D3680">
        <v>0</v>
      </c>
      <c r="E3680">
        <v>24.16</v>
      </c>
      <c r="F3680">
        <v>3.5680000000000001</v>
      </c>
      <c r="G3680">
        <v>136.95983870000001</v>
      </c>
      <c r="H3680">
        <v>7.4669999999999996</v>
      </c>
    </row>
    <row r="3681" spans="1:8" x14ac:dyDescent="0.3">
      <c r="A3681">
        <v>26</v>
      </c>
      <c r="B3681" t="s">
        <v>112</v>
      </c>
      <c r="C3681">
        <v>939158.25</v>
      </c>
      <c r="D3681">
        <v>0</v>
      </c>
      <c r="E3681">
        <v>25.24</v>
      </c>
      <c r="F3681">
        <v>3.633</v>
      </c>
      <c r="G3681">
        <v>137.06325810000001</v>
      </c>
      <c r="H3681">
        <v>7.4669999999999996</v>
      </c>
    </row>
    <row r="3682" spans="1:8" x14ac:dyDescent="0.3">
      <c r="A3682">
        <v>26</v>
      </c>
      <c r="B3682" t="s">
        <v>113</v>
      </c>
      <c r="C3682">
        <v>1081005.6399999999</v>
      </c>
      <c r="D3682">
        <v>1</v>
      </c>
      <c r="E3682">
        <v>23.89</v>
      </c>
      <c r="F3682">
        <v>3.6549999999999998</v>
      </c>
      <c r="G3682">
        <v>137.1666774</v>
      </c>
      <c r="H3682">
        <v>7.4669999999999996</v>
      </c>
    </row>
    <row r="3683" spans="1:8" x14ac:dyDescent="0.3">
      <c r="A3683">
        <v>26</v>
      </c>
      <c r="B3683" t="s">
        <v>114</v>
      </c>
      <c r="C3683">
        <v>965788.76</v>
      </c>
      <c r="D3683">
        <v>0</v>
      </c>
      <c r="E3683">
        <v>23.9</v>
      </c>
      <c r="F3683">
        <v>3.7029999999999998</v>
      </c>
      <c r="G3683">
        <v>137.25831030000001</v>
      </c>
      <c r="H3683">
        <v>7.4669999999999996</v>
      </c>
    </row>
    <row r="3684" spans="1:8" x14ac:dyDescent="0.3">
      <c r="A3684">
        <v>26</v>
      </c>
      <c r="B3684" t="s">
        <v>115</v>
      </c>
      <c r="C3684">
        <v>917924.47</v>
      </c>
      <c r="D3684">
        <v>0</v>
      </c>
      <c r="E3684">
        <v>28.06</v>
      </c>
      <c r="F3684">
        <v>3.7509999999999999</v>
      </c>
      <c r="G3684">
        <v>137.34110340000001</v>
      </c>
      <c r="H3684">
        <v>7.4669999999999996</v>
      </c>
    </row>
    <row r="3685" spans="1:8" x14ac:dyDescent="0.3">
      <c r="A3685">
        <v>26</v>
      </c>
      <c r="B3685" t="s">
        <v>116</v>
      </c>
      <c r="C3685">
        <v>955641.74</v>
      </c>
      <c r="D3685">
        <v>0</v>
      </c>
      <c r="E3685">
        <v>22.49</v>
      </c>
      <c r="F3685">
        <v>3.827</v>
      </c>
      <c r="G3685">
        <v>137.42389660000001</v>
      </c>
      <c r="H3685">
        <v>7.4669999999999996</v>
      </c>
    </row>
    <row r="3686" spans="1:8" x14ac:dyDescent="0.3">
      <c r="A3686">
        <v>26</v>
      </c>
      <c r="B3686" t="s">
        <v>117</v>
      </c>
      <c r="C3686">
        <v>1028569.01</v>
      </c>
      <c r="D3686">
        <v>0</v>
      </c>
      <c r="E3686">
        <v>29.03</v>
      </c>
      <c r="F3686">
        <v>3.8759999999999999</v>
      </c>
      <c r="G3686">
        <v>137.50668970000001</v>
      </c>
      <c r="H3686">
        <v>7.4669999999999996</v>
      </c>
    </row>
    <row r="3687" spans="1:8" x14ac:dyDescent="0.3">
      <c r="A3687">
        <v>26</v>
      </c>
      <c r="B3687" t="s">
        <v>118</v>
      </c>
      <c r="C3687">
        <v>919503.4</v>
      </c>
      <c r="D3687">
        <v>0</v>
      </c>
      <c r="E3687">
        <v>35.06</v>
      </c>
      <c r="F3687">
        <v>3.867</v>
      </c>
      <c r="G3687">
        <v>137.58438709999999</v>
      </c>
      <c r="H3687">
        <v>7.4669999999999996</v>
      </c>
    </row>
    <row r="3688" spans="1:8" x14ac:dyDescent="0.3">
      <c r="A3688">
        <v>26</v>
      </c>
      <c r="B3688" t="s">
        <v>119</v>
      </c>
      <c r="C3688">
        <v>874790.68</v>
      </c>
      <c r="D3688">
        <v>0</v>
      </c>
      <c r="E3688">
        <v>49.97</v>
      </c>
      <c r="F3688">
        <v>3.8889999999999998</v>
      </c>
      <c r="G3688">
        <v>137.65529029999999</v>
      </c>
      <c r="H3688">
        <v>7.4669999999999996</v>
      </c>
    </row>
    <row r="3689" spans="1:8" x14ac:dyDescent="0.3">
      <c r="A3689">
        <v>26</v>
      </c>
      <c r="B3689" t="s">
        <v>120</v>
      </c>
      <c r="C3689">
        <v>922018.43</v>
      </c>
      <c r="D3689">
        <v>0</v>
      </c>
      <c r="E3689">
        <v>33.33</v>
      </c>
      <c r="F3689">
        <v>3.9209999999999998</v>
      </c>
      <c r="G3689">
        <v>137.72619349999999</v>
      </c>
      <c r="H3689">
        <v>7.4669999999999996</v>
      </c>
    </row>
    <row r="3690" spans="1:8" x14ac:dyDescent="0.3">
      <c r="A3690">
        <v>26</v>
      </c>
      <c r="B3690" t="s">
        <v>121</v>
      </c>
      <c r="C3690">
        <v>1116829.23</v>
      </c>
      <c r="D3690">
        <v>0</v>
      </c>
      <c r="E3690">
        <v>33.35</v>
      </c>
      <c r="F3690">
        <v>3.9569999999999999</v>
      </c>
      <c r="G3690">
        <v>137.79709679999999</v>
      </c>
      <c r="H3690">
        <v>7.4889999999999999</v>
      </c>
    </row>
    <row r="3691" spans="1:8" x14ac:dyDescent="0.3">
      <c r="A3691">
        <v>26</v>
      </c>
      <c r="B3691" t="s">
        <v>122</v>
      </c>
      <c r="C3691">
        <v>889670.29</v>
      </c>
      <c r="D3691">
        <v>0</v>
      </c>
      <c r="E3691">
        <v>36.9</v>
      </c>
      <c r="F3691">
        <v>4.0250000000000004</v>
      </c>
      <c r="G3691">
        <v>137.86799999999999</v>
      </c>
      <c r="H3691">
        <v>7.4889999999999999</v>
      </c>
    </row>
    <row r="3692" spans="1:8" x14ac:dyDescent="0.3">
      <c r="A3692">
        <v>26</v>
      </c>
      <c r="B3692" t="s">
        <v>123</v>
      </c>
      <c r="C3692">
        <v>923600.02</v>
      </c>
      <c r="D3692">
        <v>0</v>
      </c>
      <c r="E3692">
        <v>50.81</v>
      </c>
      <c r="F3692">
        <v>4.0460000000000003</v>
      </c>
      <c r="G3692">
        <v>137.92306669999999</v>
      </c>
      <c r="H3692">
        <v>7.4889999999999999</v>
      </c>
    </row>
    <row r="3693" spans="1:8" x14ac:dyDescent="0.3">
      <c r="A3693">
        <v>26</v>
      </c>
      <c r="B3693" t="s">
        <v>124</v>
      </c>
      <c r="C3693">
        <v>911969</v>
      </c>
      <c r="D3693">
        <v>0</v>
      </c>
      <c r="E3693">
        <v>43.6</v>
      </c>
      <c r="F3693">
        <v>4.0229999999999997</v>
      </c>
      <c r="G3693">
        <v>137.9781333</v>
      </c>
      <c r="H3693">
        <v>7.4889999999999999</v>
      </c>
    </row>
    <row r="3694" spans="1:8" x14ac:dyDescent="0.3">
      <c r="A3694">
        <v>26</v>
      </c>
      <c r="B3694" t="s">
        <v>125</v>
      </c>
      <c r="C3694">
        <v>946573.29</v>
      </c>
      <c r="D3694">
        <v>0</v>
      </c>
      <c r="E3694">
        <v>40.29</v>
      </c>
      <c r="F3694">
        <v>3.9910000000000001</v>
      </c>
      <c r="G3694">
        <v>138.03319999999999</v>
      </c>
      <c r="H3694">
        <v>7.4889999999999999</v>
      </c>
    </row>
    <row r="3695" spans="1:8" x14ac:dyDescent="0.3">
      <c r="A3695">
        <v>26</v>
      </c>
      <c r="B3695" t="s">
        <v>126</v>
      </c>
      <c r="C3695">
        <v>1062548.73</v>
      </c>
      <c r="D3695">
        <v>0</v>
      </c>
      <c r="E3695">
        <v>47.11</v>
      </c>
      <c r="F3695">
        <v>3.9470000000000001</v>
      </c>
      <c r="G3695">
        <v>138.08826669999999</v>
      </c>
      <c r="H3695">
        <v>7.4889999999999999</v>
      </c>
    </row>
    <row r="3696" spans="1:8" x14ac:dyDescent="0.3">
      <c r="A3696">
        <v>26</v>
      </c>
      <c r="B3696" t="s">
        <v>127</v>
      </c>
      <c r="C3696">
        <v>978082.84</v>
      </c>
      <c r="D3696">
        <v>0</v>
      </c>
      <c r="E3696">
        <v>52.55</v>
      </c>
      <c r="F3696">
        <v>3.899</v>
      </c>
      <c r="G3696">
        <v>138.1065806</v>
      </c>
      <c r="H3696">
        <v>7.4889999999999999</v>
      </c>
    </row>
    <row r="3697" spans="1:8" x14ac:dyDescent="0.3">
      <c r="A3697">
        <v>26</v>
      </c>
      <c r="B3697" t="s">
        <v>128</v>
      </c>
      <c r="C3697">
        <v>1067310.74</v>
      </c>
      <c r="D3697">
        <v>0</v>
      </c>
      <c r="E3697">
        <v>58.2</v>
      </c>
      <c r="F3697">
        <v>3.85</v>
      </c>
      <c r="G3697">
        <v>138.11019350000001</v>
      </c>
      <c r="H3697">
        <v>7.4889999999999999</v>
      </c>
    </row>
    <row r="3698" spans="1:8" x14ac:dyDescent="0.3">
      <c r="A3698">
        <v>26</v>
      </c>
      <c r="B3698" t="s">
        <v>129</v>
      </c>
      <c r="C3698">
        <v>1015853.03</v>
      </c>
      <c r="D3698">
        <v>0</v>
      </c>
      <c r="E3698">
        <v>58.51</v>
      </c>
      <c r="F3698">
        <v>3.798</v>
      </c>
      <c r="G3698">
        <v>138.11380650000001</v>
      </c>
      <c r="H3698">
        <v>7.4889999999999999</v>
      </c>
    </row>
    <row r="3699" spans="1:8" x14ac:dyDescent="0.3">
      <c r="A3699">
        <v>26</v>
      </c>
      <c r="B3699" t="s">
        <v>130</v>
      </c>
      <c r="C3699">
        <v>1106176.83</v>
      </c>
      <c r="D3699">
        <v>0</v>
      </c>
      <c r="E3699">
        <v>49.43</v>
      </c>
      <c r="F3699">
        <v>3.746</v>
      </c>
      <c r="G3699">
        <v>138.11741939999999</v>
      </c>
      <c r="H3699">
        <v>7.4889999999999999</v>
      </c>
    </row>
    <row r="3700" spans="1:8" x14ac:dyDescent="0.3">
      <c r="A3700">
        <v>26</v>
      </c>
      <c r="B3700" t="s">
        <v>131</v>
      </c>
      <c r="C3700">
        <v>1029248.22</v>
      </c>
      <c r="D3700">
        <v>0</v>
      </c>
      <c r="E3700">
        <v>57.84</v>
      </c>
      <c r="F3700">
        <v>3.6829999999999998</v>
      </c>
      <c r="G3700">
        <v>138.12953329999999</v>
      </c>
      <c r="H3700">
        <v>7.4889999999999999</v>
      </c>
    </row>
    <row r="3701" spans="1:8" x14ac:dyDescent="0.3">
      <c r="A3701">
        <v>26</v>
      </c>
      <c r="B3701" t="s">
        <v>132</v>
      </c>
      <c r="C3701">
        <v>1056282.9099999999</v>
      </c>
      <c r="D3701">
        <v>0</v>
      </c>
      <c r="E3701">
        <v>63.04</v>
      </c>
      <c r="F3701">
        <v>3.629</v>
      </c>
      <c r="G3701">
        <v>138.16290000000001</v>
      </c>
      <c r="H3701">
        <v>7.4889999999999999</v>
      </c>
    </row>
    <row r="3702" spans="1:8" x14ac:dyDescent="0.3">
      <c r="A3702">
        <v>26</v>
      </c>
      <c r="B3702" t="s">
        <v>133</v>
      </c>
      <c r="C3702">
        <v>1051190.44</v>
      </c>
      <c r="D3702">
        <v>0</v>
      </c>
      <c r="E3702">
        <v>60.71</v>
      </c>
      <c r="F3702">
        <v>3.577</v>
      </c>
      <c r="G3702">
        <v>138.1962667</v>
      </c>
      <c r="H3702">
        <v>7.4889999999999999</v>
      </c>
    </row>
    <row r="3703" spans="1:8" x14ac:dyDescent="0.3">
      <c r="A3703">
        <v>26</v>
      </c>
      <c r="B3703" t="s">
        <v>134</v>
      </c>
      <c r="C3703">
        <v>1180470.8</v>
      </c>
      <c r="D3703">
        <v>0</v>
      </c>
      <c r="E3703">
        <v>64.94</v>
      </c>
      <c r="F3703">
        <v>3.5379999999999998</v>
      </c>
      <c r="G3703">
        <v>138.22963329999999</v>
      </c>
      <c r="H3703">
        <v>7.4050000000000002</v>
      </c>
    </row>
    <row r="3704" spans="1:8" x14ac:dyDescent="0.3">
      <c r="A3704">
        <v>26</v>
      </c>
      <c r="B3704" t="s">
        <v>135</v>
      </c>
      <c r="C3704">
        <v>1063149.78</v>
      </c>
      <c r="D3704">
        <v>0</v>
      </c>
      <c r="E3704">
        <v>64.47</v>
      </c>
      <c r="F3704">
        <v>3.5609999999999999</v>
      </c>
      <c r="G3704">
        <v>138.26300000000001</v>
      </c>
      <c r="H3704">
        <v>7.4050000000000002</v>
      </c>
    </row>
    <row r="3705" spans="1:8" x14ac:dyDescent="0.3">
      <c r="A3705">
        <v>26</v>
      </c>
      <c r="B3705" t="s">
        <v>136</v>
      </c>
      <c r="C3705">
        <v>1049625.8999999999</v>
      </c>
      <c r="D3705">
        <v>0</v>
      </c>
      <c r="E3705">
        <v>66.75</v>
      </c>
      <c r="F3705">
        <v>3.61</v>
      </c>
      <c r="G3705">
        <v>138.2331935</v>
      </c>
      <c r="H3705">
        <v>7.4050000000000002</v>
      </c>
    </row>
    <row r="3706" spans="1:8" x14ac:dyDescent="0.3">
      <c r="A3706">
        <v>26</v>
      </c>
      <c r="B3706" t="s">
        <v>137</v>
      </c>
      <c r="C3706">
        <v>1031745.14</v>
      </c>
      <c r="D3706">
        <v>0</v>
      </c>
      <c r="E3706">
        <v>64.12</v>
      </c>
      <c r="F3706">
        <v>3.7010000000000001</v>
      </c>
      <c r="G3706">
        <v>138.20338709999999</v>
      </c>
      <c r="H3706">
        <v>7.4050000000000002</v>
      </c>
    </row>
    <row r="3707" spans="1:8" x14ac:dyDescent="0.3">
      <c r="A3707">
        <v>26</v>
      </c>
      <c r="B3707" t="s">
        <v>138</v>
      </c>
      <c r="C3707">
        <v>1090915.0900000001</v>
      </c>
      <c r="D3707">
        <v>0</v>
      </c>
      <c r="E3707">
        <v>65.599999999999994</v>
      </c>
      <c r="F3707">
        <v>3.698</v>
      </c>
      <c r="G3707">
        <v>138.17358060000001</v>
      </c>
      <c r="H3707">
        <v>7.4050000000000002</v>
      </c>
    </row>
    <row r="3708" spans="1:8" x14ac:dyDescent="0.3">
      <c r="A3708">
        <v>26</v>
      </c>
      <c r="B3708" t="s">
        <v>139</v>
      </c>
      <c r="C3708">
        <v>1121476.51</v>
      </c>
      <c r="D3708">
        <v>0</v>
      </c>
      <c r="E3708">
        <v>67.010000000000005</v>
      </c>
      <c r="F3708">
        <v>3.7719999999999998</v>
      </c>
      <c r="G3708">
        <v>138.1437742</v>
      </c>
      <c r="H3708">
        <v>7.4050000000000002</v>
      </c>
    </row>
    <row r="3709" spans="1:8" x14ac:dyDescent="0.3">
      <c r="A3709">
        <v>26</v>
      </c>
      <c r="B3709" t="s">
        <v>140</v>
      </c>
      <c r="C3709">
        <v>1068292.56</v>
      </c>
      <c r="D3709">
        <v>0</v>
      </c>
      <c r="E3709">
        <v>65.540000000000006</v>
      </c>
      <c r="F3709">
        <v>3.84</v>
      </c>
      <c r="G3709">
        <v>138.18570969999999</v>
      </c>
      <c r="H3709">
        <v>7.4050000000000002</v>
      </c>
    </row>
    <row r="3710" spans="1:8" x14ac:dyDescent="0.3">
      <c r="A3710">
        <v>26</v>
      </c>
      <c r="B3710" t="s">
        <v>141</v>
      </c>
      <c r="C3710">
        <v>1022704.2</v>
      </c>
      <c r="D3710">
        <v>0</v>
      </c>
      <c r="E3710">
        <v>62.08</v>
      </c>
      <c r="F3710">
        <v>3.8740000000000001</v>
      </c>
      <c r="G3710">
        <v>138.2814516</v>
      </c>
      <c r="H3710">
        <v>7.4050000000000002</v>
      </c>
    </row>
    <row r="3711" spans="1:8" x14ac:dyDescent="0.3">
      <c r="A3711">
        <v>26</v>
      </c>
      <c r="B3711" t="s">
        <v>142</v>
      </c>
      <c r="C3711">
        <v>1053495.51</v>
      </c>
      <c r="D3711">
        <v>0</v>
      </c>
      <c r="E3711">
        <v>63.69</v>
      </c>
      <c r="F3711">
        <v>3.8839999999999999</v>
      </c>
      <c r="G3711">
        <v>138.3771935</v>
      </c>
      <c r="H3711">
        <v>7.4050000000000002</v>
      </c>
    </row>
    <row r="3712" spans="1:8" x14ac:dyDescent="0.3">
      <c r="A3712">
        <v>26</v>
      </c>
      <c r="B3712" t="s">
        <v>143</v>
      </c>
      <c r="C3712">
        <v>1081874.03</v>
      </c>
      <c r="D3712">
        <v>1</v>
      </c>
      <c r="E3712">
        <v>61.58</v>
      </c>
      <c r="F3712">
        <v>3.9209999999999998</v>
      </c>
      <c r="G3712">
        <v>138.47293550000001</v>
      </c>
      <c r="H3712">
        <v>7.4050000000000002</v>
      </c>
    </row>
    <row r="3713" spans="1:8" x14ac:dyDescent="0.3">
      <c r="A3713">
        <v>26</v>
      </c>
      <c r="B3713" t="s">
        <v>144</v>
      </c>
      <c r="C3713">
        <v>986131.94</v>
      </c>
      <c r="D3713">
        <v>0</v>
      </c>
      <c r="E3713">
        <v>57.69</v>
      </c>
      <c r="F3713">
        <v>3.988</v>
      </c>
      <c r="G3713">
        <v>138.56729999999999</v>
      </c>
      <c r="H3713">
        <v>7.4050000000000002</v>
      </c>
    </row>
    <row r="3714" spans="1:8" x14ac:dyDescent="0.3">
      <c r="A3714">
        <v>26</v>
      </c>
      <c r="B3714" t="s">
        <v>145</v>
      </c>
      <c r="C3714">
        <v>961084.08</v>
      </c>
      <c r="D3714">
        <v>0</v>
      </c>
      <c r="E3714">
        <v>52.68</v>
      </c>
      <c r="F3714">
        <v>4.056</v>
      </c>
      <c r="G3714">
        <v>138.6534</v>
      </c>
      <c r="H3714">
        <v>7.4050000000000002</v>
      </c>
    </row>
    <row r="3715" spans="1:8" x14ac:dyDescent="0.3">
      <c r="A3715">
        <v>26</v>
      </c>
      <c r="B3715" t="s">
        <v>146</v>
      </c>
      <c r="C3715">
        <v>964726.37</v>
      </c>
      <c r="D3715">
        <v>0</v>
      </c>
      <c r="E3715">
        <v>50.66</v>
      </c>
      <c r="F3715">
        <v>4.0179999999999998</v>
      </c>
      <c r="G3715">
        <v>138.73949999999999</v>
      </c>
      <c r="H3715">
        <v>7.4050000000000002</v>
      </c>
    </row>
    <row r="3716" spans="1:8" x14ac:dyDescent="0.3">
      <c r="A3716">
        <v>26</v>
      </c>
      <c r="B3716" t="s">
        <v>147</v>
      </c>
      <c r="C3716">
        <v>1095504.26</v>
      </c>
      <c r="D3716">
        <v>0</v>
      </c>
      <c r="E3716">
        <v>54.07</v>
      </c>
      <c r="F3716">
        <v>4.0270000000000001</v>
      </c>
      <c r="G3716">
        <v>138.82560000000001</v>
      </c>
      <c r="H3716">
        <v>7.1379999999999999</v>
      </c>
    </row>
    <row r="3717" spans="1:8" x14ac:dyDescent="0.3">
      <c r="A3717">
        <v>26</v>
      </c>
      <c r="B3717" t="s">
        <v>148</v>
      </c>
      <c r="C3717">
        <v>1044639.69</v>
      </c>
      <c r="D3717">
        <v>0</v>
      </c>
      <c r="E3717">
        <v>45.19</v>
      </c>
      <c r="F3717">
        <v>4.0289999999999999</v>
      </c>
      <c r="G3717">
        <v>138.9117</v>
      </c>
      <c r="H3717">
        <v>7.1379999999999999</v>
      </c>
    </row>
    <row r="3718" spans="1:8" x14ac:dyDescent="0.3">
      <c r="A3718">
        <v>26</v>
      </c>
      <c r="B3718" t="s">
        <v>149</v>
      </c>
      <c r="C3718">
        <v>975578.02</v>
      </c>
      <c r="D3718">
        <v>0</v>
      </c>
      <c r="E3718">
        <v>43.51</v>
      </c>
      <c r="F3718">
        <v>4</v>
      </c>
      <c r="G3718">
        <v>138.83361289999999</v>
      </c>
      <c r="H3718">
        <v>7.1379999999999999</v>
      </c>
    </row>
    <row r="3719" spans="1:8" x14ac:dyDescent="0.3">
      <c r="A3719">
        <v>26</v>
      </c>
      <c r="B3719" t="s">
        <v>150</v>
      </c>
      <c r="C3719">
        <v>958619.8</v>
      </c>
      <c r="D3719">
        <v>0</v>
      </c>
      <c r="E3719">
        <v>46.95</v>
      </c>
      <c r="F3719">
        <v>3.9169999999999998</v>
      </c>
      <c r="G3719">
        <v>138.72816130000001</v>
      </c>
      <c r="H3719">
        <v>7.1379999999999999</v>
      </c>
    </row>
    <row r="3720" spans="1:8" x14ac:dyDescent="0.3">
      <c r="A3720">
        <v>27</v>
      </c>
      <c r="B3720" t="s">
        <v>8</v>
      </c>
      <c r="C3720">
        <v>1874289.79</v>
      </c>
      <c r="D3720">
        <v>0</v>
      </c>
      <c r="E3720">
        <v>27.19</v>
      </c>
      <c r="F3720">
        <v>2.9540000000000002</v>
      </c>
      <c r="G3720">
        <v>135.35246079999999</v>
      </c>
      <c r="H3720">
        <v>8.2370000000000001</v>
      </c>
    </row>
    <row r="3721" spans="1:8" x14ac:dyDescent="0.3">
      <c r="A3721">
        <v>27</v>
      </c>
      <c r="B3721" t="s">
        <v>9</v>
      </c>
      <c r="C3721">
        <v>1745362.72</v>
      </c>
      <c r="D3721">
        <v>1</v>
      </c>
      <c r="E3721">
        <v>29.81</v>
      </c>
      <c r="F3721">
        <v>2.94</v>
      </c>
      <c r="G3721">
        <v>135.41130759999999</v>
      </c>
      <c r="H3721">
        <v>8.2370000000000001</v>
      </c>
    </row>
    <row r="3722" spans="1:8" x14ac:dyDescent="0.3">
      <c r="A3722">
        <v>27</v>
      </c>
      <c r="B3722" t="s">
        <v>10</v>
      </c>
      <c r="C3722">
        <v>1945070.33</v>
      </c>
      <c r="D3722">
        <v>0</v>
      </c>
      <c r="E3722">
        <v>32.44</v>
      </c>
      <c r="F3722">
        <v>2.9089999999999998</v>
      </c>
      <c r="G3722">
        <v>135.46577809999999</v>
      </c>
      <c r="H3722">
        <v>8.2370000000000001</v>
      </c>
    </row>
    <row r="3723" spans="1:8" x14ac:dyDescent="0.3">
      <c r="A3723">
        <v>27</v>
      </c>
      <c r="B3723" t="s">
        <v>11</v>
      </c>
      <c r="C3723">
        <v>1390934.27</v>
      </c>
      <c r="D3723">
        <v>0</v>
      </c>
      <c r="E3723">
        <v>36</v>
      </c>
      <c r="F3723">
        <v>2.91</v>
      </c>
      <c r="G3723">
        <v>135.5195191</v>
      </c>
      <c r="H3723">
        <v>8.2370000000000001</v>
      </c>
    </row>
    <row r="3724" spans="1:8" x14ac:dyDescent="0.3">
      <c r="A3724">
        <v>27</v>
      </c>
      <c r="B3724" t="s">
        <v>12</v>
      </c>
      <c r="C3724">
        <v>1313729.72</v>
      </c>
      <c r="D3724">
        <v>0</v>
      </c>
      <c r="E3724">
        <v>38.07</v>
      </c>
      <c r="F3724">
        <v>2.919</v>
      </c>
      <c r="G3724">
        <v>135.57326019999999</v>
      </c>
      <c r="H3724">
        <v>8.2370000000000001</v>
      </c>
    </row>
    <row r="3725" spans="1:8" x14ac:dyDescent="0.3">
      <c r="A3725">
        <v>27</v>
      </c>
      <c r="B3725" t="s">
        <v>13</v>
      </c>
      <c r="C3725">
        <v>1925113.12</v>
      </c>
      <c r="D3725">
        <v>0</v>
      </c>
      <c r="E3725">
        <v>45.98</v>
      </c>
      <c r="F3725">
        <v>2.9380000000000002</v>
      </c>
      <c r="G3725">
        <v>135.62700129999999</v>
      </c>
      <c r="H3725">
        <v>8.2370000000000001</v>
      </c>
    </row>
    <row r="3726" spans="1:8" x14ac:dyDescent="0.3">
      <c r="A3726">
        <v>27</v>
      </c>
      <c r="B3726" t="s">
        <v>14</v>
      </c>
      <c r="C3726">
        <v>1700627.97</v>
      </c>
      <c r="D3726">
        <v>0</v>
      </c>
      <c r="E3726">
        <v>49.04</v>
      </c>
      <c r="F3726">
        <v>2.96</v>
      </c>
      <c r="G3726">
        <v>135.6682247</v>
      </c>
      <c r="H3726">
        <v>8.2370000000000001</v>
      </c>
    </row>
    <row r="3727" spans="1:8" x14ac:dyDescent="0.3">
      <c r="A3727">
        <v>27</v>
      </c>
      <c r="B3727" t="s">
        <v>15</v>
      </c>
      <c r="C3727">
        <v>1836714.84</v>
      </c>
      <c r="D3727">
        <v>0</v>
      </c>
      <c r="E3727">
        <v>52.34</v>
      </c>
      <c r="F3727">
        <v>2.9630000000000001</v>
      </c>
      <c r="G3727">
        <v>135.7073618</v>
      </c>
      <c r="H3727">
        <v>8.2370000000000001</v>
      </c>
    </row>
    <row r="3728" spans="1:8" x14ac:dyDescent="0.3">
      <c r="A3728">
        <v>27</v>
      </c>
      <c r="B3728" t="s">
        <v>16</v>
      </c>
      <c r="C3728">
        <v>2053952.97</v>
      </c>
      <c r="D3728">
        <v>0</v>
      </c>
      <c r="E3728">
        <v>46.9</v>
      </c>
      <c r="F3728">
        <v>2.9569999999999999</v>
      </c>
      <c r="G3728">
        <v>135.74649880000001</v>
      </c>
      <c r="H3728">
        <v>8.0579999999999998</v>
      </c>
    </row>
    <row r="3729" spans="1:8" x14ac:dyDescent="0.3">
      <c r="A3729">
        <v>27</v>
      </c>
      <c r="B3729" t="s">
        <v>17</v>
      </c>
      <c r="C3729">
        <v>1955814.13</v>
      </c>
      <c r="D3729">
        <v>0</v>
      </c>
      <c r="E3729">
        <v>62.62</v>
      </c>
      <c r="F3729">
        <v>2.992</v>
      </c>
      <c r="G3729">
        <v>135.78563589999999</v>
      </c>
      <c r="H3729">
        <v>8.0579999999999998</v>
      </c>
    </row>
    <row r="3730" spans="1:8" x14ac:dyDescent="0.3">
      <c r="A3730">
        <v>27</v>
      </c>
      <c r="B3730" t="s">
        <v>18</v>
      </c>
      <c r="C3730">
        <v>1857500.96</v>
      </c>
      <c r="D3730">
        <v>0</v>
      </c>
      <c r="E3730">
        <v>54.95</v>
      </c>
      <c r="F3730">
        <v>3.01</v>
      </c>
      <c r="G3730">
        <v>135.82724999999999</v>
      </c>
      <c r="H3730">
        <v>8.0579999999999998</v>
      </c>
    </row>
    <row r="3731" spans="1:8" x14ac:dyDescent="0.3">
      <c r="A3731">
        <v>27</v>
      </c>
      <c r="B3731" t="s">
        <v>19</v>
      </c>
      <c r="C3731">
        <v>1850205.47</v>
      </c>
      <c r="D3731">
        <v>0</v>
      </c>
      <c r="E3731">
        <v>53.91</v>
      </c>
      <c r="F3731">
        <v>3.0209999999999999</v>
      </c>
      <c r="G3731">
        <v>135.87216670000001</v>
      </c>
      <c r="H3731">
        <v>8.0579999999999998</v>
      </c>
    </row>
    <row r="3732" spans="1:8" x14ac:dyDescent="0.3">
      <c r="A3732">
        <v>27</v>
      </c>
      <c r="B3732" t="s">
        <v>20</v>
      </c>
      <c r="C3732">
        <v>1805885.04</v>
      </c>
      <c r="D3732">
        <v>0</v>
      </c>
      <c r="E3732">
        <v>53.55</v>
      </c>
      <c r="F3732">
        <v>3.0419999999999998</v>
      </c>
      <c r="G3732">
        <v>135.9170833</v>
      </c>
      <c r="H3732">
        <v>8.0579999999999998</v>
      </c>
    </row>
    <row r="3733" spans="1:8" x14ac:dyDescent="0.3">
      <c r="A3733">
        <v>27</v>
      </c>
      <c r="B3733" t="s">
        <v>21</v>
      </c>
      <c r="C3733">
        <v>1939458.84</v>
      </c>
      <c r="D3733">
        <v>0</v>
      </c>
      <c r="E3733">
        <v>69.02</v>
      </c>
      <c r="F3733">
        <v>3.0950000000000002</v>
      </c>
      <c r="G3733">
        <v>135.96199999999999</v>
      </c>
      <c r="H3733">
        <v>8.0579999999999998</v>
      </c>
    </row>
    <row r="3734" spans="1:8" x14ac:dyDescent="0.3">
      <c r="A3734">
        <v>27</v>
      </c>
      <c r="B3734" t="s">
        <v>22</v>
      </c>
      <c r="C3734">
        <v>1842465.78</v>
      </c>
      <c r="D3734">
        <v>0</v>
      </c>
      <c r="E3734">
        <v>53.82</v>
      </c>
      <c r="F3734">
        <v>3.1120000000000001</v>
      </c>
      <c r="G3734">
        <v>136.01039399999999</v>
      </c>
      <c r="H3734">
        <v>8.0579999999999998</v>
      </c>
    </row>
    <row r="3735" spans="1:8" x14ac:dyDescent="0.3">
      <c r="A3735">
        <v>27</v>
      </c>
      <c r="B3735" t="s">
        <v>23</v>
      </c>
      <c r="C3735">
        <v>1836595.58</v>
      </c>
      <c r="D3735">
        <v>0</v>
      </c>
      <c r="E3735">
        <v>63.31</v>
      </c>
      <c r="F3735">
        <v>3.0960000000000001</v>
      </c>
      <c r="G3735">
        <v>136.0796521</v>
      </c>
      <c r="H3735">
        <v>8.0579999999999998</v>
      </c>
    </row>
    <row r="3736" spans="1:8" x14ac:dyDescent="0.3">
      <c r="A3736">
        <v>27</v>
      </c>
      <c r="B3736" t="s">
        <v>24</v>
      </c>
      <c r="C3736">
        <v>1962468.67</v>
      </c>
      <c r="D3736">
        <v>0</v>
      </c>
      <c r="E3736">
        <v>67.88</v>
      </c>
      <c r="F3736">
        <v>3.0459999999999998</v>
      </c>
      <c r="G3736">
        <v>136.14891009999999</v>
      </c>
      <c r="H3736">
        <v>8.0579999999999998</v>
      </c>
    </row>
    <row r="3737" spans="1:8" x14ac:dyDescent="0.3">
      <c r="A3737">
        <v>27</v>
      </c>
      <c r="B3737" t="s">
        <v>25</v>
      </c>
      <c r="C3737">
        <v>2073102.59</v>
      </c>
      <c r="D3737">
        <v>0</v>
      </c>
      <c r="E3737">
        <v>74.290000000000006</v>
      </c>
      <c r="F3737">
        <v>3.0059999999999998</v>
      </c>
      <c r="G3737">
        <v>136.21816820000001</v>
      </c>
      <c r="H3737">
        <v>8.0579999999999998</v>
      </c>
    </row>
    <row r="3738" spans="1:8" x14ac:dyDescent="0.3">
      <c r="A3738">
        <v>27</v>
      </c>
      <c r="B3738" t="s">
        <v>26</v>
      </c>
      <c r="C3738">
        <v>1873812.93</v>
      </c>
      <c r="D3738">
        <v>0</v>
      </c>
      <c r="E3738">
        <v>68.900000000000006</v>
      </c>
      <c r="F3738">
        <v>2.972</v>
      </c>
      <c r="G3738">
        <v>136.28742629999999</v>
      </c>
      <c r="H3738">
        <v>8.0579999999999998</v>
      </c>
    </row>
    <row r="3739" spans="1:8" x14ac:dyDescent="0.3">
      <c r="A3739">
        <v>27</v>
      </c>
      <c r="B3739" t="s">
        <v>27</v>
      </c>
      <c r="C3739">
        <v>1887182.27</v>
      </c>
      <c r="D3739">
        <v>0</v>
      </c>
      <c r="E3739">
        <v>70</v>
      </c>
      <c r="F3739">
        <v>2.9420000000000002</v>
      </c>
      <c r="G3739">
        <v>136.32433929999999</v>
      </c>
      <c r="H3739">
        <v>8.0579999999999998</v>
      </c>
    </row>
    <row r="3740" spans="1:8" x14ac:dyDescent="0.3">
      <c r="A3740">
        <v>27</v>
      </c>
      <c r="B3740" t="s">
        <v>28</v>
      </c>
      <c r="C3740">
        <v>1962625.01</v>
      </c>
      <c r="D3740">
        <v>0</v>
      </c>
      <c r="E3740">
        <v>78.02</v>
      </c>
      <c r="F3740">
        <v>2.9580000000000002</v>
      </c>
      <c r="G3740">
        <v>136.3483143</v>
      </c>
      <c r="H3740">
        <v>8.0579999999999998</v>
      </c>
    </row>
    <row r="3741" spans="1:8" x14ac:dyDescent="0.3">
      <c r="A3741">
        <v>27</v>
      </c>
      <c r="B3741" t="s">
        <v>29</v>
      </c>
      <c r="C3741">
        <v>2024554.1</v>
      </c>
      <c r="D3741">
        <v>0</v>
      </c>
      <c r="E3741">
        <v>76.25</v>
      </c>
      <c r="F3741">
        <v>2.9580000000000002</v>
      </c>
      <c r="G3741">
        <v>136.37228930000001</v>
      </c>
      <c r="H3741">
        <v>7.9820000000000002</v>
      </c>
    </row>
    <row r="3742" spans="1:8" x14ac:dyDescent="0.3">
      <c r="A3742">
        <v>27</v>
      </c>
      <c r="B3742" t="s">
        <v>30</v>
      </c>
      <c r="C3742">
        <v>2119163.0099999998</v>
      </c>
      <c r="D3742">
        <v>0</v>
      </c>
      <c r="E3742">
        <v>82.69</v>
      </c>
      <c r="F3742">
        <v>2.94</v>
      </c>
      <c r="G3742">
        <v>136.39626430000001</v>
      </c>
      <c r="H3742">
        <v>7.9820000000000002</v>
      </c>
    </row>
    <row r="3743" spans="1:8" x14ac:dyDescent="0.3">
      <c r="A3743">
        <v>27</v>
      </c>
      <c r="B3743" t="s">
        <v>31</v>
      </c>
      <c r="C3743">
        <v>1880691.64</v>
      </c>
      <c r="D3743">
        <v>0</v>
      </c>
      <c r="E3743">
        <v>78.260000000000005</v>
      </c>
      <c r="F3743">
        <v>2.9329999999999998</v>
      </c>
      <c r="G3743">
        <v>136.41798270000001</v>
      </c>
      <c r="H3743">
        <v>7.9820000000000002</v>
      </c>
    </row>
    <row r="3744" spans="1:8" x14ac:dyDescent="0.3">
      <c r="A3744">
        <v>27</v>
      </c>
      <c r="B3744" t="s">
        <v>32</v>
      </c>
      <c r="C3744">
        <v>1808250.71</v>
      </c>
      <c r="D3744">
        <v>0</v>
      </c>
      <c r="E3744">
        <v>81.56</v>
      </c>
      <c r="F3744">
        <v>2.9239999999999999</v>
      </c>
      <c r="G3744">
        <v>136.4366924</v>
      </c>
      <c r="H3744">
        <v>7.9820000000000002</v>
      </c>
    </row>
    <row r="3745" spans="1:8" x14ac:dyDescent="0.3">
      <c r="A3745">
        <v>27</v>
      </c>
      <c r="B3745" t="s">
        <v>33</v>
      </c>
      <c r="C3745">
        <v>1816489.53</v>
      </c>
      <c r="D3745">
        <v>0</v>
      </c>
      <c r="E3745">
        <v>79.78</v>
      </c>
      <c r="F3745">
        <v>2.9319999999999999</v>
      </c>
      <c r="G3745">
        <v>136.45540209999999</v>
      </c>
      <c r="H3745">
        <v>7.9820000000000002</v>
      </c>
    </row>
    <row r="3746" spans="1:8" x14ac:dyDescent="0.3">
      <c r="A3746">
        <v>27</v>
      </c>
      <c r="B3746" t="s">
        <v>34</v>
      </c>
      <c r="C3746">
        <v>1908036.68</v>
      </c>
      <c r="D3746">
        <v>0</v>
      </c>
      <c r="E3746">
        <v>77.45</v>
      </c>
      <c r="F3746">
        <v>2.9420000000000002</v>
      </c>
      <c r="G3746">
        <v>136.4741118</v>
      </c>
      <c r="H3746">
        <v>7.9820000000000002</v>
      </c>
    </row>
    <row r="3747" spans="1:8" x14ac:dyDescent="0.3">
      <c r="A3747">
        <v>27</v>
      </c>
      <c r="B3747" t="s">
        <v>35</v>
      </c>
      <c r="C3747">
        <v>1864436.12</v>
      </c>
      <c r="D3747">
        <v>0</v>
      </c>
      <c r="E3747">
        <v>77.36</v>
      </c>
      <c r="F3747">
        <v>2.923</v>
      </c>
      <c r="G3747">
        <v>136.4928214</v>
      </c>
      <c r="H3747">
        <v>7.9820000000000002</v>
      </c>
    </row>
    <row r="3748" spans="1:8" x14ac:dyDescent="0.3">
      <c r="A3748">
        <v>27</v>
      </c>
      <c r="B3748" t="s">
        <v>36</v>
      </c>
      <c r="C3748">
        <v>1936878.46</v>
      </c>
      <c r="D3748">
        <v>0</v>
      </c>
      <c r="E3748">
        <v>75.16</v>
      </c>
      <c r="F3748">
        <v>2.9129999999999998</v>
      </c>
      <c r="G3748">
        <v>136.5249182</v>
      </c>
      <c r="H3748">
        <v>7.9820000000000002</v>
      </c>
    </row>
    <row r="3749" spans="1:8" x14ac:dyDescent="0.3">
      <c r="A3749">
        <v>27</v>
      </c>
      <c r="B3749" t="s">
        <v>37</v>
      </c>
      <c r="C3749">
        <v>1870684.21</v>
      </c>
      <c r="D3749">
        <v>0</v>
      </c>
      <c r="E3749">
        <v>70.31</v>
      </c>
      <c r="F3749">
        <v>2.8849999999999998</v>
      </c>
      <c r="G3749">
        <v>136.55701500000001</v>
      </c>
      <c r="H3749">
        <v>7.9820000000000002</v>
      </c>
    </row>
    <row r="3750" spans="1:8" x14ac:dyDescent="0.3">
      <c r="A3750">
        <v>27</v>
      </c>
      <c r="B3750" t="s">
        <v>38</v>
      </c>
      <c r="C3750">
        <v>1908110.9</v>
      </c>
      <c r="D3750">
        <v>0</v>
      </c>
      <c r="E3750">
        <v>78.52</v>
      </c>
      <c r="F3750">
        <v>2.86</v>
      </c>
      <c r="G3750">
        <v>136.58911180000001</v>
      </c>
      <c r="H3750">
        <v>7.9820000000000002</v>
      </c>
    </row>
    <row r="3751" spans="1:8" x14ac:dyDescent="0.3">
      <c r="A3751">
        <v>27</v>
      </c>
      <c r="B3751" t="s">
        <v>39</v>
      </c>
      <c r="C3751">
        <v>1913494.81</v>
      </c>
      <c r="D3751">
        <v>1</v>
      </c>
      <c r="E3751">
        <v>70.38</v>
      </c>
      <c r="F3751">
        <v>2.8370000000000002</v>
      </c>
      <c r="G3751">
        <v>136.62120849999999</v>
      </c>
      <c r="H3751">
        <v>7.9820000000000002</v>
      </c>
    </row>
    <row r="3752" spans="1:8" x14ac:dyDescent="0.3">
      <c r="A3752">
        <v>27</v>
      </c>
      <c r="B3752" t="s">
        <v>40</v>
      </c>
      <c r="C3752">
        <v>1629978.46</v>
      </c>
      <c r="D3752">
        <v>0</v>
      </c>
      <c r="E3752">
        <v>64.5</v>
      </c>
      <c r="F3752">
        <v>2.8460000000000001</v>
      </c>
      <c r="G3752">
        <v>136.63380710000001</v>
      </c>
      <c r="H3752">
        <v>7.9820000000000002</v>
      </c>
    </row>
    <row r="3753" spans="1:8" x14ac:dyDescent="0.3">
      <c r="A3753">
        <v>27</v>
      </c>
      <c r="B3753" t="s">
        <v>41</v>
      </c>
      <c r="C3753">
        <v>1597002.71</v>
      </c>
      <c r="D3753">
        <v>0</v>
      </c>
      <c r="E3753">
        <v>67.08</v>
      </c>
      <c r="F3753">
        <v>2.8370000000000002</v>
      </c>
      <c r="G3753">
        <v>136.63178210000001</v>
      </c>
      <c r="H3753">
        <v>7.9820000000000002</v>
      </c>
    </row>
    <row r="3754" spans="1:8" x14ac:dyDescent="0.3">
      <c r="A3754">
        <v>27</v>
      </c>
      <c r="B3754" t="s">
        <v>42</v>
      </c>
      <c r="C3754">
        <v>1543532.83</v>
      </c>
      <c r="D3754">
        <v>0</v>
      </c>
      <c r="E3754">
        <v>70.19</v>
      </c>
      <c r="F3754">
        <v>2.84</v>
      </c>
      <c r="G3754">
        <v>136.62975710000001</v>
      </c>
      <c r="H3754">
        <v>8.0210000000000008</v>
      </c>
    </row>
    <row r="3755" spans="1:8" x14ac:dyDescent="0.3">
      <c r="A3755">
        <v>27</v>
      </c>
      <c r="B3755" t="s">
        <v>43</v>
      </c>
      <c r="C3755">
        <v>1707662.87</v>
      </c>
      <c r="D3755">
        <v>0</v>
      </c>
      <c r="E3755">
        <v>57.78</v>
      </c>
      <c r="F3755">
        <v>2.903</v>
      </c>
      <c r="G3755">
        <v>136.6277321</v>
      </c>
      <c r="H3755">
        <v>8.0210000000000008</v>
      </c>
    </row>
    <row r="3756" spans="1:8" x14ac:dyDescent="0.3">
      <c r="A3756">
        <v>27</v>
      </c>
      <c r="B3756" t="s">
        <v>44</v>
      </c>
      <c r="C3756">
        <v>1728388.2</v>
      </c>
      <c r="D3756">
        <v>0</v>
      </c>
      <c r="E3756">
        <v>58.38</v>
      </c>
      <c r="F3756">
        <v>2.9990000000000001</v>
      </c>
      <c r="G3756">
        <v>136.64019350000001</v>
      </c>
      <c r="H3756">
        <v>8.0210000000000008</v>
      </c>
    </row>
    <row r="3757" spans="1:8" x14ac:dyDescent="0.3">
      <c r="A3757">
        <v>27</v>
      </c>
      <c r="B3757" t="s">
        <v>45</v>
      </c>
      <c r="C3757">
        <v>1693935.29</v>
      </c>
      <c r="D3757">
        <v>0</v>
      </c>
      <c r="E3757">
        <v>52.82</v>
      </c>
      <c r="F3757">
        <v>3.0489999999999999</v>
      </c>
      <c r="G3757">
        <v>136.68887100000001</v>
      </c>
      <c r="H3757">
        <v>8.0210000000000008</v>
      </c>
    </row>
    <row r="3758" spans="1:8" x14ac:dyDescent="0.3">
      <c r="A3758">
        <v>27</v>
      </c>
      <c r="B3758" t="s">
        <v>46</v>
      </c>
      <c r="C3758">
        <v>1688955.49</v>
      </c>
      <c r="D3758">
        <v>0</v>
      </c>
      <c r="E3758">
        <v>61.02</v>
      </c>
      <c r="F3758">
        <v>3.0550000000000002</v>
      </c>
      <c r="G3758">
        <v>136.73754840000001</v>
      </c>
      <c r="H3758">
        <v>8.0210000000000008</v>
      </c>
    </row>
    <row r="3759" spans="1:8" x14ac:dyDescent="0.3">
      <c r="A3759">
        <v>27</v>
      </c>
      <c r="B3759" t="s">
        <v>47</v>
      </c>
      <c r="C3759">
        <v>1686010.02</v>
      </c>
      <c r="D3759">
        <v>0</v>
      </c>
      <c r="E3759">
        <v>45.91</v>
      </c>
      <c r="F3759">
        <v>3.0489999999999999</v>
      </c>
      <c r="G3759">
        <v>136.78622580000001</v>
      </c>
      <c r="H3759">
        <v>8.0210000000000008</v>
      </c>
    </row>
    <row r="3760" spans="1:8" x14ac:dyDescent="0.3">
      <c r="A3760">
        <v>27</v>
      </c>
      <c r="B3760" t="s">
        <v>48</v>
      </c>
      <c r="C3760">
        <v>1828010.25</v>
      </c>
      <c r="D3760">
        <v>0</v>
      </c>
      <c r="E3760">
        <v>45.9</v>
      </c>
      <c r="F3760">
        <v>3.0649999999999999</v>
      </c>
      <c r="G3760">
        <v>136.83490320000001</v>
      </c>
      <c r="H3760">
        <v>8.0210000000000008</v>
      </c>
    </row>
    <row r="3761" spans="1:8" x14ac:dyDescent="0.3">
      <c r="A3761">
        <v>27</v>
      </c>
      <c r="B3761" t="s">
        <v>49</v>
      </c>
      <c r="C3761">
        <v>1704785.74</v>
      </c>
      <c r="D3761">
        <v>0</v>
      </c>
      <c r="E3761">
        <v>50.81</v>
      </c>
      <c r="F3761">
        <v>3.1379999999999999</v>
      </c>
      <c r="G3761">
        <v>136.7715714</v>
      </c>
      <c r="H3761">
        <v>8.0210000000000008</v>
      </c>
    </row>
    <row r="3762" spans="1:8" x14ac:dyDescent="0.3">
      <c r="A3762">
        <v>27</v>
      </c>
      <c r="B3762" t="s">
        <v>50</v>
      </c>
      <c r="C3762">
        <v>2627910.75</v>
      </c>
      <c r="D3762">
        <v>1</v>
      </c>
      <c r="E3762">
        <v>46.67</v>
      </c>
      <c r="F3762">
        <v>3.1859999999999999</v>
      </c>
      <c r="G3762">
        <v>136.68957140000001</v>
      </c>
      <c r="H3762">
        <v>8.0210000000000008</v>
      </c>
    </row>
    <row r="3763" spans="1:8" x14ac:dyDescent="0.3">
      <c r="A3763">
        <v>27</v>
      </c>
      <c r="B3763" t="s">
        <v>51</v>
      </c>
      <c r="C3763">
        <v>1884343.67</v>
      </c>
      <c r="D3763">
        <v>0</v>
      </c>
      <c r="E3763">
        <v>41.81</v>
      </c>
      <c r="F3763">
        <v>3.2</v>
      </c>
      <c r="G3763">
        <v>136.60757140000001</v>
      </c>
      <c r="H3763">
        <v>8.0210000000000008</v>
      </c>
    </row>
    <row r="3764" spans="1:8" x14ac:dyDescent="0.3">
      <c r="A3764">
        <v>27</v>
      </c>
      <c r="B3764" t="s">
        <v>52</v>
      </c>
      <c r="C3764">
        <v>2139733.6800000002</v>
      </c>
      <c r="D3764">
        <v>0</v>
      </c>
      <c r="E3764">
        <v>30.83</v>
      </c>
      <c r="F3764">
        <v>3.2549999999999999</v>
      </c>
      <c r="G3764">
        <v>136.52557139999999</v>
      </c>
      <c r="H3764">
        <v>8.0210000000000008</v>
      </c>
    </row>
    <row r="3765" spans="1:8" x14ac:dyDescent="0.3">
      <c r="A3765">
        <v>27</v>
      </c>
      <c r="B3765" t="s">
        <v>53</v>
      </c>
      <c r="C3765">
        <v>2350098.36</v>
      </c>
      <c r="D3765">
        <v>0</v>
      </c>
      <c r="E3765">
        <v>31.62</v>
      </c>
      <c r="F3765">
        <v>3.3010000000000002</v>
      </c>
      <c r="G3765">
        <v>136.52928109999999</v>
      </c>
      <c r="H3765">
        <v>8.0210000000000008</v>
      </c>
    </row>
    <row r="3766" spans="1:8" x14ac:dyDescent="0.3">
      <c r="A3766">
        <v>27</v>
      </c>
      <c r="B3766" t="s">
        <v>54</v>
      </c>
      <c r="C3766">
        <v>3078162.08</v>
      </c>
      <c r="D3766">
        <v>0</v>
      </c>
      <c r="E3766">
        <v>31.34</v>
      </c>
      <c r="F3766">
        <v>3.3090000000000002</v>
      </c>
      <c r="G3766">
        <v>136.597273</v>
      </c>
      <c r="H3766">
        <v>8.0210000000000008</v>
      </c>
    </row>
    <row r="3767" spans="1:8" x14ac:dyDescent="0.3">
      <c r="A3767">
        <v>27</v>
      </c>
      <c r="B3767" t="s">
        <v>55</v>
      </c>
      <c r="C3767">
        <v>1440963</v>
      </c>
      <c r="D3767">
        <v>1</v>
      </c>
      <c r="E3767">
        <v>29.59</v>
      </c>
      <c r="F3767">
        <v>3.3359999999999999</v>
      </c>
      <c r="G3767">
        <v>136.66526500000001</v>
      </c>
      <c r="H3767">
        <v>8.0210000000000008</v>
      </c>
    </row>
    <row r="3768" spans="1:8" x14ac:dyDescent="0.3">
      <c r="A3768">
        <v>27</v>
      </c>
      <c r="B3768" t="s">
        <v>56</v>
      </c>
      <c r="C3768">
        <v>1568159.48</v>
      </c>
      <c r="D3768">
        <v>0</v>
      </c>
      <c r="E3768">
        <v>34.42</v>
      </c>
      <c r="F3768">
        <v>3.351</v>
      </c>
      <c r="G3768">
        <v>136.73325689999999</v>
      </c>
      <c r="H3768">
        <v>7.827</v>
      </c>
    </row>
    <row r="3769" spans="1:8" x14ac:dyDescent="0.3">
      <c r="A3769">
        <v>27</v>
      </c>
      <c r="B3769" t="s">
        <v>57</v>
      </c>
      <c r="C3769">
        <v>1532308.62</v>
      </c>
      <c r="D3769">
        <v>0</v>
      </c>
      <c r="E3769">
        <v>25.7</v>
      </c>
      <c r="F3769">
        <v>3.367</v>
      </c>
      <c r="G3769">
        <v>136.80347699999999</v>
      </c>
      <c r="H3769">
        <v>7.827</v>
      </c>
    </row>
    <row r="3770" spans="1:8" x14ac:dyDescent="0.3">
      <c r="A3770">
        <v>27</v>
      </c>
      <c r="B3770" t="s">
        <v>58</v>
      </c>
      <c r="C3770">
        <v>1517029.9</v>
      </c>
      <c r="D3770">
        <v>0</v>
      </c>
      <c r="E3770">
        <v>30.13</v>
      </c>
      <c r="F3770">
        <v>3.391</v>
      </c>
      <c r="G3770">
        <v>136.88706569999999</v>
      </c>
      <c r="H3770">
        <v>7.827</v>
      </c>
    </row>
    <row r="3771" spans="1:8" x14ac:dyDescent="0.3">
      <c r="A3771">
        <v>27</v>
      </c>
      <c r="B3771" t="s">
        <v>59</v>
      </c>
      <c r="C3771">
        <v>1421111.55</v>
      </c>
      <c r="D3771">
        <v>0</v>
      </c>
      <c r="E3771">
        <v>23.64</v>
      </c>
      <c r="F3771">
        <v>3.4020000000000001</v>
      </c>
      <c r="G3771">
        <v>136.9706544</v>
      </c>
      <c r="H3771">
        <v>7.827</v>
      </c>
    </row>
    <row r="3772" spans="1:8" x14ac:dyDescent="0.3">
      <c r="A3772">
        <v>27</v>
      </c>
      <c r="B3772" t="s">
        <v>60</v>
      </c>
      <c r="C3772">
        <v>1628100.79</v>
      </c>
      <c r="D3772">
        <v>0</v>
      </c>
      <c r="E3772">
        <v>28.7</v>
      </c>
      <c r="F3772">
        <v>3.4</v>
      </c>
      <c r="G3772">
        <v>137.05424310000001</v>
      </c>
      <c r="H3772">
        <v>7.827</v>
      </c>
    </row>
    <row r="3773" spans="1:8" x14ac:dyDescent="0.3">
      <c r="A3773">
        <v>27</v>
      </c>
      <c r="B3773" t="s">
        <v>61</v>
      </c>
      <c r="C3773">
        <v>1636224.77</v>
      </c>
      <c r="D3773">
        <v>1</v>
      </c>
      <c r="E3773">
        <v>30.45</v>
      </c>
      <c r="F3773">
        <v>3.4159999999999999</v>
      </c>
      <c r="G3773">
        <v>137.13783179999999</v>
      </c>
      <c r="H3773">
        <v>7.827</v>
      </c>
    </row>
    <row r="3774" spans="1:8" x14ac:dyDescent="0.3">
      <c r="A3774">
        <v>27</v>
      </c>
      <c r="B3774" t="s">
        <v>62</v>
      </c>
      <c r="C3774">
        <v>1709365.19</v>
      </c>
      <c r="D3774">
        <v>0</v>
      </c>
      <c r="E3774">
        <v>39.32</v>
      </c>
      <c r="F3774">
        <v>3.42</v>
      </c>
      <c r="G3774">
        <v>137.2511849</v>
      </c>
      <c r="H3774">
        <v>7.827</v>
      </c>
    </row>
    <row r="3775" spans="1:8" x14ac:dyDescent="0.3">
      <c r="A3775">
        <v>27</v>
      </c>
      <c r="B3775" t="s">
        <v>63</v>
      </c>
      <c r="C3775">
        <v>1688935.71</v>
      </c>
      <c r="D3775">
        <v>0</v>
      </c>
      <c r="E3775">
        <v>33.049999999999997</v>
      </c>
      <c r="F3775">
        <v>3.452</v>
      </c>
      <c r="G3775">
        <v>137.3764439</v>
      </c>
      <c r="H3775">
        <v>7.827</v>
      </c>
    </row>
    <row r="3776" spans="1:8" x14ac:dyDescent="0.3">
      <c r="A3776">
        <v>27</v>
      </c>
      <c r="B3776" t="s">
        <v>64</v>
      </c>
      <c r="C3776">
        <v>1656130.67</v>
      </c>
      <c r="D3776">
        <v>0</v>
      </c>
      <c r="E3776">
        <v>36.99</v>
      </c>
      <c r="F3776">
        <v>3.605</v>
      </c>
      <c r="G3776">
        <v>137.5017028</v>
      </c>
      <c r="H3776">
        <v>7.827</v>
      </c>
    </row>
    <row r="3777" spans="1:8" x14ac:dyDescent="0.3">
      <c r="A3777">
        <v>27</v>
      </c>
      <c r="B3777" t="s">
        <v>65</v>
      </c>
      <c r="C3777">
        <v>1613259.77</v>
      </c>
      <c r="D3777">
        <v>0</v>
      </c>
      <c r="E3777">
        <v>43.64</v>
      </c>
      <c r="F3777">
        <v>3.7519999999999998</v>
      </c>
      <c r="G3777">
        <v>137.62696170000001</v>
      </c>
      <c r="H3777">
        <v>7.827</v>
      </c>
    </row>
    <row r="3778" spans="1:8" x14ac:dyDescent="0.3">
      <c r="A3778">
        <v>27</v>
      </c>
      <c r="B3778" t="s">
        <v>66</v>
      </c>
      <c r="C3778">
        <v>1624539.21</v>
      </c>
      <c r="D3778">
        <v>0</v>
      </c>
      <c r="E3778">
        <v>46.65</v>
      </c>
      <c r="F3778">
        <v>3.7959999999999998</v>
      </c>
      <c r="G3778">
        <v>137.7398929</v>
      </c>
      <c r="H3778">
        <v>7.827</v>
      </c>
    </row>
    <row r="3779" spans="1:8" x14ac:dyDescent="0.3">
      <c r="A3779">
        <v>27</v>
      </c>
      <c r="B3779" t="s">
        <v>67</v>
      </c>
      <c r="C3779">
        <v>1554651.08</v>
      </c>
      <c r="D3779">
        <v>0</v>
      </c>
      <c r="E3779">
        <v>40.11</v>
      </c>
      <c r="F3779">
        <v>3.7890000000000001</v>
      </c>
      <c r="G3779">
        <v>137.84789290000001</v>
      </c>
      <c r="H3779">
        <v>7.827</v>
      </c>
    </row>
    <row r="3780" spans="1:8" x14ac:dyDescent="0.3">
      <c r="A3780">
        <v>27</v>
      </c>
      <c r="B3780" t="s">
        <v>68</v>
      </c>
      <c r="C3780">
        <v>1628868.28</v>
      </c>
      <c r="D3780">
        <v>0</v>
      </c>
      <c r="E3780">
        <v>37.270000000000003</v>
      </c>
      <c r="F3780">
        <v>3.8109999999999999</v>
      </c>
      <c r="G3780">
        <v>137.95589290000001</v>
      </c>
      <c r="H3780">
        <v>7.7249999999999996</v>
      </c>
    </row>
    <row r="3781" spans="1:8" x14ac:dyDescent="0.3">
      <c r="A3781">
        <v>27</v>
      </c>
      <c r="B3781" t="s">
        <v>69</v>
      </c>
      <c r="C3781">
        <v>1689844.18</v>
      </c>
      <c r="D3781">
        <v>0</v>
      </c>
      <c r="E3781">
        <v>46.87</v>
      </c>
      <c r="F3781">
        <v>3.895</v>
      </c>
      <c r="G3781">
        <v>138.06389290000001</v>
      </c>
      <c r="H3781">
        <v>7.7249999999999996</v>
      </c>
    </row>
    <row r="3782" spans="1:8" x14ac:dyDescent="0.3">
      <c r="A3782">
        <v>27</v>
      </c>
      <c r="B3782" t="s">
        <v>70</v>
      </c>
      <c r="C3782">
        <v>1727175.61</v>
      </c>
      <c r="D3782">
        <v>0</v>
      </c>
      <c r="E3782">
        <v>52.24</v>
      </c>
      <c r="F3782">
        <v>3.9809999999999999</v>
      </c>
      <c r="G3782">
        <v>138.16469520000001</v>
      </c>
      <c r="H3782">
        <v>7.7249999999999996</v>
      </c>
    </row>
    <row r="3783" spans="1:8" x14ac:dyDescent="0.3">
      <c r="A3783">
        <v>27</v>
      </c>
      <c r="B3783" t="s">
        <v>71</v>
      </c>
      <c r="C3783">
        <v>1921655.48</v>
      </c>
      <c r="D3783">
        <v>0</v>
      </c>
      <c r="E3783">
        <v>50.02</v>
      </c>
      <c r="F3783">
        <v>4.0609999999999999</v>
      </c>
      <c r="G3783">
        <v>138.24750359999999</v>
      </c>
      <c r="H3783">
        <v>7.7249999999999996</v>
      </c>
    </row>
    <row r="3784" spans="1:8" x14ac:dyDescent="0.3">
      <c r="A3784">
        <v>27</v>
      </c>
      <c r="B3784" t="s">
        <v>72</v>
      </c>
      <c r="C3784">
        <v>1642074.64</v>
      </c>
      <c r="D3784">
        <v>0</v>
      </c>
      <c r="E3784">
        <v>61.71</v>
      </c>
      <c r="F3784">
        <v>4.117</v>
      </c>
      <c r="G3784">
        <v>138.3303119</v>
      </c>
      <c r="H3784">
        <v>7.7249999999999996</v>
      </c>
    </row>
    <row r="3785" spans="1:8" x14ac:dyDescent="0.3">
      <c r="A3785">
        <v>27</v>
      </c>
      <c r="B3785" t="s">
        <v>73</v>
      </c>
      <c r="C3785">
        <v>1757041.96</v>
      </c>
      <c r="D3785">
        <v>0</v>
      </c>
      <c r="E3785">
        <v>56.48</v>
      </c>
      <c r="F3785">
        <v>4.1920000000000002</v>
      </c>
      <c r="G3785">
        <v>138.41312020000001</v>
      </c>
      <c r="H3785">
        <v>7.7249999999999996</v>
      </c>
    </row>
    <row r="3786" spans="1:8" x14ac:dyDescent="0.3">
      <c r="A3786">
        <v>27</v>
      </c>
      <c r="B3786" t="s">
        <v>74</v>
      </c>
      <c r="C3786">
        <v>1763545.32</v>
      </c>
      <c r="D3786">
        <v>0</v>
      </c>
      <c r="E3786">
        <v>60.07</v>
      </c>
      <c r="F3786">
        <v>4.2110000000000003</v>
      </c>
      <c r="G3786">
        <v>138.49592860000001</v>
      </c>
      <c r="H3786">
        <v>7.7249999999999996</v>
      </c>
    </row>
    <row r="3787" spans="1:8" x14ac:dyDescent="0.3">
      <c r="A3787">
        <v>27</v>
      </c>
      <c r="B3787" t="s">
        <v>75</v>
      </c>
      <c r="C3787">
        <v>1725268.56</v>
      </c>
      <c r="D3787">
        <v>0</v>
      </c>
      <c r="E3787">
        <v>60.22</v>
      </c>
      <c r="F3787">
        <v>4.202</v>
      </c>
      <c r="G3787">
        <v>138.58710600000001</v>
      </c>
      <c r="H3787">
        <v>7.7249999999999996</v>
      </c>
    </row>
    <row r="3788" spans="1:8" x14ac:dyDescent="0.3">
      <c r="A3788">
        <v>27</v>
      </c>
      <c r="B3788" t="s">
        <v>76</v>
      </c>
      <c r="C3788">
        <v>1820723.17</v>
      </c>
      <c r="D3788">
        <v>0</v>
      </c>
      <c r="E3788">
        <v>66.430000000000007</v>
      </c>
      <c r="F3788">
        <v>4.1340000000000003</v>
      </c>
      <c r="G3788">
        <v>138.6782834</v>
      </c>
      <c r="H3788">
        <v>7.7249999999999996</v>
      </c>
    </row>
    <row r="3789" spans="1:8" x14ac:dyDescent="0.3">
      <c r="A3789">
        <v>27</v>
      </c>
      <c r="B3789" t="s">
        <v>77</v>
      </c>
      <c r="C3789">
        <v>2053708.01</v>
      </c>
      <c r="D3789">
        <v>0</v>
      </c>
      <c r="E3789">
        <v>74.17</v>
      </c>
      <c r="F3789">
        <v>4.069</v>
      </c>
      <c r="G3789">
        <v>138.76946079999999</v>
      </c>
      <c r="H3789">
        <v>7.7249999999999996</v>
      </c>
    </row>
    <row r="3790" spans="1:8" x14ac:dyDescent="0.3">
      <c r="A3790">
        <v>27</v>
      </c>
      <c r="B3790" t="s">
        <v>78</v>
      </c>
      <c r="C3790">
        <v>1817914.71</v>
      </c>
      <c r="D3790">
        <v>0</v>
      </c>
      <c r="E3790">
        <v>73.260000000000005</v>
      </c>
      <c r="F3790">
        <v>4.0250000000000004</v>
      </c>
      <c r="G3790">
        <v>138.86063820000001</v>
      </c>
      <c r="H3790">
        <v>7.7249999999999996</v>
      </c>
    </row>
    <row r="3791" spans="1:8" x14ac:dyDescent="0.3">
      <c r="A3791">
        <v>27</v>
      </c>
      <c r="B3791" t="s">
        <v>79</v>
      </c>
      <c r="C3791">
        <v>1814740.09</v>
      </c>
      <c r="D3791">
        <v>0</v>
      </c>
      <c r="E3791">
        <v>67.03</v>
      </c>
      <c r="F3791">
        <v>3.9889999999999999</v>
      </c>
      <c r="G3791">
        <v>139.00283329999999</v>
      </c>
      <c r="H3791">
        <v>7.7249999999999996</v>
      </c>
    </row>
    <row r="3792" spans="1:8" x14ac:dyDescent="0.3">
      <c r="A3792">
        <v>27</v>
      </c>
      <c r="B3792" t="s">
        <v>80</v>
      </c>
      <c r="C3792">
        <v>1811455.15</v>
      </c>
      <c r="D3792">
        <v>0</v>
      </c>
      <c r="E3792">
        <v>72.02</v>
      </c>
      <c r="F3792">
        <v>3.964</v>
      </c>
      <c r="G3792">
        <v>139.18329170000001</v>
      </c>
      <c r="H3792">
        <v>7.7249999999999996</v>
      </c>
    </row>
    <row r="3793" spans="1:8" x14ac:dyDescent="0.3">
      <c r="A3793">
        <v>27</v>
      </c>
      <c r="B3793" t="s">
        <v>81</v>
      </c>
      <c r="C3793">
        <v>1949983.93</v>
      </c>
      <c r="D3793">
        <v>0</v>
      </c>
      <c r="E3793">
        <v>73.760000000000005</v>
      </c>
      <c r="F3793">
        <v>3.9159999999999999</v>
      </c>
      <c r="G3793">
        <v>139.36375000000001</v>
      </c>
      <c r="H3793">
        <v>7.85</v>
      </c>
    </row>
    <row r="3794" spans="1:8" x14ac:dyDescent="0.3">
      <c r="A3794">
        <v>27</v>
      </c>
      <c r="B3794" t="s">
        <v>82</v>
      </c>
      <c r="C3794">
        <v>2000055.27</v>
      </c>
      <c r="D3794">
        <v>0</v>
      </c>
      <c r="E3794">
        <v>76.87</v>
      </c>
      <c r="F3794">
        <v>3.8860000000000001</v>
      </c>
      <c r="G3794">
        <v>139.54420830000001</v>
      </c>
      <c r="H3794">
        <v>7.85</v>
      </c>
    </row>
    <row r="3795" spans="1:8" x14ac:dyDescent="0.3">
      <c r="A3795">
        <v>27</v>
      </c>
      <c r="B3795" t="s">
        <v>83</v>
      </c>
      <c r="C3795">
        <v>1762155.79</v>
      </c>
      <c r="D3795">
        <v>0</v>
      </c>
      <c r="E3795">
        <v>77.83</v>
      </c>
      <c r="F3795">
        <v>3.915</v>
      </c>
      <c r="G3795">
        <v>139.70063250000001</v>
      </c>
      <c r="H3795">
        <v>7.85</v>
      </c>
    </row>
    <row r="3796" spans="1:8" x14ac:dyDescent="0.3">
      <c r="A3796">
        <v>27</v>
      </c>
      <c r="B3796" t="s">
        <v>84</v>
      </c>
      <c r="C3796">
        <v>1754879.45</v>
      </c>
      <c r="D3796">
        <v>0</v>
      </c>
      <c r="E3796">
        <v>82.28</v>
      </c>
      <c r="F3796">
        <v>3.972</v>
      </c>
      <c r="G3796">
        <v>139.7969712</v>
      </c>
      <c r="H3796">
        <v>7.85</v>
      </c>
    </row>
    <row r="3797" spans="1:8" x14ac:dyDescent="0.3">
      <c r="A3797">
        <v>27</v>
      </c>
      <c r="B3797" t="s">
        <v>85</v>
      </c>
      <c r="C3797">
        <v>1744879.06</v>
      </c>
      <c r="D3797">
        <v>0</v>
      </c>
      <c r="E3797">
        <v>79.41</v>
      </c>
      <c r="F3797">
        <v>4.0039999999999996</v>
      </c>
      <c r="G3797">
        <v>139.89330989999999</v>
      </c>
      <c r="H3797">
        <v>7.85</v>
      </c>
    </row>
    <row r="3798" spans="1:8" x14ac:dyDescent="0.3">
      <c r="A3798">
        <v>27</v>
      </c>
      <c r="B3798" t="s">
        <v>86</v>
      </c>
      <c r="C3798">
        <v>1747289.53</v>
      </c>
      <c r="D3798">
        <v>0</v>
      </c>
      <c r="E3798">
        <v>78.14</v>
      </c>
      <c r="F3798">
        <v>4.0199999999999996</v>
      </c>
      <c r="G3798">
        <v>139.98964860000001</v>
      </c>
      <c r="H3798">
        <v>7.85</v>
      </c>
    </row>
    <row r="3799" spans="1:8" x14ac:dyDescent="0.3">
      <c r="A3799">
        <v>27</v>
      </c>
      <c r="B3799" t="s">
        <v>87</v>
      </c>
      <c r="C3799">
        <v>1758437.96</v>
      </c>
      <c r="D3799">
        <v>0</v>
      </c>
      <c r="E3799">
        <v>76.67</v>
      </c>
      <c r="F3799">
        <v>3.9950000000000001</v>
      </c>
      <c r="G3799">
        <v>140.0859873</v>
      </c>
      <c r="H3799">
        <v>7.85</v>
      </c>
    </row>
    <row r="3800" spans="1:8" x14ac:dyDescent="0.3">
      <c r="A3800">
        <v>27</v>
      </c>
      <c r="B3800" t="s">
        <v>88</v>
      </c>
      <c r="C3800">
        <v>1781905.24</v>
      </c>
      <c r="D3800">
        <v>0</v>
      </c>
      <c r="E3800">
        <v>72.97</v>
      </c>
      <c r="F3800">
        <v>3.9420000000000002</v>
      </c>
      <c r="G3800">
        <v>140.12892049999999</v>
      </c>
      <c r="H3800">
        <v>7.85</v>
      </c>
    </row>
    <row r="3801" spans="1:8" x14ac:dyDescent="0.3">
      <c r="A3801">
        <v>27</v>
      </c>
      <c r="B3801" t="s">
        <v>89</v>
      </c>
      <c r="C3801">
        <v>2034400.78</v>
      </c>
      <c r="D3801">
        <v>0</v>
      </c>
      <c r="E3801">
        <v>72.88</v>
      </c>
      <c r="F3801">
        <v>3.9060000000000001</v>
      </c>
      <c r="G3801">
        <v>140.1629528</v>
      </c>
      <c r="H3801">
        <v>7.85</v>
      </c>
    </row>
    <row r="3802" spans="1:8" x14ac:dyDescent="0.3">
      <c r="A3802">
        <v>27</v>
      </c>
      <c r="B3802" t="s">
        <v>90</v>
      </c>
      <c r="C3802">
        <v>1511717.53</v>
      </c>
      <c r="D3802">
        <v>0</v>
      </c>
      <c r="E3802">
        <v>71.44</v>
      </c>
      <c r="F3802">
        <v>3.879</v>
      </c>
      <c r="G3802">
        <v>140.19698500000001</v>
      </c>
      <c r="H3802">
        <v>7.85</v>
      </c>
    </row>
    <row r="3803" spans="1:8" x14ac:dyDescent="0.3">
      <c r="A3803">
        <v>27</v>
      </c>
      <c r="B3803" t="s">
        <v>91</v>
      </c>
      <c r="C3803">
        <v>1911470.84</v>
      </c>
      <c r="D3803">
        <v>1</v>
      </c>
      <c r="E3803">
        <v>70.930000000000007</v>
      </c>
      <c r="F3803">
        <v>3.93</v>
      </c>
      <c r="G3803">
        <v>140.23101729999999</v>
      </c>
      <c r="H3803">
        <v>7.85</v>
      </c>
    </row>
    <row r="3804" spans="1:8" x14ac:dyDescent="0.3">
      <c r="A3804">
        <v>27</v>
      </c>
      <c r="B3804" t="s">
        <v>92</v>
      </c>
      <c r="C3804">
        <v>1613773.9</v>
      </c>
      <c r="D3804">
        <v>0</v>
      </c>
      <c r="E3804">
        <v>69.650000000000006</v>
      </c>
      <c r="F3804">
        <v>3.9369999999999998</v>
      </c>
      <c r="G3804">
        <v>140.27350000000001</v>
      </c>
      <c r="H3804">
        <v>7.85</v>
      </c>
    </row>
    <row r="3805" spans="1:8" x14ac:dyDescent="0.3">
      <c r="A3805">
        <v>27</v>
      </c>
      <c r="B3805" t="s">
        <v>93</v>
      </c>
      <c r="C3805">
        <v>1606208.68</v>
      </c>
      <c r="D3805">
        <v>0</v>
      </c>
      <c r="E3805">
        <v>63.61</v>
      </c>
      <c r="F3805">
        <v>3.899</v>
      </c>
      <c r="G3805">
        <v>140.32724999999999</v>
      </c>
      <c r="H3805">
        <v>7.85</v>
      </c>
    </row>
    <row r="3806" spans="1:8" x14ac:dyDescent="0.3">
      <c r="A3806">
        <v>27</v>
      </c>
      <c r="B3806" t="s">
        <v>94</v>
      </c>
      <c r="C3806">
        <v>1599626.26</v>
      </c>
      <c r="D3806">
        <v>0</v>
      </c>
      <c r="E3806">
        <v>70.92</v>
      </c>
      <c r="F3806">
        <v>3.8580000000000001</v>
      </c>
      <c r="G3806">
        <v>140.381</v>
      </c>
      <c r="H3806">
        <v>7.85</v>
      </c>
    </row>
    <row r="3807" spans="1:8" x14ac:dyDescent="0.3">
      <c r="A3807">
        <v>27</v>
      </c>
      <c r="B3807" t="s">
        <v>95</v>
      </c>
      <c r="C3807">
        <v>1672339.27</v>
      </c>
      <c r="D3807">
        <v>0</v>
      </c>
      <c r="E3807">
        <v>56.91</v>
      </c>
      <c r="F3807">
        <v>3.7749999999999999</v>
      </c>
      <c r="G3807">
        <v>140.43475000000001</v>
      </c>
      <c r="H3807">
        <v>7.9059999999999997</v>
      </c>
    </row>
    <row r="3808" spans="1:8" x14ac:dyDescent="0.3">
      <c r="A3808">
        <v>27</v>
      </c>
      <c r="B3808" t="s">
        <v>96</v>
      </c>
      <c r="C3808">
        <v>1682652.51</v>
      </c>
      <c r="D3808">
        <v>0</v>
      </c>
      <c r="E3808">
        <v>64.78</v>
      </c>
      <c r="F3808">
        <v>3.7440000000000002</v>
      </c>
      <c r="G3808">
        <v>140.47841940000001</v>
      </c>
      <c r="H3808">
        <v>7.9059999999999997</v>
      </c>
    </row>
    <row r="3809" spans="1:8" x14ac:dyDescent="0.3">
      <c r="A3809">
        <v>27</v>
      </c>
      <c r="B3809" t="s">
        <v>97</v>
      </c>
      <c r="C3809">
        <v>1689591.44</v>
      </c>
      <c r="D3809">
        <v>0</v>
      </c>
      <c r="E3809">
        <v>59.62</v>
      </c>
      <c r="F3809">
        <v>3.7570000000000001</v>
      </c>
      <c r="G3809">
        <v>140.4616048</v>
      </c>
      <c r="H3809">
        <v>7.9059999999999997</v>
      </c>
    </row>
    <row r="3810" spans="1:8" x14ac:dyDescent="0.3">
      <c r="A3810">
        <v>27</v>
      </c>
      <c r="B3810" t="s">
        <v>98</v>
      </c>
      <c r="C3810">
        <v>1710372.4</v>
      </c>
      <c r="D3810">
        <v>0</v>
      </c>
      <c r="E3810">
        <v>51.81</v>
      </c>
      <c r="F3810">
        <v>3.7570000000000001</v>
      </c>
      <c r="G3810">
        <v>140.44479029999999</v>
      </c>
      <c r="H3810">
        <v>7.9059999999999997</v>
      </c>
    </row>
    <row r="3811" spans="1:8" x14ac:dyDescent="0.3">
      <c r="A3811">
        <v>27</v>
      </c>
      <c r="B3811" t="s">
        <v>99</v>
      </c>
      <c r="C3811">
        <v>1621109.3</v>
      </c>
      <c r="D3811">
        <v>0</v>
      </c>
      <c r="E3811">
        <v>44.46</v>
      </c>
      <c r="F3811">
        <v>3.738</v>
      </c>
      <c r="G3811">
        <v>140.42797580000001</v>
      </c>
      <c r="H3811">
        <v>7.9059999999999997</v>
      </c>
    </row>
    <row r="3812" spans="1:8" x14ac:dyDescent="0.3">
      <c r="A3812">
        <v>27</v>
      </c>
      <c r="B3812" t="s">
        <v>100</v>
      </c>
      <c r="C3812">
        <v>1800728.07</v>
      </c>
      <c r="D3812">
        <v>0</v>
      </c>
      <c r="E3812">
        <v>49.69</v>
      </c>
      <c r="F3812">
        <v>3.7189999999999999</v>
      </c>
      <c r="G3812">
        <v>140.4111613</v>
      </c>
      <c r="H3812">
        <v>7.9059999999999997</v>
      </c>
    </row>
    <row r="3813" spans="1:8" x14ac:dyDescent="0.3">
      <c r="A3813">
        <v>27</v>
      </c>
      <c r="B3813" t="s">
        <v>101</v>
      </c>
      <c r="C3813">
        <v>1723739.44</v>
      </c>
      <c r="D3813">
        <v>0</v>
      </c>
      <c r="E3813">
        <v>51.42</v>
      </c>
      <c r="F3813">
        <v>3.7170000000000001</v>
      </c>
      <c r="G3813">
        <v>140.4127857</v>
      </c>
      <c r="H3813">
        <v>7.9059999999999997</v>
      </c>
    </row>
    <row r="3814" spans="1:8" x14ac:dyDescent="0.3">
      <c r="A3814">
        <v>27</v>
      </c>
      <c r="B3814" t="s">
        <v>102</v>
      </c>
      <c r="C3814">
        <v>2504400.71</v>
      </c>
      <c r="D3814">
        <v>1</v>
      </c>
      <c r="E3814">
        <v>47.88</v>
      </c>
      <c r="F3814">
        <v>3.6890000000000001</v>
      </c>
      <c r="G3814">
        <v>140.42178569999999</v>
      </c>
      <c r="H3814">
        <v>7.9059999999999997</v>
      </c>
    </row>
    <row r="3815" spans="1:8" x14ac:dyDescent="0.3">
      <c r="A3815">
        <v>27</v>
      </c>
      <c r="B3815" t="s">
        <v>103</v>
      </c>
      <c r="C3815">
        <v>1806924.74</v>
      </c>
      <c r="D3815">
        <v>0</v>
      </c>
      <c r="E3815">
        <v>50.55</v>
      </c>
      <c r="F3815">
        <v>3.6659999999999999</v>
      </c>
      <c r="G3815">
        <v>140.4307857</v>
      </c>
      <c r="H3815">
        <v>7.9059999999999997</v>
      </c>
    </row>
    <row r="3816" spans="1:8" x14ac:dyDescent="0.3">
      <c r="A3816">
        <v>27</v>
      </c>
      <c r="B3816" t="s">
        <v>104</v>
      </c>
      <c r="C3816">
        <v>2014665.98</v>
      </c>
      <c r="D3816">
        <v>0</v>
      </c>
      <c r="E3816">
        <v>46.28</v>
      </c>
      <c r="F3816">
        <v>3.6269999999999998</v>
      </c>
      <c r="G3816">
        <v>140.43978569999999</v>
      </c>
      <c r="H3816">
        <v>7.9059999999999997</v>
      </c>
    </row>
    <row r="3817" spans="1:8" x14ac:dyDescent="0.3">
      <c r="A3817">
        <v>27</v>
      </c>
      <c r="B3817" t="s">
        <v>105</v>
      </c>
      <c r="C3817">
        <v>2205919.86</v>
      </c>
      <c r="D3817">
        <v>0</v>
      </c>
      <c r="E3817">
        <v>40.68</v>
      </c>
      <c r="F3817">
        <v>3.6110000000000002</v>
      </c>
      <c r="G3817">
        <v>140.4700795</v>
      </c>
      <c r="H3817">
        <v>7.9059999999999997</v>
      </c>
    </row>
    <row r="3818" spans="1:8" x14ac:dyDescent="0.3">
      <c r="A3818">
        <v>27</v>
      </c>
      <c r="B3818" t="s">
        <v>106</v>
      </c>
      <c r="C3818">
        <v>2739019.75</v>
      </c>
      <c r="D3818">
        <v>0</v>
      </c>
      <c r="E3818">
        <v>41.59</v>
      </c>
      <c r="F3818">
        <v>3.5870000000000002</v>
      </c>
      <c r="G3818">
        <v>140.52876499999999</v>
      </c>
      <c r="H3818">
        <v>7.9059999999999997</v>
      </c>
    </row>
    <row r="3819" spans="1:8" x14ac:dyDescent="0.3">
      <c r="A3819">
        <v>27</v>
      </c>
      <c r="B3819" t="s">
        <v>107</v>
      </c>
      <c r="C3819">
        <v>1650604.6</v>
      </c>
      <c r="D3819">
        <v>1</v>
      </c>
      <c r="E3819">
        <v>37.85</v>
      </c>
      <c r="F3819">
        <v>3.5659999999999998</v>
      </c>
      <c r="G3819">
        <v>140.58745049999999</v>
      </c>
      <c r="H3819">
        <v>7.9059999999999997</v>
      </c>
    </row>
    <row r="3820" spans="1:8" x14ac:dyDescent="0.3">
      <c r="A3820">
        <v>27</v>
      </c>
      <c r="B3820" t="s">
        <v>108</v>
      </c>
      <c r="C3820">
        <v>1535287.4</v>
      </c>
      <c r="D3820">
        <v>0</v>
      </c>
      <c r="E3820">
        <v>35.799999999999997</v>
      </c>
      <c r="F3820">
        <v>3.585</v>
      </c>
      <c r="G3820">
        <v>140.64613589999999</v>
      </c>
      <c r="H3820">
        <v>8.0090000000000003</v>
      </c>
    </row>
    <row r="3821" spans="1:8" x14ac:dyDescent="0.3">
      <c r="A3821">
        <v>27</v>
      </c>
      <c r="B3821" t="s">
        <v>109</v>
      </c>
      <c r="C3821">
        <v>1492399.13</v>
      </c>
      <c r="D3821">
        <v>0</v>
      </c>
      <c r="E3821">
        <v>41.3</v>
      </c>
      <c r="F3821">
        <v>3.6659999999999999</v>
      </c>
      <c r="G3821">
        <v>140.70482139999999</v>
      </c>
      <c r="H3821">
        <v>8.0090000000000003</v>
      </c>
    </row>
    <row r="3822" spans="1:8" x14ac:dyDescent="0.3">
      <c r="A3822">
        <v>27</v>
      </c>
      <c r="B3822" t="s">
        <v>110</v>
      </c>
      <c r="C3822">
        <v>1542131.05</v>
      </c>
      <c r="D3822">
        <v>0</v>
      </c>
      <c r="E3822">
        <v>30.35</v>
      </c>
      <c r="F3822">
        <v>3.7050000000000001</v>
      </c>
      <c r="G3822">
        <v>140.80861179999999</v>
      </c>
      <c r="H3822">
        <v>8.0090000000000003</v>
      </c>
    </row>
    <row r="3823" spans="1:8" x14ac:dyDescent="0.3">
      <c r="A3823">
        <v>27</v>
      </c>
      <c r="B3823" t="s">
        <v>111</v>
      </c>
      <c r="C3823">
        <v>1263534.8600000001</v>
      </c>
      <c r="D3823">
        <v>0</v>
      </c>
      <c r="E3823">
        <v>36.96</v>
      </c>
      <c r="F3823">
        <v>3.7370000000000001</v>
      </c>
      <c r="G3823">
        <v>140.91240210000001</v>
      </c>
      <c r="H3823">
        <v>8.0090000000000003</v>
      </c>
    </row>
    <row r="3824" spans="1:8" x14ac:dyDescent="0.3">
      <c r="A3824">
        <v>27</v>
      </c>
      <c r="B3824" t="s">
        <v>112</v>
      </c>
      <c r="C3824">
        <v>1564246.02</v>
      </c>
      <c r="D3824">
        <v>0</v>
      </c>
      <c r="E3824">
        <v>42.52</v>
      </c>
      <c r="F3824">
        <v>3.7959999999999998</v>
      </c>
      <c r="G3824">
        <v>141.01619239999999</v>
      </c>
      <c r="H3824">
        <v>8.0090000000000003</v>
      </c>
    </row>
    <row r="3825" spans="1:8" x14ac:dyDescent="0.3">
      <c r="A3825">
        <v>27</v>
      </c>
      <c r="B3825" t="s">
        <v>113</v>
      </c>
      <c r="C3825">
        <v>1651605.35</v>
      </c>
      <c r="D3825">
        <v>1</v>
      </c>
      <c r="E3825">
        <v>37.86</v>
      </c>
      <c r="F3825">
        <v>3.8260000000000001</v>
      </c>
      <c r="G3825">
        <v>141.11998270000001</v>
      </c>
      <c r="H3825">
        <v>8.0090000000000003</v>
      </c>
    </row>
    <row r="3826" spans="1:8" x14ac:dyDescent="0.3">
      <c r="A3826">
        <v>27</v>
      </c>
      <c r="B3826" t="s">
        <v>114</v>
      </c>
      <c r="C3826">
        <v>1606221.56</v>
      </c>
      <c r="D3826">
        <v>0</v>
      </c>
      <c r="E3826">
        <v>37.24</v>
      </c>
      <c r="F3826">
        <v>3.8740000000000001</v>
      </c>
      <c r="G3826">
        <v>141.21403570000001</v>
      </c>
      <c r="H3826">
        <v>8.0090000000000003</v>
      </c>
    </row>
    <row r="3827" spans="1:8" x14ac:dyDescent="0.3">
      <c r="A3827">
        <v>27</v>
      </c>
      <c r="B3827" t="s">
        <v>115</v>
      </c>
      <c r="C3827">
        <v>1648602.39</v>
      </c>
      <c r="D3827">
        <v>0</v>
      </c>
      <c r="E3827">
        <v>41.74</v>
      </c>
      <c r="F3827">
        <v>3.9169999999999998</v>
      </c>
      <c r="G3827">
        <v>141.30078570000001</v>
      </c>
      <c r="H3827">
        <v>8.0090000000000003</v>
      </c>
    </row>
    <row r="3828" spans="1:8" x14ac:dyDescent="0.3">
      <c r="A3828">
        <v>27</v>
      </c>
      <c r="B3828" t="s">
        <v>116</v>
      </c>
      <c r="C3828">
        <v>1509323.09</v>
      </c>
      <c r="D3828">
        <v>0</v>
      </c>
      <c r="E3828">
        <v>40.07</v>
      </c>
      <c r="F3828">
        <v>3.9830000000000001</v>
      </c>
      <c r="G3828">
        <v>141.3875357</v>
      </c>
      <c r="H3828">
        <v>8.0090000000000003</v>
      </c>
    </row>
    <row r="3829" spans="1:8" x14ac:dyDescent="0.3">
      <c r="A3829">
        <v>27</v>
      </c>
      <c r="B3829" t="s">
        <v>117</v>
      </c>
      <c r="C3829">
        <v>1607343.41</v>
      </c>
      <c r="D3829">
        <v>0</v>
      </c>
      <c r="E3829">
        <v>44.32</v>
      </c>
      <c r="F3829">
        <v>4.0209999999999999</v>
      </c>
      <c r="G3829">
        <v>141.4742857</v>
      </c>
      <c r="H3829">
        <v>8.0090000000000003</v>
      </c>
    </row>
    <row r="3830" spans="1:8" x14ac:dyDescent="0.3">
      <c r="A3830">
        <v>27</v>
      </c>
      <c r="B3830" t="s">
        <v>118</v>
      </c>
      <c r="C3830">
        <v>1635984.07</v>
      </c>
      <c r="D3830">
        <v>0</v>
      </c>
      <c r="E3830">
        <v>49.6</v>
      </c>
      <c r="F3830">
        <v>4.0209999999999999</v>
      </c>
      <c r="G3830">
        <v>141.55477999999999</v>
      </c>
      <c r="H3830">
        <v>8.0090000000000003</v>
      </c>
    </row>
    <row r="3831" spans="1:8" x14ac:dyDescent="0.3">
      <c r="A3831">
        <v>27</v>
      </c>
      <c r="B3831" t="s">
        <v>119</v>
      </c>
      <c r="C3831">
        <v>1620839.34</v>
      </c>
      <c r="D3831">
        <v>0</v>
      </c>
      <c r="E3831">
        <v>57.3</v>
      </c>
      <c r="F3831">
        <v>4.0540000000000003</v>
      </c>
      <c r="G3831">
        <v>141.6269332</v>
      </c>
      <c r="H3831">
        <v>8.0090000000000003</v>
      </c>
    </row>
    <row r="3832" spans="1:8" x14ac:dyDescent="0.3">
      <c r="A3832">
        <v>27</v>
      </c>
      <c r="B3832" t="s">
        <v>120</v>
      </c>
      <c r="C3832">
        <v>1615494.14</v>
      </c>
      <c r="D3832">
        <v>0</v>
      </c>
      <c r="E3832">
        <v>49.4</v>
      </c>
      <c r="F3832">
        <v>4.0979999999999999</v>
      </c>
      <c r="G3832">
        <v>141.6990864</v>
      </c>
      <c r="H3832">
        <v>8.0090000000000003</v>
      </c>
    </row>
    <row r="3833" spans="1:8" x14ac:dyDescent="0.3">
      <c r="A3833">
        <v>27</v>
      </c>
      <c r="B3833" t="s">
        <v>121</v>
      </c>
      <c r="C3833">
        <v>1899013.34</v>
      </c>
      <c r="D3833">
        <v>0</v>
      </c>
      <c r="E3833">
        <v>48.73</v>
      </c>
      <c r="F3833">
        <v>4.1429999999999998</v>
      </c>
      <c r="G3833">
        <v>141.7712396</v>
      </c>
      <c r="H3833">
        <v>8.2530000000000001</v>
      </c>
    </row>
    <row r="3834" spans="1:8" x14ac:dyDescent="0.3">
      <c r="A3834">
        <v>27</v>
      </c>
      <c r="B3834" t="s">
        <v>122</v>
      </c>
      <c r="C3834">
        <v>1650405.21</v>
      </c>
      <c r="D3834">
        <v>0</v>
      </c>
      <c r="E3834">
        <v>52.22</v>
      </c>
      <c r="F3834">
        <v>4.1870000000000003</v>
      </c>
      <c r="G3834">
        <v>141.8433929</v>
      </c>
      <c r="H3834">
        <v>8.2530000000000001</v>
      </c>
    </row>
    <row r="3835" spans="1:8" x14ac:dyDescent="0.3">
      <c r="A3835">
        <v>27</v>
      </c>
      <c r="B3835" t="s">
        <v>123</v>
      </c>
      <c r="C3835">
        <v>1639999.47</v>
      </c>
      <c r="D3835">
        <v>0</v>
      </c>
      <c r="E3835">
        <v>62.62</v>
      </c>
      <c r="F3835">
        <v>4.17</v>
      </c>
      <c r="G3835">
        <v>141.90152620000001</v>
      </c>
      <c r="H3835">
        <v>8.2530000000000001</v>
      </c>
    </row>
    <row r="3836" spans="1:8" x14ac:dyDescent="0.3">
      <c r="A3836">
        <v>27</v>
      </c>
      <c r="B3836" t="s">
        <v>124</v>
      </c>
      <c r="C3836">
        <v>1565498.84</v>
      </c>
      <c r="D3836">
        <v>0</v>
      </c>
      <c r="E3836">
        <v>52.33</v>
      </c>
      <c r="F3836">
        <v>4.1630000000000003</v>
      </c>
      <c r="G3836">
        <v>141.95965949999999</v>
      </c>
      <c r="H3836">
        <v>8.2530000000000001</v>
      </c>
    </row>
    <row r="3837" spans="1:8" x14ac:dyDescent="0.3">
      <c r="A3837">
        <v>27</v>
      </c>
      <c r="B3837" t="s">
        <v>125</v>
      </c>
      <c r="C3837">
        <v>1669388.45</v>
      </c>
      <c r="D3837">
        <v>0</v>
      </c>
      <c r="E3837">
        <v>53.68</v>
      </c>
      <c r="F3837">
        <v>4.1239999999999997</v>
      </c>
      <c r="G3837">
        <v>142.01779289999999</v>
      </c>
      <c r="H3837">
        <v>8.2530000000000001</v>
      </c>
    </row>
    <row r="3838" spans="1:8" x14ac:dyDescent="0.3">
      <c r="A3838">
        <v>27</v>
      </c>
      <c r="B3838" t="s">
        <v>126</v>
      </c>
      <c r="C3838">
        <v>1674306.31</v>
      </c>
      <c r="D3838">
        <v>0</v>
      </c>
      <c r="E3838">
        <v>58.97</v>
      </c>
      <c r="F3838">
        <v>4.0549999999999997</v>
      </c>
      <c r="G3838">
        <v>142.0759262</v>
      </c>
      <c r="H3838">
        <v>8.2530000000000001</v>
      </c>
    </row>
    <row r="3839" spans="1:8" x14ac:dyDescent="0.3">
      <c r="A3839">
        <v>27</v>
      </c>
      <c r="B3839" t="s">
        <v>127</v>
      </c>
      <c r="C3839">
        <v>1707158.82</v>
      </c>
      <c r="D3839">
        <v>0</v>
      </c>
      <c r="E3839">
        <v>65.150000000000006</v>
      </c>
      <c r="F3839">
        <v>4.0289999999999999</v>
      </c>
      <c r="G3839">
        <v>142.09701150000001</v>
      </c>
      <c r="H3839">
        <v>8.2530000000000001</v>
      </c>
    </row>
    <row r="3840" spans="1:8" x14ac:dyDescent="0.3">
      <c r="A3840">
        <v>27</v>
      </c>
      <c r="B3840" t="s">
        <v>128</v>
      </c>
      <c r="C3840">
        <v>1818906.73</v>
      </c>
      <c r="D3840">
        <v>0</v>
      </c>
      <c r="E3840">
        <v>64.77</v>
      </c>
      <c r="F3840">
        <v>3.9790000000000001</v>
      </c>
      <c r="G3840">
        <v>142.10327760000001</v>
      </c>
      <c r="H3840">
        <v>8.2530000000000001</v>
      </c>
    </row>
    <row r="3841" spans="1:8" x14ac:dyDescent="0.3">
      <c r="A3841">
        <v>27</v>
      </c>
      <c r="B3841" t="s">
        <v>129</v>
      </c>
      <c r="C3841">
        <v>1900638.6</v>
      </c>
      <c r="D3841">
        <v>0</v>
      </c>
      <c r="E3841">
        <v>73.400000000000006</v>
      </c>
      <c r="F3841">
        <v>3.915</v>
      </c>
      <c r="G3841">
        <v>142.10954380000001</v>
      </c>
      <c r="H3841">
        <v>8.2530000000000001</v>
      </c>
    </row>
    <row r="3842" spans="1:8" x14ac:dyDescent="0.3">
      <c r="A3842">
        <v>27</v>
      </c>
      <c r="B3842" t="s">
        <v>130</v>
      </c>
      <c r="C3842">
        <v>1764756.31</v>
      </c>
      <c r="D3842">
        <v>0</v>
      </c>
      <c r="E3842">
        <v>64.05</v>
      </c>
      <c r="F3842">
        <v>3.871</v>
      </c>
      <c r="G3842">
        <v>142.11580989999999</v>
      </c>
      <c r="H3842">
        <v>8.2530000000000001</v>
      </c>
    </row>
    <row r="3843" spans="1:8" x14ac:dyDescent="0.3">
      <c r="A3843">
        <v>27</v>
      </c>
      <c r="B3843" t="s">
        <v>131</v>
      </c>
      <c r="C3843">
        <v>1773500.56</v>
      </c>
      <c r="D3843">
        <v>0</v>
      </c>
      <c r="E3843">
        <v>69.52</v>
      </c>
      <c r="F3843">
        <v>3.786</v>
      </c>
      <c r="G3843">
        <v>142.12925480000001</v>
      </c>
      <c r="H3843">
        <v>8.2530000000000001</v>
      </c>
    </row>
    <row r="3844" spans="1:8" x14ac:dyDescent="0.3">
      <c r="A3844">
        <v>27</v>
      </c>
      <c r="B3844" t="s">
        <v>132</v>
      </c>
      <c r="C3844">
        <v>1837884.79</v>
      </c>
      <c r="D3844">
        <v>0</v>
      </c>
      <c r="E3844">
        <v>73.23</v>
      </c>
      <c r="F3844">
        <v>3.722</v>
      </c>
      <c r="G3844">
        <v>142.16064639999999</v>
      </c>
      <c r="H3844">
        <v>8.2530000000000001</v>
      </c>
    </row>
    <row r="3845" spans="1:8" x14ac:dyDescent="0.3">
      <c r="A3845">
        <v>27</v>
      </c>
      <c r="B3845" t="s">
        <v>133</v>
      </c>
      <c r="C3845">
        <v>1842555.32</v>
      </c>
      <c r="D3845">
        <v>0</v>
      </c>
      <c r="E3845">
        <v>73.94</v>
      </c>
      <c r="F3845">
        <v>3.6669999999999998</v>
      </c>
      <c r="G3845">
        <v>142.19203809999999</v>
      </c>
      <c r="H3845">
        <v>8.2530000000000001</v>
      </c>
    </row>
    <row r="3846" spans="1:8" x14ac:dyDescent="0.3">
      <c r="A3846">
        <v>27</v>
      </c>
      <c r="B3846" t="s">
        <v>134</v>
      </c>
      <c r="C3846">
        <v>2062224.92</v>
      </c>
      <c r="D3846">
        <v>0</v>
      </c>
      <c r="E3846">
        <v>82.08</v>
      </c>
      <c r="F3846">
        <v>3.6459999999999999</v>
      </c>
      <c r="G3846">
        <v>142.22342979999999</v>
      </c>
      <c r="H3846">
        <v>8.2390000000000008</v>
      </c>
    </row>
    <row r="3847" spans="1:8" x14ac:dyDescent="0.3">
      <c r="A3847">
        <v>27</v>
      </c>
      <c r="B3847" t="s">
        <v>135</v>
      </c>
      <c r="C3847">
        <v>1755889.53</v>
      </c>
      <c r="D3847">
        <v>0</v>
      </c>
      <c r="E3847">
        <v>78.95</v>
      </c>
      <c r="F3847">
        <v>3.6890000000000001</v>
      </c>
      <c r="G3847">
        <v>142.2548214</v>
      </c>
      <c r="H3847">
        <v>8.2390000000000008</v>
      </c>
    </row>
    <row r="3848" spans="1:8" x14ac:dyDescent="0.3">
      <c r="A3848">
        <v>27</v>
      </c>
      <c r="B3848" t="s">
        <v>136</v>
      </c>
      <c r="C3848">
        <v>1730913.66</v>
      </c>
      <c r="D3848">
        <v>0</v>
      </c>
      <c r="E3848">
        <v>78.64</v>
      </c>
      <c r="F3848">
        <v>3.7320000000000002</v>
      </c>
      <c r="G3848">
        <v>142.2337569</v>
      </c>
      <c r="H3848">
        <v>8.2390000000000008</v>
      </c>
    </row>
    <row r="3849" spans="1:8" x14ac:dyDescent="0.3">
      <c r="A3849">
        <v>27</v>
      </c>
      <c r="B3849" t="s">
        <v>137</v>
      </c>
      <c r="C3849">
        <v>1625883.71</v>
      </c>
      <c r="D3849">
        <v>0</v>
      </c>
      <c r="E3849">
        <v>76.010000000000005</v>
      </c>
      <c r="F3849">
        <v>3.82</v>
      </c>
      <c r="G3849">
        <v>142.21269240000001</v>
      </c>
      <c r="H3849">
        <v>8.2390000000000008</v>
      </c>
    </row>
    <row r="3850" spans="1:8" x14ac:dyDescent="0.3">
      <c r="A3850">
        <v>27</v>
      </c>
      <c r="B3850" t="s">
        <v>138</v>
      </c>
      <c r="C3850">
        <v>1705810.84</v>
      </c>
      <c r="D3850">
        <v>0</v>
      </c>
      <c r="E3850">
        <v>75.22</v>
      </c>
      <c r="F3850">
        <v>3.819</v>
      </c>
      <c r="G3850">
        <v>142.19162789999999</v>
      </c>
      <c r="H3850">
        <v>8.2390000000000008</v>
      </c>
    </row>
    <row r="3851" spans="1:8" x14ac:dyDescent="0.3">
      <c r="A3851">
        <v>27</v>
      </c>
      <c r="B3851" t="s">
        <v>139</v>
      </c>
      <c r="C3851">
        <v>1720537.26</v>
      </c>
      <c r="D3851">
        <v>0</v>
      </c>
      <c r="E3851">
        <v>78.44</v>
      </c>
      <c r="F3851">
        <v>3.863</v>
      </c>
      <c r="G3851">
        <v>142.17056339999999</v>
      </c>
      <c r="H3851">
        <v>8.2390000000000008</v>
      </c>
    </row>
    <row r="3852" spans="1:8" x14ac:dyDescent="0.3">
      <c r="A3852">
        <v>27</v>
      </c>
      <c r="B3852" t="s">
        <v>140</v>
      </c>
      <c r="C3852">
        <v>1735339.59</v>
      </c>
      <c r="D3852">
        <v>0</v>
      </c>
      <c r="E3852">
        <v>76.510000000000005</v>
      </c>
      <c r="F3852">
        <v>3.9630000000000001</v>
      </c>
      <c r="G3852">
        <v>142.21573849999999</v>
      </c>
      <c r="H3852">
        <v>8.2390000000000008</v>
      </c>
    </row>
    <row r="3853" spans="1:8" x14ac:dyDescent="0.3">
      <c r="A3853">
        <v>27</v>
      </c>
      <c r="B3853" t="s">
        <v>141</v>
      </c>
      <c r="C3853">
        <v>1780443.36</v>
      </c>
      <c r="D3853">
        <v>0</v>
      </c>
      <c r="E3853">
        <v>72.930000000000007</v>
      </c>
      <c r="F3853">
        <v>3.9969999999999999</v>
      </c>
      <c r="G3853">
        <v>142.31059329999999</v>
      </c>
      <c r="H3853">
        <v>8.2390000000000008</v>
      </c>
    </row>
    <row r="3854" spans="1:8" x14ac:dyDescent="0.3">
      <c r="A3854">
        <v>27</v>
      </c>
      <c r="B3854" t="s">
        <v>142</v>
      </c>
      <c r="C3854">
        <v>1731935.43</v>
      </c>
      <c r="D3854">
        <v>0</v>
      </c>
      <c r="E3854">
        <v>75</v>
      </c>
      <c r="F3854">
        <v>4.0259999999999998</v>
      </c>
      <c r="G3854">
        <v>142.4054482</v>
      </c>
      <c r="H3854">
        <v>8.2390000000000008</v>
      </c>
    </row>
    <row r="3855" spans="1:8" x14ac:dyDescent="0.3">
      <c r="A3855">
        <v>27</v>
      </c>
      <c r="B3855" t="s">
        <v>143</v>
      </c>
      <c r="C3855">
        <v>1840955.23</v>
      </c>
      <c r="D3855">
        <v>1</v>
      </c>
      <c r="E3855">
        <v>76</v>
      </c>
      <c r="F3855">
        <v>4.0759999999999996</v>
      </c>
      <c r="G3855">
        <v>142.500303</v>
      </c>
      <c r="H3855">
        <v>8.2390000000000008</v>
      </c>
    </row>
    <row r="3856" spans="1:8" x14ac:dyDescent="0.3">
      <c r="A3856">
        <v>27</v>
      </c>
      <c r="B3856" t="s">
        <v>144</v>
      </c>
      <c r="C3856">
        <v>1519604.5</v>
      </c>
      <c r="D3856">
        <v>0</v>
      </c>
      <c r="E3856">
        <v>68.72</v>
      </c>
      <c r="F3856">
        <v>4.0880000000000001</v>
      </c>
      <c r="G3856">
        <v>142.59388329999999</v>
      </c>
      <c r="H3856">
        <v>8.2390000000000008</v>
      </c>
    </row>
    <row r="3857" spans="1:8" x14ac:dyDescent="0.3">
      <c r="A3857">
        <v>27</v>
      </c>
      <c r="B3857" t="s">
        <v>145</v>
      </c>
      <c r="C3857">
        <v>1557485.75</v>
      </c>
      <c r="D3857">
        <v>0</v>
      </c>
      <c r="E3857">
        <v>66.099999999999994</v>
      </c>
      <c r="F3857">
        <v>4.2030000000000003</v>
      </c>
      <c r="G3857">
        <v>142.6798167</v>
      </c>
      <c r="H3857">
        <v>8.2390000000000008</v>
      </c>
    </row>
    <row r="3858" spans="1:8" x14ac:dyDescent="0.3">
      <c r="A3858">
        <v>27</v>
      </c>
      <c r="B3858" t="s">
        <v>146</v>
      </c>
      <c r="C3858">
        <v>1540687.63</v>
      </c>
      <c r="D3858">
        <v>0</v>
      </c>
      <c r="E3858">
        <v>64.92</v>
      </c>
      <c r="F3858">
        <v>4.1580000000000004</v>
      </c>
      <c r="G3858">
        <v>142.76575</v>
      </c>
      <c r="H3858">
        <v>8.2390000000000008</v>
      </c>
    </row>
    <row r="3859" spans="1:8" x14ac:dyDescent="0.3">
      <c r="A3859">
        <v>27</v>
      </c>
      <c r="B3859" t="s">
        <v>147</v>
      </c>
      <c r="C3859">
        <v>1591816.88</v>
      </c>
      <c r="D3859">
        <v>0</v>
      </c>
      <c r="E3859">
        <v>64.5</v>
      </c>
      <c r="F3859">
        <v>4.1509999999999998</v>
      </c>
      <c r="G3859">
        <v>142.85168329999999</v>
      </c>
      <c r="H3859">
        <v>8</v>
      </c>
    </row>
    <row r="3860" spans="1:8" x14ac:dyDescent="0.3">
      <c r="A3860">
        <v>27</v>
      </c>
      <c r="B3860" t="s">
        <v>148</v>
      </c>
      <c r="C3860">
        <v>1660081.29</v>
      </c>
      <c r="D3860">
        <v>0</v>
      </c>
      <c r="E3860">
        <v>55.4</v>
      </c>
      <c r="F3860">
        <v>4.1859999999999999</v>
      </c>
      <c r="G3860">
        <v>142.93761670000001</v>
      </c>
      <c r="H3860">
        <v>8</v>
      </c>
    </row>
    <row r="3861" spans="1:8" x14ac:dyDescent="0.3">
      <c r="A3861">
        <v>27</v>
      </c>
      <c r="B3861" t="s">
        <v>149</v>
      </c>
      <c r="C3861">
        <v>1620374.24</v>
      </c>
      <c r="D3861">
        <v>0</v>
      </c>
      <c r="E3861">
        <v>56.53</v>
      </c>
      <c r="F3861">
        <v>4.1529999999999996</v>
      </c>
      <c r="G3861">
        <v>142.8633629</v>
      </c>
      <c r="H3861">
        <v>8</v>
      </c>
    </row>
    <row r="3862" spans="1:8" x14ac:dyDescent="0.3">
      <c r="A3862">
        <v>27</v>
      </c>
      <c r="B3862" t="s">
        <v>150</v>
      </c>
      <c r="C3862">
        <v>1703047.74</v>
      </c>
      <c r="D3862">
        <v>0</v>
      </c>
      <c r="E3862">
        <v>58.99</v>
      </c>
      <c r="F3862">
        <v>4.0709999999999997</v>
      </c>
      <c r="G3862">
        <v>142.7624113</v>
      </c>
      <c r="H3862">
        <v>8</v>
      </c>
    </row>
    <row r="3863" spans="1:8" x14ac:dyDescent="0.3">
      <c r="A3863">
        <v>28</v>
      </c>
      <c r="B3863" t="s">
        <v>8</v>
      </c>
      <c r="C3863">
        <v>1672352.29</v>
      </c>
      <c r="D3863">
        <v>0</v>
      </c>
      <c r="E3863">
        <v>49.47</v>
      </c>
      <c r="F3863">
        <v>2.9620000000000002</v>
      </c>
      <c r="G3863">
        <v>126.4420645</v>
      </c>
      <c r="H3863">
        <v>13.975</v>
      </c>
    </row>
    <row r="3864" spans="1:8" x14ac:dyDescent="0.3">
      <c r="A3864">
        <v>28</v>
      </c>
      <c r="B3864" t="s">
        <v>9</v>
      </c>
      <c r="C3864">
        <v>1558968.49</v>
      </c>
      <c r="D3864">
        <v>1</v>
      </c>
      <c r="E3864">
        <v>47.87</v>
      </c>
      <c r="F3864">
        <v>2.9460000000000002</v>
      </c>
      <c r="G3864">
        <v>126.49625810000001</v>
      </c>
      <c r="H3864">
        <v>13.975</v>
      </c>
    </row>
    <row r="3865" spans="1:8" x14ac:dyDescent="0.3">
      <c r="A3865">
        <v>28</v>
      </c>
      <c r="B3865" t="s">
        <v>10</v>
      </c>
      <c r="C3865">
        <v>1491300.42</v>
      </c>
      <c r="D3865">
        <v>0</v>
      </c>
      <c r="E3865">
        <v>54.83</v>
      </c>
      <c r="F3865">
        <v>2.915</v>
      </c>
      <c r="G3865">
        <v>126.5262857</v>
      </c>
      <c r="H3865">
        <v>13.975</v>
      </c>
    </row>
    <row r="3866" spans="1:8" x14ac:dyDescent="0.3">
      <c r="A3866">
        <v>28</v>
      </c>
      <c r="B3866" t="s">
        <v>11</v>
      </c>
      <c r="C3866">
        <v>1542173.33</v>
      </c>
      <c r="D3866">
        <v>0</v>
      </c>
      <c r="E3866">
        <v>50.23</v>
      </c>
      <c r="F3866">
        <v>2.8250000000000002</v>
      </c>
      <c r="G3866">
        <v>126.5522857</v>
      </c>
      <c r="H3866">
        <v>13.975</v>
      </c>
    </row>
    <row r="3867" spans="1:8" x14ac:dyDescent="0.3">
      <c r="A3867">
        <v>28</v>
      </c>
      <c r="B3867" t="s">
        <v>12</v>
      </c>
      <c r="C3867">
        <v>1608435.45</v>
      </c>
      <c r="D3867">
        <v>0</v>
      </c>
      <c r="E3867">
        <v>53.77</v>
      </c>
      <c r="F3867">
        <v>2.9870000000000001</v>
      </c>
      <c r="G3867">
        <v>126.5782857</v>
      </c>
      <c r="H3867">
        <v>13.975</v>
      </c>
    </row>
    <row r="3868" spans="1:8" x14ac:dyDescent="0.3">
      <c r="A3868">
        <v>28</v>
      </c>
      <c r="B3868" t="s">
        <v>13</v>
      </c>
      <c r="C3868">
        <v>1326877.1100000001</v>
      </c>
      <c r="D3868">
        <v>0</v>
      </c>
      <c r="E3868">
        <v>50.11</v>
      </c>
      <c r="F3868">
        <v>2.9249999999999998</v>
      </c>
      <c r="G3868">
        <v>126.60428570000001</v>
      </c>
      <c r="H3868">
        <v>13.975</v>
      </c>
    </row>
    <row r="3869" spans="1:8" x14ac:dyDescent="0.3">
      <c r="A3869">
        <v>28</v>
      </c>
      <c r="B3869" t="s">
        <v>14</v>
      </c>
      <c r="C3869">
        <v>1279819.43</v>
      </c>
      <c r="D3869">
        <v>0</v>
      </c>
      <c r="E3869">
        <v>59.57</v>
      </c>
      <c r="F3869">
        <v>3.0539999999999998</v>
      </c>
      <c r="G3869">
        <v>126.6066452</v>
      </c>
      <c r="H3869">
        <v>13.975</v>
      </c>
    </row>
    <row r="3870" spans="1:8" x14ac:dyDescent="0.3">
      <c r="A3870">
        <v>28</v>
      </c>
      <c r="B3870" t="s">
        <v>15</v>
      </c>
      <c r="C3870">
        <v>1245268.77</v>
      </c>
      <c r="D3870">
        <v>0</v>
      </c>
      <c r="E3870">
        <v>60.06</v>
      </c>
      <c r="F3870">
        <v>3.0830000000000002</v>
      </c>
      <c r="G3870">
        <v>126.6050645</v>
      </c>
      <c r="H3870">
        <v>13.975</v>
      </c>
    </row>
    <row r="3871" spans="1:8" x14ac:dyDescent="0.3">
      <c r="A3871">
        <v>28</v>
      </c>
      <c r="B3871" t="s">
        <v>16</v>
      </c>
      <c r="C3871">
        <v>1441559.4</v>
      </c>
      <c r="D3871">
        <v>0</v>
      </c>
      <c r="E3871">
        <v>59.84</v>
      </c>
      <c r="F3871">
        <v>3.0859999999999999</v>
      </c>
      <c r="G3871">
        <v>126.6034839</v>
      </c>
      <c r="H3871">
        <v>14.099</v>
      </c>
    </row>
    <row r="3872" spans="1:8" x14ac:dyDescent="0.3">
      <c r="A3872">
        <v>28</v>
      </c>
      <c r="B3872" t="s">
        <v>17</v>
      </c>
      <c r="C3872">
        <v>1382359.21</v>
      </c>
      <c r="D3872">
        <v>0</v>
      </c>
      <c r="E3872">
        <v>59.25</v>
      </c>
      <c r="F3872">
        <v>3.09</v>
      </c>
      <c r="G3872">
        <v>126.6019032</v>
      </c>
      <c r="H3872">
        <v>14.099</v>
      </c>
    </row>
    <row r="3873" spans="1:8" x14ac:dyDescent="0.3">
      <c r="A3873">
        <v>28</v>
      </c>
      <c r="B3873" t="s">
        <v>18</v>
      </c>
      <c r="C3873">
        <v>1268240.6599999999</v>
      </c>
      <c r="D3873">
        <v>0</v>
      </c>
      <c r="E3873">
        <v>64.95</v>
      </c>
      <c r="F3873">
        <v>3.109</v>
      </c>
      <c r="G3873">
        <v>126.5621</v>
      </c>
      <c r="H3873">
        <v>14.099</v>
      </c>
    </row>
    <row r="3874" spans="1:8" x14ac:dyDescent="0.3">
      <c r="A3874">
        <v>28</v>
      </c>
      <c r="B3874" t="s">
        <v>19</v>
      </c>
      <c r="C3874">
        <v>1244177.21</v>
      </c>
      <c r="D3874">
        <v>0</v>
      </c>
      <c r="E3874">
        <v>64.55</v>
      </c>
      <c r="F3874">
        <v>3.05</v>
      </c>
      <c r="G3874">
        <v>126.4713333</v>
      </c>
      <c r="H3874">
        <v>14.099</v>
      </c>
    </row>
    <row r="3875" spans="1:8" x14ac:dyDescent="0.3">
      <c r="A3875">
        <v>28</v>
      </c>
      <c r="B3875" t="s">
        <v>20</v>
      </c>
      <c r="C3875">
        <v>1186971.02</v>
      </c>
      <c r="D3875">
        <v>0</v>
      </c>
      <c r="E3875">
        <v>67.38</v>
      </c>
      <c r="F3875">
        <v>3.105</v>
      </c>
      <c r="G3875">
        <v>126.3805667</v>
      </c>
      <c r="H3875">
        <v>14.099</v>
      </c>
    </row>
    <row r="3876" spans="1:8" x14ac:dyDescent="0.3">
      <c r="A3876">
        <v>28</v>
      </c>
      <c r="B3876" t="s">
        <v>21</v>
      </c>
      <c r="C3876">
        <v>1532893.22</v>
      </c>
      <c r="D3876">
        <v>0</v>
      </c>
      <c r="E3876">
        <v>70.150000000000006</v>
      </c>
      <c r="F3876">
        <v>3.1269999999999998</v>
      </c>
      <c r="G3876">
        <v>126.2898</v>
      </c>
      <c r="H3876">
        <v>14.099</v>
      </c>
    </row>
    <row r="3877" spans="1:8" x14ac:dyDescent="0.3">
      <c r="A3877">
        <v>28</v>
      </c>
      <c r="B3877" t="s">
        <v>22</v>
      </c>
      <c r="C3877">
        <v>1245898.73</v>
      </c>
      <c r="D3877">
        <v>0</v>
      </c>
      <c r="E3877">
        <v>68.44</v>
      </c>
      <c r="F3877">
        <v>3.145</v>
      </c>
      <c r="G3877">
        <v>126.2085484</v>
      </c>
      <c r="H3877">
        <v>14.099</v>
      </c>
    </row>
    <row r="3878" spans="1:8" x14ac:dyDescent="0.3">
      <c r="A3878">
        <v>28</v>
      </c>
      <c r="B3878" t="s">
        <v>23</v>
      </c>
      <c r="C3878">
        <v>1217923.71</v>
      </c>
      <c r="D3878">
        <v>0</v>
      </c>
      <c r="E3878">
        <v>76.2</v>
      </c>
      <c r="F3878">
        <v>3.12</v>
      </c>
      <c r="G3878">
        <v>126.1843871</v>
      </c>
      <c r="H3878">
        <v>14.099</v>
      </c>
    </row>
    <row r="3879" spans="1:8" x14ac:dyDescent="0.3">
      <c r="A3879">
        <v>28</v>
      </c>
      <c r="B3879" t="s">
        <v>24</v>
      </c>
      <c r="C3879">
        <v>1176588.25</v>
      </c>
      <c r="D3879">
        <v>0</v>
      </c>
      <c r="E3879">
        <v>67.84</v>
      </c>
      <c r="F3879">
        <v>3.0579999999999998</v>
      </c>
      <c r="G3879">
        <v>126.16022580000001</v>
      </c>
      <c r="H3879">
        <v>14.099</v>
      </c>
    </row>
    <row r="3880" spans="1:8" x14ac:dyDescent="0.3">
      <c r="A3880">
        <v>28</v>
      </c>
      <c r="B3880" t="s">
        <v>25</v>
      </c>
      <c r="C3880">
        <v>1543678.02</v>
      </c>
      <c r="D3880">
        <v>0</v>
      </c>
      <c r="E3880">
        <v>81.39</v>
      </c>
      <c r="F3880">
        <v>2.9409999999999998</v>
      </c>
      <c r="G3880">
        <v>126.1360645</v>
      </c>
      <c r="H3880">
        <v>14.099</v>
      </c>
    </row>
    <row r="3881" spans="1:8" x14ac:dyDescent="0.3">
      <c r="A3881">
        <v>28</v>
      </c>
      <c r="B3881" t="s">
        <v>26</v>
      </c>
      <c r="C3881">
        <v>1348995.17</v>
      </c>
      <c r="D3881">
        <v>0</v>
      </c>
      <c r="E3881">
        <v>90.84</v>
      </c>
      <c r="F3881">
        <v>2.9489999999999998</v>
      </c>
      <c r="G3881">
        <v>126.1119032</v>
      </c>
      <c r="H3881">
        <v>14.099</v>
      </c>
    </row>
    <row r="3882" spans="1:8" x14ac:dyDescent="0.3">
      <c r="A3882">
        <v>28</v>
      </c>
      <c r="B3882" t="s">
        <v>27</v>
      </c>
      <c r="C3882">
        <v>1267619.06</v>
      </c>
      <c r="D3882">
        <v>0</v>
      </c>
      <c r="E3882">
        <v>81.06</v>
      </c>
      <c r="F3882">
        <v>3.0430000000000001</v>
      </c>
      <c r="G3882">
        <v>126.114</v>
      </c>
      <c r="H3882">
        <v>14.099</v>
      </c>
    </row>
    <row r="3883" spans="1:8" x14ac:dyDescent="0.3">
      <c r="A3883">
        <v>28</v>
      </c>
      <c r="B3883" t="s">
        <v>28</v>
      </c>
      <c r="C3883">
        <v>1231025.07</v>
      </c>
      <c r="D3883">
        <v>0</v>
      </c>
      <c r="E3883">
        <v>87.27</v>
      </c>
      <c r="F3883">
        <v>3.0840000000000001</v>
      </c>
      <c r="G3883">
        <v>126.1266</v>
      </c>
      <c r="H3883">
        <v>14.099</v>
      </c>
    </row>
    <row r="3884" spans="1:8" x14ac:dyDescent="0.3">
      <c r="A3884">
        <v>28</v>
      </c>
      <c r="B3884" t="s">
        <v>29</v>
      </c>
      <c r="C3884">
        <v>1399960.15</v>
      </c>
      <c r="D3884">
        <v>0</v>
      </c>
      <c r="E3884">
        <v>91.98</v>
      </c>
      <c r="F3884">
        <v>3.105</v>
      </c>
      <c r="G3884">
        <v>126.1392</v>
      </c>
      <c r="H3884">
        <v>14.18</v>
      </c>
    </row>
    <row r="3885" spans="1:8" x14ac:dyDescent="0.3">
      <c r="A3885">
        <v>28</v>
      </c>
      <c r="B3885" t="s">
        <v>30</v>
      </c>
      <c r="C3885">
        <v>1340293.8700000001</v>
      </c>
      <c r="D3885">
        <v>0</v>
      </c>
      <c r="E3885">
        <v>90.37</v>
      </c>
      <c r="F3885">
        <v>3.1</v>
      </c>
      <c r="G3885">
        <v>126.15179999999999</v>
      </c>
      <c r="H3885">
        <v>14.18</v>
      </c>
    </row>
    <row r="3886" spans="1:8" x14ac:dyDescent="0.3">
      <c r="A3886">
        <v>28</v>
      </c>
      <c r="B3886" t="s">
        <v>31</v>
      </c>
      <c r="C3886">
        <v>1225336.4099999999</v>
      </c>
      <c r="D3886">
        <v>0</v>
      </c>
      <c r="E3886">
        <v>97.18</v>
      </c>
      <c r="F3886">
        <v>3.0939999999999999</v>
      </c>
      <c r="G3886">
        <v>126.1498065</v>
      </c>
      <c r="H3886">
        <v>14.18</v>
      </c>
    </row>
    <row r="3887" spans="1:8" x14ac:dyDescent="0.3">
      <c r="A3887">
        <v>28</v>
      </c>
      <c r="B3887" t="s">
        <v>32</v>
      </c>
      <c r="C3887">
        <v>1205884.98</v>
      </c>
      <c r="D3887">
        <v>0</v>
      </c>
      <c r="E3887">
        <v>99.22</v>
      </c>
      <c r="F3887">
        <v>3.1120000000000001</v>
      </c>
      <c r="G3887">
        <v>126.1283548</v>
      </c>
      <c r="H3887">
        <v>14.18</v>
      </c>
    </row>
    <row r="3888" spans="1:8" x14ac:dyDescent="0.3">
      <c r="A3888">
        <v>28</v>
      </c>
      <c r="B3888" t="s">
        <v>33</v>
      </c>
      <c r="C3888">
        <v>1150204.71</v>
      </c>
      <c r="D3888">
        <v>0</v>
      </c>
      <c r="E3888">
        <v>96.31</v>
      </c>
      <c r="F3888">
        <v>3.0169999999999999</v>
      </c>
      <c r="G3888">
        <v>126.1069032</v>
      </c>
      <c r="H3888">
        <v>14.18</v>
      </c>
    </row>
    <row r="3889" spans="1:8" x14ac:dyDescent="0.3">
      <c r="A3889">
        <v>28</v>
      </c>
      <c r="B3889" t="s">
        <v>34</v>
      </c>
      <c r="C3889">
        <v>1523101.38</v>
      </c>
      <c r="D3889">
        <v>0</v>
      </c>
      <c r="E3889">
        <v>92.95</v>
      </c>
      <c r="F3889">
        <v>3.1230000000000002</v>
      </c>
      <c r="G3889">
        <v>126.0854516</v>
      </c>
      <c r="H3889">
        <v>14.18</v>
      </c>
    </row>
    <row r="3890" spans="1:8" x14ac:dyDescent="0.3">
      <c r="A3890">
        <v>28</v>
      </c>
      <c r="B3890" t="s">
        <v>35</v>
      </c>
      <c r="C3890">
        <v>1218688.0900000001</v>
      </c>
      <c r="D3890">
        <v>0</v>
      </c>
      <c r="E3890">
        <v>87.01</v>
      </c>
      <c r="F3890">
        <v>3.1589999999999998</v>
      </c>
      <c r="G3890">
        <v>126.06399999999999</v>
      </c>
      <c r="H3890">
        <v>14.18</v>
      </c>
    </row>
    <row r="3891" spans="1:8" x14ac:dyDescent="0.3">
      <c r="A3891">
        <v>28</v>
      </c>
      <c r="B3891" t="s">
        <v>36</v>
      </c>
      <c r="C3891">
        <v>1195897.6000000001</v>
      </c>
      <c r="D3891">
        <v>0</v>
      </c>
      <c r="E3891">
        <v>92.81</v>
      </c>
      <c r="F3891">
        <v>3.0409999999999999</v>
      </c>
      <c r="G3891">
        <v>126.0766452</v>
      </c>
      <c r="H3891">
        <v>14.18</v>
      </c>
    </row>
    <row r="3892" spans="1:8" x14ac:dyDescent="0.3">
      <c r="A3892">
        <v>28</v>
      </c>
      <c r="B3892" t="s">
        <v>37</v>
      </c>
      <c r="C3892">
        <v>1191585.92</v>
      </c>
      <c r="D3892">
        <v>0</v>
      </c>
      <c r="E3892">
        <v>93.19</v>
      </c>
      <c r="F3892">
        <v>3.129</v>
      </c>
      <c r="G3892">
        <v>126.0892903</v>
      </c>
      <c r="H3892">
        <v>14.18</v>
      </c>
    </row>
    <row r="3893" spans="1:8" x14ac:dyDescent="0.3">
      <c r="A3893">
        <v>28</v>
      </c>
      <c r="B3893" t="s">
        <v>38</v>
      </c>
      <c r="C3893">
        <v>1523410.71</v>
      </c>
      <c r="D3893">
        <v>0</v>
      </c>
      <c r="E3893">
        <v>83.12</v>
      </c>
      <c r="F3893">
        <v>3.0870000000000002</v>
      </c>
      <c r="G3893">
        <v>126.1019355</v>
      </c>
      <c r="H3893">
        <v>14.18</v>
      </c>
    </row>
    <row r="3894" spans="1:8" x14ac:dyDescent="0.3">
      <c r="A3894">
        <v>28</v>
      </c>
      <c r="B3894" t="s">
        <v>39</v>
      </c>
      <c r="C3894">
        <v>1246062.17</v>
      </c>
      <c r="D3894">
        <v>1</v>
      </c>
      <c r="E3894">
        <v>83.63</v>
      </c>
      <c r="F3894">
        <v>3.044</v>
      </c>
      <c r="G3894">
        <v>126.1145806</v>
      </c>
      <c r="H3894">
        <v>14.18</v>
      </c>
    </row>
    <row r="3895" spans="1:8" x14ac:dyDescent="0.3">
      <c r="A3895">
        <v>28</v>
      </c>
      <c r="B3895" t="s">
        <v>40</v>
      </c>
      <c r="C3895">
        <v>1159812.3500000001</v>
      </c>
      <c r="D3895">
        <v>0</v>
      </c>
      <c r="E3895">
        <v>82.45</v>
      </c>
      <c r="F3895">
        <v>3.028</v>
      </c>
      <c r="G3895">
        <v>126.1454667</v>
      </c>
      <c r="H3895">
        <v>14.18</v>
      </c>
    </row>
    <row r="3896" spans="1:8" x14ac:dyDescent="0.3">
      <c r="A3896">
        <v>28</v>
      </c>
      <c r="B3896" t="s">
        <v>41</v>
      </c>
      <c r="C3896">
        <v>1111797.21</v>
      </c>
      <c r="D3896">
        <v>0</v>
      </c>
      <c r="E3896">
        <v>81.77</v>
      </c>
      <c r="F3896">
        <v>2.9390000000000001</v>
      </c>
      <c r="G3896">
        <v>126.1900333</v>
      </c>
      <c r="H3896">
        <v>14.18</v>
      </c>
    </row>
    <row r="3897" spans="1:8" x14ac:dyDescent="0.3">
      <c r="A3897">
        <v>28</v>
      </c>
      <c r="B3897" t="s">
        <v>42</v>
      </c>
      <c r="C3897">
        <v>1203080.4099999999</v>
      </c>
      <c r="D3897">
        <v>0</v>
      </c>
      <c r="E3897">
        <v>85.2</v>
      </c>
      <c r="F3897">
        <v>3.0009999999999999</v>
      </c>
      <c r="G3897">
        <v>126.2346</v>
      </c>
      <c r="H3897">
        <v>14.313000000000001</v>
      </c>
    </row>
    <row r="3898" spans="1:8" x14ac:dyDescent="0.3">
      <c r="A3898">
        <v>28</v>
      </c>
      <c r="B3898" t="s">
        <v>43</v>
      </c>
      <c r="C3898">
        <v>1334571.8700000001</v>
      </c>
      <c r="D3898">
        <v>0</v>
      </c>
      <c r="E3898">
        <v>71.819999999999993</v>
      </c>
      <c r="F3898">
        <v>3.0129999999999999</v>
      </c>
      <c r="G3898">
        <v>126.2791667</v>
      </c>
      <c r="H3898">
        <v>14.313000000000001</v>
      </c>
    </row>
    <row r="3899" spans="1:8" x14ac:dyDescent="0.3">
      <c r="A3899">
        <v>28</v>
      </c>
      <c r="B3899" t="s">
        <v>44</v>
      </c>
      <c r="C3899">
        <v>1158062.99</v>
      </c>
      <c r="D3899">
        <v>0</v>
      </c>
      <c r="E3899">
        <v>75</v>
      </c>
      <c r="F3899">
        <v>2.976</v>
      </c>
      <c r="G3899">
        <v>126.32667739999999</v>
      </c>
      <c r="H3899">
        <v>14.313000000000001</v>
      </c>
    </row>
    <row r="3900" spans="1:8" x14ac:dyDescent="0.3">
      <c r="A3900">
        <v>28</v>
      </c>
      <c r="B3900" t="s">
        <v>45</v>
      </c>
      <c r="C3900">
        <v>1120619.32</v>
      </c>
      <c r="D3900">
        <v>0</v>
      </c>
      <c r="E3900">
        <v>68.849999999999994</v>
      </c>
      <c r="F3900">
        <v>3.0139999999999998</v>
      </c>
      <c r="G3900">
        <v>126.3815484</v>
      </c>
      <c r="H3900">
        <v>14.313000000000001</v>
      </c>
    </row>
    <row r="3901" spans="1:8" x14ac:dyDescent="0.3">
      <c r="A3901">
        <v>28</v>
      </c>
      <c r="B3901" t="s">
        <v>46</v>
      </c>
      <c r="C3901">
        <v>1231688.48</v>
      </c>
      <c r="D3901">
        <v>0</v>
      </c>
      <c r="E3901">
        <v>61.09</v>
      </c>
      <c r="F3901">
        <v>3.016</v>
      </c>
      <c r="G3901">
        <v>126.43641940000001</v>
      </c>
      <c r="H3901">
        <v>14.313000000000001</v>
      </c>
    </row>
    <row r="3902" spans="1:8" x14ac:dyDescent="0.3">
      <c r="A3902">
        <v>28</v>
      </c>
      <c r="B3902" t="s">
        <v>47</v>
      </c>
      <c r="C3902">
        <v>1501663.26</v>
      </c>
      <c r="D3902">
        <v>0</v>
      </c>
      <c r="E3902">
        <v>65.489999999999995</v>
      </c>
      <c r="F3902">
        <v>3.129</v>
      </c>
      <c r="G3902">
        <v>126.4912903</v>
      </c>
      <c r="H3902">
        <v>14.313000000000001</v>
      </c>
    </row>
    <row r="3903" spans="1:8" x14ac:dyDescent="0.3">
      <c r="A3903">
        <v>28</v>
      </c>
      <c r="B3903" t="s">
        <v>48</v>
      </c>
      <c r="C3903">
        <v>1266460.45</v>
      </c>
      <c r="D3903">
        <v>0</v>
      </c>
      <c r="E3903">
        <v>57.79</v>
      </c>
      <c r="F3903">
        <v>3.13</v>
      </c>
      <c r="G3903">
        <v>126.54616129999999</v>
      </c>
      <c r="H3903">
        <v>14.313000000000001</v>
      </c>
    </row>
    <row r="3904" spans="1:8" x14ac:dyDescent="0.3">
      <c r="A3904">
        <v>28</v>
      </c>
      <c r="B3904" t="s">
        <v>49</v>
      </c>
      <c r="C3904">
        <v>1179315.72</v>
      </c>
      <c r="D3904">
        <v>0</v>
      </c>
      <c r="E3904">
        <v>58.18</v>
      </c>
      <c r="F3904">
        <v>3.161</v>
      </c>
      <c r="G3904">
        <v>126.60720000000001</v>
      </c>
      <c r="H3904">
        <v>14.313000000000001</v>
      </c>
    </row>
    <row r="3905" spans="1:8" x14ac:dyDescent="0.3">
      <c r="A3905">
        <v>28</v>
      </c>
      <c r="B3905" t="s">
        <v>50</v>
      </c>
      <c r="C3905">
        <v>1937033.5</v>
      </c>
      <c r="D3905">
        <v>1</v>
      </c>
      <c r="E3905">
        <v>47.66</v>
      </c>
      <c r="F3905">
        <v>3.1619999999999999</v>
      </c>
      <c r="G3905">
        <v>126.66926669999999</v>
      </c>
      <c r="H3905">
        <v>14.313000000000001</v>
      </c>
    </row>
    <row r="3906" spans="1:8" x14ac:dyDescent="0.3">
      <c r="A3906">
        <v>28</v>
      </c>
      <c r="B3906" t="s">
        <v>51</v>
      </c>
      <c r="C3906">
        <v>1447916.29</v>
      </c>
      <c r="D3906">
        <v>0</v>
      </c>
      <c r="E3906">
        <v>43.33</v>
      </c>
      <c r="F3906">
        <v>3.0409999999999999</v>
      </c>
      <c r="G3906">
        <v>126.7313333</v>
      </c>
      <c r="H3906">
        <v>14.313000000000001</v>
      </c>
    </row>
    <row r="3907" spans="1:8" x14ac:dyDescent="0.3">
      <c r="A3907">
        <v>28</v>
      </c>
      <c r="B3907" t="s">
        <v>52</v>
      </c>
      <c r="C3907">
        <v>1466164.49</v>
      </c>
      <c r="D3907">
        <v>0</v>
      </c>
      <c r="E3907">
        <v>50.01</v>
      </c>
      <c r="F3907">
        <v>3.2029999999999998</v>
      </c>
      <c r="G3907">
        <v>126.79340000000001</v>
      </c>
      <c r="H3907">
        <v>14.313000000000001</v>
      </c>
    </row>
    <row r="3908" spans="1:8" x14ac:dyDescent="0.3">
      <c r="A3908">
        <v>28</v>
      </c>
      <c r="B3908" t="s">
        <v>53</v>
      </c>
      <c r="C3908">
        <v>1510443.62</v>
      </c>
      <c r="D3908">
        <v>0</v>
      </c>
      <c r="E3908">
        <v>52.77</v>
      </c>
      <c r="F3908">
        <v>3.2360000000000002</v>
      </c>
      <c r="G3908">
        <v>126.8794839</v>
      </c>
      <c r="H3908">
        <v>14.313000000000001</v>
      </c>
    </row>
    <row r="3909" spans="1:8" x14ac:dyDescent="0.3">
      <c r="A3909">
        <v>28</v>
      </c>
      <c r="B3909" t="s">
        <v>54</v>
      </c>
      <c r="C3909">
        <v>2026026.39</v>
      </c>
      <c r="D3909">
        <v>0</v>
      </c>
      <c r="E3909">
        <v>52.02</v>
      </c>
      <c r="F3909">
        <v>3.2360000000000002</v>
      </c>
      <c r="G3909">
        <v>126.9835806</v>
      </c>
      <c r="H3909">
        <v>14.313000000000001</v>
      </c>
    </row>
    <row r="3910" spans="1:8" x14ac:dyDescent="0.3">
      <c r="A3910">
        <v>28</v>
      </c>
      <c r="B3910" t="s">
        <v>55</v>
      </c>
      <c r="C3910">
        <v>1090558.57</v>
      </c>
      <c r="D3910">
        <v>1</v>
      </c>
      <c r="E3910">
        <v>45.64</v>
      </c>
      <c r="F3910">
        <v>3.1480000000000001</v>
      </c>
      <c r="G3910">
        <v>127.0876774</v>
      </c>
      <c r="H3910">
        <v>14.313000000000001</v>
      </c>
    </row>
    <row r="3911" spans="1:8" x14ac:dyDescent="0.3">
      <c r="A3911">
        <v>28</v>
      </c>
      <c r="B3911" t="s">
        <v>56</v>
      </c>
      <c r="C3911">
        <v>1402902.47</v>
      </c>
      <c r="D3911">
        <v>0</v>
      </c>
      <c r="E3911">
        <v>37.64</v>
      </c>
      <c r="F3911">
        <v>3.2869999999999999</v>
      </c>
      <c r="G3911">
        <v>127.1917742</v>
      </c>
      <c r="H3911">
        <v>14.021000000000001</v>
      </c>
    </row>
    <row r="3912" spans="1:8" x14ac:dyDescent="0.3">
      <c r="A3912">
        <v>28</v>
      </c>
      <c r="B3912" t="s">
        <v>57</v>
      </c>
      <c r="C3912">
        <v>1098286.6100000001</v>
      </c>
      <c r="D3912">
        <v>0</v>
      </c>
      <c r="E3912">
        <v>43.15</v>
      </c>
      <c r="F3912">
        <v>3.3119999999999998</v>
      </c>
      <c r="G3912">
        <v>127.30093549999999</v>
      </c>
      <c r="H3912">
        <v>14.021000000000001</v>
      </c>
    </row>
    <row r="3913" spans="1:8" x14ac:dyDescent="0.3">
      <c r="A3913">
        <v>28</v>
      </c>
      <c r="B3913" t="s">
        <v>58</v>
      </c>
      <c r="C3913">
        <v>1079669.1100000001</v>
      </c>
      <c r="D3913">
        <v>0</v>
      </c>
      <c r="E3913">
        <v>53.53</v>
      </c>
      <c r="F3913">
        <v>3.2229999999999999</v>
      </c>
      <c r="G3913">
        <v>127.4404839</v>
      </c>
      <c r="H3913">
        <v>14.021000000000001</v>
      </c>
    </row>
    <row r="3914" spans="1:8" x14ac:dyDescent="0.3">
      <c r="A3914">
        <v>28</v>
      </c>
      <c r="B3914" t="s">
        <v>59</v>
      </c>
      <c r="C3914">
        <v>1127859.69</v>
      </c>
      <c r="D3914">
        <v>0</v>
      </c>
      <c r="E3914">
        <v>50.74</v>
      </c>
      <c r="F3914">
        <v>3.3420000000000001</v>
      </c>
      <c r="G3914">
        <v>127.5800323</v>
      </c>
      <c r="H3914">
        <v>14.021000000000001</v>
      </c>
    </row>
    <row r="3915" spans="1:8" x14ac:dyDescent="0.3">
      <c r="A3915">
        <v>28</v>
      </c>
      <c r="B3915" t="s">
        <v>60</v>
      </c>
      <c r="C3915">
        <v>1564897.32</v>
      </c>
      <c r="D3915">
        <v>0</v>
      </c>
      <c r="E3915">
        <v>45.14</v>
      </c>
      <c r="F3915">
        <v>3.3479999999999999</v>
      </c>
      <c r="G3915">
        <v>127.7195806</v>
      </c>
      <c r="H3915">
        <v>14.021000000000001</v>
      </c>
    </row>
    <row r="3916" spans="1:8" x14ac:dyDescent="0.3">
      <c r="A3916">
        <v>28</v>
      </c>
      <c r="B3916" t="s">
        <v>61</v>
      </c>
      <c r="C3916">
        <v>1397301.38</v>
      </c>
      <c r="D3916">
        <v>1</v>
      </c>
      <c r="E3916">
        <v>51.3</v>
      </c>
      <c r="F3916">
        <v>3.3809999999999998</v>
      </c>
      <c r="G3916">
        <v>127.859129</v>
      </c>
      <c r="H3916">
        <v>14.021000000000001</v>
      </c>
    </row>
    <row r="3917" spans="1:8" x14ac:dyDescent="0.3">
      <c r="A3917">
        <v>28</v>
      </c>
      <c r="B3917" t="s">
        <v>62</v>
      </c>
      <c r="C3917">
        <v>1514828.82</v>
      </c>
      <c r="D3917">
        <v>0</v>
      </c>
      <c r="E3917">
        <v>53.35</v>
      </c>
      <c r="F3917">
        <v>3.43</v>
      </c>
      <c r="G3917">
        <v>127.99525</v>
      </c>
      <c r="H3917">
        <v>14.021000000000001</v>
      </c>
    </row>
    <row r="3918" spans="1:8" x14ac:dyDescent="0.3">
      <c r="A3918">
        <v>28</v>
      </c>
      <c r="B3918" t="s">
        <v>63</v>
      </c>
      <c r="C3918">
        <v>1311796.9099999999</v>
      </c>
      <c r="D3918">
        <v>0</v>
      </c>
      <c r="E3918">
        <v>48.45</v>
      </c>
      <c r="F3918">
        <v>3.53</v>
      </c>
      <c r="G3918">
        <v>128.13</v>
      </c>
      <c r="H3918">
        <v>14.021000000000001</v>
      </c>
    </row>
    <row r="3919" spans="1:8" x14ac:dyDescent="0.3">
      <c r="A3919">
        <v>28</v>
      </c>
      <c r="B3919" t="s">
        <v>64</v>
      </c>
      <c r="C3919">
        <v>1723736.91</v>
      </c>
      <c r="D3919">
        <v>0</v>
      </c>
      <c r="E3919">
        <v>51.72</v>
      </c>
      <c r="F3919">
        <v>3.6739999999999999</v>
      </c>
      <c r="G3919">
        <v>128.26474999999999</v>
      </c>
      <c r="H3919">
        <v>14.021000000000001</v>
      </c>
    </row>
    <row r="3920" spans="1:8" x14ac:dyDescent="0.3">
      <c r="A3920">
        <v>28</v>
      </c>
      <c r="B3920" t="s">
        <v>65</v>
      </c>
      <c r="C3920">
        <v>1380836.35</v>
      </c>
      <c r="D3920">
        <v>0</v>
      </c>
      <c r="E3920">
        <v>57.75</v>
      </c>
      <c r="F3920">
        <v>3.8180000000000001</v>
      </c>
      <c r="G3920">
        <v>128.39949999999999</v>
      </c>
      <c r="H3920">
        <v>14.021000000000001</v>
      </c>
    </row>
    <row r="3921" spans="1:8" x14ac:dyDescent="0.3">
      <c r="A3921">
        <v>28</v>
      </c>
      <c r="B3921" t="s">
        <v>66</v>
      </c>
      <c r="C3921">
        <v>1286413.71</v>
      </c>
      <c r="D3921">
        <v>0</v>
      </c>
      <c r="E3921">
        <v>64.209999999999994</v>
      </c>
      <c r="F3921">
        <v>3.6920000000000002</v>
      </c>
      <c r="G3921">
        <v>128.5121935</v>
      </c>
      <c r="H3921">
        <v>14.021000000000001</v>
      </c>
    </row>
    <row r="3922" spans="1:8" x14ac:dyDescent="0.3">
      <c r="A3922">
        <v>28</v>
      </c>
      <c r="B3922" t="s">
        <v>67</v>
      </c>
      <c r="C3922">
        <v>1201059.72</v>
      </c>
      <c r="D3922">
        <v>0</v>
      </c>
      <c r="E3922">
        <v>54.4</v>
      </c>
      <c r="F3922">
        <v>3.9089999999999998</v>
      </c>
      <c r="G3922">
        <v>128.61606449999999</v>
      </c>
      <c r="H3922">
        <v>14.021000000000001</v>
      </c>
    </row>
    <row r="3923" spans="1:8" x14ac:dyDescent="0.3">
      <c r="A3923">
        <v>28</v>
      </c>
      <c r="B3923" t="s">
        <v>68</v>
      </c>
      <c r="C3923">
        <v>1336838.4099999999</v>
      </c>
      <c r="D3923">
        <v>0</v>
      </c>
      <c r="E3923">
        <v>63.63</v>
      </c>
      <c r="F3923">
        <v>3.7719999999999998</v>
      </c>
      <c r="G3923">
        <v>128.71993549999999</v>
      </c>
      <c r="H3923">
        <v>13.736000000000001</v>
      </c>
    </row>
    <row r="3924" spans="1:8" x14ac:dyDescent="0.3">
      <c r="A3924">
        <v>28</v>
      </c>
      <c r="B3924" t="s">
        <v>69</v>
      </c>
      <c r="C3924">
        <v>1414713.5</v>
      </c>
      <c r="D3924">
        <v>0</v>
      </c>
      <c r="E3924">
        <v>64.47</v>
      </c>
      <c r="F3924">
        <v>4.0030000000000001</v>
      </c>
      <c r="G3924">
        <v>128.82380649999999</v>
      </c>
      <c r="H3924">
        <v>13.736000000000001</v>
      </c>
    </row>
    <row r="3925" spans="1:8" x14ac:dyDescent="0.3">
      <c r="A3925">
        <v>28</v>
      </c>
      <c r="B3925" t="s">
        <v>70</v>
      </c>
      <c r="C3925">
        <v>1240126.07</v>
      </c>
      <c r="D3925">
        <v>0</v>
      </c>
      <c r="E3925">
        <v>57.63</v>
      </c>
      <c r="F3925">
        <v>3.8679999999999999</v>
      </c>
      <c r="G3925">
        <v>128.9107333</v>
      </c>
      <c r="H3925">
        <v>13.736000000000001</v>
      </c>
    </row>
    <row r="3926" spans="1:8" x14ac:dyDescent="0.3">
      <c r="A3926">
        <v>28</v>
      </c>
      <c r="B3926" t="s">
        <v>71</v>
      </c>
      <c r="C3926">
        <v>1297452</v>
      </c>
      <c r="D3926">
        <v>0</v>
      </c>
      <c r="E3926">
        <v>72.12</v>
      </c>
      <c r="F3926">
        <v>4.1340000000000003</v>
      </c>
      <c r="G3926">
        <v>128.95529999999999</v>
      </c>
      <c r="H3926">
        <v>13.736000000000001</v>
      </c>
    </row>
    <row r="3927" spans="1:8" x14ac:dyDescent="0.3">
      <c r="A3927">
        <v>28</v>
      </c>
      <c r="B3927" t="s">
        <v>72</v>
      </c>
      <c r="C3927">
        <v>1222367.8999999999</v>
      </c>
      <c r="D3927">
        <v>0</v>
      </c>
      <c r="E3927">
        <v>68.27</v>
      </c>
      <c r="F3927">
        <v>4.1509999999999998</v>
      </c>
      <c r="G3927">
        <v>128.99986670000001</v>
      </c>
      <c r="H3927">
        <v>13.736000000000001</v>
      </c>
    </row>
    <row r="3928" spans="1:8" x14ac:dyDescent="0.3">
      <c r="A3928">
        <v>28</v>
      </c>
      <c r="B3928" t="s">
        <v>73</v>
      </c>
      <c r="C3928">
        <v>1515890.38</v>
      </c>
      <c r="D3928">
        <v>0</v>
      </c>
      <c r="E3928">
        <v>68.400000000000006</v>
      </c>
      <c r="F3928">
        <v>4.1929999999999996</v>
      </c>
      <c r="G3928">
        <v>129.04443330000001</v>
      </c>
      <c r="H3928">
        <v>13.736000000000001</v>
      </c>
    </row>
    <row r="3929" spans="1:8" x14ac:dyDescent="0.3">
      <c r="A3929">
        <v>28</v>
      </c>
      <c r="B3929" t="s">
        <v>74</v>
      </c>
      <c r="C3929">
        <v>1253316.3</v>
      </c>
      <c r="D3929">
        <v>0</v>
      </c>
      <c r="E3929">
        <v>70.930000000000007</v>
      </c>
      <c r="F3929">
        <v>4.202</v>
      </c>
      <c r="G3929">
        <v>129.089</v>
      </c>
      <c r="H3929">
        <v>13.736000000000001</v>
      </c>
    </row>
    <row r="3930" spans="1:8" x14ac:dyDescent="0.3">
      <c r="A3930">
        <v>28</v>
      </c>
      <c r="B3930" t="s">
        <v>75</v>
      </c>
      <c r="C3930">
        <v>1151282.31</v>
      </c>
      <c r="D3930">
        <v>0</v>
      </c>
      <c r="E3930">
        <v>66.59</v>
      </c>
      <c r="F3930">
        <v>4.1689999999999996</v>
      </c>
      <c r="G3930">
        <v>129.07567739999999</v>
      </c>
      <c r="H3930">
        <v>13.736000000000001</v>
      </c>
    </row>
    <row r="3931" spans="1:8" x14ac:dyDescent="0.3">
      <c r="A3931">
        <v>28</v>
      </c>
      <c r="B3931" t="s">
        <v>76</v>
      </c>
      <c r="C3931">
        <v>1160043.98</v>
      </c>
      <c r="D3931">
        <v>0</v>
      </c>
      <c r="E3931">
        <v>76.67</v>
      </c>
      <c r="F3931">
        <v>4.0869999999999997</v>
      </c>
      <c r="G3931">
        <v>129.06235480000001</v>
      </c>
      <c r="H3931">
        <v>13.736000000000001</v>
      </c>
    </row>
    <row r="3932" spans="1:8" x14ac:dyDescent="0.3">
      <c r="A3932">
        <v>28</v>
      </c>
      <c r="B3932" t="s">
        <v>77</v>
      </c>
      <c r="C3932">
        <v>1403779.25</v>
      </c>
      <c r="D3932">
        <v>0</v>
      </c>
      <c r="E3932">
        <v>71.81</v>
      </c>
      <c r="F3932">
        <v>4.0309999999999997</v>
      </c>
      <c r="G3932">
        <v>129.04903229999999</v>
      </c>
      <c r="H3932">
        <v>13.736000000000001</v>
      </c>
    </row>
    <row r="3933" spans="1:8" x14ac:dyDescent="0.3">
      <c r="A3933">
        <v>28</v>
      </c>
      <c r="B3933" t="s">
        <v>78</v>
      </c>
      <c r="C3933">
        <v>1339972.83</v>
      </c>
      <c r="D3933">
        <v>0</v>
      </c>
      <c r="E3933">
        <v>78.72</v>
      </c>
      <c r="F3933">
        <v>3.9809999999999999</v>
      </c>
      <c r="G3933">
        <v>129.03570970000001</v>
      </c>
      <c r="H3933">
        <v>13.736000000000001</v>
      </c>
    </row>
    <row r="3934" spans="1:8" x14ac:dyDescent="0.3">
      <c r="A3934">
        <v>28</v>
      </c>
      <c r="B3934" t="s">
        <v>79</v>
      </c>
      <c r="C3934">
        <v>1268503.49</v>
      </c>
      <c r="D3934">
        <v>0</v>
      </c>
      <c r="E3934">
        <v>86.84</v>
      </c>
      <c r="F3934">
        <v>3.9350000000000001</v>
      </c>
      <c r="G3934">
        <v>129.04320000000001</v>
      </c>
      <c r="H3934">
        <v>13.736000000000001</v>
      </c>
    </row>
    <row r="3935" spans="1:8" x14ac:dyDescent="0.3">
      <c r="A3935">
        <v>28</v>
      </c>
      <c r="B3935" t="s">
        <v>80</v>
      </c>
      <c r="C3935">
        <v>1208809.3400000001</v>
      </c>
      <c r="D3935">
        <v>0</v>
      </c>
      <c r="E3935">
        <v>88.95</v>
      </c>
      <c r="F3935">
        <v>3.8980000000000001</v>
      </c>
      <c r="G3935">
        <v>129.06630000000001</v>
      </c>
      <c r="H3935">
        <v>13.736000000000001</v>
      </c>
    </row>
    <row r="3936" spans="1:8" x14ac:dyDescent="0.3">
      <c r="A3936">
        <v>28</v>
      </c>
      <c r="B3936" t="s">
        <v>81</v>
      </c>
      <c r="C3936">
        <v>1319054.57</v>
      </c>
      <c r="D3936">
        <v>0</v>
      </c>
      <c r="E3936">
        <v>89.85</v>
      </c>
      <c r="F3936">
        <v>3.8420000000000001</v>
      </c>
      <c r="G3936">
        <v>129.08940000000001</v>
      </c>
      <c r="H3936">
        <v>13.503</v>
      </c>
    </row>
    <row r="3937" spans="1:8" x14ac:dyDescent="0.3">
      <c r="A3937">
        <v>28</v>
      </c>
      <c r="B3937" t="s">
        <v>82</v>
      </c>
      <c r="C3937">
        <v>1459655.85</v>
      </c>
      <c r="D3937">
        <v>0</v>
      </c>
      <c r="E3937">
        <v>89.9</v>
      </c>
      <c r="F3937">
        <v>3.7050000000000001</v>
      </c>
      <c r="G3937">
        <v>129.11250000000001</v>
      </c>
      <c r="H3937">
        <v>13.503</v>
      </c>
    </row>
    <row r="3938" spans="1:8" x14ac:dyDescent="0.3">
      <c r="A3938">
        <v>28</v>
      </c>
      <c r="B3938" t="s">
        <v>83</v>
      </c>
      <c r="C3938">
        <v>1197373.1299999999</v>
      </c>
      <c r="D3938">
        <v>0</v>
      </c>
      <c r="E3938">
        <v>88.1</v>
      </c>
      <c r="F3938">
        <v>3.6920000000000002</v>
      </c>
      <c r="G3938">
        <v>129.13383870000001</v>
      </c>
      <c r="H3938">
        <v>13.503</v>
      </c>
    </row>
    <row r="3939" spans="1:8" x14ac:dyDescent="0.3">
      <c r="A3939">
        <v>28</v>
      </c>
      <c r="B3939" t="s">
        <v>84</v>
      </c>
      <c r="C3939">
        <v>1165870.54</v>
      </c>
      <c r="D3939">
        <v>0</v>
      </c>
      <c r="E3939">
        <v>91.17</v>
      </c>
      <c r="F3939">
        <v>3.794</v>
      </c>
      <c r="G3939">
        <v>129.1507742</v>
      </c>
      <c r="H3939">
        <v>13.503</v>
      </c>
    </row>
    <row r="3940" spans="1:8" x14ac:dyDescent="0.3">
      <c r="A3940">
        <v>28</v>
      </c>
      <c r="B3940" t="s">
        <v>85</v>
      </c>
      <c r="C3940">
        <v>1114530.29</v>
      </c>
      <c r="D3940">
        <v>0</v>
      </c>
      <c r="E3940">
        <v>93.29</v>
      </c>
      <c r="F3940">
        <v>3.8050000000000002</v>
      </c>
      <c r="G3940">
        <v>129.16770969999999</v>
      </c>
      <c r="H3940">
        <v>13.503</v>
      </c>
    </row>
    <row r="3941" spans="1:8" x14ac:dyDescent="0.3">
      <c r="A3941">
        <v>28</v>
      </c>
      <c r="B3941" t="s">
        <v>86</v>
      </c>
      <c r="C3941">
        <v>1523870.89</v>
      </c>
      <c r="D3941">
        <v>0</v>
      </c>
      <c r="E3941">
        <v>90.61</v>
      </c>
      <c r="F3941">
        <v>3.8029999999999999</v>
      </c>
      <c r="G3941">
        <v>129.18464520000001</v>
      </c>
      <c r="H3941">
        <v>13.503</v>
      </c>
    </row>
    <row r="3942" spans="1:8" x14ac:dyDescent="0.3">
      <c r="A3942">
        <v>28</v>
      </c>
      <c r="B3942" t="s">
        <v>87</v>
      </c>
      <c r="C3942">
        <v>1218764.94</v>
      </c>
      <c r="D3942">
        <v>0</v>
      </c>
      <c r="E3942">
        <v>91.04</v>
      </c>
      <c r="F3942">
        <v>3.7010000000000001</v>
      </c>
      <c r="G3942">
        <v>129.2015806</v>
      </c>
      <c r="H3942">
        <v>13.503</v>
      </c>
    </row>
    <row r="3943" spans="1:8" x14ac:dyDescent="0.3">
      <c r="A3943">
        <v>28</v>
      </c>
      <c r="B3943" t="s">
        <v>88</v>
      </c>
      <c r="C3943">
        <v>1200019.74</v>
      </c>
      <c r="D3943">
        <v>0</v>
      </c>
      <c r="E3943">
        <v>91.74</v>
      </c>
      <c r="F3943">
        <v>3.7429999999999999</v>
      </c>
      <c r="G3943">
        <v>129.24058059999999</v>
      </c>
      <c r="H3943">
        <v>13.503</v>
      </c>
    </row>
    <row r="3944" spans="1:8" x14ac:dyDescent="0.3">
      <c r="A3944">
        <v>28</v>
      </c>
      <c r="B3944" t="s">
        <v>89</v>
      </c>
      <c r="C3944">
        <v>1166479.51</v>
      </c>
      <c r="D3944">
        <v>0</v>
      </c>
      <c r="E3944">
        <v>94.61</v>
      </c>
      <c r="F3944">
        <v>3.74</v>
      </c>
      <c r="G3944">
        <v>129.28325810000001</v>
      </c>
      <c r="H3944">
        <v>13.503</v>
      </c>
    </row>
    <row r="3945" spans="1:8" x14ac:dyDescent="0.3">
      <c r="A3945">
        <v>28</v>
      </c>
      <c r="B3945" t="s">
        <v>90</v>
      </c>
      <c r="C3945">
        <v>1468871.49</v>
      </c>
      <c r="D3945">
        <v>0</v>
      </c>
      <c r="E3945">
        <v>93.66</v>
      </c>
      <c r="F3945">
        <v>3.798</v>
      </c>
      <c r="G3945">
        <v>129.32593550000001</v>
      </c>
      <c r="H3945">
        <v>13.503</v>
      </c>
    </row>
    <row r="3946" spans="1:8" x14ac:dyDescent="0.3">
      <c r="A3946">
        <v>28</v>
      </c>
      <c r="B3946" t="s">
        <v>91</v>
      </c>
      <c r="C3946">
        <v>1310087</v>
      </c>
      <c r="D3946">
        <v>1</v>
      </c>
      <c r="E3946">
        <v>88</v>
      </c>
      <c r="F3946">
        <v>3.9129999999999998</v>
      </c>
      <c r="G3946">
        <v>129.36861289999999</v>
      </c>
      <c r="H3946">
        <v>13.503</v>
      </c>
    </row>
    <row r="3947" spans="1:8" x14ac:dyDescent="0.3">
      <c r="A3947">
        <v>28</v>
      </c>
      <c r="B3947" t="s">
        <v>92</v>
      </c>
      <c r="C3947">
        <v>1159212.1000000001</v>
      </c>
      <c r="D3947">
        <v>0</v>
      </c>
      <c r="E3947">
        <v>76.36</v>
      </c>
      <c r="F3947">
        <v>3.9180000000000001</v>
      </c>
      <c r="G3947">
        <v>129.4306</v>
      </c>
      <c r="H3947">
        <v>13.503</v>
      </c>
    </row>
    <row r="3948" spans="1:8" x14ac:dyDescent="0.3">
      <c r="A3948">
        <v>28</v>
      </c>
      <c r="B3948" t="s">
        <v>93</v>
      </c>
      <c r="C3948">
        <v>1109105.92</v>
      </c>
      <c r="D3948">
        <v>0</v>
      </c>
      <c r="E3948">
        <v>82.95</v>
      </c>
      <c r="F3948">
        <v>3.7890000000000001</v>
      </c>
      <c r="G3948">
        <v>129.51833329999999</v>
      </c>
      <c r="H3948">
        <v>13.503</v>
      </c>
    </row>
    <row r="3949" spans="1:8" x14ac:dyDescent="0.3">
      <c r="A3949">
        <v>28</v>
      </c>
      <c r="B3949" t="s">
        <v>94</v>
      </c>
      <c r="C3949">
        <v>1120731.76</v>
      </c>
      <c r="D3949">
        <v>0</v>
      </c>
      <c r="E3949">
        <v>83.26</v>
      </c>
      <c r="F3949">
        <v>3.8769999999999998</v>
      </c>
      <c r="G3949">
        <v>129.60606670000001</v>
      </c>
      <c r="H3949">
        <v>13.503</v>
      </c>
    </row>
    <row r="3950" spans="1:8" x14ac:dyDescent="0.3">
      <c r="A3950">
        <v>28</v>
      </c>
      <c r="B3950" t="s">
        <v>95</v>
      </c>
      <c r="C3950">
        <v>1557314.58</v>
      </c>
      <c r="D3950">
        <v>0</v>
      </c>
      <c r="E3950">
        <v>70.44</v>
      </c>
      <c r="F3950">
        <v>3.827</v>
      </c>
      <c r="G3950">
        <v>129.69380000000001</v>
      </c>
      <c r="H3950">
        <v>12.89</v>
      </c>
    </row>
    <row r="3951" spans="1:8" x14ac:dyDescent="0.3">
      <c r="A3951">
        <v>28</v>
      </c>
      <c r="B3951" t="s">
        <v>96</v>
      </c>
      <c r="C3951">
        <v>1220984.94</v>
      </c>
      <c r="D3951">
        <v>0</v>
      </c>
      <c r="E3951">
        <v>67.31</v>
      </c>
      <c r="F3951">
        <v>3.8050000000000002</v>
      </c>
      <c r="G3951">
        <v>129.77064519999999</v>
      </c>
      <c r="H3951">
        <v>12.89</v>
      </c>
    </row>
    <row r="3952" spans="1:8" x14ac:dyDescent="0.3">
      <c r="A3952">
        <v>28</v>
      </c>
      <c r="B3952" t="s">
        <v>97</v>
      </c>
      <c r="C3952">
        <v>1203172.05</v>
      </c>
      <c r="D3952">
        <v>0</v>
      </c>
      <c r="E3952">
        <v>73.05</v>
      </c>
      <c r="F3952">
        <v>3.8420000000000001</v>
      </c>
      <c r="G3952">
        <v>129.78216130000001</v>
      </c>
      <c r="H3952">
        <v>12.89</v>
      </c>
    </row>
    <row r="3953" spans="1:8" x14ac:dyDescent="0.3">
      <c r="A3953">
        <v>28</v>
      </c>
      <c r="B3953" t="s">
        <v>98</v>
      </c>
      <c r="C3953">
        <v>1242746.06</v>
      </c>
      <c r="D3953">
        <v>0</v>
      </c>
      <c r="E3953">
        <v>67.41</v>
      </c>
      <c r="F3953">
        <v>3.7269999999999999</v>
      </c>
      <c r="G3953">
        <v>129.79367740000001</v>
      </c>
      <c r="H3953">
        <v>12.89</v>
      </c>
    </row>
    <row r="3954" spans="1:8" x14ac:dyDescent="0.3">
      <c r="A3954">
        <v>28</v>
      </c>
      <c r="B3954" t="s">
        <v>99</v>
      </c>
      <c r="C3954">
        <v>1576654.67</v>
      </c>
      <c r="D3954">
        <v>0</v>
      </c>
      <c r="E3954">
        <v>59.77</v>
      </c>
      <c r="F3954">
        <v>3.8279999999999998</v>
      </c>
      <c r="G3954">
        <v>129.8051935</v>
      </c>
      <c r="H3954">
        <v>12.89</v>
      </c>
    </row>
    <row r="3955" spans="1:8" x14ac:dyDescent="0.3">
      <c r="A3955">
        <v>28</v>
      </c>
      <c r="B3955" t="s">
        <v>100</v>
      </c>
      <c r="C3955">
        <v>1402654.95</v>
      </c>
      <c r="D3955">
        <v>0</v>
      </c>
      <c r="E3955">
        <v>48.76</v>
      </c>
      <c r="F3955">
        <v>3.8239999999999998</v>
      </c>
      <c r="G3955">
        <v>129.81670969999999</v>
      </c>
      <c r="H3955">
        <v>12.89</v>
      </c>
    </row>
    <row r="3956" spans="1:8" x14ac:dyDescent="0.3">
      <c r="A3956">
        <v>28</v>
      </c>
      <c r="B3956" t="s">
        <v>101</v>
      </c>
      <c r="C3956">
        <v>1255081.22</v>
      </c>
      <c r="D3956">
        <v>0</v>
      </c>
      <c r="E3956">
        <v>54.2</v>
      </c>
      <c r="F3956">
        <v>3.8130000000000002</v>
      </c>
      <c r="G3956">
        <v>129.8268333</v>
      </c>
      <c r="H3956">
        <v>12.89</v>
      </c>
    </row>
    <row r="3957" spans="1:8" x14ac:dyDescent="0.3">
      <c r="A3957">
        <v>28</v>
      </c>
      <c r="B3957" t="s">
        <v>102</v>
      </c>
      <c r="C3957">
        <v>1929738.27</v>
      </c>
      <c r="D3957">
        <v>1</v>
      </c>
      <c r="E3957">
        <v>53.25</v>
      </c>
      <c r="F3957">
        <v>3.6219999999999999</v>
      </c>
      <c r="G3957">
        <v>129.8364</v>
      </c>
      <c r="H3957">
        <v>12.89</v>
      </c>
    </row>
    <row r="3958" spans="1:8" x14ac:dyDescent="0.3">
      <c r="A3958">
        <v>28</v>
      </c>
      <c r="B3958" t="s">
        <v>103</v>
      </c>
      <c r="C3958">
        <v>1368130.35</v>
      </c>
      <c r="D3958">
        <v>0</v>
      </c>
      <c r="E3958">
        <v>52.5</v>
      </c>
      <c r="F3958">
        <v>3.7010000000000001</v>
      </c>
      <c r="G3958">
        <v>129.84596669999999</v>
      </c>
      <c r="H3958">
        <v>12.89</v>
      </c>
    </row>
    <row r="3959" spans="1:8" x14ac:dyDescent="0.3">
      <c r="A3959">
        <v>28</v>
      </c>
      <c r="B3959" t="s">
        <v>104</v>
      </c>
      <c r="C3959">
        <v>1467024.3</v>
      </c>
      <c r="D3959">
        <v>0</v>
      </c>
      <c r="E3959">
        <v>42.17</v>
      </c>
      <c r="F3959">
        <v>3.6440000000000001</v>
      </c>
      <c r="G3959">
        <v>129.85553329999999</v>
      </c>
      <c r="H3959">
        <v>12.89</v>
      </c>
    </row>
    <row r="3960" spans="1:8" x14ac:dyDescent="0.3">
      <c r="A3960">
        <v>28</v>
      </c>
      <c r="B3960" t="s">
        <v>105</v>
      </c>
      <c r="C3960">
        <v>1429954.66</v>
      </c>
      <c r="D3960">
        <v>0</v>
      </c>
      <c r="E3960">
        <v>43.29</v>
      </c>
      <c r="F3960">
        <v>3.6</v>
      </c>
      <c r="G3960">
        <v>129.8980645</v>
      </c>
      <c r="H3960">
        <v>12.89</v>
      </c>
    </row>
    <row r="3961" spans="1:8" x14ac:dyDescent="0.3">
      <c r="A3961">
        <v>28</v>
      </c>
      <c r="B3961" t="s">
        <v>106</v>
      </c>
      <c r="C3961">
        <v>1796203.51</v>
      </c>
      <c r="D3961">
        <v>0</v>
      </c>
      <c r="E3961">
        <v>45.4</v>
      </c>
      <c r="F3961">
        <v>3.5409999999999999</v>
      </c>
      <c r="G3961">
        <v>129.98454839999999</v>
      </c>
      <c r="H3961">
        <v>12.89</v>
      </c>
    </row>
    <row r="3962" spans="1:8" x14ac:dyDescent="0.3">
      <c r="A3962">
        <v>28</v>
      </c>
      <c r="B3962" t="s">
        <v>107</v>
      </c>
      <c r="C3962">
        <v>1270036.53</v>
      </c>
      <c r="D3962">
        <v>1</v>
      </c>
      <c r="E3962">
        <v>44.64</v>
      </c>
      <c r="F3962">
        <v>3.4279999999999999</v>
      </c>
      <c r="G3962">
        <v>130.07103230000001</v>
      </c>
      <c r="H3962">
        <v>12.89</v>
      </c>
    </row>
    <row r="3963" spans="1:8" x14ac:dyDescent="0.3">
      <c r="A3963">
        <v>28</v>
      </c>
      <c r="B3963" t="s">
        <v>108</v>
      </c>
      <c r="C3963">
        <v>1466046.07</v>
      </c>
      <c r="D3963">
        <v>0</v>
      </c>
      <c r="E3963">
        <v>50.43</v>
      </c>
      <c r="F3963">
        <v>3.5990000000000002</v>
      </c>
      <c r="G3963">
        <v>130.15751610000001</v>
      </c>
      <c r="H3963">
        <v>12.186999999999999</v>
      </c>
    </row>
    <row r="3964" spans="1:8" x14ac:dyDescent="0.3">
      <c r="A3964">
        <v>28</v>
      </c>
      <c r="B3964" t="s">
        <v>109</v>
      </c>
      <c r="C3964">
        <v>1161190.29</v>
      </c>
      <c r="D3964">
        <v>0</v>
      </c>
      <c r="E3964">
        <v>48.07</v>
      </c>
      <c r="F3964">
        <v>3.657</v>
      </c>
      <c r="G3964">
        <v>130.244</v>
      </c>
      <c r="H3964">
        <v>12.186999999999999</v>
      </c>
    </row>
    <row r="3965" spans="1:8" x14ac:dyDescent="0.3">
      <c r="A3965">
        <v>28</v>
      </c>
      <c r="B3965" t="s">
        <v>110</v>
      </c>
      <c r="C3965">
        <v>1129540.48</v>
      </c>
      <c r="D3965">
        <v>0</v>
      </c>
      <c r="E3965">
        <v>46.2</v>
      </c>
      <c r="F3965">
        <v>3.66</v>
      </c>
      <c r="G3965">
        <v>130.27922580000001</v>
      </c>
      <c r="H3965">
        <v>12.186999999999999</v>
      </c>
    </row>
    <row r="3966" spans="1:8" x14ac:dyDescent="0.3">
      <c r="A3966">
        <v>28</v>
      </c>
      <c r="B3966" t="s">
        <v>111</v>
      </c>
      <c r="C3966">
        <v>1132948.48</v>
      </c>
      <c r="D3966">
        <v>0</v>
      </c>
      <c r="E3966">
        <v>50.43</v>
      </c>
      <c r="F3966">
        <v>3.6749999999999998</v>
      </c>
      <c r="G3966">
        <v>130.31445160000001</v>
      </c>
      <c r="H3966">
        <v>12.186999999999999</v>
      </c>
    </row>
    <row r="3967" spans="1:8" x14ac:dyDescent="0.3">
      <c r="A3967">
        <v>28</v>
      </c>
      <c r="B3967" t="s">
        <v>112</v>
      </c>
      <c r="C3967">
        <v>1531599.44</v>
      </c>
      <c r="D3967">
        <v>0</v>
      </c>
      <c r="E3967">
        <v>50.58</v>
      </c>
      <c r="F3967">
        <v>3.702</v>
      </c>
      <c r="G3967">
        <v>130.34967739999999</v>
      </c>
      <c r="H3967">
        <v>12.186999999999999</v>
      </c>
    </row>
    <row r="3968" spans="1:8" x14ac:dyDescent="0.3">
      <c r="A3968">
        <v>28</v>
      </c>
      <c r="B3968" t="s">
        <v>113</v>
      </c>
      <c r="C3968">
        <v>1572966.15</v>
      </c>
      <c r="D3968">
        <v>1</v>
      </c>
      <c r="E3968">
        <v>52.27</v>
      </c>
      <c r="F3968">
        <v>3.722</v>
      </c>
      <c r="G3968">
        <v>130.3849032</v>
      </c>
      <c r="H3968">
        <v>12.186999999999999</v>
      </c>
    </row>
    <row r="3969" spans="1:8" x14ac:dyDescent="0.3">
      <c r="A3969">
        <v>28</v>
      </c>
      <c r="B3969" t="s">
        <v>114</v>
      </c>
      <c r="C3969">
        <v>1501503.68</v>
      </c>
      <c r="D3969">
        <v>0</v>
      </c>
      <c r="E3969">
        <v>51.8</v>
      </c>
      <c r="F3969">
        <v>3.7810000000000001</v>
      </c>
      <c r="G3969">
        <v>130.45462069999999</v>
      </c>
      <c r="H3969">
        <v>12.186999999999999</v>
      </c>
    </row>
    <row r="3970" spans="1:8" x14ac:dyDescent="0.3">
      <c r="A3970">
        <v>28</v>
      </c>
      <c r="B3970" t="s">
        <v>115</v>
      </c>
      <c r="C3970">
        <v>1323487.9099999999</v>
      </c>
      <c r="D3970">
        <v>0</v>
      </c>
      <c r="E3970">
        <v>53.13</v>
      </c>
      <c r="F3970">
        <v>3.95</v>
      </c>
      <c r="G3970">
        <v>130.55020690000001</v>
      </c>
      <c r="H3970">
        <v>12.186999999999999</v>
      </c>
    </row>
    <row r="3971" spans="1:8" x14ac:dyDescent="0.3">
      <c r="A3971">
        <v>28</v>
      </c>
      <c r="B3971" t="s">
        <v>116</v>
      </c>
      <c r="C3971">
        <v>1451740.57</v>
      </c>
      <c r="D3971">
        <v>0</v>
      </c>
      <c r="E3971">
        <v>52.27</v>
      </c>
      <c r="F3971">
        <v>4.1779999999999999</v>
      </c>
      <c r="G3971">
        <v>130.64579309999999</v>
      </c>
      <c r="H3971">
        <v>12.186999999999999</v>
      </c>
    </row>
    <row r="3972" spans="1:8" x14ac:dyDescent="0.3">
      <c r="A3972">
        <v>28</v>
      </c>
      <c r="B3972" t="s">
        <v>117</v>
      </c>
      <c r="C3972">
        <v>1680764.06</v>
      </c>
      <c r="D3972">
        <v>0</v>
      </c>
      <c r="E3972">
        <v>54.54</v>
      </c>
      <c r="F3972">
        <v>4.25</v>
      </c>
      <c r="G3972">
        <v>130.74137930000001</v>
      </c>
      <c r="H3972">
        <v>12.186999999999999</v>
      </c>
    </row>
    <row r="3973" spans="1:8" x14ac:dyDescent="0.3">
      <c r="A3973">
        <v>28</v>
      </c>
      <c r="B3973" t="s">
        <v>118</v>
      </c>
      <c r="C3973">
        <v>1337875.49</v>
      </c>
      <c r="D3973">
        <v>0</v>
      </c>
      <c r="E3973">
        <v>64.44</v>
      </c>
      <c r="F3973">
        <v>4.2729999999999997</v>
      </c>
      <c r="G3973">
        <v>130.82619349999999</v>
      </c>
      <c r="H3973">
        <v>12.186999999999999</v>
      </c>
    </row>
    <row r="3974" spans="1:8" x14ac:dyDescent="0.3">
      <c r="A3974">
        <v>28</v>
      </c>
      <c r="B3974" t="s">
        <v>119</v>
      </c>
      <c r="C3974">
        <v>1216059.4099999999</v>
      </c>
      <c r="D3974">
        <v>0</v>
      </c>
      <c r="E3974">
        <v>56.26</v>
      </c>
      <c r="F3974">
        <v>4.0380000000000003</v>
      </c>
      <c r="G3974">
        <v>130.89664519999999</v>
      </c>
      <c r="H3974">
        <v>12.186999999999999</v>
      </c>
    </row>
    <row r="3975" spans="1:8" x14ac:dyDescent="0.3">
      <c r="A3975">
        <v>28</v>
      </c>
      <c r="B3975" t="s">
        <v>120</v>
      </c>
      <c r="C3975">
        <v>1209524.1100000001</v>
      </c>
      <c r="D3975">
        <v>0</v>
      </c>
      <c r="E3975">
        <v>64.36</v>
      </c>
      <c r="F3975">
        <v>4.2939999999999996</v>
      </c>
      <c r="G3975">
        <v>130.96709680000001</v>
      </c>
      <c r="H3975">
        <v>12.186999999999999</v>
      </c>
    </row>
    <row r="3976" spans="1:8" x14ac:dyDescent="0.3">
      <c r="A3976">
        <v>28</v>
      </c>
      <c r="B3976" t="s">
        <v>121</v>
      </c>
      <c r="C3976">
        <v>1559592.79</v>
      </c>
      <c r="D3976">
        <v>0</v>
      </c>
      <c r="E3976">
        <v>64.05</v>
      </c>
      <c r="F3976">
        <v>4.1210000000000004</v>
      </c>
      <c r="G3976">
        <v>131.03754839999999</v>
      </c>
      <c r="H3976">
        <v>11.627000000000001</v>
      </c>
    </row>
    <row r="3977" spans="1:8" x14ac:dyDescent="0.3">
      <c r="A3977">
        <v>28</v>
      </c>
      <c r="B3977" t="s">
        <v>122</v>
      </c>
      <c r="C3977">
        <v>1290684.95</v>
      </c>
      <c r="D3977">
        <v>0</v>
      </c>
      <c r="E3977">
        <v>64.28</v>
      </c>
      <c r="F3977">
        <v>4.2539999999999996</v>
      </c>
      <c r="G3977">
        <v>131.108</v>
      </c>
      <c r="H3977">
        <v>11.627000000000001</v>
      </c>
    </row>
    <row r="3978" spans="1:8" x14ac:dyDescent="0.3">
      <c r="A3978">
        <v>28</v>
      </c>
      <c r="B3978" t="s">
        <v>123</v>
      </c>
      <c r="C3978">
        <v>1180797.2</v>
      </c>
      <c r="D3978">
        <v>0</v>
      </c>
      <c r="E3978">
        <v>66.73</v>
      </c>
      <c r="F3978">
        <v>4.2220000000000004</v>
      </c>
      <c r="G3978">
        <v>131.11733330000001</v>
      </c>
      <c r="H3978">
        <v>11.627000000000001</v>
      </c>
    </row>
    <row r="3979" spans="1:8" x14ac:dyDescent="0.3">
      <c r="A3979">
        <v>28</v>
      </c>
      <c r="B3979" t="s">
        <v>124</v>
      </c>
      <c r="C3979">
        <v>1170456.1599999999</v>
      </c>
      <c r="D3979">
        <v>0</v>
      </c>
      <c r="E3979">
        <v>77.989999999999995</v>
      </c>
      <c r="F3979">
        <v>4.1929999999999996</v>
      </c>
      <c r="G3979">
        <v>131.12666669999999</v>
      </c>
      <c r="H3979">
        <v>11.627000000000001</v>
      </c>
    </row>
    <row r="3980" spans="1:8" x14ac:dyDescent="0.3">
      <c r="A3980">
        <v>28</v>
      </c>
      <c r="B3980" t="s">
        <v>125</v>
      </c>
      <c r="C3980">
        <v>1450628.85</v>
      </c>
      <c r="D3980">
        <v>0</v>
      </c>
      <c r="E3980">
        <v>76.03</v>
      </c>
      <c r="F3980">
        <v>4.1710000000000003</v>
      </c>
      <c r="G3980">
        <v>131.136</v>
      </c>
      <c r="H3980">
        <v>11.627000000000001</v>
      </c>
    </row>
    <row r="3981" spans="1:8" x14ac:dyDescent="0.3">
      <c r="A3981">
        <v>28</v>
      </c>
      <c r="B3981" t="s">
        <v>126</v>
      </c>
      <c r="C3981">
        <v>1264575.18</v>
      </c>
      <c r="D3981">
        <v>0</v>
      </c>
      <c r="E3981">
        <v>77.27</v>
      </c>
      <c r="F3981">
        <v>4.1859999999999999</v>
      </c>
      <c r="G3981">
        <v>131.1453333</v>
      </c>
      <c r="H3981">
        <v>11.627000000000001</v>
      </c>
    </row>
    <row r="3982" spans="1:8" x14ac:dyDescent="0.3">
      <c r="A3982">
        <v>28</v>
      </c>
      <c r="B3982" t="s">
        <v>127</v>
      </c>
      <c r="C3982">
        <v>1213310.45</v>
      </c>
      <c r="D3982">
        <v>0</v>
      </c>
      <c r="E3982">
        <v>84.51</v>
      </c>
      <c r="F3982">
        <v>4.1100000000000003</v>
      </c>
      <c r="G3982">
        <v>131.09832259999999</v>
      </c>
      <c r="H3982">
        <v>11.627000000000001</v>
      </c>
    </row>
    <row r="3983" spans="1:8" x14ac:dyDescent="0.3">
      <c r="A3983">
        <v>28</v>
      </c>
      <c r="B3983" t="s">
        <v>128</v>
      </c>
      <c r="C3983">
        <v>1151214.4099999999</v>
      </c>
      <c r="D3983">
        <v>0</v>
      </c>
      <c r="E3983">
        <v>83.84</v>
      </c>
      <c r="F3983">
        <v>4.2930000000000001</v>
      </c>
      <c r="G3983">
        <v>131.02877419999999</v>
      </c>
      <c r="H3983">
        <v>11.627000000000001</v>
      </c>
    </row>
    <row r="3984" spans="1:8" x14ac:dyDescent="0.3">
      <c r="A3984">
        <v>28</v>
      </c>
      <c r="B3984" t="s">
        <v>129</v>
      </c>
      <c r="C3984">
        <v>1245480.95</v>
      </c>
      <c r="D3984">
        <v>0</v>
      </c>
      <c r="E3984">
        <v>78.11</v>
      </c>
      <c r="F3984">
        <v>4.2770000000000001</v>
      </c>
      <c r="G3984">
        <v>130.95922580000001</v>
      </c>
      <c r="H3984">
        <v>11.627000000000001</v>
      </c>
    </row>
    <row r="3985" spans="1:8" x14ac:dyDescent="0.3">
      <c r="A3985">
        <v>28</v>
      </c>
      <c r="B3985" t="s">
        <v>130</v>
      </c>
      <c r="C3985">
        <v>1440687.69</v>
      </c>
      <c r="D3985">
        <v>0</v>
      </c>
      <c r="E3985">
        <v>84.83</v>
      </c>
      <c r="F3985">
        <v>4.1029999999999998</v>
      </c>
      <c r="G3985">
        <v>130.88967740000001</v>
      </c>
      <c r="H3985">
        <v>11.627000000000001</v>
      </c>
    </row>
    <row r="3986" spans="1:8" x14ac:dyDescent="0.3">
      <c r="A3986">
        <v>28</v>
      </c>
      <c r="B3986" t="s">
        <v>131</v>
      </c>
      <c r="C3986">
        <v>1229760.97</v>
      </c>
      <c r="D3986">
        <v>0</v>
      </c>
      <c r="E3986">
        <v>85.94</v>
      </c>
      <c r="F3986">
        <v>4.1440000000000001</v>
      </c>
      <c r="G3986">
        <v>130.82953330000001</v>
      </c>
      <c r="H3986">
        <v>11.627000000000001</v>
      </c>
    </row>
    <row r="3987" spans="1:8" x14ac:dyDescent="0.3">
      <c r="A3987">
        <v>28</v>
      </c>
      <c r="B3987" t="s">
        <v>132</v>
      </c>
      <c r="C3987">
        <v>1180671.55</v>
      </c>
      <c r="D3987">
        <v>0</v>
      </c>
      <c r="E3987">
        <v>91.61</v>
      </c>
      <c r="F3987">
        <v>4.0140000000000002</v>
      </c>
      <c r="G3987">
        <v>130.7929</v>
      </c>
      <c r="H3987">
        <v>11.627000000000001</v>
      </c>
    </row>
    <row r="3988" spans="1:8" x14ac:dyDescent="0.3">
      <c r="A3988">
        <v>28</v>
      </c>
      <c r="B3988" t="s">
        <v>133</v>
      </c>
      <c r="C3988">
        <v>1129031.98</v>
      </c>
      <c r="D3988">
        <v>0</v>
      </c>
      <c r="E3988">
        <v>90.47</v>
      </c>
      <c r="F3988">
        <v>3.875</v>
      </c>
      <c r="G3988">
        <v>130.7562667</v>
      </c>
      <c r="H3988">
        <v>11.627000000000001</v>
      </c>
    </row>
    <row r="3989" spans="1:8" x14ac:dyDescent="0.3">
      <c r="A3989">
        <v>28</v>
      </c>
      <c r="B3989" t="s">
        <v>134</v>
      </c>
      <c r="C3989">
        <v>1500863.54</v>
      </c>
      <c r="D3989">
        <v>0</v>
      </c>
      <c r="E3989">
        <v>89.13</v>
      </c>
      <c r="F3989">
        <v>3.7650000000000001</v>
      </c>
      <c r="G3989">
        <v>130.7196333</v>
      </c>
      <c r="H3989">
        <v>10.926</v>
      </c>
    </row>
    <row r="3990" spans="1:8" x14ac:dyDescent="0.3">
      <c r="A3990">
        <v>28</v>
      </c>
      <c r="B3990" t="s">
        <v>135</v>
      </c>
      <c r="C3990">
        <v>1179915.04</v>
      </c>
      <c r="D3990">
        <v>0</v>
      </c>
      <c r="E3990">
        <v>95.61</v>
      </c>
      <c r="F3990">
        <v>3.7229999999999999</v>
      </c>
      <c r="G3990">
        <v>130.68299999999999</v>
      </c>
      <c r="H3990">
        <v>10.926</v>
      </c>
    </row>
    <row r="3991" spans="1:8" x14ac:dyDescent="0.3">
      <c r="A3991">
        <v>28</v>
      </c>
      <c r="B3991" t="s">
        <v>136</v>
      </c>
      <c r="C3991">
        <v>1149427.48</v>
      </c>
      <c r="D3991">
        <v>0</v>
      </c>
      <c r="E3991">
        <v>85.53</v>
      </c>
      <c r="F3991">
        <v>3.726</v>
      </c>
      <c r="G3991">
        <v>130.70129030000001</v>
      </c>
      <c r="H3991">
        <v>10.926</v>
      </c>
    </row>
    <row r="3992" spans="1:8" x14ac:dyDescent="0.3">
      <c r="A3992">
        <v>28</v>
      </c>
      <c r="B3992" t="s">
        <v>137</v>
      </c>
      <c r="C3992">
        <v>1135035.0900000001</v>
      </c>
      <c r="D3992">
        <v>0</v>
      </c>
      <c r="E3992">
        <v>93.47</v>
      </c>
      <c r="F3992">
        <v>3.7690000000000001</v>
      </c>
      <c r="G3992">
        <v>130.7195806</v>
      </c>
      <c r="H3992">
        <v>10.926</v>
      </c>
    </row>
    <row r="3993" spans="1:8" x14ac:dyDescent="0.3">
      <c r="A3993">
        <v>28</v>
      </c>
      <c r="B3993" t="s">
        <v>138</v>
      </c>
      <c r="C3993">
        <v>1376520.1</v>
      </c>
      <c r="D3993">
        <v>0</v>
      </c>
      <c r="E3993">
        <v>88.16</v>
      </c>
      <c r="F3993">
        <v>3.76</v>
      </c>
      <c r="G3993">
        <v>130.73787100000001</v>
      </c>
      <c r="H3993">
        <v>10.926</v>
      </c>
    </row>
    <row r="3994" spans="1:8" x14ac:dyDescent="0.3">
      <c r="A3994">
        <v>28</v>
      </c>
      <c r="B3994" t="s">
        <v>139</v>
      </c>
      <c r="C3994">
        <v>1269113.4099999999</v>
      </c>
      <c r="D3994">
        <v>0</v>
      </c>
      <c r="E3994">
        <v>95.91</v>
      </c>
      <c r="F3994">
        <v>3.8109999999999999</v>
      </c>
      <c r="G3994">
        <v>130.7561613</v>
      </c>
      <c r="H3994">
        <v>10.926</v>
      </c>
    </row>
    <row r="3995" spans="1:8" x14ac:dyDescent="0.3">
      <c r="A3995">
        <v>28</v>
      </c>
      <c r="B3995" t="s">
        <v>140</v>
      </c>
      <c r="C3995">
        <v>1184198.4099999999</v>
      </c>
      <c r="D3995">
        <v>0</v>
      </c>
      <c r="E3995">
        <v>94.87</v>
      </c>
      <c r="F3995">
        <v>4.0019999999999998</v>
      </c>
      <c r="G3995">
        <v>130.79096770000001</v>
      </c>
      <c r="H3995">
        <v>10.926</v>
      </c>
    </row>
    <row r="3996" spans="1:8" x14ac:dyDescent="0.3">
      <c r="A3996">
        <v>28</v>
      </c>
      <c r="B3996" t="s">
        <v>141</v>
      </c>
      <c r="C3996">
        <v>1199309.5900000001</v>
      </c>
      <c r="D3996">
        <v>0</v>
      </c>
      <c r="E3996">
        <v>85.32</v>
      </c>
      <c r="F3996">
        <v>4.0549999999999997</v>
      </c>
      <c r="G3996">
        <v>130.8381613</v>
      </c>
      <c r="H3996">
        <v>10.926</v>
      </c>
    </row>
    <row r="3997" spans="1:8" x14ac:dyDescent="0.3">
      <c r="A3997">
        <v>28</v>
      </c>
      <c r="B3997" t="s">
        <v>142</v>
      </c>
      <c r="C3997">
        <v>1227118.75</v>
      </c>
      <c r="D3997">
        <v>0</v>
      </c>
      <c r="E3997">
        <v>89.78</v>
      </c>
      <c r="F3997">
        <v>4.093</v>
      </c>
      <c r="G3997">
        <v>130.88535479999999</v>
      </c>
      <c r="H3997">
        <v>10.926</v>
      </c>
    </row>
    <row r="3998" spans="1:8" x14ac:dyDescent="0.3">
      <c r="A3998">
        <v>28</v>
      </c>
      <c r="B3998" t="s">
        <v>143</v>
      </c>
      <c r="C3998">
        <v>1469693.99</v>
      </c>
      <c r="D3998">
        <v>1</v>
      </c>
      <c r="E3998">
        <v>88.52</v>
      </c>
      <c r="F3998">
        <v>4.1239999999999997</v>
      </c>
      <c r="G3998">
        <v>130.9325484</v>
      </c>
      <c r="H3998">
        <v>10.926</v>
      </c>
    </row>
    <row r="3999" spans="1:8" x14ac:dyDescent="0.3">
      <c r="A3999">
        <v>28</v>
      </c>
      <c r="B3999" t="s">
        <v>144</v>
      </c>
      <c r="C3999">
        <v>1124660.77</v>
      </c>
      <c r="D3999">
        <v>0</v>
      </c>
      <c r="E3999">
        <v>83.64</v>
      </c>
      <c r="F3999">
        <v>4.133</v>
      </c>
      <c r="G3999">
        <v>130.97766669999999</v>
      </c>
      <c r="H3999">
        <v>10.926</v>
      </c>
    </row>
    <row r="4000" spans="1:8" x14ac:dyDescent="0.3">
      <c r="A4000">
        <v>28</v>
      </c>
      <c r="B4000" t="s">
        <v>145</v>
      </c>
      <c r="C4000">
        <v>1135340.19</v>
      </c>
      <c r="D4000">
        <v>0</v>
      </c>
      <c r="E4000">
        <v>82.97</v>
      </c>
      <c r="F4000">
        <v>4.125</v>
      </c>
      <c r="G4000">
        <v>131.01033330000001</v>
      </c>
      <c r="H4000">
        <v>10.926</v>
      </c>
    </row>
    <row r="4001" spans="1:8" x14ac:dyDescent="0.3">
      <c r="A4001">
        <v>28</v>
      </c>
      <c r="B4001" t="s">
        <v>146</v>
      </c>
      <c r="C4001">
        <v>1129508.6100000001</v>
      </c>
      <c r="D4001">
        <v>0</v>
      </c>
      <c r="E4001">
        <v>81.22</v>
      </c>
      <c r="F4001">
        <v>3.9660000000000002</v>
      </c>
      <c r="G4001">
        <v>131.04300000000001</v>
      </c>
      <c r="H4001">
        <v>10.926</v>
      </c>
    </row>
    <row r="4002" spans="1:8" x14ac:dyDescent="0.3">
      <c r="A4002">
        <v>28</v>
      </c>
      <c r="B4002" t="s">
        <v>147</v>
      </c>
      <c r="C4002">
        <v>1462941.03</v>
      </c>
      <c r="D4002">
        <v>0</v>
      </c>
      <c r="E4002">
        <v>81.61</v>
      </c>
      <c r="F4002">
        <v>3.9660000000000002</v>
      </c>
      <c r="G4002">
        <v>131.0756667</v>
      </c>
      <c r="H4002">
        <v>10.199</v>
      </c>
    </row>
    <row r="4003" spans="1:8" x14ac:dyDescent="0.3">
      <c r="A4003">
        <v>28</v>
      </c>
      <c r="B4003" t="s">
        <v>148</v>
      </c>
      <c r="C4003">
        <v>1205536.71</v>
      </c>
      <c r="D4003">
        <v>0</v>
      </c>
      <c r="E4003">
        <v>71.739999999999995</v>
      </c>
      <c r="F4003">
        <v>4.468</v>
      </c>
      <c r="G4003">
        <v>131.1083333</v>
      </c>
      <c r="H4003">
        <v>10.199</v>
      </c>
    </row>
    <row r="4004" spans="1:8" x14ac:dyDescent="0.3">
      <c r="A4004">
        <v>28</v>
      </c>
      <c r="B4004" t="s">
        <v>149</v>
      </c>
      <c r="C4004">
        <v>1143724.48</v>
      </c>
      <c r="D4004">
        <v>0</v>
      </c>
      <c r="E4004">
        <v>68.66</v>
      </c>
      <c r="F4004">
        <v>4.4489999999999998</v>
      </c>
      <c r="G4004">
        <v>131.14996769999999</v>
      </c>
      <c r="H4004">
        <v>10.199</v>
      </c>
    </row>
    <row r="4005" spans="1:8" x14ac:dyDescent="0.3">
      <c r="A4005">
        <v>28</v>
      </c>
      <c r="B4005" t="s">
        <v>150</v>
      </c>
      <c r="C4005">
        <v>1213860.6100000001</v>
      </c>
      <c r="D4005">
        <v>0</v>
      </c>
      <c r="E4005">
        <v>65.95</v>
      </c>
      <c r="F4005">
        <v>4.3010000000000002</v>
      </c>
      <c r="G4005">
        <v>131.19309680000001</v>
      </c>
      <c r="H4005">
        <v>10.199</v>
      </c>
    </row>
    <row r="4006" spans="1:8" x14ac:dyDescent="0.3">
      <c r="A4006">
        <v>29</v>
      </c>
      <c r="B4006" t="s">
        <v>8</v>
      </c>
      <c r="C4006">
        <v>538634.46</v>
      </c>
      <c r="D4006">
        <v>0</v>
      </c>
      <c r="E4006">
        <v>24.36</v>
      </c>
      <c r="F4006">
        <v>2.7879999999999998</v>
      </c>
      <c r="G4006">
        <v>131.5279032</v>
      </c>
      <c r="H4006">
        <v>10.064</v>
      </c>
    </row>
    <row r="4007" spans="1:8" x14ac:dyDescent="0.3">
      <c r="A4007">
        <v>29</v>
      </c>
      <c r="B4007" t="s">
        <v>9</v>
      </c>
      <c r="C4007">
        <v>529672.94999999995</v>
      </c>
      <c r="D4007">
        <v>1</v>
      </c>
      <c r="E4007">
        <v>28.14</v>
      </c>
      <c r="F4007">
        <v>2.7709999999999999</v>
      </c>
      <c r="G4007">
        <v>131.58661290000001</v>
      </c>
      <c r="H4007">
        <v>10.064</v>
      </c>
    </row>
    <row r="4008" spans="1:8" x14ac:dyDescent="0.3">
      <c r="A4008">
        <v>29</v>
      </c>
      <c r="B4008" t="s">
        <v>10</v>
      </c>
      <c r="C4008">
        <v>542399.06999999995</v>
      </c>
      <c r="D4008">
        <v>0</v>
      </c>
      <c r="E4008">
        <v>31.96</v>
      </c>
      <c r="F4008">
        <v>2.7469999999999999</v>
      </c>
      <c r="G4008">
        <v>131.637</v>
      </c>
      <c r="H4008">
        <v>10.064</v>
      </c>
    </row>
    <row r="4009" spans="1:8" x14ac:dyDescent="0.3">
      <c r="A4009">
        <v>29</v>
      </c>
      <c r="B4009" t="s">
        <v>11</v>
      </c>
      <c r="C4009">
        <v>488417.61</v>
      </c>
      <c r="D4009">
        <v>0</v>
      </c>
      <c r="E4009">
        <v>35.979999999999997</v>
      </c>
      <c r="F4009">
        <v>2.7530000000000001</v>
      </c>
      <c r="G4009">
        <v>131.68600000000001</v>
      </c>
      <c r="H4009">
        <v>10.064</v>
      </c>
    </row>
    <row r="4010" spans="1:8" x14ac:dyDescent="0.3">
      <c r="A4010">
        <v>29</v>
      </c>
      <c r="B4010" t="s">
        <v>12</v>
      </c>
      <c r="C4010">
        <v>535087.91</v>
      </c>
      <c r="D4010">
        <v>0</v>
      </c>
      <c r="E4010">
        <v>36.82</v>
      </c>
      <c r="F4010">
        <v>2.766</v>
      </c>
      <c r="G4010">
        <v>131.73500000000001</v>
      </c>
      <c r="H4010">
        <v>10.064</v>
      </c>
    </row>
    <row r="4011" spans="1:8" x14ac:dyDescent="0.3">
      <c r="A4011">
        <v>29</v>
      </c>
      <c r="B4011" t="s">
        <v>13</v>
      </c>
      <c r="C4011">
        <v>519042.49</v>
      </c>
      <c r="D4011">
        <v>0</v>
      </c>
      <c r="E4011">
        <v>43.43</v>
      </c>
      <c r="F4011">
        <v>2.8050000000000002</v>
      </c>
      <c r="G4011">
        <v>131.78399999999999</v>
      </c>
      <c r="H4011">
        <v>10.064</v>
      </c>
    </row>
    <row r="4012" spans="1:8" x14ac:dyDescent="0.3">
      <c r="A4012">
        <v>29</v>
      </c>
      <c r="B4012" t="s">
        <v>14</v>
      </c>
      <c r="C4012">
        <v>496851.6</v>
      </c>
      <c r="D4012">
        <v>0</v>
      </c>
      <c r="E4012">
        <v>46.03</v>
      </c>
      <c r="F4012">
        <v>2.8340000000000001</v>
      </c>
      <c r="G4012">
        <v>131.8242903</v>
      </c>
      <c r="H4012">
        <v>10.064</v>
      </c>
    </row>
    <row r="4013" spans="1:8" x14ac:dyDescent="0.3">
      <c r="A4013">
        <v>29</v>
      </c>
      <c r="B4013" t="s">
        <v>15</v>
      </c>
      <c r="C4013">
        <v>552985.34</v>
      </c>
      <c r="D4013">
        <v>0</v>
      </c>
      <c r="E4013">
        <v>48.56</v>
      </c>
      <c r="F4013">
        <v>2.831</v>
      </c>
      <c r="G4013">
        <v>131.86312899999999</v>
      </c>
      <c r="H4013">
        <v>10.064</v>
      </c>
    </row>
    <row r="4014" spans="1:8" x14ac:dyDescent="0.3">
      <c r="A4014">
        <v>29</v>
      </c>
      <c r="B4014" t="s">
        <v>16</v>
      </c>
      <c r="C4014">
        <v>599629.25</v>
      </c>
      <c r="D4014">
        <v>0</v>
      </c>
      <c r="E4014">
        <v>44.96</v>
      </c>
      <c r="F4014">
        <v>2.8260000000000001</v>
      </c>
      <c r="G4014">
        <v>131.9019677</v>
      </c>
      <c r="H4014">
        <v>10.16</v>
      </c>
    </row>
    <row r="4015" spans="1:8" x14ac:dyDescent="0.3">
      <c r="A4015">
        <v>29</v>
      </c>
      <c r="B4015" t="s">
        <v>17</v>
      </c>
      <c r="C4015">
        <v>569937.23</v>
      </c>
      <c r="D4015">
        <v>0</v>
      </c>
      <c r="E4015">
        <v>57.06</v>
      </c>
      <c r="F4015">
        <v>2.8490000000000002</v>
      </c>
      <c r="G4015">
        <v>131.94080650000001</v>
      </c>
      <c r="H4015">
        <v>10.16</v>
      </c>
    </row>
    <row r="4016" spans="1:8" x14ac:dyDescent="0.3">
      <c r="A4016">
        <v>29</v>
      </c>
      <c r="B4016" t="s">
        <v>18</v>
      </c>
      <c r="C4016">
        <v>509100.84</v>
      </c>
      <c r="D4016">
        <v>0</v>
      </c>
      <c r="E4016">
        <v>51.14</v>
      </c>
      <c r="F4016">
        <v>2.8849999999999998</v>
      </c>
      <c r="G4016">
        <v>131.98089999999999</v>
      </c>
      <c r="H4016">
        <v>10.16</v>
      </c>
    </row>
    <row r="4017" spans="1:8" x14ac:dyDescent="0.3">
      <c r="A4017">
        <v>29</v>
      </c>
      <c r="B4017" t="s">
        <v>19</v>
      </c>
      <c r="C4017">
        <v>505329.66</v>
      </c>
      <c r="D4017">
        <v>0</v>
      </c>
      <c r="E4017">
        <v>51.04</v>
      </c>
      <c r="F4017">
        <v>2.895</v>
      </c>
      <c r="G4017">
        <v>132.0226667</v>
      </c>
      <c r="H4017">
        <v>10.16</v>
      </c>
    </row>
    <row r="4018" spans="1:8" x14ac:dyDescent="0.3">
      <c r="A4018">
        <v>29</v>
      </c>
      <c r="B4018" t="s">
        <v>20</v>
      </c>
      <c r="C4018">
        <v>501013.47</v>
      </c>
      <c r="D4018">
        <v>0</v>
      </c>
      <c r="E4018">
        <v>50.96</v>
      </c>
      <c r="F4018">
        <v>2.9350000000000001</v>
      </c>
      <c r="G4018">
        <v>132.06443329999999</v>
      </c>
      <c r="H4018">
        <v>10.16</v>
      </c>
    </row>
    <row r="4019" spans="1:8" x14ac:dyDescent="0.3">
      <c r="A4019">
        <v>29</v>
      </c>
      <c r="B4019" t="s">
        <v>21</v>
      </c>
      <c r="C4019">
        <v>568497.35</v>
      </c>
      <c r="D4019">
        <v>0</v>
      </c>
      <c r="E4019">
        <v>63.81</v>
      </c>
      <c r="F4019">
        <v>2.9809999999999999</v>
      </c>
      <c r="G4019">
        <v>132.1062</v>
      </c>
      <c r="H4019">
        <v>10.16</v>
      </c>
    </row>
    <row r="4020" spans="1:8" x14ac:dyDescent="0.3">
      <c r="A4020">
        <v>29</v>
      </c>
      <c r="B4020" t="s">
        <v>22</v>
      </c>
      <c r="C4020">
        <v>518940.88</v>
      </c>
      <c r="D4020">
        <v>0</v>
      </c>
      <c r="E4020">
        <v>50.99</v>
      </c>
      <c r="F4020">
        <v>2.9830000000000001</v>
      </c>
      <c r="G4020">
        <v>132.152129</v>
      </c>
      <c r="H4020">
        <v>10.16</v>
      </c>
    </row>
    <row r="4021" spans="1:8" x14ac:dyDescent="0.3">
      <c r="A4021">
        <v>29</v>
      </c>
      <c r="B4021" t="s">
        <v>23</v>
      </c>
      <c r="C4021">
        <v>502021.82</v>
      </c>
      <c r="D4021">
        <v>0</v>
      </c>
      <c r="E4021">
        <v>59.99</v>
      </c>
      <c r="F4021">
        <v>2.9609999999999999</v>
      </c>
      <c r="G4021">
        <v>132.2230323</v>
      </c>
      <c r="H4021">
        <v>10.16</v>
      </c>
    </row>
    <row r="4022" spans="1:8" x14ac:dyDescent="0.3">
      <c r="A4022">
        <v>29</v>
      </c>
      <c r="B4022" t="s">
        <v>24</v>
      </c>
      <c r="C4022">
        <v>577627.66</v>
      </c>
      <c r="D4022">
        <v>0</v>
      </c>
      <c r="E4022">
        <v>65.64</v>
      </c>
      <c r="F4022">
        <v>2.9060000000000001</v>
      </c>
      <c r="G4022">
        <v>132.2939355</v>
      </c>
      <c r="H4022">
        <v>10.16</v>
      </c>
    </row>
    <row r="4023" spans="1:8" x14ac:dyDescent="0.3">
      <c r="A4023">
        <v>29</v>
      </c>
      <c r="B4023" t="s">
        <v>25</v>
      </c>
      <c r="C4023">
        <v>588017.66</v>
      </c>
      <c r="D4023">
        <v>0</v>
      </c>
      <c r="E4023">
        <v>69.489999999999995</v>
      </c>
      <c r="F4023">
        <v>2.8570000000000002</v>
      </c>
      <c r="G4023">
        <v>132.36483870000001</v>
      </c>
      <c r="H4023">
        <v>10.16</v>
      </c>
    </row>
    <row r="4024" spans="1:8" x14ac:dyDescent="0.3">
      <c r="A4024">
        <v>29</v>
      </c>
      <c r="B4024" t="s">
        <v>26</v>
      </c>
      <c r="C4024">
        <v>540716.57999999996</v>
      </c>
      <c r="D4024">
        <v>0</v>
      </c>
      <c r="E4024">
        <v>65.010000000000005</v>
      </c>
      <c r="F4024">
        <v>2.83</v>
      </c>
      <c r="G4024">
        <v>132.43574190000001</v>
      </c>
      <c r="H4024">
        <v>10.16</v>
      </c>
    </row>
    <row r="4025" spans="1:8" x14ac:dyDescent="0.3">
      <c r="A4025">
        <v>29</v>
      </c>
      <c r="B4025" t="s">
        <v>27</v>
      </c>
      <c r="C4025">
        <v>558731.74</v>
      </c>
      <c r="D4025">
        <v>0</v>
      </c>
      <c r="E4025">
        <v>67.13</v>
      </c>
      <c r="F4025">
        <v>2.8050000000000002</v>
      </c>
      <c r="G4025">
        <v>132.47333330000001</v>
      </c>
      <c r="H4025">
        <v>10.16</v>
      </c>
    </row>
    <row r="4026" spans="1:8" x14ac:dyDescent="0.3">
      <c r="A4026">
        <v>29</v>
      </c>
      <c r="B4026" t="s">
        <v>28</v>
      </c>
      <c r="C4026">
        <v>585548.79</v>
      </c>
      <c r="D4026">
        <v>0</v>
      </c>
      <c r="E4026">
        <v>74.37</v>
      </c>
      <c r="F4026">
        <v>2.81</v>
      </c>
      <c r="G4026">
        <v>132.49760000000001</v>
      </c>
      <c r="H4026">
        <v>10.16</v>
      </c>
    </row>
    <row r="4027" spans="1:8" x14ac:dyDescent="0.3">
      <c r="A4027">
        <v>29</v>
      </c>
      <c r="B4027" t="s">
        <v>29</v>
      </c>
      <c r="C4027">
        <v>581473.55000000005</v>
      </c>
      <c r="D4027">
        <v>0</v>
      </c>
      <c r="E4027">
        <v>72.88</v>
      </c>
      <c r="F4027">
        <v>2.8149999999999999</v>
      </c>
      <c r="G4027">
        <v>132.5218667</v>
      </c>
      <c r="H4027">
        <v>10.409000000000001</v>
      </c>
    </row>
    <row r="4028" spans="1:8" x14ac:dyDescent="0.3">
      <c r="A4028">
        <v>29</v>
      </c>
      <c r="B4028" t="s">
        <v>30</v>
      </c>
      <c r="C4028">
        <v>563449.43000000005</v>
      </c>
      <c r="D4028">
        <v>0</v>
      </c>
      <c r="E4028">
        <v>79.22</v>
      </c>
      <c r="F4028">
        <v>2.806</v>
      </c>
      <c r="G4028">
        <v>132.54613330000001</v>
      </c>
      <c r="H4028">
        <v>10.409000000000001</v>
      </c>
    </row>
    <row r="4029" spans="1:8" x14ac:dyDescent="0.3">
      <c r="A4029">
        <v>29</v>
      </c>
      <c r="B4029" t="s">
        <v>31</v>
      </c>
      <c r="C4029">
        <v>512292.01</v>
      </c>
      <c r="D4029">
        <v>0</v>
      </c>
      <c r="E4029">
        <v>76.3</v>
      </c>
      <c r="F4029">
        <v>2.7959999999999998</v>
      </c>
      <c r="G4029">
        <v>132.5667742</v>
      </c>
      <c r="H4029">
        <v>10.409000000000001</v>
      </c>
    </row>
    <row r="4030" spans="1:8" x14ac:dyDescent="0.3">
      <c r="A4030">
        <v>29</v>
      </c>
      <c r="B4030" t="s">
        <v>32</v>
      </c>
      <c r="C4030">
        <v>506502.09</v>
      </c>
      <c r="D4030">
        <v>0</v>
      </c>
      <c r="E4030">
        <v>76.91</v>
      </c>
      <c r="F4030">
        <v>2.7839999999999998</v>
      </c>
      <c r="G4030">
        <v>132.5825806</v>
      </c>
      <c r="H4030">
        <v>10.409000000000001</v>
      </c>
    </row>
    <row r="4031" spans="1:8" x14ac:dyDescent="0.3">
      <c r="A4031">
        <v>29</v>
      </c>
      <c r="B4031" t="s">
        <v>33</v>
      </c>
      <c r="C4031">
        <v>509872.77</v>
      </c>
      <c r="D4031">
        <v>0</v>
      </c>
      <c r="E4031">
        <v>76.349999999999994</v>
      </c>
      <c r="F4031">
        <v>2.7919999999999998</v>
      </c>
      <c r="G4031">
        <v>132.5983871</v>
      </c>
      <c r="H4031">
        <v>10.409000000000001</v>
      </c>
    </row>
    <row r="4032" spans="1:8" x14ac:dyDescent="0.3">
      <c r="A4032">
        <v>29</v>
      </c>
      <c r="B4032" t="s">
        <v>34</v>
      </c>
      <c r="C4032">
        <v>519787.93</v>
      </c>
      <c r="D4032">
        <v>0</v>
      </c>
      <c r="E4032">
        <v>74.37</v>
      </c>
      <c r="F4032">
        <v>2.7919999999999998</v>
      </c>
      <c r="G4032">
        <v>132.6141935</v>
      </c>
      <c r="H4032">
        <v>10.409000000000001</v>
      </c>
    </row>
    <row r="4033" spans="1:8" x14ac:dyDescent="0.3">
      <c r="A4033">
        <v>29</v>
      </c>
      <c r="B4033" t="s">
        <v>35</v>
      </c>
      <c r="C4033">
        <v>495269</v>
      </c>
      <c r="D4033">
        <v>0</v>
      </c>
      <c r="E4033">
        <v>74.75</v>
      </c>
      <c r="F4033">
        <v>2.81</v>
      </c>
      <c r="G4033">
        <v>132.63</v>
      </c>
      <c r="H4033">
        <v>10.409000000000001</v>
      </c>
    </row>
    <row r="4034" spans="1:8" x14ac:dyDescent="0.3">
      <c r="A4034">
        <v>29</v>
      </c>
      <c r="B4034" t="s">
        <v>36</v>
      </c>
      <c r="C4034">
        <v>531640.18999999994</v>
      </c>
      <c r="D4034">
        <v>0</v>
      </c>
      <c r="E4034">
        <v>73.209999999999994</v>
      </c>
      <c r="F4034">
        <v>2.7959999999999998</v>
      </c>
      <c r="G4034">
        <v>132.66161289999999</v>
      </c>
      <c r="H4034">
        <v>10.409000000000001</v>
      </c>
    </row>
    <row r="4035" spans="1:8" x14ac:dyDescent="0.3">
      <c r="A4035">
        <v>29</v>
      </c>
      <c r="B4035" t="s">
        <v>37</v>
      </c>
      <c r="C4035">
        <v>545766.13</v>
      </c>
      <c r="D4035">
        <v>0</v>
      </c>
      <c r="E4035">
        <v>68.989999999999995</v>
      </c>
      <c r="F4035">
        <v>2.77</v>
      </c>
      <c r="G4035">
        <v>132.69322579999999</v>
      </c>
      <c r="H4035">
        <v>10.409000000000001</v>
      </c>
    </row>
    <row r="4036" spans="1:8" x14ac:dyDescent="0.3">
      <c r="A4036">
        <v>29</v>
      </c>
      <c r="B4036" t="s">
        <v>38</v>
      </c>
      <c r="C4036">
        <v>579272.38</v>
      </c>
      <c r="D4036">
        <v>0</v>
      </c>
      <c r="E4036">
        <v>75.849999999999994</v>
      </c>
      <c r="F4036">
        <v>2.7349999999999999</v>
      </c>
      <c r="G4036">
        <v>132.72483869999999</v>
      </c>
      <c r="H4036">
        <v>10.409000000000001</v>
      </c>
    </row>
    <row r="4037" spans="1:8" x14ac:dyDescent="0.3">
      <c r="A4037">
        <v>29</v>
      </c>
      <c r="B4037" t="s">
        <v>39</v>
      </c>
      <c r="C4037">
        <v>491290.37</v>
      </c>
      <c r="D4037">
        <v>1</v>
      </c>
      <c r="E4037">
        <v>68.599999999999994</v>
      </c>
      <c r="F4037">
        <v>2.7170000000000001</v>
      </c>
      <c r="G4037">
        <v>132.75645159999999</v>
      </c>
      <c r="H4037">
        <v>10.409000000000001</v>
      </c>
    </row>
    <row r="4038" spans="1:8" x14ac:dyDescent="0.3">
      <c r="A4038">
        <v>29</v>
      </c>
      <c r="B4038" t="s">
        <v>40</v>
      </c>
      <c r="C4038">
        <v>463752.89</v>
      </c>
      <c r="D4038">
        <v>0</v>
      </c>
      <c r="E4038">
        <v>62.49</v>
      </c>
      <c r="F4038">
        <v>2.7160000000000002</v>
      </c>
      <c r="G4038">
        <v>132.76706669999999</v>
      </c>
      <c r="H4038">
        <v>10.409000000000001</v>
      </c>
    </row>
    <row r="4039" spans="1:8" x14ac:dyDescent="0.3">
      <c r="A4039">
        <v>29</v>
      </c>
      <c r="B4039" t="s">
        <v>41</v>
      </c>
      <c r="C4039">
        <v>465338.41</v>
      </c>
      <c r="D4039">
        <v>0</v>
      </c>
      <c r="E4039">
        <v>65.14</v>
      </c>
      <c r="F4039">
        <v>2.718</v>
      </c>
      <c r="G4039">
        <v>132.76193330000001</v>
      </c>
      <c r="H4039">
        <v>10.409000000000001</v>
      </c>
    </row>
    <row r="4040" spans="1:8" x14ac:dyDescent="0.3">
      <c r="A4040">
        <v>29</v>
      </c>
      <c r="B4040" t="s">
        <v>42</v>
      </c>
      <c r="C4040">
        <v>474698.01</v>
      </c>
      <c r="D4040">
        <v>0</v>
      </c>
      <c r="E4040">
        <v>69.31</v>
      </c>
      <c r="F4040">
        <v>2.7170000000000001</v>
      </c>
      <c r="G4040">
        <v>132.7568</v>
      </c>
      <c r="H4040">
        <v>10.523999999999999</v>
      </c>
    </row>
    <row r="4041" spans="1:8" x14ac:dyDescent="0.3">
      <c r="A4041">
        <v>29</v>
      </c>
      <c r="B4041" t="s">
        <v>43</v>
      </c>
      <c r="C4041">
        <v>530059.06000000006</v>
      </c>
      <c r="D4041">
        <v>0</v>
      </c>
      <c r="E4041">
        <v>56.32</v>
      </c>
      <c r="F4041">
        <v>2.7759999999999998</v>
      </c>
      <c r="G4041">
        <v>132.75166669999999</v>
      </c>
      <c r="H4041">
        <v>10.523999999999999</v>
      </c>
    </row>
    <row r="4042" spans="1:8" x14ac:dyDescent="0.3">
      <c r="A4042">
        <v>29</v>
      </c>
      <c r="B4042" t="s">
        <v>44</v>
      </c>
      <c r="C4042">
        <v>483011.69</v>
      </c>
      <c r="D4042">
        <v>0</v>
      </c>
      <c r="E4042">
        <v>55.23</v>
      </c>
      <c r="F4042">
        <v>2.8780000000000001</v>
      </c>
      <c r="G4042">
        <v>132.7633548</v>
      </c>
      <c r="H4042">
        <v>10.523999999999999</v>
      </c>
    </row>
    <row r="4043" spans="1:8" x14ac:dyDescent="0.3">
      <c r="A4043">
        <v>29</v>
      </c>
      <c r="B4043" t="s">
        <v>45</v>
      </c>
      <c r="C4043">
        <v>505221.17</v>
      </c>
      <c r="D4043">
        <v>0</v>
      </c>
      <c r="E4043">
        <v>50.24</v>
      </c>
      <c r="F4043">
        <v>2.919</v>
      </c>
      <c r="G4043">
        <v>132.8170968</v>
      </c>
      <c r="H4043">
        <v>10.523999999999999</v>
      </c>
    </row>
    <row r="4044" spans="1:8" x14ac:dyDescent="0.3">
      <c r="A4044">
        <v>29</v>
      </c>
      <c r="B4044" t="s">
        <v>46</v>
      </c>
      <c r="C4044">
        <v>527058.59</v>
      </c>
      <c r="D4044">
        <v>0</v>
      </c>
      <c r="E4044">
        <v>57.73</v>
      </c>
      <c r="F4044">
        <v>2.9380000000000002</v>
      </c>
      <c r="G4044">
        <v>132.87083870000001</v>
      </c>
      <c r="H4044">
        <v>10.523999999999999</v>
      </c>
    </row>
    <row r="4045" spans="1:8" x14ac:dyDescent="0.3">
      <c r="A4045">
        <v>29</v>
      </c>
      <c r="B4045" t="s">
        <v>47</v>
      </c>
      <c r="C4045">
        <v>521002.97</v>
      </c>
      <c r="D4045">
        <v>0</v>
      </c>
      <c r="E4045">
        <v>44.34</v>
      </c>
      <c r="F4045">
        <v>2.9380000000000002</v>
      </c>
      <c r="G4045">
        <v>132.92458060000001</v>
      </c>
      <c r="H4045">
        <v>10.523999999999999</v>
      </c>
    </row>
    <row r="4046" spans="1:8" x14ac:dyDescent="0.3">
      <c r="A4046">
        <v>29</v>
      </c>
      <c r="B4046" t="s">
        <v>48</v>
      </c>
      <c r="C4046">
        <v>524450.69999999995</v>
      </c>
      <c r="D4046">
        <v>0</v>
      </c>
      <c r="E4046">
        <v>44.42</v>
      </c>
      <c r="F4046">
        <v>2.9609999999999999</v>
      </c>
      <c r="G4046">
        <v>132.97832260000001</v>
      </c>
      <c r="H4046">
        <v>10.523999999999999</v>
      </c>
    </row>
    <row r="4047" spans="1:8" x14ac:dyDescent="0.3">
      <c r="A4047">
        <v>29</v>
      </c>
      <c r="B4047" t="s">
        <v>49</v>
      </c>
      <c r="C4047">
        <v>508174.55</v>
      </c>
      <c r="D4047">
        <v>0</v>
      </c>
      <c r="E4047">
        <v>48.62</v>
      </c>
      <c r="F4047">
        <v>3.03</v>
      </c>
      <c r="G4047">
        <v>132.91720000000001</v>
      </c>
      <c r="H4047">
        <v>10.523999999999999</v>
      </c>
    </row>
    <row r="4048" spans="1:8" x14ac:dyDescent="0.3">
      <c r="A4048">
        <v>29</v>
      </c>
      <c r="B4048" t="s">
        <v>50</v>
      </c>
      <c r="C4048">
        <v>975268.91</v>
      </c>
      <c r="D4048">
        <v>1</v>
      </c>
      <c r="E4048">
        <v>44.61</v>
      </c>
      <c r="F4048">
        <v>3.07</v>
      </c>
      <c r="G4048">
        <v>132.8369333</v>
      </c>
      <c r="H4048">
        <v>10.523999999999999</v>
      </c>
    </row>
    <row r="4049" spans="1:8" x14ac:dyDescent="0.3">
      <c r="A4049">
        <v>29</v>
      </c>
      <c r="B4049" t="s">
        <v>51</v>
      </c>
      <c r="C4049">
        <v>642678.53</v>
      </c>
      <c r="D4049">
        <v>0</v>
      </c>
      <c r="E4049">
        <v>39.42</v>
      </c>
      <c r="F4049">
        <v>3.0649999999999999</v>
      </c>
      <c r="G4049">
        <v>132.75666670000001</v>
      </c>
      <c r="H4049">
        <v>10.523999999999999</v>
      </c>
    </row>
    <row r="4050" spans="1:8" x14ac:dyDescent="0.3">
      <c r="A4050">
        <v>29</v>
      </c>
      <c r="B4050" t="s">
        <v>52</v>
      </c>
      <c r="C4050">
        <v>713834.74</v>
      </c>
      <c r="D4050">
        <v>0</v>
      </c>
      <c r="E4050">
        <v>28.43</v>
      </c>
      <c r="F4050">
        <v>3.1320000000000001</v>
      </c>
      <c r="G4050">
        <v>132.6764</v>
      </c>
      <c r="H4050">
        <v>10.523999999999999</v>
      </c>
    </row>
    <row r="4051" spans="1:8" x14ac:dyDescent="0.3">
      <c r="A4051">
        <v>29</v>
      </c>
      <c r="B4051" t="s">
        <v>53</v>
      </c>
      <c r="C4051">
        <v>850538.25</v>
      </c>
      <c r="D4051">
        <v>0</v>
      </c>
      <c r="E4051">
        <v>30.46</v>
      </c>
      <c r="F4051">
        <v>3.1389999999999998</v>
      </c>
      <c r="G4051">
        <v>132.6804516</v>
      </c>
      <c r="H4051">
        <v>10.523999999999999</v>
      </c>
    </row>
    <row r="4052" spans="1:8" x14ac:dyDescent="0.3">
      <c r="A4052">
        <v>29</v>
      </c>
      <c r="B4052" t="s">
        <v>54</v>
      </c>
      <c r="C4052">
        <v>1130926.79</v>
      </c>
      <c r="D4052">
        <v>0</v>
      </c>
      <c r="E4052">
        <v>29.76</v>
      </c>
      <c r="F4052">
        <v>3.15</v>
      </c>
      <c r="G4052">
        <v>132.74774189999999</v>
      </c>
      <c r="H4052">
        <v>10.523999999999999</v>
      </c>
    </row>
    <row r="4053" spans="1:8" x14ac:dyDescent="0.3">
      <c r="A4053">
        <v>29</v>
      </c>
      <c r="B4053" t="s">
        <v>55</v>
      </c>
      <c r="C4053">
        <v>465992.02</v>
      </c>
      <c r="D4053">
        <v>1</v>
      </c>
      <c r="E4053">
        <v>28.49</v>
      </c>
      <c r="F4053">
        <v>3.177</v>
      </c>
      <c r="G4053">
        <v>132.81503230000001</v>
      </c>
      <c r="H4053">
        <v>10.523999999999999</v>
      </c>
    </row>
    <row r="4054" spans="1:8" x14ac:dyDescent="0.3">
      <c r="A4054">
        <v>29</v>
      </c>
      <c r="B4054" t="s">
        <v>56</v>
      </c>
      <c r="C4054">
        <v>455952.18</v>
      </c>
      <c r="D4054">
        <v>0</v>
      </c>
      <c r="E4054">
        <v>32.56</v>
      </c>
      <c r="F4054">
        <v>3.1930000000000001</v>
      </c>
      <c r="G4054">
        <v>132.88232260000001</v>
      </c>
      <c r="H4054">
        <v>10.256</v>
      </c>
    </row>
    <row r="4055" spans="1:8" x14ac:dyDescent="0.3">
      <c r="A4055">
        <v>29</v>
      </c>
      <c r="B4055" t="s">
        <v>57</v>
      </c>
      <c r="C4055">
        <v>426905.26</v>
      </c>
      <c r="D4055">
        <v>0</v>
      </c>
      <c r="E4055">
        <v>24.76</v>
      </c>
      <c r="F4055">
        <v>3.2149999999999999</v>
      </c>
      <c r="G4055">
        <v>132.9510645</v>
      </c>
      <c r="H4055">
        <v>10.256</v>
      </c>
    </row>
    <row r="4056" spans="1:8" x14ac:dyDescent="0.3">
      <c r="A4056">
        <v>29</v>
      </c>
      <c r="B4056" t="s">
        <v>58</v>
      </c>
      <c r="C4056">
        <v>445134.15</v>
      </c>
      <c r="D4056">
        <v>0</v>
      </c>
      <c r="E4056">
        <v>26.8</v>
      </c>
      <c r="F4056">
        <v>3.2320000000000002</v>
      </c>
      <c r="G4056">
        <v>133.02851609999999</v>
      </c>
      <c r="H4056">
        <v>10.256</v>
      </c>
    </row>
    <row r="4057" spans="1:8" x14ac:dyDescent="0.3">
      <c r="A4057">
        <v>29</v>
      </c>
      <c r="B4057" t="s">
        <v>59</v>
      </c>
      <c r="C4057">
        <v>410426.97</v>
      </c>
      <c r="D4057">
        <v>0</v>
      </c>
      <c r="E4057">
        <v>20.61</v>
      </c>
      <c r="F4057">
        <v>3.2429999999999999</v>
      </c>
      <c r="G4057">
        <v>133.10596770000001</v>
      </c>
      <c r="H4057">
        <v>10.256</v>
      </c>
    </row>
    <row r="4058" spans="1:8" x14ac:dyDescent="0.3">
      <c r="A4058">
        <v>29</v>
      </c>
      <c r="B4058" t="s">
        <v>60</v>
      </c>
      <c r="C4058">
        <v>504126.89</v>
      </c>
      <c r="D4058">
        <v>0</v>
      </c>
      <c r="E4058">
        <v>26.39</v>
      </c>
      <c r="F4058">
        <v>3.24</v>
      </c>
      <c r="G4058">
        <v>133.18341939999999</v>
      </c>
      <c r="H4058">
        <v>10.256</v>
      </c>
    </row>
    <row r="4059" spans="1:8" x14ac:dyDescent="0.3">
      <c r="A4059">
        <v>29</v>
      </c>
      <c r="B4059" t="s">
        <v>61</v>
      </c>
      <c r="C4059">
        <v>550387.78</v>
      </c>
      <c r="D4059">
        <v>1</v>
      </c>
      <c r="E4059">
        <v>28.89</v>
      </c>
      <c r="F4059">
        <v>3.2549999999999999</v>
      </c>
      <c r="G4059">
        <v>133.26087100000001</v>
      </c>
      <c r="H4059">
        <v>10.256</v>
      </c>
    </row>
    <row r="4060" spans="1:8" x14ac:dyDescent="0.3">
      <c r="A4060">
        <v>29</v>
      </c>
      <c r="B4060" t="s">
        <v>62</v>
      </c>
      <c r="C4060">
        <v>542529.21</v>
      </c>
      <c r="D4060">
        <v>0</v>
      </c>
      <c r="E4060">
        <v>35.340000000000003</v>
      </c>
      <c r="F4060">
        <v>3.2629999999999999</v>
      </c>
      <c r="G4060">
        <v>133.37014289999999</v>
      </c>
      <c r="H4060">
        <v>10.256</v>
      </c>
    </row>
    <row r="4061" spans="1:8" x14ac:dyDescent="0.3">
      <c r="A4061">
        <v>29</v>
      </c>
      <c r="B4061" t="s">
        <v>63</v>
      </c>
      <c r="C4061">
        <v>483660.15</v>
      </c>
      <c r="D4061">
        <v>0</v>
      </c>
      <c r="E4061">
        <v>30.23</v>
      </c>
      <c r="F4061">
        <v>3.2810000000000001</v>
      </c>
      <c r="G4061">
        <v>133.4921429</v>
      </c>
      <c r="H4061">
        <v>10.256</v>
      </c>
    </row>
    <row r="4062" spans="1:8" x14ac:dyDescent="0.3">
      <c r="A4062">
        <v>29</v>
      </c>
      <c r="B4062" t="s">
        <v>64</v>
      </c>
      <c r="C4062">
        <v>536031.67000000004</v>
      </c>
      <c r="D4062">
        <v>0</v>
      </c>
      <c r="E4062">
        <v>33.520000000000003</v>
      </c>
      <c r="F4062">
        <v>3.4369999999999998</v>
      </c>
      <c r="G4062">
        <v>133.61414289999999</v>
      </c>
      <c r="H4062">
        <v>10.256</v>
      </c>
    </row>
    <row r="4063" spans="1:8" x14ac:dyDescent="0.3">
      <c r="A4063">
        <v>29</v>
      </c>
      <c r="B4063" t="s">
        <v>65</v>
      </c>
      <c r="C4063">
        <v>493430.45</v>
      </c>
      <c r="D4063">
        <v>0</v>
      </c>
      <c r="E4063">
        <v>41.42</v>
      </c>
      <c r="F4063">
        <v>3.6</v>
      </c>
      <c r="G4063">
        <v>133.7361429</v>
      </c>
      <c r="H4063">
        <v>10.256</v>
      </c>
    </row>
    <row r="4064" spans="1:8" x14ac:dyDescent="0.3">
      <c r="A4064">
        <v>29</v>
      </c>
      <c r="B4064" t="s">
        <v>66</v>
      </c>
      <c r="C4064">
        <v>493653.43</v>
      </c>
      <c r="D4064">
        <v>0</v>
      </c>
      <c r="E4064">
        <v>43.38</v>
      </c>
      <c r="F4064">
        <v>3.6339999999999999</v>
      </c>
      <c r="G4064">
        <v>133.8492258</v>
      </c>
      <c r="H4064">
        <v>10.256</v>
      </c>
    </row>
    <row r="4065" spans="1:8" x14ac:dyDescent="0.3">
      <c r="A4065">
        <v>29</v>
      </c>
      <c r="B4065" t="s">
        <v>67</v>
      </c>
      <c r="C4065">
        <v>478773.05</v>
      </c>
      <c r="D4065">
        <v>0</v>
      </c>
      <c r="E4065">
        <v>38.770000000000003</v>
      </c>
      <c r="F4065">
        <v>3.6240000000000001</v>
      </c>
      <c r="G4065">
        <v>133.95874190000001</v>
      </c>
      <c r="H4065">
        <v>10.256</v>
      </c>
    </row>
    <row r="4066" spans="1:8" x14ac:dyDescent="0.3">
      <c r="A4066">
        <v>29</v>
      </c>
      <c r="B4066" t="s">
        <v>68</v>
      </c>
      <c r="C4066">
        <v>475615.26</v>
      </c>
      <c r="D4066">
        <v>0</v>
      </c>
      <c r="E4066">
        <v>36.04</v>
      </c>
      <c r="F4066">
        <v>3.6379999999999999</v>
      </c>
      <c r="G4066">
        <v>134.06825810000001</v>
      </c>
      <c r="H4066">
        <v>9.9659999999999993</v>
      </c>
    </row>
    <row r="4067" spans="1:8" x14ac:dyDescent="0.3">
      <c r="A4067">
        <v>29</v>
      </c>
      <c r="B4067" t="s">
        <v>69</v>
      </c>
      <c r="C4067">
        <v>505304.33</v>
      </c>
      <c r="D4067">
        <v>0</v>
      </c>
      <c r="E4067">
        <v>44.42</v>
      </c>
      <c r="F4067">
        <v>3.72</v>
      </c>
      <c r="G4067">
        <v>134.17777419999999</v>
      </c>
      <c r="H4067">
        <v>9.9659999999999993</v>
      </c>
    </row>
    <row r="4068" spans="1:8" x14ac:dyDescent="0.3">
      <c r="A4068">
        <v>29</v>
      </c>
      <c r="B4068" t="s">
        <v>70</v>
      </c>
      <c r="C4068">
        <v>518245.97</v>
      </c>
      <c r="D4068">
        <v>0</v>
      </c>
      <c r="E4068">
        <v>48.88</v>
      </c>
      <c r="F4068">
        <v>3.823</v>
      </c>
      <c r="G4068">
        <v>134.2784667</v>
      </c>
      <c r="H4068">
        <v>9.9659999999999993</v>
      </c>
    </row>
    <row r="4069" spans="1:8" x14ac:dyDescent="0.3">
      <c r="A4069">
        <v>29</v>
      </c>
      <c r="B4069" t="s">
        <v>71</v>
      </c>
      <c r="C4069">
        <v>589252.68999999994</v>
      </c>
      <c r="D4069">
        <v>0</v>
      </c>
      <c r="E4069">
        <v>47.76</v>
      </c>
      <c r="F4069">
        <v>3.919</v>
      </c>
      <c r="G4069">
        <v>134.3571</v>
      </c>
      <c r="H4069">
        <v>9.9659999999999993</v>
      </c>
    </row>
    <row r="4070" spans="1:8" x14ac:dyDescent="0.3">
      <c r="A4070">
        <v>29</v>
      </c>
      <c r="B4070" t="s">
        <v>72</v>
      </c>
      <c r="C4070">
        <v>493078.64</v>
      </c>
      <c r="D4070">
        <v>0</v>
      </c>
      <c r="E4070">
        <v>57.2</v>
      </c>
      <c r="F4070">
        <v>3.988</v>
      </c>
      <c r="G4070">
        <v>134.43573330000001</v>
      </c>
      <c r="H4070">
        <v>9.9659999999999993</v>
      </c>
    </row>
    <row r="4071" spans="1:8" x14ac:dyDescent="0.3">
      <c r="A4071">
        <v>29</v>
      </c>
      <c r="B4071" t="s">
        <v>73</v>
      </c>
      <c r="C4071">
        <v>534372.53</v>
      </c>
      <c r="D4071">
        <v>0</v>
      </c>
      <c r="E4071">
        <v>53.63</v>
      </c>
      <c r="F4071">
        <v>4.0780000000000003</v>
      </c>
      <c r="G4071">
        <v>134.51436670000001</v>
      </c>
      <c r="H4071">
        <v>9.9659999999999993</v>
      </c>
    </row>
    <row r="4072" spans="1:8" x14ac:dyDescent="0.3">
      <c r="A4072">
        <v>29</v>
      </c>
      <c r="B4072" t="s">
        <v>74</v>
      </c>
      <c r="C4072">
        <v>549551.02</v>
      </c>
      <c r="D4072">
        <v>0</v>
      </c>
      <c r="E4072">
        <v>57.71</v>
      </c>
      <c r="F4072">
        <v>4.0949999999999998</v>
      </c>
      <c r="G4072">
        <v>134.59299999999999</v>
      </c>
      <c r="H4072">
        <v>9.9659999999999993</v>
      </c>
    </row>
    <row r="4073" spans="1:8" x14ac:dyDescent="0.3">
      <c r="A4073">
        <v>29</v>
      </c>
      <c r="B4073" t="s">
        <v>75</v>
      </c>
      <c r="C4073">
        <v>492932.51</v>
      </c>
      <c r="D4073">
        <v>0</v>
      </c>
      <c r="E4073">
        <v>58.56</v>
      </c>
      <c r="F4073">
        <v>4.101</v>
      </c>
      <c r="G4073">
        <v>134.68038709999999</v>
      </c>
      <c r="H4073">
        <v>9.9659999999999993</v>
      </c>
    </row>
    <row r="4074" spans="1:8" x14ac:dyDescent="0.3">
      <c r="A4074">
        <v>29</v>
      </c>
      <c r="B4074" t="s">
        <v>76</v>
      </c>
      <c r="C4074">
        <v>550735.64</v>
      </c>
      <c r="D4074">
        <v>0</v>
      </c>
      <c r="E4074">
        <v>62.59</v>
      </c>
      <c r="F4074">
        <v>4.0339999999999998</v>
      </c>
      <c r="G4074">
        <v>134.76777419999999</v>
      </c>
      <c r="H4074">
        <v>9.9659999999999993</v>
      </c>
    </row>
    <row r="4075" spans="1:8" x14ac:dyDescent="0.3">
      <c r="A4075">
        <v>29</v>
      </c>
      <c r="B4075" t="s">
        <v>77</v>
      </c>
      <c r="C4075">
        <v>598251.56999999995</v>
      </c>
      <c r="D4075">
        <v>0</v>
      </c>
      <c r="E4075">
        <v>70.09</v>
      </c>
      <c r="F4075">
        <v>3.9729999999999999</v>
      </c>
      <c r="G4075">
        <v>134.85516129999999</v>
      </c>
      <c r="H4075">
        <v>9.9659999999999993</v>
      </c>
    </row>
    <row r="4076" spans="1:8" x14ac:dyDescent="0.3">
      <c r="A4076">
        <v>29</v>
      </c>
      <c r="B4076" t="s">
        <v>78</v>
      </c>
      <c r="C4076">
        <v>558431.43999999994</v>
      </c>
      <c r="D4076">
        <v>0</v>
      </c>
      <c r="E4076">
        <v>69.53</v>
      </c>
      <c r="F4076">
        <v>3.9239999999999999</v>
      </c>
      <c r="G4076">
        <v>134.94254839999999</v>
      </c>
      <c r="H4076">
        <v>9.9659999999999993</v>
      </c>
    </row>
    <row r="4077" spans="1:8" x14ac:dyDescent="0.3">
      <c r="A4077">
        <v>29</v>
      </c>
      <c r="B4077" t="s">
        <v>79</v>
      </c>
      <c r="C4077">
        <v>536914.17000000004</v>
      </c>
      <c r="D4077">
        <v>0</v>
      </c>
      <c r="E4077">
        <v>63.97</v>
      </c>
      <c r="F4077">
        <v>3.8730000000000002</v>
      </c>
      <c r="G4077">
        <v>135.08373330000001</v>
      </c>
      <c r="H4077">
        <v>9.9659999999999993</v>
      </c>
    </row>
    <row r="4078" spans="1:8" x14ac:dyDescent="0.3">
      <c r="A4078">
        <v>29</v>
      </c>
      <c r="B4078" t="s">
        <v>80</v>
      </c>
      <c r="C4078">
        <v>545368.17000000004</v>
      </c>
      <c r="D4078">
        <v>0</v>
      </c>
      <c r="E4078">
        <v>68.53</v>
      </c>
      <c r="F4078">
        <v>3.851</v>
      </c>
      <c r="G4078">
        <v>135.26526670000001</v>
      </c>
      <c r="H4078">
        <v>9.9659999999999993</v>
      </c>
    </row>
    <row r="4079" spans="1:8" x14ac:dyDescent="0.3">
      <c r="A4079">
        <v>29</v>
      </c>
      <c r="B4079" t="s">
        <v>81</v>
      </c>
      <c r="C4079">
        <v>567114.6</v>
      </c>
      <c r="D4079">
        <v>0</v>
      </c>
      <c r="E4079">
        <v>70.8</v>
      </c>
      <c r="F4079">
        <v>3.8149999999999999</v>
      </c>
      <c r="G4079">
        <v>135.4468</v>
      </c>
      <c r="H4079">
        <v>9.8629999999999995</v>
      </c>
    </row>
    <row r="4080" spans="1:8" x14ac:dyDescent="0.3">
      <c r="A4080">
        <v>29</v>
      </c>
      <c r="B4080" t="s">
        <v>82</v>
      </c>
      <c r="C4080">
        <v>547586.06999999995</v>
      </c>
      <c r="D4080">
        <v>0</v>
      </c>
      <c r="E4080">
        <v>74.22</v>
      </c>
      <c r="F4080">
        <v>3.7839999999999998</v>
      </c>
      <c r="G4080">
        <v>135.62833330000001</v>
      </c>
      <c r="H4080">
        <v>9.8629999999999995</v>
      </c>
    </row>
    <row r="4081" spans="1:8" x14ac:dyDescent="0.3">
      <c r="A4081">
        <v>29</v>
      </c>
      <c r="B4081" t="s">
        <v>83</v>
      </c>
      <c r="C4081">
        <v>505246.15</v>
      </c>
      <c r="D4081">
        <v>0</v>
      </c>
      <c r="E4081">
        <v>75.2</v>
      </c>
      <c r="F4081">
        <v>3.827</v>
      </c>
      <c r="G4081">
        <v>135.7837419</v>
      </c>
      <c r="H4081">
        <v>9.8629999999999995</v>
      </c>
    </row>
    <row r="4082" spans="1:8" x14ac:dyDescent="0.3">
      <c r="A4082">
        <v>29</v>
      </c>
      <c r="B4082" t="s">
        <v>84</v>
      </c>
      <c r="C4082">
        <v>507335.75</v>
      </c>
      <c r="D4082">
        <v>0</v>
      </c>
      <c r="E4082">
        <v>77.790000000000006</v>
      </c>
      <c r="F4082">
        <v>3.8820000000000001</v>
      </c>
      <c r="G4082">
        <v>135.87383869999999</v>
      </c>
      <c r="H4082">
        <v>9.8629999999999995</v>
      </c>
    </row>
    <row r="4083" spans="1:8" x14ac:dyDescent="0.3">
      <c r="A4083">
        <v>29</v>
      </c>
      <c r="B4083" t="s">
        <v>85</v>
      </c>
      <c r="C4083">
        <v>474653.06</v>
      </c>
      <c r="D4083">
        <v>0</v>
      </c>
      <c r="E4083">
        <v>75.319999999999993</v>
      </c>
      <c r="F4083">
        <v>3.8980000000000001</v>
      </c>
      <c r="G4083">
        <v>135.96393549999999</v>
      </c>
      <c r="H4083">
        <v>9.8629999999999995</v>
      </c>
    </row>
    <row r="4084" spans="1:8" x14ac:dyDescent="0.3">
      <c r="A4084">
        <v>29</v>
      </c>
      <c r="B4084" t="s">
        <v>86</v>
      </c>
      <c r="C4084">
        <v>503486.37</v>
      </c>
      <c r="D4084">
        <v>0</v>
      </c>
      <c r="E4084">
        <v>75.33</v>
      </c>
      <c r="F4084">
        <v>3.903</v>
      </c>
      <c r="G4084">
        <v>136.05403229999999</v>
      </c>
      <c r="H4084">
        <v>9.8629999999999995</v>
      </c>
    </row>
    <row r="4085" spans="1:8" x14ac:dyDescent="0.3">
      <c r="A4085">
        <v>29</v>
      </c>
      <c r="B4085" t="s">
        <v>87</v>
      </c>
      <c r="C4085">
        <v>471311.5</v>
      </c>
      <c r="D4085">
        <v>0</v>
      </c>
      <c r="E4085">
        <v>74.69</v>
      </c>
      <c r="F4085">
        <v>3.88</v>
      </c>
      <c r="G4085">
        <v>136.14412899999999</v>
      </c>
      <c r="H4085">
        <v>9.8629999999999995</v>
      </c>
    </row>
    <row r="4086" spans="1:8" x14ac:dyDescent="0.3">
      <c r="A4086">
        <v>29</v>
      </c>
      <c r="B4086" t="s">
        <v>88</v>
      </c>
      <c r="C4086">
        <v>498056</v>
      </c>
      <c r="D4086">
        <v>0</v>
      </c>
      <c r="E4086">
        <v>71.3</v>
      </c>
      <c r="F4086">
        <v>3.82</v>
      </c>
      <c r="G4086">
        <v>136.18312900000001</v>
      </c>
      <c r="H4086">
        <v>9.8629999999999995</v>
      </c>
    </row>
    <row r="4087" spans="1:8" x14ac:dyDescent="0.3">
      <c r="A4087">
        <v>29</v>
      </c>
      <c r="B4087" t="s">
        <v>89</v>
      </c>
      <c r="C4087">
        <v>608294.98</v>
      </c>
      <c r="D4087">
        <v>0</v>
      </c>
      <c r="E4087">
        <v>72.22</v>
      </c>
      <c r="F4087">
        <v>3.7959999999999998</v>
      </c>
      <c r="G4087">
        <v>136.21361289999999</v>
      </c>
      <c r="H4087">
        <v>9.8629999999999995</v>
      </c>
    </row>
    <row r="4088" spans="1:8" x14ac:dyDescent="0.3">
      <c r="A4088">
        <v>29</v>
      </c>
      <c r="B4088" t="s">
        <v>90</v>
      </c>
      <c r="C4088">
        <v>497085.91</v>
      </c>
      <c r="D4088">
        <v>0</v>
      </c>
      <c r="E4088">
        <v>69.16</v>
      </c>
      <c r="F4088">
        <v>3.7839999999999998</v>
      </c>
      <c r="G4088">
        <v>136.24409679999999</v>
      </c>
      <c r="H4088">
        <v>9.8629999999999995</v>
      </c>
    </row>
    <row r="4089" spans="1:8" x14ac:dyDescent="0.3">
      <c r="A4089">
        <v>29</v>
      </c>
      <c r="B4089" t="s">
        <v>91</v>
      </c>
      <c r="C4089">
        <v>505406.71999999997</v>
      </c>
      <c r="D4089">
        <v>1</v>
      </c>
      <c r="E4089">
        <v>69.14</v>
      </c>
      <c r="F4089">
        <v>3.8090000000000002</v>
      </c>
      <c r="G4089">
        <v>136.27458060000001</v>
      </c>
      <c r="H4089">
        <v>9.8629999999999995</v>
      </c>
    </row>
    <row r="4090" spans="1:8" x14ac:dyDescent="0.3">
      <c r="A4090">
        <v>29</v>
      </c>
      <c r="B4090" t="s">
        <v>92</v>
      </c>
      <c r="C4090">
        <v>474129.35</v>
      </c>
      <c r="D4090">
        <v>0</v>
      </c>
      <c r="E4090">
        <v>68.08</v>
      </c>
      <c r="F4090">
        <v>3.8090000000000002</v>
      </c>
      <c r="G4090">
        <v>136.31450000000001</v>
      </c>
      <c r="H4090">
        <v>9.8629999999999995</v>
      </c>
    </row>
    <row r="4091" spans="1:8" x14ac:dyDescent="0.3">
      <c r="A4091">
        <v>29</v>
      </c>
      <c r="B4091" t="s">
        <v>93</v>
      </c>
      <c r="C4091">
        <v>475696.37</v>
      </c>
      <c r="D4091">
        <v>0</v>
      </c>
      <c r="E4091">
        <v>62.36</v>
      </c>
      <c r="F4091">
        <v>3.758</v>
      </c>
      <c r="G4091">
        <v>136.36699999999999</v>
      </c>
      <c r="H4091">
        <v>9.8629999999999995</v>
      </c>
    </row>
    <row r="4092" spans="1:8" x14ac:dyDescent="0.3">
      <c r="A4092">
        <v>29</v>
      </c>
      <c r="B4092" t="s">
        <v>94</v>
      </c>
      <c r="C4092">
        <v>446516.26</v>
      </c>
      <c r="D4092">
        <v>0</v>
      </c>
      <c r="E4092">
        <v>69.78</v>
      </c>
      <c r="F4092">
        <v>3.6840000000000002</v>
      </c>
      <c r="G4092">
        <v>136.4195</v>
      </c>
      <c r="H4092">
        <v>9.8629999999999995</v>
      </c>
    </row>
    <row r="4093" spans="1:8" x14ac:dyDescent="0.3">
      <c r="A4093">
        <v>29</v>
      </c>
      <c r="B4093" t="s">
        <v>95</v>
      </c>
      <c r="C4093">
        <v>514993</v>
      </c>
      <c r="D4093">
        <v>0</v>
      </c>
      <c r="E4093">
        <v>56.44</v>
      </c>
      <c r="F4093">
        <v>3.633</v>
      </c>
      <c r="G4093">
        <v>136.47200000000001</v>
      </c>
      <c r="H4093">
        <v>9.3569999999999993</v>
      </c>
    </row>
    <row r="4094" spans="1:8" x14ac:dyDescent="0.3">
      <c r="A4094">
        <v>29</v>
      </c>
      <c r="B4094" t="s">
        <v>96</v>
      </c>
      <c r="C4094">
        <v>475776.45</v>
      </c>
      <c r="D4094">
        <v>0</v>
      </c>
      <c r="E4094">
        <v>62.63</v>
      </c>
      <c r="F4094">
        <v>3.5830000000000002</v>
      </c>
      <c r="G4094">
        <v>136.51509680000001</v>
      </c>
      <c r="H4094">
        <v>9.3569999999999993</v>
      </c>
    </row>
    <row r="4095" spans="1:8" x14ac:dyDescent="0.3">
      <c r="A4095">
        <v>29</v>
      </c>
      <c r="B4095" t="s">
        <v>97</v>
      </c>
      <c r="C4095">
        <v>505068.22</v>
      </c>
      <c r="D4095">
        <v>0</v>
      </c>
      <c r="E4095">
        <v>59.3</v>
      </c>
      <c r="F4095">
        <v>3.6179999999999999</v>
      </c>
      <c r="G4095">
        <v>136.5017742</v>
      </c>
      <c r="H4095">
        <v>9.3569999999999993</v>
      </c>
    </row>
    <row r="4096" spans="1:8" x14ac:dyDescent="0.3">
      <c r="A4096">
        <v>29</v>
      </c>
      <c r="B4096" t="s">
        <v>98</v>
      </c>
      <c r="C4096">
        <v>515119.64</v>
      </c>
      <c r="D4096">
        <v>0</v>
      </c>
      <c r="E4096">
        <v>49.31</v>
      </c>
      <c r="F4096">
        <v>3.6040000000000001</v>
      </c>
      <c r="G4096">
        <v>136.48845159999999</v>
      </c>
      <c r="H4096">
        <v>9.3569999999999993</v>
      </c>
    </row>
    <row r="4097" spans="1:8" x14ac:dyDescent="0.3">
      <c r="A4097">
        <v>29</v>
      </c>
      <c r="B4097" t="s">
        <v>99</v>
      </c>
      <c r="C4097">
        <v>620735.72</v>
      </c>
      <c r="D4097">
        <v>0</v>
      </c>
      <c r="E4097">
        <v>42.81</v>
      </c>
      <c r="F4097">
        <v>3.5859999999999999</v>
      </c>
      <c r="G4097">
        <v>136.47512900000001</v>
      </c>
      <c r="H4097">
        <v>9.3569999999999993</v>
      </c>
    </row>
    <row r="4098" spans="1:8" x14ac:dyDescent="0.3">
      <c r="A4098">
        <v>29</v>
      </c>
      <c r="B4098" t="s">
        <v>100</v>
      </c>
      <c r="C4098">
        <v>531600.62</v>
      </c>
      <c r="D4098">
        <v>0</v>
      </c>
      <c r="E4098">
        <v>47.8</v>
      </c>
      <c r="F4098">
        <v>3.57</v>
      </c>
      <c r="G4098">
        <v>136.46180649999999</v>
      </c>
      <c r="H4098">
        <v>9.3569999999999993</v>
      </c>
    </row>
    <row r="4099" spans="1:8" x14ac:dyDescent="0.3">
      <c r="A4099">
        <v>29</v>
      </c>
      <c r="B4099" t="s">
        <v>101</v>
      </c>
      <c r="C4099">
        <v>504601.29</v>
      </c>
      <c r="D4099">
        <v>0</v>
      </c>
      <c r="E4099">
        <v>50.62</v>
      </c>
      <c r="F4099">
        <v>3.5710000000000002</v>
      </c>
      <c r="G4099">
        <v>136.46666669999999</v>
      </c>
      <c r="H4099">
        <v>9.3569999999999993</v>
      </c>
    </row>
    <row r="4100" spans="1:8" x14ac:dyDescent="0.3">
      <c r="A4100">
        <v>29</v>
      </c>
      <c r="B4100" t="s">
        <v>102</v>
      </c>
      <c r="C4100">
        <v>913165.19</v>
      </c>
      <c r="D4100">
        <v>1</v>
      </c>
      <c r="E4100">
        <v>46.28</v>
      </c>
      <c r="F4100">
        <v>3.536</v>
      </c>
      <c r="G4100">
        <v>136.47880000000001</v>
      </c>
      <c r="H4100">
        <v>9.3569999999999993</v>
      </c>
    </row>
    <row r="4101" spans="1:8" x14ac:dyDescent="0.3">
      <c r="A4101">
        <v>29</v>
      </c>
      <c r="B4101" t="s">
        <v>103</v>
      </c>
      <c r="C4101">
        <v>579874.22</v>
      </c>
      <c r="D4101">
        <v>0</v>
      </c>
      <c r="E4101">
        <v>49.11</v>
      </c>
      <c r="F4101">
        <v>3.5009999999999999</v>
      </c>
      <c r="G4101">
        <v>136.49093329999999</v>
      </c>
      <c r="H4101">
        <v>9.3569999999999993</v>
      </c>
    </row>
    <row r="4102" spans="1:8" x14ac:dyDescent="0.3">
      <c r="A4102">
        <v>29</v>
      </c>
      <c r="B4102" t="s">
        <v>104</v>
      </c>
      <c r="C4102">
        <v>633240.53</v>
      </c>
      <c r="D4102">
        <v>0</v>
      </c>
      <c r="E4102">
        <v>45.35</v>
      </c>
      <c r="F4102">
        <v>3.47</v>
      </c>
      <c r="G4102">
        <v>136.50306670000001</v>
      </c>
      <c r="H4102">
        <v>9.3569999999999993</v>
      </c>
    </row>
    <row r="4103" spans="1:8" x14ac:dyDescent="0.3">
      <c r="A4103">
        <v>29</v>
      </c>
      <c r="B4103" t="s">
        <v>105</v>
      </c>
      <c r="C4103">
        <v>736805.66</v>
      </c>
      <c r="D4103">
        <v>0</v>
      </c>
      <c r="E4103">
        <v>39.11</v>
      </c>
      <c r="F4103">
        <v>3.4449999999999998</v>
      </c>
      <c r="G4103">
        <v>136.53351610000001</v>
      </c>
      <c r="H4103">
        <v>9.3569999999999993</v>
      </c>
    </row>
    <row r="4104" spans="1:8" x14ac:dyDescent="0.3">
      <c r="A4104">
        <v>29</v>
      </c>
      <c r="B4104" t="s">
        <v>106</v>
      </c>
      <c r="C4104">
        <v>1016637.39</v>
      </c>
      <c r="D4104">
        <v>0</v>
      </c>
      <c r="E4104">
        <v>39.83</v>
      </c>
      <c r="F4104">
        <v>3.4129999999999998</v>
      </c>
      <c r="G4104">
        <v>136.58838710000001</v>
      </c>
      <c r="H4104">
        <v>9.3569999999999993</v>
      </c>
    </row>
    <row r="4105" spans="1:8" x14ac:dyDescent="0.3">
      <c r="A4105">
        <v>29</v>
      </c>
      <c r="B4105" t="s">
        <v>107</v>
      </c>
      <c r="C4105">
        <v>551743.05000000005</v>
      </c>
      <c r="D4105">
        <v>1</v>
      </c>
      <c r="E4105">
        <v>36.28</v>
      </c>
      <c r="F4105">
        <v>3.4020000000000001</v>
      </c>
      <c r="G4105">
        <v>136.6432581</v>
      </c>
      <c r="H4105">
        <v>9.3569999999999993</v>
      </c>
    </row>
    <row r="4106" spans="1:8" x14ac:dyDescent="0.3">
      <c r="A4106">
        <v>29</v>
      </c>
      <c r="B4106" t="s">
        <v>108</v>
      </c>
      <c r="C4106">
        <v>469773.85</v>
      </c>
      <c r="D4106">
        <v>0</v>
      </c>
      <c r="E4106">
        <v>34.61</v>
      </c>
      <c r="F4106">
        <v>3.4390000000000001</v>
      </c>
      <c r="G4106">
        <v>136.69812899999999</v>
      </c>
      <c r="H4106">
        <v>8.9879999999999995</v>
      </c>
    </row>
    <row r="4107" spans="1:8" x14ac:dyDescent="0.3">
      <c r="A4107">
        <v>29</v>
      </c>
      <c r="B4107" t="s">
        <v>109</v>
      </c>
      <c r="C4107">
        <v>444756.37</v>
      </c>
      <c r="D4107">
        <v>0</v>
      </c>
      <c r="E4107">
        <v>39</v>
      </c>
      <c r="F4107">
        <v>3.5230000000000001</v>
      </c>
      <c r="G4107">
        <v>136.75299999999999</v>
      </c>
      <c r="H4107">
        <v>8.9879999999999995</v>
      </c>
    </row>
    <row r="4108" spans="1:8" x14ac:dyDescent="0.3">
      <c r="A4108">
        <v>29</v>
      </c>
      <c r="B4108" t="s">
        <v>110</v>
      </c>
      <c r="C4108">
        <v>446863.31</v>
      </c>
      <c r="D4108">
        <v>0</v>
      </c>
      <c r="E4108">
        <v>29.16</v>
      </c>
      <c r="F4108">
        <v>3.5419999999999998</v>
      </c>
      <c r="G4108">
        <v>136.85641939999999</v>
      </c>
      <c r="H4108">
        <v>8.9879999999999995</v>
      </c>
    </row>
    <row r="4109" spans="1:8" x14ac:dyDescent="0.3">
      <c r="A4109">
        <v>29</v>
      </c>
      <c r="B4109" t="s">
        <v>111</v>
      </c>
      <c r="C4109">
        <v>395987.24</v>
      </c>
      <c r="D4109">
        <v>0</v>
      </c>
      <c r="E4109">
        <v>35.68</v>
      </c>
      <c r="F4109">
        <v>3.5680000000000001</v>
      </c>
      <c r="G4109">
        <v>136.95983870000001</v>
      </c>
      <c r="H4109">
        <v>8.9879999999999995</v>
      </c>
    </row>
    <row r="4110" spans="1:8" x14ac:dyDescent="0.3">
      <c r="A4110">
        <v>29</v>
      </c>
      <c r="B4110" t="s">
        <v>112</v>
      </c>
      <c r="C4110">
        <v>493159.35</v>
      </c>
      <c r="D4110">
        <v>0</v>
      </c>
      <c r="E4110">
        <v>40.58</v>
      </c>
      <c r="F4110">
        <v>3.633</v>
      </c>
      <c r="G4110">
        <v>137.06325810000001</v>
      </c>
      <c r="H4110">
        <v>8.9879999999999995</v>
      </c>
    </row>
    <row r="4111" spans="1:8" x14ac:dyDescent="0.3">
      <c r="A4111">
        <v>29</v>
      </c>
      <c r="B4111" t="s">
        <v>113</v>
      </c>
      <c r="C4111">
        <v>545840.05000000005</v>
      </c>
      <c r="D4111">
        <v>1</v>
      </c>
      <c r="E4111">
        <v>35.68</v>
      </c>
      <c r="F4111">
        <v>3.6549999999999998</v>
      </c>
      <c r="G4111">
        <v>137.1666774</v>
      </c>
      <c r="H4111">
        <v>8.9879999999999995</v>
      </c>
    </row>
    <row r="4112" spans="1:8" x14ac:dyDescent="0.3">
      <c r="A4112">
        <v>29</v>
      </c>
      <c r="B4112" t="s">
        <v>114</v>
      </c>
      <c r="C4112">
        <v>559606.91</v>
      </c>
      <c r="D4112">
        <v>0</v>
      </c>
      <c r="E4112">
        <v>36.25</v>
      </c>
      <c r="F4112">
        <v>3.7029999999999998</v>
      </c>
      <c r="G4112">
        <v>137.25831030000001</v>
      </c>
      <c r="H4112">
        <v>8.9879999999999995</v>
      </c>
    </row>
    <row r="4113" spans="1:8" x14ac:dyDescent="0.3">
      <c r="A4113">
        <v>29</v>
      </c>
      <c r="B4113" t="s">
        <v>115</v>
      </c>
      <c r="C4113">
        <v>488782.63</v>
      </c>
      <c r="D4113">
        <v>0</v>
      </c>
      <c r="E4113">
        <v>39</v>
      </c>
      <c r="F4113">
        <v>3.7509999999999999</v>
      </c>
      <c r="G4113">
        <v>137.34110340000001</v>
      </c>
      <c r="H4113">
        <v>8.9879999999999995</v>
      </c>
    </row>
    <row r="4114" spans="1:8" x14ac:dyDescent="0.3">
      <c r="A4114">
        <v>29</v>
      </c>
      <c r="B4114" t="s">
        <v>116</v>
      </c>
      <c r="C4114">
        <v>500801.72</v>
      </c>
      <c r="D4114">
        <v>0</v>
      </c>
      <c r="E4114">
        <v>37.47</v>
      </c>
      <c r="F4114">
        <v>3.827</v>
      </c>
      <c r="G4114">
        <v>137.42389660000001</v>
      </c>
      <c r="H4114">
        <v>8.9879999999999995</v>
      </c>
    </row>
    <row r="4115" spans="1:8" x14ac:dyDescent="0.3">
      <c r="A4115">
        <v>29</v>
      </c>
      <c r="B4115" t="s">
        <v>117</v>
      </c>
      <c r="C4115">
        <v>504750.35</v>
      </c>
      <c r="D4115">
        <v>0</v>
      </c>
      <c r="E4115">
        <v>41.72</v>
      </c>
      <c r="F4115">
        <v>3.8759999999999999</v>
      </c>
      <c r="G4115">
        <v>137.50668970000001</v>
      </c>
      <c r="H4115">
        <v>8.9879999999999995</v>
      </c>
    </row>
    <row r="4116" spans="1:8" x14ac:dyDescent="0.3">
      <c r="A4116">
        <v>29</v>
      </c>
      <c r="B4116" t="s">
        <v>118</v>
      </c>
      <c r="C4116">
        <v>489293.72</v>
      </c>
      <c r="D4116">
        <v>0</v>
      </c>
      <c r="E4116">
        <v>46.06</v>
      </c>
      <c r="F4116">
        <v>3.867</v>
      </c>
      <c r="G4116">
        <v>137.58438709999999</v>
      </c>
      <c r="H4116">
        <v>8.9879999999999995</v>
      </c>
    </row>
    <row r="4117" spans="1:8" x14ac:dyDescent="0.3">
      <c r="A4117">
        <v>29</v>
      </c>
      <c r="B4117" t="s">
        <v>119</v>
      </c>
      <c r="C4117">
        <v>517408.48</v>
      </c>
      <c r="D4117">
        <v>0</v>
      </c>
      <c r="E4117">
        <v>54.68</v>
      </c>
      <c r="F4117">
        <v>3.8889999999999998</v>
      </c>
      <c r="G4117">
        <v>137.65529029999999</v>
      </c>
      <c r="H4117">
        <v>8.9879999999999995</v>
      </c>
    </row>
    <row r="4118" spans="1:8" x14ac:dyDescent="0.3">
      <c r="A4118">
        <v>29</v>
      </c>
      <c r="B4118" t="s">
        <v>120</v>
      </c>
      <c r="C4118">
        <v>504566.28</v>
      </c>
      <c r="D4118">
        <v>0</v>
      </c>
      <c r="E4118">
        <v>46.4</v>
      </c>
      <c r="F4118">
        <v>3.9209999999999998</v>
      </c>
      <c r="G4118">
        <v>137.72619349999999</v>
      </c>
      <c r="H4118">
        <v>8.9879999999999995</v>
      </c>
    </row>
    <row r="4119" spans="1:8" x14ac:dyDescent="0.3">
      <c r="A4119">
        <v>29</v>
      </c>
      <c r="B4119" t="s">
        <v>121</v>
      </c>
      <c r="C4119">
        <v>633826.55000000005</v>
      </c>
      <c r="D4119">
        <v>0</v>
      </c>
      <c r="E4119">
        <v>46.38</v>
      </c>
      <c r="F4119">
        <v>3.9569999999999999</v>
      </c>
      <c r="G4119">
        <v>137.79709679999999</v>
      </c>
      <c r="H4119">
        <v>9.14</v>
      </c>
    </row>
    <row r="4120" spans="1:8" x14ac:dyDescent="0.3">
      <c r="A4120">
        <v>29</v>
      </c>
      <c r="B4120" t="s">
        <v>122</v>
      </c>
      <c r="C4120">
        <v>520493.83</v>
      </c>
      <c r="D4120">
        <v>0</v>
      </c>
      <c r="E4120">
        <v>49.89</v>
      </c>
      <c r="F4120">
        <v>4.0250000000000004</v>
      </c>
      <c r="G4120">
        <v>137.86799999999999</v>
      </c>
      <c r="H4120">
        <v>9.14</v>
      </c>
    </row>
    <row r="4121" spans="1:8" x14ac:dyDescent="0.3">
      <c r="A4121">
        <v>29</v>
      </c>
      <c r="B4121" t="s">
        <v>123</v>
      </c>
      <c r="C4121">
        <v>525200.59</v>
      </c>
      <c r="D4121">
        <v>0</v>
      </c>
      <c r="E4121">
        <v>58.81</v>
      </c>
      <c r="F4121">
        <v>4.0460000000000003</v>
      </c>
      <c r="G4121">
        <v>137.92306669999999</v>
      </c>
      <c r="H4121">
        <v>9.14</v>
      </c>
    </row>
    <row r="4122" spans="1:8" x14ac:dyDescent="0.3">
      <c r="A4122">
        <v>29</v>
      </c>
      <c r="B4122" t="s">
        <v>124</v>
      </c>
      <c r="C4122">
        <v>497250.22</v>
      </c>
      <c r="D4122">
        <v>0</v>
      </c>
      <c r="E4122">
        <v>51.42</v>
      </c>
      <c r="F4122">
        <v>4.0229999999999997</v>
      </c>
      <c r="G4122">
        <v>137.9781333</v>
      </c>
      <c r="H4122">
        <v>9.14</v>
      </c>
    </row>
    <row r="4123" spans="1:8" x14ac:dyDescent="0.3">
      <c r="A4123">
        <v>29</v>
      </c>
      <c r="B4123" t="s">
        <v>125</v>
      </c>
      <c r="C4123">
        <v>504963.84000000003</v>
      </c>
      <c r="D4123">
        <v>0</v>
      </c>
      <c r="E4123">
        <v>50.75</v>
      </c>
      <c r="F4123">
        <v>3.9910000000000001</v>
      </c>
      <c r="G4123">
        <v>138.03319999999999</v>
      </c>
      <c r="H4123">
        <v>9.14</v>
      </c>
    </row>
    <row r="4124" spans="1:8" x14ac:dyDescent="0.3">
      <c r="A4124">
        <v>29</v>
      </c>
      <c r="B4124" t="s">
        <v>126</v>
      </c>
      <c r="C4124">
        <v>529707.87</v>
      </c>
      <c r="D4124">
        <v>0</v>
      </c>
      <c r="E4124">
        <v>56.72</v>
      </c>
      <c r="F4124">
        <v>3.9470000000000001</v>
      </c>
      <c r="G4124">
        <v>138.08826669999999</v>
      </c>
      <c r="H4124">
        <v>9.14</v>
      </c>
    </row>
    <row r="4125" spans="1:8" x14ac:dyDescent="0.3">
      <c r="A4125">
        <v>29</v>
      </c>
      <c r="B4125" t="s">
        <v>127</v>
      </c>
      <c r="C4125">
        <v>543706.04</v>
      </c>
      <c r="D4125">
        <v>0</v>
      </c>
      <c r="E4125">
        <v>61.9</v>
      </c>
      <c r="F4125">
        <v>3.899</v>
      </c>
      <c r="G4125">
        <v>138.1065806</v>
      </c>
      <c r="H4125">
        <v>9.14</v>
      </c>
    </row>
    <row r="4126" spans="1:8" x14ac:dyDescent="0.3">
      <c r="A4126">
        <v>29</v>
      </c>
      <c r="B4126" t="s">
        <v>128</v>
      </c>
      <c r="C4126">
        <v>549665.67000000004</v>
      </c>
      <c r="D4126">
        <v>0</v>
      </c>
      <c r="E4126">
        <v>62.39</v>
      </c>
      <c r="F4126">
        <v>3.85</v>
      </c>
      <c r="G4126">
        <v>138.11019350000001</v>
      </c>
      <c r="H4126">
        <v>9.14</v>
      </c>
    </row>
    <row r="4127" spans="1:8" x14ac:dyDescent="0.3">
      <c r="A4127">
        <v>29</v>
      </c>
      <c r="B4127" t="s">
        <v>129</v>
      </c>
      <c r="C4127">
        <v>576252.35</v>
      </c>
      <c r="D4127">
        <v>0</v>
      </c>
      <c r="E4127">
        <v>70.010000000000005</v>
      </c>
      <c r="F4127">
        <v>3.798</v>
      </c>
      <c r="G4127">
        <v>138.11380650000001</v>
      </c>
      <c r="H4127">
        <v>9.14</v>
      </c>
    </row>
    <row r="4128" spans="1:8" x14ac:dyDescent="0.3">
      <c r="A4128">
        <v>29</v>
      </c>
      <c r="B4128" t="s">
        <v>130</v>
      </c>
      <c r="C4128">
        <v>554093.15</v>
      </c>
      <c r="D4128">
        <v>0</v>
      </c>
      <c r="E4128">
        <v>61.71</v>
      </c>
      <c r="F4128">
        <v>3.746</v>
      </c>
      <c r="G4128">
        <v>138.11741939999999</v>
      </c>
      <c r="H4128">
        <v>9.14</v>
      </c>
    </row>
    <row r="4129" spans="1:8" x14ac:dyDescent="0.3">
      <c r="A4129">
        <v>29</v>
      </c>
      <c r="B4129" t="s">
        <v>131</v>
      </c>
      <c r="C4129">
        <v>552338.76</v>
      </c>
      <c r="D4129">
        <v>0</v>
      </c>
      <c r="E4129">
        <v>66.56</v>
      </c>
      <c r="F4129">
        <v>3.6829999999999998</v>
      </c>
      <c r="G4129">
        <v>138.12953329999999</v>
      </c>
      <c r="H4129">
        <v>9.14</v>
      </c>
    </row>
    <row r="4130" spans="1:8" x14ac:dyDescent="0.3">
      <c r="A4130">
        <v>29</v>
      </c>
      <c r="B4130" t="s">
        <v>132</v>
      </c>
      <c r="C4130">
        <v>581854.5</v>
      </c>
      <c r="D4130">
        <v>0</v>
      </c>
      <c r="E4130">
        <v>70.61</v>
      </c>
      <c r="F4130">
        <v>3.629</v>
      </c>
      <c r="G4130">
        <v>138.16290000000001</v>
      </c>
      <c r="H4130">
        <v>9.14</v>
      </c>
    </row>
    <row r="4131" spans="1:8" x14ac:dyDescent="0.3">
      <c r="A4131">
        <v>29</v>
      </c>
      <c r="B4131" t="s">
        <v>133</v>
      </c>
      <c r="C4131">
        <v>555954.13</v>
      </c>
      <c r="D4131">
        <v>0</v>
      </c>
      <c r="E4131">
        <v>70.989999999999995</v>
      </c>
      <c r="F4131">
        <v>3.577</v>
      </c>
      <c r="G4131">
        <v>138.1962667</v>
      </c>
      <c r="H4131">
        <v>9.14</v>
      </c>
    </row>
    <row r="4132" spans="1:8" x14ac:dyDescent="0.3">
      <c r="A4132">
        <v>29</v>
      </c>
      <c r="B4132" t="s">
        <v>134</v>
      </c>
      <c r="C4132">
        <v>578832.41</v>
      </c>
      <c r="D4132">
        <v>0</v>
      </c>
      <c r="E4132">
        <v>77.41</v>
      </c>
      <c r="F4132">
        <v>3.5379999999999998</v>
      </c>
      <c r="G4132">
        <v>138.22963329999999</v>
      </c>
      <c r="H4132">
        <v>9.4190000000000005</v>
      </c>
    </row>
    <row r="4133" spans="1:8" x14ac:dyDescent="0.3">
      <c r="A4133">
        <v>29</v>
      </c>
      <c r="B4133" t="s">
        <v>135</v>
      </c>
      <c r="C4133">
        <v>514709.76000000001</v>
      </c>
      <c r="D4133">
        <v>0</v>
      </c>
      <c r="E4133">
        <v>75.81</v>
      </c>
      <c r="F4133">
        <v>3.5609999999999999</v>
      </c>
      <c r="G4133">
        <v>138.26300000000001</v>
      </c>
      <c r="H4133">
        <v>9.4190000000000005</v>
      </c>
    </row>
    <row r="4134" spans="1:8" x14ac:dyDescent="0.3">
      <c r="A4134">
        <v>29</v>
      </c>
      <c r="B4134" t="s">
        <v>136</v>
      </c>
      <c r="C4134">
        <v>506705.36</v>
      </c>
      <c r="D4134">
        <v>0</v>
      </c>
      <c r="E4134">
        <v>76.569999999999993</v>
      </c>
      <c r="F4134">
        <v>3.61</v>
      </c>
      <c r="G4134">
        <v>138.2331935</v>
      </c>
      <c r="H4134">
        <v>9.4190000000000005</v>
      </c>
    </row>
    <row r="4135" spans="1:8" x14ac:dyDescent="0.3">
      <c r="A4135">
        <v>29</v>
      </c>
      <c r="B4135" t="s">
        <v>137</v>
      </c>
      <c r="C4135">
        <v>475158.24</v>
      </c>
      <c r="D4135">
        <v>0</v>
      </c>
      <c r="E4135">
        <v>73.52</v>
      </c>
      <c r="F4135">
        <v>3.7010000000000001</v>
      </c>
      <c r="G4135">
        <v>138.20338709999999</v>
      </c>
      <c r="H4135">
        <v>9.4190000000000005</v>
      </c>
    </row>
    <row r="4136" spans="1:8" x14ac:dyDescent="0.3">
      <c r="A4136">
        <v>29</v>
      </c>
      <c r="B4136" t="s">
        <v>138</v>
      </c>
      <c r="C4136">
        <v>504754.74</v>
      </c>
      <c r="D4136">
        <v>0</v>
      </c>
      <c r="E4136">
        <v>72.989999999999995</v>
      </c>
      <c r="F4136">
        <v>3.698</v>
      </c>
      <c r="G4136">
        <v>138.17358060000001</v>
      </c>
      <c r="H4136">
        <v>9.4190000000000005</v>
      </c>
    </row>
    <row r="4137" spans="1:8" x14ac:dyDescent="0.3">
      <c r="A4137">
        <v>29</v>
      </c>
      <c r="B4137" t="s">
        <v>139</v>
      </c>
      <c r="C4137">
        <v>518628.42</v>
      </c>
      <c r="D4137">
        <v>0</v>
      </c>
      <c r="E4137">
        <v>76.739999999999995</v>
      </c>
      <c r="F4137">
        <v>3.7719999999999998</v>
      </c>
      <c r="G4137">
        <v>138.1437742</v>
      </c>
      <c r="H4137">
        <v>9.4190000000000005</v>
      </c>
    </row>
    <row r="4138" spans="1:8" x14ac:dyDescent="0.3">
      <c r="A4138">
        <v>29</v>
      </c>
      <c r="B4138" t="s">
        <v>140</v>
      </c>
      <c r="C4138">
        <v>416881.66</v>
      </c>
      <c r="D4138">
        <v>0</v>
      </c>
      <c r="E4138">
        <v>74.92</v>
      </c>
      <c r="F4138">
        <v>3.84</v>
      </c>
      <c r="G4138">
        <v>138.18570969999999</v>
      </c>
      <c r="H4138">
        <v>9.4190000000000005</v>
      </c>
    </row>
    <row r="4139" spans="1:8" x14ac:dyDescent="0.3">
      <c r="A4139">
        <v>29</v>
      </c>
      <c r="B4139" t="s">
        <v>141</v>
      </c>
      <c r="C4139">
        <v>615026.15</v>
      </c>
      <c r="D4139">
        <v>0</v>
      </c>
      <c r="E4139">
        <v>70.42</v>
      </c>
      <c r="F4139">
        <v>3.8740000000000001</v>
      </c>
      <c r="G4139">
        <v>138.2814516</v>
      </c>
      <c r="H4139">
        <v>9.4190000000000005</v>
      </c>
    </row>
    <row r="4140" spans="1:8" x14ac:dyDescent="0.3">
      <c r="A4140">
        <v>29</v>
      </c>
      <c r="B4140" t="s">
        <v>142</v>
      </c>
      <c r="C4140">
        <v>545844.91</v>
      </c>
      <c r="D4140">
        <v>0</v>
      </c>
      <c r="E4140">
        <v>71.930000000000007</v>
      </c>
      <c r="F4140">
        <v>3.8839999999999999</v>
      </c>
      <c r="G4140">
        <v>138.3771935</v>
      </c>
      <c r="H4140">
        <v>9.4190000000000005</v>
      </c>
    </row>
    <row r="4141" spans="1:8" x14ac:dyDescent="0.3">
      <c r="A4141">
        <v>29</v>
      </c>
      <c r="B4141" t="s">
        <v>143</v>
      </c>
      <c r="C4141">
        <v>540811.85</v>
      </c>
      <c r="D4141">
        <v>1</v>
      </c>
      <c r="E4141">
        <v>73.3</v>
      </c>
      <c r="F4141">
        <v>3.9209999999999998</v>
      </c>
      <c r="G4141">
        <v>138.47293550000001</v>
      </c>
      <c r="H4141">
        <v>9.4190000000000005</v>
      </c>
    </row>
    <row r="4142" spans="1:8" x14ac:dyDescent="0.3">
      <c r="A4142">
        <v>29</v>
      </c>
      <c r="B4142" t="s">
        <v>144</v>
      </c>
      <c r="C4142">
        <v>475127.18</v>
      </c>
      <c r="D4142">
        <v>0</v>
      </c>
      <c r="E4142">
        <v>66.42</v>
      </c>
      <c r="F4142">
        <v>3.988</v>
      </c>
      <c r="G4142">
        <v>138.56729999999999</v>
      </c>
      <c r="H4142">
        <v>9.4190000000000005</v>
      </c>
    </row>
    <row r="4143" spans="1:8" x14ac:dyDescent="0.3">
      <c r="A4143">
        <v>29</v>
      </c>
      <c r="B4143" t="s">
        <v>145</v>
      </c>
      <c r="C4143">
        <v>489079.23</v>
      </c>
      <c r="D4143">
        <v>0</v>
      </c>
      <c r="E4143">
        <v>63.38</v>
      </c>
      <c r="F4143">
        <v>4.056</v>
      </c>
      <c r="G4143">
        <v>138.6534</v>
      </c>
      <c r="H4143">
        <v>9.4190000000000005</v>
      </c>
    </row>
    <row r="4144" spans="1:8" x14ac:dyDescent="0.3">
      <c r="A4144">
        <v>29</v>
      </c>
      <c r="B4144" t="s">
        <v>146</v>
      </c>
      <c r="C4144">
        <v>489674.23</v>
      </c>
      <c r="D4144">
        <v>0</v>
      </c>
      <c r="E4144">
        <v>62.17</v>
      </c>
      <c r="F4144">
        <v>4.0179999999999998</v>
      </c>
      <c r="G4144">
        <v>138.73949999999999</v>
      </c>
      <c r="H4144">
        <v>9.4190000000000005</v>
      </c>
    </row>
    <row r="4145" spans="1:8" x14ac:dyDescent="0.3">
      <c r="A4145">
        <v>29</v>
      </c>
      <c r="B4145" t="s">
        <v>147</v>
      </c>
      <c r="C4145">
        <v>520632.8</v>
      </c>
      <c r="D4145">
        <v>0</v>
      </c>
      <c r="E4145">
        <v>62.09</v>
      </c>
      <c r="F4145">
        <v>4.0270000000000001</v>
      </c>
      <c r="G4145">
        <v>138.82560000000001</v>
      </c>
      <c r="H4145">
        <v>9.1509999999999998</v>
      </c>
    </row>
    <row r="4146" spans="1:8" x14ac:dyDescent="0.3">
      <c r="A4146">
        <v>29</v>
      </c>
      <c r="B4146" t="s">
        <v>148</v>
      </c>
      <c r="C4146">
        <v>513737</v>
      </c>
      <c r="D4146">
        <v>0</v>
      </c>
      <c r="E4146">
        <v>54.18</v>
      </c>
      <c r="F4146">
        <v>4.0289999999999999</v>
      </c>
      <c r="G4146">
        <v>138.9117</v>
      </c>
      <c r="H4146">
        <v>9.1509999999999998</v>
      </c>
    </row>
    <row r="4147" spans="1:8" x14ac:dyDescent="0.3">
      <c r="A4147">
        <v>29</v>
      </c>
      <c r="B4147" t="s">
        <v>149</v>
      </c>
      <c r="C4147">
        <v>516909.24</v>
      </c>
      <c r="D4147">
        <v>0</v>
      </c>
      <c r="E4147">
        <v>55.28</v>
      </c>
      <c r="F4147">
        <v>4</v>
      </c>
      <c r="G4147">
        <v>138.83361289999999</v>
      </c>
      <c r="H4147">
        <v>9.1509999999999998</v>
      </c>
    </row>
    <row r="4148" spans="1:8" x14ac:dyDescent="0.3">
      <c r="A4148">
        <v>29</v>
      </c>
      <c r="B4148" t="s">
        <v>150</v>
      </c>
      <c r="C4148">
        <v>534970.68000000005</v>
      </c>
      <c r="D4148">
        <v>0</v>
      </c>
      <c r="E4148">
        <v>57.58</v>
      </c>
      <c r="F4148">
        <v>3.9169999999999998</v>
      </c>
      <c r="G4148">
        <v>138.72816130000001</v>
      </c>
      <c r="H4148">
        <v>9.1509999999999998</v>
      </c>
    </row>
    <row r="4149" spans="1:8" x14ac:dyDescent="0.3">
      <c r="A4149">
        <v>30</v>
      </c>
      <c r="B4149" t="s">
        <v>8</v>
      </c>
      <c r="C4149">
        <v>465108.52</v>
      </c>
      <c r="D4149">
        <v>0</v>
      </c>
      <c r="E4149">
        <v>39.049999999999997</v>
      </c>
      <c r="F4149">
        <v>2.5720000000000001</v>
      </c>
      <c r="G4149">
        <v>210.7526053</v>
      </c>
      <c r="H4149">
        <v>8.3239999999999998</v>
      </c>
    </row>
    <row r="4150" spans="1:8" x14ac:dyDescent="0.3">
      <c r="A4150">
        <v>30</v>
      </c>
      <c r="B4150" t="s">
        <v>9</v>
      </c>
      <c r="C4150">
        <v>497374.57</v>
      </c>
      <c r="D4150">
        <v>1</v>
      </c>
      <c r="E4150">
        <v>37.770000000000003</v>
      </c>
      <c r="F4150">
        <v>2.548</v>
      </c>
      <c r="G4150">
        <v>210.89799350000001</v>
      </c>
      <c r="H4150">
        <v>8.3239999999999998</v>
      </c>
    </row>
    <row r="4151" spans="1:8" x14ac:dyDescent="0.3">
      <c r="A4151">
        <v>30</v>
      </c>
      <c r="B4151" t="s">
        <v>10</v>
      </c>
      <c r="C4151">
        <v>463513.26</v>
      </c>
      <c r="D4151">
        <v>0</v>
      </c>
      <c r="E4151">
        <v>39.75</v>
      </c>
      <c r="F4151">
        <v>2.5139999999999998</v>
      </c>
      <c r="G4151">
        <v>210.94516049999999</v>
      </c>
      <c r="H4151">
        <v>8.3239999999999998</v>
      </c>
    </row>
    <row r="4152" spans="1:8" x14ac:dyDescent="0.3">
      <c r="A4152">
        <v>30</v>
      </c>
      <c r="B4152" t="s">
        <v>11</v>
      </c>
      <c r="C4152">
        <v>472330.71</v>
      </c>
      <c r="D4152">
        <v>0</v>
      </c>
      <c r="E4152">
        <v>45.31</v>
      </c>
      <c r="F4152">
        <v>2.5609999999999999</v>
      </c>
      <c r="G4152">
        <v>210.9759573</v>
      </c>
      <c r="H4152">
        <v>8.3239999999999998</v>
      </c>
    </row>
    <row r="4153" spans="1:8" x14ac:dyDescent="0.3">
      <c r="A4153">
        <v>30</v>
      </c>
      <c r="B4153" t="s">
        <v>12</v>
      </c>
      <c r="C4153">
        <v>472591.07</v>
      </c>
      <c r="D4153">
        <v>0</v>
      </c>
      <c r="E4153">
        <v>48.61</v>
      </c>
      <c r="F4153">
        <v>2.625</v>
      </c>
      <c r="G4153">
        <v>211.00675419999999</v>
      </c>
      <c r="H4153">
        <v>8.3239999999999998</v>
      </c>
    </row>
    <row r="4154" spans="1:8" x14ac:dyDescent="0.3">
      <c r="A4154">
        <v>30</v>
      </c>
      <c r="B4154" t="s">
        <v>13</v>
      </c>
      <c r="C4154">
        <v>468189.93</v>
      </c>
      <c r="D4154">
        <v>0</v>
      </c>
      <c r="E4154">
        <v>57.1</v>
      </c>
      <c r="F4154">
        <v>2.6669999999999998</v>
      </c>
      <c r="G4154">
        <v>211.03755100000001</v>
      </c>
      <c r="H4154">
        <v>8.3239999999999998</v>
      </c>
    </row>
    <row r="4155" spans="1:8" x14ac:dyDescent="0.3">
      <c r="A4155">
        <v>30</v>
      </c>
      <c r="B4155" t="s">
        <v>14</v>
      </c>
      <c r="C4155">
        <v>445736.36</v>
      </c>
      <c r="D4155">
        <v>0</v>
      </c>
      <c r="E4155">
        <v>54.68</v>
      </c>
      <c r="F4155">
        <v>2.72</v>
      </c>
      <c r="G4155">
        <v>210.8733316</v>
      </c>
      <c r="H4155">
        <v>8.3239999999999998</v>
      </c>
    </row>
    <row r="4156" spans="1:8" x14ac:dyDescent="0.3">
      <c r="A4156">
        <v>30</v>
      </c>
      <c r="B4156" t="s">
        <v>15</v>
      </c>
      <c r="C4156">
        <v>442457.35</v>
      </c>
      <c r="D4156">
        <v>0</v>
      </c>
      <c r="E4156">
        <v>51.66</v>
      </c>
      <c r="F4156">
        <v>2.7320000000000002</v>
      </c>
      <c r="G4156">
        <v>210.67660950000001</v>
      </c>
      <c r="H4156">
        <v>8.3239999999999998</v>
      </c>
    </row>
    <row r="4157" spans="1:8" x14ac:dyDescent="0.3">
      <c r="A4157">
        <v>30</v>
      </c>
      <c r="B4157" t="s">
        <v>16</v>
      </c>
      <c r="C4157">
        <v>457884.06</v>
      </c>
      <c r="D4157">
        <v>0</v>
      </c>
      <c r="E4157">
        <v>64.12</v>
      </c>
      <c r="F4157">
        <v>2.7189999999999999</v>
      </c>
      <c r="G4157">
        <v>210.4798874</v>
      </c>
      <c r="H4157">
        <v>8.1999999999999993</v>
      </c>
    </row>
    <row r="4158" spans="1:8" x14ac:dyDescent="0.3">
      <c r="A4158">
        <v>30</v>
      </c>
      <c r="B4158" t="s">
        <v>17</v>
      </c>
      <c r="C4158">
        <v>454800.96</v>
      </c>
      <c r="D4158">
        <v>0</v>
      </c>
      <c r="E4158">
        <v>65.739999999999995</v>
      </c>
      <c r="F4158">
        <v>2.77</v>
      </c>
      <c r="G4158">
        <v>210.28316530000001</v>
      </c>
      <c r="H4158">
        <v>8.1999999999999993</v>
      </c>
    </row>
    <row r="4159" spans="1:8" x14ac:dyDescent="0.3">
      <c r="A4159">
        <v>30</v>
      </c>
      <c r="B4159" t="s">
        <v>18</v>
      </c>
      <c r="C4159">
        <v>471054.16</v>
      </c>
      <c r="D4159">
        <v>0</v>
      </c>
      <c r="E4159">
        <v>67.87</v>
      </c>
      <c r="F4159">
        <v>2.8079999999999998</v>
      </c>
      <c r="G4159">
        <v>210.1495463</v>
      </c>
      <c r="H4159">
        <v>8.1999999999999993</v>
      </c>
    </row>
    <row r="4160" spans="1:8" x14ac:dyDescent="0.3">
      <c r="A4160">
        <v>30</v>
      </c>
      <c r="B4160" t="s">
        <v>19</v>
      </c>
      <c r="C4160">
        <v>462454.39</v>
      </c>
      <c r="D4160">
        <v>0</v>
      </c>
      <c r="E4160">
        <v>64.209999999999994</v>
      </c>
      <c r="F4160">
        <v>2.7949999999999999</v>
      </c>
      <c r="G4160">
        <v>210.10006480000001</v>
      </c>
      <c r="H4160">
        <v>8.1999999999999993</v>
      </c>
    </row>
    <row r="4161" spans="1:8" x14ac:dyDescent="0.3">
      <c r="A4161">
        <v>30</v>
      </c>
      <c r="B4161" t="s">
        <v>20</v>
      </c>
      <c r="C4161">
        <v>456140.34</v>
      </c>
      <c r="D4161">
        <v>0</v>
      </c>
      <c r="E4161">
        <v>66.930000000000007</v>
      </c>
      <c r="F4161">
        <v>2.78</v>
      </c>
      <c r="G4161">
        <v>210.0505833</v>
      </c>
      <c r="H4161">
        <v>8.1999999999999993</v>
      </c>
    </row>
    <row r="4162" spans="1:8" x14ac:dyDescent="0.3">
      <c r="A4162">
        <v>30</v>
      </c>
      <c r="B4162" t="s">
        <v>21</v>
      </c>
      <c r="C4162">
        <v>457883.94</v>
      </c>
      <c r="D4162">
        <v>0</v>
      </c>
      <c r="E4162">
        <v>70.87</v>
      </c>
      <c r="F4162">
        <v>2.835</v>
      </c>
      <c r="G4162">
        <v>210.00110179999999</v>
      </c>
      <c r="H4162">
        <v>8.1999999999999993</v>
      </c>
    </row>
    <row r="4163" spans="1:8" x14ac:dyDescent="0.3">
      <c r="A4163">
        <v>30</v>
      </c>
      <c r="B4163" t="s">
        <v>22</v>
      </c>
      <c r="C4163">
        <v>461868.09</v>
      </c>
      <c r="D4163">
        <v>0</v>
      </c>
      <c r="E4163">
        <v>73.08</v>
      </c>
      <c r="F4163">
        <v>2.8540000000000001</v>
      </c>
      <c r="G4163">
        <v>209.9984585</v>
      </c>
      <c r="H4163">
        <v>8.1999999999999993</v>
      </c>
    </row>
    <row r="4164" spans="1:8" x14ac:dyDescent="0.3">
      <c r="A4164">
        <v>30</v>
      </c>
      <c r="B4164" t="s">
        <v>23</v>
      </c>
      <c r="C4164">
        <v>455751.84</v>
      </c>
      <c r="D4164">
        <v>0</v>
      </c>
      <c r="E4164">
        <v>74.239999999999995</v>
      </c>
      <c r="F4164">
        <v>2.8260000000000001</v>
      </c>
      <c r="G4164">
        <v>210.27684429999999</v>
      </c>
      <c r="H4164">
        <v>8.1999999999999993</v>
      </c>
    </row>
    <row r="4165" spans="1:8" x14ac:dyDescent="0.3">
      <c r="A4165">
        <v>30</v>
      </c>
      <c r="B4165" t="s">
        <v>24</v>
      </c>
      <c r="C4165">
        <v>462474.16</v>
      </c>
      <c r="D4165">
        <v>0</v>
      </c>
      <c r="E4165">
        <v>80.94</v>
      </c>
      <c r="F4165">
        <v>2.7589999999999999</v>
      </c>
      <c r="G4165">
        <v>210.55523009999999</v>
      </c>
      <c r="H4165">
        <v>8.1999999999999993</v>
      </c>
    </row>
    <row r="4166" spans="1:8" x14ac:dyDescent="0.3">
      <c r="A4166">
        <v>30</v>
      </c>
      <c r="B4166" t="s">
        <v>25</v>
      </c>
      <c r="C4166">
        <v>458343.7</v>
      </c>
      <c r="D4166">
        <v>0</v>
      </c>
      <c r="E4166">
        <v>82.68</v>
      </c>
      <c r="F4166">
        <v>2.7050000000000001</v>
      </c>
      <c r="G4166">
        <v>210.83361600000001</v>
      </c>
      <c r="H4166">
        <v>8.1999999999999993</v>
      </c>
    </row>
    <row r="4167" spans="1:8" x14ac:dyDescent="0.3">
      <c r="A4167">
        <v>30</v>
      </c>
      <c r="B4167" t="s">
        <v>26</v>
      </c>
      <c r="C4167">
        <v>445530.16</v>
      </c>
      <c r="D4167">
        <v>0</v>
      </c>
      <c r="E4167">
        <v>83.51</v>
      </c>
      <c r="F4167">
        <v>2.6680000000000001</v>
      </c>
      <c r="G4167">
        <v>211.1120018</v>
      </c>
      <c r="H4167">
        <v>8.1999999999999993</v>
      </c>
    </row>
    <row r="4168" spans="1:8" x14ac:dyDescent="0.3">
      <c r="A4168">
        <v>30</v>
      </c>
      <c r="B4168" t="s">
        <v>27</v>
      </c>
      <c r="C4168">
        <v>447727.52</v>
      </c>
      <c r="D4168">
        <v>0</v>
      </c>
      <c r="E4168">
        <v>86.18</v>
      </c>
      <c r="F4168">
        <v>2.637</v>
      </c>
      <c r="G4168">
        <v>211.10965429999999</v>
      </c>
      <c r="H4168">
        <v>8.1999999999999993</v>
      </c>
    </row>
    <row r="4169" spans="1:8" x14ac:dyDescent="0.3">
      <c r="A4169">
        <v>30</v>
      </c>
      <c r="B4169" t="s">
        <v>28</v>
      </c>
      <c r="C4169">
        <v>453210.24</v>
      </c>
      <c r="D4169">
        <v>0</v>
      </c>
      <c r="E4169">
        <v>87.01</v>
      </c>
      <c r="F4169">
        <v>2.653</v>
      </c>
      <c r="G4169">
        <v>210.9950134</v>
      </c>
      <c r="H4169">
        <v>8.1999999999999993</v>
      </c>
    </row>
    <row r="4170" spans="1:8" x14ac:dyDescent="0.3">
      <c r="A4170">
        <v>30</v>
      </c>
      <c r="B4170" t="s">
        <v>29</v>
      </c>
      <c r="C4170">
        <v>450337.47</v>
      </c>
      <c r="D4170">
        <v>0</v>
      </c>
      <c r="E4170">
        <v>82.29</v>
      </c>
      <c r="F4170">
        <v>2.669</v>
      </c>
      <c r="G4170">
        <v>210.88037259999999</v>
      </c>
      <c r="H4170">
        <v>8.0990000000000002</v>
      </c>
    </row>
    <row r="4171" spans="1:8" x14ac:dyDescent="0.3">
      <c r="A4171">
        <v>30</v>
      </c>
      <c r="B4171" t="s">
        <v>30</v>
      </c>
      <c r="C4171">
        <v>436293.4</v>
      </c>
      <c r="D4171">
        <v>0</v>
      </c>
      <c r="E4171">
        <v>81.67</v>
      </c>
      <c r="F4171">
        <v>2.6419999999999999</v>
      </c>
      <c r="G4171">
        <v>210.7657317</v>
      </c>
      <c r="H4171">
        <v>8.0990000000000002</v>
      </c>
    </row>
    <row r="4172" spans="1:8" x14ac:dyDescent="0.3">
      <c r="A4172">
        <v>30</v>
      </c>
      <c r="B4172" t="s">
        <v>31</v>
      </c>
      <c r="C4172">
        <v>438068.71</v>
      </c>
      <c r="D4172">
        <v>0</v>
      </c>
      <c r="E4172">
        <v>85.61</v>
      </c>
      <c r="F4172">
        <v>2.6230000000000002</v>
      </c>
      <c r="G4172">
        <v>210.75779539999999</v>
      </c>
      <c r="H4172">
        <v>8.0990000000000002</v>
      </c>
    </row>
    <row r="4173" spans="1:8" x14ac:dyDescent="0.3">
      <c r="A4173">
        <v>30</v>
      </c>
      <c r="B4173" t="s">
        <v>32</v>
      </c>
      <c r="C4173">
        <v>440491.33</v>
      </c>
      <c r="D4173">
        <v>0</v>
      </c>
      <c r="E4173">
        <v>87.17</v>
      </c>
      <c r="F4173">
        <v>2.6080000000000001</v>
      </c>
      <c r="G4173">
        <v>210.89213190000001</v>
      </c>
      <c r="H4173">
        <v>8.0990000000000002</v>
      </c>
    </row>
    <row r="4174" spans="1:8" x14ac:dyDescent="0.3">
      <c r="A4174">
        <v>30</v>
      </c>
      <c r="B4174" t="s">
        <v>33</v>
      </c>
      <c r="C4174">
        <v>437893.76</v>
      </c>
      <c r="D4174">
        <v>0</v>
      </c>
      <c r="E4174">
        <v>83.59</v>
      </c>
      <c r="F4174">
        <v>2.64</v>
      </c>
      <c r="G4174">
        <v>211.0264684</v>
      </c>
      <c r="H4174">
        <v>8.0990000000000002</v>
      </c>
    </row>
    <row r="4175" spans="1:8" x14ac:dyDescent="0.3">
      <c r="A4175">
        <v>30</v>
      </c>
      <c r="B4175" t="s">
        <v>34</v>
      </c>
      <c r="C4175">
        <v>441407.06</v>
      </c>
      <c r="D4175">
        <v>0</v>
      </c>
      <c r="E4175">
        <v>90.3</v>
      </c>
      <c r="F4175">
        <v>2.6269999999999998</v>
      </c>
      <c r="G4175">
        <v>211.16080489999999</v>
      </c>
      <c r="H4175">
        <v>8.0990000000000002</v>
      </c>
    </row>
    <row r="4176" spans="1:8" x14ac:dyDescent="0.3">
      <c r="A4176">
        <v>30</v>
      </c>
      <c r="B4176" t="s">
        <v>35</v>
      </c>
      <c r="C4176">
        <v>444160.07</v>
      </c>
      <c r="D4176">
        <v>0</v>
      </c>
      <c r="E4176">
        <v>89.65</v>
      </c>
      <c r="F4176">
        <v>2.6920000000000002</v>
      </c>
      <c r="G4176">
        <v>211.29514130000001</v>
      </c>
      <c r="H4176">
        <v>8.0990000000000002</v>
      </c>
    </row>
    <row r="4177" spans="1:8" x14ac:dyDescent="0.3">
      <c r="A4177">
        <v>30</v>
      </c>
      <c r="B4177" t="s">
        <v>36</v>
      </c>
      <c r="C4177">
        <v>447139.8</v>
      </c>
      <c r="D4177">
        <v>0</v>
      </c>
      <c r="E4177">
        <v>89.58</v>
      </c>
      <c r="F4177">
        <v>2.6640000000000001</v>
      </c>
      <c r="G4177">
        <v>211.25965859999999</v>
      </c>
      <c r="H4177">
        <v>8.0990000000000002</v>
      </c>
    </row>
    <row r="4178" spans="1:8" x14ac:dyDescent="0.3">
      <c r="A4178">
        <v>30</v>
      </c>
      <c r="B4178" t="s">
        <v>37</v>
      </c>
      <c r="C4178">
        <v>443810.78</v>
      </c>
      <c r="D4178">
        <v>0</v>
      </c>
      <c r="E4178">
        <v>86.2</v>
      </c>
      <c r="F4178">
        <v>2.6190000000000002</v>
      </c>
      <c r="G4178">
        <v>211.22417590000001</v>
      </c>
      <c r="H4178">
        <v>8.0990000000000002</v>
      </c>
    </row>
    <row r="4179" spans="1:8" x14ac:dyDescent="0.3">
      <c r="A4179">
        <v>30</v>
      </c>
      <c r="B4179" t="s">
        <v>38</v>
      </c>
      <c r="C4179">
        <v>461548.98</v>
      </c>
      <c r="D4179">
        <v>0</v>
      </c>
      <c r="E4179">
        <v>82.57</v>
      </c>
      <c r="F4179">
        <v>2.577</v>
      </c>
      <c r="G4179">
        <v>211.18869309999999</v>
      </c>
      <c r="H4179">
        <v>8.0990000000000002</v>
      </c>
    </row>
    <row r="4180" spans="1:8" x14ac:dyDescent="0.3">
      <c r="A4180">
        <v>30</v>
      </c>
      <c r="B4180" t="s">
        <v>39</v>
      </c>
      <c r="C4180">
        <v>455162.92</v>
      </c>
      <c r="D4180">
        <v>1</v>
      </c>
      <c r="E4180">
        <v>79.3</v>
      </c>
      <c r="F4180">
        <v>2.5649999999999999</v>
      </c>
      <c r="G4180">
        <v>211.15321040000001</v>
      </c>
      <c r="H4180">
        <v>8.0990000000000002</v>
      </c>
    </row>
    <row r="4181" spans="1:8" x14ac:dyDescent="0.3">
      <c r="A4181">
        <v>30</v>
      </c>
      <c r="B4181" t="s">
        <v>40</v>
      </c>
      <c r="C4181">
        <v>462058.19</v>
      </c>
      <c r="D4181">
        <v>0</v>
      </c>
      <c r="E4181">
        <v>83.03</v>
      </c>
      <c r="F4181">
        <v>2.5819999999999999</v>
      </c>
      <c r="G4181">
        <v>211.18064150000001</v>
      </c>
      <c r="H4181">
        <v>8.0990000000000002</v>
      </c>
    </row>
    <row r="4182" spans="1:8" x14ac:dyDescent="0.3">
      <c r="A4182">
        <v>30</v>
      </c>
      <c r="B4182" t="s">
        <v>41</v>
      </c>
      <c r="C4182">
        <v>448392.17</v>
      </c>
      <c r="D4182">
        <v>0</v>
      </c>
      <c r="E4182">
        <v>80.790000000000006</v>
      </c>
      <c r="F4182">
        <v>2.6240000000000001</v>
      </c>
      <c r="G4182">
        <v>211.25525780000001</v>
      </c>
      <c r="H4182">
        <v>8.0990000000000002</v>
      </c>
    </row>
    <row r="4183" spans="1:8" x14ac:dyDescent="0.3">
      <c r="A4183">
        <v>30</v>
      </c>
      <c r="B4183" t="s">
        <v>42</v>
      </c>
      <c r="C4183">
        <v>445475.3</v>
      </c>
      <c r="D4183">
        <v>0</v>
      </c>
      <c r="E4183">
        <v>70.28</v>
      </c>
      <c r="F4183">
        <v>2.6030000000000002</v>
      </c>
      <c r="G4183">
        <v>211.32987420000001</v>
      </c>
      <c r="H4183">
        <v>8.1630000000000003</v>
      </c>
    </row>
    <row r="4184" spans="1:8" x14ac:dyDescent="0.3">
      <c r="A4184">
        <v>30</v>
      </c>
      <c r="B4184" t="s">
        <v>43</v>
      </c>
      <c r="C4184">
        <v>462080.47</v>
      </c>
      <c r="D4184">
        <v>0</v>
      </c>
      <c r="E4184">
        <v>65.760000000000005</v>
      </c>
      <c r="F4184">
        <v>2.633</v>
      </c>
      <c r="G4184">
        <v>211.4044906</v>
      </c>
      <c r="H4184">
        <v>8.1630000000000003</v>
      </c>
    </row>
    <row r="4185" spans="1:8" x14ac:dyDescent="0.3">
      <c r="A4185">
        <v>30</v>
      </c>
      <c r="B4185" t="s">
        <v>44</v>
      </c>
      <c r="C4185">
        <v>453943.89</v>
      </c>
      <c r="D4185">
        <v>0</v>
      </c>
      <c r="E4185">
        <v>68.61</v>
      </c>
      <c r="F4185">
        <v>2.72</v>
      </c>
      <c r="G4185">
        <v>211.47132859999999</v>
      </c>
      <c r="H4185">
        <v>8.1630000000000003</v>
      </c>
    </row>
    <row r="4186" spans="1:8" x14ac:dyDescent="0.3">
      <c r="A4186">
        <v>30</v>
      </c>
      <c r="B4186" t="s">
        <v>45</v>
      </c>
      <c r="C4186">
        <v>459631.74</v>
      </c>
      <c r="D4186">
        <v>0</v>
      </c>
      <c r="E4186">
        <v>70.72</v>
      </c>
      <c r="F4186">
        <v>2.7250000000000001</v>
      </c>
      <c r="G4186">
        <v>211.51872080000001</v>
      </c>
      <c r="H4186">
        <v>8.1630000000000003</v>
      </c>
    </row>
    <row r="4187" spans="1:8" x14ac:dyDescent="0.3">
      <c r="A4187">
        <v>30</v>
      </c>
      <c r="B4187" t="s">
        <v>46</v>
      </c>
      <c r="C4187">
        <v>438334.39</v>
      </c>
      <c r="D4187">
        <v>0</v>
      </c>
      <c r="E4187">
        <v>67.510000000000005</v>
      </c>
      <c r="F4187">
        <v>2.7160000000000002</v>
      </c>
      <c r="G4187">
        <v>211.5661131</v>
      </c>
      <c r="H4187">
        <v>8.1630000000000003</v>
      </c>
    </row>
    <row r="4188" spans="1:8" x14ac:dyDescent="0.3">
      <c r="A4188">
        <v>30</v>
      </c>
      <c r="B4188" t="s">
        <v>47</v>
      </c>
      <c r="C4188">
        <v>484661.87</v>
      </c>
      <c r="D4188">
        <v>0</v>
      </c>
      <c r="E4188">
        <v>58.71</v>
      </c>
      <c r="F4188">
        <v>2.6890000000000001</v>
      </c>
      <c r="G4188">
        <v>211.61350530000001</v>
      </c>
      <c r="H4188">
        <v>8.1630000000000003</v>
      </c>
    </row>
    <row r="4189" spans="1:8" x14ac:dyDescent="0.3">
      <c r="A4189">
        <v>30</v>
      </c>
      <c r="B4189" t="s">
        <v>48</v>
      </c>
      <c r="C4189">
        <v>431266.64</v>
      </c>
      <c r="D4189">
        <v>0</v>
      </c>
      <c r="E4189">
        <v>60.95</v>
      </c>
      <c r="F4189">
        <v>2.7280000000000002</v>
      </c>
      <c r="G4189">
        <v>211.6608975</v>
      </c>
      <c r="H4189">
        <v>8.1630000000000003</v>
      </c>
    </row>
    <row r="4190" spans="1:8" x14ac:dyDescent="0.3">
      <c r="A4190">
        <v>30</v>
      </c>
      <c r="B4190" t="s">
        <v>49</v>
      </c>
      <c r="C4190">
        <v>423707.69</v>
      </c>
      <c r="D4190">
        <v>0</v>
      </c>
      <c r="E4190">
        <v>51.71</v>
      </c>
      <c r="F4190">
        <v>2.7709999999999999</v>
      </c>
      <c r="G4190">
        <v>211.54703040000001</v>
      </c>
      <c r="H4190">
        <v>8.1630000000000003</v>
      </c>
    </row>
    <row r="4191" spans="1:8" x14ac:dyDescent="0.3">
      <c r="A4191">
        <v>30</v>
      </c>
      <c r="B4191" t="s">
        <v>50</v>
      </c>
      <c r="C4191">
        <v>462732.36</v>
      </c>
      <c r="D4191">
        <v>1</v>
      </c>
      <c r="E4191">
        <v>62.96</v>
      </c>
      <c r="F4191">
        <v>2.7349999999999999</v>
      </c>
      <c r="G4191">
        <v>211.40628670000001</v>
      </c>
      <c r="H4191">
        <v>8.1630000000000003</v>
      </c>
    </row>
    <row r="4192" spans="1:8" x14ac:dyDescent="0.3">
      <c r="A4192">
        <v>30</v>
      </c>
      <c r="B4192" t="s">
        <v>51</v>
      </c>
      <c r="C4192">
        <v>407112.22</v>
      </c>
      <c r="D4192">
        <v>0</v>
      </c>
      <c r="E4192">
        <v>50.43</v>
      </c>
      <c r="F4192">
        <v>2.7080000000000002</v>
      </c>
      <c r="G4192">
        <v>211.26554300000001</v>
      </c>
      <c r="H4192">
        <v>8.1630000000000003</v>
      </c>
    </row>
    <row r="4193" spans="1:8" x14ac:dyDescent="0.3">
      <c r="A4193">
        <v>30</v>
      </c>
      <c r="B4193" t="s">
        <v>52</v>
      </c>
      <c r="C4193">
        <v>428631.91</v>
      </c>
      <c r="D4193">
        <v>0</v>
      </c>
      <c r="E4193">
        <v>46.35</v>
      </c>
      <c r="F4193">
        <v>2.843</v>
      </c>
      <c r="G4193">
        <v>211.12479930000001</v>
      </c>
      <c r="H4193">
        <v>8.1630000000000003</v>
      </c>
    </row>
    <row r="4194" spans="1:8" x14ac:dyDescent="0.3">
      <c r="A4194">
        <v>30</v>
      </c>
      <c r="B4194" t="s">
        <v>53</v>
      </c>
      <c r="C4194">
        <v>445332.28</v>
      </c>
      <c r="D4194">
        <v>0</v>
      </c>
      <c r="E4194">
        <v>48.63</v>
      </c>
      <c r="F4194">
        <v>2.8690000000000002</v>
      </c>
      <c r="G4194">
        <v>211.06454579999999</v>
      </c>
      <c r="H4194">
        <v>8.1630000000000003</v>
      </c>
    </row>
    <row r="4195" spans="1:8" x14ac:dyDescent="0.3">
      <c r="A4195">
        <v>30</v>
      </c>
      <c r="B4195" t="s">
        <v>54</v>
      </c>
      <c r="C4195">
        <v>519354.88</v>
      </c>
      <c r="D4195">
        <v>0</v>
      </c>
      <c r="E4195">
        <v>51.29</v>
      </c>
      <c r="F4195">
        <v>2.8860000000000001</v>
      </c>
      <c r="G4195">
        <v>211.06465990000001</v>
      </c>
      <c r="H4195">
        <v>8.1630000000000003</v>
      </c>
    </row>
    <row r="4196" spans="1:8" x14ac:dyDescent="0.3">
      <c r="A4196">
        <v>30</v>
      </c>
      <c r="B4196" t="s">
        <v>55</v>
      </c>
      <c r="C4196">
        <v>397631.02</v>
      </c>
      <c r="D4196">
        <v>1</v>
      </c>
      <c r="E4196">
        <v>47.19</v>
      </c>
      <c r="F4196">
        <v>2.9430000000000001</v>
      </c>
      <c r="G4196">
        <v>211.064774</v>
      </c>
      <c r="H4196">
        <v>8.1630000000000003</v>
      </c>
    </row>
    <row r="4197" spans="1:8" x14ac:dyDescent="0.3">
      <c r="A4197">
        <v>30</v>
      </c>
      <c r="B4197" t="s">
        <v>56</v>
      </c>
      <c r="C4197">
        <v>451077.21</v>
      </c>
      <c r="D4197">
        <v>0</v>
      </c>
      <c r="E4197">
        <v>44.24</v>
      </c>
      <c r="F4197">
        <v>2.976</v>
      </c>
      <c r="G4197">
        <v>211.06488809999999</v>
      </c>
      <c r="H4197">
        <v>8.0280000000000005</v>
      </c>
    </row>
    <row r="4198" spans="1:8" x14ac:dyDescent="0.3">
      <c r="A4198">
        <v>30</v>
      </c>
      <c r="B4198" t="s">
        <v>57</v>
      </c>
      <c r="C4198">
        <v>465408.72</v>
      </c>
      <c r="D4198">
        <v>0</v>
      </c>
      <c r="E4198">
        <v>34.14</v>
      </c>
      <c r="F4198">
        <v>2.9830000000000001</v>
      </c>
      <c r="G4198">
        <v>211.11767130000001</v>
      </c>
      <c r="H4198">
        <v>8.0280000000000005</v>
      </c>
    </row>
    <row r="4199" spans="1:8" x14ac:dyDescent="0.3">
      <c r="A4199">
        <v>30</v>
      </c>
      <c r="B4199" t="s">
        <v>58</v>
      </c>
      <c r="C4199">
        <v>439132.62</v>
      </c>
      <c r="D4199">
        <v>0</v>
      </c>
      <c r="E4199">
        <v>42.72</v>
      </c>
      <c r="F4199">
        <v>3.016</v>
      </c>
      <c r="G4199">
        <v>211.48646909999999</v>
      </c>
      <c r="H4199">
        <v>8.0280000000000005</v>
      </c>
    </row>
    <row r="4200" spans="1:8" x14ac:dyDescent="0.3">
      <c r="A4200">
        <v>30</v>
      </c>
      <c r="B4200" t="s">
        <v>59</v>
      </c>
      <c r="C4200">
        <v>425989.04</v>
      </c>
      <c r="D4200">
        <v>0</v>
      </c>
      <c r="E4200">
        <v>44.04</v>
      </c>
      <c r="F4200">
        <v>3.01</v>
      </c>
      <c r="G4200">
        <v>211.85526680000001</v>
      </c>
      <c r="H4200">
        <v>8.0280000000000005</v>
      </c>
    </row>
    <row r="4201" spans="1:8" x14ac:dyDescent="0.3">
      <c r="A4201">
        <v>30</v>
      </c>
      <c r="B4201" t="s">
        <v>60</v>
      </c>
      <c r="C4201">
        <v>490970.95</v>
      </c>
      <c r="D4201">
        <v>0</v>
      </c>
      <c r="E4201">
        <v>36.33</v>
      </c>
      <c r="F4201">
        <v>2.9889999999999999</v>
      </c>
      <c r="G4201">
        <v>212.22406459999999</v>
      </c>
      <c r="H4201">
        <v>8.0280000000000005</v>
      </c>
    </row>
    <row r="4202" spans="1:8" x14ac:dyDescent="0.3">
      <c r="A4202">
        <v>30</v>
      </c>
      <c r="B4202" t="s">
        <v>61</v>
      </c>
      <c r="C4202">
        <v>470921.24</v>
      </c>
      <c r="D4202">
        <v>1</v>
      </c>
      <c r="E4202">
        <v>34.61</v>
      </c>
      <c r="F4202">
        <v>3.0219999999999998</v>
      </c>
      <c r="G4202">
        <v>212.5928624</v>
      </c>
      <c r="H4202">
        <v>8.0280000000000005</v>
      </c>
    </row>
    <row r="4203" spans="1:8" x14ac:dyDescent="0.3">
      <c r="A4203">
        <v>30</v>
      </c>
      <c r="B4203" t="s">
        <v>62</v>
      </c>
      <c r="C4203">
        <v>417070.51</v>
      </c>
      <c r="D4203">
        <v>0</v>
      </c>
      <c r="E4203">
        <v>59.87</v>
      </c>
      <c r="F4203">
        <v>3.0449999999999999</v>
      </c>
      <c r="G4203">
        <v>212.9033115</v>
      </c>
      <c r="H4203">
        <v>8.0280000000000005</v>
      </c>
    </row>
    <row r="4204" spans="1:8" x14ac:dyDescent="0.3">
      <c r="A4204">
        <v>30</v>
      </c>
      <c r="B4204" t="s">
        <v>63</v>
      </c>
      <c r="C4204">
        <v>432687.97</v>
      </c>
      <c r="D4204">
        <v>0</v>
      </c>
      <c r="E4204">
        <v>61.27</v>
      </c>
      <c r="F4204">
        <v>3.0649999999999999</v>
      </c>
      <c r="G4204">
        <v>213.19042099999999</v>
      </c>
      <c r="H4204">
        <v>8.0280000000000005</v>
      </c>
    </row>
    <row r="4205" spans="1:8" x14ac:dyDescent="0.3">
      <c r="A4205">
        <v>30</v>
      </c>
      <c r="B4205" t="s">
        <v>64</v>
      </c>
      <c r="C4205">
        <v>443334.71</v>
      </c>
      <c r="D4205">
        <v>0</v>
      </c>
      <c r="E4205">
        <v>59.52</v>
      </c>
      <c r="F4205">
        <v>3.2879999999999998</v>
      </c>
      <c r="G4205">
        <v>213.4775305</v>
      </c>
      <c r="H4205">
        <v>8.0280000000000005</v>
      </c>
    </row>
    <row r="4206" spans="1:8" x14ac:dyDescent="0.3">
      <c r="A4206">
        <v>30</v>
      </c>
      <c r="B4206" t="s">
        <v>65</v>
      </c>
      <c r="C4206">
        <v>438529.81</v>
      </c>
      <c r="D4206">
        <v>0</v>
      </c>
      <c r="E4206">
        <v>54.69</v>
      </c>
      <c r="F4206">
        <v>3.4590000000000001</v>
      </c>
      <c r="G4206">
        <v>213.76464010000001</v>
      </c>
      <c r="H4206">
        <v>8.0280000000000005</v>
      </c>
    </row>
    <row r="4207" spans="1:8" x14ac:dyDescent="0.3">
      <c r="A4207">
        <v>30</v>
      </c>
      <c r="B4207" t="s">
        <v>66</v>
      </c>
      <c r="C4207">
        <v>425470.84</v>
      </c>
      <c r="D4207">
        <v>0</v>
      </c>
      <c r="E4207">
        <v>63.26</v>
      </c>
      <c r="F4207">
        <v>3.488</v>
      </c>
      <c r="G4207">
        <v>214.01562379999999</v>
      </c>
      <c r="H4207">
        <v>8.0280000000000005</v>
      </c>
    </row>
    <row r="4208" spans="1:8" x14ac:dyDescent="0.3">
      <c r="A4208">
        <v>30</v>
      </c>
      <c r="B4208" t="s">
        <v>67</v>
      </c>
      <c r="C4208">
        <v>431754.01</v>
      </c>
      <c r="D4208">
        <v>0</v>
      </c>
      <c r="E4208">
        <v>70.33</v>
      </c>
      <c r="F4208">
        <v>3.4729999999999999</v>
      </c>
      <c r="G4208">
        <v>214.25215729999999</v>
      </c>
      <c r="H4208">
        <v>8.0280000000000005</v>
      </c>
    </row>
    <row r="4209" spans="1:8" x14ac:dyDescent="0.3">
      <c r="A4209">
        <v>30</v>
      </c>
      <c r="B4209" t="s">
        <v>68</v>
      </c>
      <c r="C4209">
        <v>437926.79</v>
      </c>
      <c r="D4209">
        <v>0</v>
      </c>
      <c r="E4209">
        <v>56.36</v>
      </c>
      <c r="F4209">
        <v>3.524</v>
      </c>
      <c r="G4209">
        <v>214.4886908</v>
      </c>
      <c r="H4209">
        <v>7.931</v>
      </c>
    </row>
    <row r="4210" spans="1:8" x14ac:dyDescent="0.3">
      <c r="A4210">
        <v>30</v>
      </c>
      <c r="B4210" t="s">
        <v>69</v>
      </c>
      <c r="C4210">
        <v>443889.5</v>
      </c>
      <c r="D4210">
        <v>0</v>
      </c>
      <c r="E4210">
        <v>68.62</v>
      </c>
      <c r="F4210">
        <v>3.6219999999999999</v>
      </c>
      <c r="G4210">
        <v>214.72522420000001</v>
      </c>
      <c r="H4210">
        <v>7.931</v>
      </c>
    </row>
    <row r="4211" spans="1:8" x14ac:dyDescent="0.3">
      <c r="A4211">
        <v>30</v>
      </c>
      <c r="B4211" t="s">
        <v>70</v>
      </c>
      <c r="C4211">
        <v>426666.92</v>
      </c>
      <c r="D4211">
        <v>0</v>
      </c>
      <c r="E4211">
        <v>71.010000000000005</v>
      </c>
      <c r="F4211">
        <v>3.7429999999999999</v>
      </c>
      <c r="G4211">
        <v>214.94206310000001</v>
      </c>
      <c r="H4211">
        <v>7.931</v>
      </c>
    </row>
    <row r="4212" spans="1:8" x14ac:dyDescent="0.3">
      <c r="A4212">
        <v>30</v>
      </c>
      <c r="B4212" t="s">
        <v>71</v>
      </c>
      <c r="C4212">
        <v>445358.73</v>
      </c>
      <c r="D4212">
        <v>0</v>
      </c>
      <c r="E4212">
        <v>70.790000000000006</v>
      </c>
      <c r="F4212">
        <v>3.8069999999999999</v>
      </c>
      <c r="G4212">
        <v>215.10966569999999</v>
      </c>
      <c r="H4212">
        <v>7.931</v>
      </c>
    </row>
    <row r="4213" spans="1:8" x14ac:dyDescent="0.3">
      <c r="A4213">
        <v>30</v>
      </c>
      <c r="B4213" t="s">
        <v>72</v>
      </c>
      <c r="C4213">
        <v>423687.2</v>
      </c>
      <c r="D4213">
        <v>0</v>
      </c>
      <c r="E4213">
        <v>70.19</v>
      </c>
      <c r="F4213">
        <v>3.81</v>
      </c>
      <c r="G4213">
        <v>215.2772683</v>
      </c>
      <c r="H4213">
        <v>7.931</v>
      </c>
    </row>
    <row r="4214" spans="1:8" x14ac:dyDescent="0.3">
      <c r="A4214">
        <v>30</v>
      </c>
      <c r="B4214" t="s">
        <v>73</v>
      </c>
      <c r="C4214">
        <v>438789.52</v>
      </c>
      <c r="D4214">
        <v>0</v>
      </c>
      <c r="E4214">
        <v>61.87</v>
      </c>
      <c r="F4214">
        <v>3.9060000000000001</v>
      </c>
      <c r="G4214">
        <v>215.44487090000001</v>
      </c>
      <c r="H4214">
        <v>7.931</v>
      </c>
    </row>
    <row r="4215" spans="1:8" x14ac:dyDescent="0.3">
      <c r="A4215">
        <v>30</v>
      </c>
      <c r="B4215" t="s">
        <v>74</v>
      </c>
      <c r="C4215">
        <v>424614.59</v>
      </c>
      <c r="D4215">
        <v>0</v>
      </c>
      <c r="E4215">
        <v>75.040000000000006</v>
      </c>
      <c r="F4215">
        <v>3.899</v>
      </c>
      <c r="G4215">
        <v>215.61247349999999</v>
      </c>
      <c r="H4215">
        <v>7.931</v>
      </c>
    </row>
    <row r="4216" spans="1:8" x14ac:dyDescent="0.3">
      <c r="A4216">
        <v>30</v>
      </c>
      <c r="B4216" t="s">
        <v>75</v>
      </c>
      <c r="C4216">
        <v>435102.2</v>
      </c>
      <c r="D4216">
        <v>0</v>
      </c>
      <c r="E4216">
        <v>68.36</v>
      </c>
      <c r="F4216">
        <v>3.907</v>
      </c>
      <c r="G4216">
        <v>215.38347780000001</v>
      </c>
      <c r="H4216">
        <v>7.931</v>
      </c>
    </row>
    <row r="4217" spans="1:8" x14ac:dyDescent="0.3">
      <c r="A4217">
        <v>30</v>
      </c>
      <c r="B4217" t="s">
        <v>76</v>
      </c>
      <c r="C4217">
        <v>429305.82</v>
      </c>
      <c r="D4217">
        <v>0</v>
      </c>
      <c r="E4217">
        <v>76.86</v>
      </c>
      <c r="F4217">
        <v>3.786</v>
      </c>
      <c r="G4217">
        <v>215.15448219999999</v>
      </c>
      <c r="H4217">
        <v>7.931</v>
      </c>
    </row>
    <row r="4218" spans="1:8" x14ac:dyDescent="0.3">
      <c r="A4218">
        <v>30</v>
      </c>
      <c r="B4218" t="s">
        <v>77</v>
      </c>
      <c r="C4218">
        <v>432808.48</v>
      </c>
      <c r="D4218">
        <v>0</v>
      </c>
      <c r="E4218">
        <v>83.82</v>
      </c>
      <c r="F4218">
        <v>3.6989999999999998</v>
      </c>
      <c r="G4218">
        <v>214.92548650000001</v>
      </c>
      <c r="H4218">
        <v>7.931</v>
      </c>
    </row>
    <row r="4219" spans="1:8" x14ac:dyDescent="0.3">
      <c r="A4219">
        <v>30</v>
      </c>
      <c r="B4219" t="s">
        <v>78</v>
      </c>
      <c r="C4219">
        <v>424697.05</v>
      </c>
      <c r="D4219">
        <v>0</v>
      </c>
      <c r="E4219">
        <v>84.71</v>
      </c>
      <c r="F4219">
        <v>3.6480000000000001</v>
      </c>
      <c r="G4219">
        <v>214.69649079999999</v>
      </c>
      <c r="H4219">
        <v>7.931</v>
      </c>
    </row>
    <row r="4220" spans="1:8" x14ac:dyDescent="0.3">
      <c r="A4220">
        <v>30</v>
      </c>
      <c r="B4220" t="s">
        <v>79</v>
      </c>
      <c r="C4220">
        <v>435481.03</v>
      </c>
      <c r="D4220">
        <v>0</v>
      </c>
      <c r="E4220">
        <v>87.54</v>
      </c>
      <c r="F4220">
        <v>3.637</v>
      </c>
      <c r="G4220">
        <v>214.65135380000001</v>
      </c>
      <c r="H4220">
        <v>7.931</v>
      </c>
    </row>
    <row r="4221" spans="1:8" x14ac:dyDescent="0.3">
      <c r="A4221">
        <v>30</v>
      </c>
      <c r="B4221" t="s">
        <v>80</v>
      </c>
      <c r="C4221">
        <v>422715.74</v>
      </c>
      <c r="D4221">
        <v>0</v>
      </c>
      <c r="E4221">
        <v>85.72</v>
      </c>
      <c r="F4221">
        <v>3.5939999999999999</v>
      </c>
      <c r="G4221">
        <v>214.74411079999999</v>
      </c>
      <c r="H4221">
        <v>7.931</v>
      </c>
    </row>
    <row r="4222" spans="1:8" x14ac:dyDescent="0.3">
      <c r="A4222">
        <v>30</v>
      </c>
      <c r="B4222" t="s">
        <v>81</v>
      </c>
      <c r="C4222">
        <v>428782.38</v>
      </c>
      <c r="D4222">
        <v>0</v>
      </c>
      <c r="E4222">
        <v>87.57</v>
      </c>
      <c r="F4222">
        <v>3.524</v>
      </c>
      <c r="G4222">
        <v>214.83686779999999</v>
      </c>
      <c r="H4222">
        <v>7.8520000000000003</v>
      </c>
    </row>
    <row r="4223" spans="1:8" x14ac:dyDescent="0.3">
      <c r="A4223">
        <v>30</v>
      </c>
      <c r="B4223" t="s">
        <v>82</v>
      </c>
      <c r="C4223">
        <v>419764.37</v>
      </c>
      <c r="D4223">
        <v>0</v>
      </c>
      <c r="E4223">
        <v>89.16</v>
      </c>
      <c r="F4223">
        <v>3.48</v>
      </c>
      <c r="G4223">
        <v>214.92962489999999</v>
      </c>
      <c r="H4223">
        <v>7.8520000000000003</v>
      </c>
    </row>
    <row r="4224" spans="1:8" x14ac:dyDescent="0.3">
      <c r="A4224">
        <v>30</v>
      </c>
      <c r="B4224" t="s">
        <v>83</v>
      </c>
      <c r="C4224">
        <v>420515.63</v>
      </c>
      <c r="D4224">
        <v>0</v>
      </c>
      <c r="E4224">
        <v>91.05</v>
      </c>
      <c r="F4224">
        <v>3.5750000000000002</v>
      </c>
      <c r="G4224">
        <v>215.01344259999999</v>
      </c>
      <c r="H4224">
        <v>7.8520000000000003</v>
      </c>
    </row>
    <row r="4225" spans="1:8" x14ac:dyDescent="0.3">
      <c r="A4225">
        <v>30</v>
      </c>
      <c r="B4225" t="s">
        <v>84</v>
      </c>
      <c r="C4225">
        <v>423441.76</v>
      </c>
      <c r="D4225">
        <v>0</v>
      </c>
      <c r="E4225">
        <v>90.27</v>
      </c>
      <c r="F4225">
        <v>3.6509999999999998</v>
      </c>
      <c r="G4225">
        <v>215.0749122</v>
      </c>
      <c r="H4225">
        <v>7.8520000000000003</v>
      </c>
    </row>
    <row r="4226" spans="1:8" x14ac:dyDescent="0.3">
      <c r="A4226">
        <v>30</v>
      </c>
      <c r="B4226" t="s">
        <v>85</v>
      </c>
      <c r="C4226">
        <v>414245.96</v>
      </c>
      <c r="D4226">
        <v>0</v>
      </c>
      <c r="E4226">
        <v>91.56</v>
      </c>
      <c r="F4226">
        <v>3.6819999999999999</v>
      </c>
      <c r="G4226">
        <v>215.1363819</v>
      </c>
      <c r="H4226">
        <v>7.8520000000000003</v>
      </c>
    </row>
    <row r="4227" spans="1:8" x14ac:dyDescent="0.3">
      <c r="A4227">
        <v>30</v>
      </c>
      <c r="B4227" t="s">
        <v>86</v>
      </c>
      <c r="C4227">
        <v>431798.64</v>
      </c>
      <c r="D4227">
        <v>0</v>
      </c>
      <c r="E4227">
        <v>94.22</v>
      </c>
      <c r="F4227">
        <v>3.6840000000000002</v>
      </c>
      <c r="G4227">
        <v>215.19785150000001</v>
      </c>
      <c r="H4227">
        <v>7.8520000000000003</v>
      </c>
    </row>
    <row r="4228" spans="1:8" x14ac:dyDescent="0.3">
      <c r="A4228">
        <v>30</v>
      </c>
      <c r="B4228" t="s">
        <v>87</v>
      </c>
      <c r="C4228">
        <v>412224.67</v>
      </c>
      <c r="D4228">
        <v>0</v>
      </c>
      <c r="E4228">
        <v>92.32</v>
      </c>
      <c r="F4228">
        <v>3.6379999999999999</v>
      </c>
      <c r="G4228">
        <v>215.25932109999999</v>
      </c>
      <c r="H4228">
        <v>7.8520000000000003</v>
      </c>
    </row>
    <row r="4229" spans="1:8" x14ac:dyDescent="0.3">
      <c r="A4229">
        <v>30</v>
      </c>
      <c r="B4229" t="s">
        <v>88</v>
      </c>
      <c r="C4229">
        <v>414450.61</v>
      </c>
      <c r="D4229">
        <v>0</v>
      </c>
      <c r="E4229">
        <v>90.11</v>
      </c>
      <c r="F4229">
        <v>3.5539999999999998</v>
      </c>
      <c r="G4229">
        <v>215.3229307</v>
      </c>
      <c r="H4229">
        <v>7.8520000000000003</v>
      </c>
    </row>
    <row r="4230" spans="1:8" x14ac:dyDescent="0.3">
      <c r="A4230">
        <v>30</v>
      </c>
      <c r="B4230" t="s">
        <v>89</v>
      </c>
      <c r="C4230">
        <v>387944.83</v>
      </c>
      <c r="D4230">
        <v>0</v>
      </c>
      <c r="E4230">
        <v>92.07</v>
      </c>
      <c r="F4230">
        <v>3.5230000000000001</v>
      </c>
      <c r="G4230">
        <v>215.386897</v>
      </c>
      <c r="H4230">
        <v>7.8520000000000003</v>
      </c>
    </row>
    <row r="4231" spans="1:8" x14ac:dyDescent="0.3">
      <c r="A4231">
        <v>30</v>
      </c>
      <c r="B4231" t="s">
        <v>90</v>
      </c>
      <c r="C4231">
        <v>369722.32</v>
      </c>
      <c r="D4231">
        <v>0</v>
      </c>
      <c r="E4231">
        <v>91.94</v>
      </c>
      <c r="F4231">
        <v>3.5329999999999999</v>
      </c>
      <c r="G4231">
        <v>215.45086319999999</v>
      </c>
      <c r="H4231">
        <v>7.8520000000000003</v>
      </c>
    </row>
    <row r="4232" spans="1:8" x14ac:dyDescent="0.3">
      <c r="A4232">
        <v>30</v>
      </c>
      <c r="B4232" t="s">
        <v>91</v>
      </c>
      <c r="C4232">
        <v>370897.82</v>
      </c>
      <c r="D4232">
        <v>1</v>
      </c>
      <c r="E4232">
        <v>78.87</v>
      </c>
      <c r="F4232">
        <v>3.5459999999999998</v>
      </c>
      <c r="G4232">
        <v>215.51482949999999</v>
      </c>
      <c r="H4232">
        <v>7.8520000000000003</v>
      </c>
    </row>
    <row r="4233" spans="1:8" x14ac:dyDescent="0.3">
      <c r="A4233">
        <v>30</v>
      </c>
      <c r="B4233" t="s">
        <v>92</v>
      </c>
      <c r="C4233">
        <v>382914.66</v>
      </c>
      <c r="D4233">
        <v>0</v>
      </c>
      <c r="E4233">
        <v>80.62</v>
      </c>
      <c r="F4233">
        <v>3.5259999999999998</v>
      </c>
      <c r="G4233">
        <v>215.6944378</v>
      </c>
      <c r="H4233">
        <v>7.8520000000000003</v>
      </c>
    </row>
    <row r="4234" spans="1:8" x14ac:dyDescent="0.3">
      <c r="A4234">
        <v>30</v>
      </c>
      <c r="B4234" t="s">
        <v>93</v>
      </c>
      <c r="C4234">
        <v>391837.56</v>
      </c>
      <c r="D4234">
        <v>0</v>
      </c>
      <c r="E4234">
        <v>75.680000000000007</v>
      </c>
      <c r="F4234">
        <v>3.4670000000000001</v>
      </c>
      <c r="G4234">
        <v>216.02823559999999</v>
      </c>
      <c r="H4234">
        <v>7.8520000000000003</v>
      </c>
    </row>
    <row r="4235" spans="1:8" x14ac:dyDescent="0.3">
      <c r="A4235">
        <v>30</v>
      </c>
      <c r="B4235" t="s">
        <v>94</v>
      </c>
      <c r="C4235">
        <v>387001.13</v>
      </c>
      <c r="D4235">
        <v>0</v>
      </c>
      <c r="E4235">
        <v>78.91</v>
      </c>
      <c r="F4235">
        <v>3.355</v>
      </c>
      <c r="G4235">
        <v>216.36203330000001</v>
      </c>
      <c r="H4235">
        <v>7.8520000000000003</v>
      </c>
    </row>
    <row r="4236" spans="1:8" x14ac:dyDescent="0.3">
      <c r="A4236">
        <v>30</v>
      </c>
      <c r="B4236" t="s">
        <v>95</v>
      </c>
      <c r="C4236">
        <v>417528.26</v>
      </c>
      <c r="D4236">
        <v>0</v>
      </c>
      <c r="E4236">
        <v>71.64</v>
      </c>
      <c r="F4236">
        <v>3.2850000000000001</v>
      </c>
      <c r="G4236">
        <v>216.69583109999999</v>
      </c>
      <c r="H4236">
        <v>7.4409999999999998</v>
      </c>
    </row>
    <row r="4237" spans="1:8" x14ac:dyDescent="0.3">
      <c r="A4237">
        <v>30</v>
      </c>
      <c r="B4237" t="s">
        <v>96</v>
      </c>
      <c r="C4237">
        <v>410711.99</v>
      </c>
      <c r="D4237">
        <v>0</v>
      </c>
      <c r="E4237">
        <v>69.790000000000006</v>
      </c>
      <c r="F4237">
        <v>3.274</v>
      </c>
      <c r="G4237">
        <v>217.0048261</v>
      </c>
      <c r="H4237">
        <v>7.4409999999999998</v>
      </c>
    </row>
    <row r="4238" spans="1:8" x14ac:dyDescent="0.3">
      <c r="A4238">
        <v>30</v>
      </c>
      <c r="B4238" t="s">
        <v>97</v>
      </c>
      <c r="C4238">
        <v>428958.53</v>
      </c>
      <c r="D4238">
        <v>0</v>
      </c>
      <c r="E4238">
        <v>65.16</v>
      </c>
      <c r="F4238">
        <v>3.3530000000000002</v>
      </c>
      <c r="G4238">
        <v>217.1650042</v>
      </c>
      <c r="H4238">
        <v>7.4409999999999998</v>
      </c>
    </row>
    <row r="4239" spans="1:8" x14ac:dyDescent="0.3">
      <c r="A4239">
        <v>30</v>
      </c>
      <c r="B4239" t="s">
        <v>98</v>
      </c>
      <c r="C4239">
        <v>426151.88</v>
      </c>
      <c r="D4239">
        <v>0</v>
      </c>
      <c r="E4239">
        <v>65.459999999999994</v>
      </c>
      <c r="F4239">
        <v>3.3719999999999999</v>
      </c>
      <c r="G4239">
        <v>217.32518239999999</v>
      </c>
      <c r="H4239">
        <v>7.4409999999999998</v>
      </c>
    </row>
    <row r="4240" spans="1:8" x14ac:dyDescent="0.3">
      <c r="A4240">
        <v>30</v>
      </c>
      <c r="B4240" t="s">
        <v>99</v>
      </c>
      <c r="C4240">
        <v>432359.04</v>
      </c>
      <c r="D4240">
        <v>0</v>
      </c>
      <c r="E4240">
        <v>56.01</v>
      </c>
      <c r="F4240">
        <v>3.3319999999999999</v>
      </c>
      <c r="G4240">
        <v>217.48536050000001</v>
      </c>
      <c r="H4240">
        <v>7.4409999999999998</v>
      </c>
    </row>
    <row r="4241" spans="1:8" x14ac:dyDescent="0.3">
      <c r="A4241">
        <v>30</v>
      </c>
      <c r="B4241" t="s">
        <v>100</v>
      </c>
      <c r="C4241">
        <v>409686.63</v>
      </c>
      <c r="D4241">
        <v>0</v>
      </c>
      <c r="E4241">
        <v>59.8</v>
      </c>
      <c r="F4241">
        <v>3.2970000000000002</v>
      </c>
      <c r="G4241">
        <v>217.6455387</v>
      </c>
      <c r="H4241">
        <v>7.4409999999999998</v>
      </c>
    </row>
    <row r="4242" spans="1:8" x14ac:dyDescent="0.3">
      <c r="A4242">
        <v>30</v>
      </c>
      <c r="B4242" t="s">
        <v>101</v>
      </c>
      <c r="C4242">
        <v>436462.63</v>
      </c>
      <c r="D4242">
        <v>0</v>
      </c>
      <c r="E4242">
        <v>61.9</v>
      </c>
      <c r="F4242">
        <v>3.3079999999999998</v>
      </c>
      <c r="G4242">
        <v>217.8670218</v>
      </c>
      <c r="H4242">
        <v>7.4409999999999998</v>
      </c>
    </row>
    <row r="4243" spans="1:8" x14ac:dyDescent="0.3">
      <c r="A4243">
        <v>30</v>
      </c>
      <c r="B4243" t="s">
        <v>102</v>
      </c>
      <c r="C4243">
        <v>452163.93</v>
      </c>
      <c r="D4243">
        <v>1</v>
      </c>
      <c r="E4243">
        <v>56.43</v>
      </c>
      <c r="F4243">
        <v>3.2360000000000002</v>
      </c>
      <c r="G4243">
        <v>218.11302689999999</v>
      </c>
      <c r="H4243">
        <v>7.4409999999999998</v>
      </c>
    </row>
    <row r="4244" spans="1:8" x14ac:dyDescent="0.3">
      <c r="A4244">
        <v>30</v>
      </c>
      <c r="B4244" t="s">
        <v>103</v>
      </c>
      <c r="C4244">
        <v>412385.75</v>
      </c>
      <c r="D4244">
        <v>0</v>
      </c>
      <c r="E4244">
        <v>48.72</v>
      </c>
      <c r="F4244">
        <v>3.1720000000000002</v>
      </c>
      <c r="G4244">
        <v>218.35903189999999</v>
      </c>
      <c r="H4244">
        <v>7.4409999999999998</v>
      </c>
    </row>
    <row r="4245" spans="1:8" x14ac:dyDescent="0.3">
      <c r="A4245">
        <v>30</v>
      </c>
      <c r="B4245" t="s">
        <v>104</v>
      </c>
      <c r="C4245">
        <v>436741.02</v>
      </c>
      <c r="D4245">
        <v>0</v>
      </c>
      <c r="E4245">
        <v>41.44</v>
      </c>
      <c r="F4245">
        <v>3.1579999999999999</v>
      </c>
      <c r="G4245">
        <v>218.60503700000001</v>
      </c>
      <c r="H4245">
        <v>7.4409999999999998</v>
      </c>
    </row>
    <row r="4246" spans="1:8" x14ac:dyDescent="0.3">
      <c r="A4246">
        <v>30</v>
      </c>
      <c r="B4246" t="s">
        <v>105</v>
      </c>
      <c r="C4246">
        <v>441265.08</v>
      </c>
      <c r="D4246">
        <v>0</v>
      </c>
      <c r="E4246">
        <v>50.56</v>
      </c>
      <c r="F4246">
        <v>3.1589999999999998</v>
      </c>
      <c r="G4246">
        <v>218.8217928</v>
      </c>
      <c r="H4246">
        <v>7.4409999999999998</v>
      </c>
    </row>
    <row r="4247" spans="1:8" x14ac:dyDescent="0.3">
      <c r="A4247">
        <v>30</v>
      </c>
      <c r="B4247" t="s">
        <v>106</v>
      </c>
      <c r="C4247">
        <v>492022.68</v>
      </c>
      <c r="D4247">
        <v>0</v>
      </c>
      <c r="E4247">
        <v>46.54</v>
      </c>
      <c r="F4247">
        <v>3.1120000000000001</v>
      </c>
      <c r="G4247">
        <v>218.9995495</v>
      </c>
      <c r="H4247">
        <v>7.4409999999999998</v>
      </c>
    </row>
    <row r="4248" spans="1:8" x14ac:dyDescent="0.3">
      <c r="A4248">
        <v>30</v>
      </c>
      <c r="B4248" t="s">
        <v>107</v>
      </c>
      <c r="C4248">
        <v>376777.45</v>
      </c>
      <c r="D4248">
        <v>1</v>
      </c>
      <c r="E4248">
        <v>45.16</v>
      </c>
      <c r="F4248">
        <v>3.129</v>
      </c>
      <c r="G4248">
        <v>219.1773063</v>
      </c>
      <c r="H4248">
        <v>7.4409999999999998</v>
      </c>
    </row>
    <row r="4249" spans="1:8" x14ac:dyDescent="0.3">
      <c r="A4249">
        <v>30</v>
      </c>
      <c r="B4249" t="s">
        <v>108</v>
      </c>
      <c r="C4249">
        <v>457030.86</v>
      </c>
      <c r="D4249">
        <v>0</v>
      </c>
      <c r="E4249">
        <v>48.1</v>
      </c>
      <c r="F4249">
        <v>3.157</v>
      </c>
      <c r="G4249">
        <v>219.355063</v>
      </c>
      <c r="H4249">
        <v>7.0570000000000004</v>
      </c>
    </row>
    <row r="4250" spans="1:8" x14ac:dyDescent="0.3">
      <c r="A4250">
        <v>30</v>
      </c>
      <c r="B4250" t="s">
        <v>109</v>
      </c>
      <c r="C4250">
        <v>447023.91</v>
      </c>
      <c r="D4250">
        <v>0</v>
      </c>
      <c r="E4250">
        <v>45</v>
      </c>
      <c r="F4250">
        <v>3.2610000000000001</v>
      </c>
      <c r="G4250">
        <v>219.5328198</v>
      </c>
      <c r="H4250">
        <v>7.0570000000000004</v>
      </c>
    </row>
    <row r="4251" spans="1:8" x14ac:dyDescent="0.3">
      <c r="A4251">
        <v>30</v>
      </c>
      <c r="B4251" t="s">
        <v>110</v>
      </c>
      <c r="C4251">
        <v>438760.62</v>
      </c>
      <c r="D4251">
        <v>0</v>
      </c>
      <c r="E4251">
        <v>52.21</v>
      </c>
      <c r="F4251">
        <v>3.2679999999999998</v>
      </c>
      <c r="G4251">
        <v>219.6258417</v>
      </c>
      <c r="H4251">
        <v>7.0570000000000004</v>
      </c>
    </row>
    <row r="4252" spans="1:8" x14ac:dyDescent="0.3">
      <c r="A4252">
        <v>30</v>
      </c>
      <c r="B4252" t="s">
        <v>111</v>
      </c>
      <c r="C4252">
        <v>433037.66</v>
      </c>
      <c r="D4252">
        <v>0</v>
      </c>
      <c r="E4252">
        <v>50.79</v>
      </c>
      <c r="F4252">
        <v>3.29</v>
      </c>
      <c r="G4252">
        <v>219.71886359999999</v>
      </c>
      <c r="H4252">
        <v>7.0570000000000004</v>
      </c>
    </row>
    <row r="4253" spans="1:8" x14ac:dyDescent="0.3">
      <c r="A4253">
        <v>30</v>
      </c>
      <c r="B4253" t="s">
        <v>112</v>
      </c>
      <c r="C4253">
        <v>434080.74</v>
      </c>
      <c r="D4253">
        <v>0</v>
      </c>
      <c r="E4253">
        <v>55.83</v>
      </c>
      <c r="F4253">
        <v>3.36</v>
      </c>
      <c r="G4253">
        <v>219.81188539999999</v>
      </c>
      <c r="H4253">
        <v>7.0570000000000004</v>
      </c>
    </row>
    <row r="4254" spans="1:8" x14ac:dyDescent="0.3">
      <c r="A4254">
        <v>30</v>
      </c>
      <c r="B4254" t="s">
        <v>113</v>
      </c>
      <c r="C4254">
        <v>451365.99</v>
      </c>
      <c r="D4254">
        <v>1</v>
      </c>
      <c r="E4254">
        <v>46.52</v>
      </c>
      <c r="F4254">
        <v>3.4089999999999998</v>
      </c>
      <c r="G4254">
        <v>219.90490729999999</v>
      </c>
      <c r="H4254">
        <v>7.0570000000000004</v>
      </c>
    </row>
    <row r="4255" spans="1:8" x14ac:dyDescent="0.3">
      <c r="A4255">
        <v>30</v>
      </c>
      <c r="B4255" t="s">
        <v>114</v>
      </c>
      <c r="C4255">
        <v>435109.11</v>
      </c>
      <c r="D4255">
        <v>0</v>
      </c>
      <c r="E4255">
        <v>45.03</v>
      </c>
      <c r="F4255">
        <v>3.51</v>
      </c>
      <c r="G4255">
        <v>220.06519929999999</v>
      </c>
      <c r="H4255">
        <v>7.0570000000000004</v>
      </c>
    </row>
    <row r="4256" spans="1:8" x14ac:dyDescent="0.3">
      <c r="A4256">
        <v>30</v>
      </c>
      <c r="B4256" t="s">
        <v>115</v>
      </c>
      <c r="C4256">
        <v>425215.71</v>
      </c>
      <c r="D4256">
        <v>0</v>
      </c>
      <c r="E4256">
        <v>54.81</v>
      </c>
      <c r="F4256">
        <v>3.5550000000000002</v>
      </c>
      <c r="G4256">
        <v>220.27594400000001</v>
      </c>
      <c r="H4256">
        <v>7.0570000000000004</v>
      </c>
    </row>
    <row r="4257" spans="1:8" x14ac:dyDescent="0.3">
      <c r="A4257">
        <v>30</v>
      </c>
      <c r="B4257" t="s">
        <v>116</v>
      </c>
      <c r="C4257">
        <v>438640.61</v>
      </c>
      <c r="D4257">
        <v>0</v>
      </c>
      <c r="E4257">
        <v>59.3</v>
      </c>
      <c r="F4257">
        <v>3.63</v>
      </c>
      <c r="G4257">
        <v>220.48668860000001</v>
      </c>
      <c r="H4257">
        <v>7.0570000000000004</v>
      </c>
    </row>
    <row r="4258" spans="1:8" x14ac:dyDescent="0.3">
      <c r="A4258">
        <v>30</v>
      </c>
      <c r="B4258" t="s">
        <v>117</v>
      </c>
      <c r="C4258">
        <v>446617.89</v>
      </c>
      <c r="D4258">
        <v>0</v>
      </c>
      <c r="E4258">
        <v>57.16</v>
      </c>
      <c r="F4258">
        <v>3.669</v>
      </c>
      <c r="G4258">
        <v>220.69743320000001</v>
      </c>
      <c r="H4258">
        <v>7.0570000000000004</v>
      </c>
    </row>
    <row r="4259" spans="1:8" x14ac:dyDescent="0.3">
      <c r="A4259">
        <v>30</v>
      </c>
      <c r="B4259" t="s">
        <v>118</v>
      </c>
      <c r="C4259">
        <v>413617.45</v>
      </c>
      <c r="D4259">
        <v>0</v>
      </c>
      <c r="E4259">
        <v>63.39</v>
      </c>
      <c r="F4259">
        <v>3.734</v>
      </c>
      <c r="G4259">
        <v>220.84984679999999</v>
      </c>
      <c r="H4259">
        <v>7.0570000000000004</v>
      </c>
    </row>
    <row r="4260" spans="1:8" x14ac:dyDescent="0.3">
      <c r="A4260">
        <v>30</v>
      </c>
      <c r="B4260" t="s">
        <v>119</v>
      </c>
      <c r="C4260">
        <v>430222.97</v>
      </c>
      <c r="D4260">
        <v>0</v>
      </c>
      <c r="E4260">
        <v>62.96</v>
      </c>
      <c r="F4260">
        <v>3.7869999999999999</v>
      </c>
      <c r="G4260">
        <v>220.92448580000001</v>
      </c>
      <c r="H4260">
        <v>7.0570000000000004</v>
      </c>
    </row>
    <row r="4261" spans="1:8" x14ac:dyDescent="0.3">
      <c r="A4261">
        <v>30</v>
      </c>
      <c r="B4261" t="s">
        <v>120</v>
      </c>
      <c r="C4261">
        <v>449603.91</v>
      </c>
      <c r="D4261">
        <v>0</v>
      </c>
      <c r="E4261">
        <v>67.87</v>
      </c>
      <c r="F4261">
        <v>3.8450000000000002</v>
      </c>
      <c r="G4261">
        <v>220.9991248</v>
      </c>
      <c r="H4261">
        <v>7.0570000000000004</v>
      </c>
    </row>
    <row r="4262" spans="1:8" x14ac:dyDescent="0.3">
      <c r="A4262">
        <v>30</v>
      </c>
      <c r="B4262" t="s">
        <v>121</v>
      </c>
      <c r="C4262">
        <v>461511.92</v>
      </c>
      <c r="D4262">
        <v>0</v>
      </c>
      <c r="E4262">
        <v>69.02</v>
      </c>
      <c r="F4262">
        <v>3.891</v>
      </c>
      <c r="G4262">
        <v>221.07376379999999</v>
      </c>
      <c r="H4262">
        <v>6.891</v>
      </c>
    </row>
    <row r="4263" spans="1:8" x14ac:dyDescent="0.3">
      <c r="A4263">
        <v>30</v>
      </c>
      <c r="B4263" t="s">
        <v>122</v>
      </c>
      <c r="C4263">
        <v>428784.7</v>
      </c>
      <c r="D4263">
        <v>0</v>
      </c>
      <c r="E4263">
        <v>69.03</v>
      </c>
      <c r="F4263">
        <v>3.891</v>
      </c>
      <c r="G4263">
        <v>221.14840280000001</v>
      </c>
      <c r="H4263">
        <v>6.891</v>
      </c>
    </row>
    <row r="4264" spans="1:8" x14ac:dyDescent="0.3">
      <c r="A4264">
        <v>30</v>
      </c>
      <c r="B4264" t="s">
        <v>123</v>
      </c>
      <c r="C4264">
        <v>462909.41</v>
      </c>
      <c r="D4264">
        <v>0</v>
      </c>
      <c r="E4264">
        <v>66.97</v>
      </c>
      <c r="F4264">
        <v>3.8769999999999998</v>
      </c>
      <c r="G4264">
        <v>221.20210739999999</v>
      </c>
      <c r="H4264">
        <v>6.891</v>
      </c>
    </row>
    <row r="4265" spans="1:8" x14ac:dyDescent="0.3">
      <c r="A4265">
        <v>30</v>
      </c>
      <c r="B4265" t="s">
        <v>124</v>
      </c>
      <c r="C4265">
        <v>433744.83</v>
      </c>
      <c r="D4265">
        <v>0</v>
      </c>
      <c r="E4265">
        <v>69.209999999999994</v>
      </c>
      <c r="F4265">
        <v>3.8140000000000001</v>
      </c>
      <c r="G4265">
        <v>221.25581199999999</v>
      </c>
      <c r="H4265">
        <v>6.891</v>
      </c>
    </row>
    <row r="4266" spans="1:8" x14ac:dyDescent="0.3">
      <c r="A4266">
        <v>30</v>
      </c>
      <c r="B4266" t="s">
        <v>125</v>
      </c>
      <c r="C4266">
        <v>454477.54</v>
      </c>
      <c r="D4266">
        <v>0</v>
      </c>
      <c r="E4266">
        <v>77.53</v>
      </c>
      <c r="F4266">
        <v>3.7490000000000001</v>
      </c>
      <c r="G4266">
        <v>221.30951659999999</v>
      </c>
      <c r="H4266">
        <v>6.891</v>
      </c>
    </row>
    <row r="4267" spans="1:8" x14ac:dyDescent="0.3">
      <c r="A4267">
        <v>30</v>
      </c>
      <c r="B4267" t="s">
        <v>126</v>
      </c>
      <c r="C4267">
        <v>436070.45</v>
      </c>
      <c r="D4267">
        <v>0</v>
      </c>
      <c r="E4267">
        <v>74.14</v>
      </c>
      <c r="F4267">
        <v>3.6880000000000002</v>
      </c>
      <c r="G4267">
        <v>221.3632212</v>
      </c>
      <c r="H4267">
        <v>6.891</v>
      </c>
    </row>
    <row r="4268" spans="1:8" x14ac:dyDescent="0.3">
      <c r="A4268">
        <v>30</v>
      </c>
      <c r="B4268" t="s">
        <v>127</v>
      </c>
      <c r="C4268">
        <v>460945.14</v>
      </c>
      <c r="D4268">
        <v>0</v>
      </c>
      <c r="E4268">
        <v>72.42</v>
      </c>
      <c r="F4268">
        <v>3.63</v>
      </c>
      <c r="G4268">
        <v>221.38033100000001</v>
      </c>
      <c r="H4268">
        <v>6.891</v>
      </c>
    </row>
    <row r="4269" spans="1:8" x14ac:dyDescent="0.3">
      <c r="A4269">
        <v>30</v>
      </c>
      <c r="B4269" t="s">
        <v>128</v>
      </c>
      <c r="C4269">
        <v>449355.91</v>
      </c>
      <c r="D4269">
        <v>0</v>
      </c>
      <c r="E4269">
        <v>79.489999999999995</v>
      </c>
      <c r="F4269">
        <v>3.5609999999999999</v>
      </c>
      <c r="G4269">
        <v>221.3828029</v>
      </c>
      <c r="H4269">
        <v>6.891</v>
      </c>
    </row>
    <row r="4270" spans="1:8" x14ac:dyDescent="0.3">
      <c r="A4270">
        <v>30</v>
      </c>
      <c r="B4270" t="s">
        <v>129</v>
      </c>
      <c r="C4270">
        <v>427021.18</v>
      </c>
      <c r="D4270">
        <v>0</v>
      </c>
      <c r="E4270">
        <v>79.239999999999995</v>
      </c>
      <c r="F4270">
        <v>3.5009999999999999</v>
      </c>
      <c r="G4270">
        <v>221.38527479999999</v>
      </c>
      <c r="H4270">
        <v>6.891</v>
      </c>
    </row>
    <row r="4271" spans="1:8" x14ac:dyDescent="0.3">
      <c r="A4271">
        <v>30</v>
      </c>
      <c r="B4271" t="s">
        <v>130</v>
      </c>
      <c r="C4271">
        <v>437222.94</v>
      </c>
      <c r="D4271">
        <v>0</v>
      </c>
      <c r="E4271">
        <v>79.47</v>
      </c>
      <c r="F4271">
        <v>3.452</v>
      </c>
      <c r="G4271">
        <v>221.38774670000001</v>
      </c>
      <c r="H4271">
        <v>6.891</v>
      </c>
    </row>
    <row r="4272" spans="1:8" x14ac:dyDescent="0.3">
      <c r="A4272">
        <v>30</v>
      </c>
      <c r="B4272" t="s">
        <v>131</v>
      </c>
      <c r="C4272">
        <v>438523.24</v>
      </c>
      <c r="D4272">
        <v>0</v>
      </c>
      <c r="E4272">
        <v>81.510000000000005</v>
      </c>
      <c r="F4272">
        <v>3.3929999999999998</v>
      </c>
      <c r="G4272">
        <v>221.4009901</v>
      </c>
      <c r="H4272">
        <v>6.891</v>
      </c>
    </row>
    <row r="4273" spans="1:8" x14ac:dyDescent="0.3">
      <c r="A4273">
        <v>30</v>
      </c>
      <c r="B4273" t="s">
        <v>132</v>
      </c>
      <c r="C4273">
        <v>428554.63</v>
      </c>
      <c r="D4273">
        <v>0</v>
      </c>
      <c r="E4273">
        <v>81.78</v>
      </c>
      <c r="F4273">
        <v>3.3460000000000001</v>
      </c>
      <c r="G4273">
        <v>221.44116220000001</v>
      </c>
      <c r="H4273">
        <v>6.891</v>
      </c>
    </row>
    <row r="4274" spans="1:8" x14ac:dyDescent="0.3">
      <c r="A4274">
        <v>30</v>
      </c>
      <c r="B4274" t="s">
        <v>133</v>
      </c>
      <c r="C4274">
        <v>423192.4</v>
      </c>
      <c r="D4274">
        <v>0</v>
      </c>
      <c r="E4274">
        <v>88.05</v>
      </c>
      <c r="F4274">
        <v>3.286</v>
      </c>
      <c r="G4274">
        <v>221.48133429999999</v>
      </c>
      <c r="H4274">
        <v>6.891</v>
      </c>
    </row>
    <row r="4275" spans="1:8" x14ac:dyDescent="0.3">
      <c r="A4275">
        <v>30</v>
      </c>
      <c r="B4275" t="s">
        <v>134</v>
      </c>
      <c r="C4275">
        <v>440553.42</v>
      </c>
      <c r="D4275">
        <v>0</v>
      </c>
      <c r="E4275">
        <v>85.26</v>
      </c>
      <c r="F4275">
        <v>3.2269999999999999</v>
      </c>
      <c r="G4275">
        <v>221.52150639999999</v>
      </c>
      <c r="H4275">
        <v>6.5650000000000004</v>
      </c>
    </row>
    <row r="4276" spans="1:8" x14ac:dyDescent="0.3">
      <c r="A4276">
        <v>30</v>
      </c>
      <c r="B4276" t="s">
        <v>135</v>
      </c>
      <c r="C4276">
        <v>417640.34</v>
      </c>
      <c r="D4276">
        <v>0</v>
      </c>
      <c r="E4276">
        <v>82.51</v>
      </c>
      <c r="F4276">
        <v>3.2559999999999998</v>
      </c>
      <c r="G4276">
        <v>221.56167840000001</v>
      </c>
      <c r="H4276">
        <v>6.5650000000000004</v>
      </c>
    </row>
    <row r="4277" spans="1:8" x14ac:dyDescent="0.3">
      <c r="A4277">
        <v>30</v>
      </c>
      <c r="B4277" t="s">
        <v>136</v>
      </c>
      <c r="C4277">
        <v>427491.04</v>
      </c>
      <c r="D4277">
        <v>0</v>
      </c>
      <c r="E4277">
        <v>84.25</v>
      </c>
      <c r="F4277">
        <v>3.3109999999999999</v>
      </c>
      <c r="G4277">
        <v>221.57011230000001</v>
      </c>
      <c r="H4277">
        <v>6.5650000000000004</v>
      </c>
    </row>
    <row r="4278" spans="1:8" x14ac:dyDescent="0.3">
      <c r="A4278">
        <v>30</v>
      </c>
      <c r="B4278" t="s">
        <v>137</v>
      </c>
      <c r="C4278">
        <v>424581.17</v>
      </c>
      <c r="D4278">
        <v>0</v>
      </c>
      <c r="E4278">
        <v>88.09</v>
      </c>
      <c r="F4278">
        <v>3.407</v>
      </c>
      <c r="G4278">
        <v>221.57854610000001</v>
      </c>
      <c r="H4278">
        <v>6.5650000000000004</v>
      </c>
    </row>
    <row r="4279" spans="1:8" x14ac:dyDescent="0.3">
      <c r="A4279">
        <v>30</v>
      </c>
      <c r="B4279" t="s">
        <v>138</v>
      </c>
      <c r="C4279">
        <v>425136.55</v>
      </c>
      <c r="D4279">
        <v>0</v>
      </c>
      <c r="E4279">
        <v>91.57</v>
      </c>
      <c r="F4279">
        <v>3.4169999999999998</v>
      </c>
      <c r="G4279">
        <v>221.58697989999999</v>
      </c>
      <c r="H4279">
        <v>6.5650000000000004</v>
      </c>
    </row>
    <row r="4280" spans="1:8" x14ac:dyDescent="0.3">
      <c r="A4280">
        <v>30</v>
      </c>
      <c r="B4280" t="s">
        <v>139</v>
      </c>
      <c r="C4280">
        <v>430878.28</v>
      </c>
      <c r="D4280">
        <v>0</v>
      </c>
      <c r="E4280">
        <v>89.57</v>
      </c>
      <c r="F4280">
        <v>3.4940000000000002</v>
      </c>
      <c r="G4280">
        <v>221.59541379999999</v>
      </c>
      <c r="H4280">
        <v>6.5650000000000004</v>
      </c>
    </row>
    <row r="4281" spans="1:8" x14ac:dyDescent="0.3">
      <c r="A4281">
        <v>30</v>
      </c>
      <c r="B4281" t="s">
        <v>140</v>
      </c>
      <c r="C4281">
        <v>423351.15</v>
      </c>
      <c r="D4281">
        <v>0</v>
      </c>
      <c r="E4281">
        <v>85.55</v>
      </c>
      <c r="F4281">
        <v>3.5710000000000002</v>
      </c>
      <c r="G4281">
        <v>221.67514589999999</v>
      </c>
      <c r="H4281">
        <v>6.5650000000000004</v>
      </c>
    </row>
    <row r="4282" spans="1:8" x14ac:dyDescent="0.3">
      <c r="A4282">
        <v>30</v>
      </c>
      <c r="B4282" t="s">
        <v>141</v>
      </c>
      <c r="C4282">
        <v>425296.65</v>
      </c>
      <c r="D4282">
        <v>0</v>
      </c>
      <c r="E4282">
        <v>77.72</v>
      </c>
      <c r="F4282">
        <v>3.62</v>
      </c>
      <c r="G4282">
        <v>221.8083518</v>
      </c>
      <c r="H4282">
        <v>6.5650000000000004</v>
      </c>
    </row>
    <row r="4283" spans="1:8" x14ac:dyDescent="0.3">
      <c r="A4283">
        <v>30</v>
      </c>
      <c r="B4283" t="s">
        <v>142</v>
      </c>
      <c r="C4283">
        <v>439132.5</v>
      </c>
      <c r="D4283">
        <v>0</v>
      </c>
      <c r="E4283">
        <v>83.58</v>
      </c>
      <c r="F4283">
        <v>3.6379999999999999</v>
      </c>
      <c r="G4283">
        <v>221.94155760000001</v>
      </c>
      <c r="H4283">
        <v>6.5650000000000004</v>
      </c>
    </row>
    <row r="4284" spans="1:8" x14ac:dyDescent="0.3">
      <c r="A4284">
        <v>30</v>
      </c>
      <c r="B4284" t="s">
        <v>143</v>
      </c>
      <c r="C4284">
        <v>433565.77</v>
      </c>
      <c r="D4284">
        <v>1</v>
      </c>
      <c r="E4284">
        <v>88.4</v>
      </c>
      <c r="F4284">
        <v>3.73</v>
      </c>
      <c r="G4284">
        <v>222.07476349999999</v>
      </c>
      <c r="H4284">
        <v>6.5650000000000004</v>
      </c>
    </row>
    <row r="4285" spans="1:8" x14ac:dyDescent="0.3">
      <c r="A4285">
        <v>30</v>
      </c>
      <c r="B4285" t="s">
        <v>144</v>
      </c>
      <c r="C4285">
        <v>437773.31</v>
      </c>
      <c r="D4285">
        <v>0</v>
      </c>
      <c r="E4285">
        <v>76.099999999999994</v>
      </c>
      <c r="F4285">
        <v>3.7170000000000001</v>
      </c>
      <c r="G4285">
        <v>222.21743950000001</v>
      </c>
      <c r="H4285">
        <v>6.5650000000000004</v>
      </c>
    </row>
    <row r="4286" spans="1:8" x14ac:dyDescent="0.3">
      <c r="A4286">
        <v>30</v>
      </c>
      <c r="B4286" t="s">
        <v>145</v>
      </c>
      <c r="C4286">
        <v>443891.64</v>
      </c>
      <c r="D4286">
        <v>0</v>
      </c>
      <c r="E4286">
        <v>71.540000000000006</v>
      </c>
      <c r="F4286">
        <v>3.7210000000000001</v>
      </c>
      <c r="G4286">
        <v>222.41693620000001</v>
      </c>
      <c r="H4286">
        <v>6.5650000000000004</v>
      </c>
    </row>
    <row r="4287" spans="1:8" x14ac:dyDescent="0.3">
      <c r="A4287">
        <v>30</v>
      </c>
      <c r="B4287" t="s">
        <v>146</v>
      </c>
      <c r="C4287">
        <v>425410.04</v>
      </c>
      <c r="D4287">
        <v>0</v>
      </c>
      <c r="E4287">
        <v>80.38</v>
      </c>
      <c r="F4287">
        <v>3.6659999999999999</v>
      </c>
      <c r="G4287">
        <v>222.61643290000001</v>
      </c>
      <c r="H4287">
        <v>6.5650000000000004</v>
      </c>
    </row>
    <row r="4288" spans="1:8" x14ac:dyDescent="0.3">
      <c r="A4288">
        <v>30</v>
      </c>
      <c r="B4288" t="s">
        <v>147</v>
      </c>
      <c r="C4288">
        <v>446751.45</v>
      </c>
      <c r="D4288">
        <v>0</v>
      </c>
      <c r="E4288">
        <v>70.28</v>
      </c>
      <c r="F4288">
        <v>3.617</v>
      </c>
      <c r="G4288">
        <v>222.8159296</v>
      </c>
      <c r="H4288">
        <v>6.17</v>
      </c>
    </row>
    <row r="4289" spans="1:8" x14ac:dyDescent="0.3">
      <c r="A4289">
        <v>30</v>
      </c>
      <c r="B4289" t="s">
        <v>148</v>
      </c>
      <c r="C4289">
        <v>434593.26</v>
      </c>
      <c r="D4289">
        <v>0</v>
      </c>
      <c r="E4289">
        <v>61.53</v>
      </c>
      <c r="F4289">
        <v>3.601</v>
      </c>
      <c r="G4289">
        <v>223.0154263</v>
      </c>
      <c r="H4289">
        <v>6.17</v>
      </c>
    </row>
    <row r="4290" spans="1:8" x14ac:dyDescent="0.3">
      <c r="A4290">
        <v>30</v>
      </c>
      <c r="B4290" t="s">
        <v>149</v>
      </c>
      <c r="C4290">
        <v>437537.29</v>
      </c>
      <c r="D4290">
        <v>0</v>
      </c>
      <c r="E4290">
        <v>68.52</v>
      </c>
      <c r="F4290">
        <v>3.5939999999999999</v>
      </c>
      <c r="G4290">
        <v>223.05980769999999</v>
      </c>
      <c r="H4290">
        <v>6.17</v>
      </c>
    </row>
    <row r="4291" spans="1:8" x14ac:dyDescent="0.3">
      <c r="A4291">
        <v>30</v>
      </c>
      <c r="B4291" t="s">
        <v>150</v>
      </c>
      <c r="C4291">
        <v>439424.5</v>
      </c>
      <c r="D4291">
        <v>0</v>
      </c>
      <c r="E4291">
        <v>70.5</v>
      </c>
      <c r="F4291">
        <v>3.5059999999999998</v>
      </c>
      <c r="G4291">
        <v>223.0783366</v>
      </c>
      <c r="H4291">
        <v>6.17</v>
      </c>
    </row>
    <row r="4292" spans="1:8" x14ac:dyDescent="0.3">
      <c r="A4292">
        <v>31</v>
      </c>
      <c r="B4292" t="s">
        <v>8</v>
      </c>
      <c r="C4292">
        <v>1469252.05</v>
      </c>
      <c r="D4292">
        <v>0</v>
      </c>
      <c r="E4292">
        <v>39.049999999999997</v>
      </c>
      <c r="F4292">
        <v>2.5720000000000001</v>
      </c>
      <c r="G4292">
        <v>210.7526053</v>
      </c>
      <c r="H4292">
        <v>8.3239999999999998</v>
      </c>
    </row>
    <row r="4293" spans="1:8" x14ac:dyDescent="0.3">
      <c r="A4293">
        <v>31</v>
      </c>
      <c r="B4293" t="s">
        <v>9</v>
      </c>
      <c r="C4293">
        <v>1543947.23</v>
      </c>
      <c r="D4293">
        <v>1</v>
      </c>
      <c r="E4293">
        <v>37.770000000000003</v>
      </c>
      <c r="F4293">
        <v>2.548</v>
      </c>
      <c r="G4293">
        <v>210.89799350000001</v>
      </c>
      <c r="H4293">
        <v>8.3239999999999998</v>
      </c>
    </row>
    <row r="4294" spans="1:8" x14ac:dyDescent="0.3">
      <c r="A4294">
        <v>31</v>
      </c>
      <c r="B4294" t="s">
        <v>10</v>
      </c>
      <c r="C4294">
        <v>1473386.75</v>
      </c>
      <c r="D4294">
        <v>0</v>
      </c>
      <c r="E4294">
        <v>39.75</v>
      </c>
      <c r="F4294">
        <v>2.5139999999999998</v>
      </c>
      <c r="G4294">
        <v>210.94516049999999</v>
      </c>
      <c r="H4294">
        <v>8.3239999999999998</v>
      </c>
    </row>
    <row r="4295" spans="1:8" x14ac:dyDescent="0.3">
      <c r="A4295">
        <v>31</v>
      </c>
      <c r="B4295" t="s">
        <v>11</v>
      </c>
      <c r="C4295">
        <v>1344354.41</v>
      </c>
      <c r="D4295">
        <v>0</v>
      </c>
      <c r="E4295">
        <v>45.31</v>
      </c>
      <c r="F4295">
        <v>2.5609999999999999</v>
      </c>
      <c r="G4295">
        <v>210.9759573</v>
      </c>
      <c r="H4295">
        <v>8.3239999999999998</v>
      </c>
    </row>
    <row r="4296" spans="1:8" x14ac:dyDescent="0.3">
      <c r="A4296">
        <v>31</v>
      </c>
      <c r="B4296" t="s">
        <v>12</v>
      </c>
      <c r="C4296">
        <v>1384870.51</v>
      </c>
      <c r="D4296">
        <v>0</v>
      </c>
      <c r="E4296">
        <v>48.61</v>
      </c>
      <c r="F4296">
        <v>2.625</v>
      </c>
      <c r="G4296">
        <v>211.00675419999999</v>
      </c>
      <c r="H4296">
        <v>8.3239999999999998</v>
      </c>
    </row>
    <row r="4297" spans="1:8" x14ac:dyDescent="0.3">
      <c r="A4297">
        <v>31</v>
      </c>
      <c r="B4297" t="s">
        <v>13</v>
      </c>
      <c r="C4297">
        <v>1366193.35</v>
      </c>
      <c r="D4297">
        <v>0</v>
      </c>
      <c r="E4297">
        <v>57.1</v>
      </c>
      <c r="F4297">
        <v>2.6669999999999998</v>
      </c>
      <c r="G4297">
        <v>211.03755100000001</v>
      </c>
      <c r="H4297">
        <v>8.3239999999999998</v>
      </c>
    </row>
    <row r="4298" spans="1:8" x14ac:dyDescent="0.3">
      <c r="A4298">
        <v>31</v>
      </c>
      <c r="B4298" t="s">
        <v>14</v>
      </c>
      <c r="C4298">
        <v>1332261.01</v>
      </c>
      <c r="D4298">
        <v>0</v>
      </c>
      <c r="E4298">
        <v>54.68</v>
      </c>
      <c r="F4298">
        <v>2.72</v>
      </c>
      <c r="G4298">
        <v>210.8733316</v>
      </c>
      <c r="H4298">
        <v>8.3239999999999998</v>
      </c>
    </row>
    <row r="4299" spans="1:8" x14ac:dyDescent="0.3">
      <c r="A4299">
        <v>31</v>
      </c>
      <c r="B4299" t="s">
        <v>15</v>
      </c>
      <c r="C4299">
        <v>1229635.7</v>
      </c>
      <c r="D4299">
        <v>0</v>
      </c>
      <c r="E4299">
        <v>51.66</v>
      </c>
      <c r="F4299">
        <v>2.7320000000000002</v>
      </c>
      <c r="G4299">
        <v>210.67660950000001</v>
      </c>
      <c r="H4299">
        <v>8.3239999999999998</v>
      </c>
    </row>
    <row r="4300" spans="1:8" x14ac:dyDescent="0.3">
      <c r="A4300">
        <v>31</v>
      </c>
      <c r="B4300" t="s">
        <v>16</v>
      </c>
      <c r="C4300">
        <v>1357600.68</v>
      </c>
      <c r="D4300">
        <v>0</v>
      </c>
      <c r="E4300">
        <v>64.12</v>
      </c>
      <c r="F4300">
        <v>2.7189999999999999</v>
      </c>
      <c r="G4300">
        <v>210.4798874</v>
      </c>
      <c r="H4300">
        <v>8.1999999999999993</v>
      </c>
    </row>
    <row r="4301" spans="1:8" x14ac:dyDescent="0.3">
      <c r="A4301">
        <v>31</v>
      </c>
      <c r="B4301" t="s">
        <v>17</v>
      </c>
      <c r="C4301">
        <v>1395710.09</v>
      </c>
      <c r="D4301">
        <v>0</v>
      </c>
      <c r="E4301">
        <v>65.739999999999995</v>
      </c>
      <c r="F4301">
        <v>2.77</v>
      </c>
      <c r="G4301">
        <v>210.28316530000001</v>
      </c>
      <c r="H4301">
        <v>8.1999999999999993</v>
      </c>
    </row>
    <row r="4302" spans="1:8" x14ac:dyDescent="0.3">
      <c r="A4302">
        <v>31</v>
      </c>
      <c r="B4302" t="s">
        <v>18</v>
      </c>
      <c r="C4302">
        <v>1367448.28</v>
      </c>
      <c r="D4302">
        <v>0</v>
      </c>
      <c r="E4302">
        <v>67.87</v>
      </c>
      <c r="F4302">
        <v>2.8079999999999998</v>
      </c>
      <c r="G4302">
        <v>210.1495463</v>
      </c>
      <c r="H4302">
        <v>8.1999999999999993</v>
      </c>
    </row>
    <row r="4303" spans="1:8" x14ac:dyDescent="0.3">
      <c r="A4303">
        <v>31</v>
      </c>
      <c r="B4303" t="s">
        <v>19</v>
      </c>
      <c r="C4303">
        <v>1280465.8</v>
      </c>
      <c r="D4303">
        <v>0</v>
      </c>
      <c r="E4303">
        <v>64.209999999999994</v>
      </c>
      <c r="F4303">
        <v>2.7949999999999999</v>
      </c>
      <c r="G4303">
        <v>210.10006480000001</v>
      </c>
      <c r="H4303">
        <v>8.1999999999999993</v>
      </c>
    </row>
    <row r="4304" spans="1:8" x14ac:dyDescent="0.3">
      <c r="A4304">
        <v>31</v>
      </c>
      <c r="B4304" t="s">
        <v>20</v>
      </c>
      <c r="C4304">
        <v>1243200.24</v>
      </c>
      <c r="D4304">
        <v>0</v>
      </c>
      <c r="E4304">
        <v>66.930000000000007</v>
      </c>
      <c r="F4304">
        <v>2.78</v>
      </c>
      <c r="G4304">
        <v>210.0505833</v>
      </c>
      <c r="H4304">
        <v>8.1999999999999993</v>
      </c>
    </row>
    <row r="4305" spans="1:8" x14ac:dyDescent="0.3">
      <c r="A4305">
        <v>31</v>
      </c>
      <c r="B4305" t="s">
        <v>21</v>
      </c>
      <c r="C4305">
        <v>1381796.8</v>
      </c>
      <c r="D4305">
        <v>0</v>
      </c>
      <c r="E4305">
        <v>70.87</v>
      </c>
      <c r="F4305">
        <v>2.835</v>
      </c>
      <c r="G4305">
        <v>210.00110179999999</v>
      </c>
      <c r="H4305">
        <v>8.1999999999999993</v>
      </c>
    </row>
    <row r="4306" spans="1:8" x14ac:dyDescent="0.3">
      <c r="A4306">
        <v>31</v>
      </c>
      <c r="B4306" t="s">
        <v>22</v>
      </c>
      <c r="C4306">
        <v>1287288.5900000001</v>
      </c>
      <c r="D4306">
        <v>0</v>
      </c>
      <c r="E4306">
        <v>73.08</v>
      </c>
      <c r="F4306">
        <v>2.8540000000000001</v>
      </c>
      <c r="G4306">
        <v>209.9984585</v>
      </c>
      <c r="H4306">
        <v>8.1999999999999993</v>
      </c>
    </row>
    <row r="4307" spans="1:8" x14ac:dyDescent="0.3">
      <c r="A4307">
        <v>31</v>
      </c>
      <c r="B4307" t="s">
        <v>23</v>
      </c>
      <c r="C4307">
        <v>1337405.6000000001</v>
      </c>
      <c r="D4307">
        <v>0</v>
      </c>
      <c r="E4307">
        <v>74.239999999999995</v>
      </c>
      <c r="F4307">
        <v>2.8260000000000001</v>
      </c>
      <c r="G4307">
        <v>210.27684429999999</v>
      </c>
      <c r="H4307">
        <v>8.1999999999999993</v>
      </c>
    </row>
    <row r="4308" spans="1:8" x14ac:dyDescent="0.3">
      <c r="A4308">
        <v>31</v>
      </c>
      <c r="B4308" t="s">
        <v>24</v>
      </c>
      <c r="C4308">
        <v>1309437.17</v>
      </c>
      <c r="D4308">
        <v>0</v>
      </c>
      <c r="E4308">
        <v>80.94</v>
      </c>
      <c r="F4308">
        <v>2.7589999999999999</v>
      </c>
      <c r="G4308">
        <v>210.55523009999999</v>
      </c>
      <c r="H4308">
        <v>8.1999999999999993</v>
      </c>
    </row>
    <row r="4309" spans="1:8" x14ac:dyDescent="0.3">
      <c r="A4309">
        <v>31</v>
      </c>
      <c r="B4309" t="s">
        <v>25</v>
      </c>
      <c r="C4309">
        <v>1427624.5</v>
      </c>
      <c r="D4309">
        <v>0</v>
      </c>
      <c r="E4309">
        <v>82.68</v>
      </c>
      <c r="F4309">
        <v>2.7050000000000001</v>
      </c>
      <c r="G4309">
        <v>210.83361600000001</v>
      </c>
      <c r="H4309">
        <v>8.1999999999999993</v>
      </c>
    </row>
    <row r="4310" spans="1:8" x14ac:dyDescent="0.3">
      <c r="A4310">
        <v>31</v>
      </c>
      <c r="B4310" t="s">
        <v>26</v>
      </c>
      <c r="C4310">
        <v>1377092.33</v>
      </c>
      <c r="D4310">
        <v>0</v>
      </c>
      <c r="E4310">
        <v>83.51</v>
      </c>
      <c r="F4310">
        <v>2.6680000000000001</v>
      </c>
      <c r="G4310">
        <v>211.1120018</v>
      </c>
      <c r="H4310">
        <v>8.1999999999999993</v>
      </c>
    </row>
    <row r="4311" spans="1:8" x14ac:dyDescent="0.3">
      <c r="A4311">
        <v>31</v>
      </c>
      <c r="B4311" t="s">
        <v>27</v>
      </c>
      <c r="C4311">
        <v>1368090.08</v>
      </c>
      <c r="D4311">
        <v>0</v>
      </c>
      <c r="E4311">
        <v>86.18</v>
      </c>
      <c r="F4311">
        <v>2.637</v>
      </c>
      <c r="G4311">
        <v>211.10965429999999</v>
      </c>
      <c r="H4311">
        <v>8.1999999999999993</v>
      </c>
    </row>
    <row r="4312" spans="1:8" x14ac:dyDescent="0.3">
      <c r="A4312">
        <v>31</v>
      </c>
      <c r="B4312" t="s">
        <v>28</v>
      </c>
      <c r="C4312">
        <v>1303523.73</v>
      </c>
      <c r="D4312">
        <v>0</v>
      </c>
      <c r="E4312">
        <v>87.01</v>
      </c>
      <c r="F4312">
        <v>2.653</v>
      </c>
      <c r="G4312">
        <v>210.9950134</v>
      </c>
      <c r="H4312">
        <v>8.1999999999999993</v>
      </c>
    </row>
    <row r="4313" spans="1:8" x14ac:dyDescent="0.3">
      <c r="A4313">
        <v>31</v>
      </c>
      <c r="B4313" t="s">
        <v>29</v>
      </c>
      <c r="C4313">
        <v>1311704.92</v>
      </c>
      <c r="D4313">
        <v>0</v>
      </c>
      <c r="E4313">
        <v>82.29</v>
      </c>
      <c r="F4313">
        <v>2.669</v>
      </c>
      <c r="G4313">
        <v>210.88037259999999</v>
      </c>
      <c r="H4313">
        <v>8.0990000000000002</v>
      </c>
    </row>
    <row r="4314" spans="1:8" x14ac:dyDescent="0.3">
      <c r="A4314">
        <v>31</v>
      </c>
      <c r="B4314" t="s">
        <v>30</v>
      </c>
      <c r="C4314">
        <v>1315118.3999999999</v>
      </c>
      <c r="D4314">
        <v>0</v>
      </c>
      <c r="E4314">
        <v>81.67</v>
      </c>
      <c r="F4314">
        <v>2.6419999999999999</v>
      </c>
      <c r="G4314">
        <v>210.7657317</v>
      </c>
      <c r="H4314">
        <v>8.0990000000000002</v>
      </c>
    </row>
    <row r="4315" spans="1:8" x14ac:dyDescent="0.3">
      <c r="A4315">
        <v>31</v>
      </c>
      <c r="B4315" t="s">
        <v>31</v>
      </c>
      <c r="C4315">
        <v>1335433.72</v>
      </c>
      <c r="D4315">
        <v>0</v>
      </c>
      <c r="E4315">
        <v>85.61</v>
      </c>
      <c r="F4315">
        <v>2.6230000000000002</v>
      </c>
      <c r="G4315">
        <v>210.75779539999999</v>
      </c>
      <c r="H4315">
        <v>8.0990000000000002</v>
      </c>
    </row>
    <row r="4316" spans="1:8" x14ac:dyDescent="0.3">
      <c r="A4316">
        <v>31</v>
      </c>
      <c r="B4316" t="s">
        <v>32</v>
      </c>
      <c r="C4316">
        <v>1276031.8400000001</v>
      </c>
      <c r="D4316">
        <v>0</v>
      </c>
      <c r="E4316">
        <v>87.17</v>
      </c>
      <c r="F4316">
        <v>2.6080000000000001</v>
      </c>
      <c r="G4316">
        <v>210.89213190000001</v>
      </c>
      <c r="H4316">
        <v>8.0990000000000002</v>
      </c>
    </row>
    <row r="4317" spans="1:8" x14ac:dyDescent="0.3">
      <c r="A4317">
        <v>31</v>
      </c>
      <c r="B4317" t="s">
        <v>33</v>
      </c>
      <c r="C4317">
        <v>1231993.1399999999</v>
      </c>
      <c r="D4317">
        <v>0</v>
      </c>
      <c r="E4317">
        <v>83.59</v>
      </c>
      <c r="F4317">
        <v>2.64</v>
      </c>
      <c r="G4317">
        <v>211.0264684</v>
      </c>
      <c r="H4317">
        <v>8.0990000000000002</v>
      </c>
    </row>
    <row r="4318" spans="1:8" x14ac:dyDescent="0.3">
      <c r="A4318">
        <v>31</v>
      </c>
      <c r="B4318" t="s">
        <v>34</v>
      </c>
      <c r="C4318">
        <v>1352401.08</v>
      </c>
      <c r="D4318">
        <v>0</v>
      </c>
      <c r="E4318">
        <v>90.3</v>
      </c>
      <c r="F4318">
        <v>2.6269999999999998</v>
      </c>
      <c r="G4318">
        <v>211.16080489999999</v>
      </c>
      <c r="H4318">
        <v>8.0990000000000002</v>
      </c>
    </row>
    <row r="4319" spans="1:8" x14ac:dyDescent="0.3">
      <c r="A4319">
        <v>31</v>
      </c>
      <c r="B4319" t="s">
        <v>35</v>
      </c>
      <c r="C4319">
        <v>1327719.3400000001</v>
      </c>
      <c r="D4319">
        <v>0</v>
      </c>
      <c r="E4319">
        <v>89.65</v>
      </c>
      <c r="F4319">
        <v>2.6920000000000002</v>
      </c>
      <c r="G4319">
        <v>211.29514130000001</v>
      </c>
      <c r="H4319">
        <v>8.0990000000000002</v>
      </c>
    </row>
    <row r="4320" spans="1:8" x14ac:dyDescent="0.3">
      <c r="A4320">
        <v>31</v>
      </c>
      <c r="B4320" t="s">
        <v>36</v>
      </c>
      <c r="C4320">
        <v>1376571.21</v>
      </c>
      <c r="D4320">
        <v>0</v>
      </c>
      <c r="E4320">
        <v>89.58</v>
      </c>
      <c r="F4320">
        <v>2.6640000000000001</v>
      </c>
      <c r="G4320">
        <v>211.25965859999999</v>
      </c>
      <c r="H4320">
        <v>8.0990000000000002</v>
      </c>
    </row>
    <row r="4321" spans="1:8" x14ac:dyDescent="0.3">
      <c r="A4321">
        <v>31</v>
      </c>
      <c r="B4321" t="s">
        <v>37</v>
      </c>
      <c r="C4321">
        <v>1326621.98</v>
      </c>
      <c r="D4321">
        <v>0</v>
      </c>
      <c r="E4321">
        <v>86.2</v>
      </c>
      <c r="F4321">
        <v>2.6190000000000002</v>
      </c>
      <c r="G4321">
        <v>211.22417590000001</v>
      </c>
      <c r="H4321">
        <v>8.0990000000000002</v>
      </c>
    </row>
    <row r="4322" spans="1:8" x14ac:dyDescent="0.3">
      <c r="A4322">
        <v>31</v>
      </c>
      <c r="B4322" t="s">
        <v>38</v>
      </c>
      <c r="C4322">
        <v>1302047.48</v>
      </c>
      <c r="D4322">
        <v>0</v>
      </c>
      <c r="E4322">
        <v>82.57</v>
      </c>
      <c r="F4322">
        <v>2.577</v>
      </c>
      <c r="G4322">
        <v>211.18869309999999</v>
      </c>
      <c r="H4322">
        <v>8.0990000000000002</v>
      </c>
    </row>
    <row r="4323" spans="1:8" x14ac:dyDescent="0.3">
      <c r="A4323">
        <v>31</v>
      </c>
      <c r="B4323" t="s">
        <v>39</v>
      </c>
      <c r="C4323">
        <v>1308179.02</v>
      </c>
      <c r="D4323">
        <v>1</v>
      </c>
      <c r="E4323">
        <v>79.3</v>
      </c>
      <c r="F4323">
        <v>2.5649999999999999</v>
      </c>
      <c r="G4323">
        <v>211.15321040000001</v>
      </c>
      <c r="H4323">
        <v>8.0990000000000002</v>
      </c>
    </row>
    <row r="4324" spans="1:8" x14ac:dyDescent="0.3">
      <c r="A4324">
        <v>31</v>
      </c>
      <c r="B4324" t="s">
        <v>40</v>
      </c>
      <c r="C4324">
        <v>1294105.01</v>
      </c>
      <c r="D4324">
        <v>0</v>
      </c>
      <c r="E4324">
        <v>83.03</v>
      </c>
      <c r="F4324">
        <v>2.5819999999999999</v>
      </c>
      <c r="G4324">
        <v>211.18064150000001</v>
      </c>
      <c r="H4324">
        <v>8.0990000000000002</v>
      </c>
    </row>
    <row r="4325" spans="1:8" x14ac:dyDescent="0.3">
      <c r="A4325">
        <v>31</v>
      </c>
      <c r="B4325" t="s">
        <v>41</v>
      </c>
      <c r="C4325">
        <v>1230250.25</v>
      </c>
      <c r="D4325">
        <v>0</v>
      </c>
      <c r="E4325">
        <v>80.790000000000006</v>
      </c>
      <c r="F4325">
        <v>2.6240000000000001</v>
      </c>
      <c r="G4325">
        <v>211.25525780000001</v>
      </c>
      <c r="H4325">
        <v>8.0990000000000002</v>
      </c>
    </row>
    <row r="4326" spans="1:8" x14ac:dyDescent="0.3">
      <c r="A4326">
        <v>31</v>
      </c>
      <c r="B4326" t="s">
        <v>42</v>
      </c>
      <c r="C4326">
        <v>1213981.6399999999</v>
      </c>
      <c r="D4326">
        <v>0</v>
      </c>
      <c r="E4326">
        <v>70.28</v>
      </c>
      <c r="F4326">
        <v>2.6030000000000002</v>
      </c>
      <c r="G4326">
        <v>211.32987420000001</v>
      </c>
      <c r="H4326">
        <v>8.1630000000000003</v>
      </c>
    </row>
    <row r="4327" spans="1:8" x14ac:dyDescent="0.3">
      <c r="A4327">
        <v>31</v>
      </c>
      <c r="B4327" t="s">
        <v>43</v>
      </c>
      <c r="C4327">
        <v>1300131.68</v>
      </c>
      <c r="D4327">
        <v>0</v>
      </c>
      <c r="E4327">
        <v>65.760000000000005</v>
      </c>
      <c r="F4327">
        <v>2.633</v>
      </c>
      <c r="G4327">
        <v>211.4044906</v>
      </c>
      <c r="H4327">
        <v>8.1630000000000003</v>
      </c>
    </row>
    <row r="4328" spans="1:8" x14ac:dyDescent="0.3">
      <c r="A4328">
        <v>31</v>
      </c>
      <c r="B4328" t="s">
        <v>44</v>
      </c>
      <c r="C4328">
        <v>1265852.43</v>
      </c>
      <c r="D4328">
        <v>0</v>
      </c>
      <c r="E4328">
        <v>68.61</v>
      </c>
      <c r="F4328">
        <v>2.72</v>
      </c>
      <c r="G4328">
        <v>211.47132859999999</v>
      </c>
      <c r="H4328">
        <v>8.1630000000000003</v>
      </c>
    </row>
    <row r="4329" spans="1:8" x14ac:dyDescent="0.3">
      <c r="A4329">
        <v>31</v>
      </c>
      <c r="B4329" t="s">
        <v>45</v>
      </c>
      <c r="C4329">
        <v>1262289.29</v>
      </c>
      <c r="D4329">
        <v>0</v>
      </c>
      <c r="E4329">
        <v>70.72</v>
      </c>
      <c r="F4329">
        <v>2.7250000000000001</v>
      </c>
      <c r="G4329">
        <v>211.51872080000001</v>
      </c>
      <c r="H4329">
        <v>8.1630000000000003</v>
      </c>
    </row>
    <row r="4330" spans="1:8" x14ac:dyDescent="0.3">
      <c r="A4330">
        <v>31</v>
      </c>
      <c r="B4330" t="s">
        <v>46</v>
      </c>
      <c r="C4330">
        <v>1257921.28</v>
      </c>
      <c r="D4330">
        <v>0</v>
      </c>
      <c r="E4330">
        <v>67.510000000000005</v>
      </c>
      <c r="F4330">
        <v>2.7160000000000002</v>
      </c>
      <c r="G4330">
        <v>211.5661131</v>
      </c>
      <c r="H4330">
        <v>8.1630000000000003</v>
      </c>
    </row>
    <row r="4331" spans="1:8" x14ac:dyDescent="0.3">
      <c r="A4331">
        <v>31</v>
      </c>
      <c r="B4331" t="s">
        <v>47</v>
      </c>
      <c r="C4331">
        <v>1324455.72</v>
      </c>
      <c r="D4331">
        <v>0</v>
      </c>
      <c r="E4331">
        <v>58.71</v>
      </c>
      <c r="F4331">
        <v>2.6890000000000001</v>
      </c>
      <c r="G4331">
        <v>211.61350530000001</v>
      </c>
      <c r="H4331">
        <v>8.1630000000000003</v>
      </c>
    </row>
    <row r="4332" spans="1:8" x14ac:dyDescent="0.3">
      <c r="A4332">
        <v>31</v>
      </c>
      <c r="B4332" t="s">
        <v>48</v>
      </c>
      <c r="C4332">
        <v>1352780.76</v>
      </c>
      <c r="D4332">
        <v>0</v>
      </c>
      <c r="E4332">
        <v>60.95</v>
      </c>
      <c r="F4332">
        <v>2.7280000000000002</v>
      </c>
      <c r="G4332">
        <v>211.6608975</v>
      </c>
      <c r="H4332">
        <v>8.1630000000000003</v>
      </c>
    </row>
    <row r="4333" spans="1:8" x14ac:dyDescent="0.3">
      <c r="A4333">
        <v>31</v>
      </c>
      <c r="B4333" t="s">
        <v>49</v>
      </c>
      <c r="C4333">
        <v>1359158.57</v>
      </c>
      <c r="D4333">
        <v>0</v>
      </c>
      <c r="E4333">
        <v>51.71</v>
      </c>
      <c r="F4333">
        <v>2.7709999999999999</v>
      </c>
      <c r="G4333">
        <v>211.54703040000001</v>
      </c>
      <c r="H4333">
        <v>8.1630000000000003</v>
      </c>
    </row>
    <row r="4334" spans="1:8" x14ac:dyDescent="0.3">
      <c r="A4334">
        <v>31</v>
      </c>
      <c r="B4334" t="s">
        <v>50</v>
      </c>
      <c r="C4334">
        <v>1858856.06</v>
      </c>
      <c r="D4334">
        <v>1</v>
      </c>
      <c r="E4334">
        <v>62.96</v>
      </c>
      <c r="F4334">
        <v>2.7349999999999999</v>
      </c>
      <c r="G4334">
        <v>211.40628670000001</v>
      </c>
      <c r="H4334">
        <v>8.1630000000000003</v>
      </c>
    </row>
    <row r="4335" spans="1:8" x14ac:dyDescent="0.3">
      <c r="A4335">
        <v>31</v>
      </c>
      <c r="B4335" t="s">
        <v>51</v>
      </c>
      <c r="C4335">
        <v>1338716.3700000001</v>
      </c>
      <c r="D4335">
        <v>0</v>
      </c>
      <c r="E4335">
        <v>50.43</v>
      </c>
      <c r="F4335">
        <v>2.7080000000000002</v>
      </c>
      <c r="G4335">
        <v>211.26554300000001</v>
      </c>
      <c r="H4335">
        <v>8.1630000000000003</v>
      </c>
    </row>
    <row r="4336" spans="1:8" x14ac:dyDescent="0.3">
      <c r="A4336">
        <v>31</v>
      </c>
      <c r="B4336" t="s">
        <v>52</v>
      </c>
      <c r="C4336">
        <v>1475685.1</v>
      </c>
      <c r="D4336">
        <v>0</v>
      </c>
      <c r="E4336">
        <v>46.35</v>
      </c>
      <c r="F4336">
        <v>2.843</v>
      </c>
      <c r="G4336">
        <v>211.12479930000001</v>
      </c>
      <c r="H4336">
        <v>8.1630000000000003</v>
      </c>
    </row>
    <row r="4337" spans="1:8" x14ac:dyDescent="0.3">
      <c r="A4337">
        <v>31</v>
      </c>
      <c r="B4337" t="s">
        <v>53</v>
      </c>
      <c r="C4337">
        <v>1714667</v>
      </c>
      <c r="D4337">
        <v>0</v>
      </c>
      <c r="E4337">
        <v>48.63</v>
      </c>
      <c r="F4337">
        <v>2.8690000000000002</v>
      </c>
      <c r="G4337">
        <v>211.06454579999999</v>
      </c>
      <c r="H4337">
        <v>8.1630000000000003</v>
      </c>
    </row>
    <row r="4338" spans="1:8" x14ac:dyDescent="0.3">
      <c r="A4338">
        <v>31</v>
      </c>
      <c r="B4338" t="s">
        <v>54</v>
      </c>
      <c r="C4338">
        <v>2068942.97</v>
      </c>
      <c r="D4338">
        <v>0</v>
      </c>
      <c r="E4338">
        <v>51.29</v>
      </c>
      <c r="F4338">
        <v>2.8860000000000001</v>
      </c>
      <c r="G4338">
        <v>211.06465990000001</v>
      </c>
      <c r="H4338">
        <v>8.1630000000000003</v>
      </c>
    </row>
    <row r="4339" spans="1:8" x14ac:dyDescent="0.3">
      <c r="A4339">
        <v>31</v>
      </c>
      <c r="B4339" t="s">
        <v>55</v>
      </c>
      <c r="C4339">
        <v>1198071.6000000001</v>
      </c>
      <c r="D4339">
        <v>1</v>
      </c>
      <c r="E4339">
        <v>47.19</v>
      </c>
      <c r="F4339">
        <v>2.9430000000000001</v>
      </c>
      <c r="G4339">
        <v>211.064774</v>
      </c>
      <c r="H4339">
        <v>8.1630000000000003</v>
      </c>
    </row>
    <row r="4340" spans="1:8" x14ac:dyDescent="0.3">
      <c r="A4340">
        <v>31</v>
      </c>
      <c r="B4340" t="s">
        <v>56</v>
      </c>
      <c r="C4340">
        <v>1311986.8700000001</v>
      </c>
      <c r="D4340">
        <v>0</v>
      </c>
      <c r="E4340">
        <v>44.24</v>
      </c>
      <c r="F4340">
        <v>2.976</v>
      </c>
      <c r="G4340">
        <v>211.06488809999999</v>
      </c>
      <c r="H4340">
        <v>8.0280000000000005</v>
      </c>
    </row>
    <row r="4341" spans="1:8" x14ac:dyDescent="0.3">
      <c r="A4341">
        <v>31</v>
      </c>
      <c r="B4341" t="s">
        <v>57</v>
      </c>
      <c r="C4341">
        <v>1350730.31</v>
      </c>
      <c r="D4341">
        <v>0</v>
      </c>
      <c r="E4341">
        <v>34.14</v>
      </c>
      <c r="F4341">
        <v>2.9830000000000001</v>
      </c>
      <c r="G4341">
        <v>211.11767130000001</v>
      </c>
      <c r="H4341">
        <v>8.0280000000000005</v>
      </c>
    </row>
    <row r="4342" spans="1:8" x14ac:dyDescent="0.3">
      <c r="A4342">
        <v>31</v>
      </c>
      <c r="B4342" t="s">
        <v>58</v>
      </c>
      <c r="C4342">
        <v>1344167.13</v>
      </c>
      <c r="D4342">
        <v>0</v>
      </c>
      <c r="E4342">
        <v>42.72</v>
      </c>
      <c r="F4342">
        <v>3.016</v>
      </c>
      <c r="G4342">
        <v>211.48646909999999</v>
      </c>
      <c r="H4342">
        <v>8.0280000000000005</v>
      </c>
    </row>
    <row r="4343" spans="1:8" x14ac:dyDescent="0.3">
      <c r="A4343">
        <v>31</v>
      </c>
      <c r="B4343" t="s">
        <v>59</v>
      </c>
      <c r="C4343">
        <v>1254955.68</v>
      </c>
      <c r="D4343">
        <v>0</v>
      </c>
      <c r="E4343">
        <v>44.04</v>
      </c>
      <c r="F4343">
        <v>3.01</v>
      </c>
      <c r="G4343">
        <v>211.85526680000001</v>
      </c>
      <c r="H4343">
        <v>8.0280000000000005</v>
      </c>
    </row>
    <row r="4344" spans="1:8" x14ac:dyDescent="0.3">
      <c r="A4344">
        <v>31</v>
      </c>
      <c r="B4344" t="s">
        <v>60</v>
      </c>
      <c r="C4344">
        <v>1443206.46</v>
      </c>
      <c r="D4344">
        <v>0</v>
      </c>
      <c r="E4344">
        <v>36.33</v>
      </c>
      <c r="F4344">
        <v>2.9889999999999999</v>
      </c>
      <c r="G4344">
        <v>212.22406459999999</v>
      </c>
      <c r="H4344">
        <v>8.0280000000000005</v>
      </c>
    </row>
    <row r="4345" spans="1:8" x14ac:dyDescent="0.3">
      <c r="A4345">
        <v>31</v>
      </c>
      <c r="B4345" t="s">
        <v>61</v>
      </c>
      <c r="C4345">
        <v>1539230.32</v>
      </c>
      <c r="D4345">
        <v>1</v>
      </c>
      <c r="E4345">
        <v>34.61</v>
      </c>
      <c r="F4345">
        <v>3.0219999999999998</v>
      </c>
      <c r="G4345">
        <v>212.5928624</v>
      </c>
      <c r="H4345">
        <v>8.0280000000000005</v>
      </c>
    </row>
    <row r="4346" spans="1:8" x14ac:dyDescent="0.3">
      <c r="A4346">
        <v>31</v>
      </c>
      <c r="B4346" t="s">
        <v>62</v>
      </c>
      <c r="C4346">
        <v>1539063.91</v>
      </c>
      <c r="D4346">
        <v>0</v>
      </c>
      <c r="E4346">
        <v>59.87</v>
      </c>
      <c r="F4346">
        <v>3.0449999999999999</v>
      </c>
      <c r="G4346">
        <v>212.9033115</v>
      </c>
      <c r="H4346">
        <v>8.0280000000000005</v>
      </c>
    </row>
    <row r="4347" spans="1:8" x14ac:dyDescent="0.3">
      <c r="A4347">
        <v>31</v>
      </c>
      <c r="B4347" t="s">
        <v>63</v>
      </c>
      <c r="C4347">
        <v>1365678.22</v>
      </c>
      <c r="D4347">
        <v>0</v>
      </c>
      <c r="E4347">
        <v>61.27</v>
      </c>
      <c r="F4347">
        <v>3.0649999999999999</v>
      </c>
      <c r="G4347">
        <v>213.19042099999999</v>
      </c>
      <c r="H4347">
        <v>8.0280000000000005</v>
      </c>
    </row>
    <row r="4348" spans="1:8" x14ac:dyDescent="0.3">
      <c r="A4348">
        <v>31</v>
      </c>
      <c r="B4348" t="s">
        <v>64</v>
      </c>
      <c r="C4348">
        <v>1412721.18</v>
      </c>
      <c r="D4348">
        <v>0</v>
      </c>
      <c r="E4348">
        <v>59.52</v>
      </c>
      <c r="F4348">
        <v>3.2879999999999998</v>
      </c>
      <c r="G4348">
        <v>213.4775305</v>
      </c>
      <c r="H4348">
        <v>8.0280000000000005</v>
      </c>
    </row>
    <row r="4349" spans="1:8" x14ac:dyDescent="0.3">
      <c r="A4349">
        <v>31</v>
      </c>
      <c r="B4349" t="s">
        <v>65</v>
      </c>
      <c r="C4349">
        <v>1405572.93</v>
      </c>
      <c r="D4349">
        <v>0</v>
      </c>
      <c r="E4349">
        <v>54.69</v>
      </c>
      <c r="F4349">
        <v>3.4590000000000001</v>
      </c>
      <c r="G4349">
        <v>213.76464010000001</v>
      </c>
      <c r="H4349">
        <v>8.0280000000000005</v>
      </c>
    </row>
    <row r="4350" spans="1:8" x14ac:dyDescent="0.3">
      <c r="A4350">
        <v>31</v>
      </c>
      <c r="B4350" t="s">
        <v>66</v>
      </c>
      <c r="C4350">
        <v>1425559.02</v>
      </c>
      <c r="D4350">
        <v>0</v>
      </c>
      <c r="E4350">
        <v>63.26</v>
      </c>
      <c r="F4350">
        <v>3.488</v>
      </c>
      <c r="G4350">
        <v>214.01562379999999</v>
      </c>
      <c r="H4350">
        <v>8.0280000000000005</v>
      </c>
    </row>
    <row r="4351" spans="1:8" x14ac:dyDescent="0.3">
      <c r="A4351">
        <v>31</v>
      </c>
      <c r="B4351" t="s">
        <v>67</v>
      </c>
      <c r="C4351">
        <v>1357036.1</v>
      </c>
      <c r="D4351">
        <v>0</v>
      </c>
      <c r="E4351">
        <v>70.33</v>
      </c>
      <c r="F4351">
        <v>3.4729999999999999</v>
      </c>
      <c r="G4351">
        <v>214.25215729999999</v>
      </c>
      <c r="H4351">
        <v>8.0280000000000005</v>
      </c>
    </row>
    <row r="4352" spans="1:8" x14ac:dyDescent="0.3">
      <c r="A4352">
        <v>31</v>
      </c>
      <c r="B4352" t="s">
        <v>68</v>
      </c>
      <c r="C4352">
        <v>1344890.73</v>
      </c>
      <c r="D4352">
        <v>0</v>
      </c>
      <c r="E4352">
        <v>56.36</v>
      </c>
      <c r="F4352">
        <v>3.524</v>
      </c>
      <c r="G4352">
        <v>214.4886908</v>
      </c>
      <c r="H4352">
        <v>7.931</v>
      </c>
    </row>
    <row r="4353" spans="1:8" x14ac:dyDescent="0.3">
      <c r="A4353">
        <v>31</v>
      </c>
      <c r="B4353" t="s">
        <v>69</v>
      </c>
      <c r="C4353">
        <v>1416790.17</v>
      </c>
      <c r="D4353">
        <v>0</v>
      </c>
      <c r="E4353">
        <v>68.62</v>
      </c>
      <c r="F4353">
        <v>3.6219999999999999</v>
      </c>
      <c r="G4353">
        <v>214.72522420000001</v>
      </c>
      <c r="H4353">
        <v>7.931</v>
      </c>
    </row>
    <row r="4354" spans="1:8" x14ac:dyDescent="0.3">
      <c r="A4354">
        <v>31</v>
      </c>
      <c r="B4354" t="s">
        <v>70</v>
      </c>
      <c r="C4354">
        <v>1408464.08</v>
      </c>
      <c r="D4354">
        <v>0</v>
      </c>
      <c r="E4354">
        <v>71.010000000000005</v>
      </c>
      <c r="F4354">
        <v>3.7429999999999999</v>
      </c>
      <c r="G4354">
        <v>214.94206310000001</v>
      </c>
      <c r="H4354">
        <v>7.931</v>
      </c>
    </row>
    <row r="4355" spans="1:8" x14ac:dyDescent="0.3">
      <c r="A4355">
        <v>31</v>
      </c>
      <c r="B4355" t="s">
        <v>71</v>
      </c>
      <c r="C4355">
        <v>1461393.91</v>
      </c>
      <c r="D4355">
        <v>0</v>
      </c>
      <c r="E4355">
        <v>70.790000000000006</v>
      </c>
      <c r="F4355">
        <v>3.8069999999999999</v>
      </c>
      <c r="G4355">
        <v>215.10966569999999</v>
      </c>
      <c r="H4355">
        <v>7.931</v>
      </c>
    </row>
    <row r="4356" spans="1:8" x14ac:dyDescent="0.3">
      <c r="A4356">
        <v>31</v>
      </c>
      <c r="B4356" t="s">
        <v>72</v>
      </c>
      <c r="C4356">
        <v>1331137.96</v>
      </c>
      <c r="D4356">
        <v>0</v>
      </c>
      <c r="E4356">
        <v>70.19</v>
      </c>
      <c r="F4356">
        <v>3.81</v>
      </c>
      <c r="G4356">
        <v>215.2772683</v>
      </c>
      <c r="H4356">
        <v>7.931</v>
      </c>
    </row>
    <row r="4357" spans="1:8" x14ac:dyDescent="0.3">
      <c r="A4357">
        <v>31</v>
      </c>
      <c r="B4357" t="s">
        <v>73</v>
      </c>
      <c r="C4357">
        <v>1388755.61</v>
      </c>
      <c r="D4357">
        <v>0</v>
      </c>
      <c r="E4357">
        <v>61.87</v>
      </c>
      <c r="F4357">
        <v>3.9060000000000001</v>
      </c>
      <c r="G4357">
        <v>215.44487090000001</v>
      </c>
      <c r="H4357">
        <v>7.931</v>
      </c>
    </row>
    <row r="4358" spans="1:8" x14ac:dyDescent="0.3">
      <c r="A4358">
        <v>31</v>
      </c>
      <c r="B4358" t="s">
        <v>74</v>
      </c>
      <c r="C4358">
        <v>1408118.22</v>
      </c>
      <c r="D4358">
        <v>0</v>
      </c>
      <c r="E4358">
        <v>75.040000000000006</v>
      </c>
      <c r="F4358">
        <v>3.899</v>
      </c>
      <c r="G4358">
        <v>215.61247349999999</v>
      </c>
      <c r="H4358">
        <v>7.931</v>
      </c>
    </row>
    <row r="4359" spans="1:8" x14ac:dyDescent="0.3">
      <c r="A4359">
        <v>31</v>
      </c>
      <c r="B4359" t="s">
        <v>75</v>
      </c>
      <c r="C4359">
        <v>1387365.19</v>
      </c>
      <c r="D4359">
        <v>0</v>
      </c>
      <c r="E4359">
        <v>68.36</v>
      </c>
      <c r="F4359">
        <v>3.907</v>
      </c>
      <c r="G4359">
        <v>215.38347780000001</v>
      </c>
      <c r="H4359">
        <v>7.931</v>
      </c>
    </row>
    <row r="4360" spans="1:8" x14ac:dyDescent="0.3">
      <c r="A4360">
        <v>31</v>
      </c>
      <c r="B4360" t="s">
        <v>76</v>
      </c>
      <c r="C4360">
        <v>1342273.64</v>
      </c>
      <c r="D4360">
        <v>0</v>
      </c>
      <c r="E4360">
        <v>76.86</v>
      </c>
      <c r="F4360">
        <v>3.786</v>
      </c>
      <c r="G4360">
        <v>215.15448219999999</v>
      </c>
      <c r="H4360">
        <v>7.931</v>
      </c>
    </row>
    <row r="4361" spans="1:8" x14ac:dyDescent="0.3">
      <c r="A4361">
        <v>31</v>
      </c>
      <c r="B4361" t="s">
        <v>77</v>
      </c>
      <c r="C4361">
        <v>1430348.1</v>
      </c>
      <c r="D4361">
        <v>0</v>
      </c>
      <c r="E4361">
        <v>83.82</v>
      </c>
      <c r="F4361">
        <v>3.6989999999999998</v>
      </c>
      <c r="G4361">
        <v>214.92548650000001</v>
      </c>
      <c r="H4361">
        <v>7.931</v>
      </c>
    </row>
    <row r="4362" spans="1:8" x14ac:dyDescent="0.3">
      <c r="A4362">
        <v>31</v>
      </c>
      <c r="B4362" t="s">
        <v>78</v>
      </c>
      <c r="C4362">
        <v>1425299.37</v>
      </c>
      <c r="D4362">
        <v>0</v>
      </c>
      <c r="E4362">
        <v>84.71</v>
      </c>
      <c r="F4362">
        <v>3.6480000000000001</v>
      </c>
      <c r="G4362">
        <v>214.69649079999999</v>
      </c>
      <c r="H4362">
        <v>7.931</v>
      </c>
    </row>
    <row r="4363" spans="1:8" x14ac:dyDescent="0.3">
      <c r="A4363">
        <v>31</v>
      </c>
      <c r="B4363" t="s">
        <v>79</v>
      </c>
      <c r="C4363">
        <v>1491039.14</v>
      </c>
      <c r="D4363">
        <v>0</v>
      </c>
      <c r="E4363">
        <v>87.54</v>
      </c>
      <c r="F4363">
        <v>3.637</v>
      </c>
      <c r="G4363">
        <v>214.65135380000001</v>
      </c>
      <c r="H4363">
        <v>7.931</v>
      </c>
    </row>
    <row r="4364" spans="1:8" x14ac:dyDescent="0.3">
      <c r="A4364">
        <v>31</v>
      </c>
      <c r="B4364" t="s">
        <v>80</v>
      </c>
      <c r="C4364">
        <v>1375962.46</v>
      </c>
      <c r="D4364">
        <v>0</v>
      </c>
      <c r="E4364">
        <v>85.72</v>
      </c>
      <c r="F4364">
        <v>3.5939999999999999</v>
      </c>
      <c r="G4364">
        <v>214.74411079999999</v>
      </c>
      <c r="H4364">
        <v>7.931</v>
      </c>
    </row>
    <row r="4365" spans="1:8" x14ac:dyDescent="0.3">
      <c r="A4365">
        <v>31</v>
      </c>
      <c r="B4365" t="s">
        <v>81</v>
      </c>
      <c r="C4365">
        <v>1371889.27</v>
      </c>
      <c r="D4365">
        <v>0</v>
      </c>
      <c r="E4365">
        <v>87.57</v>
      </c>
      <c r="F4365">
        <v>3.524</v>
      </c>
      <c r="G4365">
        <v>214.83686779999999</v>
      </c>
      <c r="H4365">
        <v>7.8520000000000003</v>
      </c>
    </row>
    <row r="4366" spans="1:8" x14ac:dyDescent="0.3">
      <c r="A4366">
        <v>31</v>
      </c>
      <c r="B4366" t="s">
        <v>82</v>
      </c>
      <c r="C4366">
        <v>1423144.47</v>
      </c>
      <c r="D4366">
        <v>0</v>
      </c>
      <c r="E4366">
        <v>89.16</v>
      </c>
      <c r="F4366">
        <v>3.48</v>
      </c>
      <c r="G4366">
        <v>214.92962489999999</v>
      </c>
      <c r="H4366">
        <v>7.8520000000000003</v>
      </c>
    </row>
    <row r="4367" spans="1:8" x14ac:dyDescent="0.3">
      <c r="A4367">
        <v>31</v>
      </c>
      <c r="B4367" t="s">
        <v>83</v>
      </c>
      <c r="C4367">
        <v>1415473.91</v>
      </c>
      <c r="D4367">
        <v>0</v>
      </c>
      <c r="E4367">
        <v>91.05</v>
      </c>
      <c r="F4367">
        <v>3.5750000000000002</v>
      </c>
      <c r="G4367">
        <v>215.01344259999999</v>
      </c>
      <c r="H4367">
        <v>7.8520000000000003</v>
      </c>
    </row>
    <row r="4368" spans="1:8" x14ac:dyDescent="0.3">
      <c r="A4368">
        <v>31</v>
      </c>
      <c r="B4368" t="s">
        <v>84</v>
      </c>
      <c r="C4368">
        <v>1401944.8</v>
      </c>
      <c r="D4368">
        <v>0</v>
      </c>
      <c r="E4368">
        <v>90.27</v>
      </c>
      <c r="F4368">
        <v>3.6509999999999998</v>
      </c>
      <c r="G4368">
        <v>215.0749122</v>
      </c>
      <c r="H4368">
        <v>7.8520000000000003</v>
      </c>
    </row>
    <row r="4369" spans="1:8" x14ac:dyDescent="0.3">
      <c r="A4369">
        <v>31</v>
      </c>
      <c r="B4369" t="s">
        <v>85</v>
      </c>
      <c r="C4369">
        <v>1308122.1499999999</v>
      </c>
      <c r="D4369">
        <v>0</v>
      </c>
      <c r="E4369">
        <v>91.56</v>
      </c>
      <c r="F4369">
        <v>3.6819999999999999</v>
      </c>
      <c r="G4369">
        <v>215.1363819</v>
      </c>
      <c r="H4369">
        <v>7.8520000000000003</v>
      </c>
    </row>
    <row r="4370" spans="1:8" x14ac:dyDescent="0.3">
      <c r="A4370">
        <v>31</v>
      </c>
      <c r="B4370" t="s">
        <v>86</v>
      </c>
      <c r="C4370">
        <v>1428993.33</v>
      </c>
      <c r="D4370">
        <v>0</v>
      </c>
      <c r="E4370">
        <v>94.22</v>
      </c>
      <c r="F4370">
        <v>3.6840000000000002</v>
      </c>
      <c r="G4370">
        <v>215.19785150000001</v>
      </c>
      <c r="H4370">
        <v>7.8520000000000003</v>
      </c>
    </row>
    <row r="4371" spans="1:8" x14ac:dyDescent="0.3">
      <c r="A4371">
        <v>31</v>
      </c>
      <c r="B4371" t="s">
        <v>87</v>
      </c>
      <c r="C4371">
        <v>1443311.49</v>
      </c>
      <c r="D4371">
        <v>0</v>
      </c>
      <c r="E4371">
        <v>92.32</v>
      </c>
      <c r="F4371">
        <v>3.6379999999999999</v>
      </c>
      <c r="G4371">
        <v>215.25932109999999</v>
      </c>
      <c r="H4371">
        <v>7.8520000000000003</v>
      </c>
    </row>
    <row r="4372" spans="1:8" x14ac:dyDescent="0.3">
      <c r="A4372">
        <v>31</v>
      </c>
      <c r="B4372" t="s">
        <v>88</v>
      </c>
      <c r="C4372">
        <v>1487542.53</v>
      </c>
      <c r="D4372">
        <v>0</v>
      </c>
      <c r="E4372">
        <v>90.11</v>
      </c>
      <c r="F4372">
        <v>3.5539999999999998</v>
      </c>
      <c r="G4372">
        <v>215.3229307</v>
      </c>
      <c r="H4372">
        <v>7.8520000000000003</v>
      </c>
    </row>
    <row r="4373" spans="1:8" x14ac:dyDescent="0.3">
      <c r="A4373">
        <v>31</v>
      </c>
      <c r="B4373" t="s">
        <v>89</v>
      </c>
      <c r="C4373">
        <v>1417267.07</v>
      </c>
      <c r="D4373">
        <v>0</v>
      </c>
      <c r="E4373">
        <v>92.07</v>
      </c>
      <c r="F4373">
        <v>3.5230000000000001</v>
      </c>
      <c r="G4373">
        <v>215.386897</v>
      </c>
      <c r="H4373">
        <v>7.8520000000000003</v>
      </c>
    </row>
    <row r="4374" spans="1:8" x14ac:dyDescent="0.3">
      <c r="A4374">
        <v>31</v>
      </c>
      <c r="B4374" t="s">
        <v>90</v>
      </c>
      <c r="C4374">
        <v>1385769.03</v>
      </c>
      <c r="D4374">
        <v>0</v>
      </c>
      <c r="E4374">
        <v>91.94</v>
      </c>
      <c r="F4374">
        <v>3.5329999999999999</v>
      </c>
      <c r="G4374">
        <v>215.45086319999999</v>
      </c>
      <c r="H4374">
        <v>7.8520000000000003</v>
      </c>
    </row>
    <row r="4375" spans="1:8" x14ac:dyDescent="0.3">
      <c r="A4375">
        <v>31</v>
      </c>
      <c r="B4375" t="s">
        <v>91</v>
      </c>
      <c r="C4375">
        <v>1376670.27</v>
      </c>
      <c r="D4375">
        <v>1</v>
      </c>
      <c r="E4375">
        <v>78.87</v>
      </c>
      <c r="F4375">
        <v>3.5459999999999998</v>
      </c>
      <c r="G4375">
        <v>215.51482949999999</v>
      </c>
      <c r="H4375">
        <v>7.8520000000000003</v>
      </c>
    </row>
    <row r="4376" spans="1:8" x14ac:dyDescent="0.3">
      <c r="A4376">
        <v>31</v>
      </c>
      <c r="B4376" t="s">
        <v>92</v>
      </c>
      <c r="C4376">
        <v>1363460.86</v>
      </c>
      <c r="D4376">
        <v>0</v>
      </c>
      <c r="E4376">
        <v>80.62</v>
      </c>
      <c r="F4376">
        <v>3.5259999999999998</v>
      </c>
      <c r="G4376">
        <v>215.6944378</v>
      </c>
      <c r="H4376">
        <v>7.8520000000000003</v>
      </c>
    </row>
    <row r="4377" spans="1:8" x14ac:dyDescent="0.3">
      <c r="A4377">
        <v>31</v>
      </c>
      <c r="B4377" t="s">
        <v>93</v>
      </c>
      <c r="C4377">
        <v>1347607.74</v>
      </c>
      <c r="D4377">
        <v>0</v>
      </c>
      <c r="E4377">
        <v>75.680000000000007</v>
      </c>
      <c r="F4377">
        <v>3.4670000000000001</v>
      </c>
      <c r="G4377">
        <v>216.02823559999999</v>
      </c>
      <c r="H4377">
        <v>7.8520000000000003</v>
      </c>
    </row>
    <row r="4378" spans="1:8" x14ac:dyDescent="0.3">
      <c r="A4378">
        <v>31</v>
      </c>
      <c r="B4378" t="s">
        <v>94</v>
      </c>
      <c r="C4378">
        <v>1285534.74</v>
      </c>
      <c r="D4378">
        <v>0</v>
      </c>
      <c r="E4378">
        <v>78.91</v>
      </c>
      <c r="F4378">
        <v>3.355</v>
      </c>
      <c r="G4378">
        <v>216.36203330000001</v>
      </c>
      <c r="H4378">
        <v>7.8520000000000003</v>
      </c>
    </row>
    <row r="4379" spans="1:8" x14ac:dyDescent="0.3">
      <c r="A4379">
        <v>31</v>
      </c>
      <c r="B4379" t="s">
        <v>95</v>
      </c>
      <c r="C4379">
        <v>1427383.24</v>
      </c>
      <c r="D4379">
        <v>0</v>
      </c>
      <c r="E4379">
        <v>71.64</v>
      </c>
      <c r="F4379">
        <v>3.2850000000000001</v>
      </c>
      <c r="G4379">
        <v>216.69583109999999</v>
      </c>
      <c r="H4379">
        <v>7.4409999999999998</v>
      </c>
    </row>
    <row r="4380" spans="1:8" x14ac:dyDescent="0.3">
      <c r="A4380">
        <v>31</v>
      </c>
      <c r="B4380" t="s">
        <v>96</v>
      </c>
      <c r="C4380">
        <v>1378340.18</v>
      </c>
      <c r="D4380">
        <v>0</v>
      </c>
      <c r="E4380">
        <v>69.790000000000006</v>
      </c>
      <c r="F4380">
        <v>3.274</v>
      </c>
      <c r="G4380">
        <v>217.0048261</v>
      </c>
      <c r="H4380">
        <v>7.4409999999999998</v>
      </c>
    </row>
    <row r="4381" spans="1:8" x14ac:dyDescent="0.3">
      <c r="A4381">
        <v>31</v>
      </c>
      <c r="B4381" t="s">
        <v>97</v>
      </c>
      <c r="C4381">
        <v>1409310.4</v>
      </c>
      <c r="D4381">
        <v>0</v>
      </c>
      <c r="E4381">
        <v>65.16</v>
      </c>
      <c r="F4381">
        <v>3.3530000000000002</v>
      </c>
      <c r="G4381">
        <v>217.1650042</v>
      </c>
      <c r="H4381">
        <v>7.4409999999999998</v>
      </c>
    </row>
    <row r="4382" spans="1:8" x14ac:dyDescent="0.3">
      <c r="A4382">
        <v>31</v>
      </c>
      <c r="B4382" t="s">
        <v>98</v>
      </c>
      <c r="C4382">
        <v>1346862.72</v>
      </c>
      <c r="D4382">
        <v>0</v>
      </c>
      <c r="E4382">
        <v>65.459999999999994</v>
      </c>
      <c r="F4382">
        <v>3.3719999999999999</v>
      </c>
      <c r="G4382">
        <v>217.32518239999999</v>
      </c>
      <c r="H4382">
        <v>7.4409999999999998</v>
      </c>
    </row>
    <row r="4383" spans="1:8" x14ac:dyDescent="0.3">
      <c r="A4383">
        <v>31</v>
      </c>
      <c r="B4383" t="s">
        <v>99</v>
      </c>
      <c r="C4383">
        <v>1426405.46</v>
      </c>
      <c r="D4383">
        <v>0</v>
      </c>
      <c r="E4383">
        <v>56.01</v>
      </c>
      <c r="F4383">
        <v>3.3319999999999999</v>
      </c>
      <c r="G4383">
        <v>217.48536050000001</v>
      </c>
      <c r="H4383">
        <v>7.4409999999999998</v>
      </c>
    </row>
    <row r="4384" spans="1:8" x14ac:dyDescent="0.3">
      <c r="A4384">
        <v>31</v>
      </c>
      <c r="B4384" t="s">
        <v>100</v>
      </c>
      <c r="C4384">
        <v>1444783.64</v>
      </c>
      <c r="D4384">
        <v>0</v>
      </c>
      <c r="E4384">
        <v>59.8</v>
      </c>
      <c r="F4384">
        <v>3.2970000000000002</v>
      </c>
      <c r="G4384">
        <v>217.6455387</v>
      </c>
      <c r="H4384">
        <v>7.4409999999999998</v>
      </c>
    </row>
    <row r="4385" spans="1:8" x14ac:dyDescent="0.3">
      <c r="A4385">
        <v>31</v>
      </c>
      <c r="B4385" t="s">
        <v>101</v>
      </c>
      <c r="C4385">
        <v>1445174.79</v>
      </c>
      <c r="D4385">
        <v>0</v>
      </c>
      <c r="E4385">
        <v>61.9</v>
      </c>
      <c r="F4385">
        <v>3.3079999999999998</v>
      </c>
      <c r="G4385">
        <v>217.8670218</v>
      </c>
      <c r="H4385">
        <v>7.4409999999999998</v>
      </c>
    </row>
    <row r="4386" spans="1:8" x14ac:dyDescent="0.3">
      <c r="A4386">
        <v>31</v>
      </c>
      <c r="B4386" t="s">
        <v>102</v>
      </c>
      <c r="C4386">
        <v>1934099.65</v>
      </c>
      <c r="D4386">
        <v>1</v>
      </c>
      <c r="E4386">
        <v>56.43</v>
      </c>
      <c r="F4386">
        <v>3.2360000000000002</v>
      </c>
      <c r="G4386">
        <v>218.11302689999999</v>
      </c>
      <c r="H4386">
        <v>7.4409999999999998</v>
      </c>
    </row>
    <row r="4387" spans="1:8" x14ac:dyDescent="0.3">
      <c r="A4387">
        <v>31</v>
      </c>
      <c r="B4387" t="s">
        <v>103</v>
      </c>
      <c r="C4387">
        <v>1388809.43</v>
      </c>
      <c r="D4387">
        <v>0</v>
      </c>
      <c r="E4387">
        <v>48.72</v>
      </c>
      <c r="F4387">
        <v>3.1720000000000002</v>
      </c>
      <c r="G4387">
        <v>218.35903189999999</v>
      </c>
      <c r="H4387">
        <v>7.4409999999999998</v>
      </c>
    </row>
    <row r="4388" spans="1:8" x14ac:dyDescent="0.3">
      <c r="A4388">
        <v>31</v>
      </c>
      <c r="B4388" t="s">
        <v>104</v>
      </c>
      <c r="C4388">
        <v>1556798.94</v>
      </c>
      <c r="D4388">
        <v>0</v>
      </c>
      <c r="E4388">
        <v>41.44</v>
      </c>
      <c r="F4388">
        <v>3.1579999999999999</v>
      </c>
      <c r="G4388">
        <v>218.60503700000001</v>
      </c>
      <c r="H4388">
        <v>7.4409999999999998</v>
      </c>
    </row>
    <row r="4389" spans="1:8" x14ac:dyDescent="0.3">
      <c r="A4389">
        <v>31</v>
      </c>
      <c r="B4389" t="s">
        <v>105</v>
      </c>
      <c r="C4389">
        <v>1611196.61</v>
      </c>
      <c r="D4389">
        <v>0</v>
      </c>
      <c r="E4389">
        <v>50.56</v>
      </c>
      <c r="F4389">
        <v>3.1589999999999998</v>
      </c>
      <c r="G4389">
        <v>218.8217928</v>
      </c>
      <c r="H4389">
        <v>7.4409999999999998</v>
      </c>
    </row>
    <row r="4390" spans="1:8" x14ac:dyDescent="0.3">
      <c r="A4390">
        <v>31</v>
      </c>
      <c r="B4390" t="s">
        <v>106</v>
      </c>
      <c r="C4390">
        <v>2026176.14</v>
      </c>
      <c r="D4390">
        <v>0</v>
      </c>
      <c r="E4390">
        <v>46.54</v>
      </c>
      <c r="F4390">
        <v>3.1120000000000001</v>
      </c>
      <c r="G4390">
        <v>218.9995495</v>
      </c>
      <c r="H4390">
        <v>7.4409999999999998</v>
      </c>
    </row>
    <row r="4391" spans="1:8" x14ac:dyDescent="0.3">
      <c r="A4391">
        <v>31</v>
      </c>
      <c r="B4391" t="s">
        <v>107</v>
      </c>
      <c r="C4391">
        <v>1355405.95</v>
      </c>
      <c r="D4391">
        <v>1</v>
      </c>
      <c r="E4391">
        <v>45.16</v>
      </c>
      <c r="F4391">
        <v>3.129</v>
      </c>
      <c r="G4391">
        <v>219.1773063</v>
      </c>
      <c r="H4391">
        <v>7.4409999999999998</v>
      </c>
    </row>
    <row r="4392" spans="1:8" x14ac:dyDescent="0.3">
      <c r="A4392">
        <v>31</v>
      </c>
      <c r="B4392" t="s">
        <v>108</v>
      </c>
      <c r="C4392">
        <v>1401232.52</v>
      </c>
      <c r="D4392">
        <v>0</v>
      </c>
      <c r="E4392">
        <v>48.1</v>
      </c>
      <c r="F4392">
        <v>3.157</v>
      </c>
      <c r="G4392">
        <v>219.355063</v>
      </c>
      <c r="H4392">
        <v>7.0570000000000004</v>
      </c>
    </row>
    <row r="4393" spans="1:8" x14ac:dyDescent="0.3">
      <c r="A4393">
        <v>31</v>
      </c>
      <c r="B4393" t="s">
        <v>109</v>
      </c>
      <c r="C4393">
        <v>1377485.12</v>
      </c>
      <c r="D4393">
        <v>0</v>
      </c>
      <c r="E4393">
        <v>45</v>
      </c>
      <c r="F4393">
        <v>3.2610000000000001</v>
      </c>
      <c r="G4393">
        <v>219.5328198</v>
      </c>
      <c r="H4393">
        <v>7.0570000000000004</v>
      </c>
    </row>
    <row r="4394" spans="1:8" x14ac:dyDescent="0.3">
      <c r="A4394">
        <v>31</v>
      </c>
      <c r="B4394" t="s">
        <v>110</v>
      </c>
      <c r="C4394">
        <v>1372504.9</v>
      </c>
      <c r="D4394">
        <v>0</v>
      </c>
      <c r="E4394">
        <v>52.21</v>
      </c>
      <c r="F4394">
        <v>3.2679999999999998</v>
      </c>
      <c r="G4394">
        <v>219.6258417</v>
      </c>
      <c r="H4394">
        <v>7.0570000000000004</v>
      </c>
    </row>
    <row r="4395" spans="1:8" x14ac:dyDescent="0.3">
      <c r="A4395">
        <v>31</v>
      </c>
      <c r="B4395" t="s">
        <v>111</v>
      </c>
      <c r="C4395">
        <v>1259941.48</v>
      </c>
      <c r="D4395">
        <v>0</v>
      </c>
      <c r="E4395">
        <v>50.79</v>
      </c>
      <c r="F4395">
        <v>3.29</v>
      </c>
      <c r="G4395">
        <v>219.71886359999999</v>
      </c>
      <c r="H4395">
        <v>7.0570000000000004</v>
      </c>
    </row>
    <row r="4396" spans="1:8" x14ac:dyDescent="0.3">
      <c r="A4396">
        <v>31</v>
      </c>
      <c r="B4396" t="s">
        <v>112</v>
      </c>
      <c r="C4396">
        <v>1391479.91</v>
      </c>
      <c r="D4396">
        <v>0</v>
      </c>
      <c r="E4396">
        <v>55.83</v>
      </c>
      <c r="F4396">
        <v>3.36</v>
      </c>
      <c r="G4396">
        <v>219.81188539999999</v>
      </c>
      <c r="H4396">
        <v>7.0570000000000004</v>
      </c>
    </row>
    <row r="4397" spans="1:8" x14ac:dyDescent="0.3">
      <c r="A4397">
        <v>31</v>
      </c>
      <c r="B4397" t="s">
        <v>113</v>
      </c>
      <c r="C4397">
        <v>1527688.58</v>
      </c>
      <c r="D4397">
        <v>1</v>
      </c>
      <c r="E4397">
        <v>46.52</v>
      </c>
      <c r="F4397">
        <v>3.4089999999999998</v>
      </c>
      <c r="G4397">
        <v>219.90490729999999</v>
      </c>
      <c r="H4397">
        <v>7.0570000000000004</v>
      </c>
    </row>
    <row r="4398" spans="1:8" x14ac:dyDescent="0.3">
      <c r="A4398">
        <v>31</v>
      </c>
      <c r="B4398" t="s">
        <v>114</v>
      </c>
      <c r="C4398">
        <v>1570813.52</v>
      </c>
      <c r="D4398">
        <v>0</v>
      </c>
      <c r="E4398">
        <v>45.03</v>
      </c>
      <c r="F4398">
        <v>3.51</v>
      </c>
      <c r="G4398">
        <v>220.06519929999999</v>
      </c>
      <c r="H4398">
        <v>7.0570000000000004</v>
      </c>
    </row>
    <row r="4399" spans="1:8" x14ac:dyDescent="0.3">
      <c r="A4399">
        <v>31</v>
      </c>
      <c r="B4399" t="s">
        <v>115</v>
      </c>
      <c r="C4399">
        <v>1392543.37</v>
      </c>
      <c r="D4399">
        <v>0</v>
      </c>
      <c r="E4399">
        <v>54.81</v>
      </c>
      <c r="F4399">
        <v>3.5550000000000002</v>
      </c>
      <c r="G4399">
        <v>220.27594400000001</v>
      </c>
      <c r="H4399">
        <v>7.0570000000000004</v>
      </c>
    </row>
    <row r="4400" spans="1:8" x14ac:dyDescent="0.3">
      <c r="A4400">
        <v>31</v>
      </c>
      <c r="B4400" t="s">
        <v>116</v>
      </c>
      <c r="C4400">
        <v>1427881.22</v>
      </c>
      <c r="D4400">
        <v>0</v>
      </c>
      <c r="E4400">
        <v>59.3</v>
      </c>
      <c r="F4400">
        <v>3.63</v>
      </c>
      <c r="G4400">
        <v>220.48668860000001</v>
      </c>
      <c r="H4400">
        <v>7.0570000000000004</v>
      </c>
    </row>
    <row r="4401" spans="1:8" x14ac:dyDescent="0.3">
      <c r="A4401">
        <v>31</v>
      </c>
      <c r="B4401" t="s">
        <v>117</v>
      </c>
      <c r="C4401">
        <v>1439034.86</v>
      </c>
      <c r="D4401">
        <v>0</v>
      </c>
      <c r="E4401">
        <v>57.16</v>
      </c>
      <c r="F4401">
        <v>3.669</v>
      </c>
      <c r="G4401">
        <v>220.69743320000001</v>
      </c>
      <c r="H4401">
        <v>7.0570000000000004</v>
      </c>
    </row>
    <row r="4402" spans="1:8" x14ac:dyDescent="0.3">
      <c r="A4402">
        <v>31</v>
      </c>
      <c r="B4402" t="s">
        <v>118</v>
      </c>
      <c r="C4402">
        <v>1481728.13</v>
      </c>
      <c r="D4402">
        <v>0</v>
      </c>
      <c r="E4402">
        <v>63.39</v>
      </c>
      <c r="F4402">
        <v>3.734</v>
      </c>
      <c r="G4402">
        <v>220.84984679999999</v>
      </c>
      <c r="H4402">
        <v>7.0570000000000004</v>
      </c>
    </row>
    <row r="4403" spans="1:8" x14ac:dyDescent="0.3">
      <c r="A4403">
        <v>31</v>
      </c>
      <c r="B4403" t="s">
        <v>119</v>
      </c>
      <c r="C4403">
        <v>1365824.97</v>
      </c>
      <c r="D4403">
        <v>0</v>
      </c>
      <c r="E4403">
        <v>62.96</v>
      </c>
      <c r="F4403">
        <v>3.7869999999999999</v>
      </c>
      <c r="G4403">
        <v>220.92448580000001</v>
      </c>
      <c r="H4403">
        <v>7.0570000000000004</v>
      </c>
    </row>
    <row r="4404" spans="1:8" x14ac:dyDescent="0.3">
      <c r="A4404">
        <v>31</v>
      </c>
      <c r="B4404" t="s">
        <v>120</v>
      </c>
      <c r="C4404">
        <v>1318854.22</v>
      </c>
      <c r="D4404">
        <v>0</v>
      </c>
      <c r="E4404">
        <v>67.87</v>
      </c>
      <c r="F4404">
        <v>3.8450000000000002</v>
      </c>
      <c r="G4404">
        <v>220.9991248</v>
      </c>
      <c r="H4404">
        <v>7.0570000000000004</v>
      </c>
    </row>
    <row r="4405" spans="1:8" x14ac:dyDescent="0.3">
      <c r="A4405">
        <v>31</v>
      </c>
      <c r="B4405" t="s">
        <v>121</v>
      </c>
      <c r="C4405">
        <v>1496169.81</v>
      </c>
      <c r="D4405">
        <v>0</v>
      </c>
      <c r="E4405">
        <v>69.02</v>
      </c>
      <c r="F4405">
        <v>3.891</v>
      </c>
      <c r="G4405">
        <v>221.07376379999999</v>
      </c>
      <c r="H4405">
        <v>6.891</v>
      </c>
    </row>
    <row r="4406" spans="1:8" x14ac:dyDescent="0.3">
      <c r="A4406">
        <v>31</v>
      </c>
      <c r="B4406" t="s">
        <v>122</v>
      </c>
      <c r="C4406">
        <v>1407842.91</v>
      </c>
      <c r="D4406">
        <v>0</v>
      </c>
      <c r="E4406">
        <v>69.03</v>
      </c>
      <c r="F4406">
        <v>3.891</v>
      </c>
      <c r="G4406">
        <v>221.14840280000001</v>
      </c>
      <c r="H4406">
        <v>6.891</v>
      </c>
    </row>
    <row r="4407" spans="1:8" x14ac:dyDescent="0.3">
      <c r="A4407">
        <v>31</v>
      </c>
      <c r="B4407" t="s">
        <v>123</v>
      </c>
      <c r="C4407">
        <v>1407036.59</v>
      </c>
      <c r="D4407">
        <v>0</v>
      </c>
      <c r="E4407">
        <v>66.97</v>
      </c>
      <c r="F4407">
        <v>3.8769999999999998</v>
      </c>
      <c r="G4407">
        <v>221.20210739999999</v>
      </c>
      <c r="H4407">
        <v>6.891</v>
      </c>
    </row>
    <row r="4408" spans="1:8" x14ac:dyDescent="0.3">
      <c r="A4408">
        <v>31</v>
      </c>
      <c r="B4408" t="s">
        <v>124</v>
      </c>
      <c r="C4408">
        <v>1311352.25</v>
      </c>
      <c r="D4408">
        <v>0</v>
      </c>
      <c r="E4408">
        <v>69.209999999999994</v>
      </c>
      <c r="F4408">
        <v>3.8140000000000001</v>
      </c>
      <c r="G4408">
        <v>221.25581199999999</v>
      </c>
      <c r="H4408">
        <v>6.891</v>
      </c>
    </row>
    <row r="4409" spans="1:8" x14ac:dyDescent="0.3">
      <c r="A4409">
        <v>31</v>
      </c>
      <c r="B4409" t="s">
        <v>125</v>
      </c>
      <c r="C4409">
        <v>1391257.28</v>
      </c>
      <c r="D4409">
        <v>0</v>
      </c>
      <c r="E4409">
        <v>77.53</v>
      </c>
      <c r="F4409">
        <v>3.7490000000000001</v>
      </c>
      <c r="G4409">
        <v>221.30951659999999</v>
      </c>
      <c r="H4409">
        <v>6.891</v>
      </c>
    </row>
    <row r="4410" spans="1:8" x14ac:dyDescent="0.3">
      <c r="A4410">
        <v>31</v>
      </c>
      <c r="B4410" t="s">
        <v>126</v>
      </c>
      <c r="C4410">
        <v>1392938.06</v>
      </c>
      <c r="D4410">
        <v>0</v>
      </c>
      <c r="E4410">
        <v>74.14</v>
      </c>
      <c r="F4410">
        <v>3.6880000000000002</v>
      </c>
      <c r="G4410">
        <v>221.3632212</v>
      </c>
      <c r="H4410">
        <v>6.891</v>
      </c>
    </row>
    <row r="4411" spans="1:8" x14ac:dyDescent="0.3">
      <c r="A4411">
        <v>31</v>
      </c>
      <c r="B4411" t="s">
        <v>127</v>
      </c>
      <c r="C4411">
        <v>1441473.82</v>
      </c>
      <c r="D4411">
        <v>0</v>
      </c>
      <c r="E4411">
        <v>72.42</v>
      </c>
      <c r="F4411">
        <v>3.63</v>
      </c>
      <c r="G4411">
        <v>221.38033100000001</v>
      </c>
      <c r="H4411">
        <v>6.891</v>
      </c>
    </row>
    <row r="4412" spans="1:8" x14ac:dyDescent="0.3">
      <c r="A4412">
        <v>31</v>
      </c>
      <c r="B4412" t="s">
        <v>128</v>
      </c>
      <c r="C4412">
        <v>1397094.26</v>
      </c>
      <c r="D4412">
        <v>0</v>
      </c>
      <c r="E4412">
        <v>79.489999999999995</v>
      </c>
      <c r="F4412">
        <v>3.5609999999999999</v>
      </c>
      <c r="G4412">
        <v>221.3828029</v>
      </c>
      <c r="H4412">
        <v>6.891</v>
      </c>
    </row>
    <row r="4413" spans="1:8" x14ac:dyDescent="0.3">
      <c r="A4413">
        <v>31</v>
      </c>
      <c r="B4413" t="s">
        <v>129</v>
      </c>
      <c r="C4413">
        <v>1404516.29</v>
      </c>
      <c r="D4413">
        <v>0</v>
      </c>
      <c r="E4413">
        <v>79.239999999999995</v>
      </c>
      <c r="F4413">
        <v>3.5009999999999999</v>
      </c>
      <c r="G4413">
        <v>221.38527479999999</v>
      </c>
      <c r="H4413">
        <v>6.891</v>
      </c>
    </row>
    <row r="4414" spans="1:8" x14ac:dyDescent="0.3">
      <c r="A4414">
        <v>31</v>
      </c>
      <c r="B4414" t="s">
        <v>130</v>
      </c>
      <c r="C4414">
        <v>1443285.79</v>
      </c>
      <c r="D4414">
        <v>0</v>
      </c>
      <c r="E4414">
        <v>79.47</v>
      </c>
      <c r="F4414">
        <v>3.452</v>
      </c>
      <c r="G4414">
        <v>221.38774670000001</v>
      </c>
      <c r="H4414">
        <v>6.891</v>
      </c>
    </row>
    <row r="4415" spans="1:8" x14ac:dyDescent="0.3">
      <c r="A4415">
        <v>31</v>
      </c>
      <c r="B4415" t="s">
        <v>131</v>
      </c>
      <c r="C4415">
        <v>1431003.43</v>
      </c>
      <c r="D4415">
        <v>0</v>
      </c>
      <c r="E4415">
        <v>81.510000000000005</v>
      </c>
      <c r="F4415">
        <v>3.3929999999999998</v>
      </c>
      <c r="G4415">
        <v>221.4009901</v>
      </c>
      <c r="H4415">
        <v>6.891</v>
      </c>
    </row>
    <row r="4416" spans="1:8" x14ac:dyDescent="0.3">
      <c r="A4416">
        <v>31</v>
      </c>
      <c r="B4416" t="s">
        <v>132</v>
      </c>
      <c r="C4416">
        <v>1394065.76</v>
      </c>
      <c r="D4416">
        <v>0</v>
      </c>
      <c r="E4416">
        <v>81.78</v>
      </c>
      <c r="F4416">
        <v>3.3460000000000001</v>
      </c>
      <c r="G4416">
        <v>221.44116220000001</v>
      </c>
      <c r="H4416">
        <v>6.891</v>
      </c>
    </row>
    <row r="4417" spans="1:8" x14ac:dyDescent="0.3">
      <c r="A4417">
        <v>31</v>
      </c>
      <c r="B4417" t="s">
        <v>133</v>
      </c>
      <c r="C4417">
        <v>1349202.25</v>
      </c>
      <c r="D4417">
        <v>0</v>
      </c>
      <c r="E4417">
        <v>88.05</v>
      </c>
      <c r="F4417">
        <v>3.286</v>
      </c>
      <c r="G4417">
        <v>221.48133429999999</v>
      </c>
      <c r="H4417">
        <v>6.891</v>
      </c>
    </row>
    <row r="4418" spans="1:8" x14ac:dyDescent="0.3">
      <c r="A4418">
        <v>31</v>
      </c>
      <c r="B4418" t="s">
        <v>134</v>
      </c>
      <c r="C4418">
        <v>1458059.42</v>
      </c>
      <c r="D4418">
        <v>0</v>
      </c>
      <c r="E4418">
        <v>85.26</v>
      </c>
      <c r="F4418">
        <v>3.2269999999999999</v>
      </c>
      <c r="G4418">
        <v>221.52150639999999</v>
      </c>
      <c r="H4418">
        <v>6.5650000000000004</v>
      </c>
    </row>
    <row r="4419" spans="1:8" x14ac:dyDescent="0.3">
      <c r="A4419">
        <v>31</v>
      </c>
      <c r="B4419" t="s">
        <v>135</v>
      </c>
      <c r="C4419">
        <v>1374301.34</v>
      </c>
      <c r="D4419">
        <v>0</v>
      </c>
      <c r="E4419">
        <v>82.51</v>
      </c>
      <c r="F4419">
        <v>3.2559999999999998</v>
      </c>
      <c r="G4419">
        <v>221.56167840000001</v>
      </c>
      <c r="H4419">
        <v>6.5650000000000004</v>
      </c>
    </row>
    <row r="4420" spans="1:8" x14ac:dyDescent="0.3">
      <c r="A4420">
        <v>31</v>
      </c>
      <c r="B4420" t="s">
        <v>136</v>
      </c>
      <c r="C4420">
        <v>1392395.2</v>
      </c>
      <c r="D4420">
        <v>0</v>
      </c>
      <c r="E4420">
        <v>84.25</v>
      </c>
      <c r="F4420">
        <v>3.3109999999999999</v>
      </c>
      <c r="G4420">
        <v>221.57011230000001</v>
      </c>
      <c r="H4420">
        <v>6.5650000000000004</v>
      </c>
    </row>
    <row r="4421" spans="1:8" x14ac:dyDescent="0.3">
      <c r="A4421">
        <v>31</v>
      </c>
      <c r="B4421" t="s">
        <v>137</v>
      </c>
      <c r="C4421">
        <v>1303732.3600000001</v>
      </c>
      <c r="D4421">
        <v>0</v>
      </c>
      <c r="E4421">
        <v>88.09</v>
      </c>
      <c r="F4421">
        <v>3.407</v>
      </c>
      <c r="G4421">
        <v>221.57854610000001</v>
      </c>
      <c r="H4421">
        <v>6.5650000000000004</v>
      </c>
    </row>
    <row r="4422" spans="1:8" x14ac:dyDescent="0.3">
      <c r="A4422">
        <v>31</v>
      </c>
      <c r="B4422" t="s">
        <v>138</v>
      </c>
      <c r="C4422">
        <v>1390174.63</v>
      </c>
      <c r="D4422">
        <v>0</v>
      </c>
      <c r="E4422">
        <v>91.57</v>
      </c>
      <c r="F4422">
        <v>3.4169999999999998</v>
      </c>
      <c r="G4422">
        <v>221.58697989999999</v>
      </c>
      <c r="H4422">
        <v>6.5650000000000004</v>
      </c>
    </row>
    <row r="4423" spans="1:8" x14ac:dyDescent="0.3">
      <c r="A4423">
        <v>31</v>
      </c>
      <c r="B4423" t="s">
        <v>139</v>
      </c>
      <c r="C4423">
        <v>1386472.59</v>
      </c>
      <c r="D4423">
        <v>0</v>
      </c>
      <c r="E4423">
        <v>89.57</v>
      </c>
      <c r="F4423">
        <v>3.4940000000000002</v>
      </c>
      <c r="G4423">
        <v>221.59541379999999</v>
      </c>
      <c r="H4423">
        <v>6.5650000000000004</v>
      </c>
    </row>
    <row r="4424" spans="1:8" x14ac:dyDescent="0.3">
      <c r="A4424">
        <v>31</v>
      </c>
      <c r="B4424" t="s">
        <v>140</v>
      </c>
      <c r="C4424">
        <v>1410181.7</v>
      </c>
      <c r="D4424">
        <v>0</v>
      </c>
      <c r="E4424">
        <v>85.55</v>
      </c>
      <c r="F4424">
        <v>3.5710000000000002</v>
      </c>
      <c r="G4424">
        <v>221.67514589999999</v>
      </c>
      <c r="H4424">
        <v>6.5650000000000004</v>
      </c>
    </row>
    <row r="4425" spans="1:8" x14ac:dyDescent="0.3">
      <c r="A4425">
        <v>31</v>
      </c>
      <c r="B4425" t="s">
        <v>141</v>
      </c>
      <c r="C4425">
        <v>1379783.21</v>
      </c>
      <c r="D4425">
        <v>0</v>
      </c>
      <c r="E4425">
        <v>77.72</v>
      </c>
      <c r="F4425">
        <v>3.62</v>
      </c>
      <c r="G4425">
        <v>221.8083518</v>
      </c>
      <c r="H4425">
        <v>6.5650000000000004</v>
      </c>
    </row>
    <row r="4426" spans="1:8" x14ac:dyDescent="0.3">
      <c r="A4426">
        <v>31</v>
      </c>
      <c r="B4426" t="s">
        <v>142</v>
      </c>
      <c r="C4426">
        <v>1373651.49</v>
      </c>
      <c r="D4426">
        <v>0</v>
      </c>
      <c r="E4426">
        <v>83.58</v>
      </c>
      <c r="F4426">
        <v>3.6379999999999999</v>
      </c>
      <c r="G4426">
        <v>221.94155760000001</v>
      </c>
      <c r="H4426">
        <v>6.5650000000000004</v>
      </c>
    </row>
    <row r="4427" spans="1:8" x14ac:dyDescent="0.3">
      <c r="A4427">
        <v>31</v>
      </c>
      <c r="B4427" t="s">
        <v>143</v>
      </c>
      <c r="C4427">
        <v>1358111.62</v>
      </c>
      <c r="D4427">
        <v>1</v>
      </c>
      <c r="E4427">
        <v>88.4</v>
      </c>
      <c r="F4427">
        <v>3.73</v>
      </c>
      <c r="G4427">
        <v>222.07476349999999</v>
      </c>
      <c r="H4427">
        <v>6.5650000000000004</v>
      </c>
    </row>
    <row r="4428" spans="1:8" x14ac:dyDescent="0.3">
      <c r="A4428">
        <v>31</v>
      </c>
      <c r="B4428" t="s">
        <v>144</v>
      </c>
      <c r="C4428">
        <v>1327705.44</v>
      </c>
      <c r="D4428">
        <v>0</v>
      </c>
      <c r="E4428">
        <v>76.099999999999994</v>
      </c>
      <c r="F4428">
        <v>3.7170000000000001</v>
      </c>
      <c r="G4428">
        <v>222.21743950000001</v>
      </c>
      <c r="H4428">
        <v>6.5650000000000004</v>
      </c>
    </row>
    <row r="4429" spans="1:8" x14ac:dyDescent="0.3">
      <c r="A4429">
        <v>31</v>
      </c>
      <c r="B4429" t="s">
        <v>145</v>
      </c>
      <c r="C4429">
        <v>1373064.87</v>
      </c>
      <c r="D4429">
        <v>0</v>
      </c>
      <c r="E4429">
        <v>71.540000000000006</v>
      </c>
      <c r="F4429">
        <v>3.7210000000000001</v>
      </c>
      <c r="G4429">
        <v>222.41693620000001</v>
      </c>
      <c r="H4429">
        <v>6.5650000000000004</v>
      </c>
    </row>
    <row r="4430" spans="1:8" x14ac:dyDescent="0.3">
      <c r="A4430">
        <v>31</v>
      </c>
      <c r="B4430" t="s">
        <v>146</v>
      </c>
      <c r="C4430">
        <v>1279080.58</v>
      </c>
      <c r="D4430">
        <v>0</v>
      </c>
      <c r="E4430">
        <v>80.38</v>
      </c>
      <c r="F4430">
        <v>3.6659999999999999</v>
      </c>
      <c r="G4430">
        <v>222.61643290000001</v>
      </c>
      <c r="H4430">
        <v>6.5650000000000004</v>
      </c>
    </row>
    <row r="4431" spans="1:8" x14ac:dyDescent="0.3">
      <c r="A4431">
        <v>31</v>
      </c>
      <c r="B4431" t="s">
        <v>147</v>
      </c>
      <c r="C4431">
        <v>1363365.05</v>
      </c>
      <c r="D4431">
        <v>0</v>
      </c>
      <c r="E4431">
        <v>70.28</v>
      </c>
      <c r="F4431">
        <v>3.617</v>
      </c>
      <c r="G4431">
        <v>222.8159296</v>
      </c>
      <c r="H4431">
        <v>6.17</v>
      </c>
    </row>
    <row r="4432" spans="1:8" x14ac:dyDescent="0.3">
      <c r="A4432">
        <v>31</v>
      </c>
      <c r="B4432" t="s">
        <v>148</v>
      </c>
      <c r="C4432">
        <v>1401113.42</v>
      </c>
      <c r="D4432">
        <v>0</v>
      </c>
      <c r="E4432">
        <v>61.53</v>
      </c>
      <c r="F4432">
        <v>3.601</v>
      </c>
      <c r="G4432">
        <v>223.0154263</v>
      </c>
      <c r="H4432">
        <v>6.17</v>
      </c>
    </row>
    <row r="4433" spans="1:8" x14ac:dyDescent="0.3">
      <c r="A4433">
        <v>31</v>
      </c>
      <c r="B4433" t="s">
        <v>149</v>
      </c>
      <c r="C4433">
        <v>1378730.45</v>
      </c>
      <c r="D4433">
        <v>0</v>
      </c>
      <c r="E4433">
        <v>68.52</v>
      </c>
      <c r="F4433">
        <v>3.5939999999999999</v>
      </c>
      <c r="G4433">
        <v>223.05980769999999</v>
      </c>
      <c r="H4433">
        <v>6.17</v>
      </c>
    </row>
    <row r="4434" spans="1:8" x14ac:dyDescent="0.3">
      <c r="A4434">
        <v>31</v>
      </c>
      <c r="B4434" t="s">
        <v>150</v>
      </c>
      <c r="C4434">
        <v>1340232.55</v>
      </c>
      <c r="D4434">
        <v>0</v>
      </c>
      <c r="E4434">
        <v>70.5</v>
      </c>
      <c r="F4434">
        <v>3.5059999999999998</v>
      </c>
      <c r="G4434">
        <v>223.0783366</v>
      </c>
      <c r="H4434">
        <v>6.17</v>
      </c>
    </row>
    <row r="4435" spans="1:8" x14ac:dyDescent="0.3">
      <c r="A4435">
        <v>32</v>
      </c>
      <c r="B4435" t="s">
        <v>8</v>
      </c>
      <c r="C4435">
        <v>1087616.19</v>
      </c>
      <c r="D4435">
        <v>0</v>
      </c>
      <c r="E4435">
        <v>34.43</v>
      </c>
      <c r="F4435">
        <v>2.58</v>
      </c>
      <c r="G4435">
        <v>189.38169740000001</v>
      </c>
      <c r="H4435">
        <v>9.0139999999999993</v>
      </c>
    </row>
    <row r="4436" spans="1:8" x14ac:dyDescent="0.3">
      <c r="A4436">
        <v>32</v>
      </c>
      <c r="B4436" t="s">
        <v>9</v>
      </c>
      <c r="C4436">
        <v>1123566.1200000001</v>
      </c>
      <c r="D4436">
        <v>1</v>
      </c>
      <c r="E4436">
        <v>28.09</v>
      </c>
      <c r="F4436">
        <v>2.5720000000000001</v>
      </c>
      <c r="G4436">
        <v>189.46427249999999</v>
      </c>
      <c r="H4436">
        <v>9.0139999999999993</v>
      </c>
    </row>
    <row r="4437" spans="1:8" x14ac:dyDescent="0.3">
      <c r="A4437">
        <v>32</v>
      </c>
      <c r="B4437" t="s">
        <v>10</v>
      </c>
      <c r="C4437">
        <v>1082559.06</v>
      </c>
      <c r="D4437">
        <v>0</v>
      </c>
      <c r="E4437">
        <v>29.16</v>
      </c>
      <c r="F4437">
        <v>2.5499999999999998</v>
      </c>
      <c r="G4437">
        <v>189.53409980000001</v>
      </c>
      <c r="H4437">
        <v>9.0139999999999993</v>
      </c>
    </row>
    <row r="4438" spans="1:8" x14ac:dyDescent="0.3">
      <c r="A4438">
        <v>32</v>
      </c>
      <c r="B4438" t="s">
        <v>11</v>
      </c>
      <c r="C4438">
        <v>1053247.1000000001</v>
      </c>
      <c r="D4438">
        <v>0</v>
      </c>
      <c r="E4438">
        <v>26.64</v>
      </c>
      <c r="F4438">
        <v>2.5859999999999999</v>
      </c>
      <c r="G4438">
        <v>189.6018023</v>
      </c>
      <c r="H4438">
        <v>9.0139999999999993</v>
      </c>
    </row>
    <row r="4439" spans="1:8" x14ac:dyDescent="0.3">
      <c r="A4439">
        <v>32</v>
      </c>
      <c r="B4439" t="s">
        <v>12</v>
      </c>
      <c r="C4439">
        <v>1066566.74</v>
      </c>
      <c r="D4439">
        <v>0</v>
      </c>
      <c r="E4439">
        <v>37.72</v>
      </c>
      <c r="F4439">
        <v>2.62</v>
      </c>
      <c r="G4439">
        <v>189.66950489999999</v>
      </c>
      <c r="H4439">
        <v>9.0139999999999993</v>
      </c>
    </row>
    <row r="4440" spans="1:8" x14ac:dyDescent="0.3">
      <c r="A4440">
        <v>32</v>
      </c>
      <c r="B4440" t="s">
        <v>13</v>
      </c>
      <c r="C4440">
        <v>1093319.3700000001</v>
      </c>
      <c r="D4440">
        <v>0</v>
      </c>
      <c r="E4440">
        <v>39.880000000000003</v>
      </c>
      <c r="F4440">
        <v>2.6840000000000002</v>
      </c>
      <c r="G4440">
        <v>189.73720750000001</v>
      </c>
      <c r="H4440">
        <v>9.0139999999999993</v>
      </c>
    </row>
    <row r="4441" spans="1:8" x14ac:dyDescent="0.3">
      <c r="A4441">
        <v>32</v>
      </c>
      <c r="B4441" t="s">
        <v>14</v>
      </c>
      <c r="C4441">
        <v>1059781.78</v>
      </c>
      <c r="D4441">
        <v>0</v>
      </c>
      <c r="E4441">
        <v>42.43</v>
      </c>
      <c r="F4441">
        <v>2.6920000000000002</v>
      </c>
      <c r="G4441">
        <v>189.734262</v>
      </c>
      <c r="H4441">
        <v>9.0139999999999993</v>
      </c>
    </row>
    <row r="4442" spans="1:8" x14ac:dyDescent="0.3">
      <c r="A4442">
        <v>32</v>
      </c>
      <c r="B4442" t="s">
        <v>15</v>
      </c>
      <c r="C4442">
        <v>1076021.58</v>
      </c>
      <c r="D4442">
        <v>0</v>
      </c>
      <c r="E4442">
        <v>36.590000000000003</v>
      </c>
      <c r="F4442">
        <v>2.7170000000000001</v>
      </c>
      <c r="G4442">
        <v>189.71954170000001</v>
      </c>
      <c r="H4442">
        <v>9.0139999999999993</v>
      </c>
    </row>
    <row r="4443" spans="1:8" x14ac:dyDescent="0.3">
      <c r="A4443">
        <v>32</v>
      </c>
      <c r="B4443" t="s">
        <v>16</v>
      </c>
      <c r="C4443">
        <v>1131732.94</v>
      </c>
      <c r="D4443">
        <v>0</v>
      </c>
      <c r="E4443">
        <v>48.28</v>
      </c>
      <c r="F4443">
        <v>2.7250000000000001</v>
      </c>
      <c r="G4443">
        <v>189.70482150000001</v>
      </c>
      <c r="H4443">
        <v>8.9629999999999992</v>
      </c>
    </row>
    <row r="4444" spans="1:8" x14ac:dyDescent="0.3">
      <c r="A4444">
        <v>32</v>
      </c>
      <c r="B4444" t="s">
        <v>17</v>
      </c>
      <c r="C4444">
        <v>1095889.22</v>
      </c>
      <c r="D4444">
        <v>0</v>
      </c>
      <c r="E4444">
        <v>44.88</v>
      </c>
      <c r="F4444">
        <v>2.75</v>
      </c>
      <c r="G4444">
        <v>189.69010119999999</v>
      </c>
      <c r="H4444">
        <v>8.9629999999999992</v>
      </c>
    </row>
    <row r="4445" spans="1:8" x14ac:dyDescent="0.3">
      <c r="A4445">
        <v>32</v>
      </c>
      <c r="B4445" t="s">
        <v>18</v>
      </c>
      <c r="C4445">
        <v>1082763.27</v>
      </c>
      <c r="D4445">
        <v>0</v>
      </c>
      <c r="E4445">
        <v>53.49</v>
      </c>
      <c r="F4445">
        <v>2.7650000000000001</v>
      </c>
      <c r="G4445">
        <v>189.66288449999999</v>
      </c>
      <c r="H4445">
        <v>8.9629999999999992</v>
      </c>
    </row>
    <row r="4446" spans="1:8" x14ac:dyDescent="0.3">
      <c r="A4446">
        <v>32</v>
      </c>
      <c r="B4446" t="s">
        <v>19</v>
      </c>
      <c r="C4446">
        <v>1072474.8</v>
      </c>
      <c r="D4446">
        <v>0</v>
      </c>
      <c r="E4446">
        <v>50.06</v>
      </c>
      <c r="F4446">
        <v>2.7759999999999998</v>
      </c>
      <c r="G4446">
        <v>189.6190057</v>
      </c>
      <c r="H4446">
        <v>8.9629999999999992</v>
      </c>
    </row>
    <row r="4447" spans="1:8" x14ac:dyDescent="0.3">
      <c r="A4447">
        <v>32</v>
      </c>
      <c r="B4447" t="s">
        <v>20</v>
      </c>
      <c r="C4447">
        <v>1066792.6299999999</v>
      </c>
      <c r="D4447">
        <v>0</v>
      </c>
      <c r="E4447">
        <v>47.51</v>
      </c>
      <c r="F4447">
        <v>2.766</v>
      </c>
      <c r="G4447">
        <v>189.57512700000001</v>
      </c>
      <c r="H4447">
        <v>8.9629999999999992</v>
      </c>
    </row>
    <row r="4448" spans="1:8" x14ac:dyDescent="0.3">
      <c r="A4448">
        <v>32</v>
      </c>
      <c r="B4448" t="s">
        <v>21</v>
      </c>
      <c r="C4448">
        <v>1133657.58</v>
      </c>
      <c r="D4448">
        <v>0</v>
      </c>
      <c r="E4448">
        <v>48.94</v>
      </c>
      <c r="F4448">
        <v>2.7709999999999999</v>
      </c>
      <c r="G4448">
        <v>189.53124829999999</v>
      </c>
      <c r="H4448">
        <v>8.9629999999999992</v>
      </c>
    </row>
    <row r="4449" spans="1:8" x14ac:dyDescent="0.3">
      <c r="A4449">
        <v>32</v>
      </c>
      <c r="B4449" t="s">
        <v>22</v>
      </c>
      <c r="C4449">
        <v>1079314.52</v>
      </c>
      <c r="D4449">
        <v>0</v>
      </c>
      <c r="E4449">
        <v>46.42</v>
      </c>
      <c r="F4449">
        <v>2.7879999999999998</v>
      </c>
      <c r="G4449">
        <v>189.49041159999999</v>
      </c>
      <c r="H4449">
        <v>8.9629999999999992</v>
      </c>
    </row>
    <row r="4450" spans="1:8" x14ac:dyDescent="0.3">
      <c r="A4450">
        <v>32</v>
      </c>
      <c r="B4450" t="s">
        <v>23</v>
      </c>
      <c r="C4450">
        <v>1143819.3500000001</v>
      </c>
      <c r="D4450">
        <v>0</v>
      </c>
      <c r="E4450">
        <v>55.89</v>
      </c>
      <c r="F4450">
        <v>2.7759999999999998</v>
      </c>
      <c r="G4450">
        <v>189.467827</v>
      </c>
      <c r="H4450">
        <v>8.9629999999999992</v>
      </c>
    </row>
    <row r="4451" spans="1:8" x14ac:dyDescent="0.3">
      <c r="A4451">
        <v>32</v>
      </c>
      <c r="B4451" t="s">
        <v>24</v>
      </c>
      <c r="C4451">
        <v>1205662.8500000001</v>
      </c>
      <c r="D4451">
        <v>0</v>
      </c>
      <c r="E4451">
        <v>64.69</v>
      </c>
      <c r="F4451">
        <v>2.7370000000000001</v>
      </c>
      <c r="G4451">
        <v>189.44524250000001</v>
      </c>
      <c r="H4451">
        <v>8.9629999999999992</v>
      </c>
    </row>
    <row r="4452" spans="1:8" x14ac:dyDescent="0.3">
      <c r="A4452">
        <v>32</v>
      </c>
      <c r="B4452" t="s">
        <v>25</v>
      </c>
      <c r="C4452">
        <v>1149234.96</v>
      </c>
      <c r="D4452">
        <v>0</v>
      </c>
      <c r="E4452">
        <v>66.69</v>
      </c>
      <c r="F4452">
        <v>2.7</v>
      </c>
      <c r="G4452">
        <v>189.42265800000001</v>
      </c>
      <c r="H4452">
        <v>8.9629999999999992</v>
      </c>
    </row>
    <row r="4453" spans="1:8" x14ac:dyDescent="0.3">
      <c r="A4453">
        <v>32</v>
      </c>
      <c r="B4453" t="s">
        <v>26</v>
      </c>
      <c r="C4453">
        <v>1192074.0900000001</v>
      </c>
      <c r="D4453">
        <v>0</v>
      </c>
      <c r="E4453">
        <v>70.86</v>
      </c>
      <c r="F4453">
        <v>2.6840000000000002</v>
      </c>
      <c r="G4453">
        <v>189.4000734</v>
      </c>
      <c r="H4453">
        <v>8.9629999999999992</v>
      </c>
    </row>
    <row r="4454" spans="1:8" x14ac:dyDescent="0.3">
      <c r="A4454">
        <v>32</v>
      </c>
      <c r="B4454" t="s">
        <v>27</v>
      </c>
      <c r="C4454">
        <v>1150191.72</v>
      </c>
      <c r="D4454">
        <v>0</v>
      </c>
      <c r="E4454">
        <v>60.94</v>
      </c>
      <c r="F4454">
        <v>2.6739999999999999</v>
      </c>
      <c r="G4454">
        <v>189.41852589999999</v>
      </c>
      <c r="H4454">
        <v>8.9629999999999992</v>
      </c>
    </row>
    <row r="4455" spans="1:8" x14ac:dyDescent="0.3">
      <c r="A4455">
        <v>32</v>
      </c>
      <c r="B4455" t="s">
        <v>28</v>
      </c>
      <c r="C4455">
        <v>1124763.74</v>
      </c>
      <c r="D4455">
        <v>0</v>
      </c>
      <c r="E4455">
        <v>72.42</v>
      </c>
      <c r="F4455">
        <v>2.7149999999999999</v>
      </c>
      <c r="G4455">
        <v>189.4533931</v>
      </c>
      <c r="H4455">
        <v>8.9629999999999992</v>
      </c>
    </row>
    <row r="4456" spans="1:8" x14ac:dyDescent="0.3">
      <c r="A4456">
        <v>32</v>
      </c>
      <c r="B4456" t="s">
        <v>29</v>
      </c>
      <c r="C4456">
        <v>1187988.6399999999</v>
      </c>
      <c r="D4456">
        <v>0</v>
      </c>
      <c r="E4456">
        <v>74.739999999999995</v>
      </c>
      <c r="F4456">
        <v>2.7280000000000002</v>
      </c>
      <c r="G4456">
        <v>189.48826030000001</v>
      </c>
      <c r="H4456">
        <v>9.0169999999999995</v>
      </c>
    </row>
    <row r="4457" spans="1:8" x14ac:dyDescent="0.3">
      <c r="A4457">
        <v>32</v>
      </c>
      <c r="B4457" t="s">
        <v>30</v>
      </c>
      <c r="C4457">
        <v>1077253.67</v>
      </c>
      <c r="D4457">
        <v>0</v>
      </c>
      <c r="E4457">
        <v>67.55</v>
      </c>
      <c r="F4457">
        <v>2.7109999999999999</v>
      </c>
      <c r="G4457">
        <v>189.52312760000001</v>
      </c>
      <c r="H4457">
        <v>9.0169999999999995</v>
      </c>
    </row>
    <row r="4458" spans="1:8" x14ac:dyDescent="0.3">
      <c r="A4458">
        <v>32</v>
      </c>
      <c r="B4458" t="s">
        <v>31</v>
      </c>
      <c r="C4458">
        <v>1120172.24</v>
      </c>
      <c r="D4458">
        <v>0</v>
      </c>
      <c r="E4458">
        <v>76.2</v>
      </c>
      <c r="F4458">
        <v>2.6989999999999998</v>
      </c>
      <c r="G4458">
        <v>189.6125456</v>
      </c>
      <c r="H4458">
        <v>9.0169999999999995</v>
      </c>
    </row>
    <row r="4459" spans="1:8" x14ac:dyDescent="0.3">
      <c r="A4459">
        <v>32</v>
      </c>
      <c r="B4459" t="s">
        <v>32</v>
      </c>
      <c r="C4459">
        <v>1109574.1100000001</v>
      </c>
      <c r="D4459">
        <v>0</v>
      </c>
      <c r="E4459">
        <v>75.69</v>
      </c>
      <c r="F4459">
        <v>2.6909999999999998</v>
      </c>
      <c r="G4459">
        <v>189.774698</v>
      </c>
      <c r="H4459">
        <v>9.0169999999999995</v>
      </c>
    </row>
    <row r="4460" spans="1:8" x14ac:dyDescent="0.3">
      <c r="A4460">
        <v>32</v>
      </c>
      <c r="B4460" t="s">
        <v>33</v>
      </c>
      <c r="C4460">
        <v>1065350.56</v>
      </c>
      <c r="D4460">
        <v>0</v>
      </c>
      <c r="E4460">
        <v>75.62</v>
      </c>
      <c r="F4460">
        <v>2.69</v>
      </c>
      <c r="G4460">
        <v>189.9368504</v>
      </c>
      <c r="H4460">
        <v>9.0169999999999995</v>
      </c>
    </row>
    <row r="4461" spans="1:8" x14ac:dyDescent="0.3">
      <c r="A4461">
        <v>32</v>
      </c>
      <c r="B4461" t="s">
        <v>34</v>
      </c>
      <c r="C4461">
        <v>1144552.0900000001</v>
      </c>
      <c r="D4461">
        <v>0</v>
      </c>
      <c r="E4461">
        <v>72.95</v>
      </c>
      <c r="F4461">
        <v>2.69</v>
      </c>
      <c r="G4461">
        <v>190.09900279999999</v>
      </c>
      <c r="H4461">
        <v>9.0169999999999995</v>
      </c>
    </row>
    <row r="4462" spans="1:8" x14ac:dyDescent="0.3">
      <c r="A4462">
        <v>32</v>
      </c>
      <c r="B4462" t="s">
        <v>35</v>
      </c>
      <c r="C4462">
        <v>1157975.68</v>
      </c>
      <c r="D4462">
        <v>0</v>
      </c>
      <c r="E4462">
        <v>74.97</v>
      </c>
      <c r="F4462">
        <v>2.7229999999999999</v>
      </c>
      <c r="G4462">
        <v>190.26115519999999</v>
      </c>
      <c r="H4462">
        <v>9.0169999999999995</v>
      </c>
    </row>
    <row r="4463" spans="1:8" x14ac:dyDescent="0.3">
      <c r="A4463">
        <v>32</v>
      </c>
      <c r="B4463" t="s">
        <v>36</v>
      </c>
      <c r="C4463">
        <v>1189887.8600000001</v>
      </c>
      <c r="D4463">
        <v>0</v>
      </c>
      <c r="E4463">
        <v>71.459999999999994</v>
      </c>
      <c r="F4463">
        <v>2.7320000000000002</v>
      </c>
      <c r="G4463">
        <v>190.29482369999999</v>
      </c>
      <c r="H4463">
        <v>9.0169999999999995</v>
      </c>
    </row>
    <row r="4464" spans="1:8" x14ac:dyDescent="0.3">
      <c r="A4464">
        <v>32</v>
      </c>
      <c r="B4464" t="s">
        <v>37</v>
      </c>
      <c r="C4464">
        <v>1140501.03</v>
      </c>
      <c r="D4464">
        <v>0</v>
      </c>
      <c r="E4464">
        <v>74.95</v>
      </c>
      <c r="F4464">
        <v>2.7309999999999999</v>
      </c>
      <c r="G4464">
        <v>190.3284922</v>
      </c>
      <c r="H4464">
        <v>9.0169999999999995</v>
      </c>
    </row>
    <row r="4465" spans="1:8" x14ac:dyDescent="0.3">
      <c r="A4465">
        <v>32</v>
      </c>
      <c r="B4465" t="s">
        <v>38</v>
      </c>
      <c r="C4465">
        <v>1095932.51</v>
      </c>
      <c r="D4465">
        <v>0</v>
      </c>
      <c r="E4465">
        <v>70.2</v>
      </c>
      <c r="F4465">
        <v>2.7730000000000001</v>
      </c>
      <c r="G4465">
        <v>190.3621607</v>
      </c>
      <c r="H4465">
        <v>9.0169999999999995</v>
      </c>
    </row>
    <row r="4466" spans="1:8" x14ac:dyDescent="0.3">
      <c r="A4466">
        <v>32</v>
      </c>
      <c r="B4466" t="s">
        <v>39</v>
      </c>
      <c r="C4466">
        <v>1028635.39</v>
      </c>
      <c r="D4466">
        <v>1</v>
      </c>
      <c r="E4466">
        <v>68.44</v>
      </c>
      <c r="F4466">
        <v>2.78</v>
      </c>
      <c r="G4466">
        <v>190.3958293</v>
      </c>
      <c r="H4466">
        <v>9.0169999999999995</v>
      </c>
    </row>
    <row r="4467" spans="1:8" x14ac:dyDescent="0.3">
      <c r="A4467">
        <v>32</v>
      </c>
      <c r="B4467" t="s">
        <v>40</v>
      </c>
      <c r="C4467">
        <v>1043962.36</v>
      </c>
      <c r="D4467">
        <v>0</v>
      </c>
      <c r="E4467">
        <v>67.17</v>
      </c>
      <c r="F4467">
        <v>2.8</v>
      </c>
      <c r="G4467">
        <v>190.46882869999999</v>
      </c>
      <c r="H4467">
        <v>9.0169999999999995</v>
      </c>
    </row>
    <row r="4468" spans="1:8" x14ac:dyDescent="0.3">
      <c r="A4468">
        <v>32</v>
      </c>
      <c r="B4468" t="s">
        <v>41</v>
      </c>
      <c r="C4468">
        <v>1067432.1000000001</v>
      </c>
      <c r="D4468">
        <v>0</v>
      </c>
      <c r="E4468">
        <v>64.19</v>
      </c>
      <c r="F4468">
        <v>2.7930000000000001</v>
      </c>
      <c r="G4468">
        <v>190.5713264</v>
      </c>
      <c r="H4468">
        <v>9.0169999999999995</v>
      </c>
    </row>
    <row r="4469" spans="1:8" x14ac:dyDescent="0.3">
      <c r="A4469">
        <v>32</v>
      </c>
      <c r="B4469" t="s">
        <v>42</v>
      </c>
      <c r="C4469">
        <v>1061089.56</v>
      </c>
      <c r="D4469">
        <v>0</v>
      </c>
      <c r="E4469">
        <v>66.14</v>
      </c>
      <c r="F4469">
        <v>2.7589999999999999</v>
      </c>
      <c r="G4469">
        <v>190.67382409999999</v>
      </c>
      <c r="H4469">
        <v>9.1370000000000005</v>
      </c>
    </row>
    <row r="4470" spans="1:8" x14ac:dyDescent="0.3">
      <c r="A4470">
        <v>32</v>
      </c>
      <c r="B4470" t="s">
        <v>43</v>
      </c>
      <c r="C4470">
        <v>1085483.44</v>
      </c>
      <c r="D4470">
        <v>0</v>
      </c>
      <c r="E4470">
        <v>61.81</v>
      </c>
      <c r="F4470">
        <v>2.7450000000000001</v>
      </c>
      <c r="G4470">
        <v>190.77632180000001</v>
      </c>
      <c r="H4470">
        <v>9.1370000000000005</v>
      </c>
    </row>
    <row r="4471" spans="1:8" x14ac:dyDescent="0.3">
      <c r="A4471">
        <v>32</v>
      </c>
      <c r="B4471" t="s">
        <v>44</v>
      </c>
      <c r="C4471">
        <v>1096692.8799999999</v>
      </c>
      <c r="D4471">
        <v>0</v>
      </c>
      <c r="E4471">
        <v>52.96</v>
      </c>
      <c r="F4471">
        <v>2.762</v>
      </c>
      <c r="G4471">
        <v>190.8623087</v>
      </c>
      <c r="H4471">
        <v>9.1370000000000005</v>
      </c>
    </row>
    <row r="4472" spans="1:8" x14ac:dyDescent="0.3">
      <c r="A4472">
        <v>32</v>
      </c>
      <c r="B4472" t="s">
        <v>45</v>
      </c>
      <c r="C4472">
        <v>1102185</v>
      </c>
      <c r="D4472">
        <v>0</v>
      </c>
      <c r="E4472">
        <v>52.3</v>
      </c>
      <c r="F4472">
        <v>2.762</v>
      </c>
      <c r="G4472">
        <v>190.9070184</v>
      </c>
      <c r="H4472">
        <v>9.1370000000000005</v>
      </c>
    </row>
    <row r="4473" spans="1:8" x14ac:dyDescent="0.3">
      <c r="A4473">
        <v>32</v>
      </c>
      <c r="B4473" t="s">
        <v>46</v>
      </c>
      <c r="C4473">
        <v>1115138.51</v>
      </c>
      <c r="D4473">
        <v>0</v>
      </c>
      <c r="E4473">
        <v>45.45</v>
      </c>
      <c r="F4473">
        <v>2.7480000000000002</v>
      </c>
      <c r="G4473">
        <v>190.951728</v>
      </c>
      <c r="H4473">
        <v>9.1370000000000005</v>
      </c>
    </row>
    <row r="4474" spans="1:8" x14ac:dyDescent="0.3">
      <c r="A4474">
        <v>32</v>
      </c>
      <c r="B4474" t="s">
        <v>47</v>
      </c>
      <c r="C4474">
        <v>1063056.21</v>
      </c>
      <c r="D4474">
        <v>0</v>
      </c>
      <c r="E4474">
        <v>49.2</v>
      </c>
      <c r="F4474">
        <v>2.7290000000000001</v>
      </c>
      <c r="G4474">
        <v>190.9964377</v>
      </c>
      <c r="H4474">
        <v>9.1370000000000005</v>
      </c>
    </row>
    <row r="4475" spans="1:8" x14ac:dyDescent="0.3">
      <c r="A4475">
        <v>32</v>
      </c>
      <c r="B4475" t="s">
        <v>48</v>
      </c>
      <c r="C4475">
        <v>1141019.1100000001</v>
      </c>
      <c r="D4475">
        <v>0</v>
      </c>
      <c r="E4475">
        <v>42.3</v>
      </c>
      <c r="F4475">
        <v>2.7370000000000001</v>
      </c>
      <c r="G4475">
        <v>191.0411474</v>
      </c>
      <c r="H4475">
        <v>9.1370000000000005</v>
      </c>
    </row>
    <row r="4476" spans="1:8" x14ac:dyDescent="0.3">
      <c r="A4476">
        <v>32</v>
      </c>
      <c r="B4476" t="s">
        <v>49</v>
      </c>
      <c r="C4476">
        <v>1150729.8899999999</v>
      </c>
      <c r="D4476">
        <v>0</v>
      </c>
      <c r="E4476">
        <v>36.24</v>
      </c>
      <c r="F4476">
        <v>2.758</v>
      </c>
      <c r="G4476">
        <v>191.03121719999999</v>
      </c>
      <c r="H4476">
        <v>9.1370000000000005</v>
      </c>
    </row>
    <row r="4477" spans="1:8" x14ac:dyDescent="0.3">
      <c r="A4477">
        <v>32</v>
      </c>
      <c r="B4477" t="s">
        <v>50</v>
      </c>
      <c r="C4477">
        <v>1634635.86</v>
      </c>
      <c r="D4477">
        <v>1</v>
      </c>
      <c r="E4477">
        <v>29.97</v>
      </c>
      <c r="F4477">
        <v>2.742</v>
      </c>
      <c r="G4477">
        <v>191.0121805</v>
      </c>
      <c r="H4477">
        <v>9.1370000000000005</v>
      </c>
    </row>
    <row r="4478" spans="1:8" x14ac:dyDescent="0.3">
      <c r="A4478">
        <v>32</v>
      </c>
      <c r="B4478" t="s">
        <v>51</v>
      </c>
      <c r="C4478">
        <v>1200892.56</v>
      </c>
      <c r="D4478">
        <v>0</v>
      </c>
      <c r="E4478">
        <v>35.18</v>
      </c>
      <c r="F4478">
        <v>2.7120000000000002</v>
      </c>
      <c r="G4478">
        <v>190.99314369999999</v>
      </c>
      <c r="H4478">
        <v>9.1370000000000005</v>
      </c>
    </row>
    <row r="4479" spans="1:8" x14ac:dyDescent="0.3">
      <c r="A4479">
        <v>32</v>
      </c>
      <c r="B4479" t="s">
        <v>52</v>
      </c>
      <c r="C4479">
        <v>1377322.73</v>
      </c>
      <c r="D4479">
        <v>0</v>
      </c>
      <c r="E4479">
        <v>36.619999999999997</v>
      </c>
      <c r="F4479">
        <v>2.7280000000000002</v>
      </c>
      <c r="G4479">
        <v>190.97410690000001</v>
      </c>
      <c r="H4479">
        <v>9.1370000000000005</v>
      </c>
    </row>
    <row r="4480" spans="1:8" x14ac:dyDescent="0.3">
      <c r="A4480">
        <v>32</v>
      </c>
      <c r="B4480" t="s">
        <v>53</v>
      </c>
      <c r="C4480">
        <v>1557776.1</v>
      </c>
      <c r="D4480">
        <v>0</v>
      </c>
      <c r="E4480">
        <v>36.07</v>
      </c>
      <c r="F4480">
        <v>2.778</v>
      </c>
      <c r="G4480">
        <v>191.0303376</v>
      </c>
      <c r="H4480">
        <v>9.1370000000000005</v>
      </c>
    </row>
    <row r="4481" spans="1:8" x14ac:dyDescent="0.3">
      <c r="A4481">
        <v>32</v>
      </c>
      <c r="B4481" t="s">
        <v>54</v>
      </c>
      <c r="C4481">
        <v>1949183.14</v>
      </c>
      <c r="D4481">
        <v>0</v>
      </c>
      <c r="E4481">
        <v>30.72</v>
      </c>
      <c r="F4481">
        <v>2.7810000000000001</v>
      </c>
      <c r="G4481">
        <v>191.14301889999999</v>
      </c>
      <c r="H4481">
        <v>9.1370000000000005</v>
      </c>
    </row>
    <row r="4482" spans="1:8" x14ac:dyDescent="0.3">
      <c r="A4482">
        <v>32</v>
      </c>
      <c r="B4482" t="s">
        <v>55</v>
      </c>
      <c r="C4482">
        <v>955463.84</v>
      </c>
      <c r="D4482">
        <v>1</v>
      </c>
      <c r="E4482">
        <v>27.7</v>
      </c>
      <c r="F4482">
        <v>2.8290000000000002</v>
      </c>
      <c r="G4482">
        <v>191.25570020000001</v>
      </c>
      <c r="H4482">
        <v>9.1370000000000005</v>
      </c>
    </row>
    <row r="4483" spans="1:8" x14ac:dyDescent="0.3">
      <c r="A4483">
        <v>32</v>
      </c>
      <c r="B4483" t="s">
        <v>56</v>
      </c>
      <c r="C4483">
        <v>1046416.17</v>
      </c>
      <c r="D4483">
        <v>0</v>
      </c>
      <c r="E4483">
        <v>23.78</v>
      </c>
      <c r="F4483">
        <v>2.8820000000000001</v>
      </c>
      <c r="G4483">
        <v>191.3683815</v>
      </c>
      <c r="H4483">
        <v>8.8179999999999996</v>
      </c>
    </row>
    <row r="4484" spans="1:8" x14ac:dyDescent="0.3">
      <c r="A4484">
        <v>32</v>
      </c>
      <c r="B4484" t="s">
        <v>57</v>
      </c>
      <c r="C4484">
        <v>1028206.51</v>
      </c>
      <c r="D4484">
        <v>0</v>
      </c>
      <c r="E4484">
        <v>21.69</v>
      </c>
      <c r="F4484">
        <v>2.911</v>
      </c>
      <c r="G4484">
        <v>191.47849389999999</v>
      </c>
      <c r="H4484">
        <v>8.8179999999999996</v>
      </c>
    </row>
    <row r="4485" spans="1:8" x14ac:dyDescent="0.3">
      <c r="A4485">
        <v>32</v>
      </c>
      <c r="B4485" t="s">
        <v>58</v>
      </c>
      <c r="C4485">
        <v>1078348.9099999999</v>
      </c>
      <c r="D4485">
        <v>0</v>
      </c>
      <c r="E4485">
        <v>34.54</v>
      </c>
      <c r="F4485">
        <v>2.9729999999999999</v>
      </c>
      <c r="G4485">
        <v>191.57319240000001</v>
      </c>
      <c r="H4485">
        <v>8.8179999999999996</v>
      </c>
    </row>
    <row r="4486" spans="1:8" x14ac:dyDescent="0.3">
      <c r="A4486">
        <v>32</v>
      </c>
      <c r="B4486" t="s">
        <v>59</v>
      </c>
      <c r="C4486">
        <v>1006814.85</v>
      </c>
      <c r="D4486">
        <v>0</v>
      </c>
      <c r="E4486">
        <v>34.86</v>
      </c>
      <c r="F4486">
        <v>3.008</v>
      </c>
      <c r="G4486">
        <v>191.667891</v>
      </c>
      <c r="H4486">
        <v>8.8179999999999996</v>
      </c>
    </row>
    <row r="4487" spans="1:8" x14ac:dyDescent="0.3">
      <c r="A4487">
        <v>32</v>
      </c>
      <c r="B4487" t="s">
        <v>60</v>
      </c>
      <c r="C4487">
        <v>1070457.8</v>
      </c>
      <c r="D4487">
        <v>0</v>
      </c>
      <c r="E4487">
        <v>15.47</v>
      </c>
      <c r="F4487">
        <v>3.0110000000000001</v>
      </c>
      <c r="G4487">
        <v>191.76258949999999</v>
      </c>
      <c r="H4487">
        <v>8.8179999999999996</v>
      </c>
    </row>
    <row r="4488" spans="1:8" x14ac:dyDescent="0.3">
      <c r="A4488">
        <v>32</v>
      </c>
      <c r="B4488" t="s">
        <v>61</v>
      </c>
      <c r="C4488">
        <v>1124357.2</v>
      </c>
      <c r="D4488">
        <v>1</v>
      </c>
      <c r="E4488">
        <v>18.510000000000002</v>
      </c>
      <c r="F4488">
        <v>3.0369999999999999</v>
      </c>
      <c r="G4488">
        <v>191.85728810000001</v>
      </c>
      <c r="H4488">
        <v>8.8179999999999996</v>
      </c>
    </row>
    <row r="4489" spans="1:8" x14ac:dyDescent="0.3">
      <c r="A4489">
        <v>32</v>
      </c>
      <c r="B4489" t="s">
        <v>62</v>
      </c>
      <c r="C4489">
        <v>1183528.58</v>
      </c>
      <c r="D4489">
        <v>0</v>
      </c>
      <c r="E4489">
        <v>42.09</v>
      </c>
      <c r="F4489">
        <v>3.0510000000000002</v>
      </c>
      <c r="G4489">
        <v>191.9178331</v>
      </c>
      <c r="H4489">
        <v>8.8179999999999996</v>
      </c>
    </row>
    <row r="4490" spans="1:8" x14ac:dyDescent="0.3">
      <c r="A4490">
        <v>32</v>
      </c>
      <c r="B4490" t="s">
        <v>63</v>
      </c>
      <c r="C4490">
        <v>1054754.67</v>
      </c>
      <c r="D4490">
        <v>0</v>
      </c>
      <c r="E4490">
        <v>33</v>
      </c>
      <c r="F4490">
        <v>3.101</v>
      </c>
      <c r="G4490">
        <v>191.9647167</v>
      </c>
      <c r="H4490">
        <v>8.8179999999999996</v>
      </c>
    </row>
    <row r="4491" spans="1:8" x14ac:dyDescent="0.3">
      <c r="A4491">
        <v>32</v>
      </c>
      <c r="B4491" t="s">
        <v>64</v>
      </c>
      <c r="C4491">
        <v>1106847.6200000001</v>
      </c>
      <c r="D4491">
        <v>0</v>
      </c>
      <c r="E4491">
        <v>39.17</v>
      </c>
      <c r="F4491">
        <v>3.2320000000000002</v>
      </c>
      <c r="G4491">
        <v>192.01160039999999</v>
      </c>
      <c r="H4491">
        <v>8.8179999999999996</v>
      </c>
    </row>
    <row r="4492" spans="1:8" x14ac:dyDescent="0.3">
      <c r="A4492">
        <v>32</v>
      </c>
      <c r="B4492" t="s">
        <v>65</v>
      </c>
      <c r="C4492">
        <v>1101458.21</v>
      </c>
      <c r="D4492">
        <v>0</v>
      </c>
      <c r="E4492">
        <v>36.51</v>
      </c>
      <c r="F4492">
        <v>3.3719999999999999</v>
      </c>
      <c r="G4492">
        <v>192.05848399999999</v>
      </c>
      <c r="H4492">
        <v>8.8179999999999996</v>
      </c>
    </row>
    <row r="4493" spans="1:8" x14ac:dyDescent="0.3">
      <c r="A4493">
        <v>32</v>
      </c>
      <c r="B4493" t="s">
        <v>66</v>
      </c>
      <c r="C4493">
        <v>1100765.5</v>
      </c>
      <c r="D4493">
        <v>0</v>
      </c>
      <c r="E4493">
        <v>45.25</v>
      </c>
      <c r="F4493">
        <v>3.4060000000000001</v>
      </c>
      <c r="G4493">
        <v>192.12379809999999</v>
      </c>
      <c r="H4493">
        <v>8.8179999999999996</v>
      </c>
    </row>
    <row r="4494" spans="1:8" x14ac:dyDescent="0.3">
      <c r="A4494">
        <v>32</v>
      </c>
      <c r="B4494" t="s">
        <v>67</v>
      </c>
      <c r="C4494">
        <v>1068719.22</v>
      </c>
      <c r="D4494">
        <v>0</v>
      </c>
      <c r="E4494">
        <v>46.7</v>
      </c>
      <c r="F4494">
        <v>3.4140000000000001</v>
      </c>
      <c r="G4494">
        <v>192.1964844</v>
      </c>
      <c r="H4494">
        <v>8.8179999999999996</v>
      </c>
    </row>
    <row r="4495" spans="1:8" x14ac:dyDescent="0.3">
      <c r="A4495">
        <v>32</v>
      </c>
      <c r="B4495" t="s">
        <v>68</v>
      </c>
      <c r="C4495">
        <v>1051121.02</v>
      </c>
      <c r="D4495">
        <v>0</v>
      </c>
      <c r="E4495">
        <v>44.83</v>
      </c>
      <c r="F4495">
        <v>3.4609999999999999</v>
      </c>
      <c r="G4495">
        <v>192.26917069999999</v>
      </c>
      <c r="H4495">
        <v>8.5950000000000006</v>
      </c>
    </row>
    <row r="4496" spans="1:8" x14ac:dyDescent="0.3">
      <c r="A4496">
        <v>32</v>
      </c>
      <c r="B4496" t="s">
        <v>69</v>
      </c>
      <c r="C4496">
        <v>1102975.5900000001</v>
      </c>
      <c r="D4496">
        <v>0</v>
      </c>
      <c r="E4496">
        <v>48.81</v>
      </c>
      <c r="F4496">
        <v>3.532</v>
      </c>
      <c r="G4496">
        <v>192.3418571</v>
      </c>
      <c r="H4496">
        <v>8.5950000000000006</v>
      </c>
    </row>
    <row r="4497" spans="1:8" x14ac:dyDescent="0.3">
      <c r="A4497">
        <v>32</v>
      </c>
      <c r="B4497" t="s">
        <v>70</v>
      </c>
      <c r="C4497">
        <v>1120508.1399999999</v>
      </c>
      <c r="D4497">
        <v>0</v>
      </c>
      <c r="E4497">
        <v>45.97</v>
      </c>
      <c r="F4497">
        <v>3.6110000000000002</v>
      </c>
      <c r="G4497">
        <v>192.42259540000001</v>
      </c>
      <c r="H4497">
        <v>8.5950000000000006</v>
      </c>
    </row>
    <row r="4498" spans="1:8" x14ac:dyDescent="0.3">
      <c r="A4498">
        <v>32</v>
      </c>
      <c r="B4498" t="s">
        <v>71</v>
      </c>
      <c r="C4498">
        <v>1210602.9099999999</v>
      </c>
      <c r="D4498">
        <v>0</v>
      </c>
      <c r="E4498">
        <v>48.69</v>
      </c>
      <c r="F4498">
        <v>3.6360000000000001</v>
      </c>
      <c r="G4498">
        <v>192.5234638</v>
      </c>
      <c r="H4498">
        <v>8.5950000000000006</v>
      </c>
    </row>
    <row r="4499" spans="1:8" x14ac:dyDescent="0.3">
      <c r="A4499">
        <v>32</v>
      </c>
      <c r="B4499" t="s">
        <v>72</v>
      </c>
      <c r="C4499">
        <v>1107494.55</v>
      </c>
      <c r="D4499">
        <v>0</v>
      </c>
      <c r="E4499">
        <v>44.86</v>
      </c>
      <c r="F4499">
        <v>3.6629999999999998</v>
      </c>
      <c r="G4499">
        <v>192.6243322</v>
      </c>
      <c r="H4499">
        <v>8.5950000000000006</v>
      </c>
    </row>
    <row r="4500" spans="1:8" x14ac:dyDescent="0.3">
      <c r="A4500">
        <v>32</v>
      </c>
      <c r="B4500" t="s">
        <v>73</v>
      </c>
      <c r="C4500">
        <v>1181793.55</v>
      </c>
      <c r="D4500">
        <v>0</v>
      </c>
      <c r="E4500">
        <v>46.65</v>
      </c>
      <c r="F4500">
        <v>3.7349999999999999</v>
      </c>
      <c r="G4500">
        <v>192.72520059999999</v>
      </c>
      <c r="H4500">
        <v>8.5950000000000006</v>
      </c>
    </row>
    <row r="4501" spans="1:8" x14ac:dyDescent="0.3">
      <c r="A4501">
        <v>32</v>
      </c>
      <c r="B4501" t="s">
        <v>74</v>
      </c>
      <c r="C4501">
        <v>1138162.76</v>
      </c>
      <c r="D4501">
        <v>0</v>
      </c>
      <c r="E4501">
        <v>56.09</v>
      </c>
      <c r="F4501">
        <v>3.7669999999999999</v>
      </c>
      <c r="G4501">
        <v>192.82606899999999</v>
      </c>
      <c r="H4501">
        <v>8.5950000000000006</v>
      </c>
    </row>
    <row r="4502" spans="1:8" x14ac:dyDescent="0.3">
      <c r="A4502">
        <v>32</v>
      </c>
      <c r="B4502" t="s">
        <v>75</v>
      </c>
      <c r="C4502">
        <v>1145084.76</v>
      </c>
      <c r="D4502">
        <v>0</v>
      </c>
      <c r="E4502">
        <v>45.71</v>
      </c>
      <c r="F4502">
        <v>3.8279999999999998</v>
      </c>
      <c r="G4502">
        <v>192.83131700000001</v>
      </c>
      <c r="H4502">
        <v>8.5950000000000006</v>
      </c>
    </row>
    <row r="4503" spans="1:8" x14ac:dyDescent="0.3">
      <c r="A4503">
        <v>32</v>
      </c>
      <c r="B4503" t="s">
        <v>76</v>
      </c>
      <c r="C4503">
        <v>1175447.49</v>
      </c>
      <c r="D4503">
        <v>0</v>
      </c>
      <c r="E4503">
        <v>55.13</v>
      </c>
      <c r="F4503">
        <v>3.7949999999999999</v>
      </c>
      <c r="G4503">
        <v>192.8365651</v>
      </c>
      <c r="H4503">
        <v>8.5950000000000006</v>
      </c>
    </row>
    <row r="4504" spans="1:8" x14ac:dyDescent="0.3">
      <c r="A4504">
        <v>32</v>
      </c>
      <c r="B4504" t="s">
        <v>77</v>
      </c>
      <c r="C4504">
        <v>1167757</v>
      </c>
      <c r="D4504">
        <v>0</v>
      </c>
      <c r="E4504">
        <v>61.25</v>
      </c>
      <c r="F4504">
        <v>3.7629999999999999</v>
      </c>
      <c r="G4504">
        <v>192.8418131</v>
      </c>
      <c r="H4504">
        <v>8.5950000000000006</v>
      </c>
    </row>
    <row r="4505" spans="1:8" x14ac:dyDescent="0.3">
      <c r="A4505">
        <v>32</v>
      </c>
      <c r="B4505" t="s">
        <v>78</v>
      </c>
      <c r="C4505">
        <v>1239741.3400000001</v>
      </c>
      <c r="D4505">
        <v>0</v>
      </c>
      <c r="E4505">
        <v>65.489999999999995</v>
      </c>
      <c r="F4505">
        <v>3.7349999999999999</v>
      </c>
      <c r="G4505">
        <v>192.84706120000001</v>
      </c>
      <c r="H4505">
        <v>8.5950000000000006</v>
      </c>
    </row>
    <row r="4506" spans="1:8" x14ac:dyDescent="0.3">
      <c r="A4506">
        <v>32</v>
      </c>
      <c r="B4506" t="s">
        <v>79</v>
      </c>
      <c r="C4506">
        <v>1192031.3799999999</v>
      </c>
      <c r="D4506">
        <v>0</v>
      </c>
      <c r="E4506">
        <v>67.38</v>
      </c>
      <c r="F4506">
        <v>3.6970000000000001</v>
      </c>
      <c r="G4506">
        <v>192.90347589999999</v>
      </c>
      <c r="H4506">
        <v>8.5950000000000006</v>
      </c>
    </row>
    <row r="4507" spans="1:8" x14ac:dyDescent="0.3">
      <c r="A4507">
        <v>32</v>
      </c>
      <c r="B4507" t="s">
        <v>80</v>
      </c>
      <c r="C4507">
        <v>1163869.52</v>
      </c>
      <c r="D4507">
        <v>0</v>
      </c>
      <c r="E4507">
        <v>65.06</v>
      </c>
      <c r="F4507">
        <v>3.661</v>
      </c>
      <c r="G4507">
        <v>192.9982655</v>
      </c>
      <c r="H4507">
        <v>8.5950000000000006</v>
      </c>
    </row>
    <row r="4508" spans="1:8" x14ac:dyDescent="0.3">
      <c r="A4508">
        <v>32</v>
      </c>
      <c r="B4508" t="s">
        <v>81</v>
      </c>
      <c r="C4508">
        <v>1199845.29</v>
      </c>
      <c r="D4508">
        <v>0</v>
      </c>
      <c r="E4508">
        <v>72.86</v>
      </c>
      <c r="F4508">
        <v>3.597</v>
      </c>
      <c r="G4508">
        <v>193.09305520000001</v>
      </c>
      <c r="H4508">
        <v>8.6219999999999999</v>
      </c>
    </row>
    <row r="4509" spans="1:8" x14ac:dyDescent="0.3">
      <c r="A4509">
        <v>32</v>
      </c>
      <c r="B4509" t="s">
        <v>82</v>
      </c>
      <c r="C4509">
        <v>1110244.52</v>
      </c>
      <c r="D4509">
        <v>0</v>
      </c>
      <c r="E4509">
        <v>72.56</v>
      </c>
      <c r="F4509">
        <v>3.54</v>
      </c>
      <c r="G4509">
        <v>193.18784479999999</v>
      </c>
      <c r="H4509">
        <v>8.6219999999999999</v>
      </c>
    </row>
    <row r="4510" spans="1:8" x14ac:dyDescent="0.3">
      <c r="A4510">
        <v>32</v>
      </c>
      <c r="B4510" t="s">
        <v>83</v>
      </c>
      <c r="C4510">
        <v>1144254.26</v>
      </c>
      <c r="D4510">
        <v>0</v>
      </c>
      <c r="E4510">
        <v>70.55</v>
      </c>
      <c r="F4510">
        <v>3.532</v>
      </c>
      <c r="G4510">
        <v>193.3125484</v>
      </c>
      <c r="H4510">
        <v>8.6219999999999999</v>
      </c>
    </row>
    <row r="4511" spans="1:8" x14ac:dyDescent="0.3">
      <c r="A4511">
        <v>32</v>
      </c>
      <c r="B4511" t="s">
        <v>84</v>
      </c>
      <c r="C4511">
        <v>1185674.48</v>
      </c>
      <c r="D4511">
        <v>0</v>
      </c>
      <c r="E4511">
        <v>76</v>
      </c>
      <c r="F4511">
        <v>3.5449999999999999</v>
      </c>
      <c r="G4511">
        <v>193.51203670000001</v>
      </c>
      <c r="H4511">
        <v>8.6219999999999999</v>
      </c>
    </row>
    <row r="4512" spans="1:8" x14ac:dyDescent="0.3">
      <c r="A4512">
        <v>32</v>
      </c>
      <c r="B4512" t="s">
        <v>85</v>
      </c>
      <c r="C4512">
        <v>1169988.6200000001</v>
      </c>
      <c r="D4512">
        <v>0</v>
      </c>
      <c r="E4512">
        <v>75.91</v>
      </c>
      <c r="F4512">
        <v>3.5470000000000002</v>
      </c>
      <c r="G4512">
        <v>193.71152499999999</v>
      </c>
      <c r="H4512">
        <v>8.6219999999999999</v>
      </c>
    </row>
    <row r="4513" spans="1:8" x14ac:dyDescent="0.3">
      <c r="A4513">
        <v>32</v>
      </c>
      <c r="B4513" t="s">
        <v>86</v>
      </c>
      <c r="C4513">
        <v>1201694.1399999999</v>
      </c>
      <c r="D4513">
        <v>0</v>
      </c>
      <c r="E4513">
        <v>74.83</v>
      </c>
      <c r="F4513">
        <v>3.5539999999999998</v>
      </c>
      <c r="G4513">
        <v>193.91101330000001</v>
      </c>
      <c r="H4513">
        <v>8.6219999999999999</v>
      </c>
    </row>
    <row r="4514" spans="1:8" x14ac:dyDescent="0.3">
      <c r="A4514">
        <v>32</v>
      </c>
      <c r="B4514" t="s">
        <v>87</v>
      </c>
      <c r="C4514">
        <v>1206795.74</v>
      </c>
      <c r="D4514">
        <v>0</v>
      </c>
      <c r="E4514">
        <v>74.2</v>
      </c>
      <c r="F4514">
        <v>3.5419999999999998</v>
      </c>
      <c r="G4514">
        <v>194.11050169999999</v>
      </c>
      <c r="H4514">
        <v>8.6219999999999999</v>
      </c>
    </row>
    <row r="4515" spans="1:8" x14ac:dyDescent="0.3">
      <c r="A4515">
        <v>32</v>
      </c>
      <c r="B4515" t="s">
        <v>88</v>
      </c>
      <c r="C4515">
        <v>1221318.17</v>
      </c>
      <c r="D4515">
        <v>0</v>
      </c>
      <c r="E4515">
        <v>73.72</v>
      </c>
      <c r="F4515">
        <v>3.4990000000000001</v>
      </c>
      <c r="G4515">
        <v>194.25006339999999</v>
      </c>
      <c r="H4515">
        <v>8.6219999999999999</v>
      </c>
    </row>
    <row r="4516" spans="1:8" x14ac:dyDescent="0.3">
      <c r="A4516">
        <v>32</v>
      </c>
      <c r="B4516" t="s">
        <v>89</v>
      </c>
      <c r="C4516">
        <v>1183740.9099999999</v>
      </c>
      <c r="D4516">
        <v>0</v>
      </c>
      <c r="E4516">
        <v>75.64</v>
      </c>
      <c r="F4516">
        <v>3.4849999999999999</v>
      </c>
      <c r="G4516">
        <v>194.37963740000001</v>
      </c>
      <c r="H4516">
        <v>8.6219999999999999</v>
      </c>
    </row>
    <row r="4517" spans="1:8" x14ac:dyDescent="0.3">
      <c r="A4517">
        <v>32</v>
      </c>
      <c r="B4517" t="s">
        <v>90</v>
      </c>
      <c r="C4517">
        <v>1152117.5</v>
      </c>
      <c r="D4517">
        <v>0</v>
      </c>
      <c r="E4517">
        <v>74.599999999999994</v>
      </c>
      <c r="F4517">
        <v>3.5110000000000001</v>
      </c>
      <c r="G4517">
        <v>194.5092113</v>
      </c>
      <c r="H4517">
        <v>8.6219999999999999</v>
      </c>
    </row>
    <row r="4518" spans="1:8" x14ac:dyDescent="0.3">
      <c r="A4518">
        <v>32</v>
      </c>
      <c r="B4518" t="s">
        <v>91</v>
      </c>
      <c r="C4518">
        <v>1128237.3</v>
      </c>
      <c r="D4518">
        <v>1</v>
      </c>
      <c r="E4518">
        <v>61.24</v>
      </c>
      <c r="F4518">
        <v>3.5659999999999998</v>
      </c>
      <c r="G4518">
        <v>194.6387853</v>
      </c>
      <c r="H4518">
        <v>8.6219999999999999</v>
      </c>
    </row>
    <row r="4519" spans="1:8" x14ac:dyDescent="0.3">
      <c r="A4519">
        <v>32</v>
      </c>
      <c r="B4519" t="s">
        <v>92</v>
      </c>
      <c r="C4519">
        <v>1142499.25</v>
      </c>
      <c r="D4519">
        <v>0</v>
      </c>
      <c r="E4519">
        <v>60.88</v>
      </c>
      <c r="F4519">
        <v>3.5960000000000001</v>
      </c>
      <c r="G4519">
        <v>194.7419707</v>
      </c>
      <c r="H4519">
        <v>8.6219999999999999</v>
      </c>
    </row>
    <row r="4520" spans="1:8" x14ac:dyDescent="0.3">
      <c r="A4520">
        <v>32</v>
      </c>
      <c r="B4520" t="s">
        <v>93</v>
      </c>
      <c r="C4520">
        <v>1116140.29</v>
      </c>
      <c r="D4520">
        <v>0</v>
      </c>
      <c r="E4520">
        <v>58.66</v>
      </c>
      <c r="F4520">
        <v>3.581</v>
      </c>
      <c r="G4520">
        <v>194.8099713</v>
      </c>
      <c r="H4520">
        <v>8.6219999999999999</v>
      </c>
    </row>
    <row r="4521" spans="1:8" x14ac:dyDescent="0.3">
      <c r="A4521">
        <v>32</v>
      </c>
      <c r="B4521" t="s">
        <v>94</v>
      </c>
      <c r="C4521">
        <v>1088943.98</v>
      </c>
      <c r="D4521">
        <v>0</v>
      </c>
      <c r="E4521">
        <v>65.040000000000006</v>
      </c>
      <c r="F4521">
        <v>3.5379999999999998</v>
      </c>
      <c r="G4521">
        <v>194.87797180000001</v>
      </c>
      <c r="H4521">
        <v>8.6219999999999999</v>
      </c>
    </row>
    <row r="4522" spans="1:8" x14ac:dyDescent="0.3">
      <c r="A4522">
        <v>32</v>
      </c>
      <c r="B4522" t="s">
        <v>95</v>
      </c>
      <c r="C4522">
        <v>1149448.02</v>
      </c>
      <c r="D4522">
        <v>0</v>
      </c>
      <c r="E4522">
        <v>62.62</v>
      </c>
      <c r="F4522">
        <v>3.4980000000000002</v>
      </c>
      <c r="G4522">
        <v>194.94597239999999</v>
      </c>
      <c r="H4522">
        <v>8.5129999999999999</v>
      </c>
    </row>
    <row r="4523" spans="1:8" x14ac:dyDescent="0.3">
      <c r="A4523">
        <v>32</v>
      </c>
      <c r="B4523" t="s">
        <v>96</v>
      </c>
      <c r="C4523">
        <v>1175420.26</v>
      </c>
      <c r="D4523">
        <v>0</v>
      </c>
      <c r="E4523">
        <v>50.15</v>
      </c>
      <c r="F4523">
        <v>3.4910000000000001</v>
      </c>
      <c r="G4523">
        <v>195.0261012</v>
      </c>
      <c r="H4523">
        <v>8.5129999999999999</v>
      </c>
    </row>
    <row r="4524" spans="1:8" x14ac:dyDescent="0.3">
      <c r="A4524">
        <v>32</v>
      </c>
      <c r="B4524" t="s">
        <v>97</v>
      </c>
      <c r="C4524">
        <v>1151258.74</v>
      </c>
      <c r="D4524">
        <v>0</v>
      </c>
      <c r="E4524">
        <v>48.87</v>
      </c>
      <c r="F4524">
        <v>3.548</v>
      </c>
      <c r="G4524">
        <v>195.17899940000001</v>
      </c>
      <c r="H4524">
        <v>8.5129999999999999</v>
      </c>
    </row>
    <row r="4525" spans="1:8" x14ac:dyDescent="0.3">
      <c r="A4525">
        <v>32</v>
      </c>
      <c r="B4525" t="s">
        <v>98</v>
      </c>
      <c r="C4525">
        <v>1185391.96</v>
      </c>
      <c r="D4525">
        <v>0</v>
      </c>
      <c r="E4525">
        <v>42.76</v>
      </c>
      <c r="F4525">
        <v>3.55</v>
      </c>
      <c r="G4525">
        <v>195.33189770000001</v>
      </c>
      <c r="H4525">
        <v>8.5129999999999999</v>
      </c>
    </row>
    <row r="4526" spans="1:8" x14ac:dyDescent="0.3">
      <c r="A4526">
        <v>32</v>
      </c>
      <c r="B4526" t="s">
        <v>99</v>
      </c>
      <c r="C4526">
        <v>1204628.28</v>
      </c>
      <c r="D4526">
        <v>0</v>
      </c>
      <c r="E4526">
        <v>37.950000000000003</v>
      </c>
      <c r="F4526">
        <v>3.5270000000000001</v>
      </c>
      <c r="G4526">
        <v>195.48479589999999</v>
      </c>
      <c r="H4526">
        <v>8.5129999999999999</v>
      </c>
    </row>
    <row r="4527" spans="1:8" x14ac:dyDescent="0.3">
      <c r="A4527">
        <v>32</v>
      </c>
      <c r="B4527" t="s">
        <v>100</v>
      </c>
      <c r="C4527">
        <v>1182733</v>
      </c>
      <c r="D4527">
        <v>0</v>
      </c>
      <c r="E4527">
        <v>38.1</v>
      </c>
      <c r="F4527">
        <v>3.5049999999999999</v>
      </c>
      <c r="G4527">
        <v>195.6376941</v>
      </c>
      <c r="H4527">
        <v>8.5129999999999999</v>
      </c>
    </row>
    <row r="4528" spans="1:8" x14ac:dyDescent="0.3">
      <c r="A4528">
        <v>32</v>
      </c>
      <c r="B4528" t="s">
        <v>101</v>
      </c>
      <c r="C4528">
        <v>1181651.55</v>
      </c>
      <c r="D4528">
        <v>0</v>
      </c>
      <c r="E4528">
        <v>42.61</v>
      </c>
      <c r="F4528">
        <v>3.4790000000000001</v>
      </c>
      <c r="G4528">
        <v>195.7184713</v>
      </c>
      <c r="H4528">
        <v>8.5129999999999999</v>
      </c>
    </row>
    <row r="4529" spans="1:8" x14ac:dyDescent="0.3">
      <c r="A4529">
        <v>32</v>
      </c>
      <c r="B4529" t="s">
        <v>102</v>
      </c>
      <c r="C4529">
        <v>1684468.66</v>
      </c>
      <c r="D4529">
        <v>1</v>
      </c>
      <c r="E4529">
        <v>40.22</v>
      </c>
      <c r="F4529">
        <v>3.4239999999999999</v>
      </c>
      <c r="G4529">
        <v>195.7704</v>
      </c>
      <c r="H4529">
        <v>8.5129999999999999</v>
      </c>
    </row>
    <row r="4530" spans="1:8" x14ac:dyDescent="0.3">
      <c r="A4530">
        <v>32</v>
      </c>
      <c r="B4530" t="s">
        <v>103</v>
      </c>
      <c r="C4530">
        <v>1179773.8799999999</v>
      </c>
      <c r="D4530">
        <v>0</v>
      </c>
      <c r="E4530">
        <v>33.799999999999997</v>
      </c>
      <c r="F4530">
        <v>3.3780000000000001</v>
      </c>
      <c r="G4530">
        <v>195.82232870000001</v>
      </c>
      <c r="H4530">
        <v>8.5129999999999999</v>
      </c>
    </row>
    <row r="4531" spans="1:8" x14ac:dyDescent="0.3">
      <c r="A4531">
        <v>32</v>
      </c>
      <c r="B4531" t="s">
        <v>104</v>
      </c>
      <c r="C4531">
        <v>1415746.91</v>
      </c>
      <c r="D4531">
        <v>0</v>
      </c>
      <c r="E4531">
        <v>17.940000000000001</v>
      </c>
      <c r="F4531">
        <v>3.331</v>
      </c>
      <c r="G4531">
        <v>195.8742575</v>
      </c>
      <c r="H4531">
        <v>8.5129999999999999</v>
      </c>
    </row>
    <row r="4532" spans="1:8" x14ac:dyDescent="0.3">
      <c r="A4532">
        <v>32</v>
      </c>
      <c r="B4532" t="s">
        <v>105</v>
      </c>
      <c r="C4532">
        <v>1556017.91</v>
      </c>
      <c r="D4532">
        <v>0</v>
      </c>
      <c r="E4532">
        <v>26.23</v>
      </c>
      <c r="F4532">
        <v>3.266</v>
      </c>
      <c r="G4532">
        <v>195.98416850000001</v>
      </c>
      <c r="H4532">
        <v>8.5129999999999999</v>
      </c>
    </row>
    <row r="4533" spans="1:8" x14ac:dyDescent="0.3">
      <c r="A4533">
        <v>32</v>
      </c>
      <c r="B4533" t="s">
        <v>106</v>
      </c>
      <c r="C4533">
        <v>1959526.96</v>
      </c>
      <c r="D4533">
        <v>0</v>
      </c>
      <c r="E4533">
        <v>25.97</v>
      </c>
      <c r="F4533">
        <v>3.173</v>
      </c>
      <c r="G4533">
        <v>196.17138929999999</v>
      </c>
      <c r="H4533">
        <v>8.5129999999999999</v>
      </c>
    </row>
    <row r="4534" spans="1:8" x14ac:dyDescent="0.3">
      <c r="A4534">
        <v>32</v>
      </c>
      <c r="B4534" t="s">
        <v>107</v>
      </c>
      <c r="C4534">
        <v>1102367.6499999999</v>
      </c>
      <c r="D4534">
        <v>1</v>
      </c>
      <c r="E4534">
        <v>32.99</v>
      </c>
      <c r="F4534">
        <v>3.1190000000000002</v>
      </c>
      <c r="G4534">
        <v>196.35861009999999</v>
      </c>
      <c r="H4534">
        <v>8.5129999999999999</v>
      </c>
    </row>
    <row r="4535" spans="1:8" x14ac:dyDescent="0.3">
      <c r="A4535">
        <v>32</v>
      </c>
      <c r="B4535" t="s">
        <v>108</v>
      </c>
      <c r="C4535">
        <v>1099937.25</v>
      </c>
      <c r="D4535">
        <v>0</v>
      </c>
      <c r="E4535">
        <v>36.75</v>
      </c>
      <c r="F4535">
        <v>3.0950000000000002</v>
      </c>
      <c r="G4535">
        <v>196.5458309</v>
      </c>
      <c r="H4535">
        <v>8.2560000000000002</v>
      </c>
    </row>
    <row r="4536" spans="1:8" x14ac:dyDescent="0.3">
      <c r="A4536">
        <v>32</v>
      </c>
      <c r="B4536" t="s">
        <v>109</v>
      </c>
      <c r="C4536">
        <v>1071598.3600000001</v>
      </c>
      <c r="D4536">
        <v>0</v>
      </c>
      <c r="E4536">
        <v>28.99</v>
      </c>
      <c r="F4536">
        <v>3.077</v>
      </c>
      <c r="G4536">
        <v>196.7330517</v>
      </c>
      <c r="H4536">
        <v>8.2560000000000002</v>
      </c>
    </row>
    <row r="4537" spans="1:8" x14ac:dyDescent="0.3">
      <c r="A4537">
        <v>32</v>
      </c>
      <c r="B4537" t="s">
        <v>110</v>
      </c>
      <c r="C4537">
        <v>1080012.04</v>
      </c>
      <c r="D4537">
        <v>0</v>
      </c>
      <c r="E4537">
        <v>36.86</v>
      </c>
      <c r="F4537">
        <v>3.0550000000000002</v>
      </c>
      <c r="G4537">
        <v>196.77966520000001</v>
      </c>
      <c r="H4537">
        <v>8.2560000000000002</v>
      </c>
    </row>
    <row r="4538" spans="1:8" x14ac:dyDescent="0.3">
      <c r="A4538">
        <v>32</v>
      </c>
      <c r="B4538" t="s">
        <v>111</v>
      </c>
      <c r="C4538">
        <v>1051864.6000000001</v>
      </c>
      <c r="D4538">
        <v>0</v>
      </c>
      <c r="E4538">
        <v>36.67</v>
      </c>
      <c r="F4538">
        <v>3.0379999999999998</v>
      </c>
      <c r="G4538">
        <v>196.82627859999999</v>
      </c>
      <c r="H4538">
        <v>8.2560000000000002</v>
      </c>
    </row>
    <row r="4539" spans="1:8" x14ac:dyDescent="0.3">
      <c r="A4539">
        <v>32</v>
      </c>
      <c r="B4539" t="s">
        <v>112</v>
      </c>
      <c r="C4539">
        <v>1156826.31</v>
      </c>
      <c r="D4539">
        <v>0</v>
      </c>
      <c r="E4539">
        <v>35.89</v>
      </c>
      <c r="F4539">
        <v>3.0310000000000001</v>
      </c>
      <c r="G4539">
        <v>196.8728921</v>
      </c>
      <c r="H4539">
        <v>8.2560000000000002</v>
      </c>
    </row>
    <row r="4540" spans="1:8" x14ac:dyDescent="0.3">
      <c r="A4540">
        <v>32</v>
      </c>
      <c r="B4540" t="s">
        <v>113</v>
      </c>
      <c r="C4540">
        <v>1129422.8600000001</v>
      </c>
      <c r="D4540">
        <v>1</v>
      </c>
      <c r="E4540">
        <v>23.34</v>
      </c>
      <c r="F4540">
        <v>3.1030000000000002</v>
      </c>
      <c r="G4540">
        <v>196.91950560000001</v>
      </c>
      <c r="H4540">
        <v>8.2560000000000002</v>
      </c>
    </row>
    <row r="4541" spans="1:8" x14ac:dyDescent="0.3">
      <c r="A4541">
        <v>32</v>
      </c>
      <c r="B4541" t="s">
        <v>114</v>
      </c>
      <c r="C4541">
        <v>1243812.5900000001</v>
      </c>
      <c r="D4541">
        <v>0</v>
      </c>
      <c r="E4541">
        <v>24.26</v>
      </c>
      <c r="F4541">
        <v>3.113</v>
      </c>
      <c r="G4541">
        <v>196.9432711</v>
      </c>
      <c r="H4541">
        <v>8.2560000000000002</v>
      </c>
    </row>
    <row r="4542" spans="1:8" x14ac:dyDescent="0.3">
      <c r="A4542">
        <v>32</v>
      </c>
      <c r="B4542" t="s">
        <v>115</v>
      </c>
      <c r="C4542">
        <v>1091822.72</v>
      </c>
      <c r="D4542">
        <v>0</v>
      </c>
      <c r="E4542">
        <v>33.409999999999997</v>
      </c>
      <c r="F4542">
        <v>3.129</v>
      </c>
      <c r="G4542">
        <v>196.9499007</v>
      </c>
      <c r="H4542">
        <v>8.2560000000000002</v>
      </c>
    </row>
    <row r="4543" spans="1:8" x14ac:dyDescent="0.3">
      <c r="A4543">
        <v>32</v>
      </c>
      <c r="B4543" t="s">
        <v>116</v>
      </c>
      <c r="C4543">
        <v>1153332.8899999999</v>
      </c>
      <c r="D4543">
        <v>0</v>
      </c>
      <c r="E4543">
        <v>33.4</v>
      </c>
      <c r="F4543">
        <v>3.1909999999999998</v>
      </c>
      <c r="G4543">
        <v>196.9565303</v>
      </c>
      <c r="H4543">
        <v>8.2560000000000002</v>
      </c>
    </row>
    <row r="4544" spans="1:8" x14ac:dyDescent="0.3">
      <c r="A4544">
        <v>32</v>
      </c>
      <c r="B4544" t="s">
        <v>117</v>
      </c>
      <c r="C4544">
        <v>1124537.97</v>
      </c>
      <c r="D4544">
        <v>0</v>
      </c>
      <c r="E4544">
        <v>39.9</v>
      </c>
      <c r="F4544">
        <v>3.286</v>
      </c>
      <c r="G4544">
        <v>196.96315989999999</v>
      </c>
      <c r="H4544">
        <v>8.2560000000000002</v>
      </c>
    </row>
    <row r="4545" spans="1:8" x14ac:dyDescent="0.3">
      <c r="A4545">
        <v>32</v>
      </c>
      <c r="B4545" t="s">
        <v>118</v>
      </c>
      <c r="C4545">
        <v>1138101.18</v>
      </c>
      <c r="D4545">
        <v>0</v>
      </c>
      <c r="E4545">
        <v>51.51</v>
      </c>
      <c r="F4545">
        <v>3.4860000000000002</v>
      </c>
      <c r="G4545">
        <v>197.0457208</v>
      </c>
      <c r="H4545">
        <v>8.2560000000000002</v>
      </c>
    </row>
    <row r="4546" spans="1:8" x14ac:dyDescent="0.3">
      <c r="A4546">
        <v>32</v>
      </c>
      <c r="B4546" t="s">
        <v>119</v>
      </c>
      <c r="C4546">
        <v>1146632.46</v>
      </c>
      <c r="D4546">
        <v>0</v>
      </c>
      <c r="E4546">
        <v>47.64</v>
      </c>
      <c r="F4546">
        <v>3.6640000000000001</v>
      </c>
      <c r="G4546">
        <v>197.22952340000001</v>
      </c>
      <c r="H4546">
        <v>8.2560000000000002</v>
      </c>
    </row>
    <row r="4547" spans="1:8" x14ac:dyDescent="0.3">
      <c r="A4547">
        <v>32</v>
      </c>
      <c r="B4547" t="s">
        <v>120</v>
      </c>
      <c r="C4547">
        <v>1108686.8700000001</v>
      </c>
      <c r="D4547">
        <v>0</v>
      </c>
      <c r="E4547">
        <v>56.09</v>
      </c>
      <c r="F4547">
        <v>3.75</v>
      </c>
      <c r="G4547">
        <v>197.41332589999999</v>
      </c>
      <c r="H4547">
        <v>8.2560000000000002</v>
      </c>
    </row>
    <row r="4548" spans="1:8" x14ac:dyDescent="0.3">
      <c r="A4548">
        <v>32</v>
      </c>
      <c r="B4548" t="s">
        <v>121</v>
      </c>
      <c r="C4548">
        <v>1270577.01</v>
      </c>
      <c r="D4548">
        <v>0</v>
      </c>
      <c r="E4548">
        <v>51.49</v>
      </c>
      <c r="F4548">
        <v>3.8540000000000001</v>
      </c>
      <c r="G4548">
        <v>197.5971285</v>
      </c>
      <c r="H4548">
        <v>8.09</v>
      </c>
    </row>
    <row r="4549" spans="1:8" x14ac:dyDescent="0.3">
      <c r="A4549">
        <v>32</v>
      </c>
      <c r="B4549" t="s">
        <v>122</v>
      </c>
      <c r="C4549">
        <v>1171834.47</v>
      </c>
      <c r="D4549">
        <v>0</v>
      </c>
      <c r="E4549">
        <v>52.1</v>
      </c>
      <c r="F4549">
        <v>3.9009999999999998</v>
      </c>
      <c r="G4549">
        <v>197.78093100000001</v>
      </c>
      <c r="H4549">
        <v>8.09</v>
      </c>
    </row>
    <row r="4550" spans="1:8" x14ac:dyDescent="0.3">
      <c r="A4550">
        <v>32</v>
      </c>
      <c r="B4550" t="s">
        <v>123</v>
      </c>
      <c r="C4550">
        <v>1121405.9099999999</v>
      </c>
      <c r="D4550">
        <v>0</v>
      </c>
      <c r="E4550">
        <v>49.15</v>
      </c>
      <c r="F4550">
        <v>3.9359999999999999</v>
      </c>
      <c r="G4550">
        <v>197.72273849999999</v>
      </c>
      <c r="H4550">
        <v>8.09</v>
      </c>
    </row>
    <row r="4551" spans="1:8" x14ac:dyDescent="0.3">
      <c r="A4551">
        <v>32</v>
      </c>
      <c r="B4551" t="s">
        <v>124</v>
      </c>
      <c r="C4551">
        <v>1126962.44</v>
      </c>
      <c r="D4551">
        <v>0</v>
      </c>
      <c r="E4551">
        <v>61.76</v>
      </c>
      <c r="F4551">
        <v>3.927</v>
      </c>
      <c r="G4551">
        <v>197.664546</v>
      </c>
      <c r="H4551">
        <v>8.09</v>
      </c>
    </row>
    <row r="4552" spans="1:8" x14ac:dyDescent="0.3">
      <c r="A4552">
        <v>32</v>
      </c>
      <c r="B4552" t="s">
        <v>125</v>
      </c>
      <c r="C4552">
        <v>1187384.53</v>
      </c>
      <c r="D4552">
        <v>0</v>
      </c>
      <c r="E4552">
        <v>58.29</v>
      </c>
      <c r="F4552">
        <v>3.903</v>
      </c>
      <c r="G4552">
        <v>197.60635339999999</v>
      </c>
      <c r="H4552">
        <v>8.09</v>
      </c>
    </row>
    <row r="4553" spans="1:8" x14ac:dyDescent="0.3">
      <c r="A4553">
        <v>32</v>
      </c>
      <c r="B4553" t="s">
        <v>126</v>
      </c>
      <c r="C4553">
        <v>1187051.07</v>
      </c>
      <c r="D4553">
        <v>0</v>
      </c>
      <c r="E4553">
        <v>55.4</v>
      </c>
      <c r="F4553">
        <v>3.87</v>
      </c>
      <c r="G4553">
        <v>197.5481609</v>
      </c>
      <c r="H4553">
        <v>8.09</v>
      </c>
    </row>
    <row r="4554" spans="1:8" x14ac:dyDescent="0.3">
      <c r="A4554">
        <v>32</v>
      </c>
      <c r="B4554" t="s">
        <v>127</v>
      </c>
      <c r="C4554">
        <v>1177539.71</v>
      </c>
      <c r="D4554">
        <v>0</v>
      </c>
      <c r="E4554">
        <v>57.46</v>
      </c>
      <c r="F4554">
        <v>3.8370000000000002</v>
      </c>
      <c r="G4554">
        <v>197.5553137</v>
      </c>
      <c r="H4554">
        <v>8.09</v>
      </c>
    </row>
    <row r="4555" spans="1:8" x14ac:dyDescent="0.3">
      <c r="A4555">
        <v>32</v>
      </c>
      <c r="B4555" t="s">
        <v>128</v>
      </c>
      <c r="C4555">
        <v>1232784.22</v>
      </c>
      <c r="D4555">
        <v>0</v>
      </c>
      <c r="E4555">
        <v>59.74</v>
      </c>
      <c r="F4555">
        <v>3.8039999999999998</v>
      </c>
      <c r="G4555">
        <v>197.5886046</v>
      </c>
      <c r="H4555">
        <v>8.09</v>
      </c>
    </row>
    <row r="4556" spans="1:8" x14ac:dyDescent="0.3">
      <c r="A4556">
        <v>32</v>
      </c>
      <c r="B4556" t="s">
        <v>129</v>
      </c>
      <c r="C4556">
        <v>1157557.79</v>
      </c>
      <c r="D4556">
        <v>0</v>
      </c>
      <c r="E4556">
        <v>62.84</v>
      </c>
      <c r="F4556">
        <v>3.7639999999999998</v>
      </c>
      <c r="G4556">
        <v>197.6218954</v>
      </c>
      <c r="H4556">
        <v>8.09</v>
      </c>
    </row>
    <row r="4557" spans="1:8" x14ac:dyDescent="0.3">
      <c r="A4557">
        <v>32</v>
      </c>
      <c r="B4557" t="s">
        <v>130</v>
      </c>
      <c r="C4557">
        <v>1246322.44</v>
      </c>
      <c r="D4557">
        <v>0</v>
      </c>
      <c r="E4557">
        <v>71.14</v>
      </c>
      <c r="F4557">
        <v>3.7410000000000001</v>
      </c>
      <c r="G4557">
        <v>197.6551863</v>
      </c>
      <c r="H4557">
        <v>8.09</v>
      </c>
    </row>
    <row r="4558" spans="1:8" x14ac:dyDescent="0.3">
      <c r="A4558">
        <v>32</v>
      </c>
      <c r="B4558" t="s">
        <v>131</v>
      </c>
      <c r="C4558">
        <v>1234759.54</v>
      </c>
      <c r="D4558">
        <v>0</v>
      </c>
      <c r="E4558">
        <v>70.91</v>
      </c>
      <c r="F4558">
        <v>3.7229999999999999</v>
      </c>
      <c r="G4558">
        <v>197.69229200000001</v>
      </c>
      <c r="H4558">
        <v>8.09</v>
      </c>
    </row>
    <row r="4559" spans="1:8" x14ac:dyDescent="0.3">
      <c r="A4559">
        <v>32</v>
      </c>
      <c r="B4559" t="s">
        <v>132</v>
      </c>
      <c r="C4559">
        <v>1196880.1100000001</v>
      </c>
      <c r="D4559">
        <v>0</v>
      </c>
      <c r="E4559">
        <v>74.849999999999994</v>
      </c>
      <c r="F4559">
        <v>3.7349999999999999</v>
      </c>
      <c r="G4559">
        <v>197.7389345</v>
      </c>
      <c r="H4559">
        <v>8.09</v>
      </c>
    </row>
    <row r="4560" spans="1:8" x14ac:dyDescent="0.3">
      <c r="A4560">
        <v>32</v>
      </c>
      <c r="B4560" t="s">
        <v>133</v>
      </c>
      <c r="C4560">
        <v>1178211.81</v>
      </c>
      <c r="D4560">
        <v>0</v>
      </c>
      <c r="E4560">
        <v>81.95</v>
      </c>
      <c r="F4560">
        <v>3.6930000000000001</v>
      </c>
      <c r="G4560">
        <v>197.78557699999999</v>
      </c>
      <c r="H4560">
        <v>8.09</v>
      </c>
    </row>
    <row r="4561" spans="1:8" x14ac:dyDescent="0.3">
      <c r="A4561">
        <v>32</v>
      </c>
      <c r="B4561" t="s">
        <v>134</v>
      </c>
      <c r="C4561">
        <v>1214183.97</v>
      </c>
      <c r="D4561">
        <v>0</v>
      </c>
      <c r="E4561">
        <v>78.680000000000007</v>
      </c>
      <c r="F4561">
        <v>3.6459999999999999</v>
      </c>
      <c r="G4561">
        <v>197.83221950000001</v>
      </c>
      <c r="H4561">
        <v>7.8719999999999999</v>
      </c>
    </row>
    <row r="4562" spans="1:8" x14ac:dyDescent="0.3">
      <c r="A4562">
        <v>32</v>
      </c>
      <c r="B4562" t="s">
        <v>135</v>
      </c>
      <c r="C4562">
        <v>1141184.6599999999</v>
      </c>
      <c r="D4562">
        <v>0</v>
      </c>
      <c r="E4562">
        <v>71.569999999999993</v>
      </c>
      <c r="F4562">
        <v>3.613</v>
      </c>
      <c r="G4562">
        <v>197.87886209999999</v>
      </c>
      <c r="H4562">
        <v>7.8719999999999999</v>
      </c>
    </row>
    <row r="4563" spans="1:8" x14ac:dyDescent="0.3">
      <c r="A4563">
        <v>32</v>
      </c>
      <c r="B4563" t="s">
        <v>136</v>
      </c>
      <c r="C4563">
        <v>1167829.33</v>
      </c>
      <c r="D4563">
        <v>0</v>
      </c>
      <c r="E4563">
        <v>77.760000000000005</v>
      </c>
      <c r="F4563">
        <v>3.585</v>
      </c>
      <c r="G4563">
        <v>197.9290378</v>
      </c>
      <c r="H4563">
        <v>7.8719999999999999</v>
      </c>
    </row>
    <row r="4564" spans="1:8" x14ac:dyDescent="0.3">
      <c r="A4564">
        <v>32</v>
      </c>
      <c r="B4564" t="s">
        <v>137</v>
      </c>
      <c r="C4564">
        <v>1144901.52</v>
      </c>
      <c r="D4564">
        <v>0</v>
      </c>
      <c r="E4564">
        <v>77.56</v>
      </c>
      <c r="F4564">
        <v>3.57</v>
      </c>
      <c r="G4564">
        <v>197.97921360000001</v>
      </c>
      <c r="H4564">
        <v>7.8719999999999999</v>
      </c>
    </row>
    <row r="4565" spans="1:8" x14ac:dyDescent="0.3">
      <c r="A4565">
        <v>32</v>
      </c>
      <c r="B4565" t="s">
        <v>138</v>
      </c>
      <c r="C4565">
        <v>1183571.3500000001</v>
      </c>
      <c r="D4565">
        <v>0</v>
      </c>
      <c r="E4565">
        <v>75.09</v>
      </c>
      <c r="F4565">
        <v>3.528</v>
      </c>
      <c r="G4565">
        <v>198.02938929999999</v>
      </c>
      <c r="H4565">
        <v>7.8719999999999999</v>
      </c>
    </row>
    <row r="4566" spans="1:8" x14ac:dyDescent="0.3">
      <c r="A4566">
        <v>32</v>
      </c>
      <c r="B4566" t="s">
        <v>139</v>
      </c>
      <c r="C4566">
        <v>1227469.2</v>
      </c>
      <c r="D4566">
        <v>0</v>
      </c>
      <c r="E4566">
        <v>75.930000000000007</v>
      </c>
      <c r="F4566">
        <v>3.5089999999999999</v>
      </c>
      <c r="G4566">
        <v>198.0795651</v>
      </c>
      <c r="H4566">
        <v>7.8719999999999999</v>
      </c>
    </row>
    <row r="4567" spans="1:8" x14ac:dyDescent="0.3">
      <c r="A4567">
        <v>32</v>
      </c>
      <c r="B4567" t="s">
        <v>140</v>
      </c>
      <c r="C4567">
        <v>1261306.3700000001</v>
      </c>
      <c r="D4567">
        <v>0</v>
      </c>
      <c r="E4567">
        <v>70.75</v>
      </c>
      <c r="F4567">
        <v>3.5449999999999999</v>
      </c>
      <c r="G4567">
        <v>198.1001057</v>
      </c>
      <c r="H4567">
        <v>7.8719999999999999</v>
      </c>
    </row>
    <row r="4568" spans="1:8" x14ac:dyDescent="0.3">
      <c r="A4568">
        <v>32</v>
      </c>
      <c r="B4568" t="s">
        <v>141</v>
      </c>
      <c r="C4568">
        <v>1272809.1100000001</v>
      </c>
      <c r="D4568">
        <v>0</v>
      </c>
      <c r="E4568">
        <v>70.12</v>
      </c>
      <c r="F4568">
        <v>3.5579999999999998</v>
      </c>
      <c r="G4568">
        <v>198.09841990000001</v>
      </c>
      <c r="H4568">
        <v>7.8719999999999999</v>
      </c>
    </row>
    <row r="4569" spans="1:8" x14ac:dyDescent="0.3">
      <c r="A4569">
        <v>32</v>
      </c>
      <c r="B4569" t="s">
        <v>142</v>
      </c>
      <c r="C4569">
        <v>1183979.27</v>
      </c>
      <c r="D4569">
        <v>0</v>
      </c>
      <c r="E4569">
        <v>76.12</v>
      </c>
      <c r="F4569">
        <v>3.556</v>
      </c>
      <c r="G4569">
        <v>198.09673409999999</v>
      </c>
      <c r="H4569">
        <v>7.8719999999999999</v>
      </c>
    </row>
    <row r="4570" spans="1:8" x14ac:dyDescent="0.3">
      <c r="A4570">
        <v>32</v>
      </c>
      <c r="B4570" t="s">
        <v>143</v>
      </c>
      <c r="C4570">
        <v>1126685.95</v>
      </c>
      <c r="D4570">
        <v>1</v>
      </c>
      <c r="E4570">
        <v>72.56</v>
      </c>
      <c r="F4570">
        <v>3.5960000000000001</v>
      </c>
      <c r="G4570">
        <v>198.0950484</v>
      </c>
      <c r="H4570">
        <v>7.8719999999999999</v>
      </c>
    </row>
    <row r="4571" spans="1:8" x14ac:dyDescent="0.3">
      <c r="A4571">
        <v>32</v>
      </c>
      <c r="B4571" t="s">
        <v>144</v>
      </c>
      <c r="C4571">
        <v>1156377.47</v>
      </c>
      <c r="D4571">
        <v>0</v>
      </c>
      <c r="E4571">
        <v>64.05</v>
      </c>
      <c r="F4571">
        <v>3.6589999999999998</v>
      </c>
      <c r="G4571">
        <v>198.12671839999999</v>
      </c>
      <c r="H4571">
        <v>7.8719999999999999</v>
      </c>
    </row>
    <row r="4572" spans="1:8" x14ac:dyDescent="0.3">
      <c r="A4572">
        <v>32</v>
      </c>
      <c r="B4572" t="s">
        <v>145</v>
      </c>
      <c r="C4572">
        <v>1159119.6000000001</v>
      </c>
      <c r="D4572">
        <v>0</v>
      </c>
      <c r="E4572">
        <v>63.49</v>
      </c>
      <c r="F4572">
        <v>3.7650000000000001</v>
      </c>
      <c r="G4572">
        <v>198.35852299999999</v>
      </c>
      <c r="H4572">
        <v>7.8719999999999999</v>
      </c>
    </row>
    <row r="4573" spans="1:8" x14ac:dyDescent="0.3">
      <c r="A4573">
        <v>32</v>
      </c>
      <c r="B4573" t="s">
        <v>146</v>
      </c>
      <c r="C4573">
        <v>1157111.1499999999</v>
      </c>
      <c r="D4573">
        <v>0</v>
      </c>
      <c r="E4573">
        <v>60.62</v>
      </c>
      <c r="F4573">
        <v>3.7890000000000001</v>
      </c>
      <c r="G4573">
        <v>198.59032759999999</v>
      </c>
      <c r="H4573">
        <v>7.8719999999999999</v>
      </c>
    </row>
    <row r="4574" spans="1:8" x14ac:dyDescent="0.3">
      <c r="A4574">
        <v>32</v>
      </c>
      <c r="B4574" t="s">
        <v>147</v>
      </c>
      <c r="C4574">
        <v>1202775.24</v>
      </c>
      <c r="D4574">
        <v>0</v>
      </c>
      <c r="E4574">
        <v>55.34</v>
      </c>
      <c r="F4574">
        <v>3.7789999999999999</v>
      </c>
      <c r="G4574">
        <v>198.8221322</v>
      </c>
      <c r="H4574">
        <v>7.5570000000000004</v>
      </c>
    </row>
    <row r="4575" spans="1:8" x14ac:dyDescent="0.3">
      <c r="A4575">
        <v>32</v>
      </c>
      <c r="B4575" t="s">
        <v>148</v>
      </c>
      <c r="C4575">
        <v>1176681.31</v>
      </c>
      <c r="D4575">
        <v>0</v>
      </c>
      <c r="E4575">
        <v>43.49</v>
      </c>
      <c r="F4575">
        <v>3.76</v>
      </c>
      <c r="G4575">
        <v>199.0539368</v>
      </c>
      <c r="H4575">
        <v>7.5570000000000004</v>
      </c>
    </row>
    <row r="4576" spans="1:8" x14ac:dyDescent="0.3">
      <c r="A4576">
        <v>32</v>
      </c>
      <c r="B4576" t="s">
        <v>149</v>
      </c>
      <c r="C4576">
        <v>1199292.06</v>
      </c>
      <c r="D4576">
        <v>0</v>
      </c>
      <c r="E4576">
        <v>53.57</v>
      </c>
      <c r="F4576">
        <v>3.75</v>
      </c>
      <c r="G4576">
        <v>199.1481963</v>
      </c>
      <c r="H4576">
        <v>7.5570000000000004</v>
      </c>
    </row>
    <row r="4577" spans="1:8" x14ac:dyDescent="0.3">
      <c r="A4577">
        <v>32</v>
      </c>
      <c r="B4577" t="s">
        <v>150</v>
      </c>
      <c r="C4577">
        <v>1219979.29</v>
      </c>
      <c r="D4577">
        <v>0</v>
      </c>
      <c r="E4577">
        <v>47.22</v>
      </c>
      <c r="F4577">
        <v>3.6859999999999999</v>
      </c>
      <c r="G4577">
        <v>199.2195317</v>
      </c>
      <c r="H4577">
        <v>7.5570000000000004</v>
      </c>
    </row>
    <row r="4578" spans="1:8" x14ac:dyDescent="0.3">
      <c r="A4578">
        <v>33</v>
      </c>
      <c r="B4578" t="s">
        <v>8</v>
      </c>
      <c r="C4578">
        <v>274593.43</v>
      </c>
      <c r="D4578">
        <v>0</v>
      </c>
      <c r="E4578">
        <v>58.4</v>
      </c>
      <c r="F4578">
        <v>2.9620000000000002</v>
      </c>
      <c r="G4578">
        <v>126.4420645</v>
      </c>
      <c r="H4578">
        <v>10.115</v>
      </c>
    </row>
    <row r="4579" spans="1:8" x14ac:dyDescent="0.3">
      <c r="A4579">
        <v>33</v>
      </c>
      <c r="B4579" t="s">
        <v>9</v>
      </c>
      <c r="C4579">
        <v>294882.83</v>
      </c>
      <c r="D4579">
        <v>1</v>
      </c>
      <c r="E4579">
        <v>55.47</v>
      </c>
      <c r="F4579">
        <v>2.8279999999999998</v>
      </c>
      <c r="G4579">
        <v>126.49625810000001</v>
      </c>
      <c r="H4579">
        <v>10.115</v>
      </c>
    </row>
    <row r="4580" spans="1:8" x14ac:dyDescent="0.3">
      <c r="A4580">
        <v>33</v>
      </c>
      <c r="B4580" t="s">
        <v>10</v>
      </c>
      <c r="C4580">
        <v>296850.83</v>
      </c>
      <c r="D4580">
        <v>0</v>
      </c>
      <c r="E4580">
        <v>62.16</v>
      </c>
      <c r="F4580">
        <v>2.915</v>
      </c>
      <c r="G4580">
        <v>126.5262857</v>
      </c>
      <c r="H4580">
        <v>10.115</v>
      </c>
    </row>
    <row r="4581" spans="1:8" x14ac:dyDescent="0.3">
      <c r="A4581">
        <v>33</v>
      </c>
      <c r="B4581" t="s">
        <v>11</v>
      </c>
      <c r="C4581">
        <v>284052.77</v>
      </c>
      <c r="D4581">
        <v>0</v>
      </c>
      <c r="E4581">
        <v>56.5</v>
      </c>
      <c r="F4581">
        <v>2.8250000000000002</v>
      </c>
      <c r="G4581">
        <v>126.5522857</v>
      </c>
      <c r="H4581">
        <v>10.115</v>
      </c>
    </row>
    <row r="4582" spans="1:8" x14ac:dyDescent="0.3">
      <c r="A4582">
        <v>33</v>
      </c>
      <c r="B4582" t="s">
        <v>12</v>
      </c>
      <c r="C4582">
        <v>291484.89</v>
      </c>
      <c r="D4582">
        <v>0</v>
      </c>
      <c r="E4582">
        <v>59.17</v>
      </c>
      <c r="F4582">
        <v>2.8769999999999998</v>
      </c>
      <c r="G4582">
        <v>126.5782857</v>
      </c>
      <c r="H4582">
        <v>10.115</v>
      </c>
    </row>
    <row r="4583" spans="1:8" x14ac:dyDescent="0.3">
      <c r="A4583">
        <v>33</v>
      </c>
      <c r="B4583" t="s">
        <v>13</v>
      </c>
      <c r="C4583">
        <v>312161</v>
      </c>
      <c r="D4583">
        <v>0</v>
      </c>
      <c r="E4583">
        <v>55.61</v>
      </c>
      <c r="F4583">
        <v>3.0339999999999998</v>
      </c>
      <c r="G4583">
        <v>126.60428570000001</v>
      </c>
      <c r="H4583">
        <v>10.115</v>
      </c>
    </row>
    <row r="4584" spans="1:8" x14ac:dyDescent="0.3">
      <c r="A4584">
        <v>33</v>
      </c>
      <c r="B4584" t="s">
        <v>14</v>
      </c>
      <c r="C4584">
        <v>282235.73</v>
      </c>
      <c r="D4584">
        <v>0</v>
      </c>
      <c r="E4584">
        <v>64.599999999999994</v>
      </c>
      <c r="F4584">
        <v>3.0539999999999998</v>
      </c>
      <c r="G4584">
        <v>126.6066452</v>
      </c>
      <c r="H4584">
        <v>10.115</v>
      </c>
    </row>
    <row r="4585" spans="1:8" x14ac:dyDescent="0.3">
      <c r="A4585">
        <v>33</v>
      </c>
      <c r="B4585" t="s">
        <v>15</v>
      </c>
      <c r="C4585">
        <v>262893.76</v>
      </c>
      <c r="D4585">
        <v>0</v>
      </c>
      <c r="E4585">
        <v>64.09</v>
      </c>
      <c r="F4585">
        <v>2.98</v>
      </c>
      <c r="G4585">
        <v>126.6050645</v>
      </c>
      <c r="H4585">
        <v>10.115</v>
      </c>
    </row>
    <row r="4586" spans="1:8" x14ac:dyDescent="0.3">
      <c r="A4586">
        <v>33</v>
      </c>
      <c r="B4586" t="s">
        <v>16</v>
      </c>
      <c r="C4586">
        <v>274634.52</v>
      </c>
      <c r="D4586">
        <v>0</v>
      </c>
      <c r="E4586">
        <v>66.790000000000006</v>
      </c>
      <c r="F4586">
        <v>3.0859999999999999</v>
      </c>
      <c r="G4586">
        <v>126.6034839</v>
      </c>
      <c r="H4586">
        <v>9.8490000000000002</v>
      </c>
    </row>
    <row r="4587" spans="1:8" x14ac:dyDescent="0.3">
      <c r="A4587">
        <v>33</v>
      </c>
      <c r="B4587" t="s">
        <v>17</v>
      </c>
      <c r="C4587">
        <v>325201.05</v>
      </c>
      <c r="D4587">
        <v>0</v>
      </c>
      <c r="E4587">
        <v>68.430000000000007</v>
      </c>
      <c r="F4587">
        <v>3.004</v>
      </c>
      <c r="G4587">
        <v>126.6019032</v>
      </c>
      <c r="H4587">
        <v>9.8490000000000002</v>
      </c>
    </row>
    <row r="4588" spans="1:8" x14ac:dyDescent="0.3">
      <c r="A4588">
        <v>33</v>
      </c>
      <c r="B4588" t="s">
        <v>18</v>
      </c>
      <c r="C4588">
        <v>307779.64</v>
      </c>
      <c r="D4588">
        <v>0</v>
      </c>
      <c r="E4588">
        <v>72.44</v>
      </c>
      <c r="F4588">
        <v>3.109</v>
      </c>
      <c r="G4588">
        <v>126.5621</v>
      </c>
      <c r="H4588">
        <v>9.8490000000000002</v>
      </c>
    </row>
    <row r="4589" spans="1:8" x14ac:dyDescent="0.3">
      <c r="A4589">
        <v>33</v>
      </c>
      <c r="B4589" t="s">
        <v>19</v>
      </c>
      <c r="C4589">
        <v>263263.02</v>
      </c>
      <c r="D4589">
        <v>0</v>
      </c>
      <c r="E4589">
        <v>71.59</v>
      </c>
      <c r="F4589">
        <v>3.05</v>
      </c>
      <c r="G4589">
        <v>126.4713333</v>
      </c>
      <c r="H4589">
        <v>9.8490000000000002</v>
      </c>
    </row>
    <row r="4590" spans="1:8" x14ac:dyDescent="0.3">
      <c r="A4590">
        <v>33</v>
      </c>
      <c r="B4590" t="s">
        <v>20</v>
      </c>
      <c r="C4590">
        <v>275883.23</v>
      </c>
      <c r="D4590">
        <v>0</v>
      </c>
      <c r="E4590">
        <v>73.290000000000006</v>
      </c>
      <c r="F4590">
        <v>3.105</v>
      </c>
      <c r="G4590">
        <v>126.3805667</v>
      </c>
      <c r="H4590">
        <v>9.8490000000000002</v>
      </c>
    </row>
    <row r="4591" spans="1:8" x14ac:dyDescent="0.3">
      <c r="A4591">
        <v>33</v>
      </c>
      <c r="B4591" t="s">
        <v>21</v>
      </c>
      <c r="C4591">
        <v>326870.13</v>
      </c>
      <c r="D4591">
        <v>0</v>
      </c>
      <c r="E4591">
        <v>75.400000000000006</v>
      </c>
      <c r="F4591">
        <v>3.1269999999999998</v>
      </c>
      <c r="G4591">
        <v>126.2898</v>
      </c>
      <c r="H4591">
        <v>9.8490000000000002</v>
      </c>
    </row>
    <row r="4592" spans="1:8" x14ac:dyDescent="0.3">
      <c r="A4592">
        <v>33</v>
      </c>
      <c r="B4592" t="s">
        <v>22</v>
      </c>
      <c r="C4592">
        <v>331173.51</v>
      </c>
      <c r="D4592">
        <v>0</v>
      </c>
      <c r="E4592">
        <v>76.8</v>
      </c>
      <c r="F4592">
        <v>3.145</v>
      </c>
      <c r="G4592">
        <v>126.2085484</v>
      </c>
      <c r="H4592">
        <v>9.8490000000000002</v>
      </c>
    </row>
    <row r="4593" spans="1:8" x14ac:dyDescent="0.3">
      <c r="A4593">
        <v>33</v>
      </c>
      <c r="B4593" t="s">
        <v>23</v>
      </c>
      <c r="C4593">
        <v>294264.2</v>
      </c>
      <c r="D4593">
        <v>0</v>
      </c>
      <c r="E4593">
        <v>82.8</v>
      </c>
      <c r="F4593">
        <v>3.12</v>
      </c>
      <c r="G4593">
        <v>126.1843871</v>
      </c>
      <c r="H4593">
        <v>9.8490000000000002</v>
      </c>
    </row>
    <row r="4594" spans="1:8" x14ac:dyDescent="0.3">
      <c r="A4594">
        <v>33</v>
      </c>
      <c r="B4594" t="s">
        <v>24</v>
      </c>
      <c r="C4594">
        <v>279246.33</v>
      </c>
      <c r="D4594">
        <v>0</v>
      </c>
      <c r="E4594">
        <v>78.47</v>
      </c>
      <c r="F4594">
        <v>3.0579999999999998</v>
      </c>
      <c r="G4594">
        <v>126.16022580000001</v>
      </c>
      <c r="H4594">
        <v>9.8490000000000002</v>
      </c>
    </row>
    <row r="4595" spans="1:8" x14ac:dyDescent="0.3">
      <c r="A4595">
        <v>33</v>
      </c>
      <c r="B4595" t="s">
        <v>25</v>
      </c>
      <c r="C4595">
        <v>285100</v>
      </c>
      <c r="D4595">
        <v>0</v>
      </c>
      <c r="E4595">
        <v>86.06</v>
      </c>
      <c r="F4595">
        <v>2.9409999999999998</v>
      </c>
      <c r="G4595">
        <v>126.1360645</v>
      </c>
      <c r="H4595">
        <v>9.8490000000000002</v>
      </c>
    </row>
    <row r="4596" spans="1:8" x14ac:dyDescent="0.3">
      <c r="A4596">
        <v>33</v>
      </c>
      <c r="B4596" t="s">
        <v>26</v>
      </c>
      <c r="C4596">
        <v>310800.78999999998</v>
      </c>
      <c r="D4596">
        <v>0</v>
      </c>
      <c r="E4596">
        <v>93.52</v>
      </c>
      <c r="F4596">
        <v>3.0569999999999999</v>
      </c>
      <c r="G4596">
        <v>126.1119032</v>
      </c>
      <c r="H4596">
        <v>9.8490000000000002</v>
      </c>
    </row>
    <row r="4597" spans="1:8" x14ac:dyDescent="0.3">
      <c r="A4597">
        <v>33</v>
      </c>
      <c r="B4597" t="s">
        <v>27</v>
      </c>
      <c r="C4597">
        <v>272399.08</v>
      </c>
      <c r="D4597">
        <v>0</v>
      </c>
      <c r="E4597">
        <v>87.69</v>
      </c>
      <c r="F4597">
        <v>2.9350000000000001</v>
      </c>
      <c r="G4597">
        <v>126.114</v>
      </c>
      <c r="H4597">
        <v>9.8490000000000002</v>
      </c>
    </row>
    <row r="4598" spans="1:8" x14ac:dyDescent="0.3">
      <c r="A4598">
        <v>33</v>
      </c>
      <c r="B4598" t="s">
        <v>28</v>
      </c>
      <c r="C4598">
        <v>259419.91</v>
      </c>
      <c r="D4598">
        <v>0</v>
      </c>
      <c r="E4598">
        <v>93.66</v>
      </c>
      <c r="F4598">
        <v>3.0840000000000001</v>
      </c>
      <c r="G4598">
        <v>126.1266</v>
      </c>
      <c r="H4598">
        <v>9.8490000000000002</v>
      </c>
    </row>
    <row r="4599" spans="1:8" x14ac:dyDescent="0.3">
      <c r="A4599">
        <v>33</v>
      </c>
      <c r="B4599" t="s">
        <v>29</v>
      </c>
      <c r="C4599">
        <v>267495.76</v>
      </c>
      <c r="D4599">
        <v>0</v>
      </c>
      <c r="E4599">
        <v>97.66</v>
      </c>
      <c r="F4599">
        <v>2.9780000000000002</v>
      </c>
      <c r="G4599">
        <v>126.1392</v>
      </c>
      <c r="H4599">
        <v>9.4949999999999992</v>
      </c>
    </row>
    <row r="4600" spans="1:8" x14ac:dyDescent="0.3">
      <c r="A4600">
        <v>33</v>
      </c>
      <c r="B4600" t="s">
        <v>30</v>
      </c>
      <c r="C4600">
        <v>302423.93</v>
      </c>
      <c r="D4600">
        <v>0</v>
      </c>
      <c r="E4600">
        <v>95.88</v>
      </c>
      <c r="F4600">
        <v>3.1</v>
      </c>
      <c r="G4600">
        <v>126.15179999999999</v>
      </c>
      <c r="H4600">
        <v>9.4949999999999992</v>
      </c>
    </row>
    <row r="4601" spans="1:8" x14ac:dyDescent="0.3">
      <c r="A4601">
        <v>33</v>
      </c>
      <c r="B4601" t="s">
        <v>31</v>
      </c>
      <c r="C4601">
        <v>280937.84000000003</v>
      </c>
      <c r="D4601">
        <v>0</v>
      </c>
      <c r="E4601">
        <v>100.14</v>
      </c>
      <c r="F4601">
        <v>2.9710000000000001</v>
      </c>
      <c r="G4601">
        <v>126.1498065</v>
      </c>
      <c r="H4601">
        <v>9.4949999999999992</v>
      </c>
    </row>
    <row r="4602" spans="1:8" x14ac:dyDescent="0.3">
      <c r="A4602">
        <v>33</v>
      </c>
      <c r="B4602" t="s">
        <v>32</v>
      </c>
      <c r="C4602">
        <v>252734.31</v>
      </c>
      <c r="D4602">
        <v>0</v>
      </c>
      <c r="E4602">
        <v>97.04</v>
      </c>
      <c r="F4602">
        <v>3.1120000000000001</v>
      </c>
      <c r="G4602">
        <v>126.1283548</v>
      </c>
      <c r="H4602">
        <v>9.4949999999999992</v>
      </c>
    </row>
    <row r="4603" spans="1:8" x14ac:dyDescent="0.3">
      <c r="A4603">
        <v>33</v>
      </c>
      <c r="B4603" t="s">
        <v>33</v>
      </c>
      <c r="C4603">
        <v>242047.03</v>
      </c>
      <c r="D4603">
        <v>0</v>
      </c>
      <c r="E4603">
        <v>92.71</v>
      </c>
      <c r="F4603">
        <v>3.0169999999999999</v>
      </c>
      <c r="G4603">
        <v>126.1069032</v>
      </c>
      <c r="H4603">
        <v>9.4949999999999992</v>
      </c>
    </row>
    <row r="4604" spans="1:8" x14ac:dyDescent="0.3">
      <c r="A4604">
        <v>33</v>
      </c>
      <c r="B4604" t="s">
        <v>34</v>
      </c>
      <c r="C4604">
        <v>262789.95</v>
      </c>
      <c r="D4604">
        <v>0</v>
      </c>
      <c r="E4604">
        <v>92.51</v>
      </c>
      <c r="F4604">
        <v>3.1230000000000002</v>
      </c>
      <c r="G4604">
        <v>126.0854516</v>
      </c>
      <c r="H4604">
        <v>9.4949999999999992</v>
      </c>
    </row>
    <row r="4605" spans="1:8" x14ac:dyDescent="0.3">
      <c r="A4605">
        <v>33</v>
      </c>
      <c r="B4605" t="s">
        <v>35</v>
      </c>
      <c r="C4605">
        <v>265367.51</v>
      </c>
      <c r="D4605">
        <v>0</v>
      </c>
      <c r="E4605">
        <v>95.57</v>
      </c>
      <c r="F4605">
        <v>3.0489999999999999</v>
      </c>
      <c r="G4605">
        <v>126.06399999999999</v>
      </c>
      <c r="H4605">
        <v>9.4949999999999992</v>
      </c>
    </row>
    <row r="4606" spans="1:8" x14ac:dyDescent="0.3">
      <c r="A4606">
        <v>33</v>
      </c>
      <c r="B4606" t="s">
        <v>36</v>
      </c>
      <c r="C4606">
        <v>230519.49</v>
      </c>
      <c r="D4606">
        <v>0</v>
      </c>
      <c r="E4606">
        <v>96.46</v>
      </c>
      <c r="F4606">
        <v>3.0409999999999999</v>
      </c>
      <c r="G4606">
        <v>126.0766452</v>
      </c>
      <c r="H4606">
        <v>9.4949999999999992</v>
      </c>
    </row>
    <row r="4607" spans="1:8" x14ac:dyDescent="0.3">
      <c r="A4607">
        <v>33</v>
      </c>
      <c r="B4607" t="s">
        <v>37</v>
      </c>
      <c r="C4607">
        <v>224031.19</v>
      </c>
      <c r="D4607">
        <v>0</v>
      </c>
      <c r="E4607">
        <v>94</v>
      </c>
      <c r="F4607">
        <v>3.0219999999999998</v>
      </c>
      <c r="G4607">
        <v>126.0892903</v>
      </c>
      <c r="H4607">
        <v>9.4949999999999992</v>
      </c>
    </row>
    <row r="4608" spans="1:8" x14ac:dyDescent="0.3">
      <c r="A4608">
        <v>33</v>
      </c>
      <c r="B4608" t="s">
        <v>38</v>
      </c>
      <c r="C4608">
        <v>237405.82</v>
      </c>
      <c r="D4608">
        <v>0</v>
      </c>
      <c r="E4608">
        <v>90.82</v>
      </c>
      <c r="F4608">
        <v>3.0870000000000002</v>
      </c>
      <c r="G4608">
        <v>126.1019355</v>
      </c>
      <c r="H4608">
        <v>9.4949999999999992</v>
      </c>
    </row>
    <row r="4609" spans="1:8" x14ac:dyDescent="0.3">
      <c r="A4609">
        <v>33</v>
      </c>
      <c r="B4609" t="s">
        <v>39</v>
      </c>
      <c r="C4609">
        <v>272834.88</v>
      </c>
      <c r="D4609">
        <v>1</v>
      </c>
      <c r="E4609">
        <v>91.77</v>
      </c>
      <c r="F4609">
        <v>2.9609999999999999</v>
      </c>
      <c r="G4609">
        <v>126.1145806</v>
      </c>
      <c r="H4609">
        <v>9.4949999999999992</v>
      </c>
    </row>
    <row r="4610" spans="1:8" x14ac:dyDescent="0.3">
      <c r="A4610">
        <v>33</v>
      </c>
      <c r="B4610" t="s">
        <v>40</v>
      </c>
      <c r="C4610">
        <v>246277.18</v>
      </c>
      <c r="D4610">
        <v>0</v>
      </c>
      <c r="E4610">
        <v>89.43</v>
      </c>
      <c r="F4610">
        <v>3.028</v>
      </c>
      <c r="G4610">
        <v>126.1454667</v>
      </c>
      <c r="H4610">
        <v>9.4949999999999992</v>
      </c>
    </row>
    <row r="4611" spans="1:8" x14ac:dyDescent="0.3">
      <c r="A4611">
        <v>33</v>
      </c>
      <c r="B4611" t="s">
        <v>41</v>
      </c>
      <c r="C4611">
        <v>231976.84</v>
      </c>
      <c r="D4611">
        <v>0</v>
      </c>
      <c r="E4611">
        <v>91.18</v>
      </c>
      <c r="F4611">
        <v>2.9390000000000001</v>
      </c>
      <c r="G4611">
        <v>126.1900333</v>
      </c>
      <c r="H4611">
        <v>9.4949999999999992</v>
      </c>
    </row>
    <row r="4612" spans="1:8" x14ac:dyDescent="0.3">
      <c r="A4612">
        <v>33</v>
      </c>
      <c r="B4612" t="s">
        <v>42</v>
      </c>
      <c r="C4612">
        <v>224294.39</v>
      </c>
      <c r="D4612">
        <v>0</v>
      </c>
      <c r="E4612">
        <v>91.45</v>
      </c>
      <c r="F4612">
        <v>3.0009999999999999</v>
      </c>
      <c r="G4612">
        <v>126.2346</v>
      </c>
      <c r="H4612">
        <v>9.2650000000000006</v>
      </c>
    </row>
    <row r="4613" spans="1:8" x14ac:dyDescent="0.3">
      <c r="A4613">
        <v>33</v>
      </c>
      <c r="B4613" t="s">
        <v>43</v>
      </c>
      <c r="C4613">
        <v>266484.19</v>
      </c>
      <c r="D4613">
        <v>0</v>
      </c>
      <c r="E4613">
        <v>79.02</v>
      </c>
      <c r="F4613">
        <v>2.9239999999999999</v>
      </c>
      <c r="G4613">
        <v>126.2791667</v>
      </c>
      <c r="H4613">
        <v>9.2650000000000006</v>
      </c>
    </row>
    <row r="4614" spans="1:8" x14ac:dyDescent="0.3">
      <c r="A4614">
        <v>33</v>
      </c>
      <c r="B4614" t="s">
        <v>44</v>
      </c>
      <c r="C4614">
        <v>251732.92</v>
      </c>
      <c r="D4614">
        <v>0</v>
      </c>
      <c r="E4614">
        <v>80.489999999999995</v>
      </c>
      <c r="F4614">
        <v>3.08</v>
      </c>
      <c r="G4614">
        <v>126.32667739999999</v>
      </c>
      <c r="H4614">
        <v>9.2650000000000006</v>
      </c>
    </row>
    <row r="4615" spans="1:8" x14ac:dyDescent="0.3">
      <c r="A4615">
        <v>33</v>
      </c>
      <c r="B4615" t="s">
        <v>45</v>
      </c>
      <c r="C4615">
        <v>234175.92</v>
      </c>
      <c r="D4615">
        <v>0</v>
      </c>
      <c r="E4615">
        <v>74.2</v>
      </c>
      <c r="F4615">
        <v>3.0139999999999998</v>
      </c>
      <c r="G4615">
        <v>126.3815484</v>
      </c>
      <c r="H4615">
        <v>9.2650000000000006</v>
      </c>
    </row>
    <row r="4616" spans="1:8" x14ac:dyDescent="0.3">
      <c r="A4616">
        <v>33</v>
      </c>
      <c r="B4616" t="s">
        <v>46</v>
      </c>
      <c r="C4616">
        <v>213538.32</v>
      </c>
      <c r="D4616">
        <v>0</v>
      </c>
      <c r="E4616">
        <v>71.34</v>
      </c>
      <c r="F4616">
        <v>3.13</v>
      </c>
      <c r="G4616">
        <v>126.43641940000001</v>
      </c>
      <c r="H4616">
        <v>9.2650000000000006</v>
      </c>
    </row>
    <row r="4617" spans="1:8" x14ac:dyDescent="0.3">
      <c r="A4617">
        <v>33</v>
      </c>
      <c r="B4617" t="s">
        <v>47</v>
      </c>
      <c r="C4617">
        <v>246124.61</v>
      </c>
      <c r="D4617">
        <v>0</v>
      </c>
      <c r="E4617">
        <v>74.23</v>
      </c>
      <c r="F4617">
        <v>3.0089999999999999</v>
      </c>
      <c r="G4617">
        <v>126.4912903</v>
      </c>
      <c r="H4617">
        <v>9.2650000000000006</v>
      </c>
    </row>
    <row r="4618" spans="1:8" x14ac:dyDescent="0.3">
      <c r="A4618">
        <v>33</v>
      </c>
      <c r="B4618" t="s">
        <v>48</v>
      </c>
      <c r="C4618">
        <v>272803.94</v>
      </c>
      <c r="D4618">
        <v>0</v>
      </c>
      <c r="E4618">
        <v>65.209999999999994</v>
      </c>
      <c r="F4618">
        <v>3.13</v>
      </c>
      <c r="G4618">
        <v>126.54616129999999</v>
      </c>
      <c r="H4618">
        <v>9.2650000000000006</v>
      </c>
    </row>
    <row r="4619" spans="1:8" x14ac:dyDescent="0.3">
      <c r="A4619">
        <v>33</v>
      </c>
      <c r="B4619" t="s">
        <v>49</v>
      </c>
      <c r="C4619">
        <v>224639.76</v>
      </c>
      <c r="D4619">
        <v>0</v>
      </c>
      <c r="E4619">
        <v>61.95</v>
      </c>
      <c r="F4619">
        <v>3.0470000000000002</v>
      </c>
      <c r="G4619">
        <v>126.60720000000001</v>
      </c>
      <c r="H4619">
        <v>9.2650000000000006</v>
      </c>
    </row>
    <row r="4620" spans="1:8" x14ac:dyDescent="0.3">
      <c r="A4620">
        <v>33</v>
      </c>
      <c r="B4620" t="s">
        <v>50</v>
      </c>
      <c r="C4620">
        <v>240044.57</v>
      </c>
      <c r="D4620">
        <v>1</v>
      </c>
      <c r="E4620">
        <v>56.87</v>
      </c>
      <c r="F4620">
        <v>3.1619999999999999</v>
      </c>
      <c r="G4620">
        <v>126.66926669999999</v>
      </c>
      <c r="H4620">
        <v>9.2650000000000006</v>
      </c>
    </row>
    <row r="4621" spans="1:8" x14ac:dyDescent="0.3">
      <c r="A4621">
        <v>33</v>
      </c>
      <c r="B4621" t="s">
        <v>51</v>
      </c>
      <c r="C4621">
        <v>209986.25</v>
      </c>
      <c r="D4621">
        <v>0</v>
      </c>
      <c r="E4621">
        <v>52.82</v>
      </c>
      <c r="F4621">
        <v>3.0409999999999999</v>
      </c>
      <c r="G4621">
        <v>126.7313333</v>
      </c>
      <c r="H4621">
        <v>9.2650000000000006</v>
      </c>
    </row>
    <row r="4622" spans="1:8" x14ac:dyDescent="0.3">
      <c r="A4622">
        <v>33</v>
      </c>
      <c r="B4622" t="s">
        <v>52</v>
      </c>
      <c r="C4622">
        <v>253050.1</v>
      </c>
      <c r="D4622">
        <v>0</v>
      </c>
      <c r="E4622">
        <v>60.72</v>
      </c>
      <c r="F4622">
        <v>3.0910000000000002</v>
      </c>
      <c r="G4622">
        <v>126.79340000000001</v>
      </c>
      <c r="H4622">
        <v>9.2650000000000006</v>
      </c>
    </row>
    <row r="4623" spans="1:8" x14ac:dyDescent="0.3">
      <c r="A4623">
        <v>33</v>
      </c>
      <c r="B4623" t="s">
        <v>53</v>
      </c>
      <c r="C4623">
        <v>238875.26</v>
      </c>
      <c r="D4623">
        <v>0</v>
      </c>
      <c r="E4623">
        <v>61.12</v>
      </c>
      <c r="F4623">
        <v>3.125</v>
      </c>
      <c r="G4623">
        <v>126.8794839</v>
      </c>
      <c r="H4623">
        <v>9.2650000000000006</v>
      </c>
    </row>
    <row r="4624" spans="1:8" x14ac:dyDescent="0.3">
      <c r="A4624">
        <v>33</v>
      </c>
      <c r="B4624" t="s">
        <v>54</v>
      </c>
      <c r="C4624">
        <v>249246.8</v>
      </c>
      <c r="D4624">
        <v>0</v>
      </c>
      <c r="E4624">
        <v>60.43</v>
      </c>
      <c r="F4624">
        <v>3.2360000000000002</v>
      </c>
      <c r="G4624">
        <v>126.9835806</v>
      </c>
      <c r="H4624">
        <v>9.2650000000000006</v>
      </c>
    </row>
    <row r="4625" spans="1:8" x14ac:dyDescent="0.3">
      <c r="A4625">
        <v>33</v>
      </c>
      <c r="B4625" t="s">
        <v>55</v>
      </c>
      <c r="C4625">
        <v>219804.85</v>
      </c>
      <c r="D4625">
        <v>1</v>
      </c>
      <c r="E4625">
        <v>52.91</v>
      </c>
      <c r="F4625">
        <v>3.1480000000000001</v>
      </c>
      <c r="G4625">
        <v>127.0876774</v>
      </c>
      <c r="H4625">
        <v>9.2650000000000006</v>
      </c>
    </row>
    <row r="4626" spans="1:8" x14ac:dyDescent="0.3">
      <c r="A4626">
        <v>33</v>
      </c>
      <c r="B4626" t="s">
        <v>56</v>
      </c>
      <c r="C4626">
        <v>243948.82</v>
      </c>
      <c r="D4626">
        <v>0</v>
      </c>
      <c r="E4626">
        <v>46.25</v>
      </c>
      <c r="F4626">
        <v>3.2869999999999999</v>
      </c>
      <c r="G4626">
        <v>127.1917742</v>
      </c>
      <c r="H4626">
        <v>8.9510000000000005</v>
      </c>
    </row>
    <row r="4627" spans="1:8" x14ac:dyDescent="0.3">
      <c r="A4627">
        <v>33</v>
      </c>
      <c r="B4627" t="s">
        <v>57</v>
      </c>
      <c r="C4627">
        <v>259527.75</v>
      </c>
      <c r="D4627">
        <v>0</v>
      </c>
      <c r="E4627">
        <v>53.63</v>
      </c>
      <c r="F4627">
        <v>3.3119999999999998</v>
      </c>
      <c r="G4627">
        <v>127.30093549999999</v>
      </c>
      <c r="H4627">
        <v>8.9510000000000005</v>
      </c>
    </row>
    <row r="4628" spans="1:8" x14ac:dyDescent="0.3">
      <c r="A4628">
        <v>33</v>
      </c>
      <c r="B4628" t="s">
        <v>58</v>
      </c>
      <c r="C4628">
        <v>244856.44</v>
      </c>
      <c r="D4628">
        <v>0</v>
      </c>
      <c r="E4628">
        <v>59.46</v>
      </c>
      <c r="F4628">
        <v>3.3359999999999999</v>
      </c>
      <c r="G4628">
        <v>127.4404839</v>
      </c>
      <c r="H4628">
        <v>8.9510000000000005</v>
      </c>
    </row>
    <row r="4629" spans="1:8" x14ac:dyDescent="0.3">
      <c r="A4629">
        <v>33</v>
      </c>
      <c r="B4629" t="s">
        <v>59</v>
      </c>
      <c r="C4629">
        <v>231155.9</v>
      </c>
      <c r="D4629">
        <v>0</v>
      </c>
      <c r="E4629">
        <v>56.62</v>
      </c>
      <c r="F4629">
        <v>3.2309999999999999</v>
      </c>
      <c r="G4629">
        <v>127.5800323</v>
      </c>
      <c r="H4629">
        <v>8.9510000000000005</v>
      </c>
    </row>
    <row r="4630" spans="1:8" x14ac:dyDescent="0.3">
      <c r="A4630">
        <v>33</v>
      </c>
      <c r="B4630" t="s">
        <v>60</v>
      </c>
      <c r="C4630">
        <v>234218.03</v>
      </c>
      <c r="D4630">
        <v>0</v>
      </c>
      <c r="E4630">
        <v>49.26</v>
      </c>
      <c r="F4630">
        <v>3.3479999999999999</v>
      </c>
      <c r="G4630">
        <v>127.7195806</v>
      </c>
      <c r="H4630">
        <v>8.9510000000000005</v>
      </c>
    </row>
    <row r="4631" spans="1:8" x14ac:dyDescent="0.3">
      <c r="A4631">
        <v>33</v>
      </c>
      <c r="B4631" t="s">
        <v>61</v>
      </c>
      <c r="C4631">
        <v>276198.74</v>
      </c>
      <c r="D4631">
        <v>1</v>
      </c>
      <c r="E4631">
        <v>53.35</v>
      </c>
      <c r="F4631">
        <v>3.3809999999999998</v>
      </c>
      <c r="G4631">
        <v>127.859129</v>
      </c>
      <c r="H4631">
        <v>8.9510000000000005</v>
      </c>
    </row>
    <row r="4632" spans="1:8" x14ac:dyDescent="0.3">
      <c r="A4632">
        <v>33</v>
      </c>
      <c r="B4632" t="s">
        <v>62</v>
      </c>
      <c r="C4632">
        <v>252349.6</v>
      </c>
      <c r="D4632">
        <v>0</v>
      </c>
      <c r="E4632">
        <v>62.03</v>
      </c>
      <c r="F4632">
        <v>3.43</v>
      </c>
      <c r="G4632">
        <v>127.99525</v>
      </c>
      <c r="H4632">
        <v>8.9510000000000005</v>
      </c>
    </row>
    <row r="4633" spans="1:8" x14ac:dyDescent="0.3">
      <c r="A4633">
        <v>33</v>
      </c>
      <c r="B4633" t="s">
        <v>63</v>
      </c>
      <c r="C4633">
        <v>242901.21</v>
      </c>
      <c r="D4633">
        <v>0</v>
      </c>
      <c r="E4633">
        <v>54.89</v>
      </c>
      <c r="F4633">
        <v>3.3980000000000001</v>
      </c>
      <c r="G4633">
        <v>128.13</v>
      </c>
      <c r="H4633">
        <v>8.9510000000000005</v>
      </c>
    </row>
    <row r="4634" spans="1:8" x14ac:dyDescent="0.3">
      <c r="A4634">
        <v>33</v>
      </c>
      <c r="B4634" t="s">
        <v>64</v>
      </c>
      <c r="C4634">
        <v>245435.8</v>
      </c>
      <c r="D4634">
        <v>0</v>
      </c>
      <c r="E4634">
        <v>59.51</v>
      </c>
      <c r="F4634">
        <v>3.6739999999999999</v>
      </c>
      <c r="G4634">
        <v>128.26474999999999</v>
      </c>
      <c r="H4634">
        <v>8.9510000000000005</v>
      </c>
    </row>
    <row r="4635" spans="1:8" x14ac:dyDescent="0.3">
      <c r="A4635">
        <v>33</v>
      </c>
      <c r="B4635" t="s">
        <v>65</v>
      </c>
      <c r="C4635">
        <v>270921.44</v>
      </c>
      <c r="D4635">
        <v>0</v>
      </c>
      <c r="E4635">
        <v>66.510000000000005</v>
      </c>
      <c r="F4635">
        <v>3.63</v>
      </c>
      <c r="G4635">
        <v>128.39949999999999</v>
      </c>
      <c r="H4635">
        <v>8.9510000000000005</v>
      </c>
    </row>
    <row r="4636" spans="1:8" x14ac:dyDescent="0.3">
      <c r="A4636">
        <v>33</v>
      </c>
      <c r="B4636" t="s">
        <v>66</v>
      </c>
      <c r="C4636">
        <v>247234.47</v>
      </c>
      <c r="D4636">
        <v>0</v>
      </c>
      <c r="E4636">
        <v>72.72</v>
      </c>
      <c r="F4636">
        <v>3.8919999999999999</v>
      </c>
      <c r="G4636">
        <v>128.5121935</v>
      </c>
      <c r="H4636">
        <v>8.9510000000000005</v>
      </c>
    </row>
    <row r="4637" spans="1:8" x14ac:dyDescent="0.3">
      <c r="A4637">
        <v>33</v>
      </c>
      <c r="B4637" t="s">
        <v>67</v>
      </c>
      <c r="C4637">
        <v>238084.08</v>
      </c>
      <c r="D4637">
        <v>0</v>
      </c>
      <c r="E4637">
        <v>63.34</v>
      </c>
      <c r="F4637">
        <v>3.7160000000000002</v>
      </c>
      <c r="G4637">
        <v>128.61606449999999</v>
      </c>
      <c r="H4637">
        <v>8.9510000000000005</v>
      </c>
    </row>
    <row r="4638" spans="1:8" x14ac:dyDescent="0.3">
      <c r="A4638">
        <v>33</v>
      </c>
      <c r="B4638" t="s">
        <v>68</v>
      </c>
      <c r="C4638">
        <v>232769.09</v>
      </c>
      <c r="D4638">
        <v>0</v>
      </c>
      <c r="E4638">
        <v>71.41</v>
      </c>
      <c r="F4638">
        <v>3.7719999999999998</v>
      </c>
      <c r="G4638">
        <v>128.71993549999999</v>
      </c>
      <c r="H4638">
        <v>8.6869999999999994</v>
      </c>
    </row>
    <row r="4639" spans="1:8" x14ac:dyDescent="0.3">
      <c r="A4639">
        <v>33</v>
      </c>
      <c r="B4639" t="s">
        <v>69</v>
      </c>
      <c r="C4639">
        <v>271924.73</v>
      </c>
      <c r="D4639">
        <v>0</v>
      </c>
      <c r="E4639">
        <v>75.11</v>
      </c>
      <c r="F4639">
        <v>3.8180000000000001</v>
      </c>
      <c r="G4639">
        <v>128.82380649999999</v>
      </c>
      <c r="H4639">
        <v>8.6869999999999994</v>
      </c>
    </row>
    <row r="4640" spans="1:8" x14ac:dyDescent="0.3">
      <c r="A4640">
        <v>33</v>
      </c>
      <c r="B4640" t="s">
        <v>70</v>
      </c>
      <c r="C4640">
        <v>275749.56</v>
      </c>
      <c r="D4640">
        <v>0</v>
      </c>
      <c r="E4640">
        <v>64.64</v>
      </c>
      <c r="F4640">
        <v>4.0890000000000004</v>
      </c>
      <c r="G4640">
        <v>128.9107333</v>
      </c>
      <c r="H4640">
        <v>8.6869999999999994</v>
      </c>
    </row>
    <row r="4641" spans="1:8" x14ac:dyDescent="0.3">
      <c r="A4641">
        <v>33</v>
      </c>
      <c r="B4641" t="s">
        <v>71</v>
      </c>
      <c r="C4641">
        <v>248603.3</v>
      </c>
      <c r="D4641">
        <v>0</v>
      </c>
      <c r="E4641">
        <v>79.459999999999994</v>
      </c>
      <c r="F4641">
        <v>3.9169999999999998</v>
      </c>
      <c r="G4641">
        <v>128.95529999999999</v>
      </c>
      <c r="H4641">
        <v>8.6869999999999994</v>
      </c>
    </row>
    <row r="4642" spans="1:8" x14ac:dyDescent="0.3">
      <c r="A4642">
        <v>33</v>
      </c>
      <c r="B4642" t="s">
        <v>72</v>
      </c>
      <c r="C4642">
        <v>248561.86</v>
      </c>
      <c r="D4642">
        <v>0</v>
      </c>
      <c r="E4642">
        <v>77.44</v>
      </c>
      <c r="F4642">
        <v>4.1509999999999998</v>
      </c>
      <c r="G4642">
        <v>128.99986670000001</v>
      </c>
      <c r="H4642">
        <v>8.6869999999999994</v>
      </c>
    </row>
    <row r="4643" spans="1:8" x14ac:dyDescent="0.3">
      <c r="A4643">
        <v>33</v>
      </c>
      <c r="B4643" t="s">
        <v>73</v>
      </c>
      <c r="C4643">
        <v>257031.19</v>
      </c>
      <c r="D4643">
        <v>0</v>
      </c>
      <c r="E4643">
        <v>77.92</v>
      </c>
      <c r="F4643">
        <v>4.1929999999999996</v>
      </c>
      <c r="G4643">
        <v>129.04443330000001</v>
      </c>
      <c r="H4643">
        <v>8.6869999999999994</v>
      </c>
    </row>
    <row r="4644" spans="1:8" x14ac:dyDescent="0.3">
      <c r="A4644">
        <v>33</v>
      </c>
      <c r="B4644" t="s">
        <v>74</v>
      </c>
      <c r="C4644">
        <v>279466.87</v>
      </c>
      <c r="D4644">
        <v>0</v>
      </c>
      <c r="E4644">
        <v>78.239999999999995</v>
      </c>
      <c r="F4644">
        <v>4.202</v>
      </c>
      <c r="G4644">
        <v>129.089</v>
      </c>
      <c r="H4644">
        <v>8.6869999999999994</v>
      </c>
    </row>
    <row r="4645" spans="1:8" x14ac:dyDescent="0.3">
      <c r="A4645">
        <v>33</v>
      </c>
      <c r="B4645" t="s">
        <v>75</v>
      </c>
      <c r="C4645">
        <v>239206.26</v>
      </c>
      <c r="D4645">
        <v>0</v>
      </c>
      <c r="E4645">
        <v>76.069999999999993</v>
      </c>
      <c r="F4645">
        <v>3.99</v>
      </c>
      <c r="G4645">
        <v>129.07567739999999</v>
      </c>
      <c r="H4645">
        <v>8.6869999999999994</v>
      </c>
    </row>
    <row r="4646" spans="1:8" x14ac:dyDescent="0.3">
      <c r="A4646">
        <v>33</v>
      </c>
      <c r="B4646" t="s">
        <v>76</v>
      </c>
      <c r="C4646">
        <v>239431.85</v>
      </c>
      <c r="D4646">
        <v>0</v>
      </c>
      <c r="E4646">
        <v>82.32</v>
      </c>
      <c r="F4646">
        <v>3.9329999999999998</v>
      </c>
      <c r="G4646">
        <v>129.06235480000001</v>
      </c>
      <c r="H4646">
        <v>8.6869999999999994</v>
      </c>
    </row>
    <row r="4647" spans="1:8" x14ac:dyDescent="0.3">
      <c r="A4647">
        <v>33</v>
      </c>
      <c r="B4647" t="s">
        <v>77</v>
      </c>
      <c r="C4647">
        <v>243477.03</v>
      </c>
      <c r="D4647">
        <v>0</v>
      </c>
      <c r="E4647">
        <v>82.93</v>
      </c>
      <c r="F4647">
        <v>3.8929999999999998</v>
      </c>
      <c r="G4647">
        <v>129.04903229999999</v>
      </c>
      <c r="H4647">
        <v>8.6869999999999994</v>
      </c>
    </row>
    <row r="4648" spans="1:8" x14ac:dyDescent="0.3">
      <c r="A4648">
        <v>33</v>
      </c>
      <c r="B4648" t="s">
        <v>78</v>
      </c>
      <c r="C4648">
        <v>258427.39</v>
      </c>
      <c r="D4648">
        <v>0</v>
      </c>
      <c r="E4648">
        <v>87.02</v>
      </c>
      <c r="F4648">
        <v>3.9809999999999999</v>
      </c>
      <c r="G4648">
        <v>129.03570970000001</v>
      </c>
      <c r="H4648">
        <v>8.6869999999999994</v>
      </c>
    </row>
    <row r="4649" spans="1:8" x14ac:dyDescent="0.3">
      <c r="A4649">
        <v>33</v>
      </c>
      <c r="B4649" t="s">
        <v>79</v>
      </c>
      <c r="C4649">
        <v>238172.66</v>
      </c>
      <c r="D4649">
        <v>0</v>
      </c>
      <c r="E4649">
        <v>91.11</v>
      </c>
      <c r="F4649">
        <v>3.9350000000000001</v>
      </c>
      <c r="G4649">
        <v>129.04320000000001</v>
      </c>
      <c r="H4649">
        <v>8.6869999999999994</v>
      </c>
    </row>
    <row r="4650" spans="1:8" x14ac:dyDescent="0.3">
      <c r="A4650">
        <v>33</v>
      </c>
      <c r="B4650" t="s">
        <v>80</v>
      </c>
      <c r="C4650">
        <v>238433.53</v>
      </c>
      <c r="D4650">
        <v>0</v>
      </c>
      <c r="E4650">
        <v>94.11</v>
      </c>
      <c r="F4650">
        <v>3.8069999999999999</v>
      </c>
      <c r="G4650">
        <v>129.06630000000001</v>
      </c>
      <c r="H4650">
        <v>8.6869999999999994</v>
      </c>
    </row>
    <row r="4651" spans="1:8" x14ac:dyDescent="0.3">
      <c r="A4651">
        <v>33</v>
      </c>
      <c r="B4651" t="s">
        <v>81</v>
      </c>
      <c r="C4651">
        <v>226702.36</v>
      </c>
      <c r="D4651">
        <v>0</v>
      </c>
      <c r="E4651">
        <v>98.43</v>
      </c>
      <c r="F4651">
        <v>3.8420000000000001</v>
      </c>
      <c r="G4651">
        <v>129.08940000000001</v>
      </c>
      <c r="H4651">
        <v>8.4420000000000002</v>
      </c>
    </row>
    <row r="4652" spans="1:8" x14ac:dyDescent="0.3">
      <c r="A4652">
        <v>33</v>
      </c>
      <c r="B4652" t="s">
        <v>82</v>
      </c>
      <c r="C4652">
        <v>262717.71000000002</v>
      </c>
      <c r="D4652">
        <v>0</v>
      </c>
      <c r="E4652">
        <v>96.44</v>
      </c>
      <c r="F4652">
        <v>3.7930000000000001</v>
      </c>
      <c r="G4652">
        <v>129.11250000000001</v>
      </c>
      <c r="H4652">
        <v>8.4420000000000002</v>
      </c>
    </row>
    <row r="4653" spans="1:8" x14ac:dyDescent="0.3">
      <c r="A4653">
        <v>33</v>
      </c>
      <c r="B4653" t="s">
        <v>83</v>
      </c>
      <c r="C4653">
        <v>265003.46999999997</v>
      </c>
      <c r="D4653">
        <v>0</v>
      </c>
      <c r="E4653">
        <v>92.83</v>
      </c>
      <c r="F4653">
        <v>3.7789999999999999</v>
      </c>
      <c r="G4653">
        <v>129.13383870000001</v>
      </c>
      <c r="H4653">
        <v>8.4420000000000002</v>
      </c>
    </row>
    <row r="4654" spans="1:8" x14ac:dyDescent="0.3">
      <c r="A4654">
        <v>33</v>
      </c>
      <c r="B4654" t="s">
        <v>84</v>
      </c>
      <c r="C4654">
        <v>238915.05</v>
      </c>
      <c r="D4654">
        <v>0</v>
      </c>
      <c r="E4654">
        <v>97.17</v>
      </c>
      <c r="F4654">
        <v>3.6970000000000001</v>
      </c>
      <c r="G4654">
        <v>129.1507742</v>
      </c>
      <c r="H4654">
        <v>8.4420000000000002</v>
      </c>
    </row>
    <row r="4655" spans="1:8" x14ac:dyDescent="0.3">
      <c r="A4655">
        <v>33</v>
      </c>
      <c r="B4655" t="s">
        <v>85</v>
      </c>
      <c r="C4655">
        <v>224806.96</v>
      </c>
      <c r="D4655">
        <v>0</v>
      </c>
      <c r="E4655">
        <v>95.28</v>
      </c>
      <c r="F4655">
        <v>3.694</v>
      </c>
      <c r="G4655">
        <v>129.16770969999999</v>
      </c>
      <c r="H4655">
        <v>8.4420000000000002</v>
      </c>
    </row>
    <row r="4656" spans="1:8" x14ac:dyDescent="0.3">
      <c r="A4656">
        <v>33</v>
      </c>
      <c r="B4656" t="s">
        <v>86</v>
      </c>
      <c r="C4656">
        <v>242456.39</v>
      </c>
      <c r="D4656">
        <v>0</v>
      </c>
      <c r="E4656">
        <v>96.93</v>
      </c>
      <c r="F4656">
        <v>3.8029999999999999</v>
      </c>
      <c r="G4656">
        <v>129.18464520000001</v>
      </c>
      <c r="H4656">
        <v>8.4420000000000002</v>
      </c>
    </row>
    <row r="4657" spans="1:8" x14ac:dyDescent="0.3">
      <c r="A4657">
        <v>33</v>
      </c>
      <c r="B4657" t="s">
        <v>87</v>
      </c>
      <c r="C4657">
        <v>274721.84999999998</v>
      </c>
      <c r="D4657">
        <v>0</v>
      </c>
      <c r="E4657">
        <v>96</v>
      </c>
      <c r="F4657">
        <v>3.794</v>
      </c>
      <c r="G4657">
        <v>129.2015806</v>
      </c>
      <c r="H4657">
        <v>8.4420000000000002</v>
      </c>
    </row>
    <row r="4658" spans="1:8" x14ac:dyDescent="0.3">
      <c r="A4658">
        <v>33</v>
      </c>
      <c r="B4658" t="s">
        <v>88</v>
      </c>
      <c r="C4658">
        <v>242771.37</v>
      </c>
      <c r="D4658">
        <v>0</v>
      </c>
      <c r="E4658">
        <v>95.89</v>
      </c>
      <c r="F4658">
        <v>3.7429999999999999</v>
      </c>
      <c r="G4658">
        <v>129.24058059999999</v>
      </c>
      <c r="H4658">
        <v>8.4420000000000002</v>
      </c>
    </row>
    <row r="4659" spans="1:8" x14ac:dyDescent="0.3">
      <c r="A4659">
        <v>33</v>
      </c>
      <c r="B4659" t="s">
        <v>89</v>
      </c>
      <c r="C4659">
        <v>237095.82</v>
      </c>
      <c r="D4659">
        <v>0</v>
      </c>
      <c r="E4659">
        <v>99.66</v>
      </c>
      <c r="F4659">
        <v>3.6629999999999998</v>
      </c>
      <c r="G4659">
        <v>129.28325810000001</v>
      </c>
      <c r="H4659">
        <v>8.4420000000000002</v>
      </c>
    </row>
    <row r="4660" spans="1:8" x14ac:dyDescent="0.3">
      <c r="A4660">
        <v>33</v>
      </c>
      <c r="B4660" t="s">
        <v>90</v>
      </c>
      <c r="C4660">
        <v>239198.36</v>
      </c>
      <c r="D4660">
        <v>0</v>
      </c>
      <c r="E4660">
        <v>99.2</v>
      </c>
      <c r="F4660">
        <v>3.798</v>
      </c>
      <c r="G4660">
        <v>129.32593550000001</v>
      </c>
      <c r="H4660">
        <v>8.4420000000000002</v>
      </c>
    </row>
    <row r="4661" spans="1:8" x14ac:dyDescent="0.3">
      <c r="A4661">
        <v>33</v>
      </c>
      <c r="B4661" t="s">
        <v>91</v>
      </c>
      <c r="C4661">
        <v>281842.28000000003</v>
      </c>
      <c r="D4661">
        <v>1</v>
      </c>
      <c r="E4661">
        <v>96.22</v>
      </c>
      <c r="F4661">
        <v>3.7709999999999999</v>
      </c>
      <c r="G4661">
        <v>129.36861289999999</v>
      </c>
      <c r="H4661">
        <v>8.4420000000000002</v>
      </c>
    </row>
    <row r="4662" spans="1:8" x14ac:dyDescent="0.3">
      <c r="A4662">
        <v>33</v>
      </c>
      <c r="B4662" t="s">
        <v>92</v>
      </c>
      <c r="C4662">
        <v>262407.57</v>
      </c>
      <c r="D4662">
        <v>0</v>
      </c>
      <c r="E4662">
        <v>85.79</v>
      </c>
      <c r="F4662">
        <v>3.7839999999999998</v>
      </c>
      <c r="G4662">
        <v>129.4306</v>
      </c>
      <c r="H4662">
        <v>8.4420000000000002</v>
      </c>
    </row>
    <row r="4663" spans="1:8" x14ac:dyDescent="0.3">
      <c r="A4663">
        <v>33</v>
      </c>
      <c r="B4663" t="s">
        <v>93</v>
      </c>
      <c r="C4663">
        <v>234793.12</v>
      </c>
      <c r="D4663">
        <v>0</v>
      </c>
      <c r="E4663">
        <v>88.93</v>
      </c>
      <c r="F4663">
        <v>3.7890000000000001</v>
      </c>
      <c r="G4663">
        <v>129.51833329999999</v>
      </c>
      <c r="H4663">
        <v>8.4420000000000002</v>
      </c>
    </row>
    <row r="4664" spans="1:8" x14ac:dyDescent="0.3">
      <c r="A4664">
        <v>33</v>
      </c>
      <c r="B4664" t="s">
        <v>94</v>
      </c>
      <c r="C4664">
        <v>229731.98</v>
      </c>
      <c r="D4664">
        <v>0</v>
      </c>
      <c r="E4664">
        <v>89.1</v>
      </c>
      <c r="F4664">
        <v>3.8769999999999998</v>
      </c>
      <c r="G4664">
        <v>129.60606670000001</v>
      </c>
      <c r="H4664">
        <v>8.4420000000000002</v>
      </c>
    </row>
    <row r="4665" spans="1:8" x14ac:dyDescent="0.3">
      <c r="A4665">
        <v>33</v>
      </c>
      <c r="B4665" t="s">
        <v>95</v>
      </c>
      <c r="C4665">
        <v>262159.13</v>
      </c>
      <c r="D4665">
        <v>0</v>
      </c>
      <c r="E4665">
        <v>81.16</v>
      </c>
      <c r="F4665">
        <v>3.827</v>
      </c>
      <c r="G4665">
        <v>129.69380000000001</v>
      </c>
      <c r="H4665">
        <v>8.01</v>
      </c>
    </row>
    <row r="4666" spans="1:8" x14ac:dyDescent="0.3">
      <c r="A4666">
        <v>33</v>
      </c>
      <c r="B4666" t="s">
        <v>96</v>
      </c>
      <c r="C4666">
        <v>272487.33</v>
      </c>
      <c r="D4666">
        <v>0</v>
      </c>
      <c r="E4666">
        <v>76.489999999999995</v>
      </c>
      <c r="F4666">
        <v>3.698</v>
      </c>
      <c r="G4666">
        <v>129.77064519999999</v>
      </c>
      <c r="H4666">
        <v>8.01</v>
      </c>
    </row>
    <row r="4667" spans="1:8" x14ac:dyDescent="0.3">
      <c r="A4667">
        <v>33</v>
      </c>
      <c r="B4667" t="s">
        <v>97</v>
      </c>
      <c r="C4667">
        <v>233543.08</v>
      </c>
      <c r="D4667">
        <v>0</v>
      </c>
      <c r="E4667">
        <v>81.739999999999995</v>
      </c>
      <c r="F4667">
        <v>3.8420000000000001</v>
      </c>
      <c r="G4667">
        <v>129.78216130000001</v>
      </c>
      <c r="H4667">
        <v>8.01</v>
      </c>
    </row>
    <row r="4668" spans="1:8" x14ac:dyDescent="0.3">
      <c r="A4668">
        <v>33</v>
      </c>
      <c r="B4668" t="s">
        <v>98</v>
      </c>
      <c r="C4668">
        <v>231319.96</v>
      </c>
      <c r="D4668">
        <v>0</v>
      </c>
      <c r="E4668">
        <v>76.73</v>
      </c>
      <c r="F4668">
        <v>3.843</v>
      </c>
      <c r="G4668">
        <v>129.79367740000001</v>
      </c>
      <c r="H4668">
        <v>8.01</v>
      </c>
    </row>
    <row r="4669" spans="1:8" x14ac:dyDescent="0.3">
      <c r="A4669">
        <v>33</v>
      </c>
      <c r="B4669" t="s">
        <v>99</v>
      </c>
      <c r="C4669">
        <v>236157.12</v>
      </c>
      <c r="D4669">
        <v>0</v>
      </c>
      <c r="E4669">
        <v>71.91</v>
      </c>
      <c r="F4669">
        <v>3.8279999999999998</v>
      </c>
      <c r="G4669">
        <v>129.8051935</v>
      </c>
      <c r="H4669">
        <v>8.01</v>
      </c>
    </row>
    <row r="4670" spans="1:8" x14ac:dyDescent="0.3">
      <c r="A4670">
        <v>33</v>
      </c>
      <c r="B4670" t="s">
        <v>100</v>
      </c>
      <c r="C4670">
        <v>271961.03999999998</v>
      </c>
      <c r="D4670">
        <v>0</v>
      </c>
      <c r="E4670">
        <v>58.75</v>
      </c>
      <c r="F4670">
        <v>3.677</v>
      </c>
      <c r="G4670">
        <v>129.81670969999999</v>
      </c>
      <c r="H4670">
        <v>8.01</v>
      </c>
    </row>
    <row r="4671" spans="1:8" x14ac:dyDescent="0.3">
      <c r="A4671">
        <v>33</v>
      </c>
      <c r="B4671" t="s">
        <v>101</v>
      </c>
      <c r="C4671">
        <v>251294.5</v>
      </c>
      <c r="D4671">
        <v>0</v>
      </c>
      <c r="E4671">
        <v>63.35</v>
      </c>
      <c r="F4671">
        <v>3.669</v>
      </c>
      <c r="G4671">
        <v>129.8268333</v>
      </c>
      <c r="H4671">
        <v>8.01</v>
      </c>
    </row>
    <row r="4672" spans="1:8" x14ac:dyDescent="0.3">
      <c r="A4672">
        <v>33</v>
      </c>
      <c r="B4672" t="s">
        <v>102</v>
      </c>
      <c r="C4672">
        <v>255996.47</v>
      </c>
      <c r="D4672">
        <v>1</v>
      </c>
      <c r="E4672">
        <v>62.35</v>
      </c>
      <c r="F4672">
        <v>3.76</v>
      </c>
      <c r="G4672">
        <v>129.8364</v>
      </c>
      <c r="H4672">
        <v>8.01</v>
      </c>
    </row>
    <row r="4673" spans="1:8" x14ac:dyDescent="0.3">
      <c r="A4673">
        <v>33</v>
      </c>
      <c r="B4673" t="s">
        <v>103</v>
      </c>
      <c r="C4673">
        <v>220060.35</v>
      </c>
      <c r="D4673">
        <v>0</v>
      </c>
      <c r="E4673">
        <v>59.12</v>
      </c>
      <c r="F4673">
        <v>3.7010000000000001</v>
      </c>
      <c r="G4673">
        <v>129.84596669999999</v>
      </c>
      <c r="H4673">
        <v>8.01</v>
      </c>
    </row>
    <row r="4674" spans="1:8" x14ac:dyDescent="0.3">
      <c r="A4674">
        <v>33</v>
      </c>
      <c r="B4674" t="s">
        <v>104</v>
      </c>
      <c r="C4674">
        <v>270373.05</v>
      </c>
      <c r="D4674">
        <v>0</v>
      </c>
      <c r="E4674">
        <v>47.7</v>
      </c>
      <c r="F4674">
        <v>3.6440000000000001</v>
      </c>
      <c r="G4674">
        <v>129.85553329999999</v>
      </c>
      <c r="H4674">
        <v>8.01</v>
      </c>
    </row>
    <row r="4675" spans="1:8" x14ac:dyDescent="0.3">
      <c r="A4675">
        <v>33</v>
      </c>
      <c r="B4675" t="s">
        <v>105</v>
      </c>
      <c r="C4675">
        <v>259638.35</v>
      </c>
      <c r="D4675">
        <v>0</v>
      </c>
      <c r="E4675">
        <v>53.18</v>
      </c>
      <c r="F4675">
        <v>3.4889999999999999</v>
      </c>
      <c r="G4675">
        <v>129.8980645</v>
      </c>
      <c r="H4675">
        <v>8.01</v>
      </c>
    </row>
    <row r="4676" spans="1:8" x14ac:dyDescent="0.3">
      <c r="A4676">
        <v>33</v>
      </c>
      <c r="B4676" t="s">
        <v>106</v>
      </c>
      <c r="C4676">
        <v>256235.19</v>
      </c>
      <c r="D4676">
        <v>0</v>
      </c>
      <c r="E4676">
        <v>53.39</v>
      </c>
      <c r="F4676">
        <v>3.5409999999999999</v>
      </c>
      <c r="G4676">
        <v>129.98454839999999</v>
      </c>
      <c r="H4676">
        <v>8.01</v>
      </c>
    </row>
    <row r="4677" spans="1:8" x14ac:dyDescent="0.3">
      <c r="A4677">
        <v>33</v>
      </c>
      <c r="B4677" t="s">
        <v>107</v>
      </c>
      <c r="C4677">
        <v>215359.21</v>
      </c>
      <c r="D4677">
        <v>1</v>
      </c>
      <c r="E4677">
        <v>51.6</v>
      </c>
      <c r="F4677">
        <v>3.4279999999999999</v>
      </c>
      <c r="G4677">
        <v>130.07103230000001</v>
      </c>
      <c r="H4677">
        <v>8.01</v>
      </c>
    </row>
    <row r="4678" spans="1:8" x14ac:dyDescent="0.3">
      <c r="A4678">
        <v>33</v>
      </c>
      <c r="B4678" t="s">
        <v>108</v>
      </c>
      <c r="C4678">
        <v>267058.08</v>
      </c>
      <c r="D4678">
        <v>0</v>
      </c>
      <c r="E4678">
        <v>60.92</v>
      </c>
      <c r="F4678">
        <v>3.4430000000000001</v>
      </c>
      <c r="G4678">
        <v>130.15751610000001</v>
      </c>
      <c r="H4678">
        <v>7.6029999999999998</v>
      </c>
    </row>
    <row r="4679" spans="1:8" x14ac:dyDescent="0.3">
      <c r="A4679">
        <v>33</v>
      </c>
      <c r="B4679" t="s">
        <v>109</v>
      </c>
      <c r="C4679">
        <v>279447.21999999997</v>
      </c>
      <c r="D4679">
        <v>0</v>
      </c>
      <c r="E4679">
        <v>54.61</v>
      </c>
      <c r="F4679">
        <v>3.4769999999999999</v>
      </c>
      <c r="G4679">
        <v>130.244</v>
      </c>
      <c r="H4679">
        <v>7.6029999999999998</v>
      </c>
    </row>
    <row r="4680" spans="1:8" x14ac:dyDescent="0.3">
      <c r="A4680">
        <v>33</v>
      </c>
      <c r="B4680" t="s">
        <v>110</v>
      </c>
      <c r="C4680">
        <v>244899.20000000001</v>
      </c>
      <c r="D4680">
        <v>0</v>
      </c>
      <c r="E4680">
        <v>55.99</v>
      </c>
      <c r="F4680">
        <v>3.66</v>
      </c>
      <c r="G4680">
        <v>130.27922580000001</v>
      </c>
      <c r="H4680">
        <v>7.6029999999999998</v>
      </c>
    </row>
    <row r="4681" spans="1:8" x14ac:dyDescent="0.3">
      <c r="A4681">
        <v>33</v>
      </c>
      <c r="B4681" t="s">
        <v>111</v>
      </c>
      <c r="C4681">
        <v>236920.49</v>
      </c>
      <c r="D4681">
        <v>0</v>
      </c>
      <c r="E4681">
        <v>56.33</v>
      </c>
      <c r="F4681">
        <v>3.6749999999999998</v>
      </c>
      <c r="G4681">
        <v>130.31445160000001</v>
      </c>
      <c r="H4681">
        <v>7.6029999999999998</v>
      </c>
    </row>
    <row r="4682" spans="1:8" x14ac:dyDescent="0.3">
      <c r="A4682">
        <v>33</v>
      </c>
      <c r="B4682" t="s">
        <v>112</v>
      </c>
      <c r="C4682">
        <v>256091.32</v>
      </c>
      <c r="D4682">
        <v>0</v>
      </c>
      <c r="E4682">
        <v>59.53</v>
      </c>
      <c r="F4682">
        <v>3.5430000000000001</v>
      </c>
      <c r="G4682">
        <v>130.34967739999999</v>
      </c>
      <c r="H4682">
        <v>7.6029999999999998</v>
      </c>
    </row>
    <row r="4683" spans="1:8" x14ac:dyDescent="0.3">
      <c r="A4683">
        <v>33</v>
      </c>
      <c r="B4683" t="s">
        <v>113</v>
      </c>
      <c r="C4683">
        <v>282552.58</v>
      </c>
      <c r="D4683">
        <v>1</v>
      </c>
      <c r="E4683">
        <v>59.94</v>
      </c>
      <c r="F4683">
        <v>3.722</v>
      </c>
      <c r="G4683">
        <v>130.3849032</v>
      </c>
      <c r="H4683">
        <v>7.6029999999999998</v>
      </c>
    </row>
    <row r="4684" spans="1:8" x14ac:dyDescent="0.3">
      <c r="A4684">
        <v>33</v>
      </c>
      <c r="B4684" t="s">
        <v>114</v>
      </c>
      <c r="C4684">
        <v>266300.98</v>
      </c>
      <c r="D4684">
        <v>0</v>
      </c>
      <c r="E4684">
        <v>57.8</v>
      </c>
      <c r="F4684">
        <v>3.7810000000000001</v>
      </c>
      <c r="G4684">
        <v>130.45462069999999</v>
      </c>
      <c r="H4684">
        <v>7.6029999999999998</v>
      </c>
    </row>
    <row r="4685" spans="1:8" x14ac:dyDescent="0.3">
      <c r="A4685">
        <v>33</v>
      </c>
      <c r="B4685" t="s">
        <v>115</v>
      </c>
      <c r="C4685">
        <v>242526.7</v>
      </c>
      <c r="D4685">
        <v>0</v>
      </c>
      <c r="E4685">
        <v>59.41</v>
      </c>
      <c r="F4685">
        <v>3.95</v>
      </c>
      <c r="G4685">
        <v>130.55020690000001</v>
      </c>
      <c r="H4685">
        <v>7.6029999999999998</v>
      </c>
    </row>
    <row r="4686" spans="1:8" x14ac:dyDescent="0.3">
      <c r="A4686">
        <v>33</v>
      </c>
      <c r="B4686" t="s">
        <v>116</v>
      </c>
      <c r="C4686">
        <v>248051.53</v>
      </c>
      <c r="D4686">
        <v>0</v>
      </c>
      <c r="E4686">
        <v>60.91</v>
      </c>
      <c r="F4686">
        <v>3.8820000000000001</v>
      </c>
      <c r="G4686">
        <v>130.64579309999999</v>
      </c>
      <c r="H4686">
        <v>7.6029999999999998</v>
      </c>
    </row>
    <row r="4687" spans="1:8" x14ac:dyDescent="0.3">
      <c r="A4687">
        <v>33</v>
      </c>
      <c r="B4687" t="s">
        <v>117</v>
      </c>
      <c r="C4687">
        <v>287346.28999999998</v>
      </c>
      <c r="D4687">
        <v>0</v>
      </c>
      <c r="E4687">
        <v>62.2</v>
      </c>
      <c r="F4687">
        <v>3.9630000000000001</v>
      </c>
      <c r="G4687">
        <v>130.74137930000001</v>
      </c>
      <c r="H4687">
        <v>7.6029999999999998</v>
      </c>
    </row>
    <row r="4688" spans="1:8" x14ac:dyDescent="0.3">
      <c r="A4688">
        <v>33</v>
      </c>
      <c r="B4688" t="s">
        <v>118</v>
      </c>
      <c r="C4688">
        <v>278067.73</v>
      </c>
      <c r="D4688">
        <v>0</v>
      </c>
      <c r="E4688">
        <v>65.989999999999995</v>
      </c>
      <c r="F4688">
        <v>4.2729999999999997</v>
      </c>
      <c r="G4688">
        <v>130.82619349999999</v>
      </c>
      <c r="H4688">
        <v>7.6029999999999998</v>
      </c>
    </row>
    <row r="4689" spans="1:8" x14ac:dyDescent="0.3">
      <c r="A4689">
        <v>33</v>
      </c>
      <c r="B4689" t="s">
        <v>119</v>
      </c>
      <c r="C4689">
        <v>246970.97</v>
      </c>
      <c r="D4689">
        <v>0</v>
      </c>
      <c r="E4689">
        <v>60.82</v>
      </c>
      <c r="F4689">
        <v>4.2880000000000003</v>
      </c>
      <c r="G4689">
        <v>130.89664519999999</v>
      </c>
      <c r="H4689">
        <v>7.6029999999999998</v>
      </c>
    </row>
    <row r="4690" spans="1:8" x14ac:dyDescent="0.3">
      <c r="A4690">
        <v>33</v>
      </c>
      <c r="B4690" t="s">
        <v>120</v>
      </c>
      <c r="C4690">
        <v>251327.67</v>
      </c>
      <c r="D4690">
        <v>0</v>
      </c>
      <c r="E4690">
        <v>71.34</v>
      </c>
      <c r="F4690">
        <v>4.2939999999999996</v>
      </c>
      <c r="G4690">
        <v>130.96709680000001</v>
      </c>
      <c r="H4690">
        <v>7.6029999999999998</v>
      </c>
    </row>
    <row r="4691" spans="1:8" x14ac:dyDescent="0.3">
      <c r="A4691">
        <v>33</v>
      </c>
      <c r="B4691" t="s">
        <v>121</v>
      </c>
      <c r="C4691">
        <v>275911.96999999997</v>
      </c>
      <c r="D4691">
        <v>0</v>
      </c>
      <c r="E4691">
        <v>70.75</v>
      </c>
      <c r="F4691">
        <v>4.282</v>
      </c>
      <c r="G4691">
        <v>131.03754839999999</v>
      </c>
      <c r="H4691">
        <v>7.3959999999999999</v>
      </c>
    </row>
    <row r="4692" spans="1:8" x14ac:dyDescent="0.3">
      <c r="A4692">
        <v>33</v>
      </c>
      <c r="B4692" t="s">
        <v>122</v>
      </c>
      <c r="C4692">
        <v>312698.67</v>
      </c>
      <c r="D4692">
        <v>0</v>
      </c>
      <c r="E4692">
        <v>73.17</v>
      </c>
      <c r="F4692">
        <v>4.2539999999999996</v>
      </c>
      <c r="G4692">
        <v>131.108</v>
      </c>
      <c r="H4692">
        <v>7.3959999999999999</v>
      </c>
    </row>
    <row r="4693" spans="1:8" x14ac:dyDescent="0.3">
      <c r="A4693">
        <v>33</v>
      </c>
      <c r="B4693" t="s">
        <v>123</v>
      </c>
      <c r="C4693">
        <v>261837.2</v>
      </c>
      <c r="D4693">
        <v>0</v>
      </c>
      <c r="E4693">
        <v>72.94</v>
      </c>
      <c r="F4693">
        <v>4.1109999999999998</v>
      </c>
      <c r="G4693">
        <v>131.11733330000001</v>
      </c>
      <c r="H4693">
        <v>7.3959999999999999</v>
      </c>
    </row>
    <row r="4694" spans="1:8" x14ac:dyDescent="0.3">
      <c r="A4694">
        <v>33</v>
      </c>
      <c r="B4694" t="s">
        <v>124</v>
      </c>
      <c r="C4694">
        <v>249798.75</v>
      </c>
      <c r="D4694">
        <v>0</v>
      </c>
      <c r="E4694">
        <v>83.07</v>
      </c>
      <c r="F4694">
        <v>4.0880000000000001</v>
      </c>
      <c r="G4694">
        <v>131.12666669999999</v>
      </c>
      <c r="H4694">
        <v>7.3959999999999999</v>
      </c>
    </row>
    <row r="4695" spans="1:8" x14ac:dyDescent="0.3">
      <c r="A4695">
        <v>33</v>
      </c>
      <c r="B4695" t="s">
        <v>125</v>
      </c>
      <c r="C4695">
        <v>270497.51</v>
      </c>
      <c r="D4695">
        <v>0</v>
      </c>
      <c r="E4695">
        <v>82.43</v>
      </c>
      <c r="F4695">
        <v>4.0579999999999998</v>
      </c>
      <c r="G4695">
        <v>131.136</v>
      </c>
      <c r="H4695">
        <v>7.3959999999999999</v>
      </c>
    </row>
    <row r="4696" spans="1:8" x14ac:dyDescent="0.3">
      <c r="A4696">
        <v>33</v>
      </c>
      <c r="B4696" t="s">
        <v>126</v>
      </c>
      <c r="C4696">
        <v>295841.84000000003</v>
      </c>
      <c r="D4696">
        <v>0</v>
      </c>
      <c r="E4696">
        <v>81.02</v>
      </c>
      <c r="F4696">
        <v>4.1859999999999999</v>
      </c>
      <c r="G4696">
        <v>131.1453333</v>
      </c>
      <c r="H4696">
        <v>7.3959999999999999</v>
      </c>
    </row>
    <row r="4697" spans="1:8" x14ac:dyDescent="0.3">
      <c r="A4697">
        <v>33</v>
      </c>
      <c r="B4697" t="s">
        <v>127</v>
      </c>
      <c r="C4697">
        <v>276899.95</v>
      </c>
      <c r="D4697">
        <v>0</v>
      </c>
      <c r="E4697">
        <v>89.81</v>
      </c>
      <c r="F4697">
        <v>4.3079999999999998</v>
      </c>
      <c r="G4697">
        <v>131.09832259999999</v>
      </c>
      <c r="H4697">
        <v>7.3959999999999999</v>
      </c>
    </row>
    <row r="4698" spans="1:8" x14ac:dyDescent="0.3">
      <c r="A4698">
        <v>33</v>
      </c>
      <c r="B4698" t="s">
        <v>128</v>
      </c>
      <c r="C4698">
        <v>261851.74</v>
      </c>
      <c r="D4698">
        <v>0</v>
      </c>
      <c r="E4698">
        <v>88.89</v>
      </c>
      <c r="F4698">
        <v>4.1269999999999998</v>
      </c>
      <c r="G4698">
        <v>131.02877419999999</v>
      </c>
      <c r="H4698">
        <v>7.3959999999999999</v>
      </c>
    </row>
    <row r="4699" spans="1:8" x14ac:dyDescent="0.3">
      <c r="A4699">
        <v>33</v>
      </c>
      <c r="B4699" t="s">
        <v>129</v>
      </c>
      <c r="C4699">
        <v>261131.09</v>
      </c>
      <c r="D4699">
        <v>0</v>
      </c>
      <c r="E4699">
        <v>83.57</v>
      </c>
      <c r="F4699">
        <v>4.2770000000000001</v>
      </c>
      <c r="G4699">
        <v>130.95922580000001</v>
      </c>
      <c r="H4699">
        <v>7.3959999999999999</v>
      </c>
    </row>
    <row r="4700" spans="1:8" x14ac:dyDescent="0.3">
      <c r="A4700">
        <v>33</v>
      </c>
      <c r="B4700" t="s">
        <v>130</v>
      </c>
      <c r="C4700">
        <v>286082.76</v>
      </c>
      <c r="D4700">
        <v>0</v>
      </c>
      <c r="E4700">
        <v>90.94</v>
      </c>
      <c r="F4700">
        <v>4.1029999999999998</v>
      </c>
      <c r="G4700">
        <v>130.88967740000001</v>
      </c>
      <c r="H4700">
        <v>7.3959999999999999</v>
      </c>
    </row>
    <row r="4701" spans="1:8" x14ac:dyDescent="0.3">
      <c r="A4701">
        <v>33</v>
      </c>
      <c r="B4701" t="s">
        <v>131</v>
      </c>
      <c r="C4701">
        <v>290444.31</v>
      </c>
      <c r="D4701">
        <v>0</v>
      </c>
      <c r="E4701">
        <v>92.44</v>
      </c>
      <c r="F4701">
        <v>4.1440000000000001</v>
      </c>
      <c r="G4701">
        <v>130.82953330000001</v>
      </c>
      <c r="H4701">
        <v>7.3959999999999999</v>
      </c>
    </row>
    <row r="4702" spans="1:8" x14ac:dyDescent="0.3">
      <c r="A4702">
        <v>33</v>
      </c>
      <c r="B4702" t="s">
        <v>132</v>
      </c>
      <c r="C4702">
        <v>261666.29</v>
      </c>
      <c r="D4702">
        <v>0</v>
      </c>
      <c r="E4702">
        <v>95.75</v>
      </c>
      <c r="F4702">
        <v>4.0140000000000002</v>
      </c>
      <c r="G4702">
        <v>130.7929</v>
      </c>
      <c r="H4702">
        <v>7.3959999999999999</v>
      </c>
    </row>
    <row r="4703" spans="1:8" x14ac:dyDescent="0.3">
      <c r="A4703">
        <v>33</v>
      </c>
      <c r="B4703" t="s">
        <v>133</v>
      </c>
      <c r="C4703">
        <v>244338.31</v>
      </c>
      <c r="D4703">
        <v>0</v>
      </c>
      <c r="E4703">
        <v>98.15</v>
      </c>
      <c r="F4703">
        <v>3.875</v>
      </c>
      <c r="G4703">
        <v>130.7562667</v>
      </c>
      <c r="H4703">
        <v>7.3959999999999999</v>
      </c>
    </row>
    <row r="4704" spans="1:8" x14ac:dyDescent="0.3">
      <c r="A4704">
        <v>33</v>
      </c>
      <c r="B4704" t="s">
        <v>134</v>
      </c>
      <c r="C4704">
        <v>273690.37</v>
      </c>
      <c r="D4704">
        <v>0</v>
      </c>
      <c r="E4704">
        <v>93.21</v>
      </c>
      <c r="F4704">
        <v>3.6659999999999999</v>
      </c>
      <c r="G4704">
        <v>130.7196333</v>
      </c>
      <c r="H4704">
        <v>7.1470000000000002</v>
      </c>
    </row>
    <row r="4705" spans="1:8" x14ac:dyDescent="0.3">
      <c r="A4705">
        <v>33</v>
      </c>
      <c r="B4705" t="s">
        <v>135</v>
      </c>
      <c r="C4705">
        <v>287033.64</v>
      </c>
      <c r="D4705">
        <v>0</v>
      </c>
      <c r="E4705">
        <v>97.6</v>
      </c>
      <c r="F4705">
        <v>3.7229999999999999</v>
      </c>
      <c r="G4705">
        <v>130.68299999999999</v>
      </c>
      <c r="H4705">
        <v>7.1470000000000002</v>
      </c>
    </row>
    <row r="4706" spans="1:8" x14ac:dyDescent="0.3">
      <c r="A4706">
        <v>33</v>
      </c>
      <c r="B4706" t="s">
        <v>136</v>
      </c>
      <c r="C4706">
        <v>253205.89</v>
      </c>
      <c r="D4706">
        <v>0</v>
      </c>
      <c r="E4706">
        <v>91.49</v>
      </c>
      <c r="F4706">
        <v>3.589</v>
      </c>
      <c r="G4706">
        <v>130.70129030000001</v>
      </c>
      <c r="H4706">
        <v>7.1470000000000002</v>
      </c>
    </row>
    <row r="4707" spans="1:8" x14ac:dyDescent="0.3">
      <c r="A4707">
        <v>33</v>
      </c>
      <c r="B4707" t="s">
        <v>137</v>
      </c>
      <c r="C4707">
        <v>249134.32</v>
      </c>
      <c r="D4707">
        <v>0</v>
      </c>
      <c r="E4707">
        <v>93.95</v>
      </c>
      <c r="F4707">
        <v>3.7690000000000001</v>
      </c>
      <c r="G4707">
        <v>130.7195806</v>
      </c>
      <c r="H4707">
        <v>7.1470000000000002</v>
      </c>
    </row>
    <row r="4708" spans="1:8" x14ac:dyDescent="0.3">
      <c r="A4708">
        <v>33</v>
      </c>
      <c r="B4708" t="s">
        <v>138</v>
      </c>
      <c r="C4708">
        <v>258533.12</v>
      </c>
      <c r="D4708">
        <v>0</v>
      </c>
      <c r="E4708">
        <v>92.13</v>
      </c>
      <c r="F4708">
        <v>3.5950000000000002</v>
      </c>
      <c r="G4708">
        <v>130.73787100000001</v>
      </c>
      <c r="H4708">
        <v>7.1470000000000002</v>
      </c>
    </row>
    <row r="4709" spans="1:8" x14ac:dyDescent="0.3">
      <c r="A4709">
        <v>33</v>
      </c>
      <c r="B4709" t="s">
        <v>139</v>
      </c>
      <c r="C4709">
        <v>297753.49</v>
      </c>
      <c r="D4709">
        <v>0</v>
      </c>
      <c r="E4709">
        <v>100.07</v>
      </c>
      <c r="F4709">
        <v>3.8109999999999999</v>
      </c>
      <c r="G4709">
        <v>130.7561613</v>
      </c>
      <c r="H4709">
        <v>7.1470000000000002</v>
      </c>
    </row>
    <row r="4710" spans="1:8" x14ac:dyDescent="0.3">
      <c r="A4710">
        <v>33</v>
      </c>
      <c r="B4710" t="s">
        <v>140</v>
      </c>
      <c r="C4710">
        <v>270097.76</v>
      </c>
      <c r="D4710">
        <v>0</v>
      </c>
      <c r="E4710">
        <v>96.79</v>
      </c>
      <c r="F4710">
        <v>4.0019999999999998</v>
      </c>
      <c r="G4710">
        <v>130.79096770000001</v>
      </c>
      <c r="H4710">
        <v>7.1470000000000002</v>
      </c>
    </row>
    <row r="4711" spans="1:8" x14ac:dyDescent="0.3">
      <c r="A4711">
        <v>33</v>
      </c>
      <c r="B4711" t="s">
        <v>141</v>
      </c>
      <c r="C4711">
        <v>247672.56</v>
      </c>
      <c r="D4711">
        <v>0</v>
      </c>
      <c r="E4711">
        <v>89.62</v>
      </c>
      <c r="F4711">
        <v>4.0549999999999997</v>
      </c>
      <c r="G4711">
        <v>130.8381613</v>
      </c>
      <c r="H4711">
        <v>7.1470000000000002</v>
      </c>
    </row>
    <row r="4712" spans="1:8" x14ac:dyDescent="0.3">
      <c r="A4712">
        <v>33</v>
      </c>
      <c r="B4712" t="s">
        <v>142</v>
      </c>
      <c r="C4712">
        <v>237129.81</v>
      </c>
      <c r="D4712">
        <v>0</v>
      </c>
      <c r="E4712">
        <v>94.55</v>
      </c>
      <c r="F4712">
        <v>3.8860000000000001</v>
      </c>
      <c r="G4712">
        <v>130.88535479999999</v>
      </c>
      <c r="H4712">
        <v>7.1470000000000002</v>
      </c>
    </row>
    <row r="4713" spans="1:8" x14ac:dyDescent="0.3">
      <c r="A4713">
        <v>33</v>
      </c>
      <c r="B4713" t="s">
        <v>143</v>
      </c>
      <c r="C4713">
        <v>286428.78000000003</v>
      </c>
      <c r="D4713">
        <v>1</v>
      </c>
      <c r="E4713">
        <v>92.02</v>
      </c>
      <c r="F4713">
        <v>4.1239999999999997</v>
      </c>
      <c r="G4713">
        <v>130.9325484</v>
      </c>
      <c r="H4713">
        <v>7.1470000000000002</v>
      </c>
    </row>
    <row r="4714" spans="1:8" x14ac:dyDescent="0.3">
      <c r="A4714">
        <v>33</v>
      </c>
      <c r="B4714" t="s">
        <v>144</v>
      </c>
      <c r="C4714">
        <v>277417.53000000003</v>
      </c>
      <c r="D4714">
        <v>0</v>
      </c>
      <c r="E4714">
        <v>83.4</v>
      </c>
      <c r="F4714">
        <v>3.9660000000000002</v>
      </c>
      <c r="G4714">
        <v>130.97766669999999</v>
      </c>
      <c r="H4714">
        <v>7.1470000000000002</v>
      </c>
    </row>
    <row r="4715" spans="1:8" x14ac:dyDescent="0.3">
      <c r="A4715">
        <v>33</v>
      </c>
      <c r="B4715" t="s">
        <v>145</v>
      </c>
      <c r="C4715">
        <v>252709.58</v>
      </c>
      <c r="D4715">
        <v>0</v>
      </c>
      <c r="E4715">
        <v>86.53</v>
      </c>
      <c r="F4715">
        <v>4.125</v>
      </c>
      <c r="G4715">
        <v>131.01033330000001</v>
      </c>
      <c r="H4715">
        <v>7.1470000000000002</v>
      </c>
    </row>
    <row r="4716" spans="1:8" x14ac:dyDescent="0.3">
      <c r="A4716">
        <v>33</v>
      </c>
      <c r="B4716" t="s">
        <v>146</v>
      </c>
      <c r="C4716">
        <v>242813.51</v>
      </c>
      <c r="D4716">
        <v>0</v>
      </c>
      <c r="E4716">
        <v>86.42</v>
      </c>
      <c r="F4716">
        <v>3.9660000000000002</v>
      </c>
      <c r="G4716">
        <v>131.04300000000001</v>
      </c>
      <c r="H4716">
        <v>7.1470000000000002</v>
      </c>
    </row>
    <row r="4717" spans="1:8" x14ac:dyDescent="0.3">
      <c r="A4717">
        <v>33</v>
      </c>
      <c r="B4717" t="s">
        <v>147</v>
      </c>
      <c r="C4717">
        <v>265444.90000000002</v>
      </c>
      <c r="D4717">
        <v>0</v>
      </c>
      <c r="E4717">
        <v>85.18</v>
      </c>
      <c r="F4717">
        <v>4.1319999999999997</v>
      </c>
      <c r="G4717">
        <v>131.0756667</v>
      </c>
      <c r="H4717">
        <v>6.8949999999999996</v>
      </c>
    </row>
    <row r="4718" spans="1:8" x14ac:dyDescent="0.3">
      <c r="A4718">
        <v>33</v>
      </c>
      <c r="B4718" t="s">
        <v>148</v>
      </c>
      <c r="C4718">
        <v>291781.15000000002</v>
      </c>
      <c r="D4718">
        <v>0</v>
      </c>
      <c r="E4718">
        <v>79.64</v>
      </c>
      <c r="F4718">
        <v>4.468</v>
      </c>
      <c r="G4718">
        <v>131.1083333</v>
      </c>
      <c r="H4718">
        <v>6.8949999999999996</v>
      </c>
    </row>
    <row r="4719" spans="1:8" x14ac:dyDescent="0.3">
      <c r="A4719">
        <v>33</v>
      </c>
      <c r="B4719" t="s">
        <v>149</v>
      </c>
      <c r="C4719">
        <v>254412.34</v>
      </c>
      <c r="D4719">
        <v>0</v>
      </c>
      <c r="E4719">
        <v>75.55</v>
      </c>
      <c r="F4719">
        <v>4.4489999999999998</v>
      </c>
      <c r="G4719">
        <v>131.14996769999999</v>
      </c>
      <c r="H4719">
        <v>6.8949999999999996</v>
      </c>
    </row>
    <row r="4720" spans="1:8" x14ac:dyDescent="0.3">
      <c r="A4720">
        <v>33</v>
      </c>
      <c r="B4720" t="s">
        <v>150</v>
      </c>
      <c r="C4720">
        <v>253731.13</v>
      </c>
      <c r="D4720">
        <v>0</v>
      </c>
      <c r="E4720">
        <v>73.7</v>
      </c>
      <c r="F4720">
        <v>4.3010000000000002</v>
      </c>
      <c r="G4720">
        <v>131.19309680000001</v>
      </c>
      <c r="H4720">
        <v>6.8949999999999996</v>
      </c>
    </row>
    <row r="4721" spans="1:8" x14ac:dyDescent="0.3">
      <c r="A4721">
        <v>34</v>
      </c>
      <c r="B4721" t="s">
        <v>8</v>
      </c>
      <c r="C4721">
        <v>956228.96</v>
      </c>
      <c r="D4721">
        <v>0</v>
      </c>
      <c r="E4721">
        <v>35.44</v>
      </c>
      <c r="F4721">
        <v>2.5979999999999999</v>
      </c>
      <c r="G4721">
        <v>126.4420645</v>
      </c>
      <c r="H4721">
        <v>9.5210000000000008</v>
      </c>
    </row>
    <row r="4722" spans="1:8" x14ac:dyDescent="0.3">
      <c r="A4722">
        <v>34</v>
      </c>
      <c r="B4722" t="s">
        <v>9</v>
      </c>
      <c r="C4722">
        <v>994610.99</v>
      </c>
      <c r="D4722">
        <v>1</v>
      </c>
      <c r="E4722">
        <v>36.130000000000003</v>
      </c>
      <c r="F4722">
        <v>2.573</v>
      </c>
      <c r="G4722">
        <v>126.49625810000001</v>
      </c>
      <c r="H4722">
        <v>9.5210000000000008</v>
      </c>
    </row>
    <row r="4723" spans="1:8" x14ac:dyDescent="0.3">
      <c r="A4723">
        <v>34</v>
      </c>
      <c r="B4723" t="s">
        <v>10</v>
      </c>
      <c r="C4723">
        <v>983963.07</v>
      </c>
      <c r="D4723">
        <v>0</v>
      </c>
      <c r="E4723">
        <v>38.36</v>
      </c>
      <c r="F4723">
        <v>2.54</v>
      </c>
      <c r="G4723">
        <v>126.5262857</v>
      </c>
      <c r="H4723">
        <v>9.5210000000000008</v>
      </c>
    </row>
    <row r="4724" spans="1:8" x14ac:dyDescent="0.3">
      <c r="A4724">
        <v>34</v>
      </c>
      <c r="B4724" t="s">
        <v>11</v>
      </c>
      <c r="C4724">
        <v>905756.13</v>
      </c>
      <c r="D4724">
        <v>0</v>
      </c>
      <c r="E4724">
        <v>37.28</v>
      </c>
      <c r="F4724">
        <v>2.59</v>
      </c>
      <c r="G4724">
        <v>126.5522857</v>
      </c>
      <c r="H4724">
        <v>9.5210000000000008</v>
      </c>
    </row>
    <row r="4725" spans="1:8" x14ac:dyDescent="0.3">
      <c r="A4725">
        <v>34</v>
      </c>
      <c r="B4725" t="s">
        <v>12</v>
      </c>
      <c r="C4725">
        <v>918295.79</v>
      </c>
      <c r="D4725">
        <v>0</v>
      </c>
      <c r="E4725">
        <v>42.65</v>
      </c>
      <c r="F4725">
        <v>2.6539999999999999</v>
      </c>
      <c r="G4725">
        <v>126.5782857</v>
      </c>
      <c r="H4725">
        <v>9.5210000000000008</v>
      </c>
    </row>
    <row r="4726" spans="1:8" x14ac:dyDescent="0.3">
      <c r="A4726">
        <v>34</v>
      </c>
      <c r="B4726" t="s">
        <v>13</v>
      </c>
      <c r="C4726">
        <v>921247.88</v>
      </c>
      <c r="D4726">
        <v>0</v>
      </c>
      <c r="E4726">
        <v>42.26</v>
      </c>
      <c r="F4726">
        <v>2.7040000000000002</v>
      </c>
      <c r="G4726">
        <v>126.60428570000001</v>
      </c>
      <c r="H4726">
        <v>9.5210000000000008</v>
      </c>
    </row>
    <row r="4727" spans="1:8" x14ac:dyDescent="0.3">
      <c r="A4727">
        <v>34</v>
      </c>
      <c r="B4727" t="s">
        <v>14</v>
      </c>
      <c r="C4727">
        <v>892070.82</v>
      </c>
      <c r="D4727">
        <v>0</v>
      </c>
      <c r="E4727">
        <v>45.86</v>
      </c>
      <c r="F4727">
        <v>2.7429999999999999</v>
      </c>
      <c r="G4727">
        <v>126.6066452</v>
      </c>
      <c r="H4727">
        <v>9.5210000000000008</v>
      </c>
    </row>
    <row r="4728" spans="1:8" x14ac:dyDescent="0.3">
      <c r="A4728">
        <v>34</v>
      </c>
      <c r="B4728" t="s">
        <v>15</v>
      </c>
      <c r="C4728">
        <v>880742.35</v>
      </c>
      <c r="D4728">
        <v>0</v>
      </c>
      <c r="E4728">
        <v>42.91</v>
      </c>
      <c r="F4728">
        <v>2.7519999999999998</v>
      </c>
      <c r="G4728">
        <v>126.6050645</v>
      </c>
      <c r="H4728">
        <v>9.5210000000000008</v>
      </c>
    </row>
    <row r="4729" spans="1:8" x14ac:dyDescent="0.3">
      <c r="A4729">
        <v>34</v>
      </c>
      <c r="B4729" t="s">
        <v>16</v>
      </c>
      <c r="C4729">
        <v>979428.66</v>
      </c>
      <c r="D4729">
        <v>0</v>
      </c>
      <c r="E4729">
        <v>50.07</v>
      </c>
      <c r="F4729">
        <v>2.74</v>
      </c>
      <c r="G4729">
        <v>126.6034839</v>
      </c>
      <c r="H4729">
        <v>9.593</v>
      </c>
    </row>
    <row r="4730" spans="1:8" x14ac:dyDescent="0.3">
      <c r="A4730">
        <v>34</v>
      </c>
      <c r="B4730" t="s">
        <v>17</v>
      </c>
      <c r="C4730">
        <v>950684.2</v>
      </c>
      <c r="D4730">
        <v>0</v>
      </c>
      <c r="E4730">
        <v>51.26</v>
      </c>
      <c r="F4730">
        <v>2.7730000000000001</v>
      </c>
      <c r="G4730">
        <v>126.6019032</v>
      </c>
      <c r="H4730">
        <v>9.593</v>
      </c>
    </row>
    <row r="4731" spans="1:8" x14ac:dyDescent="0.3">
      <c r="A4731">
        <v>34</v>
      </c>
      <c r="B4731" t="s">
        <v>18</v>
      </c>
      <c r="C4731">
        <v>923344.54</v>
      </c>
      <c r="D4731">
        <v>0</v>
      </c>
      <c r="E4731">
        <v>59.18</v>
      </c>
      <c r="F4731">
        <v>2.81</v>
      </c>
      <c r="G4731">
        <v>126.5621</v>
      </c>
      <c r="H4731">
        <v>9.593</v>
      </c>
    </row>
    <row r="4732" spans="1:8" x14ac:dyDescent="0.3">
      <c r="A4732">
        <v>34</v>
      </c>
      <c r="B4732" t="s">
        <v>19</v>
      </c>
      <c r="C4732">
        <v>910240.68</v>
      </c>
      <c r="D4732">
        <v>0</v>
      </c>
      <c r="E4732">
        <v>55.04</v>
      </c>
      <c r="F4732">
        <v>2.8050000000000002</v>
      </c>
      <c r="G4732">
        <v>126.4713333</v>
      </c>
      <c r="H4732">
        <v>9.593</v>
      </c>
    </row>
    <row r="4733" spans="1:8" x14ac:dyDescent="0.3">
      <c r="A4733">
        <v>34</v>
      </c>
      <c r="B4733" t="s">
        <v>20</v>
      </c>
      <c r="C4733">
        <v>859922.19</v>
      </c>
      <c r="D4733">
        <v>0</v>
      </c>
      <c r="E4733">
        <v>56.58</v>
      </c>
      <c r="F4733">
        <v>2.7869999999999999</v>
      </c>
      <c r="G4733">
        <v>126.3805667</v>
      </c>
      <c r="H4733">
        <v>9.593</v>
      </c>
    </row>
    <row r="4734" spans="1:8" x14ac:dyDescent="0.3">
      <c r="A4734">
        <v>34</v>
      </c>
      <c r="B4734" t="s">
        <v>21</v>
      </c>
      <c r="C4734">
        <v>953495.48</v>
      </c>
      <c r="D4734">
        <v>0</v>
      </c>
      <c r="E4734">
        <v>57.39</v>
      </c>
      <c r="F4734">
        <v>2.8359999999999999</v>
      </c>
      <c r="G4734">
        <v>126.2898</v>
      </c>
      <c r="H4734">
        <v>9.593</v>
      </c>
    </row>
    <row r="4735" spans="1:8" x14ac:dyDescent="0.3">
      <c r="A4735">
        <v>34</v>
      </c>
      <c r="B4735" t="s">
        <v>22</v>
      </c>
      <c r="C4735">
        <v>933924.44</v>
      </c>
      <c r="D4735">
        <v>0</v>
      </c>
      <c r="E4735">
        <v>60.74</v>
      </c>
      <c r="F4735">
        <v>2.8450000000000002</v>
      </c>
      <c r="G4735">
        <v>126.2085484</v>
      </c>
      <c r="H4735">
        <v>9.593</v>
      </c>
    </row>
    <row r="4736" spans="1:8" x14ac:dyDescent="0.3">
      <c r="A4736">
        <v>34</v>
      </c>
      <c r="B4736" t="s">
        <v>23</v>
      </c>
      <c r="C4736">
        <v>913616.32</v>
      </c>
      <c r="D4736">
        <v>0</v>
      </c>
      <c r="E4736">
        <v>63.99</v>
      </c>
      <c r="F4736">
        <v>2.82</v>
      </c>
      <c r="G4736">
        <v>126.1843871</v>
      </c>
      <c r="H4736">
        <v>9.593</v>
      </c>
    </row>
    <row r="4737" spans="1:8" x14ac:dyDescent="0.3">
      <c r="A4737">
        <v>34</v>
      </c>
      <c r="B4737" t="s">
        <v>24</v>
      </c>
      <c r="C4737">
        <v>942868.38</v>
      </c>
      <c r="D4737">
        <v>0</v>
      </c>
      <c r="E4737">
        <v>68.680000000000007</v>
      </c>
      <c r="F4737">
        <v>2.7559999999999998</v>
      </c>
      <c r="G4737">
        <v>126.16022580000001</v>
      </c>
      <c r="H4737">
        <v>9.593</v>
      </c>
    </row>
    <row r="4738" spans="1:8" x14ac:dyDescent="0.3">
      <c r="A4738">
        <v>34</v>
      </c>
      <c r="B4738" t="s">
        <v>25</v>
      </c>
      <c r="C4738">
        <v>966187.51</v>
      </c>
      <c r="D4738">
        <v>0</v>
      </c>
      <c r="E4738">
        <v>72.17</v>
      </c>
      <c r="F4738">
        <v>2.7010000000000001</v>
      </c>
      <c r="G4738">
        <v>126.1360645</v>
      </c>
      <c r="H4738">
        <v>9.593</v>
      </c>
    </row>
    <row r="4739" spans="1:8" x14ac:dyDescent="0.3">
      <c r="A4739">
        <v>34</v>
      </c>
      <c r="B4739" t="s">
        <v>26</v>
      </c>
      <c r="C4739">
        <v>954681.56</v>
      </c>
      <c r="D4739">
        <v>0</v>
      </c>
      <c r="E4739">
        <v>80.84</v>
      </c>
      <c r="F4739">
        <v>2.6680000000000001</v>
      </c>
      <c r="G4739">
        <v>126.1119032</v>
      </c>
      <c r="H4739">
        <v>9.593</v>
      </c>
    </row>
    <row r="4740" spans="1:8" x14ac:dyDescent="0.3">
      <c r="A4740">
        <v>34</v>
      </c>
      <c r="B4740" t="s">
        <v>27</v>
      </c>
      <c r="C4740">
        <v>941612.04</v>
      </c>
      <c r="D4740">
        <v>0</v>
      </c>
      <c r="E4740">
        <v>73.48</v>
      </c>
      <c r="F4740">
        <v>2.6349999999999998</v>
      </c>
      <c r="G4740">
        <v>126.114</v>
      </c>
      <c r="H4740">
        <v>9.593</v>
      </c>
    </row>
    <row r="4741" spans="1:8" x14ac:dyDescent="0.3">
      <c r="A4741">
        <v>34</v>
      </c>
      <c r="B4741" t="s">
        <v>28</v>
      </c>
      <c r="C4741">
        <v>895800.07</v>
      </c>
      <c r="D4741">
        <v>0</v>
      </c>
      <c r="E4741">
        <v>78.47</v>
      </c>
      <c r="F4741">
        <v>2.6539999999999999</v>
      </c>
      <c r="G4741">
        <v>126.1266</v>
      </c>
      <c r="H4741">
        <v>9.593</v>
      </c>
    </row>
    <row r="4742" spans="1:8" x14ac:dyDescent="0.3">
      <c r="A4742">
        <v>34</v>
      </c>
      <c r="B4742" t="s">
        <v>29</v>
      </c>
      <c r="C4742">
        <v>919229.36</v>
      </c>
      <c r="D4742">
        <v>0</v>
      </c>
      <c r="E4742">
        <v>73.66</v>
      </c>
      <c r="F4742">
        <v>2.6680000000000001</v>
      </c>
      <c r="G4742">
        <v>126.1392</v>
      </c>
      <c r="H4742">
        <v>9.8160000000000007</v>
      </c>
    </row>
    <row r="4743" spans="1:8" x14ac:dyDescent="0.3">
      <c r="A4743">
        <v>34</v>
      </c>
      <c r="B4743" t="s">
        <v>30</v>
      </c>
      <c r="C4743">
        <v>911210.81</v>
      </c>
      <c r="D4743">
        <v>0</v>
      </c>
      <c r="E4743">
        <v>75</v>
      </c>
      <c r="F4743">
        <v>2.637</v>
      </c>
      <c r="G4743">
        <v>126.15179999999999</v>
      </c>
      <c r="H4743">
        <v>9.8160000000000007</v>
      </c>
    </row>
    <row r="4744" spans="1:8" x14ac:dyDescent="0.3">
      <c r="A4744">
        <v>34</v>
      </c>
      <c r="B4744" t="s">
        <v>31</v>
      </c>
      <c r="C4744">
        <v>930269.79</v>
      </c>
      <c r="D4744">
        <v>0</v>
      </c>
      <c r="E4744">
        <v>78.53</v>
      </c>
      <c r="F4744">
        <v>2.621</v>
      </c>
      <c r="G4744">
        <v>126.1498065</v>
      </c>
      <c r="H4744">
        <v>9.8160000000000007</v>
      </c>
    </row>
    <row r="4745" spans="1:8" x14ac:dyDescent="0.3">
      <c r="A4745">
        <v>34</v>
      </c>
      <c r="B4745" t="s">
        <v>32</v>
      </c>
      <c r="C4745">
        <v>902050.95</v>
      </c>
      <c r="D4745">
        <v>0</v>
      </c>
      <c r="E4745">
        <v>79.58</v>
      </c>
      <c r="F4745">
        <v>2.6120000000000001</v>
      </c>
      <c r="G4745">
        <v>126.1283548</v>
      </c>
      <c r="H4745">
        <v>9.8160000000000007</v>
      </c>
    </row>
    <row r="4746" spans="1:8" x14ac:dyDescent="0.3">
      <c r="A4746">
        <v>34</v>
      </c>
      <c r="B4746" t="s">
        <v>33</v>
      </c>
      <c r="C4746">
        <v>875976.83</v>
      </c>
      <c r="D4746">
        <v>0</v>
      </c>
      <c r="E4746">
        <v>72.260000000000005</v>
      </c>
      <c r="F4746">
        <v>2.65</v>
      </c>
      <c r="G4746">
        <v>126.1069032</v>
      </c>
      <c r="H4746">
        <v>9.8160000000000007</v>
      </c>
    </row>
    <row r="4747" spans="1:8" x14ac:dyDescent="0.3">
      <c r="A4747">
        <v>34</v>
      </c>
      <c r="B4747" t="s">
        <v>34</v>
      </c>
      <c r="C4747">
        <v>987435.35</v>
      </c>
      <c r="D4747">
        <v>0</v>
      </c>
      <c r="E4747">
        <v>73.8</v>
      </c>
      <c r="F4747">
        <v>2.64</v>
      </c>
      <c r="G4747">
        <v>126.0854516</v>
      </c>
      <c r="H4747">
        <v>9.8160000000000007</v>
      </c>
    </row>
    <row r="4748" spans="1:8" x14ac:dyDescent="0.3">
      <c r="A4748">
        <v>34</v>
      </c>
      <c r="B4748" t="s">
        <v>35</v>
      </c>
      <c r="C4748">
        <v>951208.65</v>
      </c>
      <c r="D4748">
        <v>0</v>
      </c>
      <c r="E4748">
        <v>76.72</v>
      </c>
      <c r="F4748">
        <v>2.698</v>
      </c>
      <c r="G4748">
        <v>126.06399999999999</v>
      </c>
      <c r="H4748">
        <v>9.8160000000000007</v>
      </c>
    </row>
    <row r="4749" spans="1:8" x14ac:dyDescent="0.3">
      <c r="A4749">
        <v>34</v>
      </c>
      <c r="B4749" t="s">
        <v>36</v>
      </c>
      <c r="C4749">
        <v>985152.94</v>
      </c>
      <c r="D4749">
        <v>0</v>
      </c>
      <c r="E4749">
        <v>76.45</v>
      </c>
      <c r="F4749">
        <v>2.6709999999999998</v>
      </c>
      <c r="G4749">
        <v>126.0766452</v>
      </c>
      <c r="H4749">
        <v>9.8160000000000007</v>
      </c>
    </row>
    <row r="4750" spans="1:8" x14ac:dyDescent="0.3">
      <c r="A4750">
        <v>34</v>
      </c>
      <c r="B4750" t="s">
        <v>37</v>
      </c>
      <c r="C4750">
        <v>855421.39</v>
      </c>
      <c r="D4750">
        <v>0</v>
      </c>
      <c r="E4750">
        <v>72.87</v>
      </c>
      <c r="F4750">
        <v>2.621</v>
      </c>
      <c r="G4750">
        <v>126.0892903</v>
      </c>
      <c r="H4750">
        <v>9.8160000000000007</v>
      </c>
    </row>
    <row r="4751" spans="1:8" x14ac:dyDescent="0.3">
      <c r="A4751">
        <v>34</v>
      </c>
      <c r="B4751" t="s">
        <v>38</v>
      </c>
      <c r="C4751">
        <v>964356.74</v>
      </c>
      <c r="D4751">
        <v>0</v>
      </c>
      <c r="E4751">
        <v>72.59</v>
      </c>
      <c r="F4751">
        <v>2.5840000000000001</v>
      </c>
      <c r="G4751">
        <v>126.1019355</v>
      </c>
      <c r="H4751">
        <v>9.8160000000000007</v>
      </c>
    </row>
    <row r="4752" spans="1:8" x14ac:dyDescent="0.3">
      <c r="A4752">
        <v>34</v>
      </c>
      <c r="B4752" t="s">
        <v>39</v>
      </c>
      <c r="C4752">
        <v>932240.96</v>
      </c>
      <c r="D4752">
        <v>1</v>
      </c>
      <c r="E4752">
        <v>72.61</v>
      </c>
      <c r="F4752">
        <v>2.5739999999999998</v>
      </c>
      <c r="G4752">
        <v>126.1145806</v>
      </c>
      <c r="H4752">
        <v>9.8160000000000007</v>
      </c>
    </row>
    <row r="4753" spans="1:8" x14ac:dyDescent="0.3">
      <c r="A4753">
        <v>34</v>
      </c>
      <c r="B4753" t="s">
        <v>40</v>
      </c>
      <c r="C4753">
        <v>885445.47</v>
      </c>
      <c r="D4753">
        <v>0</v>
      </c>
      <c r="E4753">
        <v>70.709999999999994</v>
      </c>
      <c r="F4753">
        <v>2.5939999999999999</v>
      </c>
      <c r="G4753">
        <v>126.1454667</v>
      </c>
      <c r="H4753">
        <v>9.8160000000000007</v>
      </c>
    </row>
    <row r="4754" spans="1:8" x14ac:dyDescent="0.3">
      <c r="A4754">
        <v>34</v>
      </c>
      <c r="B4754" t="s">
        <v>41</v>
      </c>
      <c r="C4754">
        <v>867539.07</v>
      </c>
      <c r="D4754">
        <v>0</v>
      </c>
      <c r="E4754">
        <v>69.78</v>
      </c>
      <c r="F4754">
        <v>2.6419999999999999</v>
      </c>
      <c r="G4754">
        <v>126.1900333</v>
      </c>
      <c r="H4754">
        <v>9.8160000000000007</v>
      </c>
    </row>
    <row r="4755" spans="1:8" x14ac:dyDescent="0.3">
      <c r="A4755">
        <v>34</v>
      </c>
      <c r="B4755" t="s">
        <v>42</v>
      </c>
      <c r="C4755">
        <v>865709.11</v>
      </c>
      <c r="D4755">
        <v>0</v>
      </c>
      <c r="E4755">
        <v>70.13</v>
      </c>
      <c r="F4755">
        <v>2.6190000000000002</v>
      </c>
      <c r="G4755">
        <v>126.2346</v>
      </c>
      <c r="H4755">
        <v>10.210000000000001</v>
      </c>
    </row>
    <row r="4756" spans="1:8" x14ac:dyDescent="0.3">
      <c r="A4756">
        <v>34</v>
      </c>
      <c r="B4756" t="s">
        <v>43</v>
      </c>
      <c r="C4756">
        <v>931710.67</v>
      </c>
      <c r="D4756">
        <v>0</v>
      </c>
      <c r="E4756">
        <v>65.209999999999994</v>
      </c>
      <c r="F4756">
        <v>2.645</v>
      </c>
      <c r="G4756">
        <v>126.2791667</v>
      </c>
      <c r="H4756">
        <v>10.210000000000001</v>
      </c>
    </row>
    <row r="4757" spans="1:8" x14ac:dyDescent="0.3">
      <c r="A4757">
        <v>34</v>
      </c>
      <c r="B4757" t="s">
        <v>44</v>
      </c>
      <c r="C4757">
        <v>888703.62</v>
      </c>
      <c r="D4757">
        <v>0</v>
      </c>
      <c r="E4757">
        <v>59.57</v>
      </c>
      <c r="F4757">
        <v>2.7320000000000002</v>
      </c>
      <c r="G4757">
        <v>126.32667739999999</v>
      </c>
      <c r="H4757">
        <v>10.210000000000001</v>
      </c>
    </row>
    <row r="4758" spans="1:8" x14ac:dyDescent="0.3">
      <c r="A4758">
        <v>34</v>
      </c>
      <c r="B4758" t="s">
        <v>45</v>
      </c>
      <c r="C4758">
        <v>936293.6</v>
      </c>
      <c r="D4758">
        <v>0</v>
      </c>
      <c r="E4758">
        <v>58.11</v>
      </c>
      <c r="F4758">
        <v>2.7360000000000002</v>
      </c>
      <c r="G4758">
        <v>126.3815484</v>
      </c>
      <c r="H4758">
        <v>10.210000000000001</v>
      </c>
    </row>
    <row r="4759" spans="1:8" x14ac:dyDescent="0.3">
      <c r="A4759">
        <v>34</v>
      </c>
      <c r="B4759" t="s">
        <v>46</v>
      </c>
      <c r="C4759">
        <v>926294.02</v>
      </c>
      <c r="D4759">
        <v>0</v>
      </c>
      <c r="E4759">
        <v>50.78</v>
      </c>
      <c r="F4759">
        <v>2.718</v>
      </c>
      <c r="G4759">
        <v>126.43641940000001</v>
      </c>
      <c r="H4759">
        <v>10.210000000000001</v>
      </c>
    </row>
    <row r="4760" spans="1:8" x14ac:dyDescent="0.3">
      <c r="A4760">
        <v>34</v>
      </c>
      <c r="B4760" t="s">
        <v>47</v>
      </c>
      <c r="C4760">
        <v>972292.31</v>
      </c>
      <c r="D4760">
        <v>0</v>
      </c>
      <c r="E4760">
        <v>52.43</v>
      </c>
      <c r="F4760">
        <v>2.6989999999999998</v>
      </c>
      <c r="G4760">
        <v>126.4912903</v>
      </c>
      <c r="H4760">
        <v>10.210000000000001</v>
      </c>
    </row>
    <row r="4761" spans="1:8" x14ac:dyDescent="0.3">
      <c r="A4761">
        <v>34</v>
      </c>
      <c r="B4761" t="s">
        <v>48</v>
      </c>
      <c r="C4761">
        <v>979730.78</v>
      </c>
      <c r="D4761">
        <v>0</v>
      </c>
      <c r="E4761">
        <v>47.2</v>
      </c>
      <c r="F4761">
        <v>2.7410000000000001</v>
      </c>
      <c r="G4761">
        <v>126.54616129999999</v>
      </c>
      <c r="H4761">
        <v>10.210000000000001</v>
      </c>
    </row>
    <row r="4762" spans="1:8" x14ac:dyDescent="0.3">
      <c r="A4762">
        <v>34</v>
      </c>
      <c r="B4762" t="s">
        <v>49</v>
      </c>
      <c r="C4762">
        <v>955766.33</v>
      </c>
      <c r="D4762">
        <v>0</v>
      </c>
      <c r="E4762">
        <v>40.93</v>
      </c>
      <c r="F4762">
        <v>2.78</v>
      </c>
      <c r="G4762">
        <v>126.60720000000001</v>
      </c>
      <c r="H4762">
        <v>10.210000000000001</v>
      </c>
    </row>
    <row r="4763" spans="1:8" x14ac:dyDescent="0.3">
      <c r="A4763">
        <v>34</v>
      </c>
      <c r="B4763" t="s">
        <v>50</v>
      </c>
      <c r="C4763">
        <v>1309476.68</v>
      </c>
      <c r="D4763">
        <v>1</v>
      </c>
      <c r="E4763">
        <v>41.13</v>
      </c>
      <c r="F4763">
        <v>2.7519999999999998</v>
      </c>
      <c r="G4763">
        <v>126.66926669999999</v>
      </c>
      <c r="H4763">
        <v>10.210000000000001</v>
      </c>
    </row>
    <row r="4764" spans="1:8" x14ac:dyDescent="0.3">
      <c r="A4764">
        <v>34</v>
      </c>
      <c r="B4764" t="s">
        <v>51</v>
      </c>
      <c r="C4764">
        <v>1001512.21</v>
      </c>
      <c r="D4764">
        <v>0</v>
      </c>
      <c r="E4764">
        <v>34.700000000000003</v>
      </c>
      <c r="F4764">
        <v>2.7269999999999999</v>
      </c>
      <c r="G4764">
        <v>126.7313333</v>
      </c>
      <c r="H4764">
        <v>10.210000000000001</v>
      </c>
    </row>
    <row r="4765" spans="1:8" x14ac:dyDescent="0.3">
      <c r="A4765">
        <v>34</v>
      </c>
      <c r="B4765" t="s">
        <v>52</v>
      </c>
      <c r="C4765">
        <v>1086661.02</v>
      </c>
      <c r="D4765">
        <v>0</v>
      </c>
      <c r="E4765">
        <v>41.93</v>
      </c>
      <c r="F4765">
        <v>2.86</v>
      </c>
      <c r="G4765">
        <v>126.79340000000001</v>
      </c>
      <c r="H4765">
        <v>10.210000000000001</v>
      </c>
    </row>
    <row r="4766" spans="1:8" x14ac:dyDescent="0.3">
      <c r="A4766">
        <v>34</v>
      </c>
      <c r="B4766" t="s">
        <v>53</v>
      </c>
      <c r="C4766">
        <v>1227148.1299999999</v>
      </c>
      <c r="D4766">
        <v>0</v>
      </c>
      <c r="E4766">
        <v>42.64</v>
      </c>
      <c r="F4766">
        <v>2.8839999999999999</v>
      </c>
      <c r="G4766">
        <v>126.8794839</v>
      </c>
      <c r="H4766">
        <v>10.210000000000001</v>
      </c>
    </row>
    <row r="4767" spans="1:8" x14ac:dyDescent="0.3">
      <c r="A4767">
        <v>34</v>
      </c>
      <c r="B4767" t="s">
        <v>54</v>
      </c>
      <c r="C4767">
        <v>1620748.25</v>
      </c>
      <c r="D4767">
        <v>0</v>
      </c>
      <c r="E4767">
        <v>42.74</v>
      </c>
      <c r="F4767">
        <v>2.887</v>
      </c>
      <c r="G4767">
        <v>126.9835806</v>
      </c>
      <c r="H4767">
        <v>10.210000000000001</v>
      </c>
    </row>
    <row r="4768" spans="1:8" x14ac:dyDescent="0.3">
      <c r="A4768">
        <v>34</v>
      </c>
      <c r="B4768" t="s">
        <v>55</v>
      </c>
      <c r="C4768">
        <v>902109.69</v>
      </c>
      <c r="D4768">
        <v>1</v>
      </c>
      <c r="E4768">
        <v>34.11</v>
      </c>
      <c r="F4768">
        <v>2.9550000000000001</v>
      </c>
      <c r="G4768">
        <v>127.0876774</v>
      </c>
      <c r="H4768">
        <v>10.210000000000001</v>
      </c>
    </row>
    <row r="4769" spans="1:8" x14ac:dyDescent="0.3">
      <c r="A4769">
        <v>34</v>
      </c>
      <c r="B4769" t="s">
        <v>56</v>
      </c>
      <c r="C4769">
        <v>900646.94</v>
      </c>
      <c r="D4769">
        <v>0</v>
      </c>
      <c r="E4769">
        <v>24.5</v>
      </c>
      <c r="F4769">
        <v>2.98</v>
      </c>
      <c r="G4769">
        <v>127.1917742</v>
      </c>
      <c r="H4769">
        <v>10.398</v>
      </c>
    </row>
    <row r="4770" spans="1:8" x14ac:dyDescent="0.3">
      <c r="A4770">
        <v>34</v>
      </c>
      <c r="B4770" t="s">
        <v>57</v>
      </c>
      <c r="C4770">
        <v>898610.33</v>
      </c>
      <c r="D4770">
        <v>0</v>
      </c>
      <c r="E4770">
        <v>30.75</v>
      </c>
      <c r="F4770">
        <v>2.992</v>
      </c>
      <c r="G4770">
        <v>127.30093549999999</v>
      </c>
      <c r="H4770">
        <v>10.398</v>
      </c>
    </row>
    <row r="4771" spans="1:8" x14ac:dyDescent="0.3">
      <c r="A4771">
        <v>34</v>
      </c>
      <c r="B4771" t="s">
        <v>58</v>
      </c>
      <c r="C4771">
        <v>891025.39</v>
      </c>
      <c r="D4771">
        <v>0</v>
      </c>
      <c r="E4771">
        <v>39.57</v>
      </c>
      <c r="F4771">
        <v>3.0169999999999999</v>
      </c>
      <c r="G4771">
        <v>127.4404839</v>
      </c>
      <c r="H4771">
        <v>10.398</v>
      </c>
    </row>
    <row r="4772" spans="1:8" x14ac:dyDescent="0.3">
      <c r="A4772">
        <v>34</v>
      </c>
      <c r="B4772" t="s">
        <v>59</v>
      </c>
      <c r="C4772">
        <v>836717.75</v>
      </c>
      <c r="D4772">
        <v>0</v>
      </c>
      <c r="E4772">
        <v>34.68</v>
      </c>
      <c r="F4772">
        <v>3.0219999999999998</v>
      </c>
      <c r="G4772">
        <v>127.5800323</v>
      </c>
      <c r="H4772">
        <v>10.398</v>
      </c>
    </row>
    <row r="4773" spans="1:8" x14ac:dyDescent="0.3">
      <c r="A4773">
        <v>34</v>
      </c>
      <c r="B4773" t="s">
        <v>60</v>
      </c>
      <c r="C4773">
        <v>971932.87</v>
      </c>
      <c r="D4773">
        <v>0</v>
      </c>
      <c r="E4773">
        <v>23.82</v>
      </c>
      <c r="F4773">
        <v>2.996</v>
      </c>
      <c r="G4773">
        <v>127.7195806</v>
      </c>
      <c r="H4773">
        <v>10.398</v>
      </c>
    </row>
    <row r="4774" spans="1:8" x14ac:dyDescent="0.3">
      <c r="A4774">
        <v>34</v>
      </c>
      <c r="B4774" t="s">
        <v>61</v>
      </c>
      <c r="C4774">
        <v>1015654.6</v>
      </c>
      <c r="D4774">
        <v>1</v>
      </c>
      <c r="E4774">
        <v>28.66</v>
      </c>
      <c r="F4774">
        <v>3.0329999999999999</v>
      </c>
      <c r="G4774">
        <v>127.859129</v>
      </c>
      <c r="H4774">
        <v>10.398</v>
      </c>
    </row>
    <row r="4775" spans="1:8" x14ac:dyDescent="0.3">
      <c r="A4775">
        <v>34</v>
      </c>
      <c r="B4775" t="s">
        <v>62</v>
      </c>
      <c r="C4775">
        <v>1062629.3</v>
      </c>
      <c r="D4775">
        <v>0</v>
      </c>
      <c r="E4775">
        <v>45.12</v>
      </c>
      <c r="F4775">
        <v>3.0579999999999998</v>
      </c>
      <c r="G4775">
        <v>127.99525</v>
      </c>
      <c r="H4775">
        <v>10.398</v>
      </c>
    </row>
    <row r="4776" spans="1:8" x14ac:dyDescent="0.3">
      <c r="A4776">
        <v>34</v>
      </c>
      <c r="B4776" t="s">
        <v>63</v>
      </c>
      <c r="C4776">
        <v>953331.45</v>
      </c>
      <c r="D4776">
        <v>0</v>
      </c>
      <c r="E4776">
        <v>44.57</v>
      </c>
      <c r="F4776">
        <v>3.0870000000000002</v>
      </c>
      <c r="G4776">
        <v>128.13</v>
      </c>
      <c r="H4776">
        <v>10.398</v>
      </c>
    </row>
    <row r="4777" spans="1:8" x14ac:dyDescent="0.3">
      <c r="A4777">
        <v>34</v>
      </c>
      <c r="B4777" t="s">
        <v>64</v>
      </c>
      <c r="C4777">
        <v>963910.81</v>
      </c>
      <c r="D4777">
        <v>0</v>
      </c>
      <c r="E4777">
        <v>46.21</v>
      </c>
      <c r="F4777">
        <v>3.3050000000000002</v>
      </c>
      <c r="G4777">
        <v>128.26474999999999</v>
      </c>
      <c r="H4777">
        <v>10.398</v>
      </c>
    </row>
    <row r="4778" spans="1:8" x14ac:dyDescent="0.3">
      <c r="A4778">
        <v>34</v>
      </c>
      <c r="B4778" t="s">
        <v>65</v>
      </c>
      <c r="C4778">
        <v>943951.67</v>
      </c>
      <c r="D4778">
        <v>0</v>
      </c>
      <c r="E4778">
        <v>45.87</v>
      </c>
      <c r="F4778">
        <v>3.4609999999999999</v>
      </c>
      <c r="G4778">
        <v>128.39949999999999</v>
      </c>
      <c r="H4778">
        <v>10.398</v>
      </c>
    </row>
    <row r="4779" spans="1:8" x14ac:dyDescent="0.3">
      <c r="A4779">
        <v>34</v>
      </c>
      <c r="B4779" t="s">
        <v>66</v>
      </c>
      <c r="C4779">
        <v>1014218.8</v>
      </c>
      <c r="D4779">
        <v>0</v>
      </c>
      <c r="E4779">
        <v>55.58</v>
      </c>
      <c r="F4779">
        <v>3.4950000000000001</v>
      </c>
      <c r="G4779">
        <v>128.5121935</v>
      </c>
      <c r="H4779">
        <v>10.398</v>
      </c>
    </row>
    <row r="4780" spans="1:8" x14ac:dyDescent="0.3">
      <c r="A4780">
        <v>34</v>
      </c>
      <c r="B4780" t="s">
        <v>67</v>
      </c>
      <c r="C4780">
        <v>922898.38</v>
      </c>
      <c r="D4780">
        <v>0</v>
      </c>
      <c r="E4780">
        <v>53.11</v>
      </c>
      <c r="F4780">
        <v>3.48</v>
      </c>
      <c r="G4780">
        <v>128.61606449999999</v>
      </c>
      <c r="H4780">
        <v>10.398</v>
      </c>
    </row>
    <row r="4781" spans="1:8" x14ac:dyDescent="0.3">
      <c r="A4781">
        <v>34</v>
      </c>
      <c r="B4781" t="s">
        <v>68</v>
      </c>
      <c r="C4781">
        <v>884233.67</v>
      </c>
      <c r="D4781">
        <v>0</v>
      </c>
      <c r="E4781">
        <v>55.46</v>
      </c>
      <c r="F4781">
        <v>3.5209999999999999</v>
      </c>
      <c r="G4781">
        <v>128.71993549999999</v>
      </c>
      <c r="H4781">
        <v>10.581</v>
      </c>
    </row>
    <row r="4782" spans="1:8" x14ac:dyDescent="0.3">
      <c r="A4782">
        <v>34</v>
      </c>
      <c r="B4782" t="s">
        <v>69</v>
      </c>
      <c r="C4782">
        <v>975479.83</v>
      </c>
      <c r="D4782">
        <v>0</v>
      </c>
      <c r="E4782">
        <v>58.59</v>
      </c>
      <c r="F4782">
        <v>3.605</v>
      </c>
      <c r="G4782">
        <v>128.82380649999999</v>
      </c>
      <c r="H4782">
        <v>10.581</v>
      </c>
    </row>
    <row r="4783" spans="1:8" x14ac:dyDescent="0.3">
      <c r="A4783">
        <v>34</v>
      </c>
      <c r="B4783" t="s">
        <v>70</v>
      </c>
      <c r="C4783">
        <v>941829</v>
      </c>
      <c r="D4783">
        <v>0</v>
      </c>
      <c r="E4783">
        <v>53.3</v>
      </c>
      <c r="F4783">
        <v>3.7240000000000002</v>
      </c>
      <c r="G4783">
        <v>128.9107333</v>
      </c>
      <c r="H4783">
        <v>10.581</v>
      </c>
    </row>
    <row r="4784" spans="1:8" x14ac:dyDescent="0.3">
      <c r="A4784">
        <v>34</v>
      </c>
      <c r="B4784" t="s">
        <v>71</v>
      </c>
      <c r="C4784">
        <v>1051518.45</v>
      </c>
      <c r="D4784">
        <v>0</v>
      </c>
      <c r="E4784">
        <v>63.83</v>
      </c>
      <c r="F4784">
        <v>3.7810000000000001</v>
      </c>
      <c r="G4784">
        <v>128.95529999999999</v>
      </c>
      <c r="H4784">
        <v>10.581</v>
      </c>
    </row>
    <row r="4785" spans="1:8" x14ac:dyDescent="0.3">
      <c r="A4785">
        <v>34</v>
      </c>
      <c r="B4785" t="s">
        <v>72</v>
      </c>
      <c r="C4785">
        <v>895973.02</v>
      </c>
      <c r="D4785">
        <v>0</v>
      </c>
      <c r="E4785">
        <v>57.73</v>
      </c>
      <c r="F4785">
        <v>3.7810000000000001</v>
      </c>
      <c r="G4785">
        <v>128.99986670000001</v>
      </c>
      <c r="H4785">
        <v>10.581</v>
      </c>
    </row>
    <row r="4786" spans="1:8" x14ac:dyDescent="0.3">
      <c r="A4786">
        <v>34</v>
      </c>
      <c r="B4786" t="s">
        <v>73</v>
      </c>
      <c r="C4786">
        <v>965853.58</v>
      </c>
      <c r="D4786">
        <v>0</v>
      </c>
      <c r="E4786">
        <v>54.4</v>
      </c>
      <c r="F4786">
        <v>3.8660000000000001</v>
      </c>
      <c r="G4786">
        <v>129.04443330000001</v>
      </c>
      <c r="H4786">
        <v>10.581</v>
      </c>
    </row>
    <row r="4787" spans="1:8" x14ac:dyDescent="0.3">
      <c r="A4787">
        <v>34</v>
      </c>
      <c r="B4787" t="s">
        <v>74</v>
      </c>
      <c r="C4787">
        <v>966232.69</v>
      </c>
      <c r="D4787">
        <v>0</v>
      </c>
      <c r="E4787">
        <v>63.05</v>
      </c>
      <c r="F4787">
        <v>3.8719999999999999</v>
      </c>
      <c r="G4787">
        <v>129.089</v>
      </c>
      <c r="H4787">
        <v>10.581</v>
      </c>
    </row>
    <row r="4788" spans="1:8" x14ac:dyDescent="0.3">
      <c r="A4788">
        <v>34</v>
      </c>
      <c r="B4788" t="s">
        <v>75</v>
      </c>
      <c r="C4788">
        <v>945018.83</v>
      </c>
      <c r="D4788">
        <v>0</v>
      </c>
      <c r="E4788">
        <v>61.47</v>
      </c>
      <c r="F4788">
        <v>3.8809999999999998</v>
      </c>
      <c r="G4788">
        <v>129.07567739999999</v>
      </c>
      <c r="H4788">
        <v>10.581</v>
      </c>
    </row>
    <row r="4789" spans="1:8" x14ac:dyDescent="0.3">
      <c r="A4789">
        <v>34</v>
      </c>
      <c r="B4789" t="s">
        <v>76</v>
      </c>
      <c r="C4789">
        <v>941311.83</v>
      </c>
      <c r="D4789">
        <v>0</v>
      </c>
      <c r="E4789">
        <v>65.989999999999995</v>
      </c>
      <c r="F4789">
        <v>3.7709999999999999</v>
      </c>
      <c r="G4789">
        <v>129.06235480000001</v>
      </c>
      <c r="H4789">
        <v>10.581</v>
      </c>
    </row>
    <row r="4790" spans="1:8" x14ac:dyDescent="0.3">
      <c r="A4790">
        <v>34</v>
      </c>
      <c r="B4790" t="s">
        <v>77</v>
      </c>
      <c r="C4790">
        <v>947229.24</v>
      </c>
      <c r="D4790">
        <v>0</v>
      </c>
      <c r="E4790">
        <v>74.64</v>
      </c>
      <c r="F4790">
        <v>3.6829999999999998</v>
      </c>
      <c r="G4790">
        <v>129.04903229999999</v>
      </c>
      <c r="H4790">
        <v>10.581</v>
      </c>
    </row>
    <row r="4791" spans="1:8" x14ac:dyDescent="0.3">
      <c r="A4791">
        <v>34</v>
      </c>
      <c r="B4791" t="s">
        <v>78</v>
      </c>
      <c r="C4791">
        <v>943912.77</v>
      </c>
      <c r="D4791">
        <v>0</v>
      </c>
      <c r="E4791">
        <v>74.569999999999993</v>
      </c>
      <c r="F4791">
        <v>3.64</v>
      </c>
      <c r="G4791">
        <v>129.03570970000001</v>
      </c>
      <c r="H4791">
        <v>10.581</v>
      </c>
    </row>
    <row r="4792" spans="1:8" x14ac:dyDescent="0.3">
      <c r="A4792">
        <v>34</v>
      </c>
      <c r="B4792" t="s">
        <v>79</v>
      </c>
      <c r="C4792">
        <v>968258.09</v>
      </c>
      <c r="D4792">
        <v>0</v>
      </c>
      <c r="E4792">
        <v>76.58</v>
      </c>
      <c r="F4792">
        <v>3.6179999999999999</v>
      </c>
      <c r="G4792">
        <v>129.04320000000001</v>
      </c>
      <c r="H4792">
        <v>10.581</v>
      </c>
    </row>
    <row r="4793" spans="1:8" x14ac:dyDescent="0.3">
      <c r="A4793">
        <v>34</v>
      </c>
      <c r="B4793" t="s">
        <v>80</v>
      </c>
      <c r="C4793">
        <v>923795.04</v>
      </c>
      <c r="D4793">
        <v>0</v>
      </c>
      <c r="E4793">
        <v>77.16</v>
      </c>
      <c r="F4793">
        <v>3.57</v>
      </c>
      <c r="G4793">
        <v>129.06630000000001</v>
      </c>
      <c r="H4793">
        <v>10.581</v>
      </c>
    </row>
    <row r="4794" spans="1:8" x14ac:dyDescent="0.3">
      <c r="A4794">
        <v>34</v>
      </c>
      <c r="B4794" t="s">
        <v>81</v>
      </c>
      <c r="C4794">
        <v>911106.22</v>
      </c>
      <c r="D4794">
        <v>0</v>
      </c>
      <c r="E4794">
        <v>81.96</v>
      </c>
      <c r="F4794">
        <v>3.504</v>
      </c>
      <c r="G4794">
        <v>129.08940000000001</v>
      </c>
      <c r="H4794">
        <v>10.641</v>
      </c>
    </row>
    <row r="4795" spans="1:8" x14ac:dyDescent="0.3">
      <c r="A4795">
        <v>34</v>
      </c>
      <c r="B4795" t="s">
        <v>82</v>
      </c>
      <c r="C4795">
        <v>926934.57</v>
      </c>
      <c r="D4795">
        <v>0</v>
      </c>
      <c r="E4795">
        <v>80.84</v>
      </c>
      <c r="F4795">
        <v>3.4689999999999999</v>
      </c>
      <c r="G4795">
        <v>129.11250000000001</v>
      </c>
      <c r="H4795">
        <v>10.641</v>
      </c>
    </row>
    <row r="4796" spans="1:8" x14ac:dyDescent="0.3">
      <c r="A4796">
        <v>34</v>
      </c>
      <c r="B4796" t="s">
        <v>83</v>
      </c>
      <c r="C4796">
        <v>903882.96</v>
      </c>
      <c r="D4796">
        <v>0</v>
      </c>
      <c r="E4796">
        <v>78.09</v>
      </c>
      <c r="F4796">
        <v>3.5630000000000002</v>
      </c>
      <c r="G4796">
        <v>129.13383870000001</v>
      </c>
      <c r="H4796">
        <v>10.641</v>
      </c>
    </row>
    <row r="4797" spans="1:8" x14ac:dyDescent="0.3">
      <c r="A4797">
        <v>34</v>
      </c>
      <c r="B4797" t="s">
        <v>84</v>
      </c>
      <c r="C4797">
        <v>913236.62</v>
      </c>
      <c r="D4797">
        <v>0</v>
      </c>
      <c r="E4797">
        <v>80.75</v>
      </c>
      <c r="F4797">
        <v>3.6269999999999998</v>
      </c>
      <c r="G4797">
        <v>129.1507742</v>
      </c>
      <c r="H4797">
        <v>10.641</v>
      </c>
    </row>
    <row r="4798" spans="1:8" x14ac:dyDescent="0.3">
      <c r="A4798">
        <v>34</v>
      </c>
      <c r="B4798" t="s">
        <v>85</v>
      </c>
      <c r="C4798">
        <v>851461.9</v>
      </c>
      <c r="D4798">
        <v>0</v>
      </c>
      <c r="E4798">
        <v>78.040000000000006</v>
      </c>
      <c r="F4798">
        <v>3.6589999999999998</v>
      </c>
      <c r="G4798">
        <v>129.16770969999999</v>
      </c>
      <c r="H4798">
        <v>10.641</v>
      </c>
    </row>
    <row r="4799" spans="1:8" x14ac:dyDescent="0.3">
      <c r="A4799">
        <v>34</v>
      </c>
      <c r="B4799" t="s">
        <v>86</v>
      </c>
      <c r="C4799">
        <v>942236.45</v>
      </c>
      <c r="D4799">
        <v>0</v>
      </c>
      <c r="E4799">
        <v>76.709999999999994</v>
      </c>
      <c r="F4799">
        <v>3.6619999999999999</v>
      </c>
      <c r="G4799">
        <v>129.18464520000001</v>
      </c>
      <c r="H4799">
        <v>10.641</v>
      </c>
    </row>
    <row r="4800" spans="1:8" x14ac:dyDescent="0.3">
      <c r="A4800">
        <v>34</v>
      </c>
      <c r="B4800" t="s">
        <v>87</v>
      </c>
      <c r="C4800">
        <v>956251.18</v>
      </c>
      <c r="D4800">
        <v>0</v>
      </c>
      <c r="E4800">
        <v>80.23</v>
      </c>
      <c r="F4800">
        <v>3.617</v>
      </c>
      <c r="G4800">
        <v>129.2015806</v>
      </c>
      <c r="H4800">
        <v>10.641</v>
      </c>
    </row>
    <row r="4801" spans="1:8" x14ac:dyDescent="0.3">
      <c r="A4801">
        <v>34</v>
      </c>
      <c r="B4801" t="s">
        <v>88</v>
      </c>
      <c r="C4801">
        <v>960418.54</v>
      </c>
      <c r="D4801">
        <v>0</v>
      </c>
      <c r="E4801">
        <v>77.08</v>
      </c>
      <c r="F4801">
        <v>3.55</v>
      </c>
      <c r="G4801">
        <v>129.24058059999999</v>
      </c>
      <c r="H4801">
        <v>10.641</v>
      </c>
    </row>
    <row r="4802" spans="1:8" x14ac:dyDescent="0.3">
      <c r="A4802">
        <v>34</v>
      </c>
      <c r="B4802" t="s">
        <v>89</v>
      </c>
      <c r="C4802">
        <v>871404.6</v>
      </c>
      <c r="D4802">
        <v>0</v>
      </c>
      <c r="E4802">
        <v>77.27</v>
      </c>
      <c r="F4802">
        <v>3.5230000000000001</v>
      </c>
      <c r="G4802">
        <v>129.28325810000001</v>
      </c>
      <c r="H4802">
        <v>10.641</v>
      </c>
    </row>
    <row r="4803" spans="1:8" x14ac:dyDescent="0.3">
      <c r="A4803">
        <v>34</v>
      </c>
      <c r="B4803" t="s">
        <v>90</v>
      </c>
      <c r="C4803">
        <v>926455.64</v>
      </c>
      <c r="D4803">
        <v>0</v>
      </c>
      <c r="E4803">
        <v>78.239999999999995</v>
      </c>
      <c r="F4803">
        <v>3.5329999999999999</v>
      </c>
      <c r="G4803">
        <v>129.32593550000001</v>
      </c>
      <c r="H4803">
        <v>10.641</v>
      </c>
    </row>
    <row r="4804" spans="1:8" x14ac:dyDescent="0.3">
      <c r="A4804">
        <v>34</v>
      </c>
      <c r="B4804" t="s">
        <v>91</v>
      </c>
      <c r="C4804">
        <v>930506.14</v>
      </c>
      <c r="D4804">
        <v>1</v>
      </c>
      <c r="E4804">
        <v>70.05</v>
      </c>
      <c r="F4804">
        <v>3.5539999999999998</v>
      </c>
      <c r="G4804">
        <v>129.36861289999999</v>
      </c>
      <c r="H4804">
        <v>10.641</v>
      </c>
    </row>
    <row r="4805" spans="1:8" x14ac:dyDescent="0.3">
      <c r="A4805">
        <v>34</v>
      </c>
      <c r="B4805" t="s">
        <v>92</v>
      </c>
      <c r="C4805">
        <v>927249.61</v>
      </c>
      <c r="D4805">
        <v>0</v>
      </c>
      <c r="E4805">
        <v>64.94</v>
      </c>
      <c r="F4805">
        <v>3.532</v>
      </c>
      <c r="G4805">
        <v>129.4306</v>
      </c>
      <c r="H4805">
        <v>10.641</v>
      </c>
    </row>
    <row r="4806" spans="1:8" x14ac:dyDescent="0.3">
      <c r="A4806">
        <v>34</v>
      </c>
      <c r="B4806" t="s">
        <v>93</v>
      </c>
      <c r="C4806">
        <v>902852.73</v>
      </c>
      <c r="D4806">
        <v>0</v>
      </c>
      <c r="E4806">
        <v>66.23</v>
      </c>
      <c r="F4806">
        <v>3.4729999999999999</v>
      </c>
      <c r="G4806">
        <v>129.51833329999999</v>
      </c>
      <c r="H4806">
        <v>10.641</v>
      </c>
    </row>
    <row r="4807" spans="1:8" x14ac:dyDescent="0.3">
      <c r="A4807">
        <v>34</v>
      </c>
      <c r="B4807" t="s">
        <v>94</v>
      </c>
      <c r="C4807">
        <v>871847.85</v>
      </c>
      <c r="D4807">
        <v>0</v>
      </c>
      <c r="E4807">
        <v>69.44</v>
      </c>
      <c r="F4807">
        <v>3.371</v>
      </c>
      <c r="G4807">
        <v>129.60606670000001</v>
      </c>
      <c r="H4807">
        <v>10.641</v>
      </c>
    </row>
    <row r="4808" spans="1:8" x14ac:dyDescent="0.3">
      <c r="A4808">
        <v>34</v>
      </c>
      <c r="B4808" t="s">
        <v>95</v>
      </c>
      <c r="C4808">
        <v>954069.45</v>
      </c>
      <c r="D4808">
        <v>0</v>
      </c>
      <c r="E4808">
        <v>60.42</v>
      </c>
      <c r="F4808">
        <v>3.2989999999999999</v>
      </c>
      <c r="G4808">
        <v>129.69380000000001</v>
      </c>
      <c r="H4808">
        <v>10.148</v>
      </c>
    </row>
    <row r="4809" spans="1:8" x14ac:dyDescent="0.3">
      <c r="A4809">
        <v>34</v>
      </c>
      <c r="B4809" t="s">
        <v>96</v>
      </c>
      <c r="C4809">
        <v>911788.79</v>
      </c>
      <c r="D4809">
        <v>0</v>
      </c>
      <c r="E4809">
        <v>54.72</v>
      </c>
      <c r="F4809">
        <v>3.2829999999999999</v>
      </c>
      <c r="G4809">
        <v>129.77064519999999</v>
      </c>
      <c r="H4809">
        <v>10.148</v>
      </c>
    </row>
    <row r="4810" spans="1:8" x14ac:dyDescent="0.3">
      <c r="A4810">
        <v>34</v>
      </c>
      <c r="B4810" t="s">
        <v>97</v>
      </c>
      <c r="C4810">
        <v>953693.23</v>
      </c>
      <c r="D4810">
        <v>0</v>
      </c>
      <c r="E4810">
        <v>58.93</v>
      </c>
      <c r="F4810">
        <v>3.3610000000000002</v>
      </c>
      <c r="G4810">
        <v>129.78216130000001</v>
      </c>
      <c r="H4810">
        <v>10.148</v>
      </c>
    </row>
    <row r="4811" spans="1:8" x14ac:dyDescent="0.3">
      <c r="A4811">
        <v>34</v>
      </c>
      <c r="B4811" t="s">
        <v>98</v>
      </c>
      <c r="C4811">
        <v>958063.87</v>
      </c>
      <c r="D4811">
        <v>0</v>
      </c>
      <c r="E4811">
        <v>54.56</v>
      </c>
      <c r="F4811">
        <v>3.3620000000000001</v>
      </c>
      <c r="G4811">
        <v>129.79367740000001</v>
      </c>
      <c r="H4811">
        <v>10.148</v>
      </c>
    </row>
    <row r="4812" spans="1:8" x14ac:dyDescent="0.3">
      <c r="A4812">
        <v>34</v>
      </c>
      <c r="B4812" t="s">
        <v>99</v>
      </c>
      <c r="C4812">
        <v>992621.93</v>
      </c>
      <c r="D4812">
        <v>0</v>
      </c>
      <c r="E4812">
        <v>48.04</v>
      </c>
      <c r="F4812">
        <v>3.3220000000000001</v>
      </c>
      <c r="G4812">
        <v>129.8051935</v>
      </c>
      <c r="H4812">
        <v>10.148</v>
      </c>
    </row>
    <row r="4813" spans="1:8" x14ac:dyDescent="0.3">
      <c r="A4813">
        <v>34</v>
      </c>
      <c r="B4813" t="s">
        <v>100</v>
      </c>
      <c r="C4813">
        <v>991570.02</v>
      </c>
      <c r="D4813">
        <v>0</v>
      </c>
      <c r="E4813">
        <v>41.04</v>
      </c>
      <c r="F4813">
        <v>3.286</v>
      </c>
      <c r="G4813">
        <v>129.81670969999999</v>
      </c>
      <c r="H4813">
        <v>10.148</v>
      </c>
    </row>
    <row r="4814" spans="1:8" x14ac:dyDescent="0.3">
      <c r="A4814">
        <v>34</v>
      </c>
      <c r="B4814" t="s">
        <v>101</v>
      </c>
      <c r="C4814">
        <v>947552.44</v>
      </c>
      <c r="D4814">
        <v>0</v>
      </c>
      <c r="E4814">
        <v>46</v>
      </c>
      <c r="F4814">
        <v>3.294</v>
      </c>
      <c r="G4814">
        <v>129.8268333</v>
      </c>
      <c r="H4814">
        <v>10.148</v>
      </c>
    </row>
    <row r="4815" spans="1:8" x14ac:dyDescent="0.3">
      <c r="A4815">
        <v>34</v>
      </c>
      <c r="B4815" t="s">
        <v>102</v>
      </c>
      <c r="C4815">
        <v>1345595.82</v>
      </c>
      <c r="D4815">
        <v>1</v>
      </c>
      <c r="E4815">
        <v>45.99</v>
      </c>
      <c r="F4815">
        <v>3.2250000000000001</v>
      </c>
      <c r="G4815">
        <v>129.8364</v>
      </c>
      <c r="H4815">
        <v>10.148</v>
      </c>
    </row>
    <row r="4816" spans="1:8" x14ac:dyDescent="0.3">
      <c r="A4816">
        <v>34</v>
      </c>
      <c r="B4816" t="s">
        <v>103</v>
      </c>
      <c r="C4816">
        <v>988742.08</v>
      </c>
      <c r="D4816">
        <v>0</v>
      </c>
      <c r="E4816">
        <v>39.75</v>
      </c>
      <c r="F4816">
        <v>3.1760000000000002</v>
      </c>
      <c r="G4816">
        <v>129.84596669999999</v>
      </c>
      <c r="H4816">
        <v>10.148</v>
      </c>
    </row>
    <row r="4817" spans="1:8" x14ac:dyDescent="0.3">
      <c r="A4817">
        <v>34</v>
      </c>
      <c r="B4817" t="s">
        <v>104</v>
      </c>
      <c r="C4817">
        <v>1084243.9099999999</v>
      </c>
      <c r="D4817">
        <v>0</v>
      </c>
      <c r="E4817">
        <v>24.69</v>
      </c>
      <c r="F4817">
        <v>3.153</v>
      </c>
      <c r="G4817">
        <v>129.85553329999999</v>
      </c>
      <c r="H4817">
        <v>10.148</v>
      </c>
    </row>
    <row r="4818" spans="1:8" x14ac:dyDescent="0.3">
      <c r="A4818">
        <v>34</v>
      </c>
      <c r="B4818" t="s">
        <v>105</v>
      </c>
      <c r="C4818">
        <v>1151052.8600000001</v>
      </c>
      <c r="D4818">
        <v>0</v>
      </c>
      <c r="E4818">
        <v>32.31</v>
      </c>
      <c r="F4818">
        <v>3.149</v>
      </c>
      <c r="G4818">
        <v>129.8980645</v>
      </c>
      <c r="H4818">
        <v>10.148</v>
      </c>
    </row>
    <row r="4819" spans="1:8" x14ac:dyDescent="0.3">
      <c r="A4819">
        <v>34</v>
      </c>
      <c r="B4819" t="s">
        <v>106</v>
      </c>
      <c r="C4819">
        <v>1593655.96</v>
      </c>
      <c r="D4819">
        <v>0</v>
      </c>
      <c r="E4819">
        <v>32.450000000000003</v>
      </c>
      <c r="F4819">
        <v>3.1030000000000002</v>
      </c>
      <c r="G4819">
        <v>129.98454839999999</v>
      </c>
      <c r="H4819">
        <v>10.148</v>
      </c>
    </row>
    <row r="4820" spans="1:8" x14ac:dyDescent="0.3">
      <c r="A4820">
        <v>34</v>
      </c>
      <c r="B4820" t="s">
        <v>107</v>
      </c>
      <c r="C4820">
        <v>965512.36</v>
      </c>
      <c r="D4820">
        <v>1</v>
      </c>
      <c r="E4820">
        <v>28.84</v>
      </c>
      <c r="F4820">
        <v>3.1190000000000002</v>
      </c>
      <c r="G4820">
        <v>130.07103230000001</v>
      </c>
      <c r="H4820">
        <v>10.148</v>
      </c>
    </row>
    <row r="4821" spans="1:8" x14ac:dyDescent="0.3">
      <c r="A4821">
        <v>34</v>
      </c>
      <c r="B4821" t="s">
        <v>108</v>
      </c>
      <c r="C4821">
        <v>953844.85</v>
      </c>
      <c r="D4821">
        <v>0</v>
      </c>
      <c r="E4821">
        <v>36.39</v>
      </c>
      <c r="F4821">
        <v>3.1579999999999999</v>
      </c>
      <c r="G4821">
        <v>130.15751610000001</v>
      </c>
      <c r="H4821">
        <v>9.6530000000000005</v>
      </c>
    </row>
    <row r="4822" spans="1:8" x14ac:dyDescent="0.3">
      <c r="A4822">
        <v>34</v>
      </c>
      <c r="B4822" t="s">
        <v>109</v>
      </c>
      <c r="C4822">
        <v>913755.12</v>
      </c>
      <c r="D4822">
        <v>0</v>
      </c>
      <c r="E4822">
        <v>33.99</v>
      </c>
      <c r="F4822">
        <v>3.2629999999999999</v>
      </c>
      <c r="G4822">
        <v>130.244</v>
      </c>
      <c r="H4822">
        <v>9.6530000000000005</v>
      </c>
    </row>
    <row r="4823" spans="1:8" x14ac:dyDescent="0.3">
      <c r="A4823">
        <v>34</v>
      </c>
      <c r="B4823" t="s">
        <v>110</v>
      </c>
      <c r="C4823">
        <v>910899.05</v>
      </c>
      <c r="D4823">
        <v>0</v>
      </c>
      <c r="E4823">
        <v>39.28</v>
      </c>
      <c r="F4823">
        <v>3.2730000000000001</v>
      </c>
      <c r="G4823">
        <v>130.27922580000001</v>
      </c>
      <c r="H4823">
        <v>9.6530000000000005</v>
      </c>
    </row>
    <row r="4824" spans="1:8" x14ac:dyDescent="0.3">
      <c r="A4824">
        <v>34</v>
      </c>
      <c r="B4824" t="s">
        <v>111</v>
      </c>
      <c r="C4824">
        <v>872450.37</v>
      </c>
      <c r="D4824">
        <v>0</v>
      </c>
      <c r="E4824">
        <v>39.81</v>
      </c>
      <c r="F4824">
        <v>3.29</v>
      </c>
      <c r="G4824">
        <v>130.31445160000001</v>
      </c>
      <c r="H4824">
        <v>9.6530000000000005</v>
      </c>
    </row>
    <row r="4825" spans="1:8" x14ac:dyDescent="0.3">
      <c r="A4825">
        <v>34</v>
      </c>
      <c r="B4825" t="s">
        <v>112</v>
      </c>
      <c r="C4825">
        <v>939367.14</v>
      </c>
      <c r="D4825">
        <v>0</v>
      </c>
      <c r="E4825">
        <v>38.64</v>
      </c>
      <c r="F4825">
        <v>3.3540000000000001</v>
      </c>
      <c r="G4825">
        <v>130.34967739999999</v>
      </c>
      <c r="H4825">
        <v>9.6530000000000005</v>
      </c>
    </row>
    <row r="4826" spans="1:8" x14ac:dyDescent="0.3">
      <c r="A4826">
        <v>34</v>
      </c>
      <c r="B4826" t="s">
        <v>113</v>
      </c>
      <c r="C4826">
        <v>1047658.09</v>
      </c>
      <c r="D4826">
        <v>1</v>
      </c>
      <c r="E4826">
        <v>36.700000000000003</v>
      </c>
      <c r="F4826">
        <v>3.411</v>
      </c>
      <c r="G4826">
        <v>130.3849032</v>
      </c>
      <c r="H4826">
        <v>9.6530000000000005</v>
      </c>
    </row>
    <row r="4827" spans="1:8" x14ac:dyDescent="0.3">
      <c r="A4827">
        <v>34</v>
      </c>
      <c r="B4827" t="s">
        <v>114</v>
      </c>
      <c r="C4827">
        <v>1123446.51</v>
      </c>
      <c r="D4827">
        <v>0</v>
      </c>
      <c r="E4827">
        <v>37.25</v>
      </c>
      <c r="F4827">
        <v>3.4929999999999999</v>
      </c>
      <c r="G4827">
        <v>130.45462069999999</v>
      </c>
      <c r="H4827">
        <v>9.6530000000000005</v>
      </c>
    </row>
    <row r="4828" spans="1:8" x14ac:dyDescent="0.3">
      <c r="A4828">
        <v>34</v>
      </c>
      <c r="B4828" t="s">
        <v>115</v>
      </c>
      <c r="C4828">
        <v>950154.23999999999</v>
      </c>
      <c r="D4828">
        <v>0</v>
      </c>
      <c r="E4828">
        <v>39.89</v>
      </c>
      <c r="F4828">
        <v>3.5409999999999999</v>
      </c>
      <c r="G4828">
        <v>130.55020690000001</v>
      </c>
      <c r="H4828">
        <v>9.6530000000000005</v>
      </c>
    </row>
    <row r="4829" spans="1:8" x14ac:dyDescent="0.3">
      <c r="A4829">
        <v>34</v>
      </c>
      <c r="B4829" t="s">
        <v>116</v>
      </c>
      <c r="C4829">
        <v>990263.7</v>
      </c>
      <c r="D4829">
        <v>0</v>
      </c>
      <c r="E4829">
        <v>42.74</v>
      </c>
      <c r="F4829">
        <v>3.6190000000000002</v>
      </c>
      <c r="G4829">
        <v>130.64579309999999</v>
      </c>
      <c r="H4829">
        <v>9.6530000000000005</v>
      </c>
    </row>
    <row r="4830" spans="1:8" x14ac:dyDescent="0.3">
      <c r="A4830">
        <v>34</v>
      </c>
      <c r="B4830" t="s">
        <v>117</v>
      </c>
      <c r="C4830">
        <v>976393.43</v>
      </c>
      <c r="D4830">
        <v>0</v>
      </c>
      <c r="E4830">
        <v>42.7</v>
      </c>
      <c r="F4830">
        <v>3.6669999999999998</v>
      </c>
      <c r="G4830">
        <v>130.74137930000001</v>
      </c>
      <c r="H4830">
        <v>9.6530000000000005</v>
      </c>
    </row>
    <row r="4831" spans="1:8" x14ac:dyDescent="0.3">
      <c r="A4831">
        <v>34</v>
      </c>
      <c r="B4831" t="s">
        <v>118</v>
      </c>
      <c r="C4831">
        <v>999298.43</v>
      </c>
      <c r="D4831">
        <v>0</v>
      </c>
      <c r="E4831">
        <v>48.09</v>
      </c>
      <c r="F4831">
        <v>3.7069999999999999</v>
      </c>
      <c r="G4831">
        <v>130.82619349999999</v>
      </c>
      <c r="H4831">
        <v>9.6530000000000005</v>
      </c>
    </row>
    <row r="4832" spans="1:8" x14ac:dyDescent="0.3">
      <c r="A4832">
        <v>34</v>
      </c>
      <c r="B4832" t="s">
        <v>119</v>
      </c>
      <c r="C4832">
        <v>945143.33</v>
      </c>
      <c r="D4832">
        <v>0</v>
      </c>
      <c r="E4832">
        <v>47.93</v>
      </c>
      <c r="F4832">
        <v>3.7589999999999999</v>
      </c>
      <c r="G4832">
        <v>130.89664519999999</v>
      </c>
      <c r="H4832">
        <v>9.6530000000000005</v>
      </c>
    </row>
    <row r="4833" spans="1:8" x14ac:dyDescent="0.3">
      <c r="A4833">
        <v>34</v>
      </c>
      <c r="B4833" t="s">
        <v>120</v>
      </c>
      <c r="C4833">
        <v>938861.77</v>
      </c>
      <c r="D4833">
        <v>0</v>
      </c>
      <c r="E4833">
        <v>59.29</v>
      </c>
      <c r="F4833">
        <v>3.82</v>
      </c>
      <c r="G4833">
        <v>130.96709680000001</v>
      </c>
      <c r="H4833">
        <v>9.6530000000000005</v>
      </c>
    </row>
    <row r="4834" spans="1:8" x14ac:dyDescent="0.3">
      <c r="A4834">
        <v>34</v>
      </c>
      <c r="B4834" t="s">
        <v>121</v>
      </c>
      <c r="C4834">
        <v>1091020.3700000001</v>
      </c>
      <c r="D4834">
        <v>0</v>
      </c>
      <c r="E4834">
        <v>54.42</v>
      </c>
      <c r="F4834">
        <v>3.8639999999999999</v>
      </c>
      <c r="G4834">
        <v>131.03754839999999</v>
      </c>
      <c r="H4834">
        <v>9.5749999999999993</v>
      </c>
    </row>
    <row r="4835" spans="1:8" x14ac:dyDescent="0.3">
      <c r="A4835">
        <v>34</v>
      </c>
      <c r="B4835" t="s">
        <v>122</v>
      </c>
      <c r="C4835">
        <v>987353.65</v>
      </c>
      <c r="D4835">
        <v>0</v>
      </c>
      <c r="E4835">
        <v>59.12</v>
      </c>
      <c r="F4835">
        <v>3.8809999999999998</v>
      </c>
      <c r="G4835">
        <v>131.108</v>
      </c>
      <c r="H4835">
        <v>9.5749999999999993</v>
      </c>
    </row>
    <row r="4836" spans="1:8" x14ac:dyDescent="0.3">
      <c r="A4836">
        <v>34</v>
      </c>
      <c r="B4836" t="s">
        <v>123</v>
      </c>
      <c r="C4836">
        <v>977628.78</v>
      </c>
      <c r="D4836">
        <v>0</v>
      </c>
      <c r="E4836">
        <v>55.34</v>
      </c>
      <c r="F4836">
        <v>3.8639999999999999</v>
      </c>
      <c r="G4836">
        <v>131.11733330000001</v>
      </c>
      <c r="H4836">
        <v>9.5749999999999993</v>
      </c>
    </row>
    <row r="4837" spans="1:8" x14ac:dyDescent="0.3">
      <c r="A4837">
        <v>34</v>
      </c>
      <c r="B4837" t="s">
        <v>124</v>
      </c>
      <c r="C4837">
        <v>940299.87</v>
      </c>
      <c r="D4837">
        <v>0</v>
      </c>
      <c r="E4837">
        <v>66.489999999999995</v>
      </c>
      <c r="F4837">
        <v>3.81</v>
      </c>
      <c r="G4837">
        <v>131.12666669999999</v>
      </c>
      <c r="H4837">
        <v>9.5749999999999993</v>
      </c>
    </row>
    <row r="4838" spans="1:8" x14ac:dyDescent="0.3">
      <c r="A4838">
        <v>34</v>
      </c>
      <c r="B4838" t="s">
        <v>125</v>
      </c>
      <c r="C4838">
        <v>991104.4</v>
      </c>
      <c r="D4838">
        <v>0</v>
      </c>
      <c r="E4838">
        <v>65.040000000000006</v>
      </c>
      <c r="F4838">
        <v>3.7469999999999999</v>
      </c>
      <c r="G4838">
        <v>131.136</v>
      </c>
      <c r="H4838">
        <v>9.5749999999999993</v>
      </c>
    </row>
    <row r="4839" spans="1:8" x14ac:dyDescent="0.3">
      <c r="A4839">
        <v>34</v>
      </c>
      <c r="B4839" t="s">
        <v>126</v>
      </c>
      <c r="C4839">
        <v>949625.52</v>
      </c>
      <c r="D4839">
        <v>0</v>
      </c>
      <c r="E4839">
        <v>61.92</v>
      </c>
      <c r="F4839">
        <v>3.6850000000000001</v>
      </c>
      <c r="G4839">
        <v>131.1453333</v>
      </c>
      <c r="H4839">
        <v>9.5749999999999993</v>
      </c>
    </row>
    <row r="4840" spans="1:8" x14ac:dyDescent="0.3">
      <c r="A4840">
        <v>34</v>
      </c>
      <c r="B4840" t="s">
        <v>127</v>
      </c>
      <c r="C4840">
        <v>998672.85</v>
      </c>
      <c r="D4840">
        <v>0</v>
      </c>
      <c r="E4840">
        <v>64.97</v>
      </c>
      <c r="F4840">
        <v>3.62</v>
      </c>
      <c r="G4840">
        <v>131.09832259999999</v>
      </c>
      <c r="H4840">
        <v>9.5749999999999993</v>
      </c>
    </row>
    <row r="4841" spans="1:8" x14ac:dyDescent="0.3">
      <c r="A4841">
        <v>34</v>
      </c>
      <c r="B4841" t="s">
        <v>128</v>
      </c>
      <c r="C4841">
        <v>1015737.61</v>
      </c>
      <c r="D4841">
        <v>0</v>
      </c>
      <c r="E4841">
        <v>72.42</v>
      </c>
      <c r="F4841">
        <v>3.5510000000000002</v>
      </c>
      <c r="G4841">
        <v>131.02877419999999</v>
      </c>
      <c r="H4841">
        <v>9.5749999999999993</v>
      </c>
    </row>
    <row r="4842" spans="1:8" x14ac:dyDescent="0.3">
      <c r="A4842">
        <v>34</v>
      </c>
      <c r="B4842" t="s">
        <v>129</v>
      </c>
      <c r="C4842">
        <v>977062.44</v>
      </c>
      <c r="D4842">
        <v>0</v>
      </c>
      <c r="E4842">
        <v>70.41</v>
      </c>
      <c r="F4842">
        <v>3.4830000000000001</v>
      </c>
      <c r="G4842">
        <v>130.95922580000001</v>
      </c>
      <c r="H4842">
        <v>9.5749999999999993</v>
      </c>
    </row>
    <row r="4843" spans="1:8" x14ac:dyDescent="0.3">
      <c r="A4843">
        <v>34</v>
      </c>
      <c r="B4843" t="s">
        <v>130</v>
      </c>
      <c r="C4843">
        <v>999511.29</v>
      </c>
      <c r="D4843">
        <v>0</v>
      </c>
      <c r="E4843">
        <v>75.349999999999994</v>
      </c>
      <c r="F4843">
        <v>3.4329999999999998</v>
      </c>
      <c r="G4843">
        <v>130.88967740000001</v>
      </c>
      <c r="H4843">
        <v>9.5749999999999993</v>
      </c>
    </row>
    <row r="4844" spans="1:8" x14ac:dyDescent="0.3">
      <c r="A4844">
        <v>34</v>
      </c>
      <c r="B4844" t="s">
        <v>131</v>
      </c>
      <c r="C4844">
        <v>982345.51</v>
      </c>
      <c r="D4844">
        <v>0</v>
      </c>
      <c r="E4844">
        <v>76.48</v>
      </c>
      <c r="F4844">
        <v>3.3719999999999999</v>
      </c>
      <c r="G4844">
        <v>130.82953330000001</v>
      </c>
      <c r="H4844">
        <v>9.5749999999999993</v>
      </c>
    </row>
    <row r="4845" spans="1:8" x14ac:dyDescent="0.3">
      <c r="A4845">
        <v>34</v>
      </c>
      <c r="B4845" t="s">
        <v>132</v>
      </c>
      <c r="C4845">
        <v>1000285.1</v>
      </c>
      <c r="D4845">
        <v>0</v>
      </c>
      <c r="E4845">
        <v>78.849999999999994</v>
      </c>
      <c r="F4845">
        <v>3.3290000000000002</v>
      </c>
      <c r="G4845">
        <v>130.7929</v>
      </c>
      <c r="H4845">
        <v>9.5749999999999993</v>
      </c>
    </row>
    <row r="4846" spans="1:8" x14ac:dyDescent="0.3">
      <c r="A4846">
        <v>34</v>
      </c>
      <c r="B4846" t="s">
        <v>133</v>
      </c>
      <c r="C4846">
        <v>942970.63</v>
      </c>
      <c r="D4846">
        <v>0</v>
      </c>
      <c r="E4846">
        <v>81.91</v>
      </c>
      <c r="F4846">
        <v>3.2570000000000001</v>
      </c>
      <c r="G4846">
        <v>130.7562667</v>
      </c>
      <c r="H4846">
        <v>9.5749999999999993</v>
      </c>
    </row>
    <row r="4847" spans="1:8" x14ac:dyDescent="0.3">
      <c r="A4847">
        <v>34</v>
      </c>
      <c r="B4847" t="s">
        <v>134</v>
      </c>
      <c r="C4847">
        <v>1007867.68</v>
      </c>
      <c r="D4847">
        <v>0</v>
      </c>
      <c r="E4847">
        <v>77.95</v>
      </c>
      <c r="F4847">
        <v>3.1869999999999998</v>
      </c>
      <c r="G4847">
        <v>130.7196333</v>
      </c>
      <c r="H4847">
        <v>9.2850000000000001</v>
      </c>
    </row>
    <row r="4848" spans="1:8" x14ac:dyDescent="0.3">
      <c r="A4848">
        <v>34</v>
      </c>
      <c r="B4848" t="s">
        <v>135</v>
      </c>
      <c r="C4848">
        <v>954677.75</v>
      </c>
      <c r="D4848">
        <v>0</v>
      </c>
      <c r="E4848">
        <v>74.02</v>
      </c>
      <c r="F4848">
        <v>3.2240000000000002</v>
      </c>
      <c r="G4848">
        <v>130.68299999999999</v>
      </c>
      <c r="H4848">
        <v>9.2850000000000001</v>
      </c>
    </row>
    <row r="4849" spans="1:8" x14ac:dyDescent="0.3">
      <c r="A4849">
        <v>34</v>
      </c>
      <c r="B4849" t="s">
        <v>136</v>
      </c>
      <c r="C4849">
        <v>950929.59</v>
      </c>
      <c r="D4849">
        <v>0</v>
      </c>
      <c r="E4849">
        <v>77.7</v>
      </c>
      <c r="F4849">
        <v>3.2629999999999999</v>
      </c>
      <c r="G4849">
        <v>130.70129030000001</v>
      </c>
      <c r="H4849">
        <v>9.2850000000000001</v>
      </c>
    </row>
    <row r="4850" spans="1:8" x14ac:dyDescent="0.3">
      <c r="A4850">
        <v>34</v>
      </c>
      <c r="B4850" t="s">
        <v>137</v>
      </c>
      <c r="C4850">
        <v>917883.79</v>
      </c>
      <c r="D4850">
        <v>0</v>
      </c>
      <c r="E4850">
        <v>77.3</v>
      </c>
      <c r="F4850">
        <v>3.3559999999999999</v>
      </c>
      <c r="G4850">
        <v>130.7195806</v>
      </c>
      <c r="H4850">
        <v>9.2850000000000001</v>
      </c>
    </row>
    <row r="4851" spans="1:8" x14ac:dyDescent="0.3">
      <c r="A4851">
        <v>34</v>
      </c>
      <c r="B4851" t="s">
        <v>138</v>
      </c>
      <c r="C4851">
        <v>973250.41</v>
      </c>
      <c r="D4851">
        <v>0</v>
      </c>
      <c r="E4851">
        <v>78.930000000000007</v>
      </c>
      <c r="F4851">
        <v>3.3740000000000001</v>
      </c>
      <c r="G4851">
        <v>130.73787100000001</v>
      </c>
      <c r="H4851">
        <v>9.2850000000000001</v>
      </c>
    </row>
    <row r="4852" spans="1:8" x14ac:dyDescent="0.3">
      <c r="A4852">
        <v>34</v>
      </c>
      <c r="B4852" t="s">
        <v>139</v>
      </c>
      <c r="C4852">
        <v>1004523.59</v>
      </c>
      <c r="D4852">
        <v>0</v>
      </c>
      <c r="E4852">
        <v>78.260000000000005</v>
      </c>
      <c r="F4852">
        <v>3.476</v>
      </c>
      <c r="G4852">
        <v>130.7561613</v>
      </c>
      <c r="H4852">
        <v>9.2850000000000001</v>
      </c>
    </row>
    <row r="4853" spans="1:8" x14ac:dyDescent="0.3">
      <c r="A4853">
        <v>34</v>
      </c>
      <c r="B4853" t="s">
        <v>140</v>
      </c>
      <c r="C4853">
        <v>1013820.86</v>
      </c>
      <c r="D4853">
        <v>0</v>
      </c>
      <c r="E4853">
        <v>77.78</v>
      </c>
      <c r="F4853">
        <v>3.552</v>
      </c>
      <c r="G4853">
        <v>130.79096770000001</v>
      </c>
      <c r="H4853">
        <v>9.2850000000000001</v>
      </c>
    </row>
    <row r="4854" spans="1:8" x14ac:dyDescent="0.3">
      <c r="A4854">
        <v>34</v>
      </c>
      <c r="B4854" t="s">
        <v>141</v>
      </c>
      <c r="C4854">
        <v>926250.21</v>
      </c>
      <c r="D4854">
        <v>0</v>
      </c>
      <c r="E4854">
        <v>72.44</v>
      </c>
      <c r="F4854">
        <v>3.61</v>
      </c>
      <c r="G4854">
        <v>130.8381613</v>
      </c>
      <c r="H4854">
        <v>9.2850000000000001</v>
      </c>
    </row>
    <row r="4855" spans="1:8" x14ac:dyDescent="0.3">
      <c r="A4855">
        <v>34</v>
      </c>
      <c r="B4855" t="s">
        <v>142</v>
      </c>
      <c r="C4855">
        <v>933487.71</v>
      </c>
      <c r="D4855">
        <v>0</v>
      </c>
      <c r="E4855">
        <v>75.89</v>
      </c>
      <c r="F4855">
        <v>3.6459999999999999</v>
      </c>
      <c r="G4855">
        <v>130.88535479999999</v>
      </c>
      <c r="H4855">
        <v>9.2850000000000001</v>
      </c>
    </row>
    <row r="4856" spans="1:8" x14ac:dyDescent="0.3">
      <c r="A4856">
        <v>34</v>
      </c>
      <c r="B4856" t="s">
        <v>143</v>
      </c>
      <c r="C4856">
        <v>976415.56</v>
      </c>
      <c r="D4856">
        <v>1</v>
      </c>
      <c r="E4856">
        <v>78.260000000000005</v>
      </c>
      <c r="F4856">
        <v>3.7090000000000001</v>
      </c>
      <c r="G4856">
        <v>130.9325484</v>
      </c>
      <c r="H4856">
        <v>9.2850000000000001</v>
      </c>
    </row>
    <row r="4857" spans="1:8" x14ac:dyDescent="0.3">
      <c r="A4857">
        <v>34</v>
      </c>
      <c r="B4857" t="s">
        <v>144</v>
      </c>
      <c r="C4857">
        <v>955211.7</v>
      </c>
      <c r="D4857">
        <v>0</v>
      </c>
      <c r="E4857">
        <v>64.28</v>
      </c>
      <c r="F4857">
        <v>3.706</v>
      </c>
      <c r="G4857">
        <v>130.97766669999999</v>
      </c>
      <c r="H4857">
        <v>9.2850000000000001</v>
      </c>
    </row>
    <row r="4858" spans="1:8" x14ac:dyDescent="0.3">
      <c r="A4858">
        <v>34</v>
      </c>
      <c r="B4858" t="s">
        <v>145</v>
      </c>
      <c r="C4858">
        <v>943047.78</v>
      </c>
      <c r="D4858">
        <v>0</v>
      </c>
      <c r="E4858">
        <v>66.08</v>
      </c>
      <c r="F4858">
        <v>3.7210000000000001</v>
      </c>
      <c r="G4858">
        <v>131.01033330000001</v>
      </c>
      <c r="H4858">
        <v>9.2850000000000001</v>
      </c>
    </row>
    <row r="4859" spans="1:8" x14ac:dyDescent="0.3">
      <c r="A4859">
        <v>34</v>
      </c>
      <c r="B4859" t="s">
        <v>146</v>
      </c>
      <c r="C4859">
        <v>928629.31</v>
      </c>
      <c r="D4859">
        <v>0</v>
      </c>
      <c r="E4859">
        <v>67.06</v>
      </c>
      <c r="F4859">
        <v>3.6659999999999999</v>
      </c>
      <c r="G4859">
        <v>131.04300000000001</v>
      </c>
      <c r="H4859">
        <v>9.2850000000000001</v>
      </c>
    </row>
    <row r="4860" spans="1:8" x14ac:dyDescent="0.3">
      <c r="A4860">
        <v>34</v>
      </c>
      <c r="B4860" t="s">
        <v>147</v>
      </c>
      <c r="C4860">
        <v>968896.68</v>
      </c>
      <c r="D4860">
        <v>0</v>
      </c>
      <c r="E4860">
        <v>65.41</v>
      </c>
      <c r="F4860">
        <v>3.62</v>
      </c>
      <c r="G4860">
        <v>131.0756667</v>
      </c>
      <c r="H4860">
        <v>8.8390000000000004</v>
      </c>
    </row>
    <row r="4861" spans="1:8" x14ac:dyDescent="0.3">
      <c r="A4861">
        <v>34</v>
      </c>
      <c r="B4861" t="s">
        <v>148</v>
      </c>
      <c r="C4861">
        <v>948613.39</v>
      </c>
      <c r="D4861">
        <v>0</v>
      </c>
      <c r="E4861">
        <v>59.94</v>
      </c>
      <c r="F4861">
        <v>3.6030000000000002</v>
      </c>
      <c r="G4861">
        <v>131.1083333</v>
      </c>
      <c r="H4861">
        <v>8.8390000000000004</v>
      </c>
    </row>
    <row r="4862" spans="1:8" x14ac:dyDescent="0.3">
      <c r="A4862">
        <v>34</v>
      </c>
      <c r="B4862" t="s">
        <v>149</v>
      </c>
      <c r="C4862">
        <v>963516.28</v>
      </c>
      <c r="D4862">
        <v>0</v>
      </c>
      <c r="E4862">
        <v>58.47</v>
      </c>
      <c r="F4862">
        <v>3.61</v>
      </c>
      <c r="G4862">
        <v>131.14996769999999</v>
      </c>
      <c r="H4862">
        <v>8.8390000000000004</v>
      </c>
    </row>
    <row r="4863" spans="1:8" x14ac:dyDescent="0.3">
      <c r="A4863">
        <v>34</v>
      </c>
      <c r="B4863" t="s">
        <v>150</v>
      </c>
      <c r="C4863">
        <v>956987.81</v>
      </c>
      <c r="D4863">
        <v>0</v>
      </c>
      <c r="E4863">
        <v>57.95</v>
      </c>
      <c r="F4863">
        <v>3.5139999999999998</v>
      </c>
      <c r="G4863">
        <v>131.19309680000001</v>
      </c>
      <c r="H4863">
        <v>8.8390000000000004</v>
      </c>
    </row>
    <row r="4864" spans="1:8" x14ac:dyDescent="0.3">
      <c r="A4864">
        <v>35</v>
      </c>
      <c r="B4864" t="s">
        <v>8</v>
      </c>
      <c r="C4864">
        <v>1230613.5</v>
      </c>
      <c r="D4864">
        <v>0</v>
      </c>
      <c r="E4864">
        <v>27.19</v>
      </c>
      <c r="F4864">
        <v>2.7839999999999998</v>
      </c>
      <c r="G4864">
        <v>135.35246079999999</v>
      </c>
      <c r="H4864">
        <v>9.2620000000000005</v>
      </c>
    </row>
    <row r="4865" spans="1:8" x14ac:dyDescent="0.3">
      <c r="A4865">
        <v>35</v>
      </c>
      <c r="B4865" t="s">
        <v>9</v>
      </c>
      <c r="C4865">
        <v>1168815.31</v>
      </c>
      <c r="D4865">
        <v>1</v>
      </c>
      <c r="E4865">
        <v>29.81</v>
      </c>
      <c r="F4865">
        <v>2.7730000000000001</v>
      </c>
      <c r="G4865">
        <v>135.41130759999999</v>
      </c>
      <c r="H4865">
        <v>9.2620000000000005</v>
      </c>
    </row>
    <row r="4866" spans="1:8" x14ac:dyDescent="0.3">
      <c r="A4866">
        <v>35</v>
      </c>
      <c r="B4866" t="s">
        <v>10</v>
      </c>
      <c r="C4866">
        <v>1270658.6399999999</v>
      </c>
      <c r="D4866">
        <v>0</v>
      </c>
      <c r="E4866">
        <v>32.44</v>
      </c>
      <c r="F4866">
        <v>2.7450000000000001</v>
      </c>
      <c r="G4866">
        <v>135.46577809999999</v>
      </c>
      <c r="H4866">
        <v>9.2620000000000005</v>
      </c>
    </row>
    <row r="4867" spans="1:8" x14ac:dyDescent="0.3">
      <c r="A4867">
        <v>35</v>
      </c>
      <c r="B4867" t="s">
        <v>11</v>
      </c>
      <c r="C4867">
        <v>1020651.74</v>
      </c>
      <c r="D4867">
        <v>0</v>
      </c>
      <c r="E4867">
        <v>36</v>
      </c>
      <c r="F4867">
        <v>2.754</v>
      </c>
      <c r="G4867">
        <v>135.5195191</v>
      </c>
      <c r="H4867">
        <v>9.2620000000000005</v>
      </c>
    </row>
    <row r="4868" spans="1:8" x14ac:dyDescent="0.3">
      <c r="A4868">
        <v>35</v>
      </c>
      <c r="B4868" t="s">
        <v>12</v>
      </c>
      <c r="C4868">
        <v>1162610.27</v>
      </c>
      <c r="D4868">
        <v>0</v>
      </c>
      <c r="E4868">
        <v>38.07</v>
      </c>
      <c r="F4868">
        <v>2.7770000000000001</v>
      </c>
      <c r="G4868">
        <v>135.57326019999999</v>
      </c>
      <c r="H4868">
        <v>9.2620000000000005</v>
      </c>
    </row>
    <row r="4869" spans="1:8" x14ac:dyDescent="0.3">
      <c r="A4869">
        <v>35</v>
      </c>
      <c r="B4869" t="s">
        <v>13</v>
      </c>
      <c r="C4869">
        <v>1150344.3899999999</v>
      </c>
      <c r="D4869">
        <v>0</v>
      </c>
      <c r="E4869">
        <v>45.98</v>
      </c>
      <c r="F4869">
        <v>2.8180000000000001</v>
      </c>
      <c r="G4869">
        <v>135.62700129999999</v>
      </c>
      <c r="H4869">
        <v>9.2620000000000005</v>
      </c>
    </row>
    <row r="4870" spans="1:8" x14ac:dyDescent="0.3">
      <c r="A4870">
        <v>35</v>
      </c>
      <c r="B4870" t="s">
        <v>14</v>
      </c>
      <c r="C4870">
        <v>1117536.0900000001</v>
      </c>
      <c r="D4870">
        <v>0</v>
      </c>
      <c r="E4870">
        <v>49.04</v>
      </c>
      <c r="F4870">
        <v>2.8439999999999999</v>
      </c>
      <c r="G4870">
        <v>135.6682247</v>
      </c>
      <c r="H4870">
        <v>9.2620000000000005</v>
      </c>
    </row>
    <row r="4871" spans="1:8" x14ac:dyDescent="0.3">
      <c r="A4871">
        <v>35</v>
      </c>
      <c r="B4871" t="s">
        <v>15</v>
      </c>
      <c r="C4871">
        <v>1078900.44</v>
      </c>
      <c r="D4871">
        <v>0</v>
      </c>
      <c r="E4871">
        <v>52.34</v>
      </c>
      <c r="F4871">
        <v>2.8540000000000001</v>
      </c>
      <c r="G4871">
        <v>135.7073618</v>
      </c>
      <c r="H4871">
        <v>9.2620000000000005</v>
      </c>
    </row>
    <row r="4872" spans="1:8" x14ac:dyDescent="0.3">
      <c r="A4872">
        <v>35</v>
      </c>
      <c r="B4872" t="s">
        <v>16</v>
      </c>
      <c r="C4872">
        <v>1189556.47</v>
      </c>
      <c r="D4872">
        <v>0</v>
      </c>
      <c r="E4872">
        <v>46.9</v>
      </c>
      <c r="F4872">
        <v>2.85</v>
      </c>
      <c r="G4872">
        <v>135.74649880000001</v>
      </c>
      <c r="H4872">
        <v>9.0510000000000002</v>
      </c>
    </row>
    <row r="4873" spans="1:8" x14ac:dyDescent="0.3">
      <c r="A4873">
        <v>35</v>
      </c>
      <c r="B4873" t="s">
        <v>17</v>
      </c>
      <c r="C4873">
        <v>1198014.97</v>
      </c>
      <c r="D4873">
        <v>0</v>
      </c>
      <c r="E4873">
        <v>62.62</v>
      </c>
      <c r="F4873">
        <v>2.8690000000000002</v>
      </c>
      <c r="G4873">
        <v>135.78563589999999</v>
      </c>
      <c r="H4873">
        <v>9.0510000000000002</v>
      </c>
    </row>
    <row r="4874" spans="1:8" x14ac:dyDescent="0.3">
      <c r="A4874">
        <v>35</v>
      </c>
      <c r="B4874" t="s">
        <v>18</v>
      </c>
      <c r="C4874">
        <v>1084487.55</v>
      </c>
      <c r="D4874">
        <v>0</v>
      </c>
      <c r="E4874">
        <v>54.95</v>
      </c>
      <c r="F4874">
        <v>2.899</v>
      </c>
      <c r="G4874">
        <v>135.82724999999999</v>
      </c>
      <c r="H4874">
        <v>9.0510000000000002</v>
      </c>
    </row>
    <row r="4875" spans="1:8" x14ac:dyDescent="0.3">
      <c r="A4875">
        <v>35</v>
      </c>
      <c r="B4875" t="s">
        <v>19</v>
      </c>
      <c r="C4875">
        <v>1110827.48</v>
      </c>
      <c r="D4875">
        <v>0</v>
      </c>
      <c r="E4875">
        <v>53.91</v>
      </c>
      <c r="F4875">
        <v>2.9020000000000001</v>
      </c>
      <c r="G4875">
        <v>135.87216670000001</v>
      </c>
      <c r="H4875">
        <v>9.0510000000000002</v>
      </c>
    </row>
    <row r="4876" spans="1:8" x14ac:dyDescent="0.3">
      <c r="A4876">
        <v>35</v>
      </c>
      <c r="B4876" t="s">
        <v>20</v>
      </c>
      <c r="C4876">
        <v>1096930.6499999999</v>
      </c>
      <c r="D4876">
        <v>0</v>
      </c>
      <c r="E4876">
        <v>53.55</v>
      </c>
      <c r="F4876">
        <v>2.9209999999999998</v>
      </c>
      <c r="G4876">
        <v>135.9170833</v>
      </c>
      <c r="H4876">
        <v>9.0510000000000002</v>
      </c>
    </row>
    <row r="4877" spans="1:8" x14ac:dyDescent="0.3">
      <c r="A4877">
        <v>35</v>
      </c>
      <c r="B4877" t="s">
        <v>21</v>
      </c>
      <c r="C4877">
        <v>1182099.8799999999</v>
      </c>
      <c r="D4877">
        <v>0</v>
      </c>
      <c r="E4877">
        <v>69.02</v>
      </c>
      <c r="F4877">
        <v>2.9660000000000002</v>
      </c>
      <c r="G4877">
        <v>135.96199999999999</v>
      </c>
      <c r="H4877">
        <v>9.0510000000000002</v>
      </c>
    </row>
    <row r="4878" spans="1:8" x14ac:dyDescent="0.3">
      <c r="A4878">
        <v>35</v>
      </c>
      <c r="B4878" t="s">
        <v>22</v>
      </c>
      <c r="C4878">
        <v>1104277.57</v>
      </c>
      <c r="D4878">
        <v>0</v>
      </c>
      <c r="E4878">
        <v>53.82</v>
      </c>
      <c r="F4878">
        <v>2.9820000000000002</v>
      </c>
      <c r="G4878">
        <v>136.01039399999999</v>
      </c>
      <c r="H4878">
        <v>9.0510000000000002</v>
      </c>
    </row>
    <row r="4879" spans="1:8" x14ac:dyDescent="0.3">
      <c r="A4879">
        <v>35</v>
      </c>
      <c r="B4879" t="s">
        <v>23</v>
      </c>
      <c r="C4879">
        <v>1078182.18</v>
      </c>
      <c r="D4879">
        <v>0</v>
      </c>
      <c r="E4879">
        <v>63.31</v>
      </c>
      <c r="F4879">
        <v>2.9580000000000002</v>
      </c>
      <c r="G4879">
        <v>136.0796521</v>
      </c>
      <c r="H4879">
        <v>9.0510000000000002</v>
      </c>
    </row>
    <row r="4880" spans="1:8" x14ac:dyDescent="0.3">
      <c r="A4880">
        <v>35</v>
      </c>
      <c r="B4880" t="s">
        <v>24</v>
      </c>
      <c r="C4880">
        <v>1223777.48</v>
      </c>
      <c r="D4880">
        <v>0</v>
      </c>
      <c r="E4880">
        <v>67.88</v>
      </c>
      <c r="F4880">
        <v>2.899</v>
      </c>
      <c r="G4880">
        <v>136.14891009999999</v>
      </c>
      <c r="H4880">
        <v>9.0510000000000002</v>
      </c>
    </row>
    <row r="4881" spans="1:8" x14ac:dyDescent="0.3">
      <c r="A4881">
        <v>35</v>
      </c>
      <c r="B4881" t="s">
        <v>25</v>
      </c>
      <c r="C4881">
        <v>1282378.71</v>
      </c>
      <c r="D4881">
        <v>0</v>
      </c>
      <c r="E4881">
        <v>74.290000000000006</v>
      </c>
      <c r="F4881">
        <v>2.847</v>
      </c>
      <c r="G4881">
        <v>136.21816820000001</v>
      </c>
      <c r="H4881">
        <v>9.0510000000000002</v>
      </c>
    </row>
    <row r="4882" spans="1:8" x14ac:dyDescent="0.3">
      <c r="A4882">
        <v>35</v>
      </c>
      <c r="B4882" t="s">
        <v>26</v>
      </c>
      <c r="C4882">
        <v>1160412.71</v>
      </c>
      <c r="D4882">
        <v>0</v>
      </c>
      <c r="E4882">
        <v>68.900000000000006</v>
      </c>
      <c r="F4882">
        <v>2.8090000000000002</v>
      </c>
      <c r="G4882">
        <v>136.28742629999999</v>
      </c>
      <c r="H4882">
        <v>9.0510000000000002</v>
      </c>
    </row>
    <row r="4883" spans="1:8" x14ac:dyDescent="0.3">
      <c r="A4883">
        <v>35</v>
      </c>
      <c r="B4883" t="s">
        <v>27</v>
      </c>
      <c r="C4883">
        <v>1198025.76</v>
      </c>
      <c r="D4883">
        <v>0</v>
      </c>
      <c r="E4883">
        <v>70</v>
      </c>
      <c r="F4883">
        <v>2.78</v>
      </c>
      <c r="G4883">
        <v>136.32433929999999</v>
      </c>
      <c r="H4883">
        <v>9.0510000000000002</v>
      </c>
    </row>
    <row r="4884" spans="1:8" x14ac:dyDescent="0.3">
      <c r="A4884">
        <v>35</v>
      </c>
      <c r="B4884" t="s">
        <v>28</v>
      </c>
      <c r="C4884">
        <v>1230245.74</v>
      </c>
      <c r="D4884">
        <v>0</v>
      </c>
      <c r="E4884">
        <v>78.02</v>
      </c>
      <c r="F4884">
        <v>2.8079999999999998</v>
      </c>
      <c r="G4884">
        <v>136.3483143</v>
      </c>
      <c r="H4884">
        <v>9.0510000000000002</v>
      </c>
    </row>
    <row r="4885" spans="1:8" x14ac:dyDescent="0.3">
      <c r="A4885">
        <v>35</v>
      </c>
      <c r="B4885" t="s">
        <v>29</v>
      </c>
      <c r="C4885">
        <v>1245827.08</v>
      </c>
      <c r="D4885">
        <v>0</v>
      </c>
      <c r="E4885">
        <v>76.25</v>
      </c>
      <c r="F4885">
        <v>2.8149999999999999</v>
      </c>
      <c r="G4885">
        <v>136.37228930000001</v>
      </c>
      <c r="H4885">
        <v>8.8610000000000007</v>
      </c>
    </row>
    <row r="4886" spans="1:8" x14ac:dyDescent="0.3">
      <c r="A4886">
        <v>35</v>
      </c>
      <c r="B4886" t="s">
        <v>30</v>
      </c>
      <c r="C4886">
        <v>1268766.76</v>
      </c>
      <c r="D4886">
        <v>0</v>
      </c>
      <c r="E4886">
        <v>82.69</v>
      </c>
      <c r="F4886">
        <v>2.7930000000000001</v>
      </c>
      <c r="G4886">
        <v>136.39626430000001</v>
      </c>
      <c r="H4886">
        <v>8.8610000000000007</v>
      </c>
    </row>
    <row r="4887" spans="1:8" x14ac:dyDescent="0.3">
      <c r="A4887">
        <v>35</v>
      </c>
      <c r="B4887" t="s">
        <v>31</v>
      </c>
      <c r="C4887">
        <v>1124414.8700000001</v>
      </c>
      <c r="D4887">
        <v>0</v>
      </c>
      <c r="E4887">
        <v>78.260000000000005</v>
      </c>
      <c r="F4887">
        <v>2.7829999999999999</v>
      </c>
      <c r="G4887">
        <v>136.41798270000001</v>
      </c>
      <c r="H4887">
        <v>8.8610000000000007</v>
      </c>
    </row>
    <row r="4888" spans="1:8" x14ac:dyDescent="0.3">
      <c r="A4888">
        <v>35</v>
      </c>
      <c r="B4888" t="s">
        <v>32</v>
      </c>
      <c r="C4888">
        <v>1121756.43</v>
      </c>
      <c r="D4888">
        <v>0</v>
      </c>
      <c r="E4888">
        <v>81.56</v>
      </c>
      <c r="F4888">
        <v>2.7709999999999999</v>
      </c>
      <c r="G4888">
        <v>136.4366924</v>
      </c>
      <c r="H4888">
        <v>8.8610000000000007</v>
      </c>
    </row>
    <row r="4889" spans="1:8" x14ac:dyDescent="0.3">
      <c r="A4889">
        <v>35</v>
      </c>
      <c r="B4889" t="s">
        <v>33</v>
      </c>
      <c r="C4889">
        <v>1139131.78</v>
      </c>
      <c r="D4889">
        <v>0</v>
      </c>
      <c r="E4889">
        <v>79.78</v>
      </c>
      <c r="F4889">
        <v>2.7810000000000001</v>
      </c>
      <c r="G4889">
        <v>136.45540209999999</v>
      </c>
      <c r="H4889">
        <v>8.8610000000000007</v>
      </c>
    </row>
    <row r="4890" spans="1:8" x14ac:dyDescent="0.3">
      <c r="A4890">
        <v>35</v>
      </c>
      <c r="B4890" t="s">
        <v>34</v>
      </c>
      <c r="C4890">
        <v>1180183.3899999999</v>
      </c>
      <c r="D4890">
        <v>0</v>
      </c>
      <c r="E4890">
        <v>77.45</v>
      </c>
      <c r="F4890">
        <v>2.7839999999999998</v>
      </c>
      <c r="G4890">
        <v>136.4741118</v>
      </c>
      <c r="H4890">
        <v>8.8610000000000007</v>
      </c>
    </row>
    <row r="4891" spans="1:8" x14ac:dyDescent="0.3">
      <c r="A4891">
        <v>35</v>
      </c>
      <c r="B4891" t="s">
        <v>35</v>
      </c>
      <c r="C4891">
        <v>1090587.5</v>
      </c>
      <c r="D4891">
        <v>0</v>
      </c>
      <c r="E4891">
        <v>77.36</v>
      </c>
      <c r="F4891">
        <v>2.8050000000000002</v>
      </c>
      <c r="G4891">
        <v>136.4928214</v>
      </c>
      <c r="H4891">
        <v>8.8610000000000007</v>
      </c>
    </row>
    <row r="4892" spans="1:8" x14ac:dyDescent="0.3">
      <c r="A4892">
        <v>35</v>
      </c>
      <c r="B4892" t="s">
        <v>36</v>
      </c>
      <c r="C4892">
        <v>1033719.5</v>
      </c>
      <c r="D4892">
        <v>0</v>
      </c>
      <c r="E4892">
        <v>75.16</v>
      </c>
      <c r="F4892">
        <v>2.7789999999999999</v>
      </c>
      <c r="G4892">
        <v>136.5249182</v>
      </c>
      <c r="H4892">
        <v>8.8610000000000007</v>
      </c>
    </row>
    <row r="4893" spans="1:8" x14ac:dyDescent="0.3">
      <c r="A4893">
        <v>35</v>
      </c>
      <c r="B4893" t="s">
        <v>37</v>
      </c>
      <c r="C4893">
        <v>917693.06</v>
      </c>
      <c r="D4893">
        <v>0</v>
      </c>
      <c r="E4893">
        <v>70.31</v>
      </c>
      <c r="F4893">
        <v>2.7549999999999999</v>
      </c>
      <c r="G4893">
        <v>136.55701500000001</v>
      </c>
      <c r="H4893">
        <v>8.8610000000000007</v>
      </c>
    </row>
    <row r="4894" spans="1:8" x14ac:dyDescent="0.3">
      <c r="A4894">
        <v>35</v>
      </c>
      <c r="B4894" t="s">
        <v>38</v>
      </c>
      <c r="C4894">
        <v>948660.79</v>
      </c>
      <c r="D4894">
        <v>0</v>
      </c>
      <c r="E4894">
        <v>78.52</v>
      </c>
      <c r="F4894">
        <v>2.7149999999999999</v>
      </c>
      <c r="G4894">
        <v>136.58911180000001</v>
      </c>
      <c r="H4894">
        <v>8.8610000000000007</v>
      </c>
    </row>
    <row r="4895" spans="1:8" x14ac:dyDescent="0.3">
      <c r="A4895">
        <v>35</v>
      </c>
      <c r="B4895" t="s">
        <v>39</v>
      </c>
      <c r="C4895">
        <v>961685.98</v>
      </c>
      <c r="D4895">
        <v>1</v>
      </c>
      <c r="E4895">
        <v>70.38</v>
      </c>
      <c r="F4895">
        <v>2.6989999999999998</v>
      </c>
      <c r="G4895">
        <v>136.62120849999999</v>
      </c>
      <c r="H4895">
        <v>8.8610000000000007</v>
      </c>
    </row>
    <row r="4896" spans="1:8" x14ac:dyDescent="0.3">
      <c r="A4896">
        <v>35</v>
      </c>
      <c r="B4896" t="s">
        <v>40</v>
      </c>
      <c r="C4896">
        <v>831443.61</v>
      </c>
      <c r="D4896">
        <v>0</v>
      </c>
      <c r="E4896">
        <v>64.5</v>
      </c>
      <c r="F4896">
        <v>2.706</v>
      </c>
      <c r="G4896">
        <v>136.63380710000001</v>
      </c>
      <c r="H4896">
        <v>8.8610000000000007</v>
      </c>
    </row>
    <row r="4897" spans="1:8" x14ac:dyDescent="0.3">
      <c r="A4897">
        <v>35</v>
      </c>
      <c r="B4897" t="s">
        <v>41</v>
      </c>
      <c r="C4897">
        <v>758069.78</v>
      </c>
      <c r="D4897">
        <v>0</v>
      </c>
      <c r="E4897">
        <v>67.08</v>
      </c>
      <c r="F4897">
        <v>2.7130000000000001</v>
      </c>
      <c r="G4897">
        <v>136.63178210000001</v>
      </c>
      <c r="H4897">
        <v>8.8610000000000007</v>
      </c>
    </row>
    <row r="4898" spans="1:8" x14ac:dyDescent="0.3">
      <c r="A4898">
        <v>35</v>
      </c>
      <c r="B4898" t="s">
        <v>42</v>
      </c>
      <c r="C4898">
        <v>771065.21</v>
      </c>
      <c r="D4898">
        <v>0</v>
      </c>
      <c r="E4898">
        <v>70.19</v>
      </c>
      <c r="F4898">
        <v>2.7069999999999999</v>
      </c>
      <c r="G4898">
        <v>136.62975710000001</v>
      </c>
      <c r="H4898">
        <v>8.7629999999999999</v>
      </c>
    </row>
    <row r="4899" spans="1:8" x14ac:dyDescent="0.3">
      <c r="A4899">
        <v>35</v>
      </c>
      <c r="B4899" t="s">
        <v>43</v>
      </c>
      <c r="C4899">
        <v>874615.32</v>
      </c>
      <c r="D4899">
        <v>0</v>
      </c>
      <c r="E4899">
        <v>57.78</v>
      </c>
      <c r="F4899">
        <v>2.7639999999999998</v>
      </c>
      <c r="G4899">
        <v>136.6277321</v>
      </c>
      <c r="H4899">
        <v>8.7629999999999999</v>
      </c>
    </row>
    <row r="4900" spans="1:8" x14ac:dyDescent="0.3">
      <c r="A4900">
        <v>35</v>
      </c>
      <c r="B4900" t="s">
        <v>44</v>
      </c>
      <c r="C4900">
        <v>798376.99</v>
      </c>
      <c r="D4900">
        <v>0</v>
      </c>
      <c r="E4900">
        <v>58.38</v>
      </c>
      <c r="F4900">
        <v>2.8679999999999999</v>
      </c>
      <c r="G4900">
        <v>136.64019350000001</v>
      </c>
      <c r="H4900">
        <v>8.7629999999999999</v>
      </c>
    </row>
    <row r="4901" spans="1:8" x14ac:dyDescent="0.3">
      <c r="A4901">
        <v>35</v>
      </c>
      <c r="B4901" t="s">
        <v>45</v>
      </c>
      <c r="C4901">
        <v>827705.82</v>
      </c>
      <c r="D4901">
        <v>0</v>
      </c>
      <c r="E4901">
        <v>52.82</v>
      </c>
      <c r="F4901">
        <v>2.9169999999999998</v>
      </c>
      <c r="G4901">
        <v>136.68887100000001</v>
      </c>
      <c r="H4901">
        <v>8.7629999999999999</v>
      </c>
    </row>
    <row r="4902" spans="1:8" x14ac:dyDescent="0.3">
      <c r="A4902">
        <v>35</v>
      </c>
      <c r="B4902" t="s">
        <v>46</v>
      </c>
      <c r="C4902">
        <v>857797.33</v>
      </c>
      <c r="D4902">
        <v>0</v>
      </c>
      <c r="E4902">
        <v>61.02</v>
      </c>
      <c r="F4902">
        <v>2.9209999999999998</v>
      </c>
      <c r="G4902">
        <v>136.73754840000001</v>
      </c>
      <c r="H4902">
        <v>8.7629999999999999</v>
      </c>
    </row>
    <row r="4903" spans="1:8" x14ac:dyDescent="0.3">
      <c r="A4903">
        <v>35</v>
      </c>
      <c r="B4903" t="s">
        <v>47</v>
      </c>
      <c r="C4903">
        <v>843755.12</v>
      </c>
      <c r="D4903">
        <v>0</v>
      </c>
      <c r="E4903">
        <v>45.91</v>
      </c>
      <c r="F4903">
        <v>2.9169999999999998</v>
      </c>
      <c r="G4903">
        <v>136.78622580000001</v>
      </c>
      <c r="H4903">
        <v>8.7629999999999999</v>
      </c>
    </row>
    <row r="4904" spans="1:8" x14ac:dyDescent="0.3">
      <c r="A4904">
        <v>35</v>
      </c>
      <c r="B4904" t="s">
        <v>48</v>
      </c>
      <c r="C4904">
        <v>870914.69</v>
      </c>
      <c r="D4904">
        <v>0</v>
      </c>
      <c r="E4904">
        <v>45.9</v>
      </c>
      <c r="F4904">
        <v>2.931</v>
      </c>
      <c r="G4904">
        <v>136.83490320000001</v>
      </c>
      <c r="H4904">
        <v>8.7629999999999999</v>
      </c>
    </row>
    <row r="4905" spans="1:8" x14ac:dyDescent="0.3">
      <c r="A4905">
        <v>35</v>
      </c>
      <c r="B4905" t="s">
        <v>49</v>
      </c>
      <c r="C4905">
        <v>846850.35</v>
      </c>
      <c r="D4905">
        <v>0</v>
      </c>
      <c r="E4905">
        <v>50.81</v>
      </c>
      <c r="F4905">
        <v>3</v>
      </c>
      <c r="G4905">
        <v>136.7715714</v>
      </c>
      <c r="H4905">
        <v>8.7629999999999999</v>
      </c>
    </row>
    <row r="4906" spans="1:8" x14ac:dyDescent="0.3">
      <c r="A4906">
        <v>35</v>
      </c>
      <c r="B4906" t="s">
        <v>50</v>
      </c>
      <c r="C4906">
        <v>1781866.98</v>
      </c>
      <c r="D4906">
        <v>1</v>
      </c>
      <c r="E4906">
        <v>46.67</v>
      </c>
      <c r="F4906">
        <v>3.0390000000000001</v>
      </c>
      <c r="G4906">
        <v>136.68957140000001</v>
      </c>
      <c r="H4906">
        <v>8.7629999999999999</v>
      </c>
    </row>
    <row r="4907" spans="1:8" x14ac:dyDescent="0.3">
      <c r="A4907">
        <v>35</v>
      </c>
      <c r="B4907" t="s">
        <v>51</v>
      </c>
      <c r="C4907">
        <v>982598.88</v>
      </c>
      <c r="D4907">
        <v>0</v>
      </c>
      <c r="E4907">
        <v>41.81</v>
      </c>
      <c r="F4907">
        <v>3.0459999999999998</v>
      </c>
      <c r="G4907">
        <v>136.60757140000001</v>
      </c>
      <c r="H4907">
        <v>8.7629999999999999</v>
      </c>
    </row>
    <row r="4908" spans="1:8" x14ac:dyDescent="0.3">
      <c r="A4908">
        <v>35</v>
      </c>
      <c r="B4908" t="s">
        <v>52</v>
      </c>
      <c r="C4908">
        <v>1108580.19</v>
      </c>
      <c r="D4908">
        <v>0</v>
      </c>
      <c r="E4908">
        <v>30.83</v>
      </c>
      <c r="F4908">
        <v>3.109</v>
      </c>
      <c r="G4908">
        <v>136.52557139999999</v>
      </c>
      <c r="H4908">
        <v>8.7629999999999999</v>
      </c>
    </row>
    <row r="4909" spans="1:8" x14ac:dyDescent="0.3">
      <c r="A4909">
        <v>35</v>
      </c>
      <c r="B4909" t="s">
        <v>53</v>
      </c>
      <c r="C4909">
        <v>1314987.3999999999</v>
      </c>
      <c r="D4909">
        <v>0</v>
      </c>
      <c r="E4909">
        <v>31.62</v>
      </c>
      <c r="F4909">
        <v>3.14</v>
      </c>
      <c r="G4909">
        <v>136.52928109999999</v>
      </c>
      <c r="H4909">
        <v>8.7629999999999999</v>
      </c>
    </row>
    <row r="4910" spans="1:8" x14ac:dyDescent="0.3">
      <c r="A4910">
        <v>35</v>
      </c>
      <c r="B4910" t="s">
        <v>54</v>
      </c>
      <c r="C4910">
        <v>1779236.54</v>
      </c>
      <c r="D4910">
        <v>0</v>
      </c>
      <c r="E4910">
        <v>31.34</v>
      </c>
      <c r="F4910">
        <v>3.141</v>
      </c>
      <c r="G4910">
        <v>136.597273</v>
      </c>
      <c r="H4910">
        <v>8.7629999999999999</v>
      </c>
    </row>
    <row r="4911" spans="1:8" x14ac:dyDescent="0.3">
      <c r="A4911">
        <v>35</v>
      </c>
      <c r="B4911" t="s">
        <v>55</v>
      </c>
      <c r="C4911">
        <v>576332.05000000005</v>
      </c>
      <c r="D4911">
        <v>1</v>
      </c>
      <c r="E4911">
        <v>29.59</v>
      </c>
      <c r="F4911">
        <v>3.1789999999999998</v>
      </c>
      <c r="G4911">
        <v>136.66526500000001</v>
      </c>
      <c r="H4911">
        <v>8.7629999999999999</v>
      </c>
    </row>
    <row r="4912" spans="1:8" x14ac:dyDescent="0.3">
      <c r="A4912">
        <v>35</v>
      </c>
      <c r="B4912" t="s">
        <v>56</v>
      </c>
      <c r="C4912">
        <v>649289.75</v>
      </c>
      <c r="D4912">
        <v>0</v>
      </c>
      <c r="E4912">
        <v>34.42</v>
      </c>
      <c r="F4912">
        <v>3.1930000000000001</v>
      </c>
      <c r="G4912">
        <v>136.73325689999999</v>
      </c>
      <c r="H4912">
        <v>8.5489999999999995</v>
      </c>
    </row>
    <row r="4913" spans="1:8" x14ac:dyDescent="0.3">
      <c r="A4913">
        <v>35</v>
      </c>
      <c r="B4913" t="s">
        <v>57</v>
      </c>
      <c r="C4913">
        <v>687670.78</v>
      </c>
      <c r="D4913">
        <v>0</v>
      </c>
      <c r="E4913">
        <v>25.7</v>
      </c>
      <c r="F4913">
        <v>3.2050000000000001</v>
      </c>
      <c r="G4913">
        <v>136.80347699999999</v>
      </c>
      <c r="H4913">
        <v>8.5489999999999995</v>
      </c>
    </row>
    <row r="4914" spans="1:8" x14ac:dyDescent="0.3">
      <c r="A4914">
        <v>35</v>
      </c>
      <c r="B4914" t="s">
        <v>58</v>
      </c>
      <c r="C4914">
        <v>659902.06999999995</v>
      </c>
      <c r="D4914">
        <v>0</v>
      </c>
      <c r="E4914">
        <v>30.13</v>
      </c>
      <c r="F4914">
        <v>3.2290000000000001</v>
      </c>
      <c r="G4914">
        <v>136.88706569999999</v>
      </c>
      <c r="H4914">
        <v>8.5489999999999995</v>
      </c>
    </row>
    <row r="4915" spans="1:8" x14ac:dyDescent="0.3">
      <c r="A4915">
        <v>35</v>
      </c>
      <c r="B4915" t="s">
        <v>59</v>
      </c>
      <c r="C4915">
        <v>633289.78</v>
      </c>
      <c r="D4915">
        <v>0</v>
      </c>
      <c r="E4915">
        <v>23.64</v>
      </c>
      <c r="F4915">
        <v>3.2370000000000001</v>
      </c>
      <c r="G4915">
        <v>136.9706544</v>
      </c>
      <c r="H4915">
        <v>8.5489999999999995</v>
      </c>
    </row>
    <row r="4916" spans="1:8" x14ac:dyDescent="0.3">
      <c r="A4916">
        <v>35</v>
      </c>
      <c r="B4916" t="s">
        <v>60</v>
      </c>
      <c r="C4916">
        <v>747577.05</v>
      </c>
      <c r="D4916">
        <v>0</v>
      </c>
      <c r="E4916">
        <v>28.7</v>
      </c>
      <c r="F4916">
        <v>3.2309999999999999</v>
      </c>
      <c r="G4916">
        <v>137.05424310000001</v>
      </c>
      <c r="H4916">
        <v>8.5489999999999995</v>
      </c>
    </row>
    <row r="4917" spans="1:8" x14ac:dyDescent="0.3">
      <c r="A4917">
        <v>35</v>
      </c>
      <c r="B4917" t="s">
        <v>61</v>
      </c>
      <c r="C4917">
        <v>859258.17</v>
      </c>
      <c r="D4917">
        <v>1</v>
      </c>
      <c r="E4917">
        <v>30.45</v>
      </c>
      <c r="F4917">
        <v>3.2389999999999999</v>
      </c>
      <c r="G4917">
        <v>137.13783179999999</v>
      </c>
      <c r="H4917">
        <v>8.5489999999999995</v>
      </c>
    </row>
    <row r="4918" spans="1:8" x14ac:dyDescent="0.3">
      <c r="A4918">
        <v>35</v>
      </c>
      <c r="B4918" t="s">
        <v>62</v>
      </c>
      <c r="C4918">
        <v>865305.88</v>
      </c>
      <c r="D4918">
        <v>0</v>
      </c>
      <c r="E4918">
        <v>39.32</v>
      </c>
      <c r="F4918">
        <v>3.2450000000000001</v>
      </c>
      <c r="G4918">
        <v>137.2511849</v>
      </c>
      <c r="H4918">
        <v>8.5489999999999995</v>
      </c>
    </row>
    <row r="4919" spans="1:8" x14ac:dyDescent="0.3">
      <c r="A4919">
        <v>35</v>
      </c>
      <c r="B4919" t="s">
        <v>63</v>
      </c>
      <c r="C4919">
        <v>841129.26</v>
      </c>
      <c r="D4919">
        <v>0</v>
      </c>
      <c r="E4919">
        <v>33.049999999999997</v>
      </c>
      <c r="F4919">
        <v>3.274</v>
      </c>
      <c r="G4919">
        <v>137.3764439</v>
      </c>
      <c r="H4919">
        <v>8.5489999999999995</v>
      </c>
    </row>
    <row r="4920" spans="1:8" x14ac:dyDescent="0.3">
      <c r="A4920">
        <v>35</v>
      </c>
      <c r="B4920" t="s">
        <v>64</v>
      </c>
      <c r="C4920">
        <v>850448.54</v>
      </c>
      <c r="D4920">
        <v>0</v>
      </c>
      <c r="E4920">
        <v>36.99</v>
      </c>
      <c r="F4920">
        <v>3.4329999999999998</v>
      </c>
      <c r="G4920">
        <v>137.5017028</v>
      </c>
      <c r="H4920">
        <v>8.5489999999999995</v>
      </c>
    </row>
    <row r="4921" spans="1:8" x14ac:dyDescent="0.3">
      <c r="A4921">
        <v>35</v>
      </c>
      <c r="B4921" t="s">
        <v>65</v>
      </c>
      <c r="C4921">
        <v>830601.39</v>
      </c>
      <c r="D4921">
        <v>0</v>
      </c>
      <c r="E4921">
        <v>43.64</v>
      </c>
      <c r="F4921">
        <v>3.5819999999999999</v>
      </c>
      <c r="G4921">
        <v>137.62696170000001</v>
      </c>
      <c r="H4921">
        <v>8.5489999999999995</v>
      </c>
    </row>
    <row r="4922" spans="1:8" x14ac:dyDescent="0.3">
      <c r="A4922">
        <v>35</v>
      </c>
      <c r="B4922" t="s">
        <v>66</v>
      </c>
      <c r="C4922">
        <v>800662.82</v>
      </c>
      <c r="D4922">
        <v>0</v>
      </c>
      <c r="E4922">
        <v>46.65</v>
      </c>
      <c r="F4922">
        <v>3.6309999999999998</v>
      </c>
      <c r="G4922">
        <v>137.7398929</v>
      </c>
      <c r="H4922">
        <v>8.5489999999999995</v>
      </c>
    </row>
    <row r="4923" spans="1:8" x14ac:dyDescent="0.3">
      <c r="A4923">
        <v>35</v>
      </c>
      <c r="B4923" t="s">
        <v>67</v>
      </c>
      <c r="C4923">
        <v>762184.1</v>
      </c>
      <c r="D4923">
        <v>0</v>
      </c>
      <c r="E4923">
        <v>40.11</v>
      </c>
      <c r="F4923">
        <v>3.625</v>
      </c>
      <c r="G4923">
        <v>137.84789290000001</v>
      </c>
      <c r="H4923">
        <v>8.5489999999999995</v>
      </c>
    </row>
    <row r="4924" spans="1:8" x14ac:dyDescent="0.3">
      <c r="A4924">
        <v>35</v>
      </c>
      <c r="B4924" t="s">
        <v>68</v>
      </c>
      <c r="C4924">
        <v>762620.94</v>
      </c>
      <c r="D4924">
        <v>0</v>
      </c>
      <c r="E4924">
        <v>37.270000000000003</v>
      </c>
      <c r="F4924">
        <v>3.6379999999999999</v>
      </c>
      <c r="G4924">
        <v>137.95589290000001</v>
      </c>
      <c r="H4924">
        <v>8.5120000000000005</v>
      </c>
    </row>
    <row r="4925" spans="1:8" x14ac:dyDescent="0.3">
      <c r="A4925">
        <v>35</v>
      </c>
      <c r="B4925" t="s">
        <v>69</v>
      </c>
      <c r="C4925">
        <v>813352.41</v>
      </c>
      <c r="D4925">
        <v>0</v>
      </c>
      <c r="E4925">
        <v>46.87</v>
      </c>
      <c r="F4925">
        <v>3.72</v>
      </c>
      <c r="G4925">
        <v>138.06389290000001</v>
      </c>
      <c r="H4925">
        <v>8.5120000000000005</v>
      </c>
    </row>
    <row r="4926" spans="1:8" x14ac:dyDescent="0.3">
      <c r="A4926">
        <v>35</v>
      </c>
      <c r="B4926" t="s">
        <v>70</v>
      </c>
      <c r="C4926">
        <v>795157.2</v>
      </c>
      <c r="D4926">
        <v>0</v>
      </c>
      <c r="E4926">
        <v>52.24</v>
      </c>
      <c r="F4926">
        <v>3.8210000000000002</v>
      </c>
      <c r="G4926">
        <v>138.16469520000001</v>
      </c>
      <c r="H4926">
        <v>8.5120000000000005</v>
      </c>
    </row>
    <row r="4927" spans="1:8" x14ac:dyDescent="0.3">
      <c r="A4927">
        <v>35</v>
      </c>
      <c r="B4927" t="s">
        <v>71</v>
      </c>
      <c r="C4927">
        <v>841778.34</v>
      </c>
      <c r="D4927">
        <v>0</v>
      </c>
      <c r="E4927">
        <v>50.02</v>
      </c>
      <c r="F4927">
        <v>3.8919999999999999</v>
      </c>
      <c r="G4927">
        <v>138.24750359999999</v>
      </c>
      <c r="H4927">
        <v>8.5120000000000005</v>
      </c>
    </row>
    <row r="4928" spans="1:8" x14ac:dyDescent="0.3">
      <c r="A4928">
        <v>35</v>
      </c>
      <c r="B4928" t="s">
        <v>72</v>
      </c>
      <c r="C4928">
        <v>811824.06</v>
      </c>
      <c r="D4928">
        <v>0</v>
      </c>
      <c r="E4928">
        <v>61.71</v>
      </c>
      <c r="F4928">
        <v>3.9620000000000002</v>
      </c>
      <c r="G4928">
        <v>138.3303119</v>
      </c>
      <c r="H4928">
        <v>8.5120000000000005</v>
      </c>
    </row>
    <row r="4929" spans="1:8" x14ac:dyDescent="0.3">
      <c r="A4929">
        <v>35</v>
      </c>
      <c r="B4929" t="s">
        <v>73</v>
      </c>
      <c r="C4929">
        <v>835181.18</v>
      </c>
      <c r="D4929">
        <v>0</v>
      </c>
      <c r="E4929">
        <v>56.48</v>
      </c>
      <c r="F4929">
        <v>4.0460000000000003</v>
      </c>
      <c r="G4929">
        <v>138.41312020000001</v>
      </c>
      <c r="H4929">
        <v>8.5120000000000005</v>
      </c>
    </row>
    <row r="4930" spans="1:8" x14ac:dyDescent="0.3">
      <c r="A4930">
        <v>35</v>
      </c>
      <c r="B4930" t="s">
        <v>74</v>
      </c>
      <c r="C4930">
        <v>826155.95</v>
      </c>
      <c r="D4930">
        <v>0</v>
      </c>
      <c r="E4930">
        <v>60.07</v>
      </c>
      <c r="F4930">
        <v>4.0659999999999998</v>
      </c>
      <c r="G4930">
        <v>138.49592860000001</v>
      </c>
      <c r="H4930">
        <v>8.5120000000000005</v>
      </c>
    </row>
    <row r="4931" spans="1:8" x14ac:dyDescent="0.3">
      <c r="A4931">
        <v>35</v>
      </c>
      <c r="B4931" t="s">
        <v>75</v>
      </c>
      <c r="C4931">
        <v>776838.56</v>
      </c>
      <c r="D4931">
        <v>0</v>
      </c>
      <c r="E4931">
        <v>60.22</v>
      </c>
      <c r="F4931">
        <v>4.0620000000000003</v>
      </c>
      <c r="G4931">
        <v>138.58710600000001</v>
      </c>
      <c r="H4931">
        <v>8.5120000000000005</v>
      </c>
    </row>
    <row r="4932" spans="1:8" x14ac:dyDescent="0.3">
      <c r="A4932">
        <v>35</v>
      </c>
      <c r="B4932" t="s">
        <v>76</v>
      </c>
      <c r="C4932">
        <v>850708.6</v>
      </c>
      <c r="D4932">
        <v>0</v>
      </c>
      <c r="E4932">
        <v>66.430000000000007</v>
      </c>
      <c r="F4932">
        <v>3.9849999999999999</v>
      </c>
      <c r="G4932">
        <v>138.6782834</v>
      </c>
      <c r="H4932">
        <v>8.5120000000000005</v>
      </c>
    </row>
    <row r="4933" spans="1:8" x14ac:dyDescent="0.3">
      <c r="A4933">
        <v>35</v>
      </c>
      <c r="B4933" t="s">
        <v>77</v>
      </c>
      <c r="C4933">
        <v>955466.84</v>
      </c>
      <c r="D4933">
        <v>0</v>
      </c>
      <c r="E4933">
        <v>74.17</v>
      </c>
      <c r="F4933">
        <v>3.9220000000000002</v>
      </c>
      <c r="G4933">
        <v>138.76946079999999</v>
      </c>
      <c r="H4933">
        <v>8.5120000000000005</v>
      </c>
    </row>
    <row r="4934" spans="1:8" x14ac:dyDescent="0.3">
      <c r="A4934">
        <v>35</v>
      </c>
      <c r="B4934" t="s">
        <v>78</v>
      </c>
      <c r="C4934">
        <v>855130.21</v>
      </c>
      <c r="D4934">
        <v>0</v>
      </c>
      <c r="E4934">
        <v>73.260000000000005</v>
      </c>
      <c r="F4934">
        <v>3.8809999999999998</v>
      </c>
      <c r="G4934">
        <v>138.86063820000001</v>
      </c>
      <c r="H4934">
        <v>8.5120000000000005</v>
      </c>
    </row>
    <row r="4935" spans="1:8" x14ac:dyDescent="0.3">
      <c r="A4935">
        <v>35</v>
      </c>
      <c r="B4935" t="s">
        <v>79</v>
      </c>
      <c r="C4935">
        <v>828594.86</v>
      </c>
      <c r="D4935">
        <v>0</v>
      </c>
      <c r="E4935">
        <v>67.03</v>
      </c>
      <c r="F4935">
        <v>3.8420000000000001</v>
      </c>
      <c r="G4935">
        <v>139.00283329999999</v>
      </c>
      <c r="H4935">
        <v>8.5120000000000005</v>
      </c>
    </row>
    <row r="4936" spans="1:8" x14ac:dyDescent="0.3">
      <c r="A4936">
        <v>35</v>
      </c>
      <c r="B4936" t="s">
        <v>80</v>
      </c>
      <c r="C4936">
        <v>849397.57</v>
      </c>
      <c r="D4936">
        <v>0</v>
      </c>
      <c r="E4936">
        <v>72.02</v>
      </c>
      <c r="F4936">
        <v>3.8039999999999998</v>
      </c>
      <c r="G4936">
        <v>139.18329170000001</v>
      </c>
      <c r="H4936">
        <v>8.5120000000000005</v>
      </c>
    </row>
    <row r="4937" spans="1:8" x14ac:dyDescent="0.3">
      <c r="A4937">
        <v>35</v>
      </c>
      <c r="B4937" t="s">
        <v>81</v>
      </c>
      <c r="C4937">
        <v>874453.88</v>
      </c>
      <c r="D4937">
        <v>0</v>
      </c>
      <c r="E4937">
        <v>73.760000000000005</v>
      </c>
      <c r="F4937">
        <v>3.7480000000000002</v>
      </c>
      <c r="G4937">
        <v>139.36375000000001</v>
      </c>
      <c r="H4937">
        <v>8.6839999999999993</v>
      </c>
    </row>
    <row r="4938" spans="1:8" x14ac:dyDescent="0.3">
      <c r="A4938">
        <v>35</v>
      </c>
      <c r="B4938" t="s">
        <v>82</v>
      </c>
      <c r="C4938">
        <v>827717.85</v>
      </c>
      <c r="D4938">
        <v>0</v>
      </c>
      <c r="E4938">
        <v>76.87</v>
      </c>
      <c r="F4938">
        <v>3.7109999999999999</v>
      </c>
      <c r="G4938">
        <v>139.54420830000001</v>
      </c>
      <c r="H4938">
        <v>8.6839999999999993</v>
      </c>
    </row>
    <row r="4939" spans="1:8" x14ac:dyDescent="0.3">
      <c r="A4939">
        <v>35</v>
      </c>
      <c r="B4939" t="s">
        <v>83</v>
      </c>
      <c r="C4939">
        <v>813845.5</v>
      </c>
      <c r="D4939">
        <v>0</v>
      </c>
      <c r="E4939">
        <v>77.83</v>
      </c>
      <c r="F4939">
        <v>3.76</v>
      </c>
      <c r="G4939">
        <v>139.70063250000001</v>
      </c>
      <c r="H4939">
        <v>8.6839999999999993</v>
      </c>
    </row>
    <row r="4940" spans="1:8" x14ac:dyDescent="0.3">
      <c r="A4940">
        <v>35</v>
      </c>
      <c r="B4940" t="s">
        <v>84</v>
      </c>
      <c r="C4940">
        <v>820188.42</v>
      </c>
      <c r="D4940">
        <v>0</v>
      </c>
      <c r="E4940">
        <v>82.28</v>
      </c>
      <c r="F4940">
        <v>3.8109999999999999</v>
      </c>
      <c r="G4940">
        <v>139.7969712</v>
      </c>
      <c r="H4940">
        <v>8.6839999999999993</v>
      </c>
    </row>
    <row r="4941" spans="1:8" x14ac:dyDescent="0.3">
      <c r="A4941">
        <v>35</v>
      </c>
      <c r="B4941" t="s">
        <v>85</v>
      </c>
      <c r="C4941">
        <v>770820.27</v>
      </c>
      <c r="D4941">
        <v>0</v>
      </c>
      <c r="E4941">
        <v>79.41</v>
      </c>
      <c r="F4941">
        <v>3.8290000000000002</v>
      </c>
      <c r="G4941">
        <v>139.89330989999999</v>
      </c>
      <c r="H4941">
        <v>8.6839999999999993</v>
      </c>
    </row>
    <row r="4942" spans="1:8" x14ac:dyDescent="0.3">
      <c r="A4942">
        <v>35</v>
      </c>
      <c r="B4942" t="s">
        <v>86</v>
      </c>
      <c r="C4942">
        <v>826820.71</v>
      </c>
      <c r="D4942">
        <v>0</v>
      </c>
      <c r="E4942">
        <v>78.14</v>
      </c>
      <c r="F4942">
        <v>3.8420000000000001</v>
      </c>
      <c r="G4942">
        <v>139.98964860000001</v>
      </c>
      <c r="H4942">
        <v>8.6839999999999993</v>
      </c>
    </row>
    <row r="4943" spans="1:8" x14ac:dyDescent="0.3">
      <c r="A4943">
        <v>35</v>
      </c>
      <c r="B4943" t="s">
        <v>87</v>
      </c>
      <c r="C4943">
        <v>819911.89</v>
      </c>
      <c r="D4943">
        <v>0</v>
      </c>
      <c r="E4943">
        <v>76.67</v>
      </c>
      <c r="F4943">
        <v>3.8119999999999998</v>
      </c>
      <c r="G4943">
        <v>140.0859873</v>
      </c>
      <c r="H4943">
        <v>8.6839999999999993</v>
      </c>
    </row>
    <row r="4944" spans="1:8" x14ac:dyDescent="0.3">
      <c r="A4944">
        <v>35</v>
      </c>
      <c r="B4944" t="s">
        <v>88</v>
      </c>
      <c r="C4944">
        <v>820288.35</v>
      </c>
      <c r="D4944">
        <v>0</v>
      </c>
      <c r="E4944">
        <v>72.97</v>
      </c>
      <c r="F4944">
        <v>3.7469999999999999</v>
      </c>
      <c r="G4944">
        <v>140.12892049999999</v>
      </c>
      <c r="H4944">
        <v>8.6839999999999993</v>
      </c>
    </row>
    <row r="4945" spans="1:8" x14ac:dyDescent="0.3">
      <c r="A4945">
        <v>35</v>
      </c>
      <c r="B4945" t="s">
        <v>89</v>
      </c>
      <c r="C4945">
        <v>897037.25</v>
      </c>
      <c r="D4945">
        <v>0</v>
      </c>
      <c r="E4945">
        <v>72.88</v>
      </c>
      <c r="F4945">
        <v>3.7040000000000002</v>
      </c>
      <c r="G4945">
        <v>140.1629528</v>
      </c>
      <c r="H4945">
        <v>8.6839999999999993</v>
      </c>
    </row>
    <row r="4946" spans="1:8" x14ac:dyDescent="0.3">
      <c r="A4946">
        <v>35</v>
      </c>
      <c r="B4946" t="s">
        <v>90</v>
      </c>
      <c r="C4946">
        <v>813486.55</v>
      </c>
      <c r="D4946">
        <v>0</v>
      </c>
      <c r="E4946">
        <v>71.44</v>
      </c>
      <c r="F4946">
        <v>3.7029999999999998</v>
      </c>
      <c r="G4946">
        <v>140.19698500000001</v>
      </c>
      <c r="H4946">
        <v>8.6839999999999993</v>
      </c>
    </row>
    <row r="4947" spans="1:8" x14ac:dyDescent="0.3">
      <c r="A4947">
        <v>35</v>
      </c>
      <c r="B4947" t="s">
        <v>91</v>
      </c>
      <c r="C4947">
        <v>922440.64</v>
      </c>
      <c r="D4947">
        <v>1</v>
      </c>
      <c r="E4947">
        <v>70.930000000000007</v>
      </c>
      <c r="F4947">
        <v>3.738</v>
      </c>
      <c r="G4947">
        <v>140.23101729999999</v>
      </c>
      <c r="H4947">
        <v>8.6839999999999993</v>
      </c>
    </row>
    <row r="4948" spans="1:8" x14ac:dyDescent="0.3">
      <c r="A4948">
        <v>35</v>
      </c>
      <c r="B4948" t="s">
        <v>92</v>
      </c>
      <c r="C4948">
        <v>738792.11</v>
      </c>
      <c r="D4948">
        <v>0</v>
      </c>
      <c r="E4948">
        <v>69.650000000000006</v>
      </c>
      <c r="F4948">
        <v>3.742</v>
      </c>
      <c r="G4948">
        <v>140.27350000000001</v>
      </c>
      <c r="H4948">
        <v>8.6839999999999993</v>
      </c>
    </row>
    <row r="4949" spans="1:8" x14ac:dyDescent="0.3">
      <c r="A4949">
        <v>35</v>
      </c>
      <c r="B4949" t="s">
        <v>93</v>
      </c>
      <c r="C4949">
        <v>705802.45</v>
      </c>
      <c r="D4949">
        <v>0</v>
      </c>
      <c r="E4949">
        <v>63.61</v>
      </c>
      <c r="F4949">
        <v>3.7109999999999999</v>
      </c>
      <c r="G4949">
        <v>140.32724999999999</v>
      </c>
      <c r="H4949">
        <v>8.6839999999999993</v>
      </c>
    </row>
    <row r="4950" spans="1:8" x14ac:dyDescent="0.3">
      <c r="A4950">
        <v>35</v>
      </c>
      <c r="B4950" t="s">
        <v>94</v>
      </c>
      <c r="C4950">
        <v>749676.95</v>
      </c>
      <c r="D4950">
        <v>0</v>
      </c>
      <c r="E4950">
        <v>70.92</v>
      </c>
      <c r="F4950">
        <v>3.645</v>
      </c>
      <c r="G4950">
        <v>140.381</v>
      </c>
      <c r="H4950">
        <v>8.6839999999999993</v>
      </c>
    </row>
    <row r="4951" spans="1:8" x14ac:dyDescent="0.3">
      <c r="A4951">
        <v>35</v>
      </c>
      <c r="B4951" t="s">
        <v>95</v>
      </c>
      <c r="C4951">
        <v>791637.53</v>
      </c>
      <c r="D4951">
        <v>0</v>
      </c>
      <c r="E4951">
        <v>56.91</v>
      </c>
      <c r="F4951">
        <v>3.5830000000000002</v>
      </c>
      <c r="G4951">
        <v>140.43475000000001</v>
      </c>
      <c r="H4951">
        <v>8.7449999999999992</v>
      </c>
    </row>
    <row r="4952" spans="1:8" x14ac:dyDescent="0.3">
      <c r="A4952">
        <v>35</v>
      </c>
      <c r="B4952" t="s">
        <v>96</v>
      </c>
      <c r="C4952">
        <v>772859.25</v>
      </c>
      <c r="D4952">
        <v>0</v>
      </c>
      <c r="E4952">
        <v>64.78</v>
      </c>
      <c r="F4952">
        <v>3.5409999999999999</v>
      </c>
      <c r="G4952">
        <v>140.47841940000001</v>
      </c>
      <c r="H4952">
        <v>8.7449999999999992</v>
      </c>
    </row>
    <row r="4953" spans="1:8" x14ac:dyDescent="0.3">
      <c r="A4953">
        <v>35</v>
      </c>
      <c r="B4953" t="s">
        <v>97</v>
      </c>
      <c r="C4953">
        <v>811328.4</v>
      </c>
      <c r="D4953">
        <v>0</v>
      </c>
      <c r="E4953">
        <v>59.62</v>
      </c>
      <c r="F4953">
        <v>3.57</v>
      </c>
      <c r="G4953">
        <v>140.4616048</v>
      </c>
      <c r="H4953">
        <v>8.7449999999999992</v>
      </c>
    </row>
    <row r="4954" spans="1:8" x14ac:dyDescent="0.3">
      <c r="A4954">
        <v>35</v>
      </c>
      <c r="B4954" t="s">
        <v>98</v>
      </c>
      <c r="C4954">
        <v>808821.5</v>
      </c>
      <c r="D4954">
        <v>0</v>
      </c>
      <c r="E4954">
        <v>51.81</v>
      </c>
      <c r="F4954">
        <v>3.569</v>
      </c>
      <c r="G4954">
        <v>140.44479029999999</v>
      </c>
      <c r="H4954">
        <v>8.7449999999999992</v>
      </c>
    </row>
    <row r="4955" spans="1:8" x14ac:dyDescent="0.3">
      <c r="A4955">
        <v>35</v>
      </c>
      <c r="B4955" t="s">
        <v>99</v>
      </c>
      <c r="C4955">
        <v>653468.75</v>
      </c>
      <c r="D4955">
        <v>0</v>
      </c>
      <c r="E4955">
        <v>44.46</v>
      </c>
      <c r="F4955">
        <v>3.5510000000000002</v>
      </c>
      <c r="G4955">
        <v>140.42797580000001</v>
      </c>
      <c r="H4955">
        <v>8.7449999999999992</v>
      </c>
    </row>
    <row r="4956" spans="1:8" x14ac:dyDescent="0.3">
      <c r="A4956">
        <v>35</v>
      </c>
      <c r="B4956" t="s">
        <v>100</v>
      </c>
      <c r="C4956">
        <v>880576.33</v>
      </c>
      <c r="D4956">
        <v>0</v>
      </c>
      <c r="E4956">
        <v>49.69</v>
      </c>
      <c r="F4956">
        <v>3.53</v>
      </c>
      <c r="G4956">
        <v>140.4111613</v>
      </c>
      <c r="H4956">
        <v>8.7449999999999992</v>
      </c>
    </row>
    <row r="4957" spans="1:8" x14ac:dyDescent="0.3">
      <c r="A4957">
        <v>35</v>
      </c>
      <c r="B4957" t="s">
        <v>101</v>
      </c>
      <c r="C4957">
        <v>820964.1</v>
      </c>
      <c r="D4957">
        <v>0</v>
      </c>
      <c r="E4957">
        <v>51.42</v>
      </c>
      <c r="F4957">
        <v>3.53</v>
      </c>
      <c r="G4957">
        <v>140.4127857</v>
      </c>
      <c r="H4957">
        <v>8.7449999999999992</v>
      </c>
    </row>
    <row r="4958" spans="1:8" x14ac:dyDescent="0.3">
      <c r="A4958">
        <v>35</v>
      </c>
      <c r="B4958" t="s">
        <v>102</v>
      </c>
      <c r="C4958">
        <v>1733822.4</v>
      </c>
      <c r="D4958">
        <v>1</v>
      </c>
      <c r="E4958">
        <v>47.88</v>
      </c>
      <c r="F4958">
        <v>3.492</v>
      </c>
      <c r="G4958">
        <v>140.42178569999999</v>
      </c>
      <c r="H4958">
        <v>8.7449999999999992</v>
      </c>
    </row>
    <row r="4959" spans="1:8" x14ac:dyDescent="0.3">
      <c r="A4959">
        <v>35</v>
      </c>
      <c r="B4959" t="s">
        <v>103</v>
      </c>
      <c r="C4959">
        <v>903606.03</v>
      </c>
      <c r="D4959">
        <v>0</v>
      </c>
      <c r="E4959">
        <v>50.55</v>
      </c>
      <c r="F4959">
        <v>3.452</v>
      </c>
      <c r="G4959">
        <v>140.4307857</v>
      </c>
      <c r="H4959">
        <v>8.7449999999999992</v>
      </c>
    </row>
    <row r="4960" spans="1:8" x14ac:dyDescent="0.3">
      <c r="A4960">
        <v>35</v>
      </c>
      <c r="B4960" t="s">
        <v>104</v>
      </c>
      <c r="C4960">
        <v>948964.99</v>
      </c>
      <c r="D4960">
        <v>0</v>
      </c>
      <c r="E4960">
        <v>46.28</v>
      </c>
      <c r="F4960">
        <v>3.415</v>
      </c>
      <c r="G4960">
        <v>140.43978569999999</v>
      </c>
      <c r="H4960">
        <v>8.7449999999999992</v>
      </c>
    </row>
    <row r="4961" spans="1:8" x14ac:dyDescent="0.3">
      <c r="A4961">
        <v>35</v>
      </c>
      <c r="B4961" t="s">
        <v>105</v>
      </c>
      <c r="C4961">
        <v>1115255.6499999999</v>
      </c>
      <c r="D4961">
        <v>0</v>
      </c>
      <c r="E4961">
        <v>40.68</v>
      </c>
      <c r="F4961">
        <v>3.4129999999999998</v>
      </c>
      <c r="G4961">
        <v>140.4700795</v>
      </c>
      <c r="H4961">
        <v>8.7449999999999992</v>
      </c>
    </row>
    <row r="4962" spans="1:8" x14ac:dyDescent="0.3">
      <c r="A4962">
        <v>35</v>
      </c>
      <c r="B4962" t="s">
        <v>106</v>
      </c>
      <c r="C4962">
        <v>1550214.02</v>
      </c>
      <c r="D4962">
        <v>0</v>
      </c>
      <c r="E4962">
        <v>41.59</v>
      </c>
      <c r="F4962">
        <v>3.3889999999999998</v>
      </c>
      <c r="G4962">
        <v>140.52876499999999</v>
      </c>
      <c r="H4962">
        <v>8.7449999999999992</v>
      </c>
    </row>
    <row r="4963" spans="1:8" x14ac:dyDescent="0.3">
      <c r="A4963">
        <v>35</v>
      </c>
      <c r="B4963" t="s">
        <v>107</v>
      </c>
      <c r="C4963">
        <v>904650.55</v>
      </c>
      <c r="D4963">
        <v>1</v>
      </c>
      <c r="E4963">
        <v>37.85</v>
      </c>
      <c r="F4963">
        <v>3.3889999999999998</v>
      </c>
      <c r="G4963">
        <v>140.58745049999999</v>
      </c>
      <c r="H4963">
        <v>8.7449999999999992</v>
      </c>
    </row>
    <row r="4964" spans="1:8" x14ac:dyDescent="0.3">
      <c r="A4964">
        <v>35</v>
      </c>
      <c r="B4964" t="s">
        <v>108</v>
      </c>
      <c r="C4964">
        <v>671708.09</v>
      </c>
      <c r="D4964">
        <v>0</v>
      </c>
      <c r="E4964">
        <v>35.799999999999997</v>
      </c>
      <c r="F4964">
        <v>3.4220000000000002</v>
      </c>
      <c r="G4964">
        <v>140.64613589999999</v>
      </c>
      <c r="H4964">
        <v>8.7439999999999998</v>
      </c>
    </row>
    <row r="4965" spans="1:8" x14ac:dyDescent="0.3">
      <c r="A4965">
        <v>35</v>
      </c>
      <c r="B4965" t="s">
        <v>109</v>
      </c>
      <c r="C4965">
        <v>625135.11</v>
      </c>
      <c r="D4965">
        <v>0</v>
      </c>
      <c r="E4965">
        <v>41.3</v>
      </c>
      <c r="F4965">
        <v>3.5129999999999999</v>
      </c>
      <c r="G4965">
        <v>140.70482139999999</v>
      </c>
      <c r="H4965">
        <v>8.7439999999999998</v>
      </c>
    </row>
    <row r="4966" spans="1:8" x14ac:dyDescent="0.3">
      <c r="A4966">
        <v>35</v>
      </c>
      <c r="B4966" t="s">
        <v>110</v>
      </c>
      <c r="C4966">
        <v>669850.04</v>
      </c>
      <c r="D4966">
        <v>0</v>
      </c>
      <c r="E4966">
        <v>30.35</v>
      </c>
      <c r="F4966">
        <v>3.5329999999999999</v>
      </c>
      <c r="G4966">
        <v>140.80861179999999</v>
      </c>
      <c r="H4966">
        <v>8.7439999999999998</v>
      </c>
    </row>
    <row r="4967" spans="1:8" x14ac:dyDescent="0.3">
      <c r="A4967">
        <v>35</v>
      </c>
      <c r="B4967" t="s">
        <v>111</v>
      </c>
      <c r="C4967">
        <v>588722.99</v>
      </c>
      <c r="D4967">
        <v>0</v>
      </c>
      <c r="E4967">
        <v>36.96</v>
      </c>
      <c r="F4967">
        <v>3.5670000000000002</v>
      </c>
      <c r="G4967">
        <v>140.91240210000001</v>
      </c>
      <c r="H4967">
        <v>8.7439999999999998</v>
      </c>
    </row>
    <row r="4968" spans="1:8" x14ac:dyDescent="0.3">
      <c r="A4968">
        <v>35</v>
      </c>
      <c r="B4968" t="s">
        <v>112</v>
      </c>
      <c r="C4968">
        <v>746901.03</v>
      </c>
      <c r="D4968">
        <v>0</v>
      </c>
      <c r="E4968">
        <v>42.52</v>
      </c>
      <c r="F4968">
        <v>3.617</v>
      </c>
      <c r="G4968">
        <v>141.01619239999999</v>
      </c>
      <c r="H4968">
        <v>8.7439999999999998</v>
      </c>
    </row>
    <row r="4969" spans="1:8" x14ac:dyDescent="0.3">
      <c r="A4969">
        <v>35</v>
      </c>
      <c r="B4969" t="s">
        <v>113</v>
      </c>
      <c r="C4969">
        <v>849779.14</v>
      </c>
      <c r="D4969">
        <v>1</v>
      </c>
      <c r="E4969">
        <v>37.86</v>
      </c>
      <c r="F4969">
        <v>3.64</v>
      </c>
      <c r="G4969">
        <v>141.11998270000001</v>
      </c>
      <c r="H4969">
        <v>8.7439999999999998</v>
      </c>
    </row>
    <row r="4970" spans="1:8" x14ac:dyDescent="0.3">
      <c r="A4970">
        <v>35</v>
      </c>
      <c r="B4970" t="s">
        <v>114</v>
      </c>
      <c r="C4970">
        <v>824568.39</v>
      </c>
      <c r="D4970">
        <v>0</v>
      </c>
      <c r="E4970">
        <v>37.24</v>
      </c>
      <c r="F4970">
        <v>3.6949999999999998</v>
      </c>
      <c r="G4970">
        <v>141.21403570000001</v>
      </c>
      <c r="H4970">
        <v>8.7439999999999998</v>
      </c>
    </row>
    <row r="4971" spans="1:8" x14ac:dyDescent="0.3">
      <c r="A4971">
        <v>35</v>
      </c>
      <c r="B4971" t="s">
        <v>115</v>
      </c>
      <c r="C4971">
        <v>805028.74</v>
      </c>
      <c r="D4971">
        <v>0</v>
      </c>
      <c r="E4971">
        <v>41.74</v>
      </c>
      <c r="F4971">
        <v>3.7389999999999999</v>
      </c>
      <c r="G4971">
        <v>141.30078570000001</v>
      </c>
      <c r="H4971">
        <v>8.7439999999999998</v>
      </c>
    </row>
    <row r="4972" spans="1:8" x14ac:dyDescent="0.3">
      <c r="A4972">
        <v>35</v>
      </c>
      <c r="B4972" t="s">
        <v>116</v>
      </c>
      <c r="C4972">
        <v>766571.1</v>
      </c>
      <c r="D4972">
        <v>0</v>
      </c>
      <c r="E4972">
        <v>40.07</v>
      </c>
      <c r="F4972">
        <v>3.8159999999999998</v>
      </c>
      <c r="G4972">
        <v>141.3875357</v>
      </c>
      <c r="H4972">
        <v>8.7439999999999998</v>
      </c>
    </row>
    <row r="4973" spans="1:8" x14ac:dyDescent="0.3">
      <c r="A4973">
        <v>35</v>
      </c>
      <c r="B4973" t="s">
        <v>117</v>
      </c>
      <c r="C4973">
        <v>796351.35</v>
      </c>
      <c r="D4973">
        <v>0</v>
      </c>
      <c r="E4973">
        <v>44.32</v>
      </c>
      <c r="F4973">
        <v>3.8479999999999999</v>
      </c>
      <c r="G4973">
        <v>141.4742857</v>
      </c>
      <c r="H4973">
        <v>8.7439999999999998</v>
      </c>
    </row>
    <row r="4974" spans="1:8" x14ac:dyDescent="0.3">
      <c r="A4974">
        <v>35</v>
      </c>
      <c r="B4974" t="s">
        <v>118</v>
      </c>
      <c r="C4974">
        <v>793045.82</v>
      </c>
      <c r="D4974">
        <v>0</v>
      </c>
      <c r="E4974">
        <v>49.6</v>
      </c>
      <c r="F4974">
        <v>3.8620000000000001</v>
      </c>
      <c r="G4974">
        <v>141.55477999999999</v>
      </c>
      <c r="H4974">
        <v>8.7439999999999998</v>
      </c>
    </row>
    <row r="4975" spans="1:8" x14ac:dyDescent="0.3">
      <c r="A4975">
        <v>35</v>
      </c>
      <c r="B4975" t="s">
        <v>119</v>
      </c>
      <c r="C4975">
        <v>760671.1</v>
      </c>
      <c r="D4975">
        <v>0</v>
      </c>
      <c r="E4975">
        <v>57.3</v>
      </c>
      <c r="F4975">
        <v>3.9</v>
      </c>
      <c r="G4975">
        <v>141.6269332</v>
      </c>
      <c r="H4975">
        <v>8.7439999999999998</v>
      </c>
    </row>
    <row r="4976" spans="1:8" x14ac:dyDescent="0.3">
      <c r="A4976">
        <v>35</v>
      </c>
      <c r="B4976" t="s">
        <v>120</v>
      </c>
      <c r="C4976">
        <v>744525.69</v>
      </c>
      <c r="D4976">
        <v>0</v>
      </c>
      <c r="E4976">
        <v>49.4</v>
      </c>
      <c r="F4976">
        <v>3.9529999999999998</v>
      </c>
      <c r="G4976">
        <v>141.6990864</v>
      </c>
      <c r="H4976">
        <v>8.7439999999999998</v>
      </c>
    </row>
    <row r="4977" spans="1:8" x14ac:dyDescent="0.3">
      <c r="A4977">
        <v>35</v>
      </c>
      <c r="B4977" t="s">
        <v>121</v>
      </c>
      <c r="C4977">
        <v>860293.46</v>
      </c>
      <c r="D4977">
        <v>0</v>
      </c>
      <c r="E4977">
        <v>48.73</v>
      </c>
      <c r="F4977">
        <v>3.996</v>
      </c>
      <c r="G4977">
        <v>141.7712396</v>
      </c>
      <c r="H4977">
        <v>8.8759999999999994</v>
      </c>
    </row>
    <row r="4978" spans="1:8" x14ac:dyDescent="0.3">
      <c r="A4978">
        <v>35</v>
      </c>
      <c r="B4978" t="s">
        <v>122</v>
      </c>
      <c r="C4978">
        <v>788633.42</v>
      </c>
      <c r="D4978">
        <v>0</v>
      </c>
      <c r="E4978">
        <v>52.22</v>
      </c>
      <c r="F4978">
        <v>4.0439999999999996</v>
      </c>
      <c r="G4978">
        <v>141.8433929</v>
      </c>
      <c r="H4978">
        <v>8.8759999999999994</v>
      </c>
    </row>
    <row r="4979" spans="1:8" x14ac:dyDescent="0.3">
      <c r="A4979">
        <v>35</v>
      </c>
      <c r="B4979" t="s">
        <v>123</v>
      </c>
      <c r="C4979">
        <v>794660.24</v>
      </c>
      <c r="D4979">
        <v>0</v>
      </c>
      <c r="E4979">
        <v>62.62</v>
      </c>
      <c r="F4979">
        <v>4.0270000000000001</v>
      </c>
      <c r="G4979">
        <v>141.90152620000001</v>
      </c>
      <c r="H4979">
        <v>8.8759999999999994</v>
      </c>
    </row>
    <row r="4980" spans="1:8" x14ac:dyDescent="0.3">
      <c r="A4980">
        <v>35</v>
      </c>
      <c r="B4980" t="s">
        <v>124</v>
      </c>
      <c r="C4980">
        <v>721212.45</v>
      </c>
      <c r="D4980">
        <v>0</v>
      </c>
      <c r="E4980">
        <v>52.33</v>
      </c>
      <c r="F4980">
        <v>4.0039999999999996</v>
      </c>
      <c r="G4980">
        <v>141.95965949999999</v>
      </c>
      <c r="H4980">
        <v>8.8759999999999994</v>
      </c>
    </row>
    <row r="4981" spans="1:8" x14ac:dyDescent="0.3">
      <c r="A4981">
        <v>35</v>
      </c>
      <c r="B4981" t="s">
        <v>125</v>
      </c>
      <c r="C4981">
        <v>772036.6</v>
      </c>
      <c r="D4981">
        <v>0</v>
      </c>
      <c r="E4981">
        <v>53.68</v>
      </c>
      <c r="F4981">
        <v>3.9510000000000001</v>
      </c>
      <c r="G4981">
        <v>142.01779289999999</v>
      </c>
      <c r="H4981">
        <v>8.8759999999999994</v>
      </c>
    </row>
    <row r="4982" spans="1:8" x14ac:dyDescent="0.3">
      <c r="A4982">
        <v>35</v>
      </c>
      <c r="B4982" t="s">
        <v>126</v>
      </c>
      <c r="C4982">
        <v>802383.63</v>
      </c>
      <c r="D4982">
        <v>0</v>
      </c>
      <c r="E4982">
        <v>58.97</v>
      </c>
      <c r="F4982">
        <v>3.8889999999999998</v>
      </c>
      <c r="G4982">
        <v>142.0759262</v>
      </c>
      <c r="H4982">
        <v>8.8759999999999994</v>
      </c>
    </row>
    <row r="4983" spans="1:8" x14ac:dyDescent="0.3">
      <c r="A4983">
        <v>35</v>
      </c>
      <c r="B4983" t="s">
        <v>127</v>
      </c>
      <c r="C4983">
        <v>819196.68</v>
      </c>
      <c r="D4983">
        <v>0</v>
      </c>
      <c r="E4983">
        <v>65.150000000000006</v>
      </c>
      <c r="F4983">
        <v>3.8479999999999999</v>
      </c>
      <c r="G4983">
        <v>142.09701150000001</v>
      </c>
      <c r="H4983">
        <v>8.8759999999999994</v>
      </c>
    </row>
    <row r="4984" spans="1:8" x14ac:dyDescent="0.3">
      <c r="A4984">
        <v>35</v>
      </c>
      <c r="B4984" t="s">
        <v>128</v>
      </c>
      <c r="C4984">
        <v>822167.17</v>
      </c>
      <c r="D4984">
        <v>0</v>
      </c>
      <c r="E4984">
        <v>64.77</v>
      </c>
      <c r="F4984">
        <v>3.798</v>
      </c>
      <c r="G4984">
        <v>142.10327760000001</v>
      </c>
      <c r="H4984">
        <v>8.8759999999999994</v>
      </c>
    </row>
    <row r="4985" spans="1:8" x14ac:dyDescent="0.3">
      <c r="A4985">
        <v>35</v>
      </c>
      <c r="B4985" t="s">
        <v>129</v>
      </c>
      <c r="C4985">
        <v>932195.52</v>
      </c>
      <c r="D4985">
        <v>0</v>
      </c>
      <c r="E4985">
        <v>73.400000000000006</v>
      </c>
      <c r="F4985">
        <v>3.742</v>
      </c>
      <c r="G4985">
        <v>142.10954380000001</v>
      </c>
      <c r="H4985">
        <v>8.8759999999999994</v>
      </c>
    </row>
    <row r="4986" spans="1:8" x14ac:dyDescent="0.3">
      <c r="A4986">
        <v>35</v>
      </c>
      <c r="B4986" t="s">
        <v>130</v>
      </c>
      <c r="C4986">
        <v>873415.01</v>
      </c>
      <c r="D4986">
        <v>0</v>
      </c>
      <c r="E4986">
        <v>64.05</v>
      </c>
      <c r="F4986">
        <v>3.6890000000000001</v>
      </c>
      <c r="G4986">
        <v>142.11580989999999</v>
      </c>
      <c r="H4986">
        <v>8.8759999999999994</v>
      </c>
    </row>
    <row r="4987" spans="1:8" x14ac:dyDescent="0.3">
      <c r="A4987">
        <v>35</v>
      </c>
      <c r="B4987" t="s">
        <v>131</v>
      </c>
      <c r="C4987">
        <v>848289.41</v>
      </c>
      <c r="D4987">
        <v>0</v>
      </c>
      <c r="E4987">
        <v>69.52</v>
      </c>
      <c r="F4987">
        <v>3.62</v>
      </c>
      <c r="G4987">
        <v>142.12925480000001</v>
      </c>
      <c r="H4987">
        <v>8.8759999999999994</v>
      </c>
    </row>
    <row r="4988" spans="1:8" x14ac:dyDescent="0.3">
      <c r="A4988">
        <v>35</v>
      </c>
      <c r="B4988" t="s">
        <v>132</v>
      </c>
      <c r="C4988">
        <v>911696</v>
      </c>
      <c r="D4988">
        <v>0</v>
      </c>
      <c r="E4988">
        <v>73.23</v>
      </c>
      <c r="F4988">
        <v>3.5640000000000001</v>
      </c>
      <c r="G4988">
        <v>142.16064639999999</v>
      </c>
      <c r="H4988">
        <v>8.8759999999999994</v>
      </c>
    </row>
    <row r="4989" spans="1:8" x14ac:dyDescent="0.3">
      <c r="A4989">
        <v>35</v>
      </c>
      <c r="B4989" t="s">
        <v>133</v>
      </c>
      <c r="C4989">
        <v>892133.41</v>
      </c>
      <c r="D4989">
        <v>0</v>
      </c>
      <c r="E4989">
        <v>73.94</v>
      </c>
      <c r="F4989">
        <v>3.5059999999999998</v>
      </c>
      <c r="G4989">
        <v>142.19203809999999</v>
      </c>
      <c r="H4989">
        <v>8.8759999999999994</v>
      </c>
    </row>
    <row r="4990" spans="1:8" x14ac:dyDescent="0.3">
      <c r="A4990">
        <v>35</v>
      </c>
      <c r="B4990" t="s">
        <v>134</v>
      </c>
      <c r="C4990">
        <v>985479.64</v>
      </c>
      <c r="D4990">
        <v>0</v>
      </c>
      <c r="E4990">
        <v>82.08</v>
      </c>
      <c r="F4990">
        <v>3.4750000000000001</v>
      </c>
      <c r="G4990">
        <v>142.22342979999999</v>
      </c>
      <c r="H4990">
        <v>8.8390000000000004</v>
      </c>
    </row>
    <row r="4991" spans="1:8" x14ac:dyDescent="0.3">
      <c r="A4991">
        <v>35</v>
      </c>
      <c r="B4991" t="s">
        <v>135</v>
      </c>
      <c r="C4991">
        <v>825763.48</v>
      </c>
      <c r="D4991">
        <v>0</v>
      </c>
      <c r="E4991">
        <v>78.95</v>
      </c>
      <c r="F4991">
        <v>3.5230000000000001</v>
      </c>
      <c r="G4991">
        <v>142.2548214</v>
      </c>
      <c r="H4991">
        <v>8.8390000000000004</v>
      </c>
    </row>
    <row r="4992" spans="1:8" x14ac:dyDescent="0.3">
      <c r="A4992">
        <v>35</v>
      </c>
      <c r="B4992" t="s">
        <v>136</v>
      </c>
      <c r="C4992">
        <v>841224.74</v>
      </c>
      <c r="D4992">
        <v>0</v>
      </c>
      <c r="E4992">
        <v>78.64</v>
      </c>
      <c r="F4992">
        <v>3.5670000000000002</v>
      </c>
      <c r="G4992">
        <v>142.2337569</v>
      </c>
      <c r="H4992">
        <v>8.8390000000000004</v>
      </c>
    </row>
    <row r="4993" spans="1:8" x14ac:dyDescent="0.3">
      <c r="A4993">
        <v>35</v>
      </c>
      <c r="B4993" t="s">
        <v>137</v>
      </c>
      <c r="C4993">
        <v>808030.15</v>
      </c>
      <c r="D4993">
        <v>0</v>
      </c>
      <c r="E4993">
        <v>76.010000000000005</v>
      </c>
      <c r="F4993">
        <v>3.6469999999999998</v>
      </c>
      <c r="G4993">
        <v>142.21269240000001</v>
      </c>
      <c r="H4993">
        <v>8.8390000000000004</v>
      </c>
    </row>
    <row r="4994" spans="1:8" x14ac:dyDescent="0.3">
      <c r="A4994">
        <v>35</v>
      </c>
      <c r="B4994" t="s">
        <v>138</v>
      </c>
      <c r="C4994">
        <v>866216.36</v>
      </c>
      <c r="D4994">
        <v>0</v>
      </c>
      <c r="E4994">
        <v>75.22</v>
      </c>
      <c r="F4994">
        <v>3.6539999999999999</v>
      </c>
      <c r="G4994">
        <v>142.19162789999999</v>
      </c>
      <c r="H4994">
        <v>8.8390000000000004</v>
      </c>
    </row>
    <row r="4995" spans="1:8" x14ac:dyDescent="0.3">
      <c r="A4995">
        <v>35</v>
      </c>
      <c r="B4995" t="s">
        <v>139</v>
      </c>
      <c r="C4995">
        <v>888368.8</v>
      </c>
      <c r="D4995">
        <v>0</v>
      </c>
      <c r="E4995">
        <v>78.44</v>
      </c>
      <c r="F4995">
        <v>3.722</v>
      </c>
      <c r="G4995">
        <v>142.17056339999999</v>
      </c>
      <c r="H4995">
        <v>8.8390000000000004</v>
      </c>
    </row>
    <row r="4996" spans="1:8" x14ac:dyDescent="0.3">
      <c r="A4996">
        <v>35</v>
      </c>
      <c r="B4996" t="s">
        <v>140</v>
      </c>
      <c r="C4996">
        <v>887979.47</v>
      </c>
      <c r="D4996">
        <v>0</v>
      </c>
      <c r="E4996">
        <v>76.510000000000005</v>
      </c>
      <c r="F4996">
        <v>3.8069999999999999</v>
      </c>
      <c r="G4996">
        <v>142.21573849999999</v>
      </c>
      <c r="H4996">
        <v>8.8390000000000004</v>
      </c>
    </row>
    <row r="4997" spans="1:8" x14ac:dyDescent="0.3">
      <c r="A4997">
        <v>35</v>
      </c>
      <c r="B4997" t="s">
        <v>141</v>
      </c>
      <c r="C4997">
        <v>895274.72</v>
      </c>
      <c r="D4997">
        <v>0</v>
      </c>
      <c r="E4997">
        <v>72.930000000000007</v>
      </c>
      <c r="F4997">
        <v>3.8340000000000001</v>
      </c>
      <c r="G4997">
        <v>142.31059329999999</v>
      </c>
      <c r="H4997">
        <v>8.8390000000000004</v>
      </c>
    </row>
    <row r="4998" spans="1:8" x14ac:dyDescent="0.3">
      <c r="A4998">
        <v>35</v>
      </c>
      <c r="B4998" t="s">
        <v>142</v>
      </c>
      <c r="C4998">
        <v>931278.97</v>
      </c>
      <c r="D4998">
        <v>0</v>
      </c>
      <c r="E4998">
        <v>75</v>
      </c>
      <c r="F4998">
        <v>3.867</v>
      </c>
      <c r="G4998">
        <v>142.4054482</v>
      </c>
      <c r="H4998">
        <v>8.8390000000000004</v>
      </c>
    </row>
    <row r="4999" spans="1:8" x14ac:dyDescent="0.3">
      <c r="A4999">
        <v>35</v>
      </c>
      <c r="B4999" t="s">
        <v>143</v>
      </c>
      <c r="C4999">
        <v>984833.35</v>
      </c>
      <c r="D4999">
        <v>1</v>
      </c>
      <c r="E4999">
        <v>76</v>
      </c>
      <c r="F4999">
        <v>3.911</v>
      </c>
      <c r="G4999">
        <v>142.500303</v>
      </c>
      <c r="H4999">
        <v>8.8390000000000004</v>
      </c>
    </row>
    <row r="5000" spans="1:8" x14ac:dyDescent="0.3">
      <c r="A5000">
        <v>35</v>
      </c>
      <c r="B5000" t="s">
        <v>144</v>
      </c>
      <c r="C5000">
        <v>821568.64</v>
      </c>
      <c r="D5000">
        <v>0</v>
      </c>
      <c r="E5000">
        <v>68.72</v>
      </c>
      <c r="F5000">
        <v>3.948</v>
      </c>
      <c r="G5000">
        <v>142.59388329999999</v>
      </c>
      <c r="H5000">
        <v>8.8390000000000004</v>
      </c>
    </row>
    <row r="5001" spans="1:8" x14ac:dyDescent="0.3">
      <c r="A5001">
        <v>35</v>
      </c>
      <c r="B5001" t="s">
        <v>145</v>
      </c>
      <c r="C5001">
        <v>772302.94</v>
      </c>
      <c r="D5001">
        <v>0</v>
      </c>
      <c r="E5001">
        <v>66.099999999999994</v>
      </c>
      <c r="F5001">
        <v>4.0380000000000003</v>
      </c>
      <c r="G5001">
        <v>142.6798167</v>
      </c>
      <c r="H5001">
        <v>8.8390000000000004</v>
      </c>
    </row>
    <row r="5002" spans="1:8" x14ac:dyDescent="0.3">
      <c r="A5002">
        <v>35</v>
      </c>
      <c r="B5002" t="s">
        <v>146</v>
      </c>
      <c r="C5002">
        <v>814099.86</v>
      </c>
      <c r="D5002">
        <v>0</v>
      </c>
      <c r="E5002">
        <v>64.92</v>
      </c>
      <c r="F5002">
        <v>3.9969999999999999</v>
      </c>
      <c r="G5002">
        <v>142.76575</v>
      </c>
      <c r="H5002">
        <v>8.8390000000000004</v>
      </c>
    </row>
    <row r="5003" spans="1:8" x14ac:dyDescent="0.3">
      <c r="A5003">
        <v>35</v>
      </c>
      <c r="B5003" t="s">
        <v>147</v>
      </c>
      <c r="C5003">
        <v>866064.4</v>
      </c>
      <c r="D5003">
        <v>0</v>
      </c>
      <c r="E5003">
        <v>64.5</v>
      </c>
      <c r="F5003">
        <v>3.9849999999999999</v>
      </c>
      <c r="G5003">
        <v>142.85168329999999</v>
      </c>
      <c r="H5003">
        <v>8.6649999999999991</v>
      </c>
    </row>
    <row r="5004" spans="1:8" x14ac:dyDescent="0.3">
      <c r="A5004">
        <v>35</v>
      </c>
      <c r="B5004" t="s">
        <v>148</v>
      </c>
      <c r="C5004">
        <v>873643.14</v>
      </c>
      <c r="D5004">
        <v>0</v>
      </c>
      <c r="E5004">
        <v>55.4</v>
      </c>
      <c r="F5004">
        <v>4</v>
      </c>
      <c r="G5004">
        <v>142.93761670000001</v>
      </c>
      <c r="H5004">
        <v>8.6649999999999991</v>
      </c>
    </row>
    <row r="5005" spans="1:8" x14ac:dyDescent="0.3">
      <c r="A5005">
        <v>35</v>
      </c>
      <c r="B5005" t="s">
        <v>149</v>
      </c>
      <c r="C5005">
        <v>829284.67</v>
      </c>
      <c r="D5005">
        <v>0</v>
      </c>
      <c r="E5005">
        <v>56.53</v>
      </c>
      <c r="F5005">
        <v>3.9689999999999999</v>
      </c>
      <c r="G5005">
        <v>142.8633629</v>
      </c>
      <c r="H5005">
        <v>8.6649999999999991</v>
      </c>
    </row>
    <row r="5006" spans="1:8" x14ac:dyDescent="0.3">
      <c r="A5006">
        <v>35</v>
      </c>
      <c r="B5006" t="s">
        <v>150</v>
      </c>
      <c r="C5006">
        <v>865137.6</v>
      </c>
      <c r="D5006">
        <v>0</v>
      </c>
      <c r="E5006">
        <v>58.99</v>
      </c>
      <c r="F5006">
        <v>3.8820000000000001</v>
      </c>
      <c r="G5006">
        <v>142.7624113</v>
      </c>
      <c r="H5006">
        <v>8.6649999999999991</v>
      </c>
    </row>
    <row r="5007" spans="1:8" x14ac:dyDescent="0.3">
      <c r="A5007">
        <v>36</v>
      </c>
      <c r="B5007" t="s">
        <v>8</v>
      </c>
      <c r="C5007">
        <v>467546.74</v>
      </c>
      <c r="D5007">
        <v>0</v>
      </c>
      <c r="E5007">
        <v>45.97</v>
      </c>
      <c r="F5007">
        <v>2.5449999999999999</v>
      </c>
      <c r="G5007">
        <v>209.85296629999999</v>
      </c>
      <c r="H5007">
        <v>8.5540000000000003</v>
      </c>
    </row>
    <row r="5008" spans="1:8" x14ac:dyDescent="0.3">
      <c r="A5008">
        <v>36</v>
      </c>
      <c r="B5008" t="s">
        <v>9</v>
      </c>
      <c r="C5008">
        <v>469563.7</v>
      </c>
      <c r="D5008">
        <v>1</v>
      </c>
      <c r="E5008">
        <v>46.11</v>
      </c>
      <c r="F5008">
        <v>2.5390000000000001</v>
      </c>
      <c r="G5008">
        <v>209.9970208</v>
      </c>
      <c r="H5008">
        <v>8.5540000000000003</v>
      </c>
    </row>
    <row r="5009" spans="1:8" x14ac:dyDescent="0.3">
      <c r="A5009">
        <v>36</v>
      </c>
      <c r="B5009" t="s">
        <v>10</v>
      </c>
      <c r="C5009">
        <v>470281.03</v>
      </c>
      <c r="D5009">
        <v>0</v>
      </c>
      <c r="E5009">
        <v>45.66</v>
      </c>
      <c r="F5009">
        <v>2.472</v>
      </c>
      <c r="G5009">
        <v>210.04510239999999</v>
      </c>
      <c r="H5009">
        <v>8.5540000000000003</v>
      </c>
    </row>
    <row r="5010" spans="1:8" x14ac:dyDescent="0.3">
      <c r="A5010">
        <v>36</v>
      </c>
      <c r="B5010" t="s">
        <v>11</v>
      </c>
      <c r="C5010">
        <v>447519.44</v>
      </c>
      <c r="D5010">
        <v>0</v>
      </c>
      <c r="E5010">
        <v>50.87</v>
      </c>
      <c r="F5010">
        <v>2.52</v>
      </c>
      <c r="G5010">
        <v>210.07718850000001</v>
      </c>
      <c r="H5010">
        <v>8.5540000000000003</v>
      </c>
    </row>
    <row r="5011" spans="1:8" x14ac:dyDescent="0.3">
      <c r="A5011">
        <v>36</v>
      </c>
      <c r="B5011" t="s">
        <v>12</v>
      </c>
      <c r="C5011">
        <v>480203.43</v>
      </c>
      <c r="D5011">
        <v>0</v>
      </c>
      <c r="E5011">
        <v>51.33</v>
      </c>
      <c r="F5011">
        <v>2.5739999999999998</v>
      </c>
      <c r="G5011">
        <v>210.10927459999999</v>
      </c>
      <c r="H5011">
        <v>8.5540000000000003</v>
      </c>
    </row>
    <row r="5012" spans="1:8" x14ac:dyDescent="0.3">
      <c r="A5012">
        <v>36</v>
      </c>
      <c r="B5012" t="s">
        <v>13</v>
      </c>
      <c r="C5012">
        <v>441434.2</v>
      </c>
      <c r="D5012">
        <v>0</v>
      </c>
      <c r="E5012">
        <v>61.96</v>
      </c>
      <c r="F5012">
        <v>2.6190000000000002</v>
      </c>
      <c r="G5012">
        <v>210.14136070000001</v>
      </c>
      <c r="H5012">
        <v>8.5540000000000003</v>
      </c>
    </row>
    <row r="5013" spans="1:8" x14ac:dyDescent="0.3">
      <c r="A5013">
        <v>36</v>
      </c>
      <c r="B5013" t="s">
        <v>14</v>
      </c>
      <c r="C5013">
        <v>428851.99</v>
      </c>
      <c r="D5013">
        <v>0</v>
      </c>
      <c r="E5013">
        <v>59.56</v>
      </c>
      <c r="F5013">
        <v>2.7010000000000001</v>
      </c>
      <c r="G5013">
        <v>209.98032079999999</v>
      </c>
      <c r="H5013">
        <v>8.5540000000000003</v>
      </c>
    </row>
    <row r="5014" spans="1:8" x14ac:dyDescent="0.3">
      <c r="A5014">
        <v>36</v>
      </c>
      <c r="B5014" t="s">
        <v>15</v>
      </c>
      <c r="C5014">
        <v>404438.51</v>
      </c>
      <c r="D5014">
        <v>0</v>
      </c>
      <c r="E5014">
        <v>55.76</v>
      </c>
      <c r="F5014">
        <v>2.7109999999999999</v>
      </c>
      <c r="G5014">
        <v>209.78709319999999</v>
      </c>
      <c r="H5014">
        <v>8.5540000000000003</v>
      </c>
    </row>
    <row r="5015" spans="1:8" x14ac:dyDescent="0.3">
      <c r="A5015">
        <v>36</v>
      </c>
      <c r="B5015" t="s">
        <v>16</v>
      </c>
      <c r="C5015">
        <v>435972.82</v>
      </c>
      <c r="D5015">
        <v>0</v>
      </c>
      <c r="E5015">
        <v>63.43</v>
      </c>
      <c r="F5015">
        <v>2.7080000000000002</v>
      </c>
      <c r="G5015">
        <v>209.59386559999999</v>
      </c>
      <c r="H5015">
        <v>8.4640000000000004</v>
      </c>
    </row>
    <row r="5016" spans="1:8" x14ac:dyDescent="0.3">
      <c r="A5016">
        <v>36</v>
      </c>
      <c r="B5016" t="s">
        <v>17</v>
      </c>
      <c r="C5016">
        <v>453016.91</v>
      </c>
      <c r="D5016">
        <v>0</v>
      </c>
      <c r="E5016">
        <v>68.540000000000006</v>
      </c>
      <c r="F5016">
        <v>2.7429999999999999</v>
      </c>
      <c r="G5016">
        <v>209.40063799999999</v>
      </c>
      <c r="H5016">
        <v>8.4640000000000004</v>
      </c>
    </row>
    <row r="5017" spans="1:8" x14ac:dyDescent="0.3">
      <c r="A5017">
        <v>36</v>
      </c>
      <c r="B5017" t="s">
        <v>18</v>
      </c>
      <c r="C5017">
        <v>483699.56</v>
      </c>
      <c r="D5017">
        <v>0</v>
      </c>
      <c r="E5017">
        <v>66.739999999999995</v>
      </c>
      <c r="F5017">
        <v>2.7690000000000001</v>
      </c>
      <c r="G5017">
        <v>209.2691428</v>
      </c>
      <c r="H5017">
        <v>8.4640000000000004</v>
      </c>
    </row>
    <row r="5018" spans="1:8" x14ac:dyDescent="0.3">
      <c r="A5018">
        <v>36</v>
      </c>
      <c r="B5018" t="s">
        <v>19</v>
      </c>
      <c r="C5018">
        <v>434116.8</v>
      </c>
      <c r="D5018">
        <v>0</v>
      </c>
      <c r="E5018">
        <v>68.03</v>
      </c>
      <c r="F5018">
        <v>2.762</v>
      </c>
      <c r="G5018">
        <v>209.2199574</v>
      </c>
      <c r="H5018">
        <v>8.4640000000000004</v>
      </c>
    </row>
    <row r="5019" spans="1:8" x14ac:dyDescent="0.3">
      <c r="A5019">
        <v>36</v>
      </c>
      <c r="B5019" t="s">
        <v>20</v>
      </c>
      <c r="C5019">
        <v>457899.64</v>
      </c>
      <c r="D5019">
        <v>0</v>
      </c>
      <c r="E5019">
        <v>70.900000000000006</v>
      </c>
      <c r="F5019">
        <v>2.7250000000000001</v>
      </c>
      <c r="G5019">
        <v>209.170772</v>
      </c>
      <c r="H5019">
        <v>8.4640000000000004</v>
      </c>
    </row>
    <row r="5020" spans="1:8" x14ac:dyDescent="0.3">
      <c r="A5020">
        <v>36</v>
      </c>
      <c r="B5020" t="s">
        <v>21</v>
      </c>
      <c r="C5020">
        <v>489372.02</v>
      </c>
      <c r="D5020">
        <v>0</v>
      </c>
      <c r="E5020">
        <v>75.56</v>
      </c>
      <c r="F5020">
        <v>2.786</v>
      </c>
      <c r="G5020">
        <v>209.12158669999999</v>
      </c>
      <c r="H5020">
        <v>8.4640000000000004</v>
      </c>
    </row>
    <row r="5021" spans="1:8" x14ac:dyDescent="0.3">
      <c r="A5021">
        <v>36</v>
      </c>
      <c r="B5021" t="s">
        <v>22</v>
      </c>
      <c r="C5021">
        <v>476733.74</v>
      </c>
      <c r="D5021">
        <v>0</v>
      </c>
      <c r="E5021">
        <v>77.53</v>
      </c>
      <c r="F5021">
        <v>2.8050000000000002</v>
      </c>
      <c r="G5021">
        <v>209.11853600000001</v>
      </c>
      <c r="H5021">
        <v>8.4640000000000004</v>
      </c>
    </row>
    <row r="5022" spans="1:8" x14ac:dyDescent="0.3">
      <c r="A5022">
        <v>36</v>
      </c>
      <c r="B5022" t="s">
        <v>23</v>
      </c>
      <c r="C5022">
        <v>474917.98</v>
      </c>
      <c r="D5022">
        <v>0</v>
      </c>
      <c r="E5022">
        <v>77.34</v>
      </c>
      <c r="F5022">
        <v>2.7669999999999999</v>
      </c>
      <c r="G5022">
        <v>209.39229370000001</v>
      </c>
      <c r="H5022">
        <v>8.4640000000000004</v>
      </c>
    </row>
    <row r="5023" spans="1:8" x14ac:dyDescent="0.3">
      <c r="A5023">
        <v>36</v>
      </c>
      <c r="B5023" t="s">
        <v>24</v>
      </c>
      <c r="C5023">
        <v>447050.42</v>
      </c>
      <c r="D5023">
        <v>0</v>
      </c>
      <c r="E5023">
        <v>80.87</v>
      </c>
      <c r="F5023">
        <v>2.7160000000000002</v>
      </c>
      <c r="G5023">
        <v>209.66605139999999</v>
      </c>
      <c r="H5023">
        <v>8.4640000000000004</v>
      </c>
    </row>
    <row r="5024" spans="1:8" x14ac:dyDescent="0.3">
      <c r="A5024">
        <v>36</v>
      </c>
      <c r="B5024" t="s">
        <v>25</v>
      </c>
      <c r="C5024">
        <v>471088.88</v>
      </c>
      <c r="D5024">
        <v>0</v>
      </c>
      <c r="E5024">
        <v>79.930000000000007</v>
      </c>
      <c r="F5024">
        <v>2.6640000000000001</v>
      </c>
      <c r="G5024">
        <v>209.93980909999999</v>
      </c>
      <c r="H5024">
        <v>8.4640000000000004</v>
      </c>
    </row>
    <row r="5025" spans="1:8" x14ac:dyDescent="0.3">
      <c r="A5025">
        <v>36</v>
      </c>
      <c r="B5025" t="s">
        <v>26</v>
      </c>
      <c r="C5025">
        <v>467711.18</v>
      </c>
      <c r="D5025">
        <v>0</v>
      </c>
      <c r="E5025">
        <v>82.3</v>
      </c>
      <c r="F5025">
        <v>2.6150000000000002</v>
      </c>
      <c r="G5025">
        <v>210.2135668</v>
      </c>
      <c r="H5025">
        <v>8.4640000000000004</v>
      </c>
    </row>
    <row r="5026" spans="1:8" x14ac:dyDescent="0.3">
      <c r="A5026">
        <v>36</v>
      </c>
      <c r="B5026" t="s">
        <v>27</v>
      </c>
      <c r="C5026">
        <v>485694.71999999997</v>
      </c>
      <c r="D5026">
        <v>0</v>
      </c>
      <c r="E5026">
        <v>84.37</v>
      </c>
      <c r="F5026">
        <v>2.5720000000000001</v>
      </c>
      <c r="G5026">
        <v>210.2108417</v>
      </c>
      <c r="H5026">
        <v>8.4640000000000004</v>
      </c>
    </row>
    <row r="5027" spans="1:8" x14ac:dyDescent="0.3">
      <c r="A5027">
        <v>36</v>
      </c>
      <c r="B5027" t="s">
        <v>28</v>
      </c>
      <c r="C5027">
        <v>434879.87</v>
      </c>
      <c r="D5027">
        <v>0</v>
      </c>
      <c r="E5027">
        <v>84.14</v>
      </c>
      <c r="F5027">
        <v>2.601</v>
      </c>
      <c r="G5027">
        <v>210.09752330000001</v>
      </c>
      <c r="H5027">
        <v>8.4640000000000004</v>
      </c>
    </row>
    <row r="5028" spans="1:8" x14ac:dyDescent="0.3">
      <c r="A5028">
        <v>36</v>
      </c>
      <c r="B5028" t="s">
        <v>29</v>
      </c>
      <c r="C5028">
        <v>434252.15</v>
      </c>
      <c r="D5028">
        <v>0</v>
      </c>
      <c r="E5028">
        <v>81.849999999999994</v>
      </c>
      <c r="F5028">
        <v>2.6059999999999999</v>
      </c>
      <c r="G5028">
        <v>209.984205</v>
      </c>
      <c r="H5028">
        <v>8.36</v>
      </c>
    </row>
    <row r="5029" spans="1:8" x14ac:dyDescent="0.3">
      <c r="A5029">
        <v>36</v>
      </c>
      <c r="B5029" t="s">
        <v>30</v>
      </c>
      <c r="C5029">
        <v>471713.59</v>
      </c>
      <c r="D5029">
        <v>0</v>
      </c>
      <c r="E5029">
        <v>81.739999999999995</v>
      </c>
      <c r="F5029">
        <v>2.5960000000000001</v>
      </c>
      <c r="G5029">
        <v>209.8708867</v>
      </c>
      <c r="H5029">
        <v>8.36</v>
      </c>
    </row>
    <row r="5030" spans="1:8" x14ac:dyDescent="0.3">
      <c r="A5030">
        <v>36</v>
      </c>
      <c r="B5030" t="s">
        <v>31</v>
      </c>
      <c r="C5030">
        <v>466962.04</v>
      </c>
      <c r="D5030">
        <v>0</v>
      </c>
      <c r="E5030">
        <v>84.43</v>
      </c>
      <c r="F5030">
        <v>2.5609999999999999</v>
      </c>
      <c r="G5030">
        <v>209.8630532</v>
      </c>
      <c r="H5030">
        <v>8.36</v>
      </c>
    </row>
    <row r="5031" spans="1:8" x14ac:dyDescent="0.3">
      <c r="A5031">
        <v>36</v>
      </c>
      <c r="B5031" t="s">
        <v>32</v>
      </c>
      <c r="C5031">
        <v>452021.2</v>
      </c>
      <c r="D5031">
        <v>0</v>
      </c>
      <c r="E5031">
        <v>82.6</v>
      </c>
      <c r="F5031">
        <v>2.5419999999999998</v>
      </c>
      <c r="G5031">
        <v>209.99586629999999</v>
      </c>
      <c r="H5031">
        <v>8.36</v>
      </c>
    </row>
    <row r="5032" spans="1:8" x14ac:dyDescent="0.3">
      <c r="A5032">
        <v>36</v>
      </c>
      <c r="B5032" t="s">
        <v>33</v>
      </c>
      <c r="C5032">
        <v>432451.91</v>
      </c>
      <c r="D5032">
        <v>0</v>
      </c>
      <c r="E5032">
        <v>81.88</v>
      </c>
      <c r="F5032">
        <v>2.6019999999999999</v>
      </c>
      <c r="G5032">
        <v>210.12867940000001</v>
      </c>
      <c r="H5032">
        <v>8.36</v>
      </c>
    </row>
    <row r="5033" spans="1:8" x14ac:dyDescent="0.3">
      <c r="A5033">
        <v>36</v>
      </c>
      <c r="B5033" t="s">
        <v>34</v>
      </c>
      <c r="C5033">
        <v>467442.94</v>
      </c>
      <c r="D5033">
        <v>0</v>
      </c>
      <c r="E5033">
        <v>85.49</v>
      </c>
      <c r="F5033">
        <v>2.573</v>
      </c>
      <c r="G5033">
        <v>210.2614925</v>
      </c>
      <c r="H5033">
        <v>8.36</v>
      </c>
    </row>
    <row r="5034" spans="1:8" x14ac:dyDescent="0.3">
      <c r="A5034">
        <v>36</v>
      </c>
      <c r="B5034" t="s">
        <v>35</v>
      </c>
      <c r="C5034">
        <v>470436.8</v>
      </c>
      <c r="D5034">
        <v>0</v>
      </c>
      <c r="E5034">
        <v>86.06</v>
      </c>
      <c r="F5034">
        <v>2.6440000000000001</v>
      </c>
      <c r="G5034">
        <v>210.3943056</v>
      </c>
      <c r="H5034">
        <v>8.36</v>
      </c>
    </row>
    <row r="5035" spans="1:8" x14ac:dyDescent="0.3">
      <c r="A5035">
        <v>36</v>
      </c>
      <c r="B5035" t="s">
        <v>36</v>
      </c>
      <c r="C5035">
        <v>437949.9</v>
      </c>
      <c r="D5035">
        <v>0</v>
      </c>
      <c r="E5035">
        <v>85.54</v>
      </c>
      <c r="F5035">
        <v>2.6040000000000001</v>
      </c>
      <c r="G5035">
        <v>210.3617581</v>
      </c>
      <c r="H5035">
        <v>8.36</v>
      </c>
    </row>
    <row r="5036" spans="1:8" x14ac:dyDescent="0.3">
      <c r="A5036">
        <v>36</v>
      </c>
      <c r="B5036" t="s">
        <v>37</v>
      </c>
      <c r="C5036">
        <v>412050.73</v>
      </c>
      <c r="D5036">
        <v>0</v>
      </c>
      <c r="E5036">
        <v>84.62</v>
      </c>
      <c r="F5036">
        <v>2.5619999999999998</v>
      </c>
      <c r="G5036">
        <v>210.32921060000001</v>
      </c>
      <c r="H5036">
        <v>8.36</v>
      </c>
    </row>
    <row r="5037" spans="1:8" x14ac:dyDescent="0.3">
      <c r="A5037">
        <v>36</v>
      </c>
      <c r="B5037" t="s">
        <v>38</v>
      </c>
      <c r="C5037">
        <v>431294.45</v>
      </c>
      <c r="D5037">
        <v>0</v>
      </c>
      <c r="E5037">
        <v>82.29</v>
      </c>
      <c r="F5037">
        <v>2.5329999999999999</v>
      </c>
      <c r="G5037">
        <v>210.29666309999999</v>
      </c>
      <c r="H5037">
        <v>8.36</v>
      </c>
    </row>
    <row r="5038" spans="1:8" x14ac:dyDescent="0.3">
      <c r="A5038">
        <v>36</v>
      </c>
      <c r="B5038" t="s">
        <v>39</v>
      </c>
      <c r="C5038">
        <v>434471.38</v>
      </c>
      <c r="D5038">
        <v>1</v>
      </c>
      <c r="E5038">
        <v>80.58</v>
      </c>
      <c r="F5038">
        <v>2.5129999999999999</v>
      </c>
      <c r="G5038">
        <v>210.2641156</v>
      </c>
      <c r="H5038">
        <v>8.36</v>
      </c>
    </row>
    <row r="5039" spans="1:8" x14ac:dyDescent="0.3">
      <c r="A5039">
        <v>36</v>
      </c>
      <c r="B5039" t="s">
        <v>40</v>
      </c>
      <c r="C5039">
        <v>454694.21</v>
      </c>
      <c r="D5039">
        <v>0</v>
      </c>
      <c r="E5039">
        <v>82.1</v>
      </c>
      <c r="F5039">
        <v>2.5499999999999998</v>
      </c>
      <c r="G5039">
        <v>210.29245040000001</v>
      </c>
      <c r="H5039">
        <v>8.36</v>
      </c>
    </row>
    <row r="5040" spans="1:8" x14ac:dyDescent="0.3">
      <c r="A5040">
        <v>36</v>
      </c>
      <c r="B5040" t="s">
        <v>41</v>
      </c>
      <c r="C5040">
        <v>419348.59</v>
      </c>
      <c r="D5040">
        <v>0</v>
      </c>
      <c r="E5040">
        <v>79.17</v>
      </c>
      <c r="F5040">
        <v>2.5779999999999998</v>
      </c>
      <c r="G5040">
        <v>210.3664469</v>
      </c>
      <c r="H5040">
        <v>8.36</v>
      </c>
    </row>
    <row r="5041" spans="1:8" x14ac:dyDescent="0.3">
      <c r="A5041">
        <v>36</v>
      </c>
      <c r="B5041" t="s">
        <v>42</v>
      </c>
      <c r="C5041">
        <v>422169.47</v>
      </c>
      <c r="D5041">
        <v>0</v>
      </c>
      <c r="E5041">
        <v>74.66</v>
      </c>
      <c r="F5041">
        <v>2.5670000000000002</v>
      </c>
      <c r="G5041">
        <v>210.4404433</v>
      </c>
      <c r="H5041">
        <v>8.4760000000000009</v>
      </c>
    </row>
    <row r="5042" spans="1:8" x14ac:dyDescent="0.3">
      <c r="A5042">
        <v>36</v>
      </c>
      <c r="B5042" t="s">
        <v>43</v>
      </c>
      <c r="C5042">
        <v>444351.61</v>
      </c>
      <c r="D5042">
        <v>0</v>
      </c>
      <c r="E5042">
        <v>66.34</v>
      </c>
      <c r="F5042">
        <v>2.5950000000000002</v>
      </c>
      <c r="G5042">
        <v>210.51443979999999</v>
      </c>
      <c r="H5042">
        <v>8.4760000000000009</v>
      </c>
    </row>
    <row r="5043" spans="1:8" x14ac:dyDescent="0.3">
      <c r="A5043">
        <v>36</v>
      </c>
      <c r="B5043" t="s">
        <v>44</v>
      </c>
      <c r="C5043">
        <v>453308.15</v>
      </c>
      <c r="D5043">
        <v>0</v>
      </c>
      <c r="E5043">
        <v>71.569999999999993</v>
      </c>
      <c r="F5043">
        <v>2.7050000000000001</v>
      </c>
      <c r="G5043">
        <v>210.5805944</v>
      </c>
      <c r="H5043">
        <v>8.4760000000000009</v>
      </c>
    </row>
    <row r="5044" spans="1:8" x14ac:dyDescent="0.3">
      <c r="A5044">
        <v>36</v>
      </c>
      <c r="B5044" t="s">
        <v>45</v>
      </c>
      <c r="C5044">
        <v>424956.3</v>
      </c>
      <c r="D5044">
        <v>0</v>
      </c>
      <c r="E5044">
        <v>72.239999999999995</v>
      </c>
      <c r="F5044">
        <v>2.698</v>
      </c>
      <c r="G5044">
        <v>210.62714439999999</v>
      </c>
      <c r="H5044">
        <v>8.4760000000000009</v>
      </c>
    </row>
    <row r="5045" spans="1:8" x14ac:dyDescent="0.3">
      <c r="A5045">
        <v>36</v>
      </c>
      <c r="B5045" t="s">
        <v>46</v>
      </c>
      <c r="C5045">
        <v>392654.26</v>
      </c>
      <c r="D5045">
        <v>0</v>
      </c>
      <c r="E5045">
        <v>76.22</v>
      </c>
      <c r="F5045">
        <v>2.68</v>
      </c>
      <c r="G5045">
        <v>210.67369439999999</v>
      </c>
      <c r="H5045">
        <v>8.4760000000000009</v>
      </c>
    </row>
    <row r="5046" spans="1:8" x14ac:dyDescent="0.3">
      <c r="A5046">
        <v>36</v>
      </c>
      <c r="B5046" t="s">
        <v>47</v>
      </c>
      <c r="C5046">
        <v>405860.37</v>
      </c>
      <c r="D5046">
        <v>0</v>
      </c>
      <c r="E5046">
        <v>62.72</v>
      </c>
      <c r="F5046">
        <v>2.6549999999999998</v>
      </c>
      <c r="G5046">
        <v>210.72024440000001</v>
      </c>
      <c r="H5046">
        <v>8.4760000000000009</v>
      </c>
    </row>
    <row r="5047" spans="1:8" x14ac:dyDescent="0.3">
      <c r="A5047">
        <v>36</v>
      </c>
      <c r="B5047" t="s">
        <v>48</v>
      </c>
      <c r="C5047">
        <v>425804.79999999999</v>
      </c>
      <c r="D5047">
        <v>0</v>
      </c>
      <c r="E5047">
        <v>61.97</v>
      </c>
      <c r="F5047">
        <v>2.7050000000000001</v>
      </c>
      <c r="G5047">
        <v>210.76679440000001</v>
      </c>
      <c r="H5047">
        <v>8.4760000000000009</v>
      </c>
    </row>
    <row r="5048" spans="1:8" x14ac:dyDescent="0.3">
      <c r="A5048">
        <v>36</v>
      </c>
      <c r="B5048" t="s">
        <v>49</v>
      </c>
      <c r="C5048">
        <v>411615.71</v>
      </c>
      <c r="D5048">
        <v>0</v>
      </c>
      <c r="E5048">
        <v>56.73</v>
      </c>
      <c r="F5048">
        <v>2.7410000000000001</v>
      </c>
      <c r="G5048">
        <v>210.65429</v>
      </c>
      <c r="H5048">
        <v>8.4760000000000009</v>
      </c>
    </row>
    <row r="5049" spans="1:8" x14ac:dyDescent="0.3">
      <c r="A5049">
        <v>36</v>
      </c>
      <c r="B5049" t="s">
        <v>50</v>
      </c>
      <c r="C5049">
        <v>408891.49</v>
      </c>
      <c r="D5049">
        <v>1</v>
      </c>
      <c r="E5049">
        <v>67.73</v>
      </c>
      <c r="F5049">
        <v>2.7250000000000001</v>
      </c>
      <c r="G5049">
        <v>210.5152765</v>
      </c>
      <c r="H5049">
        <v>8.4760000000000009</v>
      </c>
    </row>
    <row r="5050" spans="1:8" x14ac:dyDescent="0.3">
      <c r="A5050">
        <v>36</v>
      </c>
      <c r="B5050" t="s">
        <v>51</v>
      </c>
      <c r="C5050">
        <v>360266.09</v>
      </c>
      <c r="D5050">
        <v>0</v>
      </c>
      <c r="E5050">
        <v>54.44</v>
      </c>
      <c r="F5050">
        <v>2.694</v>
      </c>
      <c r="G5050">
        <v>210.37626299999999</v>
      </c>
      <c r="H5050">
        <v>8.4760000000000009</v>
      </c>
    </row>
    <row r="5051" spans="1:8" x14ac:dyDescent="0.3">
      <c r="A5051">
        <v>36</v>
      </c>
      <c r="B5051" t="s">
        <v>52</v>
      </c>
      <c r="C5051">
        <v>404545.03</v>
      </c>
      <c r="D5051">
        <v>0</v>
      </c>
      <c r="E5051">
        <v>51.83</v>
      </c>
      <c r="F5051">
        <v>2.8130000000000002</v>
      </c>
      <c r="G5051">
        <v>210.2372494</v>
      </c>
      <c r="H5051">
        <v>8.4760000000000009</v>
      </c>
    </row>
    <row r="5052" spans="1:8" x14ac:dyDescent="0.3">
      <c r="A5052">
        <v>36</v>
      </c>
      <c r="B5052" t="s">
        <v>53</v>
      </c>
      <c r="C5052">
        <v>410214.7</v>
      </c>
      <c r="D5052">
        <v>0</v>
      </c>
      <c r="E5052">
        <v>56.73</v>
      </c>
      <c r="F5052">
        <v>2.8519999999999999</v>
      </c>
      <c r="G5052">
        <v>210.1787224</v>
      </c>
      <c r="H5052">
        <v>8.4760000000000009</v>
      </c>
    </row>
    <row r="5053" spans="1:8" x14ac:dyDescent="0.3">
      <c r="A5053">
        <v>36</v>
      </c>
      <c r="B5053" t="s">
        <v>54</v>
      </c>
      <c r="C5053">
        <v>422093.59</v>
      </c>
      <c r="D5053">
        <v>0</v>
      </c>
      <c r="E5053">
        <v>59.1</v>
      </c>
      <c r="F5053">
        <v>2.863</v>
      </c>
      <c r="G5053">
        <v>210.1805602</v>
      </c>
      <c r="H5053">
        <v>8.4760000000000009</v>
      </c>
    </row>
    <row r="5054" spans="1:8" x14ac:dyDescent="0.3">
      <c r="A5054">
        <v>36</v>
      </c>
      <c r="B5054" t="s">
        <v>55</v>
      </c>
      <c r="C5054">
        <v>359310.65</v>
      </c>
      <c r="D5054">
        <v>1</v>
      </c>
      <c r="E5054">
        <v>52.88</v>
      </c>
      <c r="F5054">
        <v>2.9489999999999998</v>
      </c>
      <c r="G5054">
        <v>210.18239800000001</v>
      </c>
      <c r="H5054">
        <v>8.4760000000000009</v>
      </c>
    </row>
    <row r="5055" spans="1:8" x14ac:dyDescent="0.3">
      <c r="A5055">
        <v>36</v>
      </c>
      <c r="B5055" t="s">
        <v>56</v>
      </c>
      <c r="C5055">
        <v>384659.85</v>
      </c>
      <c r="D5055">
        <v>0</v>
      </c>
      <c r="E5055">
        <v>54.11</v>
      </c>
      <c r="F5055">
        <v>2.9420000000000002</v>
      </c>
      <c r="G5055">
        <v>210.18423580000001</v>
      </c>
      <c r="H5055">
        <v>8.3949999999999996</v>
      </c>
    </row>
    <row r="5056" spans="1:8" x14ac:dyDescent="0.3">
      <c r="A5056">
        <v>36</v>
      </c>
      <c r="B5056" t="s">
        <v>57</v>
      </c>
      <c r="C5056">
        <v>410497.73</v>
      </c>
      <c r="D5056">
        <v>0</v>
      </c>
      <c r="E5056">
        <v>42.87</v>
      </c>
      <c r="F5056">
        <v>2.9710000000000001</v>
      </c>
      <c r="G5056">
        <v>210.2379731</v>
      </c>
      <c r="H5056">
        <v>8.3949999999999996</v>
      </c>
    </row>
    <row r="5057" spans="1:8" x14ac:dyDescent="0.3">
      <c r="A5057">
        <v>36</v>
      </c>
      <c r="B5057" t="s">
        <v>58</v>
      </c>
      <c r="C5057">
        <v>399191.05</v>
      </c>
      <c r="D5057">
        <v>0</v>
      </c>
      <c r="E5057">
        <v>51.18</v>
      </c>
      <c r="F5057">
        <v>2.98</v>
      </c>
      <c r="G5057">
        <v>210.60310720000001</v>
      </c>
      <c r="H5057">
        <v>8.3949999999999996</v>
      </c>
    </row>
    <row r="5058" spans="1:8" x14ac:dyDescent="0.3">
      <c r="A5058">
        <v>36</v>
      </c>
      <c r="B5058" t="s">
        <v>59</v>
      </c>
      <c r="C5058">
        <v>372174.12</v>
      </c>
      <c r="D5058">
        <v>0</v>
      </c>
      <c r="E5058">
        <v>48.74</v>
      </c>
      <c r="F5058">
        <v>2.9950000000000001</v>
      </c>
      <c r="G5058">
        <v>210.96824119999999</v>
      </c>
      <c r="H5058">
        <v>8.3949999999999996</v>
      </c>
    </row>
    <row r="5059" spans="1:8" x14ac:dyDescent="0.3">
      <c r="A5059">
        <v>36</v>
      </c>
      <c r="B5059" t="s">
        <v>60</v>
      </c>
      <c r="C5059">
        <v>417521.7</v>
      </c>
      <c r="D5059">
        <v>0</v>
      </c>
      <c r="E5059">
        <v>46.68</v>
      </c>
      <c r="F5059">
        <v>2.98</v>
      </c>
      <c r="G5059">
        <v>211.3333753</v>
      </c>
      <c r="H5059">
        <v>8.3949999999999996</v>
      </c>
    </row>
    <row r="5060" spans="1:8" x14ac:dyDescent="0.3">
      <c r="A5060">
        <v>36</v>
      </c>
      <c r="B5060" t="s">
        <v>61</v>
      </c>
      <c r="C5060">
        <v>401501.2</v>
      </c>
      <c r="D5060">
        <v>1</v>
      </c>
      <c r="E5060">
        <v>41.16</v>
      </c>
      <c r="F5060">
        <v>3.0089999999999999</v>
      </c>
      <c r="G5060">
        <v>211.69850930000001</v>
      </c>
      <c r="H5060">
        <v>8.3949999999999996</v>
      </c>
    </row>
    <row r="5061" spans="1:8" x14ac:dyDescent="0.3">
      <c r="A5061">
        <v>36</v>
      </c>
      <c r="B5061" t="s">
        <v>62</v>
      </c>
      <c r="C5061">
        <v>427175.03</v>
      </c>
      <c r="D5061">
        <v>0</v>
      </c>
      <c r="E5061">
        <v>57.48</v>
      </c>
      <c r="F5061">
        <v>3.0169999999999999</v>
      </c>
      <c r="G5061">
        <v>212.00635220000001</v>
      </c>
      <c r="H5061">
        <v>8.3949999999999996</v>
      </c>
    </row>
    <row r="5062" spans="1:8" x14ac:dyDescent="0.3">
      <c r="A5062">
        <v>36</v>
      </c>
      <c r="B5062" t="s">
        <v>63</v>
      </c>
      <c r="C5062">
        <v>380279.44</v>
      </c>
      <c r="D5062">
        <v>0</v>
      </c>
      <c r="E5062">
        <v>67.73</v>
      </c>
      <c r="F5062">
        <v>3.0529999999999999</v>
      </c>
      <c r="G5062">
        <v>212.2912786</v>
      </c>
      <c r="H5062">
        <v>8.3949999999999996</v>
      </c>
    </row>
    <row r="5063" spans="1:8" x14ac:dyDescent="0.3">
      <c r="A5063">
        <v>36</v>
      </c>
      <c r="B5063" t="s">
        <v>64</v>
      </c>
      <c r="C5063">
        <v>402579.84</v>
      </c>
      <c r="D5063">
        <v>0</v>
      </c>
      <c r="E5063">
        <v>64.55</v>
      </c>
      <c r="F5063">
        <v>3.282</v>
      </c>
      <c r="G5063">
        <v>212.57620499999999</v>
      </c>
      <c r="H5063">
        <v>8.3949999999999996</v>
      </c>
    </row>
    <row r="5064" spans="1:8" x14ac:dyDescent="0.3">
      <c r="A5064">
        <v>36</v>
      </c>
      <c r="B5064" t="s">
        <v>65</v>
      </c>
      <c r="C5064">
        <v>407506.78</v>
      </c>
      <c r="D5064">
        <v>0</v>
      </c>
      <c r="E5064">
        <v>59.15</v>
      </c>
      <c r="F5064">
        <v>3.448</v>
      </c>
      <c r="G5064">
        <v>212.86113130000001</v>
      </c>
      <c r="H5064">
        <v>8.3949999999999996</v>
      </c>
    </row>
    <row r="5065" spans="1:8" x14ac:dyDescent="0.3">
      <c r="A5065">
        <v>36</v>
      </c>
      <c r="B5065" t="s">
        <v>66</v>
      </c>
      <c r="C5065">
        <v>431412.22</v>
      </c>
      <c r="D5065">
        <v>0</v>
      </c>
      <c r="E5065">
        <v>64.900000000000006</v>
      </c>
      <c r="F5065">
        <v>3.4870000000000001</v>
      </c>
      <c r="G5065">
        <v>213.10967869999999</v>
      </c>
      <c r="H5065">
        <v>8.3949999999999996</v>
      </c>
    </row>
    <row r="5066" spans="1:8" x14ac:dyDescent="0.3">
      <c r="A5066">
        <v>36</v>
      </c>
      <c r="B5066" t="s">
        <v>67</v>
      </c>
      <c r="C5066">
        <v>390732.02</v>
      </c>
      <c r="D5066">
        <v>0</v>
      </c>
      <c r="E5066">
        <v>71.069999999999993</v>
      </c>
      <c r="F5066">
        <v>3.488</v>
      </c>
      <c r="G5066">
        <v>213.3436744</v>
      </c>
      <c r="H5066">
        <v>8.3949999999999996</v>
      </c>
    </row>
    <row r="5067" spans="1:8" x14ac:dyDescent="0.3">
      <c r="A5067">
        <v>36</v>
      </c>
      <c r="B5067" t="s">
        <v>68</v>
      </c>
      <c r="C5067">
        <v>385672.11</v>
      </c>
      <c r="D5067">
        <v>0</v>
      </c>
      <c r="E5067">
        <v>67.31</v>
      </c>
      <c r="F5067">
        <v>3.5289999999999999</v>
      </c>
      <c r="G5067">
        <v>213.57767010000001</v>
      </c>
      <c r="H5067">
        <v>8.3000000000000007</v>
      </c>
    </row>
    <row r="5068" spans="1:8" x14ac:dyDescent="0.3">
      <c r="A5068">
        <v>36</v>
      </c>
      <c r="B5068" t="s">
        <v>69</v>
      </c>
      <c r="C5068">
        <v>428727.61</v>
      </c>
      <c r="D5068">
        <v>0</v>
      </c>
      <c r="E5068">
        <v>69.39</v>
      </c>
      <c r="F5068">
        <v>3.645</v>
      </c>
      <c r="G5068">
        <v>213.81166579999999</v>
      </c>
      <c r="H5068">
        <v>8.3000000000000007</v>
      </c>
    </row>
    <row r="5069" spans="1:8" x14ac:dyDescent="0.3">
      <c r="A5069">
        <v>36</v>
      </c>
      <c r="B5069" t="s">
        <v>70</v>
      </c>
      <c r="C5069">
        <v>414986.54</v>
      </c>
      <c r="D5069">
        <v>0</v>
      </c>
      <c r="E5069">
        <v>73.25</v>
      </c>
      <c r="F5069">
        <v>3.7629999999999999</v>
      </c>
      <c r="G5069">
        <v>214.026217</v>
      </c>
      <c r="H5069">
        <v>8.3000000000000007</v>
      </c>
    </row>
    <row r="5070" spans="1:8" x14ac:dyDescent="0.3">
      <c r="A5070">
        <v>36</v>
      </c>
      <c r="B5070" t="s">
        <v>71</v>
      </c>
      <c r="C5070">
        <v>374574.72</v>
      </c>
      <c r="D5070">
        <v>0</v>
      </c>
      <c r="E5070">
        <v>74.569999999999993</v>
      </c>
      <c r="F5070">
        <v>3.8050000000000002</v>
      </c>
      <c r="G5070">
        <v>214.1921572</v>
      </c>
      <c r="H5070">
        <v>8.3000000000000007</v>
      </c>
    </row>
    <row r="5071" spans="1:8" x14ac:dyDescent="0.3">
      <c r="A5071">
        <v>36</v>
      </c>
      <c r="B5071" t="s">
        <v>72</v>
      </c>
      <c r="C5071">
        <v>340708.78</v>
      </c>
      <c r="D5071">
        <v>0</v>
      </c>
      <c r="E5071">
        <v>76.099999999999994</v>
      </c>
      <c r="F5071">
        <v>3.8370000000000002</v>
      </c>
      <c r="G5071">
        <v>214.35809739999999</v>
      </c>
      <c r="H5071">
        <v>8.3000000000000007</v>
      </c>
    </row>
    <row r="5072" spans="1:8" x14ac:dyDescent="0.3">
      <c r="A5072">
        <v>36</v>
      </c>
      <c r="B5072" t="s">
        <v>73</v>
      </c>
      <c r="C5072">
        <v>393401.4</v>
      </c>
      <c r="D5072">
        <v>0</v>
      </c>
      <c r="E5072">
        <v>69.56</v>
      </c>
      <c r="F5072">
        <v>3.9169999999999998</v>
      </c>
      <c r="G5072">
        <v>214.52403760000001</v>
      </c>
      <c r="H5072">
        <v>8.3000000000000007</v>
      </c>
    </row>
    <row r="5073" spans="1:8" x14ac:dyDescent="0.3">
      <c r="A5073">
        <v>36</v>
      </c>
      <c r="B5073" t="s">
        <v>74</v>
      </c>
      <c r="C5073">
        <v>395316.65</v>
      </c>
      <c r="D5073">
        <v>0</v>
      </c>
      <c r="E5073">
        <v>76.73</v>
      </c>
      <c r="F5073">
        <v>3.92</v>
      </c>
      <c r="G5073">
        <v>214.68997780000001</v>
      </c>
      <c r="H5073">
        <v>8.3000000000000007</v>
      </c>
    </row>
    <row r="5074" spans="1:8" x14ac:dyDescent="0.3">
      <c r="A5074">
        <v>36</v>
      </c>
      <c r="B5074" t="s">
        <v>75</v>
      </c>
      <c r="C5074">
        <v>376183.44</v>
      </c>
      <c r="D5074">
        <v>0</v>
      </c>
      <c r="E5074">
        <v>73.02</v>
      </c>
      <c r="F5074">
        <v>3.9249999999999998</v>
      </c>
      <c r="G5074">
        <v>214.46541199999999</v>
      </c>
      <c r="H5074">
        <v>8.3000000000000007</v>
      </c>
    </row>
    <row r="5075" spans="1:8" x14ac:dyDescent="0.3">
      <c r="A5075">
        <v>36</v>
      </c>
      <c r="B5075" t="s">
        <v>76</v>
      </c>
      <c r="C5075">
        <v>348655.2</v>
      </c>
      <c r="D5075">
        <v>0</v>
      </c>
      <c r="E5075">
        <v>81.28</v>
      </c>
      <c r="F5075">
        <v>3.786</v>
      </c>
      <c r="G5075">
        <v>214.24084619999999</v>
      </c>
      <c r="H5075">
        <v>8.3000000000000007</v>
      </c>
    </row>
    <row r="5076" spans="1:8" x14ac:dyDescent="0.3">
      <c r="A5076">
        <v>36</v>
      </c>
      <c r="B5076" t="s">
        <v>77</v>
      </c>
      <c r="C5076">
        <v>373703.95</v>
      </c>
      <c r="D5076">
        <v>0</v>
      </c>
      <c r="E5076">
        <v>82.96</v>
      </c>
      <c r="F5076">
        <v>3.69</v>
      </c>
      <c r="G5076">
        <v>214.01628049999999</v>
      </c>
      <c r="H5076">
        <v>8.3000000000000007</v>
      </c>
    </row>
    <row r="5077" spans="1:8" x14ac:dyDescent="0.3">
      <c r="A5077">
        <v>36</v>
      </c>
      <c r="B5077" t="s">
        <v>78</v>
      </c>
      <c r="C5077">
        <v>374182.04</v>
      </c>
      <c r="D5077">
        <v>0</v>
      </c>
      <c r="E5077">
        <v>82.41</v>
      </c>
      <c r="F5077">
        <v>3.633</v>
      </c>
      <c r="G5077">
        <v>213.7917147</v>
      </c>
      <c r="H5077">
        <v>8.3000000000000007</v>
      </c>
    </row>
    <row r="5078" spans="1:8" x14ac:dyDescent="0.3">
      <c r="A5078">
        <v>36</v>
      </c>
      <c r="B5078" t="s">
        <v>79</v>
      </c>
      <c r="C5078">
        <v>394645.25</v>
      </c>
      <c r="D5078">
        <v>0</v>
      </c>
      <c r="E5078">
        <v>84.43</v>
      </c>
      <c r="F5078">
        <v>3.5990000000000002</v>
      </c>
      <c r="G5078">
        <v>213.74812560000001</v>
      </c>
      <c r="H5078">
        <v>8.3000000000000007</v>
      </c>
    </row>
    <row r="5079" spans="1:8" x14ac:dyDescent="0.3">
      <c r="A5079">
        <v>36</v>
      </c>
      <c r="B5079" t="s">
        <v>80</v>
      </c>
      <c r="C5079">
        <v>360009.94</v>
      </c>
      <c r="D5079">
        <v>0</v>
      </c>
      <c r="E5079">
        <v>83.95</v>
      </c>
      <c r="F5079">
        <v>3.569</v>
      </c>
      <c r="G5079">
        <v>213.84026890000001</v>
      </c>
      <c r="H5079">
        <v>8.3000000000000007</v>
      </c>
    </row>
    <row r="5080" spans="1:8" x14ac:dyDescent="0.3">
      <c r="A5080">
        <v>36</v>
      </c>
      <c r="B5080" t="s">
        <v>81</v>
      </c>
      <c r="C5080">
        <v>354270.77</v>
      </c>
      <c r="D5080">
        <v>0</v>
      </c>
      <c r="E5080">
        <v>85.33</v>
      </c>
      <c r="F5080">
        <v>3.5019999999999998</v>
      </c>
      <c r="G5080">
        <v>213.93241219999999</v>
      </c>
      <c r="H5080">
        <v>8.1769999999999996</v>
      </c>
    </row>
    <row r="5081" spans="1:8" x14ac:dyDescent="0.3">
      <c r="A5081">
        <v>36</v>
      </c>
      <c r="B5081" t="s">
        <v>82</v>
      </c>
      <c r="C5081">
        <v>377464.62</v>
      </c>
      <c r="D5081">
        <v>0</v>
      </c>
      <c r="E5081">
        <v>84.71</v>
      </c>
      <c r="F5081">
        <v>3.44</v>
      </c>
      <c r="G5081">
        <v>214.02455560000001</v>
      </c>
      <c r="H5081">
        <v>8.1769999999999996</v>
      </c>
    </row>
    <row r="5082" spans="1:8" x14ac:dyDescent="0.3">
      <c r="A5082">
        <v>36</v>
      </c>
      <c r="B5082" t="s">
        <v>83</v>
      </c>
      <c r="C5082">
        <v>385631.48</v>
      </c>
      <c r="D5082">
        <v>0</v>
      </c>
      <c r="E5082">
        <v>85.63</v>
      </c>
      <c r="F5082">
        <v>3.55</v>
      </c>
      <c r="G5082">
        <v>214.1083654</v>
      </c>
      <c r="H5082">
        <v>8.1769999999999996</v>
      </c>
    </row>
    <row r="5083" spans="1:8" x14ac:dyDescent="0.3">
      <c r="A5083">
        <v>36</v>
      </c>
      <c r="B5083" t="s">
        <v>84</v>
      </c>
      <c r="C5083">
        <v>361311.41</v>
      </c>
      <c r="D5083">
        <v>0</v>
      </c>
      <c r="E5083">
        <v>83.31</v>
      </c>
      <c r="F5083">
        <v>3.637</v>
      </c>
      <c r="G5083">
        <v>214.17134160000001</v>
      </c>
      <c r="H5083">
        <v>8.1769999999999996</v>
      </c>
    </row>
    <row r="5084" spans="1:8" x14ac:dyDescent="0.3">
      <c r="A5084">
        <v>36</v>
      </c>
      <c r="B5084" t="s">
        <v>85</v>
      </c>
      <c r="C5084">
        <v>354361.08</v>
      </c>
      <c r="D5084">
        <v>0</v>
      </c>
      <c r="E5084">
        <v>84.99</v>
      </c>
      <c r="F5084">
        <v>3.66</v>
      </c>
      <c r="G5084">
        <v>214.23431769999999</v>
      </c>
      <c r="H5084">
        <v>8.1769999999999996</v>
      </c>
    </row>
    <row r="5085" spans="1:8" x14ac:dyDescent="0.3">
      <c r="A5085">
        <v>36</v>
      </c>
      <c r="B5085" t="s">
        <v>86</v>
      </c>
      <c r="C5085">
        <v>381017.75</v>
      </c>
      <c r="D5085">
        <v>0</v>
      </c>
      <c r="E5085">
        <v>86.71</v>
      </c>
      <c r="F5085">
        <v>3.6520000000000001</v>
      </c>
      <c r="G5085">
        <v>214.2972939</v>
      </c>
      <c r="H5085">
        <v>8.1769999999999996</v>
      </c>
    </row>
    <row r="5086" spans="1:8" x14ac:dyDescent="0.3">
      <c r="A5086">
        <v>36</v>
      </c>
      <c r="B5086" t="s">
        <v>87</v>
      </c>
      <c r="C5086">
        <v>380188.69</v>
      </c>
      <c r="D5086">
        <v>0</v>
      </c>
      <c r="E5086">
        <v>87.64</v>
      </c>
      <c r="F5086">
        <v>3.6080000000000001</v>
      </c>
      <c r="G5086">
        <v>214.36027010000001</v>
      </c>
      <c r="H5086">
        <v>8.1769999999999996</v>
      </c>
    </row>
    <row r="5087" spans="1:8" x14ac:dyDescent="0.3">
      <c r="A5087">
        <v>36</v>
      </c>
      <c r="B5087" t="s">
        <v>88</v>
      </c>
      <c r="C5087">
        <v>373267.58</v>
      </c>
      <c r="D5087">
        <v>0</v>
      </c>
      <c r="E5087">
        <v>87.24</v>
      </c>
      <c r="F5087">
        <v>3.5339999999999998</v>
      </c>
      <c r="G5087">
        <v>214.42399349999999</v>
      </c>
      <c r="H5087">
        <v>8.1769999999999996</v>
      </c>
    </row>
    <row r="5088" spans="1:8" x14ac:dyDescent="0.3">
      <c r="A5088">
        <v>36</v>
      </c>
      <c r="B5088" t="s">
        <v>89</v>
      </c>
      <c r="C5088">
        <v>344964.2</v>
      </c>
      <c r="D5088">
        <v>0</v>
      </c>
      <c r="E5088">
        <v>86.02</v>
      </c>
      <c r="F5088">
        <v>3.5009999999999999</v>
      </c>
      <c r="G5088">
        <v>214.4878416</v>
      </c>
      <c r="H5088">
        <v>8.1769999999999996</v>
      </c>
    </row>
    <row r="5089" spans="1:8" x14ac:dyDescent="0.3">
      <c r="A5089">
        <v>36</v>
      </c>
      <c r="B5089" t="s">
        <v>90</v>
      </c>
      <c r="C5089">
        <v>350276.29</v>
      </c>
      <c r="D5089">
        <v>0</v>
      </c>
      <c r="E5089">
        <v>87.5</v>
      </c>
      <c r="F5089">
        <v>3.4809999999999999</v>
      </c>
      <c r="G5089">
        <v>214.5516896</v>
      </c>
      <c r="H5089">
        <v>8.1769999999999996</v>
      </c>
    </row>
    <row r="5090" spans="1:8" x14ac:dyDescent="0.3">
      <c r="A5090">
        <v>36</v>
      </c>
      <c r="B5090" t="s">
        <v>91</v>
      </c>
      <c r="C5090">
        <v>352960.64</v>
      </c>
      <c r="D5090">
        <v>1</v>
      </c>
      <c r="E5090">
        <v>77.94</v>
      </c>
      <c r="F5090">
        <v>3.4990000000000001</v>
      </c>
      <c r="G5090">
        <v>214.61553760000001</v>
      </c>
      <c r="H5090">
        <v>8.1769999999999996</v>
      </c>
    </row>
    <row r="5091" spans="1:8" x14ac:dyDescent="0.3">
      <c r="A5091">
        <v>36</v>
      </c>
      <c r="B5091" t="s">
        <v>92</v>
      </c>
      <c r="C5091">
        <v>343108.12</v>
      </c>
      <c r="D5091">
        <v>0</v>
      </c>
      <c r="E5091">
        <v>82.06</v>
      </c>
      <c r="F5091">
        <v>3.4729999999999999</v>
      </c>
      <c r="G5091">
        <v>214.79341109999999</v>
      </c>
      <c r="H5091">
        <v>8.1769999999999996</v>
      </c>
    </row>
    <row r="5092" spans="1:8" x14ac:dyDescent="0.3">
      <c r="A5092">
        <v>36</v>
      </c>
      <c r="B5092" t="s">
        <v>93</v>
      </c>
      <c r="C5092">
        <v>322405.13</v>
      </c>
      <c r="D5092">
        <v>0</v>
      </c>
      <c r="E5092">
        <v>78.349999999999994</v>
      </c>
      <c r="F5092">
        <v>3.4409999999999998</v>
      </c>
      <c r="G5092">
        <v>215.12331850000001</v>
      </c>
      <c r="H5092">
        <v>8.1769999999999996</v>
      </c>
    </row>
    <row r="5093" spans="1:8" x14ac:dyDescent="0.3">
      <c r="A5093">
        <v>36</v>
      </c>
      <c r="B5093" t="s">
        <v>94</v>
      </c>
      <c r="C5093">
        <v>314910.37</v>
      </c>
      <c r="D5093">
        <v>0</v>
      </c>
      <c r="E5093">
        <v>81.52</v>
      </c>
      <c r="F5093">
        <v>3.3279999999999998</v>
      </c>
      <c r="G5093">
        <v>215.45322590000001</v>
      </c>
      <c r="H5093">
        <v>8.1769999999999996</v>
      </c>
    </row>
    <row r="5094" spans="1:8" x14ac:dyDescent="0.3">
      <c r="A5094">
        <v>36</v>
      </c>
      <c r="B5094" t="s">
        <v>95</v>
      </c>
      <c r="C5094">
        <v>346137.87</v>
      </c>
      <c r="D5094">
        <v>0</v>
      </c>
      <c r="E5094">
        <v>71.2</v>
      </c>
      <c r="F5094">
        <v>3.262</v>
      </c>
      <c r="G5094">
        <v>215.7831333</v>
      </c>
      <c r="H5094">
        <v>7.7160000000000002</v>
      </c>
    </row>
    <row r="5095" spans="1:8" x14ac:dyDescent="0.3">
      <c r="A5095">
        <v>36</v>
      </c>
      <c r="B5095" t="s">
        <v>96</v>
      </c>
      <c r="C5095">
        <v>342076.99</v>
      </c>
      <c r="D5095">
        <v>0</v>
      </c>
      <c r="E5095">
        <v>74.16</v>
      </c>
      <c r="F5095">
        <v>3.234</v>
      </c>
      <c r="G5095">
        <v>216.08852580000001</v>
      </c>
      <c r="H5095">
        <v>7.7160000000000002</v>
      </c>
    </row>
    <row r="5096" spans="1:8" x14ac:dyDescent="0.3">
      <c r="A5096">
        <v>36</v>
      </c>
      <c r="B5096" t="s">
        <v>97</v>
      </c>
      <c r="C5096">
        <v>328633.34000000003</v>
      </c>
      <c r="D5096">
        <v>0</v>
      </c>
      <c r="E5096">
        <v>67.89</v>
      </c>
      <c r="F5096">
        <v>3.3079999999999998</v>
      </c>
      <c r="G5096">
        <v>216.24682870000001</v>
      </c>
      <c r="H5096">
        <v>7.7160000000000002</v>
      </c>
    </row>
    <row r="5097" spans="1:8" x14ac:dyDescent="0.3">
      <c r="A5097">
        <v>36</v>
      </c>
      <c r="B5097" t="s">
        <v>98</v>
      </c>
      <c r="C5097">
        <v>306193.81</v>
      </c>
      <c r="D5097">
        <v>0</v>
      </c>
      <c r="E5097">
        <v>71.31</v>
      </c>
      <c r="F5097">
        <v>3.306</v>
      </c>
      <c r="G5097">
        <v>216.40513150000001</v>
      </c>
      <c r="H5097">
        <v>7.7160000000000002</v>
      </c>
    </row>
    <row r="5098" spans="1:8" x14ac:dyDescent="0.3">
      <c r="A5098">
        <v>36</v>
      </c>
      <c r="B5098" t="s">
        <v>99</v>
      </c>
      <c r="C5098">
        <v>313387.11</v>
      </c>
      <c r="D5098">
        <v>0</v>
      </c>
      <c r="E5098">
        <v>58.97</v>
      </c>
      <c r="F5098">
        <v>3.2869999999999999</v>
      </c>
      <c r="G5098">
        <v>216.56343440000001</v>
      </c>
      <c r="H5098">
        <v>7.7160000000000002</v>
      </c>
    </row>
    <row r="5099" spans="1:8" x14ac:dyDescent="0.3">
      <c r="A5099">
        <v>36</v>
      </c>
      <c r="B5099" t="s">
        <v>100</v>
      </c>
      <c r="C5099">
        <v>328498.92</v>
      </c>
      <c r="D5099">
        <v>0</v>
      </c>
      <c r="E5099">
        <v>63.5</v>
      </c>
      <c r="F5099">
        <v>3.254</v>
      </c>
      <c r="G5099">
        <v>216.7217373</v>
      </c>
      <c r="H5099">
        <v>7.7160000000000002</v>
      </c>
    </row>
    <row r="5100" spans="1:8" x14ac:dyDescent="0.3">
      <c r="A5100">
        <v>36</v>
      </c>
      <c r="B5100" t="s">
        <v>101</v>
      </c>
      <c r="C5100">
        <v>332901.94</v>
      </c>
      <c r="D5100">
        <v>0</v>
      </c>
      <c r="E5100">
        <v>66.28</v>
      </c>
      <c r="F5100">
        <v>3.26</v>
      </c>
      <c r="G5100">
        <v>216.93958610000001</v>
      </c>
      <c r="H5100">
        <v>7.7160000000000002</v>
      </c>
    </row>
    <row r="5101" spans="1:8" x14ac:dyDescent="0.3">
      <c r="A5101">
        <v>36</v>
      </c>
      <c r="B5101" t="s">
        <v>102</v>
      </c>
      <c r="C5101">
        <v>332811.55</v>
      </c>
      <c r="D5101">
        <v>1</v>
      </c>
      <c r="E5101">
        <v>66.41</v>
      </c>
      <c r="F5101">
        <v>3.181</v>
      </c>
      <c r="G5101">
        <v>217.18125330000001</v>
      </c>
      <c r="H5101">
        <v>7.7160000000000002</v>
      </c>
    </row>
    <row r="5102" spans="1:8" x14ac:dyDescent="0.3">
      <c r="A5102">
        <v>36</v>
      </c>
      <c r="B5102" t="s">
        <v>103</v>
      </c>
      <c r="C5102">
        <v>293350.51</v>
      </c>
      <c r="D5102">
        <v>0</v>
      </c>
      <c r="E5102">
        <v>53.57</v>
      </c>
      <c r="F5102">
        <v>3.1640000000000001</v>
      </c>
      <c r="G5102">
        <v>217.4229206</v>
      </c>
      <c r="H5102">
        <v>7.7160000000000002</v>
      </c>
    </row>
    <row r="5103" spans="1:8" x14ac:dyDescent="0.3">
      <c r="A5103">
        <v>36</v>
      </c>
      <c r="B5103" t="s">
        <v>104</v>
      </c>
      <c r="C5103">
        <v>312298.37</v>
      </c>
      <c r="D5103">
        <v>0</v>
      </c>
      <c r="E5103">
        <v>50.64</v>
      </c>
      <c r="F5103">
        <v>3.1469999999999998</v>
      </c>
      <c r="G5103">
        <v>217.66458779999999</v>
      </c>
      <c r="H5103">
        <v>7.7160000000000002</v>
      </c>
    </row>
    <row r="5104" spans="1:8" x14ac:dyDescent="0.3">
      <c r="A5104">
        <v>36</v>
      </c>
      <c r="B5104" t="s">
        <v>105</v>
      </c>
      <c r="C5104">
        <v>341503.92</v>
      </c>
      <c r="D5104">
        <v>0</v>
      </c>
      <c r="E5104">
        <v>58.31</v>
      </c>
      <c r="F5104">
        <v>3.133</v>
      </c>
      <c r="G5104">
        <v>217.87813389999999</v>
      </c>
      <c r="H5104">
        <v>7.7160000000000002</v>
      </c>
    </row>
    <row r="5105" spans="1:8" x14ac:dyDescent="0.3">
      <c r="A5105">
        <v>36</v>
      </c>
      <c r="B5105" t="s">
        <v>106</v>
      </c>
      <c r="C5105">
        <v>325262.46000000002</v>
      </c>
      <c r="D5105">
        <v>0</v>
      </c>
      <c r="E5105">
        <v>55.41</v>
      </c>
      <c r="F5105">
        <v>3.0979999999999999</v>
      </c>
      <c r="G5105">
        <v>218.05418510000001</v>
      </c>
      <c r="H5105">
        <v>7.7160000000000002</v>
      </c>
    </row>
    <row r="5106" spans="1:8" x14ac:dyDescent="0.3">
      <c r="A5106">
        <v>36</v>
      </c>
      <c r="B5106" t="s">
        <v>107</v>
      </c>
      <c r="C5106">
        <v>287425.21999999997</v>
      </c>
      <c r="D5106">
        <v>1</v>
      </c>
      <c r="E5106">
        <v>48.26</v>
      </c>
      <c r="F5106">
        <v>3.1320000000000001</v>
      </c>
      <c r="G5106">
        <v>218.2302364</v>
      </c>
      <c r="H5106">
        <v>7.7160000000000002</v>
      </c>
    </row>
    <row r="5107" spans="1:8" x14ac:dyDescent="0.3">
      <c r="A5107">
        <v>36</v>
      </c>
      <c r="B5107" t="s">
        <v>108</v>
      </c>
      <c r="C5107">
        <v>329467.82</v>
      </c>
      <c r="D5107">
        <v>0</v>
      </c>
      <c r="E5107">
        <v>57.18</v>
      </c>
      <c r="F5107">
        <v>3.129</v>
      </c>
      <c r="G5107">
        <v>218.40628760000001</v>
      </c>
      <c r="H5107">
        <v>7.2439999999999998</v>
      </c>
    </row>
    <row r="5108" spans="1:8" x14ac:dyDescent="0.3">
      <c r="A5108">
        <v>36</v>
      </c>
      <c r="B5108" t="s">
        <v>109</v>
      </c>
      <c r="C5108">
        <v>325976.34000000003</v>
      </c>
      <c r="D5108">
        <v>0</v>
      </c>
      <c r="E5108">
        <v>56.28</v>
      </c>
      <c r="F5108">
        <v>3.254</v>
      </c>
      <c r="G5108">
        <v>218.5823389</v>
      </c>
      <c r="H5108">
        <v>7.2439999999999998</v>
      </c>
    </row>
    <row r="5109" spans="1:8" x14ac:dyDescent="0.3">
      <c r="A5109">
        <v>36</v>
      </c>
      <c r="B5109" t="s">
        <v>110</v>
      </c>
      <c r="C5109">
        <v>330927.21000000002</v>
      </c>
      <c r="D5109">
        <v>0</v>
      </c>
      <c r="E5109">
        <v>58.9</v>
      </c>
      <c r="F5109">
        <v>3.2749999999999999</v>
      </c>
      <c r="G5109">
        <v>218.6755292</v>
      </c>
      <c r="H5109">
        <v>7.2439999999999998</v>
      </c>
    </row>
    <row r="5110" spans="1:8" x14ac:dyDescent="0.3">
      <c r="A5110">
        <v>36</v>
      </c>
      <c r="B5110" t="s">
        <v>111</v>
      </c>
      <c r="C5110">
        <v>301444.94</v>
      </c>
      <c r="D5110">
        <v>0</v>
      </c>
      <c r="E5110">
        <v>62.73</v>
      </c>
      <c r="F5110">
        <v>3.3130000000000002</v>
      </c>
      <c r="G5110">
        <v>218.7687195</v>
      </c>
      <c r="H5110">
        <v>7.2439999999999998</v>
      </c>
    </row>
    <row r="5111" spans="1:8" x14ac:dyDescent="0.3">
      <c r="A5111">
        <v>36</v>
      </c>
      <c r="B5111" t="s">
        <v>112</v>
      </c>
      <c r="C5111">
        <v>310982.87</v>
      </c>
      <c r="D5111">
        <v>0</v>
      </c>
      <c r="E5111">
        <v>61.33</v>
      </c>
      <c r="F5111">
        <v>3.4209999999999998</v>
      </c>
      <c r="G5111">
        <v>218.8619099</v>
      </c>
      <c r="H5111">
        <v>7.2439999999999998</v>
      </c>
    </row>
    <row r="5112" spans="1:8" x14ac:dyDescent="0.3">
      <c r="A5112">
        <v>36</v>
      </c>
      <c r="B5112" t="s">
        <v>113</v>
      </c>
      <c r="C5112">
        <v>335741.9</v>
      </c>
      <c r="D5112">
        <v>1</v>
      </c>
      <c r="E5112">
        <v>54.49</v>
      </c>
      <c r="F5112">
        <v>3.4620000000000002</v>
      </c>
      <c r="G5112">
        <v>218.9551002</v>
      </c>
      <c r="H5112">
        <v>7.2439999999999998</v>
      </c>
    </row>
    <row r="5113" spans="1:8" x14ac:dyDescent="0.3">
      <c r="A5113">
        <v>36</v>
      </c>
      <c r="B5113" t="s">
        <v>114</v>
      </c>
      <c r="C5113">
        <v>326316.73</v>
      </c>
      <c r="D5113">
        <v>0</v>
      </c>
      <c r="E5113">
        <v>54.38</v>
      </c>
      <c r="F5113">
        <v>3.5030000000000001</v>
      </c>
      <c r="G5113">
        <v>219.1148297</v>
      </c>
      <c r="H5113">
        <v>7.2439999999999998</v>
      </c>
    </row>
    <row r="5114" spans="1:8" x14ac:dyDescent="0.3">
      <c r="A5114">
        <v>36</v>
      </c>
      <c r="B5114" t="s">
        <v>115</v>
      </c>
      <c r="C5114">
        <v>313270.45</v>
      </c>
      <c r="D5114">
        <v>0</v>
      </c>
      <c r="E5114">
        <v>62.21</v>
      </c>
      <c r="F5114">
        <v>3.55</v>
      </c>
      <c r="G5114">
        <v>219.3244636</v>
      </c>
      <c r="H5114">
        <v>7.2439999999999998</v>
      </c>
    </row>
    <row r="5115" spans="1:8" x14ac:dyDescent="0.3">
      <c r="A5115">
        <v>36</v>
      </c>
      <c r="B5115" t="s">
        <v>116</v>
      </c>
      <c r="C5115">
        <v>315396.71999999997</v>
      </c>
      <c r="D5115">
        <v>0</v>
      </c>
      <c r="E5115">
        <v>64.540000000000006</v>
      </c>
      <c r="F5115">
        <v>3.6190000000000002</v>
      </c>
      <c r="G5115">
        <v>219.5340975</v>
      </c>
      <c r="H5115">
        <v>7.2439999999999998</v>
      </c>
    </row>
    <row r="5116" spans="1:8" x14ac:dyDescent="0.3">
      <c r="A5116">
        <v>36</v>
      </c>
      <c r="B5116" t="s">
        <v>117</v>
      </c>
      <c r="C5116">
        <v>318674.93</v>
      </c>
      <c r="D5116">
        <v>0</v>
      </c>
      <c r="E5116">
        <v>63.19</v>
      </c>
      <c r="F5116">
        <v>3.6469999999999998</v>
      </c>
      <c r="G5116">
        <v>219.7437314</v>
      </c>
      <c r="H5116">
        <v>7.2439999999999998</v>
      </c>
    </row>
    <row r="5117" spans="1:8" x14ac:dyDescent="0.3">
      <c r="A5117">
        <v>36</v>
      </c>
      <c r="B5117" t="s">
        <v>118</v>
      </c>
      <c r="C5117">
        <v>335345.82</v>
      </c>
      <c r="D5117">
        <v>0</v>
      </c>
      <c r="E5117">
        <v>67.48</v>
      </c>
      <c r="F5117">
        <v>3.7789999999999999</v>
      </c>
      <c r="G5117">
        <v>219.8956335</v>
      </c>
      <c r="H5117">
        <v>7.2439999999999998</v>
      </c>
    </row>
    <row r="5118" spans="1:8" x14ac:dyDescent="0.3">
      <c r="A5118">
        <v>36</v>
      </c>
      <c r="B5118" t="s">
        <v>119</v>
      </c>
      <c r="C5118">
        <v>317872.51</v>
      </c>
      <c r="D5118">
        <v>0</v>
      </c>
      <c r="E5118">
        <v>69.180000000000007</v>
      </c>
      <c r="F5118">
        <v>3.8450000000000002</v>
      </c>
      <c r="G5118">
        <v>219.97055990000001</v>
      </c>
      <c r="H5118">
        <v>7.2439999999999998</v>
      </c>
    </row>
    <row r="5119" spans="1:8" x14ac:dyDescent="0.3">
      <c r="A5119">
        <v>36</v>
      </c>
      <c r="B5119" t="s">
        <v>120</v>
      </c>
      <c r="C5119">
        <v>304144.90000000002</v>
      </c>
      <c r="D5119">
        <v>0</v>
      </c>
      <c r="E5119">
        <v>70.48</v>
      </c>
      <c r="F5119">
        <v>3.891</v>
      </c>
      <c r="G5119">
        <v>220.0454862</v>
      </c>
      <c r="H5119">
        <v>7.2439999999999998</v>
      </c>
    </row>
    <row r="5120" spans="1:8" x14ac:dyDescent="0.3">
      <c r="A5120">
        <v>36</v>
      </c>
      <c r="B5120" t="s">
        <v>121</v>
      </c>
      <c r="C5120">
        <v>331026.11</v>
      </c>
      <c r="D5120">
        <v>0</v>
      </c>
      <c r="E5120">
        <v>73.95</v>
      </c>
      <c r="F5120">
        <v>3.9340000000000002</v>
      </c>
      <c r="G5120">
        <v>220.12041249999999</v>
      </c>
      <c r="H5120">
        <v>6.9889999999999999</v>
      </c>
    </row>
    <row r="5121" spans="1:8" x14ac:dyDescent="0.3">
      <c r="A5121">
        <v>36</v>
      </c>
      <c r="B5121" t="s">
        <v>122</v>
      </c>
      <c r="C5121">
        <v>339407.94</v>
      </c>
      <c r="D5121">
        <v>0</v>
      </c>
      <c r="E5121">
        <v>72.540000000000006</v>
      </c>
      <c r="F5121">
        <v>3.919</v>
      </c>
      <c r="G5121">
        <v>220.1953389</v>
      </c>
      <c r="H5121">
        <v>6.9889999999999999</v>
      </c>
    </row>
    <row r="5122" spans="1:8" x14ac:dyDescent="0.3">
      <c r="A5122">
        <v>36</v>
      </c>
      <c r="B5122" t="s">
        <v>123</v>
      </c>
      <c r="C5122">
        <v>323915.32</v>
      </c>
      <c r="D5122">
        <v>0</v>
      </c>
      <c r="E5122">
        <v>70.87</v>
      </c>
      <c r="F5122">
        <v>3.9180000000000001</v>
      </c>
      <c r="G5122">
        <v>220.24839370000001</v>
      </c>
      <c r="H5122">
        <v>6.9889999999999999</v>
      </c>
    </row>
    <row r="5123" spans="1:8" x14ac:dyDescent="0.3">
      <c r="A5123">
        <v>36</v>
      </c>
      <c r="B5123" t="s">
        <v>124</v>
      </c>
      <c r="C5123">
        <v>308389.82</v>
      </c>
      <c r="D5123">
        <v>0</v>
      </c>
      <c r="E5123">
        <v>70.06</v>
      </c>
      <c r="F5123">
        <v>3.8879999999999999</v>
      </c>
      <c r="G5123">
        <v>220.30144849999999</v>
      </c>
      <c r="H5123">
        <v>6.9889999999999999</v>
      </c>
    </row>
    <row r="5124" spans="1:8" x14ac:dyDescent="0.3">
      <c r="A5124">
        <v>36</v>
      </c>
      <c r="B5124" t="s">
        <v>125</v>
      </c>
      <c r="C5124">
        <v>312467.52</v>
      </c>
      <c r="D5124">
        <v>0</v>
      </c>
      <c r="E5124">
        <v>77.17</v>
      </c>
      <c r="F5124">
        <v>3.835</v>
      </c>
      <c r="G5124">
        <v>220.3545033</v>
      </c>
      <c r="H5124">
        <v>6.9889999999999999</v>
      </c>
    </row>
    <row r="5125" spans="1:8" x14ac:dyDescent="0.3">
      <c r="A5125">
        <v>36</v>
      </c>
      <c r="B5125" t="s">
        <v>126</v>
      </c>
      <c r="C5125">
        <v>330518.34000000003</v>
      </c>
      <c r="D5125">
        <v>0</v>
      </c>
      <c r="E5125">
        <v>76.55</v>
      </c>
      <c r="F5125">
        <v>3.7639999999999998</v>
      </c>
      <c r="G5125">
        <v>220.40755809999999</v>
      </c>
      <c r="H5125">
        <v>6.9889999999999999</v>
      </c>
    </row>
    <row r="5126" spans="1:8" x14ac:dyDescent="0.3">
      <c r="A5126">
        <v>36</v>
      </c>
      <c r="B5126" t="s">
        <v>127</v>
      </c>
      <c r="C5126">
        <v>324801.13</v>
      </c>
      <c r="D5126">
        <v>0</v>
      </c>
      <c r="E5126">
        <v>73.7</v>
      </c>
      <c r="F5126">
        <v>3.7130000000000001</v>
      </c>
      <c r="G5126">
        <v>220.42521489999999</v>
      </c>
      <c r="H5126">
        <v>6.9889999999999999</v>
      </c>
    </row>
    <row r="5127" spans="1:8" x14ac:dyDescent="0.3">
      <c r="A5127">
        <v>36</v>
      </c>
      <c r="B5127" t="s">
        <v>128</v>
      </c>
      <c r="C5127">
        <v>306098.17</v>
      </c>
      <c r="D5127">
        <v>0</v>
      </c>
      <c r="E5127">
        <v>78.94</v>
      </c>
      <c r="F5127">
        <v>3.6360000000000001</v>
      </c>
      <c r="G5127">
        <v>220.42871239999999</v>
      </c>
      <c r="H5127">
        <v>6.9889999999999999</v>
      </c>
    </row>
    <row r="5128" spans="1:8" x14ac:dyDescent="0.3">
      <c r="A5128">
        <v>36</v>
      </c>
      <c r="B5128" t="s">
        <v>129</v>
      </c>
      <c r="C5128">
        <v>306005.53000000003</v>
      </c>
      <c r="D5128">
        <v>0</v>
      </c>
      <c r="E5128">
        <v>80.739999999999995</v>
      </c>
      <c r="F5128">
        <v>3.5670000000000002</v>
      </c>
      <c r="G5128">
        <v>220.4322099</v>
      </c>
      <c r="H5128">
        <v>6.9889999999999999</v>
      </c>
    </row>
    <row r="5129" spans="1:8" x14ac:dyDescent="0.3">
      <c r="A5129">
        <v>36</v>
      </c>
      <c r="B5129" t="s">
        <v>130</v>
      </c>
      <c r="C5129">
        <v>338273.38</v>
      </c>
      <c r="D5129">
        <v>0</v>
      </c>
      <c r="E5129">
        <v>81.5</v>
      </c>
      <c r="F5129">
        <v>3.5129999999999999</v>
      </c>
      <c r="G5129">
        <v>220.43570729999999</v>
      </c>
      <c r="H5129">
        <v>6.9889999999999999</v>
      </c>
    </row>
    <row r="5130" spans="1:8" x14ac:dyDescent="0.3">
      <c r="A5130">
        <v>36</v>
      </c>
      <c r="B5130" t="s">
        <v>131</v>
      </c>
      <c r="C5130">
        <v>333146.88</v>
      </c>
      <c r="D5130">
        <v>0</v>
      </c>
      <c r="E5130">
        <v>82.15</v>
      </c>
      <c r="F5130">
        <v>3.407</v>
      </c>
      <c r="G5130">
        <v>220.4494148</v>
      </c>
      <c r="H5130">
        <v>6.9889999999999999</v>
      </c>
    </row>
    <row r="5131" spans="1:8" x14ac:dyDescent="0.3">
      <c r="A5131">
        <v>36</v>
      </c>
      <c r="B5131" t="s">
        <v>132</v>
      </c>
      <c r="C5131">
        <v>306411.01</v>
      </c>
      <c r="D5131">
        <v>0</v>
      </c>
      <c r="E5131">
        <v>80.400000000000006</v>
      </c>
      <c r="F5131">
        <v>3.3580000000000001</v>
      </c>
      <c r="G5131">
        <v>220.4886472</v>
      </c>
      <c r="H5131">
        <v>6.9889999999999999</v>
      </c>
    </row>
    <row r="5132" spans="1:8" x14ac:dyDescent="0.3">
      <c r="A5132">
        <v>36</v>
      </c>
      <c r="B5132" t="s">
        <v>133</v>
      </c>
      <c r="C5132">
        <v>291530.43</v>
      </c>
      <c r="D5132">
        <v>0</v>
      </c>
      <c r="E5132">
        <v>86.68</v>
      </c>
      <c r="F5132">
        <v>3.2730000000000001</v>
      </c>
      <c r="G5132">
        <v>220.52787960000001</v>
      </c>
      <c r="H5132">
        <v>6.9889999999999999</v>
      </c>
    </row>
    <row r="5133" spans="1:8" x14ac:dyDescent="0.3">
      <c r="A5133">
        <v>36</v>
      </c>
      <c r="B5133" t="s">
        <v>134</v>
      </c>
      <c r="C5133">
        <v>306578.89</v>
      </c>
      <c r="D5133">
        <v>0</v>
      </c>
      <c r="E5133">
        <v>81.52</v>
      </c>
      <c r="F5133">
        <v>3.2320000000000002</v>
      </c>
      <c r="G5133">
        <v>220.56711200000001</v>
      </c>
      <c r="H5133">
        <v>6.6230000000000002</v>
      </c>
    </row>
    <row r="5134" spans="1:8" x14ac:dyDescent="0.3">
      <c r="A5134">
        <v>36</v>
      </c>
      <c r="B5134" t="s">
        <v>135</v>
      </c>
      <c r="C5134">
        <v>298337.40999999997</v>
      </c>
      <c r="D5134">
        <v>0</v>
      </c>
      <c r="E5134">
        <v>78.150000000000006</v>
      </c>
      <c r="F5134">
        <v>3.2450000000000001</v>
      </c>
      <c r="G5134">
        <v>220.60634440000001</v>
      </c>
      <c r="H5134">
        <v>6.6230000000000002</v>
      </c>
    </row>
    <row r="5135" spans="1:8" x14ac:dyDescent="0.3">
      <c r="A5135">
        <v>36</v>
      </c>
      <c r="B5135" t="s">
        <v>136</v>
      </c>
      <c r="C5135">
        <v>303289.55</v>
      </c>
      <c r="D5135">
        <v>0</v>
      </c>
      <c r="E5135">
        <v>81.760000000000005</v>
      </c>
      <c r="F5135">
        <v>3.3010000000000002</v>
      </c>
      <c r="G5135">
        <v>220.61487489999999</v>
      </c>
      <c r="H5135">
        <v>6.6230000000000002</v>
      </c>
    </row>
    <row r="5136" spans="1:8" x14ac:dyDescent="0.3">
      <c r="A5136">
        <v>36</v>
      </c>
      <c r="B5136" t="s">
        <v>137</v>
      </c>
      <c r="C5136">
        <v>279643.43</v>
      </c>
      <c r="D5136">
        <v>0</v>
      </c>
      <c r="E5136">
        <v>84</v>
      </c>
      <c r="F5136">
        <v>3.3919999999999999</v>
      </c>
      <c r="G5136">
        <v>220.6234054</v>
      </c>
      <c r="H5136">
        <v>6.6230000000000002</v>
      </c>
    </row>
    <row r="5137" spans="1:8" x14ac:dyDescent="0.3">
      <c r="A5137">
        <v>36</v>
      </c>
      <c r="B5137" t="s">
        <v>138</v>
      </c>
      <c r="C5137">
        <v>304989.96999999997</v>
      </c>
      <c r="D5137">
        <v>0</v>
      </c>
      <c r="E5137">
        <v>85.56</v>
      </c>
      <c r="F5137">
        <v>3.4039999999999999</v>
      </c>
      <c r="G5137">
        <v>220.63193580000001</v>
      </c>
      <c r="H5137">
        <v>6.6230000000000002</v>
      </c>
    </row>
    <row r="5138" spans="1:8" x14ac:dyDescent="0.3">
      <c r="A5138">
        <v>36</v>
      </c>
      <c r="B5138" t="s">
        <v>139</v>
      </c>
      <c r="C5138">
        <v>298947.51</v>
      </c>
      <c r="D5138">
        <v>0</v>
      </c>
      <c r="E5138">
        <v>84.41</v>
      </c>
      <c r="F5138">
        <v>3.49</v>
      </c>
      <c r="G5138">
        <v>220.64046630000001</v>
      </c>
      <c r="H5138">
        <v>6.6230000000000002</v>
      </c>
    </row>
    <row r="5139" spans="1:8" x14ac:dyDescent="0.3">
      <c r="A5139">
        <v>36</v>
      </c>
      <c r="B5139" t="s">
        <v>140</v>
      </c>
      <c r="C5139">
        <v>314607.21999999997</v>
      </c>
      <c r="D5139">
        <v>0</v>
      </c>
      <c r="E5139">
        <v>85.89</v>
      </c>
      <c r="F5139">
        <v>3.5710000000000002</v>
      </c>
      <c r="G5139">
        <v>220.71996089999999</v>
      </c>
      <c r="H5139">
        <v>6.6230000000000002</v>
      </c>
    </row>
    <row r="5140" spans="1:8" x14ac:dyDescent="0.3">
      <c r="A5140">
        <v>36</v>
      </c>
      <c r="B5140" t="s">
        <v>141</v>
      </c>
      <c r="C5140">
        <v>282545.55</v>
      </c>
      <c r="D5140">
        <v>0</v>
      </c>
      <c r="E5140">
        <v>81.260000000000005</v>
      </c>
      <c r="F5140">
        <v>3.5739999999999998</v>
      </c>
      <c r="G5140">
        <v>220.85267870000001</v>
      </c>
      <c r="H5140">
        <v>6.6230000000000002</v>
      </c>
    </row>
    <row r="5141" spans="1:8" x14ac:dyDescent="0.3">
      <c r="A5141">
        <v>36</v>
      </c>
      <c r="B5141" t="s">
        <v>142</v>
      </c>
      <c r="C5141">
        <v>282647.48</v>
      </c>
      <c r="D5141">
        <v>0</v>
      </c>
      <c r="E5141">
        <v>84.79</v>
      </c>
      <c r="F5141">
        <v>3.6080000000000001</v>
      </c>
      <c r="G5141">
        <v>220.98539640000001</v>
      </c>
      <c r="H5141">
        <v>6.6230000000000002</v>
      </c>
    </row>
    <row r="5142" spans="1:8" x14ac:dyDescent="0.3">
      <c r="A5142">
        <v>36</v>
      </c>
      <c r="B5142" t="s">
        <v>143</v>
      </c>
      <c r="C5142">
        <v>293728.57</v>
      </c>
      <c r="D5142">
        <v>1</v>
      </c>
      <c r="E5142">
        <v>84.19</v>
      </c>
      <c r="F5142">
        <v>3.6970000000000001</v>
      </c>
      <c r="G5142">
        <v>221.11811420000001</v>
      </c>
      <c r="H5142">
        <v>6.6230000000000002</v>
      </c>
    </row>
    <row r="5143" spans="1:8" x14ac:dyDescent="0.3">
      <c r="A5143">
        <v>36</v>
      </c>
      <c r="B5143" t="s">
        <v>144</v>
      </c>
      <c r="C5143">
        <v>301893.63</v>
      </c>
      <c r="D5143">
        <v>0</v>
      </c>
      <c r="E5143">
        <v>78.16</v>
      </c>
      <c r="F5143">
        <v>3.6920000000000002</v>
      </c>
      <c r="G5143">
        <v>221.26012069999999</v>
      </c>
      <c r="H5143">
        <v>6.6230000000000002</v>
      </c>
    </row>
    <row r="5144" spans="1:8" x14ac:dyDescent="0.3">
      <c r="A5144">
        <v>36</v>
      </c>
      <c r="B5144" t="s">
        <v>145</v>
      </c>
      <c r="C5144">
        <v>293804.45</v>
      </c>
      <c r="D5144">
        <v>0</v>
      </c>
      <c r="E5144">
        <v>75.98</v>
      </c>
      <c r="F5144">
        <v>3.7090000000000001</v>
      </c>
      <c r="G5144">
        <v>221.45786039999999</v>
      </c>
      <c r="H5144">
        <v>6.6230000000000002</v>
      </c>
    </row>
    <row r="5145" spans="1:8" x14ac:dyDescent="0.3">
      <c r="A5145">
        <v>36</v>
      </c>
      <c r="B5145" t="s">
        <v>146</v>
      </c>
      <c r="C5145">
        <v>270677.98</v>
      </c>
      <c r="D5145">
        <v>0</v>
      </c>
      <c r="E5145">
        <v>79.489999999999995</v>
      </c>
      <c r="F5145">
        <v>3.66</v>
      </c>
      <c r="G5145">
        <v>221.65559999999999</v>
      </c>
      <c r="H5145">
        <v>6.6230000000000002</v>
      </c>
    </row>
    <row r="5146" spans="1:8" x14ac:dyDescent="0.3">
      <c r="A5146">
        <v>36</v>
      </c>
      <c r="B5146" t="s">
        <v>147</v>
      </c>
      <c r="C5146">
        <v>277137.86</v>
      </c>
      <c r="D5146">
        <v>0</v>
      </c>
      <c r="E5146">
        <v>73.569999999999993</v>
      </c>
      <c r="F5146">
        <v>3.6110000000000002</v>
      </c>
      <c r="G5146">
        <v>221.8533396</v>
      </c>
      <c r="H5146">
        <v>6.2279999999999998</v>
      </c>
    </row>
    <row r="5147" spans="1:8" x14ac:dyDescent="0.3">
      <c r="A5147">
        <v>36</v>
      </c>
      <c r="B5147" t="s">
        <v>148</v>
      </c>
      <c r="C5147">
        <v>300236.84999999998</v>
      </c>
      <c r="D5147">
        <v>0</v>
      </c>
      <c r="E5147">
        <v>71.28</v>
      </c>
      <c r="F5147">
        <v>3.5760000000000001</v>
      </c>
      <c r="G5147">
        <v>222.0510793</v>
      </c>
      <c r="H5147">
        <v>6.2279999999999998</v>
      </c>
    </row>
    <row r="5148" spans="1:8" x14ac:dyDescent="0.3">
      <c r="A5148">
        <v>36</v>
      </c>
      <c r="B5148" t="s">
        <v>149</v>
      </c>
      <c r="C5148">
        <v>287360.05</v>
      </c>
      <c r="D5148">
        <v>0</v>
      </c>
      <c r="E5148">
        <v>74.06</v>
      </c>
      <c r="F5148">
        <v>3.57</v>
      </c>
      <c r="G5148">
        <v>222.0951719</v>
      </c>
      <c r="H5148">
        <v>6.2279999999999998</v>
      </c>
    </row>
    <row r="5149" spans="1:8" x14ac:dyDescent="0.3">
      <c r="A5149">
        <v>36</v>
      </c>
      <c r="B5149" t="s">
        <v>150</v>
      </c>
      <c r="C5149">
        <v>272489.40999999997</v>
      </c>
      <c r="D5149">
        <v>0</v>
      </c>
      <c r="E5149">
        <v>74.39</v>
      </c>
      <c r="F5149">
        <v>3.4940000000000002</v>
      </c>
      <c r="G5149">
        <v>222.11365660000001</v>
      </c>
      <c r="H5149">
        <v>6.2279999999999998</v>
      </c>
    </row>
    <row r="5150" spans="1:8" x14ac:dyDescent="0.3">
      <c r="A5150">
        <v>37</v>
      </c>
      <c r="B5150" t="s">
        <v>8</v>
      </c>
      <c r="C5150">
        <v>536006.73</v>
      </c>
      <c r="D5150">
        <v>0</v>
      </c>
      <c r="E5150">
        <v>45.97</v>
      </c>
      <c r="F5150">
        <v>2.5720000000000001</v>
      </c>
      <c r="G5150">
        <v>209.85296629999999</v>
      </c>
      <c r="H5150">
        <v>8.5540000000000003</v>
      </c>
    </row>
    <row r="5151" spans="1:8" x14ac:dyDescent="0.3">
      <c r="A5151">
        <v>37</v>
      </c>
      <c r="B5151" t="s">
        <v>9</v>
      </c>
      <c r="C5151">
        <v>529852.69999999995</v>
      </c>
      <c r="D5151">
        <v>1</v>
      </c>
      <c r="E5151">
        <v>46.11</v>
      </c>
      <c r="F5151">
        <v>2.548</v>
      </c>
      <c r="G5151">
        <v>209.9970208</v>
      </c>
      <c r="H5151">
        <v>8.5540000000000003</v>
      </c>
    </row>
    <row r="5152" spans="1:8" x14ac:dyDescent="0.3">
      <c r="A5152">
        <v>37</v>
      </c>
      <c r="B5152" t="s">
        <v>10</v>
      </c>
      <c r="C5152">
        <v>510382.5</v>
      </c>
      <c r="D5152">
        <v>0</v>
      </c>
      <c r="E5152">
        <v>45.66</v>
      </c>
      <c r="F5152">
        <v>2.5139999999999998</v>
      </c>
      <c r="G5152">
        <v>210.04510239999999</v>
      </c>
      <c r="H5152">
        <v>8.5540000000000003</v>
      </c>
    </row>
    <row r="5153" spans="1:8" x14ac:dyDescent="0.3">
      <c r="A5153">
        <v>37</v>
      </c>
      <c r="B5153" t="s">
        <v>11</v>
      </c>
      <c r="C5153">
        <v>513615.82</v>
      </c>
      <c r="D5153">
        <v>0</v>
      </c>
      <c r="E5153">
        <v>50.87</v>
      </c>
      <c r="F5153">
        <v>2.5609999999999999</v>
      </c>
      <c r="G5153">
        <v>210.07718850000001</v>
      </c>
      <c r="H5153">
        <v>8.5540000000000003</v>
      </c>
    </row>
    <row r="5154" spans="1:8" x14ac:dyDescent="0.3">
      <c r="A5154">
        <v>37</v>
      </c>
      <c r="B5154" t="s">
        <v>12</v>
      </c>
      <c r="C5154">
        <v>519255.68</v>
      </c>
      <c r="D5154">
        <v>0</v>
      </c>
      <c r="E5154">
        <v>51.33</v>
      </c>
      <c r="F5154">
        <v>2.625</v>
      </c>
      <c r="G5154">
        <v>210.10927459999999</v>
      </c>
      <c r="H5154">
        <v>8.5540000000000003</v>
      </c>
    </row>
    <row r="5155" spans="1:8" x14ac:dyDescent="0.3">
      <c r="A5155">
        <v>37</v>
      </c>
      <c r="B5155" t="s">
        <v>13</v>
      </c>
      <c r="C5155">
        <v>513015.35</v>
      </c>
      <c r="D5155">
        <v>0</v>
      </c>
      <c r="E5155">
        <v>61.96</v>
      </c>
      <c r="F5155">
        <v>2.6669999999999998</v>
      </c>
      <c r="G5155">
        <v>210.14136070000001</v>
      </c>
      <c r="H5155">
        <v>8.5540000000000003</v>
      </c>
    </row>
    <row r="5156" spans="1:8" x14ac:dyDescent="0.3">
      <c r="A5156">
        <v>37</v>
      </c>
      <c r="B5156" t="s">
        <v>14</v>
      </c>
      <c r="C5156">
        <v>460020.74</v>
      </c>
      <c r="D5156">
        <v>0</v>
      </c>
      <c r="E5156">
        <v>59.56</v>
      </c>
      <c r="F5156">
        <v>2.72</v>
      </c>
      <c r="G5156">
        <v>209.98032079999999</v>
      </c>
      <c r="H5156">
        <v>8.5540000000000003</v>
      </c>
    </row>
    <row r="5157" spans="1:8" x14ac:dyDescent="0.3">
      <c r="A5157">
        <v>37</v>
      </c>
      <c r="B5157" t="s">
        <v>15</v>
      </c>
      <c r="C5157">
        <v>515777.97</v>
      </c>
      <c r="D5157">
        <v>0</v>
      </c>
      <c r="E5157">
        <v>55.76</v>
      </c>
      <c r="F5157">
        <v>2.7320000000000002</v>
      </c>
      <c r="G5157">
        <v>209.78709319999999</v>
      </c>
      <c r="H5157">
        <v>8.5540000000000003</v>
      </c>
    </row>
    <row r="5158" spans="1:8" x14ac:dyDescent="0.3">
      <c r="A5158">
        <v>37</v>
      </c>
      <c r="B5158" t="s">
        <v>16</v>
      </c>
      <c r="C5158">
        <v>540189.69999999995</v>
      </c>
      <c r="D5158">
        <v>0</v>
      </c>
      <c r="E5158">
        <v>63.43</v>
      </c>
      <c r="F5158">
        <v>2.7189999999999999</v>
      </c>
      <c r="G5158">
        <v>209.59386559999999</v>
      </c>
      <c r="H5158">
        <v>8.4640000000000004</v>
      </c>
    </row>
    <row r="5159" spans="1:8" x14ac:dyDescent="0.3">
      <c r="A5159">
        <v>37</v>
      </c>
      <c r="B5159" t="s">
        <v>17</v>
      </c>
      <c r="C5159">
        <v>513327.55</v>
      </c>
      <c r="D5159">
        <v>0</v>
      </c>
      <c r="E5159">
        <v>68.540000000000006</v>
      </c>
      <c r="F5159">
        <v>2.77</v>
      </c>
      <c r="G5159">
        <v>209.40063799999999</v>
      </c>
      <c r="H5159">
        <v>8.4640000000000004</v>
      </c>
    </row>
    <row r="5160" spans="1:8" x14ac:dyDescent="0.3">
      <c r="A5160">
        <v>37</v>
      </c>
      <c r="B5160" t="s">
        <v>18</v>
      </c>
      <c r="C5160">
        <v>524544.82999999996</v>
      </c>
      <c r="D5160">
        <v>0</v>
      </c>
      <c r="E5160">
        <v>66.739999999999995</v>
      </c>
      <c r="F5160">
        <v>2.8079999999999998</v>
      </c>
      <c r="G5160">
        <v>209.2691428</v>
      </c>
      <c r="H5160">
        <v>8.4640000000000004</v>
      </c>
    </row>
    <row r="5161" spans="1:8" x14ac:dyDescent="0.3">
      <c r="A5161">
        <v>37</v>
      </c>
      <c r="B5161" t="s">
        <v>19</v>
      </c>
      <c r="C5161">
        <v>527019.78</v>
      </c>
      <c r="D5161">
        <v>0</v>
      </c>
      <c r="E5161">
        <v>68.03</v>
      </c>
      <c r="F5161">
        <v>2.7949999999999999</v>
      </c>
      <c r="G5161">
        <v>209.2199574</v>
      </c>
      <c r="H5161">
        <v>8.4640000000000004</v>
      </c>
    </row>
    <row r="5162" spans="1:8" x14ac:dyDescent="0.3">
      <c r="A5162">
        <v>37</v>
      </c>
      <c r="B5162" t="s">
        <v>20</v>
      </c>
      <c r="C5162">
        <v>517850.83</v>
      </c>
      <c r="D5162">
        <v>0</v>
      </c>
      <c r="E5162">
        <v>70.900000000000006</v>
      </c>
      <c r="F5162">
        <v>2.78</v>
      </c>
      <c r="G5162">
        <v>209.170772</v>
      </c>
      <c r="H5162">
        <v>8.4640000000000004</v>
      </c>
    </row>
    <row r="5163" spans="1:8" x14ac:dyDescent="0.3">
      <c r="A5163">
        <v>37</v>
      </c>
      <c r="B5163" t="s">
        <v>21</v>
      </c>
      <c r="C5163">
        <v>543234.77</v>
      </c>
      <c r="D5163">
        <v>0</v>
      </c>
      <c r="E5163">
        <v>75.56</v>
      </c>
      <c r="F5163">
        <v>2.835</v>
      </c>
      <c r="G5163">
        <v>209.12158669999999</v>
      </c>
      <c r="H5163">
        <v>8.4640000000000004</v>
      </c>
    </row>
    <row r="5164" spans="1:8" x14ac:dyDescent="0.3">
      <c r="A5164">
        <v>37</v>
      </c>
      <c r="B5164" t="s">
        <v>22</v>
      </c>
      <c r="C5164">
        <v>505196.08</v>
      </c>
      <c r="D5164">
        <v>0</v>
      </c>
      <c r="E5164">
        <v>77.53</v>
      </c>
      <c r="F5164">
        <v>2.8540000000000001</v>
      </c>
      <c r="G5164">
        <v>209.11853600000001</v>
      </c>
      <c r="H5164">
        <v>8.4640000000000004</v>
      </c>
    </row>
    <row r="5165" spans="1:8" x14ac:dyDescent="0.3">
      <c r="A5165">
        <v>37</v>
      </c>
      <c r="B5165" t="s">
        <v>23</v>
      </c>
      <c r="C5165">
        <v>510494.7</v>
      </c>
      <c r="D5165">
        <v>0</v>
      </c>
      <c r="E5165">
        <v>77.34</v>
      </c>
      <c r="F5165">
        <v>2.8260000000000001</v>
      </c>
      <c r="G5165">
        <v>209.39229370000001</v>
      </c>
      <c r="H5165">
        <v>8.4640000000000004</v>
      </c>
    </row>
    <row r="5166" spans="1:8" x14ac:dyDescent="0.3">
      <c r="A5166">
        <v>37</v>
      </c>
      <c r="B5166" t="s">
        <v>24</v>
      </c>
      <c r="C5166">
        <v>532241.22</v>
      </c>
      <c r="D5166">
        <v>0</v>
      </c>
      <c r="E5166">
        <v>80.87</v>
      </c>
      <c r="F5166">
        <v>2.7589999999999999</v>
      </c>
      <c r="G5166">
        <v>209.66605139999999</v>
      </c>
      <c r="H5166">
        <v>8.4640000000000004</v>
      </c>
    </row>
    <row r="5167" spans="1:8" x14ac:dyDescent="0.3">
      <c r="A5167">
        <v>37</v>
      </c>
      <c r="B5167" t="s">
        <v>25</v>
      </c>
      <c r="C5167">
        <v>479195.02</v>
      </c>
      <c r="D5167">
        <v>0</v>
      </c>
      <c r="E5167">
        <v>79.930000000000007</v>
      </c>
      <c r="F5167">
        <v>2.7050000000000001</v>
      </c>
      <c r="G5167">
        <v>209.93980909999999</v>
      </c>
      <c r="H5167">
        <v>8.4640000000000004</v>
      </c>
    </row>
    <row r="5168" spans="1:8" x14ac:dyDescent="0.3">
      <c r="A5168">
        <v>37</v>
      </c>
      <c r="B5168" t="s">
        <v>26</v>
      </c>
      <c r="C5168">
        <v>481915.11</v>
      </c>
      <c r="D5168">
        <v>0</v>
      </c>
      <c r="E5168">
        <v>82.3</v>
      </c>
      <c r="F5168">
        <v>2.6680000000000001</v>
      </c>
      <c r="G5168">
        <v>210.2135668</v>
      </c>
      <c r="H5168">
        <v>8.4640000000000004</v>
      </c>
    </row>
    <row r="5169" spans="1:8" x14ac:dyDescent="0.3">
      <c r="A5169">
        <v>37</v>
      </c>
      <c r="B5169" t="s">
        <v>27</v>
      </c>
      <c r="C5169">
        <v>505761.62</v>
      </c>
      <c r="D5169">
        <v>0</v>
      </c>
      <c r="E5169">
        <v>84.37</v>
      </c>
      <c r="F5169">
        <v>2.637</v>
      </c>
      <c r="G5169">
        <v>210.2108417</v>
      </c>
      <c r="H5169">
        <v>8.4640000000000004</v>
      </c>
    </row>
    <row r="5170" spans="1:8" x14ac:dyDescent="0.3">
      <c r="A5170">
        <v>37</v>
      </c>
      <c r="B5170" t="s">
        <v>28</v>
      </c>
      <c r="C5170">
        <v>485419.39</v>
      </c>
      <c r="D5170">
        <v>0</v>
      </c>
      <c r="E5170">
        <v>84.14</v>
      </c>
      <c r="F5170">
        <v>2.653</v>
      </c>
      <c r="G5170">
        <v>210.09752330000001</v>
      </c>
      <c r="H5170">
        <v>8.4640000000000004</v>
      </c>
    </row>
    <row r="5171" spans="1:8" x14ac:dyDescent="0.3">
      <c r="A5171">
        <v>37</v>
      </c>
      <c r="B5171" t="s">
        <v>29</v>
      </c>
      <c r="C5171">
        <v>498292.53</v>
      </c>
      <c r="D5171">
        <v>0</v>
      </c>
      <c r="E5171">
        <v>81.849999999999994</v>
      </c>
      <c r="F5171">
        <v>2.669</v>
      </c>
      <c r="G5171">
        <v>209.984205</v>
      </c>
      <c r="H5171">
        <v>8.36</v>
      </c>
    </row>
    <row r="5172" spans="1:8" x14ac:dyDescent="0.3">
      <c r="A5172">
        <v>37</v>
      </c>
      <c r="B5172" t="s">
        <v>30</v>
      </c>
      <c r="C5172">
        <v>502456.04</v>
      </c>
      <c r="D5172">
        <v>0</v>
      </c>
      <c r="E5172">
        <v>81.739999999999995</v>
      </c>
      <c r="F5172">
        <v>2.6419999999999999</v>
      </c>
      <c r="G5172">
        <v>209.8708867</v>
      </c>
      <c r="H5172">
        <v>8.36</v>
      </c>
    </row>
    <row r="5173" spans="1:8" x14ac:dyDescent="0.3">
      <c r="A5173">
        <v>37</v>
      </c>
      <c r="B5173" t="s">
        <v>31</v>
      </c>
      <c r="C5173">
        <v>485150.01</v>
      </c>
      <c r="D5173">
        <v>0</v>
      </c>
      <c r="E5173">
        <v>84.43</v>
      </c>
      <c r="F5173">
        <v>2.6230000000000002</v>
      </c>
      <c r="G5173">
        <v>209.8630532</v>
      </c>
      <c r="H5173">
        <v>8.36</v>
      </c>
    </row>
    <row r="5174" spans="1:8" x14ac:dyDescent="0.3">
      <c r="A5174">
        <v>37</v>
      </c>
      <c r="B5174" t="s">
        <v>32</v>
      </c>
      <c r="C5174">
        <v>491998.12</v>
      </c>
      <c r="D5174">
        <v>0</v>
      </c>
      <c r="E5174">
        <v>82.6</v>
      </c>
      <c r="F5174">
        <v>2.6080000000000001</v>
      </c>
      <c r="G5174">
        <v>209.99586629999999</v>
      </c>
      <c r="H5174">
        <v>8.36</v>
      </c>
    </row>
    <row r="5175" spans="1:8" x14ac:dyDescent="0.3">
      <c r="A5175">
        <v>37</v>
      </c>
      <c r="B5175" t="s">
        <v>33</v>
      </c>
      <c r="C5175">
        <v>487912.95</v>
      </c>
      <c r="D5175">
        <v>0</v>
      </c>
      <c r="E5175">
        <v>81.88</v>
      </c>
      <c r="F5175">
        <v>2.64</v>
      </c>
      <c r="G5175">
        <v>210.12867940000001</v>
      </c>
      <c r="H5175">
        <v>8.36</v>
      </c>
    </row>
    <row r="5176" spans="1:8" x14ac:dyDescent="0.3">
      <c r="A5176">
        <v>37</v>
      </c>
      <c r="B5176" t="s">
        <v>34</v>
      </c>
      <c r="C5176">
        <v>508576.62</v>
      </c>
      <c r="D5176">
        <v>0</v>
      </c>
      <c r="E5176">
        <v>85.49</v>
      </c>
      <c r="F5176">
        <v>2.6269999999999998</v>
      </c>
      <c r="G5176">
        <v>210.2614925</v>
      </c>
      <c r="H5176">
        <v>8.36</v>
      </c>
    </row>
    <row r="5177" spans="1:8" x14ac:dyDescent="0.3">
      <c r="A5177">
        <v>37</v>
      </c>
      <c r="B5177" t="s">
        <v>35</v>
      </c>
      <c r="C5177">
        <v>491815.83</v>
      </c>
      <c r="D5177">
        <v>0</v>
      </c>
      <c r="E5177">
        <v>86.06</v>
      </c>
      <c r="F5177">
        <v>2.6920000000000002</v>
      </c>
      <c r="G5177">
        <v>210.3943056</v>
      </c>
      <c r="H5177">
        <v>8.36</v>
      </c>
    </row>
    <row r="5178" spans="1:8" x14ac:dyDescent="0.3">
      <c r="A5178">
        <v>37</v>
      </c>
      <c r="B5178" t="s">
        <v>36</v>
      </c>
      <c r="C5178">
        <v>486930.72</v>
      </c>
      <c r="D5178">
        <v>0</v>
      </c>
      <c r="E5178">
        <v>85.54</v>
      </c>
      <c r="F5178">
        <v>2.6640000000000001</v>
      </c>
      <c r="G5178">
        <v>210.3617581</v>
      </c>
      <c r="H5178">
        <v>8.36</v>
      </c>
    </row>
    <row r="5179" spans="1:8" x14ac:dyDescent="0.3">
      <c r="A5179">
        <v>37</v>
      </c>
      <c r="B5179" t="s">
        <v>37</v>
      </c>
      <c r="C5179">
        <v>512157.25</v>
      </c>
      <c r="D5179">
        <v>0</v>
      </c>
      <c r="E5179">
        <v>84.62</v>
      </c>
      <c r="F5179">
        <v>2.6190000000000002</v>
      </c>
      <c r="G5179">
        <v>210.32921060000001</v>
      </c>
      <c r="H5179">
        <v>8.36</v>
      </c>
    </row>
    <row r="5180" spans="1:8" x14ac:dyDescent="0.3">
      <c r="A5180">
        <v>37</v>
      </c>
      <c r="B5180" t="s">
        <v>38</v>
      </c>
      <c r="C5180">
        <v>510427.53</v>
      </c>
      <c r="D5180">
        <v>0</v>
      </c>
      <c r="E5180">
        <v>82.29</v>
      </c>
      <c r="F5180">
        <v>2.577</v>
      </c>
      <c r="G5180">
        <v>210.29666309999999</v>
      </c>
      <c r="H5180">
        <v>8.36</v>
      </c>
    </row>
    <row r="5181" spans="1:8" x14ac:dyDescent="0.3">
      <c r="A5181">
        <v>37</v>
      </c>
      <c r="B5181" t="s">
        <v>39</v>
      </c>
      <c r="C5181">
        <v>510296.07</v>
      </c>
      <c r="D5181">
        <v>1</v>
      </c>
      <c r="E5181">
        <v>80.58</v>
      </c>
      <c r="F5181">
        <v>2.5649999999999999</v>
      </c>
      <c r="G5181">
        <v>210.2641156</v>
      </c>
      <c r="H5181">
        <v>8.36</v>
      </c>
    </row>
    <row r="5182" spans="1:8" x14ac:dyDescent="0.3">
      <c r="A5182">
        <v>37</v>
      </c>
      <c r="B5182" t="s">
        <v>40</v>
      </c>
      <c r="C5182">
        <v>501251.4</v>
      </c>
      <c r="D5182">
        <v>0</v>
      </c>
      <c r="E5182">
        <v>82.1</v>
      </c>
      <c r="F5182">
        <v>2.5819999999999999</v>
      </c>
      <c r="G5182">
        <v>210.29245040000001</v>
      </c>
      <c r="H5182">
        <v>8.36</v>
      </c>
    </row>
    <row r="5183" spans="1:8" x14ac:dyDescent="0.3">
      <c r="A5183">
        <v>37</v>
      </c>
      <c r="B5183" t="s">
        <v>41</v>
      </c>
      <c r="C5183">
        <v>494265.48</v>
      </c>
      <c r="D5183">
        <v>0</v>
      </c>
      <c r="E5183">
        <v>79.17</v>
      </c>
      <c r="F5183">
        <v>2.6240000000000001</v>
      </c>
      <c r="G5183">
        <v>210.3664469</v>
      </c>
      <c r="H5183">
        <v>8.36</v>
      </c>
    </row>
    <row r="5184" spans="1:8" x14ac:dyDescent="0.3">
      <c r="A5184">
        <v>37</v>
      </c>
      <c r="B5184" t="s">
        <v>42</v>
      </c>
      <c r="C5184">
        <v>529877.93000000005</v>
      </c>
      <c r="D5184">
        <v>0</v>
      </c>
      <c r="E5184">
        <v>74.66</v>
      </c>
      <c r="F5184">
        <v>2.6030000000000002</v>
      </c>
      <c r="G5184">
        <v>210.4404433</v>
      </c>
      <c r="H5184">
        <v>8.4760000000000009</v>
      </c>
    </row>
    <row r="5185" spans="1:8" x14ac:dyDescent="0.3">
      <c r="A5185">
        <v>37</v>
      </c>
      <c r="B5185" t="s">
        <v>43</v>
      </c>
      <c r="C5185">
        <v>524483.65</v>
      </c>
      <c r="D5185">
        <v>0</v>
      </c>
      <c r="E5185">
        <v>66.34</v>
      </c>
      <c r="F5185">
        <v>2.633</v>
      </c>
      <c r="G5185">
        <v>210.51443979999999</v>
      </c>
      <c r="H5185">
        <v>8.4760000000000009</v>
      </c>
    </row>
    <row r="5186" spans="1:8" x14ac:dyDescent="0.3">
      <c r="A5186">
        <v>37</v>
      </c>
      <c r="B5186" t="s">
        <v>44</v>
      </c>
      <c r="C5186">
        <v>498925.86</v>
      </c>
      <c r="D5186">
        <v>0</v>
      </c>
      <c r="E5186">
        <v>71.569999999999993</v>
      </c>
      <c r="F5186">
        <v>2.72</v>
      </c>
      <c r="G5186">
        <v>210.5805944</v>
      </c>
      <c r="H5186">
        <v>8.4760000000000009</v>
      </c>
    </row>
    <row r="5187" spans="1:8" x14ac:dyDescent="0.3">
      <c r="A5187">
        <v>37</v>
      </c>
      <c r="B5187" t="s">
        <v>45</v>
      </c>
      <c r="C5187">
        <v>510425.4</v>
      </c>
      <c r="D5187">
        <v>0</v>
      </c>
      <c r="E5187">
        <v>72.239999999999995</v>
      </c>
      <c r="F5187">
        <v>2.7250000000000001</v>
      </c>
      <c r="G5187">
        <v>210.62714439999999</v>
      </c>
      <c r="H5187">
        <v>8.4760000000000009</v>
      </c>
    </row>
    <row r="5188" spans="1:8" x14ac:dyDescent="0.3">
      <c r="A5188">
        <v>37</v>
      </c>
      <c r="B5188" t="s">
        <v>46</v>
      </c>
      <c r="C5188">
        <v>514485.9</v>
      </c>
      <c r="D5188">
        <v>0</v>
      </c>
      <c r="E5188">
        <v>76.22</v>
      </c>
      <c r="F5188">
        <v>2.7160000000000002</v>
      </c>
      <c r="G5188">
        <v>210.67369439999999</v>
      </c>
      <c r="H5188">
        <v>8.4760000000000009</v>
      </c>
    </row>
    <row r="5189" spans="1:8" x14ac:dyDescent="0.3">
      <c r="A5189">
        <v>37</v>
      </c>
      <c r="B5189" t="s">
        <v>47</v>
      </c>
      <c r="C5189">
        <v>539683.42000000004</v>
      </c>
      <c r="D5189">
        <v>0</v>
      </c>
      <c r="E5189">
        <v>62.72</v>
      </c>
      <c r="F5189">
        <v>2.6890000000000001</v>
      </c>
      <c r="G5189">
        <v>210.72024440000001</v>
      </c>
      <c r="H5189">
        <v>8.4760000000000009</v>
      </c>
    </row>
    <row r="5190" spans="1:8" x14ac:dyDescent="0.3">
      <c r="A5190">
        <v>37</v>
      </c>
      <c r="B5190" t="s">
        <v>48</v>
      </c>
      <c r="C5190">
        <v>517546.69</v>
      </c>
      <c r="D5190">
        <v>0</v>
      </c>
      <c r="E5190">
        <v>61.97</v>
      </c>
      <c r="F5190">
        <v>2.7280000000000002</v>
      </c>
      <c r="G5190">
        <v>210.76679440000001</v>
      </c>
      <c r="H5190">
        <v>8.4760000000000009</v>
      </c>
    </row>
    <row r="5191" spans="1:8" x14ac:dyDescent="0.3">
      <c r="A5191">
        <v>37</v>
      </c>
      <c r="B5191" t="s">
        <v>49</v>
      </c>
      <c r="C5191">
        <v>518124.16</v>
      </c>
      <c r="D5191">
        <v>0</v>
      </c>
      <c r="E5191">
        <v>56.73</v>
      </c>
      <c r="F5191">
        <v>2.7709999999999999</v>
      </c>
      <c r="G5191">
        <v>210.65429</v>
      </c>
      <c r="H5191">
        <v>8.4760000000000009</v>
      </c>
    </row>
    <row r="5192" spans="1:8" x14ac:dyDescent="0.3">
      <c r="A5192">
        <v>37</v>
      </c>
      <c r="B5192" t="s">
        <v>50</v>
      </c>
      <c r="C5192">
        <v>518220.72</v>
      </c>
      <c r="D5192">
        <v>1</v>
      </c>
      <c r="E5192">
        <v>67.73</v>
      </c>
      <c r="F5192">
        <v>2.7349999999999999</v>
      </c>
      <c r="G5192">
        <v>210.5152765</v>
      </c>
      <c r="H5192">
        <v>8.4760000000000009</v>
      </c>
    </row>
    <row r="5193" spans="1:8" x14ac:dyDescent="0.3">
      <c r="A5193">
        <v>37</v>
      </c>
      <c r="B5193" t="s">
        <v>51</v>
      </c>
      <c r="C5193">
        <v>508213.14</v>
      </c>
      <c r="D5193">
        <v>0</v>
      </c>
      <c r="E5193">
        <v>54.44</v>
      </c>
      <c r="F5193">
        <v>2.7080000000000002</v>
      </c>
      <c r="G5193">
        <v>210.37626299999999</v>
      </c>
      <c r="H5193">
        <v>8.4760000000000009</v>
      </c>
    </row>
    <row r="5194" spans="1:8" x14ac:dyDescent="0.3">
      <c r="A5194">
        <v>37</v>
      </c>
      <c r="B5194" t="s">
        <v>52</v>
      </c>
      <c r="C5194">
        <v>511207.52</v>
      </c>
      <c r="D5194">
        <v>0</v>
      </c>
      <c r="E5194">
        <v>51.83</v>
      </c>
      <c r="F5194">
        <v>2.843</v>
      </c>
      <c r="G5194">
        <v>210.2372494</v>
      </c>
      <c r="H5194">
        <v>8.4760000000000009</v>
      </c>
    </row>
    <row r="5195" spans="1:8" x14ac:dyDescent="0.3">
      <c r="A5195">
        <v>37</v>
      </c>
      <c r="B5195" t="s">
        <v>53</v>
      </c>
      <c r="C5195">
        <v>534285.21</v>
      </c>
      <c r="D5195">
        <v>0</v>
      </c>
      <c r="E5195">
        <v>56.73</v>
      </c>
      <c r="F5195">
        <v>2.8690000000000002</v>
      </c>
      <c r="G5195">
        <v>210.1787224</v>
      </c>
      <c r="H5195">
        <v>8.4760000000000009</v>
      </c>
    </row>
    <row r="5196" spans="1:8" x14ac:dyDescent="0.3">
      <c r="A5196">
        <v>37</v>
      </c>
      <c r="B5196" t="s">
        <v>54</v>
      </c>
      <c r="C5196">
        <v>576809.92000000004</v>
      </c>
      <c r="D5196">
        <v>0</v>
      </c>
      <c r="E5196">
        <v>59.1</v>
      </c>
      <c r="F5196">
        <v>2.8860000000000001</v>
      </c>
      <c r="G5196">
        <v>210.1805602</v>
      </c>
      <c r="H5196">
        <v>8.4760000000000009</v>
      </c>
    </row>
    <row r="5197" spans="1:8" x14ac:dyDescent="0.3">
      <c r="A5197">
        <v>37</v>
      </c>
      <c r="B5197" t="s">
        <v>55</v>
      </c>
      <c r="C5197">
        <v>460331.7</v>
      </c>
      <c r="D5197">
        <v>1</v>
      </c>
      <c r="E5197">
        <v>52.88</v>
      </c>
      <c r="F5197">
        <v>2.9430000000000001</v>
      </c>
      <c r="G5197">
        <v>210.18239800000001</v>
      </c>
      <c r="H5197">
        <v>8.4760000000000009</v>
      </c>
    </row>
    <row r="5198" spans="1:8" x14ac:dyDescent="0.3">
      <c r="A5198">
        <v>37</v>
      </c>
      <c r="B5198" t="s">
        <v>56</v>
      </c>
      <c r="C5198">
        <v>542464.02</v>
      </c>
      <c r="D5198">
        <v>0</v>
      </c>
      <c r="E5198">
        <v>54.11</v>
      </c>
      <c r="F5198">
        <v>2.976</v>
      </c>
      <c r="G5198">
        <v>210.18423580000001</v>
      </c>
      <c r="H5198">
        <v>8.3949999999999996</v>
      </c>
    </row>
    <row r="5199" spans="1:8" x14ac:dyDescent="0.3">
      <c r="A5199">
        <v>37</v>
      </c>
      <c r="B5199" t="s">
        <v>57</v>
      </c>
      <c r="C5199">
        <v>525616.9</v>
      </c>
      <c r="D5199">
        <v>0</v>
      </c>
      <c r="E5199">
        <v>42.87</v>
      </c>
      <c r="F5199">
        <v>2.9830000000000001</v>
      </c>
      <c r="G5199">
        <v>210.2379731</v>
      </c>
      <c r="H5199">
        <v>8.3949999999999996</v>
      </c>
    </row>
    <row r="5200" spans="1:8" x14ac:dyDescent="0.3">
      <c r="A5200">
        <v>37</v>
      </c>
      <c r="B5200" t="s">
        <v>58</v>
      </c>
      <c r="C5200">
        <v>526486.81999999995</v>
      </c>
      <c r="D5200">
        <v>0</v>
      </c>
      <c r="E5200">
        <v>51.18</v>
      </c>
      <c r="F5200">
        <v>3.016</v>
      </c>
      <c r="G5200">
        <v>210.60310720000001</v>
      </c>
      <c r="H5200">
        <v>8.3949999999999996</v>
      </c>
    </row>
    <row r="5201" spans="1:8" x14ac:dyDescent="0.3">
      <c r="A5201">
        <v>37</v>
      </c>
      <c r="B5201" t="s">
        <v>59</v>
      </c>
      <c r="C5201">
        <v>513672.36</v>
      </c>
      <c r="D5201">
        <v>0</v>
      </c>
      <c r="E5201">
        <v>48.74</v>
      </c>
      <c r="F5201">
        <v>3.01</v>
      </c>
      <c r="G5201">
        <v>210.96824119999999</v>
      </c>
      <c r="H5201">
        <v>8.3949999999999996</v>
      </c>
    </row>
    <row r="5202" spans="1:8" x14ac:dyDescent="0.3">
      <c r="A5202">
        <v>37</v>
      </c>
      <c r="B5202" t="s">
        <v>60</v>
      </c>
      <c r="C5202">
        <v>583835.18000000005</v>
      </c>
      <c r="D5202">
        <v>0</v>
      </c>
      <c r="E5202">
        <v>46.68</v>
      </c>
      <c r="F5202">
        <v>2.9889999999999999</v>
      </c>
      <c r="G5202">
        <v>211.3333753</v>
      </c>
      <c r="H5202">
        <v>8.3949999999999996</v>
      </c>
    </row>
    <row r="5203" spans="1:8" x14ac:dyDescent="0.3">
      <c r="A5203">
        <v>37</v>
      </c>
      <c r="B5203" t="s">
        <v>61</v>
      </c>
      <c r="C5203">
        <v>522514.32</v>
      </c>
      <c r="D5203">
        <v>1</v>
      </c>
      <c r="E5203">
        <v>41.16</v>
      </c>
      <c r="F5203">
        <v>3.0219999999999998</v>
      </c>
      <c r="G5203">
        <v>211.69850930000001</v>
      </c>
      <c r="H5203">
        <v>8.3949999999999996</v>
      </c>
    </row>
    <row r="5204" spans="1:8" x14ac:dyDescent="0.3">
      <c r="A5204">
        <v>37</v>
      </c>
      <c r="B5204" t="s">
        <v>62</v>
      </c>
      <c r="C5204">
        <v>536840.68999999994</v>
      </c>
      <c r="D5204">
        <v>0</v>
      </c>
      <c r="E5204">
        <v>57.48</v>
      </c>
      <c r="F5204">
        <v>3.0449999999999999</v>
      </c>
      <c r="G5204">
        <v>212.00635220000001</v>
      </c>
      <c r="H5204">
        <v>8.3949999999999996</v>
      </c>
    </row>
    <row r="5205" spans="1:8" x14ac:dyDescent="0.3">
      <c r="A5205">
        <v>37</v>
      </c>
      <c r="B5205" t="s">
        <v>63</v>
      </c>
      <c r="C5205">
        <v>514758.19</v>
      </c>
      <c r="D5205">
        <v>0</v>
      </c>
      <c r="E5205">
        <v>67.73</v>
      </c>
      <c r="F5205">
        <v>3.0649999999999999</v>
      </c>
      <c r="G5205">
        <v>212.2912786</v>
      </c>
      <c r="H5205">
        <v>8.3949999999999996</v>
      </c>
    </row>
    <row r="5206" spans="1:8" x14ac:dyDescent="0.3">
      <c r="A5206">
        <v>37</v>
      </c>
      <c r="B5206" t="s">
        <v>64</v>
      </c>
      <c r="C5206">
        <v>527572.25</v>
      </c>
      <c r="D5206">
        <v>0</v>
      </c>
      <c r="E5206">
        <v>64.55</v>
      </c>
      <c r="F5206">
        <v>3.2879999999999998</v>
      </c>
      <c r="G5206">
        <v>212.57620499999999</v>
      </c>
      <c r="H5206">
        <v>8.3949999999999996</v>
      </c>
    </row>
    <row r="5207" spans="1:8" x14ac:dyDescent="0.3">
      <c r="A5207">
        <v>37</v>
      </c>
      <c r="B5207" t="s">
        <v>65</v>
      </c>
      <c r="C5207">
        <v>505610.4</v>
      </c>
      <c r="D5207">
        <v>0</v>
      </c>
      <c r="E5207">
        <v>59.15</v>
      </c>
      <c r="F5207">
        <v>3.4590000000000001</v>
      </c>
      <c r="G5207">
        <v>212.86113130000001</v>
      </c>
      <c r="H5207">
        <v>8.3949999999999996</v>
      </c>
    </row>
    <row r="5208" spans="1:8" x14ac:dyDescent="0.3">
      <c r="A5208">
        <v>37</v>
      </c>
      <c r="B5208" t="s">
        <v>66</v>
      </c>
      <c r="C5208">
        <v>478503.06</v>
      </c>
      <c r="D5208">
        <v>0</v>
      </c>
      <c r="E5208">
        <v>64.900000000000006</v>
      </c>
      <c r="F5208">
        <v>3.488</v>
      </c>
      <c r="G5208">
        <v>213.10967869999999</v>
      </c>
      <c r="H5208">
        <v>8.3949999999999996</v>
      </c>
    </row>
    <row r="5209" spans="1:8" x14ac:dyDescent="0.3">
      <c r="A5209">
        <v>37</v>
      </c>
      <c r="B5209" t="s">
        <v>67</v>
      </c>
      <c r="C5209">
        <v>522105.93</v>
      </c>
      <c r="D5209">
        <v>0</v>
      </c>
      <c r="E5209">
        <v>71.069999999999993</v>
      </c>
      <c r="F5209">
        <v>3.4729999999999999</v>
      </c>
      <c r="G5209">
        <v>213.3436744</v>
      </c>
      <c r="H5209">
        <v>8.3949999999999996</v>
      </c>
    </row>
    <row r="5210" spans="1:8" x14ac:dyDescent="0.3">
      <c r="A5210">
        <v>37</v>
      </c>
      <c r="B5210" t="s">
        <v>68</v>
      </c>
      <c r="C5210">
        <v>534578.78</v>
      </c>
      <c r="D5210">
        <v>0</v>
      </c>
      <c r="E5210">
        <v>67.31</v>
      </c>
      <c r="F5210">
        <v>3.524</v>
      </c>
      <c r="G5210">
        <v>213.57767010000001</v>
      </c>
      <c r="H5210">
        <v>8.3000000000000007</v>
      </c>
    </row>
    <row r="5211" spans="1:8" x14ac:dyDescent="0.3">
      <c r="A5211">
        <v>37</v>
      </c>
      <c r="B5211" t="s">
        <v>69</v>
      </c>
      <c r="C5211">
        <v>543703.16</v>
      </c>
      <c r="D5211">
        <v>0</v>
      </c>
      <c r="E5211">
        <v>69.39</v>
      </c>
      <c r="F5211">
        <v>3.6219999999999999</v>
      </c>
      <c r="G5211">
        <v>213.81166579999999</v>
      </c>
      <c r="H5211">
        <v>8.3000000000000007</v>
      </c>
    </row>
    <row r="5212" spans="1:8" x14ac:dyDescent="0.3">
      <c r="A5212">
        <v>37</v>
      </c>
      <c r="B5212" t="s">
        <v>70</v>
      </c>
      <c r="C5212">
        <v>543775.87</v>
      </c>
      <c r="D5212">
        <v>0</v>
      </c>
      <c r="E5212">
        <v>73.25</v>
      </c>
      <c r="F5212">
        <v>3.7429999999999999</v>
      </c>
      <c r="G5212">
        <v>214.026217</v>
      </c>
      <c r="H5212">
        <v>8.3000000000000007</v>
      </c>
    </row>
    <row r="5213" spans="1:8" x14ac:dyDescent="0.3">
      <c r="A5213">
        <v>37</v>
      </c>
      <c r="B5213" t="s">
        <v>71</v>
      </c>
      <c r="C5213">
        <v>526434.37</v>
      </c>
      <c r="D5213">
        <v>0</v>
      </c>
      <c r="E5213">
        <v>74.569999999999993</v>
      </c>
      <c r="F5213">
        <v>3.8069999999999999</v>
      </c>
      <c r="G5213">
        <v>214.1921572</v>
      </c>
      <c r="H5213">
        <v>8.3000000000000007</v>
      </c>
    </row>
    <row r="5214" spans="1:8" x14ac:dyDescent="0.3">
      <c r="A5214">
        <v>37</v>
      </c>
      <c r="B5214" t="s">
        <v>72</v>
      </c>
      <c r="C5214">
        <v>502918.18</v>
      </c>
      <c r="D5214">
        <v>0</v>
      </c>
      <c r="E5214">
        <v>76.099999999999994</v>
      </c>
      <c r="F5214">
        <v>3.81</v>
      </c>
      <c r="G5214">
        <v>214.35809739999999</v>
      </c>
      <c r="H5214">
        <v>8.3000000000000007</v>
      </c>
    </row>
    <row r="5215" spans="1:8" x14ac:dyDescent="0.3">
      <c r="A5215">
        <v>37</v>
      </c>
      <c r="B5215" t="s">
        <v>73</v>
      </c>
      <c r="C5215">
        <v>547513.30000000005</v>
      </c>
      <c r="D5215">
        <v>0</v>
      </c>
      <c r="E5215">
        <v>69.56</v>
      </c>
      <c r="F5215">
        <v>3.9060000000000001</v>
      </c>
      <c r="G5215">
        <v>214.52403760000001</v>
      </c>
      <c r="H5215">
        <v>8.3000000000000007</v>
      </c>
    </row>
    <row r="5216" spans="1:8" x14ac:dyDescent="0.3">
      <c r="A5216">
        <v>37</v>
      </c>
      <c r="B5216" t="s">
        <v>74</v>
      </c>
      <c r="C5216">
        <v>511871.63</v>
      </c>
      <c r="D5216">
        <v>0</v>
      </c>
      <c r="E5216">
        <v>76.73</v>
      </c>
      <c r="F5216">
        <v>3.899</v>
      </c>
      <c r="G5216">
        <v>214.68997780000001</v>
      </c>
      <c r="H5216">
        <v>8.3000000000000007</v>
      </c>
    </row>
    <row r="5217" spans="1:8" x14ac:dyDescent="0.3">
      <c r="A5217">
        <v>37</v>
      </c>
      <c r="B5217" t="s">
        <v>75</v>
      </c>
      <c r="C5217">
        <v>533564.42000000004</v>
      </c>
      <c r="D5217">
        <v>0</v>
      </c>
      <c r="E5217">
        <v>73.02</v>
      </c>
      <c r="F5217">
        <v>3.907</v>
      </c>
      <c r="G5217">
        <v>214.46541199999999</v>
      </c>
      <c r="H5217">
        <v>8.3000000000000007</v>
      </c>
    </row>
    <row r="5218" spans="1:8" x14ac:dyDescent="0.3">
      <c r="A5218">
        <v>37</v>
      </c>
      <c r="B5218" t="s">
        <v>76</v>
      </c>
      <c r="C5218">
        <v>507086.75</v>
      </c>
      <c r="D5218">
        <v>0</v>
      </c>
      <c r="E5218">
        <v>81.28</v>
      </c>
      <c r="F5218">
        <v>3.786</v>
      </c>
      <c r="G5218">
        <v>214.24084619999999</v>
      </c>
      <c r="H5218">
        <v>8.3000000000000007</v>
      </c>
    </row>
    <row r="5219" spans="1:8" x14ac:dyDescent="0.3">
      <c r="A5219">
        <v>37</v>
      </c>
      <c r="B5219" t="s">
        <v>77</v>
      </c>
      <c r="C5219">
        <v>500381.23</v>
      </c>
      <c r="D5219">
        <v>0</v>
      </c>
      <c r="E5219">
        <v>82.96</v>
      </c>
      <c r="F5219">
        <v>3.6989999999999998</v>
      </c>
      <c r="G5219">
        <v>214.01628049999999</v>
      </c>
      <c r="H5219">
        <v>8.3000000000000007</v>
      </c>
    </row>
    <row r="5220" spans="1:8" x14ac:dyDescent="0.3">
      <c r="A5220">
        <v>37</v>
      </c>
      <c r="B5220" t="s">
        <v>78</v>
      </c>
      <c r="C5220">
        <v>509647.25</v>
      </c>
      <c r="D5220">
        <v>0</v>
      </c>
      <c r="E5220">
        <v>82.41</v>
      </c>
      <c r="F5220">
        <v>3.6480000000000001</v>
      </c>
      <c r="G5220">
        <v>213.7917147</v>
      </c>
      <c r="H5220">
        <v>8.3000000000000007</v>
      </c>
    </row>
    <row r="5221" spans="1:8" x14ac:dyDescent="0.3">
      <c r="A5221">
        <v>37</v>
      </c>
      <c r="B5221" t="s">
        <v>79</v>
      </c>
      <c r="C5221">
        <v>525132.36</v>
      </c>
      <c r="D5221">
        <v>0</v>
      </c>
      <c r="E5221">
        <v>84.43</v>
      </c>
      <c r="F5221">
        <v>3.637</v>
      </c>
      <c r="G5221">
        <v>213.74812560000001</v>
      </c>
      <c r="H5221">
        <v>8.3000000000000007</v>
      </c>
    </row>
    <row r="5222" spans="1:8" x14ac:dyDescent="0.3">
      <c r="A5222">
        <v>37</v>
      </c>
      <c r="B5222" t="s">
        <v>80</v>
      </c>
      <c r="C5222">
        <v>509276.22</v>
      </c>
      <c r="D5222">
        <v>0</v>
      </c>
      <c r="E5222">
        <v>83.95</v>
      </c>
      <c r="F5222">
        <v>3.5939999999999999</v>
      </c>
      <c r="G5222">
        <v>213.84026890000001</v>
      </c>
      <c r="H5222">
        <v>8.3000000000000007</v>
      </c>
    </row>
    <row r="5223" spans="1:8" x14ac:dyDescent="0.3">
      <c r="A5223">
        <v>37</v>
      </c>
      <c r="B5223" t="s">
        <v>81</v>
      </c>
      <c r="C5223">
        <v>517021.3</v>
      </c>
      <c r="D5223">
        <v>0</v>
      </c>
      <c r="E5223">
        <v>85.33</v>
      </c>
      <c r="F5223">
        <v>3.524</v>
      </c>
      <c r="G5223">
        <v>213.93241219999999</v>
      </c>
      <c r="H5223">
        <v>8.1769999999999996</v>
      </c>
    </row>
    <row r="5224" spans="1:8" x14ac:dyDescent="0.3">
      <c r="A5224">
        <v>37</v>
      </c>
      <c r="B5224" t="s">
        <v>82</v>
      </c>
      <c r="C5224">
        <v>489059.93</v>
      </c>
      <c r="D5224">
        <v>0</v>
      </c>
      <c r="E5224">
        <v>84.71</v>
      </c>
      <c r="F5224">
        <v>3.48</v>
      </c>
      <c r="G5224">
        <v>214.02455560000001</v>
      </c>
      <c r="H5224">
        <v>8.1769999999999996</v>
      </c>
    </row>
    <row r="5225" spans="1:8" x14ac:dyDescent="0.3">
      <c r="A5225">
        <v>37</v>
      </c>
      <c r="B5225" t="s">
        <v>83</v>
      </c>
      <c r="C5225">
        <v>498749.62</v>
      </c>
      <c r="D5225">
        <v>0</v>
      </c>
      <c r="E5225">
        <v>85.63</v>
      </c>
      <c r="F5225">
        <v>3.5750000000000002</v>
      </c>
      <c r="G5225">
        <v>214.1083654</v>
      </c>
      <c r="H5225">
        <v>8.1769999999999996</v>
      </c>
    </row>
    <row r="5226" spans="1:8" x14ac:dyDescent="0.3">
      <c r="A5226">
        <v>37</v>
      </c>
      <c r="B5226" t="s">
        <v>84</v>
      </c>
      <c r="C5226">
        <v>505543.53</v>
      </c>
      <c r="D5226">
        <v>0</v>
      </c>
      <c r="E5226">
        <v>83.31</v>
      </c>
      <c r="F5226">
        <v>3.6509999999999998</v>
      </c>
      <c r="G5226">
        <v>214.17134160000001</v>
      </c>
      <c r="H5226">
        <v>8.1769999999999996</v>
      </c>
    </row>
    <row r="5227" spans="1:8" x14ac:dyDescent="0.3">
      <c r="A5227">
        <v>37</v>
      </c>
      <c r="B5227" t="s">
        <v>85</v>
      </c>
      <c r="C5227">
        <v>504974.95</v>
      </c>
      <c r="D5227">
        <v>0</v>
      </c>
      <c r="E5227">
        <v>84.99</v>
      </c>
      <c r="F5227">
        <v>3.6819999999999999</v>
      </c>
      <c r="G5227">
        <v>214.23431769999999</v>
      </c>
      <c r="H5227">
        <v>8.1769999999999996</v>
      </c>
    </row>
    <row r="5228" spans="1:8" x14ac:dyDescent="0.3">
      <c r="A5228">
        <v>37</v>
      </c>
      <c r="B5228" t="s">
        <v>86</v>
      </c>
      <c r="C5228">
        <v>510787.46</v>
      </c>
      <c r="D5228">
        <v>0</v>
      </c>
      <c r="E5228">
        <v>86.71</v>
      </c>
      <c r="F5228">
        <v>3.6840000000000002</v>
      </c>
      <c r="G5228">
        <v>214.2972939</v>
      </c>
      <c r="H5228">
        <v>8.1769999999999996</v>
      </c>
    </row>
    <row r="5229" spans="1:8" x14ac:dyDescent="0.3">
      <c r="A5229">
        <v>37</v>
      </c>
      <c r="B5229" t="s">
        <v>87</v>
      </c>
      <c r="C5229">
        <v>502504.39</v>
      </c>
      <c r="D5229">
        <v>0</v>
      </c>
      <c r="E5229">
        <v>87.64</v>
      </c>
      <c r="F5229">
        <v>3.6379999999999999</v>
      </c>
      <c r="G5229">
        <v>214.36027010000001</v>
      </c>
      <c r="H5229">
        <v>8.1769999999999996</v>
      </c>
    </row>
    <row r="5230" spans="1:8" x14ac:dyDescent="0.3">
      <c r="A5230">
        <v>37</v>
      </c>
      <c r="B5230" t="s">
        <v>88</v>
      </c>
      <c r="C5230">
        <v>506897.98</v>
      </c>
      <c r="D5230">
        <v>0</v>
      </c>
      <c r="E5230">
        <v>87.24</v>
      </c>
      <c r="F5230">
        <v>3.5539999999999998</v>
      </c>
      <c r="G5230">
        <v>214.42399349999999</v>
      </c>
      <c r="H5230">
        <v>8.1769999999999996</v>
      </c>
    </row>
    <row r="5231" spans="1:8" x14ac:dyDescent="0.3">
      <c r="A5231">
        <v>37</v>
      </c>
      <c r="B5231" t="s">
        <v>89</v>
      </c>
      <c r="C5231">
        <v>527947.21</v>
      </c>
      <c r="D5231">
        <v>0</v>
      </c>
      <c r="E5231">
        <v>86.02</v>
      </c>
      <c r="F5231">
        <v>3.5230000000000001</v>
      </c>
      <c r="G5231">
        <v>214.4878416</v>
      </c>
      <c r="H5231">
        <v>8.1769999999999996</v>
      </c>
    </row>
    <row r="5232" spans="1:8" x14ac:dyDescent="0.3">
      <c r="A5232">
        <v>37</v>
      </c>
      <c r="B5232" t="s">
        <v>90</v>
      </c>
      <c r="C5232">
        <v>530367.82999999996</v>
      </c>
      <c r="D5232">
        <v>0</v>
      </c>
      <c r="E5232">
        <v>87.5</v>
      </c>
      <c r="F5232">
        <v>3.5329999999999999</v>
      </c>
      <c r="G5232">
        <v>214.5516896</v>
      </c>
      <c r="H5232">
        <v>8.1769999999999996</v>
      </c>
    </row>
    <row r="5233" spans="1:8" x14ac:dyDescent="0.3">
      <c r="A5233">
        <v>37</v>
      </c>
      <c r="B5233" t="s">
        <v>91</v>
      </c>
      <c r="C5233">
        <v>506273.74</v>
      </c>
      <c r="D5233">
        <v>1</v>
      </c>
      <c r="E5233">
        <v>77.94</v>
      </c>
      <c r="F5233">
        <v>3.5459999999999998</v>
      </c>
      <c r="G5233">
        <v>214.61553760000001</v>
      </c>
      <c r="H5233">
        <v>8.1769999999999996</v>
      </c>
    </row>
    <row r="5234" spans="1:8" x14ac:dyDescent="0.3">
      <c r="A5234">
        <v>37</v>
      </c>
      <c r="B5234" t="s">
        <v>92</v>
      </c>
      <c r="C5234">
        <v>513341.94</v>
      </c>
      <c r="D5234">
        <v>0</v>
      </c>
      <c r="E5234">
        <v>82.06</v>
      </c>
      <c r="F5234">
        <v>3.5259999999999998</v>
      </c>
      <c r="G5234">
        <v>214.79341109999999</v>
      </c>
      <c r="H5234">
        <v>8.1769999999999996</v>
      </c>
    </row>
    <row r="5235" spans="1:8" x14ac:dyDescent="0.3">
      <c r="A5235">
        <v>37</v>
      </c>
      <c r="B5235" t="s">
        <v>93</v>
      </c>
      <c r="C5235">
        <v>516556.94</v>
      </c>
      <c r="D5235">
        <v>0</v>
      </c>
      <c r="E5235">
        <v>78.349999999999994</v>
      </c>
      <c r="F5235">
        <v>3.4670000000000001</v>
      </c>
      <c r="G5235">
        <v>215.12331850000001</v>
      </c>
      <c r="H5235">
        <v>8.1769999999999996</v>
      </c>
    </row>
    <row r="5236" spans="1:8" x14ac:dyDescent="0.3">
      <c r="A5236">
        <v>37</v>
      </c>
      <c r="B5236" t="s">
        <v>94</v>
      </c>
      <c r="C5236">
        <v>516402.1</v>
      </c>
      <c r="D5236">
        <v>0</v>
      </c>
      <c r="E5236">
        <v>81.52</v>
      </c>
      <c r="F5236">
        <v>3.355</v>
      </c>
      <c r="G5236">
        <v>215.45322590000001</v>
      </c>
      <c r="H5236">
        <v>8.1769999999999996</v>
      </c>
    </row>
    <row r="5237" spans="1:8" x14ac:dyDescent="0.3">
      <c r="A5237">
        <v>37</v>
      </c>
      <c r="B5237" t="s">
        <v>95</v>
      </c>
      <c r="C5237">
        <v>522816.85</v>
      </c>
      <c r="D5237">
        <v>0</v>
      </c>
      <c r="E5237">
        <v>71.2</v>
      </c>
      <c r="F5237">
        <v>3.2850000000000001</v>
      </c>
      <c r="G5237">
        <v>215.7831333</v>
      </c>
      <c r="H5237">
        <v>7.7160000000000002</v>
      </c>
    </row>
    <row r="5238" spans="1:8" x14ac:dyDescent="0.3">
      <c r="A5238">
        <v>37</v>
      </c>
      <c r="B5238" t="s">
        <v>96</v>
      </c>
      <c r="C5238">
        <v>513636.01</v>
      </c>
      <c r="D5238">
        <v>0</v>
      </c>
      <c r="E5238">
        <v>74.16</v>
      </c>
      <c r="F5238">
        <v>3.274</v>
      </c>
      <c r="G5238">
        <v>216.08852580000001</v>
      </c>
      <c r="H5238">
        <v>7.7160000000000002</v>
      </c>
    </row>
    <row r="5239" spans="1:8" x14ac:dyDescent="0.3">
      <c r="A5239">
        <v>37</v>
      </c>
      <c r="B5239" t="s">
        <v>97</v>
      </c>
      <c r="C5239">
        <v>522784.33</v>
      </c>
      <c r="D5239">
        <v>0</v>
      </c>
      <c r="E5239">
        <v>67.89</v>
      </c>
      <c r="F5239">
        <v>3.3530000000000002</v>
      </c>
      <c r="G5239">
        <v>216.24682870000001</v>
      </c>
      <c r="H5239">
        <v>7.7160000000000002</v>
      </c>
    </row>
    <row r="5240" spans="1:8" x14ac:dyDescent="0.3">
      <c r="A5240">
        <v>37</v>
      </c>
      <c r="B5240" t="s">
        <v>98</v>
      </c>
      <c r="C5240">
        <v>517355.44</v>
      </c>
      <c r="D5240">
        <v>0</v>
      </c>
      <c r="E5240">
        <v>71.31</v>
      </c>
      <c r="F5240">
        <v>3.3719999999999999</v>
      </c>
      <c r="G5240">
        <v>216.40513150000001</v>
      </c>
      <c r="H5240">
        <v>7.7160000000000002</v>
      </c>
    </row>
    <row r="5241" spans="1:8" x14ac:dyDescent="0.3">
      <c r="A5241">
        <v>37</v>
      </c>
      <c r="B5241" t="s">
        <v>99</v>
      </c>
      <c r="C5241">
        <v>555925.6</v>
      </c>
      <c r="D5241">
        <v>0</v>
      </c>
      <c r="E5241">
        <v>58.97</v>
      </c>
      <c r="F5241">
        <v>3.3319999999999999</v>
      </c>
      <c r="G5241">
        <v>216.56343440000001</v>
      </c>
      <c r="H5241">
        <v>7.7160000000000002</v>
      </c>
    </row>
    <row r="5242" spans="1:8" x14ac:dyDescent="0.3">
      <c r="A5242">
        <v>37</v>
      </c>
      <c r="B5242" t="s">
        <v>100</v>
      </c>
      <c r="C5242">
        <v>501268.78</v>
      </c>
      <c r="D5242">
        <v>0</v>
      </c>
      <c r="E5242">
        <v>63.5</v>
      </c>
      <c r="F5242">
        <v>3.2970000000000002</v>
      </c>
      <c r="G5242">
        <v>216.7217373</v>
      </c>
      <c r="H5242">
        <v>7.7160000000000002</v>
      </c>
    </row>
    <row r="5243" spans="1:8" x14ac:dyDescent="0.3">
      <c r="A5243">
        <v>37</v>
      </c>
      <c r="B5243" t="s">
        <v>101</v>
      </c>
      <c r="C5243">
        <v>527495.09</v>
      </c>
      <c r="D5243">
        <v>0</v>
      </c>
      <c r="E5243">
        <v>66.28</v>
      </c>
      <c r="F5243">
        <v>3.3079999999999998</v>
      </c>
      <c r="G5243">
        <v>216.93958610000001</v>
      </c>
      <c r="H5243">
        <v>7.7160000000000002</v>
      </c>
    </row>
    <row r="5244" spans="1:8" x14ac:dyDescent="0.3">
      <c r="A5244">
        <v>37</v>
      </c>
      <c r="B5244" t="s">
        <v>102</v>
      </c>
      <c r="C5244">
        <v>522554.04</v>
      </c>
      <c r="D5244">
        <v>1</v>
      </c>
      <c r="E5244">
        <v>66.41</v>
      </c>
      <c r="F5244">
        <v>3.2360000000000002</v>
      </c>
      <c r="G5244">
        <v>217.18125330000001</v>
      </c>
      <c r="H5244">
        <v>7.7160000000000002</v>
      </c>
    </row>
    <row r="5245" spans="1:8" x14ac:dyDescent="0.3">
      <c r="A5245">
        <v>37</v>
      </c>
      <c r="B5245" t="s">
        <v>103</v>
      </c>
      <c r="C5245">
        <v>527117.81000000006</v>
      </c>
      <c r="D5245">
        <v>0</v>
      </c>
      <c r="E5245">
        <v>53.57</v>
      </c>
      <c r="F5245">
        <v>3.1720000000000002</v>
      </c>
      <c r="G5245">
        <v>217.4229206</v>
      </c>
      <c r="H5245">
        <v>7.7160000000000002</v>
      </c>
    </row>
    <row r="5246" spans="1:8" x14ac:dyDescent="0.3">
      <c r="A5246">
        <v>37</v>
      </c>
      <c r="B5246" t="s">
        <v>104</v>
      </c>
      <c r="C5246">
        <v>537224.52</v>
      </c>
      <c r="D5246">
        <v>0</v>
      </c>
      <c r="E5246">
        <v>50.64</v>
      </c>
      <c r="F5246">
        <v>3.1579999999999999</v>
      </c>
      <c r="G5246">
        <v>217.66458779999999</v>
      </c>
      <c r="H5246">
        <v>7.7160000000000002</v>
      </c>
    </row>
    <row r="5247" spans="1:8" x14ac:dyDescent="0.3">
      <c r="A5247">
        <v>37</v>
      </c>
      <c r="B5247" t="s">
        <v>105</v>
      </c>
      <c r="C5247">
        <v>533905.67000000004</v>
      </c>
      <c r="D5247">
        <v>0</v>
      </c>
      <c r="E5247">
        <v>58.31</v>
      </c>
      <c r="F5247">
        <v>3.1589999999999998</v>
      </c>
      <c r="G5247">
        <v>217.87813389999999</v>
      </c>
      <c r="H5247">
        <v>7.7160000000000002</v>
      </c>
    </row>
    <row r="5248" spans="1:8" x14ac:dyDescent="0.3">
      <c r="A5248">
        <v>37</v>
      </c>
      <c r="B5248" t="s">
        <v>106</v>
      </c>
      <c r="C5248">
        <v>605791.46</v>
      </c>
      <c r="D5248">
        <v>0</v>
      </c>
      <c r="E5248">
        <v>55.41</v>
      </c>
      <c r="F5248">
        <v>3.1120000000000001</v>
      </c>
      <c r="G5248">
        <v>218.05418510000001</v>
      </c>
      <c r="H5248">
        <v>7.7160000000000002</v>
      </c>
    </row>
    <row r="5249" spans="1:8" x14ac:dyDescent="0.3">
      <c r="A5249">
        <v>37</v>
      </c>
      <c r="B5249" t="s">
        <v>107</v>
      </c>
      <c r="C5249">
        <v>451327.61</v>
      </c>
      <c r="D5249">
        <v>1</v>
      </c>
      <c r="E5249">
        <v>48.26</v>
      </c>
      <c r="F5249">
        <v>3.129</v>
      </c>
      <c r="G5249">
        <v>218.2302364</v>
      </c>
      <c r="H5249">
        <v>7.7160000000000002</v>
      </c>
    </row>
    <row r="5250" spans="1:8" x14ac:dyDescent="0.3">
      <c r="A5250">
        <v>37</v>
      </c>
      <c r="B5250" t="s">
        <v>108</v>
      </c>
      <c r="C5250">
        <v>558343.56999999995</v>
      </c>
      <c r="D5250">
        <v>0</v>
      </c>
      <c r="E5250">
        <v>57.18</v>
      </c>
      <c r="F5250">
        <v>3.157</v>
      </c>
      <c r="G5250">
        <v>218.40628760000001</v>
      </c>
      <c r="H5250">
        <v>7.2439999999999998</v>
      </c>
    </row>
    <row r="5251" spans="1:8" x14ac:dyDescent="0.3">
      <c r="A5251">
        <v>37</v>
      </c>
      <c r="B5251" t="s">
        <v>109</v>
      </c>
      <c r="C5251">
        <v>546221.4</v>
      </c>
      <c r="D5251">
        <v>0</v>
      </c>
      <c r="E5251">
        <v>56.28</v>
      </c>
      <c r="F5251">
        <v>3.2610000000000001</v>
      </c>
      <c r="G5251">
        <v>218.5823389</v>
      </c>
      <c r="H5251">
        <v>7.2439999999999998</v>
      </c>
    </row>
    <row r="5252" spans="1:8" x14ac:dyDescent="0.3">
      <c r="A5252">
        <v>37</v>
      </c>
      <c r="B5252" t="s">
        <v>110</v>
      </c>
      <c r="C5252">
        <v>543894.06999999995</v>
      </c>
      <c r="D5252">
        <v>0</v>
      </c>
      <c r="E5252">
        <v>58.9</v>
      </c>
      <c r="F5252">
        <v>3.2679999999999998</v>
      </c>
      <c r="G5252">
        <v>218.6755292</v>
      </c>
      <c r="H5252">
        <v>7.2439999999999998</v>
      </c>
    </row>
    <row r="5253" spans="1:8" x14ac:dyDescent="0.3">
      <c r="A5253">
        <v>37</v>
      </c>
      <c r="B5253" t="s">
        <v>111</v>
      </c>
      <c r="C5253">
        <v>514116.58</v>
      </c>
      <c r="D5253">
        <v>0</v>
      </c>
      <c r="E5253">
        <v>62.73</v>
      </c>
      <c r="F5253">
        <v>3.29</v>
      </c>
      <c r="G5253">
        <v>218.7687195</v>
      </c>
      <c r="H5253">
        <v>7.2439999999999998</v>
      </c>
    </row>
    <row r="5254" spans="1:8" x14ac:dyDescent="0.3">
      <c r="A5254">
        <v>37</v>
      </c>
      <c r="B5254" t="s">
        <v>112</v>
      </c>
      <c r="C5254">
        <v>555424.24</v>
      </c>
      <c r="D5254">
        <v>0</v>
      </c>
      <c r="E5254">
        <v>61.33</v>
      </c>
      <c r="F5254">
        <v>3.36</v>
      </c>
      <c r="G5254">
        <v>218.8619099</v>
      </c>
      <c r="H5254">
        <v>7.2439999999999998</v>
      </c>
    </row>
    <row r="5255" spans="1:8" x14ac:dyDescent="0.3">
      <c r="A5255">
        <v>37</v>
      </c>
      <c r="B5255" t="s">
        <v>113</v>
      </c>
      <c r="C5255">
        <v>527041.46</v>
      </c>
      <c r="D5255">
        <v>1</v>
      </c>
      <c r="E5255">
        <v>54.49</v>
      </c>
      <c r="F5255">
        <v>3.4089999999999998</v>
      </c>
      <c r="G5255">
        <v>218.9551002</v>
      </c>
      <c r="H5255">
        <v>7.2439999999999998</v>
      </c>
    </row>
    <row r="5256" spans="1:8" x14ac:dyDescent="0.3">
      <c r="A5256">
        <v>37</v>
      </c>
      <c r="B5256" t="s">
        <v>114</v>
      </c>
      <c r="C5256">
        <v>541071.29</v>
      </c>
      <c r="D5256">
        <v>0</v>
      </c>
      <c r="E5256">
        <v>54.38</v>
      </c>
      <c r="F5256">
        <v>3.51</v>
      </c>
      <c r="G5256">
        <v>219.1148297</v>
      </c>
      <c r="H5256">
        <v>7.2439999999999998</v>
      </c>
    </row>
    <row r="5257" spans="1:8" x14ac:dyDescent="0.3">
      <c r="A5257">
        <v>37</v>
      </c>
      <c r="B5257" t="s">
        <v>115</v>
      </c>
      <c r="C5257">
        <v>518696.89</v>
      </c>
      <c r="D5257">
        <v>0</v>
      </c>
      <c r="E5257">
        <v>62.21</v>
      </c>
      <c r="F5257">
        <v>3.5550000000000002</v>
      </c>
      <c r="G5257">
        <v>219.3244636</v>
      </c>
      <c r="H5257">
        <v>7.2439999999999998</v>
      </c>
    </row>
    <row r="5258" spans="1:8" x14ac:dyDescent="0.3">
      <c r="A5258">
        <v>37</v>
      </c>
      <c r="B5258" t="s">
        <v>116</v>
      </c>
      <c r="C5258">
        <v>525559.17000000004</v>
      </c>
      <c r="D5258">
        <v>0</v>
      </c>
      <c r="E5258">
        <v>64.540000000000006</v>
      </c>
      <c r="F5258">
        <v>3.63</v>
      </c>
      <c r="G5258">
        <v>219.5340975</v>
      </c>
      <c r="H5258">
        <v>7.2439999999999998</v>
      </c>
    </row>
    <row r="5259" spans="1:8" x14ac:dyDescent="0.3">
      <c r="A5259">
        <v>37</v>
      </c>
      <c r="B5259" t="s">
        <v>117</v>
      </c>
      <c r="C5259">
        <v>535937.25</v>
      </c>
      <c r="D5259">
        <v>0</v>
      </c>
      <c r="E5259">
        <v>63.19</v>
      </c>
      <c r="F5259">
        <v>3.669</v>
      </c>
      <c r="G5259">
        <v>219.7437314</v>
      </c>
      <c r="H5259">
        <v>7.2439999999999998</v>
      </c>
    </row>
    <row r="5260" spans="1:8" x14ac:dyDescent="0.3">
      <c r="A5260">
        <v>37</v>
      </c>
      <c r="B5260" t="s">
        <v>118</v>
      </c>
      <c r="C5260">
        <v>484588.34</v>
      </c>
      <c r="D5260">
        <v>0</v>
      </c>
      <c r="E5260">
        <v>67.48</v>
      </c>
      <c r="F5260">
        <v>3.734</v>
      </c>
      <c r="G5260">
        <v>219.8956335</v>
      </c>
      <c r="H5260">
        <v>7.2439999999999998</v>
      </c>
    </row>
    <row r="5261" spans="1:8" x14ac:dyDescent="0.3">
      <c r="A5261">
        <v>37</v>
      </c>
      <c r="B5261" t="s">
        <v>119</v>
      </c>
      <c r="C5261">
        <v>520887.23</v>
      </c>
      <c r="D5261">
        <v>0</v>
      </c>
      <c r="E5261">
        <v>69.180000000000007</v>
      </c>
      <c r="F5261">
        <v>3.7869999999999999</v>
      </c>
      <c r="G5261">
        <v>219.97055990000001</v>
      </c>
      <c r="H5261">
        <v>7.2439999999999998</v>
      </c>
    </row>
    <row r="5262" spans="1:8" x14ac:dyDescent="0.3">
      <c r="A5262">
        <v>37</v>
      </c>
      <c r="B5262" t="s">
        <v>120</v>
      </c>
      <c r="C5262">
        <v>533734.93999999994</v>
      </c>
      <c r="D5262">
        <v>0</v>
      </c>
      <c r="E5262">
        <v>70.48</v>
      </c>
      <c r="F5262">
        <v>3.8450000000000002</v>
      </c>
      <c r="G5262">
        <v>220.0454862</v>
      </c>
      <c r="H5262">
        <v>7.2439999999999998</v>
      </c>
    </row>
    <row r="5263" spans="1:8" x14ac:dyDescent="0.3">
      <c r="A5263">
        <v>37</v>
      </c>
      <c r="B5263" t="s">
        <v>121</v>
      </c>
      <c r="C5263">
        <v>564848.78</v>
      </c>
      <c r="D5263">
        <v>0</v>
      </c>
      <c r="E5263">
        <v>73.95</v>
      </c>
      <c r="F5263">
        <v>3.891</v>
      </c>
      <c r="G5263">
        <v>220.12041249999999</v>
      </c>
      <c r="H5263">
        <v>6.9889999999999999</v>
      </c>
    </row>
    <row r="5264" spans="1:8" x14ac:dyDescent="0.3">
      <c r="A5264">
        <v>37</v>
      </c>
      <c r="B5264" t="s">
        <v>122</v>
      </c>
      <c r="C5264">
        <v>506973.17</v>
      </c>
      <c r="D5264">
        <v>0</v>
      </c>
      <c r="E5264">
        <v>72.540000000000006</v>
      </c>
      <c r="F5264">
        <v>3.891</v>
      </c>
      <c r="G5264">
        <v>220.1953389</v>
      </c>
      <c r="H5264">
        <v>6.9889999999999999</v>
      </c>
    </row>
    <row r="5265" spans="1:8" x14ac:dyDescent="0.3">
      <c r="A5265">
        <v>37</v>
      </c>
      <c r="B5265" t="s">
        <v>123</v>
      </c>
      <c r="C5265">
        <v>523483.19</v>
      </c>
      <c r="D5265">
        <v>0</v>
      </c>
      <c r="E5265">
        <v>70.87</v>
      </c>
      <c r="F5265">
        <v>3.8769999999999998</v>
      </c>
      <c r="G5265">
        <v>220.24839370000001</v>
      </c>
      <c r="H5265">
        <v>6.9889999999999999</v>
      </c>
    </row>
    <row r="5266" spans="1:8" x14ac:dyDescent="0.3">
      <c r="A5266">
        <v>37</v>
      </c>
      <c r="B5266" t="s">
        <v>124</v>
      </c>
      <c r="C5266">
        <v>528807.44999999995</v>
      </c>
      <c r="D5266">
        <v>0</v>
      </c>
      <c r="E5266">
        <v>70.06</v>
      </c>
      <c r="F5266">
        <v>3.8140000000000001</v>
      </c>
      <c r="G5266">
        <v>220.30144849999999</v>
      </c>
      <c r="H5266">
        <v>6.9889999999999999</v>
      </c>
    </row>
    <row r="5267" spans="1:8" x14ac:dyDescent="0.3">
      <c r="A5267">
        <v>37</v>
      </c>
      <c r="B5267" t="s">
        <v>125</v>
      </c>
      <c r="C5267">
        <v>535311.64</v>
      </c>
      <c r="D5267">
        <v>0</v>
      </c>
      <c r="E5267">
        <v>77.17</v>
      </c>
      <c r="F5267">
        <v>3.7490000000000001</v>
      </c>
      <c r="G5267">
        <v>220.3545033</v>
      </c>
      <c r="H5267">
        <v>6.9889999999999999</v>
      </c>
    </row>
    <row r="5268" spans="1:8" x14ac:dyDescent="0.3">
      <c r="A5268">
        <v>37</v>
      </c>
      <c r="B5268" t="s">
        <v>126</v>
      </c>
      <c r="C5268">
        <v>527983.04</v>
      </c>
      <c r="D5268">
        <v>0</v>
      </c>
      <c r="E5268">
        <v>76.55</v>
      </c>
      <c r="F5268">
        <v>3.6880000000000002</v>
      </c>
      <c r="G5268">
        <v>220.40755809999999</v>
      </c>
      <c r="H5268">
        <v>6.9889999999999999</v>
      </c>
    </row>
    <row r="5269" spans="1:8" x14ac:dyDescent="0.3">
      <c r="A5269">
        <v>37</v>
      </c>
      <c r="B5269" t="s">
        <v>127</v>
      </c>
      <c r="C5269">
        <v>534847.96</v>
      </c>
      <c r="D5269">
        <v>0</v>
      </c>
      <c r="E5269">
        <v>73.7</v>
      </c>
      <c r="F5269">
        <v>3.63</v>
      </c>
      <c r="G5269">
        <v>220.42521489999999</v>
      </c>
      <c r="H5269">
        <v>6.9889999999999999</v>
      </c>
    </row>
    <row r="5270" spans="1:8" x14ac:dyDescent="0.3">
      <c r="A5270">
        <v>37</v>
      </c>
      <c r="B5270" t="s">
        <v>128</v>
      </c>
      <c r="C5270">
        <v>540625.79</v>
      </c>
      <c r="D5270">
        <v>0</v>
      </c>
      <c r="E5270">
        <v>78.94</v>
      </c>
      <c r="F5270">
        <v>3.5609999999999999</v>
      </c>
      <c r="G5270">
        <v>220.42871239999999</v>
      </c>
      <c r="H5270">
        <v>6.9889999999999999</v>
      </c>
    </row>
    <row r="5271" spans="1:8" x14ac:dyDescent="0.3">
      <c r="A5271">
        <v>37</v>
      </c>
      <c r="B5271" t="s">
        <v>129</v>
      </c>
      <c r="C5271">
        <v>531811.85</v>
      </c>
      <c r="D5271">
        <v>0</v>
      </c>
      <c r="E5271">
        <v>80.739999999999995</v>
      </c>
      <c r="F5271">
        <v>3.5009999999999999</v>
      </c>
      <c r="G5271">
        <v>220.4322099</v>
      </c>
      <c r="H5271">
        <v>6.9889999999999999</v>
      </c>
    </row>
    <row r="5272" spans="1:8" x14ac:dyDescent="0.3">
      <c r="A5272">
        <v>37</v>
      </c>
      <c r="B5272" t="s">
        <v>130</v>
      </c>
      <c r="C5272">
        <v>528940.78</v>
      </c>
      <c r="D5272">
        <v>0</v>
      </c>
      <c r="E5272">
        <v>81.5</v>
      </c>
      <c r="F5272">
        <v>3.452</v>
      </c>
      <c r="G5272">
        <v>220.43570729999999</v>
      </c>
      <c r="H5272">
        <v>6.9889999999999999</v>
      </c>
    </row>
    <row r="5273" spans="1:8" x14ac:dyDescent="0.3">
      <c r="A5273">
        <v>37</v>
      </c>
      <c r="B5273" t="s">
        <v>131</v>
      </c>
      <c r="C5273">
        <v>508573.16</v>
      </c>
      <c r="D5273">
        <v>0</v>
      </c>
      <c r="E5273">
        <v>82.15</v>
      </c>
      <c r="F5273">
        <v>3.3929999999999998</v>
      </c>
      <c r="G5273">
        <v>220.4494148</v>
      </c>
      <c r="H5273">
        <v>6.9889999999999999</v>
      </c>
    </row>
    <row r="5274" spans="1:8" x14ac:dyDescent="0.3">
      <c r="A5274">
        <v>37</v>
      </c>
      <c r="B5274" t="s">
        <v>132</v>
      </c>
      <c r="C5274">
        <v>484032.75</v>
      </c>
      <c r="D5274">
        <v>0</v>
      </c>
      <c r="E5274">
        <v>80.400000000000006</v>
      </c>
      <c r="F5274">
        <v>3.3460000000000001</v>
      </c>
      <c r="G5274">
        <v>220.4886472</v>
      </c>
      <c r="H5274">
        <v>6.9889999999999999</v>
      </c>
    </row>
    <row r="5275" spans="1:8" x14ac:dyDescent="0.3">
      <c r="A5275">
        <v>37</v>
      </c>
      <c r="B5275" t="s">
        <v>133</v>
      </c>
      <c r="C5275">
        <v>508309.81</v>
      </c>
      <c r="D5275">
        <v>0</v>
      </c>
      <c r="E5275">
        <v>86.68</v>
      </c>
      <c r="F5275">
        <v>3.286</v>
      </c>
      <c r="G5275">
        <v>220.52787960000001</v>
      </c>
      <c r="H5275">
        <v>6.9889999999999999</v>
      </c>
    </row>
    <row r="5276" spans="1:8" x14ac:dyDescent="0.3">
      <c r="A5276">
        <v>37</v>
      </c>
      <c r="B5276" t="s">
        <v>134</v>
      </c>
      <c r="C5276">
        <v>519498.32</v>
      </c>
      <c r="D5276">
        <v>0</v>
      </c>
      <c r="E5276">
        <v>81.52</v>
      </c>
      <c r="F5276">
        <v>3.2269999999999999</v>
      </c>
      <c r="G5276">
        <v>220.56711200000001</v>
      </c>
      <c r="H5276">
        <v>6.6230000000000002</v>
      </c>
    </row>
    <row r="5277" spans="1:8" x14ac:dyDescent="0.3">
      <c r="A5277">
        <v>37</v>
      </c>
      <c r="B5277" t="s">
        <v>135</v>
      </c>
      <c r="C5277">
        <v>506005.47</v>
      </c>
      <c r="D5277">
        <v>0</v>
      </c>
      <c r="E5277">
        <v>78.150000000000006</v>
      </c>
      <c r="F5277">
        <v>3.2559999999999998</v>
      </c>
      <c r="G5277">
        <v>220.60634440000001</v>
      </c>
      <c r="H5277">
        <v>6.6230000000000002</v>
      </c>
    </row>
    <row r="5278" spans="1:8" x14ac:dyDescent="0.3">
      <c r="A5278">
        <v>37</v>
      </c>
      <c r="B5278" t="s">
        <v>136</v>
      </c>
      <c r="C5278">
        <v>503744.56</v>
      </c>
      <c r="D5278">
        <v>0</v>
      </c>
      <c r="E5278">
        <v>81.760000000000005</v>
      </c>
      <c r="F5278">
        <v>3.3109999999999999</v>
      </c>
      <c r="G5278">
        <v>220.61487489999999</v>
      </c>
      <c r="H5278">
        <v>6.6230000000000002</v>
      </c>
    </row>
    <row r="5279" spans="1:8" x14ac:dyDescent="0.3">
      <c r="A5279">
        <v>37</v>
      </c>
      <c r="B5279" t="s">
        <v>137</v>
      </c>
      <c r="C5279">
        <v>514489.17</v>
      </c>
      <c r="D5279">
        <v>0</v>
      </c>
      <c r="E5279">
        <v>84</v>
      </c>
      <c r="F5279">
        <v>3.407</v>
      </c>
      <c r="G5279">
        <v>220.6234054</v>
      </c>
      <c r="H5279">
        <v>6.6230000000000002</v>
      </c>
    </row>
    <row r="5280" spans="1:8" x14ac:dyDescent="0.3">
      <c r="A5280">
        <v>37</v>
      </c>
      <c r="B5280" t="s">
        <v>138</v>
      </c>
      <c r="C5280">
        <v>521959.28</v>
      </c>
      <c r="D5280">
        <v>0</v>
      </c>
      <c r="E5280">
        <v>85.56</v>
      </c>
      <c r="F5280">
        <v>3.4169999999999998</v>
      </c>
      <c r="G5280">
        <v>220.63193580000001</v>
      </c>
      <c r="H5280">
        <v>6.6230000000000002</v>
      </c>
    </row>
    <row r="5281" spans="1:8" x14ac:dyDescent="0.3">
      <c r="A5281">
        <v>37</v>
      </c>
      <c r="B5281" t="s">
        <v>139</v>
      </c>
      <c r="C5281">
        <v>500964.59</v>
      </c>
      <c r="D5281">
        <v>0</v>
      </c>
      <c r="E5281">
        <v>84.41</v>
      </c>
      <c r="F5281">
        <v>3.4940000000000002</v>
      </c>
      <c r="G5281">
        <v>220.64046630000001</v>
      </c>
      <c r="H5281">
        <v>6.6230000000000002</v>
      </c>
    </row>
    <row r="5282" spans="1:8" x14ac:dyDescent="0.3">
      <c r="A5282">
        <v>37</v>
      </c>
      <c r="B5282" t="s">
        <v>140</v>
      </c>
      <c r="C5282">
        <v>509633.71</v>
      </c>
      <c r="D5282">
        <v>0</v>
      </c>
      <c r="E5282">
        <v>85.89</v>
      </c>
      <c r="F5282">
        <v>3.5710000000000002</v>
      </c>
      <c r="G5282">
        <v>220.71996089999999</v>
      </c>
      <c r="H5282">
        <v>6.6230000000000002</v>
      </c>
    </row>
    <row r="5283" spans="1:8" x14ac:dyDescent="0.3">
      <c r="A5283">
        <v>37</v>
      </c>
      <c r="B5283" t="s">
        <v>141</v>
      </c>
      <c r="C5283">
        <v>522665.04</v>
      </c>
      <c r="D5283">
        <v>0</v>
      </c>
      <c r="E5283">
        <v>81.260000000000005</v>
      </c>
      <c r="F5283">
        <v>3.62</v>
      </c>
      <c r="G5283">
        <v>220.85267870000001</v>
      </c>
      <c r="H5283">
        <v>6.6230000000000002</v>
      </c>
    </row>
    <row r="5284" spans="1:8" x14ac:dyDescent="0.3">
      <c r="A5284">
        <v>37</v>
      </c>
      <c r="B5284" t="s">
        <v>142</v>
      </c>
      <c r="C5284">
        <v>538344.1</v>
      </c>
      <c r="D5284">
        <v>0</v>
      </c>
      <c r="E5284">
        <v>84.79</v>
      </c>
      <c r="F5284">
        <v>3.6379999999999999</v>
      </c>
      <c r="G5284">
        <v>220.98539640000001</v>
      </c>
      <c r="H5284">
        <v>6.6230000000000002</v>
      </c>
    </row>
    <row r="5285" spans="1:8" x14ac:dyDescent="0.3">
      <c r="A5285">
        <v>37</v>
      </c>
      <c r="B5285" t="s">
        <v>143</v>
      </c>
      <c r="C5285">
        <v>526838.14</v>
      </c>
      <c r="D5285">
        <v>1</v>
      </c>
      <c r="E5285">
        <v>84.19</v>
      </c>
      <c r="F5285">
        <v>3.73</v>
      </c>
      <c r="G5285">
        <v>221.11811420000001</v>
      </c>
      <c r="H5285">
        <v>6.6230000000000002</v>
      </c>
    </row>
    <row r="5286" spans="1:8" x14ac:dyDescent="0.3">
      <c r="A5286">
        <v>37</v>
      </c>
      <c r="B5286" t="s">
        <v>144</v>
      </c>
      <c r="C5286">
        <v>514651.74</v>
      </c>
      <c r="D5286">
        <v>0</v>
      </c>
      <c r="E5286">
        <v>78.16</v>
      </c>
      <c r="F5286">
        <v>3.7170000000000001</v>
      </c>
      <c r="G5286">
        <v>221.26012069999999</v>
      </c>
      <c r="H5286">
        <v>6.6230000000000002</v>
      </c>
    </row>
    <row r="5287" spans="1:8" x14ac:dyDescent="0.3">
      <c r="A5287">
        <v>37</v>
      </c>
      <c r="B5287" t="s">
        <v>145</v>
      </c>
      <c r="C5287">
        <v>521320.98</v>
      </c>
      <c r="D5287">
        <v>0</v>
      </c>
      <c r="E5287">
        <v>75.98</v>
      </c>
      <c r="F5287">
        <v>3.7210000000000001</v>
      </c>
      <c r="G5287">
        <v>221.45786039999999</v>
      </c>
      <c r="H5287">
        <v>6.6230000000000002</v>
      </c>
    </row>
    <row r="5288" spans="1:8" x14ac:dyDescent="0.3">
      <c r="A5288">
        <v>37</v>
      </c>
      <c r="B5288" t="s">
        <v>146</v>
      </c>
      <c r="C5288">
        <v>527953.14</v>
      </c>
      <c r="D5288">
        <v>0</v>
      </c>
      <c r="E5288">
        <v>79.489999999999995</v>
      </c>
      <c r="F5288">
        <v>3.6659999999999999</v>
      </c>
      <c r="G5288">
        <v>221.65559999999999</v>
      </c>
      <c r="H5288">
        <v>6.6230000000000002</v>
      </c>
    </row>
    <row r="5289" spans="1:8" x14ac:dyDescent="0.3">
      <c r="A5289">
        <v>37</v>
      </c>
      <c r="B5289" t="s">
        <v>147</v>
      </c>
      <c r="C5289">
        <v>546122.37</v>
      </c>
      <c r="D5289">
        <v>0</v>
      </c>
      <c r="E5289">
        <v>73.569999999999993</v>
      </c>
      <c r="F5289">
        <v>3.617</v>
      </c>
      <c r="G5289">
        <v>221.8533396</v>
      </c>
      <c r="H5289">
        <v>6.2279999999999998</v>
      </c>
    </row>
    <row r="5290" spans="1:8" x14ac:dyDescent="0.3">
      <c r="A5290">
        <v>37</v>
      </c>
      <c r="B5290" t="s">
        <v>148</v>
      </c>
      <c r="C5290">
        <v>521810.75</v>
      </c>
      <c r="D5290">
        <v>0</v>
      </c>
      <c r="E5290">
        <v>71.28</v>
      </c>
      <c r="F5290">
        <v>3.601</v>
      </c>
      <c r="G5290">
        <v>222.0510793</v>
      </c>
      <c r="H5290">
        <v>6.2279999999999998</v>
      </c>
    </row>
    <row r="5291" spans="1:8" x14ac:dyDescent="0.3">
      <c r="A5291">
        <v>37</v>
      </c>
      <c r="B5291" t="s">
        <v>149</v>
      </c>
      <c r="C5291">
        <v>551969.1</v>
      </c>
      <c r="D5291">
        <v>0</v>
      </c>
      <c r="E5291">
        <v>74.06</v>
      </c>
      <c r="F5291">
        <v>3.5939999999999999</v>
      </c>
      <c r="G5291">
        <v>222.0951719</v>
      </c>
      <c r="H5291">
        <v>6.2279999999999998</v>
      </c>
    </row>
    <row r="5292" spans="1:8" x14ac:dyDescent="0.3">
      <c r="A5292">
        <v>37</v>
      </c>
      <c r="B5292" t="s">
        <v>150</v>
      </c>
      <c r="C5292">
        <v>534738.43000000005</v>
      </c>
      <c r="D5292">
        <v>0</v>
      </c>
      <c r="E5292">
        <v>74.39</v>
      </c>
      <c r="F5292">
        <v>3.5059999999999998</v>
      </c>
      <c r="G5292">
        <v>222.11365660000001</v>
      </c>
      <c r="H5292">
        <v>6.2279999999999998</v>
      </c>
    </row>
    <row r="5293" spans="1:8" x14ac:dyDescent="0.3">
      <c r="A5293">
        <v>38</v>
      </c>
      <c r="B5293" t="s">
        <v>8</v>
      </c>
      <c r="C5293">
        <v>358496.14</v>
      </c>
      <c r="D5293">
        <v>0</v>
      </c>
      <c r="E5293">
        <v>49.47</v>
      </c>
      <c r="F5293">
        <v>2.9620000000000002</v>
      </c>
      <c r="G5293">
        <v>126.4420645</v>
      </c>
      <c r="H5293">
        <v>13.975</v>
      </c>
    </row>
    <row r="5294" spans="1:8" x14ac:dyDescent="0.3">
      <c r="A5294">
        <v>38</v>
      </c>
      <c r="B5294" t="s">
        <v>9</v>
      </c>
      <c r="C5294">
        <v>342214.9</v>
      </c>
      <c r="D5294">
        <v>1</v>
      </c>
      <c r="E5294">
        <v>47.87</v>
      </c>
      <c r="F5294">
        <v>2.9460000000000002</v>
      </c>
      <c r="G5294">
        <v>126.49625810000001</v>
      </c>
      <c r="H5294">
        <v>13.975</v>
      </c>
    </row>
    <row r="5295" spans="1:8" x14ac:dyDescent="0.3">
      <c r="A5295">
        <v>38</v>
      </c>
      <c r="B5295" t="s">
        <v>10</v>
      </c>
      <c r="C5295">
        <v>327237.92</v>
      </c>
      <c r="D5295">
        <v>0</v>
      </c>
      <c r="E5295">
        <v>54.83</v>
      </c>
      <c r="F5295">
        <v>2.915</v>
      </c>
      <c r="G5295">
        <v>126.5262857</v>
      </c>
      <c r="H5295">
        <v>13.975</v>
      </c>
    </row>
    <row r="5296" spans="1:8" x14ac:dyDescent="0.3">
      <c r="A5296">
        <v>38</v>
      </c>
      <c r="B5296" t="s">
        <v>11</v>
      </c>
      <c r="C5296">
        <v>334222.73</v>
      </c>
      <c r="D5296">
        <v>0</v>
      </c>
      <c r="E5296">
        <v>50.23</v>
      </c>
      <c r="F5296">
        <v>2.8250000000000002</v>
      </c>
      <c r="G5296">
        <v>126.5522857</v>
      </c>
      <c r="H5296">
        <v>13.975</v>
      </c>
    </row>
    <row r="5297" spans="1:8" x14ac:dyDescent="0.3">
      <c r="A5297">
        <v>38</v>
      </c>
      <c r="B5297" t="s">
        <v>12</v>
      </c>
      <c r="C5297">
        <v>372239.89</v>
      </c>
      <c r="D5297">
        <v>0</v>
      </c>
      <c r="E5297">
        <v>53.77</v>
      </c>
      <c r="F5297">
        <v>2.9870000000000001</v>
      </c>
      <c r="G5297">
        <v>126.5782857</v>
      </c>
      <c r="H5297">
        <v>13.975</v>
      </c>
    </row>
    <row r="5298" spans="1:8" x14ac:dyDescent="0.3">
      <c r="A5298">
        <v>38</v>
      </c>
      <c r="B5298" t="s">
        <v>13</v>
      </c>
      <c r="C5298">
        <v>342023.92</v>
      </c>
      <c r="D5298">
        <v>0</v>
      </c>
      <c r="E5298">
        <v>50.11</v>
      </c>
      <c r="F5298">
        <v>2.9249999999999998</v>
      </c>
      <c r="G5298">
        <v>126.60428570000001</v>
      </c>
      <c r="H5298">
        <v>13.975</v>
      </c>
    </row>
    <row r="5299" spans="1:8" x14ac:dyDescent="0.3">
      <c r="A5299">
        <v>38</v>
      </c>
      <c r="B5299" t="s">
        <v>14</v>
      </c>
      <c r="C5299">
        <v>333025.46999999997</v>
      </c>
      <c r="D5299">
        <v>0</v>
      </c>
      <c r="E5299">
        <v>59.57</v>
      </c>
      <c r="F5299">
        <v>3.0539999999999998</v>
      </c>
      <c r="G5299">
        <v>126.6066452</v>
      </c>
      <c r="H5299">
        <v>13.975</v>
      </c>
    </row>
    <row r="5300" spans="1:8" x14ac:dyDescent="0.3">
      <c r="A5300">
        <v>38</v>
      </c>
      <c r="B5300" t="s">
        <v>15</v>
      </c>
      <c r="C5300">
        <v>335858.11</v>
      </c>
      <c r="D5300">
        <v>0</v>
      </c>
      <c r="E5300">
        <v>60.06</v>
      </c>
      <c r="F5300">
        <v>3.0830000000000002</v>
      </c>
      <c r="G5300">
        <v>126.6050645</v>
      </c>
      <c r="H5300">
        <v>13.975</v>
      </c>
    </row>
    <row r="5301" spans="1:8" x14ac:dyDescent="0.3">
      <c r="A5301">
        <v>38</v>
      </c>
      <c r="B5301" t="s">
        <v>16</v>
      </c>
      <c r="C5301">
        <v>368929.55</v>
      </c>
      <c r="D5301">
        <v>0</v>
      </c>
      <c r="E5301">
        <v>59.84</v>
      </c>
      <c r="F5301">
        <v>3.0859999999999999</v>
      </c>
      <c r="G5301">
        <v>126.6034839</v>
      </c>
      <c r="H5301">
        <v>14.099</v>
      </c>
    </row>
    <row r="5302" spans="1:8" x14ac:dyDescent="0.3">
      <c r="A5302">
        <v>38</v>
      </c>
      <c r="B5302" t="s">
        <v>17</v>
      </c>
      <c r="C5302">
        <v>341630.46</v>
      </c>
      <c r="D5302">
        <v>0</v>
      </c>
      <c r="E5302">
        <v>59.25</v>
      </c>
      <c r="F5302">
        <v>3.09</v>
      </c>
      <c r="G5302">
        <v>126.6019032</v>
      </c>
      <c r="H5302">
        <v>14.099</v>
      </c>
    </row>
    <row r="5303" spans="1:8" x14ac:dyDescent="0.3">
      <c r="A5303">
        <v>38</v>
      </c>
      <c r="B5303" t="s">
        <v>18</v>
      </c>
      <c r="C5303">
        <v>337723.49</v>
      </c>
      <c r="D5303">
        <v>0</v>
      </c>
      <c r="E5303">
        <v>64.95</v>
      </c>
      <c r="F5303">
        <v>3.109</v>
      </c>
      <c r="G5303">
        <v>126.5621</v>
      </c>
      <c r="H5303">
        <v>14.099</v>
      </c>
    </row>
    <row r="5304" spans="1:8" x14ac:dyDescent="0.3">
      <c r="A5304">
        <v>38</v>
      </c>
      <c r="B5304" t="s">
        <v>19</v>
      </c>
      <c r="C5304">
        <v>335121.82</v>
      </c>
      <c r="D5304">
        <v>0</v>
      </c>
      <c r="E5304">
        <v>64.55</v>
      </c>
      <c r="F5304">
        <v>3.05</v>
      </c>
      <c r="G5304">
        <v>126.4713333</v>
      </c>
      <c r="H5304">
        <v>14.099</v>
      </c>
    </row>
    <row r="5305" spans="1:8" x14ac:dyDescent="0.3">
      <c r="A5305">
        <v>38</v>
      </c>
      <c r="B5305" t="s">
        <v>20</v>
      </c>
      <c r="C5305">
        <v>337979.65</v>
      </c>
      <c r="D5305">
        <v>0</v>
      </c>
      <c r="E5305">
        <v>67.38</v>
      </c>
      <c r="F5305">
        <v>3.105</v>
      </c>
      <c r="G5305">
        <v>126.3805667</v>
      </c>
      <c r="H5305">
        <v>14.099</v>
      </c>
    </row>
    <row r="5306" spans="1:8" x14ac:dyDescent="0.3">
      <c r="A5306">
        <v>38</v>
      </c>
      <c r="B5306" t="s">
        <v>21</v>
      </c>
      <c r="C5306">
        <v>383657.44</v>
      </c>
      <c r="D5306">
        <v>0</v>
      </c>
      <c r="E5306">
        <v>70.150000000000006</v>
      </c>
      <c r="F5306">
        <v>3.1269999999999998</v>
      </c>
      <c r="G5306">
        <v>126.2898</v>
      </c>
      <c r="H5306">
        <v>14.099</v>
      </c>
    </row>
    <row r="5307" spans="1:8" x14ac:dyDescent="0.3">
      <c r="A5307">
        <v>38</v>
      </c>
      <c r="B5307" t="s">
        <v>22</v>
      </c>
      <c r="C5307">
        <v>346174.3</v>
      </c>
      <c r="D5307">
        <v>0</v>
      </c>
      <c r="E5307">
        <v>68.44</v>
      </c>
      <c r="F5307">
        <v>3.145</v>
      </c>
      <c r="G5307">
        <v>126.2085484</v>
      </c>
      <c r="H5307">
        <v>14.099</v>
      </c>
    </row>
    <row r="5308" spans="1:8" x14ac:dyDescent="0.3">
      <c r="A5308">
        <v>38</v>
      </c>
      <c r="B5308" t="s">
        <v>23</v>
      </c>
      <c r="C5308">
        <v>340497.08</v>
      </c>
      <c r="D5308">
        <v>0</v>
      </c>
      <c r="E5308">
        <v>76.2</v>
      </c>
      <c r="F5308">
        <v>3.12</v>
      </c>
      <c r="G5308">
        <v>126.1843871</v>
      </c>
      <c r="H5308">
        <v>14.099</v>
      </c>
    </row>
    <row r="5309" spans="1:8" x14ac:dyDescent="0.3">
      <c r="A5309">
        <v>38</v>
      </c>
      <c r="B5309" t="s">
        <v>24</v>
      </c>
      <c r="C5309">
        <v>326469.43</v>
      </c>
      <c r="D5309">
        <v>0</v>
      </c>
      <c r="E5309">
        <v>67.84</v>
      </c>
      <c r="F5309">
        <v>3.0579999999999998</v>
      </c>
      <c r="G5309">
        <v>126.16022580000001</v>
      </c>
      <c r="H5309">
        <v>14.099</v>
      </c>
    </row>
    <row r="5310" spans="1:8" x14ac:dyDescent="0.3">
      <c r="A5310">
        <v>38</v>
      </c>
      <c r="B5310" t="s">
        <v>25</v>
      </c>
      <c r="C5310">
        <v>376184.88</v>
      </c>
      <c r="D5310">
        <v>0</v>
      </c>
      <c r="E5310">
        <v>81.39</v>
      </c>
      <c r="F5310">
        <v>2.9409999999999998</v>
      </c>
      <c r="G5310">
        <v>126.1360645</v>
      </c>
      <c r="H5310">
        <v>14.099</v>
      </c>
    </row>
    <row r="5311" spans="1:8" x14ac:dyDescent="0.3">
      <c r="A5311">
        <v>38</v>
      </c>
      <c r="B5311" t="s">
        <v>26</v>
      </c>
      <c r="C5311">
        <v>354828.65</v>
      </c>
      <c r="D5311">
        <v>0</v>
      </c>
      <c r="E5311">
        <v>90.84</v>
      </c>
      <c r="F5311">
        <v>2.9489999999999998</v>
      </c>
      <c r="G5311">
        <v>126.1119032</v>
      </c>
      <c r="H5311">
        <v>14.099</v>
      </c>
    </row>
    <row r="5312" spans="1:8" x14ac:dyDescent="0.3">
      <c r="A5312">
        <v>38</v>
      </c>
      <c r="B5312" t="s">
        <v>27</v>
      </c>
      <c r="C5312">
        <v>335691.85</v>
      </c>
      <c r="D5312">
        <v>0</v>
      </c>
      <c r="E5312">
        <v>81.06</v>
      </c>
      <c r="F5312">
        <v>3.0430000000000001</v>
      </c>
      <c r="G5312">
        <v>126.114</v>
      </c>
      <c r="H5312">
        <v>14.099</v>
      </c>
    </row>
    <row r="5313" spans="1:8" x14ac:dyDescent="0.3">
      <c r="A5313">
        <v>38</v>
      </c>
      <c r="B5313" t="s">
        <v>28</v>
      </c>
      <c r="C5313">
        <v>322046.76</v>
      </c>
      <c r="D5313">
        <v>0</v>
      </c>
      <c r="E5313">
        <v>87.27</v>
      </c>
      <c r="F5313">
        <v>3.0840000000000001</v>
      </c>
      <c r="G5313">
        <v>126.1266</v>
      </c>
      <c r="H5313">
        <v>14.099</v>
      </c>
    </row>
    <row r="5314" spans="1:8" x14ac:dyDescent="0.3">
      <c r="A5314">
        <v>38</v>
      </c>
      <c r="B5314" t="s">
        <v>29</v>
      </c>
      <c r="C5314">
        <v>361181.48</v>
      </c>
      <c r="D5314">
        <v>0</v>
      </c>
      <c r="E5314">
        <v>91.98</v>
      </c>
      <c r="F5314">
        <v>3.105</v>
      </c>
      <c r="G5314">
        <v>126.1392</v>
      </c>
      <c r="H5314">
        <v>14.18</v>
      </c>
    </row>
    <row r="5315" spans="1:8" x14ac:dyDescent="0.3">
      <c r="A5315">
        <v>38</v>
      </c>
      <c r="B5315" t="s">
        <v>30</v>
      </c>
      <c r="C5315">
        <v>343850.34</v>
      </c>
      <c r="D5315">
        <v>0</v>
      </c>
      <c r="E5315">
        <v>90.37</v>
      </c>
      <c r="F5315">
        <v>3.1</v>
      </c>
      <c r="G5315">
        <v>126.15179999999999</v>
      </c>
      <c r="H5315">
        <v>14.18</v>
      </c>
    </row>
    <row r="5316" spans="1:8" x14ac:dyDescent="0.3">
      <c r="A5316">
        <v>38</v>
      </c>
      <c r="B5316" t="s">
        <v>31</v>
      </c>
      <c r="C5316">
        <v>338277.71</v>
      </c>
      <c r="D5316">
        <v>0</v>
      </c>
      <c r="E5316">
        <v>97.18</v>
      </c>
      <c r="F5316">
        <v>3.0939999999999999</v>
      </c>
      <c r="G5316">
        <v>126.1498065</v>
      </c>
      <c r="H5316">
        <v>14.18</v>
      </c>
    </row>
    <row r="5317" spans="1:8" x14ac:dyDescent="0.3">
      <c r="A5317">
        <v>38</v>
      </c>
      <c r="B5317" t="s">
        <v>32</v>
      </c>
      <c r="C5317">
        <v>328336.84999999998</v>
      </c>
      <c r="D5317">
        <v>0</v>
      </c>
      <c r="E5317">
        <v>99.22</v>
      </c>
      <c r="F5317">
        <v>3.1120000000000001</v>
      </c>
      <c r="G5317">
        <v>126.1283548</v>
      </c>
      <c r="H5317">
        <v>14.18</v>
      </c>
    </row>
    <row r="5318" spans="1:8" x14ac:dyDescent="0.3">
      <c r="A5318">
        <v>38</v>
      </c>
      <c r="B5318" t="s">
        <v>33</v>
      </c>
      <c r="C5318">
        <v>336378.38</v>
      </c>
      <c r="D5318">
        <v>0</v>
      </c>
      <c r="E5318">
        <v>96.31</v>
      </c>
      <c r="F5318">
        <v>3.0169999999999999</v>
      </c>
      <c r="G5318">
        <v>126.1069032</v>
      </c>
      <c r="H5318">
        <v>14.18</v>
      </c>
    </row>
    <row r="5319" spans="1:8" x14ac:dyDescent="0.3">
      <c r="A5319">
        <v>38</v>
      </c>
      <c r="B5319" t="s">
        <v>34</v>
      </c>
      <c r="C5319">
        <v>378574.44</v>
      </c>
      <c r="D5319">
        <v>0</v>
      </c>
      <c r="E5319">
        <v>92.95</v>
      </c>
      <c r="F5319">
        <v>3.1230000000000002</v>
      </c>
      <c r="G5319">
        <v>126.0854516</v>
      </c>
      <c r="H5319">
        <v>14.18</v>
      </c>
    </row>
    <row r="5320" spans="1:8" x14ac:dyDescent="0.3">
      <c r="A5320">
        <v>38</v>
      </c>
      <c r="B5320" t="s">
        <v>35</v>
      </c>
      <c r="C5320">
        <v>341400.72</v>
      </c>
      <c r="D5320">
        <v>0</v>
      </c>
      <c r="E5320">
        <v>87.01</v>
      </c>
      <c r="F5320">
        <v>3.1589999999999998</v>
      </c>
      <c r="G5320">
        <v>126.06399999999999</v>
      </c>
      <c r="H5320">
        <v>14.18</v>
      </c>
    </row>
    <row r="5321" spans="1:8" x14ac:dyDescent="0.3">
      <c r="A5321">
        <v>38</v>
      </c>
      <c r="B5321" t="s">
        <v>36</v>
      </c>
      <c r="C5321">
        <v>329139.73</v>
      </c>
      <c r="D5321">
        <v>0</v>
      </c>
      <c r="E5321">
        <v>92.81</v>
      </c>
      <c r="F5321">
        <v>3.0409999999999999</v>
      </c>
      <c r="G5321">
        <v>126.0766452</v>
      </c>
      <c r="H5321">
        <v>14.18</v>
      </c>
    </row>
    <row r="5322" spans="1:8" x14ac:dyDescent="0.3">
      <c r="A5322">
        <v>38</v>
      </c>
      <c r="B5322" t="s">
        <v>37</v>
      </c>
      <c r="C5322">
        <v>322868.56</v>
      </c>
      <c r="D5322">
        <v>0</v>
      </c>
      <c r="E5322">
        <v>93.19</v>
      </c>
      <c r="F5322">
        <v>3.129</v>
      </c>
      <c r="G5322">
        <v>126.0892903</v>
      </c>
      <c r="H5322">
        <v>14.18</v>
      </c>
    </row>
    <row r="5323" spans="1:8" x14ac:dyDescent="0.3">
      <c r="A5323">
        <v>38</v>
      </c>
      <c r="B5323" t="s">
        <v>38</v>
      </c>
      <c r="C5323">
        <v>377096.55</v>
      </c>
      <c r="D5323">
        <v>0</v>
      </c>
      <c r="E5323">
        <v>83.12</v>
      </c>
      <c r="F5323">
        <v>3.0870000000000002</v>
      </c>
      <c r="G5323">
        <v>126.1019355</v>
      </c>
      <c r="H5323">
        <v>14.18</v>
      </c>
    </row>
    <row r="5324" spans="1:8" x14ac:dyDescent="0.3">
      <c r="A5324">
        <v>38</v>
      </c>
      <c r="B5324" t="s">
        <v>39</v>
      </c>
      <c r="C5324">
        <v>336227.69</v>
      </c>
      <c r="D5324">
        <v>1</v>
      </c>
      <c r="E5324">
        <v>83.63</v>
      </c>
      <c r="F5324">
        <v>3.044</v>
      </c>
      <c r="G5324">
        <v>126.1145806</v>
      </c>
      <c r="H5324">
        <v>14.18</v>
      </c>
    </row>
    <row r="5325" spans="1:8" x14ac:dyDescent="0.3">
      <c r="A5325">
        <v>38</v>
      </c>
      <c r="B5325" t="s">
        <v>40</v>
      </c>
      <c r="C5325">
        <v>336253.19</v>
      </c>
      <c r="D5325">
        <v>0</v>
      </c>
      <c r="E5325">
        <v>82.45</v>
      </c>
      <c r="F5325">
        <v>3.028</v>
      </c>
      <c r="G5325">
        <v>126.1454667</v>
      </c>
      <c r="H5325">
        <v>14.18</v>
      </c>
    </row>
    <row r="5326" spans="1:8" x14ac:dyDescent="0.3">
      <c r="A5326">
        <v>38</v>
      </c>
      <c r="B5326" t="s">
        <v>41</v>
      </c>
      <c r="C5326">
        <v>330604.90000000002</v>
      </c>
      <c r="D5326">
        <v>0</v>
      </c>
      <c r="E5326">
        <v>81.77</v>
      </c>
      <c r="F5326">
        <v>2.9390000000000001</v>
      </c>
      <c r="G5326">
        <v>126.1900333</v>
      </c>
      <c r="H5326">
        <v>14.18</v>
      </c>
    </row>
    <row r="5327" spans="1:8" x14ac:dyDescent="0.3">
      <c r="A5327">
        <v>38</v>
      </c>
      <c r="B5327" t="s">
        <v>42</v>
      </c>
      <c r="C5327">
        <v>360256.58</v>
      </c>
      <c r="D5327">
        <v>0</v>
      </c>
      <c r="E5327">
        <v>85.2</v>
      </c>
      <c r="F5327">
        <v>3.0009999999999999</v>
      </c>
      <c r="G5327">
        <v>126.2346</v>
      </c>
      <c r="H5327">
        <v>14.313000000000001</v>
      </c>
    </row>
    <row r="5328" spans="1:8" x14ac:dyDescent="0.3">
      <c r="A5328">
        <v>38</v>
      </c>
      <c r="B5328" t="s">
        <v>43</v>
      </c>
      <c r="C5328">
        <v>351271.36</v>
      </c>
      <c r="D5328">
        <v>0</v>
      </c>
      <c r="E5328">
        <v>71.819999999999993</v>
      </c>
      <c r="F5328">
        <v>3.0129999999999999</v>
      </c>
      <c r="G5328">
        <v>126.2791667</v>
      </c>
      <c r="H5328">
        <v>14.313000000000001</v>
      </c>
    </row>
    <row r="5329" spans="1:8" x14ac:dyDescent="0.3">
      <c r="A5329">
        <v>38</v>
      </c>
      <c r="B5329" t="s">
        <v>44</v>
      </c>
      <c r="C5329">
        <v>337743.26</v>
      </c>
      <c r="D5329">
        <v>0</v>
      </c>
      <c r="E5329">
        <v>75</v>
      </c>
      <c r="F5329">
        <v>2.976</v>
      </c>
      <c r="G5329">
        <v>126.32667739999999</v>
      </c>
      <c r="H5329">
        <v>14.313000000000001</v>
      </c>
    </row>
    <row r="5330" spans="1:8" x14ac:dyDescent="0.3">
      <c r="A5330">
        <v>38</v>
      </c>
      <c r="B5330" t="s">
        <v>45</v>
      </c>
      <c r="C5330">
        <v>339042.18</v>
      </c>
      <c r="D5330">
        <v>0</v>
      </c>
      <c r="E5330">
        <v>68.849999999999994</v>
      </c>
      <c r="F5330">
        <v>3.0139999999999998</v>
      </c>
      <c r="G5330">
        <v>126.3815484</v>
      </c>
      <c r="H5330">
        <v>14.313000000000001</v>
      </c>
    </row>
    <row r="5331" spans="1:8" x14ac:dyDescent="0.3">
      <c r="A5331">
        <v>38</v>
      </c>
      <c r="B5331" t="s">
        <v>46</v>
      </c>
      <c r="C5331">
        <v>341219.63</v>
      </c>
      <c r="D5331">
        <v>0</v>
      </c>
      <c r="E5331">
        <v>61.09</v>
      </c>
      <c r="F5331">
        <v>3.016</v>
      </c>
      <c r="G5331">
        <v>126.43641940000001</v>
      </c>
      <c r="H5331">
        <v>14.313000000000001</v>
      </c>
    </row>
    <row r="5332" spans="1:8" x14ac:dyDescent="0.3">
      <c r="A5332">
        <v>38</v>
      </c>
      <c r="B5332" t="s">
        <v>47</v>
      </c>
      <c r="C5332">
        <v>380870.09</v>
      </c>
      <c r="D5332">
        <v>0</v>
      </c>
      <c r="E5332">
        <v>65.489999999999995</v>
      </c>
      <c r="F5332">
        <v>3.129</v>
      </c>
      <c r="G5332">
        <v>126.4912903</v>
      </c>
      <c r="H5332">
        <v>14.313000000000001</v>
      </c>
    </row>
    <row r="5333" spans="1:8" x14ac:dyDescent="0.3">
      <c r="A5333">
        <v>38</v>
      </c>
      <c r="B5333" t="s">
        <v>48</v>
      </c>
      <c r="C5333">
        <v>340147.20000000001</v>
      </c>
      <c r="D5333">
        <v>0</v>
      </c>
      <c r="E5333">
        <v>57.79</v>
      </c>
      <c r="F5333">
        <v>3.13</v>
      </c>
      <c r="G5333">
        <v>126.54616129999999</v>
      </c>
      <c r="H5333">
        <v>14.313000000000001</v>
      </c>
    </row>
    <row r="5334" spans="1:8" x14ac:dyDescent="0.3">
      <c r="A5334">
        <v>38</v>
      </c>
      <c r="B5334" t="s">
        <v>49</v>
      </c>
      <c r="C5334">
        <v>348593.99</v>
      </c>
      <c r="D5334">
        <v>0</v>
      </c>
      <c r="E5334">
        <v>58.18</v>
      </c>
      <c r="F5334">
        <v>3.161</v>
      </c>
      <c r="G5334">
        <v>126.60720000000001</v>
      </c>
      <c r="H5334">
        <v>14.313000000000001</v>
      </c>
    </row>
    <row r="5335" spans="1:8" x14ac:dyDescent="0.3">
      <c r="A5335">
        <v>38</v>
      </c>
      <c r="B5335" t="s">
        <v>50</v>
      </c>
      <c r="C5335">
        <v>360857.98</v>
      </c>
      <c r="D5335">
        <v>1</v>
      </c>
      <c r="E5335">
        <v>47.66</v>
      </c>
      <c r="F5335">
        <v>3.1619999999999999</v>
      </c>
      <c r="G5335">
        <v>126.66926669999999</v>
      </c>
      <c r="H5335">
        <v>14.313000000000001</v>
      </c>
    </row>
    <row r="5336" spans="1:8" x14ac:dyDescent="0.3">
      <c r="A5336">
        <v>38</v>
      </c>
      <c r="B5336" t="s">
        <v>51</v>
      </c>
      <c r="C5336">
        <v>351925.36</v>
      </c>
      <c r="D5336">
        <v>0</v>
      </c>
      <c r="E5336">
        <v>43.33</v>
      </c>
      <c r="F5336">
        <v>3.0409999999999999</v>
      </c>
      <c r="G5336">
        <v>126.7313333</v>
      </c>
      <c r="H5336">
        <v>14.313000000000001</v>
      </c>
    </row>
    <row r="5337" spans="1:8" x14ac:dyDescent="0.3">
      <c r="A5337">
        <v>38</v>
      </c>
      <c r="B5337" t="s">
        <v>52</v>
      </c>
      <c r="C5337">
        <v>355965.23</v>
      </c>
      <c r="D5337">
        <v>0</v>
      </c>
      <c r="E5337">
        <v>50.01</v>
      </c>
      <c r="F5337">
        <v>3.2029999999999998</v>
      </c>
      <c r="G5337">
        <v>126.79340000000001</v>
      </c>
      <c r="H5337">
        <v>14.313000000000001</v>
      </c>
    </row>
    <row r="5338" spans="1:8" x14ac:dyDescent="0.3">
      <c r="A5338">
        <v>38</v>
      </c>
      <c r="B5338" t="s">
        <v>53</v>
      </c>
      <c r="C5338">
        <v>334441.15000000002</v>
      </c>
      <c r="D5338">
        <v>0</v>
      </c>
      <c r="E5338">
        <v>52.77</v>
      </c>
      <c r="F5338">
        <v>3.2360000000000002</v>
      </c>
      <c r="G5338">
        <v>126.8794839</v>
      </c>
      <c r="H5338">
        <v>14.313000000000001</v>
      </c>
    </row>
    <row r="5339" spans="1:8" x14ac:dyDescent="0.3">
      <c r="A5339">
        <v>38</v>
      </c>
      <c r="B5339" t="s">
        <v>54</v>
      </c>
      <c r="C5339">
        <v>369106.72</v>
      </c>
      <c r="D5339">
        <v>0</v>
      </c>
      <c r="E5339">
        <v>52.02</v>
      </c>
      <c r="F5339">
        <v>3.2360000000000002</v>
      </c>
      <c r="G5339">
        <v>126.9835806</v>
      </c>
      <c r="H5339">
        <v>14.313000000000001</v>
      </c>
    </row>
    <row r="5340" spans="1:8" x14ac:dyDescent="0.3">
      <c r="A5340">
        <v>38</v>
      </c>
      <c r="B5340" t="s">
        <v>55</v>
      </c>
      <c r="C5340">
        <v>303908.81</v>
      </c>
      <c r="D5340">
        <v>1</v>
      </c>
      <c r="E5340">
        <v>45.64</v>
      </c>
      <c r="F5340">
        <v>3.1480000000000001</v>
      </c>
      <c r="G5340">
        <v>127.0876774</v>
      </c>
      <c r="H5340">
        <v>14.313000000000001</v>
      </c>
    </row>
    <row r="5341" spans="1:8" x14ac:dyDescent="0.3">
      <c r="A5341">
        <v>38</v>
      </c>
      <c r="B5341" t="s">
        <v>56</v>
      </c>
      <c r="C5341">
        <v>386344.54</v>
      </c>
      <c r="D5341">
        <v>0</v>
      </c>
      <c r="E5341">
        <v>37.64</v>
      </c>
      <c r="F5341">
        <v>3.2869999999999999</v>
      </c>
      <c r="G5341">
        <v>127.1917742</v>
      </c>
      <c r="H5341">
        <v>14.021000000000001</v>
      </c>
    </row>
    <row r="5342" spans="1:8" x14ac:dyDescent="0.3">
      <c r="A5342">
        <v>38</v>
      </c>
      <c r="B5342" t="s">
        <v>57</v>
      </c>
      <c r="C5342">
        <v>356138.79</v>
      </c>
      <c r="D5342">
        <v>0</v>
      </c>
      <c r="E5342">
        <v>43.15</v>
      </c>
      <c r="F5342">
        <v>3.3119999999999998</v>
      </c>
      <c r="G5342">
        <v>127.30093549999999</v>
      </c>
      <c r="H5342">
        <v>14.021000000000001</v>
      </c>
    </row>
    <row r="5343" spans="1:8" x14ac:dyDescent="0.3">
      <c r="A5343">
        <v>38</v>
      </c>
      <c r="B5343" t="s">
        <v>58</v>
      </c>
      <c r="C5343">
        <v>341098.08</v>
      </c>
      <c r="D5343">
        <v>0</v>
      </c>
      <c r="E5343">
        <v>53.53</v>
      </c>
      <c r="F5343">
        <v>3.2229999999999999</v>
      </c>
      <c r="G5343">
        <v>127.4404839</v>
      </c>
      <c r="H5343">
        <v>14.021000000000001</v>
      </c>
    </row>
    <row r="5344" spans="1:8" x14ac:dyDescent="0.3">
      <c r="A5344">
        <v>38</v>
      </c>
      <c r="B5344" t="s">
        <v>59</v>
      </c>
      <c r="C5344">
        <v>357557.16</v>
      </c>
      <c r="D5344">
        <v>0</v>
      </c>
      <c r="E5344">
        <v>50.74</v>
      </c>
      <c r="F5344">
        <v>3.3420000000000001</v>
      </c>
      <c r="G5344">
        <v>127.5800323</v>
      </c>
      <c r="H5344">
        <v>14.021000000000001</v>
      </c>
    </row>
    <row r="5345" spans="1:8" x14ac:dyDescent="0.3">
      <c r="A5345">
        <v>38</v>
      </c>
      <c r="B5345" t="s">
        <v>60</v>
      </c>
      <c r="C5345">
        <v>402341.76</v>
      </c>
      <c r="D5345">
        <v>0</v>
      </c>
      <c r="E5345">
        <v>45.14</v>
      </c>
      <c r="F5345">
        <v>3.3479999999999999</v>
      </c>
      <c r="G5345">
        <v>127.7195806</v>
      </c>
      <c r="H5345">
        <v>14.021000000000001</v>
      </c>
    </row>
    <row r="5346" spans="1:8" x14ac:dyDescent="0.3">
      <c r="A5346">
        <v>38</v>
      </c>
      <c r="B5346" t="s">
        <v>61</v>
      </c>
      <c r="C5346">
        <v>377672.46</v>
      </c>
      <c r="D5346">
        <v>1</v>
      </c>
      <c r="E5346">
        <v>51.3</v>
      </c>
      <c r="F5346">
        <v>3.3809999999999998</v>
      </c>
      <c r="G5346">
        <v>127.859129</v>
      </c>
      <c r="H5346">
        <v>14.021000000000001</v>
      </c>
    </row>
    <row r="5347" spans="1:8" x14ac:dyDescent="0.3">
      <c r="A5347">
        <v>38</v>
      </c>
      <c r="B5347" t="s">
        <v>62</v>
      </c>
      <c r="C5347">
        <v>364606.7</v>
      </c>
      <c r="D5347">
        <v>0</v>
      </c>
      <c r="E5347">
        <v>53.35</v>
      </c>
      <c r="F5347">
        <v>3.43</v>
      </c>
      <c r="G5347">
        <v>127.99525</v>
      </c>
      <c r="H5347">
        <v>14.021000000000001</v>
      </c>
    </row>
    <row r="5348" spans="1:8" x14ac:dyDescent="0.3">
      <c r="A5348">
        <v>38</v>
      </c>
      <c r="B5348" t="s">
        <v>63</v>
      </c>
      <c r="C5348">
        <v>354232.34</v>
      </c>
      <c r="D5348">
        <v>0</v>
      </c>
      <c r="E5348">
        <v>48.45</v>
      </c>
      <c r="F5348">
        <v>3.53</v>
      </c>
      <c r="G5348">
        <v>128.13</v>
      </c>
      <c r="H5348">
        <v>14.021000000000001</v>
      </c>
    </row>
    <row r="5349" spans="1:8" x14ac:dyDescent="0.3">
      <c r="A5349">
        <v>38</v>
      </c>
      <c r="B5349" t="s">
        <v>64</v>
      </c>
      <c r="C5349">
        <v>405429.43</v>
      </c>
      <c r="D5349">
        <v>0</v>
      </c>
      <c r="E5349">
        <v>51.72</v>
      </c>
      <c r="F5349">
        <v>3.6739999999999999</v>
      </c>
      <c r="G5349">
        <v>128.26474999999999</v>
      </c>
      <c r="H5349">
        <v>14.021000000000001</v>
      </c>
    </row>
    <row r="5350" spans="1:8" x14ac:dyDescent="0.3">
      <c r="A5350">
        <v>38</v>
      </c>
      <c r="B5350" t="s">
        <v>65</v>
      </c>
      <c r="C5350">
        <v>357897.18</v>
      </c>
      <c r="D5350">
        <v>0</v>
      </c>
      <c r="E5350">
        <v>57.75</v>
      </c>
      <c r="F5350">
        <v>3.8180000000000001</v>
      </c>
      <c r="G5350">
        <v>128.39949999999999</v>
      </c>
      <c r="H5350">
        <v>14.021000000000001</v>
      </c>
    </row>
    <row r="5351" spans="1:8" x14ac:dyDescent="0.3">
      <c r="A5351">
        <v>38</v>
      </c>
      <c r="B5351" t="s">
        <v>66</v>
      </c>
      <c r="C5351">
        <v>349459.95</v>
      </c>
      <c r="D5351">
        <v>0</v>
      </c>
      <c r="E5351">
        <v>64.209999999999994</v>
      </c>
      <c r="F5351">
        <v>3.6920000000000002</v>
      </c>
      <c r="G5351">
        <v>128.5121935</v>
      </c>
      <c r="H5351">
        <v>14.021000000000001</v>
      </c>
    </row>
    <row r="5352" spans="1:8" x14ac:dyDescent="0.3">
      <c r="A5352">
        <v>38</v>
      </c>
      <c r="B5352" t="s">
        <v>67</v>
      </c>
      <c r="C5352">
        <v>351541.62</v>
      </c>
      <c r="D5352">
        <v>0</v>
      </c>
      <c r="E5352">
        <v>54.4</v>
      </c>
      <c r="F5352">
        <v>3.9089999999999998</v>
      </c>
      <c r="G5352">
        <v>128.61606449999999</v>
      </c>
      <c r="H5352">
        <v>14.021000000000001</v>
      </c>
    </row>
    <row r="5353" spans="1:8" x14ac:dyDescent="0.3">
      <c r="A5353">
        <v>38</v>
      </c>
      <c r="B5353" t="s">
        <v>68</v>
      </c>
      <c r="C5353">
        <v>382098.13</v>
      </c>
      <c r="D5353">
        <v>0</v>
      </c>
      <c r="E5353">
        <v>63.63</v>
      </c>
      <c r="F5353">
        <v>3.7719999999999998</v>
      </c>
      <c r="G5353">
        <v>128.71993549999999</v>
      </c>
      <c r="H5353">
        <v>13.736000000000001</v>
      </c>
    </row>
    <row r="5354" spans="1:8" x14ac:dyDescent="0.3">
      <c r="A5354">
        <v>38</v>
      </c>
      <c r="B5354" t="s">
        <v>69</v>
      </c>
      <c r="C5354">
        <v>392152.3</v>
      </c>
      <c r="D5354">
        <v>0</v>
      </c>
      <c r="E5354">
        <v>64.47</v>
      </c>
      <c r="F5354">
        <v>4.0030000000000001</v>
      </c>
      <c r="G5354">
        <v>128.82380649999999</v>
      </c>
      <c r="H5354">
        <v>13.736000000000001</v>
      </c>
    </row>
    <row r="5355" spans="1:8" x14ac:dyDescent="0.3">
      <c r="A5355">
        <v>38</v>
      </c>
      <c r="B5355" t="s">
        <v>70</v>
      </c>
      <c r="C5355">
        <v>362758.94</v>
      </c>
      <c r="D5355">
        <v>0</v>
      </c>
      <c r="E5355">
        <v>57.63</v>
      </c>
      <c r="F5355">
        <v>3.8679999999999999</v>
      </c>
      <c r="G5355">
        <v>128.9107333</v>
      </c>
      <c r="H5355">
        <v>13.736000000000001</v>
      </c>
    </row>
    <row r="5356" spans="1:8" x14ac:dyDescent="0.3">
      <c r="A5356">
        <v>38</v>
      </c>
      <c r="B5356" t="s">
        <v>71</v>
      </c>
      <c r="C5356">
        <v>362952.34</v>
      </c>
      <c r="D5356">
        <v>0</v>
      </c>
      <c r="E5356">
        <v>72.12</v>
      </c>
      <c r="F5356">
        <v>4.1340000000000003</v>
      </c>
      <c r="G5356">
        <v>128.95529999999999</v>
      </c>
      <c r="H5356">
        <v>13.736000000000001</v>
      </c>
    </row>
    <row r="5357" spans="1:8" x14ac:dyDescent="0.3">
      <c r="A5357">
        <v>38</v>
      </c>
      <c r="B5357" t="s">
        <v>72</v>
      </c>
      <c r="C5357">
        <v>344225.99</v>
      </c>
      <c r="D5357">
        <v>0</v>
      </c>
      <c r="E5357">
        <v>68.27</v>
      </c>
      <c r="F5357">
        <v>4.1509999999999998</v>
      </c>
      <c r="G5357">
        <v>128.99986670000001</v>
      </c>
      <c r="H5357">
        <v>13.736000000000001</v>
      </c>
    </row>
    <row r="5358" spans="1:8" x14ac:dyDescent="0.3">
      <c r="A5358">
        <v>38</v>
      </c>
      <c r="B5358" t="s">
        <v>73</v>
      </c>
      <c r="C5358">
        <v>422186.65</v>
      </c>
      <c r="D5358">
        <v>0</v>
      </c>
      <c r="E5358">
        <v>68.400000000000006</v>
      </c>
      <c r="F5358">
        <v>4.1929999999999996</v>
      </c>
      <c r="G5358">
        <v>129.04443330000001</v>
      </c>
      <c r="H5358">
        <v>13.736000000000001</v>
      </c>
    </row>
    <row r="5359" spans="1:8" x14ac:dyDescent="0.3">
      <c r="A5359">
        <v>38</v>
      </c>
      <c r="B5359" t="s">
        <v>74</v>
      </c>
      <c r="C5359">
        <v>366977.79</v>
      </c>
      <c r="D5359">
        <v>0</v>
      </c>
      <c r="E5359">
        <v>70.930000000000007</v>
      </c>
      <c r="F5359">
        <v>4.202</v>
      </c>
      <c r="G5359">
        <v>129.089</v>
      </c>
      <c r="H5359">
        <v>13.736000000000001</v>
      </c>
    </row>
    <row r="5360" spans="1:8" x14ac:dyDescent="0.3">
      <c r="A5360">
        <v>38</v>
      </c>
      <c r="B5360" t="s">
        <v>75</v>
      </c>
      <c r="C5360">
        <v>365730.76</v>
      </c>
      <c r="D5360">
        <v>0</v>
      </c>
      <c r="E5360">
        <v>66.59</v>
      </c>
      <c r="F5360">
        <v>4.1689999999999996</v>
      </c>
      <c r="G5360">
        <v>129.07567739999999</v>
      </c>
      <c r="H5360">
        <v>13.736000000000001</v>
      </c>
    </row>
    <row r="5361" spans="1:8" x14ac:dyDescent="0.3">
      <c r="A5361">
        <v>38</v>
      </c>
      <c r="B5361" t="s">
        <v>76</v>
      </c>
      <c r="C5361">
        <v>356886.1</v>
      </c>
      <c r="D5361">
        <v>0</v>
      </c>
      <c r="E5361">
        <v>76.67</v>
      </c>
      <c r="F5361">
        <v>4.0869999999999997</v>
      </c>
      <c r="G5361">
        <v>129.06235480000001</v>
      </c>
      <c r="H5361">
        <v>13.736000000000001</v>
      </c>
    </row>
    <row r="5362" spans="1:8" x14ac:dyDescent="0.3">
      <c r="A5362">
        <v>38</v>
      </c>
      <c r="B5362" t="s">
        <v>77</v>
      </c>
      <c r="C5362">
        <v>396826.06</v>
      </c>
      <c r="D5362">
        <v>0</v>
      </c>
      <c r="E5362">
        <v>71.81</v>
      </c>
      <c r="F5362">
        <v>4.0309999999999997</v>
      </c>
      <c r="G5362">
        <v>129.04903229999999</v>
      </c>
      <c r="H5362">
        <v>13.736000000000001</v>
      </c>
    </row>
    <row r="5363" spans="1:8" x14ac:dyDescent="0.3">
      <c r="A5363">
        <v>38</v>
      </c>
      <c r="B5363" t="s">
        <v>78</v>
      </c>
      <c r="C5363">
        <v>381763.02</v>
      </c>
      <c r="D5363">
        <v>0</v>
      </c>
      <c r="E5363">
        <v>78.72</v>
      </c>
      <c r="F5363">
        <v>3.9809999999999999</v>
      </c>
      <c r="G5363">
        <v>129.03570970000001</v>
      </c>
      <c r="H5363">
        <v>13.736000000000001</v>
      </c>
    </row>
    <row r="5364" spans="1:8" x14ac:dyDescent="0.3">
      <c r="A5364">
        <v>38</v>
      </c>
      <c r="B5364" t="s">
        <v>79</v>
      </c>
      <c r="C5364">
        <v>356797</v>
      </c>
      <c r="D5364">
        <v>0</v>
      </c>
      <c r="E5364">
        <v>86.84</v>
      </c>
      <c r="F5364">
        <v>3.9350000000000001</v>
      </c>
      <c r="G5364">
        <v>129.04320000000001</v>
      </c>
      <c r="H5364">
        <v>13.736000000000001</v>
      </c>
    </row>
    <row r="5365" spans="1:8" x14ac:dyDescent="0.3">
      <c r="A5365">
        <v>38</v>
      </c>
      <c r="B5365" t="s">
        <v>80</v>
      </c>
      <c r="C5365">
        <v>354078.95</v>
      </c>
      <c r="D5365">
        <v>0</v>
      </c>
      <c r="E5365">
        <v>88.95</v>
      </c>
      <c r="F5365">
        <v>3.8980000000000001</v>
      </c>
      <c r="G5365">
        <v>129.06630000000001</v>
      </c>
      <c r="H5365">
        <v>13.736000000000001</v>
      </c>
    </row>
    <row r="5366" spans="1:8" x14ac:dyDescent="0.3">
      <c r="A5366">
        <v>38</v>
      </c>
      <c r="B5366" t="s">
        <v>81</v>
      </c>
      <c r="C5366">
        <v>387334.04</v>
      </c>
      <c r="D5366">
        <v>0</v>
      </c>
      <c r="E5366">
        <v>89.85</v>
      </c>
      <c r="F5366">
        <v>3.8420000000000001</v>
      </c>
      <c r="G5366">
        <v>129.08940000000001</v>
      </c>
      <c r="H5366">
        <v>13.503</v>
      </c>
    </row>
    <row r="5367" spans="1:8" x14ac:dyDescent="0.3">
      <c r="A5367">
        <v>38</v>
      </c>
      <c r="B5367" t="s">
        <v>82</v>
      </c>
      <c r="C5367">
        <v>399699.17</v>
      </c>
      <c r="D5367">
        <v>0</v>
      </c>
      <c r="E5367">
        <v>89.9</v>
      </c>
      <c r="F5367">
        <v>3.7050000000000001</v>
      </c>
      <c r="G5367">
        <v>129.11250000000001</v>
      </c>
      <c r="H5367">
        <v>13.503</v>
      </c>
    </row>
    <row r="5368" spans="1:8" x14ac:dyDescent="0.3">
      <c r="A5368">
        <v>38</v>
      </c>
      <c r="B5368" t="s">
        <v>83</v>
      </c>
      <c r="C5368">
        <v>367181.71</v>
      </c>
      <c r="D5368">
        <v>0</v>
      </c>
      <c r="E5368">
        <v>88.1</v>
      </c>
      <c r="F5368">
        <v>3.6920000000000002</v>
      </c>
      <c r="G5368">
        <v>129.13383870000001</v>
      </c>
      <c r="H5368">
        <v>13.503</v>
      </c>
    </row>
    <row r="5369" spans="1:8" x14ac:dyDescent="0.3">
      <c r="A5369">
        <v>38</v>
      </c>
      <c r="B5369" t="s">
        <v>84</v>
      </c>
      <c r="C5369">
        <v>365562.67</v>
      </c>
      <c r="D5369">
        <v>0</v>
      </c>
      <c r="E5369">
        <v>91.17</v>
      </c>
      <c r="F5369">
        <v>3.794</v>
      </c>
      <c r="G5369">
        <v>129.1507742</v>
      </c>
      <c r="H5369">
        <v>13.503</v>
      </c>
    </row>
    <row r="5370" spans="1:8" x14ac:dyDescent="0.3">
      <c r="A5370">
        <v>38</v>
      </c>
      <c r="B5370" t="s">
        <v>85</v>
      </c>
      <c r="C5370">
        <v>355131.33</v>
      </c>
      <c r="D5370">
        <v>0</v>
      </c>
      <c r="E5370">
        <v>93.29</v>
      </c>
      <c r="F5370">
        <v>3.8050000000000002</v>
      </c>
      <c r="G5370">
        <v>129.16770969999999</v>
      </c>
      <c r="H5370">
        <v>13.503</v>
      </c>
    </row>
    <row r="5371" spans="1:8" x14ac:dyDescent="0.3">
      <c r="A5371">
        <v>38</v>
      </c>
      <c r="B5371" t="s">
        <v>86</v>
      </c>
      <c r="C5371">
        <v>437631.44</v>
      </c>
      <c r="D5371">
        <v>0</v>
      </c>
      <c r="E5371">
        <v>90.61</v>
      </c>
      <c r="F5371">
        <v>3.8029999999999999</v>
      </c>
      <c r="G5371">
        <v>129.18464520000001</v>
      </c>
      <c r="H5371">
        <v>13.503</v>
      </c>
    </row>
    <row r="5372" spans="1:8" x14ac:dyDescent="0.3">
      <c r="A5372">
        <v>38</v>
      </c>
      <c r="B5372" t="s">
        <v>87</v>
      </c>
      <c r="C5372">
        <v>387844.05</v>
      </c>
      <c r="D5372">
        <v>0</v>
      </c>
      <c r="E5372">
        <v>91.04</v>
      </c>
      <c r="F5372">
        <v>3.7010000000000001</v>
      </c>
      <c r="G5372">
        <v>129.2015806</v>
      </c>
      <c r="H5372">
        <v>13.503</v>
      </c>
    </row>
    <row r="5373" spans="1:8" x14ac:dyDescent="0.3">
      <c r="A5373">
        <v>38</v>
      </c>
      <c r="B5373" t="s">
        <v>88</v>
      </c>
      <c r="C5373">
        <v>362224.7</v>
      </c>
      <c r="D5373">
        <v>0</v>
      </c>
      <c r="E5373">
        <v>91.74</v>
      </c>
      <c r="F5373">
        <v>3.7429999999999999</v>
      </c>
      <c r="G5373">
        <v>129.24058059999999</v>
      </c>
      <c r="H5373">
        <v>13.503</v>
      </c>
    </row>
    <row r="5374" spans="1:8" x14ac:dyDescent="0.3">
      <c r="A5374">
        <v>38</v>
      </c>
      <c r="B5374" t="s">
        <v>89</v>
      </c>
      <c r="C5374">
        <v>365672.55</v>
      </c>
      <c r="D5374">
        <v>0</v>
      </c>
      <c r="E5374">
        <v>94.61</v>
      </c>
      <c r="F5374">
        <v>3.74</v>
      </c>
      <c r="G5374">
        <v>129.28325810000001</v>
      </c>
      <c r="H5374">
        <v>13.503</v>
      </c>
    </row>
    <row r="5375" spans="1:8" x14ac:dyDescent="0.3">
      <c r="A5375">
        <v>38</v>
      </c>
      <c r="B5375" t="s">
        <v>90</v>
      </c>
      <c r="C5375">
        <v>416953.51</v>
      </c>
      <c r="D5375">
        <v>0</v>
      </c>
      <c r="E5375">
        <v>93.66</v>
      </c>
      <c r="F5375">
        <v>3.798</v>
      </c>
      <c r="G5375">
        <v>129.32593550000001</v>
      </c>
      <c r="H5375">
        <v>13.503</v>
      </c>
    </row>
    <row r="5376" spans="1:8" x14ac:dyDescent="0.3">
      <c r="A5376">
        <v>38</v>
      </c>
      <c r="B5376" t="s">
        <v>91</v>
      </c>
      <c r="C5376">
        <v>397771.68</v>
      </c>
      <c r="D5376">
        <v>1</v>
      </c>
      <c r="E5376">
        <v>88</v>
      </c>
      <c r="F5376">
        <v>3.9129999999999998</v>
      </c>
      <c r="G5376">
        <v>129.36861289999999</v>
      </c>
      <c r="H5376">
        <v>13.503</v>
      </c>
    </row>
    <row r="5377" spans="1:8" x14ac:dyDescent="0.3">
      <c r="A5377">
        <v>38</v>
      </c>
      <c r="B5377" t="s">
        <v>92</v>
      </c>
      <c r="C5377">
        <v>408188.88</v>
      </c>
      <c r="D5377">
        <v>0</v>
      </c>
      <c r="E5377">
        <v>76.36</v>
      </c>
      <c r="F5377">
        <v>3.9180000000000001</v>
      </c>
      <c r="G5377">
        <v>129.4306</v>
      </c>
      <c r="H5377">
        <v>13.503</v>
      </c>
    </row>
    <row r="5378" spans="1:8" x14ac:dyDescent="0.3">
      <c r="A5378">
        <v>38</v>
      </c>
      <c r="B5378" t="s">
        <v>93</v>
      </c>
      <c r="C5378">
        <v>394665.28</v>
      </c>
      <c r="D5378">
        <v>0</v>
      </c>
      <c r="E5378">
        <v>82.95</v>
      </c>
      <c r="F5378">
        <v>3.7890000000000001</v>
      </c>
      <c r="G5378">
        <v>129.51833329999999</v>
      </c>
      <c r="H5378">
        <v>13.503</v>
      </c>
    </row>
    <row r="5379" spans="1:8" x14ac:dyDescent="0.3">
      <c r="A5379">
        <v>38</v>
      </c>
      <c r="B5379" t="s">
        <v>94</v>
      </c>
      <c r="C5379">
        <v>366819.84000000003</v>
      </c>
      <c r="D5379">
        <v>0</v>
      </c>
      <c r="E5379">
        <v>83.26</v>
      </c>
      <c r="F5379">
        <v>3.8769999999999998</v>
      </c>
      <c r="G5379">
        <v>129.60606670000001</v>
      </c>
      <c r="H5379">
        <v>13.503</v>
      </c>
    </row>
    <row r="5380" spans="1:8" x14ac:dyDescent="0.3">
      <c r="A5380">
        <v>38</v>
      </c>
      <c r="B5380" t="s">
        <v>95</v>
      </c>
      <c r="C5380">
        <v>449516.29</v>
      </c>
      <c r="D5380">
        <v>0</v>
      </c>
      <c r="E5380">
        <v>70.44</v>
      </c>
      <c r="F5380">
        <v>3.827</v>
      </c>
      <c r="G5380">
        <v>129.69380000000001</v>
      </c>
      <c r="H5380">
        <v>12.89</v>
      </c>
    </row>
    <row r="5381" spans="1:8" x14ac:dyDescent="0.3">
      <c r="A5381">
        <v>38</v>
      </c>
      <c r="B5381" t="s">
        <v>96</v>
      </c>
      <c r="C5381">
        <v>400430.78</v>
      </c>
      <c r="D5381">
        <v>0</v>
      </c>
      <c r="E5381">
        <v>67.31</v>
      </c>
      <c r="F5381">
        <v>3.8050000000000002</v>
      </c>
      <c r="G5381">
        <v>129.77064519999999</v>
      </c>
      <c r="H5381">
        <v>12.89</v>
      </c>
    </row>
    <row r="5382" spans="1:8" x14ac:dyDescent="0.3">
      <c r="A5382">
        <v>38</v>
      </c>
      <c r="B5382" t="s">
        <v>97</v>
      </c>
      <c r="C5382">
        <v>402709.17</v>
      </c>
      <c r="D5382">
        <v>0</v>
      </c>
      <c r="E5382">
        <v>73.05</v>
      </c>
      <c r="F5382">
        <v>3.8420000000000001</v>
      </c>
      <c r="G5382">
        <v>129.78216130000001</v>
      </c>
      <c r="H5382">
        <v>12.89</v>
      </c>
    </row>
    <row r="5383" spans="1:8" x14ac:dyDescent="0.3">
      <c r="A5383">
        <v>38</v>
      </c>
      <c r="B5383" t="s">
        <v>98</v>
      </c>
      <c r="C5383">
        <v>378539.17</v>
      </c>
      <c r="D5383">
        <v>0</v>
      </c>
      <c r="E5383">
        <v>67.41</v>
      </c>
      <c r="F5383">
        <v>3.7269999999999999</v>
      </c>
      <c r="G5383">
        <v>129.79367740000001</v>
      </c>
      <c r="H5383">
        <v>12.89</v>
      </c>
    </row>
    <row r="5384" spans="1:8" x14ac:dyDescent="0.3">
      <c r="A5384">
        <v>38</v>
      </c>
      <c r="B5384" t="s">
        <v>99</v>
      </c>
      <c r="C5384">
        <v>436970.1</v>
      </c>
      <c r="D5384">
        <v>0</v>
      </c>
      <c r="E5384">
        <v>59.77</v>
      </c>
      <c r="F5384">
        <v>3.8279999999999998</v>
      </c>
      <c r="G5384">
        <v>129.8051935</v>
      </c>
      <c r="H5384">
        <v>12.89</v>
      </c>
    </row>
    <row r="5385" spans="1:8" x14ac:dyDescent="0.3">
      <c r="A5385">
        <v>38</v>
      </c>
      <c r="B5385" t="s">
        <v>100</v>
      </c>
      <c r="C5385">
        <v>411116.95</v>
      </c>
      <c r="D5385">
        <v>0</v>
      </c>
      <c r="E5385">
        <v>48.76</v>
      </c>
      <c r="F5385">
        <v>3.8239999999999998</v>
      </c>
      <c r="G5385">
        <v>129.81670969999999</v>
      </c>
      <c r="H5385">
        <v>12.89</v>
      </c>
    </row>
    <row r="5386" spans="1:8" x14ac:dyDescent="0.3">
      <c r="A5386">
        <v>38</v>
      </c>
      <c r="B5386" t="s">
        <v>101</v>
      </c>
      <c r="C5386">
        <v>392003.13</v>
      </c>
      <c r="D5386">
        <v>0</v>
      </c>
      <c r="E5386">
        <v>54.2</v>
      </c>
      <c r="F5386">
        <v>3.8130000000000002</v>
      </c>
      <c r="G5386">
        <v>129.8268333</v>
      </c>
      <c r="H5386">
        <v>12.89</v>
      </c>
    </row>
    <row r="5387" spans="1:8" x14ac:dyDescent="0.3">
      <c r="A5387">
        <v>38</v>
      </c>
      <c r="B5387" t="s">
        <v>102</v>
      </c>
      <c r="C5387">
        <v>393715.71</v>
      </c>
      <c r="D5387">
        <v>1</v>
      </c>
      <c r="E5387">
        <v>53.25</v>
      </c>
      <c r="F5387">
        <v>3.6219999999999999</v>
      </c>
      <c r="G5387">
        <v>129.8364</v>
      </c>
      <c r="H5387">
        <v>12.89</v>
      </c>
    </row>
    <row r="5388" spans="1:8" x14ac:dyDescent="0.3">
      <c r="A5388">
        <v>38</v>
      </c>
      <c r="B5388" t="s">
        <v>103</v>
      </c>
      <c r="C5388">
        <v>411252.02</v>
      </c>
      <c r="D5388">
        <v>0</v>
      </c>
      <c r="E5388">
        <v>52.5</v>
      </c>
      <c r="F5388">
        <v>3.7010000000000001</v>
      </c>
      <c r="G5388">
        <v>129.84596669999999</v>
      </c>
      <c r="H5388">
        <v>12.89</v>
      </c>
    </row>
    <row r="5389" spans="1:8" x14ac:dyDescent="0.3">
      <c r="A5389">
        <v>38</v>
      </c>
      <c r="B5389" t="s">
        <v>104</v>
      </c>
      <c r="C5389">
        <v>435401.64</v>
      </c>
      <c r="D5389">
        <v>0</v>
      </c>
      <c r="E5389">
        <v>42.17</v>
      </c>
      <c r="F5389">
        <v>3.6440000000000001</v>
      </c>
      <c r="G5389">
        <v>129.85553329999999</v>
      </c>
      <c r="H5389">
        <v>12.89</v>
      </c>
    </row>
    <row r="5390" spans="1:8" x14ac:dyDescent="0.3">
      <c r="A5390">
        <v>38</v>
      </c>
      <c r="B5390" t="s">
        <v>105</v>
      </c>
      <c r="C5390">
        <v>404283.84</v>
      </c>
      <c r="D5390">
        <v>0</v>
      </c>
      <c r="E5390">
        <v>43.29</v>
      </c>
      <c r="F5390">
        <v>3.6</v>
      </c>
      <c r="G5390">
        <v>129.8980645</v>
      </c>
      <c r="H5390">
        <v>12.89</v>
      </c>
    </row>
    <row r="5391" spans="1:8" x14ac:dyDescent="0.3">
      <c r="A5391">
        <v>38</v>
      </c>
      <c r="B5391" t="s">
        <v>106</v>
      </c>
      <c r="C5391">
        <v>419717.41</v>
      </c>
      <c r="D5391">
        <v>0</v>
      </c>
      <c r="E5391">
        <v>45.4</v>
      </c>
      <c r="F5391">
        <v>3.5409999999999999</v>
      </c>
      <c r="G5391">
        <v>129.98454839999999</v>
      </c>
      <c r="H5391">
        <v>12.89</v>
      </c>
    </row>
    <row r="5392" spans="1:8" x14ac:dyDescent="0.3">
      <c r="A5392">
        <v>38</v>
      </c>
      <c r="B5392" t="s">
        <v>107</v>
      </c>
      <c r="C5392">
        <v>342667.35</v>
      </c>
      <c r="D5392">
        <v>1</v>
      </c>
      <c r="E5392">
        <v>44.64</v>
      </c>
      <c r="F5392">
        <v>3.4279999999999999</v>
      </c>
      <c r="G5392">
        <v>130.07103230000001</v>
      </c>
      <c r="H5392">
        <v>12.89</v>
      </c>
    </row>
    <row r="5393" spans="1:8" x14ac:dyDescent="0.3">
      <c r="A5393">
        <v>38</v>
      </c>
      <c r="B5393" t="s">
        <v>108</v>
      </c>
      <c r="C5393">
        <v>478483.20000000001</v>
      </c>
      <c r="D5393">
        <v>0</v>
      </c>
      <c r="E5393">
        <v>50.43</v>
      </c>
      <c r="F5393">
        <v>3.5990000000000002</v>
      </c>
      <c r="G5393">
        <v>130.15751610000001</v>
      </c>
      <c r="H5393">
        <v>12.186999999999999</v>
      </c>
    </row>
    <row r="5394" spans="1:8" x14ac:dyDescent="0.3">
      <c r="A5394">
        <v>38</v>
      </c>
      <c r="B5394" t="s">
        <v>109</v>
      </c>
      <c r="C5394">
        <v>423260.82</v>
      </c>
      <c r="D5394">
        <v>0</v>
      </c>
      <c r="E5394">
        <v>48.07</v>
      </c>
      <c r="F5394">
        <v>3.657</v>
      </c>
      <c r="G5394">
        <v>130.244</v>
      </c>
      <c r="H5394">
        <v>12.186999999999999</v>
      </c>
    </row>
    <row r="5395" spans="1:8" x14ac:dyDescent="0.3">
      <c r="A5395">
        <v>38</v>
      </c>
      <c r="B5395" t="s">
        <v>110</v>
      </c>
      <c r="C5395">
        <v>405215.91</v>
      </c>
      <c r="D5395">
        <v>0</v>
      </c>
      <c r="E5395">
        <v>46.2</v>
      </c>
      <c r="F5395">
        <v>3.66</v>
      </c>
      <c r="G5395">
        <v>130.27922580000001</v>
      </c>
      <c r="H5395">
        <v>12.186999999999999</v>
      </c>
    </row>
    <row r="5396" spans="1:8" x14ac:dyDescent="0.3">
      <c r="A5396">
        <v>38</v>
      </c>
      <c r="B5396" t="s">
        <v>111</v>
      </c>
      <c r="C5396">
        <v>412882.31</v>
      </c>
      <c r="D5396">
        <v>0</v>
      </c>
      <c r="E5396">
        <v>50.43</v>
      </c>
      <c r="F5396">
        <v>3.6749999999999998</v>
      </c>
      <c r="G5396">
        <v>130.31445160000001</v>
      </c>
      <c r="H5396">
        <v>12.186999999999999</v>
      </c>
    </row>
    <row r="5397" spans="1:8" x14ac:dyDescent="0.3">
      <c r="A5397">
        <v>38</v>
      </c>
      <c r="B5397" t="s">
        <v>112</v>
      </c>
      <c r="C5397">
        <v>457711.68</v>
      </c>
      <c r="D5397">
        <v>0</v>
      </c>
      <c r="E5397">
        <v>50.58</v>
      </c>
      <c r="F5397">
        <v>3.702</v>
      </c>
      <c r="G5397">
        <v>130.34967739999999</v>
      </c>
      <c r="H5397">
        <v>12.186999999999999</v>
      </c>
    </row>
    <row r="5398" spans="1:8" x14ac:dyDescent="0.3">
      <c r="A5398">
        <v>38</v>
      </c>
      <c r="B5398" t="s">
        <v>113</v>
      </c>
      <c r="C5398">
        <v>469787.38</v>
      </c>
      <c r="D5398">
        <v>1</v>
      </c>
      <c r="E5398">
        <v>52.27</v>
      </c>
      <c r="F5398">
        <v>3.722</v>
      </c>
      <c r="G5398">
        <v>130.3849032</v>
      </c>
      <c r="H5398">
        <v>12.186999999999999</v>
      </c>
    </row>
    <row r="5399" spans="1:8" x14ac:dyDescent="0.3">
      <c r="A5399">
        <v>38</v>
      </c>
      <c r="B5399" t="s">
        <v>114</v>
      </c>
      <c r="C5399">
        <v>415513.97</v>
      </c>
      <c r="D5399">
        <v>0</v>
      </c>
      <c r="E5399">
        <v>51.8</v>
      </c>
      <c r="F5399">
        <v>3.7810000000000001</v>
      </c>
      <c r="G5399">
        <v>130.45462069999999</v>
      </c>
      <c r="H5399">
        <v>12.186999999999999</v>
      </c>
    </row>
    <row r="5400" spans="1:8" x14ac:dyDescent="0.3">
      <c r="A5400">
        <v>38</v>
      </c>
      <c r="B5400" t="s">
        <v>115</v>
      </c>
      <c r="C5400">
        <v>409411.61</v>
      </c>
      <c r="D5400">
        <v>0</v>
      </c>
      <c r="E5400">
        <v>53.13</v>
      </c>
      <c r="F5400">
        <v>3.95</v>
      </c>
      <c r="G5400">
        <v>130.55020690000001</v>
      </c>
      <c r="H5400">
        <v>12.186999999999999</v>
      </c>
    </row>
    <row r="5401" spans="1:8" x14ac:dyDescent="0.3">
      <c r="A5401">
        <v>38</v>
      </c>
      <c r="B5401" t="s">
        <v>116</v>
      </c>
      <c r="C5401">
        <v>471115.38</v>
      </c>
      <c r="D5401">
        <v>0</v>
      </c>
      <c r="E5401">
        <v>52.27</v>
      </c>
      <c r="F5401">
        <v>4.1779999999999999</v>
      </c>
      <c r="G5401">
        <v>130.64579309999999</v>
      </c>
      <c r="H5401">
        <v>12.186999999999999</v>
      </c>
    </row>
    <row r="5402" spans="1:8" x14ac:dyDescent="0.3">
      <c r="A5402">
        <v>38</v>
      </c>
      <c r="B5402" t="s">
        <v>117</v>
      </c>
      <c r="C5402">
        <v>452792.53</v>
      </c>
      <c r="D5402">
        <v>0</v>
      </c>
      <c r="E5402">
        <v>54.54</v>
      </c>
      <c r="F5402">
        <v>4.25</v>
      </c>
      <c r="G5402">
        <v>130.74137930000001</v>
      </c>
      <c r="H5402">
        <v>12.186999999999999</v>
      </c>
    </row>
    <row r="5403" spans="1:8" x14ac:dyDescent="0.3">
      <c r="A5403">
        <v>38</v>
      </c>
      <c r="B5403" t="s">
        <v>118</v>
      </c>
      <c r="C5403">
        <v>428465.11</v>
      </c>
      <c r="D5403">
        <v>0</v>
      </c>
      <c r="E5403">
        <v>64.44</v>
      </c>
      <c r="F5403">
        <v>4.2729999999999997</v>
      </c>
      <c r="G5403">
        <v>130.82619349999999</v>
      </c>
      <c r="H5403">
        <v>12.186999999999999</v>
      </c>
    </row>
    <row r="5404" spans="1:8" x14ac:dyDescent="0.3">
      <c r="A5404">
        <v>38</v>
      </c>
      <c r="B5404" t="s">
        <v>119</v>
      </c>
      <c r="C5404">
        <v>412456.48</v>
      </c>
      <c r="D5404">
        <v>0</v>
      </c>
      <c r="E5404">
        <v>56.26</v>
      </c>
      <c r="F5404">
        <v>4.0380000000000003</v>
      </c>
      <c r="G5404">
        <v>130.89664519999999</v>
      </c>
      <c r="H5404">
        <v>12.186999999999999</v>
      </c>
    </row>
    <row r="5405" spans="1:8" x14ac:dyDescent="0.3">
      <c r="A5405">
        <v>38</v>
      </c>
      <c r="B5405" t="s">
        <v>120</v>
      </c>
      <c r="C5405">
        <v>408679.36</v>
      </c>
      <c r="D5405">
        <v>0</v>
      </c>
      <c r="E5405">
        <v>64.36</v>
      </c>
      <c r="F5405">
        <v>4.2939999999999996</v>
      </c>
      <c r="G5405">
        <v>130.96709680000001</v>
      </c>
      <c r="H5405">
        <v>12.186999999999999</v>
      </c>
    </row>
    <row r="5406" spans="1:8" x14ac:dyDescent="0.3">
      <c r="A5406">
        <v>38</v>
      </c>
      <c r="B5406" t="s">
        <v>121</v>
      </c>
      <c r="C5406">
        <v>499267.66</v>
      </c>
      <c r="D5406">
        <v>0</v>
      </c>
      <c r="E5406">
        <v>64.05</v>
      </c>
      <c r="F5406">
        <v>4.1210000000000004</v>
      </c>
      <c r="G5406">
        <v>131.03754839999999</v>
      </c>
      <c r="H5406">
        <v>11.627000000000001</v>
      </c>
    </row>
    <row r="5407" spans="1:8" x14ac:dyDescent="0.3">
      <c r="A5407">
        <v>38</v>
      </c>
      <c r="B5407" t="s">
        <v>122</v>
      </c>
      <c r="C5407">
        <v>435790.74</v>
      </c>
      <c r="D5407">
        <v>0</v>
      </c>
      <c r="E5407">
        <v>64.28</v>
      </c>
      <c r="F5407">
        <v>4.2539999999999996</v>
      </c>
      <c r="G5407">
        <v>131.108</v>
      </c>
      <c r="H5407">
        <v>11.627000000000001</v>
      </c>
    </row>
    <row r="5408" spans="1:8" x14ac:dyDescent="0.3">
      <c r="A5408">
        <v>38</v>
      </c>
      <c r="B5408" t="s">
        <v>123</v>
      </c>
      <c r="C5408">
        <v>401615.8</v>
      </c>
      <c r="D5408">
        <v>0</v>
      </c>
      <c r="E5408">
        <v>66.73</v>
      </c>
      <c r="F5408">
        <v>4.2220000000000004</v>
      </c>
      <c r="G5408">
        <v>131.11733330000001</v>
      </c>
      <c r="H5408">
        <v>11.627000000000001</v>
      </c>
    </row>
    <row r="5409" spans="1:8" x14ac:dyDescent="0.3">
      <c r="A5409">
        <v>38</v>
      </c>
      <c r="B5409" t="s">
        <v>124</v>
      </c>
      <c r="C5409">
        <v>419964.77</v>
      </c>
      <c r="D5409">
        <v>0</v>
      </c>
      <c r="E5409">
        <v>77.989999999999995</v>
      </c>
      <c r="F5409">
        <v>4.1929999999999996</v>
      </c>
      <c r="G5409">
        <v>131.12666669999999</v>
      </c>
      <c r="H5409">
        <v>11.627000000000001</v>
      </c>
    </row>
    <row r="5410" spans="1:8" x14ac:dyDescent="0.3">
      <c r="A5410">
        <v>38</v>
      </c>
      <c r="B5410" t="s">
        <v>125</v>
      </c>
      <c r="C5410">
        <v>491755.69</v>
      </c>
      <c r="D5410">
        <v>0</v>
      </c>
      <c r="E5410">
        <v>76.03</v>
      </c>
      <c r="F5410">
        <v>4.1710000000000003</v>
      </c>
      <c r="G5410">
        <v>131.136</v>
      </c>
      <c r="H5410">
        <v>11.627000000000001</v>
      </c>
    </row>
    <row r="5411" spans="1:8" x14ac:dyDescent="0.3">
      <c r="A5411">
        <v>38</v>
      </c>
      <c r="B5411" t="s">
        <v>126</v>
      </c>
      <c r="C5411">
        <v>429914.6</v>
      </c>
      <c r="D5411">
        <v>0</v>
      </c>
      <c r="E5411">
        <v>77.27</v>
      </c>
      <c r="F5411">
        <v>4.1859999999999999</v>
      </c>
      <c r="G5411">
        <v>131.1453333</v>
      </c>
      <c r="H5411">
        <v>11.627000000000001</v>
      </c>
    </row>
    <row r="5412" spans="1:8" x14ac:dyDescent="0.3">
      <c r="A5412">
        <v>38</v>
      </c>
      <c r="B5412" t="s">
        <v>127</v>
      </c>
      <c r="C5412">
        <v>412314.71</v>
      </c>
      <c r="D5412">
        <v>0</v>
      </c>
      <c r="E5412">
        <v>84.51</v>
      </c>
      <c r="F5412">
        <v>4.1100000000000003</v>
      </c>
      <c r="G5412">
        <v>131.09832259999999</v>
      </c>
      <c r="H5412">
        <v>11.627000000000001</v>
      </c>
    </row>
    <row r="5413" spans="1:8" x14ac:dyDescent="0.3">
      <c r="A5413">
        <v>38</v>
      </c>
      <c r="B5413" t="s">
        <v>128</v>
      </c>
      <c r="C5413">
        <v>422810.12</v>
      </c>
      <c r="D5413">
        <v>0</v>
      </c>
      <c r="E5413">
        <v>83.84</v>
      </c>
      <c r="F5413">
        <v>4.2930000000000001</v>
      </c>
      <c r="G5413">
        <v>131.02877419999999</v>
      </c>
      <c r="H5413">
        <v>11.627000000000001</v>
      </c>
    </row>
    <row r="5414" spans="1:8" x14ac:dyDescent="0.3">
      <c r="A5414">
        <v>38</v>
      </c>
      <c r="B5414" t="s">
        <v>129</v>
      </c>
      <c r="C5414">
        <v>435579.7</v>
      </c>
      <c r="D5414">
        <v>0</v>
      </c>
      <c r="E5414">
        <v>78.11</v>
      </c>
      <c r="F5414">
        <v>4.2770000000000001</v>
      </c>
      <c r="G5414">
        <v>130.95922580000001</v>
      </c>
      <c r="H5414">
        <v>11.627000000000001</v>
      </c>
    </row>
    <row r="5415" spans="1:8" x14ac:dyDescent="0.3">
      <c r="A5415">
        <v>38</v>
      </c>
      <c r="B5415" t="s">
        <v>130</v>
      </c>
      <c r="C5415">
        <v>448110.25</v>
      </c>
      <c r="D5415">
        <v>0</v>
      </c>
      <c r="E5415">
        <v>84.83</v>
      </c>
      <c r="F5415">
        <v>4.1029999999999998</v>
      </c>
      <c r="G5415">
        <v>130.88967740000001</v>
      </c>
      <c r="H5415">
        <v>11.627000000000001</v>
      </c>
    </row>
    <row r="5416" spans="1:8" x14ac:dyDescent="0.3">
      <c r="A5416">
        <v>38</v>
      </c>
      <c r="B5416" t="s">
        <v>131</v>
      </c>
      <c r="C5416">
        <v>430222.07</v>
      </c>
      <c r="D5416">
        <v>0</v>
      </c>
      <c r="E5416">
        <v>85.94</v>
      </c>
      <c r="F5416">
        <v>4.1440000000000001</v>
      </c>
      <c r="G5416">
        <v>130.82953330000001</v>
      </c>
      <c r="H5416">
        <v>11.627000000000001</v>
      </c>
    </row>
    <row r="5417" spans="1:8" x14ac:dyDescent="0.3">
      <c r="A5417">
        <v>38</v>
      </c>
      <c r="B5417" t="s">
        <v>132</v>
      </c>
      <c r="C5417">
        <v>405938.35</v>
      </c>
      <c r="D5417">
        <v>0</v>
      </c>
      <c r="E5417">
        <v>91.61</v>
      </c>
      <c r="F5417">
        <v>4.0140000000000002</v>
      </c>
      <c r="G5417">
        <v>130.7929</v>
      </c>
      <c r="H5417">
        <v>11.627000000000001</v>
      </c>
    </row>
    <row r="5418" spans="1:8" x14ac:dyDescent="0.3">
      <c r="A5418">
        <v>38</v>
      </c>
      <c r="B5418" t="s">
        <v>133</v>
      </c>
      <c r="C5418">
        <v>404634.36</v>
      </c>
      <c r="D5418">
        <v>0</v>
      </c>
      <c r="E5418">
        <v>90.47</v>
      </c>
      <c r="F5418">
        <v>3.875</v>
      </c>
      <c r="G5418">
        <v>130.7562667</v>
      </c>
      <c r="H5418">
        <v>11.627000000000001</v>
      </c>
    </row>
    <row r="5419" spans="1:8" x14ac:dyDescent="0.3">
      <c r="A5419">
        <v>38</v>
      </c>
      <c r="B5419" t="s">
        <v>134</v>
      </c>
      <c r="C5419">
        <v>471086.22</v>
      </c>
      <c r="D5419">
        <v>0</v>
      </c>
      <c r="E5419">
        <v>89.13</v>
      </c>
      <c r="F5419">
        <v>3.7650000000000001</v>
      </c>
      <c r="G5419">
        <v>130.7196333</v>
      </c>
      <c r="H5419">
        <v>10.926</v>
      </c>
    </row>
    <row r="5420" spans="1:8" x14ac:dyDescent="0.3">
      <c r="A5420">
        <v>38</v>
      </c>
      <c r="B5420" t="s">
        <v>135</v>
      </c>
      <c r="C5420">
        <v>416036.75</v>
      </c>
      <c r="D5420">
        <v>0</v>
      </c>
      <c r="E5420">
        <v>95.61</v>
      </c>
      <c r="F5420">
        <v>3.7229999999999999</v>
      </c>
      <c r="G5420">
        <v>130.68299999999999</v>
      </c>
      <c r="H5420">
        <v>10.926</v>
      </c>
    </row>
    <row r="5421" spans="1:8" x14ac:dyDescent="0.3">
      <c r="A5421">
        <v>38</v>
      </c>
      <c r="B5421" t="s">
        <v>136</v>
      </c>
      <c r="C5421">
        <v>441683.74</v>
      </c>
      <c r="D5421">
        <v>0</v>
      </c>
      <c r="E5421">
        <v>85.53</v>
      </c>
      <c r="F5421">
        <v>3.726</v>
      </c>
      <c r="G5421">
        <v>130.70129030000001</v>
      </c>
      <c r="H5421">
        <v>10.926</v>
      </c>
    </row>
    <row r="5422" spans="1:8" x14ac:dyDescent="0.3">
      <c r="A5422">
        <v>38</v>
      </c>
      <c r="B5422" t="s">
        <v>137</v>
      </c>
      <c r="C5422">
        <v>407186.47</v>
      </c>
      <c r="D5422">
        <v>0</v>
      </c>
      <c r="E5422">
        <v>93.47</v>
      </c>
      <c r="F5422">
        <v>3.7690000000000001</v>
      </c>
      <c r="G5422">
        <v>130.7195806</v>
      </c>
      <c r="H5422">
        <v>10.926</v>
      </c>
    </row>
    <row r="5423" spans="1:8" x14ac:dyDescent="0.3">
      <c r="A5423">
        <v>38</v>
      </c>
      <c r="B5423" t="s">
        <v>138</v>
      </c>
      <c r="C5423">
        <v>469311.17</v>
      </c>
      <c r="D5423">
        <v>0</v>
      </c>
      <c r="E5423">
        <v>88.16</v>
      </c>
      <c r="F5423">
        <v>3.76</v>
      </c>
      <c r="G5423">
        <v>130.73787100000001</v>
      </c>
      <c r="H5423">
        <v>10.926</v>
      </c>
    </row>
    <row r="5424" spans="1:8" x14ac:dyDescent="0.3">
      <c r="A5424">
        <v>38</v>
      </c>
      <c r="B5424" t="s">
        <v>139</v>
      </c>
      <c r="C5424">
        <v>436690.13</v>
      </c>
      <c r="D5424">
        <v>0</v>
      </c>
      <c r="E5424">
        <v>95.91</v>
      </c>
      <c r="F5424">
        <v>3.8109999999999999</v>
      </c>
      <c r="G5424">
        <v>130.7561613</v>
      </c>
      <c r="H5424">
        <v>10.926</v>
      </c>
    </row>
    <row r="5425" spans="1:8" x14ac:dyDescent="0.3">
      <c r="A5425">
        <v>38</v>
      </c>
      <c r="B5425" t="s">
        <v>140</v>
      </c>
      <c r="C5425">
        <v>411866.46</v>
      </c>
      <c r="D5425">
        <v>0</v>
      </c>
      <c r="E5425">
        <v>94.87</v>
      </c>
      <c r="F5425">
        <v>4.0019999999999998</v>
      </c>
      <c r="G5425">
        <v>130.79096770000001</v>
      </c>
      <c r="H5425">
        <v>10.926</v>
      </c>
    </row>
    <row r="5426" spans="1:8" x14ac:dyDescent="0.3">
      <c r="A5426">
        <v>38</v>
      </c>
      <c r="B5426" t="s">
        <v>141</v>
      </c>
      <c r="C5426">
        <v>397428.22</v>
      </c>
      <c r="D5426">
        <v>0</v>
      </c>
      <c r="E5426">
        <v>85.32</v>
      </c>
      <c r="F5426">
        <v>4.0549999999999997</v>
      </c>
      <c r="G5426">
        <v>130.8381613</v>
      </c>
      <c r="H5426">
        <v>10.926</v>
      </c>
    </row>
    <row r="5427" spans="1:8" x14ac:dyDescent="0.3">
      <c r="A5427">
        <v>38</v>
      </c>
      <c r="B5427" t="s">
        <v>142</v>
      </c>
      <c r="C5427">
        <v>424904.95</v>
      </c>
      <c r="D5427">
        <v>0</v>
      </c>
      <c r="E5427">
        <v>89.78</v>
      </c>
      <c r="F5427">
        <v>4.093</v>
      </c>
      <c r="G5427">
        <v>130.88535479999999</v>
      </c>
      <c r="H5427">
        <v>10.926</v>
      </c>
    </row>
    <row r="5428" spans="1:8" x14ac:dyDescent="0.3">
      <c r="A5428">
        <v>38</v>
      </c>
      <c r="B5428" t="s">
        <v>143</v>
      </c>
      <c r="C5428">
        <v>490274.82</v>
      </c>
      <c r="D5428">
        <v>1</v>
      </c>
      <c r="E5428">
        <v>88.52</v>
      </c>
      <c r="F5428">
        <v>4.1239999999999997</v>
      </c>
      <c r="G5428">
        <v>130.9325484</v>
      </c>
      <c r="H5428">
        <v>10.926</v>
      </c>
    </row>
    <row r="5429" spans="1:8" x14ac:dyDescent="0.3">
      <c r="A5429">
        <v>38</v>
      </c>
      <c r="B5429" t="s">
        <v>144</v>
      </c>
      <c r="C5429">
        <v>430944.39</v>
      </c>
      <c r="D5429">
        <v>0</v>
      </c>
      <c r="E5429">
        <v>83.64</v>
      </c>
      <c r="F5429">
        <v>4.133</v>
      </c>
      <c r="G5429">
        <v>130.97766669999999</v>
      </c>
      <c r="H5429">
        <v>10.926</v>
      </c>
    </row>
    <row r="5430" spans="1:8" x14ac:dyDescent="0.3">
      <c r="A5430">
        <v>38</v>
      </c>
      <c r="B5430" t="s">
        <v>145</v>
      </c>
      <c r="C5430">
        <v>409600.98</v>
      </c>
      <c r="D5430">
        <v>0</v>
      </c>
      <c r="E5430">
        <v>82.97</v>
      </c>
      <c r="F5430">
        <v>4.125</v>
      </c>
      <c r="G5430">
        <v>131.01033330000001</v>
      </c>
      <c r="H5430">
        <v>10.926</v>
      </c>
    </row>
    <row r="5431" spans="1:8" x14ac:dyDescent="0.3">
      <c r="A5431">
        <v>38</v>
      </c>
      <c r="B5431" t="s">
        <v>146</v>
      </c>
      <c r="C5431">
        <v>398468.08</v>
      </c>
      <c r="D5431">
        <v>0</v>
      </c>
      <c r="E5431">
        <v>81.22</v>
      </c>
      <c r="F5431">
        <v>3.9660000000000002</v>
      </c>
      <c r="G5431">
        <v>131.04300000000001</v>
      </c>
      <c r="H5431">
        <v>10.926</v>
      </c>
    </row>
    <row r="5432" spans="1:8" x14ac:dyDescent="0.3">
      <c r="A5432">
        <v>38</v>
      </c>
      <c r="B5432" t="s">
        <v>147</v>
      </c>
      <c r="C5432">
        <v>458479.01</v>
      </c>
      <c r="D5432">
        <v>0</v>
      </c>
      <c r="E5432">
        <v>81.61</v>
      </c>
      <c r="F5432">
        <v>3.9660000000000002</v>
      </c>
      <c r="G5432">
        <v>131.0756667</v>
      </c>
      <c r="H5432">
        <v>10.199</v>
      </c>
    </row>
    <row r="5433" spans="1:8" x14ac:dyDescent="0.3">
      <c r="A5433">
        <v>38</v>
      </c>
      <c r="B5433" t="s">
        <v>148</v>
      </c>
      <c r="C5433">
        <v>437320.66</v>
      </c>
      <c r="D5433">
        <v>0</v>
      </c>
      <c r="E5433">
        <v>71.739999999999995</v>
      </c>
      <c r="F5433">
        <v>4.468</v>
      </c>
      <c r="G5433">
        <v>131.1083333</v>
      </c>
      <c r="H5433">
        <v>10.199</v>
      </c>
    </row>
    <row r="5434" spans="1:8" x14ac:dyDescent="0.3">
      <c r="A5434">
        <v>38</v>
      </c>
      <c r="B5434" t="s">
        <v>149</v>
      </c>
      <c r="C5434">
        <v>428806.46</v>
      </c>
      <c r="D5434">
        <v>0</v>
      </c>
      <c r="E5434">
        <v>68.66</v>
      </c>
      <c r="F5434">
        <v>4.4489999999999998</v>
      </c>
      <c r="G5434">
        <v>131.14996769999999</v>
      </c>
      <c r="H5434">
        <v>10.199</v>
      </c>
    </row>
    <row r="5435" spans="1:8" x14ac:dyDescent="0.3">
      <c r="A5435">
        <v>38</v>
      </c>
      <c r="B5435" t="s">
        <v>150</v>
      </c>
      <c r="C5435">
        <v>417290.38</v>
      </c>
      <c r="D5435">
        <v>0</v>
      </c>
      <c r="E5435">
        <v>65.95</v>
      </c>
      <c r="F5435">
        <v>4.3010000000000002</v>
      </c>
      <c r="G5435">
        <v>131.19309680000001</v>
      </c>
      <c r="H5435">
        <v>10.199</v>
      </c>
    </row>
    <row r="5436" spans="1:8" x14ac:dyDescent="0.3">
      <c r="A5436">
        <v>39</v>
      </c>
      <c r="B5436" t="s">
        <v>8</v>
      </c>
      <c r="C5436">
        <v>1230596.8</v>
      </c>
      <c r="D5436">
        <v>0</v>
      </c>
      <c r="E5436">
        <v>44.3</v>
      </c>
      <c r="F5436">
        <v>2.5720000000000001</v>
      </c>
      <c r="G5436">
        <v>209.85296629999999</v>
      </c>
      <c r="H5436">
        <v>8.5540000000000003</v>
      </c>
    </row>
    <row r="5437" spans="1:8" x14ac:dyDescent="0.3">
      <c r="A5437">
        <v>39</v>
      </c>
      <c r="B5437" t="s">
        <v>9</v>
      </c>
      <c r="C5437">
        <v>1266229.07</v>
      </c>
      <c r="D5437">
        <v>1</v>
      </c>
      <c r="E5437">
        <v>44.58</v>
      </c>
      <c r="F5437">
        <v>2.548</v>
      </c>
      <c r="G5437">
        <v>209.9970208</v>
      </c>
      <c r="H5437">
        <v>8.5540000000000003</v>
      </c>
    </row>
    <row r="5438" spans="1:8" x14ac:dyDescent="0.3">
      <c r="A5438">
        <v>39</v>
      </c>
      <c r="B5438" t="s">
        <v>10</v>
      </c>
      <c r="C5438">
        <v>1230591.97</v>
      </c>
      <c r="D5438">
        <v>0</v>
      </c>
      <c r="E5438">
        <v>43.96</v>
      </c>
      <c r="F5438">
        <v>2.5139999999999998</v>
      </c>
      <c r="G5438">
        <v>210.04510239999999</v>
      </c>
      <c r="H5438">
        <v>8.5540000000000003</v>
      </c>
    </row>
    <row r="5439" spans="1:8" x14ac:dyDescent="0.3">
      <c r="A5439">
        <v>39</v>
      </c>
      <c r="B5439" t="s">
        <v>11</v>
      </c>
      <c r="C5439">
        <v>1168582.02</v>
      </c>
      <c r="D5439">
        <v>0</v>
      </c>
      <c r="E5439">
        <v>49.79</v>
      </c>
      <c r="F5439">
        <v>2.5609999999999999</v>
      </c>
      <c r="G5439">
        <v>210.07718850000001</v>
      </c>
      <c r="H5439">
        <v>8.5540000000000003</v>
      </c>
    </row>
    <row r="5440" spans="1:8" x14ac:dyDescent="0.3">
      <c r="A5440">
        <v>39</v>
      </c>
      <c r="B5440" t="s">
        <v>12</v>
      </c>
      <c r="C5440">
        <v>1266254.21</v>
      </c>
      <c r="D5440">
        <v>0</v>
      </c>
      <c r="E5440">
        <v>50.93</v>
      </c>
      <c r="F5440">
        <v>2.625</v>
      </c>
      <c r="G5440">
        <v>210.10927459999999</v>
      </c>
      <c r="H5440">
        <v>8.5540000000000003</v>
      </c>
    </row>
    <row r="5441" spans="1:8" x14ac:dyDescent="0.3">
      <c r="A5441">
        <v>39</v>
      </c>
      <c r="B5441" t="s">
        <v>13</v>
      </c>
      <c r="C5441">
        <v>1244391.83</v>
      </c>
      <c r="D5441">
        <v>0</v>
      </c>
      <c r="E5441">
        <v>61.88</v>
      </c>
      <c r="F5441">
        <v>2.6669999999999998</v>
      </c>
      <c r="G5441">
        <v>210.14136070000001</v>
      </c>
      <c r="H5441">
        <v>8.5540000000000003</v>
      </c>
    </row>
    <row r="5442" spans="1:8" x14ac:dyDescent="0.3">
      <c r="A5442">
        <v>39</v>
      </c>
      <c r="B5442" t="s">
        <v>14</v>
      </c>
      <c r="C5442">
        <v>1301590.1299999999</v>
      </c>
      <c r="D5442">
        <v>0</v>
      </c>
      <c r="E5442">
        <v>58.62</v>
      </c>
      <c r="F5442">
        <v>2.72</v>
      </c>
      <c r="G5442">
        <v>209.98032079999999</v>
      </c>
      <c r="H5442">
        <v>8.5540000000000003</v>
      </c>
    </row>
    <row r="5443" spans="1:8" x14ac:dyDescent="0.3">
      <c r="A5443">
        <v>39</v>
      </c>
      <c r="B5443" t="s">
        <v>15</v>
      </c>
      <c r="C5443">
        <v>1235094.6599999999</v>
      </c>
      <c r="D5443">
        <v>0</v>
      </c>
      <c r="E5443">
        <v>54.83</v>
      </c>
      <c r="F5443">
        <v>2.7320000000000002</v>
      </c>
      <c r="G5443">
        <v>209.78709319999999</v>
      </c>
      <c r="H5443">
        <v>8.5540000000000003</v>
      </c>
    </row>
    <row r="5444" spans="1:8" x14ac:dyDescent="0.3">
      <c r="A5444">
        <v>39</v>
      </c>
      <c r="B5444" t="s">
        <v>16</v>
      </c>
      <c r="C5444">
        <v>1463942.62</v>
      </c>
      <c r="D5444">
        <v>0</v>
      </c>
      <c r="E5444">
        <v>63.31</v>
      </c>
      <c r="F5444">
        <v>2.7189999999999999</v>
      </c>
      <c r="G5444">
        <v>209.59386559999999</v>
      </c>
      <c r="H5444">
        <v>8.4640000000000004</v>
      </c>
    </row>
    <row r="5445" spans="1:8" x14ac:dyDescent="0.3">
      <c r="A5445">
        <v>39</v>
      </c>
      <c r="B5445" t="s">
        <v>17</v>
      </c>
      <c r="C5445">
        <v>1327035.27</v>
      </c>
      <c r="D5445">
        <v>0</v>
      </c>
      <c r="E5445">
        <v>68.150000000000006</v>
      </c>
      <c r="F5445">
        <v>2.77</v>
      </c>
      <c r="G5445">
        <v>209.40063799999999</v>
      </c>
      <c r="H5445">
        <v>8.4640000000000004</v>
      </c>
    </row>
    <row r="5446" spans="1:8" x14ac:dyDescent="0.3">
      <c r="A5446">
        <v>39</v>
      </c>
      <c r="B5446" t="s">
        <v>18</v>
      </c>
      <c r="C5446">
        <v>1242874.98</v>
      </c>
      <c r="D5446">
        <v>0</v>
      </c>
      <c r="E5446">
        <v>66.33</v>
      </c>
      <c r="F5446">
        <v>2.8079999999999998</v>
      </c>
      <c r="G5446">
        <v>209.2691428</v>
      </c>
      <c r="H5446">
        <v>8.4640000000000004</v>
      </c>
    </row>
    <row r="5447" spans="1:8" x14ac:dyDescent="0.3">
      <c r="A5447">
        <v>39</v>
      </c>
      <c r="B5447" t="s">
        <v>19</v>
      </c>
      <c r="C5447">
        <v>1280231.8500000001</v>
      </c>
      <c r="D5447">
        <v>0</v>
      </c>
      <c r="E5447">
        <v>67.64</v>
      </c>
      <c r="F5447">
        <v>2.7949999999999999</v>
      </c>
      <c r="G5447">
        <v>209.2199574</v>
      </c>
      <c r="H5447">
        <v>8.4640000000000004</v>
      </c>
    </row>
    <row r="5448" spans="1:8" x14ac:dyDescent="0.3">
      <c r="A5448">
        <v>39</v>
      </c>
      <c r="B5448" t="s">
        <v>20</v>
      </c>
      <c r="C5448">
        <v>1263836.5900000001</v>
      </c>
      <c r="D5448">
        <v>0</v>
      </c>
      <c r="E5448">
        <v>70.03</v>
      </c>
      <c r="F5448">
        <v>2.78</v>
      </c>
      <c r="G5448">
        <v>209.170772</v>
      </c>
      <c r="H5448">
        <v>8.4640000000000004</v>
      </c>
    </row>
    <row r="5449" spans="1:8" x14ac:dyDescent="0.3">
      <c r="A5449">
        <v>39</v>
      </c>
      <c r="B5449" t="s">
        <v>21</v>
      </c>
      <c r="C5449">
        <v>1355704.21</v>
      </c>
      <c r="D5449">
        <v>0</v>
      </c>
      <c r="E5449">
        <v>74.86</v>
      </c>
      <c r="F5449">
        <v>2.835</v>
      </c>
      <c r="G5449">
        <v>209.12158669999999</v>
      </c>
      <c r="H5449">
        <v>8.4640000000000004</v>
      </c>
    </row>
    <row r="5450" spans="1:8" x14ac:dyDescent="0.3">
      <c r="A5450">
        <v>39</v>
      </c>
      <c r="B5450" t="s">
        <v>22</v>
      </c>
      <c r="C5450">
        <v>1226997.7</v>
      </c>
      <c r="D5450">
        <v>0</v>
      </c>
      <c r="E5450">
        <v>77.489999999999995</v>
      </c>
      <c r="F5450">
        <v>2.8540000000000001</v>
      </c>
      <c r="G5450">
        <v>209.11853600000001</v>
      </c>
      <c r="H5450">
        <v>8.4640000000000004</v>
      </c>
    </row>
    <row r="5451" spans="1:8" x14ac:dyDescent="0.3">
      <c r="A5451">
        <v>39</v>
      </c>
      <c r="B5451" t="s">
        <v>23</v>
      </c>
      <c r="C5451">
        <v>1350673.98</v>
      </c>
      <c r="D5451">
        <v>0</v>
      </c>
      <c r="E5451">
        <v>76.67</v>
      </c>
      <c r="F5451">
        <v>2.8260000000000001</v>
      </c>
      <c r="G5451">
        <v>209.39229370000001</v>
      </c>
      <c r="H5451">
        <v>8.4640000000000004</v>
      </c>
    </row>
    <row r="5452" spans="1:8" x14ac:dyDescent="0.3">
      <c r="A5452">
        <v>39</v>
      </c>
      <c r="B5452" t="s">
        <v>24</v>
      </c>
      <c r="C5452">
        <v>1365541.59</v>
      </c>
      <c r="D5452">
        <v>0</v>
      </c>
      <c r="E5452">
        <v>80.22</v>
      </c>
      <c r="F5452">
        <v>2.7589999999999999</v>
      </c>
      <c r="G5452">
        <v>209.66605139999999</v>
      </c>
      <c r="H5452">
        <v>8.4640000000000004</v>
      </c>
    </row>
    <row r="5453" spans="1:8" x14ac:dyDescent="0.3">
      <c r="A5453">
        <v>39</v>
      </c>
      <c r="B5453" t="s">
        <v>25</v>
      </c>
      <c r="C5453">
        <v>1512207.95</v>
      </c>
      <c r="D5453">
        <v>0</v>
      </c>
      <c r="E5453">
        <v>79.83</v>
      </c>
      <c r="F5453">
        <v>2.7050000000000001</v>
      </c>
      <c r="G5453">
        <v>209.93980909999999</v>
      </c>
      <c r="H5453">
        <v>8.4640000000000004</v>
      </c>
    </row>
    <row r="5454" spans="1:8" x14ac:dyDescent="0.3">
      <c r="A5454">
        <v>39</v>
      </c>
      <c r="B5454" t="s">
        <v>26</v>
      </c>
      <c r="C5454">
        <v>1371405.33</v>
      </c>
      <c r="D5454">
        <v>0</v>
      </c>
      <c r="E5454">
        <v>81.78</v>
      </c>
      <c r="F5454">
        <v>2.6680000000000001</v>
      </c>
      <c r="G5454">
        <v>210.2135668</v>
      </c>
      <c r="H5454">
        <v>8.4640000000000004</v>
      </c>
    </row>
    <row r="5455" spans="1:8" x14ac:dyDescent="0.3">
      <c r="A5455">
        <v>39</v>
      </c>
      <c r="B5455" t="s">
        <v>27</v>
      </c>
      <c r="C5455">
        <v>1368312.45</v>
      </c>
      <c r="D5455">
        <v>0</v>
      </c>
      <c r="E5455">
        <v>83.96</v>
      </c>
      <c r="F5455">
        <v>2.637</v>
      </c>
      <c r="G5455">
        <v>210.2108417</v>
      </c>
      <c r="H5455">
        <v>8.4640000000000004</v>
      </c>
    </row>
    <row r="5456" spans="1:8" x14ac:dyDescent="0.3">
      <c r="A5456">
        <v>39</v>
      </c>
      <c r="B5456" t="s">
        <v>28</v>
      </c>
      <c r="C5456">
        <v>1280414.8</v>
      </c>
      <c r="D5456">
        <v>0</v>
      </c>
      <c r="E5456">
        <v>83.24</v>
      </c>
      <c r="F5456">
        <v>2.653</v>
      </c>
      <c r="G5456">
        <v>210.09752330000001</v>
      </c>
      <c r="H5456">
        <v>8.4640000000000004</v>
      </c>
    </row>
    <row r="5457" spans="1:8" x14ac:dyDescent="0.3">
      <c r="A5457">
        <v>39</v>
      </c>
      <c r="B5457" t="s">
        <v>29</v>
      </c>
      <c r="C5457">
        <v>1352547.7</v>
      </c>
      <c r="D5457">
        <v>0</v>
      </c>
      <c r="E5457">
        <v>81.349999999999994</v>
      </c>
      <c r="F5457">
        <v>2.669</v>
      </c>
      <c r="G5457">
        <v>209.984205</v>
      </c>
      <c r="H5457">
        <v>8.36</v>
      </c>
    </row>
    <row r="5458" spans="1:8" x14ac:dyDescent="0.3">
      <c r="A5458">
        <v>39</v>
      </c>
      <c r="B5458" t="s">
        <v>30</v>
      </c>
      <c r="C5458">
        <v>1330473.47</v>
      </c>
      <c r="D5458">
        <v>0</v>
      </c>
      <c r="E5458">
        <v>81.099999999999994</v>
      </c>
      <c r="F5458">
        <v>2.6419999999999999</v>
      </c>
      <c r="G5458">
        <v>209.8708867</v>
      </c>
      <c r="H5458">
        <v>8.36</v>
      </c>
    </row>
    <row r="5459" spans="1:8" x14ac:dyDescent="0.3">
      <c r="A5459">
        <v>39</v>
      </c>
      <c r="B5459" t="s">
        <v>31</v>
      </c>
      <c r="C5459">
        <v>1339811.68</v>
      </c>
      <c r="D5459">
        <v>0</v>
      </c>
      <c r="E5459">
        <v>83.86</v>
      </c>
      <c r="F5459">
        <v>2.6230000000000002</v>
      </c>
      <c r="G5459">
        <v>209.8630532</v>
      </c>
      <c r="H5459">
        <v>8.36</v>
      </c>
    </row>
    <row r="5460" spans="1:8" x14ac:dyDescent="0.3">
      <c r="A5460">
        <v>39</v>
      </c>
      <c r="B5460" t="s">
        <v>32</v>
      </c>
      <c r="C5460">
        <v>1314651.83</v>
      </c>
      <c r="D5460">
        <v>0</v>
      </c>
      <c r="E5460">
        <v>82.2</v>
      </c>
      <c r="F5460">
        <v>2.6080000000000001</v>
      </c>
      <c r="G5460">
        <v>209.99586629999999</v>
      </c>
      <c r="H5460">
        <v>8.36</v>
      </c>
    </row>
    <row r="5461" spans="1:8" x14ac:dyDescent="0.3">
      <c r="A5461">
        <v>39</v>
      </c>
      <c r="B5461" t="s">
        <v>33</v>
      </c>
      <c r="C5461">
        <v>1308222.24</v>
      </c>
      <c r="D5461">
        <v>0</v>
      </c>
      <c r="E5461">
        <v>80.989999999999995</v>
      </c>
      <c r="F5461">
        <v>2.64</v>
      </c>
      <c r="G5461">
        <v>210.12867940000001</v>
      </c>
      <c r="H5461">
        <v>8.36</v>
      </c>
    </row>
    <row r="5462" spans="1:8" x14ac:dyDescent="0.3">
      <c r="A5462">
        <v>39</v>
      </c>
      <c r="B5462" t="s">
        <v>34</v>
      </c>
      <c r="C5462">
        <v>1409989.67</v>
      </c>
      <c r="D5462">
        <v>0</v>
      </c>
      <c r="E5462">
        <v>84.92</v>
      </c>
      <c r="F5462">
        <v>2.6269999999999998</v>
      </c>
      <c r="G5462">
        <v>210.2614925</v>
      </c>
      <c r="H5462">
        <v>8.36</v>
      </c>
    </row>
    <row r="5463" spans="1:8" x14ac:dyDescent="0.3">
      <c r="A5463">
        <v>39</v>
      </c>
      <c r="B5463" t="s">
        <v>35</v>
      </c>
      <c r="C5463">
        <v>1371465.66</v>
      </c>
      <c r="D5463">
        <v>0</v>
      </c>
      <c r="E5463">
        <v>85.66</v>
      </c>
      <c r="F5463">
        <v>2.6920000000000002</v>
      </c>
      <c r="G5463">
        <v>210.3943056</v>
      </c>
      <c r="H5463">
        <v>8.36</v>
      </c>
    </row>
    <row r="5464" spans="1:8" x14ac:dyDescent="0.3">
      <c r="A5464">
        <v>39</v>
      </c>
      <c r="B5464" t="s">
        <v>36</v>
      </c>
      <c r="C5464">
        <v>1471816.52</v>
      </c>
      <c r="D5464">
        <v>0</v>
      </c>
      <c r="E5464">
        <v>85.73</v>
      </c>
      <c r="F5464">
        <v>2.6640000000000001</v>
      </c>
      <c r="G5464">
        <v>210.3617581</v>
      </c>
      <c r="H5464">
        <v>8.36</v>
      </c>
    </row>
    <row r="5465" spans="1:8" x14ac:dyDescent="0.3">
      <c r="A5465">
        <v>39</v>
      </c>
      <c r="B5465" t="s">
        <v>37</v>
      </c>
      <c r="C5465">
        <v>1417515.93</v>
      </c>
      <c r="D5465">
        <v>0</v>
      </c>
      <c r="E5465">
        <v>84.31</v>
      </c>
      <c r="F5465">
        <v>2.6190000000000002</v>
      </c>
      <c r="G5465">
        <v>210.32921060000001</v>
      </c>
      <c r="H5465">
        <v>8.36</v>
      </c>
    </row>
    <row r="5466" spans="1:8" x14ac:dyDescent="0.3">
      <c r="A5466">
        <v>39</v>
      </c>
      <c r="B5466" t="s">
        <v>38</v>
      </c>
      <c r="C5466">
        <v>1345167.61</v>
      </c>
      <c r="D5466">
        <v>0</v>
      </c>
      <c r="E5466">
        <v>82.13</v>
      </c>
      <c r="F5466">
        <v>2.577</v>
      </c>
      <c r="G5466">
        <v>210.29666309999999</v>
      </c>
      <c r="H5466">
        <v>8.36</v>
      </c>
    </row>
    <row r="5467" spans="1:8" x14ac:dyDescent="0.3">
      <c r="A5467">
        <v>39</v>
      </c>
      <c r="B5467" t="s">
        <v>39</v>
      </c>
      <c r="C5467">
        <v>1279666.47</v>
      </c>
      <c r="D5467">
        <v>1</v>
      </c>
      <c r="E5467">
        <v>79.94</v>
      </c>
      <c r="F5467">
        <v>2.5649999999999999</v>
      </c>
      <c r="G5467">
        <v>210.2641156</v>
      </c>
      <c r="H5467">
        <v>8.36</v>
      </c>
    </row>
    <row r="5468" spans="1:8" x14ac:dyDescent="0.3">
      <c r="A5468">
        <v>39</v>
      </c>
      <c r="B5468" t="s">
        <v>40</v>
      </c>
      <c r="C5468">
        <v>1252915.43</v>
      </c>
      <c r="D5468">
        <v>0</v>
      </c>
      <c r="E5468">
        <v>81.83</v>
      </c>
      <c r="F5468">
        <v>2.5819999999999999</v>
      </c>
      <c r="G5468">
        <v>210.29245040000001</v>
      </c>
      <c r="H5468">
        <v>8.36</v>
      </c>
    </row>
    <row r="5469" spans="1:8" x14ac:dyDescent="0.3">
      <c r="A5469">
        <v>39</v>
      </c>
      <c r="B5469" t="s">
        <v>41</v>
      </c>
      <c r="C5469">
        <v>1199449.54</v>
      </c>
      <c r="D5469">
        <v>0</v>
      </c>
      <c r="E5469">
        <v>78.5</v>
      </c>
      <c r="F5469">
        <v>2.6240000000000001</v>
      </c>
      <c r="G5469">
        <v>210.3664469</v>
      </c>
      <c r="H5469">
        <v>8.36</v>
      </c>
    </row>
    <row r="5470" spans="1:8" x14ac:dyDescent="0.3">
      <c r="A5470">
        <v>39</v>
      </c>
      <c r="B5470" t="s">
        <v>42</v>
      </c>
      <c r="C5470">
        <v>1219583.9099999999</v>
      </c>
      <c r="D5470">
        <v>0</v>
      </c>
      <c r="E5470">
        <v>72.739999999999995</v>
      </c>
      <c r="F5470">
        <v>2.6030000000000002</v>
      </c>
      <c r="G5470">
        <v>210.4404433</v>
      </c>
      <c r="H5470">
        <v>8.4760000000000009</v>
      </c>
    </row>
    <row r="5471" spans="1:8" x14ac:dyDescent="0.3">
      <c r="A5471">
        <v>39</v>
      </c>
      <c r="B5471" t="s">
        <v>43</v>
      </c>
      <c r="C5471">
        <v>1286598.5900000001</v>
      </c>
      <c r="D5471">
        <v>0</v>
      </c>
      <c r="E5471">
        <v>64.8</v>
      </c>
      <c r="F5471">
        <v>2.633</v>
      </c>
      <c r="G5471">
        <v>210.51443979999999</v>
      </c>
      <c r="H5471">
        <v>8.4760000000000009</v>
      </c>
    </row>
    <row r="5472" spans="1:8" x14ac:dyDescent="0.3">
      <c r="A5472">
        <v>39</v>
      </c>
      <c r="B5472" t="s">
        <v>44</v>
      </c>
      <c r="C5472">
        <v>1238742</v>
      </c>
      <c r="D5472">
        <v>0</v>
      </c>
      <c r="E5472">
        <v>69.959999999999994</v>
      </c>
      <c r="F5472">
        <v>2.72</v>
      </c>
      <c r="G5472">
        <v>210.5805944</v>
      </c>
      <c r="H5472">
        <v>8.4760000000000009</v>
      </c>
    </row>
    <row r="5473" spans="1:8" x14ac:dyDescent="0.3">
      <c r="A5473">
        <v>39</v>
      </c>
      <c r="B5473" t="s">
        <v>45</v>
      </c>
      <c r="C5473">
        <v>1261109.01</v>
      </c>
      <c r="D5473">
        <v>0</v>
      </c>
      <c r="E5473">
        <v>71.73</v>
      </c>
      <c r="F5473">
        <v>2.7250000000000001</v>
      </c>
      <c r="G5473">
        <v>210.62714439999999</v>
      </c>
      <c r="H5473">
        <v>8.4760000000000009</v>
      </c>
    </row>
    <row r="5474" spans="1:8" x14ac:dyDescent="0.3">
      <c r="A5474">
        <v>39</v>
      </c>
      <c r="B5474" t="s">
        <v>46</v>
      </c>
      <c r="C5474">
        <v>1294769.08</v>
      </c>
      <c r="D5474">
        <v>0</v>
      </c>
      <c r="E5474">
        <v>75.14</v>
      </c>
      <c r="F5474">
        <v>2.7160000000000002</v>
      </c>
      <c r="G5474">
        <v>210.67369439999999</v>
      </c>
      <c r="H5474">
        <v>8.4760000000000009</v>
      </c>
    </row>
    <row r="5475" spans="1:8" x14ac:dyDescent="0.3">
      <c r="A5475">
        <v>39</v>
      </c>
      <c r="B5475" t="s">
        <v>47</v>
      </c>
      <c r="C5475">
        <v>1293707.19</v>
      </c>
      <c r="D5475">
        <v>0</v>
      </c>
      <c r="E5475">
        <v>61.62</v>
      </c>
      <c r="F5475">
        <v>2.6890000000000001</v>
      </c>
      <c r="G5475">
        <v>210.72024440000001</v>
      </c>
      <c r="H5475">
        <v>8.4760000000000009</v>
      </c>
    </row>
    <row r="5476" spans="1:8" x14ac:dyDescent="0.3">
      <c r="A5476">
        <v>39</v>
      </c>
      <c r="B5476" t="s">
        <v>48</v>
      </c>
      <c r="C5476">
        <v>1291398.71</v>
      </c>
      <c r="D5476">
        <v>0</v>
      </c>
      <c r="E5476">
        <v>62.21</v>
      </c>
      <c r="F5476">
        <v>2.7280000000000002</v>
      </c>
      <c r="G5476">
        <v>210.76679440000001</v>
      </c>
      <c r="H5476">
        <v>8.4760000000000009</v>
      </c>
    </row>
    <row r="5477" spans="1:8" x14ac:dyDescent="0.3">
      <c r="A5477">
        <v>39</v>
      </c>
      <c r="B5477" t="s">
        <v>49</v>
      </c>
      <c r="C5477">
        <v>1370659.54</v>
      </c>
      <c r="D5477">
        <v>0</v>
      </c>
      <c r="E5477">
        <v>55.5</v>
      </c>
      <c r="F5477">
        <v>2.7709999999999999</v>
      </c>
      <c r="G5477">
        <v>210.65429</v>
      </c>
      <c r="H5477">
        <v>8.4760000000000009</v>
      </c>
    </row>
    <row r="5478" spans="1:8" x14ac:dyDescent="0.3">
      <c r="A5478">
        <v>39</v>
      </c>
      <c r="B5478" t="s">
        <v>50</v>
      </c>
      <c r="C5478">
        <v>2149355.2000000002</v>
      </c>
      <c r="D5478">
        <v>1</v>
      </c>
      <c r="E5478">
        <v>67.75</v>
      </c>
      <c r="F5478">
        <v>2.7349999999999999</v>
      </c>
      <c r="G5478">
        <v>210.5152765</v>
      </c>
      <c r="H5478">
        <v>8.4760000000000009</v>
      </c>
    </row>
    <row r="5479" spans="1:8" x14ac:dyDescent="0.3">
      <c r="A5479">
        <v>39</v>
      </c>
      <c r="B5479" t="s">
        <v>51</v>
      </c>
      <c r="C5479">
        <v>1431910.98</v>
      </c>
      <c r="D5479">
        <v>0</v>
      </c>
      <c r="E5479">
        <v>53.55</v>
      </c>
      <c r="F5479">
        <v>2.7080000000000002</v>
      </c>
      <c r="G5479">
        <v>210.37626299999999</v>
      </c>
      <c r="H5479">
        <v>8.4760000000000009</v>
      </c>
    </row>
    <row r="5480" spans="1:8" x14ac:dyDescent="0.3">
      <c r="A5480">
        <v>39</v>
      </c>
      <c r="B5480" t="s">
        <v>52</v>
      </c>
      <c r="C5480">
        <v>1630564.48</v>
      </c>
      <c r="D5480">
        <v>0</v>
      </c>
      <c r="E5480">
        <v>50.81</v>
      </c>
      <c r="F5480">
        <v>2.843</v>
      </c>
      <c r="G5480">
        <v>210.2372494</v>
      </c>
      <c r="H5480">
        <v>8.4760000000000009</v>
      </c>
    </row>
    <row r="5481" spans="1:8" x14ac:dyDescent="0.3">
      <c r="A5481">
        <v>39</v>
      </c>
      <c r="B5481" t="s">
        <v>53</v>
      </c>
      <c r="C5481">
        <v>1842172.46</v>
      </c>
      <c r="D5481">
        <v>0</v>
      </c>
      <c r="E5481">
        <v>55.31</v>
      </c>
      <c r="F5481">
        <v>2.8690000000000002</v>
      </c>
      <c r="G5481">
        <v>210.1787224</v>
      </c>
      <c r="H5481">
        <v>8.4760000000000009</v>
      </c>
    </row>
    <row r="5482" spans="1:8" x14ac:dyDescent="0.3">
      <c r="A5482">
        <v>39</v>
      </c>
      <c r="B5482" t="s">
        <v>54</v>
      </c>
      <c r="C5482">
        <v>2495489.25</v>
      </c>
      <c r="D5482">
        <v>0</v>
      </c>
      <c r="E5482">
        <v>58.86</v>
      </c>
      <c r="F5482">
        <v>2.8860000000000001</v>
      </c>
      <c r="G5482">
        <v>210.1805602</v>
      </c>
      <c r="H5482">
        <v>8.4760000000000009</v>
      </c>
    </row>
    <row r="5483" spans="1:8" x14ac:dyDescent="0.3">
      <c r="A5483">
        <v>39</v>
      </c>
      <c r="B5483" t="s">
        <v>55</v>
      </c>
      <c r="C5483">
        <v>1230012.1599999999</v>
      </c>
      <c r="D5483">
        <v>1</v>
      </c>
      <c r="E5483">
        <v>52.45</v>
      </c>
      <c r="F5483">
        <v>2.9430000000000001</v>
      </c>
      <c r="G5483">
        <v>210.18239800000001</v>
      </c>
      <c r="H5483">
        <v>8.4760000000000009</v>
      </c>
    </row>
    <row r="5484" spans="1:8" x14ac:dyDescent="0.3">
      <c r="A5484">
        <v>39</v>
      </c>
      <c r="B5484" t="s">
        <v>56</v>
      </c>
      <c r="C5484">
        <v>1224475.1200000001</v>
      </c>
      <c r="D5484">
        <v>0</v>
      </c>
      <c r="E5484">
        <v>52.74</v>
      </c>
      <c r="F5484">
        <v>2.976</v>
      </c>
      <c r="G5484">
        <v>210.18423580000001</v>
      </c>
      <c r="H5484">
        <v>8.3949999999999996</v>
      </c>
    </row>
    <row r="5485" spans="1:8" x14ac:dyDescent="0.3">
      <c r="A5485">
        <v>39</v>
      </c>
      <c r="B5485" t="s">
        <v>57</v>
      </c>
      <c r="C5485">
        <v>1193199.3899999999</v>
      </c>
      <c r="D5485">
        <v>0</v>
      </c>
      <c r="E5485">
        <v>41.74</v>
      </c>
      <c r="F5485">
        <v>2.9830000000000001</v>
      </c>
      <c r="G5485">
        <v>210.2379731</v>
      </c>
      <c r="H5485">
        <v>8.3949999999999996</v>
      </c>
    </row>
    <row r="5486" spans="1:8" x14ac:dyDescent="0.3">
      <c r="A5486">
        <v>39</v>
      </c>
      <c r="B5486" t="s">
        <v>58</v>
      </c>
      <c r="C5486">
        <v>1243370.74</v>
      </c>
      <c r="D5486">
        <v>0</v>
      </c>
      <c r="E5486">
        <v>50.25</v>
      </c>
      <c r="F5486">
        <v>3.016</v>
      </c>
      <c r="G5486">
        <v>210.60310720000001</v>
      </c>
      <c r="H5486">
        <v>8.3949999999999996</v>
      </c>
    </row>
    <row r="5487" spans="1:8" x14ac:dyDescent="0.3">
      <c r="A5487">
        <v>39</v>
      </c>
      <c r="B5487" t="s">
        <v>59</v>
      </c>
      <c r="C5487">
        <v>1158698.44</v>
      </c>
      <c r="D5487">
        <v>0</v>
      </c>
      <c r="E5487">
        <v>47.94</v>
      </c>
      <c r="F5487">
        <v>3.01</v>
      </c>
      <c r="G5487">
        <v>210.96824119999999</v>
      </c>
      <c r="H5487">
        <v>8.3949999999999996</v>
      </c>
    </row>
    <row r="5488" spans="1:8" x14ac:dyDescent="0.3">
      <c r="A5488">
        <v>39</v>
      </c>
      <c r="B5488" t="s">
        <v>60</v>
      </c>
      <c r="C5488">
        <v>1343773.94</v>
      </c>
      <c r="D5488">
        <v>0</v>
      </c>
      <c r="E5488">
        <v>45.96</v>
      </c>
      <c r="F5488">
        <v>2.9889999999999999</v>
      </c>
      <c r="G5488">
        <v>211.3333753</v>
      </c>
      <c r="H5488">
        <v>8.3949999999999996</v>
      </c>
    </row>
    <row r="5489" spans="1:8" x14ac:dyDescent="0.3">
      <c r="A5489">
        <v>39</v>
      </c>
      <c r="B5489" t="s">
        <v>61</v>
      </c>
      <c r="C5489">
        <v>1227893.8899999999</v>
      </c>
      <c r="D5489">
        <v>1</v>
      </c>
      <c r="E5489">
        <v>40.340000000000003</v>
      </c>
      <c r="F5489">
        <v>3.0219999999999998</v>
      </c>
      <c r="G5489">
        <v>211.69850930000001</v>
      </c>
      <c r="H5489">
        <v>8.3949999999999996</v>
      </c>
    </row>
    <row r="5490" spans="1:8" x14ac:dyDescent="0.3">
      <c r="A5490">
        <v>39</v>
      </c>
      <c r="B5490" t="s">
        <v>62</v>
      </c>
      <c r="C5490">
        <v>1335233.74</v>
      </c>
      <c r="D5490">
        <v>0</v>
      </c>
      <c r="E5490">
        <v>58.2</v>
      </c>
      <c r="F5490">
        <v>3.0449999999999999</v>
      </c>
      <c r="G5490">
        <v>212.00635220000001</v>
      </c>
      <c r="H5490">
        <v>8.3949999999999996</v>
      </c>
    </row>
    <row r="5491" spans="1:8" x14ac:dyDescent="0.3">
      <c r="A5491">
        <v>39</v>
      </c>
      <c r="B5491" t="s">
        <v>63</v>
      </c>
      <c r="C5491">
        <v>1240921.19</v>
      </c>
      <c r="D5491">
        <v>0</v>
      </c>
      <c r="E5491">
        <v>67.77</v>
      </c>
      <c r="F5491">
        <v>3.0649999999999999</v>
      </c>
      <c r="G5491">
        <v>212.2912786</v>
      </c>
      <c r="H5491">
        <v>8.3949999999999996</v>
      </c>
    </row>
    <row r="5492" spans="1:8" x14ac:dyDescent="0.3">
      <c r="A5492">
        <v>39</v>
      </c>
      <c r="B5492" t="s">
        <v>64</v>
      </c>
      <c r="C5492">
        <v>1316385.43</v>
      </c>
      <c r="D5492">
        <v>0</v>
      </c>
      <c r="E5492">
        <v>63.56</v>
      </c>
      <c r="F5492">
        <v>3.2879999999999998</v>
      </c>
      <c r="G5492">
        <v>212.57620499999999</v>
      </c>
      <c r="H5492">
        <v>8.3949999999999996</v>
      </c>
    </row>
    <row r="5493" spans="1:8" x14ac:dyDescent="0.3">
      <c r="A5493">
        <v>39</v>
      </c>
      <c r="B5493" t="s">
        <v>65</v>
      </c>
      <c r="C5493">
        <v>1283716.81</v>
      </c>
      <c r="D5493">
        <v>0</v>
      </c>
      <c r="E5493">
        <v>58.35</v>
      </c>
      <c r="F5493">
        <v>3.4590000000000001</v>
      </c>
      <c r="G5493">
        <v>212.86113130000001</v>
      </c>
      <c r="H5493">
        <v>8.3949999999999996</v>
      </c>
    </row>
    <row r="5494" spans="1:8" x14ac:dyDescent="0.3">
      <c r="A5494">
        <v>39</v>
      </c>
      <c r="B5494" t="s">
        <v>66</v>
      </c>
      <c r="C5494">
        <v>1348410.05</v>
      </c>
      <c r="D5494">
        <v>0</v>
      </c>
      <c r="E5494">
        <v>65.28</v>
      </c>
      <c r="F5494">
        <v>3.488</v>
      </c>
      <c r="G5494">
        <v>213.10967869999999</v>
      </c>
      <c r="H5494">
        <v>8.3949999999999996</v>
      </c>
    </row>
    <row r="5495" spans="1:8" x14ac:dyDescent="0.3">
      <c r="A5495">
        <v>39</v>
      </c>
      <c r="B5495" t="s">
        <v>67</v>
      </c>
      <c r="C5495">
        <v>1284334.79</v>
      </c>
      <c r="D5495">
        <v>0</v>
      </c>
      <c r="E5495">
        <v>71.17</v>
      </c>
      <c r="F5495">
        <v>3.4729999999999999</v>
      </c>
      <c r="G5495">
        <v>213.3436744</v>
      </c>
      <c r="H5495">
        <v>8.3949999999999996</v>
      </c>
    </row>
    <row r="5496" spans="1:8" x14ac:dyDescent="0.3">
      <c r="A5496">
        <v>39</v>
      </c>
      <c r="B5496" t="s">
        <v>68</v>
      </c>
      <c r="C5496">
        <v>1316849.3600000001</v>
      </c>
      <c r="D5496">
        <v>0</v>
      </c>
      <c r="E5496">
        <v>66.569999999999993</v>
      </c>
      <c r="F5496">
        <v>3.524</v>
      </c>
      <c r="G5496">
        <v>213.57767010000001</v>
      </c>
      <c r="H5496">
        <v>8.3000000000000007</v>
      </c>
    </row>
    <row r="5497" spans="1:8" x14ac:dyDescent="0.3">
      <c r="A5497">
        <v>39</v>
      </c>
      <c r="B5497" t="s">
        <v>69</v>
      </c>
      <c r="C5497">
        <v>1350646.16</v>
      </c>
      <c r="D5497">
        <v>0</v>
      </c>
      <c r="E5497">
        <v>69.45</v>
      </c>
      <c r="F5497">
        <v>3.6219999999999999</v>
      </c>
      <c r="G5497">
        <v>213.81166579999999</v>
      </c>
      <c r="H5497">
        <v>8.3000000000000007</v>
      </c>
    </row>
    <row r="5498" spans="1:8" x14ac:dyDescent="0.3">
      <c r="A5498">
        <v>39</v>
      </c>
      <c r="B5498" t="s">
        <v>70</v>
      </c>
      <c r="C5498">
        <v>1348031.55</v>
      </c>
      <c r="D5498">
        <v>0</v>
      </c>
      <c r="E5498">
        <v>73.19</v>
      </c>
      <c r="F5498">
        <v>3.7429999999999999</v>
      </c>
      <c r="G5498">
        <v>214.026217</v>
      </c>
      <c r="H5498">
        <v>8.3000000000000007</v>
      </c>
    </row>
    <row r="5499" spans="1:8" x14ac:dyDescent="0.3">
      <c r="A5499">
        <v>39</v>
      </c>
      <c r="B5499" t="s">
        <v>71</v>
      </c>
      <c r="C5499">
        <v>1563140.85</v>
      </c>
      <c r="D5499">
        <v>0</v>
      </c>
      <c r="E5499">
        <v>74.98</v>
      </c>
      <c r="F5499">
        <v>3.8069999999999999</v>
      </c>
      <c r="G5499">
        <v>214.1921572</v>
      </c>
      <c r="H5499">
        <v>8.3000000000000007</v>
      </c>
    </row>
    <row r="5500" spans="1:8" x14ac:dyDescent="0.3">
      <c r="A5500">
        <v>39</v>
      </c>
      <c r="B5500" t="s">
        <v>72</v>
      </c>
      <c r="C5500">
        <v>1379651.87</v>
      </c>
      <c r="D5500">
        <v>0</v>
      </c>
      <c r="E5500">
        <v>76.47</v>
      </c>
      <c r="F5500">
        <v>3.81</v>
      </c>
      <c r="G5500">
        <v>214.35809739999999</v>
      </c>
      <c r="H5500">
        <v>8.3000000000000007</v>
      </c>
    </row>
    <row r="5501" spans="1:8" x14ac:dyDescent="0.3">
      <c r="A5501">
        <v>39</v>
      </c>
      <c r="B5501" t="s">
        <v>73</v>
      </c>
      <c r="C5501">
        <v>1370920.87</v>
      </c>
      <c r="D5501">
        <v>0</v>
      </c>
      <c r="E5501">
        <v>68.75</v>
      </c>
      <c r="F5501">
        <v>3.9060000000000001</v>
      </c>
      <c r="G5501">
        <v>214.52403760000001</v>
      </c>
      <c r="H5501">
        <v>8.3000000000000007</v>
      </c>
    </row>
    <row r="5502" spans="1:8" x14ac:dyDescent="0.3">
      <c r="A5502">
        <v>39</v>
      </c>
      <c r="B5502" t="s">
        <v>74</v>
      </c>
      <c r="C5502">
        <v>1325022.77</v>
      </c>
      <c r="D5502">
        <v>0</v>
      </c>
      <c r="E5502">
        <v>77.39</v>
      </c>
      <c r="F5502">
        <v>3.899</v>
      </c>
      <c r="G5502">
        <v>214.68997780000001</v>
      </c>
      <c r="H5502">
        <v>8.3000000000000007</v>
      </c>
    </row>
    <row r="5503" spans="1:8" x14ac:dyDescent="0.3">
      <c r="A5503">
        <v>39</v>
      </c>
      <c r="B5503" t="s">
        <v>75</v>
      </c>
      <c r="C5503">
        <v>1373907.21</v>
      </c>
      <c r="D5503">
        <v>0</v>
      </c>
      <c r="E5503">
        <v>73.31</v>
      </c>
      <c r="F5503">
        <v>3.907</v>
      </c>
      <c r="G5503">
        <v>214.46541199999999</v>
      </c>
      <c r="H5503">
        <v>8.3000000000000007</v>
      </c>
    </row>
    <row r="5504" spans="1:8" x14ac:dyDescent="0.3">
      <c r="A5504">
        <v>39</v>
      </c>
      <c r="B5504" t="s">
        <v>76</v>
      </c>
      <c r="C5504">
        <v>1406124.14</v>
      </c>
      <c r="D5504">
        <v>0</v>
      </c>
      <c r="E5504">
        <v>82.1</v>
      </c>
      <c r="F5504">
        <v>3.786</v>
      </c>
      <c r="G5504">
        <v>214.24084619999999</v>
      </c>
      <c r="H5504">
        <v>8.3000000000000007</v>
      </c>
    </row>
    <row r="5505" spans="1:8" x14ac:dyDescent="0.3">
      <c r="A5505">
        <v>39</v>
      </c>
      <c r="B5505" t="s">
        <v>77</v>
      </c>
      <c r="C5505">
        <v>1541745.59</v>
      </c>
      <c r="D5505">
        <v>0</v>
      </c>
      <c r="E5505">
        <v>83.59</v>
      </c>
      <c r="F5505">
        <v>3.6989999999999998</v>
      </c>
      <c r="G5505">
        <v>214.01628049999999</v>
      </c>
      <c r="H5505">
        <v>8.3000000000000007</v>
      </c>
    </row>
    <row r="5506" spans="1:8" x14ac:dyDescent="0.3">
      <c r="A5506">
        <v>39</v>
      </c>
      <c r="B5506" t="s">
        <v>78</v>
      </c>
      <c r="C5506">
        <v>1442092.08</v>
      </c>
      <c r="D5506">
        <v>0</v>
      </c>
      <c r="E5506">
        <v>82.75</v>
      </c>
      <c r="F5506">
        <v>3.6480000000000001</v>
      </c>
      <c r="G5506">
        <v>213.7917147</v>
      </c>
      <c r="H5506">
        <v>8.3000000000000007</v>
      </c>
    </row>
    <row r="5507" spans="1:8" x14ac:dyDescent="0.3">
      <c r="A5507">
        <v>39</v>
      </c>
      <c r="B5507" t="s">
        <v>79</v>
      </c>
      <c r="C5507">
        <v>1451392.67</v>
      </c>
      <c r="D5507">
        <v>0</v>
      </c>
      <c r="E5507">
        <v>85.21</v>
      </c>
      <c r="F5507">
        <v>3.637</v>
      </c>
      <c r="G5507">
        <v>213.74812560000001</v>
      </c>
      <c r="H5507">
        <v>8.3000000000000007</v>
      </c>
    </row>
    <row r="5508" spans="1:8" x14ac:dyDescent="0.3">
      <c r="A5508">
        <v>39</v>
      </c>
      <c r="B5508" t="s">
        <v>80</v>
      </c>
      <c r="C5508">
        <v>1363167.95</v>
      </c>
      <c r="D5508">
        <v>0</v>
      </c>
      <c r="E5508">
        <v>84.06</v>
      </c>
      <c r="F5508">
        <v>3.5939999999999999</v>
      </c>
      <c r="G5508">
        <v>213.84026890000001</v>
      </c>
      <c r="H5508">
        <v>8.3000000000000007</v>
      </c>
    </row>
    <row r="5509" spans="1:8" x14ac:dyDescent="0.3">
      <c r="A5509">
        <v>39</v>
      </c>
      <c r="B5509" t="s">
        <v>81</v>
      </c>
      <c r="C5509">
        <v>1429829.36</v>
      </c>
      <c r="D5509">
        <v>0</v>
      </c>
      <c r="E5509">
        <v>84.93</v>
      </c>
      <c r="F5509">
        <v>3.524</v>
      </c>
      <c r="G5509">
        <v>213.93241219999999</v>
      </c>
      <c r="H5509">
        <v>8.1769999999999996</v>
      </c>
    </row>
    <row r="5510" spans="1:8" x14ac:dyDescent="0.3">
      <c r="A5510">
        <v>39</v>
      </c>
      <c r="B5510" t="s">
        <v>82</v>
      </c>
      <c r="C5510">
        <v>1414564.53</v>
      </c>
      <c r="D5510">
        <v>0</v>
      </c>
      <c r="E5510">
        <v>84.33</v>
      </c>
      <c r="F5510">
        <v>3.48</v>
      </c>
      <c r="G5510">
        <v>214.02455560000001</v>
      </c>
      <c r="H5510">
        <v>8.1769999999999996</v>
      </c>
    </row>
    <row r="5511" spans="1:8" x14ac:dyDescent="0.3">
      <c r="A5511">
        <v>39</v>
      </c>
      <c r="B5511" t="s">
        <v>83</v>
      </c>
      <c r="C5511">
        <v>1380257.12</v>
      </c>
      <c r="D5511">
        <v>0</v>
      </c>
      <c r="E5511">
        <v>85.96</v>
      </c>
      <c r="F5511">
        <v>3.5750000000000002</v>
      </c>
      <c r="G5511">
        <v>214.1083654</v>
      </c>
      <c r="H5511">
        <v>8.1769999999999996</v>
      </c>
    </row>
    <row r="5512" spans="1:8" x14ac:dyDescent="0.3">
      <c r="A5512">
        <v>39</v>
      </c>
      <c r="B5512" t="s">
        <v>84</v>
      </c>
      <c r="C5512">
        <v>1416005.59</v>
      </c>
      <c r="D5512">
        <v>0</v>
      </c>
      <c r="E5512">
        <v>84.6</v>
      </c>
      <c r="F5512">
        <v>3.6509999999999998</v>
      </c>
      <c r="G5512">
        <v>214.17134160000001</v>
      </c>
      <c r="H5512">
        <v>8.1769999999999996</v>
      </c>
    </row>
    <row r="5513" spans="1:8" x14ac:dyDescent="0.3">
      <c r="A5513">
        <v>39</v>
      </c>
      <c r="B5513" t="s">
        <v>85</v>
      </c>
      <c r="C5513">
        <v>1426418.53</v>
      </c>
      <c r="D5513">
        <v>0</v>
      </c>
      <c r="E5513">
        <v>86.24</v>
      </c>
      <c r="F5513">
        <v>3.6819999999999999</v>
      </c>
      <c r="G5513">
        <v>214.23431769999999</v>
      </c>
      <c r="H5513">
        <v>8.1769999999999996</v>
      </c>
    </row>
    <row r="5514" spans="1:8" x14ac:dyDescent="0.3">
      <c r="A5514">
        <v>39</v>
      </c>
      <c r="B5514" t="s">
        <v>86</v>
      </c>
      <c r="C5514">
        <v>1518790.89</v>
      </c>
      <c r="D5514">
        <v>0</v>
      </c>
      <c r="E5514">
        <v>87.73</v>
      </c>
      <c r="F5514">
        <v>3.6840000000000002</v>
      </c>
      <c r="G5514">
        <v>214.2972939</v>
      </c>
      <c r="H5514">
        <v>8.1769999999999996</v>
      </c>
    </row>
    <row r="5515" spans="1:8" x14ac:dyDescent="0.3">
      <c r="A5515">
        <v>39</v>
      </c>
      <c r="B5515" t="s">
        <v>87</v>
      </c>
      <c r="C5515">
        <v>1514055.97</v>
      </c>
      <c r="D5515">
        <v>0</v>
      </c>
      <c r="E5515">
        <v>88.27</v>
      </c>
      <c r="F5515">
        <v>3.6379999999999999</v>
      </c>
      <c r="G5515">
        <v>214.36027010000001</v>
      </c>
      <c r="H5515">
        <v>8.1769999999999996</v>
      </c>
    </row>
    <row r="5516" spans="1:8" x14ac:dyDescent="0.3">
      <c r="A5516">
        <v>39</v>
      </c>
      <c r="B5516" t="s">
        <v>88</v>
      </c>
      <c r="C5516">
        <v>1629066.9</v>
      </c>
      <c r="D5516">
        <v>0</v>
      </c>
      <c r="E5516">
        <v>87.93</v>
      </c>
      <c r="F5516">
        <v>3.5539999999999998</v>
      </c>
      <c r="G5516">
        <v>214.42399349999999</v>
      </c>
      <c r="H5516">
        <v>8.1769999999999996</v>
      </c>
    </row>
    <row r="5517" spans="1:8" x14ac:dyDescent="0.3">
      <c r="A5517">
        <v>39</v>
      </c>
      <c r="B5517" t="s">
        <v>89</v>
      </c>
      <c r="C5517">
        <v>1573898.63</v>
      </c>
      <c r="D5517">
        <v>0</v>
      </c>
      <c r="E5517">
        <v>86.49</v>
      </c>
      <c r="F5517">
        <v>3.5230000000000001</v>
      </c>
      <c r="G5517">
        <v>214.4878416</v>
      </c>
      <c r="H5517">
        <v>8.1769999999999996</v>
      </c>
    </row>
    <row r="5518" spans="1:8" x14ac:dyDescent="0.3">
      <c r="A5518">
        <v>39</v>
      </c>
      <c r="B5518" t="s">
        <v>90</v>
      </c>
      <c r="C5518">
        <v>1465089.85</v>
      </c>
      <c r="D5518">
        <v>0</v>
      </c>
      <c r="E5518">
        <v>88.65</v>
      </c>
      <c r="F5518">
        <v>3.5329999999999999</v>
      </c>
      <c r="G5518">
        <v>214.5516896</v>
      </c>
      <c r="H5518">
        <v>8.1769999999999996</v>
      </c>
    </row>
    <row r="5519" spans="1:8" x14ac:dyDescent="0.3">
      <c r="A5519">
        <v>39</v>
      </c>
      <c r="B5519" t="s">
        <v>91</v>
      </c>
      <c r="C5519">
        <v>1429345.86</v>
      </c>
      <c r="D5519">
        <v>1</v>
      </c>
      <c r="E5519">
        <v>79.150000000000006</v>
      </c>
      <c r="F5519">
        <v>3.5459999999999998</v>
      </c>
      <c r="G5519">
        <v>214.61553760000001</v>
      </c>
      <c r="H5519">
        <v>8.1769999999999996</v>
      </c>
    </row>
    <row r="5520" spans="1:8" x14ac:dyDescent="0.3">
      <c r="A5520">
        <v>39</v>
      </c>
      <c r="B5520" t="s">
        <v>92</v>
      </c>
      <c r="C5520">
        <v>1372500.63</v>
      </c>
      <c r="D5520">
        <v>0</v>
      </c>
      <c r="E5520">
        <v>83.11</v>
      </c>
      <c r="F5520">
        <v>3.5259999999999998</v>
      </c>
      <c r="G5520">
        <v>214.79341109999999</v>
      </c>
      <c r="H5520">
        <v>8.1769999999999996</v>
      </c>
    </row>
    <row r="5521" spans="1:8" x14ac:dyDescent="0.3">
      <c r="A5521">
        <v>39</v>
      </c>
      <c r="B5521" t="s">
        <v>93</v>
      </c>
      <c r="C5521">
        <v>1338657.95</v>
      </c>
      <c r="D5521">
        <v>0</v>
      </c>
      <c r="E5521">
        <v>78.75</v>
      </c>
      <c r="F5521">
        <v>3.4670000000000001</v>
      </c>
      <c r="G5521">
        <v>215.12331850000001</v>
      </c>
      <c r="H5521">
        <v>8.1769999999999996</v>
      </c>
    </row>
    <row r="5522" spans="1:8" x14ac:dyDescent="0.3">
      <c r="A5522">
        <v>39</v>
      </c>
      <c r="B5522" t="s">
        <v>94</v>
      </c>
      <c r="C5522">
        <v>1311775.83</v>
      </c>
      <c r="D5522">
        <v>0</v>
      </c>
      <c r="E5522">
        <v>81.510000000000005</v>
      </c>
      <c r="F5522">
        <v>3.355</v>
      </c>
      <c r="G5522">
        <v>215.45322590000001</v>
      </c>
      <c r="H5522">
        <v>8.1769999999999996</v>
      </c>
    </row>
    <row r="5523" spans="1:8" x14ac:dyDescent="0.3">
      <c r="A5523">
        <v>39</v>
      </c>
      <c r="B5523" t="s">
        <v>95</v>
      </c>
      <c r="C5523">
        <v>1443884.39</v>
      </c>
      <c r="D5523">
        <v>0</v>
      </c>
      <c r="E5523">
        <v>71.680000000000007</v>
      </c>
      <c r="F5523">
        <v>3.2850000000000001</v>
      </c>
      <c r="G5523">
        <v>215.7831333</v>
      </c>
      <c r="H5523">
        <v>7.7160000000000002</v>
      </c>
    </row>
    <row r="5524" spans="1:8" x14ac:dyDescent="0.3">
      <c r="A5524">
        <v>39</v>
      </c>
      <c r="B5524" t="s">
        <v>96</v>
      </c>
      <c r="C5524">
        <v>1384721.84</v>
      </c>
      <c r="D5524">
        <v>0</v>
      </c>
      <c r="E5524">
        <v>73.790000000000006</v>
      </c>
      <c r="F5524">
        <v>3.274</v>
      </c>
      <c r="G5524">
        <v>216.08852580000001</v>
      </c>
      <c r="H5524">
        <v>7.7160000000000002</v>
      </c>
    </row>
    <row r="5525" spans="1:8" x14ac:dyDescent="0.3">
      <c r="A5525">
        <v>39</v>
      </c>
      <c r="B5525" t="s">
        <v>97</v>
      </c>
      <c r="C5525">
        <v>1465283.29</v>
      </c>
      <c r="D5525">
        <v>0</v>
      </c>
      <c r="E5525">
        <v>67.650000000000006</v>
      </c>
      <c r="F5525">
        <v>3.3530000000000002</v>
      </c>
      <c r="G5525">
        <v>216.24682870000001</v>
      </c>
      <c r="H5525">
        <v>7.7160000000000002</v>
      </c>
    </row>
    <row r="5526" spans="1:8" x14ac:dyDescent="0.3">
      <c r="A5526">
        <v>39</v>
      </c>
      <c r="B5526" t="s">
        <v>98</v>
      </c>
      <c r="C5526">
        <v>1472663.1</v>
      </c>
      <c r="D5526">
        <v>0</v>
      </c>
      <c r="E5526">
        <v>71.05</v>
      </c>
      <c r="F5526">
        <v>3.3719999999999999</v>
      </c>
      <c r="G5526">
        <v>216.40513150000001</v>
      </c>
      <c r="H5526">
        <v>7.7160000000000002</v>
      </c>
    </row>
    <row r="5527" spans="1:8" x14ac:dyDescent="0.3">
      <c r="A5527">
        <v>39</v>
      </c>
      <c r="B5527" t="s">
        <v>99</v>
      </c>
      <c r="C5527">
        <v>1553629.59</v>
      </c>
      <c r="D5527">
        <v>0</v>
      </c>
      <c r="E5527">
        <v>58.04</v>
      </c>
      <c r="F5527">
        <v>3.3319999999999999</v>
      </c>
      <c r="G5527">
        <v>216.56343440000001</v>
      </c>
      <c r="H5527">
        <v>7.7160000000000002</v>
      </c>
    </row>
    <row r="5528" spans="1:8" x14ac:dyDescent="0.3">
      <c r="A5528">
        <v>39</v>
      </c>
      <c r="B5528" t="s">
        <v>100</v>
      </c>
      <c r="C5528">
        <v>1456957.38</v>
      </c>
      <c r="D5528">
        <v>0</v>
      </c>
      <c r="E5528">
        <v>63.11</v>
      </c>
      <c r="F5528">
        <v>3.2970000000000002</v>
      </c>
      <c r="G5528">
        <v>216.7217373</v>
      </c>
      <c r="H5528">
        <v>7.7160000000000002</v>
      </c>
    </row>
    <row r="5529" spans="1:8" x14ac:dyDescent="0.3">
      <c r="A5529">
        <v>39</v>
      </c>
      <c r="B5529" t="s">
        <v>101</v>
      </c>
      <c r="C5529">
        <v>1510397.27</v>
      </c>
      <c r="D5529">
        <v>0</v>
      </c>
      <c r="E5529">
        <v>66.09</v>
      </c>
      <c r="F5529">
        <v>3.3079999999999998</v>
      </c>
      <c r="G5529">
        <v>216.93958610000001</v>
      </c>
      <c r="H5529">
        <v>7.7160000000000002</v>
      </c>
    </row>
    <row r="5530" spans="1:8" x14ac:dyDescent="0.3">
      <c r="A5530">
        <v>39</v>
      </c>
      <c r="B5530" t="s">
        <v>102</v>
      </c>
      <c r="C5530">
        <v>2338832.4</v>
      </c>
      <c r="D5530">
        <v>1</v>
      </c>
      <c r="E5530">
        <v>66.36</v>
      </c>
      <c r="F5530">
        <v>3.2360000000000002</v>
      </c>
      <c r="G5530">
        <v>217.18125330000001</v>
      </c>
      <c r="H5530">
        <v>7.7160000000000002</v>
      </c>
    </row>
    <row r="5531" spans="1:8" x14ac:dyDescent="0.3">
      <c r="A5531">
        <v>39</v>
      </c>
      <c r="B5531" t="s">
        <v>103</v>
      </c>
      <c r="C5531">
        <v>1632894.58</v>
      </c>
      <c r="D5531">
        <v>0</v>
      </c>
      <c r="E5531">
        <v>53.14</v>
      </c>
      <c r="F5531">
        <v>3.1720000000000002</v>
      </c>
      <c r="G5531">
        <v>217.4229206</v>
      </c>
      <c r="H5531">
        <v>7.7160000000000002</v>
      </c>
    </row>
    <row r="5532" spans="1:8" x14ac:dyDescent="0.3">
      <c r="A5532">
        <v>39</v>
      </c>
      <c r="B5532" t="s">
        <v>104</v>
      </c>
      <c r="C5532">
        <v>1781528.77</v>
      </c>
      <c r="D5532">
        <v>0</v>
      </c>
      <c r="E5532">
        <v>49.36</v>
      </c>
      <c r="F5532">
        <v>3.1579999999999999</v>
      </c>
      <c r="G5532">
        <v>217.66458779999999</v>
      </c>
      <c r="H5532">
        <v>7.7160000000000002</v>
      </c>
    </row>
    <row r="5533" spans="1:8" x14ac:dyDescent="0.3">
      <c r="A5533">
        <v>39</v>
      </c>
      <c r="B5533" t="s">
        <v>105</v>
      </c>
      <c r="C5533">
        <v>1991824.05</v>
      </c>
      <c r="D5533">
        <v>0</v>
      </c>
      <c r="E5533">
        <v>58.58</v>
      </c>
      <c r="F5533">
        <v>3.1589999999999998</v>
      </c>
      <c r="G5533">
        <v>217.87813389999999</v>
      </c>
      <c r="H5533">
        <v>7.7160000000000002</v>
      </c>
    </row>
    <row r="5534" spans="1:8" x14ac:dyDescent="0.3">
      <c r="A5534">
        <v>39</v>
      </c>
      <c r="B5534" t="s">
        <v>106</v>
      </c>
      <c r="C5534">
        <v>2554482.84</v>
      </c>
      <c r="D5534">
        <v>0</v>
      </c>
      <c r="E5534">
        <v>54.62</v>
      </c>
      <c r="F5534">
        <v>3.1120000000000001</v>
      </c>
      <c r="G5534">
        <v>218.05418510000001</v>
      </c>
      <c r="H5534">
        <v>7.7160000000000002</v>
      </c>
    </row>
    <row r="5535" spans="1:8" x14ac:dyDescent="0.3">
      <c r="A5535">
        <v>39</v>
      </c>
      <c r="B5535" t="s">
        <v>107</v>
      </c>
      <c r="C5535">
        <v>1537139.56</v>
      </c>
      <c r="D5535">
        <v>1</v>
      </c>
      <c r="E5535">
        <v>47.6</v>
      </c>
      <c r="F5535">
        <v>3.129</v>
      </c>
      <c r="G5535">
        <v>218.2302364</v>
      </c>
      <c r="H5535">
        <v>7.7160000000000002</v>
      </c>
    </row>
    <row r="5536" spans="1:8" x14ac:dyDescent="0.3">
      <c r="A5536">
        <v>39</v>
      </c>
      <c r="B5536" t="s">
        <v>108</v>
      </c>
      <c r="C5536">
        <v>1478537.93</v>
      </c>
      <c r="D5536">
        <v>0</v>
      </c>
      <c r="E5536">
        <v>55.83</v>
      </c>
      <c r="F5536">
        <v>3.157</v>
      </c>
      <c r="G5536">
        <v>218.40628760000001</v>
      </c>
      <c r="H5536">
        <v>7.2439999999999998</v>
      </c>
    </row>
    <row r="5537" spans="1:8" x14ac:dyDescent="0.3">
      <c r="A5537">
        <v>39</v>
      </c>
      <c r="B5537" t="s">
        <v>109</v>
      </c>
      <c r="C5537">
        <v>1369125.37</v>
      </c>
      <c r="D5537">
        <v>0</v>
      </c>
      <c r="E5537">
        <v>54.66</v>
      </c>
      <c r="F5537">
        <v>3.2610000000000001</v>
      </c>
      <c r="G5537">
        <v>218.5823389</v>
      </c>
      <c r="H5537">
        <v>7.2439999999999998</v>
      </c>
    </row>
    <row r="5538" spans="1:8" x14ac:dyDescent="0.3">
      <c r="A5538">
        <v>39</v>
      </c>
      <c r="B5538" t="s">
        <v>110</v>
      </c>
      <c r="C5538">
        <v>1394841.03</v>
      </c>
      <c r="D5538">
        <v>0</v>
      </c>
      <c r="E5538">
        <v>58.04</v>
      </c>
      <c r="F5538">
        <v>3.2679999999999998</v>
      </c>
      <c r="G5538">
        <v>218.6755292</v>
      </c>
      <c r="H5538">
        <v>7.2439999999999998</v>
      </c>
    </row>
    <row r="5539" spans="1:8" x14ac:dyDescent="0.3">
      <c r="A5539">
        <v>39</v>
      </c>
      <c r="B5539" t="s">
        <v>111</v>
      </c>
      <c r="C5539">
        <v>1320301.6100000001</v>
      </c>
      <c r="D5539">
        <v>0</v>
      </c>
      <c r="E5539">
        <v>60.65</v>
      </c>
      <c r="F5539">
        <v>3.29</v>
      </c>
      <c r="G5539">
        <v>218.7687195</v>
      </c>
      <c r="H5539">
        <v>7.2439999999999998</v>
      </c>
    </row>
    <row r="5540" spans="1:8" x14ac:dyDescent="0.3">
      <c r="A5540">
        <v>39</v>
      </c>
      <c r="B5540" t="s">
        <v>112</v>
      </c>
      <c r="C5540">
        <v>1396150.15</v>
      </c>
      <c r="D5540">
        <v>0</v>
      </c>
      <c r="E5540">
        <v>60.69</v>
      </c>
      <c r="F5540">
        <v>3.36</v>
      </c>
      <c r="G5540">
        <v>218.8619099</v>
      </c>
      <c r="H5540">
        <v>7.2439999999999998</v>
      </c>
    </row>
    <row r="5541" spans="1:8" x14ac:dyDescent="0.3">
      <c r="A5541">
        <v>39</v>
      </c>
      <c r="B5541" t="s">
        <v>113</v>
      </c>
      <c r="C5541">
        <v>1442988.44</v>
      </c>
      <c r="D5541">
        <v>1</v>
      </c>
      <c r="E5541">
        <v>52.89</v>
      </c>
      <c r="F5541">
        <v>3.4089999999999998</v>
      </c>
      <c r="G5541">
        <v>218.9551002</v>
      </c>
      <c r="H5541">
        <v>7.2439999999999998</v>
      </c>
    </row>
    <row r="5542" spans="1:8" x14ac:dyDescent="0.3">
      <c r="A5542">
        <v>39</v>
      </c>
      <c r="B5542" t="s">
        <v>114</v>
      </c>
      <c r="C5542">
        <v>1511041.69</v>
      </c>
      <c r="D5542">
        <v>0</v>
      </c>
      <c r="E5542">
        <v>52.75</v>
      </c>
      <c r="F5542">
        <v>3.51</v>
      </c>
      <c r="G5542">
        <v>219.1148297</v>
      </c>
      <c r="H5542">
        <v>7.2439999999999998</v>
      </c>
    </row>
    <row r="5543" spans="1:8" x14ac:dyDescent="0.3">
      <c r="A5543">
        <v>39</v>
      </c>
      <c r="B5543" t="s">
        <v>115</v>
      </c>
      <c r="C5543">
        <v>1412065.04</v>
      </c>
      <c r="D5543">
        <v>0</v>
      </c>
      <c r="E5543">
        <v>61.1</v>
      </c>
      <c r="F5543">
        <v>3.5550000000000002</v>
      </c>
      <c r="G5543">
        <v>219.3244636</v>
      </c>
      <c r="H5543">
        <v>7.2439999999999998</v>
      </c>
    </row>
    <row r="5544" spans="1:8" x14ac:dyDescent="0.3">
      <c r="A5544">
        <v>39</v>
      </c>
      <c r="B5544" t="s">
        <v>116</v>
      </c>
      <c r="C5544">
        <v>1453047.02</v>
      </c>
      <c r="D5544">
        <v>0</v>
      </c>
      <c r="E5544">
        <v>64.05</v>
      </c>
      <c r="F5544">
        <v>3.63</v>
      </c>
      <c r="G5544">
        <v>219.5340975</v>
      </c>
      <c r="H5544">
        <v>7.2439999999999998</v>
      </c>
    </row>
    <row r="5545" spans="1:8" x14ac:dyDescent="0.3">
      <c r="A5545">
        <v>39</v>
      </c>
      <c r="B5545" t="s">
        <v>117</v>
      </c>
      <c r="C5545">
        <v>1470764.35</v>
      </c>
      <c r="D5545">
        <v>0</v>
      </c>
      <c r="E5545">
        <v>61.64</v>
      </c>
      <c r="F5545">
        <v>3.669</v>
      </c>
      <c r="G5545">
        <v>219.7437314</v>
      </c>
      <c r="H5545">
        <v>7.2439999999999998</v>
      </c>
    </row>
    <row r="5546" spans="1:8" x14ac:dyDescent="0.3">
      <c r="A5546">
        <v>39</v>
      </c>
      <c r="B5546" t="s">
        <v>118</v>
      </c>
      <c r="C5546">
        <v>1522421.07</v>
      </c>
      <c r="D5546">
        <v>0</v>
      </c>
      <c r="E5546">
        <v>65.81</v>
      </c>
      <c r="F5546">
        <v>3.734</v>
      </c>
      <c r="G5546">
        <v>219.8956335</v>
      </c>
      <c r="H5546">
        <v>7.2439999999999998</v>
      </c>
    </row>
    <row r="5547" spans="1:8" x14ac:dyDescent="0.3">
      <c r="A5547">
        <v>39</v>
      </c>
      <c r="B5547" t="s">
        <v>119</v>
      </c>
      <c r="C5547">
        <v>1469593.37</v>
      </c>
      <c r="D5547">
        <v>0</v>
      </c>
      <c r="E5547">
        <v>67.91</v>
      </c>
      <c r="F5547">
        <v>3.7869999999999999</v>
      </c>
      <c r="G5547">
        <v>219.97055990000001</v>
      </c>
      <c r="H5547">
        <v>7.2439999999999998</v>
      </c>
    </row>
    <row r="5548" spans="1:8" x14ac:dyDescent="0.3">
      <c r="A5548">
        <v>39</v>
      </c>
      <c r="B5548" t="s">
        <v>120</v>
      </c>
      <c r="C5548">
        <v>1499727.02</v>
      </c>
      <c r="D5548">
        <v>0</v>
      </c>
      <c r="E5548">
        <v>69.11</v>
      </c>
      <c r="F5548">
        <v>3.8450000000000002</v>
      </c>
      <c r="G5548">
        <v>220.0454862</v>
      </c>
      <c r="H5548">
        <v>7.2439999999999998</v>
      </c>
    </row>
    <row r="5549" spans="1:8" x14ac:dyDescent="0.3">
      <c r="A5549">
        <v>39</v>
      </c>
      <c r="B5549" t="s">
        <v>121</v>
      </c>
      <c r="C5549">
        <v>1764847.94</v>
      </c>
      <c r="D5549">
        <v>0</v>
      </c>
      <c r="E5549">
        <v>73.489999999999995</v>
      </c>
      <c r="F5549">
        <v>3.891</v>
      </c>
      <c r="G5549">
        <v>220.12041249999999</v>
      </c>
      <c r="H5549">
        <v>6.9889999999999999</v>
      </c>
    </row>
    <row r="5550" spans="1:8" x14ac:dyDescent="0.3">
      <c r="A5550">
        <v>39</v>
      </c>
      <c r="B5550" t="s">
        <v>122</v>
      </c>
      <c r="C5550">
        <v>1580732.73</v>
      </c>
      <c r="D5550">
        <v>0</v>
      </c>
      <c r="E5550">
        <v>71.59</v>
      </c>
      <c r="F5550">
        <v>3.891</v>
      </c>
      <c r="G5550">
        <v>220.1953389</v>
      </c>
      <c r="H5550">
        <v>6.9889999999999999</v>
      </c>
    </row>
    <row r="5551" spans="1:8" x14ac:dyDescent="0.3">
      <c r="A5551">
        <v>39</v>
      </c>
      <c r="B5551" t="s">
        <v>123</v>
      </c>
      <c r="C5551">
        <v>1433391.04</v>
      </c>
      <c r="D5551">
        <v>0</v>
      </c>
      <c r="E5551">
        <v>70.040000000000006</v>
      </c>
      <c r="F5551">
        <v>3.8769999999999998</v>
      </c>
      <c r="G5551">
        <v>220.24839370000001</v>
      </c>
      <c r="H5551">
        <v>6.9889999999999999</v>
      </c>
    </row>
    <row r="5552" spans="1:8" x14ac:dyDescent="0.3">
      <c r="A5552">
        <v>39</v>
      </c>
      <c r="B5552" t="s">
        <v>124</v>
      </c>
      <c r="C5552">
        <v>1456997.2</v>
      </c>
      <c r="D5552">
        <v>0</v>
      </c>
      <c r="E5552">
        <v>69.11</v>
      </c>
      <c r="F5552">
        <v>3.8140000000000001</v>
      </c>
      <c r="G5552">
        <v>220.30144849999999</v>
      </c>
      <c r="H5552">
        <v>6.9889999999999999</v>
      </c>
    </row>
    <row r="5553" spans="1:8" x14ac:dyDescent="0.3">
      <c r="A5553">
        <v>39</v>
      </c>
      <c r="B5553" t="s">
        <v>125</v>
      </c>
      <c r="C5553">
        <v>1512227.34</v>
      </c>
      <c r="D5553">
        <v>0</v>
      </c>
      <c r="E5553">
        <v>77.150000000000006</v>
      </c>
      <c r="F5553">
        <v>3.7490000000000001</v>
      </c>
      <c r="G5553">
        <v>220.3545033</v>
      </c>
      <c r="H5553">
        <v>6.9889999999999999</v>
      </c>
    </row>
    <row r="5554" spans="1:8" x14ac:dyDescent="0.3">
      <c r="A5554">
        <v>39</v>
      </c>
      <c r="B5554" t="s">
        <v>126</v>
      </c>
      <c r="C5554">
        <v>1470792.41</v>
      </c>
      <c r="D5554">
        <v>0</v>
      </c>
      <c r="E5554">
        <v>75.52</v>
      </c>
      <c r="F5554">
        <v>3.6880000000000002</v>
      </c>
      <c r="G5554">
        <v>220.40755809999999</v>
      </c>
      <c r="H5554">
        <v>6.9889999999999999</v>
      </c>
    </row>
    <row r="5555" spans="1:8" x14ac:dyDescent="0.3">
      <c r="A5555">
        <v>39</v>
      </c>
      <c r="B5555" t="s">
        <v>127</v>
      </c>
      <c r="C5555">
        <v>1522978.54</v>
      </c>
      <c r="D5555">
        <v>0</v>
      </c>
      <c r="E5555">
        <v>72.36</v>
      </c>
      <c r="F5555">
        <v>3.63</v>
      </c>
      <c r="G5555">
        <v>220.42521489999999</v>
      </c>
      <c r="H5555">
        <v>6.9889999999999999</v>
      </c>
    </row>
    <row r="5556" spans="1:8" x14ac:dyDescent="0.3">
      <c r="A5556">
        <v>39</v>
      </c>
      <c r="B5556" t="s">
        <v>128</v>
      </c>
      <c r="C5556">
        <v>1596036.66</v>
      </c>
      <c r="D5556">
        <v>0</v>
      </c>
      <c r="E5556">
        <v>78.31</v>
      </c>
      <c r="F5556">
        <v>3.5609999999999999</v>
      </c>
      <c r="G5556">
        <v>220.42871239999999</v>
      </c>
      <c r="H5556">
        <v>6.9889999999999999</v>
      </c>
    </row>
    <row r="5557" spans="1:8" x14ac:dyDescent="0.3">
      <c r="A5557">
        <v>39</v>
      </c>
      <c r="B5557" t="s">
        <v>129</v>
      </c>
      <c r="C5557">
        <v>1640476.77</v>
      </c>
      <c r="D5557">
        <v>0</v>
      </c>
      <c r="E5557">
        <v>80.33</v>
      </c>
      <c r="F5557">
        <v>3.5009999999999999</v>
      </c>
      <c r="G5557">
        <v>220.4322099</v>
      </c>
      <c r="H5557">
        <v>6.9889999999999999</v>
      </c>
    </row>
    <row r="5558" spans="1:8" x14ac:dyDescent="0.3">
      <c r="A5558">
        <v>39</v>
      </c>
      <c r="B5558" t="s">
        <v>130</v>
      </c>
      <c r="C5558">
        <v>1623442.24</v>
      </c>
      <c r="D5558">
        <v>0</v>
      </c>
      <c r="E5558">
        <v>81.12</v>
      </c>
      <c r="F5558">
        <v>3.452</v>
      </c>
      <c r="G5558">
        <v>220.43570729999999</v>
      </c>
      <c r="H5558">
        <v>6.9889999999999999</v>
      </c>
    </row>
    <row r="5559" spans="1:8" x14ac:dyDescent="0.3">
      <c r="A5559">
        <v>39</v>
      </c>
      <c r="B5559" t="s">
        <v>131</v>
      </c>
      <c r="C5559">
        <v>1587499.82</v>
      </c>
      <c r="D5559">
        <v>0</v>
      </c>
      <c r="E5559">
        <v>81.33</v>
      </c>
      <c r="F5559">
        <v>3.3929999999999998</v>
      </c>
      <c r="G5559">
        <v>220.4494148</v>
      </c>
      <c r="H5559">
        <v>6.9889999999999999</v>
      </c>
    </row>
    <row r="5560" spans="1:8" x14ac:dyDescent="0.3">
      <c r="A5560">
        <v>39</v>
      </c>
      <c r="B5560" t="s">
        <v>132</v>
      </c>
      <c r="C5560">
        <v>1532316.79</v>
      </c>
      <c r="D5560">
        <v>0</v>
      </c>
      <c r="E5560">
        <v>79.84</v>
      </c>
      <c r="F5560">
        <v>3.3460000000000001</v>
      </c>
      <c r="G5560">
        <v>220.4886472</v>
      </c>
      <c r="H5560">
        <v>6.9889999999999999</v>
      </c>
    </row>
    <row r="5561" spans="1:8" x14ac:dyDescent="0.3">
      <c r="A5561">
        <v>39</v>
      </c>
      <c r="B5561" t="s">
        <v>133</v>
      </c>
      <c r="C5561">
        <v>1492388.98</v>
      </c>
      <c r="D5561">
        <v>0</v>
      </c>
      <c r="E5561">
        <v>85.72</v>
      </c>
      <c r="F5561">
        <v>3.286</v>
      </c>
      <c r="G5561">
        <v>220.52787960000001</v>
      </c>
      <c r="H5561">
        <v>6.9889999999999999</v>
      </c>
    </row>
    <row r="5562" spans="1:8" x14ac:dyDescent="0.3">
      <c r="A5562">
        <v>39</v>
      </c>
      <c r="B5562" t="s">
        <v>134</v>
      </c>
      <c r="C5562">
        <v>1659221.99</v>
      </c>
      <c r="D5562">
        <v>0</v>
      </c>
      <c r="E5562">
        <v>81.05</v>
      </c>
      <c r="F5562">
        <v>3.2269999999999999</v>
      </c>
      <c r="G5562">
        <v>220.56711200000001</v>
      </c>
      <c r="H5562">
        <v>6.6230000000000002</v>
      </c>
    </row>
    <row r="5563" spans="1:8" x14ac:dyDescent="0.3">
      <c r="A5563">
        <v>39</v>
      </c>
      <c r="B5563" t="s">
        <v>135</v>
      </c>
      <c r="C5563">
        <v>1471261.76</v>
      </c>
      <c r="D5563">
        <v>0</v>
      </c>
      <c r="E5563">
        <v>78.16</v>
      </c>
      <c r="F5563">
        <v>3.2559999999999998</v>
      </c>
      <c r="G5563">
        <v>220.60634440000001</v>
      </c>
      <c r="H5563">
        <v>6.6230000000000002</v>
      </c>
    </row>
    <row r="5564" spans="1:8" x14ac:dyDescent="0.3">
      <c r="A5564">
        <v>39</v>
      </c>
      <c r="B5564" t="s">
        <v>136</v>
      </c>
      <c r="C5564">
        <v>1582168.27</v>
      </c>
      <c r="D5564">
        <v>0</v>
      </c>
      <c r="E5564">
        <v>80.319999999999993</v>
      </c>
      <c r="F5564">
        <v>3.3109999999999999</v>
      </c>
      <c r="G5564">
        <v>220.61487489999999</v>
      </c>
      <c r="H5564">
        <v>6.6230000000000002</v>
      </c>
    </row>
    <row r="5565" spans="1:8" x14ac:dyDescent="0.3">
      <c r="A5565">
        <v>39</v>
      </c>
      <c r="B5565" t="s">
        <v>137</v>
      </c>
      <c r="C5565">
        <v>1487797.54</v>
      </c>
      <c r="D5565">
        <v>0</v>
      </c>
      <c r="E5565">
        <v>82.89</v>
      </c>
      <c r="F5565">
        <v>3.407</v>
      </c>
      <c r="G5565">
        <v>220.6234054</v>
      </c>
      <c r="H5565">
        <v>6.6230000000000002</v>
      </c>
    </row>
    <row r="5566" spans="1:8" x14ac:dyDescent="0.3">
      <c r="A5566">
        <v>39</v>
      </c>
      <c r="B5566" t="s">
        <v>138</v>
      </c>
      <c r="C5566">
        <v>1608277.74</v>
      </c>
      <c r="D5566">
        <v>0</v>
      </c>
      <c r="E5566">
        <v>84.05</v>
      </c>
      <c r="F5566">
        <v>3.4169999999999998</v>
      </c>
      <c r="G5566">
        <v>220.63193580000001</v>
      </c>
      <c r="H5566">
        <v>6.6230000000000002</v>
      </c>
    </row>
    <row r="5567" spans="1:8" x14ac:dyDescent="0.3">
      <c r="A5567">
        <v>39</v>
      </c>
      <c r="B5567" t="s">
        <v>139</v>
      </c>
      <c r="C5567">
        <v>1641867.92</v>
      </c>
      <c r="D5567">
        <v>0</v>
      </c>
      <c r="E5567">
        <v>83.47</v>
      </c>
      <c r="F5567">
        <v>3.4940000000000002</v>
      </c>
      <c r="G5567">
        <v>220.64046630000001</v>
      </c>
      <c r="H5567">
        <v>6.6230000000000002</v>
      </c>
    </row>
    <row r="5568" spans="1:8" x14ac:dyDescent="0.3">
      <c r="A5568">
        <v>39</v>
      </c>
      <c r="B5568" t="s">
        <v>140</v>
      </c>
      <c r="C5568">
        <v>1720221.91</v>
      </c>
      <c r="D5568">
        <v>0</v>
      </c>
      <c r="E5568">
        <v>84.72</v>
      </c>
      <c r="F5568">
        <v>3.5710000000000002</v>
      </c>
      <c r="G5568">
        <v>220.71996089999999</v>
      </c>
      <c r="H5568">
        <v>6.6230000000000002</v>
      </c>
    </row>
    <row r="5569" spans="1:8" x14ac:dyDescent="0.3">
      <c r="A5569">
        <v>39</v>
      </c>
      <c r="B5569" t="s">
        <v>141</v>
      </c>
      <c r="C5569">
        <v>1724669.75</v>
      </c>
      <c r="D5569">
        <v>0</v>
      </c>
      <c r="E5569">
        <v>80.489999999999995</v>
      </c>
      <c r="F5569">
        <v>3.62</v>
      </c>
      <c r="G5569">
        <v>220.85267870000001</v>
      </c>
      <c r="H5569">
        <v>6.6230000000000002</v>
      </c>
    </row>
    <row r="5570" spans="1:8" x14ac:dyDescent="0.3">
      <c r="A5570">
        <v>39</v>
      </c>
      <c r="B5570" t="s">
        <v>142</v>
      </c>
      <c r="C5570">
        <v>1710923.94</v>
      </c>
      <c r="D5570">
        <v>0</v>
      </c>
      <c r="E5570">
        <v>83.72</v>
      </c>
      <c r="F5570">
        <v>3.6379999999999999</v>
      </c>
      <c r="G5570">
        <v>220.98539640000001</v>
      </c>
      <c r="H5570">
        <v>6.6230000000000002</v>
      </c>
    </row>
    <row r="5571" spans="1:8" x14ac:dyDescent="0.3">
      <c r="A5571">
        <v>39</v>
      </c>
      <c r="B5571" t="s">
        <v>143</v>
      </c>
      <c r="C5571">
        <v>1609811.75</v>
      </c>
      <c r="D5571">
        <v>1</v>
      </c>
      <c r="E5571">
        <v>83.71</v>
      </c>
      <c r="F5571">
        <v>3.73</v>
      </c>
      <c r="G5571">
        <v>221.11811420000001</v>
      </c>
      <c r="H5571">
        <v>6.6230000000000002</v>
      </c>
    </row>
    <row r="5572" spans="1:8" x14ac:dyDescent="0.3">
      <c r="A5572">
        <v>39</v>
      </c>
      <c r="B5572" t="s">
        <v>144</v>
      </c>
      <c r="C5572">
        <v>1447614.08</v>
      </c>
      <c r="D5572">
        <v>0</v>
      </c>
      <c r="E5572">
        <v>76.709999999999994</v>
      </c>
      <c r="F5572">
        <v>3.7170000000000001</v>
      </c>
      <c r="G5572">
        <v>221.26012069999999</v>
      </c>
      <c r="H5572">
        <v>6.6230000000000002</v>
      </c>
    </row>
    <row r="5573" spans="1:8" x14ac:dyDescent="0.3">
      <c r="A5573">
        <v>39</v>
      </c>
      <c r="B5573" t="s">
        <v>145</v>
      </c>
      <c r="C5573">
        <v>1555672.51</v>
      </c>
      <c r="D5573">
        <v>0</v>
      </c>
      <c r="E5573">
        <v>73.58</v>
      </c>
      <c r="F5573">
        <v>3.7210000000000001</v>
      </c>
      <c r="G5573">
        <v>221.45786039999999</v>
      </c>
      <c r="H5573">
        <v>6.6230000000000002</v>
      </c>
    </row>
    <row r="5574" spans="1:8" x14ac:dyDescent="0.3">
      <c r="A5574">
        <v>39</v>
      </c>
      <c r="B5574" t="s">
        <v>146</v>
      </c>
      <c r="C5574">
        <v>1495607.07</v>
      </c>
      <c r="D5574">
        <v>0</v>
      </c>
      <c r="E5574">
        <v>78.040000000000006</v>
      </c>
      <c r="F5574">
        <v>3.6659999999999999</v>
      </c>
      <c r="G5574">
        <v>221.65559999999999</v>
      </c>
      <c r="H5574">
        <v>6.6230000000000002</v>
      </c>
    </row>
    <row r="5575" spans="1:8" x14ac:dyDescent="0.3">
      <c r="A5575">
        <v>39</v>
      </c>
      <c r="B5575" t="s">
        <v>147</v>
      </c>
      <c r="C5575">
        <v>1574408.67</v>
      </c>
      <c r="D5575">
        <v>0</v>
      </c>
      <c r="E5575">
        <v>72.05</v>
      </c>
      <c r="F5575">
        <v>3.617</v>
      </c>
      <c r="G5575">
        <v>221.8533396</v>
      </c>
      <c r="H5575">
        <v>6.2279999999999998</v>
      </c>
    </row>
    <row r="5576" spans="1:8" x14ac:dyDescent="0.3">
      <c r="A5576">
        <v>39</v>
      </c>
      <c r="B5576" t="s">
        <v>148</v>
      </c>
      <c r="C5576">
        <v>1494417.07</v>
      </c>
      <c r="D5576">
        <v>0</v>
      </c>
      <c r="E5576">
        <v>69.88</v>
      </c>
      <c r="F5576">
        <v>3.601</v>
      </c>
      <c r="G5576">
        <v>222.0510793</v>
      </c>
      <c r="H5576">
        <v>6.2279999999999998</v>
      </c>
    </row>
    <row r="5577" spans="1:8" x14ac:dyDescent="0.3">
      <c r="A5577">
        <v>39</v>
      </c>
      <c r="B5577" t="s">
        <v>149</v>
      </c>
      <c r="C5577">
        <v>1577486.33</v>
      </c>
      <c r="D5577">
        <v>0</v>
      </c>
      <c r="E5577">
        <v>71.45</v>
      </c>
      <c r="F5577">
        <v>3.5939999999999999</v>
      </c>
      <c r="G5577">
        <v>222.0951719</v>
      </c>
      <c r="H5577">
        <v>6.2279999999999998</v>
      </c>
    </row>
    <row r="5578" spans="1:8" x14ac:dyDescent="0.3">
      <c r="A5578">
        <v>39</v>
      </c>
      <c r="B5578" t="s">
        <v>150</v>
      </c>
      <c r="C5578">
        <v>1569502</v>
      </c>
      <c r="D5578">
        <v>0</v>
      </c>
      <c r="E5578">
        <v>72.900000000000006</v>
      </c>
      <c r="F5578">
        <v>3.5059999999999998</v>
      </c>
      <c r="G5578">
        <v>222.11365660000001</v>
      </c>
      <c r="H5578">
        <v>6.2279999999999998</v>
      </c>
    </row>
    <row r="5579" spans="1:8" x14ac:dyDescent="0.3">
      <c r="A5579">
        <v>40</v>
      </c>
      <c r="B5579" t="s">
        <v>8</v>
      </c>
      <c r="C5579">
        <v>1001943.8</v>
      </c>
      <c r="D5579">
        <v>0</v>
      </c>
      <c r="E5579">
        <v>14.48</v>
      </c>
      <c r="F5579">
        <v>2.7879999999999998</v>
      </c>
      <c r="G5579">
        <v>131.5279032</v>
      </c>
      <c r="H5579">
        <v>5.8920000000000003</v>
      </c>
    </row>
    <row r="5580" spans="1:8" x14ac:dyDescent="0.3">
      <c r="A5580">
        <v>40</v>
      </c>
      <c r="B5580" t="s">
        <v>9</v>
      </c>
      <c r="C5580">
        <v>955338.29</v>
      </c>
      <c r="D5580">
        <v>1</v>
      </c>
      <c r="E5580">
        <v>20.84</v>
      </c>
      <c r="F5580">
        <v>2.7709999999999999</v>
      </c>
      <c r="G5580">
        <v>131.58661290000001</v>
      </c>
      <c r="H5580">
        <v>5.8920000000000003</v>
      </c>
    </row>
    <row r="5581" spans="1:8" x14ac:dyDescent="0.3">
      <c r="A5581">
        <v>40</v>
      </c>
      <c r="B5581" t="s">
        <v>10</v>
      </c>
      <c r="C5581">
        <v>916289.2</v>
      </c>
      <c r="D5581">
        <v>0</v>
      </c>
      <c r="E5581">
        <v>27.84</v>
      </c>
      <c r="F5581">
        <v>2.7469999999999999</v>
      </c>
      <c r="G5581">
        <v>131.637</v>
      </c>
      <c r="H5581">
        <v>5.8920000000000003</v>
      </c>
    </row>
    <row r="5582" spans="1:8" x14ac:dyDescent="0.3">
      <c r="A5582">
        <v>40</v>
      </c>
      <c r="B5582" t="s">
        <v>11</v>
      </c>
      <c r="C5582">
        <v>863917.41</v>
      </c>
      <c r="D5582">
        <v>0</v>
      </c>
      <c r="E5582">
        <v>33.32</v>
      </c>
      <c r="F5582">
        <v>2.7530000000000001</v>
      </c>
      <c r="G5582">
        <v>131.68600000000001</v>
      </c>
      <c r="H5582">
        <v>5.8920000000000003</v>
      </c>
    </row>
    <row r="5583" spans="1:8" x14ac:dyDescent="0.3">
      <c r="A5583">
        <v>40</v>
      </c>
      <c r="B5583" t="s">
        <v>12</v>
      </c>
      <c r="C5583">
        <v>990152.28</v>
      </c>
      <c r="D5583">
        <v>0</v>
      </c>
      <c r="E5583">
        <v>34.78</v>
      </c>
      <c r="F5583">
        <v>2.766</v>
      </c>
      <c r="G5583">
        <v>131.73500000000001</v>
      </c>
      <c r="H5583">
        <v>5.8920000000000003</v>
      </c>
    </row>
    <row r="5584" spans="1:8" x14ac:dyDescent="0.3">
      <c r="A5584">
        <v>40</v>
      </c>
      <c r="B5584" t="s">
        <v>13</v>
      </c>
      <c r="C5584">
        <v>899352.4</v>
      </c>
      <c r="D5584">
        <v>0</v>
      </c>
      <c r="E5584">
        <v>35.1</v>
      </c>
      <c r="F5584">
        <v>2.8050000000000002</v>
      </c>
      <c r="G5584">
        <v>131.78399999999999</v>
      </c>
      <c r="H5584">
        <v>5.8920000000000003</v>
      </c>
    </row>
    <row r="5585" spans="1:8" x14ac:dyDescent="0.3">
      <c r="A5585">
        <v>40</v>
      </c>
      <c r="B5585" t="s">
        <v>14</v>
      </c>
      <c r="C5585">
        <v>894865.3</v>
      </c>
      <c r="D5585">
        <v>0</v>
      </c>
      <c r="E5585">
        <v>40.54</v>
      </c>
      <c r="F5585">
        <v>2.8340000000000001</v>
      </c>
      <c r="G5585">
        <v>131.8242903</v>
      </c>
      <c r="H5585">
        <v>5.8920000000000003</v>
      </c>
    </row>
    <row r="5586" spans="1:8" x14ac:dyDescent="0.3">
      <c r="A5586">
        <v>40</v>
      </c>
      <c r="B5586" t="s">
        <v>15</v>
      </c>
      <c r="C5586">
        <v>873354.58</v>
      </c>
      <c r="D5586">
        <v>0</v>
      </c>
      <c r="E5586">
        <v>39.51</v>
      </c>
      <c r="F5586">
        <v>2.831</v>
      </c>
      <c r="G5586">
        <v>131.86312899999999</v>
      </c>
      <c r="H5586">
        <v>5.8920000000000003</v>
      </c>
    </row>
    <row r="5587" spans="1:8" x14ac:dyDescent="0.3">
      <c r="A5587">
        <v>40</v>
      </c>
      <c r="B5587" t="s">
        <v>16</v>
      </c>
      <c r="C5587">
        <v>1041202.13</v>
      </c>
      <c r="D5587">
        <v>0</v>
      </c>
      <c r="E5587">
        <v>41.39</v>
      </c>
      <c r="F5587">
        <v>2.8260000000000001</v>
      </c>
      <c r="G5587">
        <v>131.9019677</v>
      </c>
      <c r="H5587">
        <v>5.4349999999999996</v>
      </c>
    </row>
    <row r="5588" spans="1:8" x14ac:dyDescent="0.3">
      <c r="A5588">
        <v>40</v>
      </c>
      <c r="B5588" t="s">
        <v>17</v>
      </c>
      <c r="C5588">
        <v>919839.19</v>
      </c>
      <c r="D5588">
        <v>0</v>
      </c>
      <c r="E5588">
        <v>54.31</v>
      </c>
      <c r="F5588">
        <v>2.8490000000000002</v>
      </c>
      <c r="G5588">
        <v>131.94080650000001</v>
      </c>
      <c r="H5588">
        <v>5.4349999999999996</v>
      </c>
    </row>
    <row r="5589" spans="1:8" x14ac:dyDescent="0.3">
      <c r="A5589">
        <v>40</v>
      </c>
      <c r="B5589" t="s">
        <v>18</v>
      </c>
      <c r="C5589">
        <v>882636.96</v>
      </c>
      <c r="D5589">
        <v>0</v>
      </c>
      <c r="E5589">
        <v>43.3</v>
      </c>
      <c r="F5589">
        <v>2.8849999999999998</v>
      </c>
      <c r="G5589">
        <v>131.98089999999999</v>
      </c>
      <c r="H5589">
        <v>5.4349999999999996</v>
      </c>
    </row>
    <row r="5590" spans="1:8" x14ac:dyDescent="0.3">
      <c r="A5590">
        <v>40</v>
      </c>
      <c r="B5590" t="s">
        <v>19</v>
      </c>
      <c r="C5590">
        <v>844958.49</v>
      </c>
      <c r="D5590">
        <v>0</v>
      </c>
      <c r="E5590">
        <v>45.85</v>
      </c>
      <c r="F5590">
        <v>2.895</v>
      </c>
      <c r="G5590">
        <v>132.0226667</v>
      </c>
      <c r="H5590">
        <v>5.4349999999999996</v>
      </c>
    </row>
    <row r="5591" spans="1:8" x14ac:dyDescent="0.3">
      <c r="A5591">
        <v>40</v>
      </c>
      <c r="B5591" t="s">
        <v>20</v>
      </c>
      <c r="C5591">
        <v>816838.31</v>
      </c>
      <c r="D5591">
        <v>0</v>
      </c>
      <c r="E5591">
        <v>46.5</v>
      </c>
      <c r="F5591">
        <v>2.9350000000000001</v>
      </c>
      <c r="G5591">
        <v>132.06443329999999</v>
      </c>
      <c r="H5591">
        <v>5.4349999999999996</v>
      </c>
    </row>
    <row r="5592" spans="1:8" x14ac:dyDescent="0.3">
      <c r="A5592">
        <v>40</v>
      </c>
      <c r="B5592" t="s">
        <v>21</v>
      </c>
      <c r="C5592">
        <v>1009797.06</v>
      </c>
      <c r="D5592">
        <v>0</v>
      </c>
      <c r="E5592">
        <v>60.05</v>
      </c>
      <c r="F5592">
        <v>2.9809999999999999</v>
      </c>
      <c r="G5592">
        <v>132.1062</v>
      </c>
      <c r="H5592">
        <v>5.4349999999999996</v>
      </c>
    </row>
    <row r="5593" spans="1:8" x14ac:dyDescent="0.3">
      <c r="A5593">
        <v>40</v>
      </c>
      <c r="B5593" t="s">
        <v>22</v>
      </c>
      <c r="C5593">
        <v>907262.47</v>
      </c>
      <c r="D5593">
        <v>0</v>
      </c>
      <c r="E5593">
        <v>45.5</v>
      </c>
      <c r="F5593">
        <v>2.9830000000000001</v>
      </c>
      <c r="G5593">
        <v>132.152129</v>
      </c>
      <c r="H5593">
        <v>5.4349999999999996</v>
      </c>
    </row>
    <row r="5594" spans="1:8" x14ac:dyDescent="0.3">
      <c r="A5594">
        <v>40</v>
      </c>
      <c r="B5594" t="s">
        <v>23</v>
      </c>
      <c r="C5594">
        <v>885613.91</v>
      </c>
      <c r="D5594">
        <v>0</v>
      </c>
      <c r="E5594">
        <v>56.75</v>
      </c>
      <c r="F5594">
        <v>2.9609999999999999</v>
      </c>
      <c r="G5594">
        <v>132.2230323</v>
      </c>
      <c r="H5594">
        <v>5.4349999999999996</v>
      </c>
    </row>
    <row r="5595" spans="1:8" x14ac:dyDescent="0.3">
      <c r="A5595">
        <v>40</v>
      </c>
      <c r="B5595" t="s">
        <v>24</v>
      </c>
      <c r="C5595">
        <v>1008483.07</v>
      </c>
      <c r="D5595">
        <v>0</v>
      </c>
      <c r="E5595">
        <v>67.88</v>
      </c>
      <c r="F5595">
        <v>2.9060000000000001</v>
      </c>
      <c r="G5595">
        <v>132.2939355</v>
      </c>
      <c r="H5595">
        <v>5.4349999999999996</v>
      </c>
    </row>
    <row r="5596" spans="1:8" x14ac:dyDescent="0.3">
      <c r="A5596">
        <v>40</v>
      </c>
      <c r="B5596" t="s">
        <v>25</v>
      </c>
      <c r="C5596">
        <v>1052429.03</v>
      </c>
      <c r="D5596">
        <v>0</v>
      </c>
      <c r="E5596">
        <v>65.7</v>
      </c>
      <c r="F5596">
        <v>2.8570000000000002</v>
      </c>
      <c r="G5596">
        <v>132.36483870000001</v>
      </c>
      <c r="H5596">
        <v>5.4349999999999996</v>
      </c>
    </row>
    <row r="5597" spans="1:8" x14ac:dyDescent="0.3">
      <c r="A5597">
        <v>40</v>
      </c>
      <c r="B5597" t="s">
        <v>26</v>
      </c>
      <c r="C5597">
        <v>1007574.67</v>
      </c>
      <c r="D5597">
        <v>0</v>
      </c>
      <c r="E5597">
        <v>59.42</v>
      </c>
      <c r="F5597">
        <v>2.83</v>
      </c>
      <c r="G5597">
        <v>132.43574190000001</v>
      </c>
      <c r="H5597">
        <v>5.4349999999999996</v>
      </c>
    </row>
    <row r="5598" spans="1:8" x14ac:dyDescent="0.3">
      <c r="A5598">
        <v>40</v>
      </c>
      <c r="B5598" t="s">
        <v>27</v>
      </c>
      <c r="C5598">
        <v>973105.3</v>
      </c>
      <c r="D5598">
        <v>0</v>
      </c>
      <c r="E5598">
        <v>60.97</v>
      </c>
      <c r="F5598">
        <v>2.8050000000000002</v>
      </c>
      <c r="G5598">
        <v>132.47333330000001</v>
      </c>
      <c r="H5598">
        <v>5.4349999999999996</v>
      </c>
    </row>
    <row r="5599" spans="1:8" x14ac:dyDescent="0.3">
      <c r="A5599">
        <v>40</v>
      </c>
      <c r="B5599" t="s">
        <v>28</v>
      </c>
      <c r="C5599">
        <v>940405.03</v>
      </c>
      <c r="D5599">
        <v>0</v>
      </c>
      <c r="E5599">
        <v>69.72</v>
      </c>
      <c r="F5599">
        <v>2.81</v>
      </c>
      <c r="G5599">
        <v>132.49760000000001</v>
      </c>
      <c r="H5599">
        <v>5.4349999999999996</v>
      </c>
    </row>
    <row r="5600" spans="1:8" x14ac:dyDescent="0.3">
      <c r="A5600">
        <v>40</v>
      </c>
      <c r="B5600" t="s">
        <v>29</v>
      </c>
      <c r="C5600">
        <v>1087578.78</v>
      </c>
      <c r="D5600">
        <v>0</v>
      </c>
      <c r="E5600">
        <v>65.47</v>
      </c>
      <c r="F5600">
        <v>2.8149999999999999</v>
      </c>
      <c r="G5600">
        <v>132.5218667</v>
      </c>
      <c r="H5600">
        <v>5.3259999999999996</v>
      </c>
    </row>
    <row r="5601" spans="1:8" x14ac:dyDescent="0.3">
      <c r="A5601">
        <v>40</v>
      </c>
      <c r="B5601" t="s">
        <v>30</v>
      </c>
      <c r="C5601">
        <v>1058250.9099999999</v>
      </c>
      <c r="D5601">
        <v>0</v>
      </c>
      <c r="E5601">
        <v>76.67</v>
      </c>
      <c r="F5601">
        <v>2.806</v>
      </c>
      <c r="G5601">
        <v>132.54613330000001</v>
      </c>
      <c r="H5601">
        <v>5.3259999999999996</v>
      </c>
    </row>
    <row r="5602" spans="1:8" x14ac:dyDescent="0.3">
      <c r="A5602">
        <v>40</v>
      </c>
      <c r="B5602" t="s">
        <v>31</v>
      </c>
      <c r="C5602">
        <v>959229.09</v>
      </c>
      <c r="D5602">
        <v>0</v>
      </c>
      <c r="E5602">
        <v>74.25</v>
      </c>
      <c r="F5602">
        <v>2.7959999999999998</v>
      </c>
      <c r="G5602">
        <v>132.5667742</v>
      </c>
      <c r="H5602">
        <v>5.3259999999999996</v>
      </c>
    </row>
    <row r="5603" spans="1:8" x14ac:dyDescent="0.3">
      <c r="A5603">
        <v>40</v>
      </c>
      <c r="B5603" t="s">
        <v>32</v>
      </c>
      <c r="C5603">
        <v>922341.82</v>
      </c>
      <c r="D5603">
        <v>0</v>
      </c>
      <c r="E5603">
        <v>71.790000000000006</v>
      </c>
      <c r="F5603">
        <v>2.7839999999999998</v>
      </c>
      <c r="G5603">
        <v>132.5825806</v>
      </c>
      <c r="H5603">
        <v>5.3259999999999996</v>
      </c>
    </row>
    <row r="5604" spans="1:8" x14ac:dyDescent="0.3">
      <c r="A5604">
        <v>40</v>
      </c>
      <c r="B5604" t="s">
        <v>33</v>
      </c>
      <c r="C5604">
        <v>953393.02</v>
      </c>
      <c r="D5604">
        <v>0</v>
      </c>
      <c r="E5604">
        <v>71.349999999999994</v>
      </c>
      <c r="F5604">
        <v>2.7919999999999998</v>
      </c>
      <c r="G5604">
        <v>132.5983871</v>
      </c>
      <c r="H5604">
        <v>5.3259999999999996</v>
      </c>
    </row>
    <row r="5605" spans="1:8" x14ac:dyDescent="0.3">
      <c r="A5605">
        <v>40</v>
      </c>
      <c r="B5605" t="s">
        <v>34</v>
      </c>
      <c r="C5605">
        <v>1057295.8700000001</v>
      </c>
      <c r="D5605">
        <v>0</v>
      </c>
      <c r="E5605">
        <v>69.16</v>
      </c>
      <c r="F5605">
        <v>2.7919999999999998</v>
      </c>
      <c r="G5605">
        <v>132.6141935</v>
      </c>
      <c r="H5605">
        <v>5.3259999999999996</v>
      </c>
    </row>
    <row r="5606" spans="1:8" x14ac:dyDescent="0.3">
      <c r="A5606">
        <v>40</v>
      </c>
      <c r="B5606" t="s">
        <v>35</v>
      </c>
      <c r="C5606">
        <v>924011.76</v>
      </c>
      <c r="D5606">
        <v>0</v>
      </c>
      <c r="E5606">
        <v>67.47</v>
      </c>
      <c r="F5606">
        <v>2.81</v>
      </c>
      <c r="G5606">
        <v>132.63</v>
      </c>
      <c r="H5606">
        <v>5.3259999999999996</v>
      </c>
    </row>
    <row r="5607" spans="1:8" x14ac:dyDescent="0.3">
      <c r="A5607">
        <v>40</v>
      </c>
      <c r="B5607" t="s">
        <v>36</v>
      </c>
      <c r="C5607">
        <v>932397</v>
      </c>
      <c r="D5607">
        <v>0</v>
      </c>
      <c r="E5607">
        <v>67.05</v>
      </c>
      <c r="F5607">
        <v>2.7959999999999998</v>
      </c>
      <c r="G5607">
        <v>132.66161289999999</v>
      </c>
      <c r="H5607">
        <v>5.3259999999999996</v>
      </c>
    </row>
    <row r="5608" spans="1:8" x14ac:dyDescent="0.3">
      <c r="A5608">
        <v>40</v>
      </c>
      <c r="B5608" t="s">
        <v>37</v>
      </c>
      <c r="C5608">
        <v>922328.02</v>
      </c>
      <c r="D5608">
        <v>0</v>
      </c>
      <c r="E5608">
        <v>62.57</v>
      </c>
      <c r="F5608">
        <v>2.77</v>
      </c>
      <c r="G5608">
        <v>132.69322579999999</v>
      </c>
      <c r="H5608">
        <v>5.3259999999999996</v>
      </c>
    </row>
    <row r="5609" spans="1:8" x14ac:dyDescent="0.3">
      <c r="A5609">
        <v>40</v>
      </c>
      <c r="B5609" t="s">
        <v>38</v>
      </c>
      <c r="C5609">
        <v>976453.34</v>
      </c>
      <c r="D5609">
        <v>0</v>
      </c>
      <c r="E5609">
        <v>70.66</v>
      </c>
      <c r="F5609">
        <v>2.7349999999999999</v>
      </c>
      <c r="G5609">
        <v>132.72483869999999</v>
      </c>
      <c r="H5609">
        <v>5.3259999999999996</v>
      </c>
    </row>
    <row r="5610" spans="1:8" x14ac:dyDescent="0.3">
      <c r="A5610">
        <v>40</v>
      </c>
      <c r="B5610" t="s">
        <v>39</v>
      </c>
      <c r="C5610">
        <v>967310.82</v>
      </c>
      <c r="D5610">
        <v>1</v>
      </c>
      <c r="E5610">
        <v>62.75</v>
      </c>
      <c r="F5610">
        <v>2.7170000000000001</v>
      </c>
      <c r="G5610">
        <v>132.75645159999999</v>
      </c>
      <c r="H5610">
        <v>5.3259999999999996</v>
      </c>
    </row>
    <row r="5611" spans="1:8" x14ac:dyDescent="0.3">
      <c r="A5611">
        <v>40</v>
      </c>
      <c r="B5611" t="s">
        <v>40</v>
      </c>
      <c r="C5611">
        <v>855046.95</v>
      </c>
      <c r="D5611">
        <v>0</v>
      </c>
      <c r="E5611">
        <v>55.34</v>
      </c>
      <c r="F5611">
        <v>2.7160000000000002</v>
      </c>
      <c r="G5611">
        <v>132.76706669999999</v>
      </c>
      <c r="H5611">
        <v>5.3259999999999996</v>
      </c>
    </row>
    <row r="5612" spans="1:8" x14ac:dyDescent="0.3">
      <c r="A5612">
        <v>40</v>
      </c>
      <c r="B5612" t="s">
        <v>41</v>
      </c>
      <c r="C5612">
        <v>844373.31</v>
      </c>
      <c r="D5612">
        <v>0</v>
      </c>
      <c r="E5612">
        <v>55.63</v>
      </c>
      <c r="F5612">
        <v>2.718</v>
      </c>
      <c r="G5612">
        <v>132.76193330000001</v>
      </c>
      <c r="H5612">
        <v>5.3259999999999996</v>
      </c>
    </row>
    <row r="5613" spans="1:8" x14ac:dyDescent="0.3">
      <c r="A5613">
        <v>40</v>
      </c>
      <c r="B5613" t="s">
        <v>42</v>
      </c>
      <c r="C5613">
        <v>891152.33</v>
      </c>
      <c r="D5613">
        <v>0</v>
      </c>
      <c r="E5613">
        <v>62.01</v>
      </c>
      <c r="F5613">
        <v>2.7170000000000001</v>
      </c>
      <c r="G5613">
        <v>132.7568</v>
      </c>
      <c r="H5613">
        <v>5.2869999999999999</v>
      </c>
    </row>
    <row r="5614" spans="1:8" x14ac:dyDescent="0.3">
      <c r="A5614">
        <v>40</v>
      </c>
      <c r="B5614" t="s">
        <v>43</v>
      </c>
      <c r="C5614">
        <v>972405.38</v>
      </c>
      <c r="D5614">
        <v>0</v>
      </c>
      <c r="E5614">
        <v>52.02</v>
      </c>
      <c r="F5614">
        <v>2.7759999999999998</v>
      </c>
      <c r="G5614">
        <v>132.75166669999999</v>
      </c>
      <c r="H5614">
        <v>5.2869999999999999</v>
      </c>
    </row>
    <row r="5615" spans="1:8" x14ac:dyDescent="0.3">
      <c r="A5615">
        <v>40</v>
      </c>
      <c r="B5615" t="s">
        <v>44</v>
      </c>
      <c r="C5615">
        <v>917883.17</v>
      </c>
      <c r="D5615">
        <v>0</v>
      </c>
      <c r="E5615">
        <v>44.56</v>
      </c>
      <c r="F5615">
        <v>2.8780000000000001</v>
      </c>
      <c r="G5615">
        <v>132.7633548</v>
      </c>
      <c r="H5615">
        <v>5.2869999999999999</v>
      </c>
    </row>
    <row r="5616" spans="1:8" x14ac:dyDescent="0.3">
      <c r="A5616">
        <v>40</v>
      </c>
      <c r="B5616" t="s">
        <v>45</v>
      </c>
      <c r="C5616">
        <v>882180.91</v>
      </c>
      <c r="D5616">
        <v>0</v>
      </c>
      <c r="E5616">
        <v>41.25</v>
      </c>
      <c r="F5616">
        <v>2.919</v>
      </c>
      <c r="G5616">
        <v>132.8170968</v>
      </c>
      <c r="H5616">
        <v>5.2869999999999999</v>
      </c>
    </row>
    <row r="5617" spans="1:8" x14ac:dyDescent="0.3">
      <c r="A5617">
        <v>40</v>
      </c>
      <c r="B5617" t="s">
        <v>46</v>
      </c>
      <c r="C5617">
        <v>875038.84</v>
      </c>
      <c r="D5617">
        <v>0</v>
      </c>
      <c r="E5617">
        <v>47.1</v>
      </c>
      <c r="F5617">
        <v>2.9380000000000002</v>
      </c>
      <c r="G5617">
        <v>132.87083870000001</v>
      </c>
      <c r="H5617">
        <v>5.2869999999999999</v>
      </c>
    </row>
    <row r="5618" spans="1:8" x14ac:dyDescent="0.3">
      <c r="A5618">
        <v>40</v>
      </c>
      <c r="B5618" t="s">
        <v>47</v>
      </c>
      <c r="C5618">
        <v>968270.66</v>
      </c>
      <c r="D5618">
        <v>0</v>
      </c>
      <c r="E5618">
        <v>36.450000000000003</v>
      </c>
      <c r="F5618">
        <v>2.9380000000000002</v>
      </c>
      <c r="G5618">
        <v>132.92458060000001</v>
      </c>
      <c r="H5618">
        <v>5.2869999999999999</v>
      </c>
    </row>
    <row r="5619" spans="1:8" x14ac:dyDescent="0.3">
      <c r="A5619">
        <v>40</v>
      </c>
      <c r="B5619" t="s">
        <v>48</v>
      </c>
      <c r="C5619">
        <v>935481.32</v>
      </c>
      <c r="D5619">
        <v>0</v>
      </c>
      <c r="E5619">
        <v>38.5</v>
      </c>
      <c r="F5619">
        <v>2.9609999999999999</v>
      </c>
      <c r="G5619">
        <v>132.97832260000001</v>
      </c>
      <c r="H5619">
        <v>5.2869999999999999</v>
      </c>
    </row>
    <row r="5620" spans="1:8" x14ac:dyDescent="0.3">
      <c r="A5620">
        <v>40</v>
      </c>
      <c r="B5620" t="s">
        <v>49</v>
      </c>
      <c r="C5620">
        <v>852452.93</v>
      </c>
      <c r="D5620">
        <v>0</v>
      </c>
      <c r="E5620">
        <v>40.520000000000003</v>
      </c>
      <c r="F5620">
        <v>3.03</v>
      </c>
      <c r="G5620">
        <v>132.91720000000001</v>
      </c>
      <c r="H5620">
        <v>5.2869999999999999</v>
      </c>
    </row>
    <row r="5621" spans="1:8" x14ac:dyDescent="0.3">
      <c r="A5621">
        <v>40</v>
      </c>
      <c r="B5621" t="s">
        <v>50</v>
      </c>
      <c r="C5621">
        <v>1166142.8500000001</v>
      </c>
      <c r="D5621">
        <v>1</v>
      </c>
      <c r="E5621">
        <v>32.94</v>
      </c>
      <c r="F5621">
        <v>3.07</v>
      </c>
      <c r="G5621">
        <v>132.8369333</v>
      </c>
      <c r="H5621">
        <v>5.2869999999999999</v>
      </c>
    </row>
    <row r="5622" spans="1:8" x14ac:dyDescent="0.3">
      <c r="A5622">
        <v>40</v>
      </c>
      <c r="B5622" t="s">
        <v>51</v>
      </c>
      <c r="C5622">
        <v>1000582.06</v>
      </c>
      <c r="D5622">
        <v>0</v>
      </c>
      <c r="E5622">
        <v>33.6</v>
      </c>
      <c r="F5622">
        <v>3.0649999999999999</v>
      </c>
      <c r="G5622">
        <v>132.75666670000001</v>
      </c>
      <c r="H5622">
        <v>5.2869999999999999</v>
      </c>
    </row>
    <row r="5623" spans="1:8" x14ac:dyDescent="0.3">
      <c r="A5623">
        <v>40</v>
      </c>
      <c r="B5623" t="s">
        <v>52</v>
      </c>
      <c r="C5623">
        <v>1111215.72</v>
      </c>
      <c r="D5623">
        <v>0</v>
      </c>
      <c r="E5623">
        <v>21.64</v>
      </c>
      <c r="F5623">
        <v>3.1320000000000001</v>
      </c>
      <c r="G5623">
        <v>132.6764</v>
      </c>
      <c r="H5623">
        <v>5.2869999999999999</v>
      </c>
    </row>
    <row r="5624" spans="1:8" x14ac:dyDescent="0.3">
      <c r="A5624">
        <v>40</v>
      </c>
      <c r="B5624" t="s">
        <v>53</v>
      </c>
      <c r="C5624">
        <v>1179036.3</v>
      </c>
      <c r="D5624">
        <v>0</v>
      </c>
      <c r="E5624">
        <v>23.01</v>
      </c>
      <c r="F5624">
        <v>3.1389999999999998</v>
      </c>
      <c r="G5624">
        <v>132.6804516</v>
      </c>
      <c r="H5624">
        <v>5.2869999999999999</v>
      </c>
    </row>
    <row r="5625" spans="1:8" x14ac:dyDescent="0.3">
      <c r="A5625">
        <v>40</v>
      </c>
      <c r="B5625" t="s">
        <v>54</v>
      </c>
      <c r="C5625">
        <v>1648829.18</v>
      </c>
      <c r="D5625">
        <v>0</v>
      </c>
      <c r="E5625">
        <v>24.18</v>
      </c>
      <c r="F5625">
        <v>3.15</v>
      </c>
      <c r="G5625">
        <v>132.74774189999999</v>
      </c>
      <c r="H5625">
        <v>5.2869999999999999</v>
      </c>
    </row>
    <row r="5626" spans="1:8" x14ac:dyDescent="0.3">
      <c r="A5626">
        <v>40</v>
      </c>
      <c r="B5626" t="s">
        <v>55</v>
      </c>
      <c r="C5626">
        <v>811318.3</v>
      </c>
      <c r="D5626">
        <v>1</v>
      </c>
      <c r="E5626">
        <v>19.29</v>
      </c>
      <c r="F5626">
        <v>3.177</v>
      </c>
      <c r="G5626">
        <v>132.81503230000001</v>
      </c>
      <c r="H5626">
        <v>5.2869999999999999</v>
      </c>
    </row>
    <row r="5627" spans="1:8" x14ac:dyDescent="0.3">
      <c r="A5627">
        <v>40</v>
      </c>
      <c r="B5627" t="s">
        <v>56</v>
      </c>
      <c r="C5627">
        <v>894280.19</v>
      </c>
      <c r="D5627">
        <v>0</v>
      </c>
      <c r="E5627">
        <v>24.05</v>
      </c>
      <c r="F5627">
        <v>3.1930000000000001</v>
      </c>
      <c r="G5627">
        <v>132.88232260000001</v>
      </c>
      <c r="H5627">
        <v>5.1139999999999999</v>
      </c>
    </row>
    <row r="5628" spans="1:8" x14ac:dyDescent="0.3">
      <c r="A5628">
        <v>40</v>
      </c>
      <c r="B5628" t="s">
        <v>57</v>
      </c>
      <c r="C5628">
        <v>771315.62</v>
      </c>
      <c r="D5628">
        <v>0</v>
      </c>
      <c r="E5628">
        <v>18.55</v>
      </c>
      <c r="F5628">
        <v>3.2149999999999999</v>
      </c>
      <c r="G5628">
        <v>132.9510645</v>
      </c>
      <c r="H5628">
        <v>5.1139999999999999</v>
      </c>
    </row>
    <row r="5629" spans="1:8" x14ac:dyDescent="0.3">
      <c r="A5629">
        <v>40</v>
      </c>
      <c r="B5629" t="s">
        <v>58</v>
      </c>
      <c r="C5629">
        <v>764014.75</v>
      </c>
      <c r="D5629">
        <v>0</v>
      </c>
      <c r="E5629">
        <v>14.64</v>
      </c>
      <c r="F5629">
        <v>3.2320000000000002</v>
      </c>
      <c r="G5629">
        <v>133.02851609999999</v>
      </c>
      <c r="H5629">
        <v>5.1139999999999999</v>
      </c>
    </row>
    <row r="5630" spans="1:8" x14ac:dyDescent="0.3">
      <c r="A5630">
        <v>40</v>
      </c>
      <c r="B5630" t="s">
        <v>59</v>
      </c>
      <c r="C5630">
        <v>775910.43</v>
      </c>
      <c r="D5630">
        <v>0</v>
      </c>
      <c r="E5630">
        <v>9.51</v>
      </c>
      <c r="F5630">
        <v>3.2429999999999999</v>
      </c>
      <c r="G5630">
        <v>133.10596770000001</v>
      </c>
      <c r="H5630">
        <v>5.1139999999999999</v>
      </c>
    </row>
    <row r="5631" spans="1:8" x14ac:dyDescent="0.3">
      <c r="A5631">
        <v>40</v>
      </c>
      <c r="B5631" t="s">
        <v>60</v>
      </c>
      <c r="C5631">
        <v>904261.65</v>
      </c>
      <c r="D5631">
        <v>0</v>
      </c>
      <c r="E5631">
        <v>13.29</v>
      </c>
      <c r="F5631">
        <v>3.24</v>
      </c>
      <c r="G5631">
        <v>133.18341939999999</v>
      </c>
      <c r="H5631">
        <v>5.1139999999999999</v>
      </c>
    </row>
    <row r="5632" spans="1:8" x14ac:dyDescent="0.3">
      <c r="A5632">
        <v>40</v>
      </c>
      <c r="B5632" t="s">
        <v>61</v>
      </c>
      <c r="C5632">
        <v>931939.52</v>
      </c>
      <c r="D5632">
        <v>1</v>
      </c>
      <c r="E5632">
        <v>16.87</v>
      </c>
      <c r="F5632">
        <v>3.2549999999999999</v>
      </c>
      <c r="G5632">
        <v>133.26087100000001</v>
      </c>
      <c r="H5632">
        <v>5.1139999999999999</v>
      </c>
    </row>
    <row r="5633" spans="1:8" x14ac:dyDescent="0.3">
      <c r="A5633">
        <v>40</v>
      </c>
      <c r="B5633" t="s">
        <v>62</v>
      </c>
      <c r="C5633">
        <v>968694.45</v>
      </c>
      <c r="D5633">
        <v>0</v>
      </c>
      <c r="E5633">
        <v>21.82</v>
      </c>
      <c r="F5633">
        <v>3.2629999999999999</v>
      </c>
      <c r="G5633">
        <v>133.37014289999999</v>
      </c>
      <c r="H5633">
        <v>5.1139999999999999</v>
      </c>
    </row>
    <row r="5634" spans="1:8" x14ac:dyDescent="0.3">
      <c r="A5634">
        <v>40</v>
      </c>
      <c r="B5634" t="s">
        <v>63</v>
      </c>
      <c r="C5634">
        <v>888869.27</v>
      </c>
      <c r="D5634">
        <v>0</v>
      </c>
      <c r="E5634">
        <v>16.5</v>
      </c>
      <c r="F5634">
        <v>3.2810000000000001</v>
      </c>
      <c r="G5634">
        <v>133.4921429</v>
      </c>
      <c r="H5634">
        <v>5.1139999999999999</v>
      </c>
    </row>
    <row r="5635" spans="1:8" x14ac:dyDescent="0.3">
      <c r="A5635">
        <v>40</v>
      </c>
      <c r="B5635" t="s">
        <v>64</v>
      </c>
      <c r="C5635">
        <v>977070.62</v>
      </c>
      <c r="D5635">
        <v>0</v>
      </c>
      <c r="E5635">
        <v>18.489999999999998</v>
      </c>
      <c r="F5635">
        <v>3.4369999999999998</v>
      </c>
      <c r="G5635">
        <v>133.61414289999999</v>
      </c>
      <c r="H5635">
        <v>5.1139999999999999</v>
      </c>
    </row>
    <row r="5636" spans="1:8" x14ac:dyDescent="0.3">
      <c r="A5636">
        <v>40</v>
      </c>
      <c r="B5636" t="s">
        <v>65</v>
      </c>
      <c r="C5636">
        <v>860255.58</v>
      </c>
      <c r="D5636">
        <v>0</v>
      </c>
      <c r="E5636">
        <v>30.53</v>
      </c>
      <c r="F5636">
        <v>3.6</v>
      </c>
      <c r="G5636">
        <v>133.7361429</v>
      </c>
      <c r="H5636">
        <v>5.1139999999999999</v>
      </c>
    </row>
    <row r="5637" spans="1:8" x14ac:dyDescent="0.3">
      <c r="A5637">
        <v>40</v>
      </c>
      <c r="B5637" t="s">
        <v>66</v>
      </c>
      <c r="C5637">
        <v>871024.26</v>
      </c>
      <c r="D5637">
        <v>0</v>
      </c>
      <c r="E5637">
        <v>35.76</v>
      </c>
      <c r="F5637">
        <v>3.6339999999999999</v>
      </c>
      <c r="G5637">
        <v>133.8492258</v>
      </c>
      <c r="H5637">
        <v>5.1139999999999999</v>
      </c>
    </row>
    <row r="5638" spans="1:8" x14ac:dyDescent="0.3">
      <c r="A5638">
        <v>40</v>
      </c>
      <c r="B5638" t="s">
        <v>67</v>
      </c>
      <c r="C5638">
        <v>834621.39</v>
      </c>
      <c r="D5638">
        <v>0</v>
      </c>
      <c r="E5638">
        <v>28.89</v>
      </c>
      <c r="F5638">
        <v>3.6240000000000001</v>
      </c>
      <c r="G5638">
        <v>133.95874190000001</v>
      </c>
      <c r="H5638">
        <v>5.1139999999999999</v>
      </c>
    </row>
    <row r="5639" spans="1:8" x14ac:dyDescent="0.3">
      <c r="A5639">
        <v>40</v>
      </c>
      <c r="B5639" t="s">
        <v>68</v>
      </c>
      <c r="C5639">
        <v>841889.08</v>
      </c>
      <c r="D5639">
        <v>0</v>
      </c>
      <c r="E5639">
        <v>28.6</v>
      </c>
      <c r="F5639">
        <v>3.6379999999999999</v>
      </c>
      <c r="G5639">
        <v>134.06825810000001</v>
      </c>
      <c r="H5639">
        <v>4.7809999999999997</v>
      </c>
    </row>
    <row r="5640" spans="1:8" x14ac:dyDescent="0.3">
      <c r="A5640">
        <v>40</v>
      </c>
      <c r="B5640" t="s">
        <v>69</v>
      </c>
      <c r="C5640">
        <v>947753.32</v>
      </c>
      <c r="D5640">
        <v>0</v>
      </c>
      <c r="E5640">
        <v>34.770000000000003</v>
      </c>
      <c r="F5640">
        <v>3.72</v>
      </c>
      <c r="G5640">
        <v>134.17777419999999</v>
      </c>
      <c r="H5640">
        <v>4.7809999999999997</v>
      </c>
    </row>
    <row r="5641" spans="1:8" x14ac:dyDescent="0.3">
      <c r="A5641">
        <v>40</v>
      </c>
      <c r="B5641" t="s">
        <v>70</v>
      </c>
      <c r="C5641">
        <v>874446.32</v>
      </c>
      <c r="D5641">
        <v>0</v>
      </c>
      <c r="E5641">
        <v>43.69</v>
      </c>
      <c r="F5641">
        <v>3.823</v>
      </c>
      <c r="G5641">
        <v>134.2784667</v>
      </c>
      <c r="H5641">
        <v>4.7809999999999997</v>
      </c>
    </row>
    <row r="5642" spans="1:8" x14ac:dyDescent="0.3">
      <c r="A5642">
        <v>40</v>
      </c>
      <c r="B5642" t="s">
        <v>71</v>
      </c>
      <c r="C5642">
        <v>965056.4</v>
      </c>
      <c r="D5642">
        <v>0</v>
      </c>
      <c r="E5642">
        <v>39.32</v>
      </c>
      <c r="F5642">
        <v>3.919</v>
      </c>
      <c r="G5642">
        <v>134.3571</v>
      </c>
      <c r="H5642">
        <v>4.7809999999999997</v>
      </c>
    </row>
    <row r="5643" spans="1:8" x14ac:dyDescent="0.3">
      <c r="A5643">
        <v>40</v>
      </c>
      <c r="B5643" t="s">
        <v>72</v>
      </c>
      <c r="C5643">
        <v>847246.5</v>
      </c>
      <c r="D5643">
        <v>0</v>
      </c>
      <c r="E5643">
        <v>52.68</v>
      </c>
      <c r="F5643">
        <v>3.988</v>
      </c>
      <c r="G5643">
        <v>134.43573330000001</v>
      </c>
      <c r="H5643">
        <v>4.7809999999999997</v>
      </c>
    </row>
    <row r="5644" spans="1:8" x14ac:dyDescent="0.3">
      <c r="A5644">
        <v>40</v>
      </c>
      <c r="B5644" t="s">
        <v>73</v>
      </c>
      <c r="C5644">
        <v>1016752.55</v>
      </c>
      <c r="D5644">
        <v>0</v>
      </c>
      <c r="E5644">
        <v>50.81</v>
      </c>
      <c r="F5644">
        <v>4.0780000000000003</v>
      </c>
      <c r="G5644">
        <v>134.51436670000001</v>
      </c>
      <c r="H5644">
        <v>4.7809999999999997</v>
      </c>
    </row>
    <row r="5645" spans="1:8" x14ac:dyDescent="0.3">
      <c r="A5645">
        <v>40</v>
      </c>
      <c r="B5645" t="s">
        <v>74</v>
      </c>
      <c r="C5645">
        <v>903864.02</v>
      </c>
      <c r="D5645">
        <v>0</v>
      </c>
      <c r="E5645">
        <v>54.09</v>
      </c>
      <c r="F5645">
        <v>4.0949999999999998</v>
      </c>
      <c r="G5645">
        <v>134.59299999999999</v>
      </c>
      <c r="H5645">
        <v>4.7809999999999997</v>
      </c>
    </row>
    <row r="5646" spans="1:8" x14ac:dyDescent="0.3">
      <c r="A5646">
        <v>40</v>
      </c>
      <c r="B5646" t="s">
        <v>75</v>
      </c>
      <c r="C5646">
        <v>907110.83</v>
      </c>
      <c r="D5646">
        <v>0</v>
      </c>
      <c r="E5646">
        <v>56.38</v>
      </c>
      <c r="F5646">
        <v>4.101</v>
      </c>
      <c r="G5646">
        <v>134.68038709999999</v>
      </c>
      <c r="H5646">
        <v>4.7809999999999997</v>
      </c>
    </row>
    <row r="5647" spans="1:8" x14ac:dyDescent="0.3">
      <c r="A5647">
        <v>40</v>
      </c>
      <c r="B5647" t="s">
        <v>76</v>
      </c>
      <c r="C5647">
        <v>972373.81</v>
      </c>
      <c r="D5647">
        <v>0</v>
      </c>
      <c r="E5647">
        <v>63.11</v>
      </c>
      <c r="F5647">
        <v>4.0339999999999998</v>
      </c>
      <c r="G5647">
        <v>134.76777419999999</v>
      </c>
      <c r="H5647">
        <v>4.7809999999999997</v>
      </c>
    </row>
    <row r="5648" spans="1:8" x14ac:dyDescent="0.3">
      <c r="A5648">
        <v>40</v>
      </c>
      <c r="B5648" t="s">
        <v>77</v>
      </c>
      <c r="C5648">
        <v>1075687.74</v>
      </c>
      <c r="D5648">
        <v>0</v>
      </c>
      <c r="E5648">
        <v>66.16</v>
      </c>
      <c r="F5648">
        <v>3.9729999999999999</v>
      </c>
      <c r="G5648">
        <v>134.85516129999999</v>
      </c>
      <c r="H5648">
        <v>4.7809999999999997</v>
      </c>
    </row>
    <row r="5649" spans="1:8" x14ac:dyDescent="0.3">
      <c r="A5649">
        <v>40</v>
      </c>
      <c r="B5649" t="s">
        <v>78</v>
      </c>
      <c r="C5649">
        <v>984336.04</v>
      </c>
      <c r="D5649">
        <v>0</v>
      </c>
      <c r="E5649">
        <v>64.19</v>
      </c>
      <c r="F5649">
        <v>3.9239999999999999</v>
      </c>
      <c r="G5649">
        <v>134.94254839999999</v>
      </c>
      <c r="H5649">
        <v>4.7809999999999997</v>
      </c>
    </row>
    <row r="5650" spans="1:8" x14ac:dyDescent="0.3">
      <c r="A5650">
        <v>40</v>
      </c>
      <c r="B5650" t="s">
        <v>79</v>
      </c>
      <c r="C5650">
        <v>971422.67</v>
      </c>
      <c r="D5650">
        <v>0</v>
      </c>
      <c r="E5650">
        <v>59.16</v>
      </c>
      <c r="F5650">
        <v>3.8730000000000002</v>
      </c>
      <c r="G5650">
        <v>135.08373330000001</v>
      </c>
      <c r="H5650">
        <v>4.7809999999999997</v>
      </c>
    </row>
    <row r="5651" spans="1:8" x14ac:dyDescent="0.3">
      <c r="A5651">
        <v>40</v>
      </c>
      <c r="B5651" t="s">
        <v>80</v>
      </c>
      <c r="C5651">
        <v>977103.64</v>
      </c>
      <c r="D5651">
        <v>0</v>
      </c>
      <c r="E5651">
        <v>62.59</v>
      </c>
      <c r="F5651">
        <v>3.851</v>
      </c>
      <c r="G5651">
        <v>135.26526670000001</v>
      </c>
      <c r="H5651">
        <v>4.7809999999999997</v>
      </c>
    </row>
    <row r="5652" spans="1:8" x14ac:dyDescent="0.3">
      <c r="A5652">
        <v>40</v>
      </c>
      <c r="B5652" t="s">
        <v>81</v>
      </c>
      <c r="C5652">
        <v>1048866.3</v>
      </c>
      <c r="D5652">
        <v>0</v>
      </c>
      <c r="E5652">
        <v>65.25</v>
      </c>
      <c r="F5652">
        <v>3.8149999999999999</v>
      </c>
      <c r="G5652">
        <v>135.4468</v>
      </c>
      <c r="H5652">
        <v>4.5839999999999996</v>
      </c>
    </row>
    <row r="5653" spans="1:8" x14ac:dyDescent="0.3">
      <c r="A5653">
        <v>40</v>
      </c>
      <c r="B5653" t="s">
        <v>82</v>
      </c>
      <c r="C5653">
        <v>1107366.06</v>
      </c>
      <c r="D5653">
        <v>0</v>
      </c>
      <c r="E5653">
        <v>67.86</v>
      </c>
      <c r="F5653">
        <v>3.7839999999999998</v>
      </c>
      <c r="G5653">
        <v>135.62833330000001</v>
      </c>
      <c r="H5653">
        <v>4.5839999999999996</v>
      </c>
    </row>
    <row r="5654" spans="1:8" x14ac:dyDescent="0.3">
      <c r="A5654">
        <v>40</v>
      </c>
      <c r="B5654" t="s">
        <v>83</v>
      </c>
      <c r="C5654">
        <v>953252.14</v>
      </c>
      <c r="D5654">
        <v>0</v>
      </c>
      <c r="E5654">
        <v>68.900000000000006</v>
      </c>
      <c r="F5654">
        <v>3.827</v>
      </c>
      <c r="G5654">
        <v>135.7837419</v>
      </c>
      <c r="H5654">
        <v>4.5839999999999996</v>
      </c>
    </row>
    <row r="5655" spans="1:8" x14ac:dyDescent="0.3">
      <c r="A5655">
        <v>40</v>
      </c>
      <c r="B5655" t="s">
        <v>84</v>
      </c>
      <c r="C5655">
        <v>980642.1</v>
      </c>
      <c r="D5655">
        <v>0</v>
      </c>
      <c r="E5655">
        <v>73.34</v>
      </c>
      <c r="F5655">
        <v>3.8820000000000001</v>
      </c>
      <c r="G5655">
        <v>135.87383869999999</v>
      </c>
      <c r="H5655">
        <v>4.5839999999999996</v>
      </c>
    </row>
    <row r="5656" spans="1:8" x14ac:dyDescent="0.3">
      <c r="A5656">
        <v>40</v>
      </c>
      <c r="B5656" t="s">
        <v>85</v>
      </c>
      <c r="C5656">
        <v>929096.9</v>
      </c>
      <c r="D5656">
        <v>0</v>
      </c>
      <c r="E5656">
        <v>67.45</v>
      </c>
      <c r="F5656">
        <v>3.8980000000000001</v>
      </c>
      <c r="G5656">
        <v>135.96393549999999</v>
      </c>
      <c r="H5656">
        <v>4.5839999999999996</v>
      </c>
    </row>
    <row r="5657" spans="1:8" x14ac:dyDescent="0.3">
      <c r="A5657">
        <v>40</v>
      </c>
      <c r="B5657" t="s">
        <v>86</v>
      </c>
      <c r="C5657">
        <v>1063818.2</v>
      </c>
      <c r="D5657">
        <v>0</v>
      </c>
      <c r="E5657">
        <v>68.099999999999994</v>
      </c>
      <c r="F5657">
        <v>3.903</v>
      </c>
      <c r="G5657">
        <v>136.05403229999999</v>
      </c>
      <c r="H5657">
        <v>4.5839999999999996</v>
      </c>
    </row>
    <row r="5658" spans="1:8" x14ac:dyDescent="0.3">
      <c r="A5658">
        <v>40</v>
      </c>
      <c r="B5658" t="s">
        <v>87</v>
      </c>
      <c r="C5658">
        <v>955506.95</v>
      </c>
      <c r="D5658">
        <v>0</v>
      </c>
      <c r="E5658">
        <v>68.3</v>
      </c>
      <c r="F5658">
        <v>3.88</v>
      </c>
      <c r="G5658">
        <v>136.14412899999999</v>
      </c>
      <c r="H5658">
        <v>4.5839999999999996</v>
      </c>
    </row>
    <row r="5659" spans="1:8" x14ac:dyDescent="0.3">
      <c r="A5659">
        <v>40</v>
      </c>
      <c r="B5659" t="s">
        <v>88</v>
      </c>
      <c r="C5659">
        <v>943237.12</v>
      </c>
      <c r="D5659">
        <v>0</v>
      </c>
      <c r="E5659">
        <v>64.05</v>
      </c>
      <c r="F5659">
        <v>3.82</v>
      </c>
      <c r="G5659">
        <v>136.18312900000001</v>
      </c>
      <c r="H5659">
        <v>4.5839999999999996</v>
      </c>
    </row>
    <row r="5660" spans="1:8" x14ac:dyDescent="0.3">
      <c r="A5660">
        <v>40</v>
      </c>
      <c r="B5660" t="s">
        <v>89</v>
      </c>
      <c r="C5660">
        <v>969611.3</v>
      </c>
      <c r="D5660">
        <v>0</v>
      </c>
      <c r="E5660">
        <v>65.010000000000005</v>
      </c>
      <c r="F5660">
        <v>3.7959999999999998</v>
      </c>
      <c r="G5660">
        <v>136.21361289999999</v>
      </c>
      <c r="H5660">
        <v>4.5839999999999996</v>
      </c>
    </row>
    <row r="5661" spans="1:8" x14ac:dyDescent="0.3">
      <c r="A5661">
        <v>40</v>
      </c>
      <c r="B5661" t="s">
        <v>90</v>
      </c>
      <c r="C5661">
        <v>957298.26</v>
      </c>
      <c r="D5661">
        <v>0</v>
      </c>
      <c r="E5661">
        <v>63.79</v>
      </c>
      <c r="F5661">
        <v>3.7839999999999998</v>
      </c>
      <c r="G5661">
        <v>136.24409679999999</v>
      </c>
      <c r="H5661">
        <v>4.5839999999999996</v>
      </c>
    </row>
    <row r="5662" spans="1:8" x14ac:dyDescent="0.3">
      <c r="A5662">
        <v>40</v>
      </c>
      <c r="B5662" t="s">
        <v>91</v>
      </c>
      <c r="C5662">
        <v>1021391.99</v>
      </c>
      <c r="D5662">
        <v>1</v>
      </c>
      <c r="E5662">
        <v>64.83</v>
      </c>
      <c r="F5662">
        <v>3.8090000000000002</v>
      </c>
      <c r="G5662">
        <v>136.27458060000001</v>
      </c>
      <c r="H5662">
        <v>4.5839999999999996</v>
      </c>
    </row>
    <row r="5663" spans="1:8" x14ac:dyDescent="0.3">
      <c r="A5663">
        <v>40</v>
      </c>
      <c r="B5663" t="s">
        <v>92</v>
      </c>
      <c r="C5663">
        <v>890661.79</v>
      </c>
      <c r="D5663">
        <v>0</v>
      </c>
      <c r="E5663">
        <v>58.28</v>
      </c>
      <c r="F5663">
        <v>3.8090000000000002</v>
      </c>
      <c r="G5663">
        <v>136.31450000000001</v>
      </c>
      <c r="H5663">
        <v>4.5839999999999996</v>
      </c>
    </row>
    <row r="5664" spans="1:8" x14ac:dyDescent="0.3">
      <c r="A5664">
        <v>40</v>
      </c>
      <c r="B5664" t="s">
        <v>93</v>
      </c>
      <c r="C5664">
        <v>876583.98</v>
      </c>
      <c r="D5664">
        <v>0</v>
      </c>
      <c r="E5664">
        <v>54.09</v>
      </c>
      <c r="F5664">
        <v>3.758</v>
      </c>
      <c r="G5664">
        <v>136.36699999999999</v>
      </c>
      <c r="H5664">
        <v>4.5839999999999996</v>
      </c>
    </row>
    <row r="5665" spans="1:8" x14ac:dyDescent="0.3">
      <c r="A5665">
        <v>40</v>
      </c>
      <c r="B5665" t="s">
        <v>94</v>
      </c>
      <c r="C5665">
        <v>912857.1</v>
      </c>
      <c r="D5665">
        <v>0</v>
      </c>
      <c r="E5665">
        <v>63.45</v>
      </c>
      <c r="F5665">
        <v>3.6840000000000002</v>
      </c>
      <c r="G5665">
        <v>136.4195</v>
      </c>
      <c r="H5665">
        <v>4.5839999999999996</v>
      </c>
    </row>
    <row r="5666" spans="1:8" x14ac:dyDescent="0.3">
      <c r="A5666">
        <v>40</v>
      </c>
      <c r="B5666" t="s">
        <v>95</v>
      </c>
      <c r="C5666">
        <v>1070389.98</v>
      </c>
      <c r="D5666">
        <v>0</v>
      </c>
      <c r="E5666">
        <v>50.21</v>
      </c>
      <c r="F5666">
        <v>3.633</v>
      </c>
      <c r="G5666">
        <v>136.47200000000001</v>
      </c>
      <c r="H5666">
        <v>4.42</v>
      </c>
    </row>
    <row r="5667" spans="1:8" x14ac:dyDescent="0.3">
      <c r="A5667">
        <v>40</v>
      </c>
      <c r="B5667" t="s">
        <v>96</v>
      </c>
      <c r="C5667">
        <v>936751.68</v>
      </c>
      <c r="D5667">
        <v>0</v>
      </c>
      <c r="E5667">
        <v>53.9</v>
      </c>
      <c r="F5667">
        <v>3.5830000000000002</v>
      </c>
      <c r="G5667">
        <v>136.51509680000001</v>
      </c>
      <c r="H5667">
        <v>4.42</v>
      </c>
    </row>
    <row r="5668" spans="1:8" x14ac:dyDescent="0.3">
      <c r="A5668">
        <v>40</v>
      </c>
      <c r="B5668" t="s">
        <v>97</v>
      </c>
      <c r="C5668">
        <v>942319.65</v>
      </c>
      <c r="D5668">
        <v>0</v>
      </c>
      <c r="E5668">
        <v>51.61</v>
      </c>
      <c r="F5668">
        <v>3.6179999999999999</v>
      </c>
      <c r="G5668">
        <v>136.5017742</v>
      </c>
      <c r="H5668">
        <v>4.42</v>
      </c>
    </row>
    <row r="5669" spans="1:8" x14ac:dyDescent="0.3">
      <c r="A5669">
        <v>40</v>
      </c>
      <c r="B5669" t="s">
        <v>98</v>
      </c>
      <c r="C5669">
        <v>941675.95</v>
      </c>
      <c r="D5669">
        <v>0</v>
      </c>
      <c r="E5669">
        <v>42.09</v>
      </c>
      <c r="F5669">
        <v>3.6040000000000001</v>
      </c>
      <c r="G5669">
        <v>136.48845159999999</v>
      </c>
      <c r="H5669">
        <v>4.42</v>
      </c>
    </row>
    <row r="5670" spans="1:8" x14ac:dyDescent="0.3">
      <c r="A5670">
        <v>40</v>
      </c>
      <c r="B5670" t="s">
        <v>99</v>
      </c>
      <c r="C5670">
        <v>1011321.18</v>
      </c>
      <c r="D5670">
        <v>0</v>
      </c>
      <c r="E5670">
        <v>35.4</v>
      </c>
      <c r="F5670">
        <v>3.5859999999999999</v>
      </c>
      <c r="G5670">
        <v>136.47512900000001</v>
      </c>
      <c r="H5670">
        <v>4.42</v>
      </c>
    </row>
    <row r="5671" spans="1:8" x14ac:dyDescent="0.3">
      <c r="A5671">
        <v>40</v>
      </c>
      <c r="B5671" t="s">
        <v>100</v>
      </c>
      <c r="C5671">
        <v>1037687.07</v>
      </c>
      <c r="D5671">
        <v>0</v>
      </c>
      <c r="E5671">
        <v>40.75</v>
      </c>
      <c r="F5671">
        <v>3.57</v>
      </c>
      <c r="G5671">
        <v>136.46180649999999</v>
      </c>
      <c r="H5671">
        <v>4.42</v>
      </c>
    </row>
    <row r="5672" spans="1:8" x14ac:dyDescent="0.3">
      <c r="A5672">
        <v>40</v>
      </c>
      <c r="B5672" t="s">
        <v>101</v>
      </c>
      <c r="C5672">
        <v>905399.99</v>
      </c>
      <c r="D5672">
        <v>0</v>
      </c>
      <c r="E5672">
        <v>41.85</v>
      </c>
      <c r="F5672">
        <v>3.5710000000000002</v>
      </c>
      <c r="G5672">
        <v>136.46666669999999</v>
      </c>
      <c r="H5672">
        <v>4.42</v>
      </c>
    </row>
    <row r="5673" spans="1:8" x14ac:dyDescent="0.3">
      <c r="A5673">
        <v>40</v>
      </c>
      <c r="B5673" t="s">
        <v>102</v>
      </c>
      <c r="C5673">
        <v>1230011.95</v>
      </c>
      <c r="D5673">
        <v>1</v>
      </c>
      <c r="E5673">
        <v>32.76</v>
      </c>
      <c r="F5673">
        <v>3.536</v>
      </c>
      <c r="G5673">
        <v>136.47880000000001</v>
      </c>
      <c r="H5673">
        <v>4.42</v>
      </c>
    </row>
    <row r="5674" spans="1:8" x14ac:dyDescent="0.3">
      <c r="A5674">
        <v>40</v>
      </c>
      <c r="B5674" t="s">
        <v>103</v>
      </c>
      <c r="C5674">
        <v>1059676.6200000001</v>
      </c>
      <c r="D5674">
        <v>0</v>
      </c>
      <c r="E5674">
        <v>38.51</v>
      </c>
      <c r="F5674">
        <v>3.5009999999999999</v>
      </c>
      <c r="G5674">
        <v>136.49093329999999</v>
      </c>
      <c r="H5674">
        <v>4.42</v>
      </c>
    </row>
    <row r="5675" spans="1:8" x14ac:dyDescent="0.3">
      <c r="A5675">
        <v>40</v>
      </c>
      <c r="B5675" t="s">
        <v>104</v>
      </c>
      <c r="C5675">
        <v>1158708.98</v>
      </c>
      <c r="D5675">
        <v>0</v>
      </c>
      <c r="E5675">
        <v>34.479999999999997</v>
      </c>
      <c r="F5675">
        <v>3.47</v>
      </c>
      <c r="G5675">
        <v>136.50306670000001</v>
      </c>
      <c r="H5675">
        <v>4.42</v>
      </c>
    </row>
    <row r="5676" spans="1:8" x14ac:dyDescent="0.3">
      <c r="A5676">
        <v>40</v>
      </c>
      <c r="B5676" t="s">
        <v>105</v>
      </c>
      <c r="C5676">
        <v>1198670.19</v>
      </c>
      <c r="D5676">
        <v>0</v>
      </c>
      <c r="E5676">
        <v>29.53</v>
      </c>
      <c r="F5676">
        <v>3.4449999999999998</v>
      </c>
      <c r="G5676">
        <v>136.53351610000001</v>
      </c>
      <c r="H5676">
        <v>4.42</v>
      </c>
    </row>
    <row r="5677" spans="1:8" x14ac:dyDescent="0.3">
      <c r="A5677">
        <v>40</v>
      </c>
      <c r="B5677" t="s">
        <v>106</v>
      </c>
      <c r="C5677">
        <v>1601585.7</v>
      </c>
      <c r="D5677">
        <v>0</v>
      </c>
      <c r="E5677">
        <v>24.46</v>
      </c>
      <c r="F5677">
        <v>3.4129999999999998</v>
      </c>
      <c r="G5677">
        <v>136.58838710000001</v>
      </c>
      <c r="H5677">
        <v>4.42</v>
      </c>
    </row>
    <row r="5678" spans="1:8" x14ac:dyDescent="0.3">
      <c r="A5678">
        <v>40</v>
      </c>
      <c r="B5678" t="s">
        <v>107</v>
      </c>
      <c r="C5678">
        <v>908853.15</v>
      </c>
      <c r="D5678">
        <v>1</v>
      </c>
      <c r="E5678">
        <v>18.75</v>
      </c>
      <c r="F5678">
        <v>3.4020000000000001</v>
      </c>
      <c r="G5678">
        <v>136.6432581</v>
      </c>
      <c r="H5678">
        <v>4.42</v>
      </c>
    </row>
    <row r="5679" spans="1:8" x14ac:dyDescent="0.3">
      <c r="A5679">
        <v>40</v>
      </c>
      <c r="B5679" t="s">
        <v>108</v>
      </c>
      <c r="C5679">
        <v>954576.86</v>
      </c>
      <c r="D5679">
        <v>0</v>
      </c>
      <c r="E5679">
        <v>23.29</v>
      </c>
      <c r="F5679">
        <v>3.4390000000000001</v>
      </c>
      <c r="G5679">
        <v>136.69812899999999</v>
      </c>
      <c r="H5679">
        <v>4.2610000000000001</v>
      </c>
    </row>
    <row r="5680" spans="1:8" x14ac:dyDescent="0.3">
      <c r="A5680">
        <v>40</v>
      </c>
      <c r="B5680" t="s">
        <v>109</v>
      </c>
      <c r="C5680">
        <v>780607.52</v>
      </c>
      <c r="D5680">
        <v>0</v>
      </c>
      <c r="E5680">
        <v>25.9</v>
      </c>
      <c r="F5680">
        <v>3.5230000000000001</v>
      </c>
      <c r="G5680">
        <v>136.75299999999999</v>
      </c>
      <c r="H5680">
        <v>4.2610000000000001</v>
      </c>
    </row>
    <row r="5681" spans="1:8" x14ac:dyDescent="0.3">
      <c r="A5681">
        <v>40</v>
      </c>
      <c r="B5681" t="s">
        <v>110</v>
      </c>
      <c r="C5681">
        <v>811365.42</v>
      </c>
      <c r="D5681">
        <v>0</v>
      </c>
      <c r="E5681">
        <v>14.02</v>
      </c>
      <c r="F5681">
        <v>3.5419999999999998</v>
      </c>
      <c r="G5681">
        <v>136.85641939999999</v>
      </c>
      <c r="H5681">
        <v>4.2610000000000001</v>
      </c>
    </row>
    <row r="5682" spans="1:8" x14ac:dyDescent="0.3">
      <c r="A5682">
        <v>40</v>
      </c>
      <c r="B5682" t="s">
        <v>111</v>
      </c>
      <c r="C5682">
        <v>770157.29</v>
      </c>
      <c r="D5682">
        <v>0</v>
      </c>
      <c r="E5682">
        <v>22.91</v>
      </c>
      <c r="F5682">
        <v>3.5680000000000001</v>
      </c>
      <c r="G5682">
        <v>136.95983870000001</v>
      </c>
      <c r="H5682">
        <v>4.2610000000000001</v>
      </c>
    </row>
    <row r="5683" spans="1:8" x14ac:dyDescent="0.3">
      <c r="A5683">
        <v>40</v>
      </c>
      <c r="B5683" t="s">
        <v>112</v>
      </c>
      <c r="C5683">
        <v>979552.34</v>
      </c>
      <c r="D5683">
        <v>0</v>
      </c>
      <c r="E5683">
        <v>27.86</v>
      </c>
      <c r="F5683">
        <v>3.633</v>
      </c>
      <c r="G5683">
        <v>137.06325810000001</v>
      </c>
      <c r="H5683">
        <v>4.2610000000000001</v>
      </c>
    </row>
    <row r="5684" spans="1:8" x14ac:dyDescent="0.3">
      <c r="A5684">
        <v>40</v>
      </c>
      <c r="B5684" t="s">
        <v>113</v>
      </c>
      <c r="C5684">
        <v>999785.48</v>
      </c>
      <c r="D5684">
        <v>1</v>
      </c>
      <c r="E5684">
        <v>23.92</v>
      </c>
      <c r="F5684">
        <v>3.6549999999999998</v>
      </c>
      <c r="G5684">
        <v>137.1666774</v>
      </c>
      <c r="H5684">
        <v>4.2610000000000001</v>
      </c>
    </row>
    <row r="5685" spans="1:8" x14ac:dyDescent="0.3">
      <c r="A5685">
        <v>40</v>
      </c>
      <c r="B5685" t="s">
        <v>114</v>
      </c>
      <c r="C5685">
        <v>975500.87</v>
      </c>
      <c r="D5685">
        <v>0</v>
      </c>
      <c r="E5685">
        <v>25.56</v>
      </c>
      <c r="F5685">
        <v>3.7029999999999998</v>
      </c>
      <c r="G5685">
        <v>137.25831030000001</v>
      </c>
      <c r="H5685">
        <v>4.2610000000000001</v>
      </c>
    </row>
    <row r="5686" spans="1:8" x14ac:dyDescent="0.3">
      <c r="A5686">
        <v>40</v>
      </c>
      <c r="B5686" t="s">
        <v>115</v>
      </c>
      <c r="C5686">
        <v>919301.81</v>
      </c>
      <c r="D5686">
        <v>0</v>
      </c>
      <c r="E5686">
        <v>29.88</v>
      </c>
      <c r="F5686">
        <v>3.7509999999999999</v>
      </c>
      <c r="G5686">
        <v>137.34110340000001</v>
      </c>
      <c r="H5686">
        <v>4.2610000000000001</v>
      </c>
    </row>
    <row r="5687" spans="1:8" x14ac:dyDescent="0.3">
      <c r="A5687">
        <v>40</v>
      </c>
      <c r="B5687" t="s">
        <v>116</v>
      </c>
      <c r="C5687">
        <v>927732.02</v>
      </c>
      <c r="D5687">
        <v>0</v>
      </c>
      <c r="E5687">
        <v>23.79</v>
      </c>
      <c r="F5687">
        <v>3.827</v>
      </c>
      <c r="G5687">
        <v>137.42389660000001</v>
      </c>
      <c r="H5687">
        <v>4.2610000000000001</v>
      </c>
    </row>
    <row r="5688" spans="1:8" x14ac:dyDescent="0.3">
      <c r="A5688">
        <v>40</v>
      </c>
      <c r="B5688" t="s">
        <v>117</v>
      </c>
      <c r="C5688">
        <v>954233.87</v>
      </c>
      <c r="D5688">
        <v>0</v>
      </c>
      <c r="E5688">
        <v>30.58</v>
      </c>
      <c r="F5688">
        <v>3.8759999999999999</v>
      </c>
      <c r="G5688">
        <v>137.50668970000001</v>
      </c>
      <c r="H5688">
        <v>4.2610000000000001</v>
      </c>
    </row>
    <row r="5689" spans="1:8" x14ac:dyDescent="0.3">
      <c r="A5689">
        <v>40</v>
      </c>
      <c r="B5689" t="s">
        <v>118</v>
      </c>
      <c r="C5689">
        <v>891154.18</v>
      </c>
      <c r="D5689">
        <v>0</v>
      </c>
      <c r="E5689">
        <v>37.130000000000003</v>
      </c>
      <c r="F5689">
        <v>3.867</v>
      </c>
      <c r="G5689">
        <v>137.58438709999999</v>
      </c>
      <c r="H5689">
        <v>4.2610000000000001</v>
      </c>
    </row>
    <row r="5690" spans="1:8" x14ac:dyDescent="0.3">
      <c r="A5690">
        <v>40</v>
      </c>
      <c r="B5690" t="s">
        <v>119</v>
      </c>
      <c r="C5690">
        <v>844490.86</v>
      </c>
      <c r="D5690">
        <v>0</v>
      </c>
      <c r="E5690">
        <v>52.27</v>
      </c>
      <c r="F5690">
        <v>3.8889999999999998</v>
      </c>
      <c r="G5690">
        <v>137.65529029999999</v>
      </c>
      <c r="H5690">
        <v>4.2610000000000001</v>
      </c>
    </row>
    <row r="5691" spans="1:8" x14ac:dyDescent="0.3">
      <c r="A5691">
        <v>40</v>
      </c>
      <c r="B5691" t="s">
        <v>120</v>
      </c>
      <c r="C5691">
        <v>871945.64</v>
      </c>
      <c r="D5691">
        <v>0</v>
      </c>
      <c r="E5691">
        <v>36.25</v>
      </c>
      <c r="F5691">
        <v>3.9209999999999998</v>
      </c>
      <c r="G5691">
        <v>137.72619349999999</v>
      </c>
      <c r="H5691">
        <v>4.2610000000000001</v>
      </c>
    </row>
    <row r="5692" spans="1:8" x14ac:dyDescent="0.3">
      <c r="A5692">
        <v>40</v>
      </c>
      <c r="B5692" t="s">
        <v>121</v>
      </c>
      <c r="C5692">
        <v>1132064.23</v>
      </c>
      <c r="D5692">
        <v>0</v>
      </c>
      <c r="E5692">
        <v>36.54</v>
      </c>
      <c r="F5692">
        <v>3.9569999999999999</v>
      </c>
      <c r="G5692">
        <v>137.79709679999999</v>
      </c>
      <c r="H5692">
        <v>4.125</v>
      </c>
    </row>
    <row r="5693" spans="1:8" x14ac:dyDescent="0.3">
      <c r="A5693">
        <v>40</v>
      </c>
      <c r="B5693" t="s">
        <v>122</v>
      </c>
      <c r="C5693">
        <v>857811.17</v>
      </c>
      <c r="D5693">
        <v>0</v>
      </c>
      <c r="E5693">
        <v>40.65</v>
      </c>
      <c r="F5693">
        <v>4.0250000000000004</v>
      </c>
      <c r="G5693">
        <v>137.86799999999999</v>
      </c>
      <c r="H5693">
        <v>4.125</v>
      </c>
    </row>
    <row r="5694" spans="1:8" x14ac:dyDescent="0.3">
      <c r="A5694">
        <v>40</v>
      </c>
      <c r="B5694" t="s">
        <v>123</v>
      </c>
      <c r="C5694">
        <v>896979.93</v>
      </c>
      <c r="D5694">
        <v>0</v>
      </c>
      <c r="E5694">
        <v>55.3</v>
      </c>
      <c r="F5694">
        <v>4.0460000000000003</v>
      </c>
      <c r="G5694">
        <v>137.92306669999999</v>
      </c>
      <c r="H5694">
        <v>4.125</v>
      </c>
    </row>
    <row r="5695" spans="1:8" x14ac:dyDescent="0.3">
      <c r="A5695">
        <v>40</v>
      </c>
      <c r="B5695" t="s">
        <v>124</v>
      </c>
      <c r="C5695">
        <v>875372.91</v>
      </c>
      <c r="D5695">
        <v>0</v>
      </c>
      <c r="E5695">
        <v>47.51</v>
      </c>
      <c r="F5695">
        <v>4.0229999999999997</v>
      </c>
      <c r="G5695">
        <v>137.9781333</v>
      </c>
      <c r="H5695">
        <v>4.125</v>
      </c>
    </row>
    <row r="5696" spans="1:8" x14ac:dyDescent="0.3">
      <c r="A5696">
        <v>40</v>
      </c>
      <c r="B5696" t="s">
        <v>125</v>
      </c>
      <c r="C5696">
        <v>993311.59</v>
      </c>
      <c r="D5696">
        <v>0</v>
      </c>
      <c r="E5696">
        <v>44.47</v>
      </c>
      <c r="F5696">
        <v>3.9910000000000001</v>
      </c>
      <c r="G5696">
        <v>138.03319999999999</v>
      </c>
      <c r="H5696">
        <v>4.125</v>
      </c>
    </row>
    <row r="5697" spans="1:8" x14ac:dyDescent="0.3">
      <c r="A5697">
        <v>40</v>
      </c>
      <c r="B5697" t="s">
        <v>126</v>
      </c>
      <c r="C5697">
        <v>967729.35</v>
      </c>
      <c r="D5697">
        <v>0</v>
      </c>
      <c r="E5697">
        <v>52.06</v>
      </c>
      <c r="F5697">
        <v>3.9470000000000001</v>
      </c>
      <c r="G5697">
        <v>138.08826669999999</v>
      </c>
      <c r="H5697">
        <v>4.125</v>
      </c>
    </row>
    <row r="5698" spans="1:8" x14ac:dyDescent="0.3">
      <c r="A5698">
        <v>40</v>
      </c>
      <c r="B5698" t="s">
        <v>127</v>
      </c>
      <c r="C5698">
        <v>896295.41</v>
      </c>
      <c r="D5698">
        <v>0</v>
      </c>
      <c r="E5698">
        <v>57.59</v>
      </c>
      <c r="F5698">
        <v>3.899</v>
      </c>
      <c r="G5698">
        <v>138.1065806</v>
      </c>
      <c r="H5698">
        <v>4.125</v>
      </c>
    </row>
    <row r="5699" spans="1:8" x14ac:dyDescent="0.3">
      <c r="A5699">
        <v>40</v>
      </c>
      <c r="B5699" t="s">
        <v>128</v>
      </c>
      <c r="C5699">
        <v>991054.49</v>
      </c>
      <c r="D5699">
        <v>0</v>
      </c>
      <c r="E5699">
        <v>65.25</v>
      </c>
      <c r="F5699">
        <v>3.85</v>
      </c>
      <c r="G5699">
        <v>138.11019350000001</v>
      </c>
      <c r="H5699">
        <v>4.125</v>
      </c>
    </row>
    <row r="5700" spans="1:8" x14ac:dyDescent="0.3">
      <c r="A5700">
        <v>40</v>
      </c>
      <c r="B5700" t="s">
        <v>129</v>
      </c>
      <c r="C5700">
        <v>1037464.27</v>
      </c>
      <c r="D5700">
        <v>0</v>
      </c>
      <c r="E5700">
        <v>64.75</v>
      </c>
      <c r="F5700">
        <v>3.798</v>
      </c>
      <c r="G5700">
        <v>138.11380650000001</v>
      </c>
      <c r="H5700">
        <v>4.125</v>
      </c>
    </row>
    <row r="5701" spans="1:8" x14ac:dyDescent="0.3">
      <c r="A5701">
        <v>40</v>
      </c>
      <c r="B5701" t="s">
        <v>130</v>
      </c>
      <c r="C5701">
        <v>1079386.8799999999</v>
      </c>
      <c r="D5701">
        <v>0</v>
      </c>
      <c r="E5701">
        <v>55.78</v>
      </c>
      <c r="F5701">
        <v>3.746</v>
      </c>
      <c r="G5701">
        <v>138.11741939999999</v>
      </c>
      <c r="H5701">
        <v>4.125</v>
      </c>
    </row>
    <row r="5702" spans="1:8" x14ac:dyDescent="0.3">
      <c r="A5702">
        <v>40</v>
      </c>
      <c r="B5702" t="s">
        <v>131</v>
      </c>
      <c r="C5702">
        <v>977950.28</v>
      </c>
      <c r="D5702">
        <v>0</v>
      </c>
      <c r="E5702">
        <v>63.39</v>
      </c>
      <c r="F5702">
        <v>3.6829999999999998</v>
      </c>
      <c r="G5702">
        <v>138.12953329999999</v>
      </c>
      <c r="H5702">
        <v>4.125</v>
      </c>
    </row>
    <row r="5703" spans="1:8" x14ac:dyDescent="0.3">
      <c r="A5703">
        <v>40</v>
      </c>
      <c r="B5703" t="s">
        <v>132</v>
      </c>
      <c r="C5703">
        <v>1033552.18</v>
      </c>
      <c r="D5703">
        <v>0</v>
      </c>
      <c r="E5703">
        <v>69.319999999999993</v>
      </c>
      <c r="F5703">
        <v>3.629</v>
      </c>
      <c r="G5703">
        <v>138.16290000000001</v>
      </c>
      <c r="H5703">
        <v>4.125</v>
      </c>
    </row>
    <row r="5704" spans="1:8" x14ac:dyDescent="0.3">
      <c r="A5704">
        <v>40</v>
      </c>
      <c r="B5704" t="s">
        <v>133</v>
      </c>
      <c r="C5704">
        <v>988764.84</v>
      </c>
      <c r="D5704">
        <v>0</v>
      </c>
      <c r="E5704">
        <v>64.42</v>
      </c>
      <c r="F5704">
        <v>3.577</v>
      </c>
      <c r="G5704">
        <v>138.1962667</v>
      </c>
      <c r="H5704">
        <v>4.125</v>
      </c>
    </row>
    <row r="5705" spans="1:8" x14ac:dyDescent="0.3">
      <c r="A5705">
        <v>40</v>
      </c>
      <c r="B5705" t="s">
        <v>134</v>
      </c>
      <c r="C5705">
        <v>1182901.56</v>
      </c>
      <c r="D5705">
        <v>0</v>
      </c>
      <c r="E5705">
        <v>69.08</v>
      </c>
      <c r="F5705">
        <v>3.5379999999999998</v>
      </c>
      <c r="G5705">
        <v>138.22963329999999</v>
      </c>
      <c r="H5705">
        <v>4.1559999999999997</v>
      </c>
    </row>
    <row r="5706" spans="1:8" x14ac:dyDescent="0.3">
      <c r="A5706">
        <v>40</v>
      </c>
      <c r="B5706" t="s">
        <v>135</v>
      </c>
      <c r="C5706">
        <v>979848.71</v>
      </c>
      <c r="D5706">
        <v>0</v>
      </c>
      <c r="E5706">
        <v>67.48</v>
      </c>
      <c r="F5706">
        <v>3.5609999999999999</v>
      </c>
      <c r="G5706">
        <v>138.26300000000001</v>
      </c>
      <c r="H5706">
        <v>4.1559999999999997</v>
      </c>
    </row>
    <row r="5707" spans="1:8" x14ac:dyDescent="0.3">
      <c r="A5707">
        <v>40</v>
      </c>
      <c r="B5707" t="s">
        <v>136</v>
      </c>
      <c r="C5707">
        <v>968502.38</v>
      </c>
      <c r="D5707">
        <v>0</v>
      </c>
      <c r="E5707">
        <v>70.45</v>
      </c>
      <c r="F5707">
        <v>3.61</v>
      </c>
      <c r="G5707">
        <v>138.2331935</v>
      </c>
      <c r="H5707">
        <v>4.1559999999999997</v>
      </c>
    </row>
    <row r="5708" spans="1:8" x14ac:dyDescent="0.3">
      <c r="A5708">
        <v>40</v>
      </c>
      <c r="B5708" t="s">
        <v>137</v>
      </c>
      <c r="C5708">
        <v>954396.85</v>
      </c>
      <c r="D5708">
        <v>0</v>
      </c>
      <c r="E5708">
        <v>67.88</v>
      </c>
      <c r="F5708">
        <v>3.7010000000000001</v>
      </c>
      <c r="G5708">
        <v>138.20338709999999</v>
      </c>
      <c r="H5708">
        <v>4.1559999999999997</v>
      </c>
    </row>
    <row r="5709" spans="1:8" x14ac:dyDescent="0.3">
      <c r="A5709">
        <v>40</v>
      </c>
      <c r="B5709" t="s">
        <v>138</v>
      </c>
      <c r="C5709">
        <v>1068346.76</v>
      </c>
      <c r="D5709">
        <v>0</v>
      </c>
      <c r="E5709">
        <v>70.150000000000006</v>
      </c>
      <c r="F5709">
        <v>3.698</v>
      </c>
      <c r="G5709">
        <v>138.17358060000001</v>
      </c>
      <c r="H5709">
        <v>4.1559999999999997</v>
      </c>
    </row>
    <row r="5710" spans="1:8" x14ac:dyDescent="0.3">
      <c r="A5710">
        <v>40</v>
      </c>
      <c r="B5710" t="s">
        <v>139</v>
      </c>
      <c r="C5710">
        <v>1007906.43</v>
      </c>
      <c r="D5710">
        <v>0</v>
      </c>
      <c r="E5710">
        <v>70.09</v>
      </c>
      <c r="F5710">
        <v>3.7719999999999998</v>
      </c>
      <c r="G5710">
        <v>138.1437742</v>
      </c>
      <c r="H5710">
        <v>4.1559999999999997</v>
      </c>
    </row>
    <row r="5711" spans="1:8" x14ac:dyDescent="0.3">
      <c r="A5711">
        <v>40</v>
      </c>
      <c r="B5711" t="s">
        <v>140</v>
      </c>
      <c r="C5711">
        <v>969387.48</v>
      </c>
      <c r="D5711">
        <v>0</v>
      </c>
      <c r="E5711">
        <v>69.41</v>
      </c>
      <c r="F5711">
        <v>3.84</v>
      </c>
      <c r="G5711">
        <v>138.18570969999999</v>
      </c>
      <c r="H5711">
        <v>4.1559999999999997</v>
      </c>
    </row>
    <row r="5712" spans="1:8" x14ac:dyDescent="0.3">
      <c r="A5712">
        <v>40</v>
      </c>
      <c r="B5712" t="s">
        <v>141</v>
      </c>
      <c r="C5712">
        <v>945318.47</v>
      </c>
      <c r="D5712">
        <v>0</v>
      </c>
      <c r="E5712">
        <v>63.91</v>
      </c>
      <c r="F5712">
        <v>3.8740000000000001</v>
      </c>
      <c r="G5712">
        <v>138.2814516</v>
      </c>
      <c r="H5712">
        <v>4.1559999999999997</v>
      </c>
    </row>
    <row r="5713" spans="1:8" x14ac:dyDescent="0.3">
      <c r="A5713">
        <v>40</v>
      </c>
      <c r="B5713" t="s">
        <v>142</v>
      </c>
      <c r="C5713">
        <v>987264.67</v>
      </c>
      <c r="D5713">
        <v>0</v>
      </c>
      <c r="E5713">
        <v>66.11</v>
      </c>
      <c r="F5713">
        <v>3.8839999999999999</v>
      </c>
      <c r="G5713">
        <v>138.3771935</v>
      </c>
      <c r="H5713">
        <v>4.1559999999999997</v>
      </c>
    </row>
    <row r="5714" spans="1:8" x14ac:dyDescent="0.3">
      <c r="A5714">
        <v>40</v>
      </c>
      <c r="B5714" t="s">
        <v>143</v>
      </c>
      <c r="C5714">
        <v>1088248.3999999999</v>
      </c>
      <c r="D5714">
        <v>1</v>
      </c>
      <c r="E5714">
        <v>65.06</v>
      </c>
      <c r="F5714">
        <v>3.9209999999999998</v>
      </c>
      <c r="G5714">
        <v>138.47293550000001</v>
      </c>
      <c r="H5714">
        <v>4.1559999999999997</v>
      </c>
    </row>
    <row r="5715" spans="1:8" x14ac:dyDescent="0.3">
      <c r="A5715">
        <v>40</v>
      </c>
      <c r="B5715" t="s">
        <v>144</v>
      </c>
      <c r="C5715">
        <v>901709.82</v>
      </c>
      <c r="D5715">
        <v>0</v>
      </c>
      <c r="E5715">
        <v>59.38</v>
      </c>
      <c r="F5715">
        <v>3.988</v>
      </c>
      <c r="G5715">
        <v>138.56729999999999</v>
      </c>
      <c r="H5715">
        <v>4.1559999999999997</v>
      </c>
    </row>
    <row r="5716" spans="1:8" x14ac:dyDescent="0.3">
      <c r="A5716">
        <v>40</v>
      </c>
      <c r="B5716" t="s">
        <v>145</v>
      </c>
      <c r="C5716">
        <v>899768.4</v>
      </c>
      <c r="D5716">
        <v>0</v>
      </c>
      <c r="E5716">
        <v>54.12</v>
      </c>
      <c r="F5716">
        <v>4.056</v>
      </c>
      <c r="G5716">
        <v>138.6534</v>
      </c>
      <c r="H5716">
        <v>4.1559999999999997</v>
      </c>
    </row>
    <row r="5717" spans="1:8" x14ac:dyDescent="0.3">
      <c r="A5717">
        <v>40</v>
      </c>
      <c r="B5717" t="s">
        <v>146</v>
      </c>
      <c r="C5717">
        <v>919595.44</v>
      </c>
      <c r="D5717">
        <v>0</v>
      </c>
      <c r="E5717">
        <v>50.98</v>
      </c>
      <c r="F5717">
        <v>4.0179999999999998</v>
      </c>
      <c r="G5717">
        <v>138.73949999999999</v>
      </c>
      <c r="H5717">
        <v>4.1559999999999997</v>
      </c>
    </row>
    <row r="5718" spans="1:8" x14ac:dyDescent="0.3">
      <c r="A5718">
        <v>40</v>
      </c>
      <c r="B5718" t="s">
        <v>147</v>
      </c>
      <c r="C5718">
        <v>1069112</v>
      </c>
      <c r="D5718">
        <v>0</v>
      </c>
      <c r="E5718">
        <v>57.21</v>
      </c>
      <c r="F5718">
        <v>4.0270000000000001</v>
      </c>
      <c r="G5718">
        <v>138.82560000000001</v>
      </c>
      <c r="H5718">
        <v>4.1449999999999996</v>
      </c>
    </row>
    <row r="5719" spans="1:8" x14ac:dyDescent="0.3">
      <c r="A5719">
        <v>40</v>
      </c>
      <c r="B5719" t="s">
        <v>148</v>
      </c>
      <c r="C5719">
        <v>982523.26</v>
      </c>
      <c r="D5719">
        <v>0</v>
      </c>
      <c r="E5719">
        <v>47.35</v>
      </c>
      <c r="F5719">
        <v>4.0289999999999999</v>
      </c>
      <c r="G5719">
        <v>138.9117</v>
      </c>
      <c r="H5719">
        <v>4.1449999999999996</v>
      </c>
    </row>
    <row r="5720" spans="1:8" x14ac:dyDescent="0.3">
      <c r="A5720">
        <v>40</v>
      </c>
      <c r="B5720" t="s">
        <v>149</v>
      </c>
      <c r="C5720">
        <v>918170.5</v>
      </c>
      <c r="D5720">
        <v>0</v>
      </c>
      <c r="E5720">
        <v>46.33</v>
      </c>
      <c r="F5720">
        <v>4</v>
      </c>
      <c r="G5720">
        <v>138.83361289999999</v>
      </c>
      <c r="H5720">
        <v>4.1449999999999996</v>
      </c>
    </row>
    <row r="5721" spans="1:8" x14ac:dyDescent="0.3">
      <c r="A5721">
        <v>40</v>
      </c>
      <c r="B5721" t="s">
        <v>150</v>
      </c>
      <c r="C5721">
        <v>921264.52</v>
      </c>
      <c r="D5721">
        <v>0</v>
      </c>
      <c r="E5721">
        <v>49.65</v>
      </c>
      <c r="F5721">
        <v>3.9169999999999998</v>
      </c>
      <c r="G5721">
        <v>138.72816130000001</v>
      </c>
      <c r="H5721">
        <v>4.1449999999999996</v>
      </c>
    </row>
    <row r="5722" spans="1:8" x14ac:dyDescent="0.3">
      <c r="A5722">
        <v>41</v>
      </c>
      <c r="B5722" t="s">
        <v>8</v>
      </c>
      <c r="C5722">
        <v>1086533.18</v>
      </c>
      <c r="D5722">
        <v>0</v>
      </c>
      <c r="E5722">
        <v>30.27</v>
      </c>
      <c r="F5722">
        <v>2.58</v>
      </c>
      <c r="G5722">
        <v>189.38169740000001</v>
      </c>
      <c r="H5722">
        <v>7.5410000000000004</v>
      </c>
    </row>
    <row r="5723" spans="1:8" x14ac:dyDescent="0.3">
      <c r="A5723">
        <v>41</v>
      </c>
      <c r="B5723" t="s">
        <v>9</v>
      </c>
      <c r="C5723">
        <v>1075656.3400000001</v>
      </c>
      <c r="D5723">
        <v>1</v>
      </c>
      <c r="E5723">
        <v>23.04</v>
      </c>
      <c r="F5723">
        <v>2.5720000000000001</v>
      </c>
      <c r="G5723">
        <v>189.46427249999999</v>
      </c>
      <c r="H5723">
        <v>7.5410000000000004</v>
      </c>
    </row>
    <row r="5724" spans="1:8" x14ac:dyDescent="0.3">
      <c r="A5724">
        <v>41</v>
      </c>
      <c r="B5724" t="s">
        <v>10</v>
      </c>
      <c r="C5724">
        <v>1052034.74</v>
      </c>
      <c r="D5724">
        <v>0</v>
      </c>
      <c r="E5724">
        <v>24.13</v>
      </c>
      <c r="F5724">
        <v>2.5499999999999998</v>
      </c>
      <c r="G5724">
        <v>189.53409980000001</v>
      </c>
      <c r="H5724">
        <v>7.5410000000000004</v>
      </c>
    </row>
    <row r="5725" spans="1:8" x14ac:dyDescent="0.3">
      <c r="A5725">
        <v>41</v>
      </c>
      <c r="B5725" t="s">
        <v>11</v>
      </c>
      <c r="C5725">
        <v>991941.73</v>
      </c>
      <c r="D5725">
        <v>0</v>
      </c>
      <c r="E5725">
        <v>21.84</v>
      </c>
      <c r="F5725">
        <v>2.5859999999999999</v>
      </c>
      <c r="G5725">
        <v>189.6018023</v>
      </c>
      <c r="H5725">
        <v>7.5410000000000004</v>
      </c>
    </row>
    <row r="5726" spans="1:8" x14ac:dyDescent="0.3">
      <c r="A5726">
        <v>41</v>
      </c>
      <c r="B5726" t="s">
        <v>12</v>
      </c>
      <c r="C5726">
        <v>1063557.49</v>
      </c>
      <c r="D5726">
        <v>0</v>
      </c>
      <c r="E5726">
        <v>32.49</v>
      </c>
      <c r="F5726">
        <v>2.62</v>
      </c>
      <c r="G5726">
        <v>189.66950489999999</v>
      </c>
      <c r="H5726">
        <v>7.5410000000000004</v>
      </c>
    </row>
    <row r="5727" spans="1:8" x14ac:dyDescent="0.3">
      <c r="A5727">
        <v>41</v>
      </c>
      <c r="B5727" t="s">
        <v>13</v>
      </c>
      <c r="C5727">
        <v>1023997.71</v>
      </c>
      <c r="D5727">
        <v>0</v>
      </c>
      <c r="E5727">
        <v>33.4</v>
      </c>
      <c r="F5727">
        <v>2.6840000000000002</v>
      </c>
      <c r="G5727">
        <v>189.73720750000001</v>
      </c>
      <c r="H5727">
        <v>7.5410000000000004</v>
      </c>
    </row>
    <row r="5728" spans="1:8" x14ac:dyDescent="0.3">
      <c r="A5728">
        <v>41</v>
      </c>
      <c r="B5728" t="s">
        <v>14</v>
      </c>
      <c r="C5728">
        <v>1006597.69</v>
      </c>
      <c r="D5728">
        <v>0</v>
      </c>
      <c r="E5728">
        <v>36.700000000000003</v>
      </c>
      <c r="F5728">
        <v>2.6920000000000002</v>
      </c>
      <c r="G5728">
        <v>189.734262</v>
      </c>
      <c r="H5728">
        <v>7.5410000000000004</v>
      </c>
    </row>
    <row r="5729" spans="1:8" x14ac:dyDescent="0.3">
      <c r="A5729">
        <v>41</v>
      </c>
      <c r="B5729" t="s">
        <v>15</v>
      </c>
      <c r="C5729">
        <v>1015196.46</v>
      </c>
      <c r="D5729">
        <v>0</v>
      </c>
      <c r="E5729">
        <v>32.299999999999997</v>
      </c>
      <c r="F5729">
        <v>2.7170000000000001</v>
      </c>
      <c r="G5729">
        <v>189.71954170000001</v>
      </c>
      <c r="H5729">
        <v>7.5410000000000004</v>
      </c>
    </row>
    <row r="5730" spans="1:8" x14ac:dyDescent="0.3">
      <c r="A5730">
        <v>41</v>
      </c>
      <c r="B5730" t="s">
        <v>16</v>
      </c>
      <c r="C5730">
        <v>1168826.3899999999</v>
      </c>
      <c r="D5730">
        <v>0</v>
      </c>
      <c r="E5730">
        <v>41.31</v>
      </c>
      <c r="F5730">
        <v>2.7250000000000001</v>
      </c>
      <c r="G5730">
        <v>189.70482150000001</v>
      </c>
      <c r="H5730">
        <v>7.3630000000000004</v>
      </c>
    </row>
    <row r="5731" spans="1:8" x14ac:dyDescent="0.3">
      <c r="A5731">
        <v>41</v>
      </c>
      <c r="B5731" t="s">
        <v>17</v>
      </c>
      <c r="C5731">
        <v>1082158.21</v>
      </c>
      <c r="D5731">
        <v>0</v>
      </c>
      <c r="E5731">
        <v>37.299999999999997</v>
      </c>
      <c r="F5731">
        <v>2.75</v>
      </c>
      <c r="G5731">
        <v>189.69010119999999</v>
      </c>
      <c r="H5731">
        <v>7.3630000000000004</v>
      </c>
    </row>
    <row r="5732" spans="1:8" x14ac:dyDescent="0.3">
      <c r="A5732">
        <v>41</v>
      </c>
      <c r="B5732" t="s">
        <v>18</v>
      </c>
      <c r="C5732">
        <v>1043388.79</v>
      </c>
      <c r="D5732">
        <v>0</v>
      </c>
      <c r="E5732">
        <v>46.79</v>
      </c>
      <c r="F5732">
        <v>2.7650000000000001</v>
      </c>
      <c r="G5732">
        <v>189.66288449999999</v>
      </c>
      <c r="H5732">
        <v>7.3630000000000004</v>
      </c>
    </row>
    <row r="5733" spans="1:8" x14ac:dyDescent="0.3">
      <c r="A5733">
        <v>41</v>
      </c>
      <c r="B5733" t="s">
        <v>19</v>
      </c>
      <c r="C5733">
        <v>1067340.74</v>
      </c>
      <c r="D5733">
        <v>0</v>
      </c>
      <c r="E5733">
        <v>45.29</v>
      </c>
      <c r="F5733">
        <v>2.7759999999999998</v>
      </c>
      <c r="G5733">
        <v>189.6190057</v>
      </c>
      <c r="H5733">
        <v>7.3630000000000004</v>
      </c>
    </row>
    <row r="5734" spans="1:8" x14ac:dyDescent="0.3">
      <c r="A5734">
        <v>41</v>
      </c>
      <c r="B5734" t="s">
        <v>20</v>
      </c>
      <c r="C5734">
        <v>1063960.1100000001</v>
      </c>
      <c r="D5734">
        <v>0</v>
      </c>
      <c r="E5734">
        <v>40.200000000000003</v>
      </c>
      <c r="F5734">
        <v>2.766</v>
      </c>
      <c r="G5734">
        <v>189.57512700000001</v>
      </c>
      <c r="H5734">
        <v>7.3630000000000004</v>
      </c>
    </row>
    <row r="5735" spans="1:8" x14ac:dyDescent="0.3">
      <c r="A5735">
        <v>41</v>
      </c>
      <c r="B5735" t="s">
        <v>21</v>
      </c>
      <c r="C5735">
        <v>1175738.22</v>
      </c>
      <c r="D5735">
        <v>0</v>
      </c>
      <c r="E5735">
        <v>41.5</v>
      </c>
      <c r="F5735">
        <v>2.7709999999999999</v>
      </c>
      <c r="G5735">
        <v>189.53124829999999</v>
      </c>
      <c r="H5735">
        <v>7.3630000000000004</v>
      </c>
    </row>
    <row r="5736" spans="1:8" x14ac:dyDescent="0.3">
      <c r="A5736">
        <v>41</v>
      </c>
      <c r="B5736" t="s">
        <v>22</v>
      </c>
      <c r="C5736">
        <v>1116439.02</v>
      </c>
      <c r="D5736">
        <v>0</v>
      </c>
      <c r="E5736">
        <v>40.229999999999997</v>
      </c>
      <c r="F5736">
        <v>2.7879999999999998</v>
      </c>
      <c r="G5736">
        <v>189.49041159999999</v>
      </c>
      <c r="H5736">
        <v>7.3630000000000004</v>
      </c>
    </row>
    <row r="5737" spans="1:8" x14ac:dyDescent="0.3">
      <c r="A5737">
        <v>41</v>
      </c>
      <c r="B5737" t="s">
        <v>23</v>
      </c>
      <c r="C5737">
        <v>1163234.33</v>
      </c>
      <c r="D5737">
        <v>0</v>
      </c>
      <c r="E5737">
        <v>50.59</v>
      </c>
      <c r="F5737">
        <v>2.7759999999999998</v>
      </c>
      <c r="G5737">
        <v>189.467827</v>
      </c>
      <c r="H5737">
        <v>7.3630000000000004</v>
      </c>
    </row>
    <row r="5738" spans="1:8" x14ac:dyDescent="0.3">
      <c r="A5738">
        <v>41</v>
      </c>
      <c r="B5738" t="s">
        <v>24</v>
      </c>
      <c r="C5738">
        <v>1246654.24</v>
      </c>
      <c r="D5738">
        <v>0</v>
      </c>
      <c r="E5738">
        <v>56.97</v>
      </c>
      <c r="F5738">
        <v>2.7370000000000001</v>
      </c>
      <c r="G5738">
        <v>189.44524250000001</v>
      </c>
      <c r="H5738">
        <v>7.3630000000000004</v>
      </c>
    </row>
    <row r="5739" spans="1:8" x14ac:dyDescent="0.3">
      <c r="A5739">
        <v>41</v>
      </c>
      <c r="B5739" t="s">
        <v>25</v>
      </c>
      <c r="C5739">
        <v>1305068.1000000001</v>
      </c>
      <c r="D5739">
        <v>0</v>
      </c>
      <c r="E5739">
        <v>60.13</v>
      </c>
      <c r="F5739">
        <v>2.7</v>
      </c>
      <c r="G5739">
        <v>189.42265800000001</v>
      </c>
      <c r="H5739">
        <v>7.3630000000000004</v>
      </c>
    </row>
    <row r="5740" spans="1:8" x14ac:dyDescent="0.3">
      <c r="A5740">
        <v>41</v>
      </c>
      <c r="B5740" t="s">
        <v>26</v>
      </c>
      <c r="C5740">
        <v>1217199.3899999999</v>
      </c>
      <c r="D5740">
        <v>0</v>
      </c>
      <c r="E5740">
        <v>63.36</v>
      </c>
      <c r="F5740">
        <v>2.6840000000000002</v>
      </c>
      <c r="G5740">
        <v>189.4000734</v>
      </c>
      <c r="H5740">
        <v>7.3630000000000004</v>
      </c>
    </row>
    <row r="5741" spans="1:8" x14ac:dyDescent="0.3">
      <c r="A5741">
        <v>41</v>
      </c>
      <c r="B5741" t="s">
        <v>27</v>
      </c>
      <c r="C5741">
        <v>1202963.06</v>
      </c>
      <c r="D5741">
        <v>0</v>
      </c>
      <c r="E5741">
        <v>54.9</v>
      </c>
      <c r="F5741">
        <v>2.6739999999999999</v>
      </c>
      <c r="G5741">
        <v>189.41852589999999</v>
      </c>
      <c r="H5741">
        <v>7.3630000000000004</v>
      </c>
    </row>
    <row r="5742" spans="1:8" x14ac:dyDescent="0.3">
      <c r="A5742">
        <v>41</v>
      </c>
      <c r="B5742" t="s">
        <v>28</v>
      </c>
      <c r="C5742">
        <v>1174209.52</v>
      </c>
      <c r="D5742">
        <v>0</v>
      </c>
      <c r="E5742">
        <v>66</v>
      </c>
      <c r="F5742">
        <v>2.7149999999999999</v>
      </c>
      <c r="G5742">
        <v>189.4533931</v>
      </c>
      <c r="H5742">
        <v>7.3630000000000004</v>
      </c>
    </row>
    <row r="5743" spans="1:8" x14ac:dyDescent="0.3">
      <c r="A5743">
        <v>41</v>
      </c>
      <c r="B5743" t="s">
        <v>29</v>
      </c>
      <c r="C5743">
        <v>1273279.79</v>
      </c>
      <c r="D5743">
        <v>0</v>
      </c>
      <c r="E5743">
        <v>69.39</v>
      </c>
      <c r="F5743">
        <v>2.7280000000000002</v>
      </c>
      <c r="G5743">
        <v>189.48826030000001</v>
      </c>
      <c r="H5743">
        <v>7.335</v>
      </c>
    </row>
    <row r="5744" spans="1:8" x14ac:dyDescent="0.3">
      <c r="A5744">
        <v>41</v>
      </c>
      <c r="B5744" t="s">
        <v>30</v>
      </c>
      <c r="C5744">
        <v>1176079.5900000001</v>
      </c>
      <c r="D5744">
        <v>0</v>
      </c>
      <c r="E5744">
        <v>60.93</v>
      </c>
      <c r="F5744">
        <v>2.7109999999999999</v>
      </c>
      <c r="G5744">
        <v>189.52312760000001</v>
      </c>
      <c r="H5744">
        <v>7.335</v>
      </c>
    </row>
    <row r="5745" spans="1:8" x14ac:dyDescent="0.3">
      <c r="A5745">
        <v>41</v>
      </c>
      <c r="B5745" t="s">
        <v>31</v>
      </c>
      <c r="C5745">
        <v>1179788.3799999999</v>
      </c>
      <c r="D5745">
        <v>0</v>
      </c>
      <c r="E5745">
        <v>69.06</v>
      </c>
      <c r="F5745">
        <v>2.6989999999999998</v>
      </c>
      <c r="G5745">
        <v>189.6125456</v>
      </c>
      <c r="H5745">
        <v>7.335</v>
      </c>
    </row>
    <row r="5746" spans="1:8" x14ac:dyDescent="0.3">
      <c r="A5746">
        <v>41</v>
      </c>
      <c r="B5746" t="s">
        <v>32</v>
      </c>
      <c r="C5746">
        <v>1192213.8700000001</v>
      </c>
      <c r="D5746">
        <v>0</v>
      </c>
      <c r="E5746">
        <v>70.77</v>
      </c>
      <c r="F5746">
        <v>2.6909999999999998</v>
      </c>
      <c r="G5746">
        <v>189.774698</v>
      </c>
      <c r="H5746">
        <v>7.335</v>
      </c>
    </row>
    <row r="5747" spans="1:8" x14ac:dyDescent="0.3">
      <c r="A5747">
        <v>41</v>
      </c>
      <c r="B5747" t="s">
        <v>33</v>
      </c>
      <c r="C5747">
        <v>1211136.6299999999</v>
      </c>
      <c r="D5747">
        <v>0</v>
      </c>
      <c r="E5747">
        <v>70.069999999999993</v>
      </c>
      <c r="F5747">
        <v>2.69</v>
      </c>
      <c r="G5747">
        <v>189.9368504</v>
      </c>
      <c r="H5747">
        <v>7.335</v>
      </c>
    </row>
    <row r="5748" spans="1:8" x14ac:dyDescent="0.3">
      <c r="A5748">
        <v>41</v>
      </c>
      <c r="B5748" t="s">
        <v>34</v>
      </c>
      <c r="C5748">
        <v>1338132.72</v>
      </c>
      <c r="D5748">
        <v>0</v>
      </c>
      <c r="E5748">
        <v>69.209999999999994</v>
      </c>
      <c r="F5748">
        <v>2.69</v>
      </c>
      <c r="G5748">
        <v>190.09900279999999</v>
      </c>
      <c r="H5748">
        <v>7.335</v>
      </c>
    </row>
    <row r="5749" spans="1:8" x14ac:dyDescent="0.3">
      <c r="A5749">
        <v>41</v>
      </c>
      <c r="B5749" t="s">
        <v>35</v>
      </c>
      <c r="C5749">
        <v>1285976.53</v>
      </c>
      <c r="D5749">
        <v>0</v>
      </c>
      <c r="E5749">
        <v>70.239999999999995</v>
      </c>
      <c r="F5749">
        <v>2.7229999999999999</v>
      </c>
      <c r="G5749">
        <v>190.26115519999999</v>
      </c>
      <c r="H5749">
        <v>7.335</v>
      </c>
    </row>
    <row r="5750" spans="1:8" x14ac:dyDescent="0.3">
      <c r="A5750">
        <v>41</v>
      </c>
      <c r="B5750" t="s">
        <v>36</v>
      </c>
      <c r="C5750">
        <v>1353838.39</v>
      </c>
      <c r="D5750">
        <v>0</v>
      </c>
      <c r="E5750">
        <v>66.19</v>
      </c>
      <c r="F5750">
        <v>2.7320000000000002</v>
      </c>
      <c r="G5750">
        <v>190.29482369999999</v>
      </c>
      <c r="H5750">
        <v>7.335</v>
      </c>
    </row>
    <row r="5751" spans="1:8" x14ac:dyDescent="0.3">
      <c r="A5751">
        <v>41</v>
      </c>
      <c r="B5751" t="s">
        <v>37</v>
      </c>
      <c r="C5751">
        <v>1173131.6299999999</v>
      </c>
      <c r="D5751">
        <v>0</v>
      </c>
      <c r="E5751">
        <v>70.59</v>
      </c>
      <c r="F5751">
        <v>2.7309999999999999</v>
      </c>
      <c r="G5751">
        <v>190.3284922</v>
      </c>
      <c r="H5751">
        <v>7.335</v>
      </c>
    </row>
    <row r="5752" spans="1:8" x14ac:dyDescent="0.3">
      <c r="A5752">
        <v>41</v>
      </c>
      <c r="B5752" t="s">
        <v>38</v>
      </c>
      <c r="C5752">
        <v>1223355.5</v>
      </c>
      <c r="D5752">
        <v>0</v>
      </c>
      <c r="E5752">
        <v>64.13</v>
      </c>
      <c r="F5752">
        <v>2.7730000000000001</v>
      </c>
      <c r="G5752">
        <v>190.3621607</v>
      </c>
      <c r="H5752">
        <v>7.335</v>
      </c>
    </row>
    <row r="5753" spans="1:8" x14ac:dyDescent="0.3">
      <c r="A5753">
        <v>41</v>
      </c>
      <c r="B5753" t="s">
        <v>39</v>
      </c>
      <c r="C5753">
        <v>1172672.27</v>
      </c>
      <c r="D5753">
        <v>1</v>
      </c>
      <c r="E5753">
        <v>63.3</v>
      </c>
      <c r="F5753">
        <v>2.78</v>
      </c>
      <c r="G5753">
        <v>190.3958293</v>
      </c>
      <c r="H5753">
        <v>7.335</v>
      </c>
    </row>
    <row r="5754" spans="1:8" x14ac:dyDescent="0.3">
      <c r="A5754">
        <v>41</v>
      </c>
      <c r="B5754" t="s">
        <v>40</v>
      </c>
      <c r="C5754">
        <v>1111170.9099999999</v>
      </c>
      <c r="D5754">
        <v>0</v>
      </c>
      <c r="E5754">
        <v>62.4</v>
      </c>
      <c r="F5754">
        <v>2.8</v>
      </c>
      <c r="G5754">
        <v>190.46882869999999</v>
      </c>
      <c r="H5754">
        <v>7.335</v>
      </c>
    </row>
    <row r="5755" spans="1:8" x14ac:dyDescent="0.3">
      <c r="A5755">
        <v>41</v>
      </c>
      <c r="B5755" t="s">
        <v>41</v>
      </c>
      <c r="C5755">
        <v>1110941.78</v>
      </c>
      <c r="D5755">
        <v>0</v>
      </c>
      <c r="E5755">
        <v>60.11</v>
      </c>
      <c r="F5755">
        <v>2.7930000000000001</v>
      </c>
      <c r="G5755">
        <v>190.5713264</v>
      </c>
      <c r="H5755">
        <v>7.335</v>
      </c>
    </row>
    <row r="5756" spans="1:8" x14ac:dyDescent="0.3">
      <c r="A5756">
        <v>41</v>
      </c>
      <c r="B5756" t="s">
        <v>42</v>
      </c>
      <c r="C5756">
        <v>1109216.3500000001</v>
      </c>
      <c r="D5756">
        <v>0</v>
      </c>
      <c r="E5756">
        <v>62.67</v>
      </c>
      <c r="F5756">
        <v>2.7589999999999999</v>
      </c>
      <c r="G5756">
        <v>190.67382409999999</v>
      </c>
      <c r="H5756">
        <v>7.508</v>
      </c>
    </row>
    <row r="5757" spans="1:8" x14ac:dyDescent="0.3">
      <c r="A5757">
        <v>41</v>
      </c>
      <c r="B5757" t="s">
        <v>43</v>
      </c>
      <c r="C5757">
        <v>1162042.24</v>
      </c>
      <c r="D5757">
        <v>0</v>
      </c>
      <c r="E5757">
        <v>57.1</v>
      </c>
      <c r="F5757">
        <v>2.7450000000000001</v>
      </c>
      <c r="G5757">
        <v>190.77632180000001</v>
      </c>
      <c r="H5757">
        <v>7.508</v>
      </c>
    </row>
    <row r="5758" spans="1:8" x14ac:dyDescent="0.3">
      <c r="A5758">
        <v>41</v>
      </c>
      <c r="B5758" t="s">
        <v>44</v>
      </c>
      <c r="C5758">
        <v>1133913.33</v>
      </c>
      <c r="D5758">
        <v>0</v>
      </c>
      <c r="E5758">
        <v>49.91</v>
      </c>
      <c r="F5758">
        <v>2.762</v>
      </c>
      <c r="G5758">
        <v>190.8623087</v>
      </c>
      <c r="H5758">
        <v>7.508</v>
      </c>
    </row>
    <row r="5759" spans="1:8" x14ac:dyDescent="0.3">
      <c r="A5759">
        <v>41</v>
      </c>
      <c r="B5759" t="s">
        <v>45</v>
      </c>
      <c r="C5759">
        <v>1156003.7</v>
      </c>
      <c r="D5759">
        <v>0</v>
      </c>
      <c r="E5759">
        <v>48.09</v>
      </c>
      <c r="F5759">
        <v>2.762</v>
      </c>
      <c r="G5759">
        <v>190.9070184</v>
      </c>
      <c r="H5759">
        <v>7.508</v>
      </c>
    </row>
    <row r="5760" spans="1:8" x14ac:dyDescent="0.3">
      <c r="A5760">
        <v>41</v>
      </c>
      <c r="B5760" t="s">
        <v>46</v>
      </c>
      <c r="C5760">
        <v>1144854.56</v>
      </c>
      <c r="D5760">
        <v>0</v>
      </c>
      <c r="E5760">
        <v>42.16</v>
      </c>
      <c r="F5760">
        <v>2.7480000000000002</v>
      </c>
      <c r="G5760">
        <v>190.951728</v>
      </c>
      <c r="H5760">
        <v>7.508</v>
      </c>
    </row>
    <row r="5761" spans="1:8" x14ac:dyDescent="0.3">
      <c r="A5761">
        <v>41</v>
      </c>
      <c r="B5761" t="s">
        <v>47</v>
      </c>
      <c r="C5761">
        <v>1163878.49</v>
      </c>
      <c r="D5761">
        <v>0</v>
      </c>
      <c r="E5761">
        <v>46.74</v>
      </c>
      <c r="F5761">
        <v>2.7290000000000001</v>
      </c>
      <c r="G5761">
        <v>190.9964377</v>
      </c>
      <c r="H5761">
        <v>7.508</v>
      </c>
    </row>
    <row r="5762" spans="1:8" x14ac:dyDescent="0.3">
      <c r="A5762">
        <v>41</v>
      </c>
      <c r="B5762" t="s">
        <v>48</v>
      </c>
      <c r="C5762">
        <v>1175326.23</v>
      </c>
      <c r="D5762">
        <v>0</v>
      </c>
      <c r="E5762">
        <v>38.99</v>
      </c>
      <c r="F5762">
        <v>2.7370000000000001</v>
      </c>
      <c r="G5762">
        <v>191.0411474</v>
      </c>
      <c r="H5762">
        <v>7.508</v>
      </c>
    </row>
    <row r="5763" spans="1:8" x14ac:dyDescent="0.3">
      <c r="A5763">
        <v>41</v>
      </c>
      <c r="B5763" t="s">
        <v>49</v>
      </c>
      <c r="C5763">
        <v>1172155.28</v>
      </c>
      <c r="D5763">
        <v>0</v>
      </c>
      <c r="E5763">
        <v>31.34</v>
      </c>
      <c r="F5763">
        <v>2.758</v>
      </c>
      <c r="G5763">
        <v>191.03121719999999</v>
      </c>
      <c r="H5763">
        <v>7.508</v>
      </c>
    </row>
    <row r="5764" spans="1:8" x14ac:dyDescent="0.3">
      <c r="A5764">
        <v>41</v>
      </c>
      <c r="B5764" t="s">
        <v>50</v>
      </c>
      <c r="C5764">
        <v>1866681.57</v>
      </c>
      <c r="D5764">
        <v>1</v>
      </c>
      <c r="E5764">
        <v>25.3</v>
      </c>
      <c r="F5764">
        <v>2.742</v>
      </c>
      <c r="G5764">
        <v>191.0121805</v>
      </c>
      <c r="H5764">
        <v>7.508</v>
      </c>
    </row>
    <row r="5765" spans="1:8" x14ac:dyDescent="0.3">
      <c r="A5765">
        <v>41</v>
      </c>
      <c r="B5765" t="s">
        <v>51</v>
      </c>
      <c r="C5765">
        <v>1220115.75</v>
      </c>
      <c r="D5765">
        <v>0</v>
      </c>
      <c r="E5765">
        <v>33</v>
      </c>
      <c r="F5765">
        <v>2.7120000000000002</v>
      </c>
      <c r="G5765">
        <v>190.99314369999999</v>
      </c>
      <c r="H5765">
        <v>7.508</v>
      </c>
    </row>
    <row r="5766" spans="1:8" x14ac:dyDescent="0.3">
      <c r="A5766">
        <v>41</v>
      </c>
      <c r="B5766" t="s">
        <v>52</v>
      </c>
      <c r="C5766">
        <v>1434908.13</v>
      </c>
      <c r="D5766">
        <v>0</v>
      </c>
      <c r="E5766">
        <v>33.9</v>
      </c>
      <c r="F5766">
        <v>2.7280000000000002</v>
      </c>
      <c r="G5766">
        <v>190.97410690000001</v>
      </c>
      <c r="H5766">
        <v>7.508</v>
      </c>
    </row>
    <row r="5767" spans="1:8" x14ac:dyDescent="0.3">
      <c r="A5767">
        <v>41</v>
      </c>
      <c r="B5767" t="s">
        <v>53</v>
      </c>
      <c r="C5767">
        <v>1627904.68</v>
      </c>
      <c r="D5767">
        <v>0</v>
      </c>
      <c r="E5767">
        <v>31.51</v>
      </c>
      <c r="F5767">
        <v>2.778</v>
      </c>
      <c r="G5767">
        <v>191.0303376</v>
      </c>
      <c r="H5767">
        <v>7.508</v>
      </c>
    </row>
    <row r="5768" spans="1:8" x14ac:dyDescent="0.3">
      <c r="A5768">
        <v>41</v>
      </c>
      <c r="B5768" t="s">
        <v>54</v>
      </c>
      <c r="C5768">
        <v>2225016.73</v>
      </c>
      <c r="D5768">
        <v>0</v>
      </c>
      <c r="E5768">
        <v>29.81</v>
      </c>
      <c r="F5768">
        <v>2.7810000000000001</v>
      </c>
      <c r="G5768">
        <v>191.14301889999999</v>
      </c>
      <c r="H5768">
        <v>7.508</v>
      </c>
    </row>
    <row r="5769" spans="1:8" x14ac:dyDescent="0.3">
      <c r="A5769">
        <v>41</v>
      </c>
      <c r="B5769" t="s">
        <v>55</v>
      </c>
      <c r="C5769">
        <v>1001790.16</v>
      </c>
      <c r="D5769">
        <v>1</v>
      </c>
      <c r="E5769">
        <v>25.19</v>
      </c>
      <c r="F5769">
        <v>2.8290000000000002</v>
      </c>
      <c r="G5769">
        <v>191.25570020000001</v>
      </c>
      <c r="H5769">
        <v>7.508</v>
      </c>
    </row>
    <row r="5770" spans="1:8" x14ac:dyDescent="0.3">
      <c r="A5770">
        <v>41</v>
      </c>
      <c r="B5770" t="s">
        <v>56</v>
      </c>
      <c r="C5770">
        <v>1153596.53</v>
      </c>
      <c r="D5770">
        <v>0</v>
      </c>
      <c r="E5770">
        <v>23.76</v>
      </c>
      <c r="F5770">
        <v>2.8820000000000001</v>
      </c>
      <c r="G5770">
        <v>191.3683815</v>
      </c>
      <c r="H5770">
        <v>7.2409999999999997</v>
      </c>
    </row>
    <row r="5771" spans="1:8" x14ac:dyDescent="0.3">
      <c r="A5771">
        <v>41</v>
      </c>
      <c r="B5771" t="s">
        <v>57</v>
      </c>
      <c r="C5771">
        <v>1052609.1599999999</v>
      </c>
      <c r="D5771">
        <v>0</v>
      </c>
      <c r="E5771">
        <v>22.44</v>
      </c>
      <c r="F5771">
        <v>2.911</v>
      </c>
      <c r="G5771">
        <v>191.47849389999999</v>
      </c>
      <c r="H5771">
        <v>7.2409999999999997</v>
      </c>
    </row>
    <row r="5772" spans="1:8" x14ac:dyDescent="0.3">
      <c r="A5772">
        <v>41</v>
      </c>
      <c r="B5772" t="s">
        <v>58</v>
      </c>
      <c r="C5772">
        <v>1088025.8</v>
      </c>
      <c r="D5772">
        <v>0</v>
      </c>
      <c r="E5772">
        <v>32.700000000000003</v>
      </c>
      <c r="F5772">
        <v>2.9729999999999999</v>
      </c>
      <c r="G5772">
        <v>191.57319240000001</v>
      </c>
      <c r="H5772">
        <v>7.2409999999999997</v>
      </c>
    </row>
    <row r="5773" spans="1:8" x14ac:dyDescent="0.3">
      <c r="A5773">
        <v>41</v>
      </c>
      <c r="B5773" t="s">
        <v>59</v>
      </c>
      <c r="C5773">
        <v>1026439.93</v>
      </c>
      <c r="D5773">
        <v>0</v>
      </c>
      <c r="E5773">
        <v>32.229999999999997</v>
      </c>
      <c r="F5773">
        <v>3.008</v>
      </c>
      <c r="G5773">
        <v>191.667891</v>
      </c>
      <c r="H5773">
        <v>7.2409999999999997</v>
      </c>
    </row>
    <row r="5774" spans="1:8" x14ac:dyDescent="0.3">
      <c r="A5774">
        <v>41</v>
      </c>
      <c r="B5774" t="s">
        <v>60</v>
      </c>
      <c r="C5774">
        <v>1179420.5</v>
      </c>
      <c r="D5774">
        <v>0</v>
      </c>
      <c r="E5774">
        <v>14.56</v>
      </c>
      <c r="F5774">
        <v>3.0110000000000001</v>
      </c>
      <c r="G5774">
        <v>191.76258949999999</v>
      </c>
      <c r="H5774">
        <v>7.2409999999999997</v>
      </c>
    </row>
    <row r="5775" spans="1:8" x14ac:dyDescent="0.3">
      <c r="A5775">
        <v>41</v>
      </c>
      <c r="B5775" t="s">
        <v>61</v>
      </c>
      <c r="C5775">
        <v>1150003.3600000001</v>
      </c>
      <c r="D5775">
        <v>1</v>
      </c>
      <c r="E5775">
        <v>16.809999999999999</v>
      </c>
      <c r="F5775">
        <v>3.0369999999999999</v>
      </c>
      <c r="G5775">
        <v>191.85728810000001</v>
      </c>
      <c r="H5775">
        <v>7.2409999999999997</v>
      </c>
    </row>
    <row r="5776" spans="1:8" x14ac:dyDescent="0.3">
      <c r="A5776">
        <v>41</v>
      </c>
      <c r="B5776" t="s">
        <v>62</v>
      </c>
      <c r="C5776">
        <v>1203399.6399999999</v>
      </c>
      <c r="D5776">
        <v>0</v>
      </c>
      <c r="E5776">
        <v>39.39</v>
      </c>
      <c r="F5776">
        <v>3.0510000000000002</v>
      </c>
      <c r="G5776">
        <v>191.9178331</v>
      </c>
      <c r="H5776">
        <v>7.2409999999999997</v>
      </c>
    </row>
    <row r="5777" spans="1:8" x14ac:dyDescent="0.3">
      <c r="A5777">
        <v>41</v>
      </c>
      <c r="B5777" t="s">
        <v>63</v>
      </c>
      <c r="C5777">
        <v>1099714.93</v>
      </c>
      <c r="D5777">
        <v>0</v>
      </c>
      <c r="E5777">
        <v>26.1</v>
      </c>
      <c r="F5777">
        <v>3.101</v>
      </c>
      <c r="G5777">
        <v>191.9647167</v>
      </c>
      <c r="H5777">
        <v>7.2409999999999997</v>
      </c>
    </row>
    <row r="5778" spans="1:8" x14ac:dyDescent="0.3">
      <c r="A5778">
        <v>41</v>
      </c>
      <c r="B5778" t="s">
        <v>64</v>
      </c>
      <c r="C5778">
        <v>1229257.7</v>
      </c>
      <c r="D5778">
        <v>0</v>
      </c>
      <c r="E5778">
        <v>34.99</v>
      </c>
      <c r="F5778">
        <v>3.2320000000000002</v>
      </c>
      <c r="G5778">
        <v>192.01160039999999</v>
      </c>
      <c r="H5778">
        <v>7.2409999999999997</v>
      </c>
    </row>
    <row r="5779" spans="1:8" x14ac:dyDescent="0.3">
      <c r="A5779">
        <v>41</v>
      </c>
      <c r="B5779" t="s">
        <v>65</v>
      </c>
      <c r="C5779">
        <v>1159089.6000000001</v>
      </c>
      <c r="D5779">
        <v>0</v>
      </c>
      <c r="E5779">
        <v>31.6</v>
      </c>
      <c r="F5779">
        <v>3.3719999999999999</v>
      </c>
      <c r="G5779">
        <v>192.05848399999999</v>
      </c>
      <c r="H5779">
        <v>7.2409999999999997</v>
      </c>
    </row>
    <row r="5780" spans="1:8" x14ac:dyDescent="0.3">
      <c r="A5780">
        <v>41</v>
      </c>
      <c r="B5780" t="s">
        <v>66</v>
      </c>
      <c r="C5780">
        <v>1115504.26</v>
      </c>
      <c r="D5780">
        <v>0</v>
      </c>
      <c r="E5780">
        <v>40.19</v>
      </c>
      <c r="F5780">
        <v>3.4060000000000001</v>
      </c>
      <c r="G5780">
        <v>192.12379809999999</v>
      </c>
      <c r="H5780">
        <v>7.2409999999999997</v>
      </c>
    </row>
    <row r="5781" spans="1:8" x14ac:dyDescent="0.3">
      <c r="A5781">
        <v>41</v>
      </c>
      <c r="B5781" t="s">
        <v>67</v>
      </c>
      <c r="C5781">
        <v>1140578.1599999999</v>
      </c>
      <c r="D5781">
        <v>0</v>
      </c>
      <c r="E5781">
        <v>41.11</v>
      </c>
      <c r="F5781">
        <v>3.4140000000000001</v>
      </c>
      <c r="G5781">
        <v>192.1964844</v>
      </c>
      <c r="H5781">
        <v>7.2409999999999997</v>
      </c>
    </row>
    <row r="5782" spans="1:8" x14ac:dyDescent="0.3">
      <c r="A5782">
        <v>41</v>
      </c>
      <c r="B5782" t="s">
        <v>68</v>
      </c>
      <c r="C5782">
        <v>1179125.48</v>
      </c>
      <c r="D5782">
        <v>0</v>
      </c>
      <c r="E5782">
        <v>38.159999999999997</v>
      </c>
      <c r="F5782">
        <v>3.4609999999999999</v>
      </c>
      <c r="G5782">
        <v>192.26917069999999</v>
      </c>
      <c r="H5782">
        <v>6.9340000000000002</v>
      </c>
    </row>
    <row r="5783" spans="1:8" x14ac:dyDescent="0.3">
      <c r="A5783">
        <v>41</v>
      </c>
      <c r="B5783" t="s">
        <v>69</v>
      </c>
      <c r="C5783">
        <v>1206252.1200000001</v>
      </c>
      <c r="D5783">
        <v>0</v>
      </c>
      <c r="E5783">
        <v>42.87</v>
      </c>
      <c r="F5783">
        <v>3.532</v>
      </c>
      <c r="G5783">
        <v>192.3418571</v>
      </c>
      <c r="H5783">
        <v>6.9340000000000002</v>
      </c>
    </row>
    <row r="5784" spans="1:8" x14ac:dyDescent="0.3">
      <c r="A5784">
        <v>41</v>
      </c>
      <c r="B5784" t="s">
        <v>70</v>
      </c>
      <c r="C5784">
        <v>1192982.07</v>
      </c>
      <c r="D5784">
        <v>0</v>
      </c>
      <c r="E5784">
        <v>39.94</v>
      </c>
      <c r="F5784">
        <v>3.6110000000000002</v>
      </c>
      <c r="G5784">
        <v>192.42259540000001</v>
      </c>
      <c r="H5784">
        <v>6.9340000000000002</v>
      </c>
    </row>
    <row r="5785" spans="1:8" x14ac:dyDescent="0.3">
      <c r="A5785">
        <v>41</v>
      </c>
      <c r="B5785" t="s">
        <v>71</v>
      </c>
      <c r="C5785">
        <v>1304481.75</v>
      </c>
      <c r="D5785">
        <v>0</v>
      </c>
      <c r="E5785">
        <v>42.86</v>
      </c>
      <c r="F5785">
        <v>3.6360000000000001</v>
      </c>
      <c r="G5785">
        <v>192.5234638</v>
      </c>
      <c r="H5785">
        <v>6.9340000000000002</v>
      </c>
    </row>
    <row r="5786" spans="1:8" x14ac:dyDescent="0.3">
      <c r="A5786">
        <v>41</v>
      </c>
      <c r="B5786" t="s">
        <v>72</v>
      </c>
      <c r="C5786">
        <v>1178841.05</v>
      </c>
      <c r="D5786">
        <v>0</v>
      </c>
      <c r="E5786">
        <v>39.81</v>
      </c>
      <c r="F5786">
        <v>3.6629999999999998</v>
      </c>
      <c r="G5786">
        <v>192.6243322</v>
      </c>
      <c r="H5786">
        <v>6.9340000000000002</v>
      </c>
    </row>
    <row r="5787" spans="1:8" x14ac:dyDescent="0.3">
      <c r="A5787">
        <v>41</v>
      </c>
      <c r="B5787" t="s">
        <v>73</v>
      </c>
      <c r="C5787">
        <v>1244956.9099999999</v>
      </c>
      <c r="D5787">
        <v>0</v>
      </c>
      <c r="E5787">
        <v>41.2</v>
      </c>
      <c r="F5787">
        <v>3.7349999999999999</v>
      </c>
      <c r="G5787">
        <v>192.72520059999999</v>
      </c>
      <c r="H5787">
        <v>6.9340000000000002</v>
      </c>
    </row>
    <row r="5788" spans="1:8" x14ac:dyDescent="0.3">
      <c r="A5788">
        <v>41</v>
      </c>
      <c r="B5788" t="s">
        <v>74</v>
      </c>
      <c r="C5788">
        <v>1270025.74</v>
      </c>
      <c r="D5788">
        <v>0</v>
      </c>
      <c r="E5788">
        <v>50.29</v>
      </c>
      <c r="F5788">
        <v>3.7669999999999999</v>
      </c>
      <c r="G5788">
        <v>192.82606899999999</v>
      </c>
      <c r="H5788">
        <v>6.9340000000000002</v>
      </c>
    </row>
    <row r="5789" spans="1:8" x14ac:dyDescent="0.3">
      <c r="A5789">
        <v>41</v>
      </c>
      <c r="B5789" t="s">
        <v>75</v>
      </c>
      <c r="C5789">
        <v>1244542.33</v>
      </c>
      <c r="D5789">
        <v>0</v>
      </c>
      <c r="E5789">
        <v>41.11</v>
      </c>
      <c r="F5789">
        <v>3.8279999999999998</v>
      </c>
      <c r="G5789">
        <v>192.83131700000001</v>
      </c>
      <c r="H5789">
        <v>6.9340000000000002</v>
      </c>
    </row>
    <row r="5790" spans="1:8" x14ac:dyDescent="0.3">
      <c r="A5790">
        <v>41</v>
      </c>
      <c r="B5790" t="s">
        <v>76</v>
      </c>
      <c r="C5790">
        <v>1278304.33</v>
      </c>
      <c r="D5790">
        <v>0</v>
      </c>
      <c r="E5790">
        <v>50.56</v>
      </c>
      <c r="F5790">
        <v>3.7949999999999999</v>
      </c>
      <c r="G5790">
        <v>192.8365651</v>
      </c>
      <c r="H5790">
        <v>6.9340000000000002</v>
      </c>
    </row>
    <row r="5791" spans="1:8" x14ac:dyDescent="0.3">
      <c r="A5791">
        <v>41</v>
      </c>
      <c r="B5791" t="s">
        <v>77</v>
      </c>
      <c r="C5791">
        <v>1297584.95</v>
      </c>
      <c r="D5791">
        <v>0</v>
      </c>
      <c r="E5791">
        <v>54.81</v>
      </c>
      <c r="F5791">
        <v>3.7629999999999999</v>
      </c>
      <c r="G5791">
        <v>192.8418131</v>
      </c>
      <c r="H5791">
        <v>6.9340000000000002</v>
      </c>
    </row>
    <row r="5792" spans="1:8" x14ac:dyDescent="0.3">
      <c r="A5792">
        <v>41</v>
      </c>
      <c r="B5792" t="s">
        <v>78</v>
      </c>
      <c r="C5792">
        <v>1311690.1100000001</v>
      </c>
      <c r="D5792">
        <v>0</v>
      </c>
      <c r="E5792">
        <v>61.1</v>
      </c>
      <c r="F5792">
        <v>3.7349999999999999</v>
      </c>
      <c r="G5792">
        <v>192.84706120000001</v>
      </c>
      <c r="H5792">
        <v>6.9340000000000002</v>
      </c>
    </row>
    <row r="5793" spans="1:8" x14ac:dyDescent="0.3">
      <c r="A5793">
        <v>41</v>
      </c>
      <c r="B5793" t="s">
        <v>79</v>
      </c>
      <c r="C5793">
        <v>1289151.8400000001</v>
      </c>
      <c r="D5793">
        <v>0</v>
      </c>
      <c r="E5793">
        <v>62.3</v>
      </c>
      <c r="F5793">
        <v>3.6970000000000001</v>
      </c>
      <c r="G5793">
        <v>192.90347589999999</v>
      </c>
      <c r="H5793">
        <v>6.9340000000000002</v>
      </c>
    </row>
    <row r="5794" spans="1:8" x14ac:dyDescent="0.3">
      <c r="A5794">
        <v>41</v>
      </c>
      <c r="B5794" t="s">
        <v>80</v>
      </c>
      <c r="C5794">
        <v>1244381.98</v>
      </c>
      <c r="D5794">
        <v>0</v>
      </c>
      <c r="E5794">
        <v>59.54</v>
      </c>
      <c r="F5794">
        <v>3.661</v>
      </c>
      <c r="G5794">
        <v>192.9982655</v>
      </c>
      <c r="H5794">
        <v>6.9340000000000002</v>
      </c>
    </row>
    <row r="5795" spans="1:8" x14ac:dyDescent="0.3">
      <c r="A5795">
        <v>41</v>
      </c>
      <c r="B5795" t="s">
        <v>81</v>
      </c>
      <c r="C5795">
        <v>1333347.78</v>
      </c>
      <c r="D5795">
        <v>0</v>
      </c>
      <c r="E5795">
        <v>67.010000000000005</v>
      </c>
      <c r="F5795">
        <v>3.597</v>
      </c>
      <c r="G5795">
        <v>193.09305520000001</v>
      </c>
      <c r="H5795">
        <v>6.9009999999999998</v>
      </c>
    </row>
    <row r="5796" spans="1:8" x14ac:dyDescent="0.3">
      <c r="A5796">
        <v>41</v>
      </c>
      <c r="B5796" t="s">
        <v>82</v>
      </c>
      <c r="C5796">
        <v>1338862.58</v>
      </c>
      <c r="D5796">
        <v>0</v>
      </c>
      <c r="E5796">
        <v>68.489999999999995</v>
      </c>
      <c r="F5796">
        <v>3.54</v>
      </c>
      <c r="G5796">
        <v>193.18784479999999</v>
      </c>
      <c r="H5796">
        <v>6.9009999999999998</v>
      </c>
    </row>
    <row r="5797" spans="1:8" x14ac:dyDescent="0.3">
      <c r="A5797">
        <v>41</v>
      </c>
      <c r="B5797" t="s">
        <v>83</v>
      </c>
      <c r="C5797">
        <v>1245772.7</v>
      </c>
      <c r="D5797">
        <v>0</v>
      </c>
      <c r="E5797">
        <v>68.180000000000007</v>
      </c>
      <c r="F5797">
        <v>3.532</v>
      </c>
      <c r="G5797">
        <v>193.3125484</v>
      </c>
      <c r="H5797">
        <v>6.9009999999999998</v>
      </c>
    </row>
    <row r="5798" spans="1:8" x14ac:dyDescent="0.3">
      <c r="A5798">
        <v>41</v>
      </c>
      <c r="B5798" t="s">
        <v>84</v>
      </c>
      <c r="C5798">
        <v>1292830.93</v>
      </c>
      <c r="D5798">
        <v>0</v>
      </c>
      <c r="E5798">
        <v>74.11</v>
      </c>
      <c r="F5798">
        <v>3.5449999999999999</v>
      </c>
      <c r="G5798">
        <v>193.51203670000001</v>
      </c>
      <c r="H5798">
        <v>6.9009999999999998</v>
      </c>
    </row>
    <row r="5799" spans="1:8" x14ac:dyDescent="0.3">
      <c r="A5799">
        <v>41</v>
      </c>
      <c r="B5799" t="s">
        <v>85</v>
      </c>
      <c r="C5799">
        <v>1248330.1000000001</v>
      </c>
      <c r="D5799">
        <v>0</v>
      </c>
      <c r="E5799">
        <v>71.3</v>
      </c>
      <c r="F5799">
        <v>3.5470000000000002</v>
      </c>
      <c r="G5799">
        <v>193.71152499999999</v>
      </c>
      <c r="H5799">
        <v>6.9009999999999998</v>
      </c>
    </row>
    <row r="5800" spans="1:8" x14ac:dyDescent="0.3">
      <c r="A5800">
        <v>41</v>
      </c>
      <c r="B5800" t="s">
        <v>86</v>
      </c>
      <c r="C5800">
        <v>1402233.69</v>
      </c>
      <c r="D5800">
        <v>0</v>
      </c>
      <c r="E5800">
        <v>72.19</v>
      </c>
      <c r="F5800">
        <v>3.5539999999999998</v>
      </c>
      <c r="G5800">
        <v>193.91101330000001</v>
      </c>
      <c r="H5800">
        <v>6.9009999999999998</v>
      </c>
    </row>
    <row r="5801" spans="1:8" x14ac:dyDescent="0.3">
      <c r="A5801">
        <v>41</v>
      </c>
      <c r="B5801" t="s">
        <v>87</v>
      </c>
      <c r="C5801">
        <v>1356689.88</v>
      </c>
      <c r="D5801">
        <v>0</v>
      </c>
      <c r="E5801">
        <v>67.650000000000006</v>
      </c>
      <c r="F5801">
        <v>3.5419999999999998</v>
      </c>
      <c r="G5801">
        <v>194.11050169999999</v>
      </c>
      <c r="H5801">
        <v>6.9009999999999998</v>
      </c>
    </row>
    <row r="5802" spans="1:8" x14ac:dyDescent="0.3">
      <c r="A5802">
        <v>41</v>
      </c>
      <c r="B5802" t="s">
        <v>88</v>
      </c>
      <c r="C5802">
        <v>1412959.97</v>
      </c>
      <c r="D5802">
        <v>0</v>
      </c>
      <c r="E5802">
        <v>70.55</v>
      </c>
      <c r="F5802">
        <v>3.4990000000000001</v>
      </c>
      <c r="G5802">
        <v>194.25006339999999</v>
      </c>
      <c r="H5802">
        <v>6.9009999999999998</v>
      </c>
    </row>
    <row r="5803" spans="1:8" x14ac:dyDescent="0.3">
      <c r="A5803">
        <v>41</v>
      </c>
      <c r="B5803" t="s">
        <v>89</v>
      </c>
      <c r="C5803">
        <v>1328740.71</v>
      </c>
      <c r="D5803">
        <v>0</v>
      </c>
      <c r="E5803">
        <v>71.61</v>
      </c>
      <c r="F5803">
        <v>3.4849999999999999</v>
      </c>
      <c r="G5803">
        <v>194.37963740000001</v>
      </c>
      <c r="H5803">
        <v>6.9009999999999998</v>
      </c>
    </row>
    <row r="5804" spans="1:8" x14ac:dyDescent="0.3">
      <c r="A5804">
        <v>41</v>
      </c>
      <c r="B5804" t="s">
        <v>90</v>
      </c>
      <c r="C5804">
        <v>1283849.3799999999</v>
      </c>
      <c r="D5804">
        <v>0</v>
      </c>
      <c r="E5804">
        <v>70.37</v>
      </c>
      <c r="F5804">
        <v>3.5110000000000001</v>
      </c>
      <c r="G5804">
        <v>194.5092113</v>
      </c>
      <c r="H5804">
        <v>6.9009999999999998</v>
      </c>
    </row>
    <row r="5805" spans="1:8" x14ac:dyDescent="0.3">
      <c r="A5805">
        <v>41</v>
      </c>
      <c r="B5805" t="s">
        <v>91</v>
      </c>
      <c r="C5805">
        <v>1280958.97</v>
      </c>
      <c r="D5805">
        <v>1</v>
      </c>
      <c r="E5805">
        <v>58.31</v>
      </c>
      <c r="F5805">
        <v>3.5659999999999998</v>
      </c>
      <c r="G5805">
        <v>194.6387853</v>
      </c>
      <c r="H5805">
        <v>6.9009999999999998</v>
      </c>
    </row>
    <row r="5806" spans="1:8" x14ac:dyDescent="0.3">
      <c r="A5806">
        <v>41</v>
      </c>
      <c r="B5806" t="s">
        <v>92</v>
      </c>
      <c r="C5806">
        <v>1197019.3899999999</v>
      </c>
      <c r="D5806">
        <v>0</v>
      </c>
      <c r="E5806">
        <v>54.82</v>
      </c>
      <c r="F5806">
        <v>3.5960000000000001</v>
      </c>
      <c r="G5806">
        <v>194.7419707</v>
      </c>
      <c r="H5806">
        <v>6.9009999999999998</v>
      </c>
    </row>
    <row r="5807" spans="1:8" x14ac:dyDescent="0.3">
      <c r="A5807">
        <v>41</v>
      </c>
      <c r="B5807" t="s">
        <v>93</v>
      </c>
      <c r="C5807">
        <v>1173059.79</v>
      </c>
      <c r="D5807">
        <v>0</v>
      </c>
      <c r="E5807">
        <v>55.06</v>
      </c>
      <c r="F5807">
        <v>3.581</v>
      </c>
      <c r="G5807">
        <v>194.8099713</v>
      </c>
      <c r="H5807">
        <v>6.9009999999999998</v>
      </c>
    </row>
    <row r="5808" spans="1:8" x14ac:dyDescent="0.3">
      <c r="A5808">
        <v>41</v>
      </c>
      <c r="B5808" t="s">
        <v>94</v>
      </c>
      <c r="C5808">
        <v>1160619.6100000001</v>
      </c>
      <c r="D5808">
        <v>0</v>
      </c>
      <c r="E5808">
        <v>61.77</v>
      </c>
      <c r="F5808">
        <v>3.5379999999999998</v>
      </c>
      <c r="G5808">
        <v>194.87797180000001</v>
      </c>
      <c r="H5808">
        <v>6.9009999999999998</v>
      </c>
    </row>
    <row r="5809" spans="1:8" x14ac:dyDescent="0.3">
      <c r="A5809">
        <v>41</v>
      </c>
      <c r="B5809" t="s">
        <v>95</v>
      </c>
      <c r="C5809">
        <v>1277882.77</v>
      </c>
      <c r="D5809">
        <v>0</v>
      </c>
      <c r="E5809">
        <v>58.74</v>
      </c>
      <c r="F5809">
        <v>3.4980000000000002</v>
      </c>
      <c r="G5809">
        <v>194.94597239999999</v>
      </c>
      <c r="H5809">
        <v>6.7590000000000003</v>
      </c>
    </row>
    <row r="5810" spans="1:8" x14ac:dyDescent="0.3">
      <c r="A5810">
        <v>41</v>
      </c>
      <c r="B5810" t="s">
        <v>96</v>
      </c>
      <c r="C5810">
        <v>1247130.22</v>
      </c>
      <c r="D5810">
        <v>0</v>
      </c>
      <c r="E5810">
        <v>47.43</v>
      </c>
      <c r="F5810">
        <v>3.4910000000000001</v>
      </c>
      <c r="G5810">
        <v>195.0261012</v>
      </c>
      <c r="H5810">
        <v>6.7590000000000003</v>
      </c>
    </row>
    <row r="5811" spans="1:8" x14ac:dyDescent="0.3">
      <c r="A5811">
        <v>41</v>
      </c>
      <c r="B5811" t="s">
        <v>97</v>
      </c>
      <c r="C5811">
        <v>1214944.29</v>
      </c>
      <c r="D5811">
        <v>0</v>
      </c>
      <c r="E5811">
        <v>45.62</v>
      </c>
      <c r="F5811">
        <v>3.548</v>
      </c>
      <c r="G5811">
        <v>195.17899940000001</v>
      </c>
      <c r="H5811">
        <v>6.7590000000000003</v>
      </c>
    </row>
    <row r="5812" spans="1:8" x14ac:dyDescent="0.3">
      <c r="A5812">
        <v>41</v>
      </c>
      <c r="B5812" t="s">
        <v>98</v>
      </c>
      <c r="C5812">
        <v>1274463.02</v>
      </c>
      <c r="D5812">
        <v>0</v>
      </c>
      <c r="E5812">
        <v>37.020000000000003</v>
      </c>
      <c r="F5812">
        <v>3.55</v>
      </c>
      <c r="G5812">
        <v>195.33189770000001</v>
      </c>
      <c r="H5812">
        <v>6.7590000000000003</v>
      </c>
    </row>
    <row r="5813" spans="1:8" x14ac:dyDescent="0.3">
      <c r="A5813">
        <v>41</v>
      </c>
      <c r="B5813" t="s">
        <v>99</v>
      </c>
      <c r="C5813">
        <v>1315684.8600000001</v>
      </c>
      <c r="D5813">
        <v>0</v>
      </c>
      <c r="E5813">
        <v>35.04</v>
      </c>
      <c r="F5813">
        <v>3.5270000000000001</v>
      </c>
      <c r="G5813">
        <v>195.48479589999999</v>
      </c>
      <c r="H5813">
        <v>6.7590000000000003</v>
      </c>
    </row>
    <row r="5814" spans="1:8" x14ac:dyDescent="0.3">
      <c r="A5814">
        <v>41</v>
      </c>
      <c r="B5814" t="s">
        <v>100</v>
      </c>
      <c r="C5814">
        <v>1302499.23</v>
      </c>
      <c r="D5814">
        <v>0</v>
      </c>
      <c r="E5814">
        <v>32.869999999999997</v>
      </c>
      <c r="F5814">
        <v>3.5049999999999999</v>
      </c>
      <c r="G5814">
        <v>195.6376941</v>
      </c>
      <c r="H5814">
        <v>6.7590000000000003</v>
      </c>
    </row>
    <row r="5815" spans="1:8" x14ac:dyDescent="0.3">
      <c r="A5815">
        <v>41</v>
      </c>
      <c r="B5815" t="s">
        <v>101</v>
      </c>
      <c r="C5815">
        <v>1230118.02</v>
      </c>
      <c r="D5815">
        <v>0</v>
      </c>
      <c r="E5815">
        <v>36.64</v>
      </c>
      <c r="F5815">
        <v>3.4790000000000001</v>
      </c>
      <c r="G5815">
        <v>195.7184713</v>
      </c>
      <c r="H5815">
        <v>6.7590000000000003</v>
      </c>
    </row>
    <row r="5816" spans="1:8" x14ac:dyDescent="0.3">
      <c r="A5816">
        <v>41</v>
      </c>
      <c r="B5816" t="s">
        <v>102</v>
      </c>
      <c r="C5816">
        <v>1906713.35</v>
      </c>
      <c r="D5816">
        <v>1</v>
      </c>
      <c r="E5816">
        <v>36.369999999999997</v>
      </c>
      <c r="F5816">
        <v>3.4239999999999999</v>
      </c>
      <c r="G5816">
        <v>195.7704</v>
      </c>
      <c r="H5816">
        <v>6.7590000000000003</v>
      </c>
    </row>
    <row r="5817" spans="1:8" x14ac:dyDescent="0.3">
      <c r="A5817">
        <v>41</v>
      </c>
      <c r="B5817" t="s">
        <v>103</v>
      </c>
      <c r="C5817">
        <v>1292436.23</v>
      </c>
      <c r="D5817">
        <v>0</v>
      </c>
      <c r="E5817">
        <v>34.53</v>
      </c>
      <c r="F5817">
        <v>3.3780000000000001</v>
      </c>
      <c r="G5817">
        <v>195.82232870000001</v>
      </c>
      <c r="H5817">
        <v>6.7590000000000003</v>
      </c>
    </row>
    <row r="5818" spans="1:8" x14ac:dyDescent="0.3">
      <c r="A5818">
        <v>41</v>
      </c>
      <c r="B5818" t="s">
        <v>104</v>
      </c>
      <c r="C5818">
        <v>1548661.45</v>
      </c>
      <c r="D5818">
        <v>0</v>
      </c>
      <c r="E5818">
        <v>17.05</v>
      </c>
      <c r="F5818">
        <v>3.331</v>
      </c>
      <c r="G5818">
        <v>195.8742575</v>
      </c>
      <c r="H5818">
        <v>6.7590000000000003</v>
      </c>
    </row>
    <row r="5819" spans="1:8" x14ac:dyDescent="0.3">
      <c r="A5819">
        <v>41</v>
      </c>
      <c r="B5819" t="s">
        <v>105</v>
      </c>
      <c r="C5819">
        <v>1682368.32</v>
      </c>
      <c r="D5819">
        <v>0</v>
      </c>
      <c r="E5819">
        <v>25.01</v>
      </c>
      <c r="F5819">
        <v>3.266</v>
      </c>
      <c r="G5819">
        <v>195.98416850000001</v>
      </c>
      <c r="H5819">
        <v>6.7590000000000003</v>
      </c>
    </row>
    <row r="5820" spans="1:8" x14ac:dyDescent="0.3">
      <c r="A5820">
        <v>41</v>
      </c>
      <c r="B5820" t="s">
        <v>106</v>
      </c>
      <c r="C5820">
        <v>2263722.6800000002</v>
      </c>
      <c r="D5820">
        <v>0</v>
      </c>
      <c r="E5820">
        <v>25.59</v>
      </c>
      <c r="F5820">
        <v>3.173</v>
      </c>
      <c r="G5820">
        <v>196.17138929999999</v>
      </c>
      <c r="H5820">
        <v>6.7590000000000003</v>
      </c>
    </row>
    <row r="5821" spans="1:8" x14ac:dyDescent="0.3">
      <c r="A5821">
        <v>41</v>
      </c>
      <c r="B5821" t="s">
        <v>107</v>
      </c>
      <c r="C5821">
        <v>1264014.1599999999</v>
      </c>
      <c r="D5821">
        <v>1</v>
      </c>
      <c r="E5821">
        <v>34.119999999999997</v>
      </c>
      <c r="F5821">
        <v>3.1190000000000002</v>
      </c>
      <c r="G5821">
        <v>196.35861009999999</v>
      </c>
      <c r="H5821">
        <v>6.7590000000000003</v>
      </c>
    </row>
    <row r="5822" spans="1:8" x14ac:dyDescent="0.3">
      <c r="A5822">
        <v>41</v>
      </c>
      <c r="B5822" t="s">
        <v>108</v>
      </c>
      <c r="C5822">
        <v>1208191.6100000001</v>
      </c>
      <c r="D5822">
        <v>0</v>
      </c>
      <c r="E5822">
        <v>37.21</v>
      </c>
      <c r="F5822">
        <v>3.0950000000000002</v>
      </c>
      <c r="G5822">
        <v>196.5458309</v>
      </c>
      <c r="H5822">
        <v>6.5890000000000004</v>
      </c>
    </row>
    <row r="5823" spans="1:8" x14ac:dyDescent="0.3">
      <c r="A5823">
        <v>41</v>
      </c>
      <c r="B5823" t="s">
        <v>109</v>
      </c>
      <c r="C5823">
        <v>1134767.28</v>
      </c>
      <c r="D5823">
        <v>0</v>
      </c>
      <c r="E5823">
        <v>27.49</v>
      </c>
      <c r="F5823">
        <v>3.077</v>
      </c>
      <c r="G5823">
        <v>196.7330517</v>
      </c>
      <c r="H5823">
        <v>6.5890000000000004</v>
      </c>
    </row>
    <row r="5824" spans="1:8" x14ac:dyDescent="0.3">
      <c r="A5824">
        <v>41</v>
      </c>
      <c r="B5824" t="s">
        <v>110</v>
      </c>
      <c r="C5824">
        <v>1116295.24</v>
      </c>
      <c r="D5824">
        <v>0</v>
      </c>
      <c r="E5824">
        <v>31.56</v>
      </c>
      <c r="F5824">
        <v>3.0550000000000002</v>
      </c>
      <c r="G5824">
        <v>196.77966520000001</v>
      </c>
      <c r="H5824">
        <v>6.5890000000000004</v>
      </c>
    </row>
    <row r="5825" spans="1:8" x14ac:dyDescent="0.3">
      <c r="A5825">
        <v>41</v>
      </c>
      <c r="B5825" t="s">
        <v>111</v>
      </c>
      <c r="C5825">
        <v>1079398.81</v>
      </c>
      <c r="D5825">
        <v>0</v>
      </c>
      <c r="E5825">
        <v>33.15</v>
      </c>
      <c r="F5825">
        <v>3.0379999999999998</v>
      </c>
      <c r="G5825">
        <v>196.82627859999999</v>
      </c>
      <c r="H5825">
        <v>6.5890000000000004</v>
      </c>
    </row>
    <row r="5826" spans="1:8" x14ac:dyDescent="0.3">
      <c r="A5826">
        <v>41</v>
      </c>
      <c r="B5826" t="s">
        <v>112</v>
      </c>
      <c r="C5826">
        <v>1208825.6000000001</v>
      </c>
      <c r="D5826">
        <v>0</v>
      </c>
      <c r="E5826">
        <v>31.65</v>
      </c>
      <c r="F5826">
        <v>3.0310000000000001</v>
      </c>
      <c r="G5826">
        <v>196.8728921</v>
      </c>
      <c r="H5826">
        <v>6.5890000000000004</v>
      </c>
    </row>
    <row r="5827" spans="1:8" x14ac:dyDescent="0.3">
      <c r="A5827">
        <v>41</v>
      </c>
      <c r="B5827" t="s">
        <v>113</v>
      </c>
      <c r="C5827">
        <v>1238844.56</v>
      </c>
      <c r="D5827">
        <v>1</v>
      </c>
      <c r="E5827">
        <v>22</v>
      </c>
      <c r="F5827">
        <v>3.1030000000000002</v>
      </c>
      <c r="G5827">
        <v>196.91950560000001</v>
      </c>
      <c r="H5827">
        <v>6.5890000000000004</v>
      </c>
    </row>
    <row r="5828" spans="1:8" x14ac:dyDescent="0.3">
      <c r="A5828">
        <v>41</v>
      </c>
      <c r="B5828" t="s">
        <v>114</v>
      </c>
      <c r="C5828">
        <v>1330451.46</v>
      </c>
      <c r="D5828">
        <v>0</v>
      </c>
      <c r="E5828">
        <v>22.52</v>
      </c>
      <c r="F5828">
        <v>3.113</v>
      </c>
      <c r="G5828">
        <v>196.9432711</v>
      </c>
      <c r="H5828">
        <v>6.5890000000000004</v>
      </c>
    </row>
    <row r="5829" spans="1:8" x14ac:dyDescent="0.3">
      <c r="A5829">
        <v>41</v>
      </c>
      <c r="B5829" t="s">
        <v>115</v>
      </c>
      <c r="C5829">
        <v>1224915.6599999999</v>
      </c>
      <c r="D5829">
        <v>0</v>
      </c>
      <c r="E5829">
        <v>27.89</v>
      </c>
      <c r="F5829">
        <v>3.129</v>
      </c>
      <c r="G5829">
        <v>196.9499007</v>
      </c>
      <c r="H5829">
        <v>6.5890000000000004</v>
      </c>
    </row>
    <row r="5830" spans="1:8" x14ac:dyDescent="0.3">
      <c r="A5830">
        <v>41</v>
      </c>
      <c r="B5830" t="s">
        <v>116</v>
      </c>
      <c r="C5830">
        <v>1239813.26</v>
      </c>
      <c r="D5830">
        <v>0</v>
      </c>
      <c r="E5830">
        <v>27.39</v>
      </c>
      <c r="F5830">
        <v>3.1909999999999998</v>
      </c>
      <c r="G5830">
        <v>196.9565303</v>
      </c>
      <c r="H5830">
        <v>6.5890000000000004</v>
      </c>
    </row>
    <row r="5831" spans="1:8" x14ac:dyDescent="0.3">
      <c r="A5831">
        <v>41</v>
      </c>
      <c r="B5831" t="s">
        <v>117</v>
      </c>
      <c r="C5831">
        <v>1243814.77</v>
      </c>
      <c r="D5831">
        <v>0</v>
      </c>
      <c r="E5831">
        <v>35.299999999999997</v>
      </c>
      <c r="F5831">
        <v>3.286</v>
      </c>
      <c r="G5831">
        <v>196.96315989999999</v>
      </c>
      <c r="H5831">
        <v>6.5890000000000004</v>
      </c>
    </row>
    <row r="5832" spans="1:8" x14ac:dyDescent="0.3">
      <c r="A5832">
        <v>41</v>
      </c>
      <c r="B5832" t="s">
        <v>118</v>
      </c>
      <c r="C5832">
        <v>1201511.6200000001</v>
      </c>
      <c r="D5832">
        <v>0</v>
      </c>
      <c r="E5832">
        <v>47.76</v>
      </c>
      <c r="F5832">
        <v>3.4860000000000002</v>
      </c>
      <c r="G5832">
        <v>197.0457208</v>
      </c>
      <c r="H5832">
        <v>6.5890000000000004</v>
      </c>
    </row>
    <row r="5833" spans="1:8" x14ac:dyDescent="0.3">
      <c r="A5833">
        <v>41</v>
      </c>
      <c r="B5833" t="s">
        <v>119</v>
      </c>
      <c r="C5833">
        <v>1215354.3799999999</v>
      </c>
      <c r="D5833">
        <v>0</v>
      </c>
      <c r="E5833">
        <v>44.04</v>
      </c>
      <c r="F5833">
        <v>3.6640000000000001</v>
      </c>
      <c r="G5833">
        <v>197.22952340000001</v>
      </c>
      <c r="H5833">
        <v>6.5890000000000004</v>
      </c>
    </row>
    <row r="5834" spans="1:8" x14ac:dyDescent="0.3">
      <c r="A5834">
        <v>41</v>
      </c>
      <c r="B5834" t="s">
        <v>120</v>
      </c>
      <c r="C5834">
        <v>1239423.19</v>
      </c>
      <c r="D5834">
        <v>0</v>
      </c>
      <c r="E5834">
        <v>51.56</v>
      </c>
      <c r="F5834">
        <v>3.75</v>
      </c>
      <c r="G5834">
        <v>197.41332589999999</v>
      </c>
      <c r="H5834">
        <v>6.5890000000000004</v>
      </c>
    </row>
    <row r="5835" spans="1:8" x14ac:dyDescent="0.3">
      <c r="A5835">
        <v>41</v>
      </c>
      <c r="B5835" t="s">
        <v>121</v>
      </c>
      <c r="C5835">
        <v>1460234.31</v>
      </c>
      <c r="D5835">
        <v>0</v>
      </c>
      <c r="E5835">
        <v>48.48</v>
      </c>
      <c r="F5835">
        <v>3.8540000000000001</v>
      </c>
      <c r="G5835">
        <v>197.5971285</v>
      </c>
      <c r="H5835">
        <v>6.5469999999999997</v>
      </c>
    </row>
    <row r="5836" spans="1:8" x14ac:dyDescent="0.3">
      <c r="A5836">
        <v>41</v>
      </c>
      <c r="B5836" t="s">
        <v>122</v>
      </c>
      <c r="C5836">
        <v>1323004.73</v>
      </c>
      <c r="D5836">
        <v>0</v>
      </c>
      <c r="E5836">
        <v>46.84</v>
      </c>
      <c r="F5836">
        <v>3.9009999999999998</v>
      </c>
      <c r="G5836">
        <v>197.78093100000001</v>
      </c>
      <c r="H5836">
        <v>6.5469999999999997</v>
      </c>
    </row>
    <row r="5837" spans="1:8" x14ac:dyDescent="0.3">
      <c r="A5837">
        <v>41</v>
      </c>
      <c r="B5837" t="s">
        <v>123</v>
      </c>
      <c r="C5837">
        <v>1220815.33</v>
      </c>
      <c r="D5837">
        <v>0</v>
      </c>
      <c r="E5837">
        <v>43.57</v>
      </c>
      <c r="F5837">
        <v>3.9359999999999999</v>
      </c>
      <c r="G5837">
        <v>197.72273849999999</v>
      </c>
      <c r="H5837">
        <v>6.5469999999999997</v>
      </c>
    </row>
    <row r="5838" spans="1:8" x14ac:dyDescent="0.3">
      <c r="A5838">
        <v>41</v>
      </c>
      <c r="B5838" t="s">
        <v>124</v>
      </c>
      <c r="C5838">
        <v>1248950.6499999999</v>
      </c>
      <c r="D5838">
        <v>0</v>
      </c>
      <c r="E5838">
        <v>57.66</v>
      </c>
      <c r="F5838">
        <v>3.927</v>
      </c>
      <c r="G5838">
        <v>197.664546</v>
      </c>
      <c r="H5838">
        <v>6.5469999999999997</v>
      </c>
    </row>
    <row r="5839" spans="1:8" x14ac:dyDescent="0.3">
      <c r="A5839">
        <v>41</v>
      </c>
      <c r="B5839" t="s">
        <v>125</v>
      </c>
      <c r="C5839">
        <v>1359770.73</v>
      </c>
      <c r="D5839">
        <v>0</v>
      </c>
      <c r="E5839">
        <v>52.86</v>
      </c>
      <c r="F5839">
        <v>3.903</v>
      </c>
      <c r="G5839">
        <v>197.60635339999999</v>
      </c>
      <c r="H5839">
        <v>6.5469999999999997</v>
      </c>
    </row>
    <row r="5840" spans="1:8" x14ac:dyDescent="0.3">
      <c r="A5840">
        <v>41</v>
      </c>
      <c r="B5840" t="s">
        <v>126</v>
      </c>
      <c r="C5840">
        <v>1353285.1</v>
      </c>
      <c r="D5840">
        <v>0</v>
      </c>
      <c r="E5840">
        <v>50.22</v>
      </c>
      <c r="F5840">
        <v>3.87</v>
      </c>
      <c r="G5840">
        <v>197.5481609</v>
      </c>
      <c r="H5840">
        <v>6.5469999999999997</v>
      </c>
    </row>
    <row r="5841" spans="1:8" x14ac:dyDescent="0.3">
      <c r="A5841">
        <v>41</v>
      </c>
      <c r="B5841" t="s">
        <v>127</v>
      </c>
      <c r="C5841">
        <v>1331514.44</v>
      </c>
      <c r="D5841">
        <v>0</v>
      </c>
      <c r="E5841">
        <v>55.24</v>
      </c>
      <c r="F5841">
        <v>3.8370000000000002</v>
      </c>
      <c r="G5841">
        <v>197.5553137</v>
      </c>
      <c r="H5841">
        <v>6.5469999999999997</v>
      </c>
    </row>
    <row r="5842" spans="1:8" x14ac:dyDescent="0.3">
      <c r="A5842">
        <v>41</v>
      </c>
      <c r="B5842" t="s">
        <v>128</v>
      </c>
      <c r="C5842">
        <v>1424500.47</v>
      </c>
      <c r="D5842">
        <v>0</v>
      </c>
      <c r="E5842">
        <v>54.89</v>
      </c>
      <c r="F5842">
        <v>3.8039999999999998</v>
      </c>
      <c r="G5842">
        <v>197.5886046</v>
      </c>
      <c r="H5842">
        <v>6.5469999999999997</v>
      </c>
    </row>
    <row r="5843" spans="1:8" x14ac:dyDescent="0.3">
      <c r="A5843">
        <v>41</v>
      </c>
      <c r="B5843" t="s">
        <v>129</v>
      </c>
      <c r="C5843">
        <v>1374891.36</v>
      </c>
      <c r="D5843">
        <v>0</v>
      </c>
      <c r="E5843">
        <v>57.29</v>
      </c>
      <c r="F5843">
        <v>3.7639999999999998</v>
      </c>
      <c r="G5843">
        <v>197.6218954</v>
      </c>
      <c r="H5843">
        <v>6.5469999999999997</v>
      </c>
    </row>
    <row r="5844" spans="1:8" x14ac:dyDescent="0.3">
      <c r="A5844">
        <v>41</v>
      </c>
      <c r="B5844" t="s">
        <v>130</v>
      </c>
      <c r="C5844">
        <v>1436383.84</v>
      </c>
      <c r="D5844">
        <v>0</v>
      </c>
      <c r="E5844">
        <v>65.11</v>
      </c>
      <c r="F5844">
        <v>3.7410000000000001</v>
      </c>
      <c r="G5844">
        <v>197.6551863</v>
      </c>
      <c r="H5844">
        <v>6.5469999999999997</v>
      </c>
    </row>
    <row r="5845" spans="1:8" x14ac:dyDescent="0.3">
      <c r="A5845">
        <v>41</v>
      </c>
      <c r="B5845" t="s">
        <v>131</v>
      </c>
      <c r="C5845">
        <v>1384584.59</v>
      </c>
      <c r="D5845">
        <v>0</v>
      </c>
      <c r="E5845">
        <v>64.92</v>
      </c>
      <c r="F5845">
        <v>3.7229999999999999</v>
      </c>
      <c r="G5845">
        <v>197.69229200000001</v>
      </c>
      <c r="H5845">
        <v>6.5469999999999997</v>
      </c>
    </row>
    <row r="5846" spans="1:8" x14ac:dyDescent="0.3">
      <c r="A5846">
        <v>41</v>
      </c>
      <c r="B5846" t="s">
        <v>132</v>
      </c>
      <c r="C5846">
        <v>1386407.17</v>
      </c>
      <c r="D5846">
        <v>0</v>
      </c>
      <c r="E5846">
        <v>66.88</v>
      </c>
      <c r="F5846">
        <v>3.7349999999999999</v>
      </c>
      <c r="G5846">
        <v>197.7389345</v>
      </c>
      <c r="H5846">
        <v>6.5469999999999997</v>
      </c>
    </row>
    <row r="5847" spans="1:8" x14ac:dyDescent="0.3">
      <c r="A5847">
        <v>41</v>
      </c>
      <c r="B5847" t="s">
        <v>133</v>
      </c>
      <c r="C5847">
        <v>1355600.01</v>
      </c>
      <c r="D5847">
        <v>0</v>
      </c>
      <c r="E5847">
        <v>76.540000000000006</v>
      </c>
      <c r="F5847">
        <v>3.6930000000000001</v>
      </c>
      <c r="G5847">
        <v>197.78557699999999</v>
      </c>
      <c r="H5847">
        <v>6.5469999999999997</v>
      </c>
    </row>
    <row r="5848" spans="1:8" x14ac:dyDescent="0.3">
      <c r="A5848">
        <v>41</v>
      </c>
      <c r="B5848" t="s">
        <v>134</v>
      </c>
      <c r="C5848">
        <v>1456300.89</v>
      </c>
      <c r="D5848">
        <v>0</v>
      </c>
      <c r="E5848">
        <v>74.47</v>
      </c>
      <c r="F5848">
        <v>3.6459999999999999</v>
      </c>
      <c r="G5848">
        <v>197.83221950000001</v>
      </c>
      <c r="H5848">
        <v>6.4320000000000004</v>
      </c>
    </row>
    <row r="5849" spans="1:8" x14ac:dyDescent="0.3">
      <c r="A5849">
        <v>41</v>
      </c>
      <c r="B5849" t="s">
        <v>135</v>
      </c>
      <c r="C5849">
        <v>1332594.07</v>
      </c>
      <c r="D5849">
        <v>0</v>
      </c>
      <c r="E5849">
        <v>67.239999999999995</v>
      </c>
      <c r="F5849">
        <v>3.613</v>
      </c>
      <c r="G5849">
        <v>197.87886209999999</v>
      </c>
      <c r="H5849">
        <v>6.4320000000000004</v>
      </c>
    </row>
    <row r="5850" spans="1:8" x14ac:dyDescent="0.3">
      <c r="A5850">
        <v>41</v>
      </c>
      <c r="B5850" t="s">
        <v>136</v>
      </c>
      <c r="C5850">
        <v>1347175.93</v>
      </c>
      <c r="D5850">
        <v>0</v>
      </c>
      <c r="E5850">
        <v>74.06</v>
      </c>
      <c r="F5850">
        <v>3.585</v>
      </c>
      <c r="G5850">
        <v>197.9290378</v>
      </c>
      <c r="H5850">
        <v>6.4320000000000004</v>
      </c>
    </row>
    <row r="5851" spans="1:8" x14ac:dyDescent="0.3">
      <c r="A5851">
        <v>41</v>
      </c>
      <c r="B5851" t="s">
        <v>137</v>
      </c>
      <c r="C5851">
        <v>1344723.97</v>
      </c>
      <c r="D5851">
        <v>0</v>
      </c>
      <c r="E5851">
        <v>73.31</v>
      </c>
      <c r="F5851">
        <v>3.57</v>
      </c>
      <c r="G5851">
        <v>197.97921360000001</v>
      </c>
      <c r="H5851">
        <v>6.4320000000000004</v>
      </c>
    </row>
    <row r="5852" spans="1:8" x14ac:dyDescent="0.3">
      <c r="A5852">
        <v>41</v>
      </c>
      <c r="B5852" t="s">
        <v>138</v>
      </c>
      <c r="C5852">
        <v>1439607.35</v>
      </c>
      <c r="D5852">
        <v>0</v>
      </c>
      <c r="E5852">
        <v>73.16</v>
      </c>
      <c r="F5852">
        <v>3.528</v>
      </c>
      <c r="G5852">
        <v>198.02938929999999</v>
      </c>
      <c r="H5852">
        <v>6.4320000000000004</v>
      </c>
    </row>
    <row r="5853" spans="1:8" x14ac:dyDescent="0.3">
      <c r="A5853">
        <v>41</v>
      </c>
      <c r="B5853" t="s">
        <v>139</v>
      </c>
      <c r="C5853">
        <v>1504545.94</v>
      </c>
      <c r="D5853">
        <v>0</v>
      </c>
      <c r="E5853">
        <v>71.73</v>
      </c>
      <c r="F5853">
        <v>3.5089999999999999</v>
      </c>
      <c r="G5853">
        <v>198.0795651</v>
      </c>
      <c r="H5853">
        <v>6.4320000000000004</v>
      </c>
    </row>
    <row r="5854" spans="1:8" x14ac:dyDescent="0.3">
      <c r="A5854">
        <v>41</v>
      </c>
      <c r="B5854" t="s">
        <v>140</v>
      </c>
      <c r="C5854">
        <v>1560590.05</v>
      </c>
      <c r="D5854">
        <v>0</v>
      </c>
      <c r="E5854">
        <v>65.77</v>
      </c>
      <c r="F5854">
        <v>3.5449999999999999</v>
      </c>
      <c r="G5854">
        <v>198.1001057</v>
      </c>
      <c r="H5854">
        <v>6.4320000000000004</v>
      </c>
    </row>
    <row r="5855" spans="1:8" x14ac:dyDescent="0.3">
      <c r="A5855">
        <v>41</v>
      </c>
      <c r="B5855" t="s">
        <v>141</v>
      </c>
      <c r="C5855">
        <v>1464462.85</v>
      </c>
      <c r="D5855">
        <v>0</v>
      </c>
      <c r="E5855">
        <v>69.069999999999993</v>
      </c>
      <c r="F5855">
        <v>3.5579999999999998</v>
      </c>
      <c r="G5855">
        <v>198.09841990000001</v>
      </c>
      <c r="H5855">
        <v>6.4320000000000004</v>
      </c>
    </row>
    <row r="5856" spans="1:8" x14ac:dyDescent="0.3">
      <c r="A5856">
        <v>41</v>
      </c>
      <c r="B5856" t="s">
        <v>142</v>
      </c>
      <c r="C5856">
        <v>1360517.52</v>
      </c>
      <c r="D5856">
        <v>0</v>
      </c>
      <c r="E5856">
        <v>71.56</v>
      </c>
      <c r="F5856">
        <v>3.556</v>
      </c>
      <c r="G5856">
        <v>198.09673409999999</v>
      </c>
      <c r="H5856">
        <v>6.4320000000000004</v>
      </c>
    </row>
    <row r="5857" spans="1:8" x14ac:dyDescent="0.3">
      <c r="A5857">
        <v>41</v>
      </c>
      <c r="B5857" t="s">
        <v>143</v>
      </c>
      <c r="C5857">
        <v>1392143.82</v>
      </c>
      <c r="D5857">
        <v>1</v>
      </c>
      <c r="E5857">
        <v>67.41</v>
      </c>
      <c r="F5857">
        <v>3.5960000000000001</v>
      </c>
      <c r="G5857">
        <v>198.0950484</v>
      </c>
      <c r="H5857">
        <v>6.4320000000000004</v>
      </c>
    </row>
    <row r="5858" spans="1:8" x14ac:dyDescent="0.3">
      <c r="A5858">
        <v>41</v>
      </c>
      <c r="B5858" t="s">
        <v>144</v>
      </c>
      <c r="C5858">
        <v>1306644.25</v>
      </c>
      <c r="D5858">
        <v>0</v>
      </c>
      <c r="E5858">
        <v>59.39</v>
      </c>
      <c r="F5858">
        <v>3.6589999999999998</v>
      </c>
      <c r="G5858">
        <v>198.12671839999999</v>
      </c>
      <c r="H5858">
        <v>6.4320000000000004</v>
      </c>
    </row>
    <row r="5859" spans="1:8" x14ac:dyDescent="0.3">
      <c r="A5859">
        <v>41</v>
      </c>
      <c r="B5859" t="s">
        <v>145</v>
      </c>
      <c r="C5859">
        <v>1276609.3600000001</v>
      </c>
      <c r="D5859">
        <v>0</v>
      </c>
      <c r="E5859">
        <v>59.81</v>
      </c>
      <c r="F5859">
        <v>3.7650000000000001</v>
      </c>
      <c r="G5859">
        <v>198.35852299999999</v>
      </c>
      <c r="H5859">
        <v>6.4320000000000004</v>
      </c>
    </row>
    <row r="5860" spans="1:8" x14ac:dyDescent="0.3">
      <c r="A5860">
        <v>41</v>
      </c>
      <c r="B5860" t="s">
        <v>146</v>
      </c>
      <c r="C5860">
        <v>1307928.01</v>
      </c>
      <c r="D5860">
        <v>0</v>
      </c>
      <c r="E5860">
        <v>56.08</v>
      </c>
      <c r="F5860">
        <v>3.7890000000000001</v>
      </c>
      <c r="G5860">
        <v>198.59032759999999</v>
      </c>
      <c r="H5860">
        <v>6.4320000000000004</v>
      </c>
    </row>
    <row r="5861" spans="1:8" x14ac:dyDescent="0.3">
      <c r="A5861">
        <v>41</v>
      </c>
      <c r="B5861" t="s">
        <v>147</v>
      </c>
      <c r="C5861">
        <v>1400160.95</v>
      </c>
      <c r="D5861">
        <v>0</v>
      </c>
      <c r="E5861">
        <v>50.14</v>
      </c>
      <c r="F5861">
        <v>3.7789999999999999</v>
      </c>
      <c r="G5861">
        <v>198.8221322</v>
      </c>
      <c r="H5861">
        <v>6.1950000000000003</v>
      </c>
    </row>
    <row r="5862" spans="1:8" x14ac:dyDescent="0.3">
      <c r="A5862">
        <v>41</v>
      </c>
      <c r="B5862" t="s">
        <v>148</v>
      </c>
      <c r="C5862">
        <v>1409544.97</v>
      </c>
      <c r="D5862">
        <v>0</v>
      </c>
      <c r="E5862">
        <v>39.380000000000003</v>
      </c>
      <c r="F5862">
        <v>3.76</v>
      </c>
      <c r="G5862">
        <v>199.0539368</v>
      </c>
      <c r="H5862">
        <v>6.1950000000000003</v>
      </c>
    </row>
    <row r="5863" spans="1:8" x14ac:dyDescent="0.3">
      <c r="A5863">
        <v>41</v>
      </c>
      <c r="B5863" t="s">
        <v>149</v>
      </c>
      <c r="C5863">
        <v>1326197.24</v>
      </c>
      <c r="D5863">
        <v>0</v>
      </c>
      <c r="E5863">
        <v>49.56</v>
      </c>
      <c r="F5863">
        <v>3.75</v>
      </c>
      <c r="G5863">
        <v>199.1481963</v>
      </c>
      <c r="H5863">
        <v>6.1950000000000003</v>
      </c>
    </row>
    <row r="5864" spans="1:8" x14ac:dyDescent="0.3">
      <c r="A5864">
        <v>41</v>
      </c>
      <c r="B5864" t="s">
        <v>150</v>
      </c>
      <c r="C5864">
        <v>1316542.5900000001</v>
      </c>
      <c r="D5864">
        <v>0</v>
      </c>
      <c r="E5864">
        <v>41.8</v>
      </c>
      <c r="F5864">
        <v>3.6859999999999999</v>
      </c>
      <c r="G5864">
        <v>199.2195317</v>
      </c>
      <c r="H5864">
        <v>6.1950000000000003</v>
      </c>
    </row>
    <row r="5865" spans="1:8" x14ac:dyDescent="0.3">
      <c r="A5865">
        <v>42</v>
      </c>
      <c r="B5865" t="s">
        <v>8</v>
      </c>
      <c r="C5865">
        <v>543384.01</v>
      </c>
      <c r="D5865">
        <v>0</v>
      </c>
      <c r="E5865">
        <v>54.34</v>
      </c>
      <c r="F5865">
        <v>2.9620000000000002</v>
      </c>
      <c r="G5865">
        <v>126.4420645</v>
      </c>
      <c r="H5865">
        <v>9.7650000000000006</v>
      </c>
    </row>
    <row r="5866" spans="1:8" x14ac:dyDescent="0.3">
      <c r="A5866">
        <v>42</v>
      </c>
      <c r="B5866" t="s">
        <v>9</v>
      </c>
      <c r="C5866">
        <v>575709.96</v>
      </c>
      <c r="D5866">
        <v>1</v>
      </c>
      <c r="E5866">
        <v>49.96</v>
      </c>
      <c r="F5866">
        <v>2.8279999999999998</v>
      </c>
      <c r="G5866">
        <v>126.49625810000001</v>
      </c>
      <c r="H5866">
        <v>9.7650000000000006</v>
      </c>
    </row>
    <row r="5867" spans="1:8" x14ac:dyDescent="0.3">
      <c r="A5867">
        <v>42</v>
      </c>
      <c r="B5867" t="s">
        <v>10</v>
      </c>
      <c r="C5867">
        <v>508794.87</v>
      </c>
      <c r="D5867">
        <v>0</v>
      </c>
      <c r="E5867">
        <v>58.22</v>
      </c>
      <c r="F5867">
        <v>2.915</v>
      </c>
      <c r="G5867">
        <v>126.5262857</v>
      </c>
      <c r="H5867">
        <v>9.7650000000000006</v>
      </c>
    </row>
    <row r="5868" spans="1:8" x14ac:dyDescent="0.3">
      <c r="A5868">
        <v>42</v>
      </c>
      <c r="B5868" t="s">
        <v>11</v>
      </c>
      <c r="C5868">
        <v>491510.58</v>
      </c>
      <c r="D5868">
        <v>0</v>
      </c>
      <c r="E5868">
        <v>52.77</v>
      </c>
      <c r="F5868">
        <v>2.8250000000000002</v>
      </c>
      <c r="G5868">
        <v>126.5522857</v>
      </c>
      <c r="H5868">
        <v>9.7650000000000006</v>
      </c>
    </row>
    <row r="5869" spans="1:8" x14ac:dyDescent="0.3">
      <c r="A5869">
        <v>42</v>
      </c>
      <c r="B5869" t="s">
        <v>12</v>
      </c>
      <c r="C5869">
        <v>554972.42000000004</v>
      </c>
      <c r="D5869">
        <v>0</v>
      </c>
      <c r="E5869">
        <v>55.92</v>
      </c>
      <c r="F5869">
        <v>2.8769999999999998</v>
      </c>
      <c r="G5869">
        <v>126.5782857</v>
      </c>
      <c r="H5869">
        <v>9.7650000000000006</v>
      </c>
    </row>
    <row r="5870" spans="1:8" x14ac:dyDescent="0.3">
      <c r="A5870">
        <v>42</v>
      </c>
      <c r="B5870" t="s">
        <v>13</v>
      </c>
      <c r="C5870">
        <v>588363.62</v>
      </c>
      <c r="D5870">
        <v>0</v>
      </c>
      <c r="E5870">
        <v>52.33</v>
      </c>
      <c r="F5870">
        <v>3.0339999999999998</v>
      </c>
      <c r="G5870">
        <v>126.60428570000001</v>
      </c>
      <c r="H5870">
        <v>9.7650000000000006</v>
      </c>
    </row>
    <row r="5871" spans="1:8" x14ac:dyDescent="0.3">
      <c r="A5871">
        <v>42</v>
      </c>
      <c r="B5871" t="s">
        <v>14</v>
      </c>
      <c r="C5871">
        <v>519914.1</v>
      </c>
      <c r="D5871">
        <v>0</v>
      </c>
      <c r="E5871">
        <v>61.46</v>
      </c>
      <c r="F5871">
        <v>3.0539999999999998</v>
      </c>
      <c r="G5871">
        <v>126.6066452</v>
      </c>
      <c r="H5871">
        <v>9.7650000000000006</v>
      </c>
    </row>
    <row r="5872" spans="1:8" x14ac:dyDescent="0.3">
      <c r="A5872">
        <v>42</v>
      </c>
      <c r="B5872" t="s">
        <v>15</v>
      </c>
      <c r="C5872">
        <v>478021.68</v>
      </c>
      <c r="D5872">
        <v>0</v>
      </c>
      <c r="E5872">
        <v>60.05</v>
      </c>
      <c r="F5872">
        <v>2.98</v>
      </c>
      <c r="G5872">
        <v>126.6050645</v>
      </c>
      <c r="H5872">
        <v>9.7650000000000006</v>
      </c>
    </row>
    <row r="5873" spans="1:8" x14ac:dyDescent="0.3">
      <c r="A5873">
        <v>42</v>
      </c>
      <c r="B5873" t="s">
        <v>16</v>
      </c>
      <c r="C5873">
        <v>505907.41</v>
      </c>
      <c r="D5873">
        <v>0</v>
      </c>
      <c r="E5873">
        <v>63.66</v>
      </c>
      <c r="F5873">
        <v>3.0859999999999999</v>
      </c>
      <c r="G5873">
        <v>126.6034839</v>
      </c>
      <c r="H5873">
        <v>9.5239999999999991</v>
      </c>
    </row>
    <row r="5874" spans="1:8" x14ac:dyDescent="0.3">
      <c r="A5874">
        <v>42</v>
      </c>
      <c r="B5874" t="s">
        <v>17</v>
      </c>
      <c r="C5874">
        <v>582552.26</v>
      </c>
      <c r="D5874">
        <v>0</v>
      </c>
      <c r="E5874">
        <v>65.290000000000006</v>
      </c>
      <c r="F5874">
        <v>3.004</v>
      </c>
      <c r="G5874">
        <v>126.6019032</v>
      </c>
      <c r="H5874">
        <v>9.5239999999999991</v>
      </c>
    </row>
    <row r="5875" spans="1:8" x14ac:dyDescent="0.3">
      <c r="A5875">
        <v>42</v>
      </c>
      <c r="B5875" t="s">
        <v>18</v>
      </c>
      <c r="C5875">
        <v>549528.16</v>
      </c>
      <c r="D5875">
        <v>0</v>
      </c>
      <c r="E5875">
        <v>69.739999999999995</v>
      </c>
      <c r="F5875">
        <v>3.109</v>
      </c>
      <c r="G5875">
        <v>126.5621</v>
      </c>
      <c r="H5875">
        <v>9.5239999999999991</v>
      </c>
    </row>
    <row r="5876" spans="1:8" x14ac:dyDescent="0.3">
      <c r="A5876">
        <v>42</v>
      </c>
      <c r="B5876" t="s">
        <v>19</v>
      </c>
      <c r="C5876">
        <v>492364.77</v>
      </c>
      <c r="D5876">
        <v>0</v>
      </c>
      <c r="E5876">
        <v>66.42</v>
      </c>
      <c r="F5876">
        <v>3.05</v>
      </c>
      <c r="G5876">
        <v>126.4713333</v>
      </c>
      <c r="H5876">
        <v>9.5239999999999991</v>
      </c>
    </row>
    <row r="5877" spans="1:8" x14ac:dyDescent="0.3">
      <c r="A5877">
        <v>42</v>
      </c>
      <c r="B5877" t="s">
        <v>20</v>
      </c>
      <c r="C5877">
        <v>477615.87</v>
      </c>
      <c r="D5877">
        <v>0</v>
      </c>
      <c r="E5877">
        <v>69.760000000000005</v>
      </c>
      <c r="F5877">
        <v>3.105</v>
      </c>
      <c r="G5877">
        <v>126.3805667</v>
      </c>
      <c r="H5877">
        <v>9.5239999999999991</v>
      </c>
    </row>
    <row r="5878" spans="1:8" x14ac:dyDescent="0.3">
      <c r="A5878">
        <v>42</v>
      </c>
      <c r="B5878" t="s">
        <v>21</v>
      </c>
      <c r="C5878">
        <v>582846.22</v>
      </c>
      <c r="D5878">
        <v>0</v>
      </c>
      <c r="E5878">
        <v>71.06</v>
      </c>
      <c r="F5878">
        <v>3.1269999999999998</v>
      </c>
      <c r="G5878">
        <v>126.2898</v>
      </c>
      <c r="H5878">
        <v>9.5239999999999991</v>
      </c>
    </row>
    <row r="5879" spans="1:8" x14ac:dyDescent="0.3">
      <c r="A5879">
        <v>42</v>
      </c>
      <c r="B5879" t="s">
        <v>22</v>
      </c>
      <c r="C5879">
        <v>564345.55000000005</v>
      </c>
      <c r="D5879">
        <v>0</v>
      </c>
      <c r="E5879">
        <v>73.88</v>
      </c>
      <c r="F5879">
        <v>3.145</v>
      </c>
      <c r="G5879">
        <v>126.2085484</v>
      </c>
      <c r="H5879">
        <v>9.5239999999999991</v>
      </c>
    </row>
    <row r="5880" spans="1:8" x14ac:dyDescent="0.3">
      <c r="A5880">
        <v>42</v>
      </c>
      <c r="B5880" t="s">
        <v>23</v>
      </c>
      <c r="C5880">
        <v>504403.16</v>
      </c>
      <c r="D5880">
        <v>0</v>
      </c>
      <c r="E5880">
        <v>78.319999999999993</v>
      </c>
      <c r="F5880">
        <v>3.12</v>
      </c>
      <c r="G5880">
        <v>126.1843871</v>
      </c>
      <c r="H5880">
        <v>9.5239999999999991</v>
      </c>
    </row>
    <row r="5881" spans="1:8" x14ac:dyDescent="0.3">
      <c r="A5881">
        <v>42</v>
      </c>
      <c r="B5881" t="s">
        <v>24</v>
      </c>
      <c r="C5881">
        <v>484097.03</v>
      </c>
      <c r="D5881">
        <v>0</v>
      </c>
      <c r="E5881">
        <v>76.67</v>
      </c>
      <c r="F5881">
        <v>3.0579999999999998</v>
      </c>
      <c r="G5881">
        <v>126.16022580000001</v>
      </c>
      <c r="H5881">
        <v>9.5239999999999991</v>
      </c>
    </row>
    <row r="5882" spans="1:8" x14ac:dyDescent="0.3">
      <c r="A5882">
        <v>42</v>
      </c>
      <c r="B5882" t="s">
        <v>25</v>
      </c>
      <c r="C5882">
        <v>556046.12</v>
      </c>
      <c r="D5882">
        <v>0</v>
      </c>
      <c r="E5882">
        <v>82.82</v>
      </c>
      <c r="F5882">
        <v>2.9409999999999998</v>
      </c>
      <c r="G5882">
        <v>126.1360645</v>
      </c>
      <c r="H5882">
        <v>9.5239999999999991</v>
      </c>
    </row>
    <row r="5883" spans="1:8" x14ac:dyDescent="0.3">
      <c r="A5883">
        <v>42</v>
      </c>
      <c r="B5883" t="s">
        <v>26</v>
      </c>
      <c r="C5883">
        <v>607218.6</v>
      </c>
      <c r="D5883">
        <v>0</v>
      </c>
      <c r="E5883">
        <v>89.67</v>
      </c>
      <c r="F5883">
        <v>3.0569999999999999</v>
      </c>
      <c r="G5883">
        <v>126.1119032</v>
      </c>
      <c r="H5883">
        <v>9.5239999999999991</v>
      </c>
    </row>
    <row r="5884" spans="1:8" x14ac:dyDescent="0.3">
      <c r="A5884">
        <v>42</v>
      </c>
      <c r="B5884" t="s">
        <v>27</v>
      </c>
      <c r="C5884">
        <v>529418.64</v>
      </c>
      <c r="D5884">
        <v>0</v>
      </c>
      <c r="E5884">
        <v>83.49</v>
      </c>
      <c r="F5884">
        <v>2.9350000000000001</v>
      </c>
      <c r="G5884">
        <v>126.114</v>
      </c>
      <c r="H5884">
        <v>9.5239999999999991</v>
      </c>
    </row>
    <row r="5885" spans="1:8" x14ac:dyDescent="0.3">
      <c r="A5885">
        <v>42</v>
      </c>
      <c r="B5885" t="s">
        <v>28</v>
      </c>
      <c r="C5885">
        <v>484327.56</v>
      </c>
      <c r="D5885">
        <v>0</v>
      </c>
      <c r="E5885">
        <v>90.32</v>
      </c>
      <c r="F5885">
        <v>3.0840000000000001</v>
      </c>
      <c r="G5885">
        <v>126.1266</v>
      </c>
      <c r="H5885">
        <v>9.5239999999999991</v>
      </c>
    </row>
    <row r="5886" spans="1:8" x14ac:dyDescent="0.3">
      <c r="A5886">
        <v>42</v>
      </c>
      <c r="B5886" t="s">
        <v>29</v>
      </c>
      <c r="C5886">
        <v>507168.8</v>
      </c>
      <c r="D5886">
        <v>0</v>
      </c>
      <c r="E5886">
        <v>92.89</v>
      </c>
      <c r="F5886">
        <v>2.9780000000000002</v>
      </c>
      <c r="G5886">
        <v>126.1392</v>
      </c>
      <c r="H5886">
        <v>9.1989999999999998</v>
      </c>
    </row>
    <row r="5887" spans="1:8" x14ac:dyDescent="0.3">
      <c r="A5887">
        <v>42</v>
      </c>
      <c r="B5887" t="s">
        <v>30</v>
      </c>
      <c r="C5887">
        <v>570069.48</v>
      </c>
      <c r="D5887">
        <v>0</v>
      </c>
      <c r="E5887">
        <v>91.03</v>
      </c>
      <c r="F5887">
        <v>3.1</v>
      </c>
      <c r="G5887">
        <v>126.15179999999999</v>
      </c>
      <c r="H5887">
        <v>9.1989999999999998</v>
      </c>
    </row>
    <row r="5888" spans="1:8" x14ac:dyDescent="0.3">
      <c r="A5888">
        <v>42</v>
      </c>
      <c r="B5888" t="s">
        <v>31</v>
      </c>
      <c r="C5888">
        <v>558837.27</v>
      </c>
      <c r="D5888">
        <v>0</v>
      </c>
      <c r="E5888">
        <v>91.8</v>
      </c>
      <c r="F5888">
        <v>2.9710000000000001</v>
      </c>
      <c r="G5888">
        <v>126.1498065</v>
      </c>
      <c r="H5888">
        <v>9.1989999999999998</v>
      </c>
    </row>
    <row r="5889" spans="1:8" x14ac:dyDescent="0.3">
      <c r="A5889">
        <v>42</v>
      </c>
      <c r="B5889" t="s">
        <v>32</v>
      </c>
      <c r="C5889">
        <v>491115.86</v>
      </c>
      <c r="D5889">
        <v>0</v>
      </c>
      <c r="E5889">
        <v>88.44</v>
      </c>
      <c r="F5889">
        <v>3.1120000000000001</v>
      </c>
      <c r="G5889">
        <v>126.1283548</v>
      </c>
      <c r="H5889">
        <v>9.1989999999999998</v>
      </c>
    </row>
    <row r="5890" spans="1:8" x14ac:dyDescent="0.3">
      <c r="A5890">
        <v>42</v>
      </c>
      <c r="B5890" t="s">
        <v>33</v>
      </c>
      <c r="C5890">
        <v>469598.57</v>
      </c>
      <c r="D5890">
        <v>0</v>
      </c>
      <c r="E5890">
        <v>85.03</v>
      </c>
      <c r="F5890">
        <v>3.0169999999999999</v>
      </c>
      <c r="G5890">
        <v>126.1069032</v>
      </c>
      <c r="H5890">
        <v>9.1989999999999998</v>
      </c>
    </row>
    <row r="5891" spans="1:8" x14ac:dyDescent="0.3">
      <c r="A5891">
        <v>42</v>
      </c>
      <c r="B5891" t="s">
        <v>34</v>
      </c>
      <c r="C5891">
        <v>579544.21</v>
      </c>
      <c r="D5891">
        <v>0</v>
      </c>
      <c r="E5891">
        <v>86.13</v>
      </c>
      <c r="F5891">
        <v>3.1230000000000002</v>
      </c>
      <c r="G5891">
        <v>126.0854516</v>
      </c>
      <c r="H5891">
        <v>9.1989999999999998</v>
      </c>
    </row>
    <row r="5892" spans="1:8" x14ac:dyDescent="0.3">
      <c r="A5892">
        <v>42</v>
      </c>
      <c r="B5892" t="s">
        <v>35</v>
      </c>
      <c r="C5892">
        <v>583079.97</v>
      </c>
      <c r="D5892">
        <v>0</v>
      </c>
      <c r="E5892">
        <v>88.37</v>
      </c>
      <c r="F5892">
        <v>3.0489999999999999</v>
      </c>
      <c r="G5892">
        <v>126.06399999999999</v>
      </c>
      <c r="H5892">
        <v>9.1989999999999998</v>
      </c>
    </row>
    <row r="5893" spans="1:8" x14ac:dyDescent="0.3">
      <c r="A5893">
        <v>42</v>
      </c>
      <c r="B5893" t="s">
        <v>36</v>
      </c>
      <c r="C5893">
        <v>500945.63</v>
      </c>
      <c r="D5893">
        <v>0</v>
      </c>
      <c r="E5893">
        <v>89.88</v>
      </c>
      <c r="F5893">
        <v>3.0409999999999999</v>
      </c>
      <c r="G5893">
        <v>126.0766452</v>
      </c>
      <c r="H5893">
        <v>9.1989999999999998</v>
      </c>
    </row>
    <row r="5894" spans="1:8" x14ac:dyDescent="0.3">
      <c r="A5894">
        <v>42</v>
      </c>
      <c r="B5894" t="s">
        <v>37</v>
      </c>
      <c r="C5894">
        <v>465993.51</v>
      </c>
      <c r="D5894">
        <v>0</v>
      </c>
      <c r="E5894">
        <v>84.99</v>
      </c>
      <c r="F5894">
        <v>3.0219999999999998</v>
      </c>
      <c r="G5894">
        <v>126.0892903</v>
      </c>
      <c r="H5894">
        <v>9.1989999999999998</v>
      </c>
    </row>
    <row r="5895" spans="1:8" x14ac:dyDescent="0.3">
      <c r="A5895">
        <v>42</v>
      </c>
      <c r="B5895" t="s">
        <v>38</v>
      </c>
      <c r="C5895">
        <v>524658.06000000006</v>
      </c>
      <c r="D5895">
        <v>0</v>
      </c>
      <c r="E5895">
        <v>83.8</v>
      </c>
      <c r="F5895">
        <v>3.0870000000000002</v>
      </c>
      <c r="G5895">
        <v>126.1019355</v>
      </c>
      <c r="H5895">
        <v>9.1989999999999998</v>
      </c>
    </row>
    <row r="5896" spans="1:8" x14ac:dyDescent="0.3">
      <c r="A5896">
        <v>42</v>
      </c>
      <c r="B5896" t="s">
        <v>39</v>
      </c>
      <c r="C5896">
        <v>589091.04</v>
      </c>
      <c r="D5896">
        <v>1</v>
      </c>
      <c r="E5896">
        <v>84.04</v>
      </c>
      <c r="F5896">
        <v>2.9609999999999999</v>
      </c>
      <c r="G5896">
        <v>126.1145806</v>
      </c>
      <c r="H5896">
        <v>9.1989999999999998</v>
      </c>
    </row>
    <row r="5897" spans="1:8" x14ac:dyDescent="0.3">
      <c r="A5897">
        <v>42</v>
      </c>
      <c r="B5897" t="s">
        <v>40</v>
      </c>
      <c r="C5897">
        <v>536871.57999999996</v>
      </c>
      <c r="D5897">
        <v>0</v>
      </c>
      <c r="E5897">
        <v>85.52</v>
      </c>
      <c r="F5897">
        <v>3.028</v>
      </c>
      <c r="G5897">
        <v>126.1454667</v>
      </c>
      <c r="H5897">
        <v>9.1989999999999998</v>
      </c>
    </row>
    <row r="5898" spans="1:8" x14ac:dyDescent="0.3">
      <c r="A5898">
        <v>42</v>
      </c>
      <c r="B5898" t="s">
        <v>41</v>
      </c>
      <c r="C5898">
        <v>492262.96</v>
      </c>
      <c r="D5898">
        <v>0</v>
      </c>
      <c r="E5898">
        <v>85.75</v>
      </c>
      <c r="F5898">
        <v>2.9390000000000001</v>
      </c>
      <c r="G5898">
        <v>126.1900333</v>
      </c>
      <c r="H5898">
        <v>9.1989999999999998</v>
      </c>
    </row>
    <row r="5899" spans="1:8" x14ac:dyDescent="0.3">
      <c r="A5899">
        <v>42</v>
      </c>
      <c r="B5899" t="s">
        <v>42</v>
      </c>
      <c r="C5899">
        <v>481523.93</v>
      </c>
      <c r="D5899">
        <v>0</v>
      </c>
      <c r="E5899">
        <v>86.01</v>
      </c>
      <c r="F5899">
        <v>3.0009999999999999</v>
      </c>
      <c r="G5899">
        <v>126.2346</v>
      </c>
      <c r="H5899">
        <v>9.0030000000000001</v>
      </c>
    </row>
    <row r="5900" spans="1:8" x14ac:dyDescent="0.3">
      <c r="A5900">
        <v>42</v>
      </c>
      <c r="B5900" t="s">
        <v>43</v>
      </c>
      <c r="C5900">
        <v>599759.44999999995</v>
      </c>
      <c r="D5900">
        <v>0</v>
      </c>
      <c r="E5900">
        <v>77.040000000000006</v>
      </c>
      <c r="F5900">
        <v>2.9239999999999999</v>
      </c>
      <c r="G5900">
        <v>126.2791667</v>
      </c>
      <c r="H5900">
        <v>9.0030000000000001</v>
      </c>
    </row>
    <row r="5901" spans="1:8" x14ac:dyDescent="0.3">
      <c r="A5901">
        <v>42</v>
      </c>
      <c r="B5901" t="s">
        <v>44</v>
      </c>
      <c r="C5901">
        <v>559285.35</v>
      </c>
      <c r="D5901">
        <v>0</v>
      </c>
      <c r="E5901">
        <v>75.48</v>
      </c>
      <c r="F5901">
        <v>3.08</v>
      </c>
      <c r="G5901">
        <v>126.32667739999999</v>
      </c>
      <c r="H5901">
        <v>9.0030000000000001</v>
      </c>
    </row>
    <row r="5902" spans="1:8" x14ac:dyDescent="0.3">
      <c r="A5902">
        <v>42</v>
      </c>
      <c r="B5902" t="s">
        <v>45</v>
      </c>
      <c r="C5902">
        <v>522467.51</v>
      </c>
      <c r="D5902">
        <v>0</v>
      </c>
      <c r="E5902">
        <v>68.12</v>
      </c>
      <c r="F5902">
        <v>3.0139999999999998</v>
      </c>
      <c r="G5902">
        <v>126.3815484</v>
      </c>
      <c r="H5902">
        <v>9.0030000000000001</v>
      </c>
    </row>
    <row r="5903" spans="1:8" x14ac:dyDescent="0.3">
      <c r="A5903">
        <v>42</v>
      </c>
      <c r="B5903" t="s">
        <v>46</v>
      </c>
      <c r="C5903">
        <v>476967.65</v>
      </c>
      <c r="D5903">
        <v>0</v>
      </c>
      <c r="E5903">
        <v>68.760000000000005</v>
      </c>
      <c r="F5903">
        <v>3.13</v>
      </c>
      <c r="G5903">
        <v>126.43641940000001</v>
      </c>
      <c r="H5903">
        <v>9.0030000000000001</v>
      </c>
    </row>
    <row r="5904" spans="1:8" x14ac:dyDescent="0.3">
      <c r="A5904">
        <v>42</v>
      </c>
      <c r="B5904" t="s">
        <v>47</v>
      </c>
      <c r="C5904">
        <v>565390.4</v>
      </c>
      <c r="D5904">
        <v>0</v>
      </c>
      <c r="E5904">
        <v>71.040000000000006</v>
      </c>
      <c r="F5904">
        <v>3.0089999999999999</v>
      </c>
      <c r="G5904">
        <v>126.4912903</v>
      </c>
      <c r="H5904">
        <v>9.0030000000000001</v>
      </c>
    </row>
    <row r="5905" spans="1:8" x14ac:dyDescent="0.3">
      <c r="A5905">
        <v>42</v>
      </c>
      <c r="B5905" t="s">
        <v>48</v>
      </c>
      <c r="C5905">
        <v>588592.61</v>
      </c>
      <c r="D5905">
        <v>0</v>
      </c>
      <c r="E5905">
        <v>61.24</v>
      </c>
      <c r="F5905">
        <v>3.13</v>
      </c>
      <c r="G5905">
        <v>126.54616129999999</v>
      </c>
      <c r="H5905">
        <v>9.0030000000000001</v>
      </c>
    </row>
    <row r="5906" spans="1:8" x14ac:dyDescent="0.3">
      <c r="A5906">
        <v>42</v>
      </c>
      <c r="B5906" t="s">
        <v>49</v>
      </c>
      <c r="C5906">
        <v>524316.21</v>
      </c>
      <c r="D5906">
        <v>0</v>
      </c>
      <c r="E5906">
        <v>58.83</v>
      </c>
      <c r="F5906">
        <v>3.0470000000000002</v>
      </c>
      <c r="G5906">
        <v>126.60720000000001</v>
      </c>
      <c r="H5906">
        <v>9.0030000000000001</v>
      </c>
    </row>
    <row r="5907" spans="1:8" x14ac:dyDescent="0.3">
      <c r="A5907">
        <v>42</v>
      </c>
      <c r="B5907" t="s">
        <v>50</v>
      </c>
      <c r="C5907">
        <v>522296.71</v>
      </c>
      <c r="D5907">
        <v>1</v>
      </c>
      <c r="E5907">
        <v>55.33</v>
      </c>
      <c r="F5907">
        <v>3.1619999999999999</v>
      </c>
      <c r="G5907">
        <v>126.66926669999999</v>
      </c>
      <c r="H5907">
        <v>9.0030000000000001</v>
      </c>
    </row>
    <row r="5908" spans="1:8" x14ac:dyDescent="0.3">
      <c r="A5908">
        <v>42</v>
      </c>
      <c r="B5908" t="s">
        <v>51</v>
      </c>
      <c r="C5908">
        <v>500250.8</v>
      </c>
      <c r="D5908">
        <v>0</v>
      </c>
      <c r="E5908">
        <v>51.17</v>
      </c>
      <c r="F5908">
        <v>3.0409999999999999</v>
      </c>
      <c r="G5908">
        <v>126.7313333</v>
      </c>
      <c r="H5908">
        <v>9.0030000000000001</v>
      </c>
    </row>
    <row r="5909" spans="1:8" x14ac:dyDescent="0.3">
      <c r="A5909">
        <v>42</v>
      </c>
      <c r="B5909" t="s">
        <v>52</v>
      </c>
      <c r="C5909">
        <v>585175.24</v>
      </c>
      <c r="D5909">
        <v>0</v>
      </c>
      <c r="E5909">
        <v>60.51</v>
      </c>
      <c r="F5909">
        <v>3.0910000000000002</v>
      </c>
      <c r="G5909">
        <v>126.79340000000001</v>
      </c>
      <c r="H5909">
        <v>9.0030000000000001</v>
      </c>
    </row>
    <row r="5910" spans="1:8" x14ac:dyDescent="0.3">
      <c r="A5910">
        <v>42</v>
      </c>
      <c r="B5910" t="s">
        <v>53</v>
      </c>
      <c r="C5910">
        <v>537455.65</v>
      </c>
      <c r="D5910">
        <v>0</v>
      </c>
      <c r="E5910">
        <v>59.15</v>
      </c>
      <c r="F5910">
        <v>3.125</v>
      </c>
      <c r="G5910">
        <v>126.8794839</v>
      </c>
      <c r="H5910">
        <v>9.0030000000000001</v>
      </c>
    </row>
    <row r="5911" spans="1:8" x14ac:dyDescent="0.3">
      <c r="A5911">
        <v>42</v>
      </c>
      <c r="B5911" t="s">
        <v>54</v>
      </c>
      <c r="C5911">
        <v>555075.27</v>
      </c>
      <c r="D5911">
        <v>0</v>
      </c>
      <c r="E5911">
        <v>57.06</v>
      </c>
      <c r="F5911">
        <v>3.2360000000000002</v>
      </c>
      <c r="G5911">
        <v>126.9835806</v>
      </c>
      <c r="H5911">
        <v>9.0030000000000001</v>
      </c>
    </row>
    <row r="5912" spans="1:8" x14ac:dyDescent="0.3">
      <c r="A5912">
        <v>42</v>
      </c>
      <c r="B5912" t="s">
        <v>55</v>
      </c>
      <c r="C5912">
        <v>428953.59999999998</v>
      </c>
      <c r="D5912">
        <v>1</v>
      </c>
      <c r="E5912">
        <v>49.67</v>
      </c>
      <c r="F5912">
        <v>3.1480000000000001</v>
      </c>
      <c r="G5912">
        <v>127.0876774</v>
      </c>
      <c r="H5912">
        <v>9.0030000000000001</v>
      </c>
    </row>
    <row r="5913" spans="1:8" x14ac:dyDescent="0.3">
      <c r="A5913">
        <v>42</v>
      </c>
      <c r="B5913" t="s">
        <v>56</v>
      </c>
      <c r="C5913">
        <v>592947.75</v>
      </c>
      <c r="D5913">
        <v>0</v>
      </c>
      <c r="E5913">
        <v>43.43</v>
      </c>
      <c r="F5913">
        <v>3.2869999999999999</v>
      </c>
      <c r="G5913">
        <v>127.1917742</v>
      </c>
      <c r="H5913">
        <v>8.7439999999999998</v>
      </c>
    </row>
    <row r="5914" spans="1:8" x14ac:dyDescent="0.3">
      <c r="A5914">
        <v>42</v>
      </c>
      <c r="B5914" t="s">
        <v>57</v>
      </c>
      <c r="C5914">
        <v>613899.15</v>
      </c>
      <c r="D5914">
        <v>0</v>
      </c>
      <c r="E5914">
        <v>49.98</v>
      </c>
      <c r="F5914">
        <v>3.3119999999999998</v>
      </c>
      <c r="G5914">
        <v>127.30093549999999</v>
      </c>
      <c r="H5914">
        <v>8.7439999999999998</v>
      </c>
    </row>
    <row r="5915" spans="1:8" x14ac:dyDescent="0.3">
      <c r="A5915">
        <v>42</v>
      </c>
      <c r="B5915" t="s">
        <v>58</v>
      </c>
      <c r="C5915">
        <v>533414.62</v>
      </c>
      <c r="D5915">
        <v>0</v>
      </c>
      <c r="E5915">
        <v>56.75</v>
      </c>
      <c r="F5915">
        <v>3.3359999999999999</v>
      </c>
      <c r="G5915">
        <v>127.4404839</v>
      </c>
      <c r="H5915">
        <v>8.7439999999999998</v>
      </c>
    </row>
    <row r="5916" spans="1:8" x14ac:dyDescent="0.3">
      <c r="A5916">
        <v>42</v>
      </c>
      <c r="B5916" t="s">
        <v>59</v>
      </c>
      <c r="C5916">
        <v>499081.79</v>
      </c>
      <c r="D5916">
        <v>0</v>
      </c>
      <c r="E5916">
        <v>53.03</v>
      </c>
      <c r="F5916">
        <v>3.2309999999999999</v>
      </c>
      <c r="G5916">
        <v>127.5800323</v>
      </c>
      <c r="H5916">
        <v>8.7439999999999998</v>
      </c>
    </row>
    <row r="5917" spans="1:8" x14ac:dyDescent="0.3">
      <c r="A5917">
        <v>42</v>
      </c>
      <c r="B5917" t="s">
        <v>60</v>
      </c>
      <c r="C5917">
        <v>586886.16</v>
      </c>
      <c r="D5917">
        <v>0</v>
      </c>
      <c r="E5917">
        <v>44.88</v>
      </c>
      <c r="F5917">
        <v>3.3479999999999999</v>
      </c>
      <c r="G5917">
        <v>127.7195806</v>
      </c>
      <c r="H5917">
        <v>8.7439999999999998</v>
      </c>
    </row>
    <row r="5918" spans="1:8" x14ac:dyDescent="0.3">
      <c r="A5918">
        <v>42</v>
      </c>
      <c r="B5918" t="s">
        <v>61</v>
      </c>
      <c r="C5918">
        <v>628063.88</v>
      </c>
      <c r="D5918">
        <v>1</v>
      </c>
      <c r="E5918">
        <v>51.51</v>
      </c>
      <c r="F5918">
        <v>3.3809999999999998</v>
      </c>
      <c r="G5918">
        <v>127.859129</v>
      </c>
      <c r="H5918">
        <v>8.7439999999999998</v>
      </c>
    </row>
    <row r="5919" spans="1:8" x14ac:dyDescent="0.3">
      <c r="A5919">
        <v>42</v>
      </c>
      <c r="B5919" t="s">
        <v>62</v>
      </c>
      <c r="C5919">
        <v>556485.1</v>
      </c>
      <c r="D5919">
        <v>0</v>
      </c>
      <c r="E5919">
        <v>61.77</v>
      </c>
      <c r="F5919">
        <v>3.43</v>
      </c>
      <c r="G5919">
        <v>127.99525</v>
      </c>
      <c r="H5919">
        <v>8.7439999999999998</v>
      </c>
    </row>
    <row r="5920" spans="1:8" x14ac:dyDescent="0.3">
      <c r="A5920">
        <v>42</v>
      </c>
      <c r="B5920" t="s">
        <v>63</v>
      </c>
      <c r="C5920">
        <v>526904.07999999996</v>
      </c>
      <c r="D5920">
        <v>0</v>
      </c>
      <c r="E5920">
        <v>53.59</v>
      </c>
      <c r="F5920">
        <v>3.3980000000000001</v>
      </c>
      <c r="G5920">
        <v>128.13</v>
      </c>
      <c r="H5920">
        <v>8.7439999999999998</v>
      </c>
    </row>
    <row r="5921" spans="1:8" x14ac:dyDescent="0.3">
      <c r="A5921">
        <v>42</v>
      </c>
      <c r="B5921" t="s">
        <v>64</v>
      </c>
      <c r="C5921">
        <v>570879.04</v>
      </c>
      <c r="D5921">
        <v>0</v>
      </c>
      <c r="E5921">
        <v>56.96</v>
      </c>
      <c r="F5921">
        <v>3.6739999999999999</v>
      </c>
      <c r="G5921">
        <v>128.26474999999999</v>
      </c>
      <c r="H5921">
        <v>8.7439999999999998</v>
      </c>
    </row>
    <row r="5922" spans="1:8" x14ac:dyDescent="0.3">
      <c r="A5922">
        <v>42</v>
      </c>
      <c r="B5922" t="s">
        <v>65</v>
      </c>
      <c r="C5922">
        <v>607294.56000000006</v>
      </c>
      <c r="D5922">
        <v>0</v>
      </c>
      <c r="E5922">
        <v>64.22</v>
      </c>
      <c r="F5922">
        <v>3.63</v>
      </c>
      <c r="G5922">
        <v>128.39949999999999</v>
      </c>
      <c r="H5922">
        <v>8.7439999999999998</v>
      </c>
    </row>
    <row r="5923" spans="1:8" x14ac:dyDescent="0.3">
      <c r="A5923">
        <v>42</v>
      </c>
      <c r="B5923" t="s">
        <v>66</v>
      </c>
      <c r="C5923">
        <v>558239.31999999995</v>
      </c>
      <c r="D5923">
        <v>0</v>
      </c>
      <c r="E5923">
        <v>70.12</v>
      </c>
      <c r="F5923">
        <v>3.8919999999999999</v>
      </c>
      <c r="G5923">
        <v>128.5121935</v>
      </c>
      <c r="H5923">
        <v>8.7439999999999998</v>
      </c>
    </row>
    <row r="5924" spans="1:8" x14ac:dyDescent="0.3">
      <c r="A5924">
        <v>42</v>
      </c>
      <c r="B5924" t="s">
        <v>67</v>
      </c>
      <c r="C5924">
        <v>522673.62</v>
      </c>
      <c r="D5924">
        <v>0</v>
      </c>
      <c r="E5924">
        <v>62.53</v>
      </c>
      <c r="F5924">
        <v>3.7160000000000002</v>
      </c>
      <c r="G5924">
        <v>128.61606449999999</v>
      </c>
      <c r="H5924">
        <v>8.7439999999999998</v>
      </c>
    </row>
    <row r="5925" spans="1:8" x14ac:dyDescent="0.3">
      <c r="A5925">
        <v>42</v>
      </c>
      <c r="B5925" t="s">
        <v>68</v>
      </c>
      <c r="C5925">
        <v>508432.17</v>
      </c>
      <c r="D5925">
        <v>0</v>
      </c>
      <c r="E5925">
        <v>67.64</v>
      </c>
      <c r="F5925">
        <v>3.7719999999999998</v>
      </c>
      <c r="G5925">
        <v>128.71993549999999</v>
      </c>
      <c r="H5925">
        <v>8.4939999999999998</v>
      </c>
    </row>
    <row r="5926" spans="1:8" x14ac:dyDescent="0.3">
      <c r="A5926">
        <v>42</v>
      </c>
      <c r="B5926" t="s">
        <v>69</v>
      </c>
      <c r="C5926">
        <v>620087.35</v>
      </c>
      <c r="D5926">
        <v>0</v>
      </c>
      <c r="E5926">
        <v>73.03</v>
      </c>
      <c r="F5926">
        <v>3.8180000000000001</v>
      </c>
      <c r="G5926">
        <v>128.82380649999999</v>
      </c>
      <c r="H5926">
        <v>8.4939999999999998</v>
      </c>
    </row>
    <row r="5927" spans="1:8" x14ac:dyDescent="0.3">
      <c r="A5927">
        <v>42</v>
      </c>
      <c r="B5927" t="s">
        <v>70</v>
      </c>
      <c r="C5927">
        <v>597644.02</v>
      </c>
      <c r="D5927">
        <v>0</v>
      </c>
      <c r="E5927">
        <v>61.05</v>
      </c>
      <c r="F5927">
        <v>4.0890000000000004</v>
      </c>
      <c r="G5927">
        <v>128.9107333</v>
      </c>
      <c r="H5927">
        <v>8.4939999999999998</v>
      </c>
    </row>
    <row r="5928" spans="1:8" x14ac:dyDescent="0.3">
      <c r="A5928">
        <v>42</v>
      </c>
      <c r="B5928" t="s">
        <v>71</v>
      </c>
      <c r="C5928">
        <v>534597.68999999994</v>
      </c>
      <c r="D5928">
        <v>0</v>
      </c>
      <c r="E5928">
        <v>75.930000000000007</v>
      </c>
      <c r="F5928">
        <v>3.9169999999999998</v>
      </c>
      <c r="G5928">
        <v>128.95529999999999</v>
      </c>
      <c r="H5928">
        <v>8.4939999999999998</v>
      </c>
    </row>
    <row r="5929" spans="1:8" x14ac:dyDescent="0.3">
      <c r="A5929">
        <v>42</v>
      </c>
      <c r="B5929" t="s">
        <v>72</v>
      </c>
      <c r="C5929">
        <v>496010.17</v>
      </c>
      <c r="D5929">
        <v>0</v>
      </c>
      <c r="E5929">
        <v>73.38</v>
      </c>
      <c r="F5929">
        <v>4.1509999999999998</v>
      </c>
      <c r="G5929">
        <v>128.99986670000001</v>
      </c>
      <c r="H5929">
        <v>8.4939999999999998</v>
      </c>
    </row>
    <row r="5930" spans="1:8" x14ac:dyDescent="0.3">
      <c r="A5930">
        <v>42</v>
      </c>
      <c r="B5930" t="s">
        <v>73</v>
      </c>
      <c r="C5930">
        <v>612337.35</v>
      </c>
      <c r="D5930">
        <v>0</v>
      </c>
      <c r="E5930">
        <v>73.56</v>
      </c>
      <c r="F5930">
        <v>4.1929999999999996</v>
      </c>
      <c r="G5930">
        <v>129.04443330000001</v>
      </c>
      <c r="H5930">
        <v>8.4939999999999998</v>
      </c>
    </row>
    <row r="5931" spans="1:8" x14ac:dyDescent="0.3">
      <c r="A5931">
        <v>42</v>
      </c>
      <c r="B5931" t="s">
        <v>74</v>
      </c>
      <c r="C5931">
        <v>603024.75</v>
      </c>
      <c r="D5931">
        <v>0</v>
      </c>
      <c r="E5931">
        <v>74.040000000000006</v>
      </c>
      <c r="F5931">
        <v>4.202</v>
      </c>
      <c r="G5931">
        <v>129.089</v>
      </c>
      <c r="H5931">
        <v>8.4939999999999998</v>
      </c>
    </row>
    <row r="5932" spans="1:8" x14ac:dyDescent="0.3">
      <c r="A5932">
        <v>42</v>
      </c>
      <c r="B5932" t="s">
        <v>75</v>
      </c>
      <c r="C5932">
        <v>524559.94999999995</v>
      </c>
      <c r="D5932">
        <v>0</v>
      </c>
      <c r="E5932">
        <v>72.62</v>
      </c>
      <c r="F5932">
        <v>3.99</v>
      </c>
      <c r="G5932">
        <v>129.07567739999999</v>
      </c>
      <c r="H5932">
        <v>8.4939999999999998</v>
      </c>
    </row>
    <row r="5933" spans="1:8" x14ac:dyDescent="0.3">
      <c r="A5933">
        <v>42</v>
      </c>
      <c r="B5933" t="s">
        <v>76</v>
      </c>
      <c r="C5933">
        <v>503295.29</v>
      </c>
      <c r="D5933">
        <v>0</v>
      </c>
      <c r="E5933">
        <v>78.62</v>
      </c>
      <c r="F5933">
        <v>3.9329999999999998</v>
      </c>
      <c r="G5933">
        <v>129.06235480000001</v>
      </c>
      <c r="H5933">
        <v>8.4939999999999998</v>
      </c>
    </row>
    <row r="5934" spans="1:8" x14ac:dyDescent="0.3">
      <c r="A5934">
        <v>42</v>
      </c>
      <c r="B5934" t="s">
        <v>77</v>
      </c>
      <c r="C5934">
        <v>545109.30000000005</v>
      </c>
      <c r="D5934">
        <v>0</v>
      </c>
      <c r="E5934">
        <v>81.87</v>
      </c>
      <c r="F5934">
        <v>3.8929999999999998</v>
      </c>
      <c r="G5934">
        <v>129.04903229999999</v>
      </c>
      <c r="H5934">
        <v>8.4939999999999998</v>
      </c>
    </row>
    <row r="5935" spans="1:8" x14ac:dyDescent="0.3">
      <c r="A5935">
        <v>42</v>
      </c>
      <c r="B5935" t="s">
        <v>78</v>
      </c>
      <c r="C5935">
        <v>616701.99</v>
      </c>
      <c r="D5935">
        <v>0</v>
      </c>
      <c r="E5935">
        <v>84.57</v>
      </c>
      <c r="F5935">
        <v>3.9809999999999999</v>
      </c>
      <c r="G5935">
        <v>129.03570970000001</v>
      </c>
      <c r="H5935">
        <v>8.4939999999999998</v>
      </c>
    </row>
    <row r="5936" spans="1:8" x14ac:dyDescent="0.3">
      <c r="A5936">
        <v>42</v>
      </c>
      <c r="B5936" t="s">
        <v>79</v>
      </c>
      <c r="C5936">
        <v>546675.65</v>
      </c>
      <c r="D5936">
        <v>0</v>
      </c>
      <c r="E5936">
        <v>87.96</v>
      </c>
      <c r="F5936">
        <v>3.9350000000000001</v>
      </c>
      <c r="G5936">
        <v>129.04320000000001</v>
      </c>
      <c r="H5936">
        <v>8.4939999999999998</v>
      </c>
    </row>
    <row r="5937" spans="1:8" x14ac:dyDescent="0.3">
      <c r="A5937">
        <v>42</v>
      </c>
      <c r="B5937" t="s">
        <v>80</v>
      </c>
      <c r="C5937">
        <v>501780.66</v>
      </c>
      <c r="D5937">
        <v>0</v>
      </c>
      <c r="E5937">
        <v>90.69</v>
      </c>
      <c r="F5937">
        <v>3.8069999999999999</v>
      </c>
      <c r="G5937">
        <v>129.06630000000001</v>
      </c>
      <c r="H5937">
        <v>8.4939999999999998</v>
      </c>
    </row>
    <row r="5938" spans="1:8" x14ac:dyDescent="0.3">
      <c r="A5938">
        <v>42</v>
      </c>
      <c r="B5938" t="s">
        <v>81</v>
      </c>
      <c r="C5938">
        <v>506343.83</v>
      </c>
      <c r="D5938">
        <v>0</v>
      </c>
      <c r="E5938">
        <v>95.36</v>
      </c>
      <c r="F5938">
        <v>3.8420000000000001</v>
      </c>
      <c r="G5938">
        <v>129.08940000000001</v>
      </c>
      <c r="H5938">
        <v>8.2569999999999997</v>
      </c>
    </row>
    <row r="5939" spans="1:8" x14ac:dyDescent="0.3">
      <c r="A5939">
        <v>42</v>
      </c>
      <c r="B5939" t="s">
        <v>82</v>
      </c>
      <c r="C5939">
        <v>593234.27</v>
      </c>
      <c r="D5939">
        <v>0</v>
      </c>
      <c r="E5939">
        <v>88.57</v>
      </c>
      <c r="F5939">
        <v>3.7930000000000001</v>
      </c>
      <c r="G5939">
        <v>129.11250000000001</v>
      </c>
      <c r="H5939">
        <v>8.2569999999999997</v>
      </c>
    </row>
    <row r="5940" spans="1:8" x14ac:dyDescent="0.3">
      <c r="A5940">
        <v>42</v>
      </c>
      <c r="B5940" t="s">
        <v>83</v>
      </c>
      <c r="C5940">
        <v>591703.81999999995</v>
      </c>
      <c r="D5940">
        <v>0</v>
      </c>
      <c r="E5940">
        <v>86.01</v>
      </c>
      <c r="F5940">
        <v>3.7789999999999999</v>
      </c>
      <c r="G5940">
        <v>129.13383870000001</v>
      </c>
      <c r="H5940">
        <v>8.2569999999999997</v>
      </c>
    </row>
    <row r="5941" spans="1:8" x14ac:dyDescent="0.3">
      <c r="A5941">
        <v>42</v>
      </c>
      <c r="B5941" t="s">
        <v>84</v>
      </c>
      <c r="C5941">
        <v>511316.29</v>
      </c>
      <c r="D5941">
        <v>0</v>
      </c>
      <c r="E5941">
        <v>88.59</v>
      </c>
      <c r="F5941">
        <v>3.6970000000000001</v>
      </c>
      <c r="G5941">
        <v>129.1507742</v>
      </c>
      <c r="H5941">
        <v>8.2569999999999997</v>
      </c>
    </row>
    <row r="5942" spans="1:8" x14ac:dyDescent="0.3">
      <c r="A5942">
        <v>42</v>
      </c>
      <c r="B5942" t="s">
        <v>85</v>
      </c>
      <c r="C5942">
        <v>479256.8</v>
      </c>
      <c r="D5942">
        <v>0</v>
      </c>
      <c r="E5942">
        <v>86.75</v>
      </c>
      <c r="F5942">
        <v>3.694</v>
      </c>
      <c r="G5942">
        <v>129.16770969999999</v>
      </c>
      <c r="H5942">
        <v>8.2569999999999997</v>
      </c>
    </row>
    <row r="5943" spans="1:8" x14ac:dyDescent="0.3">
      <c r="A5943">
        <v>42</v>
      </c>
      <c r="B5943" t="s">
        <v>86</v>
      </c>
      <c r="C5943">
        <v>572603.32999999996</v>
      </c>
      <c r="D5943">
        <v>0</v>
      </c>
      <c r="E5943">
        <v>89.8</v>
      </c>
      <c r="F5943">
        <v>3.8029999999999999</v>
      </c>
      <c r="G5943">
        <v>129.18464520000001</v>
      </c>
      <c r="H5943">
        <v>8.2569999999999997</v>
      </c>
    </row>
    <row r="5944" spans="1:8" x14ac:dyDescent="0.3">
      <c r="A5944">
        <v>42</v>
      </c>
      <c r="B5944" t="s">
        <v>87</v>
      </c>
      <c r="C5944">
        <v>603147.26</v>
      </c>
      <c r="D5944">
        <v>0</v>
      </c>
      <c r="E5944">
        <v>85.61</v>
      </c>
      <c r="F5944">
        <v>3.794</v>
      </c>
      <c r="G5944">
        <v>129.2015806</v>
      </c>
      <c r="H5944">
        <v>8.2569999999999997</v>
      </c>
    </row>
    <row r="5945" spans="1:8" x14ac:dyDescent="0.3">
      <c r="A5945">
        <v>42</v>
      </c>
      <c r="B5945" t="s">
        <v>88</v>
      </c>
      <c r="C5945">
        <v>526641.23</v>
      </c>
      <c r="D5945">
        <v>0</v>
      </c>
      <c r="E5945">
        <v>87.4</v>
      </c>
      <c r="F5945">
        <v>3.7429999999999999</v>
      </c>
      <c r="G5945">
        <v>129.24058059999999</v>
      </c>
      <c r="H5945">
        <v>8.2569999999999997</v>
      </c>
    </row>
    <row r="5946" spans="1:8" x14ac:dyDescent="0.3">
      <c r="A5946">
        <v>42</v>
      </c>
      <c r="B5946" t="s">
        <v>89</v>
      </c>
      <c r="C5946">
        <v>503720.98</v>
      </c>
      <c r="D5946">
        <v>0</v>
      </c>
      <c r="E5946">
        <v>91.59</v>
      </c>
      <c r="F5946">
        <v>3.6629999999999998</v>
      </c>
      <c r="G5946">
        <v>129.28325810000001</v>
      </c>
      <c r="H5946">
        <v>8.2569999999999997</v>
      </c>
    </row>
    <row r="5947" spans="1:8" x14ac:dyDescent="0.3">
      <c r="A5947">
        <v>42</v>
      </c>
      <c r="B5947" t="s">
        <v>90</v>
      </c>
      <c r="C5947">
        <v>537124.76</v>
      </c>
      <c r="D5947">
        <v>0</v>
      </c>
      <c r="E5947">
        <v>91.61</v>
      </c>
      <c r="F5947">
        <v>3.798</v>
      </c>
      <c r="G5947">
        <v>129.32593550000001</v>
      </c>
      <c r="H5947">
        <v>8.2569999999999997</v>
      </c>
    </row>
    <row r="5948" spans="1:8" x14ac:dyDescent="0.3">
      <c r="A5948">
        <v>42</v>
      </c>
      <c r="B5948" t="s">
        <v>91</v>
      </c>
      <c r="C5948">
        <v>608390.93999999994</v>
      </c>
      <c r="D5948">
        <v>1</v>
      </c>
      <c r="E5948">
        <v>89.06</v>
      </c>
      <c r="F5948">
        <v>3.7709999999999999</v>
      </c>
      <c r="G5948">
        <v>129.36861289999999</v>
      </c>
      <c r="H5948">
        <v>8.2569999999999997</v>
      </c>
    </row>
    <row r="5949" spans="1:8" x14ac:dyDescent="0.3">
      <c r="A5949">
        <v>42</v>
      </c>
      <c r="B5949" t="s">
        <v>92</v>
      </c>
      <c r="C5949">
        <v>576837.09</v>
      </c>
      <c r="D5949">
        <v>0</v>
      </c>
      <c r="E5949">
        <v>77.489999999999995</v>
      </c>
      <c r="F5949">
        <v>3.7839999999999998</v>
      </c>
      <c r="G5949">
        <v>129.4306</v>
      </c>
      <c r="H5949">
        <v>8.2569999999999997</v>
      </c>
    </row>
    <row r="5950" spans="1:8" x14ac:dyDescent="0.3">
      <c r="A5950">
        <v>42</v>
      </c>
      <c r="B5950" t="s">
        <v>93</v>
      </c>
      <c r="C5950">
        <v>528486.44999999995</v>
      </c>
      <c r="D5950">
        <v>0</v>
      </c>
      <c r="E5950">
        <v>82.51</v>
      </c>
      <c r="F5950">
        <v>3.7890000000000001</v>
      </c>
      <c r="G5950">
        <v>129.51833329999999</v>
      </c>
      <c r="H5950">
        <v>8.2569999999999997</v>
      </c>
    </row>
    <row r="5951" spans="1:8" x14ac:dyDescent="0.3">
      <c r="A5951">
        <v>42</v>
      </c>
      <c r="B5951" t="s">
        <v>94</v>
      </c>
      <c r="C5951">
        <v>510243.79</v>
      </c>
      <c r="D5951">
        <v>0</v>
      </c>
      <c r="E5951">
        <v>82.27</v>
      </c>
      <c r="F5951">
        <v>3.8769999999999998</v>
      </c>
      <c r="G5951">
        <v>129.60606670000001</v>
      </c>
      <c r="H5951">
        <v>8.2569999999999997</v>
      </c>
    </row>
    <row r="5952" spans="1:8" x14ac:dyDescent="0.3">
      <c r="A5952">
        <v>42</v>
      </c>
      <c r="B5952" t="s">
        <v>95</v>
      </c>
      <c r="C5952">
        <v>649111.23</v>
      </c>
      <c r="D5952">
        <v>0</v>
      </c>
      <c r="E5952">
        <v>75.010000000000005</v>
      </c>
      <c r="F5952">
        <v>3.827</v>
      </c>
      <c r="G5952">
        <v>129.69380000000001</v>
      </c>
      <c r="H5952">
        <v>7.8739999999999997</v>
      </c>
    </row>
    <row r="5953" spans="1:8" x14ac:dyDescent="0.3">
      <c r="A5953">
        <v>42</v>
      </c>
      <c r="B5953" t="s">
        <v>96</v>
      </c>
      <c r="C5953">
        <v>613531.11</v>
      </c>
      <c r="D5953">
        <v>0</v>
      </c>
      <c r="E5953">
        <v>70.27</v>
      </c>
      <c r="F5953">
        <v>3.698</v>
      </c>
      <c r="G5953">
        <v>129.77064519999999</v>
      </c>
      <c r="H5953">
        <v>7.8739999999999997</v>
      </c>
    </row>
    <row r="5954" spans="1:8" x14ac:dyDescent="0.3">
      <c r="A5954">
        <v>42</v>
      </c>
      <c r="B5954" t="s">
        <v>97</v>
      </c>
      <c r="C5954">
        <v>537276.41</v>
      </c>
      <c r="D5954">
        <v>0</v>
      </c>
      <c r="E5954">
        <v>77.91</v>
      </c>
      <c r="F5954">
        <v>3.8420000000000001</v>
      </c>
      <c r="G5954">
        <v>129.78216130000001</v>
      </c>
      <c r="H5954">
        <v>7.8739999999999997</v>
      </c>
    </row>
    <row r="5955" spans="1:8" x14ac:dyDescent="0.3">
      <c r="A5955">
        <v>42</v>
      </c>
      <c r="B5955" t="s">
        <v>98</v>
      </c>
      <c r="C5955">
        <v>515599.7</v>
      </c>
      <c r="D5955">
        <v>0</v>
      </c>
      <c r="E5955">
        <v>72.790000000000006</v>
      </c>
      <c r="F5955">
        <v>3.843</v>
      </c>
      <c r="G5955">
        <v>129.79367740000001</v>
      </c>
      <c r="H5955">
        <v>7.8739999999999997</v>
      </c>
    </row>
    <row r="5956" spans="1:8" x14ac:dyDescent="0.3">
      <c r="A5956">
        <v>42</v>
      </c>
      <c r="B5956" t="s">
        <v>99</v>
      </c>
      <c r="C5956">
        <v>597667.21</v>
      </c>
      <c r="D5956">
        <v>0</v>
      </c>
      <c r="E5956">
        <v>68.569999999999993</v>
      </c>
      <c r="F5956">
        <v>3.8279999999999998</v>
      </c>
      <c r="G5956">
        <v>129.8051935</v>
      </c>
      <c r="H5956">
        <v>7.8739999999999997</v>
      </c>
    </row>
    <row r="5957" spans="1:8" x14ac:dyDescent="0.3">
      <c r="A5957">
        <v>42</v>
      </c>
      <c r="B5957" t="s">
        <v>100</v>
      </c>
      <c r="C5957">
        <v>643125.29</v>
      </c>
      <c r="D5957">
        <v>0</v>
      </c>
      <c r="E5957">
        <v>55.28</v>
      </c>
      <c r="F5957">
        <v>3.677</v>
      </c>
      <c r="G5957">
        <v>129.81670969999999</v>
      </c>
      <c r="H5957">
        <v>7.8739999999999997</v>
      </c>
    </row>
    <row r="5958" spans="1:8" x14ac:dyDescent="0.3">
      <c r="A5958">
        <v>42</v>
      </c>
      <c r="B5958" t="s">
        <v>101</v>
      </c>
      <c r="C5958">
        <v>567673.87</v>
      </c>
      <c r="D5958">
        <v>0</v>
      </c>
      <c r="E5958">
        <v>58.97</v>
      </c>
      <c r="F5958">
        <v>3.669</v>
      </c>
      <c r="G5958">
        <v>129.8268333</v>
      </c>
      <c r="H5958">
        <v>7.8739999999999997</v>
      </c>
    </row>
    <row r="5959" spans="1:8" x14ac:dyDescent="0.3">
      <c r="A5959">
        <v>42</v>
      </c>
      <c r="B5959" t="s">
        <v>102</v>
      </c>
      <c r="C5959">
        <v>577698.37</v>
      </c>
      <c r="D5959">
        <v>1</v>
      </c>
      <c r="E5959">
        <v>60.68</v>
      </c>
      <c r="F5959">
        <v>3.76</v>
      </c>
      <c r="G5959">
        <v>129.8364</v>
      </c>
      <c r="H5959">
        <v>7.8739999999999997</v>
      </c>
    </row>
    <row r="5960" spans="1:8" x14ac:dyDescent="0.3">
      <c r="A5960">
        <v>42</v>
      </c>
      <c r="B5960" t="s">
        <v>103</v>
      </c>
      <c r="C5960">
        <v>511883.36</v>
      </c>
      <c r="D5960">
        <v>0</v>
      </c>
      <c r="E5960">
        <v>57.29</v>
      </c>
      <c r="F5960">
        <v>3.7010000000000001</v>
      </c>
      <c r="G5960">
        <v>129.84596669999999</v>
      </c>
      <c r="H5960">
        <v>7.8739999999999997</v>
      </c>
    </row>
    <row r="5961" spans="1:8" x14ac:dyDescent="0.3">
      <c r="A5961">
        <v>42</v>
      </c>
      <c r="B5961" t="s">
        <v>104</v>
      </c>
      <c r="C5961">
        <v>619133.48</v>
      </c>
      <c r="D5961">
        <v>0</v>
      </c>
      <c r="E5961">
        <v>42.58</v>
      </c>
      <c r="F5961">
        <v>3.6440000000000001</v>
      </c>
      <c r="G5961">
        <v>129.85553329999999</v>
      </c>
      <c r="H5961">
        <v>7.8739999999999997</v>
      </c>
    </row>
    <row r="5962" spans="1:8" x14ac:dyDescent="0.3">
      <c r="A5962">
        <v>42</v>
      </c>
      <c r="B5962" t="s">
        <v>105</v>
      </c>
      <c r="C5962">
        <v>598437.98</v>
      </c>
      <c r="D5962">
        <v>0</v>
      </c>
      <c r="E5962">
        <v>50.53</v>
      </c>
      <c r="F5962">
        <v>3.4889999999999999</v>
      </c>
      <c r="G5962">
        <v>129.8980645</v>
      </c>
      <c r="H5962">
        <v>7.8739999999999997</v>
      </c>
    </row>
    <row r="5963" spans="1:8" x14ac:dyDescent="0.3">
      <c r="A5963">
        <v>42</v>
      </c>
      <c r="B5963" t="s">
        <v>106</v>
      </c>
      <c r="C5963">
        <v>575676.13</v>
      </c>
      <c r="D5963">
        <v>0</v>
      </c>
      <c r="E5963">
        <v>48.36</v>
      </c>
      <c r="F5963">
        <v>3.5409999999999999</v>
      </c>
      <c r="G5963">
        <v>129.98454839999999</v>
      </c>
      <c r="H5963">
        <v>7.8739999999999997</v>
      </c>
    </row>
    <row r="5964" spans="1:8" x14ac:dyDescent="0.3">
      <c r="A5964">
        <v>42</v>
      </c>
      <c r="B5964" t="s">
        <v>107</v>
      </c>
      <c r="C5964">
        <v>454412.28</v>
      </c>
      <c r="D5964">
        <v>1</v>
      </c>
      <c r="E5964">
        <v>48.92</v>
      </c>
      <c r="F5964">
        <v>3.4279999999999999</v>
      </c>
      <c r="G5964">
        <v>130.07103230000001</v>
      </c>
      <c r="H5964">
        <v>7.8739999999999997</v>
      </c>
    </row>
    <row r="5965" spans="1:8" x14ac:dyDescent="0.3">
      <c r="A5965">
        <v>42</v>
      </c>
      <c r="B5965" t="s">
        <v>108</v>
      </c>
      <c r="C5965">
        <v>636372.37</v>
      </c>
      <c r="D5965">
        <v>0</v>
      </c>
      <c r="E5965">
        <v>59.85</v>
      </c>
      <c r="F5965">
        <v>3.4430000000000001</v>
      </c>
      <c r="G5965">
        <v>130.15751610000001</v>
      </c>
      <c r="H5965">
        <v>7.5449999999999999</v>
      </c>
    </row>
    <row r="5966" spans="1:8" x14ac:dyDescent="0.3">
      <c r="A5966">
        <v>42</v>
      </c>
      <c r="B5966" t="s">
        <v>109</v>
      </c>
      <c r="C5966">
        <v>664348.19999999995</v>
      </c>
      <c r="D5966">
        <v>0</v>
      </c>
      <c r="E5966">
        <v>51</v>
      </c>
      <c r="F5966">
        <v>3.4769999999999999</v>
      </c>
      <c r="G5966">
        <v>130.244</v>
      </c>
      <c r="H5966">
        <v>7.5449999999999999</v>
      </c>
    </row>
    <row r="5967" spans="1:8" x14ac:dyDescent="0.3">
      <c r="A5967">
        <v>42</v>
      </c>
      <c r="B5967" t="s">
        <v>110</v>
      </c>
      <c r="C5967">
        <v>579499.93000000005</v>
      </c>
      <c r="D5967">
        <v>0</v>
      </c>
      <c r="E5967">
        <v>54.51</v>
      </c>
      <c r="F5967">
        <v>3.66</v>
      </c>
      <c r="G5967">
        <v>130.27922580000001</v>
      </c>
      <c r="H5967">
        <v>7.5449999999999999</v>
      </c>
    </row>
    <row r="5968" spans="1:8" x14ac:dyDescent="0.3">
      <c r="A5968">
        <v>42</v>
      </c>
      <c r="B5968" t="s">
        <v>111</v>
      </c>
      <c r="C5968">
        <v>538978.67000000004</v>
      </c>
      <c r="D5968">
        <v>0</v>
      </c>
      <c r="E5968">
        <v>53.59</v>
      </c>
      <c r="F5968">
        <v>3.6749999999999998</v>
      </c>
      <c r="G5968">
        <v>130.31445160000001</v>
      </c>
      <c r="H5968">
        <v>7.5449999999999999</v>
      </c>
    </row>
    <row r="5969" spans="1:8" x14ac:dyDescent="0.3">
      <c r="A5969">
        <v>42</v>
      </c>
      <c r="B5969" t="s">
        <v>112</v>
      </c>
      <c r="C5969">
        <v>588448.21</v>
      </c>
      <c r="D5969">
        <v>0</v>
      </c>
      <c r="E5969">
        <v>56.85</v>
      </c>
      <c r="F5969">
        <v>3.5430000000000001</v>
      </c>
      <c r="G5969">
        <v>130.34967739999999</v>
      </c>
      <c r="H5969">
        <v>7.5449999999999999</v>
      </c>
    </row>
    <row r="5970" spans="1:8" x14ac:dyDescent="0.3">
      <c r="A5970">
        <v>42</v>
      </c>
      <c r="B5970" t="s">
        <v>113</v>
      </c>
      <c r="C5970">
        <v>674919.45</v>
      </c>
      <c r="D5970">
        <v>1</v>
      </c>
      <c r="E5970">
        <v>55.73</v>
      </c>
      <c r="F5970">
        <v>3.722</v>
      </c>
      <c r="G5970">
        <v>130.3849032</v>
      </c>
      <c r="H5970">
        <v>7.5449999999999999</v>
      </c>
    </row>
    <row r="5971" spans="1:8" x14ac:dyDescent="0.3">
      <c r="A5971">
        <v>42</v>
      </c>
      <c r="B5971" t="s">
        <v>114</v>
      </c>
      <c r="C5971">
        <v>606671.5</v>
      </c>
      <c r="D5971">
        <v>0</v>
      </c>
      <c r="E5971">
        <v>54.12</v>
      </c>
      <c r="F5971">
        <v>3.7810000000000001</v>
      </c>
      <c r="G5971">
        <v>130.45462069999999</v>
      </c>
      <c r="H5971">
        <v>7.5449999999999999</v>
      </c>
    </row>
    <row r="5972" spans="1:8" x14ac:dyDescent="0.3">
      <c r="A5972">
        <v>42</v>
      </c>
      <c r="B5972" t="s">
        <v>115</v>
      </c>
      <c r="C5972">
        <v>564304.15</v>
      </c>
      <c r="D5972">
        <v>0</v>
      </c>
      <c r="E5972">
        <v>56.02</v>
      </c>
      <c r="F5972">
        <v>3.95</v>
      </c>
      <c r="G5972">
        <v>130.55020690000001</v>
      </c>
      <c r="H5972">
        <v>7.5449999999999999</v>
      </c>
    </row>
    <row r="5973" spans="1:8" x14ac:dyDescent="0.3">
      <c r="A5973">
        <v>42</v>
      </c>
      <c r="B5973" t="s">
        <v>116</v>
      </c>
      <c r="C5973">
        <v>585895.34</v>
      </c>
      <c r="D5973">
        <v>0</v>
      </c>
      <c r="E5973">
        <v>57.62</v>
      </c>
      <c r="F5973">
        <v>3.8820000000000001</v>
      </c>
      <c r="G5973">
        <v>130.64579309999999</v>
      </c>
      <c r="H5973">
        <v>7.5449999999999999</v>
      </c>
    </row>
    <row r="5974" spans="1:8" x14ac:dyDescent="0.3">
      <c r="A5974">
        <v>42</v>
      </c>
      <c r="B5974" t="s">
        <v>117</v>
      </c>
      <c r="C5974">
        <v>659816.15</v>
      </c>
      <c r="D5974">
        <v>0</v>
      </c>
      <c r="E5974">
        <v>57.65</v>
      </c>
      <c r="F5974">
        <v>3.9630000000000001</v>
      </c>
      <c r="G5974">
        <v>130.74137930000001</v>
      </c>
      <c r="H5974">
        <v>7.5449999999999999</v>
      </c>
    </row>
    <row r="5975" spans="1:8" x14ac:dyDescent="0.3">
      <c r="A5975">
        <v>42</v>
      </c>
      <c r="B5975" t="s">
        <v>118</v>
      </c>
      <c r="C5975">
        <v>618767.26</v>
      </c>
      <c r="D5975">
        <v>0</v>
      </c>
      <c r="E5975">
        <v>62.11</v>
      </c>
      <c r="F5975">
        <v>4.2729999999999997</v>
      </c>
      <c r="G5975">
        <v>130.82619349999999</v>
      </c>
      <c r="H5975">
        <v>7.5449999999999999</v>
      </c>
    </row>
    <row r="5976" spans="1:8" x14ac:dyDescent="0.3">
      <c r="A5976">
        <v>42</v>
      </c>
      <c r="B5976" t="s">
        <v>119</v>
      </c>
      <c r="C5976">
        <v>561226.38</v>
      </c>
      <c r="D5976">
        <v>0</v>
      </c>
      <c r="E5976">
        <v>56.54</v>
      </c>
      <c r="F5976">
        <v>4.2880000000000003</v>
      </c>
      <c r="G5976">
        <v>130.89664519999999</v>
      </c>
      <c r="H5976">
        <v>7.5449999999999999</v>
      </c>
    </row>
    <row r="5977" spans="1:8" x14ac:dyDescent="0.3">
      <c r="A5977">
        <v>42</v>
      </c>
      <c r="B5977" t="s">
        <v>120</v>
      </c>
      <c r="C5977">
        <v>544408.14</v>
      </c>
      <c r="D5977">
        <v>0</v>
      </c>
      <c r="E5977">
        <v>67.92</v>
      </c>
      <c r="F5977">
        <v>4.2939999999999996</v>
      </c>
      <c r="G5977">
        <v>130.96709680000001</v>
      </c>
      <c r="H5977">
        <v>7.5449999999999999</v>
      </c>
    </row>
    <row r="5978" spans="1:8" x14ac:dyDescent="0.3">
      <c r="A5978">
        <v>42</v>
      </c>
      <c r="B5978" t="s">
        <v>121</v>
      </c>
      <c r="C5978">
        <v>652312.11</v>
      </c>
      <c r="D5978">
        <v>0</v>
      </c>
      <c r="E5978">
        <v>65.989999999999995</v>
      </c>
      <c r="F5978">
        <v>4.282</v>
      </c>
      <c r="G5978">
        <v>131.03754839999999</v>
      </c>
      <c r="H5978">
        <v>7.3819999999999997</v>
      </c>
    </row>
    <row r="5979" spans="1:8" x14ac:dyDescent="0.3">
      <c r="A5979">
        <v>42</v>
      </c>
      <c r="B5979" t="s">
        <v>122</v>
      </c>
      <c r="C5979">
        <v>639123.44999999995</v>
      </c>
      <c r="D5979">
        <v>0</v>
      </c>
      <c r="E5979">
        <v>70.28</v>
      </c>
      <c r="F5979">
        <v>4.2539999999999996</v>
      </c>
      <c r="G5979">
        <v>131.108</v>
      </c>
      <c r="H5979">
        <v>7.3819999999999997</v>
      </c>
    </row>
    <row r="5980" spans="1:8" x14ac:dyDescent="0.3">
      <c r="A5980">
        <v>42</v>
      </c>
      <c r="B5980" t="s">
        <v>123</v>
      </c>
      <c r="C5980">
        <v>552529.23</v>
      </c>
      <c r="D5980">
        <v>0</v>
      </c>
      <c r="E5980">
        <v>67.75</v>
      </c>
      <c r="F5980">
        <v>4.1109999999999998</v>
      </c>
      <c r="G5980">
        <v>131.11733330000001</v>
      </c>
      <c r="H5980">
        <v>7.3819999999999997</v>
      </c>
    </row>
    <row r="5981" spans="1:8" x14ac:dyDescent="0.3">
      <c r="A5981">
        <v>42</v>
      </c>
      <c r="B5981" t="s">
        <v>124</v>
      </c>
      <c r="C5981">
        <v>526625.49</v>
      </c>
      <c r="D5981">
        <v>0</v>
      </c>
      <c r="E5981">
        <v>80.11</v>
      </c>
      <c r="F5981">
        <v>4.0880000000000001</v>
      </c>
      <c r="G5981">
        <v>131.12666669999999</v>
      </c>
      <c r="H5981">
        <v>7.3819999999999997</v>
      </c>
    </row>
    <row r="5982" spans="1:8" x14ac:dyDescent="0.3">
      <c r="A5982">
        <v>42</v>
      </c>
      <c r="B5982" t="s">
        <v>125</v>
      </c>
      <c r="C5982">
        <v>609274.89</v>
      </c>
      <c r="D5982">
        <v>0</v>
      </c>
      <c r="E5982">
        <v>77.02</v>
      </c>
      <c r="F5982">
        <v>4.0579999999999998</v>
      </c>
      <c r="G5982">
        <v>131.136</v>
      </c>
      <c r="H5982">
        <v>7.3819999999999997</v>
      </c>
    </row>
    <row r="5983" spans="1:8" x14ac:dyDescent="0.3">
      <c r="A5983">
        <v>42</v>
      </c>
      <c r="B5983" t="s">
        <v>126</v>
      </c>
      <c r="C5983">
        <v>643603.68999999994</v>
      </c>
      <c r="D5983">
        <v>0</v>
      </c>
      <c r="E5983">
        <v>76.03</v>
      </c>
      <c r="F5983">
        <v>4.1859999999999999</v>
      </c>
      <c r="G5983">
        <v>131.1453333</v>
      </c>
      <c r="H5983">
        <v>7.3819999999999997</v>
      </c>
    </row>
    <row r="5984" spans="1:8" x14ac:dyDescent="0.3">
      <c r="A5984">
        <v>42</v>
      </c>
      <c r="B5984" t="s">
        <v>127</v>
      </c>
      <c r="C5984">
        <v>590636.38</v>
      </c>
      <c r="D5984">
        <v>0</v>
      </c>
      <c r="E5984">
        <v>85.19</v>
      </c>
      <c r="F5984">
        <v>4.3079999999999998</v>
      </c>
      <c r="G5984">
        <v>131.09832259999999</v>
      </c>
      <c r="H5984">
        <v>7.3819999999999997</v>
      </c>
    </row>
    <row r="5985" spans="1:8" x14ac:dyDescent="0.3">
      <c r="A5985">
        <v>42</v>
      </c>
      <c r="B5985" t="s">
        <v>128</v>
      </c>
      <c r="C5985">
        <v>535764.57999999996</v>
      </c>
      <c r="D5985">
        <v>0</v>
      </c>
      <c r="E5985">
        <v>86.03</v>
      </c>
      <c r="F5985">
        <v>4.1269999999999998</v>
      </c>
      <c r="G5985">
        <v>131.02877419999999</v>
      </c>
      <c r="H5985">
        <v>7.3819999999999997</v>
      </c>
    </row>
    <row r="5986" spans="1:8" x14ac:dyDescent="0.3">
      <c r="A5986">
        <v>42</v>
      </c>
      <c r="B5986" t="s">
        <v>129</v>
      </c>
      <c r="C5986">
        <v>521953.78</v>
      </c>
      <c r="D5986">
        <v>0</v>
      </c>
      <c r="E5986">
        <v>80.06</v>
      </c>
      <c r="F5986">
        <v>4.2770000000000001</v>
      </c>
      <c r="G5986">
        <v>130.95922580000001</v>
      </c>
      <c r="H5986">
        <v>7.3819999999999997</v>
      </c>
    </row>
    <row r="5987" spans="1:8" x14ac:dyDescent="0.3">
      <c r="A5987">
        <v>42</v>
      </c>
      <c r="B5987" t="s">
        <v>130</v>
      </c>
      <c r="C5987">
        <v>642671.48</v>
      </c>
      <c r="D5987">
        <v>0</v>
      </c>
      <c r="E5987">
        <v>86.87</v>
      </c>
      <c r="F5987">
        <v>4.1029999999999998</v>
      </c>
      <c r="G5987">
        <v>130.88967740000001</v>
      </c>
      <c r="H5987">
        <v>7.3819999999999997</v>
      </c>
    </row>
    <row r="5988" spans="1:8" x14ac:dyDescent="0.3">
      <c r="A5988">
        <v>42</v>
      </c>
      <c r="B5988" t="s">
        <v>131</v>
      </c>
      <c r="C5988">
        <v>606309.13</v>
      </c>
      <c r="D5988">
        <v>0</v>
      </c>
      <c r="E5988">
        <v>88.58</v>
      </c>
      <c r="F5988">
        <v>4.1440000000000001</v>
      </c>
      <c r="G5988">
        <v>130.82953330000001</v>
      </c>
      <c r="H5988">
        <v>7.3819999999999997</v>
      </c>
    </row>
    <row r="5989" spans="1:8" x14ac:dyDescent="0.3">
      <c r="A5989">
        <v>42</v>
      </c>
      <c r="B5989" t="s">
        <v>132</v>
      </c>
      <c r="C5989">
        <v>540031.29</v>
      </c>
      <c r="D5989">
        <v>0</v>
      </c>
      <c r="E5989">
        <v>89.92</v>
      </c>
      <c r="F5989">
        <v>4.0140000000000002</v>
      </c>
      <c r="G5989">
        <v>130.7929</v>
      </c>
      <c r="H5989">
        <v>7.3819999999999997</v>
      </c>
    </row>
    <row r="5990" spans="1:8" x14ac:dyDescent="0.3">
      <c r="A5990">
        <v>42</v>
      </c>
      <c r="B5990" t="s">
        <v>133</v>
      </c>
      <c r="C5990">
        <v>507403.77</v>
      </c>
      <c r="D5990">
        <v>0</v>
      </c>
      <c r="E5990">
        <v>91.36</v>
      </c>
      <c r="F5990">
        <v>3.875</v>
      </c>
      <c r="G5990">
        <v>130.7562667</v>
      </c>
      <c r="H5990">
        <v>7.3819999999999997</v>
      </c>
    </row>
    <row r="5991" spans="1:8" x14ac:dyDescent="0.3">
      <c r="A5991">
        <v>42</v>
      </c>
      <c r="B5991" t="s">
        <v>134</v>
      </c>
      <c r="C5991">
        <v>618702.09</v>
      </c>
      <c r="D5991">
        <v>0</v>
      </c>
      <c r="E5991">
        <v>86.87</v>
      </c>
      <c r="F5991">
        <v>3.6659999999999999</v>
      </c>
      <c r="G5991">
        <v>130.7196333</v>
      </c>
      <c r="H5991">
        <v>7.17</v>
      </c>
    </row>
    <row r="5992" spans="1:8" x14ac:dyDescent="0.3">
      <c r="A5992">
        <v>42</v>
      </c>
      <c r="B5992" t="s">
        <v>135</v>
      </c>
      <c r="C5992">
        <v>628099.07999999996</v>
      </c>
      <c r="D5992">
        <v>0</v>
      </c>
      <c r="E5992">
        <v>89.8</v>
      </c>
      <c r="F5992">
        <v>3.7229999999999999</v>
      </c>
      <c r="G5992">
        <v>130.68299999999999</v>
      </c>
      <c r="H5992">
        <v>7.17</v>
      </c>
    </row>
    <row r="5993" spans="1:8" x14ac:dyDescent="0.3">
      <c r="A5993">
        <v>42</v>
      </c>
      <c r="B5993" t="s">
        <v>136</v>
      </c>
      <c r="C5993">
        <v>530318.39</v>
      </c>
      <c r="D5993">
        <v>0</v>
      </c>
      <c r="E5993">
        <v>84.45</v>
      </c>
      <c r="F5993">
        <v>3.589</v>
      </c>
      <c r="G5993">
        <v>130.70129030000001</v>
      </c>
      <c r="H5993">
        <v>7.17</v>
      </c>
    </row>
    <row r="5994" spans="1:8" x14ac:dyDescent="0.3">
      <c r="A5994">
        <v>42</v>
      </c>
      <c r="B5994" t="s">
        <v>137</v>
      </c>
      <c r="C5994">
        <v>516352.21</v>
      </c>
      <c r="D5994">
        <v>0</v>
      </c>
      <c r="E5994">
        <v>83.98</v>
      </c>
      <c r="F5994">
        <v>3.7690000000000001</v>
      </c>
      <c r="G5994">
        <v>130.7195806</v>
      </c>
      <c r="H5994">
        <v>7.17</v>
      </c>
    </row>
    <row r="5995" spans="1:8" x14ac:dyDescent="0.3">
      <c r="A5995">
        <v>42</v>
      </c>
      <c r="B5995" t="s">
        <v>138</v>
      </c>
      <c r="C5995">
        <v>573084.71</v>
      </c>
      <c r="D5995">
        <v>0</v>
      </c>
      <c r="E5995">
        <v>84.76</v>
      </c>
      <c r="F5995">
        <v>3.5950000000000002</v>
      </c>
      <c r="G5995">
        <v>130.73787100000001</v>
      </c>
      <c r="H5995">
        <v>7.17</v>
      </c>
    </row>
    <row r="5996" spans="1:8" x14ac:dyDescent="0.3">
      <c r="A5996">
        <v>42</v>
      </c>
      <c r="B5996" t="s">
        <v>139</v>
      </c>
      <c r="C5996">
        <v>576620.31000000006</v>
      </c>
      <c r="D5996">
        <v>0</v>
      </c>
      <c r="E5996">
        <v>90.78</v>
      </c>
      <c r="F5996">
        <v>3.8109999999999999</v>
      </c>
      <c r="G5996">
        <v>130.7561613</v>
      </c>
      <c r="H5996">
        <v>7.17</v>
      </c>
    </row>
    <row r="5997" spans="1:8" x14ac:dyDescent="0.3">
      <c r="A5997">
        <v>42</v>
      </c>
      <c r="B5997" t="s">
        <v>140</v>
      </c>
      <c r="C5997">
        <v>575997.78</v>
      </c>
      <c r="D5997">
        <v>0</v>
      </c>
      <c r="E5997">
        <v>88.83</v>
      </c>
      <c r="F5997">
        <v>4.0019999999999998</v>
      </c>
      <c r="G5997">
        <v>130.79096770000001</v>
      </c>
      <c r="H5997">
        <v>7.17</v>
      </c>
    </row>
    <row r="5998" spans="1:8" x14ac:dyDescent="0.3">
      <c r="A5998">
        <v>42</v>
      </c>
      <c r="B5998" t="s">
        <v>141</v>
      </c>
      <c r="C5998">
        <v>535537.03</v>
      </c>
      <c r="D5998">
        <v>0</v>
      </c>
      <c r="E5998">
        <v>82.5</v>
      </c>
      <c r="F5998">
        <v>4.0549999999999997</v>
      </c>
      <c r="G5998">
        <v>130.8381613</v>
      </c>
      <c r="H5998">
        <v>7.17</v>
      </c>
    </row>
    <row r="5999" spans="1:8" x14ac:dyDescent="0.3">
      <c r="A5999">
        <v>42</v>
      </c>
      <c r="B5999" t="s">
        <v>142</v>
      </c>
      <c r="C5999">
        <v>504760.57</v>
      </c>
      <c r="D5999">
        <v>0</v>
      </c>
      <c r="E5999">
        <v>86.97</v>
      </c>
      <c r="F5999">
        <v>3.8860000000000001</v>
      </c>
      <c r="G5999">
        <v>130.88535479999999</v>
      </c>
      <c r="H5999">
        <v>7.17</v>
      </c>
    </row>
    <row r="6000" spans="1:8" x14ac:dyDescent="0.3">
      <c r="A6000">
        <v>42</v>
      </c>
      <c r="B6000" t="s">
        <v>143</v>
      </c>
      <c r="C6000">
        <v>617405.35</v>
      </c>
      <c r="D6000">
        <v>1</v>
      </c>
      <c r="E6000">
        <v>83.07</v>
      </c>
      <c r="F6000">
        <v>4.1239999999999997</v>
      </c>
      <c r="G6000">
        <v>130.9325484</v>
      </c>
      <c r="H6000">
        <v>7.17</v>
      </c>
    </row>
    <row r="6001" spans="1:8" x14ac:dyDescent="0.3">
      <c r="A6001">
        <v>42</v>
      </c>
      <c r="B6001" t="s">
        <v>144</v>
      </c>
      <c r="C6001">
        <v>586737.66</v>
      </c>
      <c r="D6001">
        <v>0</v>
      </c>
      <c r="E6001">
        <v>78.47</v>
      </c>
      <c r="F6001">
        <v>3.9660000000000002</v>
      </c>
      <c r="G6001">
        <v>130.97766669999999</v>
      </c>
      <c r="H6001">
        <v>7.17</v>
      </c>
    </row>
    <row r="6002" spans="1:8" x14ac:dyDescent="0.3">
      <c r="A6002">
        <v>42</v>
      </c>
      <c r="B6002" t="s">
        <v>145</v>
      </c>
      <c r="C6002">
        <v>527165.69999999995</v>
      </c>
      <c r="D6002">
        <v>0</v>
      </c>
      <c r="E6002">
        <v>81.93</v>
      </c>
      <c r="F6002">
        <v>4.125</v>
      </c>
      <c r="G6002">
        <v>131.01033330000001</v>
      </c>
      <c r="H6002">
        <v>7.17</v>
      </c>
    </row>
    <row r="6003" spans="1:8" x14ac:dyDescent="0.3">
      <c r="A6003">
        <v>42</v>
      </c>
      <c r="B6003" t="s">
        <v>146</v>
      </c>
      <c r="C6003">
        <v>505978.46</v>
      </c>
      <c r="D6003">
        <v>0</v>
      </c>
      <c r="E6003">
        <v>82.52</v>
      </c>
      <c r="F6003">
        <v>3.9660000000000002</v>
      </c>
      <c r="G6003">
        <v>131.04300000000001</v>
      </c>
      <c r="H6003">
        <v>7.17</v>
      </c>
    </row>
    <row r="6004" spans="1:8" x14ac:dyDescent="0.3">
      <c r="A6004">
        <v>42</v>
      </c>
      <c r="B6004" t="s">
        <v>147</v>
      </c>
      <c r="C6004">
        <v>593162.53</v>
      </c>
      <c r="D6004">
        <v>0</v>
      </c>
      <c r="E6004">
        <v>80.88</v>
      </c>
      <c r="F6004">
        <v>4.1319999999999997</v>
      </c>
      <c r="G6004">
        <v>131.0756667</v>
      </c>
      <c r="H6004">
        <v>6.9429999999999996</v>
      </c>
    </row>
    <row r="6005" spans="1:8" x14ac:dyDescent="0.3">
      <c r="A6005">
        <v>42</v>
      </c>
      <c r="B6005" t="s">
        <v>148</v>
      </c>
      <c r="C6005">
        <v>612379.9</v>
      </c>
      <c r="D6005">
        <v>0</v>
      </c>
      <c r="E6005">
        <v>76.03</v>
      </c>
      <c r="F6005">
        <v>4.468</v>
      </c>
      <c r="G6005">
        <v>131.1083333</v>
      </c>
      <c r="H6005">
        <v>6.9429999999999996</v>
      </c>
    </row>
    <row r="6006" spans="1:8" x14ac:dyDescent="0.3">
      <c r="A6006">
        <v>42</v>
      </c>
      <c r="B6006" t="s">
        <v>149</v>
      </c>
      <c r="C6006">
        <v>541406.98</v>
      </c>
      <c r="D6006">
        <v>0</v>
      </c>
      <c r="E6006">
        <v>72.709999999999994</v>
      </c>
      <c r="F6006">
        <v>4.4489999999999998</v>
      </c>
      <c r="G6006">
        <v>131.14996769999999</v>
      </c>
      <c r="H6006">
        <v>6.9429999999999996</v>
      </c>
    </row>
    <row r="6007" spans="1:8" x14ac:dyDescent="0.3">
      <c r="A6007">
        <v>42</v>
      </c>
      <c r="B6007" t="s">
        <v>150</v>
      </c>
      <c r="C6007">
        <v>514756.08</v>
      </c>
      <c r="D6007">
        <v>0</v>
      </c>
      <c r="E6007">
        <v>70.5</v>
      </c>
      <c r="F6007">
        <v>4.3010000000000002</v>
      </c>
      <c r="G6007">
        <v>131.19309680000001</v>
      </c>
      <c r="H6007">
        <v>6.9429999999999996</v>
      </c>
    </row>
    <row r="6008" spans="1:8" x14ac:dyDescent="0.3">
      <c r="A6008">
        <v>43</v>
      </c>
      <c r="B6008" t="s">
        <v>8</v>
      </c>
      <c r="C6008">
        <v>647029.28</v>
      </c>
      <c r="D6008">
        <v>0</v>
      </c>
      <c r="E6008">
        <v>47.31</v>
      </c>
      <c r="F6008">
        <v>2.5720000000000001</v>
      </c>
      <c r="G6008">
        <v>203.0642742</v>
      </c>
      <c r="H6008">
        <v>9.5210000000000008</v>
      </c>
    </row>
    <row r="6009" spans="1:8" x14ac:dyDescent="0.3">
      <c r="A6009">
        <v>43</v>
      </c>
      <c r="B6009" t="s">
        <v>9</v>
      </c>
      <c r="C6009">
        <v>682918.99</v>
      </c>
      <c r="D6009">
        <v>1</v>
      </c>
      <c r="E6009">
        <v>47.99</v>
      </c>
      <c r="F6009">
        <v>2.548</v>
      </c>
      <c r="G6009">
        <v>203.20109679999999</v>
      </c>
      <c r="H6009">
        <v>9.5210000000000008</v>
      </c>
    </row>
    <row r="6010" spans="1:8" x14ac:dyDescent="0.3">
      <c r="A6010">
        <v>43</v>
      </c>
      <c r="B6010" t="s">
        <v>10</v>
      </c>
      <c r="C6010">
        <v>658997.55000000005</v>
      </c>
      <c r="D6010">
        <v>0</v>
      </c>
      <c r="E6010">
        <v>48.77</v>
      </c>
      <c r="F6010">
        <v>2.5139999999999998</v>
      </c>
      <c r="G6010">
        <v>203.24797960000001</v>
      </c>
      <c r="H6010">
        <v>9.5210000000000008</v>
      </c>
    </row>
    <row r="6011" spans="1:8" x14ac:dyDescent="0.3">
      <c r="A6011">
        <v>43</v>
      </c>
      <c r="B6011" t="s">
        <v>11</v>
      </c>
      <c r="C6011">
        <v>618702.79</v>
      </c>
      <c r="D6011">
        <v>0</v>
      </c>
      <c r="E6011">
        <v>48.77</v>
      </c>
      <c r="F6011">
        <v>2.5609999999999999</v>
      </c>
      <c r="G6011">
        <v>203.27987239999999</v>
      </c>
      <c r="H6011">
        <v>9.5210000000000008</v>
      </c>
    </row>
    <row r="6012" spans="1:8" x14ac:dyDescent="0.3">
      <c r="A6012">
        <v>43</v>
      </c>
      <c r="B6012" t="s">
        <v>12</v>
      </c>
      <c r="C6012">
        <v>658600.05000000005</v>
      </c>
      <c r="D6012">
        <v>0</v>
      </c>
      <c r="E6012">
        <v>52.89</v>
      </c>
      <c r="F6012">
        <v>2.625</v>
      </c>
      <c r="G6012">
        <v>203.31176529999999</v>
      </c>
      <c r="H6012">
        <v>9.5210000000000008</v>
      </c>
    </row>
    <row r="6013" spans="1:8" x14ac:dyDescent="0.3">
      <c r="A6013">
        <v>43</v>
      </c>
      <c r="B6013" t="s">
        <v>13</v>
      </c>
      <c r="C6013">
        <v>645386.93999999994</v>
      </c>
      <c r="D6013">
        <v>0</v>
      </c>
      <c r="E6013">
        <v>53.67</v>
      </c>
      <c r="F6013">
        <v>2.6669999999999998</v>
      </c>
      <c r="G6013">
        <v>203.34365819999999</v>
      </c>
      <c r="H6013">
        <v>9.5210000000000008</v>
      </c>
    </row>
    <row r="6014" spans="1:8" x14ac:dyDescent="0.3">
      <c r="A6014">
        <v>43</v>
      </c>
      <c r="B6014" t="s">
        <v>14</v>
      </c>
      <c r="C6014">
        <v>668098.49</v>
      </c>
      <c r="D6014">
        <v>0</v>
      </c>
      <c r="E6014">
        <v>56</v>
      </c>
      <c r="F6014">
        <v>2.72</v>
      </c>
      <c r="G6014">
        <v>203.19515899999999</v>
      </c>
      <c r="H6014">
        <v>9.5210000000000008</v>
      </c>
    </row>
    <row r="6015" spans="1:8" x14ac:dyDescent="0.3">
      <c r="A6015">
        <v>43</v>
      </c>
      <c r="B6015" t="s">
        <v>15</v>
      </c>
      <c r="C6015">
        <v>623097.93000000005</v>
      </c>
      <c r="D6015">
        <v>0</v>
      </c>
      <c r="E6015">
        <v>54.53</v>
      </c>
      <c r="F6015">
        <v>2.7320000000000002</v>
      </c>
      <c r="G6015">
        <v>203.0165945</v>
      </c>
      <c r="H6015">
        <v>9.5210000000000008</v>
      </c>
    </row>
    <row r="6016" spans="1:8" x14ac:dyDescent="0.3">
      <c r="A6016">
        <v>43</v>
      </c>
      <c r="B6016" t="s">
        <v>16</v>
      </c>
      <c r="C6016">
        <v>650102.80000000005</v>
      </c>
      <c r="D6016">
        <v>0</v>
      </c>
      <c r="E6016">
        <v>62.19</v>
      </c>
      <c r="F6016">
        <v>2.7189999999999999</v>
      </c>
      <c r="G6016">
        <v>202.83803</v>
      </c>
      <c r="H6016">
        <v>9.593</v>
      </c>
    </row>
    <row r="6017" spans="1:8" x14ac:dyDescent="0.3">
      <c r="A6017">
        <v>43</v>
      </c>
      <c r="B6017" t="s">
        <v>17</v>
      </c>
      <c r="C6017">
        <v>693058.34</v>
      </c>
      <c r="D6017">
        <v>0</v>
      </c>
      <c r="E6017">
        <v>64.37</v>
      </c>
      <c r="F6017">
        <v>2.77</v>
      </c>
      <c r="G6017">
        <v>202.65946539999999</v>
      </c>
      <c r="H6017">
        <v>9.593</v>
      </c>
    </row>
    <row r="6018" spans="1:8" x14ac:dyDescent="0.3">
      <c r="A6018">
        <v>43</v>
      </c>
      <c r="B6018" t="s">
        <v>18</v>
      </c>
      <c r="C6018">
        <v>675282.2</v>
      </c>
      <c r="D6018">
        <v>0</v>
      </c>
      <c r="E6018">
        <v>69.459999999999994</v>
      </c>
      <c r="F6018">
        <v>2.8079999999999998</v>
      </c>
      <c r="G6018">
        <v>202.53515709999999</v>
      </c>
      <c r="H6018">
        <v>9.593</v>
      </c>
    </row>
    <row r="6019" spans="1:8" x14ac:dyDescent="0.3">
      <c r="A6019">
        <v>43</v>
      </c>
      <c r="B6019" t="s">
        <v>19</v>
      </c>
      <c r="C6019">
        <v>638957.35</v>
      </c>
      <c r="D6019">
        <v>0</v>
      </c>
      <c r="E6019">
        <v>62.71</v>
      </c>
      <c r="F6019">
        <v>2.7949999999999999</v>
      </c>
      <c r="G6019">
        <v>202.48319050000001</v>
      </c>
      <c r="H6019">
        <v>9.593</v>
      </c>
    </row>
    <row r="6020" spans="1:8" x14ac:dyDescent="0.3">
      <c r="A6020">
        <v>43</v>
      </c>
      <c r="B6020" t="s">
        <v>20</v>
      </c>
      <c r="C6020">
        <v>630740.11</v>
      </c>
      <c r="D6020">
        <v>0</v>
      </c>
      <c r="E6020">
        <v>66.91</v>
      </c>
      <c r="F6020">
        <v>2.78</v>
      </c>
      <c r="G6020">
        <v>202.4312238</v>
      </c>
      <c r="H6020">
        <v>9.593</v>
      </c>
    </row>
    <row r="6021" spans="1:8" x14ac:dyDescent="0.3">
      <c r="A6021">
        <v>43</v>
      </c>
      <c r="B6021" t="s">
        <v>21</v>
      </c>
      <c r="C6021">
        <v>691498.6</v>
      </c>
      <c r="D6021">
        <v>0</v>
      </c>
      <c r="E6021">
        <v>67.16</v>
      </c>
      <c r="F6021">
        <v>2.835</v>
      </c>
      <c r="G6021">
        <v>202.37925709999999</v>
      </c>
      <c r="H6021">
        <v>9.593</v>
      </c>
    </row>
    <row r="6022" spans="1:8" x14ac:dyDescent="0.3">
      <c r="A6022">
        <v>43</v>
      </c>
      <c r="B6022" t="s">
        <v>22</v>
      </c>
      <c r="C6022">
        <v>690851.59</v>
      </c>
      <c r="D6022">
        <v>0</v>
      </c>
      <c r="E6022">
        <v>72.14</v>
      </c>
      <c r="F6022">
        <v>2.8540000000000001</v>
      </c>
      <c r="G6022">
        <v>202.37050919999999</v>
      </c>
      <c r="H6022">
        <v>9.593</v>
      </c>
    </row>
    <row r="6023" spans="1:8" x14ac:dyDescent="0.3">
      <c r="A6023">
        <v>43</v>
      </c>
      <c r="B6023" t="s">
        <v>23</v>
      </c>
      <c r="C6023">
        <v>672062.08</v>
      </c>
      <c r="D6023">
        <v>0</v>
      </c>
      <c r="E6023">
        <v>74.739999999999995</v>
      </c>
      <c r="F6023">
        <v>2.8260000000000001</v>
      </c>
      <c r="G6023">
        <v>202.62107370000001</v>
      </c>
      <c r="H6023">
        <v>9.593</v>
      </c>
    </row>
    <row r="6024" spans="1:8" x14ac:dyDescent="0.3">
      <c r="A6024">
        <v>43</v>
      </c>
      <c r="B6024" t="s">
        <v>24</v>
      </c>
      <c r="C6024">
        <v>630315.76</v>
      </c>
      <c r="D6024">
        <v>0</v>
      </c>
      <c r="E6024">
        <v>78.59</v>
      </c>
      <c r="F6024">
        <v>2.7589999999999999</v>
      </c>
      <c r="G6024">
        <v>202.87163820000001</v>
      </c>
      <c r="H6024">
        <v>9.593</v>
      </c>
    </row>
    <row r="6025" spans="1:8" x14ac:dyDescent="0.3">
      <c r="A6025">
        <v>43</v>
      </c>
      <c r="B6025" t="s">
        <v>25</v>
      </c>
      <c r="C6025">
        <v>682012.53</v>
      </c>
      <c r="D6025">
        <v>0</v>
      </c>
      <c r="E6025">
        <v>82.76</v>
      </c>
      <c r="F6025">
        <v>2.7050000000000001</v>
      </c>
      <c r="G6025">
        <v>203.1222028</v>
      </c>
      <c r="H6025">
        <v>9.593</v>
      </c>
    </row>
    <row r="6026" spans="1:8" x14ac:dyDescent="0.3">
      <c r="A6026">
        <v>43</v>
      </c>
      <c r="B6026" t="s">
        <v>26</v>
      </c>
      <c r="C6026">
        <v>684023.95</v>
      </c>
      <c r="D6026">
        <v>0</v>
      </c>
      <c r="E6026">
        <v>88.12</v>
      </c>
      <c r="F6026">
        <v>2.6680000000000001</v>
      </c>
      <c r="G6026">
        <v>203.37276729999999</v>
      </c>
      <c r="H6026">
        <v>9.593</v>
      </c>
    </row>
    <row r="6027" spans="1:8" x14ac:dyDescent="0.3">
      <c r="A6027">
        <v>43</v>
      </c>
      <c r="B6027" t="s">
        <v>27</v>
      </c>
      <c r="C6027">
        <v>700009.77</v>
      </c>
      <c r="D6027">
        <v>0</v>
      </c>
      <c r="E6027">
        <v>84.9</v>
      </c>
      <c r="F6027">
        <v>2.637</v>
      </c>
      <c r="G6027">
        <v>203.370619</v>
      </c>
      <c r="H6027">
        <v>9.593</v>
      </c>
    </row>
    <row r="6028" spans="1:8" x14ac:dyDescent="0.3">
      <c r="A6028">
        <v>43</v>
      </c>
      <c r="B6028" t="s">
        <v>28</v>
      </c>
      <c r="C6028">
        <v>625196.14</v>
      </c>
      <c r="D6028">
        <v>0</v>
      </c>
      <c r="E6028">
        <v>88.48</v>
      </c>
      <c r="F6028">
        <v>2.653</v>
      </c>
      <c r="G6028">
        <v>203.26738570000001</v>
      </c>
      <c r="H6028">
        <v>9.593</v>
      </c>
    </row>
    <row r="6029" spans="1:8" x14ac:dyDescent="0.3">
      <c r="A6029">
        <v>43</v>
      </c>
      <c r="B6029" t="s">
        <v>29</v>
      </c>
      <c r="C6029">
        <v>667353.79</v>
      </c>
      <c r="D6029">
        <v>0</v>
      </c>
      <c r="E6029">
        <v>80.17</v>
      </c>
      <c r="F6029">
        <v>2.669</v>
      </c>
      <c r="G6029">
        <v>203.16415240000001</v>
      </c>
      <c r="H6029">
        <v>9.8160000000000007</v>
      </c>
    </row>
    <row r="6030" spans="1:8" x14ac:dyDescent="0.3">
      <c r="A6030">
        <v>43</v>
      </c>
      <c r="B6030" t="s">
        <v>30</v>
      </c>
      <c r="C6030">
        <v>718748.33</v>
      </c>
      <c r="D6030">
        <v>0</v>
      </c>
      <c r="E6030">
        <v>81.52</v>
      </c>
      <c r="F6030">
        <v>2.6419999999999999</v>
      </c>
      <c r="G6030">
        <v>203.06091900000001</v>
      </c>
      <c r="H6030">
        <v>9.8160000000000007</v>
      </c>
    </row>
    <row r="6031" spans="1:8" x14ac:dyDescent="0.3">
      <c r="A6031">
        <v>43</v>
      </c>
      <c r="B6031" t="s">
        <v>31</v>
      </c>
      <c r="C6031">
        <v>696844.36</v>
      </c>
      <c r="D6031">
        <v>0</v>
      </c>
      <c r="E6031">
        <v>84.17</v>
      </c>
      <c r="F6031">
        <v>2.6230000000000002</v>
      </c>
      <c r="G6031">
        <v>203.05385480000001</v>
      </c>
      <c r="H6031">
        <v>9.8160000000000007</v>
      </c>
    </row>
    <row r="6032" spans="1:8" x14ac:dyDescent="0.3">
      <c r="A6032">
        <v>43</v>
      </c>
      <c r="B6032" t="s">
        <v>32</v>
      </c>
      <c r="C6032">
        <v>649035.55000000005</v>
      </c>
      <c r="D6032">
        <v>0</v>
      </c>
      <c r="E6032">
        <v>86.6</v>
      </c>
      <c r="F6032">
        <v>2.6080000000000001</v>
      </c>
      <c r="G6032">
        <v>203.17501609999999</v>
      </c>
      <c r="H6032">
        <v>9.8160000000000007</v>
      </c>
    </row>
    <row r="6033" spans="1:8" x14ac:dyDescent="0.3">
      <c r="A6033">
        <v>43</v>
      </c>
      <c r="B6033" t="s">
        <v>33</v>
      </c>
      <c r="C6033">
        <v>622112.23</v>
      </c>
      <c r="D6033">
        <v>0</v>
      </c>
      <c r="E6033">
        <v>79.790000000000006</v>
      </c>
      <c r="F6033">
        <v>2.64</v>
      </c>
      <c r="G6033">
        <v>203.2961774</v>
      </c>
      <c r="H6033">
        <v>9.8160000000000007</v>
      </c>
    </row>
    <row r="6034" spans="1:8" x14ac:dyDescent="0.3">
      <c r="A6034">
        <v>43</v>
      </c>
      <c r="B6034" t="s">
        <v>34</v>
      </c>
      <c r="C6034">
        <v>698536.06</v>
      </c>
      <c r="D6034">
        <v>0</v>
      </c>
      <c r="E6034">
        <v>84.66</v>
      </c>
      <c r="F6034">
        <v>2.6269999999999998</v>
      </c>
      <c r="G6034">
        <v>203.41733869999999</v>
      </c>
      <c r="H6034">
        <v>9.8160000000000007</v>
      </c>
    </row>
    <row r="6035" spans="1:8" x14ac:dyDescent="0.3">
      <c r="A6035">
        <v>43</v>
      </c>
      <c r="B6035" t="s">
        <v>35</v>
      </c>
      <c r="C6035">
        <v>713479.91</v>
      </c>
      <c r="D6035">
        <v>0</v>
      </c>
      <c r="E6035">
        <v>86.31</v>
      </c>
      <c r="F6035">
        <v>2.6920000000000002</v>
      </c>
      <c r="G6035">
        <v>203.5385</v>
      </c>
      <c r="H6035">
        <v>9.8160000000000007</v>
      </c>
    </row>
    <row r="6036" spans="1:8" x14ac:dyDescent="0.3">
      <c r="A6036">
        <v>43</v>
      </c>
      <c r="B6036" t="s">
        <v>36</v>
      </c>
      <c r="C6036">
        <v>712869.09</v>
      </c>
      <c r="D6036">
        <v>0</v>
      </c>
      <c r="E6036">
        <v>85.26</v>
      </c>
      <c r="F6036">
        <v>2.6640000000000001</v>
      </c>
      <c r="G6036">
        <v>203.50924190000001</v>
      </c>
      <c r="H6036">
        <v>9.8160000000000007</v>
      </c>
    </row>
    <row r="6037" spans="1:8" x14ac:dyDescent="0.3">
      <c r="A6037">
        <v>43</v>
      </c>
      <c r="B6037" t="s">
        <v>37</v>
      </c>
      <c r="C6037">
        <v>655284.68999999994</v>
      </c>
      <c r="D6037">
        <v>0</v>
      </c>
      <c r="E6037">
        <v>80.319999999999993</v>
      </c>
      <c r="F6037">
        <v>2.6190000000000002</v>
      </c>
      <c r="G6037">
        <v>203.47998390000001</v>
      </c>
      <c r="H6037">
        <v>9.8160000000000007</v>
      </c>
    </row>
    <row r="6038" spans="1:8" x14ac:dyDescent="0.3">
      <c r="A6038">
        <v>43</v>
      </c>
      <c r="B6038" t="s">
        <v>38</v>
      </c>
      <c r="C6038">
        <v>689326.91</v>
      </c>
      <c r="D6038">
        <v>0</v>
      </c>
      <c r="E6038">
        <v>80.430000000000007</v>
      </c>
      <c r="F6038">
        <v>2.577</v>
      </c>
      <c r="G6038">
        <v>203.45072579999999</v>
      </c>
      <c r="H6038">
        <v>9.8160000000000007</v>
      </c>
    </row>
    <row r="6039" spans="1:8" x14ac:dyDescent="0.3">
      <c r="A6039">
        <v>43</v>
      </c>
      <c r="B6039" t="s">
        <v>39</v>
      </c>
      <c r="C6039">
        <v>722120.04</v>
      </c>
      <c r="D6039">
        <v>1</v>
      </c>
      <c r="E6039">
        <v>81.319999999999993</v>
      </c>
      <c r="F6039">
        <v>2.5649999999999999</v>
      </c>
      <c r="G6039">
        <v>203.42146769999999</v>
      </c>
      <c r="H6039">
        <v>9.8160000000000007</v>
      </c>
    </row>
    <row r="6040" spans="1:8" x14ac:dyDescent="0.3">
      <c r="A6040">
        <v>43</v>
      </c>
      <c r="B6040" t="s">
        <v>40</v>
      </c>
      <c r="C6040">
        <v>725043.04</v>
      </c>
      <c r="D6040">
        <v>0</v>
      </c>
      <c r="E6040">
        <v>78.86</v>
      </c>
      <c r="F6040">
        <v>2.5819999999999999</v>
      </c>
      <c r="G6040">
        <v>203.44992859999999</v>
      </c>
      <c r="H6040">
        <v>9.8160000000000007</v>
      </c>
    </row>
    <row r="6041" spans="1:8" x14ac:dyDescent="0.3">
      <c r="A6041">
        <v>43</v>
      </c>
      <c r="B6041" t="s">
        <v>41</v>
      </c>
      <c r="C6041">
        <v>650263.94999999995</v>
      </c>
      <c r="D6041">
        <v>0</v>
      </c>
      <c r="E6041">
        <v>77.42</v>
      </c>
      <c r="F6041">
        <v>2.6240000000000001</v>
      </c>
      <c r="G6041">
        <v>203.5216786</v>
      </c>
      <c r="H6041">
        <v>9.8160000000000007</v>
      </c>
    </row>
    <row r="6042" spans="1:8" x14ac:dyDescent="0.3">
      <c r="A6042">
        <v>43</v>
      </c>
      <c r="B6042" t="s">
        <v>42</v>
      </c>
      <c r="C6042">
        <v>657108.77</v>
      </c>
      <c r="D6042">
        <v>0</v>
      </c>
      <c r="E6042">
        <v>77.930000000000007</v>
      </c>
      <c r="F6042">
        <v>2.6030000000000002</v>
      </c>
      <c r="G6042">
        <v>203.59342860000001</v>
      </c>
      <c r="H6042">
        <v>10.210000000000001</v>
      </c>
    </row>
    <row r="6043" spans="1:8" x14ac:dyDescent="0.3">
      <c r="A6043">
        <v>43</v>
      </c>
      <c r="B6043" t="s">
        <v>43</v>
      </c>
      <c r="C6043">
        <v>713332.54</v>
      </c>
      <c r="D6043">
        <v>0</v>
      </c>
      <c r="E6043">
        <v>72.81</v>
      </c>
      <c r="F6043">
        <v>2.633</v>
      </c>
      <c r="G6043">
        <v>203.66517859999999</v>
      </c>
      <c r="H6043">
        <v>10.210000000000001</v>
      </c>
    </row>
    <row r="6044" spans="1:8" x14ac:dyDescent="0.3">
      <c r="A6044">
        <v>43</v>
      </c>
      <c r="B6044" t="s">
        <v>44</v>
      </c>
      <c r="C6044">
        <v>699852.68</v>
      </c>
      <c r="D6044">
        <v>0</v>
      </c>
      <c r="E6044">
        <v>68.78</v>
      </c>
      <c r="F6044">
        <v>2.72</v>
      </c>
      <c r="G6044">
        <v>203.7299032</v>
      </c>
      <c r="H6044">
        <v>10.210000000000001</v>
      </c>
    </row>
    <row r="6045" spans="1:8" x14ac:dyDescent="0.3">
      <c r="A6045">
        <v>43</v>
      </c>
      <c r="B6045" t="s">
        <v>45</v>
      </c>
      <c r="C6045">
        <v>680943.03</v>
      </c>
      <c r="D6045">
        <v>0</v>
      </c>
      <c r="E6045">
        <v>69.459999999999994</v>
      </c>
      <c r="F6045">
        <v>2.7250000000000001</v>
      </c>
      <c r="G6045">
        <v>203.77706449999999</v>
      </c>
      <c r="H6045">
        <v>10.210000000000001</v>
      </c>
    </row>
    <row r="6046" spans="1:8" x14ac:dyDescent="0.3">
      <c r="A6046">
        <v>43</v>
      </c>
      <c r="B6046" t="s">
        <v>46</v>
      </c>
      <c r="C6046">
        <v>610076.31999999995</v>
      </c>
      <c r="D6046">
        <v>0</v>
      </c>
      <c r="E6046">
        <v>65.88</v>
      </c>
      <c r="F6046">
        <v>2.7160000000000002</v>
      </c>
      <c r="G6046">
        <v>203.82422579999999</v>
      </c>
      <c r="H6046">
        <v>10.210000000000001</v>
      </c>
    </row>
    <row r="6047" spans="1:8" x14ac:dyDescent="0.3">
      <c r="A6047">
        <v>43</v>
      </c>
      <c r="B6047" t="s">
        <v>47</v>
      </c>
      <c r="C6047">
        <v>605960.19999999995</v>
      </c>
      <c r="D6047">
        <v>0</v>
      </c>
      <c r="E6047">
        <v>62.52</v>
      </c>
      <c r="F6047">
        <v>2.6890000000000001</v>
      </c>
      <c r="G6047">
        <v>203.87138709999999</v>
      </c>
      <c r="H6047">
        <v>10.210000000000001</v>
      </c>
    </row>
    <row r="6048" spans="1:8" x14ac:dyDescent="0.3">
      <c r="A6048">
        <v>43</v>
      </c>
      <c r="B6048" t="s">
        <v>48</v>
      </c>
      <c r="C6048">
        <v>595421.23</v>
      </c>
      <c r="D6048">
        <v>0</v>
      </c>
      <c r="E6048">
        <v>59.98</v>
      </c>
      <c r="F6048">
        <v>2.7280000000000002</v>
      </c>
      <c r="G6048">
        <v>203.91854839999999</v>
      </c>
      <c r="H6048">
        <v>10.210000000000001</v>
      </c>
    </row>
    <row r="6049" spans="1:8" x14ac:dyDescent="0.3">
      <c r="A6049">
        <v>43</v>
      </c>
      <c r="B6049" t="s">
        <v>49</v>
      </c>
      <c r="C6049">
        <v>589467.35</v>
      </c>
      <c r="D6049">
        <v>0</v>
      </c>
      <c r="E6049">
        <v>54.96</v>
      </c>
      <c r="F6049">
        <v>2.7709999999999999</v>
      </c>
      <c r="G6049">
        <v>203.8191286</v>
      </c>
      <c r="H6049">
        <v>10.210000000000001</v>
      </c>
    </row>
    <row r="6050" spans="1:8" x14ac:dyDescent="0.3">
      <c r="A6050">
        <v>43</v>
      </c>
      <c r="B6050" t="s">
        <v>50</v>
      </c>
      <c r="C6050">
        <v>633520.34</v>
      </c>
      <c r="D6050">
        <v>1</v>
      </c>
      <c r="E6050">
        <v>54.76</v>
      </c>
      <c r="F6050">
        <v>2.7349999999999999</v>
      </c>
      <c r="G6050">
        <v>203.69527859999999</v>
      </c>
      <c r="H6050">
        <v>10.210000000000001</v>
      </c>
    </row>
    <row r="6051" spans="1:8" x14ac:dyDescent="0.3">
      <c r="A6051">
        <v>43</v>
      </c>
      <c r="B6051" t="s">
        <v>51</v>
      </c>
      <c r="C6051">
        <v>557543.62</v>
      </c>
      <c r="D6051">
        <v>0</v>
      </c>
      <c r="E6051">
        <v>44.56</v>
      </c>
      <c r="F6051">
        <v>2.7080000000000002</v>
      </c>
      <c r="G6051">
        <v>203.57142859999999</v>
      </c>
      <c r="H6051">
        <v>10.210000000000001</v>
      </c>
    </row>
    <row r="6052" spans="1:8" x14ac:dyDescent="0.3">
      <c r="A6052">
        <v>43</v>
      </c>
      <c r="B6052" t="s">
        <v>52</v>
      </c>
      <c r="C6052">
        <v>598679.02</v>
      </c>
      <c r="D6052">
        <v>0</v>
      </c>
      <c r="E6052">
        <v>52.52</v>
      </c>
      <c r="F6052">
        <v>2.843</v>
      </c>
      <c r="G6052">
        <v>203.44757860000001</v>
      </c>
      <c r="H6052">
        <v>10.210000000000001</v>
      </c>
    </row>
    <row r="6053" spans="1:8" x14ac:dyDescent="0.3">
      <c r="A6053">
        <v>43</v>
      </c>
      <c r="B6053" t="s">
        <v>53</v>
      </c>
      <c r="C6053">
        <v>615761.77</v>
      </c>
      <c r="D6053">
        <v>0</v>
      </c>
      <c r="E6053">
        <v>56.51</v>
      </c>
      <c r="F6053">
        <v>2.8690000000000002</v>
      </c>
      <c r="G6053">
        <v>203.3996521</v>
      </c>
      <c r="H6053">
        <v>10.210000000000001</v>
      </c>
    </row>
    <row r="6054" spans="1:8" x14ac:dyDescent="0.3">
      <c r="A6054">
        <v>43</v>
      </c>
      <c r="B6054" t="s">
        <v>54</v>
      </c>
      <c r="C6054">
        <v>656637.63</v>
      </c>
      <c r="D6054">
        <v>0</v>
      </c>
      <c r="E6054">
        <v>57.15</v>
      </c>
      <c r="F6054">
        <v>2.8860000000000001</v>
      </c>
      <c r="G6054">
        <v>203.40866819999999</v>
      </c>
      <c r="H6054">
        <v>10.210000000000001</v>
      </c>
    </row>
    <row r="6055" spans="1:8" x14ac:dyDescent="0.3">
      <c r="A6055">
        <v>43</v>
      </c>
      <c r="B6055" t="s">
        <v>55</v>
      </c>
      <c r="C6055">
        <v>534740.30000000005</v>
      </c>
      <c r="D6055">
        <v>1</v>
      </c>
      <c r="E6055">
        <v>48.61</v>
      </c>
      <c r="F6055">
        <v>2.9430000000000001</v>
      </c>
      <c r="G6055">
        <v>203.41768429999999</v>
      </c>
      <c r="H6055">
        <v>10.210000000000001</v>
      </c>
    </row>
    <row r="6056" spans="1:8" x14ac:dyDescent="0.3">
      <c r="A6056">
        <v>43</v>
      </c>
      <c r="B6056" t="s">
        <v>56</v>
      </c>
      <c r="C6056">
        <v>611796.61</v>
      </c>
      <c r="D6056">
        <v>0</v>
      </c>
      <c r="E6056">
        <v>40.47</v>
      </c>
      <c r="F6056">
        <v>2.976</v>
      </c>
      <c r="G6056">
        <v>203.42670050000001</v>
      </c>
      <c r="H6056">
        <v>10.398</v>
      </c>
    </row>
    <row r="6057" spans="1:8" x14ac:dyDescent="0.3">
      <c r="A6057">
        <v>43</v>
      </c>
      <c r="B6057" t="s">
        <v>57</v>
      </c>
      <c r="C6057">
        <v>614940.06999999995</v>
      </c>
      <c r="D6057">
        <v>0</v>
      </c>
      <c r="E6057">
        <v>43.45</v>
      </c>
      <c r="F6057">
        <v>2.9830000000000001</v>
      </c>
      <c r="G6057">
        <v>203.48406449999999</v>
      </c>
      <c r="H6057">
        <v>10.398</v>
      </c>
    </row>
    <row r="6058" spans="1:8" x14ac:dyDescent="0.3">
      <c r="A6058">
        <v>43</v>
      </c>
      <c r="B6058" t="s">
        <v>58</v>
      </c>
      <c r="C6058">
        <v>601004.79</v>
      </c>
      <c r="D6058">
        <v>0</v>
      </c>
      <c r="E6058">
        <v>53.05</v>
      </c>
      <c r="F6058">
        <v>3.016</v>
      </c>
      <c r="G6058">
        <v>203.83151609999999</v>
      </c>
      <c r="H6058">
        <v>10.398</v>
      </c>
    </row>
    <row r="6059" spans="1:8" x14ac:dyDescent="0.3">
      <c r="A6059">
        <v>43</v>
      </c>
      <c r="B6059" t="s">
        <v>59</v>
      </c>
      <c r="C6059">
        <v>562558.27</v>
      </c>
      <c r="D6059">
        <v>0</v>
      </c>
      <c r="E6059">
        <v>44.98</v>
      </c>
      <c r="F6059">
        <v>3.01</v>
      </c>
      <c r="G6059">
        <v>204.17896769999999</v>
      </c>
      <c r="H6059">
        <v>10.398</v>
      </c>
    </row>
    <row r="6060" spans="1:8" x14ac:dyDescent="0.3">
      <c r="A6060">
        <v>43</v>
      </c>
      <c r="B6060" t="s">
        <v>60</v>
      </c>
      <c r="C6060">
        <v>651521.77</v>
      </c>
      <c r="D6060">
        <v>0</v>
      </c>
      <c r="E6060">
        <v>33.21</v>
      </c>
      <c r="F6060">
        <v>2.9889999999999999</v>
      </c>
      <c r="G6060">
        <v>204.52641940000001</v>
      </c>
      <c r="H6060">
        <v>10.398</v>
      </c>
    </row>
    <row r="6061" spans="1:8" x14ac:dyDescent="0.3">
      <c r="A6061">
        <v>43</v>
      </c>
      <c r="B6061" t="s">
        <v>61</v>
      </c>
      <c r="C6061">
        <v>635650.98</v>
      </c>
      <c r="D6061">
        <v>1</v>
      </c>
      <c r="E6061">
        <v>40.65</v>
      </c>
      <c r="F6061">
        <v>3.0219999999999998</v>
      </c>
      <c r="G6061">
        <v>204.87387100000001</v>
      </c>
      <c r="H6061">
        <v>10.398</v>
      </c>
    </row>
    <row r="6062" spans="1:8" x14ac:dyDescent="0.3">
      <c r="A6062">
        <v>43</v>
      </c>
      <c r="B6062" t="s">
        <v>62</v>
      </c>
      <c r="C6062">
        <v>626627.77</v>
      </c>
      <c r="D6062">
        <v>0</v>
      </c>
      <c r="E6062">
        <v>59.15</v>
      </c>
      <c r="F6062">
        <v>3.0449999999999999</v>
      </c>
      <c r="G6062">
        <v>205.1683214</v>
      </c>
      <c r="H6062">
        <v>10.398</v>
      </c>
    </row>
    <row r="6063" spans="1:8" x14ac:dyDescent="0.3">
      <c r="A6063">
        <v>43</v>
      </c>
      <c r="B6063" t="s">
        <v>63</v>
      </c>
      <c r="C6063">
        <v>592340.01</v>
      </c>
      <c r="D6063">
        <v>0</v>
      </c>
      <c r="E6063">
        <v>58.37</v>
      </c>
      <c r="F6063">
        <v>3.0649999999999999</v>
      </c>
      <c r="G6063">
        <v>205.44157139999999</v>
      </c>
      <c r="H6063">
        <v>10.398</v>
      </c>
    </row>
    <row r="6064" spans="1:8" x14ac:dyDescent="0.3">
      <c r="A6064">
        <v>43</v>
      </c>
      <c r="B6064" t="s">
        <v>64</v>
      </c>
      <c r="C6064">
        <v>616345.25</v>
      </c>
      <c r="D6064">
        <v>0</v>
      </c>
      <c r="E6064">
        <v>60.26</v>
      </c>
      <c r="F6064">
        <v>3.2879999999999998</v>
      </c>
      <c r="G6064">
        <v>205.71482140000001</v>
      </c>
      <c r="H6064">
        <v>10.398</v>
      </c>
    </row>
    <row r="6065" spans="1:8" x14ac:dyDescent="0.3">
      <c r="A6065">
        <v>43</v>
      </c>
      <c r="B6065" t="s">
        <v>65</v>
      </c>
      <c r="C6065">
        <v>629026.75</v>
      </c>
      <c r="D6065">
        <v>0</v>
      </c>
      <c r="E6065">
        <v>60.24</v>
      </c>
      <c r="F6065">
        <v>3.4590000000000001</v>
      </c>
      <c r="G6065">
        <v>205.9880714</v>
      </c>
      <c r="H6065">
        <v>10.398</v>
      </c>
    </row>
    <row r="6066" spans="1:8" x14ac:dyDescent="0.3">
      <c r="A6066">
        <v>43</v>
      </c>
      <c r="B6066" t="s">
        <v>66</v>
      </c>
      <c r="C6066">
        <v>635171.05000000005</v>
      </c>
      <c r="D6066">
        <v>0</v>
      </c>
      <c r="E6066">
        <v>68.98</v>
      </c>
      <c r="F6066">
        <v>3.488</v>
      </c>
      <c r="G6066">
        <v>206.22592399999999</v>
      </c>
      <c r="H6066">
        <v>10.398</v>
      </c>
    </row>
    <row r="6067" spans="1:8" x14ac:dyDescent="0.3">
      <c r="A6067">
        <v>43</v>
      </c>
      <c r="B6067" t="s">
        <v>67</v>
      </c>
      <c r="C6067">
        <v>585989.1</v>
      </c>
      <c r="D6067">
        <v>0</v>
      </c>
      <c r="E6067">
        <v>65.53</v>
      </c>
      <c r="F6067">
        <v>3.4729999999999999</v>
      </c>
      <c r="G6067">
        <v>206.44961749999999</v>
      </c>
      <c r="H6067">
        <v>10.398</v>
      </c>
    </row>
    <row r="6068" spans="1:8" x14ac:dyDescent="0.3">
      <c r="A6068">
        <v>43</v>
      </c>
      <c r="B6068" t="s">
        <v>68</v>
      </c>
      <c r="C6068">
        <v>611585.54</v>
      </c>
      <c r="D6068">
        <v>0</v>
      </c>
      <c r="E6068">
        <v>67.790000000000006</v>
      </c>
      <c r="F6068">
        <v>3.524</v>
      </c>
      <c r="G6068">
        <v>206.67331110000001</v>
      </c>
      <c r="H6068">
        <v>10.581</v>
      </c>
    </row>
    <row r="6069" spans="1:8" x14ac:dyDescent="0.3">
      <c r="A6069">
        <v>43</v>
      </c>
      <c r="B6069" t="s">
        <v>69</v>
      </c>
      <c r="C6069">
        <v>650418.75</v>
      </c>
      <c r="D6069">
        <v>0</v>
      </c>
      <c r="E6069">
        <v>70.349999999999994</v>
      </c>
      <c r="F6069">
        <v>3.6219999999999999</v>
      </c>
      <c r="G6069">
        <v>206.8970046</v>
      </c>
      <c r="H6069">
        <v>10.581</v>
      </c>
    </row>
    <row r="6070" spans="1:8" x14ac:dyDescent="0.3">
      <c r="A6070">
        <v>43</v>
      </c>
      <c r="B6070" t="s">
        <v>70</v>
      </c>
      <c r="C6070">
        <v>635758.03</v>
      </c>
      <c r="D6070">
        <v>0</v>
      </c>
      <c r="E6070">
        <v>65.010000000000005</v>
      </c>
      <c r="F6070">
        <v>3.7429999999999999</v>
      </c>
      <c r="G6070">
        <v>207.1015429</v>
      </c>
      <c r="H6070">
        <v>10.581</v>
      </c>
    </row>
    <row r="6071" spans="1:8" x14ac:dyDescent="0.3">
      <c r="A6071">
        <v>43</v>
      </c>
      <c r="B6071" t="s">
        <v>71</v>
      </c>
      <c r="C6071">
        <v>638280.67000000004</v>
      </c>
      <c r="D6071">
        <v>0</v>
      </c>
      <c r="E6071">
        <v>74.489999999999995</v>
      </c>
      <c r="F6071">
        <v>3.8069999999999999</v>
      </c>
      <c r="G6071">
        <v>207.25819290000001</v>
      </c>
      <c r="H6071">
        <v>10.581</v>
      </c>
    </row>
    <row r="6072" spans="1:8" x14ac:dyDescent="0.3">
      <c r="A6072">
        <v>43</v>
      </c>
      <c r="B6072" t="s">
        <v>72</v>
      </c>
      <c r="C6072">
        <v>611464.21</v>
      </c>
      <c r="D6072">
        <v>0</v>
      </c>
      <c r="E6072">
        <v>71.34</v>
      </c>
      <c r="F6072">
        <v>3.81</v>
      </c>
      <c r="G6072">
        <v>207.4148429</v>
      </c>
      <c r="H6072">
        <v>10.581</v>
      </c>
    </row>
    <row r="6073" spans="1:8" x14ac:dyDescent="0.3">
      <c r="A6073">
        <v>43</v>
      </c>
      <c r="B6073" t="s">
        <v>73</v>
      </c>
      <c r="C6073">
        <v>649148.74</v>
      </c>
      <c r="D6073">
        <v>0</v>
      </c>
      <c r="E6073">
        <v>66.77</v>
      </c>
      <c r="F6073">
        <v>3.9060000000000001</v>
      </c>
      <c r="G6073">
        <v>207.57149290000001</v>
      </c>
      <c r="H6073">
        <v>10.581</v>
      </c>
    </row>
    <row r="6074" spans="1:8" x14ac:dyDescent="0.3">
      <c r="A6074">
        <v>43</v>
      </c>
      <c r="B6074" t="s">
        <v>74</v>
      </c>
      <c r="C6074">
        <v>684655.91</v>
      </c>
      <c r="D6074">
        <v>0</v>
      </c>
      <c r="E6074">
        <v>76.03</v>
      </c>
      <c r="F6074">
        <v>3.899</v>
      </c>
      <c r="G6074">
        <v>207.72814289999999</v>
      </c>
      <c r="H6074">
        <v>10.581</v>
      </c>
    </row>
    <row r="6075" spans="1:8" x14ac:dyDescent="0.3">
      <c r="A6075">
        <v>43</v>
      </c>
      <c r="B6075" t="s">
        <v>75</v>
      </c>
      <c r="C6075">
        <v>648330.18000000005</v>
      </c>
      <c r="D6075">
        <v>0</v>
      </c>
      <c r="E6075">
        <v>74.209999999999994</v>
      </c>
      <c r="F6075">
        <v>3.907</v>
      </c>
      <c r="G6075">
        <v>207.52006220000001</v>
      </c>
      <c r="H6075">
        <v>10.581</v>
      </c>
    </row>
    <row r="6076" spans="1:8" x14ac:dyDescent="0.3">
      <c r="A6076">
        <v>43</v>
      </c>
      <c r="B6076" t="s">
        <v>76</v>
      </c>
      <c r="C6076">
        <v>578209.63</v>
      </c>
      <c r="D6076">
        <v>0</v>
      </c>
      <c r="E6076">
        <v>80.89</v>
      </c>
      <c r="F6076">
        <v>3.786</v>
      </c>
      <c r="G6076">
        <v>207.3119816</v>
      </c>
      <c r="H6076">
        <v>10.581</v>
      </c>
    </row>
    <row r="6077" spans="1:8" x14ac:dyDescent="0.3">
      <c r="A6077">
        <v>43</v>
      </c>
      <c r="B6077" t="s">
        <v>77</v>
      </c>
      <c r="C6077">
        <v>630972.15</v>
      </c>
      <c r="D6077">
        <v>0</v>
      </c>
      <c r="E6077">
        <v>83.49</v>
      </c>
      <c r="F6077">
        <v>3.6989999999999998</v>
      </c>
      <c r="G6077">
        <v>207.10390090000001</v>
      </c>
      <c r="H6077">
        <v>10.581</v>
      </c>
    </row>
    <row r="6078" spans="1:8" x14ac:dyDescent="0.3">
      <c r="A6078">
        <v>43</v>
      </c>
      <c r="B6078" t="s">
        <v>78</v>
      </c>
      <c r="C6078">
        <v>643041.71</v>
      </c>
      <c r="D6078">
        <v>0</v>
      </c>
      <c r="E6078">
        <v>85.81</v>
      </c>
      <c r="F6078">
        <v>3.6480000000000001</v>
      </c>
      <c r="G6078">
        <v>206.8958203</v>
      </c>
      <c r="H6078">
        <v>10.581</v>
      </c>
    </row>
    <row r="6079" spans="1:8" x14ac:dyDescent="0.3">
      <c r="A6079">
        <v>43</v>
      </c>
      <c r="B6079" t="s">
        <v>79</v>
      </c>
      <c r="C6079">
        <v>665781.74</v>
      </c>
      <c r="D6079">
        <v>0</v>
      </c>
      <c r="E6079">
        <v>88.49</v>
      </c>
      <c r="F6079">
        <v>3.637</v>
      </c>
      <c r="G6079">
        <v>206.8560238</v>
      </c>
      <c r="H6079">
        <v>10.581</v>
      </c>
    </row>
    <row r="6080" spans="1:8" x14ac:dyDescent="0.3">
      <c r="A6080">
        <v>43</v>
      </c>
      <c r="B6080" t="s">
        <v>80</v>
      </c>
      <c r="C6080">
        <v>604925.07999999996</v>
      </c>
      <c r="D6080">
        <v>0</v>
      </c>
      <c r="E6080">
        <v>88.3</v>
      </c>
      <c r="F6080">
        <v>3.5939999999999999</v>
      </c>
      <c r="G6080">
        <v>206.9424405</v>
      </c>
      <c r="H6080">
        <v>10.581</v>
      </c>
    </row>
    <row r="6081" spans="1:8" x14ac:dyDescent="0.3">
      <c r="A6081">
        <v>43</v>
      </c>
      <c r="B6081" t="s">
        <v>81</v>
      </c>
      <c r="C6081">
        <v>586781.78</v>
      </c>
      <c r="D6081">
        <v>0</v>
      </c>
      <c r="E6081">
        <v>91.36</v>
      </c>
      <c r="F6081">
        <v>3.524</v>
      </c>
      <c r="G6081">
        <v>207.02885710000001</v>
      </c>
      <c r="H6081">
        <v>10.641</v>
      </c>
    </row>
    <row r="6082" spans="1:8" x14ac:dyDescent="0.3">
      <c r="A6082">
        <v>43</v>
      </c>
      <c r="B6082" t="s">
        <v>82</v>
      </c>
      <c r="C6082">
        <v>651147.82999999996</v>
      </c>
      <c r="D6082">
        <v>0</v>
      </c>
      <c r="E6082">
        <v>87.02</v>
      </c>
      <c r="F6082">
        <v>3.48</v>
      </c>
      <c r="G6082">
        <v>207.11527380000001</v>
      </c>
      <c r="H6082">
        <v>10.641</v>
      </c>
    </row>
    <row r="6083" spans="1:8" x14ac:dyDescent="0.3">
      <c r="A6083">
        <v>43</v>
      </c>
      <c r="B6083" t="s">
        <v>83</v>
      </c>
      <c r="C6083">
        <v>631827.38</v>
      </c>
      <c r="D6083">
        <v>0</v>
      </c>
      <c r="E6083">
        <v>84.67</v>
      </c>
      <c r="F6083">
        <v>3.5750000000000002</v>
      </c>
      <c r="G6083">
        <v>207.19406910000001</v>
      </c>
      <c r="H6083">
        <v>10.641</v>
      </c>
    </row>
    <row r="6084" spans="1:8" x14ac:dyDescent="0.3">
      <c r="A6084">
        <v>43</v>
      </c>
      <c r="B6084" t="s">
        <v>84</v>
      </c>
      <c r="C6084">
        <v>597354.39</v>
      </c>
      <c r="D6084">
        <v>0</v>
      </c>
      <c r="E6084">
        <v>88.58</v>
      </c>
      <c r="F6084">
        <v>3.6509999999999998</v>
      </c>
      <c r="G6084">
        <v>207.25381110000001</v>
      </c>
      <c r="H6084">
        <v>10.641</v>
      </c>
    </row>
    <row r="6085" spans="1:8" x14ac:dyDescent="0.3">
      <c r="A6085">
        <v>43</v>
      </c>
      <c r="B6085" t="s">
        <v>85</v>
      </c>
      <c r="C6085">
        <v>533917.52</v>
      </c>
      <c r="D6085">
        <v>0</v>
      </c>
      <c r="E6085">
        <v>83.43</v>
      </c>
      <c r="F6085">
        <v>3.6819999999999999</v>
      </c>
      <c r="G6085">
        <v>207.31355300000001</v>
      </c>
      <c r="H6085">
        <v>10.641</v>
      </c>
    </row>
    <row r="6086" spans="1:8" x14ac:dyDescent="0.3">
      <c r="A6086">
        <v>43</v>
      </c>
      <c r="B6086" t="s">
        <v>86</v>
      </c>
      <c r="C6086">
        <v>605956.59</v>
      </c>
      <c r="D6086">
        <v>0</v>
      </c>
      <c r="E6086">
        <v>87.47</v>
      </c>
      <c r="F6086">
        <v>3.6840000000000002</v>
      </c>
      <c r="G6086">
        <v>207.37329489999999</v>
      </c>
      <c r="H6086">
        <v>10.641</v>
      </c>
    </row>
    <row r="6087" spans="1:8" x14ac:dyDescent="0.3">
      <c r="A6087">
        <v>43</v>
      </c>
      <c r="B6087" t="s">
        <v>87</v>
      </c>
      <c r="C6087">
        <v>595626.56000000006</v>
      </c>
      <c r="D6087">
        <v>0</v>
      </c>
      <c r="E6087">
        <v>86.64</v>
      </c>
      <c r="F6087">
        <v>3.6379999999999999</v>
      </c>
      <c r="G6087">
        <v>207.43303689999999</v>
      </c>
      <c r="H6087">
        <v>10.641</v>
      </c>
    </row>
    <row r="6088" spans="1:8" x14ac:dyDescent="0.3">
      <c r="A6088">
        <v>43</v>
      </c>
      <c r="B6088" t="s">
        <v>88</v>
      </c>
      <c r="C6088">
        <v>663396.31999999995</v>
      </c>
      <c r="D6088">
        <v>0</v>
      </c>
      <c r="E6088">
        <v>82.08</v>
      </c>
      <c r="F6088">
        <v>3.5539999999999998</v>
      </c>
      <c r="G6088">
        <v>207.4953088</v>
      </c>
      <c r="H6088">
        <v>10.641</v>
      </c>
    </row>
    <row r="6089" spans="1:8" x14ac:dyDescent="0.3">
      <c r="A6089">
        <v>43</v>
      </c>
      <c r="B6089" t="s">
        <v>89</v>
      </c>
      <c r="C6089">
        <v>561573.07999999996</v>
      </c>
      <c r="D6089">
        <v>0</v>
      </c>
      <c r="E6089">
        <v>87.43</v>
      </c>
      <c r="F6089">
        <v>3.5230000000000001</v>
      </c>
      <c r="G6089">
        <v>207.5580023</v>
      </c>
      <c r="H6089">
        <v>10.641</v>
      </c>
    </row>
    <row r="6090" spans="1:8" x14ac:dyDescent="0.3">
      <c r="A6090">
        <v>43</v>
      </c>
      <c r="B6090" t="s">
        <v>90</v>
      </c>
      <c r="C6090">
        <v>594224.9</v>
      </c>
      <c r="D6090">
        <v>0</v>
      </c>
      <c r="E6090">
        <v>87.84</v>
      </c>
      <c r="F6090">
        <v>3.5329999999999999</v>
      </c>
      <c r="G6090">
        <v>207.62069589999999</v>
      </c>
      <c r="H6090">
        <v>10.641</v>
      </c>
    </row>
    <row r="6091" spans="1:8" x14ac:dyDescent="0.3">
      <c r="A6091">
        <v>43</v>
      </c>
      <c r="B6091" t="s">
        <v>91</v>
      </c>
      <c r="C6091">
        <v>649128.23</v>
      </c>
      <c r="D6091">
        <v>1</v>
      </c>
      <c r="E6091">
        <v>79.290000000000006</v>
      </c>
      <c r="F6091">
        <v>3.5459999999999998</v>
      </c>
      <c r="G6091">
        <v>207.68338940000001</v>
      </c>
      <c r="H6091">
        <v>10.641</v>
      </c>
    </row>
    <row r="6092" spans="1:8" x14ac:dyDescent="0.3">
      <c r="A6092">
        <v>43</v>
      </c>
      <c r="B6092" t="s">
        <v>92</v>
      </c>
      <c r="C6092">
        <v>618877.13</v>
      </c>
      <c r="D6092">
        <v>0</v>
      </c>
      <c r="E6092">
        <v>77.17</v>
      </c>
      <c r="F6092">
        <v>3.5259999999999998</v>
      </c>
      <c r="G6092">
        <v>207.8527143</v>
      </c>
      <c r="H6092">
        <v>10.641</v>
      </c>
    </row>
    <row r="6093" spans="1:8" x14ac:dyDescent="0.3">
      <c r="A6093">
        <v>43</v>
      </c>
      <c r="B6093" t="s">
        <v>93</v>
      </c>
      <c r="C6093">
        <v>586108.13</v>
      </c>
      <c r="D6093">
        <v>0</v>
      </c>
      <c r="E6093">
        <v>78.98</v>
      </c>
      <c r="F6093">
        <v>3.4670000000000001</v>
      </c>
      <c r="G6093">
        <v>208.1642143</v>
      </c>
      <c r="H6093">
        <v>10.641</v>
      </c>
    </row>
    <row r="6094" spans="1:8" x14ac:dyDescent="0.3">
      <c r="A6094">
        <v>43</v>
      </c>
      <c r="B6094" t="s">
        <v>94</v>
      </c>
      <c r="C6094">
        <v>555183.72</v>
      </c>
      <c r="D6094">
        <v>0</v>
      </c>
      <c r="E6094">
        <v>78.97</v>
      </c>
      <c r="F6094">
        <v>3.355</v>
      </c>
      <c r="G6094">
        <v>208.47571429999999</v>
      </c>
      <c r="H6094">
        <v>10.641</v>
      </c>
    </row>
    <row r="6095" spans="1:8" x14ac:dyDescent="0.3">
      <c r="A6095">
        <v>43</v>
      </c>
      <c r="B6095" t="s">
        <v>95</v>
      </c>
      <c r="C6095">
        <v>642828.62</v>
      </c>
      <c r="D6095">
        <v>0</v>
      </c>
      <c r="E6095">
        <v>74.17</v>
      </c>
      <c r="F6095">
        <v>3.2850000000000001</v>
      </c>
      <c r="G6095">
        <v>208.78721429999999</v>
      </c>
      <c r="H6095">
        <v>10.148</v>
      </c>
    </row>
    <row r="6096" spans="1:8" x14ac:dyDescent="0.3">
      <c r="A6096">
        <v>43</v>
      </c>
      <c r="B6096" t="s">
        <v>96</v>
      </c>
      <c r="C6096">
        <v>590984.56000000006</v>
      </c>
      <c r="D6096">
        <v>0</v>
      </c>
      <c r="E6096">
        <v>68.09</v>
      </c>
      <c r="F6096">
        <v>3.274</v>
      </c>
      <c r="G6096">
        <v>209.0752166</v>
      </c>
      <c r="H6096">
        <v>10.148</v>
      </c>
    </row>
    <row r="6097" spans="1:8" x14ac:dyDescent="0.3">
      <c r="A6097">
        <v>43</v>
      </c>
      <c r="B6097" t="s">
        <v>97</v>
      </c>
      <c r="C6097">
        <v>594625.96</v>
      </c>
      <c r="D6097">
        <v>0</v>
      </c>
      <c r="E6097">
        <v>70.3</v>
      </c>
      <c r="F6097">
        <v>3.3530000000000002</v>
      </c>
      <c r="G6097">
        <v>209.22223270000001</v>
      </c>
      <c r="H6097">
        <v>10.148</v>
      </c>
    </row>
    <row r="6098" spans="1:8" x14ac:dyDescent="0.3">
      <c r="A6098">
        <v>43</v>
      </c>
      <c r="B6098" t="s">
        <v>98</v>
      </c>
      <c r="C6098">
        <v>572516.56999999995</v>
      </c>
      <c r="D6098">
        <v>0</v>
      </c>
      <c r="E6098">
        <v>66.819999999999993</v>
      </c>
      <c r="F6098">
        <v>3.3719999999999999</v>
      </c>
      <c r="G6098">
        <v>209.36924880000001</v>
      </c>
      <c r="H6098">
        <v>10.148</v>
      </c>
    </row>
    <row r="6099" spans="1:8" x14ac:dyDescent="0.3">
      <c r="A6099">
        <v>43</v>
      </c>
      <c r="B6099" t="s">
        <v>99</v>
      </c>
      <c r="C6099">
        <v>641905.37</v>
      </c>
      <c r="D6099">
        <v>0</v>
      </c>
      <c r="E6099">
        <v>59.08</v>
      </c>
      <c r="F6099">
        <v>3.3319999999999999</v>
      </c>
      <c r="G6099">
        <v>209.516265</v>
      </c>
      <c r="H6099">
        <v>10.148</v>
      </c>
    </row>
    <row r="6100" spans="1:8" x14ac:dyDescent="0.3">
      <c r="A6100">
        <v>43</v>
      </c>
      <c r="B6100" t="s">
        <v>100</v>
      </c>
      <c r="C6100">
        <v>615975.5</v>
      </c>
      <c r="D6100">
        <v>0</v>
      </c>
      <c r="E6100">
        <v>51.26</v>
      </c>
      <c r="F6100">
        <v>3.2970000000000002</v>
      </c>
      <c r="G6100">
        <v>209.66328110000001</v>
      </c>
      <c r="H6100">
        <v>10.148</v>
      </c>
    </row>
    <row r="6101" spans="1:8" x14ac:dyDescent="0.3">
      <c r="A6101">
        <v>43</v>
      </c>
      <c r="B6101" t="s">
        <v>101</v>
      </c>
      <c r="C6101">
        <v>628115.61</v>
      </c>
      <c r="D6101">
        <v>0</v>
      </c>
      <c r="E6101">
        <v>57.75</v>
      </c>
      <c r="F6101">
        <v>3.3079999999999998</v>
      </c>
      <c r="G6101">
        <v>209.86510709999999</v>
      </c>
      <c r="H6101">
        <v>10.148</v>
      </c>
    </row>
    <row r="6102" spans="1:8" x14ac:dyDescent="0.3">
      <c r="A6102">
        <v>43</v>
      </c>
      <c r="B6102" t="s">
        <v>102</v>
      </c>
      <c r="C6102">
        <v>669965.22</v>
      </c>
      <c r="D6102">
        <v>1</v>
      </c>
      <c r="E6102">
        <v>55.7</v>
      </c>
      <c r="F6102">
        <v>3.2360000000000002</v>
      </c>
      <c r="G6102">
        <v>210.08885710000001</v>
      </c>
      <c r="H6102">
        <v>10.148</v>
      </c>
    </row>
    <row r="6103" spans="1:8" x14ac:dyDescent="0.3">
      <c r="A6103">
        <v>43</v>
      </c>
      <c r="B6103" t="s">
        <v>103</v>
      </c>
      <c r="C6103">
        <v>585028.26</v>
      </c>
      <c r="D6103">
        <v>0</v>
      </c>
      <c r="E6103">
        <v>47.49</v>
      </c>
      <c r="F6103">
        <v>3.1720000000000002</v>
      </c>
      <c r="G6103">
        <v>210.31260710000001</v>
      </c>
      <c r="H6103">
        <v>10.148</v>
      </c>
    </row>
    <row r="6104" spans="1:8" x14ac:dyDescent="0.3">
      <c r="A6104">
        <v>43</v>
      </c>
      <c r="B6104" t="s">
        <v>104</v>
      </c>
      <c r="C6104">
        <v>617898.06999999995</v>
      </c>
      <c r="D6104">
        <v>0</v>
      </c>
      <c r="E6104">
        <v>34.229999999999997</v>
      </c>
      <c r="F6104">
        <v>3.1579999999999999</v>
      </c>
      <c r="G6104">
        <v>210.5363571</v>
      </c>
      <c r="H6104">
        <v>10.148</v>
      </c>
    </row>
    <row r="6105" spans="1:8" x14ac:dyDescent="0.3">
      <c r="A6105">
        <v>43</v>
      </c>
      <c r="B6105" t="s">
        <v>105</v>
      </c>
      <c r="C6105">
        <v>665007.07999999996</v>
      </c>
      <c r="D6105">
        <v>0</v>
      </c>
      <c r="E6105">
        <v>43.78</v>
      </c>
      <c r="F6105">
        <v>3.1589999999999998</v>
      </c>
      <c r="G6105">
        <v>210.73653920000001</v>
      </c>
      <c r="H6105">
        <v>10.148</v>
      </c>
    </row>
    <row r="6106" spans="1:8" x14ac:dyDescent="0.3">
      <c r="A6106">
        <v>43</v>
      </c>
      <c r="B6106" t="s">
        <v>106</v>
      </c>
      <c r="C6106">
        <v>676290.46</v>
      </c>
      <c r="D6106">
        <v>0</v>
      </c>
      <c r="E6106">
        <v>42.63</v>
      </c>
      <c r="F6106">
        <v>3.1120000000000001</v>
      </c>
      <c r="G6106">
        <v>210.90529720000001</v>
      </c>
      <c r="H6106">
        <v>10.148</v>
      </c>
    </row>
    <row r="6107" spans="1:8" x14ac:dyDescent="0.3">
      <c r="A6107">
        <v>43</v>
      </c>
      <c r="B6107" t="s">
        <v>107</v>
      </c>
      <c r="C6107">
        <v>505405.85</v>
      </c>
      <c r="D6107">
        <v>1</v>
      </c>
      <c r="E6107">
        <v>41.83</v>
      </c>
      <c r="F6107">
        <v>3.129</v>
      </c>
      <c r="G6107">
        <v>211.0740553</v>
      </c>
      <c r="H6107">
        <v>10.148</v>
      </c>
    </row>
    <row r="6108" spans="1:8" x14ac:dyDescent="0.3">
      <c r="A6108">
        <v>43</v>
      </c>
      <c r="B6108" t="s">
        <v>108</v>
      </c>
      <c r="C6108">
        <v>670993.01</v>
      </c>
      <c r="D6108">
        <v>0</v>
      </c>
      <c r="E6108">
        <v>47.59</v>
      </c>
      <c r="F6108">
        <v>3.157</v>
      </c>
      <c r="G6108">
        <v>211.24281339999999</v>
      </c>
      <c r="H6108">
        <v>9.6530000000000005</v>
      </c>
    </row>
    <row r="6109" spans="1:8" x14ac:dyDescent="0.3">
      <c r="A6109">
        <v>43</v>
      </c>
      <c r="B6109" t="s">
        <v>109</v>
      </c>
      <c r="C6109">
        <v>663529.64</v>
      </c>
      <c r="D6109">
        <v>0</v>
      </c>
      <c r="E6109">
        <v>43.68</v>
      </c>
      <c r="F6109">
        <v>3.2610000000000001</v>
      </c>
      <c r="G6109">
        <v>211.41157140000001</v>
      </c>
      <c r="H6109">
        <v>9.6530000000000005</v>
      </c>
    </row>
    <row r="6110" spans="1:8" x14ac:dyDescent="0.3">
      <c r="A6110">
        <v>43</v>
      </c>
      <c r="B6110" t="s">
        <v>110</v>
      </c>
      <c r="C6110">
        <v>619225.65</v>
      </c>
      <c r="D6110">
        <v>0</v>
      </c>
      <c r="E6110">
        <v>52.72</v>
      </c>
      <c r="F6110">
        <v>3.2679999999999998</v>
      </c>
      <c r="G6110">
        <v>211.49978110000001</v>
      </c>
      <c r="H6110">
        <v>9.6530000000000005</v>
      </c>
    </row>
    <row r="6111" spans="1:8" x14ac:dyDescent="0.3">
      <c r="A6111">
        <v>43</v>
      </c>
      <c r="B6111" t="s">
        <v>111</v>
      </c>
      <c r="C6111">
        <v>587685.38</v>
      </c>
      <c r="D6111">
        <v>0</v>
      </c>
      <c r="E6111">
        <v>52.1</v>
      </c>
      <c r="F6111">
        <v>3.29</v>
      </c>
      <c r="G6111">
        <v>211.5879908</v>
      </c>
      <c r="H6111">
        <v>9.6530000000000005</v>
      </c>
    </row>
    <row r="6112" spans="1:8" x14ac:dyDescent="0.3">
      <c r="A6112">
        <v>43</v>
      </c>
      <c r="B6112" t="s">
        <v>112</v>
      </c>
      <c r="C6112">
        <v>629176.71</v>
      </c>
      <c r="D6112">
        <v>0</v>
      </c>
      <c r="E6112">
        <v>51.92</v>
      </c>
      <c r="F6112">
        <v>3.36</v>
      </c>
      <c r="G6112">
        <v>211.67620049999999</v>
      </c>
      <c r="H6112">
        <v>9.6530000000000005</v>
      </c>
    </row>
    <row r="6113" spans="1:8" x14ac:dyDescent="0.3">
      <c r="A6113">
        <v>43</v>
      </c>
      <c r="B6113" t="s">
        <v>113</v>
      </c>
      <c r="C6113">
        <v>662198.65</v>
      </c>
      <c r="D6113">
        <v>1</v>
      </c>
      <c r="E6113">
        <v>46.54</v>
      </c>
      <c r="F6113">
        <v>3.4089999999999998</v>
      </c>
      <c r="G6113">
        <v>211.76441009999999</v>
      </c>
      <c r="H6113">
        <v>9.6530000000000005</v>
      </c>
    </row>
    <row r="6114" spans="1:8" x14ac:dyDescent="0.3">
      <c r="A6114">
        <v>43</v>
      </c>
      <c r="B6114" t="s">
        <v>114</v>
      </c>
      <c r="C6114">
        <v>660632.05000000005</v>
      </c>
      <c r="D6114">
        <v>0</v>
      </c>
      <c r="E6114">
        <v>49.38</v>
      </c>
      <c r="F6114">
        <v>3.51</v>
      </c>
      <c r="G6114">
        <v>211.91683499999999</v>
      </c>
      <c r="H6114">
        <v>9.6530000000000005</v>
      </c>
    </row>
    <row r="6115" spans="1:8" x14ac:dyDescent="0.3">
      <c r="A6115">
        <v>43</v>
      </c>
      <c r="B6115" t="s">
        <v>115</v>
      </c>
      <c r="C6115">
        <v>613042.97</v>
      </c>
      <c r="D6115">
        <v>0</v>
      </c>
      <c r="E6115">
        <v>53.53</v>
      </c>
      <c r="F6115">
        <v>3.5550000000000002</v>
      </c>
      <c r="G6115">
        <v>212.1174212</v>
      </c>
      <c r="H6115">
        <v>9.6530000000000005</v>
      </c>
    </row>
    <row r="6116" spans="1:8" x14ac:dyDescent="0.3">
      <c r="A6116">
        <v>43</v>
      </c>
      <c r="B6116" t="s">
        <v>116</v>
      </c>
      <c r="C6116">
        <v>693249.98</v>
      </c>
      <c r="D6116">
        <v>0</v>
      </c>
      <c r="E6116">
        <v>56.43</v>
      </c>
      <c r="F6116">
        <v>3.63</v>
      </c>
      <c r="G6116">
        <v>212.3180074</v>
      </c>
      <c r="H6116">
        <v>9.6530000000000005</v>
      </c>
    </row>
    <row r="6117" spans="1:8" x14ac:dyDescent="0.3">
      <c r="A6117">
        <v>43</v>
      </c>
      <c r="B6117" t="s">
        <v>117</v>
      </c>
      <c r="C6117">
        <v>636677.67000000004</v>
      </c>
      <c r="D6117">
        <v>0</v>
      </c>
      <c r="E6117">
        <v>54.52</v>
      </c>
      <c r="F6117">
        <v>3.669</v>
      </c>
      <c r="G6117">
        <v>212.5185936</v>
      </c>
      <c r="H6117">
        <v>9.6530000000000005</v>
      </c>
    </row>
    <row r="6118" spans="1:8" x14ac:dyDescent="0.3">
      <c r="A6118">
        <v>43</v>
      </c>
      <c r="B6118" t="s">
        <v>118</v>
      </c>
      <c r="C6118">
        <v>661707.02</v>
      </c>
      <c r="D6118">
        <v>0</v>
      </c>
      <c r="E6118">
        <v>57.88</v>
      </c>
      <c r="F6118">
        <v>3.734</v>
      </c>
      <c r="G6118">
        <v>212.66515670000001</v>
      </c>
      <c r="H6118">
        <v>9.6530000000000005</v>
      </c>
    </row>
    <row r="6119" spans="1:8" x14ac:dyDescent="0.3">
      <c r="A6119">
        <v>43</v>
      </c>
      <c r="B6119" t="s">
        <v>119</v>
      </c>
      <c r="C6119">
        <v>610940.93999999994</v>
      </c>
      <c r="D6119">
        <v>0</v>
      </c>
      <c r="E6119">
        <v>56.28</v>
      </c>
      <c r="F6119">
        <v>3.7869999999999999</v>
      </c>
      <c r="G6119">
        <v>212.7396889</v>
      </c>
      <c r="H6119">
        <v>9.6530000000000005</v>
      </c>
    </row>
    <row r="6120" spans="1:8" x14ac:dyDescent="0.3">
      <c r="A6120">
        <v>43</v>
      </c>
      <c r="B6120" t="s">
        <v>120</v>
      </c>
      <c r="C6120">
        <v>623258.4</v>
      </c>
      <c r="D6120">
        <v>0</v>
      </c>
      <c r="E6120">
        <v>69.88</v>
      </c>
      <c r="F6120">
        <v>3.8450000000000002</v>
      </c>
      <c r="G6120">
        <v>212.81422119999999</v>
      </c>
      <c r="H6120">
        <v>9.6530000000000005</v>
      </c>
    </row>
    <row r="6121" spans="1:8" x14ac:dyDescent="0.3">
      <c r="A6121">
        <v>43</v>
      </c>
      <c r="B6121" t="s">
        <v>121</v>
      </c>
      <c r="C6121">
        <v>658468.27</v>
      </c>
      <c r="D6121">
        <v>0</v>
      </c>
      <c r="E6121">
        <v>64.7</v>
      </c>
      <c r="F6121">
        <v>3.891</v>
      </c>
      <c r="G6121">
        <v>212.88875350000001</v>
      </c>
      <c r="H6121">
        <v>9.5749999999999993</v>
      </c>
    </row>
    <row r="6122" spans="1:8" x14ac:dyDescent="0.3">
      <c r="A6122">
        <v>43</v>
      </c>
      <c r="B6122" t="s">
        <v>122</v>
      </c>
      <c r="C6122">
        <v>665687.92000000004</v>
      </c>
      <c r="D6122">
        <v>0</v>
      </c>
      <c r="E6122">
        <v>70.180000000000007</v>
      </c>
      <c r="F6122">
        <v>3.891</v>
      </c>
      <c r="G6122">
        <v>212.9632857</v>
      </c>
      <c r="H6122">
        <v>9.5749999999999993</v>
      </c>
    </row>
    <row r="6123" spans="1:8" x14ac:dyDescent="0.3">
      <c r="A6123">
        <v>43</v>
      </c>
      <c r="B6123" t="s">
        <v>123</v>
      </c>
      <c r="C6123">
        <v>638144.98</v>
      </c>
      <c r="D6123">
        <v>0</v>
      </c>
      <c r="E6123">
        <v>67.28</v>
      </c>
      <c r="F6123">
        <v>3.8769999999999998</v>
      </c>
      <c r="G6123">
        <v>213.01305239999999</v>
      </c>
      <c r="H6123">
        <v>9.5749999999999993</v>
      </c>
    </row>
    <row r="6124" spans="1:8" x14ac:dyDescent="0.3">
      <c r="A6124">
        <v>43</v>
      </c>
      <c r="B6124" t="s">
        <v>124</v>
      </c>
      <c r="C6124">
        <v>593138.59</v>
      </c>
      <c r="D6124">
        <v>0</v>
      </c>
      <c r="E6124">
        <v>78.27</v>
      </c>
      <c r="F6124">
        <v>3.8140000000000001</v>
      </c>
      <c r="G6124">
        <v>213.06281899999999</v>
      </c>
      <c r="H6124">
        <v>9.5749999999999993</v>
      </c>
    </row>
    <row r="6125" spans="1:8" x14ac:dyDescent="0.3">
      <c r="A6125">
        <v>43</v>
      </c>
      <c r="B6125" t="s">
        <v>125</v>
      </c>
      <c r="C6125">
        <v>637964.19999999995</v>
      </c>
      <c r="D6125">
        <v>0</v>
      </c>
      <c r="E6125">
        <v>77.47</v>
      </c>
      <c r="F6125">
        <v>3.7490000000000001</v>
      </c>
      <c r="G6125">
        <v>213.11258570000001</v>
      </c>
      <c r="H6125">
        <v>9.5749999999999993</v>
      </c>
    </row>
    <row r="6126" spans="1:8" x14ac:dyDescent="0.3">
      <c r="A6126">
        <v>43</v>
      </c>
      <c r="B6126" t="s">
        <v>126</v>
      </c>
      <c r="C6126">
        <v>640159.04</v>
      </c>
      <c r="D6126">
        <v>0</v>
      </c>
      <c r="E6126">
        <v>67.59</v>
      </c>
      <c r="F6126">
        <v>3.6880000000000002</v>
      </c>
      <c r="G6126">
        <v>213.1623524</v>
      </c>
      <c r="H6126">
        <v>9.5749999999999993</v>
      </c>
    </row>
    <row r="6127" spans="1:8" x14ac:dyDescent="0.3">
      <c r="A6127">
        <v>43</v>
      </c>
      <c r="B6127" t="s">
        <v>127</v>
      </c>
      <c r="C6127">
        <v>648541.81000000006</v>
      </c>
      <c r="D6127">
        <v>0</v>
      </c>
      <c r="E6127">
        <v>72.06</v>
      </c>
      <c r="F6127">
        <v>3.63</v>
      </c>
      <c r="G6127">
        <v>213.17536179999999</v>
      </c>
      <c r="H6127">
        <v>9.5749999999999993</v>
      </c>
    </row>
    <row r="6128" spans="1:8" x14ac:dyDescent="0.3">
      <c r="A6128">
        <v>43</v>
      </c>
      <c r="B6128" t="s">
        <v>128</v>
      </c>
      <c r="C6128">
        <v>597406.39</v>
      </c>
      <c r="D6128">
        <v>0</v>
      </c>
      <c r="E6128">
        <v>82.41</v>
      </c>
      <c r="F6128">
        <v>3.5609999999999999</v>
      </c>
      <c r="G6128">
        <v>213.17366820000001</v>
      </c>
      <c r="H6128">
        <v>9.5749999999999993</v>
      </c>
    </row>
    <row r="6129" spans="1:8" x14ac:dyDescent="0.3">
      <c r="A6129">
        <v>43</v>
      </c>
      <c r="B6129" t="s">
        <v>129</v>
      </c>
      <c r="C6129">
        <v>605078.62</v>
      </c>
      <c r="D6129">
        <v>0</v>
      </c>
      <c r="E6129">
        <v>80.89</v>
      </c>
      <c r="F6129">
        <v>3.5009999999999999</v>
      </c>
      <c r="G6129">
        <v>213.17197469999999</v>
      </c>
      <c r="H6129">
        <v>9.5749999999999993</v>
      </c>
    </row>
    <row r="6130" spans="1:8" x14ac:dyDescent="0.3">
      <c r="A6130">
        <v>43</v>
      </c>
      <c r="B6130" t="s">
        <v>130</v>
      </c>
      <c r="C6130">
        <v>643032.51</v>
      </c>
      <c r="D6130">
        <v>0</v>
      </c>
      <c r="E6130">
        <v>85.73</v>
      </c>
      <c r="F6130">
        <v>3.452</v>
      </c>
      <c r="G6130">
        <v>213.17028110000001</v>
      </c>
      <c r="H6130">
        <v>9.5749999999999993</v>
      </c>
    </row>
    <row r="6131" spans="1:8" x14ac:dyDescent="0.3">
      <c r="A6131">
        <v>43</v>
      </c>
      <c r="B6131" t="s">
        <v>131</v>
      </c>
      <c r="C6131">
        <v>634815.1</v>
      </c>
      <c r="D6131">
        <v>0</v>
      </c>
      <c r="E6131">
        <v>87.75</v>
      </c>
      <c r="F6131">
        <v>3.3929999999999998</v>
      </c>
      <c r="G6131">
        <v>213.17869519999999</v>
      </c>
      <c r="H6131">
        <v>9.5749999999999993</v>
      </c>
    </row>
    <row r="6132" spans="1:8" x14ac:dyDescent="0.3">
      <c r="A6132">
        <v>43</v>
      </c>
      <c r="B6132" t="s">
        <v>132</v>
      </c>
      <c r="C6132">
        <v>613270.79</v>
      </c>
      <c r="D6132">
        <v>0</v>
      </c>
      <c r="E6132">
        <v>87.51</v>
      </c>
      <c r="F6132">
        <v>3.3460000000000001</v>
      </c>
      <c r="G6132">
        <v>213.21237859999999</v>
      </c>
      <c r="H6132">
        <v>9.5749999999999993</v>
      </c>
    </row>
    <row r="6133" spans="1:8" x14ac:dyDescent="0.3">
      <c r="A6133">
        <v>43</v>
      </c>
      <c r="B6133" t="s">
        <v>133</v>
      </c>
      <c r="C6133">
        <v>593128.13</v>
      </c>
      <c r="D6133">
        <v>0</v>
      </c>
      <c r="E6133">
        <v>89.85</v>
      </c>
      <c r="F6133">
        <v>3.286</v>
      </c>
      <c r="G6133">
        <v>213.2460619</v>
      </c>
      <c r="H6133">
        <v>9.5749999999999993</v>
      </c>
    </row>
    <row r="6134" spans="1:8" x14ac:dyDescent="0.3">
      <c r="A6134">
        <v>43</v>
      </c>
      <c r="B6134" t="s">
        <v>134</v>
      </c>
      <c r="C6134">
        <v>645618.59</v>
      </c>
      <c r="D6134">
        <v>0</v>
      </c>
      <c r="E6134">
        <v>82.68</v>
      </c>
      <c r="F6134">
        <v>3.2269999999999999</v>
      </c>
      <c r="G6134">
        <v>213.27974520000001</v>
      </c>
      <c r="H6134">
        <v>9.2850000000000001</v>
      </c>
    </row>
    <row r="6135" spans="1:8" x14ac:dyDescent="0.3">
      <c r="A6135">
        <v>43</v>
      </c>
      <c r="B6135" t="s">
        <v>135</v>
      </c>
      <c r="C6135">
        <v>627634.04</v>
      </c>
      <c r="D6135">
        <v>0</v>
      </c>
      <c r="E6135">
        <v>78.819999999999993</v>
      </c>
      <c r="F6135">
        <v>3.2559999999999998</v>
      </c>
      <c r="G6135">
        <v>213.31342860000001</v>
      </c>
      <c r="H6135">
        <v>9.2850000000000001</v>
      </c>
    </row>
    <row r="6136" spans="1:8" x14ac:dyDescent="0.3">
      <c r="A6136">
        <v>43</v>
      </c>
      <c r="B6136" t="s">
        <v>136</v>
      </c>
      <c r="C6136">
        <v>596554.05000000005</v>
      </c>
      <c r="D6136">
        <v>0</v>
      </c>
      <c r="E6136">
        <v>83.83</v>
      </c>
      <c r="F6136">
        <v>3.3109999999999999</v>
      </c>
      <c r="G6136">
        <v>213.3219124</v>
      </c>
      <c r="H6136">
        <v>9.2850000000000001</v>
      </c>
    </row>
    <row r="6137" spans="1:8" x14ac:dyDescent="0.3">
      <c r="A6137">
        <v>43</v>
      </c>
      <c r="B6137" t="s">
        <v>137</v>
      </c>
      <c r="C6137">
        <v>572447.52</v>
      </c>
      <c r="D6137">
        <v>0</v>
      </c>
      <c r="E6137">
        <v>82.01</v>
      </c>
      <c r="F6137">
        <v>3.407</v>
      </c>
      <c r="G6137">
        <v>213.33039629999999</v>
      </c>
      <c r="H6137">
        <v>9.2850000000000001</v>
      </c>
    </row>
    <row r="6138" spans="1:8" x14ac:dyDescent="0.3">
      <c r="A6138">
        <v>43</v>
      </c>
      <c r="B6138" t="s">
        <v>138</v>
      </c>
      <c r="C6138">
        <v>614378.93999999994</v>
      </c>
      <c r="D6138">
        <v>0</v>
      </c>
      <c r="E6138">
        <v>85.06</v>
      </c>
      <c r="F6138">
        <v>3.4169999999999998</v>
      </c>
      <c r="G6138">
        <v>213.33888020000001</v>
      </c>
      <c r="H6138">
        <v>9.2850000000000001</v>
      </c>
    </row>
    <row r="6139" spans="1:8" x14ac:dyDescent="0.3">
      <c r="A6139">
        <v>43</v>
      </c>
      <c r="B6139" t="s">
        <v>139</v>
      </c>
      <c r="C6139">
        <v>643558.78</v>
      </c>
      <c r="D6139">
        <v>0</v>
      </c>
      <c r="E6139">
        <v>86.36</v>
      </c>
      <c r="F6139">
        <v>3.4940000000000002</v>
      </c>
      <c r="G6139">
        <v>213.34736409999999</v>
      </c>
      <c r="H6139">
        <v>9.2850000000000001</v>
      </c>
    </row>
    <row r="6140" spans="1:8" x14ac:dyDescent="0.3">
      <c r="A6140">
        <v>43</v>
      </c>
      <c r="B6140" t="s">
        <v>140</v>
      </c>
      <c r="C6140">
        <v>640210.85</v>
      </c>
      <c r="D6140">
        <v>0</v>
      </c>
      <c r="E6140">
        <v>85.66</v>
      </c>
      <c r="F6140">
        <v>3.5710000000000002</v>
      </c>
      <c r="G6140">
        <v>213.42269590000001</v>
      </c>
      <c r="H6140">
        <v>9.2850000000000001</v>
      </c>
    </row>
    <row r="6141" spans="1:8" x14ac:dyDescent="0.3">
      <c r="A6141">
        <v>43</v>
      </c>
      <c r="B6141" t="s">
        <v>141</v>
      </c>
      <c r="C6141">
        <v>598234.64</v>
      </c>
      <c r="D6141">
        <v>0</v>
      </c>
      <c r="E6141">
        <v>81.650000000000006</v>
      </c>
      <c r="F6141">
        <v>3.62</v>
      </c>
      <c r="G6141">
        <v>213.54816360000001</v>
      </c>
      <c r="H6141">
        <v>9.2850000000000001</v>
      </c>
    </row>
    <row r="6142" spans="1:8" x14ac:dyDescent="0.3">
      <c r="A6142">
        <v>43</v>
      </c>
      <c r="B6142" t="s">
        <v>142</v>
      </c>
      <c r="C6142">
        <v>593141.29</v>
      </c>
      <c r="D6142">
        <v>0</v>
      </c>
      <c r="E6142">
        <v>81.12</v>
      </c>
      <c r="F6142">
        <v>3.6379999999999999</v>
      </c>
      <c r="G6142">
        <v>213.67363130000001</v>
      </c>
      <c r="H6142">
        <v>9.2850000000000001</v>
      </c>
    </row>
    <row r="6143" spans="1:8" x14ac:dyDescent="0.3">
      <c r="A6143">
        <v>43</v>
      </c>
      <c r="B6143" t="s">
        <v>143</v>
      </c>
      <c r="C6143">
        <v>663814.18000000005</v>
      </c>
      <c r="D6143">
        <v>1</v>
      </c>
      <c r="E6143">
        <v>84.99</v>
      </c>
      <c r="F6143">
        <v>3.73</v>
      </c>
      <c r="G6143">
        <v>213.79909910000001</v>
      </c>
      <c r="H6143">
        <v>9.2850000000000001</v>
      </c>
    </row>
    <row r="6144" spans="1:8" x14ac:dyDescent="0.3">
      <c r="A6144">
        <v>43</v>
      </c>
      <c r="B6144" t="s">
        <v>144</v>
      </c>
      <c r="C6144">
        <v>625196.93999999994</v>
      </c>
      <c r="D6144">
        <v>0</v>
      </c>
      <c r="E6144">
        <v>73.03</v>
      </c>
      <c r="F6144">
        <v>3.7170000000000001</v>
      </c>
      <c r="G6144">
        <v>213.9332167</v>
      </c>
      <c r="H6144">
        <v>9.2850000000000001</v>
      </c>
    </row>
    <row r="6145" spans="1:8" x14ac:dyDescent="0.3">
      <c r="A6145">
        <v>43</v>
      </c>
      <c r="B6145" t="s">
        <v>145</v>
      </c>
      <c r="C6145">
        <v>601990.02</v>
      </c>
      <c r="D6145">
        <v>0</v>
      </c>
      <c r="E6145">
        <v>75.87</v>
      </c>
      <c r="F6145">
        <v>3.7210000000000001</v>
      </c>
      <c r="G6145">
        <v>214.11923329999999</v>
      </c>
      <c r="H6145">
        <v>9.2850000000000001</v>
      </c>
    </row>
    <row r="6146" spans="1:8" x14ac:dyDescent="0.3">
      <c r="A6146">
        <v>43</v>
      </c>
      <c r="B6146" t="s">
        <v>146</v>
      </c>
      <c r="C6146">
        <v>577792.31999999995</v>
      </c>
      <c r="D6146">
        <v>0</v>
      </c>
      <c r="E6146">
        <v>77.55</v>
      </c>
      <c r="F6146">
        <v>3.6659999999999999</v>
      </c>
      <c r="G6146">
        <v>214.30525</v>
      </c>
      <c r="H6146">
        <v>9.2850000000000001</v>
      </c>
    </row>
    <row r="6147" spans="1:8" x14ac:dyDescent="0.3">
      <c r="A6147">
        <v>43</v>
      </c>
      <c r="B6147" t="s">
        <v>147</v>
      </c>
      <c r="C6147">
        <v>642614.89</v>
      </c>
      <c r="D6147">
        <v>0</v>
      </c>
      <c r="E6147">
        <v>74.09</v>
      </c>
      <c r="F6147">
        <v>3.617</v>
      </c>
      <c r="G6147">
        <v>214.49126670000001</v>
      </c>
      <c r="H6147">
        <v>8.8390000000000004</v>
      </c>
    </row>
    <row r="6148" spans="1:8" x14ac:dyDescent="0.3">
      <c r="A6148">
        <v>43</v>
      </c>
      <c r="B6148" t="s">
        <v>148</v>
      </c>
      <c r="C6148">
        <v>619369.72</v>
      </c>
      <c r="D6148">
        <v>0</v>
      </c>
      <c r="E6148">
        <v>71.14</v>
      </c>
      <c r="F6148">
        <v>3.601</v>
      </c>
      <c r="G6148">
        <v>214.6772833</v>
      </c>
      <c r="H6148">
        <v>8.8390000000000004</v>
      </c>
    </row>
    <row r="6149" spans="1:8" x14ac:dyDescent="0.3">
      <c r="A6149">
        <v>43</v>
      </c>
      <c r="B6149" t="s">
        <v>149</v>
      </c>
      <c r="C6149">
        <v>623919.23</v>
      </c>
      <c r="D6149">
        <v>0</v>
      </c>
      <c r="E6149">
        <v>71.25</v>
      </c>
      <c r="F6149">
        <v>3.5939999999999999</v>
      </c>
      <c r="G6149">
        <v>214.72124880000001</v>
      </c>
      <c r="H6149">
        <v>8.8390000000000004</v>
      </c>
    </row>
    <row r="6150" spans="1:8" x14ac:dyDescent="0.3">
      <c r="A6150">
        <v>43</v>
      </c>
      <c r="B6150" t="s">
        <v>150</v>
      </c>
      <c r="C6150">
        <v>587603.55000000005</v>
      </c>
      <c r="D6150">
        <v>0</v>
      </c>
      <c r="E6150">
        <v>69.17</v>
      </c>
      <c r="F6150">
        <v>3.5059999999999998</v>
      </c>
      <c r="G6150">
        <v>214.74153920000001</v>
      </c>
      <c r="H6150">
        <v>8.8390000000000004</v>
      </c>
    </row>
    <row r="6151" spans="1:8" x14ac:dyDescent="0.3">
      <c r="A6151">
        <v>44</v>
      </c>
      <c r="B6151" t="s">
        <v>8</v>
      </c>
      <c r="C6151">
        <v>281090.95</v>
      </c>
      <c r="D6151">
        <v>0</v>
      </c>
      <c r="E6151">
        <v>31.53</v>
      </c>
      <c r="F6151">
        <v>2.6659999999999999</v>
      </c>
      <c r="G6151">
        <v>126.4420645</v>
      </c>
      <c r="H6151">
        <v>8.1189999999999998</v>
      </c>
    </row>
    <row r="6152" spans="1:8" x14ac:dyDescent="0.3">
      <c r="A6152">
        <v>44</v>
      </c>
      <c r="B6152" t="s">
        <v>9</v>
      </c>
      <c r="C6152">
        <v>286857.13</v>
      </c>
      <c r="D6152">
        <v>1</v>
      </c>
      <c r="E6152">
        <v>33.159999999999997</v>
      </c>
      <c r="F6152">
        <v>2.6709999999999998</v>
      </c>
      <c r="G6152">
        <v>126.49625810000001</v>
      </c>
      <c r="H6152">
        <v>8.1189999999999998</v>
      </c>
    </row>
    <row r="6153" spans="1:8" x14ac:dyDescent="0.3">
      <c r="A6153">
        <v>44</v>
      </c>
      <c r="B6153" t="s">
        <v>10</v>
      </c>
      <c r="C6153">
        <v>267956.3</v>
      </c>
      <c r="D6153">
        <v>0</v>
      </c>
      <c r="E6153">
        <v>35.700000000000003</v>
      </c>
      <c r="F6153">
        <v>2.6539999999999999</v>
      </c>
      <c r="G6153">
        <v>126.5262857</v>
      </c>
      <c r="H6153">
        <v>8.1189999999999998</v>
      </c>
    </row>
    <row r="6154" spans="1:8" x14ac:dyDescent="0.3">
      <c r="A6154">
        <v>44</v>
      </c>
      <c r="B6154" t="s">
        <v>11</v>
      </c>
      <c r="C6154">
        <v>273079.07</v>
      </c>
      <c r="D6154">
        <v>0</v>
      </c>
      <c r="E6154">
        <v>29.98</v>
      </c>
      <c r="F6154">
        <v>2.6669999999999998</v>
      </c>
      <c r="G6154">
        <v>126.5522857</v>
      </c>
      <c r="H6154">
        <v>8.1189999999999998</v>
      </c>
    </row>
    <row r="6155" spans="1:8" x14ac:dyDescent="0.3">
      <c r="A6155">
        <v>44</v>
      </c>
      <c r="B6155" t="s">
        <v>12</v>
      </c>
      <c r="C6155">
        <v>284617.27</v>
      </c>
      <c r="D6155">
        <v>0</v>
      </c>
      <c r="E6155">
        <v>40.65</v>
      </c>
      <c r="F6155">
        <v>2.681</v>
      </c>
      <c r="G6155">
        <v>126.5782857</v>
      </c>
      <c r="H6155">
        <v>8.1189999999999998</v>
      </c>
    </row>
    <row r="6156" spans="1:8" x14ac:dyDescent="0.3">
      <c r="A6156">
        <v>44</v>
      </c>
      <c r="B6156" t="s">
        <v>13</v>
      </c>
      <c r="C6156">
        <v>272190.83</v>
      </c>
      <c r="D6156">
        <v>0</v>
      </c>
      <c r="E6156">
        <v>37.619999999999997</v>
      </c>
      <c r="F6156">
        <v>2.7330000000000001</v>
      </c>
      <c r="G6156">
        <v>126.60428570000001</v>
      </c>
      <c r="H6156">
        <v>8.1189999999999998</v>
      </c>
    </row>
    <row r="6157" spans="1:8" x14ac:dyDescent="0.3">
      <c r="A6157">
        <v>44</v>
      </c>
      <c r="B6157" t="s">
        <v>14</v>
      </c>
      <c r="C6157">
        <v>269624.2</v>
      </c>
      <c r="D6157">
        <v>0</v>
      </c>
      <c r="E6157">
        <v>42.49</v>
      </c>
      <c r="F6157">
        <v>2.782</v>
      </c>
      <c r="G6157">
        <v>126.6066452</v>
      </c>
      <c r="H6157">
        <v>8.1189999999999998</v>
      </c>
    </row>
    <row r="6158" spans="1:8" x14ac:dyDescent="0.3">
      <c r="A6158">
        <v>44</v>
      </c>
      <c r="B6158" t="s">
        <v>15</v>
      </c>
      <c r="C6158">
        <v>276279.49</v>
      </c>
      <c r="D6158">
        <v>0</v>
      </c>
      <c r="E6158">
        <v>41.48</v>
      </c>
      <c r="F6158">
        <v>2.819</v>
      </c>
      <c r="G6158">
        <v>126.6050645</v>
      </c>
      <c r="H6158">
        <v>8.1189999999999998</v>
      </c>
    </row>
    <row r="6159" spans="1:8" x14ac:dyDescent="0.3">
      <c r="A6159">
        <v>44</v>
      </c>
      <c r="B6159" t="s">
        <v>16</v>
      </c>
      <c r="C6159">
        <v>286197.5</v>
      </c>
      <c r="D6159">
        <v>0</v>
      </c>
      <c r="E6159">
        <v>42.15</v>
      </c>
      <c r="F6159">
        <v>2.8420000000000001</v>
      </c>
      <c r="G6159">
        <v>126.6034839</v>
      </c>
      <c r="H6159">
        <v>7.9720000000000004</v>
      </c>
    </row>
    <row r="6160" spans="1:8" x14ac:dyDescent="0.3">
      <c r="A6160">
        <v>44</v>
      </c>
      <c r="B6160" t="s">
        <v>17</v>
      </c>
      <c r="C6160">
        <v>257361.3</v>
      </c>
      <c r="D6160">
        <v>0</v>
      </c>
      <c r="E6160">
        <v>38.97</v>
      </c>
      <c r="F6160">
        <v>2.8769999999999998</v>
      </c>
      <c r="G6160">
        <v>126.6019032</v>
      </c>
      <c r="H6160">
        <v>7.9720000000000004</v>
      </c>
    </row>
    <row r="6161" spans="1:8" x14ac:dyDescent="0.3">
      <c r="A6161">
        <v>44</v>
      </c>
      <c r="B6161" t="s">
        <v>18</v>
      </c>
      <c r="C6161">
        <v>280048.74</v>
      </c>
      <c r="D6161">
        <v>0</v>
      </c>
      <c r="E6161">
        <v>50.39</v>
      </c>
      <c r="F6161">
        <v>2.915</v>
      </c>
      <c r="G6161">
        <v>126.5621</v>
      </c>
      <c r="H6161">
        <v>7.9720000000000004</v>
      </c>
    </row>
    <row r="6162" spans="1:8" x14ac:dyDescent="0.3">
      <c r="A6162">
        <v>44</v>
      </c>
      <c r="B6162" t="s">
        <v>19</v>
      </c>
      <c r="C6162">
        <v>278287.03999999998</v>
      </c>
      <c r="D6162">
        <v>0</v>
      </c>
      <c r="E6162">
        <v>55.66</v>
      </c>
      <c r="F6162">
        <v>2.9359999999999999</v>
      </c>
      <c r="G6162">
        <v>126.4713333</v>
      </c>
      <c r="H6162">
        <v>7.9720000000000004</v>
      </c>
    </row>
    <row r="6163" spans="1:8" x14ac:dyDescent="0.3">
      <c r="A6163">
        <v>44</v>
      </c>
      <c r="B6163" t="s">
        <v>20</v>
      </c>
      <c r="C6163">
        <v>272997.65000000002</v>
      </c>
      <c r="D6163">
        <v>0</v>
      </c>
      <c r="E6163">
        <v>48.33</v>
      </c>
      <c r="F6163">
        <v>2.9409999999999998</v>
      </c>
      <c r="G6163">
        <v>126.3805667</v>
      </c>
      <c r="H6163">
        <v>7.9720000000000004</v>
      </c>
    </row>
    <row r="6164" spans="1:8" x14ac:dyDescent="0.3">
      <c r="A6164">
        <v>44</v>
      </c>
      <c r="B6164" t="s">
        <v>21</v>
      </c>
      <c r="C6164">
        <v>285379.86</v>
      </c>
      <c r="D6164">
        <v>0</v>
      </c>
      <c r="E6164">
        <v>44.42</v>
      </c>
      <c r="F6164">
        <v>2.948</v>
      </c>
      <c r="G6164">
        <v>126.2898</v>
      </c>
      <c r="H6164">
        <v>7.9720000000000004</v>
      </c>
    </row>
    <row r="6165" spans="1:8" x14ac:dyDescent="0.3">
      <c r="A6165">
        <v>44</v>
      </c>
      <c r="B6165" t="s">
        <v>22</v>
      </c>
      <c r="C6165">
        <v>286515.92</v>
      </c>
      <c r="D6165">
        <v>0</v>
      </c>
      <c r="E6165">
        <v>50.15</v>
      </c>
      <c r="F6165">
        <v>2.9620000000000002</v>
      </c>
      <c r="G6165">
        <v>126.2085484</v>
      </c>
      <c r="H6165">
        <v>7.9720000000000004</v>
      </c>
    </row>
    <row r="6166" spans="1:8" x14ac:dyDescent="0.3">
      <c r="A6166">
        <v>44</v>
      </c>
      <c r="B6166" t="s">
        <v>23</v>
      </c>
      <c r="C6166">
        <v>267065.34999999998</v>
      </c>
      <c r="D6166">
        <v>0</v>
      </c>
      <c r="E6166">
        <v>57.71</v>
      </c>
      <c r="F6166">
        <v>2.95</v>
      </c>
      <c r="G6166">
        <v>126.1843871</v>
      </c>
      <c r="H6166">
        <v>7.9720000000000004</v>
      </c>
    </row>
    <row r="6167" spans="1:8" x14ac:dyDescent="0.3">
      <c r="A6167">
        <v>44</v>
      </c>
      <c r="B6167" t="s">
        <v>24</v>
      </c>
      <c r="C6167">
        <v>291891.01</v>
      </c>
      <c r="D6167">
        <v>0</v>
      </c>
      <c r="E6167">
        <v>53.11</v>
      </c>
      <c r="F6167">
        <v>2.9079999999999999</v>
      </c>
      <c r="G6167">
        <v>126.16022580000001</v>
      </c>
      <c r="H6167">
        <v>7.9720000000000004</v>
      </c>
    </row>
    <row r="6168" spans="1:8" x14ac:dyDescent="0.3">
      <c r="A6168">
        <v>44</v>
      </c>
      <c r="B6168" t="s">
        <v>25</v>
      </c>
      <c r="C6168">
        <v>282351.82</v>
      </c>
      <c r="D6168">
        <v>0</v>
      </c>
      <c r="E6168">
        <v>59.85</v>
      </c>
      <c r="F6168">
        <v>2.871</v>
      </c>
      <c r="G6168">
        <v>126.1360645</v>
      </c>
      <c r="H6168">
        <v>7.9720000000000004</v>
      </c>
    </row>
    <row r="6169" spans="1:8" x14ac:dyDescent="0.3">
      <c r="A6169">
        <v>44</v>
      </c>
      <c r="B6169" t="s">
        <v>26</v>
      </c>
      <c r="C6169">
        <v>296818.2</v>
      </c>
      <c r="D6169">
        <v>0</v>
      </c>
      <c r="E6169">
        <v>65.239999999999995</v>
      </c>
      <c r="F6169">
        <v>2.8410000000000002</v>
      </c>
      <c r="G6169">
        <v>126.1119032</v>
      </c>
      <c r="H6169">
        <v>7.9720000000000004</v>
      </c>
    </row>
    <row r="6170" spans="1:8" x14ac:dyDescent="0.3">
      <c r="A6170">
        <v>44</v>
      </c>
      <c r="B6170" t="s">
        <v>27</v>
      </c>
      <c r="C6170">
        <v>293481.36</v>
      </c>
      <c r="D6170">
        <v>0</v>
      </c>
      <c r="E6170">
        <v>58.41</v>
      </c>
      <c r="F6170">
        <v>2.819</v>
      </c>
      <c r="G6170">
        <v>126.114</v>
      </c>
      <c r="H6170">
        <v>7.9720000000000004</v>
      </c>
    </row>
    <row r="6171" spans="1:8" x14ac:dyDescent="0.3">
      <c r="A6171">
        <v>44</v>
      </c>
      <c r="B6171" t="s">
        <v>28</v>
      </c>
      <c r="C6171">
        <v>288247.24</v>
      </c>
      <c r="D6171">
        <v>0</v>
      </c>
      <c r="E6171">
        <v>71.83</v>
      </c>
      <c r="F6171">
        <v>2.82</v>
      </c>
      <c r="G6171">
        <v>126.1266</v>
      </c>
      <c r="H6171">
        <v>7.9720000000000004</v>
      </c>
    </row>
    <row r="6172" spans="1:8" x14ac:dyDescent="0.3">
      <c r="A6172">
        <v>44</v>
      </c>
      <c r="B6172" t="s">
        <v>29</v>
      </c>
      <c r="C6172">
        <v>300628.19</v>
      </c>
      <c r="D6172">
        <v>0</v>
      </c>
      <c r="E6172">
        <v>78.819999999999993</v>
      </c>
      <c r="F6172">
        <v>2.8140000000000001</v>
      </c>
      <c r="G6172">
        <v>126.1392</v>
      </c>
      <c r="H6172">
        <v>7.8040000000000003</v>
      </c>
    </row>
    <row r="6173" spans="1:8" x14ac:dyDescent="0.3">
      <c r="A6173">
        <v>44</v>
      </c>
      <c r="B6173" t="s">
        <v>30</v>
      </c>
      <c r="C6173">
        <v>280472.78000000003</v>
      </c>
      <c r="D6173">
        <v>0</v>
      </c>
      <c r="E6173">
        <v>71.33</v>
      </c>
      <c r="F6173">
        <v>2.802</v>
      </c>
      <c r="G6173">
        <v>126.15179999999999</v>
      </c>
      <c r="H6173">
        <v>7.8040000000000003</v>
      </c>
    </row>
    <row r="6174" spans="1:8" x14ac:dyDescent="0.3">
      <c r="A6174">
        <v>44</v>
      </c>
      <c r="B6174" t="s">
        <v>31</v>
      </c>
      <c r="C6174">
        <v>297099.95</v>
      </c>
      <c r="D6174">
        <v>0</v>
      </c>
      <c r="E6174">
        <v>77.790000000000006</v>
      </c>
      <c r="F6174">
        <v>2.7909999999999999</v>
      </c>
      <c r="G6174">
        <v>126.1498065</v>
      </c>
      <c r="H6174">
        <v>7.8040000000000003</v>
      </c>
    </row>
    <row r="6175" spans="1:8" x14ac:dyDescent="0.3">
      <c r="A6175">
        <v>44</v>
      </c>
      <c r="B6175" t="s">
        <v>32</v>
      </c>
      <c r="C6175">
        <v>292680.15999999997</v>
      </c>
      <c r="D6175">
        <v>0</v>
      </c>
      <c r="E6175">
        <v>82.27</v>
      </c>
      <c r="F6175">
        <v>2.7970000000000002</v>
      </c>
      <c r="G6175">
        <v>126.1283548</v>
      </c>
      <c r="H6175">
        <v>7.8040000000000003</v>
      </c>
    </row>
    <row r="6176" spans="1:8" x14ac:dyDescent="0.3">
      <c r="A6176">
        <v>44</v>
      </c>
      <c r="B6176" t="s">
        <v>33</v>
      </c>
      <c r="C6176">
        <v>275020.96000000002</v>
      </c>
      <c r="D6176">
        <v>0</v>
      </c>
      <c r="E6176">
        <v>78.94</v>
      </c>
      <c r="F6176">
        <v>2.7970000000000002</v>
      </c>
      <c r="G6176">
        <v>126.1069032</v>
      </c>
      <c r="H6176">
        <v>7.8040000000000003</v>
      </c>
    </row>
    <row r="6177" spans="1:8" x14ac:dyDescent="0.3">
      <c r="A6177">
        <v>44</v>
      </c>
      <c r="B6177" t="s">
        <v>34</v>
      </c>
      <c r="C6177">
        <v>296804.49</v>
      </c>
      <c r="D6177">
        <v>0</v>
      </c>
      <c r="E6177">
        <v>81.239999999999995</v>
      </c>
      <c r="F6177">
        <v>2.802</v>
      </c>
      <c r="G6177">
        <v>126.0854516</v>
      </c>
      <c r="H6177">
        <v>7.8040000000000003</v>
      </c>
    </row>
    <row r="6178" spans="1:8" x14ac:dyDescent="0.3">
      <c r="A6178">
        <v>44</v>
      </c>
      <c r="B6178" t="s">
        <v>35</v>
      </c>
      <c r="C6178">
        <v>291028.09000000003</v>
      </c>
      <c r="D6178">
        <v>0</v>
      </c>
      <c r="E6178">
        <v>74.930000000000007</v>
      </c>
      <c r="F6178">
        <v>2.8370000000000002</v>
      </c>
      <c r="G6178">
        <v>126.06399999999999</v>
      </c>
      <c r="H6178">
        <v>7.8040000000000003</v>
      </c>
    </row>
    <row r="6179" spans="1:8" x14ac:dyDescent="0.3">
      <c r="A6179">
        <v>44</v>
      </c>
      <c r="B6179" t="s">
        <v>36</v>
      </c>
      <c r="C6179">
        <v>284740.5</v>
      </c>
      <c r="D6179">
        <v>0</v>
      </c>
      <c r="E6179">
        <v>76.34</v>
      </c>
      <c r="F6179">
        <v>2.85</v>
      </c>
      <c r="G6179">
        <v>126.0766452</v>
      </c>
      <c r="H6179">
        <v>7.8040000000000003</v>
      </c>
    </row>
    <row r="6180" spans="1:8" x14ac:dyDescent="0.3">
      <c r="A6180">
        <v>44</v>
      </c>
      <c r="B6180" t="s">
        <v>37</v>
      </c>
      <c r="C6180">
        <v>293155.08</v>
      </c>
      <c r="D6180">
        <v>0</v>
      </c>
      <c r="E6180">
        <v>75.31</v>
      </c>
      <c r="F6180">
        <v>2.8540000000000001</v>
      </c>
      <c r="G6180">
        <v>126.0892903</v>
      </c>
      <c r="H6180">
        <v>7.8040000000000003</v>
      </c>
    </row>
    <row r="6181" spans="1:8" x14ac:dyDescent="0.3">
      <c r="A6181">
        <v>44</v>
      </c>
      <c r="B6181" t="s">
        <v>38</v>
      </c>
      <c r="C6181">
        <v>295880.12</v>
      </c>
      <c r="D6181">
        <v>0</v>
      </c>
      <c r="E6181">
        <v>65.709999999999994</v>
      </c>
      <c r="F6181">
        <v>2.8679999999999999</v>
      </c>
      <c r="G6181">
        <v>126.1019355</v>
      </c>
      <c r="H6181">
        <v>7.8040000000000003</v>
      </c>
    </row>
    <row r="6182" spans="1:8" x14ac:dyDescent="0.3">
      <c r="A6182">
        <v>44</v>
      </c>
      <c r="B6182" t="s">
        <v>39</v>
      </c>
      <c r="C6182">
        <v>283455.13</v>
      </c>
      <c r="D6182">
        <v>1</v>
      </c>
      <c r="E6182">
        <v>65.739999999999995</v>
      </c>
      <c r="F6182">
        <v>2.87</v>
      </c>
      <c r="G6182">
        <v>126.1145806</v>
      </c>
      <c r="H6182">
        <v>7.8040000000000003</v>
      </c>
    </row>
    <row r="6183" spans="1:8" x14ac:dyDescent="0.3">
      <c r="A6183">
        <v>44</v>
      </c>
      <c r="B6183" t="s">
        <v>40</v>
      </c>
      <c r="C6183">
        <v>279364.13</v>
      </c>
      <c r="D6183">
        <v>0</v>
      </c>
      <c r="E6183">
        <v>66.84</v>
      </c>
      <c r="F6183">
        <v>2.875</v>
      </c>
      <c r="G6183">
        <v>126.1454667</v>
      </c>
      <c r="H6183">
        <v>7.8040000000000003</v>
      </c>
    </row>
    <row r="6184" spans="1:8" x14ac:dyDescent="0.3">
      <c r="A6184">
        <v>44</v>
      </c>
      <c r="B6184" t="s">
        <v>41</v>
      </c>
      <c r="C6184">
        <v>281313.78000000003</v>
      </c>
      <c r="D6184">
        <v>0</v>
      </c>
      <c r="E6184">
        <v>68.22</v>
      </c>
      <c r="F6184">
        <v>2.8719999999999999</v>
      </c>
      <c r="G6184">
        <v>126.1900333</v>
      </c>
      <c r="H6184">
        <v>7.8040000000000003</v>
      </c>
    </row>
    <row r="6185" spans="1:8" x14ac:dyDescent="0.3">
      <c r="A6185">
        <v>44</v>
      </c>
      <c r="B6185" t="s">
        <v>42</v>
      </c>
      <c r="C6185">
        <v>300152.45</v>
      </c>
      <c r="D6185">
        <v>0</v>
      </c>
      <c r="E6185">
        <v>68.739999999999995</v>
      </c>
      <c r="F6185">
        <v>2.8530000000000002</v>
      </c>
      <c r="G6185">
        <v>126.2346</v>
      </c>
      <c r="H6185">
        <v>7.61</v>
      </c>
    </row>
    <row r="6186" spans="1:8" x14ac:dyDescent="0.3">
      <c r="A6186">
        <v>44</v>
      </c>
      <c r="B6186" t="s">
        <v>43</v>
      </c>
      <c r="C6186">
        <v>279524.44</v>
      </c>
      <c r="D6186">
        <v>0</v>
      </c>
      <c r="E6186">
        <v>63.03</v>
      </c>
      <c r="F6186">
        <v>2.8410000000000002</v>
      </c>
      <c r="G6186">
        <v>126.2791667</v>
      </c>
      <c r="H6186">
        <v>7.61</v>
      </c>
    </row>
    <row r="6187" spans="1:8" x14ac:dyDescent="0.3">
      <c r="A6187">
        <v>44</v>
      </c>
      <c r="B6187" t="s">
        <v>44</v>
      </c>
      <c r="C6187">
        <v>268708.43</v>
      </c>
      <c r="D6187">
        <v>0</v>
      </c>
      <c r="E6187">
        <v>54.12</v>
      </c>
      <c r="F6187">
        <v>2.8450000000000002</v>
      </c>
      <c r="G6187">
        <v>126.32667739999999</v>
      </c>
      <c r="H6187">
        <v>7.61</v>
      </c>
    </row>
    <row r="6188" spans="1:8" x14ac:dyDescent="0.3">
      <c r="A6188">
        <v>44</v>
      </c>
      <c r="B6188" t="s">
        <v>45</v>
      </c>
      <c r="C6188">
        <v>270110.3</v>
      </c>
      <c r="D6188">
        <v>0</v>
      </c>
      <c r="E6188">
        <v>56.89</v>
      </c>
      <c r="F6188">
        <v>2.8490000000000002</v>
      </c>
      <c r="G6188">
        <v>126.3815484</v>
      </c>
      <c r="H6188">
        <v>7.61</v>
      </c>
    </row>
    <row r="6189" spans="1:8" x14ac:dyDescent="0.3">
      <c r="A6189">
        <v>44</v>
      </c>
      <c r="B6189" t="s">
        <v>46</v>
      </c>
      <c r="C6189">
        <v>286497.49</v>
      </c>
      <c r="D6189">
        <v>0</v>
      </c>
      <c r="E6189">
        <v>45.12</v>
      </c>
      <c r="F6189">
        <v>2.8410000000000002</v>
      </c>
      <c r="G6189">
        <v>126.43641940000001</v>
      </c>
      <c r="H6189">
        <v>7.61</v>
      </c>
    </row>
    <row r="6190" spans="1:8" x14ac:dyDescent="0.3">
      <c r="A6190">
        <v>44</v>
      </c>
      <c r="B6190" t="s">
        <v>47</v>
      </c>
      <c r="C6190">
        <v>270516.84000000003</v>
      </c>
      <c r="D6190">
        <v>0</v>
      </c>
      <c r="E6190">
        <v>49.96</v>
      </c>
      <c r="F6190">
        <v>2.831</v>
      </c>
      <c r="G6190">
        <v>126.4912903</v>
      </c>
      <c r="H6190">
        <v>7.61</v>
      </c>
    </row>
    <row r="6191" spans="1:8" x14ac:dyDescent="0.3">
      <c r="A6191">
        <v>44</v>
      </c>
      <c r="B6191" t="s">
        <v>48</v>
      </c>
      <c r="C6191">
        <v>281909.78999999998</v>
      </c>
      <c r="D6191">
        <v>0</v>
      </c>
      <c r="E6191">
        <v>42.55</v>
      </c>
      <c r="F6191">
        <v>2.831</v>
      </c>
      <c r="G6191">
        <v>126.54616129999999</v>
      </c>
      <c r="H6191">
        <v>7.61</v>
      </c>
    </row>
    <row r="6192" spans="1:8" x14ac:dyDescent="0.3">
      <c r="A6192">
        <v>44</v>
      </c>
      <c r="B6192" t="s">
        <v>49</v>
      </c>
      <c r="C6192">
        <v>284322.52</v>
      </c>
      <c r="D6192">
        <v>0</v>
      </c>
      <c r="E6192">
        <v>42</v>
      </c>
      <c r="F6192">
        <v>2.8420000000000001</v>
      </c>
      <c r="G6192">
        <v>126.60720000000001</v>
      </c>
      <c r="H6192">
        <v>7.61</v>
      </c>
    </row>
    <row r="6193" spans="1:8" x14ac:dyDescent="0.3">
      <c r="A6193">
        <v>44</v>
      </c>
      <c r="B6193" t="s">
        <v>50</v>
      </c>
      <c r="C6193">
        <v>307646.5</v>
      </c>
      <c r="D6193">
        <v>1</v>
      </c>
      <c r="E6193">
        <v>28.22</v>
      </c>
      <c r="F6193">
        <v>2.83</v>
      </c>
      <c r="G6193">
        <v>126.66926669999999</v>
      </c>
      <c r="H6193">
        <v>7.61</v>
      </c>
    </row>
    <row r="6194" spans="1:8" x14ac:dyDescent="0.3">
      <c r="A6194">
        <v>44</v>
      </c>
      <c r="B6194" t="s">
        <v>51</v>
      </c>
      <c r="C6194">
        <v>264214.12</v>
      </c>
      <c r="D6194">
        <v>0</v>
      </c>
      <c r="E6194">
        <v>25.8</v>
      </c>
      <c r="F6194">
        <v>2.8119999999999998</v>
      </c>
      <c r="G6194">
        <v>126.7313333</v>
      </c>
      <c r="H6194">
        <v>7.61</v>
      </c>
    </row>
    <row r="6195" spans="1:8" x14ac:dyDescent="0.3">
      <c r="A6195">
        <v>44</v>
      </c>
      <c r="B6195" t="s">
        <v>52</v>
      </c>
      <c r="C6195">
        <v>278253.28000000003</v>
      </c>
      <c r="D6195">
        <v>0</v>
      </c>
      <c r="E6195">
        <v>36.78</v>
      </c>
      <c r="F6195">
        <v>2.8170000000000002</v>
      </c>
      <c r="G6195">
        <v>126.79340000000001</v>
      </c>
      <c r="H6195">
        <v>7.61</v>
      </c>
    </row>
    <row r="6196" spans="1:8" x14ac:dyDescent="0.3">
      <c r="A6196">
        <v>44</v>
      </c>
      <c r="B6196" t="s">
        <v>53</v>
      </c>
      <c r="C6196">
        <v>278646.34999999998</v>
      </c>
      <c r="D6196">
        <v>0</v>
      </c>
      <c r="E6196">
        <v>35.21</v>
      </c>
      <c r="F6196">
        <v>2.8420000000000001</v>
      </c>
      <c r="G6196">
        <v>126.8794839</v>
      </c>
      <c r="H6196">
        <v>7.61</v>
      </c>
    </row>
    <row r="6197" spans="1:8" x14ac:dyDescent="0.3">
      <c r="A6197">
        <v>44</v>
      </c>
      <c r="B6197" t="s">
        <v>54</v>
      </c>
      <c r="C6197">
        <v>365098.23999999999</v>
      </c>
      <c r="D6197">
        <v>0</v>
      </c>
      <c r="E6197">
        <v>34.9</v>
      </c>
      <c r="F6197">
        <v>2.8460000000000001</v>
      </c>
      <c r="G6197">
        <v>126.9835806</v>
      </c>
      <c r="H6197">
        <v>7.61</v>
      </c>
    </row>
    <row r="6198" spans="1:8" x14ac:dyDescent="0.3">
      <c r="A6198">
        <v>44</v>
      </c>
      <c r="B6198" t="s">
        <v>55</v>
      </c>
      <c r="C6198">
        <v>241937.11</v>
      </c>
      <c r="D6198">
        <v>1</v>
      </c>
      <c r="E6198">
        <v>26.79</v>
      </c>
      <c r="F6198">
        <v>2.8679999999999999</v>
      </c>
      <c r="G6198">
        <v>127.0876774</v>
      </c>
      <c r="H6198">
        <v>7.61</v>
      </c>
    </row>
    <row r="6199" spans="1:8" x14ac:dyDescent="0.3">
      <c r="A6199">
        <v>44</v>
      </c>
      <c r="B6199" t="s">
        <v>56</v>
      </c>
      <c r="C6199">
        <v>288320.38</v>
      </c>
      <c r="D6199">
        <v>0</v>
      </c>
      <c r="E6199">
        <v>16.940000000000001</v>
      </c>
      <c r="F6199">
        <v>2.891</v>
      </c>
      <c r="G6199">
        <v>127.1917742</v>
      </c>
      <c r="H6199">
        <v>7.2240000000000002</v>
      </c>
    </row>
    <row r="6200" spans="1:8" x14ac:dyDescent="0.3">
      <c r="A6200">
        <v>44</v>
      </c>
      <c r="B6200" t="s">
        <v>57</v>
      </c>
      <c r="C6200">
        <v>292859.36</v>
      </c>
      <c r="D6200">
        <v>0</v>
      </c>
      <c r="E6200">
        <v>20.6</v>
      </c>
      <c r="F6200">
        <v>2.903</v>
      </c>
      <c r="G6200">
        <v>127.30093549999999</v>
      </c>
      <c r="H6200">
        <v>7.2240000000000002</v>
      </c>
    </row>
    <row r="6201" spans="1:8" x14ac:dyDescent="0.3">
      <c r="A6201">
        <v>44</v>
      </c>
      <c r="B6201" t="s">
        <v>58</v>
      </c>
      <c r="C6201">
        <v>276157.8</v>
      </c>
      <c r="D6201">
        <v>0</v>
      </c>
      <c r="E6201">
        <v>34.799999999999997</v>
      </c>
      <c r="F6201">
        <v>2.9340000000000002</v>
      </c>
      <c r="G6201">
        <v>127.4404839</v>
      </c>
      <c r="H6201">
        <v>7.2240000000000002</v>
      </c>
    </row>
    <row r="6202" spans="1:8" x14ac:dyDescent="0.3">
      <c r="A6202">
        <v>44</v>
      </c>
      <c r="B6202" t="s">
        <v>59</v>
      </c>
      <c r="C6202">
        <v>276011.40000000002</v>
      </c>
      <c r="D6202">
        <v>0</v>
      </c>
      <c r="E6202">
        <v>31.64</v>
      </c>
      <c r="F6202">
        <v>2.96</v>
      </c>
      <c r="G6202">
        <v>127.5800323</v>
      </c>
      <c r="H6202">
        <v>7.2240000000000002</v>
      </c>
    </row>
    <row r="6203" spans="1:8" x14ac:dyDescent="0.3">
      <c r="A6203">
        <v>44</v>
      </c>
      <c r="B6203" t="s">
        <v>60</v>
      </c>
      <c r="C6203">
        <v>293953.08</v>
      </c>
      <c r="D6203">
        <v>0</v>
      </c>
      <c r="E6203">
        <v>23.35</v>
      </c>
      <c r="F6203">
        <v>2.9740000000000002</v>
      </c>
      <c r="G6203">
        <v>127.7195806</v>
      </c>
      <c r="H6203">
        <v>7.2240000000000002</v>
      </c>
    </row>
    <row r="6204" spans="1:8" x14ac:dyDescent="0.3">
      <c r="A6204">
        <v>44</v>
      </c>
      <c r="B6204" t="s">
        <v>61</v>
      </c>
      <c r="C6204">
        <v>307486.73</v>
      </c>
      <c r="D6204">
        <v>1</v>
      </c>
      <c r="E6204">
        <v>30.83</v>
      </c>
      <c r="F6204">
        <v>3.0339999999999998</v>
      </c>
      <c r="G6204">
        <v>127.859129</v>
      </c>
      <c r="H6204">
        <v>7.2240000000000002</v>
      </c>
    </row>
    <row r="6205" spans="1:8" x14ac:dyDescent="0.3">
      <c r="A6205">
        <v>44</v>
      </c>
      <c r="B6205" t="s">
        <v>62</v>
      </c>
      <c r="C6205">
        <v>280785.76</v>
      </c>
      <c r="D6205">
        <v>0</v>
      </c>
      <c r="E6205">
        <v>40.85</v>
      </c>
      <c r="F6205">
        <v>3.0619999999999998</v>
      </c>
      <c r="G6205">
        <v>127.99525</v>
      </c>
      <c r="H6205">
        <v>7.2240000000000002</v>
      </c>
    </row>
    <row r="6206" spans="1:8" x14ac:dyDescent="0.3">
      <c r="A6206">
        <v>44</v>
      </c>
      <c r="B6206" t="s">
        <v>63</v>
      </c>
      <c r="C6206">
        <v>279427.93</v>
      </c>
      <c r="D6206">
        <v>0</v>
      </c>
      <c r="E6206">
        <v>33.17</v>
      </c>
      <c r="F6206">
        <v>3.12</v>
      </c>
      <c r="G6206">
        <v>128.13</v>
      </c>
      <c r="H6206">
        <v>7.2240000000000002</v>
      </c>
    </row>
    <row r="6207" spans="1:8" x14ac:dyDescent="0.3">
      <c r="A6207">
        <v>44</v>
      </c>
      <c r="B6207" t="s">
        <v>64</v>
      </c>
      <c r="C6207">
        <v>293984.53999999998</v>
      </c>
      <c r="D6207">
        <v>0</v>
      </c>
      <c r="E6207">
        <v>34.229999999999997</v>
      </c>
      <c r="F6207">
        <v>3.23</v>
      </c>
      <c r="G6207">
        <v>128.26474999999999</v>
      </c>
      <c r="H6207">
        <v>7.2240000000000002</v>
      </c>
    </row>
    <row r="6208" spans="1:8" x14ac:dyDescent="0.3">
      <c r="A6208">
        <v>44</v>
      </c>
      <c r="B6208" t="s">
        <v>65</v>
      </c>
      <c r="C6208">
        <v>284496.14</v>
      </c>
      <c r="D6208">
        <v>0</v>
      </c>
      <c r="E6208">
        <v>41.28</v>
      </c>
      <c r="F6208">
        <v>3.3460000000000001</v>
      </c>
      <c r="G6208">
        <v>128.39949999999999</v>
      </c>
      <c r="H6208">
        <v>7.2240000000000002</v>
      </c>
    </row>
    <row r="6209" spans="1:8" x14ac:dyDescent="0.3">
      <c r="A6209">
        <v>44</v>
      </c>
      <c r="B6209" t="s">
        <v>66</v>
      </c>
      <c r="C6209">
        <v>281699.68</v>
      </c>
      <c r="D6209">
        <v>0</v>
      </c>
      <c r="E6209">
        <v>44.69</v>
      </c>
      <c r="F6209">
        <v>3.407</v>
      </c>
      <c r="G6209">
        <v>128.5121935</v>
      </c>
      <c r="H6209">
        <v>7.2240000000000002</v>
      </c>
    </row>
    <row r="6210" spans="1:8" x14ac:dyDescent="0.3">
      <c r="A6210">
        <v>44</v>
      </c>
      <c r="B6210" t="s">
        <v>67</v>
      </c>
      <c r="C6210">
        <v>285031.81</v>
      </c>
      <c r="D6210">
        <v>0</v>
      </c>
      <c r="E6210">
        <v>42.38</v>
      </c>
      <c r="F6210">
        <v>3.4350000000000001</v>
      </c>
      <c r="G6210">
        <v>128.61606449999999</v>
      </c>
      <c r="H6210">
        <v>7.2240000000000002</v>
      </c>
    </row>
    <row r="6211" spans="1:8" x14ac:dyDescent="0.3">
      <c r="A6211">
        <v>44</v>
      </c>
      <c r="B6211" t="s">
        <v>68</v>
      </c>
      <c r="C6211">
        <v>281514.26</v>
      </c>
      <c r="D6211">
        <v>0</v>
      </c>
      <c r="E6211">
        <v>42.49</v>
      </c>
      <c r="F6211">
        <v>3.4870000000000001</v>
      </c>
      <c r="G6211">
        <v>128.71993549999999</v>
      </c>
      <c r="H6211">
        <v>6.9059999999999997</v>
      </c>
    </row>
    <row r="6212" spans="1:8" x14ac:dyDescent="0.3">
      <c r="A6212">
        <v>44</v>
      </c>
      <c r="B6212" t="s">
        <v>69</v>
      </c>
      <c r="C6212">
        <v>292498.61</v>
      </c>
      <c r="D6212">
        <v>0</v>
      </c>
      <c r="E6212">
        <v>42.75</v>
      </c>
      <c r="F6212">
        <v>3.5470000000000002</v>
      </c>
      <c r="G6212">
        <v>128.82380649999999</v>
      </c>
      <c r="H6212">
        <v>6.9059999999999997</v>
      </c>
    </row>
    <row r="6213" spans="1:8" x14ac:dyDescent="0.3">
      <c r="A6213">
        <v>44</v>
      </c>
      <c r="B6213" t="s">
        <v>70</v>
      </c>
      <c r="C6213">
        <v>289667.55</v>
      </c>
      <c r="D6213">
        <v>0</v>
      </c>
      <c r="E6213">
        <v>41.72</v>
      </c>
      <c r="F6213">
        <v>3.6160000000000001</v>
      </c>
      <c r="G6213">
        <v>128.9107333</v>
      </c>
      <c r="H6213">
        <v>6.9059999999999997</v>
      </c>
    </row>
    <row r="6214" spans="1:8" x14ac:dyDescent="0.3">
      <c r="A6214">
        <v>44</v>
      </c>
      <c r="B6214" t="s">
        <v>71</v>
      </c>
      <c r="C6214">
        <v>280357.3</v>
      </c>
      <c r="D6214">
        <v>0</v>
      </c>
      <c r="E6214">
        <v>47.55</v>
      </c>
      <c r="F6214">
        <v>3.6549999999999998</v>
      </c>
      <c r="G6214">
        <v>128.95529999999999</v>
      </c>
      <c r="H6214">
        <v>6.9059999999999997</v>
      </c>
    </row>
    <row r="6215" spans="1:8" x14ac:dyDescent="0.3">
      <c r="A6215">
        <v>44</v>
      </c>
      <c r="B6215" t="s">
        <v>72</v>
      </c>
      <c r="C6215">
        <v>281247.96999999997</v>
      </c>
      <c r="D6215">
        <v>0</v>
      </c>
      <c r="E6215">
        <v>43.85</v>
      </c>
      <c r="F6215">
        <v>3.6829999999999998</v>
      </c>
      <c r="G6215">
        <v>128.99986670000001</v>
      </c>
      <c r="H6215">
        <v>6.9059999999999997</v>
      </c>
    </row>
    <row r="6216" spans="1:8" x14ac:dyDescent="0.3">
      <c r="A6216">
        <v>44</v>
      </c>
      <c r="B6216" t="s">
        <v>73</v>
      </c>
      <c r="C6216">
        <v>299354.67</v>
      </c>
      <c r="D6216">
        <v>0</v>
      </c>
      <c r="E6216">
        <v>47.75</v>
      </c>
      <c r="F6216">
        <v>3.7440000000000002</v>
      </c>
      <c r="G6216">
        <v>129.04443330000001</v>
      </c>
      <c r="H6216">
        <v>6.9059999999999997</v>
      </c>
    </row>
    <row r="6217" spans="1:8" x14ac:dyDescent="0.3">
      <c r="A6217">
        <v>44</v>
      </c>
      <c r="B6217" t="s">
        <v>74</v>
      </c>
      <c r="C6217">
        <v>307095.31</v>
      </c>
      <c r="D6217">
        <v>0</v>
      </c>
      <c r="E6217">
        <v>52.4</v>
      </c>
      <c r="F6217">
        <v>3.77</v>
      </c>
      <c r="G6217">
        <v>129.089</v>
      </c>
      <c r="H6217">
        <v>6.9059999999999997</v>
      </c>
    </row>
    <row r="6218" spans="1:8" x14ac:dyDescent="0.3">
      <c r="A6218">
        <v>44</v>
      </c>
      <c r="B6218" t="s">
        <v>75</v>
      </c>
      <c r="C6218">
        <v>303559.23</v>
      </c>
      <c r="D6218">
        <v>0</v>
      </c>
      <c r="E6218">
        <v>52.12</v>
      </c>
      <c r="F6218">
        <v>3.802</v>
      </c>
      <c r="G6218">
        <v>129.07567739999999</v>
      </c>
      <c r="H6218">
        <v>6.9059999999999997</v>
      </c>
    </row>
    <row r="6219" spans="1:8" x14ac:dyDescent="0.3">
      <c r="A6219">
        <v>44</v>
      </c>
      <c r="B6219" t="s">
        <v>76</v>
      </c>
      <c r="C6219">
        <v>308442.49</v>
      </c>
      <c r="D6219">
        <v>0</v>
      </c>
      <c r="E6219">
        <v>54.62</v>
      </c>
      <c r="F6219">
        <v>3.778</v>
      </c>
      <c r="G6219">
        <v>129.06235480000001</v>
      </c>
      <c r="H6219">
        <v>6.9059999999999997</v>
      </c>
    </row>
    <row r="6220" spans="1:8" x14ac:dyDescent="0.3">
      <c r="A6220">
        <v>44</v>
      </c>
      <c r="B6220" t="s">
        <v>77</v>
      </c>
      <c r="C6220">
        <v>308950.03999999998</v>
      </c>
      <c r="D6220">
        <v>0</v>
      </c>
      <c r="E6220">
        <v>52.76</v>
      </c>
      <c r="F6220">
        <v>3.7519999999999998</v>
      </c>
      <c r="G6220">
        <v>129.04903229999999</v>
      </c>
      <c r="H6220">
        <v>6.9059999999999997</v>
      </c>
    </row>
    <row r="6221" spans="1:8" x14ac:dyDescent="0.3">
      <c r="A6221">
        <v>44</v>
      </c>
      <c r="B6221" t="s">
        <v>78</v>
      </c>
      <c r="C6221">
        <v>308770.42</v>
      </c>
      <c r="D6221">
        <v>0</v>
      </c>
      <c r="E6221">
        <v>61.39</v>
      </c>
      <c r="F6221">
        <v>3.7320000000000002</v>
      </c>
      <c r="G6221">
        <v>129.03570970000001</v>
      </c>
      <c r="H6221">
        <v>6.9059999999999997</v>
      </c>
    </row>
    <row r="6222" spans="1:8" x14ac:dyDescent="0.3">
      <c r="A6222">
        <v>44</v>
      </c>
      <c r="B6222" t="s">
        <v>79</v>
      </c>
      <c r="C6222">
        <v>300255.87</v>
      </c>
      <c r="D6222">
        <v>0</v>
      </c>
      <c r="E6222">
        <v>63.35</v>
      </c>
      <c r="F6222">
        <v>3.7040000000000002</v>
      </c>
      <c r="G6222">
        <v>129.04320000000001</v>
      </c>
      <c r="H6222">
        <v>6.9059999999999997</v>
      </c>
    </row>
    <row r="6223" spans="1:8" x14ac:dyDescent="0.3">
      <c r="A6223">
        <v>44</v>
      </c>
      <c r="B6223" t="s">
        <v>80</v>
      </c>
      <c r="C6223">
        <v>296765.59000000003</v>
      </c>
      <c r="D6223">
        <v>0</v>
      </c>
      <c r="E6223">
        <v>66.38</v>
      </c>
      <c r="F6223">
        <v>3.6680000000000001</v>
      </c>
      <c r="G6223">
        <v>129.06630000000001</v>
      </c>
      <c r="H6223">
        <v>6.9059999999999997</v>
      </c>
    </row>
    <row r="6224" spans="1:8" x14ac:dyDescent="0.3">
      <c r="A6224">
        <v>44</v>
      </c>
      <c r="B6224" t="s">
        <v>81</v>
      </c>
      <c r="C6224">
        <v>315273.08</v>
      </c>
      <c r="D6224">
        <v>0</v>
      </c>
      <c r="E6224">
        <v>74.290000000000006</v>
      </c>
      <c r="F6224">
        <v>3.613</v>
      </c>
      <c r="G6224">
        <v>129.08940000000001</v>
      </c>
      <c r="H6224">
        <v>6.56</v>
      </c>
    </row>
    <row r="6225" spans="1:8" x14ac:dyDescent="0.3">
      <c r="A6225">
        <v>44</v>
      </c>
      <c r="B6225" t="s">
        <v>82</v>
      </c>
      <c r="C6225">
        <v>295339.01</v>
      </c>
      <c r="D6225">
        <v>0</v>
      </c>
      <c r="E6225">
        <v>77.3</v>
      </c>
      <c r="F6225">
        <v>3.5630000000000002</v>
      </c>
      <c r="G6225">
        <v>129.11250000000001</v>
      </c>
      <c r="H6225">
        <v>6.56</v>
      </c>
    </row>
    <row r="6226" spans="1:8" x14ac:dyDescent="0.3">
      <c r="A6226">
        <v>44</v>
      </c>
      <c r="B6226" t="s">
        <v>83</v>
      </c>
      <c r="C6226">
        <v>289201.21000000002</v>
      </c>
      <c r="D6226">
        <v>0</v>
      </c>
      <c r="E6226">
        <v>75.59</v>
      </c>
      <c r="F6226">
        <v>3.5529999999999999</v>
      </c>
      <c r="G6226">
        <v>129.13383870000001</v>
      </c>
      <c r="H6226">
        <v>6.56</v>
      </c>
    </row>
    <row r="6227" spans="1:8" x14ac:dyDescent="0.3">
      <c r="A6227">
        <v>44</v>
      </c>
      <c r="B6227" t="s">
        <v>84</v>
      </c>
      <c r="C6227">
        <v>303108.81</v>
      </c>
      <c r="D6227">
        <v>0</v>
      </c>
      <c r="E6227">
        <v>78.5</v>
      </c>
      <c r="F6227">
        <v>3.5630000000000002</v>
      </c>
      <c r="G6227">
        <v>129.1507742</v>
      </c>
      <c r="H6227">
        <v>6.56</v>
      </c>
    </row>
    <row r="6228" spans="1:8" x14ac:dyDescent="0.3">
      <c r="A6228">
        <v>44</v>
      </c>
      <c r="B6228" t="s">
        <v>85</v>
      </c>
      <c r="C6228">
        <v>279677</v>
      </c>
      <c r="D6228">
        <v>0</v>
      </c>
      <c r="E6228">
        <v>77.62</v>
      </c>
      <c r="F6228">
        <v>3.5739999999999998</v>
      </c>
      <c r="G6228">
        <v>129.16770969999999</v>
      </c>
      <c r="H6228">
        <v>6.56</v>
      </c>
    </row>
    <row r="6229" spans="1:8" x14ac:dyDescent="0.3">
      <c r="A6229">
        <v>44</v>
      </c>
      <c r="B6229" t="s">
        <v>86</v>
      </c>
      <c r="C6229">
        <v>298080.45</v>
      </c>
      <c r="D6229">
        <v>0</v>
      </c>
      <c r="E6229">
        <v>75.56</v>
      </c>
      <c r="F6229">
        <v>3.5950000000000002</v>
      </c>
      <c r="G6229">
        <v>129.18464520000001</v>
      </c>
      <c r="H6229">
        <v>6.56</v>
      </c>
    </row>
    <row r="6230" spans="1:8" x14ac:dyDescent="0.3">
      <c r="A6230">
        <v>44</v>
      </c>
      <c r="B6230" t="s">
        <v>87</v>
      </c>
      <c r="C6230">
        <v>290399.65999999997</v>
      </c>
      <c r="D6230">
        <v>0</v>
      </c>
      <c r="E6230">
        <v>75.95</v>
      </c>
      <c r="F6230">
        <v>3.6059999999999999</v>
      </c>
      <c r="G6230">
        <v>129.2015806</v>
      </c>
      <c r="H6230">
        <v>6.56</v>
      </c>
    </row>
    <row r="6231" spans="1:8" x14ac:dyDescent="0.3">
      <c r="A6231">
        <v>44</v>
      </c>
      <c r="B6231" t="s">
        <v>88</v>
      </c>
      <c r="C6231">
        <v>290909.69</v>
      </c>
      <c r="D6231">
        <v>0</v>
      </c>
      <c r="E6231">
        <v>76.680000000000007</v>
      </c>
      <c r="F6231">
        <v>3.5779999999999998</v>
      </c>
      <c r="G6231">
        <v>129.24058059999999</v>
      </c>
      <c r="H6231">
        <v>6.56</v>
      </c>
    </row>
    <row r="6232" spans="1:8" x14ac:dyDescent="0.3">
      <c r="A6232">
        <v>44</v>
      </c>
      <c r="B6232" t="s">
        <v>89</v>
      </c>
      <c r="C6232">
        <v>324174.78999999998</v>
      </c>
      <c r="D6232">
        <v>0</v>
      </c>
      <c r="E6232">
        <v>81.53</v>
      </c>
      <c r="F6232">
        <v>3.57</v>
      </c>
      <c r="G6232">
        <v>129.28325810000001</v>
      </c>
      <c r="H6232">
        <v>6.56</v>
      </c>
    </row>
    <row r="6233" spans="1:8" x14ac:dyDescent="0.3">
      <c r="A6233">
        <v>44</v>
      </c>
      <c r="B6233" t="s">
        <v>90</v>
      </c>
      <c r="C6233">
        <v>309543.52</v>
      </c>
      <c r="D6233">
        <v>0</v>
      </c>
      <c r="E6233">
        <v>77</v>
      </c>
      <c r="F6233">
        <v>3.58</v>
      </c>
      <c r="G6233">
        <v>129.32593550000001</v>
      </c>
      <c r="H6233">
        <v>6.56</v>
      </c>
    </row>
    <row r="6234" spans="1:8" x14ac:dyDescent="0.3">
      <c r="A6234">
        <v>44</v>
      </c>
      <c r="B6234" t="s">
        <v>91</v>
      </c>
      <c r="C6234">
        <v>295811.25</v>
      </c>
      <c r="D6234">
        <v>1</v>
      </c>
      <c r="E6234">
        <v>70.19</v>
      </c>
      <c r="F6234">
        <v>3.6190000000000002</v>
      </c>
      <c r="G6234">
        <v>129.36861289999999</v>
      </c>
      <c r="H6234">
        <v>6.56</v>
      </c>
    </row>
    <row r="6235" spans="1:8" x14ac:dyDescent="0.3">
      <c r="A6235">
        <v>44</v>
      </c>
      <c r="B6235" t="s">
        <v>92</v>
      </c>
      <c r="C6235">
        <v>303974.28000000003</v>
      </c>
      <c r="D6235">
        <v>0</v>
      </c>
      <c r="E6235">
        <v>67.540000000000006</v>
      </c>
      <c r="F6235">
        <v>3.641</v>
      </c>
      <c r="G6235">
        <v>129.4306</v>
      </c>
      <c r="H6235">
        <v>6.56</v>
      </c>
    </row>
    <row r="6236" spans="1:8" x14ac:dyDescent="0.3">
      <c r="A6236">
        <v>44</v>
      </c>
      <c r="B6236" t="s">
        <v>93</v>
      </c>
      <c r="C6236">
        <v>307409.13</v>
      </c>
      <c r="D6236">
        <v>0</v>
      </c>
      <c r="E6236">
        <v>63.6</v>
      </c>
      <c r="F6236">
        <v>3.6480000000000001</v>
      </c>
      <c r="G6236">
        <v>129.51833329999999</v>
      </c>
      <c r="H6236">
        <v>6.56</v>
      </c>
    </row>
    <row r="6237" spans="1:8" x14ac:dyDescent="0.3">
      <c r="A6237">
        <v>44</v>
      </c>
      <c r="B6237" t="s">
        <v>94</v>
      </c>
      <c r="C6237">
        <v>299757.75</v>
      </c>
      <c r="D6237">
        <v>0</v>
      </c>
      <c r="E6237">
        <v>68.28</v>
      </c>
      <c r="F6237">
        <v>3.6230000000000002</v>
      </c>
      <c r="G6237">
        <v>129.60606670000001</v>
      </c>
      <c r="H6237">
        <v>6.56</v>
      </c>
    </row>
    <row r="6238" spans="1:8" x14ac:dyDescent="0.3">
      <c r="A6238">
        <v>44</v>
      </c>
      <c r="B6238" t="s">
        <v>95</v>
      </c>
      <c r="C6238">
        <v>312577.36</v>
      </c>
      <c r="D6238">
        <v>0</v>
      </c>
      <c r="E6238">
        <v>60.62</v>
      </c>
      <c r="F6238">
        <v>3.5920000000000001</v>
      </c>
      <c r="G6238">
        <v>129.69380000000001</v>
      </c>
      <c r="H6238">
        <v>6.0780000000000003</v>
      </c>
    </row>
    <row r="6239" spans="1:8" x14ac:dyDescent="0.3">
      <c r="A6239">
        <v>44</v>
      </c>
      <c r="B6239" t="s">
        <v>96</v>
      </c>
      <c r="C6239">
        <v>293031.78000000003</v>
      </c>
      <c r="D6239">
        <v>0</v>
      </c>
      <c r="E6239">
        <v>51.74</v>
      </c>
      <c r="F6239">
        <v>3.5670000000000002</v>
      </c>
      <c r="G6239">
        <v>129.77064519999999</v>
      </c>
      <c r="H6239">
        <v>6.0780000000000003</v>
      </c>
    </row>
    <row r="6240" spans="1:8" x14ac:dyDescent="0.3">
      <c r="A6240">
        <v>44</v>
      </c>
      <c r="B6240" t="s">
        <v>97</v>
      </c>
      <c r="C6240">
        <v>305969.81</v>
      </c>
      <c r="D6240">
        <v>0</v>
      </c>
      <c r="E6240">
        <v>54.66</v>
      </c>
      <c r="F6240">
        <v>3.5790000000000002</v>
      </c>
      <c r="G6240">
        <v>129.78216130000001</v>
      </c>
      <c r="H6240">
        <v>6.0780000000000003</v>
      </c>
    </row>
    <row r="6241" spans="1:8" x14ac:dyDescent="0.3">
      <c r="A6241">
        <v>44</v>
      </c>
      <c r="B6241" t="s">
        <v>98</v>
      </c>
      <c r="C6241">
        <v>306336.07</v>
      </c>
      <c r="D6241">
        <v>0</v>
      </c>
      <c r="E6241">
        <v>47.41</v>
      </c>
      <c r="F6241">
        <v>3.5670000000000002</v>
      </c>
      <c r="G6241">
        <v>129.79367740000001</v>
      </c>
      <c r="H6241">
        <v>6.0780000000000003</v>
      </c>
    </row>
    <row r="6242" spans="1:8" x14ac:dyDescent="0.3">
      <c r="A6242">
        <v>44</v>
      </c>
      <c r="B6242" t="s">
        <v>99</v>
      </c>
      <c r="C6242">
        <v>307126.34000000003</v>
      </c>
      <c r="D6242">
        <v>0</v>
      </c>
      <c r="E6242">
        <v>43.51</v>
      </c>
      <c r="F6242">
        <v>3.5379999999999998</v>
      </c>
      <c r="G6242">
        <v>129.8051935</v>
      </c>
      <c r="H6242">
        <v>6.0780000000000003</v>
      </c>
    </row>
    <row r="6243" spans="1:8" x14ac:dyDescent="0.3">
      <c r="A6243">
        <v>44</v>
      </c>
      <c r="B6243" t="s">
        <v>100</v>
      </c>
      <c r="C6243">
        <v>312233.56</v>
      </c>
      <c r="D6243">
        <v>0</v>
      </c>
      <c r="E6243">
        <v>33.799999999999997</v>
      </c>
      <c r="F6243">
        <v>3.5129999999999999</v>
      </c>
      <c r="G6243">
        <v>129.81670969999999</v>
      </c>
      <c r="H6243">
        <v>6.0780000000000003</v>
      </c>
    </row>
    <row r="6244" spans="1:8" x14ac:dyDescent="0.3">
      <c r="A6244">
        <v>44</v>
      </c>
      <c r="B6244" t="s">
        <v>101</v>
      </c>
      <c r="C6244">
        <v>310531.03999999998</v>
      </c>
      <c r="D6244">
        <v>0</v>
      </c>
      <c r="E6244">
        <v>40.65</v>
      </c>
      <c r="F6244">
        <v>3.4889999999999999</v>
      </c>
      <c r="G6244">
        <v>129.8268333</v>
      </c>
      <c r="H6244">
        <v>6.0780000000000003</v>
      </c>
    </row>
    <row r="6245" spans="1:8" x14ac:dyDescent="0.3">
      <c r="A6245">
        <v>44</v>
      </c>
      <c r="B6245" t="s">
        <v>102</v>
      </c>
      <c r="C6245">
        <v>309129.01</v>
      </c>
      <c r="D6245">
        <v>1</v>
      </c>
      <c r="E6245">
        <v>38.89</v>
      </c>
      <c r="F6245">
        <v>3.4449999999999998</v>
      </c>
      <c r="G6245">
        <v>129.8364</v>
      </c>
      <c r="H6245">
        <v>6.0780000000000003</v>
      </c>
    </row>
    <row r="6246" spans="1:8" x14ac:dyDescent="0.3">
      <c r="A6246">
        <v>44</v>
      </c>
      <c r="B6246" t="s">
        <v>103</v>
      </c>
      <c r="C6246">
        <v>284309.34000000003</v>
      </c>
      <c r="D6246">
        <v>0</v>
      </c>
      <c r="E6246">
        <v>33.94</v>
      </c>
      <c r="F6246">
        <v>3.3889999999999998</v>
      </c>
      <c r="G6246">
        <v>129.84596669999999</v>
      </c>
      <c r="H6246">
        <v>6.0780000000000003</v>
      </c>
    </row>
    <row r="6247" spans="1:8" x14ac:dyDescent="0.3">
      <c r="A6247">
        <v>44</v>
      </c>
      <c r="B6247" t="s">
        <v>104</v>
      </c>
      <c r="C6247">
        <v>304300.90999999997</v>
      </c>
      <c r="D6247">
        <v>0</v>
      </c>
      <c r="E6247">
        <v>24.82</v>
      </c>
      <c r="F6247">
        <v>3.3410000000000002</v>
      </c>
      <c r="G6247">
        <v>129.85553329999999</v>
      </c>
      <c r="H6247">
        <v>6.0780000000000003</v>
      </c>
    </row>
    <row r="6248" spans="1:8" x14ac:dyDescent="0.3">
      <c r="A6248">
        <v>44</v>
      </c>
      <c r="B6248" t="s">
        <v>105</v>
      </c>
      <c r="C6248">
        <v>311144.15999999997</v>
      </c>
      <c r="D6248">
        <v>0</v>
      </c>
      <c r="E6248">
        <v>27.85</v>
      </c>
      <c r="F6248">
        <v>3.282</v>
      </c>
      <c r="G6248">
        <v>129.8980645</v>
      </c>
      <c r="H6248">
        <v>6.0780000000000003</v>
      </c>
    </row>
    <row r="6249" spans="1:8" x14ac:dyDescent="0.3">
      <c r="A6249">
        <v>44</v>
      </c>
      <c r="B6249" t="s">
        <v>106</v>
      </c>
      <c r="C6249">
        <v>376233.89</v>
      </c>
      <c r="D6249">
        <v>0</v>
      </c>
      <c r="E6249">
        <v>24.76</v>
      </c>
      <c r="F6249">
        <v>3.1859999999999999</v>
      </c>
      <c r="G6249">
        <v>129.98454839999999</v>
      </c>
      <c r="H6249">
        <v>6.0780000000000003</v>
      </c>
    </row>
    <row r="6250" spans="1:8" x14ac:dyDescent="0.3">
      <c r="A6250">
        <v>44</v>
      </c>
      <c r="B6250" t="s">
        <v>107</v>
      </c>
      <c r="C6250">
        <v>263917.84999999998</v>
      </c>
      <c r="D6250">
        <v>1</v>
      </c>
      <c r="E6250">
        <v>31.53</v>
      </c>
      <c r="F6250">
        <v>3.1190000000000002</v>
      </c>
      <c r="G6250">
        <v>130.07103230000001</v>
      </c>
      <c r="H6250">
        <v>6.0780000000000003</v>
      </c>
    </row>
    <row r="6251" spans="1:8" x14ac:dyDescent="0.3">
      <c r="A6251">
        <v>44</v>
      </c>
      <c r="B6251" t="s">
        <v>108</v>
      </c>
      <c r="C6251">
        <v>325327.93</v>
      </c>
      <c r="D6251">
        <v>0</v>
      </c>
      <c r="E6251">
        <v>33.799999999999997</v>
      </c>
      <c r="F6251">
        <v>3.08</v>
      </c>
      <c r="G6251">
        <v>130.15751610000001</v>
      </c>
      <c r="H6251">
        <v>5.774</v>
      </c>
    </row>
    <row r="6252" spans="1:8" x14ac:dyDescent="0.3">
      <c r="A6252">
        <v>44</v>
      </c>
      <c r="B6252" t="s">
        <v>109</v>
      </c>
      <c r="C6252">
        <v>312361.88</v>
      </c>
      <c r="D6252">
        <v>0</v>
      </c>
      <c r="E6252">
        <v>25.61</v>
      </c>
      <c r="F6252">
        <v>3.056</v>
      </c>
      <c r="G6252">
        <v>130.244</v>
      </c>
      <c r="H6252">
        <v>5.774</v>
      </c>
    </row>
    <row r="6253" spans="1:8" x14ac:dyDescent="0.3">
      <c r="A6253">
        <v>44</v>
      </c>
      <c r="B6253" t="s">
        <v>110</v>
      </c>
      <c r="C6253">
        <v>316948.39</v>
      </c>
      <c r="D6253">
        <v>0</v>
      </c>
      <c r="E6253">
        <v>32.71</v>
      </c>
      <c r="F6253">
        <v>3.0470000000000002</v>
      </c>
      <c r="G6253">
        <v>130.27922580000001</v>
      </c>
      <c r="H6253">
        <v>5.774</v>
      </c>
    </row>
    <row r="6254" spans="1:8" x14ac:dyDescent="0.3">
      <c r="A6254">
        <v>44</v>
      </c>
      <c r="B6254" t="s">
        <v>111</v>
      </c>
      <c r="C6254">
        <v>308295.38</v>
      </c>
      <c r="D6254">
        <v>0</v>
      </c>
      <c r="E6254">
        <v>34.32</v>
      </c>
      <c r="F6254">
        <v>3.0579999999999998</v>
      </c>
      <c r="G6254">
        <v>130.31445160000001</v>
      </c>
      <c r="H6254">
        <v>5.774</v>
      </c>
    </row>
    <row r="6255" spans="1:8" x14ac:dyDescent="0.3">
      <c r="A6255">
        <v>44</v>
      </c>
      <c r="B6255" t="s">
        <v>112</v>
      </c>
      <c r="C6255">
        <v>325986.05</v>
      </c>
      <c r="D6255">
        <v>0</v>
      </c>
      <c r="E6255">
        <v>31.39</v>
      </c>
      <c r="F6255">
        <v>3.077</v>
      </c>
      <c r="G6255">
        <v>130.34967739999999</v>
      </c>
      <c r="H6255">
        <v>5.774</v>
      </c>
    </row>
    <row r="6256" spans="1:8" x14ac:dyDescent="0.3">
      <c r="A6256">
        <v>44</v>
      </c>
      <c r="B6256" t="s">
        <v>113</v>
      </c>
      <c r="C6256">
        <v>325377.96999999997</v>
      </c>
      <c r="D6256">
        <v>1</v>
      </c>
      <c r="E6256">
        <v>33.729999999999997</v>
      </c>
      <c r="F6256">
        <v>3.1160000000000001</v>
      </c>
      <c r="G6256">
        <v>130.3849032</v>
      </c>
      <c r="H6256">
        <v>5.774</v>
      </c>
    </row>
    <row r="6257" spans="1:8" x14ac:dyDescent="0.3">
      <c r="A6257">
        <v>44</v>
      </c>
      <c r="B6257" t="s">
        <v>114</v>
      </c>
      <c r="C6257">
        <v>320691.21000000002</v>
      </c>
      <c r="D6257">
        <v>0</v>
      </c>
      <c r="E6257">
        <v>36.57</v>
      </c>
      <c r="F6257">
        <v>3.1190000000000002</v>
      </c>
      <c r="G6257">
        <v>130.45462069999999</v>
      </c>
      <c r="H6257">
        <v>5.774</v>
      </c>
    </row>
    <row r="6258" spans="1:8" x14ac:dyDescent="0.3">
      <c r="A6258">
        <v>44</v>
      </c>
      <c r="B6258" t="s">
        <v>115</v>
      </c>
      <c r="C6258">
        <v>315641.8</v>
      </c>
      <c r="D6258">
        <v>0</v>
      </c>
      <c r="E6258">
        <v>35.380000000000003</v>
      </c>
      <c r="F6258">
        <v>3.145</v>
      </c>
      <c r="G6258">
        <v>130.55020690000001</v>
      </c>
      <c r="H6258">
        <v>5.774</v>
      </c>
    </row>
    <row r="6259" spans="1:8" x14ac:dyDescent="0.3">
      <c r="A6259">
        <v>44</v>
      </c>
      <c r="B6259" t="s">
        <v>116</v>
      </c>
      <c r="C6259">
        <v>316687.21999999997</v>
      </c>
      <c r="D6259">
        <v>0</v>
      </c>
      <c r="E6259">
        <v>32.36</v>
      </c>
      <c r="F6259">
        <v>3.242</v>
      </c>
      <c r="G6259">
        <v>130.64579309999999</v>
      </c>
      <c r="H6259">
        <v>5.774</v>
      </c>
    </row>
    <row r="6260" spans="1:8" x14ac:dyDescent="0.3">
      <c r="A6260">
        <v>44</v>
      </c>
      <c r="B6260" t="s">
        <v>117</v>
      </c>
      <c r="C6260">
        <v>303438.24</v>
      </c>
      <c r="D6260">
        <v>0</v>
      </c>
      <c r="E6260">
        <v>38.24</v>
      </c>
      <c r="F6260">
        <v>3.38</v>
      </c>
      <c r="G6260">
        <v>130.74137930000001</v>
      </c>
      <c r="H6260">
        <v>5.774</v>
      </c>
    </row>
    <row r="6261" spans="1:8" x14ac:dyDescent="0.3">
      <c r="A6261">
        <v>44</v>
      </c>
      <c r="B6261" t="s">
        <v>118</v>
      </c>
      <c r="C6261">
        <v>331965.95</v>
      </c>
      <c r="D6261">
        <v>0</v>
      </c>
      <c r="E6261">
        <v>52.5</v>
      </c>
      <c r="F6261">
        <v>3.5289999999999999</v>
      </c>
      <c r="G6261">
        <v>130.82619349999999</v>
      </c>
      <c r="H6261">
        <v>5.774</v>
      </c>
    </row>
    <row r="6262" spans="1:8" x14ac:dyDescent="0.3">
      <c r="A6262">
        <v>44</v>
      </c>
      <c r="B6262" t="s">
        <v>119</v>
      </c>
      <c r="C6262">
        <v>296947.06</v>
      </c>
      <c r="D6262">
        <v>0</v>
      </c>
      <c r="E6262">
        <v>47.83</v>
      </c>
      <c r="F6262">
        <v>3.6709999999999998</v>
      </c>
      <c r="G6262">
        <v>130.89664519999999</v>
      </c>
      <c r="H6262">
        <v>5.774</v>
      </c>
    </row>
    <row r="6263" spans="1:8" x14ac:dyDescent="0.3">
      <c r="A6263">
        <v>44</v>
      </c>
      <c r="B6263" t="s">
        <v>120</v>
      </c>
      <c r="C6263">
        <v>310027.28999999998</v>
      </c>
      <c r="D6263">
        <v>0</v>
      </c>
      <c r="E6263">
        <v>53.2</v>
      </c>
      <c r="F6263">
        <v>3.734</v>
      </c>
      <c r="G6263">
        <v>130.96709680000001</v>
      </c>
      <c r="H6263">
        <v>5.774</v>
      </c>
    </row>
    <row r="6264" spans="1:8" x14ac:dyDescent="0.3">
      <c r="A6264">
        <v>44</v>
      </c>
      <c r="B6264" t="s">
        <v>121</v>
      </c>
      <c r="C6264">
        <v>320021.09999999998</v>
      </c>
      <c r="D6264">
        <v>0</v>
      </c>
      <c r="E6264">
        <v>48.85</v>
      </c>
      <c r="F6264">
        <v>3.7930000000000001</v>
      </c>
      <c r="G6264">
        <v>131.03754839999999</v>
      </c>
      <c r="H6264">
        <v>5.6210000000000004</v>
      </c>
    </row>
    <row r="6265" spans="1:8" x14ac:dyDescent="0.3">
      <c r="A6265">
        <v>44</v>
      </c>
      <c r="B6265" t="s">
        <v>122</v>
      </c>
      <c r="C6265">
        <v>311390.21999999997</v>
      </c>
      <c r="D6265">
        <v>0</v>
      </c>
      <c r="E6265">
        <v>51.7</v>
      </c>
      <c r="F6265">
        <v>3.8330000000000002</v>
      </c>
      <c r="G6265">
        <v>131.108</v>
      </c>
      <c r="H6265">
        <v>5.6210000000000004</v>
      </c>
    </row>
    <row r="6266" spans="1:8" x14ac:dyDescent="0.3">
      <c r="A6266">
        <v>44</v>
      </c>
      <c r="B6266" t="s">
        <v>123</v>
      </c>
      <c r="C6266">
        <v>323233.8</v>
      </c>
      <c r="D6266">
        <v>0</v>
      </c>
      <c r="E6266">
        <v>50.24</v>
      </c>
      <c r="F6266">
        <v>3.8450000000000002</v>
      </c>
      <c r="G6266">
        <v>131.11733330000001</v>
      </c>
      <c r="H6266">
        <v>5.6210000000000004</v>
      </c>
    </row>
    <row r="6267" spans="1:8" x14ac:dyDescent="0.3">
      <c r="A6267">
        <v>44</v>
      </c>
      <c r="B6267" t="s">
        <v>124</v>
      </c>
      <c r="C6267">
        <v>330338.36</v>
      </c>
      <c r="D6267">
        <v>0</v>
      </c>
      <c r="E6267">
        <v>64.8</v>
      </c>
      <c r="F6267">
        <v>3.8420000000000001</v>
      </c>
      <c r="G6267">
        <v>131.12666669999999</v>
      </c>
      <c r="H6267">
        <v>5.6210000000000004</v>
      </c>
    </row>
    <row r="6268" spans="1:8" x14ac:dyDescent="0.3">
      <c r="A6268">
        <v>44</v>
      </c>
      <c r="B6268" t="s">
        <v>125</v>
      </c>
      <c r="C6268">
        <v>326053.28000000003</v>
      </c>
      <c r="D6268">
        <v>0</v>
      </c>
      <c r="E6268">
        <v>54.41</v>
      </c>
      <c r="F6268">
        <v>3.831</v>
      </c>
      <c r="G6268">
        <v>131.136</v>
      </c>
      <c r="H6268">
        <v>5.6210000000000004</v>
      </c>
    </row>
    <row r="6269" spans="1:8" x14ac:dyDescent="0.3">
      <c r="A6269">
        <v>44</v>
      </c>
      <c r="B6269" t="s">
        <v>126</v>
      </c>
      <c r="C6269">
        <v>341381.08</v>
      </c>
      <c r="D6269">
        <v>0</v>
      </c>
      <c r="E6269">
        <v>56.47</v>
      </c>
      <c r="F6269">
        <v>3.8090000000000002</v>
      </c>
      <c r="G6269">
        <v>131.1453333</v>
      </c>
      <c r="H6269">
        <v>5.6210000000000004</v>
      </c>
    </row>
    <row r="6270" spans="1:8" x14ac:dyDescent="0.3">
      <c r="A6270">
        <v>44</v>
      </c>
      <c r="B6270" t="s">
        <v>127</v>
      </c>
      <c r="C6270">
        <v>334042.43</v>
      </c>
      <c r="D6270">
        <v>0</v>
      </c>
      <c r="E6270">
        <v>65.17</v>
      </c>
      <c r="F6270">
        <v>3.8079999999999998</v>
      </c>
      <c r="G6270">
        <v>131.09832259999999</v>
      </c>
      <c r="H6270">
        <v>5.6210000000000004</v>
      </c>
    </row>
    <row r="6271" spans="1:8" x14ac:dyDescent="0.3">
      <c r="A6271">
        <v>44</v>
      </c>
      <c r="B6271" t="s">
        <v>128</v>
      </c>
      <c r="C6271">
        <v>343268.29</v>
      </c>
      <c r="D6271">
        <v>0</v>
      </c>
      <c r="E6271">
        <v>62.39</v>
      </c>
      <c r="F6271">
        <v>3.8010000000000002</v>
      </c>
      <c r="G6271">
        <v>131.02877419999999</v>
      </c>
      <c r="H6271">
        <v>5.6210000000000004</v>
      </c>
    </row>
    <row r="6272" spans="1:8" x14ac:dyDescent="0.3">
      <c r="A6272">
        <v>44</v>
      </c>
      <c r="B6272" t="s">
        <v>129</v>
      </c>
      <c r="C6272">
        <v>323410.94</v>
      </c>
      <c r="D6272">
        <v>0</v>
      </c>
      <c r="E6272">
        <v>61.11</v>
      </c>
      <c r="F6272">
        <v>3.7879999999999998</v>
      </c>
      <c r="G6272">
        <v>130.95922580000001</v>
      </c>
      <c r="H6272">
        <v>5.6210000000000004</v>
      </c>
    </row>
    <row r="6273" spans="1:8" x14ac:dyDescent="0.3">
      <c r="A6273">
        <v>44</v>
      </c>
      <c r="B6273" t="s">
        <v>130</v>
      </c>
      <c r="C6273">
        <v>340238.38</v>
      </c>
      <c r="D6273">
        <v>0</v>
      </c>
      <c r="E6273">
        <v>68.400000000000006</v>
      </c>
      <c r="F6273">
        <v>3.7759999999999998</v>
      </c>
      <c r="G6273">
        <v>130.88967740000001</v>
      </c>
      <c r="H6273">
        <v>5.6210000000000004</v>
      </c>
    </row>
    <row r="6274" spans="1:8" x14ac:dyDescent="0.3">
      <c r="A6274">
        <v>44</v>
      </c>
      <c r="B6274" t="s">
        <v>131</v>
      </c>
      <c r="C6274">
        <v>338400.82</v>
      </c>
      <c r="D6274">
        <v>0</v>
      </c>
      <c r="E6274">
        <v>65.97</v>
      </c>
      <c r="F6274">
        <v>3.7559999999999998</v>
      </c>
      <c r="G6274">
        <v>130.82953330000001</v>
      </c>
      <c r="H6274">
        <v>5.6210000000000004</v>
      </c>
    </row>
    <row r="6275" spans="1:8" x14ac:dyDescent="0.3">
      <c r="A6275">
        <v>44</v>
      </c>
      <c r="B6275" t="s">
        <v>132</v>
      </c>
      <c r="C6275">
        <v>336241</v>
      </c>
      <c r="D6275">
        <v>0</v>
      </c>
      <c r="E6275">
        <v>72.89</v>
      </c>
      <c r="F6275">
        <v>3.7370000000000001</v>
      </c>
      <c r="G6275">
        <v>130.7929</v>
      </c>
      <c r="H6275">
        <v>5.6210000000000004</v>
      </c>
    </row>
    <row r="6276" spans="1:8" x14ac:dyDescent="0.3">
      <c r="A6276">
        <v>44</v>
      </c>
      <c r="B6276" t="s">
        <v>133</v>
      </c>
      <c r="C6276">
        <v>338386.08</v>
      </c>
      <c r="D6276">
        <v>0</v>
      </c>
      <c r="E6276">
        <v>82</v>
      </c>
      <c r="F6276">
        <v>3.681</v>
      </c>
      <c r="G6276">
        <v>130.7562667</v>
      </c>
      <c r="H6276">
        <v>5.6210000000000004</v>
      </c>
    </row>
    <row r="6277" spans="1:8" x14ac:dyDescent="0.3">
      <c r="A6277">
        <v>44</v>
      </c>
      <c r="B6277" t="s">
        <v>134</v>
      </c>
      <c r="C6277">
        <v>358461.58</v>
      </c>
      <c r="D6277">
        <v>0</v>
      </c>
      <c r="E6277">
        <v>79.23</v>
      </c>
      <c r="F6277">
        <v>3.63</v>
      </c>
      <c r="G6277">
        <v>130.7196333</v>
      </c>
      <c r="H6277">
        <v>5.407</v>
      </c>
    </row>
    <row r="6278" spans="1:8" x14ac:dyDescent="0.3">
      <c r="A6278">
        <v>44</v>
      </c>
      <c r="B6278" t="s">
        <v>135</v>
      </c>
      <c r="C6278">
        <v>336479.49</v>
      </c>
      <c r="D6278">
        <v>0</v>
      </c>
      <c r="E6278">
        <v>83.68</v>
      </c>
      <c r="F6278">
        <v>3.5950000000000002</v>
      </c>
      <c r="G6278">
        <v>130.68299999999999</v>
      </c>
      <c r="H6278">
        <v>5.407</v>
      </c>
    </row>
    <row r="6279" spans="1:8" x14ac:dyDescent="0.3">
      <c r="A6279">
        <v>44</v>
      </c>
      <c r="B6279" t="s">
        <v>136</v>
      </c>
      <c r="C6279">
        <v>337819.16</v>
      </c>
      <c r="D6279">
        <v>0</v>
      </c>
      <c r="E6279">
        <v>75.69</v>
      </c>
      <c r="F6279">
        <v>3.556</v>
      </c>
      <c r="G6279">
        <v>130.70129030000001</v>
      </c>
      <c r="H6279">
        <v>5.407</v>
      </c>
    </row>
    <row r="6280" spans="1:8" x14ac:dyDescent="0.3">
      <c r="A6280">
        <v>44</v>
      </c>
      <c r="B6280" t="s">
        <v>137</v>
      </c>
      <c r="C6280">
        <v>319855.26</v>
      </c>
      <c r="D6280">
        <v>0</v>
      </c>
      <c r="E6280">
        <v>80.42</v>
      </c>
      <c r="F6280">
        <v>3.5369999999999999</v>
      </c>
      <c r="G6280">
        <v>130.7195806</v>
      </c>
      <c r="H6280">
        <v>5.407</v>
      </c>
    </row>
    <row r="6281" spans="1:8" x14ac:dyDescent="0.3">
      <c r="A6281">
        <v>44</v>
      </c>
      <c r="B6281" t="s">
        <v>138</v>
      </c>
      <c r="C6281">
        <v>342385.38</v>
      </c>
      <c r="D6281">
        <v>0</v>
      </c>
      <c r="E6281">
        <v>81.99</v>
      </c>
      <c r="F6281">
        <v>3.512</v>
      </c>
      <c r="G6281">
        <v>130.73787100000001</v>
      </c>
      <c r="H6281">
        <v>5.407</v>
      </c>
    </row>
    <row r="6282" spans="1:8" x14ac:dyDescent="0.3">
      <c r="A6282">
        <v>44</v>
      </c>
      <c r="B6282" t="s">
        <v>139</v>
      </c>
      <c r="C6282">
        <v>333594.81</v>
      </c>
      <c r="D6282">
        <v>0</v>
      </c>
      <c r="E6282">
        <v>81.69</v>
      </c>
      <c r="F6282">
        <v>3.5089999999999999</v>
      </c>
      <c r="G6282">
        <v>130.7561613</v>
      </c>
      <c r="H6282">
        <v>5.407</v>
      </c>
    </row>
    <row r="6283" spans="1:8" x14ac:dyDescent="0.3">
      <c r="A6283">
        <v>44</v>
      </c>
      <c r="B6283" t="s">
        <v>140</v>
      </c>
      <c r="C6283">
        <v>327389.51</v>
      </c>
      <c r="D6283">
        <v>0</v>
      </c>
      <c r="E6283">
        <v>79.400000000000006</v>
      </c>
      <c r="F6283">
        <v>3.5449999999999999</v>
      </c>
      <c r="G6283">
        <v>130.79096770000001</v>
      </c>
      <c r="H6283">
        <v>5.407</v>
      </c>
    </row>
    <row r="6284" spans="1:8" x14ac:dyDescent="0.3">
      <c r="A6284">
        <v>44</v>
      </c>
      <c r="B6284" t="s">
        <v>141</v>
      </c>
      <c r="C6284">
        <v>337985.74</v>
      </c>
      <c r="D6284">
        <v>0</v>
      </c>
      <c r="E6284">
        <v>77.37</v>
      </c>
      <c r="F6284">
        <v>3.5819999999999999</v>
      </c>
      <c r="G6284">
        <v>130.8381613</v>
      </c>
      <c r="H6284">
        <v>5.407</v>
      </c>
    </row>
    <row r="6285" spans="1:8" x14ac:dyDescent="0.3">
      <c r="A6285">
        <v>44</v>
      </c>
      <c r="B6285" t="s">
        <v>142</v>
      </c>
      <c r="C6285">
        <v>339490.69</v>
      </c>
      <c r="D6285">
        <v>0</v>
      </c>
      <c r="E6285">
        <v>79.180000000000007</v>
      </c>
      <c r="F6285">
        <v>3.6240000000000001</v>
      </c>
      <c r="G6285">
        <v>130.88535479999999</v>
      </c>
      <c r="H6285">
        <v>5.407</v>
      </c>
    </row>
    <row r="6286" spans="1:8" x14ac:dyDescent="0.3">
      <c r="A6286">
        <v>44</v>
      </c>
      <c r="B6286" t="s">
        <v>143</v>
      </c>
      <c r="C6286">
        <v>338737.33</v>
      </c>
      <c r="D6286">
        <v>1</v>
      </c>
      <c r="E6286">
        <v>70.650000000000006</v>
      </c>
      <c r="F6286">
        <v>3.6890000000000001</v>
      </c>
      <c r="G6286">
        <v>130.9325484</v>
      </c>
      <c r="H6286">
        <v>5.407</v>
      </c>
    </row>
    <row r="6287" spans="1:8" x14ac:dyDescent="0.3">
      <c r="A6287">
        <v>44</v>
      </c>
      <c r="B6287" t="s">
        <v>144</v>
      </c>
      <c r="C6287">
        <v>347726.67</v>
      </c>
      <c r="D6287">
        <v>0</v>
      </c>
      <c r="E6287">
        <v>68.55</v>
      </c>
      <c r="F6287">
        <v>3.7490000000000001</v>
      </c>
      <c r="G6287">
        <v>130.97766669999999</v>
      </c>
      <c r="H6287">
        <v>5.407</v>
      </c>
    </row>
    <row r="6288" spans="1:8" x14ac:dyDescent="0.3">
      <c r="A6288">
        <v>44</v>
      </c>
      <c r="B6288" t="s">
        <v>145</v>
      </c>
      <c r="C6288">
        <v>336017.6</v>
      </c>
      <c r="D6288">
        <v>0</v>
      </c>
      <c r="E6288">
        <v>67.959999999999994</v>
      </c>
      <c r="F6288">
        <v>3.8210000000000002</v>
      </c>
      <c r="G6288">
        <v>131.01033330000001</v>
      </c>
      <c r="H6288">
        <v>5.407</v>
      </c>
    </row>
    <row r="6289" spans="1:8" x14ac:dyDescent="0.3">
      <c r="A6289">
        <v>44</v>
      </c>
      <c r="B6289" t="s">
        <v>146</v>
      </c>
      <c r="C6289">
        <v>355307.94</v>
      </c>
      <c r="D6289">
        <v>0</v>
      </c>
      <c r="E6289">
        <v>64.8</v>
      </c>
      <c r="F6289">
        <v>3.8210000000000002</v>
      </c>
      <c r="G6289">
        <v>131.04300000000001</v>
      </c>
      <c r="H6289">
        <v>5.407</v>
      </c>
    </row>
    <row r="6290" spans="1:8" x14ac:dyDescent="0.3">
      <c r="A6290">
        <v>44</v>
      </c>
      <c r="B6290" t="s">
        <v>147</v>
      </c>
      <c r="C6290">
        <v>337390.44</v>
      </c>
      <c r="D6290">
        <v>0</v>
      </c>
      <c r="E6290">
        <v>61.79</v>
      </c>
      <c r="F6290">
        <v>3.8149999999999999</v>
      </c>
      <c r="G6290">
        <v>131.0756667</v>
      </c>
      <c r="H6290">
        <v>5.2169999999999996</v>
      </c>
    </row>
    <row r="6291" spans="1:8" x14ac:dyDescent="0.3">
      <c r="A6291">
        <v>44</v>
      </c>
      <c r="B6291" t="s">
        <v>148</v>
      </c>
      <c r="C6291">
        <v>337796.13</v>
      </c>
      <c r="D6291">
        <v>0</v>
      </c>
      <c r="E6291">
        <v>55.1</v>
      </c>
      <c r="F6291">
        <v>3.7970000000000002</v>
      </c>
      <c r="G6291">
        <v>131.1083333</v>
      </c>
      <c r="H6291">
        <v>5.2169999999999996</v>
      </c>
    </row>
    <row r="6292" spans="1:8" x14ac:dyDescent="0.3">
      <c r="A6292">
        <v>44</v>
      </c>
      <c r="B6292" t="s">
        <v>149</v>
      </c>
      <c r="C6292">
        <v>323766.77</v>
      </c>
      <c r="D6292">
        <v>0</v>
      </c>
      <c r="E6292">
        <v>52.06</v>
      </c>
      <c r="F6292">
        <v>3.7810000000000001</v>
      </c>
      <c r="G6292">
        <v>131.14996769999999</v>
      </c>
      <c r="H6292">
        <v>5.2169999999999996</v>
      </c>
    </row>
    <row r="6293" spans="1:8" x14ac:dyDescent="0.3">
      <c r="A6293">
        <v>44</v>
      </c>
      <c r="B6293" t="s">
        <v>150</v>
      </c>
      <c r="C6293">
        <v>361067.07</v>
      </c>
      <c r="D6293">
        <v>0</v>
      </c>
      <c r="E6293">
        <v>46.97</v>
      </c>
      <c r="F6293">
        <v>3.7549999999999999</v>
      </c>
      <c r="G6293">
        <v>131.19309680000001</v>
      </c>
      <c r="H6293">
        <v>5.2169999999999996</v>
      </c>
    </row>
    <row r="6294" spans="1:8" x14ac:dyDescent="0.3">
      <c r="A6294">
        <v>45</v>
      </c>
      <c r="B6294" t="s">
        <v>8</v>
      </c>
      <c r="C6294">
        <v>890689.51</v>
      </c>
      <c r="D6294">
        <v>0</v>
      </c>
      <c r="E6294">
        <v>27.31</v>
      </c>
      <c r="F6294">
        <v>2.7839999999999998</v>
      </c>
      <c r="G6294">
        <v>181.8711898</v>
      </c>
      <c r="H6294">
        <v>8.9920000000000009</v>
      </c>
    </row>
    <row r="6295" spans="1:8" x14ac:dyDescent="0.3">
      <c r="A6295">
        <v>45</v>
      </c>
      <c r="B6295" t="s">
        <v>9</v>
      </c>
      <c r="C6295">
        <v>656988.64</v>
      </c>
      <c r="D6295">
        <v>1</v>
      </c>
      <c r="E6295">
        <v>27.73</v>
      </c>
      <c r="F6295">
        <v>2.7730000000000001</v>
      </c>
      <c r="G6295">
        <v>181.98231699999999</v>
      </c>
      <c r="H6295">
        <v>8.9920000000000009</v>
      </c>
    </row>
    <row r="6296" spans="1:8" x14ac:dyDescent="0.3">
      <c r="A6296">
        <v>45</v>
      </c>
      <c r="B6296" t="s">
        <v>10</v>
      </c>
      <c r="C6296">
        <v>841264.04</v>
      </c>
      <c r="D6296">
        <v>0</v>
      </c>
      <c r="E6296">
        <v>31.27</v>
      </c>
      <c r="F6296">
        <v>2.7450000000000001</v>
      </c>
      <c r="G6296">
        <v>182.0347816</v>
      </c>
      <c r="H6296">
        <v>8.9920000000000009</v>
      </c>
    </row>
    <row r="6297" spans="1:8" x14ac:dyDescent="0.3">
      <c r="A6297">
        <v>45</v>
      </c>
      <c r="B6297" t="s">
        <v>11</v>
      </c>
      <c r="C6297">
        <v>741891.65</v>
      </c>
      <c r="D6297">
        <v>0</v>
      </c>
      <c r="E6297">
        <v>34.89</v>
      </c>
      <c r="F6297">
        <v>2.754</v>
      </c>
      <c r="G6297">
        <v>182.0774691</v>
      </c>
      <c r="H6297">
        <v>8.9920000000000009</v>
      </c>
    </row>
    <row r="6298" spans="1:8" x14ac:dyDescent="0.3">
      <c r="A6298">
        <v>45</v>
      </c>
      <c r="B6298" t="s">
        <v>12</v>
      </c>
      <c r="C6298">
        <v>777951.22</v>
      </c>
      <c r="D6298">
        <v>0</v>
      </c>
      <c r="E6298">
        <v>37.130000000000003</v>
      </c>
      <c r="F6298">
        <v>2.7770000000000001</v>
      </c>
      <c r="G6298">
        <v>182.1201566</v>
      </c>
      <c r="H6298">
        <v>8.9920000000000009</v>
      </c>
    </row>
    <row r="6299" spans="1:8" x14ac:dyDescent="0.3">
      <c r="A6299">
        <v>45</v>
      </c>
      <c r="B6299" t="s">
        <v>13</v>
      </c>
      <c r="C6299">
        <v>765687.42</v>
      </c>
      <c r="D6299">
        <v>0</v>
      </c>
      <c r="E6299">
        <v>45.8</v>
      </c>
      <c r="F6299">
        <v>2.8180000000000001</v>
      </c>
      <c r="G6299">
        <v>182.1628441</v>
      </c>
      <c r="H6299">
        <v>8.9920000000000009</v>
      </c>
    </row>
    <row r="6300" spans="1:8" x14ac:dyDescent="0.3">
      <c r="A6300">
        <v>45</v>
      </c>
      <c r="B6300" t="s">
        <v>14</v>
      </c>
      <c r="C6300">
        <v>773819.49</v>
      </c>
      <c r="D6300">
        <v>0</v>
      </c>
      <c r="E6300">
        <v>48.79</v>
      </c>
      <c r="F6300">
        <v>2.8439999999999999</v>
      </c>
      <c r="G6300">
        <v>182.0779857</v>
      </c>
      <c r="H6300">
        <v>8.9920000000000009</v>
      </c>
    </row>
    <row r="6301" spans="1:8" x14ac:dyDescent="0.3">
      <c r="A6301">
        <v>45</v>
      </c>
      <c r="B6301" t="s">
        <v>15</v>
      </c>
      <c r="C6301">
        <v>782563.38</v>
      </c>
      <c r="D6301">
        <v>0</v>
      </c>
      <c r="E6301">
        <v>54.36</v>
      </c>
      <c r="F6301">
        <v>2.8540000000000001</v>
      </c>
      <c r="G6301">
        <v>181.97186970000001</v>
      </c>
      <c r="H6301">
        <v>8.9920000000000009</v>
      </c>
    </row>
    <row r="6302" spans="1:8" x14ac:dyDescent="0.3">
      <c r="A6302">
        <v>45</v>
      </c>
      <c r="B6302" t="s">
        <v>16</v>
      </c>
      <c r="C6302">
        <v>877235.96</v>
      </c>
      <c r="D6302">
        <v>0</v>
      </c>
      <c r="E6302">
        <v>47.74</v>
      </c>
      <c r="F6302">
        <v>2.85</v>
      </c>
      <c r="G6302">
        <v>181.8657537</v>
      </c>
      <c r="H6302">
        <v>8.8989999999999991</v>
      </c>
    </row>
    <row r="6303" spans="1:8" x14ac:dyDescent="0.3">
      <c r="A6303">
        <v>45</v>
      </c>
      <c r="B6303" t="s">
        <v>17</v>
      </c>
      <c r="C6303">
        <v>833782.7</v>
      </c>
      <c r="D6303">
        <v>0</v>
      </c>
      <c r="E6303">
        <v>65.45</v>
      </c>
      <c r="F6303">
        <v>2.8690000000000002</v>
      </c>
      <c r="G6303">
        <v>181.75963770000001</v>
      </c>
      <c r="H6303">
        <v>8.8989999999999991</v>
      </c>
    </row>
    <row r="6304" spans="1:8" x14ac:dyDescent="0.3">
      <c r="A6304">
        <v>45</v>
      </c>
      <c r="B6304" t="s">
        <v>18</v>
      </c>
      <c r="C6304">
        <v>782221.96</v>
      </c>
      <c r="D6304">
        <v>0</v>
      </c>
      <c r="E6304">
        <v>54.28</v>
      </c>
      <c r="F6304">
        <v>2.899</v>
      </c>
      <c r="G6304">
        <v>181.6924769</v>
      </c>
      <c r="H6304">
        <v>8.8989999999999991</v>
      </c>
    </row>
    <row r="6305" spans="1:8" x14ac:dyDescent="0.3">
      <c r="A6305">
        <v>45</v>
      </c>
      <c r="B6305" t="s">
        <v>19</v>
      </c>
      <c r="C6305">
        <v>749779.1</v>
      </c>
      <c r="D6305">
        <v>0</v>
      </c>
      <c r="E6305">
        <v>53.47</v>
      </c>
      <c r="F6305">
        <v>2.9020000000000001</v>
      </c>
      <c r="G6305">
        <v>181.6772564</v>
      </c>
      <c r="H6305">
        <v>8.8989999999999991</v>
      </c>
    </row>
    <row r="6306" spans="1:8" x14ac:dyDescent="0.3">
      <c r="A6306">
        <v>45</v>
      </c>
      <c r="B6306" t="s">
        <v>20</v>
      </c>
      <c r="C6306">
        <v>737265.57</v>
      </c>
      <c r="D6306">
        <v>0</v>
      </c>
      <c r="E6306">
        <v>53.15</v>
      </c>
      <c r="F6306">
        <v>2.9209999999999998</v>
      </c>
      <c r="G6306">
        <v>181.66203590000001</v>
      </c>
      <c r="H6306">
        <v>8.8989999999999991</v>
      </c>
    </row>
    <row r="6307" spans="1:8" x14ac:dyDescent="0.3">
      <c r="A6307">
        <v>45</v>
      </c>
      <c r="B6307" t="s">
        <v>21</v>
      </c>
      <c r="C6307">
        <v>812190.76</v>
      </c>
      <c r="D6307">
        <v>0</v>
      </c>
      <c r="E6307">
        <v>70.75</v>
      </c>
      <c r="F6307">
        <v>2.9660000000000002</v>
      </c>
      <c r="G6307">
        <v>181.64681540000001</v>
      </c>
      <c r="H6307">
        <v>8.8989999999999991</v>
      </c>
    </row>
    <row r="6308" spans="1:8" x14ac:dyDescent="0.3">
      <c r="A6308">
        <v>45</v>
      </c>
      <c r="B6308" t="s">
        <v>22</v>
      </c>
      <c r="C6308">
        <v>758182.2</v>
      </c>
      <c r="D6308">
        <v>0</v>
      </c>
      <c r="E6308">
        <v>54.26</v>
      </c>
      <c r="F6308">
        <v>2.9820000000000002</v>
      </c>
      <c r="G6308">
        <v>181.6612792</v>
      </c>
      <c r="H6308">
        <v>8.8989999999999991</v>
      </c>
    </row>
    <row r="6309" spans="1:8" x14ac:dyDescent="0.3">
      <c r="A6309">
        <v>45</v>
      </c>
      <c r="B6309" t="s">
        <v>23</v>
      </c>
      <c r="C6309">
        <v>747888.25</v>
      </c>
      <c r="D6309">
        <v>0</v>
      </c>
      <c r="E6309">
        <v>62.62</v>
      </c>
      <c r="F6309">
        <v>2.9580000000000002</v>
      </c>
      <c r="G6309">
        <v>181.85384859999999</v>
      </c>
      <c r="H6309">
        <v>8.8989999999999991</v>
      </c>
    </row>
    <row r="6310" spans="1:8" x14ac:dyDescent="0.3">
      <c r="A6310">
        <v>45</v>
      </c>
      <c r="B6310" t="s">
        <v>24</v>
      </c>
      <c r="C6310">
        <v>801098.43</v>
      </c>
      <c r="D6310">
        <v>0</v>
      </c>
      <c r="E6310">
        <v>69.27</v>
      </c>
      <c r="F6310">
        <v>2.899</v>
      </c>
      <c r="G6310">
        <v>182.04641810000001</v>
      </c>
      <c r="H6310">
        <v>8.8989999999999991</v>
      </c>
    </row>
    <row r="6311" spans="1:8" x14ac:dyDescent="0.3">
      <c r="A6311">
        <v>45</v>
      </c>
      <c r="B6311" t="s">
        <v>25</v>
      </c>
      <c r="C6311">
        <v>837548.62</v>
      </c>
      <c r="D6311">
        <v>0</v>
      </c>
      <c r="E6311">
        <v>75.930000000000007</v>
      </c>
      <c r="F6311">
        <v>2.847</v>
      </c>
      <c r="G6311">
        <v>182.2389876</v>
      </c>
      <c r="H6311">
        <v>8.8989999999999991</v>
      </c>
    </row>
    <row r="6312" spans="1:8" x14ac:dyDescent="0.3">
      <c r="A6312">
        <v>45</v>
      </c>
      <c r="B6312" t="s">
        <v>26</v>
      </c>
      <c r="C6312">
        <v>794698.77</v>
      </c>
      <c r="D6312">
        <v>0</v>
      </c>
      <c r="E6312">
        <v>69.709999999999994</v>
      </c>
      <c r="F6312">
        <v>2.8090000000000002</v>
      </c>
      <c r="G6312">
        <v>182.43155709999999</v>
      </c>
      <c r="H6312">
        <v>8.8989999999999991</v>
      </c>
    </row>
    <row r="6313" spans="1:8" x14ac:dyDescent="0.3">
      <c r="A6313">
        <v>45</v>
      </c>
      <c r="B6313" t="s">
        <v>27</v>
      </c>
      <c r="C6313">
        <v>815130.5</v>
      </c>
      <c r="D6313">
        <v>0</v>
      </c>
      <c r="E6313">
        <v>72.62</v>
      </c>
      <c r="F6313">
        <v>2.78</v>
      </c>
      <c r="G6313">
        <v>182.4424199</v>
      </c>
      <c r="H6313">
        <v>8.8989999999999991</v>
      </c>
    </row>
    <row r="6314" spans="1:8" x14ac:dyDescent="0.3">
      <c r="A6314">
        <v>45</v>
      </c>
      <c r="B6314" t="s">
        <v>28</v>
      </c>
      <c r="C6314">
        <v>792299.15</v>
      </c>
      <c r="D6314">
        <v>0</v>
      </c>
      <c r="E6314">
        <v>79.319999999999993</v>
      </c>
      <c r="F6314">
        <v>2.8079999999999998</v>
      </c>
      <c r="G6314">
        <v>182.38059999999999</v>
      </c>
      <c r="H6314">
        <v>8.8989999999999991</v>
      </c>
    </row>
    <row r="6315" spans="1:8" x14ac:dyDescent="0.3">
      <c r="A6315">
        <v>45</v>
      </c>
      <c r="B6315" t="s">
        <v>29</v>
      </c>
      <c r="C6315">
        <v>800147.84</v>
      </c>
      <c r="D6315">
        <v>0</v>
      </c>
      <c r="E6315">
        <v>76.61</v>
      </c>
      <c r="F6315">
        <v>2.8149999999999999</v>
      </c>
      <c r="G6315">
        <v>182.3187801</v>
      </c>
      <c r="H6315">
        <v>8.7430000000000003</v>
      </c>
    </row>
    <row r="6316" spans="1:8" x14ac:dyDescent="0.3">
      <c r="A6316">
        <v>45</v>
      </c>
      <c r="B6316" t="s">
        <v>30</v>
      </c>
      <c r="C6316">
        <v>787062</v>
      </c>
      <c r="D6316">
        <v>0</v>
      </c>
      <c r="E6316">
        <v>82.45</v>
      </c>
      <c r="F6316">
        <v>2.7930000000000001</v>
      </c>
      <c r="G6316">
        <v>182.2569603</v>
      </c>
      <c r="H6316">
        <v>8.7430000000000003</v>
      </c>
    </row>
    <row r="6317" spans="1:8" x14ac:dyDescent="0.3">
      <c r="A6317">
        <v>45</v>
      </c>
      <c r="B6317" t="s">
        <v>31</v>
      </c>
      <c r="C6317">
        <v>723708.99</v>
      </c>
      <c r="D6317">
        <v>0</v>
      </c>
      <c r="E6317">
        <v>77.84</v>
      </c>
      <c r="F6317">
        <v>2.7829999999999999</v>
      </c>
      <c r="G6317">
        <v>182.26044110000001</v>
      </c>
      <c r="H6317">
        <v>8.7430000000000003</v>
      </c>
    </row>
    <row r="6318" spans="1:8" x14ac:dyDescent="0.3">
      <c r="A6318">
        <v>45</v>
      </c>
      <c r="B6318" t="s">
        <v>32</v>
      </c>
      <c r="C6318">
        <v>714601.11</v>
      </c>
      <c r="D6318">
        <v>0</v>
      </c>
      <c r="E6318">
        <v>81.459999999999994</v>
      </c>
      <c r="F6318">
        <v>2.7709999999999999</v>
      </c>
      <c r="G6318">
        <v>182.3509895</v>
      </c>
      <c r="H6318">
        <v>8.7430000000000003</v>
      </c>
    </row>
    <row r="6319" spans="1:8" x14ac:dyDescent="0.3">
      <c r="A6319">
        <v>45</v>
      </c>
      <c r="B6319" t="s">
        <v>33</v>
      </c>
      <c r="C6319">
        <v>716859.27</v>
      </c>
      <c r="D6319">
        <v>0</v>
      </c>
      <c r="E6319">
        <v>79.78</v>
      </c>
      <c r="F6319">
        <v>2.7810000000000001</v>
      </c>
      <c r="G6319">
        <v>182.44153779999999</v>
      </c>
      <c r="H6319">
        <v>8.7430000000000003</v>
      </c>
    </row>
    <row r="6320" spans="1:8" x14ac:dyDescent="0.3">
      <c r="A6320">
        <v>45</v>
      </c>
      <c r="B6320" t="s">
        <v>34</v>
      </c>
      <c r="C6320">
        <v>746517.32</v>
      </c>
      <c r="D6320">
        <v>0</v>
      </c>
      <c r="E6320">
        <v>77.17</v>
      </c>
      <c r="F6320">
        <v>2.7839999999999998</v>
      </c>
      <c r="G6320">
        <v>182.53208620000001</v>
      </c>
      <c r="H6320">
        <v>8.7430000000000003</v>
      </c>
    </row>
    <row r="6321" spans="1:8" x14ac:dyDescent="0.3">
      <c r="A6321">
        <v>45</v>
      </c>
      <c r="B6321" t="s">
        <v>35</v>
      </c>
      <c r="C6321">
        <v>722262.21</v>
      </c>
      <c r="D6321">
        <v>0</v>
      </c>
      <c r="E6321">
        <v>78.44</v>
      </c>
      <c r="F6321">
        <v>2.8050000000000002</v>
      </c>
      <c r="G6321">
        <v>182.6226346</v>
      </c>
      <c r="H6321">
        <v>8.7430000000000003</v>
      </c>
    </row>
    <row r="6322" spans="1:8" x14ac:dyDescent="0.3">
      <c r="A6322">
        <v>45</v>
      </c>
      <c r="B6322" t="s">
        <v>36</v>
      </c>
      <c r="C6322">
        <v>708568.29</v>
      </c>
      <c r="D6322">
        <v>0</v>
      </c>
      <c r="E6322">
        <v>76.010000000000005</v>
      </c>
      <c r="F6322">
        <v>2.7789999999999999</v>
      </c>
      <c r="G6322">
        <v>182.61652050000001</v>
      </c>
      <c r="H6322">
        <v>8.7430000000000003</v>
      </c>
    </row>
    <row r="6323" spans="1:8" x14ac:dyDescent="0.3">
      <c r="A6323">
        <v>45</v>
      </c>
      <c r="B6323" t="s">
        <v>37</v>
      </c>
      <c r="C6323">
        <v>721744.33</v>
      </c>
      <c r="D6323">
        <v>0</v>
      </c>
      <c r="E6323">
        <v>71.36</v>
      </c>
      <c r="F6323">
        <v>2.7549999999999999</v>
      </c>
      <c r="G6323">
        <v>182.61040629999999</v>
      </c>
      <c r="H6323">
        <v>8.7430000000000003</v>
      </c>
    </row>
    <row r="6324" spans="1:8" x14ac:dyDescent="0.3">
      <c r="A6324">
        <v>45</v>
      </c>
      <c r="B6324" t="s">
        <v>38</v>
      </c>
      <c r="C6324">
        <v>790144.7</v>
      </c>
      <c r="D6324">
        <v>0</v>
      </c>
      <c r="E6324">
        <v>78.37</v>
      </c>
      <c r="F6324">
        <v>2.7149999999999999</v>
      </c>
      <c r="G6324">
        <v>182.6042922</v>
      </c>
      <c r="H6324">
        <v>8.7430000000000003</v>
      </c>
    </row>
    <row r="6325" spans="1:8" x14ac:dyDescent="0.3">
      <c r="A6325">
        <v>45</v>
      </c>
      <c r="B6325" t="s">
        <v>39</v>
      </c>
      <c r="C6325">
        <v>721460.22</v>
      </c>
      <c r="D6325">
        <v>1</v>
      </c>
      <c r="E6325">
        <v>70.87</v>
      </c>
      <c r="F6325">
        <v>2.6989999999999998</v>
      </c>
      <c r="G6325">
        <v>182.59817799999999</v>
      </c>
      <c r="H6325">
        <v>8.7430000000000003</v>
      </c>
    </row>
    <row r="6326" spans="1:8" x14ac:dyDescent="0.3">
      <c r="A6326">
        <v>45</v>
      </c>
      <c r="B6326" t="s">
        <v>40</v>
      </c>
      <c r="C6326">
        <v>716987.58</v>
      </c>
      <c r="D6326">
        <v>0</v>
      </c>
      <c r="E6326">
        <v>66.55</v>
      </c>
      <c r="F6326">
        <v>2.706</v>
      </c>
      <c r="G6326">
        <v>182.62250900000001</v>
      </c>
      <c r="H6326">
        <v>8.7430000000000003</v>
      </c>
    </row>
    <row r="6327" spans="1:8" x14ac:dyDescent="0.3">
      <c r="A6327">
        <v>45</v>
      </c>
      <c r="B6327" t="s">
        <v>41</v>
      </c>
      <c r="C6327">
        <v>678228.58</v>
      </c>
      <c r="D6327">
        <v>0</v>
      </c>
      <c r="E6327">
        <v>68.59</v>
      </c>
      <c r="F6327">
        <v>2.7130000000000001</v>
      </c>
      <c r="G6327">
        <v>182.6696737</v>
      </c>
      <c r="H6327">
        <v>8.7430000000000003</v>
      </c>
    </row>
    <row r="6328" spans="1:8" x14ac:dyDescent="0.3">
      <c r="A6328">
        <v>45</v>
      </c>
      <c r="B6328" t="s">
        <v>42</v>
      </c>
      <c r="C6328">
        <v>690007.76</v>
      </c>
      <c r="D6328">
        <v>0</v>
      </c>
      <c r="E6328">
        <v>70.58</v>
      </c>
      <c r="F6328">
        <v>2.7069999999999999</v>
      </c>
      <c r="G6328">
        <v>182.71683849999999</v>
      </c>
      <c r="H6328">
        <v>8.7240000000000002</v>
      </c>
    </row>
    <row r="6329" spans="1:8" x14ac:dyDescent="0.3">
      <c r="A6329">
        <v>45</v>
      </c>
      <c r="B6329" t="s">
        <v>43</v>
      </c>
      <c r="C6329">
        <v>745782.1</v>
      </c>
      <c r="D6329">
        <v>0</v>
      </c>
      <c r="E6329">
        <v>56.49</v>
      </c>
      <c r="F6329">
        <v>2.7639999999999998</v>
      </c>
      <c r="G6329">
        <v>182.76400319999999</v>
      </c>
      <c r="H6329">
        <v>8.7240000000000002</v>
      </c>
    </row>
    <row r="6330" spans="1:8" x14ac:dyDescent="0.3">
      <c r="A6330">
        <v>45</v>
      </c>
      <c r="B6330" t="s">
        <v>44</v>
      </c>
      <c r="C6330">
        <v>715263.3</v>
      </c>
      <c r="D6330">
        <v>0</v>
      </c>
      <c r="E6330">
        <v>58.61</v>
      </c>
      <c r="F6330">
        <v>2.8679999999999999</v>
      </c>
      <c r="G6330">
        <v>182.81062030000001</v>
      </c>
      <c r="H6330">
        <v>8.7240000000000002</v>
      </c>
    </row>
    <row r="6331" spans="1:8" x14ac:dyDescent="0.3">
      <c r="A6331">
        <v>45</v>
      </c>
      <c r="B6331" t="s">
        <v>45</v>
      </c>
      <c r="C6331">
        <v>730899.37</v>
      </c>
      <c r="D6331">
        <v>0</v>
      </c>
      <c r="E6331">
        <v>53.15</v>
      </c>
      <c r="F6331">
        <v>2.9169999999999998</v>
      </c>
      <c r="G6331">
        <v>182.85586850000001</v>
      </c>
      <c r="H6331">
        <v>8.7240000000000002</v>
      </c>
    </row>
    <row r="6332" spans="1:8" x14ac:dyDescent="0.3">
      <c r="A6332">
        <v>45</v>
      </c>
      <c r="B6332" t="s">
        <v>46</v>
      </c>
      <c r="C6332">
        <v>732859.76</v>
      </c>
      <c r="D6332">
        <v>0</v>
      </c>
      <c r="E6332">
        <v>61.3</v>
      </c>
      <c r="F6332">
        <v>2.9209999999999998</v>
      </c>
      <c r="G6332">
        <v>182.90111659999999</v>
      </c>
      <c r="H6332">
        <v>8.7240000000000002</v>
      </c>
    </row>
    <row r="6333" spans="1:8" x14ac:dyDescent="0.3">
      <c r="A6333">
        <v>45</v>
      </c>
      <c r="B6333" t="s">
        <v>47</v>
      </c>
      <c r="C6333">
        <v>764014.06</v>
      </c>
      <c r="D6333">
        <v>0</v>
      </c>
      <c r="E6333">
        <v>45.65</v>
      </c>
      <c r="F6333">
        <v>2.9169999999999998</v>
      </c>
      <c r="G6333">
        <v>182.9463648</v>
      </c>
      <c r="H6333">
        <v>8.7240000000000002</v>
      </c>
    </row>
    <row r="6334" spans="1:8" x14ac:dyDescent="0.3">
      <c r="A6334">
        <v>45</v>
      </c>
      <c r="B6334" t="s">
        <v>48</v>
      </c>
      <c r="C6334">
        <v>765648.93</v>
      </c>
      <c r="D6334">
        <v>0</v>
      </c>
      <c r="E6334">
        <v>46.14</v>
      </c>
      <c r="F6334">
        <v>2.931</v>
      </c>
      <c r="G6334">
        <v>182.99161290000001</v>
      </c>
      <c r="H6334">
        <v>8.7240000000000002</v>
      </c>
    </row>
    <row r="6335" spans="1:8" x14ac:dyDescent="0.3">
      <c r="A6335">
        <v>45</v>
      </c>
      <c r="B6335" t="s">
        <v>49</v>
      </c>
      <c r="C6335">
        <v>723987.85</v>
      </c>
      <c r="D6335">
        <v>0</v>
      </c>
      <c r="E6335">
        <v>50.02</v>
      </c>
      <c r="F6335">
        <v>3</v>
      </c>
      <c r="G6335">
        <v>182.89893850000001</v>
      </c>
      <c r="H6335">
        <v>8.7240000000000002</v>
      </c>
    </row>
    <row r="6336" spans="1:8" x14ac:dyDescent="0.3">
      <c r="A6336">
        <v>45</v>
      </c>
      <c r="B6336" t="s">
        <v>50</v>
      </c>
      <c r="C6336">
        <v>1182500.1599999999</v>
      </c>
      <c r="D6336">
        <v>1</v>
      </c>
      <c r="E6336">
        <v>46.15</v>
      </c>
      <c r="F6336">
        <v>3.0390000000000001</v>
      </c>
      <c r="G6336">
        <v>182.7832769</v>
      </c>
      <c r="H6336">
        <v>8.7240000000000002</v>
      </c>
    </row>
    <row r="6337" spans="1:8" x14ac:dyDescent="0.3">
      <c r="A6337">
        <v>45</v>
      </c>
      <c r="B6337" t="s">
        <v>51</v>
      </c>
      <c r="C6337">
        <v>879244.9</v>
      </c>
      <c r="D6337">
        <v>0</v>
      </c>
      <c r="E6337">
        <v>40.93</v>
      </c>
      <c r="F6337">
        <v>3.0459999999999998</v>
      </c>
      <c r="G6337">
        <v>182.66761539999999</v>
      </c>
      <c r="H6337">
        <v>8.7240000000000002</v>
      </c>
    </row>
    <row r="6338" spans="1:8" x14ac:dyDescent="0.3">
      <c r="A6338">
        <v>45</v>
      </c>
      <c r="B6338" t="s">
        <v>52</v>
      </c>
      <c r="C6338">
        <v>1002364.34</v>
      </c>
      <c r="D6338">
        <v>0</v>
      </c>
      <c r="E6338">
        <v>30.54</v>
      </c>
      <c r="F6338">
        <v>3.109</v>
      </c>
      <c r="G6338">
        <v>182.55195380000001</v>
      </c>
      <c r="H6338">
        <v>8.7240000000000002</v>
      </c>
    </row>
    <row r="6339" spans="1:8" x14ac:dyDescent="0.3">
      <c r="A6339">
        <v>45</v>
      </c>
      <c r="B6339" t="s">
        <v>53</v>
      </c>
      <c r="C6339">
        <v>1123282.8500000001</v>
      </c>
      <c r="D6339">
        <v>0</v>
      </c>
      <c r="E6339">
        <v>30.51</v>
      </c>
      <c r="F6339">
        <v>3.14</v>
      </c>
      <c r="G6339">
        <v>182.517732</v>
      </c>
      <c r="H6339">
        <v>8.7240000000000002</v>
      </c>
    </row>
    <row r="6340" spans="1:8" x14ac:dyDescent="0.3">
      <c r="A6340">
        <v>45</v>
      </c>
      <c r="B6340" t="s">
        <v>54</v>
      </c>
      <c r="C6340">
        <v>1682862.03</v>
      </c>
      <c r="D6340">
        <v>0</v>
      </c>
      <c r="E6340">
        <v>30.59</v>
      </c>
      <c r="F6340">
        <v>3.141</v>
      </c>
      <c r="G6340">
        <v>182.54459</v>
      </c>
      <c r="H6340">
        <v>8.7240000000000002</v>
      </c>
    </row>
    <row r="6341" spans="1:8" x14ac:dyDescent="0.3">
      <c r="A6341">
        <v>45</v>
      </c>
      <c r="B6341" t="s">
        <v>55</v>
      </c>
      <c r="C6341">
        <v>679156.2</v>
      </c>
      <c r="D6341">
        <v>1</v>
      </c>
      <c r="E6341">
        <v>29.67</v>
      </c>
      <c r="F6341">
        <v>3.1789999999999998</v>
      </c>
      <c r="G6341">
        <v>182.57144790000001</v>
      </c>
      <c r="H6341">
        <v>8.7240000000000002</v>
      </c>
    </row>
    <row r="6342" spans="1:8" x14ac:dyDescent="0.3">
      <c r="A6342">
        <v>45</v>
      </c>
      <c r="B6342" t="s">
        <v>56</v>
      </c>
      <c r="C6342">
        <v>680254.35</v>
      </c>
      <c r="D6342">
        <v>0</v>
      </c>
      <c r="E6342">
        <v>34.32</v>
      </c>
      <c r="F6342">
        <v>3.1930000000000001</v>
      </c>
      <c r="G6342">
        <v>182.59830579999999</v>
      </c>
      <c r="H6342">
        <v>8.5489999999999995</v>
      </c>
    </row>
    <row r="6343" spans="1:8" x14ac:dyDescent="0.3">
      <c r="A6343">
        <v>45</v>
      </c>
      <c r="B6343" t="s">
        <v>57</v>
      </c>
      <c r="C6343">
        <v>654018.94999999995</v>
      </c>
      <c r="D6343">
        <v>0</v>
      </c>
      <c r="E6343">
        <v>24.78</v>
      </c>
      <c r="F6343">
        <v>3.2050000000000001</v>
      </c>
      <c r="G6343">
        <v>182.65857819999999</v>
      </c>
      <c r="H6343">
        <v>8.5489999999999995</v>
      </c>
    </row>
    <row r="6344" spans="1:8" x14ac:dyDescent="0.3">
      <c r="A6344">
        <v>45</v>
      </c>
      <c r="B6344" t="s">
        <v>58</v>
      </c>
      <c r="C6344">
        <v>644285.32999999996</v>
      </c>
      <c r="D6344">
        <v>0</v>
      </c>
      <c r="E6344">
        <v>30.55</v>
      </c>
      <c r="F6344">
        <v>3.2290000000000001</v>
      </c>
      <c r="G6344">
        <v>182.9193368</v>
      </c>
      <c r="H6344">
        <v>8.5489999999999995</v>
      </c>
    </row>
    <row r="6345" spans="1:8" x14ac:dyDescent="0.3">
      <c r="A6345">
        <v>45</v>
      </c>
      <c r="B6345" t="s">
        <v>59</v>
      </c>
      <c r="C6345">
        <v>617207.57999999996</v>
      </c>
      <c r="D6345">
        <v>0</v>
      </c>
      <c r="E6345">
        <v>24.05</v>
      </c>
      <c r="F6345">
        <v>3.2370000000000001</v>
      </c>
      <c r="G6345">
        <v>183.18009549999999</v>
      </c>
      <c r="H6345">
        <v>8.5489999999999995</v>
      </c>
    </row>
    <row r="6346" spans="1:8" x14ac:dyDescent="0.3">
      <c r="A6346">
        <v>45</v>
      </c>
      <c r="B6346" t="s">
        <v>60</v>
      </c>
      <c r="C6346">
        <v>759442.33</v>
      </c>
      <c r="D6346">
        <v>0</v>
      </c>
      <c r="E6346">
        <v>28.73</v>
      </c>
      <c r="F6346">
        <v>3.2309999999999999</v>
      </c>
      <c r="G6346">
        <v>183.44085419999999</v>
      </c>
      <c r="H6346">
        <v>8.5489999999999995</v>
      </c>
    </row>
    <row r="6347" spans="1:8" x14ac:dyDescent="0.3">
      <c r="A6347">
        <v>45</v>
      </c>
      <c r="B6347" t="s">
        <v>61</v>
      </c>
      <c r="C6347">
        <v>766456</v>
      </c>
      <c r="D6347">
        <v>1</v>
      </c>
      <c r="E6347">
        <v>30.3</v>
      </c>
      <c r="F6347">
        <v>3.2389999999999999</v>
      </c>
      <c r="G6347">
        <v>183.70161289999999</v>
      </c>
      <c r="H6347">
        <v>8.5489999999999995</v>
      </c>
    </row>
    <row r="6348" spans="1:8" x14ac:dyDescent="0.3">
      <c r="A6348">
        <v>45</v>
      </c>
      <c r="B6348" t="s">
        <v>62</v>
      </c>
      <c r="C6348">
        <v>802253.41</v>
      </c>
      <c r="D6348">
        <v>0</v>
      </c>
      <c r="E6348">
        <v>40.700000000000003</v>
      </c>
      <c r="F6348">
        <v>3.2450000000000001</v>
      </c>
      <c r="G6348">
        <v>183.93713529999999</v>
      </c>
      <c r="H6348">
        <v>8.5489999999999995</v>
      </c>
    </row>
    <row r="6349" spans="1:8" x14ac:dyDescent="0.3">
      <c r="A6349">
        <v>45</v>
      </c>
      <c r="B6349" t="s">
        <v>63</v>
      </c>
      <c r="C6349">
        <v>733716.78</v>
      </c>
      <c r="D6349">
        <v>0</v>
      </c>
      <c r="E6349">
        <v>35.78</v>
      </c>
      <c r="F6349">
        <v>3.274</v>
      </c>
      <c r="G6349">
        <v>184.16256319999999</v>
      </c>
      <c r="H6349">
        <v>8.5489999999999995</v>
      </c>
    </row>
    <row r="6350" spans="1:8" x14ac:dyDescent="0.3">
      <c r="A6350">
        <v>45</v>
      </c>
      <c r="B6350" t="s">
        <v>64</v>
      </c>
      <c r="C6350">
        <v>761880.36</v>
      </c>
      <c r="D6350">
        <v>0</v>
      </c>
      <c r="E6350">
        <v>38.65</v>
      </c>
      <c r="F6350">
        <v>3.4329999999999998</v>
      </c>
      <c r="G6350">
        <v>184.38799109999999</v>
      </c>
      <c r="H6350">
        <v>8.5489999999999995</v>
      </c>
    </row>
    <row r="6351" spans="1:8" x14ac:dyDescent="0.3">
      <c r="A6351">
        <v>45</v>
      </c>
      <c r="B6351" t="s">
        <v>65</v>
      </c>
      <c r="C6351">
        <v>714014.73</v>
      </c>
      <c r="D6351">
        <v>0</v>
      </c>
      <c r="E6351">
        <v>45.01</v>
      </c>
      <c r="F6351">
        <v>3.5819999999999999</v>
      </c>
      <c r="G6351">
        <v>184.61341899999999</v>
      </c>
      <c r="H6351">
        <v>8.5489999999999995</v>
      </c>
    </row>
    <row r="6352" spans="1:8" x14ac:dyDescent="0.3">
      <c r="A6352">
        <v>45</v>
      </c>
      <c r="B6352" t="s">
        <v>66</v>
      </c>
      <c r="C6352">
        <v>733564.77</v>
      </c>
      <c r="D6352">
        <v>0</v>
      </c>
      <c r="E6352">
        <v>46.66</v>
      </c>
      <c r="F6352">
        <v>3.6309999999999998</v>
      </c>
      <c r="G6352">
        <v>184.809719</v>
      </c>
      <c r="H6352">
        <v>8.5489999999999995</v>
      </c>
    </row>
    <row r="6353" spans="1:8" x14ac:dyDescent="0.3">
      <c r="A6353">
        <v>45</v>
      </c>
      <c r="B6353" t="s">
        <v>67</v>
      </c>
      <c r="C6353">
        <v>719737.25</v>
      </c>
      <c r="D6353">
        <v>0</v>
      </c>
      <c r="E6353">
        <v>41.76</v>
      </c>
      <c r="F6353">
        <v>3.625</v>
      </c>
      <c r="G6353">
        <v>184.99436789999999</v>
      </c>
      <c r="H6353">
        <v>8.5489999999999995</v>
      </c>
    </row>
    <row r="6354" spans="1:8" x14ac:dyDescent="0.3">
      <c r="A6354">
        <v>45</v>
      </c>
      <c r="B6354" t="s">
        <v>68</v>
      </c>
      <c r="C6354">
        <v>712425.76</v>
      </c>
      <c r="D6354">
        <v>0</v>
      </c>
      <c r="E6354">
        <v>37.270000000000003</v>
      </c>
      <c r="F6354">
        <v>3.6379999999999999</v>
      </c>
      <c r="G6354">
        <v>185.17901670000001</v>
      </c>
      <c r="H6354">
        <v>8.5210000000000008</v>
      </c>
    </row>
    <row r="6355" spans="1:8" x14ac:dyDescent="0.3">
      <c r="A6355">
        <v>45</v>
      </c>
      <c r="B6355" t="s">
        <v>69</v>
      </c>
      <c r="C6355">
        <v>750182.71</v>
      </c>
      <c r="D6355">
        <v>0</v>
      </c>
      <c r="E6355">
        <v>48.71</v>
      </c>
      <c r="F6355">
        <v>3.72</v>
      </c>
      <c r="G6355">
        <v>185.36366559999999</v>
      </c>
      <c r="H6355">
        <v>8.5210000000000008</v>
      </c>
    </row>
    <row r="6356" spans="1:8" x14ac:dyDescent="0.3">
      <c r="A6356">
        <v>45</v>
      </c>
      <c r="B6356" t="s">
        <v>70</v>
      </c>
      <c r="C6356">
        <v>765270.02</v>
      </c>
      <c r="D6356">
        <v>0</v>
      </c>
      <c r="E6356">
        <v>53.69</v>
      </c>
      <c r="F6356">
        <v>3.8210000000000002</v>
      </c>
      <c r="G6356">
        <v>185.5339821</v>
      </c>
      <c r="H6356">
        <v>8.5210000000000008</v>
      </c>
    </row>
    <row r="6357" spans="1:8" x14ac:dyDescent="0.3">
      <c r="A6357">
        <v>45</v>
      </c>
      <c r="B6357" t="s">
        <v>71</v>
      </c>
      <c r="C6357">
        <v>813630.44</v>
      </c>
      <c r="D6357">
        <v>0</v>
      </c>
      <c r="E6357">
        <v>53.04</v>
      </c>
      <c r="F6357">
        <v>3.8919999999999999</v>
      </c>
      <c r="G6357">
        <v>185.6684673</v>
      </c>
      <c r="H6357">
        <v>8.5210000000000008</v>
      </c>
    </row>
    <row r="6358" spans="1:8" x14ac:dyDescent="0.3">
      <c r="A6358">
        <v>45</v>
      </c>
      <c r="B6358" t="s">
        <v>72</v>
      </c>
      <c r="C6358">
        <v>786561.61</v>
      </c>
      <c r="D6358">
        <v>0</v>
      </c>
      <c r="E6358">
        <v>66.180000000000007</v>
      </c>
      <c r="F6358">
        <v>3.9620000000000002</v>
      </c>
      <c r="G6358">
        <v>185.8029526</v>
      </c>
      <c r="H6358">
        <v>8.5210000000000008</v>
      </c>
    </row>
    <row r="6359" spans="1:8" x14ac:dyDescent="0.3">
      <c r="A6359">
        <v>45</v>
      </c>
      <c r="B6359" t="s">
        <v>73</v>
      </c>
      <c r="C6359">
        <v>810150.64</v>
      </c>
      <c r="D6359">
        <v>0</v>
      </c>
      <c r="E6359">
        <v>58.21</v>
      </c>
      <c r="F6359">
        <v>4.0460000000000003</v>
      </c>
      <c r="G6359">
        <v>185.9374378</v>
      </c>
      <c r="H6359">
        <v>8.5210000000000008</v>
      </c>
    </row>
    <row r="6360" spans="1:8" x14ac:dyDescent="0.3">
      <c r="A6360">
        <v>45</v>
      </c>
      <c r="B6360" t="s">
        <v>74</v>
      </c>
      <c r="C6360">
        <v>793889.1</v>
      </c>
      <c r="D6360">
        <v>0</v>
      </c>
      <c r="E6360">
        <v>60.38</v>
      </c>
      <c r="F6360">
        <v>4.0659999999999998</v>
      </c>
      <c r="G6360">
        <v>186.07192309999999</v>
      </c>
      <c r="H6360">
        <v>8.5210000000000008</v>
      </c>
    </row>
    <row r="6361" spans="1:8" x14ac:dyDescent="0.3">
      <c r="A6361">
        <v>45</v>
      </c>
      <c r="B6361" t="s">
        <v>75</v>
      </c>
      <c r="C6361">
        <v>727163.67</v>
      </c>
      <c r="D6361">
        <v>0</v>
      </c>
      <c r="E6361">
        <v>62.28</v>
      </c>
      <c r="F6361">
        <v>4.0620000000000003</v>
      </c>
      <c r="G6361">
        <v>185.96611540000001</v>
      </c>
      <c r="H6361">
        <v>8.5210000000000008</v>
      </c>
    </row>
    <row r="6362" spans="1:8" x14ac:dyDescent="0.3">
      <c r="A6362">
        <v>45</v>
      </c>
      <c r="B6362" t="s">
        <v>76</v>
      </c>
      <c r="C6362">
        <v>817653.25</v>
      </c>
      <c r="D6362">
        <v>0</v>
      </c>
      <c r="E6362">
        <v>69.7</v>
      </c>
      <c r="F6362">
        <v>3.9849999999999999</v>
      </c>
      <c r="G6362">
        <v>185.86030769999999</v>
      </c>
      <c r="H6362">
        <v>8.5210000000000008</v>
      </c>
    </row>
    <row r="6363" spans="1:8" x14ac:dyDescent="0.3">
      <c r="A6363">
        <v>45</v>
      </c>
      <c r="B6363" t="s">
        <v>77</v>
      </c>
      <c r="C6363">
        <v>877423.45</v>
      </c>
      <c r="D6363">
        <v>0</v>
      </c>
      <c r="E6363">
        <v>76.38</v>
      </c>
      <c r="F6363">
        <v>3.9220000000000002</v>
      </c>
      <c r="G6363">
        <v>185.75450000000001</v>
      </c>
      <c r="H6363">
        <v>8.5210000000000008</v>
      </c>
    </row>
    <row r="6364" spans="1:8" x14ac:dyDescent="0.3">
      <c r="A6364">
        <v>45</v>
      </c>
      <c r="B6364" t="s">
        <v>78</v>
      </c>
      <c r="C6364">
        <v>814395.17</v>
      </c>
      <c r="D6364">
        <v>0</v>
      </c>
      <c r="E6364">
        <v>73.88</v>
      </c>
      <c r="F6364">
        <v>3.8809999999999998</v>
      </c>
      <c r="G6364">
        <v>185.64869229999999</v>
      </c>
      <c r="H6364">
        <v>8.5210000000000008</v>
      </c>
    </row>
    <row r="6365" spans="1:8" x14ac:dyDescent="0.3">
      <c r="A6365">
        <v>45</v>
      </c>
      <c r="B6365" t="s">
        <v>79</v>
      </c>
      <c r="C6365">
        <v>811153.67</v>
      </c>
      <c r="D6365">
        <v>0</v>
      </c>
      <c r="E6365">
        <v>69.319999999999993</v>
      </c>
      <c r="F6365">
        <v>3.8420000000000001</v>
      </c>
      <c r="G6365">
        <v>185.67193330000001</v>
      </c>
      <c r="H6365">
        <v>8.5210000000000008</v>
      </c>
    </row>
    <row r="6366" spans="1:8" x14ac:dyDescent="0.3">
      <c r="A6366">
        <v>45</v>
      </c>
      <c r="B6366" t="s">
        <v>80</v>
      </c>
      <c r="C6366">
        <v>762861.78</v>
      </c>
      <c r="D6366">
        <v>0</v>
      </c>
      <c r="E6366">
        <v>74.849999999999994</v>
      </c>
      <c r="F6366">
        <v>3.8039999999999998</v>
      </c>
      <c r="G6366">
        <v>185.79196089999999</v>
      </c>
      <c r="H6366">
        <v>8.5210000000000008</v>
      </c>
    </row>
    <row r="6367" spans="1:8" x14ac:dyDescent="0.3">
      <c r="A6367">
        <v>45</v>
      </c>
      <c r="B6367" t="s">
        <v>81</v>
      </c>
      <c r="C6367">
        <v>791495.25</v>
      </c>
      <c r="D6367">
        <v>0</v>
      </c>
      <c r="E6367">
        <v>74.040000000000006</v>
      </c>
      <c r="F6367">
        <v>3.7480000000000002</v>
      </c>
      <c r="G6367">
        <v>185.91198850000001</v>
      </c>
      <c r="H6367">
        <v>8.625</v>
      </c>
    </row>
    <row r="6368" spans="1:8" x14ac:dyDescent="0.3">
      <c r="A6368">
        <v>45</v>
      </c>
      <c r="B6368" t="s">
        <v>82</v>
      </c>
      <c r="C6368">
        <v>768718.11</v>
      </c>
      <c r="D6368">
        <v>0</v>
      </c>
      <c r="E6368">
        <v>77.489999999999995</v>
      </c>
      <c r="F6368">
        <v>3.7109999999999999</v>
      </c>
      <c r="G6368">
        <v>186.032016</v>
      </c>
      <c r="H6368">
        <v>8.625</v>
      </c>
    </row>
    <row r="6369" spans="1:8" x14ac:dyDescent="0.3">
      <c r="A6369">
        <v>45</v>
      </c>
      <c r="B6369" t="s">
        <v>83</v>
      </c>
      <c r="C6369">
        <v>748435.2</v>
      </c>
      <c r="D6369">
        <v>0</v>
      </c>
      <c r="E6369">
        <v>78.47</v>
      </c>
      <c r="F6369">
        <v>3.76</v>
      </c>
      <c r="G6369">
        <v>186.13998079999999</v>
      </c>
      <c r="H6369">
        <v>8.625</v>
      </c>
    </row>
    <row r="6370" spans="1:8" x14ac:dyDescent="0.3">
      <c r="A6370">
        <v>45</v>
      </c>
      <c r="B6370" t="s">
        <v>84</v>
      </c>
      <c r="C6370">
        <v>741625.25</v>
      </c>
      <c r="D6370">
        <v>0</v>
      </c>
      <c r="E6370">
        <v>82.33</v>
      </c>
      <c r="F6370">
        <v>3.8109999999999999</v>
      </c>
      <c r="G6370">
        <v>186.21778850000001</v>
      </c>
      <c r="H6370">
        <v>8.625</v>
      </c>
    </row>
    <row r="6371" spans="1:8" x14ac:dyDescent="0.3">
      <c r="A6371">
        <v>45</v>
      </c>
      <c r="B6371" t="s">
        <v>85</v>
      </c>
      <c r="C6371">
        <v>704680.97</v>
      </c>
      <c r="D6371">
        <v>0</v>
      </c>
      <c r="E6371">
        <v>81.31</v>
      </c>
      <c r="F6371">
        <v>3.8290000000000002</v>
      </c>
      <c r="G6371">
        <v>186.29559620000001</v>
      </c>
      <c r="H6371">
        <v>8.625</v>
      </c>
    </row>
    <row r="6372" spans="1:8" x14ac:dyDescent="0.3">
      <c r="A6372">
        <v>45</v>
      </c>
      <c r="B6372" t="s">
        <v>86</v>
      </c>
      <c r="C6372">
        <v>765996.92</v>
      </c>
      <c r="D6372">
        <v>0</v>
      </c>
      <c r="E6372">
        <v>78.22</v>
      </c>
      <c r="F6372">
        <v>3.8420000000000001</v>
      </c>
      <c r="G6372">
        <v>186.37340380000001</v>
      </c>
      <c r="H6372">
        <v>8.625</v>
      </c>
    </row>
    <row r="6373" spans="1:8" x14ac:dyDescent="0.3">
      <c r="A6373">
        <v>45</v>
      </c>
      <c r="B6373" t="s">
        <v>87</v>
      </c>
      <c r="C6373">
        <v>724180.89</v>
      </c>
      <c r="D6373">
        <v>0</v>
      </c>
      <c r="E6373">
        <v>77</v>
      </c>
      <c r="F6373">
        <v>3.8119999999999998</v>
      </c>
      <c r="G6373">
        <v>186.4512115</v>
      </c>
      <c r="H6373">
        <v>8.625</v>
      </c>
    </row>
    <row r="6374" spans="1:8" x14ac:dyDescent="0.3">
      <c r="A6374">
        <v>45</v>
      </c>
      <c r="B6374" t="s">
        <v>88</v>
      </c>
      <c r="C6374">
        <v>712362.72</v>
      </c>
      <c r="D6374">
        <v>0</v>
      </c>
      <c r="E6374">
        <v>72.98</v>
      </c>
      <c r="F6374">
        <v>3.7469999999999999</v>
      </c>
      <c r="G6374">
        <v>186.5093071</v>
      </c>
      <c r="H6374">
        <v>8.625</v>
      </c>
    </row>
    <row r="6375" spans="1:8" x14ac:dyDescent="0.3">
      <c r="A6375">
        <v>45</v>
      </c>
      <c r="B6375" t="s">
        <v>89</v>
      </c>
      <c r="C6375">
        <v>833979.01</v>
      </c>
      <c r="D6375">
        <v>0</v>
      </c>
      <c r="E6375">
        <v>72.55</v>
      </c>
      <c r="F6375">
        <v>3.7040000000000002</v>
      </c>
      <c r="G6375">
        <v>186.5641172</v>
      </c>
      <c r="H6375">
        <v>8.625</v>
      </c>
    </row>
    <row r="6376" spans="1:8" x14ac:dyDescent="0.3">
      <c r="A6376">
        <v>45</v>
      </c>
      <c r="B6376" t="s">
        <v>90</v>
      </c>
      <c r="C6376">
        <v>726482.39</v>
      </c>
      <c r="D6376">
        <v>0</v>
      </c>
      <c r="E6376">
        <v>70.63</v>
      </c>
      <c r="F6376">
        <v>3.7029999999999998</v>
      </c>
      <c r="G6376">
        <v>186.61892739999999</v>
      </c>
      <c r="H6376">
        <v>8.625</v>
      </c>
    </row>
    <row r="6377" spans="1:8" x14ac:dyDescent="0.3">
      <c r="A6377">
        <v>45</v>
      </c>
      <c r="B6377" t="s">
        <v>91</v>
      </c>
      <c r="C6377">
        <v>746129.56</v>
      </c>
      <c r="D6377">
        <v>1</v>
      </c>
      <c r="E6377">
        <v>71.48</v>
      </c>
      <c r="F6377">
        <v>3.738</v>
      </c>
      <c r="G6377">
        <v>186.67373760000001</v>
      </c>
      <c r="H6377">
        <v>8.625</v>
      </c>
    </row>
    <row r="6378" spans="1:8" x14ac:dyDescent="0.3">
      <c r="A6378">
        <v>45</v>
      </c>
      <c r="B6378" t="s">
        <v>92</v>
      </c>
      <c r="C6378">
        <v>711367.56</v>
      </c>
      <c r="D6378">
        <v>0</v>
      </c>
      <c r="E6378">
        <v>69.17</v>
      </c>
      <c r="F6378">
        <v>3.742</v>
      </c>
      <c r="G6378">
        <v>186.80240000000001</v>
      </c>
      <c r="H6378">
        <v>8.625</v>
      </c>
    </row>
    <row r="6379" spans="1:8" x14ac:dyDescent="0.3">
      <c r="A6379">
        <v>45</v>
      </c>
      <c r="B6379" t="s">
        <v>93</v>
      </c>
      <c r="C6379">
        <v>714106.42</v>
      </c>
      <c r="D6379">
        <v>0</v>
      </c>
      <c r="E6379">
        <v>63.75</v>
      </c>
      <c r="F6379">
        <v>3.7109999999999999</v>
      </c>
      <c r="G6379">
        <v>187.02953210000001</v>
      </c>
      <c r="H6379">
        <v>8.625</v>
      </c>
    </row>
    <row r="6380" spans="1:8" x14ac:dyDescent="0.3">
      <c r="A6380">
        <v>45</v>
      </c>
      <c r="B6380" t="s">
        <v>94</v>
      </c>
      <c r="C6380">
        <v>698986.34</v>
      </c>
      <c r="D6380">
        <v>0</v>
      </c>
      <c r="E6380">
        <v>70.66</v>
      </c>
      <c r="F6380">
        <v>3.645</v>
      </c>
      <c r="G6380">
        <v>187.25666409999999</v>
      </c>
      <c r="H6380">
        <v>8.625</v>
      </c>
    </row>
    <row r="6381" spans="1:8" x14ac:dyDescent="0.3">
      <c r="A6381">
        <v>45</v>
      </c>
      <c r="B6381" t="s">
        <v>95</v>
      </c>
      <c r="C6381">
        <v>753447.05</v>
      </c>
      <c r="D6381">
        <v>0</v>
      </c>
      <c r="E6381">
        <v>55.82</v>
      </c>
      <c r="F6381">
        <v>3.5830000000000002</v>
      </c>
      <c r="G6381">
        <v>187.4837962</v>
      </c>
      <c r="H6381">
        <v>8.5229999999999997</v>
      </c>
    </row>
    <row r="6382" spans="1:8" x14ac:dyDescent="0.3">
      <c r="A6382">
        <v>45</v>
      </c>
      <c r="B6382" t="s">
        <v>96</v>
      </c>
      <c r="C6382">
        <v>720946.99</v>
      </c>
      <c r="D6382">
        <v>0</v>
      </c>
      <c r="E6382">
        <v>63.82</v>
      </c>
      <c r="F6382">
        <v>3.5409999999999999</v>
      </c>
      <c r="G6382">
        <v>187.69174810000001</v>
      </c>
      <c r="H6382">
        <v>8.5229999999999997</v>
      </c>
    </row>
    <row r="6383" spans="1:8" x14ac:dyDescent="0.3">
      <c r="A6383">
        <v>45</v>
      </c>
      <c r="B6383" t="s">
        <v>97</v>
      </c>
      <c r="C6383">
        <v>771686.40000000002</v>
      </c>
      <c r="D6383">
        <v>0</v>
      </c>
      <c r="E6383">
        <v>59.6</v>
      </c>
      <c r="F6383">
        <v>3.57</v>
      </c>
      <c r="G6383">
        <v>187.78461970000001</v>
      </c>
      <c r="H6383">
        <v>8.5229999999999997</v>
      </c>
    </row>
    <row r="6384" spans="1:8" x14ac:dyDescent="0.3">
      <c r="A6384">
        <v>45</v>
      </c>
      <c r="B6384" t="s">
        <v>98</v>
      </c>
      <c r="C6384">
        <v>781694.57</v>
      </c>
      <c r="D6384">
        <v>0</v>
      </c>
      <c r="E6384">
        <v>51.78</v>
      </c>
      <c r="F6384">
        <v>3.569</v>
      </c>
      <c r="G6384">
        <v>187.8774913</v>
      </c>
      <c r="H6384">
        <v>8.5229999999999997</v>
      </c>
    </row>
    <row r="6385" spans="1:8" x14ac:dyDescent="0.3">
      <c r="A6385">
        <v>45</v>
      </c>
      <c r="B6385" t="s">
        <v>99</v>
      </c>
      <c r="C6385">
        <v>833429.22</v>
      </c>
      <c r="D6385">
        <v>0</v>
      </c>
      <c r="E6385">
        <v>43.92</v>
      </c>
      <c r="F6385">
        <v>3.5510000000000002</v>
      </c>
      <c r="G6385">
        <v>187.9703629</v>
      </c>
      <c r="H6385">
        <v>8.5229999999999997</v>
      </c>
    </row>
    <row r="6386" spans="1:8" x14ac:dyDescent="0.3">
      <c r="A6386">
        <v>45</v>
      </c>
      <c r="B6386" t="s">
        <v>100</v>
      </c>
      <c r="C6386">
        <v>808624.82</v>
      </c>
      <c r="D6386">
        <v>0</v>
      </c>
      <c r="E6386">
        <v>47.65</v>
      </c>
      <c r="F6386">
        <v>3.53</v>
      </c>
      <c r="G6386">
        <v>188.06323449999999</v>
      </c>
      <c r="H6386">
        <v>8.5229999999999997</v>
      </c>
    </row>
    <row r="6387" spans="1:8" x14ac:dyDescent="0.3">
      <c r="A6387">
        <v>45</v>
      </c>
      <c r="B6387" t="s">
        <v>101</v>
      </c>
      <c r="C6387">
        <v>773603.77</v>
      </c>
      <c r="D6387">
        <v>0</v>
      </c>
      <c r="E6387">
        <v>51.34</v>
      </c>
      <c r="F6387">
        <v>3.53</v>
      </c>
      <c r="G6387">
        <v>188.1983654</v>
      </c>
      <c r="H6387">
        <v>8.5229999999999997</v>
      </c>
    </row>
    <row r="6388" spans="1:8" x14ac:dyDescent="0.3">
      <c r="A6388">
        <v>45</v>
      </c>
      <c r="B6388" t="s">
        <v>102</v>
      </c>
      <c r="C6388">
        <v>1170672.94</v>
      </c>
      <c r="D6388">
        <v>1</v>
      </c>
      <c r="E6388">
        <v>48.71</v>
      </c>
      <c r="F6388">
        <v>3.492</v>
      </c>
      <c r="G6388">
        <v>188.35040000000001</v>
      </c>
      <c r="H6388">
        <v>8.5229999999999997</v>
      </c>
    </row>
    <row r="6389" spans="1:8" x14ac:dyDescent="0.3">
      <c r="A6389">
        <v>45</v>
      </c>
      <c r="B6389" t="s">
        <v>103</v>
      </c>
      <c r="C6389">
        <v>875699.81</v>
      </c>
      <c r="D6389">
        <v>0</v>
      </c>
      <c r="E6389">
        <v>50.19</v>
      </c>
      <c r="F6389">
        <v>3.452</v>
      </c>
      <c r="G6389">
        <v>188.50243459999999</v>
      </c>
      <c r="H6389">
        <v>8.5229999999999997</v>
      </c>
    </row>
    <row r="6390" spans="1:8" x14ac:dyDescent="0.3">
      <c r="A6390">
        <v>45</v>
      </c>
      <c r="B6390" t="s">
        <v>104</v>
      </c>
      <c r="C6390">
        <v>957155.31</v>
      </c>
      <c r="D6390">
        <v>0</v>
      </c>
      <c r="E6390">
        <v>46.57</v>
      </c>
      <c r="F6390">
        <v>3.415</v>
      </c>
      <c r="G6390">
        <v>188.65446919999999</v>
      </c>
      <c r="H6390">
        <v>8.5229999999999997</v>
      </c>
    </row>
    <row r="6391" spans="1:8" x14ac:dyDescent="0.3">
      <c r="A6391">
        <v>45</v>
      </c>
      <c r="B6391" t="s">
        <v>105</v>
      </c>
      <c r="C6391">
        <v>1078905.68</v>
      </c>
      <c r="D6391">
        <v>0</v>
      </c>
      <c r="E6391">
        <v>39.93</v>
      </c>
      <c r="F6391">
        <v>3.4129999999999998</v>
      </c>
      <c r="G6391">
        <v>188.7979349</v>
      </c>
      <c r="H6391">
        <v>8.5229999999999997</v>
      </c>
    </row>
    <row r="6392" spans="1:8" x14ac:dyDescent="0.3">
      <c r="A6392">
        <v>45</v>
      </c>
      <c r="B6392" t="s">
        <v>106</v>
      </c>
      <c r="C6392">
        <v>1521957.99</v>
      </c>
      <c r="D6392">
        <v>0</v>
      </c>
      <c r="E6392">
        <v>42.27</v>
      </c>
      <c r="F6392">
        <v>3.3889999999999998</v>
      </c>
      <c r="G6392">
        <v>188.9299752</v>
      </c>
      <c r="H6392">
        <v>8.5229999999999997</v>
      </c>
    </row>
    <row r="6393" spans="1:8" x14ac:dyDescent="0.3">
      <c r="A6393">
        <v>45</v>
      </c>
      <c r="B6393" t="s">
        <v>107</v>
      </c>
      <c r="C6393">
        <v>869403.63</v>
      </c>
      <c r="D6393">
        <v>1</v>
      </c>
      <c r="E6393">
        <v>37.79</v>
      </c>
      <c r="F6393">
        <v>3.3889999999999998</v>
      </c>
      <c r="G6393">
        <v>189.0620155</v>
      </c>
      <c r="H6393">
        <v>8.5229999999999997</v>
      </c>
    </row>
    <row r="6394" spans="1:8" x14ac:dyDescent="0.3">
      <c r="A6394">
        <v>45</v>
      </c>
      <c r="B6394" t="s">
        <v>108</v>
      </c>
      <c r="C6394">
        <v>714081.05</v>
      </c>
      <c r="D6394">
        <v>0</v>
      </c>
      <c r="E6394">
        <v>35.880000000000003</v>
      </c>
      <c r="F6394">
        <v>3.4220000000000002</v>
      </c>
      <c r="G6394">
        <v>189.1940558</v>
      </c>
      <c r="H6394">
        <v>8.4239999999999995</v>
      </c>
    </row>
    <row r="6395" spans="1:8" x14ac:dyDescent="0.3">
      <c r="A6395">
        <v>45</v>
      </c>
      <c r="B6395" t="s">
        <v>109</v>
      </c>
      <c r="C6395">
        <v>676615.53</v>
      </c>
      <c r="D6395">
        <v>0</v>
      </c>
      <c r="E6395">
        <v>41.18</v>
      </c>
      <c r="F6395">
        <v>3.5129999999999999</v>
      </c>
      <c r="G6395">
        <v>189.32609619999999</v>
      </c>
      <c r="H6395">
        <v>8.4239999999999995</v>
      </c>
    </row>
    <row r="6396" spans="1:8" x14ac:dyDescent="0.3">
      <c r="A6396">
        <v>45</v>
      </c>
      <c r="B6396" t="s">
        <v>110</v>
      </c>
      <c r="C6396">
        <v>700392.21</v>
      </c>
      <c r="D6396">
        <v>0</v>
      </c>
      <c r="E6396">
        <v>31.85</v>
      </c>
      <c r="F6396">
        <v>3.5329999999999999</v>
      </c>
      <c r="G6396">
        <v>189.4214733</v>
      </c>
      <c r="H6396">
        <v>8.4239999999999995</v>
      </c>
    </row>
    <row r="6397" spans="1:8" x14ac:dyDescent="0.3">
      <c r="A6397">
        <v>45</v>
      </c>
      <c r="B6397" t="s">
        <v>111</v>
      </c>
      <c r="C6397">
        <v>624081.64</v>
      </c>
      <c r="D6397">
        <v>0</v>
      </c>
      <c r="E6397">
        <v>37.93</v>
      </c>
      <c r="F6397">
        <v>3.5670000000000002</v>
      </c>
      <c r="G6397">
        <v>189.5168505</v>
      </c>
      <c r="H6397">
        <v>8.4239999999999995</v>
      </c>
    </row>
    <row r="6398" spans="1:8" x14ac:dyDescent="0.3">
      <c r="A6398">
        <v>45</v>
      </c>
      <c r="B6398" t="s">
        <v>112</v>
      </c>
      <c r="C6398">
        <v>757330.95</v>
      </c>
      <c r="D6398">
        <v>0</v>
      </c>
      <c r="E6398">
        <v>42.96</v>
      </c>
      <c r="F6398">
        <v>3.617</v>
      </c>
      <c r="G6398">
        <v>189.61222770000001</v>
      </c>
      <c r="H6398">
        <v>8.4239999999999995</v>
      </c>
    </row>
    <row r="6399" spans="1:8" x14ac:dyDescent="0.3">
      <c r="A6399">
        <v>45</v>
      </c>
      <c r="B6399" t="s">
        <v>113</v>
      </c>
      <c r="C6399">
        <v>803657.12</v>
      </c>
      <c r="D6399">
        <v>1</v>
      </c>
      <c r="E6399">
        <v>37</v>
      </c>
      <c r="F6399">
        <v>3.64</v>
      </c>
      <c r="G6399">
        <v>189.70760480000001</v>
      </c>
      <c r="H6399">
        <v>8.4239999999999995</v>
      </c>
    </row>
    <row r="6400" spans="1:8" x14ac:dyDescent="0.3">
      <c r="A6400">
        <v>45</v>
      </c>
      <c r="B6400" t="s">
        <v>114</v>
      </c>
      <c r="C6400">
        <v>858853.75</v>
      </c>
      <c r="D6400">
        <v>0</v>
      </c>
      <c r="E6400">
        <v>36.85</v>
      </c>
      <c r="F6400">
        <v>3.6949999999999998</v>
      </c>
      <c r="G6400">
        <v>189.84248339999999</v>
      </c>
      <c r="H6400">
        <v>8.4239999999999995</v>
      </c>
    </row>
    <row r="6401" spans="1:8" x14ac:dyDescent="0.3">
      <c r="A6401">
        <v>45</v>
      </c>
      <c r="B6401" t="s">
        <v>115</v>
      </c>
      <c r="C6401">
        <v>753060.78</v>
      </c>
      <c r="D6401">
        <v>0</v>
      </c>
      <c r="E6401">
        <v>42.86</v>
      </c>
      <c r="F6401">
        <v>3.7389999999999999</v>
      </c>
      <c r="G6401">
        <v>190.0069881</v>
      </c>
      <c r="H6401">
        <v>8.4239999999999995</v>
      </c>
    </row>
    <row r="6402" spans="1:8" x14ac:dyDescent="0.3">
      <c r="A6402">
        <v>45</v>
      </c>
      <c r="B6402" t="s">
        <v>116</v>
      </c>
      <c r="C6402">
        <v>782796.01</v>
      </c>
      <c r="D6402">
        <v>0</v>
      </c>
      <c r="E6402">
        <v>41.55</v>
      </c>
      <c r="F6402">
        <v>3.8159999999999998</v>
      </c>
      <c r="G6402">
        <v>190.17149269999999</v>
      </c>
      <c r="H6402">
        <v>8.4239999999999995</v>
      </c>
    </row>
    <row r="6403" spans="1:8" x14ac:dyDescent="0.3">
      <c r="A6403">
        <v>45</v>
      </c>
      <c r="B6403" t="s">
        <v>117</v>
      </c>
      <c r="C6403">
        <v>776968.87</v>
      </c>
      <c r="D6403">
        <v>0</v>
      </c>
      <c r="E6403">
        <v>45.52</v>
      </c>
      <c r="F6403">
        <v>3.8479999999999999</v>
      </c>
      <c r="G6403">
        <v>190.3359973</v>
      </c>
      <c r="H6403">
        <v>8.4239999999999995</v>
      </c>
    </row>
    <row r="6404" spans="1:8" x14ac:dyDescent="0.3">
      <c r="A6404">
        <v>45</v>
      </c>
      <c r="B6404" t="s">
        <v>118</v>
      </c>
      <c r="C6404">
        <v>788340.23</v>
      </c>
      <c r="D6404">
        <v>0</v>
      </c>
      <c r="E6404">
        <v>50.56</v>
      </c>
      <c r="F6404">
        <v>3.8620000000000001</v>
      </c>
      <c r="G6404">
        <v>190.4618964</v>
      </c>
      <c r="H6404">
        <v>8.4239999999999995</v>
      </c>
    </row>
    <row r="6405" spans="1:8" x14ac:dyDescent="0.3">
      <c r="A6405">
        <v>45</v>
      </c>
      <c r="B6405" t="s">
        <v>119</v>
      </c>
      <c r="C6405">
        <v>791835.37</v>
      </c>
      <c r="D6405">
        <v>0</v>
      </c>
      <c r="E6405">
        <v>59.45</v>
      </c>
      <c r="F6405">
        <v>3.9</v>
      </c>
      <c r="G6405">
        <v>190.5363213</v>
      </c>
      <c r="H6405">
        <v>8.4239999999999995</v>
      </c>
    </row>
    <row r="6406" spans="1:8" x14ac:dyDescent="0.3">
      <c r="A6406">
        <v>45</v>
      </c>
      <c r="B6406" t="s">
        <v>120</v>
      </c>
      <c r="C6406">
        <v>777254.06</v>
      </c>
      <c r="D6406">
        <v>0</v>
      </c>
      <c r="E6406">
        <v>50.04</v>
      </c>
      <c r="F6406">
        <v>3.9529999999999998</v>
      </c>
      <c r="G6406">
        <v>190.61074629999999</v>
      </c>
      <c r="H6406">
        <v>8.4239999999999995</v>
      </c>
    </row>
    <row r="6407" spans="1:8" x14ac:dyDescent="0.3">
      <c r="A6407">
        <v>45</v>
      </c>
      <c r="B6407" t="s">
        <v>121</v>
      </c>
      <c r="C6407">
        <v>899479.43</v>
      </c>
      <c r="D6407">
        <v>0</v>
      </c>
      <c r="E6407">
        <v>49.73</v>
      </c>
      <c r="F6407">
        <v>3.996</v>
      </c>
      <c r="G6407">
        <v>190.68517120000001</v>
      </c>
      <c r="H6407">
        <v>8.5670000000000002</v>
      </c>
    </row>
    <row r="6408" spans="1:8" x14ac:dyDescent="0.3">
      <c r="A6408">
        <v>45</v>
      </c>
      <c r="B6408" t="s">
        <v>122</v>
      </c>
      <c r="C6408">
        <v>781970.6</v>
      </c>
      <c r="D6408">
        <v>0</v>
      </c>
      <c r="E6408">
        <v>51.83</v>
      </c>
      <c r="F6408">
        <v>4.0439999999999996</v>
      </c>
      <c r="G6408">
        <v>190.7595962</v>
      </c>
      <c r="H6408">
        <v>8.5670000000000002</v>
      </c>
    </row>
    <row r="6409" spans="1:8" x14ac:dyDescent="0.3">
      <c r="A6409">
        <v>45</v>
      </c>
      <c r="B6409" t="s">
        <v>123</v>
      </c>
      <c r="C6409">
        <v>776661.74</v>
      </c>
      <c r="D6409">
        <v>0</v>
      </c>
      <c r="E6409">
        <v>63.13</v>
      </c>
      <c r="F6409">
        <v>4.0270000000000001</v>
      </c>
      <c r="G6409">
        <v>190.81380129999999</v>
      </c>
      <c r="H6409">
        <v>8.5670000000000002</v>
      </c>
    </row>
    <row r="6410" spans="1:8" x14ac:dyDescent="0.3">
      <c r="A6410">
        <v>45</v>
      </c>
      <c r="B6410" t="s">
        <v>124</v>
      </c>
      <c r="C6410">
        <v>711571.88</v>
      </c>
      <c r="D6410">
        <v>0</v>
      </c>
      <c r="E6410">
        <v>53.2</v>
      </c>
      <c r="F6410">
        <v>4.0039999999999996</v>
      </c>
      <c r="G6410">
        <v>190.86800640000001</v>
      </c>
      <c r="H6410">
        <v>8.5670000000000002</v>
      </c>
    </row>
    <row r="6411" spans="1:8" x14ac:dyDescent="0.3">
      <c r="A6411">
        <v>45</v>
      </c>
      <c r="B6411" t="s">
        <v>125</v>
      </c>
      <c r="C6411">
        <v>782300.68</v>
      </c>
      <c r="D6411">
        <v>0</v>
      </c>
      <c r="E6411">
        <v>55.21</v>
      </c>
      <c r="F6411">
        <v>3.9510000000000001</v>
      </c>
      <c r="G6411">
        <v>190.9222115</v>
      </c>
      <c r="H6411">
        <v>8.5670000000000002</v>
      </c>
    </row>
    <row r="6412" spans="1:8" x14ac:dyDescent="0.3">
      <c r="A6412">
        <v>45</v>
      </c>
      <c r="B6412" t="s">
        <v>126</v>
      </c>
      <c r="C6412">
        <v>770487.37</v>
      </c>
      <c r="D6412">
        <v>0</v>
      </c>
      <c r="E6412">
        <v>61.24</v>
      </c>
      <c r="F6412">
        <v>3.8889999999999998</v>
      </c>
      <c r="G6412">
        <v>190.97641669999999</v>
      </c>
      <c r="H6412">
        <v>8.5670000000000002</v>
      </c>
    </row>
    <row r="6413" spans="1:8" x14ac:dyDescent="0.3">
      <c r="A6413">
        <v>45</v>
      </c>
      <c r="B6413" t="s">
        <v>127</v>
      </c>
      <c r="C6413">
        <v>800842.28</v>
      </c>
      <c r="D6413">
        <v>0</v>
      </c>
      <c r="E6413">
        <v>66.3</v>
      </c>
      <c r="F6413">
        <v>3.8479999999999999</v>
      </c>
      <c r="G6413">
        <v>190.99644789999999</v>
      </c>
      <c r="H6413">
        <v>8.5670000000000002</v>
      </c>
    </row>
    <row r="6414" spans="1:8" x14ac:dyDescent="0.3">
      <c r="A6414">
        <v>45</v>
      </c>
      <c r="B6414" t="s">
        <v>128</v>
      </c>
      <c r="C6414">
        <v>817741.17</v>
      </c>
      <c r="D6414">
        <v>0</v>
      </c>
      <c r="E6414">
        <v>67.209999999999994</v>
      </c>
      <c r="F6414">
        <v>3.798</v>
      </c>
      <c r="G6414">
        <v>191.00280960000001</v>
      </c>
      <c r="H6414">
        <v>8.5670000000000002</v>
      </c>
    </row>
    <row r="6415" spans="1:8" x14ac:dyDescent="0.3">
      <c r="A6415">
        <v>45</v>
      </c>
      <c r="B6415" t="s">
        <v>129</v>
      </c>
      <c r="C6415">
        <v>837144.63</v>
      </c>
      <c r="D6415">
        <v>0</v>
      </c>
      <c r="E6415">
        <v>74.48</v>
      </c>
      <c r="F6415">
        <v>3.742</v>
      </c>
      <c r="G6415">
        <v>191.0091712</v>
      </c>
      <c r="H6415">
        <v>8.5670000000000002</v>
      </c>
    </row>
    <row r="6416" spans="1:8" x14ac:dyDescent="0.3">
      <c r="A6416">
        <v>45</v>
      </c>
      <c r="B6416" t="s">
        <v>130</v>
      </c>
      <c r="C6416">
        <v>795133</v>
      </c>
      <c r="D6416">
        <v>0</v>
      </c>
      <c r="E6416">
        <v>64.3</v>
      </c>
      <c r="F6416">
        <v>3.6890000000000001</v>
      </c>
      <c r="G6416">
        <v>191.01553290000001</v>
      </c>
      <c r="H6416">
        <v>8.5670000000000002</v>
      </c>
    </row>
    <row r="6417" spans="1:8" x14ac:dyDescent="0.3">
      <c r="A6417">
        <v>45</v>
      </c>
      <c r="B6417" t="s">
        <v>131</v>
      </c>
      <c r="C6417">
        <v>821498.18</v>
      </c>
      <c r="D6417">
        <v>0</v>
      </c>
      <c r="E6417">
        <v>71.930000000000007</v>
      </c>
      <c r="F6417">
        <v>3.62</v>
      </c>
      <c r="G6417">
        <v>191.02997310000001</v>
      </c>
      <c r="H6417">
        <v>8.5670000000000002</v>
      </c>
    </row>
    <row r="6418" spans="1:8" x14ac:dyDescent="0.3">
      <c r="A6418">
        <v>45</v>
      </c>
      <c r="B6418" t="s">
        <v>132</v>
      </c>
      <c r="C6418">
        <v>822569.16</v>
      </c>
      <c r="D6418">
        <v>0</v>
      </c>
      <c r="E6418">
        <v>74.22</v>
      </c>
      <c r="F6418">
        <v>3.5640000000000001</v>
      </c>
      <c r="G6418">
        <v>191.06460960000001</v>
      </c>
      <c r="H6418">
        <v>8.5670000000000002</v>
      </c>
    </row>
    <row r="6419" spans="1:8" x14ac:dyDescent="0.3">
      <c r="A6419">
        <v>45</v>
      </c>
      <c r="B6419" t="s">
        <v>133</v>
      </c>
      <c r="C6419">
        <v>773367.71</v>
      </c>
      <c r="D6419">
        <v>0</v>
      </c>
      <c r="E6419">
        <v>75.22</v>
      </c>
      <c r="F6419">
        <v>3.5059999999999998</v>
      </c>
      <c r="G6419">
        <v>191.09924620000001</v>
      </c>
      <c r="H6419">
        <v>8.5670000000000002</v>
      </c>
    </row>
    <row r="6420" spans="1:8" x14ac:dyDescent="0.3">
      <c r="A6420">
        <v>45</v>
      </c>
      <c r="B6420" t="s">
        <v>134</v>
      </c>
      <c r="C6420">
        <v>843361.1</v>
      </c>
      <c r="D6420">
        <v>0</v>
      </c>
      <c r="E6420">
        <v>82.99</v>
      </c>
      <c r="F6420">
        <v>3.4750000000000001</v>
      </c>
      <c r="G6420">
        <v>191.13388269999999</v>
      </c>
      <c r="H6420">
        <v>8.6839999999999993</v>
      </c>
    </row>
    <row r="6421" spans="1:8" x14ac:dyDescent="0.3">
      <c r="A6421">
        <v>45</v>
      </c>
      <c r="B6421" t="s">
        <v>135</v>
      </c>
      <c r="C6421">
        <v>749817.08</v>
      </c>
      <c r="D6421">
        <v>0</v>
      </c>
      <c r="E6421">
        <v>79.97</v>
      </c>
      <c r="F6421">
        <v>3.5230000000000001</v>
      </c>
      <c r="G6421">
        <v>191.16851919999999</v>
      </c>
      <c r="H6421">
        <v>8.6839999999999993</v>
      </c>
    </row>
    <row r="6422" spans="1:8" x14ac:dyDescent="0.3">
      <c r="A6422">
        <v>45</v>
      </c>
      <c r="B6422" t="s">
        <v>136</v>
      </c>
      <c r="C6422">
        <v>737613.65</v>
      </c>
      <c r="D6422">
        <v>0</v>
      </c>
      <c r="E6422">
        <v>78.89</v>
      </c>
      <c r="F6422">
        <v>3.5670000000000002</v>
      </c>
      <c r="G6422">
        <v>191.16704279999999</v>
      </c>
      <c r="H6422">
        <v>8.6839999999999993</v>
      </c>
    </row>
    <row r="6423" spans="1:8" x14ac:dyDescent="0.3">
      <c r="A6423">
        <v>45</v>
      </c>
      <c r="B6423" t="s">
        <v>137</v>
      </c>
      <c r="C6423">
        <v>711671.58</v>
      </c>
      <c r="D6423">
        <v>0</v>
      </c>
      <c r="E6423">
        <v>77.2</v>
      </c>
      <c r="F6423">
        <v>3.6469999999999998</v>
      </c>
      <c r="G6423">
        <v>191.16556639999999</v>
      </c>
      <c r="H6423">
        <v>8.6839999999999993</v>
      </c>
    </row>
    <row r="6424" spans="1:8" x14ac:dyDescent="0.3">
      <c r="A6424">
        <v>45</v>
      </c>
      <c r="B6424" t="s">
        <v>138</v>
      </c>
      <c r="C6424">
        <v>725729.51</v>
      </c>
      <c r="D6424">
        <v>0</v>
      </c>
      <c r="E6424">
        <v>76.58</v>
      </c>
      <c r="F6424">
        <v>3.6539999999999999</v>
      </c>
      <c r="G6424">
        <v>191.16408999999999</v>
      </c>
      <c r="H6424">
        <v>8.6839999999999993</v>
      </c>
    </row>
    <row r="6425" spans="1:8" x14ac:dyDescent="0.3">
      <c r="A6425">
        <v>45</v>
      </c>
      <c r="B6425" t="s">
        <v>139</v>
      </c>
      <c r="C6425">
        <v>733037.32</v>
      </c>
      <c r="D6425">
        <v>0</v>
      </c>
      <c r="E6425">
        <v>78.650000000000006</v>
      </c>
      <c r="F6425">
        <v>3.722</v>
      </c>
      <c r="G6425">
        <v>191.16261349999999</v>
      </c>
      <c r="H6425">
        <v>8.6839999999999993</v>
      </c>
    </row>
    <row r="6426" spans="1:8" x14ac:dyDescent="0.3">
      <c r="A6426">
        <v>45</v>
      </c>
      <c r="B6426" t="s">
        <v>140</v>
      </c>
      <c r="C6426">
        <v>722496.93</v>
      </c>
      <c r="D6426">
        <v>0</v>
      </c>
      <c r="E6426">
        <v>75.709999999999994</v>
      </c>
      <c r="F6426">
        <v>3.8069999999999999</v>
      </c>
      <c r="G6426">
        <v>191.22849189999999</v>
      </c>
      <c r="H6426">
        <v>8.6839999999999993</v>
      </c>
    </row>
    <row r="6427" spans="1:8" x14ac:dyDescent="0.3">
      <c r="A6427">
        <v>45</v>
      </c>
      <c r="B6427" t="s">
        <v>141</v>
      </c>
      <c r="C6427">
        <v>718232.26</v>
      </c>
      <c r="D6427">
        <v>0</v>
      </c>
      <c r="E6427">
        <v>72.62</v>
      </c>
      <c r="F6427">
        <v>3.8340000000000001</v>
      </c>
      <c r="G6427">
        <v>191.3448865</v>
      </c>
      <c r="H6427">
        <v>8.6839999999999993</v>
      </c>
    </row>
    <row r="6428" spans="1:8" x14ac:dyDescent="0.3">
      <c r="A6428">
        <v>45</v>
      </c>
      <c r="B6428" t="s">
        <v>142</v>
      </c>
      <c r="C6428">
        <v>734297.87</v>
      </c>
      <c r="D6428">
        <v>0</v>
      </c>
      <c r="E6428">
        <v>75.09</v>
      </c>
      <c r="F6428">
        <v>3.867</v>
      </c>
      <c r="G6428">
        <v>191.46128100000001</v>
      </c>
      <c r="H6428">
        <v>8.6839999999999993</v>
      </c>
    </row>
    <row r="6429" spans="1:8" x14ac:dyDescent="0.3">
      <c r="A6429">
        <v>45</v>
      </c>
      <c r="B6429" t="s">
        <v>143</v>
      </c>
      <c r="C6429">
        <v>766512.66</v>
      </c>
      <c r="D6429">
        <v>1</v>
      </c>
      <c r="E6429">
        <v>75.7</v>
      </c>
      <c r="F6429">
        <v>3.911</v>
      </c>
      <c r="G6429">
        <v>191.57767559999999</v>
      </c>
      <c r="H6429">
        <v>8.6839999999999993</v>
      </c>
    </row>
    <row r="6430" spans="1:8" x14ac:dyDescent="0.3">
      <c r="A6430">
        <v>45</v>
      </c>
      <c r="B6430" t="s">
        <v>144</v>
      </c>
      <c r="C6430">
        <v>702238.27</v>
      </c>
      <c r="D6430">
        <v>0</v>
      </c>
      <c r="E6430">
        <v>67.87</v>
      </c>
      <c r="F6430">
        <v>3.948</v>
      </c>
      <c r="G6430">
        <v>191.69985</v>
      </c>
      <c r="H6430">
        <v>8.6839999999999993</v>
      </c>
    </row>
    <row r="6431" spans="1:8" x14ac:dyDescent="0.3">
      <c r="A6431">
        <v>45</v>
      </c>
      <c r="B6431" t="s">
        <v>145</v>
      </c>
      <c r="C6431">
        <v>723086.2</v>
      </c>
      <c r="D6431">
        <v>0</v>
      </c>
      <c r="E6431">
        <v>65.319999999999993</v>
      </c>
      <c r="F6431">
        <v>4.0380000000000003</v>
      </c>
      <c r="G6431">
        <v>191.85670379999999</v>
      </c>
      <c r="H6431">
        <v>8.6839999999999993</v>
      </c>
    </row>
    <row r="6432" spans="1:8" x14ac:dyDescent="0.3">
      <c r="A6432">
        <v>45</v>
      </c>
      <c r="B6432" t="s">
        <v>146</v>
      </c>
      <c r="C6432">
        <v>713173.95</v>
      </c>
      <c r="D6432">
        <v>0</v>
      </c>
      <c r="E6432">
        <v>64.88</v>
      </c>
      <c r="F6432">
        <v>3.9969999999999999</v>
      </c>
      <c r="G6432">
        <v>192.01355770000001</v>
      </c>
      <c r="H6432">
        <v>8.6839999999999993</v>
      </c>
    </row>
    <row r="6433" spans="1:8" x14ac:dyDescent="0.3">
      <c r="A6433">
        <v>45</v>
      </c>
      <c r="B6433" t="s">
        <v>147</v>
      </c>
      <c r="C6433">
        <v>733455.07</v>
      </c>
      <c r="D6433">
        <v>0</v>
      </c>
      <c r="E6433">
        <v>64.89</v>
      </c>
      <c r="F6433">
        <v>3.9849999999999999</v>
      </c>
      <c r="G6433">
        <v>192.1704115</v>
      </c>
      <c r="H6433">
        <v>8.6669999999999998</v>
      </c>
    </row>
    <row r="6434" spans="1:8" x14ac:dyDescent="0.3">
      <c r="A6434">
        <v>45</v>
      </c>
      <c r="B6434" t="s">
        <v>148</v>
      </c>
      <c r="C6434">
        <v>734464.36</v>
      </c>
      <c r="D6434">
        <v>0</v>
      </c>
      <c r="E6434">
        <v>54.47</v>
      </c>
      <c r="F6434">
        <v>4</v>
      </c>
      <c r="G6434">
        <v>192.32726539999999</v>
      </c>
      <c r="H6434">
        <v>8.6669999999999998</v>
      </c>
    </row>
    <row r="6435" spans="1:8" x14ac:dyDescent="0.3">
      <c r="A6435">
        <v>45</v>
      </c>
      <c r="B6435" t="s">
        <v>149</v>
      </c>
      <c r="C6435">
        <v>718125.53</v>
      </c>
      <c r="D6435">
        <v>0</v>
      </c>
      <c r="E6435">
        <v>56.47</v>
      </c>
      <c r="F6435">
        <v>3.9689999999999999</v>
      </c>
      <c r="G6435">
        <v>192.3308542</v>
      </c>
      <c r="H6435">
        <v>8.6669999999999998</v>
      </c>
    </row>
    <row r="6436" spans="1:8" x14ac:dyDescent="0.3">
      <c r="A6436">
        <v>45</v>
      </c>
      <c r="B6436" t="s">
        <v>150</v>
      </c>
      <c r="C6436">
        <v>760281.43</v>
      </c>
      <c r="D6436">
        <v>0</v>
      </c>
      <c r="E6436">
        <v>58.85</v>
      </c>
      <c r="F6436">
        <v>3.8820000000000001</v>
      </c>
      <c r="G6436">
        <v>192.3088989</v>
      </c>
      <c r="H6436">
        <v>8.6669999999999998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D1CC7-131C-4A8D-9E1F-91FD1BCABE7D}">
  <dimension ref="A1:M6436"/>
  <sheetViews>
    <sheetView tabSelected="1" workbookViewId="0">
      <selection activeCell="E6445" sqref="E6445"/>
    </sheetView>
  </sheetViews>
  <sheetFormatPr defaultRowHeight="14.4" x14ac:dyDescent="0.3"/>
  <cols>
    <col min="1" max="1" width="7.6640625" bestFit="1" customWidth="1"/>
    <col min="2" max="3" width="16.109375" style="21" customWidth="1"/>
    <col min="4" max="4" width="16.88671875" customWidth="1"/>
    <col min="5" max="5" width="13.88671875" bestFit="1" customWidth="1"/>
    <col min="6" max="6" width="15.88671875" customWidth="1"/>
    <col min="7" max="7" width="24.77734375" customWidth="1"/>
    <col min="8" max="8" width="19.109375" customWidth="1"/>
    <col min="9" max="9" width="21.21875" customWidth="1"/>
    <col min="10" max="11" width="22.109375" customWidth="1"/>
    <col min="12" max="12" width="16.5546875" bestFit="1" customWidth="1"/>
    <col min="13" max="13" width="23.5546875" customWidth="1"/>
  </cols>
  <sheetData>
    <row r="1" spans="1:13" x14ac:dyDescent="0.3">
      <c r="A1" t="s">
        <v>0</v>
      </c>
      <c r="B1" s="21" t="s">
        <v>1</v>
      </c>
      <c r="C1" s="21" t="s">
        <v>173</v>
      </c>
      <c r="D1" t="s">
        <v>2</v>
      </c>
      <c r="E1" t="s">
        <v>3</v>
      </c>
      <c r="F1" t="s">
        <v>4</v>
      </c>
      <c r="G1" t="s">
        <v>157</v>
      </c>
      <c r="H1" t="s">
        <v>5</v>
      </c>
      <c r="I1" t="s">
        <v>170</v>
      </c>
      <c r="J1" t="s">
        <v>6</v>
      </c>
      <c r="K1" t="s">
        <v>171</v>
      </c>
      <c r="L1" t="s">
        <v>7</v>
      </c>
      <c r="M1" t="s">
        <v>161</v>
      </c>
    </row>
    <row r="2" spans="1:13" x14ac:dyDescent="0.3">
      <c r="A2">
        <v>1</v>
      </c>
      <c r="B2" s="21">
        <v>40214</v>
      </c>
      <c r="C2" s="21" t="str">
        <f t="shared" ref="C2:C65" si="0">TEXT(B2, "mmm")</f>
        <v>Feb</v>
      </c>
      <c r="D2" s="6">
        <v>1643690.9</v>
      </c>
      <c r="E2" t="s">
        <v>155</v>
      </c>
      <c r="F2" s="5">
        <v>42.31</v>
      </c>
      <c r="G2" s="5" t="str" cm="1">
        <f t="array" ref="G2">_xlfn.IFS(F2&gt;=86,"Hot Week (More Than 85°F)",F2&lt;50,"Cold Week (Less Than 50°F)",TRUE,"Normal Week")</f>
        <v>Cold Week (Less Than 50°F)</v>
      </c>
      <c r="H2" s="2">
        <v>2.5720000000000001</v>
      </c>
      <c r="I2" s="2" t="str" cm="1">
        <f t="array" ref="I2">_xlfn.IFS(H2&gt;3.5,"Above Average",H2&lt;3,"Below Average",TRUE,"Average")</f>
        <v>Below Average</v>
      </c>
      <c r="J2" s="1">
        <v>211.0963582</v>
      </c>
      <c r="K2" s="1" t="str" cm="1">
        <f t="array" ref="K2">_xlfn.IFS(J2&gt;200,"Above Average",J2&lt;155,"Below Average",TRUE,"Average")</f>
        <v>Above Average</v>
      </c>
      <c r="L2" s="7">
        <v>8.1059999999999999</v>
      </c>
      <c r="M2" s="7" t="str" cm="1">
        <f t="array" ref="M2">_xlfn.IFS(L2&gt;9,"Above Average",L2&lt;8,"Below Average",TRUE,"Average")</f>
        <v>Average</v>
      </c>
    </row>
    <row r="3" spans="1:13" x14ac:dyDescent="0.3">
      <c r="A3">
        <v>1</v>
      </c>
      <c r="B3" s="21">
        <v>40221</v>
      </c>
      <c r="C3" s="21" t="str">
        <f t="shared" si="0"/>
        <v>Feb</v>
      </c>
      <c r="D3" s="6">
        <v>1641957.44</v>
      </c>
      <c r="E3" t="s">
        <v>156</v>
      </c>
      <c r="F3" s="5">
        <v>38.51</v>
      </c>
      <c r="G3" s="5" t="str" cm="1">
        <f t="array" ref="G3">_xlfn.IFS(F3&gt;=86,"Hot Week (More Than 85°F)",F3&lt;50,"Cold Week (Less Than 50°F)",TRUE,"Normal Week")</f>
        <v>Cold Week (Less Than 50°F)</v>
      </c>
      <c r="H3" s="2">
        <v>2.548</v>
      </c>
      <c r="I3" s="2" t="str" cm="1">
        <f t="array" ref="I3">_xlfn.IFS(H3&gt;3.5,"Above Average",H3&lt;3,"Below Average",TRUE,"Average")</f>
        <v>Below Average</v>
      </c>
      <c r="J3" s="1">
        <v>211.2421698</v>
      </c>
      <c r="K3" s="1" t="str" cm="1">
        <f t="array" ref="K3">_xlfn.IFS(J3&gt;200,"Above Average",J3&lt;155,"Below Average",TRUE,"Average")</f>
        <v>Above Average</v>
      </c>
      <c r="L3" s="7">
        <v>8.1059999999999999</v>
      </c>
      <c r="M3" s="7" t="str" cm="1">
        <f t="array" ref="M3">_xlfn.IFS(L3&gt;9,"Above Average",L3&lt;8,"Below Average",TRUE,"Average")</f>
        <v>Average</v>
      </c>
    </row>
    <row r="4" spans="1:13" x14ac:dyDescent="0.3">
      <c r="A4">
        <v>1</v>
      </c>
      <c r="B4" s="21">
        <v>40228</v>
      </c>
      <c r="C4" s="21" t="str">
        <f t="shared" si="0"/>
        <v>Feb</v>
      </c>
      <c r="D4" s="6">
        <v>1611968.17</v>
      </c>
      <c r="E4" t="s">
        <v>155</v>
      </c>
      <c r="F4" s="5">
        <v>39.93</v>
      </c>
      <c r="G4" s="5" t="str" cm="1">
        <f t="array" ref="G4">_xlfn.IFS(F4&gt;=86,"Hot Week (More Than 85°F)",F4&lt;50,"Cold Week (Less Than 50°F)",TRUE,"Normal Week")</f>
        <v>Cold Week (Less Than 50°F)</v>
      </c>
      <c r="H4" s="2">
        <v>2.5139999999999998</v>
      </c>
      <c r="I4" s="2" t="str" cm="1">
        <f t="array" ref="I4">_xlfn.IFS(H4&gt;3.5,"Above Average",H4&lt;3,"Below Average",TRUE,"Average")</f>
        <v>Below Average</v>
      </c>
      <c r="J4" s="1">
        <v>211.2891429</v>
      </c>
      <c r="K4" s="1" t="str" cm="1">
        <f t="array" ref="K4">_xlfn.IFS(J4&gt;200,"Above Average",J4&lt;155,"Below Average",TRUE,"Average")</f>
        <v>Above Average</v>
      </c>
      <c r="L4" s="7">
        <v>8.1059999999999999</v>
      </c>
      <c r="M4" s="7" t="str" cm="1">
        <f t="array" ref="M4">_xlfn.IFS(L4&gt;9,"Above Average",L4&lt;8,"Below Average",TRUE,"Average")</f>
        <v>Average</v>
      </c>
    </row>
    <row r="5" spans="1:13" x14ac:dyDescent="0.3">
      <c r="A5">
        <v>1</v>
      </c>
      <c r="B5" s="21">
        <v>40235</v>
      </c>
      <c r="C5" s="21" t="str">
        <f t="shared" si="0"/>
        <v>Feb</v>
      </c>
      <c r="D5" s="6">
        <v>1409727.59</v>
      </c>
      <c r="E5" t="s">
        <v>155</v>
      </c>
      <c r="F5" s="5">
        <v>46.63</v>
      </c>
      <c r="G5" s="5" t="str" cm="1">
        <f t="array" ref="G5">_xlfn.IFS(F5&gt;=86,"Hot Week (More Than 85°F)",F5&lt;50,"Cold Week (Less Than 50°F)",TRUE,"Normal Week")</f>
        <v>Cold Week (Less Than 50°F)</v>
      </c>
      <c r="H5" s="2">
        <v>2.5609999999999999</v>
      </c>
      <c r="I5" s="2" t="str" cm="1">
        <f t="array" ref="I5">_xlfn.IFS(H5&gt;3.5,"Above Average",H5&lt;3,"Below Average",TRUE,"Average")</f>
        <v>Below Average</v>
      </c>
      <c r="J5" s="1">
        <v>211.31964289999999</v>
      </c>
      <c r="K5" s="1" t="str" cm="1">
        <f t="array" ref="K5">_xlfn.IFS(J5&gt;200,"Above Average",J5&lt;155,"Below Average",TRUE,"Average")</f>
        <v>Above Average</v>
      </c>
      <c r="L5" s="7">
        <v>8.1059999999999999</v>
      </c>
      <c r="M5" s="7" t="str" cm="1">
        <f t="array" ref="M5">_xlfn.IFS(L5&gt;9,"Above Average",L5&lt;8,"Below Average",TRUE,"Average")</f>
        <v>Average</v>
      </c>
    </row>
    <row r="6" spans="1:13" x14ac:dyDescent="0.3">
      <c r="A6">
        <v>1</v>
      </c>
      <c r="B6" s="21">
        <v>40242</v>
      </c>
      <c r="C6" s="21" t="str">
        <f t="shared" si="0"/>
        <v>Mar</v>
      </c>
      <c r="D6" s="6">
        <v>1554806.68</v>
      </c>
      <c r="E6" t="s">
        <v>155</v>
      </c>
      <c r="F6" s="5">
        <v>46.5</v>
      </c>
      <c r="G6" s="5" t="str" cm="1">
        <f t="array" ref="G6">_xlfn.IFS(F6&gt;=86,"Hot Week (More Than 85°F)",F6&lt;50,"Cold Week (Less Than 50°F)",TRUE,"Normal Week")</f>
        <v>Cold Week (Less Than 50°F)</v>
      </c>
      <c r="H6" s="2">
        <v>2.625</v>
      </c>
      <c r="I6" s="2" t="str" cm="1">
        <f t="array" ref="I6">_xlfn.IFS(H6&gt;3.5,"Above Average",H6&lt;3,"Below Average",TRUE,"Average")</f>
        <v>Below Average</v>
      </c>
      <c r="J6" s="1">
        <v>211.35014290000001</v>
      </c>
      <c r="K6" s="1" t="str" cm="1">
        <f t="array" ref="K6">_xlfn.IFS(J6&gt;200,"Above Average",J6&lt;155,"Below Average",TRUE,"Average")</f>
        <v>Above Average</v>
      </c>
      <c r="L6" s="7">
        <v>8.1059999999999999</v>
      </c>
      <c r="M6" s="7" t="str" cm="1">
        <f t="array" ref="M6">_xlfn.IFS(L6&gt;9,"Above Average",L6&lt;8,"Below Average",TRUE,"Average")</f>
        <v>Average</v>
      </c>
    </row>
    <row r="7" spans="1:13" x14ac:dyDescent="0.3">
      <c r="A7">
        <v>1</v>
      </c>
      <c r="B7" s="21">
        <v>40249</v>
      </c>
      <c r="C7" s="21" t="str">
        <f t="shared" si="0"/>
        <v>Mar</v>
      </c>
      <c r="D7" s="6">
        <v>1439541.59</v>
      </c>
      <c r="E7" t="s">
        <v>155</v>
      </c>
      <c r="F7" s="5">
        <v>57.79</v>
      </c>
      <c r="G7" s="5" t="str" cm="1">
        <f t="array" ref="G7">_xlfn.IFS(F7&gt;=86,"Hot Week (More Than 85°F)",F7&lt;50,"Cold Week (Less Than 50°F)",TRUE,"Normal Week")</f>
        <v>Normal Week</v>
      </c>
      <c r="H7" s="2">
        <v>2.6669999999999998</v>
      </c>
      <c r="I7" s="2" t="str" cm="1">
        <f t="array" ref="I7">_xlfn.IFS(H7&gt;3.5,"Above Average",H7&lt;3,"Below Average",TRUE,"Average")</f>
        <v>Below Average</v>
      </c>
      <c r="J7" s="1">
        <v>211.3806429</v>
      </c>
      <c r="K7" s="1" t="str" cm="1">
        <f t="array" ref="K7">_xlfn.IFS(J7&gt;200,"Above Average",J7&lt;155,"Below Average",TRUE,"Average")</f>
        <v>Above Average</v>
      </c>
      <c r="L7" s="7">
        <v>8.1059999999999999</v>
      </c>
      <c r="M7" s="7" t="str" cm="1">
        <f t="array" ref="M7">_xlfn.IFS(L7&gt;9,"Above Average",L7&lt;8,"Below Average",TRUE,"Average")</f>
        <v>Average</v>
      </c>
    </row>
    <row r="8" spans="1:13" x14ac:dyDescent="0.3">
      <c r="A8">
        <v>1</v>
      </c>
      <c r="B8" s="21">
        <v>40256</v>
      </c>
      <c r="C8" s="21" t="str">
        <f t="shared" si="0"/>
        <v>Mar</v>
      </c>
      <c r="D8" s="6">
        <v>1472515.79</v>
      </c>
      <c r="E8" t="s">
        <v>155</v>
      </c>
      <c r="F8" s="5">
        <v>54.58</v>
      </c>
      <c r="G8" s="5" t="str" cm="1">
        <f t="array" ref="G8">_xlfn.IFS(F8&gt;=86,"Hot Week (More Than 85°F)",F8&lt;50,"Cold Week (Less Than 50°F)",TRUE,"Normal Week")</f>
        <v>Normal Week</v>
      </c>
      <c r="H8" s="2">
        <v>2.72</v>
      </c>
      <c r="I8" s="2" t="str" cm="1">
        <f t="array" ref="I8">_xlfn.IFS(H8&gt;3.5,"Above Average",H8&lt;3,"Below Average",TRUE,"Average")</f>
        <v>Below Average</v>
      </c>
      <c r="J8" s="1">
        <v>211.21563499999999</v>
      </c>
      <c r="K8" s="1" t="str" cm="1">
        <f t="array" ref="K8">_xlfn.IFS(J8&gt;200,"Above Average",J8&lt;155,"Below Average",TRUE,"Average")</f>
        <v>Above Average</v>
      </c>
      <c r="L8" s="7">
        <v>8.1059999999999999</v>
      </c>
      <c r="M8" s="7" t="str" cm="1">
        <f t="array" ref="M8">_xlfn.IFS(L8&gt;9,"Above Average",L8&lt;8,"Below Average",TRUE,"Average")</f>
        <v>Average</v>
      </c>
    </row>
    <row r="9" spans="1:13" x14ac:dyDescent="0.3">
      <c r="A9">
        <v>1</v>
      </c>
      <c r="B9" s="21">
        <v>40263</v>
      </c>
      <c r="C9" s="21" t="str">
        <f t="shared" si="0"/>
        <v>Mar</v>
      </c>
      <c r="D9" s="6">
        <v>1404429.92</v>
      </c>
      <c r="E9" t="s">
        <v>155</v>
      </c>
      <c r="F9" s="5">
        <v>51.45</v>
      </c>
      <c r="G9" s="5" t="str" cm="1">
        <f t="array" ref="G9">_xlfn.IFS(F9&gt;=86,"Hot Week (More Than 85°F)",F9&lt;50,"Cold Week (Less Than 50°F)",TRUE,"Normal Week")</f>
        <v>Normal Week</v>
      </c>
      <c r="H9" s="2">
        <v>2.7320000000000002</v>
      </c>
      <c r="I9" s="2" t="str" cm="1">
        <f t="array" ref="I9">_xlfn.IFS(H9&gt;3.5,"Above Average",H9&lt;3,"Below Average",TRUE,"Average")</f>
        <v>Below Average</v>
      </c>
      <c r="J9" s="1">
        <v>211.01804240000001</v>
      </c>
      <c r="K9" s="1" t="str" cm="1">
        <f t="array" ref="K9">_xlfn.IFS(J9&gt;200,"Above Average",J9&lt;155,"Below Average",TRUE,"Average")</f>
        <v>Above Average</v>
      </c>
      <c r="L9" s="7">
        <v>8.1059999999999999</v>
      </c>
      <c r="M9" s="7" t="str" cm="1">
        <f t="array" ref="M9">_xlfn.IFS(L9&gt;9,"Above Average",L9&lt;8,"Below Average",TRUE,"Average")</f>
        <v>Average</v>
      </c>
    </row>
    <row r="10" spans="1:13" x14ac:dyDescent="0.3">
      <c r="A10">
        <v>1</v>
      </c>
      <c r="B10" s="21">
        <v>40270</v>
      </c>
      <c r="C10" s="21" t="str">
        <f t="shared" si="0"/>
        <v>Apr</v>
      </c>
      <c r="D10" s="6">
        <v>1594968.28</v>
      </c>
      <c r="E10" t="s">
        <v>155</v>
      </c>
      <c r="F10" s="5">
        <v>62.27</v>
      </c>
      <c r="G10" s="5" t="str" cm="1">
        <f t="array" ref="G10">_xlfn.IFS(F10&gt;=86,"Hot Week (More Than 85°F)",F10&lt;50,"Cold Week (Less Than 50°F)",TRUE,"Normal Week")</f>
        <v>Normal Week</v>
      </c>
      <c r="H10" s="2">
        <v>2.7189999999999999</v>
      </c>
      <c r="I10" s="2" t="str" cm="1">
        <f t="array" ref="I10">_xlfn.IFS(H10&gt;3.5,"Above Average",H10&lt;3,"Below Average",TRUE,"Average")</f>
        <v>Below Average</v>
      </c>
      <c r="J10" s="1">
        <v>210.8204499</v>
      </c>
      <c r="K10" s="1" t="str" cm="1">
        <f t="array" ref="K10">_xlfn.IFS(J10&gt;200,"Above Average",J10&lt;155,"Below Average",TRUE,"Average")</f>
        <v>Above Average</v>
      </c>
      <c r="L10" s="7">
        <v>7.8079999999999998</v>
      </c>
      <c r="M10" s="7" t="str" cm="1">
        <f t="array" ref="M10">_xlfn.IFS(L10&gt;9,"Above Average",L10&lt;8,"Below Average",TRUE,"Average")</f>
        <v>Below Average</v>
      </c>
    </row>
    <row r="11" spans="1:13" x14ac:dyDescent="0.3">
      <c r="A11">
        <v>1</v>
      </c>
      <c r="B11" s="21">
        <v>40277</v>
      </c>
      <c r="C11" s="21" t="str">
        <f t="shared" si="0"/>
        <v>Apr</v>
      </c>
      <c r="D11" s="6">
        <v>1545418.53</v>
      </c>
      <c r="E11" t="s">
        <v>155</v>
      </c>
      <c r="F11" s="5">
        <v>65.86</v>
      </c>
      <c r="G11" s="5" t="str" cm="1">
        <f t="array" ref="G11">_xlfn.IFS(F11&gt;=86,"Hot Week (More Than 85°F)",F11&lt;50,"Cold Week (Less Than 50°F)",TRUE,"Normal Week")</f>
        <v>Normal Week</v>
      </c>
      <c r="H11" s="2">
        <v>2.77</v>
      </c>
      <c r="I11" s="2" t="str" cm="1">
        <f t="array" ref="I11">_xlfn.IFS(H11&gt;3.5,"Above Average",H11&lt;3,"Below Average",TRUE,"Average")</f>
        <v>Below Average</v>
      </c>
      <c r="J11" s="1">
        <v>210.62285739999999</v>
      </c>
      <c r="K11" s="1" t="str" cm="1">
        <f t="array" ref="K11">_xlfn.IFS(J11&gt;200,"Above Average",J11&lt;155,"Below Average",TRUE,"Average")</f>
        <v>Above Average</v>
      </c>
      <c r="L11" s="7">
        <v>7.8079999999999998</v>
      </c>
      <c r="M11" s="7" t="str" cm="1">
        <f t="array" ref="M11">_xlfn.IFS(L11&gt;9,"Above Average",L11&lt;8,"Below Average",TRUE,"Average")</f>
        <v>Below Average</v>
      </c>
    </row>
    <row r="12" spans="1:13" x14ac:dyDescent="0.3">
      <c r="A12">
        <v>1</v>
      </c>
      <c r="B12" s="21">
        <v>40284</v>
      </c>
      <c r="C12" s="21" t="str">
        <f t="shared" si="0"/>
        <v>Apr</v>
      </c>
      <c r="D12" s="6">
        <v>1466058.28</v>
      </c>
      <c r="E12" t="s">
        <v>155</v>
      </c>
      <c r="F12" s="5">
        <v>66.319999999999993</v>
      </c>
      <c r="G12" s="5" t="str" cm="1">
        <f t="array" ref="G12">_xlfn.IFS(F12&gt;=86,"Hot Week (More Than 85°F)",F12&lt;50,"Cold Week (Less Than 50°F)",TRUE,"Normal Week")</f>
        <v>Normal Week</v>
      </c>
      <c r="H12" s="2">
        <v>2.8079999999999998</v>
      </c>
      <c r="I12" s="2" t="str" cm="1">
        <f t="array" ref="I12">_xlfn.IFS(H12&gt;3.5,"Above Average",H12&lt;3,"Below Average",TRUE,"Average")</f>
        <v>Below Average</v>
      </c>
      <c r="J12" s="1">
        <v>210.48869999999999</v>
      </c>
      <c r="K12" s="1" t="str" cm="1">
        <f t="array" ref="K12">_xlfn.IFS(J12&gt;200,"Above Average",J12&lt;155,"Below Average",TRUE,"Average")</f>
        <v>Above Average</v>
      </c>
      <c r="L12" s="7">
        <v>7.8079999999999998</v>
      </c>
      <c r="M12" s="7" t="str" cm="1">
        <f t="array" ref="M12">_xlfn.IFS(L12&gt;9,"Above Average",L12&lt;8,"Below Average",TRUE,"Average")</f>
        <v>Below Average</v>
      </c>
    </row>
    <row r="13" spans="1:13" x14ac:dyDescent="0.3">
      <c r="A13">
        <v>1</v>
      </c>
      <c r="B13" s="21">
        <v>40291</v>
      </c>
      <c r="C13" s="21" t="str">
        <f t="shared" si="0"/>
        <v>Apr</v>
      </c>
      <c r="D13" s="6">
        <v>1391256.12</v>
      </c>
      <c r="E13" t="s">
        <v>155</v>
      </c>
      <c r="F13" s="5">
        <v>64.84</v>
      </c>
      <c r="G13" s="5" t="str" cm="1">
        <f t="array" ref="G13">_xlfn.IFS(F13&gt;=86,"Hot Week (More Than 85°F)",F13&lt;50,"Cold Week (Less Than 50°F)",TRUE,"Normal Week")</f>
        <v>Normal Week</v>
      </c>
      <c r="H13" s="2">
        <v>2.7949999999999999</v>
      </c>
      <c r="I13" s="2" t="str" cm="1">
        <f t="array" ref="I13">_xlfn.IFS(H13&gt;3.5,"Above Average",H13&lt;3,"Below Average",TRUE,"Average")</f>
        <v>Below Average</v>
      </c>
      <c r="J13" s="1">
        <v>210.43912280000001</v>
      </c>
      <c r="K13" s="1" t="str" cm="1">
        <f t="array" ref="K13">_xlfn.IFS(J13&gt;200,"Above Average",J13&lt;155,"Below Average",TRUE,"Average")</f>
        <v>Above Average</v>
      </c>
      <c r="L13" s="7">
        <v>7.8079999999999998</v>
      </c>
      <c r="M13" s="7" t="str" cm="1">
        <f t="array" ref="M13">_xlfn.IFS(L13&gt;9,"Above Average",L13&lt;8,"Below Average",TRUE,"Average")</f>
        <v>Below Average</v>
      </c>
    </row>
    <row r="14" spans="1:13" x14ac:dyDescent="0.3">
      <c r="A14">
        <v>1</v>
      </c>
      <c r="B14" s="21">
        <v>40298</v>
      </c>
      <c r="C14" s="21" t="str">
        <f t="shared" si="0"/>
        <v>Apr</v>
      </c>
      <c r="D14" s="6">
        <v>1425100.71</v>
      </c>
      <c r="E14" t="s">
        <v>155</v>
      </c>
      <c r="F14" s="5">
        <v>67.41</v>
      </c>
      <c r="G14" s="5" t="str" cm="1">
        <f t="array" ref="G14">_xlfn.IFS(F14&gt;=86,"Hot Week (More Than 85°F)",F14&lt;50,"Cold Week (Less Than 50°F)",TRUE,"Normal Week")</f>
        <v>Normal Week</v>
      </c>
      <c r="H14" s="2">
        <v>2.78</v>
      </c>
      <c r="I14" s="2" t="str" cm="1">
        <f t="array" ref="I14">_xlfn.IFS(H14&gt;3.5,"Above Average",H14&lt;3,"Below Average",TRUE,"Average")</f>
        <v>Below Average</v>
      </c>
      <c r="J14" s="1">
        <v>210.38954559999999</v>
      </c>
      <c r="K14" s="1" t="str" cm="1">
        <f t="array" ref="K14">_xlfn.IFS(J14&gt;200,"Above Average",J14&lt;155,"Below Average",TRUE,"Average")</f>
        <v>Above Average</v>
      </c>
      <c r="L14" s="7">
        <v>7.8079999999999998</v>
      </c>
      <c r="M14" s="7" t="str" cm="1">
        <f t="array" ref="M14">_xlfn.IFS(L14&gt;9,"Above Average",L14&lt;8,"Below Average",TRUE,"Average")</f>
        <v>Below Average</v>
      </c>
    </row>
    <row r="15" spans="1:13" x14ac:dyDescent="0.3">
      <c r="A15">
        <v>1</v>
      </c>
      <c r="B15" s="21">
        <v>40305</v>
      </c>
      <c r="C15" s="21" t="str">
        <f t="shared" si="0"/>
        <v>May</v>
      </c>
      <c r="D15" s="6">
        <v>1603955.12</v>
      </c>
      <c r="E15" t="s">
        <v>155</v>
      </c>
      <c r="F15" s="5">
        <v>72.55</v>
      </c>
      <c r="G15" s="5" t="str" cm="1">
        <f t="array" ref="G15">_xlfn.IFS(F15&gt;=86,"Hot Week (More Than 85°F)",F15&lt;50,"Cold Week (Less Than 50°F)",TRUE,"Normal Week")</f>
        <v>Normal Week</v>
      </c>
      <c r="H15" s="2">
        <v>2.835</v>
      </c>
      <c r="I15" s="2" t="str" cm="1">
        <f t="array" ref="I15">_xlfn.IFS(H15&gt;3.5,"Above Average",H15&lt;3,"Below Average",TRUE,"Average")</f>
        <v>Below Average</v>
      </c>
      <c r="J15" s="1">
        <v>210.3399684</v>
      </c>
      <c r="K15" s="1" t="str" cm="1">
        <f t="array" ref="K15">_xlfn.IFS(J15&gt;200,"Above Average",J15&lt;155,"Below Average",TRUE,"Average")</f>
        <v>Above Average</v>
      </c>
      <c r="L15" s="7">
        <v>7.8079999999999998</v>
      </c>
      <c r="M15" s="7" t="str" cm="1">
        <f t="array" ref="M15">_xlfn.IFS(L15&gt;9,"Above Average",L15&lt;8,"Below Average",TRUE,"Average")</f>
        <v>Below Average</v>
      </c>
    </row>
    <row r="16" spans="1:13" x14ac:dyDescent="0.3">
      <c r="A16">
        <v>1</v>
      </c>
      <c r="B16" s="21">
        <v>40312</v>
      </c>
      <c r="C16" s="21" t="str">
        <f t="shared" si="0"/>
        <v>May</v>
      </c>
      <c r="D16" s="6">
        <v>1494251.5</v>
      </c>
      <c r="E16" t="s">
        <v>155</v>
      </c>
      <c r="F16" s="5">
        <v>74.78</v>
      </c>
      <c r="G16" s="5" t="str" cm="1">
        <f t="array" ref="G16">_xlfn.IFS(F16&gt;=86,"Hot Week (More Than 85°F)",F16&lt;50,"Cold Week (Less Than 50°F)",TRUE,"Normal Week")</f>
        <v>Normal Week</v>
      </c>
      <c r="H16" s="2">
        <v>2.8540000000000001</v>
      </c>
      <c r="I16" s="2" t="str" cm="1">
        <f t="array" ref="I16">_xlfn.IFS(H16&gt;3.5,"Above Average",H16&lt;3,"Below Average",TRUE,"Average")</f>
        <v>Below Average</v>
      </c>
      <c r="J16" s="1">
        <v>210.33742609999999</v>
      </c>
      <c r="K16" s="1" t="str" cm="1">
        <f t="array" ref="K16">_xlfn.IFS(J16&gt;200,"Above Average",J16&lt;155,"Below Average",TRUE,"Average")</f>
        <v>Above Average</v>
      </c>
      <c r="L16" s="7">
        <v>7.8079999999999998</v>
      </c>
      <c r="M16" s="7" t="str" cm="1">
        <f t="array" ref="M16">_xlfn.IFS(L16&gt;9,"Above Average",L16&lt;8,"Below Average",TRUE,"Average")</f>
        <v>Below Average</v>
      </c>
    </row>
    <row r="17" spans="1:13" x14ac:dyDescent="0.3">
      <c r="A17">
        <v>1</v>
      </c>
      <c r="B17" s="21">
        <v>40319</v>
      </c>
      <c r="C17" s="21" t="str">
        <f t="shared" si="0"/>
        <v>May</v>
      </c>
      <c r="D17" s="6">
        <v>1399662.07</v>
      </c>
      <c r="E17" t="s">
        <v>155</v>
      </c>
      <c r="F17" s="5">
        <v>76.44</v>
      </c>
      <c r="G17" s="5" t="str" cm="1">
        <f t="array" ref="G17">_xlfn.IFS(F17&gt;=86,"Hot Week (More Than 85°F)",F17&lt;50,"Cold Week (Less Than 50°F)",TRUE,"Normal Week")</f>
        <v>Normal Week</v>
      </c>
      <c r="H17" s="2">
        <v>2.8260000000000001</v>
      </c>
      <c r="I17" s="2" t="str" cm="1">
        <f t="array" ref="I17">_xlfn.IFS(H17&gt;3.5,"Above Average",H17&lt;3,"Below Average",TRUE,"Average")</f>
        <v>Below Average</v>
      </c>
      <c r="J17" s="1">
        <v>210.61709339999999</v>
      </c>
      <c r="K17" s="1" t="str" cm="1">
        <f t="array" ref="K17">_xlfn.IFS(J17&gt;200,"Above Average",J17&lt;155,"Below Average",TRUE,"Average")</f>
        <v>Above Average</v>
      </c>
      <c r="L17" s="7">
        <v>7.8079999999999998</v>
      </c>
      <c r="M17" s="7" t="str" cm="1">
        <f t="array" ref="M17">_xlfn.IFS(L17&gt;9,"Above Average",L17&lt;8,"Below Average",TRUE,"Average")</f>
        <v>Below Average</v>
      </c>
    </row>
    <row r="18" spans="1:13" x14ac:dyDescent="0.3">
      <c r="A18">
        <v>1</v>
      </c>
      <c r="B18" s="21">
        <v>40326</v>
      </c>
      <c r="C18" s="21" t="str">
        <f t="shared" si="0"/>
        <v>May</v>
      </c>
      <c r="D18" s="6">
        <v>1432069.95</v>
      </c>
      <c r="E18" t="s">
        <v>155</v>
      </c>
      <c r="F18" s="5">
        <v>80.44</v>
      </c>
      <c r="G18" s="5" t="str" cm="1">
        <f t="array" ref="G18">_xlfn.IFS(F18&gt;=86,"Hot Week (More Than 85°F)",F18&lt;50,"Cold Week (Less Than 50°F)",TRUE,"Normal Week")</f>
        <v>Normal Week</v>
      </c>
      <c r="H18" s="2">
        <v>2.7589999999999999</v>
      </c>
      <c r="I18" s="2" t="str" cm="1">
        <f t="array" ref="I18">_xlfn.IFS(H18&gt;3.5,"Above Average",H18&lt;3,"Below Average",TRUE,"Average")</f>
        <v>Below Average</v>
      </c>
      <c r="J18" s="1">
        <v>210.89676059999999</v>
      </c>
      <c r="K18" s="1" t="str" cm="1">
        <f t="array" ref="K18">_xlfn.IFS(J18&gt;200,"Above Average",J18&lt;155,"Below Average",TRUE,"Average")</f>
        <v>Above Average</v>
      </c>
      <c r="L18" s="7">
        <v>7.8079999999999998</v>
      </c>
      <c r="M18" s="7" t="str" cm="1">
        <f t="array" ref="M18">_xlfn.IFS(L18&gt;9,"Above Average",L18&lt;8,"Below Average",TRUE,"Average")</f>
        <v>Below Average</v>
      </c>
    </row>
    <row r="19" spans="1:13" x14ac:dyDescent="0.3">
      <c r="A19">
        <v>1</v>
      </c>
      <c r="B19" s="21">
        <v>40333</v>
      </c>
      <c r="C19" s="21" t="str">
        <f t="shared" si="0"/>
        <v>Jun</v>
      </c>
      <c r="D19" s="6">
        <v>1615524.71</v>
      </c>
      <c r="E19" t="s">
        <v>155</v>
      </c>
      <c r="F19" s="5">
        <v>80.69</v>
      </c>
      <c r="G19" s="5" t="str" cm="1">
        <f t="array" ref="G19">_xlfn.IFS(F19&gt;=86,"Hot Week (More Than 85°F)",F19&lt;50,"Cold Week (Less Than 50°F)",TRUE,"Normal Week")</f>
        <v>Normal Week</v>
      </c>
      <c r="H19" s="2">
        <v>2.7050000000000001</v>
      </c>
      <c r="I19" s="2" t="str" cm="1">
        <f t="array" ref="I19">_xlfn.IFS(H19&gt;3.5,"Above Average",H19&lt;3,"Below Average",TRUE,"Average")</f>
        <v>Below Average</v>
      </c>
      <c r="J19" s="1">
        <v>211.1764278</v>
      </c>
      <c r="K19" s="1" t="str" cm="1">
        <f t="array" ref="K19">_xlfn.IFS(J19&gt;200,"Above Average",J19&lt;155,"Below Average",TRUE,"Average")</f>
        <v>Above Average</v>
      </c>
      <c r="L19" s="7">
        <v>7.8079999999999998</v>
      </c>
      <c r="M19" s="7" t="str" cm="1">
        <f t="array" ref="M19">_xlfn.IFS(L19&gt;9,"Above Average",L19&lt;8,"Below Average",TRUE,"Average")</f>
        <v>Below Average</v>
      </c>
    </row>
    <row r="20" spans="1:13" x14ac:dyDescent="0.3">
      <c r="A20">
        <v>1</v>
      </c>
      <c r="B20" s="21">
        <v>40340</v>
      </c>
      <c r="C20" s="21" t="str">
        <f t="shared" si="0"/>
        <v>Jun</v>
      </c>
      <c r="D20" s="6">
        <v>1542561.09</v>
      </c>
      <c r="E20" t="s">
        <v>155</v>
      </c>
      <c r="F20" s="5">
        <v>80.430000000000007</v>
      </c>
      <c r="G20" s="5" t="str" cm="1">
        <f t="array" ref="G20">_xlfn.IFS(F20&gt;=86,"Hot Week (More Than 85°F)",F20&lt;50,"Cold Week (Less Than 50°F)",TRUE,"Normal Week")</f>
        <v>Normal Week</v>
      </c>
      <c r="H20" s="2">
        <v>2.6680000000000001</v>
      </c>
      <c r="I20" s="2" t="str" cm="1">
        <f t="array" ref="I20">_xlfn.IFS(H20&gt;3.5,"Above Average",H20&lt;3,"Below Average",TRUE,"Average")</f>
        <v>Below Average</v>
      </c>
      <c r="J20" s="1">
        <v>211.4560951</v>
      </c>
      <c r="K20" s="1" t="str" cm="1">
        <f t="array" ref="K20">_xlfn.IFS(J20&gt;200,"Above Average",J20&lt;155,"Below Average",TRUE,"Average")</f>
        <v>Above Average</v>
      </c>
      <c r="L20" s="7">
        <v>7.8079999999999998</v>
      </c>
      <c r="M20" s="7" t="str" cm="1">
        <f t="array" ref="M20">_xlfn.IFS(L20&gt;9,"Above Average",L20&lt;8,"Below Average",TRUE,"Average")</f>
        <v>Below Average</v>
      </c>
    </row>
    <row r="21" spans="1:13" x14ac:dyDescent="0.3">
      <c r="A21">
        <v>1</v>
      </c>
      <c r="B21" s="21">
        <v>40347</v>
      </c>
      <c r="C21" s="21" t="str">
        <f t="shared" si="0"/>
        <v>Jun</v>
      </c>
      <c r="D21" s="6">
        <v>1503284.06</v>
      </c>
      <c r="E21" t="s">
        <v>155</v>
      </c>
      <c r="F21" s="5">
        <v>84.11</v>
      </c>
      <c r="G21" s="5" t="str" cm="1">
        <f t="array" ref="G21">_xlfn.IFS(F21&gt;=86,"Hot Week (More Than 85°F)",F21&lt;50,"Cold Week (Less Than 50°F)",TRUE,"Normal Week")</f>
        <v>Normal Week</v>
      </c>
      <c r="H21" s="2">
        <v>2.637</v>
      </c>
      <c r="I21" s="2" t="str" cm="1">
        <f t="array" ref="I21">_xlfn.IFS(H21&gt;3.5,"Above Average",H21&lt;3,"Below Average",TRUE,"Average")</f>
        <v>Below Average</v>
      </c>
      <c r="J21" s="1">
        <v>211.45377189999999</v>
      </c>
      <c r="K21" s="1" t="str" cm="1">
        <f t="array" ref="K21">_xlfn.IFS(J21&gt;200,"Above Average",J21&lt;155,"Below Average",TRUE,"Average")</f>
        <v>Above Average</v>
      </c>
      <c r="L21" s="7">
        <v>7.8079999999999998</v>
      </c>
      <c r="M21" s="7" t="str" cm="1">
        <f t="array" ref="M21">_xlfn.IFS(L21&gt;9,"Above Average",L21&lt;8,"Below Average",TRUE,"Average")</f>
        <v>Below Average</v>
      </c>
    </row>
    <row r="22" spans="1:13" x14ac:dyDescent="0.3">
      <c r="A22">
        <v>1</v>
      </c>
      <c r="B22" s="21">
        <v>40354</v>
      </c>
      <c r="C22" s="21" t="str">
        <f t="shared" si="0"/>
        <v>Jun</v>
      </c>
      <c r="D22" s="6">
        <v>1422711.6</v>
      </c>
      <c r="E22" t="s">
        <v>155</v>
      </c>
      <c r="F22" s="5">
        <v>84.34</v>
      </c>
      <c r="G22" s="5" t="str" cm="1">
        <f t="array" ref="G22">_xlfn.IFS(F22&gt;=86,"Hot Week (More Than 85°F)",F22&lt;50,"Cold Week (Less Than 50°F)",TRUE,"Normal Week")</f>
        <v>Normal Week</v>
      </c>
      <c r="H22" s="2">
        <v>2.653</v>
      </c>
      <c r="I22" s="2" t="str" cm="1">
        <f t="array" ref="I22">_xlfn.IFS(H22&gt;3.5,"Above Average",H22&lt;3,"Below Average",TRUE,"Average")</f>
        <v>Below Average</v>
      </c>
      <c r="J22" s="1">
        <v>211.33865259999999</v>
      </c>
      <c r="K22" s="1" t="str" cm="1">
        <f t="array" ref="K22">_xlfn.IFS(J22&gt;200,"Above Average",J22&lt;155,"Below Average",TRUE,"Average")</f>
        <v>Above Average</v>
      </c>
      <c r="L22" s="7">
        <v>7.8079999999999998</v>
      </c>
      <c r="M22" s="7" t="str" cm="1">
        <f t="array" ref="M22">_xlfn.IFS(L22&gt;9,"Above Average",L22&lt;8,"Below Average",TRUE,"Average")</f>
        <v>Below Average</v>
      </c>
    </row>
    <row r="23" spans="1:13" x14ac:dyDescent="0.3">
      <c r="A23">
        <v>1</v>
      </c>
      <c r="B23" s="21">
        <v>40361</v>
      </c>
      <c r="C23" s="21" t="str">
        <f t="shared" si="0"/>
        <v>Jul</v>
      </c>
      <c r="D23" s="6">
        <v>1492418.14</v>
      </c>
      <c r="E23" t="s">
        <v>155</v>
      </c>
      <c r="F23" s="5">
        <v>80.91</v>
      </c>
      <c r="G23" s="5" t="str" cm="1">
        <f t="array" ref="G23">_xlfn.IFS(F23&gt;=86,"Hot Week (More Than 85°F)",F23&lt;50,"Cold Week (Less Than 50°F)",TRUE,"Normal Week")</f>
        <v>Normal Week</v>
      </c>
      <c r="H23" s="2">
        <v>2.669</v>
      </c>
      <c r="I23" s="2" t="str" cm="1">
        <f t="array" ref="I23">_xlfn.IFS(H23&gt;3.5,"Above Average",H23&lt;3,"Below Average",TRUE,"Average")</f>
        <v>Below Average</v>
      </c>
      <c r="J23" s="1">
        <v>211.22353330000001</v>
      </c>
      <c r="K23" s="1" t="str" cm="1">
        <f t="array" ref="K23">_xlfn.IFS(J23&gt;200,"Above Average",J23&lt;155,"Below Average",TRUE,"Average")</f>
        <v>Above Average</v>
      </c>
      <c r="L23" s="7">
        <v>7.7869999999999999</v>
      </c>
      <c r="M23" s="7" t="str" cm="1">
        <f t="array" ref="M23">_xlfn.IFS(L23&gt;9,"Above Average",L23&lt;8,"Below Average",TRUE,"Average")</f>
        <v>Below Average</v>
      </c>
    </row>
    <row r="24" spans="1:13" x14ac:dyDescent="0.3">
      <c r="A24">
        <v>1</v>
      </c>
      <c r="B24" s="21">
        <v>40368</v>
      </c>
      <c r="C24" s="21" t="str">
        <f t="shared" si="0"/>
        <v>Jul</v>
      </c>
      <c r="D24" s="6">
        <v>1546074.18</v>
      </c>
      <c r="E24" t="s">
        <v>155</v>
      </c>
      <c r="F24" s="5">
        <v>80.48</v>
      </c>
      <c r="G24" s="5" t="str" cm="1">
        <f t="array" ref="G24">_xlfn.IFS(F24&gt;=86,"Hot Week (More Than 85°F)",F24&lt;50,"Cold Week (Less Than 50°F)",TRUE,"Normal Week")</f>
        <v>Normal Week</v>
      </c>
      <c r="H24" s="2">
        <v>2.6419999999999999</v>
      </c>
      <c r="I24" s="2" t="str" cm="1">
        <f t="array" ref="I24">_xlfn.IFS(H24&gt;3.5,"Above Average",H24&lt;3,"Below Average",TRUE,"Average")</f>
        <v>Below Average</v>
      </c>
      <c r="J24" s="1">
        <v>211.10841400000001</v>
      </c>
      <c r="K24" s="1" t="str" cm="1">
        <f t="array" ref="K24">_xlfn.IFS(J24&gt;200,"Above Average",J24&lt;155,"Below Average",TRUE,"Average")</f>
        <v>Above Average</v>
      </c>
      <c r="L24" s="7">
        <v>7.7869999999999999</v>
      </c>
      <c r="M24" s="7" t="str" cm="1">
        <f t="array" ref="M24">_xlfn.IFS(L24&gt;9,"Above Average",L24&lt;8,"Below Average",TRUE,"Average")</f>
        <v>Below Average</v>
      </c>
    </row>
    <row r="25" spans="1:13" x14ac:dyDescent="0.3">
      <c r="A25">
        <v>1</v>
      </c>
      <c r="B25" s="21">
        <v>40375</v>
      </c>
      <c r="C25" s="21" t="str">
        <f t="shared" si="0"/>
        <v>Jul</v>
      </c>
      <c r="D25" s="6">
        <v>1448938.92</v>
      </c>
      <c r="E25" t="s">
        <v>155</v>
      </c>
      <c r="F25" s="5">
        <v>83.15</v>
      </c>
      <c r="G25" s="5" t="str" cm="1">
        <f t="array" ref="G25">_xlfn.IFS(F25&gt;=86,"Hot Week (More Than 85°F)",F25&lt;50,"Cold Week (Less Than 50°F)",TRUE,"Normal Week")</f>
        <v>Normal Week</v>
      </c>
      <c r="H25" s="2">
        <v>2.6230000000000002</v>
      </c>
      <c r="I25" s="2" t="str" cm="1">
        <f t="array" ref="I25">_xlfn.IFS(H25&gt;3.5,"Above Average",H25&lt;3,"Below Average",TRUE,"Average")</f>
        <v>Below Average</v>
      </c>
      <c r="J25" s="1">
        <v>211.10038539999999</v>
      </c>
      <c r="K25" s="1" t="str" cm="1">
        <f t="array" ref="K25">_xlfn.IFS(J25&gt;200,"Above Average",J25&lt;155,"Below Average",TRUE,"Average")</f>
        <v>Above Average</v>
      </c>
      <c r="L25" s="7">
        <v>7.7869999999999999</v>
      </c>
      <c r="M25" s="7" t="str" cm="1">
        <f t="array" ref="M25">_xlfn.IFS(L25&gt;9,"Above Average",L25&lt;8,"Below Average",TRUE,"Average")</f>
        <v>Below Average</v>
      </c>
    </row>
    <row r="26" spans="1:13" x14ac:dyDescent="0.3">
      <c r="A26">
        <v>1</v>
      </c>
      <c r="B26" s="21">
        <v>40382</v>
      </c>
      <c r="C26" s="21" t="str">
        <f t="shared" si="0"/>
        <v>Jul</v>
      </c>
      <c r="D26" s="6">
        <v>1385065.2</v>
      </c>
      <c r="E26" t="s">
        <v>155</v>
      </c>
      <c r="F26" s="5">
        <v>83.36</v>
      </c>
      <c r="G26" s="5" t="str" cm="1">
        <f t="array" ref="G26">_xlfn.IFS(F26&gt;=86,"Hot Week (More Than 85°F)",F26&lt;50,"Cold Week (Less Than 50°F)",TRUE,"Normal Week")</f>
        <v>Normal Week</v>
      </c>
      <c r="H26" s="2">
        <v>2.6080000000000001</v>
      </c>
      <c r="I26" s="2" t="str" cm="1">
        <f t="array" ref="I26">_xlfn.IFS(H26&gt;3.5,"Above Average",H26&lt;3,"Below Average",TRUE,"Average")</f>
        <v>Below Average</v>
      </c>
      <c r="J26" s="1">
        <v>211.2351443</v>
      </c>
      <c r="K26" s="1" t="str" cm="1">
        <f t="array" ref="K26">_xlfn.IFS(J26&gt;200,"Above Average",J26&lt;155,"Below Average",TRUE,"Average")</f>
        <v>Above Average</v>
      </c>
      <c r="L26" s="7">
        <v>7.7869999999999999</v>
      </c>
      <c r="M26" s="7" t="str" cm="1">
        <f t="array" ref="M26">_xlfn.IFS(L26&gt;9,"Above Average",L26&lt;8,"Below Average",TRUE,"Average")</f>
        <v>Below Average</v>
      </c>
    </row>
    <row r="27" spans="1:13" x14ac:dyDescent="0.3">
      <c r="A27">
        <v>1</v>
      </c>
      <c r="B27" s="21">
        <v>40389</v>
      </c>
      <c r="C27" s="21" t="str">
        <f t="shared" si="0"/>
        <v>Jul</v>
      </c>
      <c r="D27" s="6">
        <v>1371986.6</v>
      </c>
      <c r="E27" t="s">
        <v>155</v>
      </c>
      <c r="F27" s="5">
        <v>81.84</v>
      </c>
      <c r="G27" s="5" t="str" cm="1">
        <f t="array" ref="G27">_xlfn.IFS(F27&gt;=86,"Hot Week (More Than 85°F)",F27&lt;50,"Cold Week (Less Than 50°F)",TRUE,"Normal Week")</f>
        <v>Normal Week</v>
      </c>
      <c r="H27" s="2">
        <v>2.64</v>
      </c>
      <c r="I27" s="2" t="str" cm="1">
        <f t="array" ref="I27">_xlfn.IFS(H27&gt;3.5,"Above Average",H27&lt;3,"Below Average",TRUE,"Average")</f>
        <v>Below Average</v>
      </c>
      <c r="J27" s="1">
        <v>211.36990320000001</v>
      </c>
      <c r="K27" s="1" t="str" cm="1">
        <f t="array" ref="K27">_xlfn.IFS(J27&gt;200,"Above Average",J27&lt;155,"Below Average",TRUE,"Average")</f>
        <v>Above Average</v>
      </c>
      <c r="L27" s="7">
        <v>7.7869999999999999</v>
      </c>
      <c r="M27" s="7" t="str" cm="1">
        <f t="array" ref="M27">_xlfn.IFS(L27&gt;9,"Above Average",L27&lt;8,"Below Average",TRUE,"Average")</f>
        <v>Below Average</v>
      </c>
    </row>
    <row r="28" spans="1:13" x14ac:dyDescent="0.3">
      <c r="A28">
        <v>1</v>
      </c>
      <c r="B28" s="21">
        <v>40396</v>
      </c>
      <c r="C28" s="21" t="str">
        <f t="shared" si="0"/>
        <v>Aug</v>
      </c>
      <c r="D28" s="6">
        <v>1605491.78</v>
      </c>
      <c r="E28" t="s">
        <v>155</v>
      </c>
      <c r="F28" s="5">
        <v>87.16</v>
      </c>
      <c r="G28" s="5" t="str" cm="1">
        <f t="array" ref="G28">_xlfn.IFS(F28&gt;=86,"Hot Week (More Than 85°F)",F28&lt;50,"Cold Week (Less Than 50°F)",TRUE,"Normal Week")</f>
        <v>Hot Week (More Than 85°F)</v>
      </c>
      <c r="H28" s="2">
        <v>2.6269999999999998</v>
      </c>
      <c r="I28" s="2" t="str" cm="1">
        <f t="array" ref="I28">_xlfn.IFS(H28&gt;3.5,"Above Average",H28&lt;3,"Below Average",TRUE,"Average")</f>
        <v>Below Average</v>
      </c>
      <c r="J28" s="1">
        <v>211.50466209999999</v>
      </c>
      <c r="K28" s="1" t="str" cm="1">
        <f t="array" ref="K28">_xlfn.IFS(J28&gt;200,"Above Average",J28&lt;155,"Below Average",TRUE,"Average")</f>
        <v>Above Average</v>
      </c>
      <c r="L28" s="7">
        <v>7.7869999999999999</v>
      </c>
      <c r="M28" s="7" t="str" cm="1">
        <f t="array" ref="M28">_xlfn.IFS(L28&gt;9,"Above Average",L28&lt;8,"Below Average",TRUE,"Average")</f>
        <v>Below Average</v>
      </c>
    </row>
    <row r="29" spans="1:13" x14ac:dyDescent="0.3">
      <c r="A29">
        <v>1</v>
      </c>
      <c r="B29" s="21">
        <v>40403</v>
      </c>
      <c r="C29" s="21" t="str">
        <f t="shared" si="0"/>
        <v>Aug</v>
      </c>
      <c r="D29" s="6">
        <v>1508237.76</v>
      </c>
      <c r="E29" t="s">
        <v>155</v>
      </c>
      <c r="F29" s="5">
        <v>87</v>
      </c>
      <c r="G29" s="5" t="str" cm="1">
        <f t="array" ref="G29">_xlfn.IFS(F29&gt;=86,"Hot Week (More Than 85°F)",F29&lt;50,"Cold Week (Less Than 50°F)",TRUE,"Normal Week")</f>
        <v>Hot Week (More Than 85°F)</v>
      </c>
      <c r="H29" s="2">
        <v>2.6920000000000002</v>
      </c>
      <c r="I29" s="2" t="str" cm="1">
        <f t="array" ref="I29">_xlfn.IFS(H29&gt;3.5,"Above Average",H29&lt;3,"Below Average",TRUE,"Average")</f>
        <v>Below Average</v>
      </c>
      <c r="J29" s="1">
        <v>211.63942109999999</v>
      </c>
      <c r="K29" s="1" t="str" cm="1">
        <f t="array" ref="K29">_xlfn.IFS(J29&gt;200,"Above Average",J29&lt;155,"Below Average",TRUE,"Average")</f>
        <v>Above Average</v>
      </c>
      <c r="L29" s="7">
        <v>7.7869999999999999</v>
      </c>
      <c r="M29" s="7" t="str" cm="1">
        <f t="array" ref="M29">_xlfn.IFS(L29&gt;9,"Above Average",L29&lt;8,"Below Average",TRUE,"Average")</f>
        <v>Below Average</v>
      </c>
    </row>
    <row r="30" spans="1:13" x14ac:dyDescent="0.3">
      <c r="A30">
        <v>1</v>
      </c>
      <c r="B30" s="21">
        <v>40410</v>
      </c>
      <c r="C30" s="21" t="str">
        <f t="shared" si="0"/>
        <v>Aug</v>
      </c>
      <c r="D30" s="6">
        <v>1513080.49</v>
      </c>
      <c r="E30" t="s">
        <v>155</v>
      </c>
      <c r="F30" s="5">
        <v>86.65</v>
      </c>
      <c r="G30" s="5" t="str" cm="1">
        <f t="array" ref="G30">_xlfn.IFS(F30&gt;=86,"Hot Week (More Than 85°F)",F30&lt;50,"Cold Week (Less Than 50°F)",TRUE,"Normal Week")</f>
        <v>Hot Week (More Than 85°F)</v>
      </c>
      <c r="H30" s="2">
        <v>2.6640000000000001</v>
      </c>
      <c r="I30" s="2" t="str" cm="1">
        <f t="array" ref="I30">_xlfn.IFS(H30&gt;3.5,"Above Average",H30&lt;3,"Below Average",TRUE,"Average")</f>
        <v>Below Average</v>
      </c>
      <c r="J30" s="1">
        <v>211.60336330000001</v>
      </c>
      <c r="K30" s="1" t="str" cm="1">
        <f t="array" ref="K30">_xlfn.IFS(J30&gt;200,"Above Average",J30&lt;155,"Below Average",TRUE,"Average")</f>
        <v>Above Average</v>
      </c>
      <c r="L30" s="7">
        <v>7.7869999999999999</v>
      </c>
      <c r="M30" s="7" t="str" cm="1">
        <f t="array" ref="M30">_xlfn.IFS(L30&gt;9,"Above Average",L30&lt;8,"Below Average",TRUE,"Average")</f>
        <v>Below Average</v>
      </c>
    </row>
    <row r="31" spans="1:13" x14ac:dyDescent="0.3">
      <c r="A31">
        <v>1</v>
      </c>
      <c r="B31" s="21">
        <v>40417</v>
      </c>
      <c r="C31" s="21" t="str">
        <f t="shared" si="0"/>
        <v>Aug</v>
      </c>
      <c r="D31" s="6">
        <v>1449142.92</v>
      </c>
      <c r="E31" t="s">
        <v>155</v>
      </c>
      <c r="F31" s="5">
        <v>85.22</v>
      </c>
      <c r="G31" s="5" t="str" cm="1">
        <f t="array" ref="G31">_xlfn.IFS(F31&gt;=86,"Hot Week (More Than 85°F)",F31&lt;50,"Cold Week (Less Than 50°F)",TRUE,"Normal Week")</f>
        <v>Normal Week</v>
      </c>
      <c r="H31" s="2">
        <v>2.6190000000000002</v>
      </c>
      <c r="I31" s="2" t="str" cm="1">
        <f t="array" ref="I31">_xlfn.IFS(H31&gt;3.5,"Above Average",H31&lt;3,"Below Average",TRUE,"Average")</f>
        <v>Below Average</v>
      </c>
      <c r="J31" s="1">
        <v>211.5673056</v>
      </c>
      <c r="K31" s="1" t="str" cm="1">
        <f t="array" ref="K31">_xlfn.IFS(J31&gt;200,"Above Average",J31&lt;155,"Below Average",TRUE,"Average")</f>
        <v>Above Average</v>
      </c>
      <c r="L31" s="7">
        <v>7.7869999999999999</v>
      </c>
      <c r="M31" s="7" t="str" cm="1">
        <f t="array" ref="M31">_xlfn.IFS(L31&gt;9,"Above Average",L31&lt;8,"Below Average",TRUE,"Average")</f>
        <v>Below Average</v>
      </c>
    </row>
    <row r="32" spans="1:13" x14ac:dyDescent="0.3">
      <c r="A32">
        <v>1</v>
      </c>
      <c r="B32" s="21">
        <v>40424</v>
      </c>
      <c r="C32" s="21" t="str">
        <f t="shared" si="0"/>
        <v>Sep</v>
      </c>
      <c r="D32" s="6">
        <v>1540163.53</v>
      </c>
      <c r="E32" t="s">
        <v>155</v>
      </c>
      <c r="F32" s="5">
        <v>81.209999999999994</v>
      </c>
      <c r="G32" s="5" t="str" cm="1">
        <f t="array" ref="G32">_xlfn.IFS(F32&gt;=86,"Hot Week (More Than 85°F)",F32&lt;50,"Cold Week (Less Than 50°F)",TRUE,"Normal Week")</f>
        <v>Normal Week</v>
      </c>
      <c r="H32" s="2">
        <v>2.577</v>
      </c>
      <c r="I32" s="2" t="str" cm="1">
        <f t="array" ref="I32">_xlfn.IFS(H32&gt;3.5,"Above Average",H32&lt;3,"Below Average",TRUE,"Average")</f>
        <v>Below Average</v>
      </c>
      <c r="J32" s="1">
        <v>211.53124790000001</v>
      </c>
      <c r="K32" s="1" t="str" cm="1">
        <f t="array" ref="K32">_xlfn.IFS(J32&gt;200,"Above Average",J32&lt;155,"Below Average",TRUE,"Average")</f>
        <v>Above Average</v>
      </c>
      <c r="L32" s="7">
        <v>7.7869999999999999</v>
      </c>
      <c r="M32" s="7" t="str" cm="1">
        <f t="array" ref="M32">_xlfn.IFS(L32&gt;9,"Above Average",L32&lt;8,"Below Average",TRUE,"Average")</f>
        <v>Below Average</v>
      </c>
    </row>
    <row r="33" spans="1:13" x14ac:dyDescent="0.3">
      <c r="A33">
        <v>1</v>
      </c>
      <c r="B33" s="21">
        <v>40431</v>
      </c>
      <c r="C33" s="21" t="str">
        <f t="shared" si="0"/>
        <v>Sep</v>
      </c>
      <c r="D33" s="6">
        <v>1507460.69</v>
      </c>
      <c r="E33" t="s">
        <v>156</v>
      </c>
      <c r="F33" s="5">
        <v>78.69</v>
      </c>
      <c r="G33" s="5" t="str" cm="1">
        <f t="array" ref="G33">_xlfn.IFS(F33&gt;=86,"Hot Week (More Than 85°F)",F33&lt;50,"Cold Week (Less Than 50°F)",TRUE,"Normal Week")</f>
        <v>Normal Week</v>
      </c>
      <c r="H33" s="2">
        <v>2.5649999999999999</v>
      </c>
      <c r="I33" s="2" t="str" cm="1">
        <f t="array" ref="I33">_xlfn.IFS(H33&gt;3.5,"Above Average",H33&lt;3,"Below Average",TRUE,"Average")</f>
        <v>Below Average</v>
      </c>
      <c r="J33" s="1">
        <v>211.4951902</v>
      </c>
      <c r="K33" s="1" t="str" cm="1">
        <f t="array" ref="K33">_xlfn.IFS(J33&gt;200,"Above Average",J33&lt;155,"Below Average",TRUE,"Average")</f>
        <v>Above Average</v>
      </c>
      <c r="L33" s="7">
        <v>7.7869999999999999</v>
      </c>
      <c r="M33" s="7" t="str" cm="1">
        <f t="array" ref="M33">_xlfn.IFS(L33&gt;9,"Above Average",L33&lt;8,"Below Average",TRUE,"Average")</f>
        <v>Below Average</v>
      </c>
    </row>
    <row r="34" spans="1:13" x14ac:dyDescent="0.3">
      <c r="A34">
        <v>1</v>
      </c>
      <c r="B34" s="21">
        <v>40438</v>
      </c>
      <c r="C34" s="21" t="str">
        <f t="shared" si="0"/>
        <v>Sep</v>
      </c>
      <c r="D34" s="6">
        <v>1430378.67</v>
      </c>
      <c r="E34" t="s">
        <v>155</v>
      </c>
      <c r="F34" s="5">
        <v>82.11</v>
      </c>
      <c r="G34" s="5" t="str" cm="1">
        <f t="array" ref="G34">_xlfn.IFS(F34&gt;=86,"Hot Week (More Than 85°F)",F34&lt;50,"Cold Week (Less Than 50°F)",TRUE,"Normal Week")</f>
        <v>Normal Week</v>
      </c>
      <c r="H34" s="2">
        <v>2.5819999999999999</v>
      </c>
      <c r="I34" s="2" t="str" cm="1">
        <f t="array" ref="I34">_xlfn.IFS(H34&gt;3.5,"Above Average",H34&lt;3,"Below Average",TRUE,"Average")</f>
        <v>Below Average</v>
      </c>
      <c r="J34" s="1">
        <v>211.52245959999999</v>
      </c>
      <c r="K34" s="1" t="str" cm="1">
        <f t="array" ref="K34">_xlfn.IFS(J34&gt;200,"Above Average",J34&lt;155,"Below Average",TRUE,"Average")</f>
        <v>Above Average</v>
      </c>
      <c r="L34" s="7">
        <v>7.7869999999999999</v>
      </c>
      <c r="M34" s="7" t="str" cm="1">
        <f t="array" ref="M34">_xlfn.IFS(L34&gt;9,"Above Average",L34&lt;8,"Below Average",TRUE,"Average")</f>
        <v>Below Average</v>
      </c>
    </row>
    <row r="35" spans="1:13" x14ac:dyDescent="0.3">
      <c r="A35">
        <v>1</v>
      </c>
      <c r="B35" s="21">
        <v>40445</v>
      </c>
      <c r="C35" s="21" t="str">
        <f t="shared" si="0"/>
        <v>Sep</v>
      </c>
      <c r="D35" s="6">
        <v>1351791.03</v>
      </c>
      <c r="E35" t="s">
        <v>155</v>
      </c>
      <c r="F35" s="5">
        <v>80.94</v>
      </c>
      <c r="G35" s="5" t="str" cm="1">
        <f t="array" ref="G35">_xlfn.IFS(F35&gt;=86,"Hot Week (More Than 85°F)",F35&lt;50,"Cold Week (Less Than 50°F)",TRUE,"Normal Week")</f>
        <v>Normal Week</v>
      </c>
      <c r="H35" s="2">
        <v>2.6240000000000001</v>
      </c>
      <c r="I35" s="2" t="str" cm="1">
        <f t="array" ref="I35">_xlfn.IFS(H35&gt;3.5,"Above Average",H35&lt;3,"Below Average",TRUE,"Average")</f>
        <v>Below Average</v>
      </c>
      <c r="J35" s="1">
        <v>211.5972246</v>
      </c>
      <c r="K35" s="1" t="str" cm="1">
        <f t="array" ref="K35">_xlfn.IFS(J35&gt;200,"Above Average",J35&lt;155,"Below Average",TRUE,"Average")</f>
        <v>Above Average</v>
      </c>
      <c r="L35" s="7">
        <v>7.7869999999999999</v>
      </c>
      <c r="M35" s="7" t="str" cm="1">
        <f t="array" ref="M35">_xlfn.IFS(L35&gt;9,"Above Average",L35&lt;8,"Below Average",TRUE,"Average")</f>
        <v>Below Average</v>
      </c>
    </row>
    <row r="36" spans="1:13" x14ac:dyDescent="0.3">
      <c r="A36">
        <v>1</v>
      </c>
      <c r="B36" s="21">
        <v>40452</v>
      </c>
      <c r="C36" s="21" t="str">
        <f t="shared" si="0"/>
        <v>Oct</v>
      </c>
      <c r="D36" s="6">
        <v>1453329.5</v>
      </c>
      <c r="E36" t="s">
        <v>155</v>
      </c>
      <c r="F36" s="5">
        <v>71.89</v>
      </c>
      <c r="G36" s="5" t="str" cm="1">
        <f t="array" ref="G36">_xlfn.IFS(F36&gt;=86,"Hot Week (More Than 85°F)",F36&lt;50,"Cold Week (Less Than 50°F)",TRUE,"Normal Week")</f>
        <v>Normal Week</v>
      </c>
      <c r="H36" s="2">
        <v>2.6030000000000002</v>
      </c>
      <c r="I36" s="2" t="str" cm="1">
        <f t="array" ref="I36">_xlfn.IFS(H36&gt;3.5,"Above Average",H36&lt;3,"Below Average",TRUE,"Average")</f>
        <v>Below Average</v>
      </c>
      <c r="J36" s="1">
        <v>211.6719895</v>
      </c>
      <c r="K36" s="1" t="str" cm="1">
        <f t="array" ref="K36">_xlfn.IFS(J36&gt;200,"Above Average",J36&lt;155,"Below Average",TRUE,"Average")</f>
        <v>Above Average</v>
      </c>
      <c r="L36" s="7">
        <v>7.8380000000000001</v>
      </c>
      <c r="M36" s="7" t="str" cm="1">
        <f t="array" ref="M36">_xlfn.IFS(L36&gt;9,"Above Average",L36&lt;8,"Below Average",TRUE,"Average")</f>
        <v>Below Average</v>
      </c>
    </row>
    <row r="37" spans="1:13" x14ac:dyDescent="0.3">
      <c r="A37">
        <v>1</v>
      </c>
      <c r="B37" s="21">
        <v>40459</v>
      </c>
      <c r="C37" s="21" t="str">
        <f t="shared" si="0"/>
        <v>Oct</v>
      </c>
      <c r="D37" s="6">
        <v>1508239.93</v>
      </c>
      <c r="E37" t="s">
        <v>155</v>
      </c>
      <c r="F37" s="5">
        <v>63.93</v>
      </c>
      <c r="G37" s="5" t="str" cm="1">
        <f t="array" ref="G37">_xlfn.IFS(F37&gt;=86,"Hot Week (More Than 85°F)",F37&lt;50,"Cold Week (Less Than 50°F)",TRUE,"Normal Week")</f>
        <v>Normal Week</v>
      </c>
      <c r="H37" s="2">
        <v>2.633</v>
      </c>
      <c r="I37" s="2" t="str" cm="1">
        <f t="array" ref="I37">_xlfn.IFS(H37&gt;3.5,"Above Average",H37&lt;3,"Below Average",TRUE,"Average")</f>
        <v>Below Average</v>
      </c>
      <c r="J37" s="1">
        <v>211.74675439999999</v>
      </c>
      <c r="K37" s="1" t="str" cm="1">
        <f t="array" ref="K37">_xlfn.IFS(J37&gt;200,"Above Average",J37&lt;155,"Below Average",TRUE,"Average")</f>
        <v>Above Average</v>
      </c>
      <c r="L37" s="7">
        <v>7.8380000000000001</v>
      </c>
      <c r="M37" s="7" t="str" cm="1">
        <f t="array" ref="M37">_xlfn.IFS(L37&gt;9,"Above Average",L37&lt;8,"Below Average",TRUE,"Average")</f>
        <v>Below Average</v>
      </c>
    </row>
    <row r="38" spans="1:13" x14ac:dyDescent="0.3">
      <c r="A38">
        <v>1</v>
      </c>
      <c r="B38" s="21">
        <v>40466</v>
      </c>
      <c r="C38" s="21" t="str">
        <f t="shared" si="0"/>
        <v>Oct</v>
      </c>
      <c r="D38" s="6">
        <v>1459409.1</v>
      </c>
      <c r="E38" t="s">
        <v>155</v>
      </c>
      <c r="F38" s="5">
        <v>67.180000000000007</v>
      </c>
      <c r="G38" s="5" t="str" cm="1">
        <f t="array" ref="G38">_xlfn.IFS(F38&gt;=86,"Hot Week (More Than 85°F)",F38&lt;50,"Cold Week (Less Than 50°F)",TRUE,"Normal Week")</f>
        <v>Normal Week</v>
      </c>
      <c r="H38" s="2">
        <v>2.72</v>
      </c>
      <c r="I38" s="2" t="str" cm="1">
        <f t="array" ref="I38">_xlfn.IFS(H38&gt;3.5,"Above Average",H38&lt;3,"Below Average",TRUE,"Average")</f>
        <v>Below Average</v>
      </c>
      <c r="J38" s="1">
        <v>211.81374360000001</v>
      </c>
      <c r="K38" s="1" t="str" cm="1">
        <f t="array" ref="K38">_xlfn.IFS(J38&gt;200,"Above Average",J38&lt;155,"Below Average",TRUE,"Average")</f>
        <v>Above Average</v>
      </c>
      <c r="L38" s="7">
        <v>7.8380000000000001</v>
      </c>
      <c r="M38" s="7" t="str" cm="1">
        <f t="array" ref="M38">_xlfn.IFS(L38&gt;9,"Above Average",L38&lt;8,"Below Average",TRUE,"Average")</f>
        <v>Below Average</v>
      </c>
    </row>
    <row r="39" spans="1:13" x14ac:dyDescent="0.3">
      <c r="A39">
        <v>1</v>
      </c>
      <c r="B39" s="21">
        <v>40473</v>
      </c>
      <c r="C39" s="21" t="str">
        <f t="shared" si="0"/>
        <v>Oct</v>
      </c>
      <c r="D39" s="6">
        <v>1345454</v>
      </c>
      <c r="E39" t="s">
        <v>155</v>
      </c>
      <c r="F39" s="5">
        <v>69.86</v>
      </c>
      <c r="G39" s="5" t="str" cm="1">
        <f t="array" ref="G39">_xlfn.IFS(F39&gt;=86,"Hot Week (More Than 85°F)",F39&lt;50,"Cold Week (Less Than 50°F)",TRUE,"Normal Week")</f>
        <v>Normal Week</v>
      </c>
      <c r="H39" s="2">
        <v>2.7250000000000001</v>
      </c>
      <c r="I39" s="2" t="str" cm="1">
        <f t="array" ref="I39">_xlfn.IFS(H39&gt;3.5,"Above Average",H39&lt;3,"Below Average",TRUE,"Average")</f>
        <v>Below Average</v>
      </c>
      <c r="J39" s="1">
        <v>211.8612937</v>
      </c>
      <c r="K39" s="1" t="str" cm="1">
        <f t="array" ref="K39">_xlfn.IFS(J39&gt;200,"Above Average",J39&lt;155,"Below Average",TRUE,"Average")</f>
        <v>Above Average</v>
      </c>
      <c r="L39" s="7">
        <v>7.8380000000000001</v>
      </c>
      <c r="M39" s="7" t="str" cm="1">
        <f t="array" ref="M39">_xlfn.IFS(L39&gt;9,"Above Average",L39&lt;8,"Below Average",TRUE,"Average")</f>
        <v>Below Average</v>
      </c>
    </row>
    <row r="40" spans="1:13" x14ac:dyDescent="0.3">
      <c r="A40">
        <v>1</v>
      </c>
      <c r="B40" s="21">
        <v>40480</v>
      </c>
      <c r="C40" s="21" t="str">
        <f t="shared" si="0"/>
        <v>Oct</v>
      </c>
      <c r="D40" s="6">
        <v>1384209.22</v>
      </c>
      <c r="E40" t="s">
        <v>155</v>
      </c>
      <c r="F40" s="5">
        <v>69.64</v>
      </c>
      <c r="G40" s="5" t="str" cm="1">
        <f t="array" ref="G40">_xlfn.IFS(F40&gt;=86,"Hot Week (More Than 85°F)",F40&lt;50,"Cold Week (Less Than 50°F)",TRUE,"Normal Week")</f>
        <v>Normal Week</v>
      </c>
      <c r="H40" s="2">
        <v>2.7160000000000002</v>
      </c>
      <c r="I40" s="2" t="str" cm="1">
        <f t="array" ref="I40">_xlfn.IFS(H40&gt;3.5,"Above Average",H40&lt;3,"Below Average",TRUE,"Average")</f>
        <v>Below Average</v>
      </c>
      <c r="J40" s="1">
        <v>211.9088438</v>
      </c>
      <c r="K40" s="1" t="str" cm="1">
        <f t="array" ref="K40">_xlfn.IFS(J40&gt;200,"Above Average",J40&lt;155,"Below Average",TRUE,"Average")</f>
        <v>Above Average</v>
      </c>
      <c r="L40" s="7">
        <v>7.8380000000000001</v>
      </c>
      <c r="M40" s="7" t="str" cm="1">
        <f t="array" ref="M40">_xlfn.IFS(L40&gt;9,"Above Average",L40&lt;8,"Below Average",TRUE,"Average")</f>
        <v>Below Average</v>
      </c>
    </row>
    <row r="41" spans="1:13" x14ac:dyDescent="0.3">
      <c r="A41">
        <v>1</v>
      </c>
      <c r="B41" s="21">
        <v>40487</v>
      </c>
      <c r="C41" s="21" t="str">
        <f t="shared" si="0"/>
        <v>Nov</v>
      </c>
      <c r="D41" s="6">
        <v>1551659.28</v>
      </c>
      <c r="E41" t="s">
        <v>155</v>
      </c>
      <c r="F41" s="5">
        <v>58.74</v>
      </c>
      <c r="G41" s="5" t="str" cm="1">
        <f t="array" ref="G41">_xlfn.IFS(F41&gt;=86,"Hot Week (More Than 85°F)",F41&lt;50,"Cold Week (Less Than 50°F)",TRUE,"Normal Week")</f>
        <v>Normal Week</v>
      </c>
      <c r="H41" s="2">
        <v>2.6890000000000001</v>
      </c>
      <c r="I41" s="2" t="str" cm="1">
        <f t="array" ref="I41">_xlfn.IFS(H41&gt;3.5,"Above Average",H41&lt;3,"Below Average",TRUE,"Average")</f>
        <v>Below Average</v>
      </c>
      <c r="J41" s="1">
        <v>211.95639389999999</v>
      </c>
      <c r="K41" s="1" t="str" cm="1">
        <f t="array" ref="K41">_xlfn.IFS(J41&gt;200,"Above Average",J41&lt;155,"Below Average",TRUE,"Average")</f>
        <v>Above Average</v>
      </c>
      <c r="L41" s="7">
        <v>7.8380000000000001</v>
      </c>
      <c r="M41" s="7" t="str" cm="1">
        <f t="array" ref="M41">_xlfn.IFS(L41&gt;9,"Above Average",L41&lt;8,"Below Average",TRUE,"Average")</f>
        <v>Below Average</v>
      </c>
    </row>
    <row r="42" spans="1:13" x14ac:dyDescent="0.3">
      <c r="A42">
        <v>1</v>
      </c>
      <c r="B42" s="21">
        <v>40494</v>
      </c>
      <c r="C42" s="21" t="str">
        <f t="shared" si="0"/>
        <v>Nov</v>
      </c>
      <c r="D42" s="6">
        <v>1494479.49</v>
      </c>
      <c r="E42" t="s">
        <v>155</v>
      </c>
      <c r="F42" s="5">
        <v>59.61</v>
      </c>
      <c r="G42" s="5" t="str" cm="1">
        <f t="array" ref="G42">_xlfn.IFS(F42&gt;=86,"Hot Week (More Than 85°F)",F42&lt;50,"Cold Week (Less Than 50°F)",TRUE,"Normal Week")</f>
        <v>Normal Week</v>
      </c>
      <c r="H42" s="2">
        <v>2.7280000000000002</v>
      </c>
      <c r="I42" s="2" t="str" cm="1">
        <f t="array" ref="I42">_xlfn.IFS(H42&gt;3.5,"Above Average",H42&lt;3,"Below Average",TRUE,"Average")</f>
        <v>Below Average</v>
      </c>
      <c r="J42" s="1">
        <v>212.00394399999999</v>
      </c>
      <c r="K42" s="1" t="str" cm="1">
        <f t="array" ref="K42">_xlfn.IFS(J42&gt;200,"Above Average",J42&lt;155,"Below Average",TRUE,"Average")</f>
        <v>Above Average</v>
      </c>
      <c r="L42" s="7">
        <v>7.8380000000000001</v>
      </c>
      <c r="M42" s="7" t="str" cm="1">
        <f t="array" ref="M42">_xlfn.IFS(L42&gt;9,"Above Average",L42&lt;8,"Below Average",TRUE,"Average")</f>
        <v>Below Average</v>
      </c>
    </row>
    <row r="43" spans="1:13" x14ac:dyDescent="0.3">
      <c r="A43">
        <v>1</v>
      </c>
      <c r="B43" s="21">
        <v>40501</v>
      </c>
      <c r="C43" s="21" t="str">
        <f t="shared" si="0"/>
        <v>Nov</v>
      </c>
      <c r="D43" s="6">
        <v>1483784.18</v>
      </c>
      <c r="E43" t="s">
        <v>155</v>
      </c>
      <c r="F43" s="5">
        <v>51.41</v>
      </c>
      <c r="G43" s="5" t="str" cm="1">
        <f t="array" ref="G43">_xlfn.IFS(F43&gt;=86,"Hot Week (More Than 85°F)",F43&lt;50,"Cold Week (Less Than 50°F)",TRUE,"Normal Week")</f>
        <v>Normal Week</v>
      </c>
      <c r="H43" s="2">
        <v>2.7709999999999999</v>
      </c>
      <c r="I43" s="2" t="str" cm="1">
        <f t="array" ref="I43">_xlfn.IFS(H43&gt;3.5,"Above Average",H43&lt;3,"Below Average",TRUE,"Average")</f>
        <v>Below Average</v>
      </c>
      <c r="J43" s="1">
        <v>211.8896737</v>
      </c>
      <c r="K43" s="1" t="str" cm="1">
        <f t="array" ref="K43">_xlfn.IFS(J43&gt;200,"Above Average",J43&lt;155,"Below Average",TRUE,"Average")</f>
        <v>Above Average</v>
      </c>
      <c r="L43" s="7">
        <v>7.8380000000000001</v>
      </c>
      <c r="M43" s="7" t="str" cm="1">
        <f t="array" ref="M43">_xlfn.IFS(L43&gt;9,"Above Average",L43&lt;8,"Below Average",TRUE,"Average")</f>
        <v>Below Average</v>
      </c>
    </row>
    <row r="44" spans="1:13" x14ac:dyDescent="0.3">
      <c r="A44">
        <v>1</v>
      </c>
      <c r="B44" s="21">
        <v>40508</v>
      </c>
      <c r="C44" s="21" t="str">
        <f t="shared" si="0"/>
        <v>Nov</v>
      </c>
      <c r="D44" s="6">
        <v>1955624.11</v>
      </c>
      <c r="E44" t="s">
        <v>156</v>
      </c>
      <c r="F44" s="5">
        <v>64.52</v>
      </c>
      <c r="G44" s="5" t="str" cm="1">
        <f t="array" ref="G44">_xlfn.IFS(F44&gt;=86,"Hot Week (More Than 85°F)",F44&lt;50,"Cold Week (Less Than 50°F)",TRUE,"Normal Week")</f>
        <v>Normal Week</v>
      </c>
      <c r="H44" s="2">
        <v>2.7349999999999999</v>
      </c>
      <c r="I44" s="2" t="str" cm="1">
        <f t="array" ref="I44">_xlfn.IFS(H44&gt;3.5,"Above Average",H44&lt;3,"Below Average",TRUE,"Average")</f>
        <v>Below Average</v>
      </c>
      <c r="J44" s="1">
        <v>211.74843329999999</v>
      </c>
      <c r="K44" s="1" t="str" cm="1">
        <f t="array" ref="K44">_xlfn.IFS(J44&gt;200,"Above Average",J44&lt;155,"Below Average",TRUE,"Average")</f>
        <v>Above Average</v>
      </c>
      <c r="L44" s="7">
        <v>7.8380000000000001</v>
      </c>
      <c r="M44" s="7" t="str" cm="1">
        <f t="array" ref="M44">_xlfn.IFS(L44&gt;9,"Above Average",L44&lt;8,"Below Average",TRUE,"Average")</f>
        <v>Below Average</v>
      </c>
    </row>
    <row r="45" spans="1:13" x14ac:dyDescent="0.3">
      <c r="A45">
        <v>1</v>
      </c>
      <c r="B45" s="21">
        <v>40515</v>
      </c>
      <c r="C45" s="21" t="str">
        <f t="shared" si="0"/>
        <v>Dec</v>
      </c>
      <c r="D45" s="6">
        <v>1548033.78</v>
      </c>
      <c r="E45" t="s">
        <v>155</v>
      </c>
      <c r="F45" s="5">
        <v>49.27</v>
      </c>
      <c r="G45" s="5" t="str" cm="1">
        <f t="array" ref="G45">_xlfn.IFS(F45&gt;=86,"Hot Week (More Than 85°F)",F45&lt;50,"Cold Week (Less Than 50°F)",TRUE,"Normal Week")</f>
        <v>Cold Week (Less Than 50°F)</v>
      </c>
      <c r="H45" s="2">
        <v>2.7080000000000002</v>
      </c>
      <c r="I45" s="2" t="str" cm="1">
        <f t="array" ref="I45">_xlfn.IFS(H45&gt;3.5,"Above Average",H45&lt;3,"Below Average",TRUE,"Average")</f>
        <v>Below Average</v>
      </c>
      <c r="J45" s="1">
        <v>211.607193</v>
      </c>
      <c r="K45" s="1" t="str" cm="1">
        <f t="array" ref="K45">_xlfn.IFS(J45&gt;200,"Above Average",J45&lt;155,"Below Average",TRUE,"Average")</f>
        <v>Above Average</v>
      </c>
      <c r="L45" s="7">
        <v>7.8380000000000001</v>
      </c>
      <c r="M45" s="7" t="str" cm="1">
        <f t="array" ref="M45">_xlfn.IFS(L45&gt;9,"Above Average",L45&lt;8,"Below Average",TRUE,"Average")</f>
        <v>Below Average</v>
      </c>
    </row>
    <row r="46" spans="1:13" x14ac:dyDescent="0.3">
      <c r="A46">
        <v>1</v>
      </c>
      <c r="B46" s="21">
        <v>40522</v>
      </c>
      <c r="C46" s="21" t="str">
        <f t="shared" si="0"/>
        <v>Dec</v>
      </c>
      <c r="D46" s="6">
        <v>1682614.26</v>
      </c>
      <c r="E46" t="s">
        <v>155</v>
      </c>
      <c r="F46" s="5">
        <v>46.33</v>
      </c>
      <c r="G46" s="5" t="str" cm="1">
        <f t="array" ref="G46">_xlfn.IFS(F46&gt;=86,"Hot Week (More Than 85°F)",F46&lt;50,"Cold Week (Less Than 50°F)",TRUE,"Normal Week")</f>
        <v>Cold Week (Less Than 50°F)</v>
      </c>
      <c r="H46" s="2">
        <v>2.843</v>
      </c>
      <c r="I46" s="2" t="str" cm="1">
        <f t="array" ref="I46">_xlfn.IFS(H46&gt;3.5,"Above Average",H46&lt;3,"Below Average",TRUE,"Average")</f>
        <v>Below Average</v>
      </c>
      <c r="J46" s="1">
        <v>211.46595260000001</v>
      </c>
      <c r="K46" s="1" t="str" cm="1">
        <f t="array" ref="K46">_xlfn.IFS(J46&gt;200,"Above Average",J46&lt;155,"Below Average",TRUE,"Average")</f>
        <v>Above Average</v>
      </c>
      <c r="L46" s="7">
        <v>7.8380000000000001</v>
      </c>
      <c r="M46" s="7" t="str" cm="1">
        <f t="array" ref="M46">_xlfn.IFS(L46&gt;9,"Above Average",L46&lt;8,"Below Average",TRUE,"Average")</f>
        <v>Below Average</v>
      </c>
    </row>
    <row r="47" spans="1:13" x14ac:dyDescent="0.3">
      <c r="A47">
        <v>1</v>
      </c>
      <c r="B47" s="21">
        <v>40529</v>
      </c>
      <c r="C47" s="21" t="str">
        <f t="shared" si="0"/>
        <v>Dec</v>
      </c>
      <c r="D47" s="6">
        <v>1891034.93</v>
      </c>
      <c r="E47" t="s">
        <v>155</v>
      </c>
      <c r="F47" s="5">
        <v>49.84</v>
      </c>
      <c r="G47" s="5" t="str" cm="1">
        <f t="array" ref="G47">_xlfn.IFS(F47&gt;=86,"Hot Week (More Than 85°F)",F47&lt;50,"Cold Week (Less Than 50°F)",TRUE,"Normal Week")</f>
        <v>Cold Week (Less Than 50°F)</v>
      </c>
      <c r="H47" s="2">
        <v>2.8690000000000002</v>
      </c>
      <c r="I47" s="2" t="str" cm="1">
        <f t="array" ref="I47">_xlfn.IFS(H47&gt;3.5,"Above Average",H47&lt;3,"Below Average",TRUE,"Average")</f>
        <v>Below Average</v>
      </c>
      <c r="J47" s="1">
        <v>211.40531240000001</v>
      </c>
      <c r="K47" s="1" t="str" cm="1">
        <f t="array" ref="K47">_xlfn.IFS(J47&gt;200,"Above Average",J47&lt;155,"Below Average",TRUE,"Average")</f>
        <v>Above Average</v>
      </c>
      <c r="L47" s="7">
        <v>7.8380000000000001</v>
      </c>
      <c r="M47" s="7" t="str" cm="1">
        <f t="array" ref="M47">_xlfn.IFS(L47&gt;9,"Above Average",L47&lt;8,"Below Average",TRUE,"Average")</f>
        <v>Below Average</v>
      </c>
    </row>
    <row r="48" spans="1:13" x14ac:dyDescent="0.3">
      <c r="A48">
        <v>1</v>
      </c>
      <c r="B48" s="21">
        <v>40536</v>
      </c>
      <c r="C48" s="21" t="str">
        <f t="shared" si="0"/>
        <v>Dec</v>
      </c>
      <c r="D48" s="6">
        <v>2387950.2000000002</v>
      </c>
      <c r="E48" t="s">
        <v>155</v>
      </c>
      <c r="F48" s="5">
        <v>52.33</v>
      </c>
      <c r="G48" s="5" t="str" cm="1">
        <f t="array" ref="G48">_xlfn.IFS(F48&gt;=86,"Hot Week (More Than 85°F)",F48&lt;50,"Cold Week (Less Than 50°F)",TRUE,"Normal Week")</f>
        <v>Normal Week</v>
      </c>
      <c r="H48" s="2">
        <v>2.8860000000000001</v>
      </c>
      <c r="I48" s="2" t="str" cm="1">
        <f t="array" ref="I48">_xlfn.IFS(H48&gt;3.5,"Above Average",H48&lt;3,"Below Average",TRUE,"Average")</f>
        <v>Below Average</v>
      </c>
      <c r="J48" s="1">
        <v>211.40512219999999</v>
      </c>
      <c r="K48" s="1" t="str" cm="1">
        <f t="array" ref="K48">_xlfn.IFS(J48&gt;200,"Above Average",J48&lt;155,"Below Average",TRUE,"Average")</f>
        <v>Above Average</v>
      </c>
      <c r="L48" s="7">
        <v>7.8380000000000001</v>
      </c>
      <c r="M48" s="7" t="str" cm="1">
        <f t="array" ref="M48">_xlfn.IFS(L48&gt;9,"Above Average",L48&lt;8,"Below Average",TRUE,"Average")</f>
        <v>Below Average</v>
      </c>
    </row>
    <row r="49" spans="1:13" x14ac:dyDescent="0.3">
      <c r="A49">
        <v>1</v>
      </c>
      <c r="B49" s="21">
        <v>40543</v>
      </c>
      <c r="C49" s="21" t="str">
        <f t="shared" si="0"/>
        <v>Dec</v>
      </c>
      <c r="D49" s="6">
        <v>1367320.01</v>
      </c>
      <c r="E49" t="s">
        <v>156</v>
      </c>
      <c r="F49" s="5">
        <v>48.43</v>
      </c>
      <c r="G49" s="5" t="str" cm="1">
        <f t="array" ref="G49">_xlfn.IFS(F49&gt;=86,"Hot Week (More Than 85°F)",F49&lt;50,"Cold Week (Less Than 50°F)",TRUE,"Normal Week")</f>
        <v>Cold Week (Less Than 50°F)</v>
      </c>
      <c r="H49" s="2">
        <v>2.9430000000000001</v>
      </c>
      <c r="I49" s="2" t="str" cm="1">
        <f t="array" ref="I49">_xlfn.IFS(H49&gt;3.5,"Above Average",H49&lt;3,"Below Average",TRUE,"Average")</f>
        <v>Below Average</v>
      </c>
      <c r="J49" s="1">
        <v>211.4049321</v>
      </c>
      <c r="K49" s="1" t="str" cm="1">
        <f t="array" ref="K49">_xlfn.IFS(J49&gt;200,"Above Average",J49&lt;155,"Below Average",TRUE,"Average")</f>
        <v>Above Average</v>
      </c>
      <c r="L49" s="7">
        <v>7.8380000000000001</v>
      </c>
      <c r="M49" s="7" t="str" cm="1">
        <f t="array" ref="M49">_xlfn.IFS(L49&gt;9,"Above Average",L49&lt;8,"Below Average",TRUE,"Average")</f>
        <v>Below Average</v>
      </c>
    </row>
    <row r="50" spans="1:13" x14ac:dyDescent="0.3">
      <c r="A50">
        <v>1</v>
      </c>
      <c r="B50" s="21">
        <v>40550</v>
      </c>
      <c r="C50" s="21" t="str">
        <f t="shared" si="0"/>
        <v>Jan</v>
      </c>
      <c r="D50" s="6">
        <v>1444732.28</v>
      </c>
      <c r="E50" t="s">
        <v>155</v>
      </c>
      <c r="F50" s="5">
        <v>48.27</v>
      </c>
      <c r="G50" s="5" t="str" cm="1">
        <f t="array" ref="G50">_xlfn.IFS(F50&gt;=86,"Hot Week (More Than 85°F)",F50&lt;50,"Cold Week (Less Than 50°F)",TRUE,"Normal Week")</f>
        <v>Cold Week (Less Than 50°F)</v>
      </c>
      <c r="H50" s="2">
        <v>2.976</v>
      </c>
      <c r="I50" s="2" t="str" cm="1">
        <f t="array" ref="I50">_xlfn.IFS(H50&gt;3.5,"Above Average",H50&lt;3,"Below Average",TRUE,"Average")</f>
        <v>Below Average</v>
      </c>
      <c r="J50" s="1">
        <v>211.4047419</v>
      </c>
      <c r="K50" s="1" t="str" cm="1">
        <f t="array" ref="K50">_xlfn.IFS(J50&gt;200,"Above Average",J50&lt;155,"Below Average",TRUE,"Average")</f>
        <v>Above Average</v>
      </c>
      <c r="L50" s="7">
        <v>7.742</v>
      </c>
      <c r="M50" s="7" t="str" cm="1">
        <f t="array" ref="M50">_xlfn.IFS(L50&gt;9,"Above Average",L50&lt;8,"Below Average",TRUE,"Average")</f>
        <v>Below Average</v>
      </c>
    </row>
    <row r="51" spans="1:13" x14ac:dyDescent="0.3">
      <c r="A51">
        <v>1</v>
      </c>
      <c r="B51" s="21">
        <v>40557</v>
      </c>
      <c r="C51" s="21" t="str">
        <f t="shared" si="0"/>
        <v>Jan</v>
      </c>
      <c r="D51" s="6">
        <v>1391013.96</v>
      </c>
      <c r="E51" t="s">
        <v>155</v>
      </c>
      <c r="F51" s="5">
        <v>35.4</v>
      </c>
      <c r="G51" s="5" t="str" cm="1">
        <f t="array" ref="G51">_xlfn.IFS(F51&gt;=86,"Hot Week (More Than 85°F)",F51&lt;50,"Cold Week (Less Than 50°F)",TRUE,"Normal Week")</f>
        <v>Cold Week (Less Than 50°F)</v>
      </c>
      <c r="H51" s="2">
        <v>2.9830000000000001</v>
      </c>
      <c r="I51" s="2" t="str" cm="1">
        <f t="array" ref="I51">_xlfn.IFS(H51&gt;3.5,"Above Average",H51&lt;3,"Below Average",TRUE,"Average")</f>
        <v>Below Average</v>
      </c>
      <c r="J51" s="1">
        <v>211.45741090000001</v>
      </c>
      <c r="K51" s="1" t="str" cm="1">
        <f t="array" ref="K51">_xlfn.IFS(J51&gt;200,"Above Average",J51&lt;155,"Below Average",TRUE,"Average")</f>
        <v>Above Average</v>
      </c>
      <c r="L51" s="7">
        <v>7.742</v>
      </c>
      <c r="M51" s="7" t="str" cm="1">
        <f t="array" ref="M51">_xlfn.IFS(L51&gt;9,"Above Average",L51&lt;8,"Below Average",TRUE,"Average")</f>
        <v>Below Average</v>
      </c>
    </row>
    <row r="52" spans="1:13" x14ac:dyDescent="0.3">
      <c r="A52">
        <v>1</v>
      </c>
      <c r="B52" s="21">
        <v>40564</v>
      </c>
      <c r="C52" s="21" t="str">
        <f t="shared" si="0"/>
        <v>Jan</v>
      </c>
      <c r="D52" s="6">
        <v>1327405.42</v>
      </c>
      <c r="E52" t="s">
        <v>155</v>
      </c>
      <c r="F52" s="5">
        <v>44.04</v>
      </c>
      <c r="G52" s="5" t="str" cm="1">
        <f t="array" ref="G52">_xlfn.IFS(F52&gt;=86,"Hot Week (More Than 85°F)",F52&lt;50,"Cold Week (Less Than 50°F)",TRUE,"Normal Week")</f>
        <v>Cold Week (Less Than 50°F)</v>
      </c>
      <c r="H52" s="2">
        <v>3.016</v>
      </c>
      <c r="I52" s="2" t="str" cm="1">
        <f t="array" ref="I52">_xlfn.IFS(H52&gt;3.5,"Above Average",H52&lt;3,"Below Average",TRUE,"Average")</f>
        <v>Average</v>
      </c>
      <c r="J52" s="1">
        <v>211.82723429999999</v>
      </c>
      <c r="K52" s="1" t="str" cm="1">
        <f t="array" ref="K52">_xlfn.IFS(J52&gt;200,"Above Average",J52&lt;155,"Below Average",TRUE,"Average")</f>
        <v>Above Average</v>
      </c>
      <c r="L52" s="7">
        <v>7.742</v>
      </c>
      <c r="M52" s="7" t="str" cm="1">
        <f t="array" ref="M52">_xlfn.IFS(L52&gt;9,"Above Average",L52&lt;8,"Below Average",TRUE,"Average")</f>
        <v>Below Average</v>
      </c>
    </row>
    <row r="53" spans="1:13" x14ac:dyDescent="0.3">
      <c r="A53">
        <v>1</v>
      </c>
      <c r="B53" s="21">
        <v>40571</v>
      </c>
      <c r="C53" s="21" t="str">
        <f t="shared" si="0"/>
        <v>Jan</v>
      </c>
      <c r="D53" s="6">
        <v>1316899.31</v>
      </c>
      <c r="E53" t="s">
        <v>155</v>
      </c>
      <c r="F53" s="5">
        <v>43.83</v>
      </c>
      <c r="G53" s="5" t="str" cm="1">
        <f t="array" ref="G53">_xlfn.IFS(F53&gt;=86,"Hot Week (More Than 85°F)",F53&lt;50,"Cold Week (Less Than 50°F)",TRUE,"Normal Week")</f>
        <v>Cold Week (Less Than 50°F)</v>
      </c>
      <c r="H53" s="2">
        <v>3.01</v>
      </c>
      <c r="I53" s="2" t="str" cm="1">
        <f t="array" ref="I53">_xlfn.IFS(H53&gt;3.5,"Above Average",H53&lt;3,"Below Average",TRUE,"Average")</f>
        <v>Average</v>
      </c>
      <c r="J53" s="1">
        <v>212.19705769999999</v>
      </c>
      <c r="K53" s="1" t="str" cm="1">
        <f t="array" ref="K53">_xlfn.IFS(J53&gt;200,"Above Average",J53&lt;155,"Below Average",TRUE,"Average")</f>
        <v>Above Average</v>
      </c>
      <c r="L53" s="7">
        <v>7.742</v>
      </c>
      <c r="M53" s="7" t="str" cm="1">
        <f t="array" ref="M53">_xlfn.IFS(L53&gt;9,"Above Average",L53&lt;8,"Below Average",TRUE,"Average")</f>
        <v>Below Average</v>
      </c>
    </row>
    <row r="54" spans="1:13" x14ac:dyDescent="0.3">
      <c r="A54">
        <v>1</v>
      </c>
      <c r="B54" s="21">
        <v>40578</v>
      </c>
      <c r="C54" s="21" t="str">
        <f t="shared" si="0"/>
        <v>Feb</v>
      </c>
      <c r="D54" s="6">
        <v>1606629.58</v>
      </c>
      <c r="E54" t="s">
        <v>155</v>
      </c>
      <c r="F54" s="5">
        <v>42.27</v>
      </c>
      <c r="G54" s="5" t="str" cm="1">
        <f t="array" ref="G54">_xlfn.IFS(F54&gt;=86,"Hot Week (More Than 85°F)",F54&lt;50,"Cold Week (Less Than 50°F)",TRUE,"Normal Week")</f>
        <v>Cold Week (Less Than 50°F)</v>
      </c>
      <c r="H54" s="2">
        <v>2.9889999999999999</v>
      </c>
      <c r="I54" s="2" t="str" cm="1">
        <f t="array" ref="I54">_xlfn.IFS(H54&gt;3.5,"Above Average",H54&lt;3,"Below Average",TRUE,"Average")</f>
        <v>Below Average</v>
      </c>
      <c r="J54" s="1">
        <v>212.56688120000001</v>
      </c>
      <c r="K54" s="1" t="str" cm="1">
        <f t="array" ref="K54">_xlfn.IFS(J54&gt;200,"Above Average",J54&lt;155,"Below Average",TRUE,"Average")</f>
        <v>Above Average</v>
      </c>
      <c r="L54" s="7">
        <v>7.742</v>
      </c>
      <c r="M54" s="7" t="str" cm="1">
        <f t="array" ref="M54">_xlfn.IFS(L54&gt;9,"Above Average",L54&lt;8,"Below Average",TRUE,"Average")</f>
        <v>Below Average</v>
      </c>
    </row>
    <row r="55" spans="1:13" x14ac:dyDescent="0.3">
      <c r="A55">
        <v>1</v>
      </c>
      <c r="B55" s="21">
        <v>40585</v>
      </c>
      <c r="C55" s="21" t="str">
        <f t="shared" si="0"/>
        <v>Feb</v>
      </c>
      <c r="D55" s="6">
        <v>1649614.93</v>
      </c>
      <c r="E55" t="s">
        <v>156</v>
      </c>
      <c r="F55" s="5">
        <v>36.39</v>
      </c>
      <c r="G55" s="5" t="str" cm="1">
        <f t="array" ref="G55">_xlfn.IFS(F55&gt;=86,"Hot Week (More Than 85°F)",F55&lt;50,"Cold Week (Less Than 50°F)",TRUE,"Normal Week")</f>
        <v>Cold Week (Less Than 50°F)</v>
      </c>
      <c r="H55" s="2">
        <v>3.0219999999999998</v>
      </c>
      <c r="I55" s="2" t="str" cm="1">
        <f t="array" ref="I55">_xlfn.IFS(H55&gt;3.5,"Above Average",H55&lt;3,"Below Average",TRUE,"Average")</f>
        <v>Average</v>
      </c>
      <c r="J55" s="1">
        <v>212.93670460000001</v>
      </c>
      <c r="K55" s="1" t="str" cm="1">
        <f t="array" ref="K55">_xlfn.IFS(J55&gt;200,"Above Average",J55&lt;155,"Below Average",TRUE,"Average")</f>
        <v>Above Average</v>
      </c>
      <c r="L55" s="7">
        <v>7.742</v>
      </c>
      <c r="M55" s="7" t="str" cm="1">
        <f t="array" ref="M55">_xlfn.IFS(L55&gt;9,"Above Average",L55&lt;8,"Below Average",TRUE,"Average")</f>
        <v>Below Average</v>
      </c>
    </row>
    <row r="56" spans="1:13" x14ac:dyDescent="0.3">
      <c r="A56">
        <v>1</v>
      </c>
      <c r="B56" s="21">
        <v>40592</v>
      </c>
      <c r="C56" s="21" t="str">
        <f t="shared" si="0"/>
        <v>Feb</v>
      </c>
      <c r="D56" s="6">
        <v>1686842.78</v>
      </c>
      <c r="E56" t="s">
        <v>155</v>
      </c>
      <c r="F56" s="5">
        <v>57.36</v>
      </c>
      <c r="G56" s="5" t="str" cm="1">
        <f t="array" ref="G56">_xlfn.IFS(F56&gt;=86,"Hot Week (More Than 85°F)",F56&lt;50,"Cold Week (Less Than 50°F)",TRUE,"Normal Week")</f>
        <v>Normal Week</v>
      </c>
      <c r="H56" s="2">
        <v>3.0449999999999999</v>
      </c>
      <c r="I56" s="2" t="str" cm="1">
        <f t="array" ref="I56">_xlfn.IFS(H56&gt;3.5,"Above Average",H56&lt;3,"Below Average",TRUE,"Average")</f>
        <v>Average</v>
      </c>
      <c r="J56" s="1">
        <v>213.24788530000001</v>
      </c>
      <c r="K56" s="1" t="str" cm="1">
        <f t="array" ref="K56">_xlfn.IFS(J56&gt;200,"Above Average",J56&lt;155,"Below Average",TRUE,"Average")</f>
        <v>Above Average</v>
      </c>
      <c r="L56" s="7">
        <v>7.742</v>
      </c>
      <c r="M56" s="7" t="str" cm="1">
        <f t="array" ref="M56">_xlfn.IFS(L56&gt;9,"Above Average",L56&lt;8,"Below Average",TRUE,"Average")</f>
        <v>Below Average</v>
      </c>
    </row>
    <row r="57" spans="1:13" x14ac:dyDescent="0.3">
      <c r="A57">
        <v>1</v>
      </c>
      <c r="B57" s="21">
        <v>40599</v>
      </c>
      <c r="C57" s="21" t="str">
        <f t="shared" si="0"/>
        <v>Feb</v>
      </c>
      <c r="D57" s="6">
        <v>1456800.28</v>
      </c>
      <c r="E57" t="s">
        <v>155</v>
      </c>
      <c r="F57" s="5">
        <v>62.9</v>
      </c>
      <c r="G57" s="5" t="str" cm="1">
        <f t="array" ref="G57">_xlfn.IFS(F57&gt;=86,"Hot Week (More Than 85°F)",F57&lt;50,"Cold Week (Less Than 50°F)",TRUE,"Normal Week")</f>
        <v>Normal Week</v>
      </c>
      <c r="H57" s="2">
        <v>3.0649999999999999</v>
      </c>
      <c r="I57" s="2" t="str" cm="1">
        <f t="array" ref="I57">_xlfn.IFS(H57&gt;3.5,"Above Average",H57&lt;3,"Below Average",TRUE,"Average")</f>
        <v>Average</v>
      </c>
      <c r="J57" s="1">
        <v>213.53560899999999</v>
      </c>
      <c r="K57" s="1" t="str" cm="1">
        <f t="array" ref="K57">_xlfn.IFS(J57&gt;200,"Above Average",J57&lt;155,"Below Average",TRUE,"Average")</f>
        <v>Above Average</v>
      </c>
      <c r="L57" s="7">
        <v>7.742</v>
      </c>
      <c r="M57" s="7" t="str" cm="1">
        <f t="array" ref="M57">_xlfn.IFS(L57&gt;9,"Above Average",L57&lt;8,"Below Average",TRUE,"Average")</f>
        <v>Below Average</v>
      </c>
    </row>
    <row r="58" spans="1:13" x14ac:dyDescent="0.3">
      <c r="A58">
        <v>1</v>
      </c>
      <c r="B58" s="21">
        <v>40606</v>
      </c>
      <c r="C58" s="21" t="str">
        <f t="shared" si="0"/>
        <v>Mar</v>
      </c>
      <c r="D58" s="6">
        <v>1636263.41</v>
      </c>
      <c r="E58" t="s">
        <v>155</v>
      </c>
      <c r="F58" s="5">
        <v>59.58</v>
      </c>
      <c r="G58" s="5" t="str" cm="1">
        <f t="array" ref="G58">_xlfn.IFS(F58&gt;=86,"Hot Week (More Than 85°F)",F58&lt;50,"Cold Week (Less Than 50°F)",TRUE,"Normal Week")</f>
        <v>Normal Week</v>
      </c>
      <c r="H58" s="2">
        <v>3.2879999999999998</v>
      </c>
      <c r="I58" s="2" t="str" cm="1">
        <f t="array" ref="I58">_xlfn.IFS(H58&gt;3.5,"Above Average",H58&lt;3,"Below Average",TRUE,"Average")</f>
        <v>Average</v>
      </c>
      <c r="J58" s="1">
        <v>213.82333270000001</v>
      </c>
      <c r="K58" s="1" t="str" cm="1">
        <f t="array" ref="K58">_xlfn.IFS(J58&gt;200,"Above Average",J58&lt;155,"Below Average",TRUE,"Average")</f>
        <v>Above Average</v>
      </c>
      <c r="L58" s="7">
        <v>7.742</v>
      </c>
      <c r="M58" s="7" t="str" cm="1">
        <f t="array" ref="M58">_xlfn.IFS(L58&gt;9,"Above Average",L58&lt;8,"Below Average",TRUE,"Average")</f>
        <v>Below Average</v>
      </c>
    </row>
    <row r="59" spans="1:13" x14ac:dyDescent="0.3">
      <c r="A59">
        <v>1</v>
      </c>
      <c r="B59" s="21">
        <v>40613</v>
      </c>
      <c r="C59" s="21" t="str">
        <f t="shared" si="0"/>
        <v>Mar</v>
      </c>
      <c r="D59" s="6">
        <v>1553191.63</v>
      </c>
      <c r="E59" t="s">
        <v>155</v>
      </c>
      <c r="F59" s="5">
        <v>53.56</v>
      </c>
      <c r="G59" s="5" t="str" cm="1">
        <f t="array" ref="G59">_xlfn.IFS(F59&gt;=86,"Hot Week (More Than 85°F)",F59&lt;50,"Cold Week (Less Than 50°F)",TRUE,"Normal Week")</f>
        <v>Normal Week</v>
      </c>
      <c r="H59" s="2">
        <v>3.4590000000000001</v>
      </c>
      <c r="I59" s="2" t="str" cm="1">
        <f t="array" ref="I59">_xlfn.IFS(H59&gt;3.5,"Above Average",H59&lt;3,"Below Average",TRUE,"Average")</f>
        <v>Average</v>
      </c>
      <c r="J59" s="1">
        <v>214.1110564</v>
      </c>
      <c r="K59" s="1" t="str" cm="1">
        <f t="array" ref="K59">_xlfn.IFS(J59&gt;200,"Above Average",J59&lt;155,"Below Average",TRUE,"Average")</f>
        <v>Above Average</v>
      </c>
      <c r="L59" s="7">
        <v>7.742</v>
      </c>
      <c r="M59" s="7" t="str" cm="1">
        <f t="array" ref="M59">_xlfn.IFS(L59&gt;9,"Above Average",L59&lt;8,"Below Average",TRUE,"Average")</f>
        <v>Below Average</v>
      </c>
    </row>
    <row r="60" spans="1:13" x14ac:dyDescent="0.3">
      <c r="A60">
        <v>1</v>
      </c>
      <c r="B60" s="21">
        <v>40620</v>
      </c>
      <c r="C60" s="21" t="str">
        <f t="shared" si="0"/>
        <v>Mar</v>
      </c>
      <c r="D60" s="6">
        <v>1576818.06</v>
      </c>
      <c r="E60" t="s">
        <v>155</v>
      </c>
      <c r="F60" s="5">
        <v>62.76</v>
      </c>
      <c r="G60" s="5" t="str" cm="1">
        <f t="array" ref="G60">_xlfn.IFS(F60&gt;=86,"Hot Week (More Than 85°F)",F60&lt;50,"Cold Week (Less Than 50°F)",TRUE,"Normal Week")</f>
        <v>Normal Week</v>
      </c>
      <c r="H60" s="2">
        <v>3.488</v>
      </c>
      <c r="I60" s="2" t="str" cm="1">
        <f t="array" ref="I60">_xlfn.IFS(H60&gt;3.5,"Above Average",H60&lt;3,"Below Average",TRUE,"Average")</f>
        <v>Average</v>
      </c>
      <c r="J60" s="1">
        <v>214.36271139999999</v>
      </c>
      <c r="K60" s="1" t="str" cm="1">
        <f t="array" ref="K60">_xlfn.IFS(J60&gt;200,"Above Average",J60&lt;155,"Below Average",TRUE,"Average")</f>
        <v>Above Average</v>
      </c>
      <c r="L60" s="7">
        <v>7.742</v>
      </c>
      <c r="M60" s="7" t="str" cm="1">
        <f t="array" ref="M60">_xlfn.IFS(L60&gt;9,"Above Average",L60&lt;8,"Below Average",TRUE,"Average")</f>
        <v>Below Average</v>
      </c>
    </row>
    <row r="61" spans="1:13" x14ac:dyDescent="0.3">
      <c r="A61">
        <v>1</v>
      </c>
      <c r="B61" s="21">
        <v>40627</v>
      </c>
      <c r="C61" s="21" t="str">
        <f t="shared" si="0"/>
        <v>Mar</v>
      </c>
      <c r="D61" s="6">
        <v>1541102.38</v>
      </c>
      <c r="E61" t="s">
        <v>155</v>
      </c>
      <c r="F61" s="5">
        <v>69.97</v>
      </c>
      <c r="G61" s="5" t="str" cm="1">
        <f t="array" ref="G61">_xlfn.IFS(F61&gt;=86,"Hot Week (More Than 85°F)",F61&lt;50,"Cold Week (Less Than 50°F)",TRUE,"Normal Week")</f>
        <v>Normal Week</v>
      </c>
      <c r="H61" s="2">
        <v>3.4729999999999999</v>
      </c>
      <c r="I61" s="2" t="str" cm="1">
        <f t="array" ref="I61">_xlfn.IFS(H61&gt;3.5,"Above Average",H61&lt;3,"Below Average",TRUE,"Average")</f>
        <v>Average</v>
      </c>
      <c r="J61" s="1">
        <v>214.59993890000001</v>
      </c>
      <c r="K61" s="1" t="str" cm="1">
        <f t="array" ref="K61">_xlfn.IFS(J61&gt;200,"Above Average",J61&lt;155,"Below Average",TRUE,"Average")</f>
        <v>Above Average</v>
      </c>
      <c r="L61" s="7">
        <v>7.742</v>
      </c>
      <c r="M61" s="7" t="str" cm="1">
        <f t="array" ref="M61">_xlfn.IFS(L61&gt;9,"Above Average",L61&lt;8,"Below Average",TRUE,"Average")</f>
        <v>Below Average</v>
      </c>
    </row>
    <row r="62" spans="1:13" x14ac:dyDescent="0.3">
      <c r="A62">
        <v>1</v>
      </c>
      <c r="B62" s="21">
        <v>40634</v>
      </c>
      <c r="C62" s="21" t="str">
        <f t="shared" si="0"/>
        <v>Apr</v>
      </c>
      <c r="D62" s="6">
        <v>1495064.75</v>
      </c>
      <c r="E62" t="s">
        <v>155</v>
      </c>
      <c r="F62" s="5">
        <v>59.17</v>
      </c>
      <c r="G62" s="5" t="str" cm="1">
        <f t="array" ref="G62">_xlfn.IFS(F62&gt;=86,"Hot Week (More Than 85°F)",F62&lt;50,"Cold Week (Less Than 50°F)",TRUE,"Normal Week")</f>
        <v>Normal Week</v>
      </c>
      <c r="H62" s="2">
        <v>3.524</v>
      </c>
      <c r="I62" s="2" t="str" cm="1">
        <f t="array" ref="I62">_xlfn.IFS(H62&gt;3.5,"Above Average",H62&lt;3,"Below Average",TRUE,"Average")</f>
        <v>Above Average</v>
      </c>
      <c r="J62" s="1">
        <v>214.8371664</v>
      </c>
      <c r="K62" s="1" t="str" cm="1">
        <f t="array" ref="K62">_xlfn.IFS(J62&gt;200,"Above Average",J62&lt;155,"Below Average",TRUE,"Average")</f>
        <v>Above Average</v>
      </c>
      <c r="L62" s="7">
        <v>7.6820000000000004</v>
      </c>
      <c r="M62" s="7" t="str" cm="1">
        <f t="array" ref="M62">_xlfn.IFS(L62&gt;9,"Above Average",L62&lt;8,"Below Average",TRUE,"Average")</f>
        <v>Below Average</v>
      </c>
    </row>
    <row r="63" spans="1:13" x14ac:dyDescent="0.3">
      <c r="A63">
        <v>1</v>
      </c>
      <c r="B63" s="21">
        <v>40641</v>
      </c>
      <c r="C63" s="21" t="str">
        <f t="shared" si="0"/>
        <v>Apr</v>
      </c>
      <c r="D63" s="6">
        <v>1614259.35</v>
      </c>
      <c r="E63" t="s">
        <v>155</v>
      </c>
      <c r="F63" s="5">
        <v>67.84</v>
      </c>
      <c r="G63" s="5" t="str" cm="1">
        <f t="array" ref="G63">_xlfn.IFS(F63&gt;=86,"Hot Week (More Than 85°F)",F63&lt;50,"Cold Week (Less Than 50°F)",TRUE,"Normal Week")</f>
        <v>Normal Week</v>
      </c>
      <c r="H63" s="2">
        <v>3.6219999999999999</v>
      </c>
      <c r="I63" s="2" t="str" cm="1">
        <f t="array" ref="I63">_xlfn.IFS(H63&gt;3.5,"Above Average",H63&lt;3,"Below Average",TRUE,"Average")</f>
        <v>Above Average</v>
      </c>
      <c r="J63" s="1">
        <v>215.07439389999999</v>
      </c>
      <c r="K63" s="1" t="str" cm="1">
        <f t="array" ref="K63">_xlfn.IFS(J63&gt;200,"Above Average",J63&lt;155,"Below Average",TRUE,"Average")</f>
        <v>Above Average</v>
      </c>
      <c r="L63" s="7">
        <v>7.6820000000000004</v>
      </c>
      <c r="M63" s="7" t="str" cm="1">
        <f t="array" ref="M63">_xlfn.IFS(L63&gt;9,"Above Average",L63&lt;8,"Below Average",TRUE,"Average")</f>
        <v>Below Average</v>
      </c>
    </row>
    <row r="64" spans="1:13" x14ac:dyDescent="0.3">
      <c r="A64">
        <v>1</v>
      </c>
      <c r="B64" s="21">
        <v>40648</v>
      </c>
      <c r="C64" s="21" t="str">
        <f t="shared" si="0"/>
        <v>Apr</v>
      </c>
      <c r="D64" s="6">
        <v>1559889</v>
      </c>
      <c r="E64" t="s">
        <v>155</v>
      </c>
      <c r="F64" s="5">
        <v>71.27</v>
      </c>
      <c r="G64" s="5" t="str" cm="1">
        <f t="array" ref="G64">_xlfn.IFS(F64&gt;=86,"Hot Week (More Than 85°F)",F64&lt;50,"Cold Week (Less Than 50°F)",TRUE,"Normal Week")</f>
        <v>Normal Week</v>
      </c>
      <c r="H64" s="2">
        <v>3.7429999999999999</v>
      </c>
      <c r="I64" s="2" t="str" cm="1">
        <f t="array" ref="I64">_xlfn.IFS(H64&gt;3.5,"Above Average",H64&lt;3,"Below Average",TRUE,"Average")</f>
        <v>Above Average</v>
      </c>
      <c r="J64" s="1">
        <v>215.29185609999999</v>
      </c>
      <c r="K64" s="1" t="str" cm="1">
        <f t="array" ref="K64">_xlfn.IFS(J64&gt;200,"Above Average",J64&lt;155,"Below Average",TRUE,"Average")</f>
        <v>Above Average</v>
      </c>
      <c r="L64" s="7">
        <v>7.6820000000000004</v>
      </c>
      <c r="M64" s="7" t="str" cm="1">
        <f t="array" ref="M64">_xlfn.IFS(L64&gt;9,"Above Average",L64&lt;8,"Below Average",TRUE,"Average")</f>
        <v>Below Average</v>
      </c>
    </row>
    <row r="65" spans="1:13" x14ac:dyDescent="0.3">
      <c r="A65">
        <v>1</v>
      </c>
      <c r="B65" s="21">
        <v>40655</v>
      </c>
      <c r="C65" s="21" t="str">
        <f t="shared" si="0"/>
        <v>Apr</v>
      </c>
      <c r="D65" s="6">
        <v>1564819.81</v>
      </c>
      <c r="E65" t="s">
        <v>155</v>
      </c>
      <c r="F65" s="5">
        <v>72.989999999999995</v>
      </c>
      <c r="G65" s="5" t="str" cm="1">
        <f t="array" ref="G65">_xlfn.IFS(F65&gt;=86,"Hot Week (More Than 85°F)",F65&lt;50,"Cold Week (Less Than 50°F)",TRUE,"Normal Week")</f>
        <v>Normal Week</v>
      </c>
      <c r="H65" s="2">
        <v>3.8069999999999999</v>
      </c>
      <c r="I65" s="2" t="str" cm="1">
        <f t="array" ref="I65">_xlfn.IFS(H65&gt;3.5,"Above Average",H65&lt;3,"Below Average",TRUE,"Average")</f>
        <v>Above Average</v>
      </c>
      <c r="J65" s="1">
        <v>215.4599053</v>
      </c>
      <c r="K65" s="1" t="str" cm="1">
        <f t="array" ref="K65">_xlfn.IFS(J65&gt;200,"Above Average",J65&lt;155,"Below Average",TRUE,"Average")</f>
        <v>Above Average</v>
      </c>
      <c r="L65" s="7">
        <v>7.6820000000000004</v>
      </c>
      <c r="M65" s="7" t="str" cm="1">
        <f t="array" ref="M65">_xlfn.IFS(L65&gt;9,"Above Average",L65&lt;8,"Below Average",TRUE,"Average")</f>
        <v>Below Average</v>
      </c>
    </row>
    <row r="66" spans="1:13" x14ac:dyDescent="0.3">
      <c r="A66">
        <v>1</v>
      </c>
      <c r="B66" s="21">
        <v>40662</v>
      </c>
      <c r="C66" s="21" t="str">
        <f t="shared" ref="C66:C129" si="1">TEXT(B66, "mmm")</f>
        <v>Apr</v>
      </c>
      <c r="D66" s="6">
        <v>1455090.69</v>
      </c>
      <c r="E66" t="s">
        <v>155</v>
      </c>
      <c r="F66" s="5">
        <v>72.03</v>
      </c>
      <c r="G66" s="5" t="str" cm="1">
        <f t="array" ref="G66">_xlfn.IFS(F66&gt;=86,"Hot Week (More Than 85°F)",F66&lt;50,"Cold Week (Less Than 50°F)",TRUE,"Normal Week")</f>
        <v>Normal Week</v>
      </c>
      <c r="H66" s="2">
        <v>3.81</v>
      </c>
      <c r="I66" s="2" t="str" cm="1">
        <f t="array" ref="I66">_xlfn.IFS(H66&gt;3.5,"Above Average",H66&lt;3,"Below Average",TRUE,"Average")</f>
        <v>Above Average</v>
      </c>
      <c r="J66" s="1">
        <v>215.62795439999999</v>
      </c>
      <c r="K66" s="1" t="str" cm="1">
        <f t="array" ref="K66">_xlfn.IFS(J66&gt;200,"Above Average",J66&lt;155,"Below Average",TRUE,"Average")</f>
        <v>Above Average</v>
      </c>
      <c r="L66" s="7">
        <v>7.6820000000000004</v>
      </c>
      <c r="M66" s="7" t="str" cm="1">
        <f t="array" ref="M66">_xlfn.IFS(L66&gt;9,"Above Average",L66&lt;8,"Below Average",TRUE,"Average")</f>
        <v>Below Average</v>
      </c>
    </row>
    <row r="67" spans="1:13" x14ac:dyDescent="0.3">
      <c r="A67">
        <v>1</v>
      </c>
      <c r="B67" s="21">
        <v>40669</v>
      </c>
      <c r="C67" s="21" t="str">
        <f t="shared" si="1"/>
        <v>May</v>
      </c>
      <c r="D67" s="6">
        <v>1629391.28</v>
      </c>
      <c r="E67" t="s">
        <v>155</v>
      </c>
      <c r="F67" s="5">
        <v>64.61</v>
      </c>
      <c r="G67" s="5" t="str" cm="1">
        <f t="array" ref="G67">_xlfn.IFS(F67&gt;=86,"Hot Week (More Than 85°F)",F67&lt;50,"Cold Week (Less Than 50°F)",TRUE,"Normal Week")</f>
        <v>Normal Week</v>
      </c>
      <c r="H67" s="2">
        <v>3.9060000000000001</v>
      </c>
      <c r="I67" s="2" t="str" cm="1">
        <f t="array" ref="I67">_xlfn.IFS(H67&gt;3.5,"Above Average",H67&lt;3,"Below Average",TRUE,"Average")</f>
        <v>Above Average</v>
      </c>
      <c r="J67" s="1">
        <v>215.79600350000001</v>
      </c>
      <c r="K67" s="1" t="str" cm="1">
        <f t="array" ref="K67">_xlfn.IFS(J67&gt;200,"Above Average",J67&lt;155,"Below Average",TRUE,"Average")</f>
        <v>Above Average</v>
      </c>
      <c r="L67" s="7">
        <v>7.6820000000000004</v>
      </c>
      <c r="M67" s="7" t="str" cm="1">
        <f t="array" ref="M67">_xlfn.IFS(L67&gt;9,"Above Average",L67&lt;8,"Below Average",TRUE,"Average")</f>
        <v>Below Average</v>
      </c>
    </row>
    <row r="68" spans="1:13" x14ac:dyDescent="0.3">
      <c r="A68">
        <v>1</v>
      </c>
      <c r="B68" s="21">
        <v>40676</v>
      </c>
      <c r="C68" s="21" t="str">
        <f t="shared" si="1"/>
        <v>May</v>
      </c>
      <c r="D68" s="6">
        <v>1604775.58</v>
      </c>
      <c r="E68" t="s">
        <v>155</v>
      </c>
      <c r="F68" s="5">
        <v>75.64</v>
      </c>
      <c r="G68" s="5" t="str" cm="1">
        <f t="array" ref="G68">_xlfn.IFS(F68&gt;=86,"Hot Week (More Than 85°F)",F68&lt;50,"Cold Week (Less Than 50°F)",TRUE,"Normal Week")</f>
        <v>Normal Week</v>
      </c>
      <c r="H68" s="2">
        <v>3.899</v>
      </c>
      <c r="I68" s="2" t="str" cm="1">
        <f t="array" ref="I68">_xlfn.IFS(H68&gt;3.5,"Above Average",H68&lt;3,"Below Average",TRUE,"Average")</f>
        <v>Above Average</v>
      </c>
      <c r="J68" s="1">
        <v>215.9640526</v>
      </c>
      <c r="K68" s="1" t="str" cm="1">
        <f t="array" ref="K68">_xlfn.IFS(J68&gt;200,"Above Average",J68&lt;155,"Below Average",TRUE,"Average")</f>
        <v>Above Average</v>
      </c>
      <c r="L68" s="7">
        <v>7.6820000000000004</v>
      </c>
      <c r="M68" s="7" t="str" cm="1">
        <f t="array" ref="M68">_xlfn.IFS(L68&gt;9,"Above Average",L68&lt;8,"Below Average",TRUE,"Average")</f>
        <v>Below Average</v>
      </c>
    </row>
    <row r="69" spans="1:13" x14ac:dyDescent="0.3">
      <c r="A69">
        <v>1</v>
      </c>
      <c r="B69" s="21">
        <v>40683</v>
      </c>
      <c r="C69" s="21" t="str">
        <f t="shared" si="1"/>
        <v>May</v>
      </c>
      <c r="D69" s="6">
        <v>1428218.27</v>
      </c>
      <c r="E69" t="s">
        <v>155</v>
      </c>
      <c r="F69" s="5">
        <v>67.63</v>
      </c>
      <c r="G69" s="5" t="str" cm="1">
        <f t="array" ref="G69">_xlfn.IFS(F69&gt;=86,"Hot Week (More Than 85°F)",F69&lt;50,"Cold Week (Less Than 50°F)",TRUE,"Normal Week")</f>
        <v>Normal Week</v>
      </c>
      <c r="H69" s="2">
        <v>3.907</v>
      </c>
      <c r="I69" s="2" t="str" cm="1">
        <f t="array" ref="I69">_xlfn.IFS(H69&gt;3.5,"Above Average",H69&lt;3,"Below Average",TRUE,"Average")</f>
        <v>Above Average</v>
      </c>
      <c r="J69" s="1">
        <v>215.7339202</v>
      </c>
      <c r="K69" s="1" t="str" cm="1">
        <f t="array" ref="K69">_xlfn.IFS(J69&gt;200,"Above Average",J69&lt;155,"Below Average",TRUE,"Average")</f>
        <v>Above Average</v>
      </c>
      <c r="L69" s="7">
        <v>7.6820000000000004</v>
      </c>
      <c r="M69" s="7" t="str" cm="1">
        <f t="array" ref="M69">_xlfn.IFS(L69&gt;9,"Above Average",L69&lt;8,"Below Average",TRUE,"Average")</f>
        <v>Below Average</v>
      </c>
    </row>
    <row r="70" spans="1:13" x14ac:dyDescent="0.3">
      <c r="A70">
        <v>1</v>
      </c>
      <c r="B70" s="21">
        <v>40690</v>
      </c>
      <c r="C70" s="21" t="str">
        <f t="shared" si="1"/>
        <v>May</v>
      </c>
      <c r="D70" s="6">
        <v>1466046.67</v>
      </c>
      <c r="E70" t="s">
        <v>155</v>
      </c>
      <c r="F70" s="5">
        <v>77.72</v>
      </c>
      <c r="G70" s="5" t="str" cm="1">
        <f t="array" ref="G70">_xlfn.IFS(F70&gt;=86,"Hot Week (More Than 85°F)",F70&lt;50,"Cold Week (Less Than 50°F)",TRUE,"Normal Week")</f>
        <v>Normal Week</v>
      </c>
      <c r="H70" s="2">
        <v>3.786</v>
      </c>
      <c r="I70" s="2" t="str" cm="1">
        <f t="array" ref="I70">_xlfn.IFS(H70&gt;3.5,"Above Average",H70&lt;3,"Below Average",TRUE,"Average")</f>
        <v>Above Average</v>
      </c>
      <c r="J70" s="1">
        <v>215.5037878</v>
      </c>
      <c r="K70" s="1" t="str" cm="1">
        <f t="array" ref="K70">_xlfn.IFS(J70&gt;200,"Above Average",J70&lt;155,"Below Average",TRUE,"Average")</f>
        <v>Above Average</v>
      </c>
      <c r="L70" s="7">
        <v>7.6820000000000004</v>
      </c>
      <c r="M70" s="7" t="str" cm="1">
        <f t="array" ref="M70">_xlfn.IFS(L70&gt;9,"Above Average",L70&lt;8,"Below Average",TRUE,"Average")</f>
        <v>Below Average</v>
      </c>
    </row>
    <row r="71" spans="1:13" x14ac:dyDescent="0.3">
      <c r="A71">
        <v>1</v>
      </c>
      <c r="B71" s="21">
        <v>40697</v>
      </c>
      <c r="C71" s="21" t="str">
        <f t="shared" si="1"/>
        <v>Jun</v>
      </c>
      <c r="D71" s="6">
        <v>1635078.41</v>
      </c>
      <c r="E71" t="s">
        <v>155</v>
      </c>
      <c r="F71" s="5">
        <v>83</v>
      </c>
      <c r="G71" s="5" t="str" cm="1">
        <f t="array" ref="G71">_xlfn.IFS(F71&gt;=86,"Hot Week (More Than 85°F)",F71&lt;50,"Cold Week (Less Than 50°F)",TRUE,"Normal Week")</f>
        <v>Normal Week</v>
      </c>
      <c r="H71" s="2">
        <v>3.6989999999999998</v>
      </c>
      <c r="I71" s="2" t="str" cm="1">
        <f t="array" ref="I71">_xlfn.IFS(H71&gt;3.5,"Above Average",H71&lt;3,"Below Average",TRUE,"Average")</f>
        <v>Above Average</v>
      </c>
      <c r="J71" s="1">
        <v>215.2736553</v>
      </c>
      <c r="K71" s="1" t="str" cm="1">
        <f t="array" ref="K71">_xlfn.IFS(J71&gt;200,"Above Average",J71&lt;155,"Below Average",TRUE,"Average")</f>
        <v>Above Average</v>
      </c>
      <c r="L71" s="7">
        <v>7.6820000000000004</v>
      </c>
      <c r="M71" s="7" t="str" cm="1">
        <f t="array" ref="M71">_xlfn.IFS(L71&gt;9,"Above Average",L71&lt;8,"Below Average",TRUE,"Average")</f>
        <v>Below Average</v>
      </c>
    </row>
    <row r="72" spans="1:13" x14ac:dyDescent="0.3">
      <c r="A72">
        <v>1</v>
      </c>
      <c r="B72" s="21">
        <v>40704</v>
      </c>
      <c r="C72" s="21" t="str">
        <f t="shared" si="1"/>
        <v>Jun</v>
      </c>
      <c r="D72" s="6">
        <v>1588948.32</v>
      </c>
      <c r="E72" t="s">
        <v>155</v>
      </c>
      <c r="F72" s="5">
        <v>83.13</v>
      </c>
      <c r="G72" s="5" t="str" cm="1">
        <f t="array" ref="G72">_xlfn.IFS(F72&gt;=86,"Hot Week (More Than 85°F)",F72&lt;50,"Cold Week (Less Than 50°F)",TRUE,"Normal Week")</f>
        <v>Normal Week</v>
      </c>
      <c r="H72" s="2">
        <v>3.6480000000000001</v>
      </c>
      <c r="I72" s="2" t="str" cm="1">
        <f t="array" ref="I72">_xlfn.IFS(H72&gt;3.5,"Above Average",H72&lt;3,"Below Average",TRUE,"Average")</f>
        <v>Above Average</v>
      </c>
      <c r="J72" s="1">
        <v>215.0435229</v>
      </c>
      <c r="K72" s="1" t="str" cm="1">
        <f t="array" ref="K72">_xlfn.IFS(J72&gt;200,"Above Average",J72&lt;155,"Below Average",TRUE,"Average")</f>
        <v>Above Average</v>
      </c>
      <c r="L72" s="7">
        <v>7.6820000000000004</v>
      </c>
      <c r="M72" s="7" t="str" cm="1">
        <f t="array" ref="M72">_xlfn.IFS(L72&gt;9,"Above Average",L72&lt;8,"Below Average",TRUE,"Average")</f>
        <v>Below Average</v>
      </c>
    </row>
    <row r="73" spans="1:13" x14ac:dyDescent="0.3">
      <c r="A73">
        <v>1</v>
      </c>
      <c r="B73" s="21">
        <v>40711</v>
      </c>
      <c r="C73" s="21" t="str">
        <f t="shared" si="1"/>
        <v>Jun</v>
      </c>
      <c r="D73" s="6">
        <v>1532114.86</v>
      </c>
      <c r="E73" t="s">
        <v>155</v>
      </c>
      <c r="F73" s="5">
        <v>86.41</v>
      </c>
      <c r="G73" s="5" t="str" cm="1">
        <f t="array" ref="G73">_xlfn.IFS(F73&gt;=86,"Hot Week (More Than 85°F)",F73&lt;50,"Cold Week (Less Than 50°F)",TRUE,"Normal Week")</f>
        <v>Hot Week (More Than 85°F)</v>
      </c>
      <c r="H73" s="2">
        <v>3.637</v>
      </c>
      <c r="I73" s="2" t="str" cm="1">
        <f t="array" ref="I73">_xlfn.IFS(H73&gt;3.5,"Above Average",H73&lt;3,"Below Average",TRUE,"Average")</f>
        <v>Above Average</v>
      </c>
      <c r="J73" s="1">
        <v>214.9980596</v>
      </c>
      <c r="K73" s="1" t="str" cm="1">
        <f t="array" ref="K73">_xlfn.IFS(J73&gt;200,"Above Average",J73&lt;155,"Below Average",TRUE,"Average")</f>
        <v>Above Average</v>
      </c>
      <c r="L73" s="7">
        <v>7.6820000000000004</v>
      </c>
      <c r="M73" s="7" t="str" cm="1">
        <f t="array" ref="M73">_xlfn.IFS(L73&gt;9,"Above Average",L73&lt;8,"Below Average",TRUE,"Average")</f>
        <v>Below Average</v>
      </c>
    </row>
    <row r="74" spans="1:13" x14ac:dyDescent="0.3">
      <c r="A74">
        <v>1</v>
      </c>
      <c r="B74" s="21">
        <v>40718</v>
      </c>
      <c r="C74" s="21" t="str">
        <f t="shared" si="1"/>
        <v>Jun</v>
      </c>
      <c r="D74" s="6">
        <v>1438830.15</v>
      </c>
      <c r="E74" t="s">
        <v>155</v>
      </c>
      <c r="F74" s="5">
        <v>83.58</v>
      </c>
      <c r="G74" s="5" t="str" cm="1">
        <f t="array" ref="G74">_xlfn.IFS(F74&gt;=86,"Hot Week (More Than 85°F)",F74&lt;50,"Cold Week (Less Than 50°F)",TRUE,"Normal Week")</f>
        <v>Normal Week</v>
      </c>
      <c r="H74" s="2">
        <v>3.5939999999999999</v>
      </c>
      <c r="I74" s="2" t="str" cm="1">
        <f t="array" ref="I74">_xlfn.IFS(H74&gt;3.5,"Above Average",H74&lt;3,"Below Average",TRUE,"Average")</f>
        <v>Above Average</v>
      </c>
      <c r="J74" s="1">
        <v>215.0910982</v>
      </c>
      <c r="K74" s="1" t="str" cm="1">
        <f t="array" ref="K74">_xlfn.IFS(J74&gt;200,"Above Average",J74&lt;155,"Below Average",TRUE,"Average")</f>
        <v>Above Average</v>
      </c>
      <c r="L74" s="7">
        <v>7.6820000000000004</v>
      </c>
      <c r="M74" s="7" t="str" cm="1">
        <f t="array" ref="M74">_xlfn.IFS(L74&gt;9,"Above Average",L74&lt;8,"Below Average",TRUE,"Average")</f>
        <v>Below Average</v>
      </c>
    </row>
    <row r="75" spans="1:13" x14ac:dyDescent="0.3">
      <c r="A75">
        <v>1</v>
      </c>
      <c r="B75" s="21">
        <v>40725</v>
      </c>
      <c r="C75" s="21" t="str">
        <f t="shared" si="1"/>
        <v>Jul</v>
      </c>
      <c r="D75" s="6">
        <v>1488538.09</v>
      </c>
      <c r="E75" t="s">
        <v>155</v>
      </c>
      <c r="F75" s="5">
        <v>85.55</v>
      </c>
      <c r="G75" s="5" t="str" cm="1">
        <f t="array" ref="G75">_xlfn.IFS(F75&gt;=86,"Hot Week (More Than 85°F)",F75&lt;50,"Cold Week (Less Than 50°F)",TRUE,"Normal Week")</f>
        <v>Normal Week</v>
      </c>
      <c r="H75" s="2">
        <v>3.524</v>
      </c>
      <c r="I75" s="2" t="str" cm="1">
        <f t="array" ref="I75">_xlfn.IFS(H75&gt;3.5,"Above Average",H75&lt;3,"Below Average",TRUE,"Average")</f>
        <v>Above Average</v>
      </c>
      <c r="J75" s="1">
        <v>215.1841368</v>
      </c>
      <c r="K75" s="1" t="str" cm="1">
        <f t="array" ref="K75">_xlfn.IFS(J75&gt;200,"Above Average",J75&lt;155,"Below Average",TRUE,"Average")</f>
        <v>Above Average</v>
      </c>
      <c r="L75" s="7">
        <v>7.9619999999999997</v>
      </c>
      <c r="M75" s="7" t="str" cm="1">
        <f t="array" ref="M75">_xlfn.IFS(L75&gt;9,"Above Average",L75&lt;8,"Below Average",TRUE,"Average")</f>
        <v>Below Average</v>
      </c>
    </row>
    <row r="76" spans="1:13" x14ac:dyDescent="0.3">
      <c r="A76">
        <v>1</v>
      </c>
      <c r="B76" s="21">
        <v>40732</v>
      </c>
      <c r="C76" s="21" t="str">
        <f t="shared" si="1"/>
        <v>Jul</v>
      </c>
      <c r="D76" s="6">
        <v>1534849.64</v>
      </c>
      <c r="E76" t="s">
        <v>155</v>
      </c>
      <c r="F76" s="5">
        <v>85.83</v>
      </c>
      <c r="G76" s="5" t="str" cm="1">
        <f t="array" ref="G76">_xlfn.IFS(F76&gt;=86,"Hot Week (More Than 85°F)",F76&lt;50,"Cold Week (Less Than 50°F)",TRUE,"Normal Week")</f>
        <v>Normal Week</v>
      </c>
      <c r="H76" s="2">
        <v>3.48</v>
      </c>
      <c r="I76" s="2" t="str" cm="1">
        <f t="array" ref="I76">_xlfn.IFS(H76&gt;3.5,"Above Average",H76&lt;3,"Below Average",TRUE,"Average")</f>
        <v>Average</v>
      </c>
      <c r="J76" s="1">
        <v>215.2771754</v>
      </c>
      <c r="K76" s="1" t="str" cm="1">
        <f t="array" ref="K76">_xlfn.IFS(J76&gt;200,"Above Average",J76&lt;155,"Below Average",TRUE,"Average")</f>
        <v>Above Average</v>
      </c>
      <c r="L76" s="7">
        <v>7.9619999999999997</v>
      </c>
      <c r="M76" s="7" t="str" cm="1">
        <f t="array" ref="M76">_xlfn.IFS(L76&gt;9,"Above Average",L76&lt;8,"Below Average",TRUE,"Average")</f>
        <v>Below Average</v>
      </c>
    </row>
    <row r="77" spans="1:13" x14ac:dyDescent="0.3">
      <c r="A77">
        <v>1</v>
      </c>
      <c r="B77" s="21">
        <v>40739</v>
      </c>
      <c r="C77" s="21" t="str">
        <f t="shared" si="1"/>
        <v>Jul</v>
      </c>
      <c r="D77" s="6">
        <v>1455119.97</v>
      </c>
      <c r="E77" t="s">
        <v>155</v>
      </c>
      <c r="F77" s="5">
        <v>88.54</v>
      </c>
      <c r="G77" s="5" t="str" cm="1">
        <f t="array" ref="G77">_xlfn.IFS(F77&gt;=86,"Hot Week (More Than 85°F)",F77&lt;50,"Cold Week (Less Than 50°F)",TRUE,"Normal Week")</f>
        <v>Hot Week (More Than 85°F)</v>
      </c>
      <c r="H77" s="2">
        <v>3.5750000000000002</v>
      </c>
      <c r="I77" s="2" t="str" cm="1">
        <f t="array" ref="I77">_xlfn.IFS(H77&gt;3.5,"Above Average",H77&lt;3,"Below Average",TRUE,"Average")</f>
        <v>Above Average</v>
      </c>
      <c r="J77" s="1">
        <v>215.36110869999999</v>
      </c>
      <c r="K77" s="1" t="str" cm="1">
        <f t="array" ref="K77">_xlfn.IFS(J77&gt;200,"Above Average",J77&lt;155,"Below Average",TRUE,"Average")</f>
        <v>Above Average</v>
      </c>
      <c r="L77" s="7">
        <v>7.9619999999999997</v>
      </c>
      <c r="M77" s="7" t="str" cm="1">
        <f t="array" ref="M77">_xlfn.IFS(L77&gt;9,"Above Average",L77&lt;8,"Below Average",TRUE,"Average")</f>
        <v>Below Average</v>
      </c>
    </row>
    <row r="78" spans="1:13" x14ac:dyDescent="0.3">
      <c r="A78">
        <v>1</v>
      </c>
      <c r="B78" s="21">
        <v>40746</v>
      </c>
      <c r="C78" s="21" t="str">
        <f t="shared" si="1"/>
        <v>Jul</v>
      </c>
      <c r="D78" s="6">
        <v>1396926.82</v>
      </c>
      <c r="E78" t="s">
        <v>155</v>
      </c>
      <c r="F78" s="5">
        <v>85.77</v>
      </c>
      <c r="G78" s="5" t="str" cm="1">
        <f t="array" ref="G78">_xlfn.IFS(F78&gt;=86,"Hot Week (More Than 85°F)",F78&lt;50,"Cold Week (Less Than 50°F)",TRUE,"Normal Week")</f>
        <v>Normal Week</v>
      </c>
      <c r="H78" s="2">
        <v>3.6509999999999998</v>
      </c>
      <c r="I78" s="2" t="str" cm="1">
        <f t="array" ref="I78">_xlfn.IFS(H78&gt;3.5,"Above Average",H78&lt;3,"Below Average",TRUE,"Average")</f>
        <v>Above Average</v>
      </c>
      <c r="J78" s="1">
        <v>215.42227840000001</v>
      </c>
      <c r="K78" s="1" t="str" cm="1">
        <f t="array" ref="K78">_xlfn.IFS(J78&gt;200,"Above Average",J78&lt;155,"Below Average",TRUE,"Average")</f>
        <v>Above Average</v>
      </c>
      <c r="L78" s="7">
        <v>7.9619999999999997</v>
      </c>
      <c r="M78" s="7" t="str" cm="1">
        <f t="array" ref="M78">_xlfn.IFS(L78&gt;9,"Above Average",L78&lt;8,"Below Average",TRUE,"Average")</f>
        <v>Below Average</v>
      </c>
    </row>
    <row r="79" spans="1:13" x14ac:dyDescent="0.3">
      <c r="A79">
        <v>1</v>
      </c>
      <c r="B79" s="21">
        <v>40753</v>
      </c>
      <c r="C79" s="21" t="str">
        <f t="shared" si="1"/>
        <v>Jul</v>
      </c>
      <c r="D79" s="6">
        <v>1352219.79</v>
      </c>
      <c r="E79" t="s">
        <v>155</v>
      </c>
      <c r="F79" s="5">
        <v>86.83</v>
      </c>
      <c r="G79" s="5" t="str" cm="1">
        <f t="array" ref="G79">_xlfn.IFS(F79&gt;=86,"Hot Week (More Than 85°F)",F79&lt;50,"Cold Week (Less Than 50°F)",TRUE,"Normal Week")</f>
        <v>Hot Week (More Than 85°F)</v>
      </c>
      <c r="H79" s="2">
        <v>3.6819999999999999</v>
      </c>
      <c r="I79" s="2" t="str" cm="1">
        <f t="array" ref="I79">_xlfn.IFS(H79&gt;3.5,"Above Average",H79&lt;3,"Below Average",TRUE,"Average")</f>
        <v>Above Average</v>
      </c>
      <c r="J79" s="1">
        <v>215.4834482</v>
      </c>
      <c r="K79" s="1" t="str" cm="1">
        <f t="array" ref="K79">_xlfn.IFS(J79&gt;200,"Above Average",J79&lt;155,"Below Average",TRUE,"Average")</f>
        <v>Above Average</v>
      </c>
      <c r="L79" s="7">
        <v>7.9619999999999997</v>
      </c>
      <c r="M79" s="7" t="str" cm="1">
        <f t="array" ref="M79">_xlfn.IFS(L79&gt;9,"Above Average",L79&lt;8,"Below Average",TRUE,"Average")</f>
        <v>Below Average</v>
      </c>
    </row>
    <row r="80" spans="1:13" x14ac:dyDescent="0.3">
      <c r="A80">
        <v>1</v>
      </c>
      <c r="B80" s="21">
        <v>40760</v>
      </c>
      <c r="C80" s="21" t="str">
        <f t="shared" si="1"/>
        <v>Aug</v>
      </c>
      <c r="D80" s="6">
        <v>1624383.75</v>
      </c>
      <c r="E80" t="s">
        <v>155</v>
      </c>
      <c r="F80" s="5">
        <v>91.65</v>
      </c>
      <c r="G80" s="5" t="str" cm="1">
        <f t="array" ref="G80">_xlfn.IFS(F80&gt;=86,"Hot Week (More Than 85°F)",F80&lt;50,"Cold Week (Less Than 50°F)",TRUE,"Normal Week")</f>
        <v>Hot Week (More Than 85°F)</v>
      </c>
      <c r="H80" s="2">
        <v>3.6840000000000002</v>
      </c>
      <c r="I80" s="2" t="str" cm="1">
        <f t="array" ref="I80">_xlfn.IFS(H80&gt;3.5,"Above Average",H80&lt;3,"Below Average",TRUE,"Average")</f>
        <v>Above Average</v>
      </c>
      <c r="J80" s="1">
        <v>215.54461800000001</v>
      </c>
      <c r="K80" s="1" t="str" cm="1">
        <f t="array" ref="K80">_xlfn.IFS(J80&gt;200,"Above Average",J80&lt;155,"Below Average",TRUE,"Average")</f>
        <v>Above Average</v>
      </c>
      <c r="L80" s="7">
        <v>7.9619999999999997</v>
      </c>
      <c r="M80" s="7" t="str" cm="1">
        <f t="array" ref="M80">_xlfn.IFS(L80&gt;9,"Above Average",L80&lt;8,"Below Average",TRUE,"Average")</f>
        <v>Below Average</v>
      </c>
    </row>
    <row r="81" spans="1:13" x14ac:dyDescent="0.3">
      <c r="A81">
        <v>1</v>
      </c>
      <c r="B81" s="21">
        <v>40767</v>
      </c>
      <c r="C81" s="21" t="str">
        <f t="shared" si="1"/>
        <v>Aug</v>
      </c>
      <c r="D81" s="6">
        <v>1525147.09</v>
      </c>
      <c r="E81" t="s">
        <v>155</v>
      </c>
      <c r="F81" s="5">
        <v>90.76</v>
      </c>
      <c r="G81" s="5" t="str" cm="1">
        <f t="array" ref="G81">_xlfn.IFS(F81&gt;=86,"Hot Week (More Than 85°F)",F81&lt;50,"Cold Week (Less Than 50°F)",TRUE,"Normal Week")</f>
        <v>Hot Week (More Than 85°F)</v>
      </c>
      <c r="H81" s="2">
        <v>3.6379999999999999</v>
      </c>
      <c r="I81" s="2" t="str" cm="1">
        <f t="array" ref="I81">_xlfn.IFS(H81&gt;3.5,"Above Average",H81&lt;3,"Below Average",TRUE,"Average")</f>
        <v>Above Average</v>
      </c>
      <c r="J81" s="1">
        <v>215.6057878</v>
      </c>
      <c r="K81" s="1" t="str" cm="1">
        <f t="array" ref="K81">_xlfn.IFS(J81&gt;200,"Above Average",J81&lt;155,"Below Average",TRUE,"Average")</f>
        <v>Above Average</v>
      </c>
      <c r="L81" s="7">
        <v>7.9619999999999997</v>
      </c>
      <c r="M81" s="7" t="str" cm="1">
        <f t="array" ref="M81">_xlfn.IFS(L81&gt;9,"Above Average",L81&lt;8,"Below Average",TRUE,"Average")</f>
        <v>Below Average</v>
      </c>
    </row>
    <row r="82" spans="1:13" x14ac:dyDescent="0.3">
      <c r="A82">
        <v>1</v>
      </c>
      <c r="B82" s="21">
        <v>40774</v>
      </c>
      <c r="C82" s="21" t="str">
        <f t="shared" si="1"/>
        <v>Aug</v>
      </c>
      <c r="D82" s="6">
        <v>1530761.43</v>
      </c>
      <c r="E82" t="s">
        <v>155</v>
      </c>
      <c r="F82" s="5">
        <v>89.94</v>
      </c>
      <c r="G82" s="5" t="str" cm="1">
        <f t="array" ref="G82">_xlfn.IFS(F82&gt;=86,"Hot Week (More Than 85°F)",F82&lt;50,"Cold Week (Less Than 50°F)",TRUE,"Normal Week")</f>
        <v>Hot Week (More Than 85°F)</v>
      </c>
      <c r="H82" s="2">
        <v>3.5539999999999998</v>
      </c>
      <c r="I82" s="2" t="str" cm="1">
        <f t="array" ref="I82">_xlfn.IFS(H82&gt;3.5,"Above Average",H82&lt;3,"Below Average",TRUE,"Average")</f>
        <v>Above Average</v>
      </c>
      <c r="J82" s="1">
        <v>215.66931070000001</v>
      </c>
      <c r="K82" s="1" t="str" cm="1">
        <f t="array" ref="K82">_xlfn.IFS(J82&gt;200,"Above Average",J82&lt;155,"Below Average",TRUE,"Average")</f>
        <v>Above Average</v>
      </c>
      <c r="L82" s="7">
        <v>7.9619999999999997</v>
      </c>
      <c r="M82" s="7" t="str" cm="1">
        <f t="array" ref="M82">_xlfn.IFS(L82&gt;9,"Above Average",L82&lt;8,"Below Average",TRUE,"Average")</f>
        <v>Below Average</v>
      </c>
    </row>
    <row r="83" spans="1:13" x14ac:dyDescent="0.3">
      <c r="A83">
        <v>1</v>
      </c>
      <c r="B83" s="21">
        <v>40781</v>
      </c>
      <c r="C83" s="21" t="str">
        <f t="shared" si="1"/>
        <v>Aug</v>
      </c>
      <c r="D83" s="6">
        <v>1464693.46</v>
      </c>
      <c r="E83" t="s">
        <v>155</v>
      </c>
      <c r="F83" s="5">
        <v>87.96</v>
      </c>
      <c r="G83" s="5" t="str" cm="1">
        <f t="array" ref="G83">_xlfn.IFS(F83&gt;=86,"Hot Week (More Than 85°F)",F83&lt;50,"Cold Week (Less Than 50°F)",TRUE,"Normal Week")</f>
        <v>Hot Week (More Than 85°F)</v>
      </c>
      <c r="H83" s="2">
        <v>3.5230000000000001</v>
      </c>
      <c r="I83" s="2" t="str" cm="1">
        <f t="array" ref="I83">_xlfn.IFS(H83&gt;3.5,"Above Average",H83&lt;3,"Below Average",TRUE,"Average")</f>
        <v>Above Average</v>
      </c>
      <c r="J83" s="1">
        <v>215.73322580000001</v>
      </c>
      <c r="K83" s="1" t="str" cm="1">
        <f t="array" ref="K83">_xlfn.IFS(J83&gt;200,"Above Average",J83&lt;155,"Below Average",TRUE,"Average")</f>
        <v>Above Average</v>
      </c>
      <c r="L83" s="7">
        <v>7.9619999999999997</v>
      </c>
      <c r="M83" s="7" t="str" cm="1">
        <f t="array" ref="M83">_xlfn.IFS(L83&gt;9,"Above Average",L83&lt;8,"Below Average",TRUE,"Average")</f>
        <v>Below Average</v>
      </c>
    </row>
    <row r="84" spans="1:13" x14ac:dyDescent="0.3">
      <c r="A84">
        <v>1</v>
      </c>
      <c r="B84" s="21">
        <v>40788</v>
      </c>
      <c r="C84" s="21" t="str">
        <f t="shared" si="1"/>
        <v>Sep</v>
      </c>
      <c r="D84" s="6">
        <v>1550229.22</v>
      </c>
      <c r="E84" t="s">
        <v>155</v>
      </c>
      <c r="F84" s="5">
        <v>87.83</v>
      </c>
      <c r="G84" s="5" t="str" cm="1">
        <f t="array" ref="G84">_xlfn.IFS(F84&gt;=86,"Hot Week (More Than 85°F)",F84&lt;50,"Cold Week (Less Than 50°F)",TRUE,"Normal Week")</f>
        <v>Hot Week (More Than 85°F)</v>
      </c>
      <c r="H84" s="2">
        <v>3.5329999999999999</v>
      </c>
      <c r="I84" s="2" t="str" cm="1">
        <f t="array" ref="I84">_xlfn.IFS(H84&gt;3.5,"Above Average",H84&lt;3,"Below Average",TRUE,"Average")</f>
        <v>Above Average</v>
      </c>
      <c r="J84" s="1">
        <v>215.79714089999999</v>
      </c>
      <c r="K84" s="1" t="str" cm="1">
        <f t="array" ref="K84">_xlfn.IFS(J84&gt;200,"Above Average",J84&lt;155,"Below Average",TRUE,"Average")</f>
        <v>Above Average</v>
      </c>
      <c r="L84" s="7">
        <v>7.9619999999999997</v>
      </c>
      <c r="M84" s="7" t="str" cm="1">
        <f t="array" ref="M84">_xlfn.IFS(L84&gt;9,"Above Average",L84&lt;8,"Below Average",TRUE,"Average")</f>
        <v>Below Average</v>
      </c>
    </row>
    <row r="85" spans="1:13" x14ac:dyDescent="0.3">
      <c r="A85">
        <v>1</v>
      </c>
      <c r="B85" s="21">
        <v>40795</v>
      </c>
      <c r="C85" s="21" t="str">
        <f t="shared" si="1"/>
        <v>Sep</v>
      </c>
      <c r="D85" s="6">
        <v>1540471.24</v>
      </c>
      <c r="E85" t="s">
        <v>156</v>
      </c>
      <c r="F85" s="5">
        <v>76</v>
      </c>
      <c r="G85" s="5" t="str" cm="1">
        <f t="array" ref="G85">_xlfn.IFS(F85&gt;=86,"Hot Week (More Than 85°F)",F85&lt;50,"Cold Week (Less Than 50°F)",TRUE,"Normal Week")</f>
        <v>Normal Week</v>
      </c>
      <c r="H85" s="2">
        <v>3.5459999999999998</v>
      </c>
      <c r="I85" s="2" t="str" cm="1">
        <f t="array" ref="I85">_xlfn.IFS(H85&gt;3.5,"Above Average",H85&lt;3,"Below Average",TRUE,"Average")</f>
        <v>Above Average</v>
      </c>
      <c r="J85" s="1">
        <v>215.86105599999999</v>
      </c>
      <c r="K85" s="1" t="str" cm="1">
        <f t="array" ref="K85">_xlfn.IFS(J85&gt;200,"Above Average",J85&lt;155,"Below Average",TRUE,"Average")</f>
        <v>Above Average</v>
      </c>
      <c r="L85" s="7">
        <v>7.9619999999999997</v>
      </c>
      <c r="M85" s="7" t="str" cm="1">
        <f t="array" ref="M85">_xlfn.IFS(L85&gt;9,"Above Average",L85&lt;8,"Below Average",TRUE,"Average")</f>
        <v>Below Average</v>
      </c>
    </row>
    <row r="86" spans="1:13" x14ac:dyDescent="0.3">
      <c r="A86">
        <v>1</v>
      </c>
      <c r="B86" s="21">
        <v>40802</v>
      </c>
      <c r="C86" s="21" t="str">
        <f t="shared" si="1"/>
        <v>Sep</v>
      </c>
      <c r="D86" s="6">
        <v>1514259.78</v>
      </c>
      <c r="E86" t="s">
        <v>155</v>
      </c>
      <c r="F86" s="5">
        <v>79.94</v>
      </c>
      <c r="G86" s="5" t="str" cm="1">
        <f t="array" ref="G86">_xlfn.IFS(F86&gt;=86,"Hot Week (More Than 85°F)",F86&lt;50,"Cold Week (Less Than 50°F)",TRUE,"Normal Week")</f>
        <v>Normal Week</v>
      </c>
      <c r="H86" s="2">
        <v>3.5259999999999998</v>
      </c>
      <c r="I86" s="2" t="str" cm="1">
        <f t="array" ref="I86">_xlfn.IFS(H86&gt;3.5,"Above Average",H86&lt;3,"Below Average",TRUE,"Average")</f>
        <v>Above Average</v>
      </c>
      <c r="J86" s="1">
        <v>216.0410526</v>
      </c>
      <c r="K86" s="1" t="str" cm="1">
        <f t="array" ref="K86">_xlfn.IFS(J86&gt;200,"Above Average",J86&lt;155,"Below Average",TRUE,"Average")</f>
        <v>Above Average</v>
      </c>
      <c r="L86" s="7">
        <v>7.9619999999999997</v>
      </c>
      <c r="M86" s="7" t="str" cm="1">
        <f t="array" ref="M86">_xlfn.IFS(L86&gt;9,"Above Average",L86&lt;8,"Below Average",TRUE,"Average")</f>
        <v>Below Average</v>
      </c>
    </row>
    <row r="87" spans="1:13" x14ac:dyDescent="0.3">
      <c r="A87">
        <v>1</v>
      </c>
      <c r="B87" s="21">
        <v>40809</v>
      </c>
      <c r="C87" s="21" t="str">
        <f t="shared" si="1"/>
        <v>Sep</v>
      </c>
      <c r="D87" s="6">
        <v>1380020.27</v>
      </c>
      <c r="E87" t="s">
        <v>155</v>
      </c>
      <c r="F87" s="5">
        <v>75.8</v>
      </c>
      <c r="G87" s="5" t="str" cm="1">
        <f t="array" ref="G87">_xlfn.IFS(F87&gt;=86,"Hot Week (More Than 85°F)",F87&lt;50,"Cold Week (Less Than 50°F)",TRUE,"Normal Week")</f>
        <v>Normal Week</v>
      </c>
      <c r="H87" s="2">
        <v>3.4670000000000001</v>
      </c>
      <c r="I87" s="2" t="str" cm="1">
        <f t="array" ref="I87">_xlfn.IFS(H87&gt;3.5,"Above Average",H87&lt;3,"Below Average",TRUE,"Average")</f>
        <v>Average</v>
      </c>
      <c r="J87" s="1">
        <v>216.37582459999999</v>
      </c>
      <c r="K87" s="1" t="str" cm="1">
        <f t="array" ref="K87">_xlfn.IFS(J87&gt;200,"Above Average",J87&lt;155,"Below Average",TRUE,"Average")</f>
        <v>Above Average</v>
      </c>
      <c r="L87" s="7">
        <v>7.9619999999999997</v>
      </c>
      <c r="M87" s="7" t="str" cm="1">
        <f t="array" ref="M87">_xlfn.IFS(L87&gt;9,"Above Average",L87&lt;8,"Below Average",TRUE,"Average")</f>
        <v>Below Average</v>
      </c>
    </row>
    <row r="88" spans="1:13" x14ac:dyDescent="0.3">
      <c r="A88">
        <v>1</v>
      </c>
      <c r="B88" s="21">
        <v>40816</v>
      </c>
      <c r="C88" s="21" t="str">
        <f t="shared" si="1"/>
        <v>Sep</v>
      </c>
      <c r="D88" s="6">
        <v>1394561.83</v>
      </c>
      <c r="E88" t="s">
        <v>155</v>
      </c>
      <c r="F88" s="5">
        <v>79.69</v>
      </c>
      <c r="G88" s="5" t="str" cm="1">
        <f t="array" ref="G88">_xlfn.IFS(F88&gt;=86,"Hot Week (More Than 85°F)",F88&lt;50,"Cold Week (Less Than 50°F)",TRUE,"Normal Week")</f>
        <v>Normal Week</v>
      </c>
      <c r="H88" s="2">
        <v>3.355</v>
      </c>
      <c r="I88" s="2" t="str" cm="1">
        <f t="array" ref="I88">_xlfn.IFS(H88&gt;3.5,"Above Average",H88&lt;3,"Below Average",TRUE,"Average")</f>
        <v>Average</v>
      </c>
      <c r="J88" s="1">
        <v>216.71059650000001</v>
      </c>
      <c r="K88" s="1" t="str" cm="1">
        <f t="array" ref="K88">_xlfn.IFS(J88&gt;200,"Above Average",J88&lt;155,"Below Average",TRUE,"Average")</f>
        <v>Above Average</v>
      </c>
      <c r="L88" s="7">
        <v>7.9619999999999997</v>
      </c>
      <c r="M88" s="7" t="str" cm="1">
        <f t="array" ref="M88">_xlfn.IFS(L88&gt;9,"Above Average",L88&lt;8,"Below Average",TRUE,"Average")</f>
        <v>Below Average</v>
      </c>
    </row>
    <row r="89" spans="1:13" x14ac:dyDescent="0.3">
      <c r="A89">
        <v>1</v>
      </c>
      <c r="B89" s="21">
        <v>40823</v>
      </c>
      <c r="C89" s="21" t="str">
        <f t="shared" si="1"/>
        <v>Oct</v>
      </c>
      <c r="D89" s="6">
        <v>1630989.95</v>
      </c>
      <c r="E89" t="s">
        <v>155</v>
      </c>
      <c r="F89" s="5">
        <v>69.31</v>
      </c>
      <c r="G89" s="5" t="str" cm="1">
        <f t="array" ref="G89">_xlfn.IFS(F89&gt;=86,"Hot Week (More Than 85°F)",F89&lt;50,"Cold Week (Less Than 50°F)",TRUE,"Normal Week")</f>
        <v>Normal Week</v>
      </c>
      <c r="H89" s="2">
        <v>3.2850000000000001</v>
      </c>
      <c r="I89" s="2" t="str" cm="1">
        <f t="array" ref="I89">_xlfn.IFS(H89&gt;3.5,"Above Average",H89&lt;3,"Below Average",TRUE,"Average")</f>
        <v>Average</v>
      </c>
      <c r="J89" s="1">
        <v>217.0453684</v>
      </c>
      <c r="K89" s="1" t="str" cm="1">
        <f t="array" ref="K89">_xlfn.IFS(J89&gt;200,"Above Average",J89&lt;155,"Below Average",TRUE,"Average")</f>
        <v>Above Average</v>
      </c>
      <c r="L89" s="7">
        <v>7.8659999999999997</v>
      </c>
      <c r="M89" s="7" t="str" cm="1">
        <f t="array" ref="M89">_xlfn.IFS(L89&gt;9,"Above Average",L89&lt;8,"Below Average",TRUE,"Average")</f>
        <v>Below Average</v>
      </c>
    </row>
    <row r="90" spans="1:13" x14ac:dyDescent="0.3">
      <c r="A90">
        <v>1</v>
      </c>
      <c r="B90" s="21">
        <v>40830</v>
      </c>
      <c r="C90" s="21" t="str">
        <f t="shared" si="1"/>
        <v>Oct</v>
      </c>
      <c r="D90" s="6">
        <v>1493525.93</v>
      </c>
      <c r="E90" t="s">
        <v>155</v>
      </c>
      <c r="F90" s="5">
        <v>71.739999999999995</v>
      </c>
      <c r="G90" s="5" t="str" cm="1">
        <f t="array" ref="G90">_xlfn.IFS(F90&gt;=86,"Hot Week (More Than 85°F)",F90&lt;50,"Cold Week (Less Than 50°F)",TRUE,"Normal Week")</f>
        <v>Normal Week</v>
      </c>
      <c r="H90" s="2">
        <v>3.274</v>
      </c>
      <c r="I90" s="2" t="str" cm="1">
        <f t="array" ref="I90">_xlfn.IFS(H90&gt;3.5,"Above Average",H90&lt;3,"Below Average",TRUE,"Average")</f>
        <v>Average</v>
      </c>
      <c r="J90" s="1">
        <v>217.35527329999999</v>
      </c>
      <c r="K90" s="1" t="str" cm="1">
        <f t="array" ref="K90">_xlfn.IFS(J90&gt;200,"Above Average",J90&lt;155,"Below Average",TRUE,"Average")</f>
        <v>Above Average</v>
      </c>
      <c r="L90" s="7">
        <v>7.8659999999999997</v>
      </c>
      <c r="M90" s="7" t="str" cm="1">
        <f t="array" ref="M90">_xlfn.IFS(L90&gt;9,"Above Average",L90&lt;8,"Below Average",TRUE,"Average")</f>
        <v>Below Average</v>
      </c>
    </row>
    <row r="91" spans="1:13" x14ac:dyDescent="0.3">
      <c r="A91">
        <v>1</v>
      </c>
      <c r="B91" s="21">
        <v>40837</v>
      </c>
      <c r="C91" s="21" t="str">
        <f t="shared" si="1"/>
        <v>Oct</v>
      </c>
      <c r="D91" s="6">
        <v>1502562.78</v>
      </c>
      <c r="E91" t="s">
        <v>155</v>
      </c>
      <c r="F91" s="5">
        <v>63.71</v>
      </c>
      <c r="G91" s="5" t="str" cm="1">
        <f t="array" ref="G91">_xlfn.IFS(F91&gt;=86,"Hot Week (More Than 85°F)",F91&lt;50,"Cold Week (Less Than 50°F)",TRUE,"Normal Week")</f>
        <v>Normal Week</v>
      </c>
      <c r="H91" s="2">
        <v>3.3530000000000002</v>
      </c>
      <c r="I91" s="2" t="str" cm="1">
        <f t="array" ref="I91">_xlfn.IFS(H91&gt;3.5,"Above Average",H91&lt;3,"Below Average",TRUE,"Average")</f>
        <v>Average</v>
      </c>
      <c r="J91" s="1">
        <v>217.51597620000001</v>
      </c>
      <c r="K91" s="1" t="str" cm="1">
        <f t="array" ref="K91">_xlfn.IFS(J91&gt;200,"Above Average",J91&lt;155,"Below Average",TRUE,"Average")</f>
        <v>Above Average</v>
      </c>
      <c r="L91" s="7">
        <v>7.8659999999999997</v>
      </c>
      <c r="M91" s="7" t="str" cm="1">
        <f t="array" ref="M91">_xlfn.IFS(L91&gt;9,"Above Average",L91&lt;8,"Below Average",TRUE,"Average")</f>
        <v>Below Average</v>
      </c>
    </row>
    <row r="92" spans="1:13" x14ac:dyDescent="0.3">
      <c r="A92">
        <v>1</v>
      </c>
      <c r="B92" s="21">
        <v>40844</v>
      </c>
      <c r="C92" s="21" t="str">
        <f t="shared" si="1"/>
        <v>Oct</v>
      </c>
      <c r="D92" s="6">
        <v>1445249.09</v>
      </c>
      <c r="E92" t="s">
        <v>155</v>
      </c>
      <c r="F92" s="5">
        <v>66.569999999999993</v>
      </c>
      <c r="G92" s="5" t="str" cm="1">
        <f t="array" ref="G92">_xlfn.IFS(F92&gt;=86,"Hot Week (More Than 85°F)",F92&lt;50,"Cold Week (Less Than 50°F)",TRUE,"Normal Week")</f>
        <v>Normal Week</v>
      </c>
      <c r="H92" s="2">
        <v>3.3719999999999999</v>
      </c>
      <c r="I92" s="2" t="str" cm="1">
        <f t="array" ref="I92">_xlfn.IFS(H92&gt;3.5,"Above Average",H92&lt;3,"Below Average",TRUE,"Average")</f>
        <v>Average</v>
      </c>
      <c r="J92" s="1">
        <v>217.6766791</v>
      </c>
      <c r="K92" s="1" t="str" cm="1">
        <f t="array" ref="K92">_xlfn.IFS(J92&gt;200,"Above Average",J92&lt;155,"Below Average",TRUE,"Average")</f>
        <v>Above Average</v>
      </c>
      <c r="L92" s="7">
        <v>7.8659999999999997</v>
      </c>
      <c r="M92" s="7" t="str" cm="1">
        <f t="array" ref="M92">_xlfn.IFS(L92&gt;9,"Above Average",L92&lt;8,"Below Average",TRUE,"Average")</f>
        <v>Below Average</v>
      </c>
    </row>
    <row r="93" spans="1:13" x14ac:dyDescent="0.3">
      <c r="A93">
        <v>1</v>
      </c>
      <c r="B93" s="21">
        <v>40851</v>
      </c>
      <c r="C93" s="21" t="str">
        <f t="shared" si="1"/>
        <v>Nov</v>
      </c>
      <c r="D93" s="6">
        <v>1697229.58</v>
      </c>
      <c r="E93" t="s">
        <v>155</v>
      </c>
      <c r="F93" s="5">
        <v>54.98</v>
      </c>
      <c r="G93" s="5" t="str" cm="1">
        <f t="array" ref="G93">_xlfn.IFS(F93&gt;=86,"Hot Week (More Than 85°F)",F93&lt;50,"Cold Week (Less Than 50°F)",TRUE,"Normal Week")</f>
        <v>Normal Week</v>
      </c>
      <c r="H93" s="2">
        <v>3.3319999999999999</v>
      </c>
      <c r="I93" s="2" t="str" cm="1">
        <f t="array" ref="I93">_xlfn.IFS(H93&gt;3.5,"Above Average",H93&lt;3,"Below Average",TRUE,"Average")</f>
        <v>Average</v>
      </c>
      <c r="J93" s="1">
        <v>217.83738199999999</v>
      </c>
      <c r="K93" s="1" t="str" cm="1">
        <f t="array" ref="K93">_xlfn.IFS(J93&gt;200,"Above Average",J93&lt;155,"Below Average",TRUE,"Average")</f>
        <v>Above Average</v>
      </c>
      <c r="L93" s="7">
        <v>7.8659999999999997</v>
      </c>
      <c r="M93" s="7" t="str" cm="1">
        <f t="array" ref="M93">_xlfn.IFS(L93&gt;9,"Above Average",L93&lt;8,"Below Average",TRUE,"Average")</f>
        <v>Below Average</v>
      </c>
    </row>
    <row r="94" spans="1:13" x14ac:dyDescent="0.3">
      <c r="A94">
        <v>1</v>
      </c>
      <c r="B94" s="21">
        <v>40858</v>
      </c>
      <c r="C94" s="21" t="str">
        <f t="shared" si="1"/>
        <v>Nov</v>
      </c>
      <c r="D94" s="6">
        <v>1594938.89</v>
      </c>
      <c r="E94" t="s">
        <v>155</v>
      </c>
      <c r="F94" s="5">
        <v>59.11</v>
      </c>
      <c r="G94" s="5" t="str" cm="1">
        <f t="array" ref="G94">_xlfn.IFS(F94&gt;=86,"Hot Week (More Than 85°F)",F94&lt;50,"Cold Week (Less Than 50°F)",TRUE,"Normal Week")</f>
        <v>Normal Week</v>
      </c>
      <c r="H94" s="2">
        <v>3.2970000000000002</v>
      </c>
      <c r="I94" s="2" t="str" cm="1">
        <f t="array" ref="I94">_xlfn.IFS(H94&gt;3.5,"Above Average",H94&lt;3,"Below Average",TRUE,"Average")</f>
        <v>Average</v>
      </c>
      <c r="J94" s="1">
        <v>217.99808490000001</v>
      </c>
      <c r="K94" s="1" t="str" cm="1">
        <f t="array" ref="K94">_xlfn.IFS(J94&gt;200,"Above Average",J94&lt;155,"Below Average",TRUE,"Average")</f>
        <v>Above Average</v>
      </c>
      <c r="L94" s="7">
        <v>7.8659999999999997</v>
      </c>
      <c r="M94" s="7" t="str" cm="1">
        <f t="array" ref="M94">_xlfn.IFS(L94&gt;9,"Above Average",L94&lt;8,"Below Average",TRUE,"Average")</f>
        <v>Below Average</v>
      </c>
    </row>
    <row r="95" spans="1:13" x14ac:dyDescent="0.3">
      <c r="A95">
        <v>1</v>
      </c>
      <c r="B95" s="21">
        <v>40865</v>
      </c>
      <c r="C95" s="21" t="str">
        <f t="shared" si="1"/>
        <v>Nov</v>
      </c>
      <c r="D95" s="6">
        <v>1539483.7</v>
      </c>
      <c r="E95" t="s">
        <v>155</v>
      </c>
      <c r="F95" s="5">
        <v>62.25</v>
      </c>
      <c r="G95" s="5" t="str" cm="1">
        <f t="array" ref="G95">_xlfn.IFS(F95&gt;=86,"Hot Week (More Than 85°F)",F95&lt;50,"Cold Week (Less Than 50°F)",TRUE,"Normal Week")</f>
        <v>Normal Week</v>
      </c>
      <c r="H95" s="2">
        <v>3.3079999999999998</v>
      </c>
      <c r="I95" s="2" t="str" cm="1">
        <f t="array" ref="I95">_xlfn.IFS(H95&gt;3.5,"Above Average",H95&lt;3,"Below Average",TRUE,"Average")</f>
        <v>Average</v>
      </c>
      <c r="J95" s="1">
        <v>218.2205088</v>
      </c>
      <c r="K95" s="1" t="str" cm="1">
        <f t="array" ref="K95">_xlfn.IFS(J95&gt;200,"Above Average",J95&lt;155,"Below Average",TRUE,"Average")</f>
        <v>Above Average</v>
      </c>
      <c r="L95" s="7">
        <v>7.8659999999999997</v>
      </c>
      <c r="M95" s="7" t="str" cm="1">
        <f t="array" ref="M95">_xlfn.IFS(L95&gt;9,"Above Average",L95&lt;8,"Below Average",TRUE,"Average")</f>
        <v>Below Average</v>
      </c>
    </row>
    <row r="96" spans="1:13" x14ac:dyDescent="0.3">
      <c r="A96">
        <v>1</v>
      </c>
      <c r="B96" s="21">
        <v>40872</v>
      </c>
      <c r="C96" s="21" t="str">
        <f t="shared" si="1"/>
        <v>Nov</v>
      </c>
      <c r="D96" s="6">
        <v>2033320.66</v>
      </c>
      <c r="E96" t="s">
        <v>156</v>
      </c>
      <c r="F96" s="5">
        <v>60.14</v>
      </c>
      <c r="G96" s="5" t="str" cm="1">
        <f t="array" ref="G96">_xlfn.IFS(F96&gt;=86,"Hot Week (More Than 85°F)",F96&lt;50,"Cold Week (Less Than 50°F)",TRUE,"Normal Week")</f>
        <v>Normal Week</v>
      </c>
      <c r="H96" s="2">
        <v>3.2360000000000002</v>
      </c>
      <c r="I96" s="2" t="str" cm="1">
        <f t="array" ref="I96">_xlfn.IFS(H96&gt;3.5,"Above Average",H96&lt;3,"Below Average",TRUE,"Average")</f>
        <v>Average</v>
      </c>
      <c r="J96" s="1">
        <v>218.4676211</v>
      </c>
      <c r="K96" s="1" t="str" cm="1">
        <f t="array" ref="K96">_xlfn.IFS(J96&gt;200,"Above Average",J96&lt;155,"Below Average",TRUE,"Average")</f>
        <v>Above Average</v>
      </c>
      <c r="L96" s="7">
        <v>7.8659999999999997</v>
      </c>
      <c r="M96" s="7" t="str" cm="1">
        <f t="array" ref="M96">_xlfn.IFS(L96&gt;9,"Above Average",L96&lt;8,"Below Average",TRUE,"Average")</f>
        <v>Below Average</v>
      </c>
    </row>
    <row r="97" spans="1:13" x14ac:dyDescent="0.3">
      <c r="A97">
        <v>1</v>
      </c>
      <c r="B97" s="21">
        <v>40879</v>
      </c>
      <c r="C97" s="21" t="str">
        <f t="shared" si="1"/>
        <v>Dec</v>
      </c>
      <c r="D97" s="6">
        <v>1584083.95</v>
      </c>
      <c r="E97" t="s">
        <v>155</v>
      </c>
      <c r="F97" s="5">
        <v>48.91</v>
      </c>
      <c r="G97" s="5" t="str" cm="1">
        <f t="array" ref="G97">_xlfn.IFS(F97&gt;=86,"Hot Week (More Than 85°F)",F97&lt;50,"Cold Week (Less Than 50°F)",TRUE,"Normal Week")</f>
        <v>Cold Week (Less Than 50°F)</v>
      </c>
      <c r="H97" s="2">
        <v>3.1720000000000002</v>
      </c>
      <c r="I97" s="2" t="str" cm="1">
        <f t="array" ref="I97">_xlfn.IFS(H97&gt;3.5,"Above Average",H97&lt;3,"Below Average",TRUE,"Average")</f>
        <v>Average</v>
      </c>
      <c r="J97" s="1">
        <v>218.71473330000001</v>
      </c>
      <c r="K97" s="1" t="str" cm="1">
        <f t="array" ref="K97">_xlfn.IFS(J97&gt;200,"Above Average",J97&lt;155,"Below Average",TRUE,"Average")</f>
        <v>Above Average</v>
      </c>
      <c r="L97" s="7">
        <v>7.8659999999999997</v>
      </c>
      <c r="M97" s="7" t="str" cm="1">
        <f t="array" ref="M97">_xlfn.IFS(L97&gt;9,"Above Average",L97&lt;8,"Below Average",TRUE,"Average")</f>
        <v>Below Average</v>
      </c>
    </row>
    <row r="98" spans="1:13" x14ac:dyDescent="0.3">
      <c r="A98">
        <v>1</v>
      </c>
      <c r="B98" s="21">
        <v>40886</v>
      </c>
      <c r="C98" s="21" t="str">
        <f t="shared" si="1"/>
        <v>Dec</v>
      </c>
      <c r="D98" s="6">
        <v>1799682.38</v>
      </c>
      <c r="E98" t="s">
        <v>155</v>
      </c>
      <c r="F98" s="5">
        <v>43.93</v>
      </c>
      <c r="G98" s="5" t="str" cm="1">
        <f t="array" ref="G98">_xlfn.IFS(F98&gt;=86,"Hot Week (More Than 85°F)",F98&lt;50,"Cold Week (Less Than 50°F)",TRUE,"Normal Week")</f>
        <v>Cold Week (Less Than 50°F)</v>
      </c>
      <c r="H98" s="2">
        <v>3.1579999999999999</v>
      </c>
      <c r="I98" s="2" t="str" cm="1">
        <f t="array" ref="I98">_xlfn.IFS(H98&gt;3.5,"Above Average",H98&lt;3,"Below Average",TRUE,"Average")</f>
        <v>Average</v>
      </c>
      <c r="J98" s="1">
        <v>218.9618456</v>
      </c>
      <c r="K98" s="1" t="str" cm="1">
        <f t="array" ref="K98">_xlfn.IFS(J98&gt;200,"Above Average",J98&lt;155,"Below Average",TRUE,"Average")</f>
        <v>Above Average</v>
      </c>
      <c r="L98" s="7">
        <v>7.8659999999999997</v>
      </c>
      <c r="M98" s="7" t="str" cm="1">
        <f t="array" ref="M98">_xlfn.IFS(L98&gt;9,"Above Average",L98&lt;8,"Below Average",TRUE,"Average")</f>
        <v>Below Average</v>
      </c>
    </row>
    <row r="99" spans="1:13" x14ac:dyDescent="0.3">
      <c r="A99">
        <v>1</v>
      </c>
      <c r="B99" s="21">
        <v>40893</v>
      </c>
      <c r="C99" s="21" t="str">
        <f t="shared" si="1"/>
        <v>Dec</v>
      </c>
      <c r="D99" s="6">
        <v>1881176.67</v>
      </c>
      <c r="E99" t="s">
        <v>155</v>
      </c>
      <c r="F99" s="5">
        <v>51.63</v>
      </c>
      <c r="G99" s="5" t="str" cm="1">
        <f t="array" ref="G99">_xlfn.IFS(F99&gt;=86,"Hot Week (More Than 85°F)",F99&lt;50,"Cold Week (Less Than 50°F)",TRUE,"Normal Week")</f>
        <v>Normal Week</v>
      </c>
      <c r="H99" s="2">
        <v>3.1589999999999998</v>
      </c>
      <c r="I99" s="2" t="str" cm="1">
        <f t="array" ref="I99">_xlfn.IFS(H99&gt;3.5,"Above Average",H99&lt;3,"Below Average",TRUE,"Average")</f>
        <v>Average</v>
      </c>
      <c r="J99" s="1">
        <v>219.17945330000001</v>
      </c>
      <c r="K99" s="1" t="str" cm="1">
        <f t="array" ref="K99">_xlfn.IFS(J99&gt;200,"Above Average",J99&lt;155,"Below Average",TRUE,"Average")</f>
        <v>Above Average</v>
      </c>
      <c r="L99" s="7">
        <v>7.8659999999999997</v>
      </c>
      <c r="M99" s="7" t="str" cm="1">
        <f t="array" ref="M99">_xlfn.IFS(L99&gt;9,"Above Average",L99&lt;8,"Below Average",TRUE,"Average")</f>
        <v>Below Average</v>
      </c>
    </row>
    <row r="100" spans="1:13" x14ac:dyDescent="0.3">
      <c r="A100">
        <v>1</v>
      </c>
      <c r="B100" s="21">
        <v>40900</v>
      </c>
      <c r="C100" s="21" t="str">
        <f t="shared" si="1"/>
        <v>Dec</v>
      </c>
      <c r="D100" s="6">
        <v>2270188.9900000002</v>
      </c>
      <c r="E100" t="s">
        <v>155</v>
      </c>
      <c r="F100" s="5">
        <v>47.96</v>
      </c>
      <c r="G100" s="5" t="str" cm="1">
        <f t="array" ref="G100">_xlfn.IFS(F100&gt;=86,"Hot Week (More Than 85°F)",F100&lt;50,"Cold Week (Less Than 50°F)",TRUE,"Normal Week")</f>
        <v>Cold Week (Less Than 50°F)</v>
      </c>
      <c r="H100" s="2">
        <v>3.1120000000000001</v>
      </c>
      <c r="I100" s="2" t="str" cm="1">
        <f t="array" ref="I100">_xlfn.IFS(H100&gt;3.5,"Above Average",H100&lt;3,"Below Average",TRUE,"Average")</f>
        <v>Average</v>
      </c>
      <c r="J100" s="1">
        <v>219.35772159999999</v>
      </c>
      <c r="K100" s="1" t="str" cm="1">
        <f t="array" ref="K100">_xlfn.IFS(J100&gt;200,"Above Average",J100&lt;155,"Below Average",TRUE,"Average")</f>
        <v>Above Average</v>
      </c>
      <c r="L100" s="7">
        <v>7.8659999999999997</v>
      </c>
      <c r="M100" s="7" t="str" cm="1">
        <f t="array" ref="M100">_xlfn.IFS(L100&gt;9,"Above Average",L100&lt;8,"Below Average",TRUE,"Average")</f>
        <v>Below Average</v>
      </c>
    </row>
    <row r="101" spans="1:13" x14ac:dyDescent="0.3">
      <c r="A101">
        <v>1</v>
      </c>
      <c r="B101" s="21">
        <v>40907</v>
      </c>
      <c r="C101" s="21" t="str">
        <f t="shared" si="1"/>
        <v>Dec</v>
      </c>
      <c r="D101" s="6">
        <v>1497462.72</v>
      </c>
      <c r="E101" t="s">
        <v>156</v>
      </c>
      <c r="F101" s="5">
        <v>44.55</v>
      </c>
      <c r="G101" s="5" t="str" cm="1">
        <f t="array" ref="G101">_xlfn.IFS(F101&gt;=86,"Hot Week (More Than 85°F)",F101&lt;50,"Cold Week (Less Than 50°F)",TRUE,"Normal Week")</f>
        <v>Cold Week (Less Than 50°F)</v>
      </c>
      <c r="H101" s="2">
        <v>3.129</v>
      </c>
      <c r="I101" s="2" t="str" cm="1">
        <f t="array" ref="I101">_xlfn.IFS(H101&gt;3.5,"Above Average",H101&lt;3,"Below Average",TRUE,"Average")</f>
        <v>Average</v>
      </c>
      <c r="J101" s="1">
        <v>219.53598980000001</v>
      </c>
      <c r="K101" s="1" t="str" cm="1">
        <f t="array" ref="K101">_xlfn.IFS(J101&gt;200,"Above Average",J101&lt;155,"Below Average",TRUE,"Average")</f>
        <v>Above Average</v>
      </c>
      <c r="L101" s="7">
        <v>7.8659999999999997</v>
      </c>
      <c r="M101" s="7" t="str" cm="1">
        <f t="array" ref="M101">_xlfn.IFS(L101&gt;9,"Above Average",L101&lt;8,"Below Average",TRUE,"Average")</f>
        <v>Below Average</v>
      </c>
    </row>
    <row r="102" spans="1:13" x14ac:dyDescent="0.3">
      <c r="A102">
        <v>1</v>
      </c>
      <c r="B102" s="21">
        <v>40914</v>
      </c>
      <c r="C102" s="21" t="str">
        <f t="shared" si="1"/>
        <v>Jan</v>
      </c>
      <c r="D102" s="6">
        <v>1550369.92</v>
      </c>
      <c r="E102" t="s">
        <v>155</v>
      </c>
      <c r="F102" s="5">
        <v>49.01</v>
      </c>
      <c r="G102" s="5" t="str" cm="1">
        <f t="array" ref="G102">_xlfn.IFS(F102&gt;=86,"Hot Week (More Than 85°F)",F102&lt;50,"Cold Week (Less Than 50°F)",TRUE,"Normal Week")</f>
        <v>Cold Week (Less Than 50°F)</v>
      </c>
      <c r="H102" s="2">
        <v>3.157</v>
      </c>
      <c r="I102" s="2" t="str" cm="1">
        <f t="array" ref="I102">_xlfn.IFS(H102&gt;3.5,"Above Average",H102&lt;3,"Below Average",TRUE,"Average")</f>
        <v>Average</v>
      </c>
      <c r="J102" s="1">
        <v>219.7142581</v>
      </c>
      <c r="K102" s="1" t="str" cm="1">
        <f t="array" ref="K102">_xlfn.IFS(J102&gt;200,"Above Average",J102&lt;155,"Below Average",TRUE,"Average")</f>
        <v>Above Average</v>
      </c>
      <c r="L102" s="7">
        <v>7.3479999999999999</v>
      </c>
      <c r="M102" s="7" t="str" cm="1">
        <f t="array" ref="M102">_xlfn.IFS(L102&gt;9,"Above Average",L102&lt;8,"Below Average",TRUE,"Average")</f>
        <v>Below Average</v>
      </c>
    </row>
    <row r="103" spans="1:13" x14ac:dyDescent="0.3">
      <c r="A103">
        <v>1</v>
      </c>
      <c r="B103" s="21">
        <v>40921</v>
      </c>
      <c r="C103" s="21" t="str">
        <f t="shared" si="1"/>
        <v>Jan</v>
      </c>
      <c r="D103" s="6">
        <v>1459601.17</v>
      </c>
      <c r="E103" t="s">
        <v>155</v>
      </c>
      <c r="F103" s="5">
        <v>48.53</v>
      </c>
      <c r="G103" s="5" t="str" cm="1">
        <f t="array" ref="G103">_xlfn.IFS(F103&gt;=86,"Hot Week (More Than 85°F)",F103&lt;50,"Cold Week (Less Than 50°F)",TRUE,"Normal Week")</f>
        <v>Cold Week (Less Than 50°F)</v>
      </c>
      <c r="H103" s="2">
        <v>3.2610000000000001</v>
      </c>
      <c r="I103" s="2" t="str" cm="1">
        <f t="array" ref="I103">_xlfn.IFS(H103&gt;3.5,"Above Average",H103&lt;3,"Below Average",TRUE,"Average")</f>
        <v>Average</v>
      </c>
      <c r="J103" s="1">
        <v>219.89252629999999</v>
      </c>
      <c r="K103" s="1" t="str" cm="1">
        <f t="array" ref="K103">_xlfn.IFS(J103&gt;200,"Above Average",J103&lt;155,"Below Average",TRUE,"Average")</f>
        <v>Above Average</v>
      </c>
      <c r="L103" s="7">
        <v>7.3479999999999999</v>
      </c>
      <c r="M103" s="7" t="str" cm="1">
        <f t="array" ref="M103">_xlfn.IFS(L103&gt;9,"Above Average",L103&lt;8,"Below Average",TRUE,"Average")</f>
        <v>Below Average</v>
      </c>
    </row>
    <row r="104" spans="1:13" x14ac:dyDescent="0.3">
      <c r="A104">
        <v>1</v>
      </c>
      <c r="B104" s="21">
        <v>40928</v>
      </c>
      <c r="C104" s="21" t="str">
        <f t="shared" si="1"/>
        <v>Jan</v>
      </c>
      <c r="D104" s="6">
        <v>1394393.84</v>
      </c>
      <c r="E104" t="s">
        <v>155</v>
      </c>
      <c r="F104" s="5">
        <v>54.11</v>
      </c>
      <c r="G104" s="5" t="str" cm="1">
        <f t="array" ref="G104">_xlfn.IFS(F104&gt;=86,"Hot Week (More Than 85°F)",F104&lt;50,"Cold Week (Less Than 50°F)",TRUE,"Normal Week")</f>
        <v>Normal Week</v>
      </c>
      <c r="H104" s="2">
        <v>3.2679999999999998</v>
      </c>
      <c r="I104" s="2" t="str" cm="1">
        <f t="array" ref="I104">_xlfn.IFS(H104&gt;3.5,"Above Average",H104&lt;3,"Below Average",TRUE,"Average")</f>
        <v>Average</v>
      </c>
      <c r="J104" s="1">
        <v>219.98568929999999</v>
      </c>
      <c r="K104" s="1" t="str" cm="1">
        <f t="array" ref="K104">_xlfn.IFS(J104&gt;200,"Above Average",J104&lt;155,"Below Average",TRUE,"Average")</f>
        <v>Above Average</v>
      </c>
      <c r="L104" s="7">
        <v>7.3479999999999999</v>
      </c>
      <c r="M104" s="7" t="str" cm="1">
        <f t="array" ref="M104">_xlfn.IFS(L104&gt;9,"Above Average",L104&lt;8,"Below Average",TRUE,"Average")</f>
        <v>Below Average</v>
      </c>
    </row>
    <row r="105" spans="1:13" x14ac:dyDescent="0.3">
      <c r="A105">
        <v>1</v>
      </c>
      <c r="B105" s="21">
        <v>40935</v>
      </c>
      <c r="C105" s="21" t="str">
        <f t="shared" si="1"/>
        <v>Jan</v>
      </c>
      <c r="D105" s="6">
        <v>1319325.5900000001</v>
      </c>
      <c r="E105" t="s">
        <v>155</v>
      </c>
      <c r="F105" s="5">
        <v>54.26</v>
      </c>
      <c r="G105" s="5" t="str" cm="1">
        <f t="array" ref="G105">_xlfn.IFS(F105&gt;=86,"Hot Week (More Than 85°F)",F105&lt;50,"Cold Week (Less Than 50°F)",TRUE,"Normal Week")</f>
        <v>Normal Week</v>
      </c>
      <c r="H105" s="2">
        <v>3.29</v>
      </c>
      <c r="I105" s="2" t="str" cm="1">
        <f t="array" ref="I105">_xlfn.IFS(H105&gt;3.5,"Above Average",H105&lt;3,"Below Average",TRUE,"Average")</f>
        <v>Average</v>
      </c>
      <c r="J105" s="1">
        <v>220.07885229999999</v>
      </c>
      <c r="K105" s="1" t="str" cm="1">
        <f t="array" ref="K105">_xlfn.IFS(J105&gt;200,"Above Average",J105&lt;155,"Below Average",TRUE,"Average")</f>
        <v>Above Average</v>
      </c>
      <c r="L105" s="7">
        <v>7.3479999999999999</v>
      </c>
      <c r="M105" s="7" t="str" cm="1">
        <f t="array" ref="M105">_xlfn.IFS(L105&gt;9,"Above Average",L105&lt;8,"Below Average",TRUE,"Average")</f>
        <v>Below Average</v>
      </c>
    </row>
    <row r="106" spans="1:13" x14ac:dyDescent="0.3">
      <c r="A106">
        <v>1</v>
      </c>
      <c r="B106" s="21">
        <v>40942</v>
      </c>
      <c r="C106" s="21" t="str">
        <f t="shared" si="1"/>
        <v>Feb</v>
      </c>
      <c r="D106" s="6">
        <v>1636339.65</v>
      </c>
      <c r="E106" t="s">
        <v>155</v>
      </c>
      <c r="F106" s="5">
        <v>56.55</v>
      </c>
      <c r="G106" s="5" t="str" cm="1">
        <f t="array" ref="G106">_xlfn.IFS(F106&gt;=86,"Hot Week (More Than 85°F)",F106&lt;50,"Cold Week (Less Than 50°F)",TRUE,"Normal Week")</f>
        <v>Normal Week</v>
      </c>
      <c r="H106" s="2">
        <v>3.36</v>
      </c>
      <c r="I106" s="2" t="str" cm="1">
        <f t="array" ref="I106">_xlfn.IFS(H106&gt;3.5,"Above Average",H106&lt;3,"Below Average",TRUE,"Average")</f>
        <v>Average</v>
      </c>
      <c r="J106" s="1">
        <v>220.1720153</v>
      </c>
      <c r="K106" s="1" t="str" cm="1">
        <f t="array" ref="K106">_xlfn.IFS(J106&gt;200,"Above Average",J106&lt;155,"Below Average",TRUE,"Average")</f>
        <v>Above Average</v>
      </c>
      <c r="L106" s="7">
        <v>7.3479999999999999</v>
      </c>
      <c r="M106" s="7" t="str" cm="1">
        <f t="array" ref="M106">_xlfn.IFS(L106&gt;9,"Above Average",L106&lt;8,"Below Average",TRUE,"Average")</f>
        <v>Below Average</v>
      </c>
    </row>
    <row r="107" spans="1:13" x14ac:dyDescent="0.3">
      <c r="A107">
        <v>1</v>
      </c>
      <c r="B107" s="21">
        <v>40949</v>
      </c>
      <c r="C107" s="21" t="str">
        <f t="shared" si="1"/>
        <v>Feb</v>
      </c>
      <c r="D107" s="6">
        <v>1802477.43</v>
      </c>
      <c r="E107" t="s">
        <v>156</v>
      </c>
      <c r="F107" s="5">
        <v>48.02</v>
      </c>
      <c r="G107" s="5" t="str" cm="1">
        <f t="array" ref="G107">_xlfn.IFS(F107&gt;=86,"Hot Week (More Than 85°F)",F107&lt;50,"Cold Week (Less Than 50°F)",TRUE,"Normal Week")</f>
        <v>Cold Week (Less Than 50°F)</v>
      </c>
      <c r="H107" s="2">
        <v>3.4089999999999998</v>
      </c>
      <c r="I107" s="2" t="str" cm="1">
        <f t="array" ref="I107">_xlfn.IFS(H107&gt;3.5,"Above Average",H107&lt;3,"Below Average",TRUE,"Average")</f>
        <v>Average</v>
      </c>
      <c r="J107" s="1">
        <v>220.2651783</v>
      </c>
      <c r="K107" s="1" t="str" cm="1">
        <f t="array" ref="K107">_xlfn.IFS(J107&gt;200,"Above Average",J107&lt;155,"Below Average",TRUE,"Average")</f>
        <v>Above Average</v>
      </c>
      <c r="L107" s="7">
        <v>7.3479999999999999</v>
      </c>
      <c r="M107" s="7" t="str" cm="1">
        <f t="array" ref="M107">_xlfn.IFS(L107&gt;9,"Above Average",L107&lt;8,"Below Average",TRUE,"Average")</f>
        <v>Below Average</v>
      </c>
    </row>
    <row r="108" spans="1:13" x14ac:dyDescent="0.3">
      <c r="A108">
        <v>1</v>
      </c>
      <c r="B108" s="21">
        <v>40956</v>
      </c>
      <c r="C108" s="21" t="str">
        <f t="shared" si="1"/>
        <v>Feb</v>
      </c>
      <c r="D108" s="6">
        <v>1819870</v>
      </c>
      <c r="E108" t="s">
        <v>155</v>
      </c>
      <c r="F108" s="5">
        <v>45.32</v>
      </c>
      <c r="G108" s="5" t="str" cm="1">
        <f t="array" ref="G108">_xlfn.IFS(F108&gt;=86,"Hot Week (More Than 85°F)",F108&lt;50,"Cold Week (Less Than 50°F)",TRUE,"Normal Week")</f>
        <v>Cold Week (Less Than 50°F)</v>
      </c>
      <c r="H108" s="2">
        <v>3.51</v>
      </c>
      <c r="I108" s="2" t="str" cm="1">
        <f t="array" ref="I108">_xlfn.IFS(H108&gt;3.5,"Above Average",H108&lt;3,"Below Average",TRUE,"Average")</f>
        <v>Above Average</v>
      </c>
      <c r="J108" s="1">
        <v>220.42575859999999</v>
      </c>
      <c r="K108" s="1" t="str" cm="1">
        <f t="array" ref="K108">_xlfn.IFS(J108&gt;200,"Above Average",J108&lt;155,"Below Average",TRUE,"Average")</f>
        <v>Above Average</v>
      </c>
      <c r="L108" s="7">
        <v>7.3479999999999999</v>
      </c>
      <c r="M108" s="7" t="str" cm="1">
        <f t="array" ref="M108">_xlfn.IFS(L108&gt;9,"Above Average",L108&lt;8,"Below Average",TRUE,"Average")</f>
        <v>Below Average</v>
      </c>
    </row>
    <row r="109" spans="1:13" x14ac:dyDescent="0.3">
      <c r="A109">
        <v>1</v>
      </c>
      <c r="B109" s="21">
        <v>40963</v>
      </c>
      <c r="C109" s="21" t="str">
        <f t="shared" si="1"/>
        <v>Feb</v>
      </c>
      <c r="D109" s="6">
        <v>1539387.83</v>
      </c>
      <c r="E109" t="s">
        <v>155</v>
      </c>
      <c r="F109" s="5">
        <v>57.25</v>
      </c>
      <c r="G109" s="5" t="str" cm="1">
        <f t="array" ref="G109">_xlfn.IFS(F109&gt;=86,"Hot Week (More Than 85°F)",F109&lt;50,"Cold Week (Less Than 50°F)",TRUE,"Normal Week")</f>
        <v>Normal Week</v>
      </c>
      <c r="H109" s="2">
        <v>3.5550000000000002</v>
      </c>
      <c r="I109" s="2" t="str" cm="1">
        <f t="array" ref="I109">_xlfn.IFS(H109&gt;3.5,"Above Average",H109&lt;3,"Below Average",TRUE,"Average")</f>
        <v>Above Average</v>
      </c>
      <c r="J109" s="1">
        <v>220.63690199999999</v>
      </c>
      <c r="K109" s="1" t="str" cm="1">
        <f t="array" ref="K109">_xlfn.IFS(J109&gt;200,"Above Average",J109&lt;155,"Below Average",TRUE,"Average")</f>
        <v>Above Average</v>
      </c>
      <c r="L109" s="7">
        <v>7.3479999999999999</v>
      </c>
      <c r="M109" s="7" t="str" cm="1">
        <f t="array" ref="M109">_xlfn.IFS(L109&gt;9,"Above Average",L109&lt;8,"Below Average",TRUE,"Average")</f>
        <v>Below Average</v>
      </c>
    </row>
    <row r="110" spans="1:13" x14ac:dyDescent="0.3">
      <c r="A110">
        <v>1</v>
      </c>
      <c r="B110" s="21">
        <v>40970</v>
      </c>
      <c r="C110" s="21" t="str">
        <f t="shared" si="1"/>
        <v>Mar</v>
      </c>
      <c r="D110" s="6">
        <v>1688420.76</v>
      </c>
      <c r="E110" t="s">
        <v>155</v>
      </c>
      <c r="F110" s="5">
        <v>60.96</v>
      </c>
      <c r="G110" s="5" t="str" cm="1">
        <f t="array" ref="G110">_xlfn.IFS(F110&gt;=86,"Hot Week (More Than 85°F)",F110&lt;50,"Cold Week (Less Than 50°F)",TRUE,"Normal Week")</f>
        <v>Normal Week</v>
      </c>
      <c r="H110" s="2">
        <v>3.63</v>
      </c>
      <c r="I110" s="2" t="str" cm="1">
        <f t="array" ref="I110">_xlfn.IFS(H110&gt;3.5,"Above Average",H110&lt;3,"Below Average",TRUE,"Average")</f>
        <v>Above Average</v>
      </c>
      <c r="J110" s="1">
        <v>220.84804539999999</v>
      </c>
      <c r="K110" s="1" t="str" cm="1">
        <f t="array" ref="K110">_xlfn.IFS(J110&gt;200,"Above Average",J110&lt;155,"Below Average",TRUE,"Average")</f>
        <v>Above Average</v>
      </c>
      <c r="L110" s="7">
        <v>7.3479999999999999</v>
      </c>
      <c r="M110" s="7" t="str" cm="1">
        <f t="array" ref="M110">_xlfn.IFS(L110&gt;9,"Above Average",L110&lt;8,"Below Average",TRUE,"Average")</f>
        <v>Below Average</v>
      </c>
    </row>
    <row r="111" spans="1:13" x14ac:dyDescent="0.3">
      <c r="A111">
        <v>1</v>
      </c>
      <c r="B111" s="21">
        <v>40977</v>
      </c>
      <c r="C111" s="21" t="str">
        <f t="shared" si="1"/>
        <v>Mar</v>
      </c>
      <c r="D111" s="6">
        <v>1675431.16</v>
      </c>
      <c r="E111" t="s">
        <v>155</v>
      </c>
      <c r="F111" s="5">
        <v>58.76</v>
      </c>
      <c r="G111" s="5" t="str" cm="1">
        <f t="array" ref="G111">_xlfn.IFS(F111&gt;=86,"Hot Week (More Than 85°F)",F111&lt;50,"Cold Week (Less Than 50°F)",TRUE,"Normal Week")</f>
        <v>Normal Week</v>
      </c>
      <c r="H111" s="2">
        <v>3.669</v>
      </c>
      <c r="I111" s="2" t="str" cm="1">
        <f t="array" ref="I111">_xlfn.IFS(H111&gt;3.5,"Above Average",H111&lt;3,"Below Average",TRUE,"Average")</f>
        <v>Above Average</v>
      </c>
      <c r="J111" s="1">
        <v>221.05918869999999</v>
      </c>
      <c r="K111" s="1" t="str" cm="1">
        <f t="array" ref="K111">_xlfn.IFS(J111&gt;200,"Above Average",J111&lt;155,"Below Average",TRUE,"Average")</f>
        <v>Above Average</v>
      </c>
      <c r="L111" s="7">
        <v>7.3479999999999999</v>
      </c>
      <c r="M111" s="7" t="str" cm="1">
        <f t="array" ref="M111">_xlfn.IFS(L111&gt;9,"Above Average",L111&lt;8,"Below Average",TRUE,"Average")</f>
        <v>Below Average</v>
      </c>
    </row>
    <row r="112" spans="1:13" x14ac:dyDescent="0.3">
      <c r="A112">
        <v>1</v>
      </c>
      <c r="B112" s="21">
        <v>40984</v>
      </c>
      <c r="C112" s="21" t="str">
        <f t="shared" si="1"/>
        <v>Mar</v>
      </c>
      <c r="D112" s="6">
        <v>1677472.78</v>
      </c>
      <c r="E112" t="s">
        <v>155</v>
      </c>
      <c r="F112" s="5">
        <v>64.739999999999995</v>
      </c>
      <c r="G112" s="5" t="str" cm="1">
        <f t="array" ref="G112">_xlfn.IFS(F112&gt;=86,"Hot Week (More Than 85°F)",F112&lt;50,"Cold Week (Less Than 50°F)",TRUE,"Normal Week")</f>
        <v>Normal Week</v>
      </c>
      <c r="H112" s="2">
        <v>3.734</v>
      </c>
      <c r="I112" s="2" t="str" cm="1">
        <f t="array" ref="I112">_xlfn.IFS(H112&gt;3.5,"Above Average",H112&lt;3,"Below Average",TRUE,"Average")</f>
        <v>Above Average</v>
      </c>
      <c r="J112" s="1">
        <v>221.21181319999999</v>
      </c>
      <c r="K112" s="1" t="str" cm="1">
        <f t="array" ref="K112">_xlfn.IFS(J112&gt;200,"Above Average",J112&lt;155,"Below Average",TRUE,"Average")</f>
        <v>Above Average</v>
      </c>
      <c r="L112" s="7">
        <v>7.3479999999999999</v>
      </c>
      <c r="M112" s="7" t="str" cm="1">
        <f t="array" ref="M112">_xlfn.IFS(L112&gt;9,"Above Average",L112&lt;8,"Below Average",TRUE,"Average")</f>
        <v>Below Average</v>
      </c>
    </row>
    <row r="113" spans="1:13" x14ac:dyDescent="0.3">
      <c r="A113">
        <v>1</v>
      </c>
      <c r="B113" s="21">
        <v>40991</v>
      </c>
      <c r="C113" s="21" t="str">
        <f t="shared" si="1"/>
        <v>Mar</v>
      </c>
      <c r="D113" s="6">
        <v>1511068.07</v>
      </c>
      <c r="E113" t="s">
        <v>155</v>
      </c>
      <c r="F113" s="5">
        <v>65.930000000000007</v>
      </c>
      <c r="G113" s="5" t="str" cm="1">
        <f t="array" ref="G113">_xlfn.IFS(F113&gt;=86,"Hot Week (More Than 85°F)",F113&lt;50,"Cold Week (Less Than 50°F)",TRUE,"Normal Week")</f>
        <v>Normal Week</v>
      </c>
      <c r="H113" s="2">
        <v>3.7869999999999999</v>
      </c>
      <c r="I113" s="2" t="str" cm="1">
        <f t="array" ref="I113">_xlfn.IFS(H113&gt;3.5,"Above Average",H113&lt;3,"Below Average",TRUE,"Average")</f>
        <v>Above Average</v>
      </c>
      <c r="J113" s="1">
        <v>221.28641260000001</v>
      </c>
      <c r="K113" s="1" t="str" cm="1">
        <f t="array" ref="K113">_xlfn.IFS(J113&gt;200,"Above Average",J113&lt;155,"Below Average",TRUE,"Average")</f>
        <v>Above Average</v>
      </c>
      <c r="L113" s="7">
        <v>7.3479999999999999</v>
      </c>
      <c r="M113" s="7" t="str" cm="1">
        <f t="array" ref="M113">_xlfn.IFS(L113&gt;9,"Above Average",L113&lt;8,"Below Average",TRUE,"Average")</f>
        <v>Below Average</v>
      </c>
    </row>
    <row r="114" spans="1:13" x14ac:dyDescent="0.3">
      <c r="A114">
        <v>1</v>
      </c>
      <c r="B114" s="21">
        <v>40998</v>
      </c>
      <c r="C114" s="21" t="str">
        <f t="shared" si="1"/>
        <v>Mar</v>
      </c>
      <c r="D114" s="6">
        <v>1649604.63</v>
      </c>
      <c r="E114" t="s">
        <v>155</v>
      </c>
      <c r="F114" s="5">
        <v>67.61</v>
      </c>
      <c r="G114" s="5" t="str" cm="1">
        <f t="array" ref="G114">_xlfn.IFS(F114&gt;=86,"Hot Week (More Than 85°F)",F114&lt;50,"Cold Week (Less Than 50°F)",TRUE,"Normal Week")</f>
        <v>Normal Week</v>
      </c>
      <c r="H114" s="2">
        <v>3.8450000000000002</v>
      </c>
      <c r="I114" s="2" t="str" cm="1">
        <f t="array" ref="I114">_xlfn.IFS(H114&gt;3.5,"Above Average",H114&lt;3,"Below Average",TRUE,"Average")</f>
        <v>Above Average</v>
      </c>
      <c r="J114" s="1">
        <v>221.36101189999999</v>
      </c>
      <c r="K114" s="1" t="str" cm="1">
        <f t="array" ref="K114">_xlfn.IFS(J114&gt;200,"Above Average",J114&lt;155,"Below Average",TRUE,"Average")</f>
        <v>Above Average</v>
      </c>
      <c r="L114" s="7">
        <v>7.3479999999999999</v>
      </c>
      <c r="M114" s="7" t="str" cm="1">
        <f t="array" ref="M114">_xlfn.IFS(L114&gt;9,"Above Average",L114&lt;8,"Below Average",TRUE,"Average")</f>
        <v>Below Average</v>
      </c>
    </row>
    <row r="115" spans="1:13" x14ac:dyDescent="0.3">
      <c r="A115">
        <v>1</v>
      </c>
      <c r="B115" s="21">
        <v>41005</v>
      </c>
      <c r="C115" s="21" t="str">
        <f t="shared" si="1"/>
        <v>Apr</v>
      </c>
      <c r="D115" s="6">
        <v>1899676.88</v>
      </c>
      <c r="E115" t="s">
        <v>155</v>
      </c>
      <c r="F115" s="5">
        <v>70.430000000000007</v>
      </c>
      <c r="G115" s="5" t="str" cm="1">
        <f t="array" ref="G115">_xlfn.IFS(F115&gt;=86,"Hot Week (More Than 85°F)",F115&lt;50,"Cold Week (Less Than 50°F)",TRUE,"Normal Week")</f>
        <v>Normal Week</v>
      </c>
      <c r="H115" s="2">
        <v>3.891</v>
      </c>
      <c r="I115" s="2" t="str" cm="1">
        <f t="array" ref="I115">_xlfn.IFS(H115&gt;3.5,"Above Average",H115&lt;3,"Below Average",TRUE,"Average")</f>
        <v>Above Average</v>
      </c>
      <c r="J115" s="1">
        <v>221.43561120000001</v>
      </c>
      <c r="K115" s="1" t="str" cm="1">
        <f t="array" ref="K115">_xlfn.IFS(J115&gt;200,"Above Average",J115&lt;155,"Below Average",TRUE,"Average")</f>
        <v>Above Average</v>
      </c>
      <c r="L115" s="7">
        <v>7.1429999999999998</v>
      </c>
      <c r="M115" s="7" t="str" cm="1">
        <f t="array" ref="M115">_xlfn.IFS(L115&gt;9,"Above Average",L115&lt;8,"Below Average",TRUE,"Average")</f>
        <v>Below Average</v>
      </c>
    </row>
    <row r="116" spans="1:13" x14ac:dyDescent="0.3">
      <c r="A116">
        <v>1</v>
      </c>
      <c r="B116" s="21">
        <v>41012</v>
      </c>
      <c r="C116" s="21" t="str">
        <f t="shared" si="1"/>
        <v>Apr</v>
      </c>
      <c r="D116" s="6">
        <v>1621031.7</v>
      </c>
      <c r="E116" t="s">
        <v>155</v>
      </c>
      <c r="F116" s="5">
        <v>69.069999999999993</v>
      </c>
      <c r="G116" s="5" t="str" cm="1">
        <f t="array" ref="G116">_xlfn.IFS(F116&gt;=86,"Hot Week (More Than 85°F)",F116&lt;50,"Cold Week (Less Than 50°F)",TRUE,"Normal Week")</f>
        <v>Normal Week</v>
      </c>
      <c r="H116" s="2">
        <v>3.891</v>
      </c>
      <c r="I116" s="2" t="str" cm="1">
        <f t="array" ref="I116">_xlfn.IFS(H116&gt;3.5,"Above Average",H116&lt;3,"Below Average",TRUE,"Average")</f>
        <v>Above Average</v>
      </c>
      <c r="J116" s="1">
        <v>221.5102105</v>
      </c>
      <c r="K116" s="1" t="str" cm="1">
        <f t="array" ref="K116">_xlfn.IFS(J116&gt;200,"Above Average",J116&lt;155,"Below Average",TRUE,"Average")</f>
        <v>Above Average</v>
      </c>
      <c r="L116" s="7">
        <v>7.1429999999999998</v>
      </c>
      <c r="M116" s="7" t="str" cm="1">
        <f t="array" ref="M116">_xlfn.IFS(L116&gt;9,"Above Average",L116&lt;8,"Below Average",TRUE,"Average")</f>
        <v>Below Average</v>
      </c>
    </row>
    <row r="117" spans="1:13" x14ac:dyDescent="0.3">
      <c r="A117">
        <v>1</v>
      </c>
      <c r="B117" s="21">
        <v>41019</v>
      </c>
      <c r="C117" s="21" t="str">
        <f t="shared" si="1"/>
        <v>Apr</v>
      </c>
      <c r="D117" s="6">
        <v>1521577.87</v>
      </c>
      <c r="E117" t="s">
        <v>155</v>
      </c>
      <c r="F117" s="5">
        <v>66.760000000000005</v>
      </c>
      <c r="G117" s="5" t="str" cm="1">
        <f t="array" ref="G117">_xlfn.IFS(F117&gt;=86,"Hot Week (More Than 85°F)",F117&lt;50,"Cold Week (Less Than 50°F)",TRUE,"Normal Week")</f>
        <v>Normal Week</v>
      </c>
      <c r="H117" s="2">
        <v>3.8769999999999998</v>
      </c>
      <c r="I117" s="2" t="str" cm="1">
        <f t="array" ref="I117">_xlfn.IFS(H117&gt;3.5,"Above Average",H117&lt;3,"Below Average",TRUE,"Average")</f>
        <v>Above Average</v>
      </c>
      <c r="J117" s="1">
        <v>221.56407369999999</v>
      </c>
      <c r="K117" s="1" t="str" cm="1">
        <f t="array" ref="K117">_xlfn.IFS(J117&gt;200,"Above Average",J117&lt;155,"Below Average",TRUE,"Average")</f>
        <v>Above Average</v>
      </c>
      <c r="L117" s="7">
        <v>7.1429999999999998</v>
      </c>
      <c r="M117" s="7" t="str" cm="1">
        <f t="array" ref="M117">_xlfn.IFS(L117&gt;9,"Above Average",L117&lt;8,"Below Average",TRUE,"Average")</f>
        <v>Below Average</v>
      </c>
    </row>
    <row r="118" spans="1:13" x14ac:dyDescent="0.3">
      <c r="A118">
        <v>1</v>
      </c>
      <c r="B118" s="21">
        <v>41026</v>
      </c>
      <c r="C118" s="21" t="str">
        <f t="shared" si="1"/>
        <v>Apr</v>
      </c>
      <c r="D118" s="6">
        <v>1468928.37</v>
      </c>
      <c r="E118" t="s">
        <v>155</v>
      </c>
      <c r="F118" s="5">
        <v>67.23</v>
      </c>
      <c r="G118" s="5" t="str" cm="1">
        <f t="array" ref="G118">_xlfn.IFS(F118&gt;=86,"Hot Week (More Than 85°F)",F118&lt;50,"Cold Week (Less Than 50°F)",TRUE,"Normal Week")</f>
        <v>Normal Week</v>
      </c>
      <c r="H118" s="2">
        <v>3.8140000000000001</v>
      </c>
      <c r="I118" s="2" t="str" cm="1">
        <f t="array" ref="I118">_xlfn.IFS(H118&gt;3.5,"Above Average",H118&lt;3,"Below Average",TRUE,"Average")</f>
        <v>Above Average</v>
      </c>
      <c r="J118" s="1">
        <v>221.6179368</v>
      </c>
      <c r="K118" s="1" t="str" cm="1">
        <f t="array" ref="K118">_xlfn.IFS(J118&gt;200,"Above Average",J118&lt;155,"Below Average",TRUE,"Average")</f>
        <v>Above Average</v>
      </c>
      <c r="L118" s="7">
        <v>7.1429999999999998</v>
      </c>
      <c r="M118" s="7" t="str" cm="1">
        <f t="array" ref="M118">_xlfn.IFS(L118&gt;9,"Above Average",L118&lt;8,"Below Average",TRUE,"Average")</f>
        <v>Below Average</v>
      </c>
    </row>
    <row r="119" spans="1:13" x14ac:dyDescent="0.3">
      <c r="A119">
        <v>1</v>
      </c>
      <c r="B119" s="21">
        <v>41033</v>
      </c>
      <c r="C119" s="21" t="str">
        <f t="shared" si="1"/>
        <v>May</v>
      </c>
      <c r="D119" s="6">
        <v>1684519.99</v>
      </c>
      <c r="E119" t="s">
        <v>155</v>
      </c>
      <c r="F119" s="5">
        <v>75.55</v>
      </c>
      <c r="G119" s="5" t="str" cm="1">
        <f t="array" ref="G119">_xlfn.IFS(F119&gt;=86,"Hot Week (More Than 85°F)",F119&lt;50,"Cold Week (Less Than 50°F)",TRUE,"Normal Week")</f>
        <v>Normal Week</v>
      </c>
      <c r="H119" s="2">
        <v>3.7490000000000001</v>
      </c>
      <c r="I119" s="2" t="str" cm="1">
        <f t="array" ref="I119">_xlfn.IFS(H119&gt;3.5,"Above Average",H119&lt;3,"Below Average",TRUE,"Average")</f>
        <v>Above Average</v>
      </c>
      <c r="J119" s="1">
        <v>221.67179999999999</v>
      </c>
      <c r="K119" s="1" t="str" cm="1">
        <f t="array" ref="K119">_xlfn.IFS(J119&gt;200,"Above Average",J119&lt;155,"Below Average",TRUE,"Average")</f>
        <v>Above Average</v>
      </c>
      <c r="L119" s="7">
        <v>7.1429999999999998</v>
      </c>
      <c r="M119" s="7" t="str" cm="1">
        <f t="array" ref="M119">_xlfn.IFS(L119&gt;9,"Above Average",L119&lt;8,"Below Average",TRUE,"Average")</f>
        <v>Below Average</v>
      </c>
    </row>
    <row r="120" spans="1:13" x14ac:dyDescent="0.3">
      <c r="A120">
        <v>1</v>
      </c>
      <c r="B120" s="21">
        <v>41040</v>
      </c>
      <c r="C120" s="21" t="str">
        <f t="shared" si="1"/>
        <v>May</v>
      </c>
      <c r="D120" s="6">
        <v>1611096.05</v>
      </c>
      <c r="E120" t="s">
        <v>155</v>
      </c>
      <c r="F120" s="5">
        <v>73.77</v>
      </c>
      <c r="G120" s="5" t="str" cm="1">
        <f t="array" ref="G120">_xlfn.IFS(F120&gt;=86,"Hot Week (More Than 85°F)",F120&lt;50,"Cold Week (Less Than 50°F)",TRUE,"Normal Week")</f>
        <v>Normal Week</v>
      </c>
      <c r="H120" s="2">
        <v>3.6880000000000002</v>
      </c>
      <c r="I120" s="2" t="str" cm="1">
        <f t="array" ref="I120">_xlfn.IFS(H120&gt;3.5,"Above Average",H120&lt;3,"Below Average",TRUE,"Average")</f>
        <v>Above Average</v>
      </c>
      <c r="J120" s="1">
        <v>221.72566320000001</v>
      </c>
      <c r="K120" s="1" t="str" cm="1">
        <f t="array" ref="K120">_xlfn.IFS(J120&gt;200,"Above Average",J120&lt;155,"Below Average",TRUE,"Average")</f>
        <v>Above Average</v>
      </c>
      <c r="L120" s="7">
        <v>7.1429999999999998</v>
      </c>
      <c r="M120" s="7" t="str" cm="1">
        <f t="array" ref="M120">_xlfn.IFS(L120&gt;9,"Above Average",L120&lt;8,"Below Average",TRUE,"Average")</f>
        <v>Below Average</v>
      </c>
    </row>
    <row r="121" spans="1:13" x14ac:dyDescent="0.3">
      <c r="A121">
        <v>1</v>
      </c>
      <c r="B121" s="21">
        <v>41047</v>
      </c>
      <c r="C121" s="21" t="str">
        <f t="shared" si="1"/>
        <v>May</v>
      </c>
      <c r="D121" s="6">
        <v>1595901.87</v>
      </c>
      <c r="E121" t="s">
        <v>155</v>
      </c>
      <c r="F121" s="5">
        <v>70.33</v>
      </c>
      <c r="G121" s="5" t="str" cm="1">
        <f t="array" ref="G121">_xlfn.IFS(F121&gt;=86,"Hot Week (More Than 85°F)",F121&lt;50,"Cold Week (Less Than 50°F)",TRUE,"Normal Week")</f>
        <v>Normal Week</v>
      </c>
      <c r="H121" s="2">
        <v>3.63</v>
      </c>
      <c r="I121" s="2" t="str" cm="1">
        <f t="array" ref="I121">_xlfn.IFS(H121&gt;3.5,"Above Average",H121&lt;3,"Below Average",TRUE,"Average")</f>
        <v>Above Average</v>
      </c>
      <c r="J121" s="1">
        <v>221.74267399999999</v>
      </c>
      <c r="K121" s="1" t="str" cm="1">
        <f t="array" ref="K121">_xlfn.IFS(J121&gt;200,"Above Average",J121&lt;155,"Below Average",TRUE,"Average")</f>
        <v>Above Average</v>
      </c>
      <c r="L121" s="7">
        <v>7.1429999999999998</v>
      </c>
      <c r="M121" s="7" t="str" cm="1">
        <f t="array" ref="M121">_xlfn.IFS(L121&gt;9,"Above Average",L121&lt;8,"Below Average",TRUE,"Average")</f>
        <v>Below Average</v>
      </c>
    </row>
    <row r="122" spans="1:13" x14ac:dyDescent="0.3">
      <c r="A122">
        <v>1</v>
      </c>
      <c r="B122" s="21">
        <v>41054</v>
      </c>
      <c r="C122" s="21" t="str">
        <f t="shared" si="1"/>
        <v>May</v>
      </c>
      <c r="D122" s="6">
        <v>1555444.55</v>
      </c>
      <c r="E122" t="s">
        <v>155</v>
      </c>
      <c r="F122" s="5">
        <v>77.22</v>
      </c>
      <c r="G122" s="5" t="str" cm="1">
        <f t="array" ref="G122">_xlfn.IFS(F122&gt;=86,"Hot Week (More Than 85°F)",F122&lt;50,"Cold Week (Less Than 50°F)",TRUE,"Normal Week")</f>
        <v>Normal Week</v>
      </c>
      <c r="H122" s="2">
        <v>3.5609999999999999</v>
      </c>
      <c r="I122" s="2" t="str" cm="1">
        <f t="array" ref="I122">_xlfn.IFS(H122&gt;3.5,"Above Average",H122&lt;3,"Below Average",TRUE,"Average")</f>
        <v>Above Average</v>
      </c>
      <c r="J122" s="1">
        <v>221.744944</v>
      </c>
      <c r="K122" s="1" t="str" cm="1">
        <f t="array" ref="K122">_xlfn.IFS(J122&gt;200,"Above Average",J122&lt;155,"Below Average",TRUE,"Average")</f>
        <v>Above Average</v>
      </c>
      <c r="L122" s="7">
        <v>7.1429999999999998</v>
      </c>
      <c r="M122" s="7" t="str" cm="1">
        <f t="array" ref="M122">_xlfn.IFS(L122&gt;9,"Above Average",L122&lt;8,"Below Average",TRUE,"Average")</f>
        <v>Below Average</v>
      </c>
    </row>
    <row r="123" spans="1:13" x14ac:dyDescent="0.3">
      <c r="A123">
        <v>1</v>
      </c>
      <c r="B123" s="21">
        <v>41061</v>
      </c>
      <c r="C123" s="21" t="str">
        <f t="shared" si="1"/>
        <v>Jun</v>
      </c>
      <c r="D123" s="6">
        <v>1624477.58</v>
      </c>
      <c r="E123" t="s">
        <v>155</v>
      </c>
      <c r="F123" s="5">
        <v>77.95</v>
      </c>
      <c r="G123" s="5" t="str" cm="1">
        <f t="array" ref="G123">_xlfn.IFS(F123&gt;=86,"Hot Week (More Than 85°F)",F123&lt;50,"Cold Week (Less Than 50°F)",TRUE,"Normal Week")</f>
        <v>Normal Week</v>
      </c>
      <c r="H123" s="2">
        <v>3.5009999999999999</v>
      </c>
      <c r="I123" s="2" t="str" cm="1">
        <f t="array" ref="I123">_xlfn.IFS(H123&gt;3.5,"Above Average",H123&lt;3,"Below Average",TRUE,"Average")</f>
        <v>Above Average</v>
      </c>
      <c r="J123" s="1">
        <v>221.74721389999999</v>
      </c>
      <c r="K123" s="1" t="str" cm="1">
        <f t="array" ref="K123">_xlfn.IFS(J123&gt;200,"Above Average",J123&lt;155,"Below Average",TRUE,"Average")</f>
        <v>Above Average</v>
      </c>
      <c r="L123" s="7">
        <v>7.1429999999999998</v>
      </c>
      <c r="M123" s="7" t="str" cm="1">
        <f t="array" ref="M123">_xlfn.IFS(L123&gt;9,"Above Average",L123&lt;8,"Below Average",TRUE,"Average")</f>
        <v>Below Average</v>
      </c>
    </row>
    <row r="124" spans="1:13" x14ac:dyDescent="0.3">
      <c r="A124">
        <v>1</v>
      </c>
      <c r="B124" s="21">
        <v>41068</v>
      </c>
      <c r="C124" s="21" t="str">
        <f t="shared" si="1"/>
        <v>Jun</v>
      </c>
      <c r="D124" s="6">
        <v>1697230.96</v>
      </c>
      <c r="E124" t="s">
        <v>155</v>
      </c>
      <c r="F124" s="5">
        <v>78.3</v>
      </c>
      <c r="G124" s="5" t="str" cm="1">
        <f t="array" ref="G124">_xlfn.IFS(F124&gt;=86,"Hot Week (More Than 85°F)",F124&lt;50,"Cold Week (Less Than 50°F)",TRUE,"Normal Week")</f>
        <v>Normal Week</v>
      </c>
      <c r="H124" s="2">
        <v>3.452</v>
      </c>
      <c r="I124" s="2" t="str" cm="1">
        <f t="array" ref="I124">_xlfn.IFS(H124&gt;3.5,"Above Average",H124&lt;3,"Below Average",TRUE,"Average")</f>
        <v>Average</v>
      </c>
      <c r="J124" s="1">
        <v>221.7494839</v>
      </c>
      <c r="K124" s="1" t="str" cm="1">
        <f t="array" ref="K124">_xlfn.IFS(J124&gt;200,"Above Average",J124&lt;155,"Below Average",TRUE,"Average")</f>
        <v>Above Average</v>
      </c>
      <c r="L124" s="7">
        <v>7.1429999999999998</v>
      </c>
      <c r="M124" s="7" t="str" cm="1">
        <f t="array" ref="M124">_xlfn.IFS(L124&gt;9,"Above Average",L124&lt;8,"Below Average",TRUE,"Average")</f>
        <v>Below Average</v>
      </c>
    </row>
    <row r="125" spans="1:13" x14ac:dyDescent="0.3">
      <c r="A125">
        <v>1</v>
      </c>
      <c r="B125" s="21">
        <v>41075</v>
      </c>
      <c r="C125" s="21" t="str">
        <f t="shared" si="1"/>
        <v>Jun</v>
      </c>
      <c r="D125" s="6">
        <v>1630607</v>
      </c>
      <c r="E125" t="s">
        <v>155</v>
      </c>
      <c r="F125" s="5">
        <v>79.349999999999994</v>
      </c>
      <c r="G125" s="5" t="str" cm="1">
        <f t="array" ref="G125">_xlfn.IFS(F125&gt;=86,"Hot Week (More Than 85°F)",F125&lt;50,"Cold Week (Less Than 50°F)",TRUE,"Normal Week")</f>
        <v>Normal Week</v>
      </c>
      <c r="H125" s="2">
        <v>3.3929999999999998</v>
      </c>
      <c r="I125" s="2" t="str" cm="1">
        <f t="array" ref="I125">_xlfn.IFS(H125&gt;3.5,"Above Average",H125&lt;3,"Below Average",TRUE,"Average")</f>
        <v>Average</v>
      </c>
      <c r="J125" s="1">
        <v>221.76264209999999</v>
      </c>
      <c r="K125" s="1" t="str" cm="1">
        <f t="array" ref="K125">_xlfn.IFS(J125&gt;200,"Above Average",J125&lt;155,"Below Average",TRUE,"Average")</f>
        <v>Above Average</v>
      </c>
      <c r="L125" s="7">
        <v>7.1429999999999998</v>
      </c>
      <c r="M125" s="7" t="str" cm="1">
        <f t="array" ref="M125">_xlfn.IFS(L125&gt;9,"Above Average",L125&lt;8,"Below Average",TRUE,"Average")</f>
        <v>Below Average</v>
      </c>
    </row>
    <row r="126" spans="1:13" x14ac:dyDescent="0.3">
      <c r="A126">
        <v>1</v>
      </c>
      <c r="B126" s="21">
        <v>41082</v>
      </c>
      <c r="C126" s="21" t="str">
        <f t="shared" si="1"/>
        <v>Jun</v>
      </c>
      <c r="D126" s="6">
        <v>1527845.81</v>
      </c>
      <c r="E126" t="s">
        <v>155</v>
      </c>
      <c r="F126" s="5">
        <v>78.39</v>
      </c>
      <c r="G126" s="5" t="str" cm="1">
        <f t="array" ref="G126">_xlfn.IFS(F126&gt;=86,"Hot Week (More Than 85°F)",F126&lt;50,"Cold Week (Less Than 50°F)",TRUE,"Normal Week")</f>
        <v>Normal Week</v>
      </c>
      <c r="H126" s="2">
        <v>3.3460000000000001</v>
      </c>
      <c r="I126" s="2" t="str" cm="1">
        <f t="array" ref="I126">_xlfn.IFS(H126&gt;3.5,"Above Average",H126&lt;3,"Below Average",TRUE,"Average")</f>
        <v>Average</v>
      </c>
      <c r="J126" s="1">
        <v>221.8030211</v>
      </c>
      <c r="K126" s="1" t="str" cm="1">
        <f t="array" ref="K126">_xlfn.IFS(J126&gt;200,"Above Average",J126&lt;155,"Below Average",TRUE,"Average")</f>
        <v>Above Average</v>
      </c>
      <c r="L126" s="7">
        <v>7.1429999999999998</v>
      </c>
      <c r="M126" s="7" t="str" cm="1">
        <f t="array" ref="M126">_xlfn.IFS(L126&gt;9,"Above Average",L126&lt;8,"Below Average",TRUE,"Average")</f>
        <v>Below Average</v>
      </c>
    </row>
    <row r="127" spans="1:13" x14ac:dyDescent="0.3">
      <c r="A127">
        <v>1</v>
      </c>
      <c r="B127" s="21">
        <v>41089</v>
      </c>
      <c r="C127" s="21" t="str">
        <f t="shared" si="1"/>
        <v>Jun</v>
      </c>
      <c r="D127" s="6">
        <v>1540421.49</v>
      </c>
      <c r="E127" t="s">
        <v>155</v>
      </c>
      <c r="F127" s="5">
        <v>84.88</v>
      </c>
      <c r="G127" s="5" t="str" cm="1">
        <f t="array" ref="G127">_xlfn.IFS(F127&gt;=86,"Hot Week (More Than 85°F)",F127&lt;50,"Cold Week (Less Than 50°F)",TRUE,"Normal Week")</f>
        <v>Normal Week</v>
      </c>
      <c r="H127" s="2">
        <v>3.286</v>
      </c>
      <c r="I127" s="2" t="str" cm="1">
        <f t="array" ref="I127">_xlfn.IFS(H127&gt;3.5,"Above Average",H127&lt;3,"Below Average",TRUE,"Average")</f>
        <v>Average</v>
      </c>
      <c r="J127" s="1">
        <v>221.8434</v>
      </c>
      <c r="K127" s="1" t="str" cm="1">
        <f t="array" ref="K127">_xlfn.IFS(J127&gt;200,"Above Average",J127&lt;155,"Below Average",TRUE,"Average")</f>
        <v>Above Average</v>
      </c>
      <c r="L127" s="7">
        <v>7.1429999999999998</v>
      </c>
      <c r="M127" s="7" t="str" cm="1">
        <f t="array" ref="M127">_xlfn.IFS(L127&gt;9,"Above Average",L127&lt;8,"Below Average",TRUE,"Average")</f>
        <v>Below Average</v>
      </c>
    </row>
    <row r="128" spans="1:13" x14ac:dyDescent="0.3">
      <c r="A128">
        <v>1</v>
      </c>
      <c r="B128" s="21">
        <v>41096</v>
      </c>
      <c r="C128" s="21" t="str">
        <f t="shared" si="1"/>
        <v>Jul</v>
      </c>
      <c r="D128" s="6">
        <v>1769854.16</v>
      </c>
      <c r="E128" t="s">
        <v>155</v>
      </c>
      <c r="F128" s="5">
        <v>81.569999999999993</v>
      </c>
      <c r="G128" s="5" t="str" cm="1">
        <f t="array" ref="G128">_xlfn.IFS(F128&gt;=86,"Hot Week (More Than 85°F)",F128&lt;50,"Cold Week (Less Than 50°F)",TRUE,"Normal Week")</f>
        <v>Normal Week</v>
      </c>
      <c r="H128" s="2">
        <v>3.2269999999999999</v>
      </c>
      <c r="I128" s="2" t="str" cm="1">
        <f t="array" ref="I128">_xlfn.IFS(H128&gt;3.5,"Above Average",H128&lt;3,"Below Average",TRUE,"Average")</f>
        <v>Average</v>
      </c>
      <c r="J128" s="1">
        <v>221.88377890000001</v>
      </c>
      <c r="K128" s="1" t="str" cm="1">
        <f t="array" ref="K128">_xlfn.IFS(J128&gt;200,"Above Average",J128&lt;155,"Below Average",TRUE,"Average")</f>
        <v>Above Average</v>
      </c>
      <c r="L128" s="7">
        <v>6.9080000000000004</v>
      </c>
      <c r="M128" s="7" t="str" cm="1">
        <f t="array" ref="M128">_xlfn.IFS(L128&gt;9,"Above Average",L128&lt;8,"Below Average",TRUE,"Average")</f>
        <v>Below Average</v>
      </c>
    </row>
    <row r="129" spans="1:13" x14ac:dyDescent="0.3">
      <c r="A129">
        <v>1</v>
      </c>
      <c r="B129" s="21">
        <v>41103</v>
      </c>
      <c r="C129" s="21" t="str">
        <f t="shared" si="1"/>
        <v>Jul</v>
      </c>
      <c r="D129" s="6">
        <v>1527014.04</v>
      </c>
      <c r="E129" t="s">
        <v>155</v>
      </c>
      <c r="F129" s="5">
        <v>77.12</v>
      </c>
      <c r="G129" s="5" t="str" cm="1">
        <f t="array" ref="G129">_xlfn.IFS(F129&gt;=86,"Hot Week (More Than 85°F)",F129&lt;50,"Cold Week (Less Than 50°F)",TRUE,"Normal Week")</f>
        <v>Normal Week</v>
      </c>
      <c r="H129" s="2">
        <v>3.2559999999999998</v>
      </c>
      <c r="I129" s="2" t="str" cm="1">
        <f t="array" ref="I129">_xlfn.IFS(H129&gt;3.5,"Above Average",H129&lt;3,"Below Average",TRUE,"Average")</f>
        <v>Average</v>
      </c>
      <c r="J129" s="1">
        <v>221.92415790000001</v>
      </c>
      <c r="K129" s="1" t="str" cm="1">
        <f t="array" ref="K129">_xlfn.IFS(J129&gt;200,"Above Average",J129&lt;155,"Below Average",TRUE,"Average")</f>
        <v>Above Average</v>
      </c>
      <c r="L129" s="7">
        <v>6.9080000000000004</v>
      </c>
      <c r="M129" s="7" t="str" cm="1">
        <f t="array" ref="M129">_xlfn.IFS(L129&gt;9,"Above Average",L129&lt;8,"Below Average",TRUE,"Average")</f>
        <v>Below Average</v>
      </c>
    </row>
    <row r="130" spans="1:13" x14ac:dyDescent="0.3">
      <c r="A130">
        <v>1</v>
      </c>
      <c r="B130" s="21">
        <v>41110</v>
      </c>
      <c r="C130" s="21" t="str">
        <f t="shared" ref="C130:C193" si="2">TEXT(B130, "mmm")</f>
        <v>Jul</v>
      </c>
      <c r="D130" s="6">
        <v>1497954.76</v>
      </c>
      <c r="E130" t="s">
        <v>155</v>
      </c>
      <c r="F130" s="5">
        <v>80.42</v>
      </c>
      <c r="G130" s="5" t="str" cm="1">
        <f t="array" ref="G130">_xlfn.IFS(F130&gt;=86,"Hot Week (More Than 85°F)",F130&lt;50,"Cold Week (Less Than 50°F)",TRUE,"Normal Week")</f>
        <v>Normal Week</v>
      </c>
      <c r="H130" s="2">
        <v>3.3109999999999999</v>
      </c>
      <c r="I130" s="2" t="str" cm="1">
        <f t="array" ref="I130">_xlfn.IFS(H130&gt;3.5,"Above Average",H130&lt;3,"Below Average",TRUE,"Average")</f>
        <v>Average</v>
      </c>
      <c r="J130" s="1">
        <v>221.93272669999999</v>
      </c>
      <c r="K130" s="1" t="str" cm="1">
        <f t="array" ref="K130">_xlfn.IFS(J130&gt;200,"Above Average",J130&lt;155,"Below Average",TRUE,"Average")</f>
        <v>Above Average</v>
      </c>
      <c r="L130" s="7">
        <v>6.9080000000000004</v>
      </c>
      <c r="M130" s="7" t="str" cm="1">
        <f t="array" ref="M130">_xlfn.IFS(L130&gt;9,"Above Average",L130&lt;8,"Below Average",TRUE,"Average")</f>
        <v>Below Average</v>
      </c>
    </row>
    <row r="131" spans="1:13" x14ac:dyDescent="0.3">
      <c r="A131">
        <v>1</v>
      </c>
      <c r="B131" s="21">
        <v>41117</v>
      </c>
      <c r="C131" s="21" t="str">
        <f t="shared" si="2"/>
        <v>Jul</v>
      </c>
      <c r="D131" s="6">
        <v>1439123.71</v>
      </c>
      <c r="E131" t="s">
        <v>155</v>
      </c>
      <c r="F131" s="5">
        <v>82.66</v>
      </c>
      <c r="G131" s="5" t="str" cm="1">
        <f t="array" ref="G131">_xlfn.IFS(F131&gt;=86,"Hot Week (More Than 85°F)",F131&lt;50,"Cold Week (Less Than 50°F)",TRUE,"Normal Week")</f>
        <v>Normal Week</v>
      </c>
      <c r="H131" s="2">
        <v>3.407</v>
      </c>
      <c r="I131" s="2" t="str" cm="1">
        <f t="array" ref="I131">_xlfn.IFS(H131&gt;3.5,"Above Average",H131&lt;3,"Below Average",TRUE,"Average")</f>
        <v>Average</v>
      </c>
      <c r="J131" s="1">
        <v>221.9412954</v>
      </c>
      <c r="K131" s="1" t="str" cm="1">
        <f t="array" ref="K131">_xlfn.IFS(J131&gt;200,"Above Average",J131&lt;155,"Below Average",TRUE,"Average")</f>
        <v>Above Average</v>
      </c>
      <c r="L131" s="7">
        <v>6.9080000000000004</v>
      </c>
      <c r="M131" s="7" t="str" cm="1">
        <f t="array" ref="M131">_xlfn.IFS(L131&gt;9,"Above Average",L131&lt;8,"Below Average",TRUE,"Average")</f>
        <v>Below Average</v>
      </c>
    </row>
    <row r="132" spans="1:13" x14ac:dyDescent="0.3">
      <c r="A132">
        <v>1</v>
      </c>
      <c r="B132" s="21">
        <v>41124</v>
      </c>
      <c r="C132" s="21" t="str">
        <f t="shared" si="2"/>
        <v>Aug</v>
      </c>
      <c r="D132" s="6">
        <v>1631135.79</v>
      </c>
      <c r="E132" t="s">
        <v>155</v>
      </c>
      <c r="F132" s="5">
        <v>86.11</v>
      </c>
      <c r="G132" s="5" t="str" cm="1">
        <f t="array" ref="G132">_xlfn.IFS(F132&gt;=86,"Hot Week (More Than 85°F)",F132&lt;50,"Cold Week (Less Than 50°F)",TRUE,"Normal Week")</f>
        <v>Hot Week (More Than 85°F)</v>
      </c>
      <c r="H132" s="2">
        <v>3.4169999999999998</v>
      </c>
      <c r="I132" s="2" t="str" cm="1">
        <f t="array" ref="I132">_xlfn.IFS(H132&gt;3.5,"Above Average",H132&lt;3,"Below Average",TRUE,"Average")</f>
        <v>Average</v>
      </c>
      <c r="J132" s="1">
        <v>221.94986420000001</v>
      </c>
      <c r="K132" s="1" t="str" cm="1">
        <f t="array" ref="K132">_xlfn.IFS(J132&gt;200,"Above Average",J132&lt;155,"Below Average",TRUE,"Average")</f>
        <v>Above Average</v>
      </c>
      <c r="L132" s="7">
        <v>6.9080000000000004</v>
      </c>
      <c r="M132" s="7" t="str" cm="1">
        <f t="array" ref="M132">_xlfn.IFS(L132&gt;9,"Above Average",L132&lt;8,"Below Average",TRUE,"Average")</f>
        <v>Below Average</v>
      </c>
    </row>
    <row r="133" spans="1:13" x14ac:dyDescent="0.3">
      <c r="A133">
        <v>1</v>
      </c>
      <c r="B133" s="21">
        <v>41131</v>
      </c>
      <c r="C133" s="21" t="str">
        <f t="shared" si="2"/>
        <v>Aug</v>
      </c>
      <c r="D133" s="6">
        <v>1592409.97</v>
      </c>
      <c r="E133" t="s">
        <v>155</v>
      </c>
      <c r="F133" s="5">
        <v>85.05</v>
      </c>
      <c r="G133" s="5" t="str" cm="1">
        <f t="array" ref="G133">_xlfn.IFS(F133&gt;=86,"Hot Week (More Than 85°F)",F133&lt;50,"Cold Week (Less Than 50°F)",TRUE,"Normal Week")</f>
        <v>Normal Week</v>
      </c>
      <c r="H133" s="2">
        <v>3.4940000000000002</v>
      </c>
      <c r="I133" s="2" t="str" cm="1">
        <f t="array" ref="I133">_xlfn.IFS(H133&gt;3.5,"Above Average",H133&lt;3,"Below Average",TRUE,"Average")</f>
        <v>Average</v>
      </c>
      <c r="J133" s="1">
        <v>221.95843289999999</v>
      </c>
      <c r="K133" s="1" t="str" cm="1">
        <f t="array" ref="K133">_xlfn.IFS(J133&gt;200,"Above Average",J133&lt;155,"Below Average",TRUE,"Average")</f>
        <v>Above Average</v>
      </c>
      <c r="L133" s="7">
        <v>6.9080000000000004</v>
      </c>
      <c r="M133" s="7" t="str" cm="1">
        <f t="array" ref="M133">_xlfn.IFS(L133&gt;9,"Above Average",L133&lt;8,"Below Average",TRUE,"Average")</f>
        <v>Below Average</v>
      </c>
    </row>
    <row r="134" spans="1:13" x14ac:dyDescent="0.3">
      <c r="A134">
        <v>1</v>
      </c>
      <c r="B134" s="21">
        <v>41138</v>
      </c>
      <c r="C134" s="21" t="str">
        <f t="shared" si="2"/>
        <v>Aug</v>
      </c>
      <c r="D134" s="6">
        <v>1597868.05</v>
      </c>
      <c r="E134" t="s">
        <v>155</v>
      </c>
      <c r="F134" s="5">
        <v>84.85</v>
      </c>
      <c r="G134" s="5" t="str" cm="1">
        <f t="array" ref="G134">_xlfn.IFS(F134&gt;=86,"Hot Week (More Than 85°F)",F134&lt;50,"Cold Week (Less Than 50°F)",TRUE,"Normal Week")</f>
        <v>Normal Week</v>
      </c>
      <c r="H134" s="2">
        <v>3.5710000000000002</v>
      </c>
      <c r="I134" s="2" t="str" cm="1">
        <f t="array" ref="I134">_xlfn.IFS(H134&gt;3.5,"Above Average",H134&lt;3,"Below Average",TRUE,"Average")</f>
        <v>Above Average</v>
      </c>
      <c r="J134" s="1">
        <v>222.0384109</v>
      </c>
      <c r="K134" s="1" t="str" cm="1">
        <f t="array" ref="K134">_xlfn.IFS(J134&gt;200,"Above Average",J134&lt;155,"Below Average",TRUE,"Average")</f>
        <v>Above Average</v>
      </c>
      <c r="L134" s="7">
        <v>6.9080000000000004</v>
      </c>
      <c r="M134" s="7" t="str" cm="1">
        <f t="array" ref="M134">_xlfn.IFS(L134&gt;9,"Above Average",L134&lt;8,"Below Average",TRUE,"Average")</f>
        <v>Below Average</v>
      </c>
    </row>
    <row r="135" spans="1:13" x14ac:dyDescent="0.3">
      <c r="A135">
        <v>1</v>
      </c>
      <c r="B135" s="21">
        <v>41145</v>
      </c>
      <c r="C135" s="21" t="str">
        <f t="shared" si="2"/>
        <v>Aug</v>
      </c>
      <c r="D135" s="6">
        <v>1494122.38</v>
      </c>
      <c r="E135" t="s">
        <v>155</v>
      </c>
      <c r="F135" s="5">
        <v>77.66</v>
      </c>
      <c r="G135" s="5" t="str" cm="1">
        <f t="array" ref="G135">_xlfn.IFS(F135&gt;=86,"Hot Week (More Than 85°F)",F135&lt;50,"Cold Week (Less Than 50°F)",TRUE,"Normal Week")</f>
        <v>Normal Week</v>
      </c>
      <c r="H135" s="2">
        <v>3.62</v>
      </c>
      <c r="I135" s="2" t="str" cm="1">
        <f t="array" ref="I135">_xlfn.IFS(H135&gt;3.5,"Above Average",H135&lt;3,"Below Average",TRUE,"Average")</f>
        <v>Above Average</v>
      </c>
      <c r="J135" s="1">
        <v>222.17194570000001</v>
      </c>
      <c r="K135" s="1" t="str" cm="1">
        <f t="array" ref="K135">_xlfn.IFS(J135&gt;200,"Above Average",J135&lt;155,"Below Average",TRUE,"Average")</f>
        <v>Above Average</v>
      </c>
      <c r="L135" s="7">
        <v>6.9080000000000004</v>
      </c>
      <c r="M135" s="7" t="str" cm="1">
        <f t="array" ref="M135">_xlfn.IFS(L135&gt;9,"Above Average",L135&lt;8,"Below Average",TRUE,"Average")</f>
        <v>Below Average</v>
      </c>
    </row>
    <row r="136" spans="1:13" x14ac:dyDescent="0.3">
      <c r="A136">
        <v>1</v>
      </c>
      <c r="B136" s="21">
        <v>41152</v>
      </c>
      <c r="C136" s="21" t="str">
        <f t="shared" si="2"/>
        <v>Aug</v>
      </c>
      <c r="D136" s="6">
        <v>1582083.4</v>
      </c>
      <c r="E136" t="s">
        <v>155</v>
      </c>
      <c r="F136" s="5">
        <v>80.489999999999995</v>
      </c>
      <c r="G136" s="5" t="str" cm="1">
        <f t="array" ref="G136">_xlfn.IFS(F136&gt;=86,"Hot Week (More Than 85°F)",F136&lt;50,"Cold Week (Less Than 50°F)",TRUE,"Normal Week")</f>
        <v>Normal Week</v>
      </c>
      <c r="H136" s="2">
        <v>3.6379999999999999</v>
      </c>
      <c r="I136" s="2" t="str" cm="1">
        <f t="array" ref="I136">_xlfn.IFS(H136&gt;3.5,"Above Average",H136&lt;3,"Below Average",TRUE,"Average")</f>
        <v>Above Average</v>
      </c>
      <c r="J136" s="1">
        <v>222.30548049999999</v>
      </c>
      <c r="K136" s="1" t="str" cm="1">
        <f t="array" ref="K136">_xlfn.IFS(J136&gt;200,"Above Average",J136&lt;155,"Below Average",TRUE,"Average")</f>
        <v>Above Average</v>
      </c>
      <c r="L136" s="7">
        <v>6.9080000000000004</v>
      </c>
      <c r="M136" s="7" t="str" cm="1">
        <f t="array" ref="M136">_xlfn.IFS(L136&gt;9,"Above Average",L136&lt;8,"Below Average",TRUE,"Average")</f>
        <v>Below Average</v>
      </c>
    </row>
    <row r="137" spans="1:13" x14ac:dyDescent="0.3">
      <c r="A137">
        <v>1</v>
      </c>
      <c r="B137" s="21">
        <v>41159</v>
      </c>
      <c r="C137" s="21" t="str">
        <f t="shared" si="2"/>
        <v>Sep</v>
      </c>
      <c r="D137" s="6">
        <v>1661767.33</v>
      </c>
      <c r="E137" t="s">
        <v>156</v>
      </c>
      <c r="F137" s="5">
        <v>83.96</v>
      </c>
      <c r="G137" s="5" t="str" cm="1">
        <f t="array" ref="G137">_xlfn.IFS(F137&gt;=86,"Hot Week (More Than 85°F)",F137&lt;50,"Cold Week (Less Than 50°F)",TRUE,"Normal Week")</f>
        <v>Normal Week</v>
      </c>
      <c r="H137" s="2">
        <v>3.73</v>
      </c>
      <c r="I137" s="2" t="str" cm="1">
        <f t="array" ref="I137">_xlfn.IFS(H137&gt;3.5,"Above Average",H137&lt;3,"Below Average",TRUE,"Average")</f>
        <v>Above Average</v>
      </c>
      <c r="J137" s="1">
        <v>222.43901529999999</v>
      </c>
      <c r="K137" s="1" t="str" cm="1">
        <f t="array" ref="K137">_xlfn.IFS(J137&gt;200,"Above Average",J137&lt;155,"Below Average",TRUE,"Average")</f>
        <v>Above Average</v>
      </c>
      <c r="L137" s="7">
        <v>6.9080000000000004</v>
      </c>
      <c r="M137" s="7" t="str" cm="1">
        <f t="array" ref="M137">_xlfn.IFS(L137&gt;9,"Above Average",L137&lt;8,"Below Average",TRUE,"Average")</f>
        <v>Below Average</v>
      </c>
    </row>
    <row r="138" spans="1:13" x14ac:dyDescent="0.3">
      <c r="A138">
        <v>1</v>
      </c>
      <c r="B138" s="21">
        <v>41166</v>
      </c>
      <c r="C138" s="21" t="str">
        <f t="shared" si="2"/>
        <v>Sep</v>
      </c>
      <c r="D138" s="6">
        <v>1517428.87</v>
      </c>
      <c r="E138" t="s">
        <v>155</v>
      </c>
      <c r="F138" s="5">
        <v>74.97</v>
      </c>
      <c r="G138" s="5" t="str" cm="1">
        <f t="array" ref="G138">_xlfn.IFS(F138&gt;=86,"Hot Week (More Than 85°F)",F138&lt;50,"Cold Week (Less Than 50°F)",TRUE,"Normal Week")</f>
        <v>Normal Week</v>
      </c>
      <c r="H138" s="2">
        <v>3.7170000000000001</v>
      </c>
      <c r="I138" s="2" t="str" cm="1">
        <f t="array" ref="I138">_xlfn.IFS(H138&gt;3.5,"Above Average",H138&lt;3,"Below Average",TRUE,"Average")</f>
        <v>Above Average</v>
      </c>
      <c r="J138" s="1">
        <v>222.58201930000001</v>
      </c>
      <c r="K138" s="1" t="str" cm="1">
        <f t="array" ref="K138">_xlfn.IFS(J138&gt;200,"Above Average",J138&lt;155,"Below Average",TRUE,"Average")</f>
        <v>Above Average</v>
      </c>
      <c r="L138" s="7">
        <v>6.9080000000000004</v>
      </c>
      <c r="M138" s="7" t="str" cm="1">
        <f t="array" ref="M138">_xlfn.IFS(L138&gt;9,"Above Average",L138&lt;8,"Below Average",TRUE,"Average")</f>
        <v>Below Average</v>
      </c>
    </row>
    <row r="139" spans="1:13" x14ac:dyDescent="0.3">
      <c r="A139">
        <v>1</v>
      </c>
      <c r="B139" s="21">
        <v>41173</v>
      </c>
      <c r="C139" s="21" t="str">
        <f t="shared" si="2"/>
        <v>Sep</v>
      </c>
      <c r="D139" s="6">
        <v>1506126.06</v>
      </c>
      <c r="E139" t="s">
        <v>155</v>
      </c>
      <c r="F139" s="5">
        <v>69.87</v>
      </c>
      <c r="G139" s="5" t="str" cm="1">
        <f t="array" ref="G139">_xlfn.IFS(F139&gt;=86,"Hot Week (More Than 85°F)",F139&lt;50,"Cold Week (Less Than 50°F)",TRUE,"Normal Week")</f>
        <v>Normal Week</v>
      </c>
      <c r="H139" s="2">
        <v>3.7210000000000001</v>
      </c>
      <c r="I139" s="2" t="str" cm="1">
        <f t="array" ref="I139">_xlfn.IFS(H139&gt;3.5,"Above Average",H139&lt;3,"Below Average",TRUE,"Average")</f>
        <v>Above Average</v>
      </c>
      <c r="J139" s="1">
        <v>222.78183859999999</v>
      </c>
      <c r="K139" s="1" t="str" cm="1">
        <f t="array" ref="K139">_xlfn.IFS(J139&gt;200,"Above Average",J139&lt;155,"Below Average",TRUE,"Average")</f>
        <v>Above Average</v>
      </c>
      <c r="L139" s="7">
        <v>6.9080000000000004</v>
      </c>
      <c r="M139" s="7" t="str" cm="1">
        <f t="array" ref="M139">_xlfn.IFS(L139&gt;9,"Above Average",L139&lt;8,"Below Average",TRUE,"Average")</f>
        <v>Below Average</v>
      </c>
    </row>
    <row r="140" spans="1:13" x14ac:dyDescent="0.3">
      <c r="A140">
        <v>1</v>
      </c>
      <c r="B140" s="21">
        <v>41180</v>
      </c>
      <c r="C140" s="21" t="str">
        <f t="shared" si="2"/>
        <v>Sep</v>
      </c>
      <c r="D140" s="6">
        <v>1437059.26</v>
      </c>
      <c r="E140" t="s">
        <v>155</v>
      </c>
      <c r="F140" s="5">
        <v>76.08</v>
      </c>
      <c r="G140" s="5" t="str" cm="1">
        <f t="array" ref="G140">_xlfn.IFS(F140&gt;=86,"Hot Week (More Than 85°F)",F140&lt;50,"Cold Week (Less Than 50°F)",TRUE,"Normal Week")</f>
        <v>Normal Week</v>
      </c>
      <c r="H140" s="2">
        <v>3.6659999999999999</v>
      </c>
      <c r="I140" s="2" t="str" cm="1">
        <f t="array" ref="I140">_xlfn.IFS(H140&gt;3.5,"Above Average",H140&lt;3,"Below Average",TRUE,"Average")</f>
        <v>Above Average</v>
      </c>
      <c r="J140" s="1">
        <v>222.98165789999999</v>
      </c>
      <c r="K140" s="1" t="str" cm="1">
        <f t="array" ref="K140">_xlfn.IFS(J140&gt;200,"Above Average",J140&lt;155,"Below Average",TRUE,"Average")</f>
        <v>Above Average</v>
      </c>
      <c r="L140" s="7">
        <v>6.9080000000000004</v>
      </c>
      <c r="M140" s="7" t="str" cm="1">
        <f t="array" ref="M140">_xlfn.IFS(L140&gt;9,"Above Average",L140&lt;8,"Below Average",TRUE,"Average")</f>
        <v>Below Average</v>
      </c>
    </row>
    <row r="141" spans="1:13" x14ac:dyDescent="0.3">
      <c r="A141">
        <v>1</v>
      </c>
      <c r="B141" s="21">
        <v>41187</v>
      </c>
      <c r="C141" s="21" t="str">
        <f t="shared" si="2"/>
        <v>Oct</v>
      </c>
      <c r="D141" s="6">
        <v>1670785.97</v>
      </c>
      <c r="E141" t="s">
        <v>155</v>
      </c>
      <c r="F141" s="5">
        <v>68.55</v>
      </c>
      <c r="G141" s="5" t="str" cm="1">
        <f t="array" ref="G141">_xlfn.IFS(F141&gt;=86,"Hot Week (More Than 85°F)",F141&lt;50,"Cold Week (Less Than 50°F)",TRUE,"Normal Week")</f>
        <v>Normal Week</v>
      </c>
      <c r="H141" s="2">
        <v>3.617</v>
      </c>
      <c r="I141" s="2" t="str" cm="1">
        <f t="array" ref="I141">_xlfn.IFS(H141&gt;3.5,"Above Average",H141&lt;3,"Below Average",TRUE,"Average")</f>
        <v>Above Average</v>
      </c>
      <c r="J141" s="1">
        <v>223.18147719999999</v>
      </c>
      <c r="K141" s="1" t="str" cm="1">
        <f t="array" ref="K141">_xlfn.IFS(J141&gt;200,"Above Average",J141&lt;155,"Below Average",TRUE,"Average")</f>
        <v>Above Average</v>
      </c>
      <c r="L141" s="7">
        <v>6.5730000000000004</v>
      </c>
      <c r="M141" s="7" t="str" cm="1">
        <f t="array" ref="M141">_xlfn.IFS(L141&gt;9,"Above Average",L141&lt;8,"Below Average",TRUE,"Average")</f>
        <v>Below Average</v>
      </c>
    </row>
    <row r="142" spans="1:13" x14ac:dyDescent="0.3">
      <c r="A142">
        <v>1</v>
      </c>
      <c r="B142" s="21">
        <v>41194</v>
      </c>
      <c r="C142" s="21" t="str">
        <f t="shared" si="2"/>
        <v>Oct</v>
      </c>
      <c r="D142" s="6">
        <v>1573072.81</v>
      </c>
      <c r="E142" t="s">
        <v>155</v>
      </c>
      <c r="F142" s="5">
        <v>62.99</v>
      </c>
      <c r="G142" s="5" t="str" cm="1">
        <f t="array" ref="G142">_xlfn.IFS(F142&gt;=86,"Hot Week (More Than 85°F)",F142&lt;50,"Cold Week (Less Than 50°F)",TRUE,"Normal Week")</f>
        <v>Normal Week</v>
      </c>
      <c r="H142" s="2">
        <v>3.601</v>
      </c>
      <c r="I142" s="2" t="str" cm="1">
        <f t="array" ref="I142">_xlfn.IFS(H142&gt;3.5,"Above Average",H142&lt;3,"Below Average",TRUE,"Average")</f>
        <v>Above Average</v>
      </c>
      <c r="J142" s="1">
        <v>223.38129649999999</v>
      </c>
      <c r="K142" s="1" t="str" cm="1">
        <f t="array" ref="K142">_xlfn.IFS(J142&gt;200,"Above Average",J142&lt;155,"Below Average",TRUE,"Average")</f>
        <v>Above Average</v>
      </c>
      <c r="L142" s="7">
        <v>6.5730000000000004</v>
      </c>
      <c r="M142" s="7" t="str" cm="1">
        <f t="array" ref="M142">_xlfn.IFS(L142&gt;9,"Above Average",L142&lt;8,"Below Average",TRUE,"Average")</f>
        <v>Below Average</v>
      </c>
    </row>
    <row r="143" spans="1:13" x14ac:dyDescent="0.3">
      <c r="A143">
        <v>1</v>
      </c>
      <c r="B143" s="21">
        <v>41201</v>
      </c>
      <c r="C143" s="21" t="str">
        <f t="shared" si="2"/>
        <v>Oct</v>
      </c>
      <c r="D143" s="6">
        <v>1508068.77</v>
      </c>
      <c r="E143" t="s">
        <v>155</v>
      </c>
      <c r="F143" s="5">
        <v>67.97</v>
      </c>
      <c r="G143" s="5" t="str" cm="1">
        <f t="array" ref="G143">_xlfn.IFS(F143&gt;=86,"Hot Week (More Than 85°F)",F143&lt;50,"Cold Week (Less Than 50°F)",TRUE,"Normal Week")</f>
        <v>Normal Week</v>
      </c>
      <c r="H143" s="2">
        <v>3.5939999999999999</v>
      </c>
      <c r="I143" s="2" t="str" cm="1">
        <f t="array" ref="I143">_xlfn.IFS(H143&gt;3.5,"Above Average",H143&lt;3,"Below Average",TRUE,"Average")</f>
        <v>Above Average</v>
      </c>
      <c r="J143" s="1">
        <v>223.42572329999999</v>
      </c>
      <c r="K143" s="1" t="str" cm="1">
        <f t="array" ref="K143">_xlfn.IFS(J143&gt;200,"Above Average",J143&lt;155,"Below Average",TRUE,"Average")</f>
        <v>Above Average</v>
      </c>
      <c r="L143" s="7">
        <v>6.5730000000000004</v>
      </c>
      <c r="M143" s="7" t="str" cm="1">
        <f t="array" ref="M143">_xlfn.IFS(L143&gt;9,"Above Average",L143&lt;8,"Below Average",TRUE,"Average")</f>
        <v>Below Average</v>
      </c>
    </row>
    <row r="144" spans="1:13" x14ac:dyDescent="0.3">
      <c r="A144">
        <v>1</v>
      </c>
      <c r="B144" s="21">
        <v>41208</v>
      </c>
      <c r="C144" s="21" t="str">
        <f t="shared" si="2"/>
        <v>Oct</v>
      </c>
      <c r="D144" s="6">
        <v>1493659.74</v>
      </c>
      <c r="E144" t="s">
        <v>155</v>
      </c>
      <c r="F144" s="5">
        <v>69.16</v>
      </c>
      <c r="G144" s="5" t="str" cm="1">
        <f t="array" ref="G144">_xlfn.IFS(F144&gt;=86,"Hot Week (More Than 85°F)",F144&lt;50,"Cold Week (Less Than 50°F)",TRUE,"Normal Week")</f>
        <v>Normal Week</v>
      </c>
      <c r="H144" s="2">
        <v>3.5059999999999998</v>
      </c>
      <c r="I144" s="2" t="str" cm="1">
        <f t="array" ref="I144">_xlfn.IFS(H144&gt;3.5,"Above Average",H144&lt;3,"Below Average",TRUE,"Average")</f>
        <v>Above Average</v>
      </c>
      <c r="J144" s="1">
        <v>223.44425129999999</v>
      </c>
      <c r="K144" s="1" t="str" cm="1">
        <f t="array" ref="K144">_xlfn.IFS(J144&gt;200,"Above Average",J144&lt;155,"Below Average",TRUE,"Average")</f>
        <v>Above Average</v>
      </c>
      <c r="L144" s="7">
        <v>6.5730000000000004</v>
      </c>
      <c r="M144" s="7" t="str" cm="1">
        <f t="array" ref="M144">_xlfn.IFS(L144&gt;9,"Above Average",L144&lt;8,"Below Average",TRUE,"Average")</f>
        <v>Below Average</v>
      </c>
    </row>
    <row r="145" spans="1:13" x14ac:dyDescent="0.3">
      <c r="A145">
        <v>2</v>
      </c>
      <c r="B145" s="21">
        <v>40214</v>
      </c>
      <c r="C145" s="21" t="str">
        <f t="shared" si="2"/>
        <v>Feb</v>
      </c>
      <c r="D145" s="6">
        <v>2136989.46</v>
      </c>
      <c r="E145" t="s">
        <v>155</v>
      </c>
      <c r="F145" s="5">
        <v>40.19</v>
      </c>
      <c r="G145" s="5" t="str" cm="1">
        <f t="array" ref="G145">_xlfn.IFS(F145&gt;=86,"Hot Week (More Than 85°F)",F145&lt;50,"Cold Week (Less Than 50°F)",TRUE,"Normal Week")</f>
        <v>Cold Week (Less Than 50°F)</v>
      </c>
      <c r="H145" s="2">
        <v>2.5720000000000001</v>
      </c>
      <c r="I145" s="2" t="str" cm="1">
        <f t="array" ref="I145">_xlfn.IFS(H145&gt;3.5,"Above Average",H145&lt;3,"Below Average",TRUE,"Average")</f>
        <v>Below Average</v>
      </c>
      <c r="J145" s="1">
        <v>210.7526053</v>
      </c>
      <c r="K145" s="1" t="str" cm="1">
        <f t="array" ref="K145">_xlfn.IFS(J145&gt;200,"Above Average",J145&lt;155,"Below Average",TRUE,"Average")</f>
        <v>Above Average</v>
      </c>
      <c r="L145" s="7">
        <v>8.3239999999999998</v>
      </c>
      <c r="M145" s="7" t="str" cm="1">
        <f t="array" ref="M145">_xlfn.IFS(L145&gt;9,"Above Average",L145&lt;8,"Below Average",TRUE,"Average")</f>
        <v>Average</v>
      </c>
    </row>
    <row r="146" spans="1:13" x14ac:dyDescent="0.3">
      <c r="A146">
        <v>2</v>
      </c>
      <c r="B146" s="21">
        <v>40221</v>
      </c>
      <c r="C146" s="21" t="str">
        <f t="shared" si="2"/>
        <v>Feb</v>
      </c>
      <c r="D146" s="6">
        <v>2137809.5</v>
      </c>
      <c r="E146" t="s">
        <v>156</v>
      </c>
      <c r="F146" s="5">
        <v>38.49</v>
      </c>
      <c r="G146" s="5" t="str" cm="1">
        <f t="array" ref="G146">_xlfn.IFS(F146&gt;=86,"Hot Week (More Than 85°F)",F146&lt;50,"Cold Week (Less Than 50°F)",TRUE,"Normal Week")</f>
        <v>Cold Week (Less Than 50°F)</v>
      </c>
      <c r="H146" s="2">
        <v>2.548</v>
      </c>
      <c r="I146" s="2" t="str" cm="1">
        <f t="array" ref="I146">_xlfn.IFS(H146&gt;3.5,"Above Average",H146&lt;3,"Below Average",TRUE,"Average")</f>
        <v>Below Average</v>
      </c>
      <c r="J146" s="1">
        <v>210.89799350000001</v>
      </c>
      <c r="K146" s="1" t="str" cm="1">
        <f t="array" ref="K146">_xlfn.IFS(J146&gt;200,"Above Average",J146&lt;155,"Below Average",TRUE,"Average")</f>
        <v>Above Average</v>
      </c>
      <c r="L146" s="7">
        <v>8.3239999999999998</v>
      </c>
      <c r="M146" s="7" t="str" cm="1">
        <f t="array" ref="M146">_xlfn.IFS(L146&gt;9,"Above Average",L146&lt;8,"Below Average",TRUE,"Average")</f>
        <v>Average</v>
      </c>
    </row>
    <row r="147" spans="1:13" x14ac:dyDescent="0.3">
      <c r="A147">
        <v>2</v>
      </c>
      <c r="B147" s="21">
        <v>40228</v>
      </c>
      <c r="C147" s="21" t="str">
        <f t="shared" si="2"/>
        <v>Feb</v>
      </c>
      <c r="D147" s="6">
        <v>2124451.54</v>
      </c>
      <c r="E147" t="s">
        <v>155</v>
      </c>
      <c r="F147" s="5">
        <v>39.69</v>
      </c>
      <c r="G147" s="5" t="str" cm="1">
        <f t="array" ref="G147">_xlfn.IFS(F147&gt;=86,"Hot Week (More Than 85°F)",F147&lt;50,"Cold Week (Less Than 50°F)",TRUE,"Normal Week")</f>
        <v>Cold Week (Less Than 50°F)</v>
      </c>
      <c r="H147" s="2">
        <v>2.5139999999999998</v>
      </c>
      <c r="I147" s="2" t="str" cm="1">
        <f t="array" ref="I147">_xlfn.IFS(H147&gt;3.5,"Above Average",H147&lt;3,"Below Average",TRUE,"Average")</f>
        <v>Below Average</v>
      </c>
      <c r="J147" s="1">
        <v>210.94516049999999</v>
      </c>
      <c r="K147" s="1" t="str" cm="1">
        <f t="array" ref="K147">_xlfn.IFS(J147&gt;200,"Above Average",J147&lt;155,"Below Average",TRUE,"Average")</f>
        <v>Above Average</v>
      </c>
      <c r="L147" s="7">
        <v>8.3239999999999998</v>
      </c>
      <c r="M147" s="7" t="str" cm="1">
        <f t="array" ref="M147">_xlfn.IFS(L147&gt;9,"Above Average",L147&lt;8,"Below Average",TRUE,"Average")</f>
        <v>Average</v>
      </c>
    </row>
    <row r="148" spans="1:13" x14ac:dyDescent="0.3">
      <c r="A148">
        <v>2</v>
      </c>
      <c r="B148" s="21">
        <v>40235</v>
      </c>
      <c r="C148" s="21" t="str">
        <f t="shared" si="2"/>
        <v>Feb</v>
      </c>
      <c r="D148" s="6">
        <v>1865097.27</v>
      </c>
      <c r="E148" t="s">
        <v>155</v>
      </c>
      <c r="F148" s="5">
        <v>46.1</v>
      </c>
      <c r="G148" s="5" t="str" cm="1">
        <f t="array" ref="G148">_xlfn.IFS(F148&gt;=86,"Hot Week (More Than 85°F)",F148&lt;50,"Cold Week (Less Than 50°F)",TRUE,"Normal Week")</f>
        <v>Cold Week (Less Than 50°F)</v>
      </c>
      <c r="H148" s="2">
        <v>2.5609999999999999</v>
      </c>
      <c r="I148" s="2" t="str" cm="1">
        <f t="array" ref="I148">_xlfn.IFS(H148&gt;3.5,"Above Average",H148&lt;3,"Below Average",TRUE,"Average")</f>
        <v>Below Average</v>
      </c>
      <c r="J148" s="1">
        <v>210.9759573</v>
      </c>
      <c r="K148" s="1" t="str" cm="1">
        <f t="array" ref="K148">_xlfn.IFS(J148&gt;200,"Above Average",J148&lt;155,"Below Average",TRUE,"Average")</f>
        <v>Above Average</v>
      </c>
      <c r="L148" s="7">
        <v>8.3239999999999998</v>
      </c>
      <c r="M148" s="7" t="str" cm="1">
        <f t="array" ref="M148">_xlfn.IFS(L148&gt;9,"Above Average",L148&lt;8,"Below Average",TRUE,"Average")</f>
        <v>Average</v>
      </c>
    </row>
    <row r="149" spans="1:13" x14ac:dyDescent="0.3">
      <c r="A149">
        <v>2</v>
      </c>
      <c r="B149" s="21">
        <v>40242</v>
      </c>
      <c r="C149" s="21" t="str">
        <f t="shared" si="2"/>
        <v>Mar</v>
      </c>
      <c r="D149" s="6">
        <v>1991013.13</v>
      </c>
      <c r="E149" t="s">
        <v>155</v>
      </c>
      <c r="F149" s="5">
        <v>47.17</v>
      </c>
      <c r="G149" s="5" t="str" cm="1">
        <f t="array" ref="G149">_xlfn.IFS(F149&gt;=86,"Hot Week (More Than 85°F)",F149&lt;50,"Cold Week (Less Than 50°F)",TRUE,"Normal Week")</f>
        <v>Cold Week (Less Than 50°F)</v>
      </c>
      <c r="H149" s="2">
        <v>2.625</v>
      </c>
      <c r="I149" s="2" t="str" cm="1">
        <f t="array" ref="I149">_xlfn.IFS(H149&gt;3.5,"Above Average",H149&lt;3,"Below Average",TRUE,"Average")</f>
        <v>Below Average</v>
      </c>
      <c r="J149" s="1">
        <v>211.00675419999999</v>
      </c>
      <c r="K149" s="1" t="str" cm="1">
        <f t="array" ref="K149">_xlfn.IFS(J149&gt;200,"Above Average",J149&lt;155,"Below Average",TRUE,"Average")</f>
        <v>Above Average</v>
      </c>
      <c r="L149" s="7">
        <v>8.3239999999999998</v>
      </c>
      <c r="M149" s="7" t="str" cm="1">
        <f t="array" ref="M149">_xlfn.IFS(L149&gt;9,"Above Average",L149&lt;8,"Below Average",TRUE,"Average")</f>
        <v>Average</v>
      </c>
    </row>
    <row r="150" spans="1:13" x14ac:dyDescent="0.3">
      <c r="A150">
        <v>2</v>
      </c>
      <c r="B150" s="21">
        <v>40249</v>
      </c>
      <c r="C150" s="21" t="str">
        <f t="shared" si="2"/>
        <v>Mar</v>
      </c>
      <c r="D150" s="6">
        <v>1990483.78</v>
      </c>
      <c r="E150" t="s">
        <v>155</v>
      </c>
      <c r="F150" s="5">
        <v>57.56</v>
      </c>
      <c r="G150" s="5" t="str" cm="1">
        <f t="array" ref="G150">_xlfn.IFS(F150&gt;=86,"Hot Week (More Than 85°F)",F150&lt;50,"Cold Week (Less Than 50°F)",TRUE,"Normal Week")</f>
        <v>Normal Week</v>
      </c>
      <c r="H150" s="2">
        <v>2.6669999999999998</v>
      </c>
      <c r="I150" s="2" t="str" cm="1">
        <f t="array" ref="I150">_xlfn.IFS(H150&gt;3.5,"Above Average",H150&lt;3,"Below Average",TRUE,"Average")</f>
        <v>Below Average</v>
      </c>
      <c r="J150" s="1">
        <v>211.03755100000001</v>
      </c>
      <c r="K150" s="1" t="str" cm="1">
        <f t="array" ref="K150">_xlfn.IFS(J150&gt;200,"Above Average",J150&lt;155,"Below Average",TRUE,"Average")</f>
        <v>Above Average</v>
      </c>
      <c r="L150" s="7">
        <v>8.3239999999999998</v>
      </c>
      <c r="M150" s="7" t="str" cm="1">
        <f t="array" ref="M150">_xlfn.IFS(L150&gt;9,"Above Average",L150&lt;8,"Below Average",TRUE,"Average")</f>
        <v>Average</v>
      </c>
    </row>
    <row r="151" spans="1:13" x14ac:dyDescent="0.3">
      <c r="A151">
        <v>2</v>
      </c>
      <c r="B151" s="21">
        <v>40256</v>
      </c>
      <c r="C151" s="21" t="str">
        <f t="shared" si="2"/>
        <v>Mar</v>
      </c>
      <c r="D151" s="6">
        <v>1946070.88</v>
      </c>
      <c r="E151" t="s">
        <v>155</v>
      </c>
      <c r="F151" s="5">
        <v>54.52</v>
      </c>
      <c r="G151" s="5" t="str" cm="1">
        <f t="array" ref="G151">_xlfn.IFS(F151&gt;=86,"Hot Week (More Than 85°F)",F151&lt;50,"Cold Week (Less Than 50°F)",TRUE,"Normal Week")</f>
        <v>Normal Week</v>
      </c>
      <c r="H151" s="2">
        <v>2.72</v>
      </c>
      <c r="I151" s="2" t="str" cm="1">
        <f t="array" ref="I151">_xlfn.IFS(H151&gt;3.5,"Above Average",H151&lt;3,"Below Average",TRUE,"Average")</f>
        <v>Below Average</v>
      </c>
      <c r="J151" s="1">
        <v>210.8733316</v>
      </c>
      <c r="K151" s="1" t="str" cm="1">
        <f t="array" ref="K151">_xlfn.IFS(J151&gt;200,"Above Average",J151&lt;155,"Below Average",TRUE,"Average")</f>
        <v>Above Average</v>
      </c>
      <c r="L151" s="7">
        <v>8.3239999999999998</v>
      </c>
      <c r="M151" s="7" t="str" cm="1">
        <f t="array" ref="M151">_xlfn.IFS(L151&gt;9,"Above Average",L151&lt;8,"Below Average",TRUE,"Average")</f>
        <v>Average</v>
      </c>
    </row>
    <row r="152" spans="1:13" x14ac:dyDescent="0.3">
      <c r="A152">
        <v>2</v>
      </c>
      <c r="B152" s="21">
        <v>40263</v>
      </c>
      <c r="C152" s="21" t="str">
        <f t="shared" si="2"/>
        <v>Mar</v>
      </c>
      <c r="D152" s="6">
        <v>1750197.81</v>
      </c>
      <c r="E152" t="s">
        <v>155</v>
      </c>
      <c r="F152" s="5">
        <v>51.26</v>
      </c>
      <c r="G152" s="5" t="str" cm="1">
        <f t="array" ref="G152">_xlfn.IFS(F152&gt;=86,"Hot Week (More Than 85°F)",F152&lt;50,"Cold Week (Less Than 50°F)",TRUE,"Normal Week")</f>
        <v>Normal Week</v>
      </c>
      <c r="H152" s="2">
        <v>2.7320000000000002</v>
      </c>
      <c r="I152" s="2" t="str" cm="1">
        <f t="array" ref="I152">_xlfn.IFS(H152&gt;3.5,"Above Average",H152&lt;3,"Below Average",TRUE,"Average")</f>
        <v>Below Average</v>
      </c>
      <c r="J152" s="1">
        <v>210.67660950000001</v>
      </c>
      <c r="K152" s="1" t="str" cm="1">
        <f t="array" ref="K152">_xlfn.IFS(J152&gt;200,"Above Average",J152&lt;155,"Below Average",TRUE,"Average")</f>
        <v>Above Average</v>
      </c>
      <c r="L152" s="7">
        <v>8.3239999999999998</v>
      </c>
      <c r="M152" s="7" t="str" cm="1">
        <f t="array" ref="M152">_xlfn.IFS(L152&gt;9,"Above Average",L152&lt;8,"Below Average",TRUE,"Average")</f>
        <v>Average</v>
      </c>
    </row>
    <row r="153" spans="1:13" x14ac:dyDescent="0.3">
      <c r="A153">
        <v>2</v>
      </c>
      <c r="B153" s="21">
        <v>40270</v>
      </c>
      <c r="C153" s="21" t="str">
        <f t="shared" si="2"/>
        <v>Apr</v>
      </c>
      <c r="D153" s="6">
        <v>2066187.72</v>
      </c>
      <c r="E153" t="s">
        <v>155</v>
      </c>
      <c r="F153" s="5">
        <v>63.27</v>
      </c>
      <c r="G153" s="5" t="str" cm="1">
        <f t="array" ref="G153">_xlfn.IFS(F153&gt;=86,"Hot Week (More Than 85°F)",F153&lt;50,"Cold Week (Less Than 50°F)",TRUE,"Normal Week")</f>
        <v>Normal Week</v>
      </c>
      <c r="H153" s="2">
        <v>2.7189999999999999</v>
      </c>
      <c r="I153" s="2" t="str" cm="1">
        <f t="array" ref="I153">_xlfn.IFS(H153&gt;3.5,"Above Average",H153&lt;3,"Below Average",TRUE,"Average")</f>
        <v>Below Average</v>
      </c>
      <c r="J153" s="1">
        <v>210.4798874</v>
      </c>
      <c r="K153" s="1" t="str" cm="1">
        <f t="array" ref="K153">_xlfn.IFS(J153&gt;200,"Above Average",J153&lt;155,"Below Average",TRUE,"Average")</f>
        <v>Above Average</v>
      </c>
      <c r="L153" s="7">
        <v>8.1999999999999993</v>
      </c>
      <c r="M153" s="7" t="str" cm="1">
        <f t="array" ref="M153">_xlfn.IFS(L153&gt;9,"Above Average",L153&lt;8,"Below Average",TRUE,"Average")</f>
        <v>Average</v>
      </c>
    </row>
    <row r="154" spans="1:13" x14ac:dyDescent="0.3">
      <c r="A154">
        <v>2</v>
      </c>
      <c r="B154" s="21">
        <v>40277</v>
      </c>
      <c r="C154" s="21" t="str">
        <f t="shared" si="2"/>
        <v>Apr</v>
      </c>
      <c r="D154" s="6">
        <v>1954689.21</v>
      </c>
      <c r="E154" t="s">
        <v>155</v>
      </c>
      <c r="F154" s="5">
        <v>65.41</v>
      </c>
      <c r="G154" s="5" t="str" cm="1">
        <f t="array" ref="G154">_xlfn.IFS(F154&gt;=86,"Hot Week (More Than 85°F)",F154&lt;50,"Cold Week (Less Than 50°F)",TRUE,"Normal Week")</f>
        <v>Normal Week</v>
      </c>
      <c r="H154" s="2">
        <v>2.77</v>
      </c>
      <c r="I154" s="2" t="str" cm="1">
        <f t="array" ref="I154">_xlfn.IFS(H154&gt;3.5,"Above Average",H154&lt;3,"Below Average",TRUE,"Average")</f>
        <v>Below Average</v>
      </c>
      <c r="J154" s="1">
        <v>210.28316530000001</v>
      </c>
      <c r="K154" s="1" t="str" cm="1">
        <f t="array" ref="K154">_xlfn.IFS(J154&gt;200,"Above Average",J154&lt;155,"Below Average",TRUE,"Average")</f>
        <v>Above Average</v>
      </c>
      <c r="L154" s="7">
        <v>8.1999999999999993</v>
      </c>
      <c r="M154" s="7" t="str" cm="1">
        <f t="array" ref="M154">_xlfn.IFS(L154&gt;9,"Above Average",L154&lt;8,"Below Average",TRUE,"Average")</f>
        <v>Average</v>
      </c>
    </row>
    <row r="155" spans="1:13" x14ac:dyDescent="0.3">
      <c r="A155">
        <v>2</v>
      </c>
      <c r="B155" s="21">
        <v>40284</v>
      </c>
      <c r="C155" s="21" t="str">
        <f t="shared" si="2"/>
        <v>Apr</v>
      </c>
      <c r="D155" s="6">
        <v>1874957.94</v>
      </c>
      <c r="E155" t="s">
        <v>155</v>
      </c>
      <c r="F155" s="5">
        <v>68.069999999999993</v>
      </c>
      <c r="G155" s="5" t="str" cm="1">
        <f t="array" ref="G155">_xlfn.IFS(F155&gt;=86,"Hot Week (More Than 85°F)",F155&lt;50,"Cold Week (Less Than 50°F)",TRUE,"Normal Week")</f>
        <v>Normal Week</v>
      </c>
      <c r="H155" s="2">
        <v>2.8079999999999998</v>
      </c>
      <c r="I155" s="2" t="str" cm="1">
        <f t="array" ref="I155">_xlfn.IFS(H155&gt;3.5,"Above Average",H155&lt;3,"Below Average",TRUE,"Average")</f>
        <v>Below Average</v>
      </c>
      <c r="J155" s="1">
        <v>210.1495463</v>
      </c>
      <c r="K155" s="1" t="str" cm="1">
        <f t="array" ref="K155">_xlfn.IFS(J155&gt;200,"Above Average",J155&lt;155,"Below Average",TRUE,"Average")</f>
        <v>Above Average</v>
      </c>
      <c r="L155" s="7">
        <v>8.1999999999999993</v>
      </c>
      <c r="M155" s="7" t="str" cm="1">
        <f t="array" ref="M155">_xlfn.IFS(L155&gt;9,"Above Average",L155&lt;8,"Below Average",TRUE,"Average")</f>
        <v>Average</v>
      </c>
    </row>
    <row r="156" spans="1:13" x14ac:dyDescent="0.3">
      <c r="A156">
        <v>2</v>
      </c>
      <c r="B156" s="21">
        <v>40291</v>
      </c>
      <c r="C156" s="21" t="str">
        <f t="shared" si="2"/>
        <v>Apr</v>
      </c>
      <c r="D156" s="6">
        <v>1821990.93</v>
      </c>
      <c r="E156" t="s">
        <v>155</v>
      </c>
      <c r="F156" s="5">
        <v>65.11</v>
      </c>
      <c r="G156" s="5" t="str" cm="1">
        <f t="array" ref="G156">_xlfn.IFS(F156&gt;=86,"Hot Week (More Than 85°F)",F156&lt;50,"Cold Week (Less Than 50°F)",TRUE,"Normal Week")</f>
        <v>Normal Week</v>
      </c>
      <c r="H156" s="2">
        <v>2.7949999999999999</v>
      </c>
      <c r="I156" s="2" t="str" cm="1">
        <f t="array" ref="I156">_xlfn.IFS(H156&gt;3.5,"Above Average",H156&lt;3,"Below Average",TRUE,"Average")</f>
        <v>Below Average</v>
      </c>
      <c r="J156" s="1">
        <v>210.10006480000001</v>
      </c>
      <c r="K156" s="1" t="str" cm="1">
        <f t="array" ref="K156">_xlfn.IFS(J156&gt;200,"Above Average",J156&lt;155,"Below Average",TRUE,"Average")</f>
        <v>Above Average</v>
      </c>
      <c r="L156" s="7">
        <v>8.1999999999999993</v>
      </c>
      <c r="M156" s="7" t="str" cm="1">
        <f t="array" ref="M156">_xlfn.IFS(L156&gt;9,"Above Average",L156&lt;8,"Below Average",TRUE,"Average")</f>
        <v>Average</v>
      </c>
    </row>
    <row r="157" spans="1:13" x14ac:dyDescent="0.3">
      <c r="A157">
        <v>2</v>
      </c>
      <c r="B157" s="21">
        <v>40298</v>
      </c>
      <c r="C157" s="21" t="str">
        <f t="shared" si="2"/>
        <v>Apr</v>
      </c>
      <c r="D157" s="6">
        <v>1802450.29</v>
      </c>
      <c r="E157" t="s">
        <v>155</v>
      </c>
      <c r="F157" s="5">
        <v>66.98</v>
      </c>
      <c r="G157" s="5" t="str" cm="1">
        <f t="array" ref="G157">_xlfn.IFS(F157&gt;=86,"Hot Week (More Than 85°F)",F157&lt;50,"Cold Week (Less Than 50°F)",TRUE,"Normal Week")</f>
        <v>Normal Week</v>
      </c>
      <c r="H157" s="2">
        <v>2.78</v>
      </c>
      <c r="I157" s="2" t="str" cm="1">
        <f t="array" ref="I157">_xlfn.IFS(H157&gt;3.5,"Above Average",H157&lt;3,"Below Average",TRUE,"Average")</f>
        <v>Below Average</v>
      </c>
      <c r="J157" s="1">
        <v>210.0505833</v>
      </c>
      <c r="K157" s="1" t="str" cm="1">
        <f t="array" ref="K157">_xlfn.IFS(J157&gt;200,"Above Average",J157&lt;155,"Below Average",TRUE,"Average")</f>
        <v>Above Average</v>
      </c>
      <c r="L157" s="7">
        <v>8.1999999999999993</v>
      </c>
      <c r="M157" s="7" t="str" cm="1">
        <f t="array" ref="M157">_xlfn.IFS(L157&gt;9,"Above Average",L157&lt;8,"Below Average",TRUE,"Average")</f>
        <v>Average</v>
      </c>
    </row>
    <row r="158" spans="1:13" x14ac:dyDescent="0.3">
      <c r="A158">
        <v>2</v>
      </c>
      <c r="B158" s="21">
        <v>40305</v>
      </c>
      <c r="C158" s="21" t="str">
        <f t="shared" si="2"/>
        <v>May</v>
      </c>
      <c r="D158" s="6">
        <v>2042581.71</v>
      </c>
      <c r="E158" t="s">
        <v>155</v>
      </c>
      <c r="F158" s="5">
        <v>71.28</v>
      </c>
      <c r="G158" s="5" t="str" cm="1">
        <f t="array" ref="G158">_xlfn.IFS(F158&gt;=86,"Hot Week (More Than 85°F)",F158&lt;50,"Cold Week (Less Than 50°F)",TRUE,"Normal Week")</f>
        <v>Normal Week</v>
      </c>
      <c r="H158" s="2">
        <v>2.835</v>
      </c>
      <c r="I158" s="2" t="str" cm="1">
        <f t="array" ref="I158">_xlfn.IFS(H158&gt;3.5,"Above Average",H158&lt;3,"Below Average",TRUE,"Average")</f>
        <v>Below Average</v>
      </c>
      <c r="J158" s="1">
        <v>210.00110179999999</v>
      </c>
      <c r="K158" s="1" t="str" cm="1">
        <f t="array" ref="K158">_xlfn.IFS(J158&gt;200,"Above Average",J158&lt;155,"Below Average",TRUE,"Average")</f>
        <v>Above Average</v>
      </c>
      <c r="L158" s="7">
        <v>8.1999999999999993</v>
      </c>
      <c r="M158" s="7" t="str" cm="1">
        <f t="array" ref="M158">_xlfn.IFS(L158&gt;9,"Above Average",L158&lt;8,"Below Average",TRUE,"Average")</f>
        <v>Average</v>
      </c>
    </row>
    <row r="159" spans="1:13" x14ac:dyDescent="0.3">
      <c r="A159">
        <v>2</v>
      </c>
      <c r="B159" s="21">
        <v>40312</v>
      </c>
      <c r="C159" s="21" t="str">
        <f t="shared" si="2"/>
        <v>May</v>
      </c>
      <c r="D159" s="6">
        <v>1880752.36</v>
      </c>
      <c r="E159" t="s">
        <v>155</v>
      </c>
      <c r="F159" s="5">
        <v>73.31</v>
      </c>
      <c r="G159" s="5" t="str" cm="1">
        <f t="array" ref="G159">_xlfn.IFS(F159&gt;=86,"Hot Week (More Than 85°F)",F159&lt;50,"Cold Week (Less Than 50°F)",TRUE,"Normal Week")</f>
        <v>Normal Week</v>
      </c>
      <c r="H159" s="2">
        <v>2.8540000000000001</v>
      </c>
      <c r="I159" s="2" t="str" cm="1">
        <f t="array" ref="I159">_xlfn.IFS(H159&gt;3.5,"Above Average",H159&lt;3,"Below Average",TRUE,"Average")</f>
        <v>Below Average</v>
      </c>
      <c r="J159" s="1">
        <v>209.9984585</v>
      </c>
      <c r="K159" s="1" t="str" cm="1">
        <f t="array" ref="K159">_xlfn.IFS(J159&gt;200,"Above Average",J159&lt;155,"Below Average",TRUE,"Average")</f>
        <v>Above Average</v>
      </c>
      <c r="L159" s="7">
        <v>8.1999999999999993</v>
      </c>
      <c r="M159" s="7" t="str" cm="1">
        <f t="array" ref="M159">_xlfn.IFS(L159&gt;9,"Above Average",L159&lt;8,"Below Average",TRUE,"Average")</f>
        <v>Average</v>
      </c>
    </row>
    <row r="160" spans="1:13" x14ac:dyDescent="0.3">
      <c r="A160">
        <v>2</v>
      </c>
      <c r="B160" s="21">
        <v>40319</v>
      </c>
      <c r="C160" s="21" t="str">
        <f t="shared" si="2"/>
        <v>May</v>
      </c>
      <c r="D160" s="6">
        <v>1896937.1</v>
      </c>
      <c r="E160" t="s">
        <v>155</v>
      </c>
      <c r="F160" s="5">
        <v>74.83</v>
      </c>
      <c r="G160" s="5" t="str" cm="1">
        <f t="array" ref="G160">_xlfn.IFS(F160&gt;=86,"Hot Week (More Than 85°F)",F160&lt;50,"Cold Week (Less Than 50°F)",TRUE,"Normal Week")</f>
        <v>Normal Week</v>
      </c>
      <c r="H160" s="2">
        <v>2.8260000000000001</v>
      </c>
      <c r="I160" s="2" t="str" cm="1">
        <f t="array" ref="I160">_xlfn.IFS(H160&gt;3.5,"Above Average",H160&lt;3,"Below Average",TRUE,"Average")</f>
        <v>Below Average</v>
      </c>
      <c r="J160" s="1">
        <v>210.27684429999999</v>
      </c>
      <c r="K160" s="1" t="str" cm="1">
        <f t="array" ref="K160">_xlfn.IFS(J160&gt;200,"Above Average",J160&lt;155,"Below Average",TRUE,"Average")</f>
        <v>Above Average</v>
      </c>
      <c r="L160" s="7">
        <v>8.1999999999999993</v>
      </c>
      <c r="M160" s="7" t="str" cm="1">
        <f t="array" ref="M160">_xlfn.IFS(L160&gt;9,"Above Average",L160&lt;8,"Below Average",TRUE,"Average")</f>
        <v>Average</v>
      </c>
    </row>
    <row r="161" spans="1:13" x14ac:dyDescent="0.3">
      <c r="A161">
        <v>2</v>
      </c>
      <c r="B161" s="21">
        <v>40326</v>
      </c>
      <c r="C161" s="21" t="str">
        <f t="shared" si="2"/>
        <v>May</v>
      </c>
      <c r="D161" s="6">
        <v>1957113.89</v>
      </c>
      <c r="E161" t="s">
        <v>155</v>
      </c>
      <c r="F161" s="5">
        <v>81.13</v>
      </c>
      <c r="G161" s="5" t="str" cm="1">
        <f t="array" ref="G161">_xlfn.IFS(F161&gt;=86,"Hot Week (More Than 85°F)",F161&lt;50,"Cold Week (Less Than 50°F)",TRUE,"Normal Week")</f>
        <v>Normal Week</v>
      </c>
      <c r="H161" s="2">
        <v>2.7589999999999999</v>
      </c>
      <c r="I161" s="2" t="str" cm="1">
        <f t="array" ref="I161">_xlfn.IFS(H161&gt;3.5,"Above Average",H161&lt;3,"Below Average",TRUE,"Average")</f>
        <v>Below Average</v>
      </c>
      <c r="J161" s="1">
        <v>210.55523009999999</v>
      </c>
      <c r="K161" s="1" t="str" cm="1">
        <f t="array" ref="K161">_xlfn.IFS(J161&gt;200,"Above Average",J161&lt;155,"Below Average",TRUE,"Average")</f>
        <v>Above Average</v>
      </c>
      <c r="L161" s="7">
        <v>8.1999999999999993</v>
      </c>
      <c r="M161" s="7" t="str" cm="1">
        <f t="array" ref="M161">_xlfn.IFS(L161&gt;9,"Above Average",L161&lt;8,"Below Average",TRUE,"Average")</f>
        <v>Average</v>
      </c>
    </row>
    <row r="162" spans="1:13" x14ac:dyDescent="0.3">
      <c r="A162">
        <v>2</v>
      </c>
      <c r="B162" s="21">
        <v>40333</v>
      </c>
      <c r="C162" s="21" t="str">
        <f t="shared" si="2"/>
        <v>Jun</v>
      </c>
      <c r="D162" s="6">
        <v>2102539.9300000002</v>
      </c>
      <c r="E162" t="s">
        <v>155</v>
      </c>
      <c r="F162" s="5">
        <v>81.81</v>
      </c>
      <c r="G162" s="5" t="str" cm="1">
        <f t="array" ref="G162">_xlfn.IFS(F162&gt;=86,"Hot Week (More Than 85°F)",F162&lt;50,"Cold Week (Less Than 50°F)",TRUE,"Normal Week")</f>
        <v>Normal Week</v>
      </c>
      <c r="H162" s="2">
        <v>2.7050000000000001</v>
      </c>
      <c r="I162" s="2" t="str" cm="1">
        <f t="array" ref="I162">_xlfn.IFS(H162&gt;3.5,"Above Average",H162&lt;3,"Below Average",TRUE,"Average")</f>
        <v>Below Average</v>
      </c>
      <c r="J162" s="1">
        <v>210.83361600000001</v>
      </c>
      <c r="K162" s="1" t="str" cm="1">
        <f t="array" ref="K162">_xlfn.IFS(J162&gt;200,"Above Average",J162&lt;155,"Below Average",TRUE,"Average")</f>
        <v>Above Average</v>
      </c>
      <c r="L162" s="7">
        <v>8.1999999999999993</v>
      </c>
      <c r="M162" s="7" t="str" cm="1">
        <f t="array" ref="M162">_xlfn.IFS(L162&gt;9,"Above Average",L162&lt;8,"Below Average",TRUE,"Average")</f>
        <v>Average</v>
      </c>
    </row>
    <row r="163" spans="1:13" x14ac:dyDescent="0.3">
      <c r="A163">
        <v>2</v>
      </c>
      <c r="B163" s="21">
        <v>40340</v>
      </c>
      <c r="C163" s="21" t="str">
        <f t="shared" si="2"/>
        <v>Jun</v>
      </c>
      <c r="D163" s="6">
        <v>2025538.76</v>
      </c>
      <c r="E163" t="s">
        <v>155</v>
      </c>
      <c r="F163" s="5">
        <v>83.4</v>
      </c>
      <c r="G163" s="5" t="str" cm="1">
        <f t="array" ref="G163">_xlfn.IFS(F163&gt;=86,"Hot Week (More Than 85°F)",F163&lt;50,"Cold Week (Less Than 50°F)",TRUE,"Normal Week")</f>
        <v>Normal Week</v>
      </c>
      <c r="H163" s="2">
        <v>2.6680000000000001</v>
      </c>
      <c r="I163" s="2" t="str" cm="1">
        <f t="array" ref="I163">_xlfn.IFS(H163&gt;3.5,"Above Average",H163&lt;3,"Below Average",TRUE,"Average")</f>
        <v>Below Average</v>
      </c>
      <c r="J163" s="1">
        <v>211.1120018</v>
      </c>
      <c r="K163" s="1" t="str" cm="1">
        <f t="array" ref="K163">_xlfn.IFS(J163&gt;200,"Above Average",J163&lt;155,"Below Average",TRUE,"Average")</f>
        <v>Above Average</v>
      </c>
      <c r="L163" s="7">
        <v>8.1999999999999993</v>
      </c>
      <c r="M163" s="7" t="str" cm="1">
        <f t="array" ref="M163">_xlfn.IFS(L163&gt;9,"Above Average",L163&lt;8,"Below Average",TRUE,"Average")</f>
        <v>Average</v>
      </c>
    </row>
    <row r="164" spans="1:13" x14ac:dyDescent="0.3">
      <c r="A164">
        <v>2</v>
      </c>
      <c r="B164" s="21">
        <v>40347</v>
      </c>
      <c r="C164" s="21" t="str">
        <f t="shared" si="2"/>
        <v>Jun</v>
      </c>
      <c r="D164" s="6">
        <v>2001636.96</v>
      </c>
      <c r="E164" t="s">
        <v>155</v>
      </c>
      <c r="F164" s="5">
        <v>85.81</v>
      </c>
      <c r="G164" s="5" t="str" cm="1">
        <f t="array" ref="G164">_xlfn.IFS(F164&gt;=86,"Hot Week (More Than 85°F)",F164&lt;50,"Cold Week (Less Than 50°F)",TRUE,"Normal Week")</f>
        <v>Normal Week</v>
      </c>
      <c r="H164" s="2">
        <v>2.637</v>
      </c>
      <c r="I164" s="2" t="str" cm="1">
        <f t="array" ref="I164">_xlfn.IFS(H164&gt;3.5,"Above Average",H164&lt;3,"Below Average",TRUE,"Average")</f>
        <v>Below Average</v>
      </c>
      <c r="J164" s="1">
        <v>211.10965429999999</v>
      </c>
      <c r="K164" s="1" t="str" cm="1">
        <f t="array" ref="K164">_xlfn.IFS(J164&gt;200,"Above Average",J164&lt;155,"Below Average",TRUE,"Average")</f>
        <v>Above Average</v>
      </c>
      <c r="L164" s="7">
        <v>8.1999999999999993</v>
      </c>
      <c r="M164" s="7" t="str" cm="1">
        <f t="array" ref="M164">_xlfn.IFS(L164&gt;9,"Above Average",L164&lt;8,"Below Average",TRUE,"Average")</f>
        <v>Average</v>
      </c>
    </row>
    <row r="165" spans="1:13" x14ac:dyDescent="0.3">
      <c r="A165">
        <v>2</v>
      </c>
      <c r="B165" s="21">
        <v>40354</v>
      </c>
      <c r="C165" s="21" t="str">
        <f t="shared" si="2"/>
        <v>Jun</v>
      </c>
      <c r="D165" s="6">
        <v>1939927.09</v>
      </c>
      <c r="E165" t="s">
        <v>155</v>
      </c>
      <c r="F165" s="5">
        <v>86.26</v>
      </c>
      <c r="G165" s="5" t="str" cm="1">
        <f t="array" ref="G165">_xlfn.IFS(F165&gt;=86,"Hot Week (More Than 85°F)",F165&lt;50,"Cold Week (Less Than 50°F)",TRUE,"Normal Week")</f>
        <v>Hot Week (More Than 85°F)</v>
      </c>
      <c r="H165" s="2">
        <v>2.653</v>
      </c>
      <c r="I165" s="2" t="str" cm="1">
        <f t="array" ref="I165">_xlfn.IFS(H165&gt;3.5,"Above Average",H165&lt;3,"Below Average",TRUE,"Average")</f>
        <v>Below Average</v>
      </c>
      <c r="J165" s="1">
        <v>210.9950134</v>
      </c>
      <c r="K165" s="1" t="str" cm="1">
        <f t="array" ref="K165">_xlfn.IFS(J165&gt;200,"Above Average",J165&lt;155,"Below Average",TRUE,"Average")</f>
        <v>Above Average</v>
      </c>
      <c r="L165" s="7">
        <v>8.1999999999999993</v>
      </c>
      <c r="M165" s="7" t="str" cm="1">
        <f t="array" ref="M165">_xlfn.IFS(L165&gt;9,"Above Average",L165&lt;8,"Below Average",TRUE,"Average")</f>
        <v>Average</v>
      </c>
    </row>
    <row r="166" spans="1:13" x14ac:dyDescent="0.3">
      <c r="A166">
        <v>2</v>
      </c>
      <c r="B166" s="21">
        <v>40361</v>
      </c>
      <c r="C166" s="21" t="str">
        <f t="shared" si="2"/>
        <v>Jul</v>
      </c>
      <c r="D166" s="6">
        <v>2003940.64</v>
      </c>
      <c r="E166" t="s">
        <v>155</v>
      </c>
      <c r="F166" s="5">
        <v>82.74</v>
      </c>
      <c r="G166" s="5" t="str" cm="1">
        <f t="array" ref="G166">_xlfn.IFS(F166&gt;=86,"Hot Week (More Than 85°F)",F166&lt;50,"Cold Week (Less Than 50°F)",TRUE,"Normal Week")</f>
        <v>Normal Week</v>
      </c>
      <c r="H166" s="2">
        <v>2.669</v>
      </c>
      <c r="I166" s="2" t="str" cm="1">
        <f t="array" ref="I166">_xlfn.IFS(H166&gt;3.5,"Above Average",H166&lt;3,"Below Average",TRUE,"Average")</f>
        <v>Below Average</v>
      </c>
      <c r="J166" s="1">
        <v>210.88037259999999</v>
      </c>
      <c r="K166" s="1" t="str" cm="1">
        <f t="array" ref="K166">_xlfn.IFS(J166&gt;200,"Above Average",J166&lt;155,"Below Average",TRUE,"Average")</f>
        <v>Above Average</v>
      </c>
      <c r="L166" s="7">
        <v>8.0990000000000002</v>
      </c>
      <c r="M166" s="7" t="str" cm="1">
        <f t="array" ref="M166">_xlfn.IFS(L166&gt;9,"Above Average",L166&lt;8,"Below Average",TRUE,"Average")</f>
        <v>Average</v>
      </c>
    </row>
    <row r="167" spans="1:13" x14ac:dyDescent="0.3">
      <c r="A167">
        <v>2</v>
      </c>
      <c r="B167" s="21">
        <v>40368</v>
      </c>
      <c r="C167" s="21" t="str">
        <f t="shared" si="2"/>
        <v>Jul</v>
      </c>
      <c r="D167" s="6">
        <v>1880902.62</v>
      </c>
      <c r="E167" t="s">
        <v>155</v>
      </c>
      <c r="F167" s="5">
        <v>82.59</v>
      </c>
      <c r="G167" s="5" t="str" cm="1">
        <f t="array" ref="G167">_xlfn.IFS(F167&gt;=86,"Hot Week (More Than 85°F)",F167&lt;50,"Cold Week (Less Than 50°F)",TRUE,"Normal Week")</f>
        <v>Normal Week</v>
      </c>
      <c r="H167" s="2">
        <v>2.6419999999999999</v>
      </c>
      <c r="I167" s="2" t="str" cm="1">
        <f t="array" ref="I167">_xlfn.IFS(H167&gt;3.5,"Above Average",H167&lt;3,"Below Average",TRUE,"Average")</f>
        <v>Below Average</v>
      </c>
      <c r="J167" s="1">
        <v>210.7657317</v>
      </c>
      <c r="K167" s="1" t="str" cm="1">
        <f t="array" ref="K167">_xlfn.IFS(J167&gt;200,"Above Average",J167&lt;155,"Below Average",TRUE,"Average")</f>
        <v>Above Average</v>
      </c>
      <c r="L167" s="7">
        <v>8.0990000000000002</v>
      </c>
      <c r="M167" s="7" t="str" cm="1">
        <f t="array" ref="M167">_xlfn.IFS(L167&gt;9,"Above Average",L167&lt;8,"Below Average",TRUE,"Average")</f>
        <v>Average</v>
      </c>
    </row>
    <row r="168" spans="1:13" x14ac:dyDescent="0.3">
      <c r="A168">
        <v>2</v>
      </c>
      <c r="B168" s="21">
        <v>40375</v>
      </c>
      <c r="C168" s="21" t="str">
        <f t="shared" si="2"/>
        <v>Jul</v>
      </c>
      <c r="D168" s="6">
        <v>1845879.79</v>
      </c>
      <c r="E168" t="s">
        <v>155</v>
      </c>
      <c r="F168" s="5">
        <v>85.32</v>
      </c>
      <c r="G168" s="5" t="str" cm="1">
        <f t="array" ref="G168">_xlfn.IFS(F168&gt;=86,"Hot Week (More Than 85°F)",F168&lt;50,"Cold Week (Less Than 50°F)",TRUE,"Normal Week")</f>
        <v>Normal Week</v>
      </c>
      <c r="H168" s="2">
        <v>2.6230000000000002</v>
      </c>
      <c r="I168" s="2" t="str" cm="1">
        <f t="array" ref="I168">_xlfn.IFS(H168&gt;3.5,"Above Average",H168&lt;3,"Below Average",TRUE,"Average")</f>
        <v>Below Average</v>
      </c>
      <c r="J168" s="1">
        <v>210.75779539999999</v>
      </c>
      <c r="K168" s="1" t="str" cm="1">
        <f t="array" ref="K168">_xlfn.IFS(J168&gt;200,"Above Average",J168&lt;155,"Below Average",TRUE,"Average")</f>
        <v>Above Average</v>
      </c>
      <c r="L168" s="7">
        <v>8.0990000000000002</v>
      </c>
      <c r="M168" s="7" t="str" cm="1">
        <f t="array" ref="M168">_xlfn.IFS(L168&gt;9,"Above Average",L168&lt;8,"Below Average",TRUE,"Average")</f>
        <v>Average</v>
      </c>
    </row>
    <row r="169" spans="1:13" x14ac:dyDescent="0.3">
      <c r="A169">
        <v>2</v>
      </c>
      <c r="B169" s="21">
        <v>40382</v>
      </c>
      <c r="C169" s="21" t="str">
        <f t="shared" si="2"/>
        <v>Jul</v>
      </c>
      <c r="D169" s="6">
        <v>1781717.71</v>
      </c>
      <c r="E169" t="s">
        <v>155</v>
      </c>
      <c r="F169" s="5">
        <v>87.66</v>
      </c>
      <c r="G169" s="5" t="str" cm="1">
        <f t="array" ref="G169">_xlfn.IFS(F169&gt;=86,"Hot Week (More Than 85°F)",F169&lt;50,"Cold Week (Less Than 50°F)",TRUE,"Normal Week")</f>
        <v>Hot Week (More Than 85°F)</v>
      </c>
      <c r="H169" s="2">
        <v>2.6080000000000001</v>
      </c>
      <c r="I169" s="2" t="str" cm="1">
        <f t="array" ref="I169">_xlfn.IFS(H169&gt;3.5,"Above Average",H169&lt;3,"Below Average",TRUE,"Average")</f>
        <v>Below Average</v>
      </c>
      <c r="J169" s="1">
        <v>210.89213190000001</v>
      </c>
      <c r="K169" s="1" t="str" cm="1">
        <f t="array" ref="K169">_xlfn.IFS(J169&gt;200,"Above Average",J169&lt;155,"Below Average",TRUE,"Average")</f>
        <v>Above Average</v>
      </c>
      <c r="L169" s="7">
        <v>8.0990000000000002</v>
      </c>
      <c r="M169" s="7" t="str" cm="1">
        <f t="array" ref="M169">_xlfn.IFS(L169&gt;9,"Above Average",L169&lt;8,"Below Average",TRUE,"Average")</f>
        <v>Average</v>
      </c>
    </row>
    <row r="170" spans="1:13" x14ac:dyDescent="0.3">
      <c r="A170">
        <v>2</v>
      </c>
      <c r="B170" s="21">
        <v>40389</v>
      </c>
      <c r="C170" s="21" t="str">
        <f t="shared" si="2"/>
        <v>Jul</v>
      </c>
      <c r="D170" s="6">
        <v>1804246.16</v>
      </c>
      <c r="E170" t="s">
        <v>155</v>
      </c>
      <c r="F170" s="5">
        <v>83.49</v>
      </c>
      <c r="G170" s="5" t="str" cm="1">
        <f t="array" ref="G170">_xlfn.IFS(F170&gt;=86,"Hot Week (More Than 85°F)",F170&lt;50,"Cold Week (Less Than 50°F)",TRUE,"Normal Week")</f>
        <v>Normal Week</v>
      </c>
      <c r="H170" s="2">
        <v>2.64</v>
      </c>
      <c r="I170" s="2" t="str" cm="1">
        <f t="array" ref="I170">_xlfn.IFS(H170&gt;3.5,"Above Average",H170&lt;3,"Below Average",TRUE,"Average")</f>
        <v>Below Average</v>
      </c>
      <c r="J170" s="1">
        <v>211.0264684</v>
      </c>
      <c r="K170" s="1" t="str" cm="1">
        <f t="array" ref="K170">_xlfn.IFS(J170&gt;200,"Above Average",J170&lt;155,"Below Average",TRUE,"Average")</f>
        <v>Above Average</v>
      </c>
      <c r="L170" s="7">
        <v>8.0990000000000002</v>
      </c>
      <c r="M170" s="7" t="str" cm="1">
        <f t="array" ref="M170">_xlfn.IFS(L170&gt;9,"Above Average",L170&lt;8,"Below Average",TRUE,"Average")</f>
        <v>Average</v>
      </c>
    </row>
    <row r="171" spans="1:13" x14ac:dyDescent="0.3">
      <c r="A171">
        <v>2</v>
      </c>
      <c r="B171" s="21">
        <v>40396</v>
      </c>
      <c r="C171" s="21" t="str">
        <f t="shared" si="2"/>
        <v>Aug</v>
      </c>
      <c r="D171" s="6">
        <v>1991909.98</v>
      </c>
      <c r="E171" t="s">
        <v>155</v>
      </c>
      <c r="F171" s="5">
        <v>89.53</v>
      </c>
      <c r="G171" s="5" t="str" cm="1">
        <f t="array" ref="G171">_xlfn.IFS(F171&gt;=86,"Hot Week (More Than 85°F)",F171&lt;50,"Cold Week (Less Than 50°F)",TRUE,"Normal Week")</f>
        <v>Hot Week (More Than 85°F)</v>
      </c>
      <c r="H171" s="2">
        <v>2.6269999999999998</v>
      </c>
      <c r="I171" s="2" t="str" cm="1">
        <f t="array" ref="I171">_xlfn.IFS(H171&gt;3.5,"Above Average",H171&lt;3,"Below Average",TRUE,"Average")</f>
        <v>Below Average</v>
      </c>
      <c r="J171" s="1">
        <v>211.16080489999999</v>
      </c>
      <c r="K171" s="1" t="str" cm="1">
        <f t="array" ref="K171">_xlfn.IFS(J171&gt;200,"Above Average",J171&lt;155,"Below Average",TRUE,"Average")</f>
        <v>Above Average</v>
      </c>
      <c r="L171" s="7">
        <v>8.0990000000000002</v>
      </c>
      <c r="M171" s="7" t="str" cm="1">
        <f t="array" ref="M171">_xlfn.IFS(L171&gt;9,"Above Average",L171&lt;8,"Below Average",TRUE,"Average")</f>
        <v>Average</v>
      </c>
    </row>
    <row r="172" spans="1:13" x14ac:dyDescent="0.3">
      <c r="A172">
        <v>2</v>
      </c>
      <c r="B172" s="21">
        <v>40403</v>
      </c>
      <c r="C172" s="21" t="str">
        <f t="shared" si="2"/>
        <v>Aug</v>
      </c>
      <c r="D172" s="6">
        <v>1895601.05</v>
      </c>
      <c r="E172" t="s">
        <v>155</v>
      </c>
      <c r="F172" s="5">
        <v>89.05</v>
      </c>
      <c r="G172" s="5" t="str" cm="1">
        <f t="array" ref="G172">_xlfn.IFS(F172&gt;=86,"Hot Week (More Than 85°F)",F172&lt;50,"Cold Week (Less Than 50°F)",TRUE,"Normal Week")</f>
        <v>Hot Week (More Than 85°F)</v>
      </c>
      <c r="H172" s="2">
        <v>2.6920000000000002</v>
      </c>
      <c r="I172" s="2" t="str" cm="1">
        <f t="array" ref="I172">_xlfn.IFS(H172&gt;3.5,"Above Average",H172&lt;3,"Below Average",TRUE,"Average")</f>
        <v>Below Average</v>
      </c>
      <c r="J172" s="1">
        <v>211.29514130000001</v>
      </c>
      <c r="K172" s="1" t="str" cm="1">
        <f t="array" ref="K172">_xlfn.IFS(J172&gt;200,"Above Average",J172&lt;155,"Below Average",TRUE,"Average")</f>
        <v>Above Average</v>
      </c>
      <c r="L172" s="7">
        <v>8.0990000000000002</v>
      </c>
      <c r="M172" s="7" t="str" cm="1">
        <f t="array" ref="M172">_xlfn.IFS(L172&gt;9,"Above Average",L172&lt;8,"Below Average",TRUE,"Average")</f>
        <v>Average</v>
      </c>
    </row>
    <row r="173" spans="1:13" x14ac:dyDescent="0.3">
      <c r="A173">
        <v>2</v>
      </c>
      <c r="B173" s="21">
        <v>40410</v>
      </c>
      <c r="C173" s="21" t="str">
        <f t="shared" si="2"/>
        <v>Aug</v>
      </c>
      <c r="D173" s="6">
        <v>1964335.23</v>
      </c>
      <c r="E173" t="s">
        <v>155</v>
      </c>
      <c r="F173" s="5">
        <v>88.7</v>
      </c>
      <c r="G173" s="5" t="str" cm="1">
        <f t="array" ref="G173">_xlfn.IFS(F173&gt;=86,"Hot Week (More Than 85°F)",F173&lt;50,"Cold Week (Less Than 50°F)",TRUE,"Normal Week")</f>
        <v>Hot Week (More Than 85°F)</v>
      </c>
      <c r="H173" s="2">
        <v>2.6640000000000001</v>
      </c>
      <c r="I173" s="2" t="str" cm="1">
        <f t="array" ref="I173">_xlfn.IFS(H173&gt;3.5,"Above Average",H173&lt;3,"Below Average",TRUE,"Average")</f>
        <v>Below Average</v>
      </c>
      <c r="J173" s="1">
        <v>211.25965859999999</v>
      </c>
      <c r="K173" s="1" t="str" cm="1">
        <f t="array" ref="K173">_xlfn.IFS(J173&gt;200,"Above Average",J173&lt;155,"Below Average",TRUE,"Average")</f>
        <v>Above Average</v>
      </c>
      <c r="L173" s="7">
        <v>8.0990000000000002</v>
      </c>
      <c r="M173" s="7" t="str" cm="1">
        <f t="array" ref="M173">_xlfn.IFS(L173&gt;9,"Above Average",L173&lt;8,"Below Average",TRUE,"Average")</f>
        <v>Average</v>
      </c>
    </row>
    <row r="174" spans="1:13" x14ac:dyDescent="0.3">
      <c r="A174">
        <v>2</v>
      </c>
      <c r="B174" s="21">
        <v>40417</v>
      </c>
      <c r="C174" s="21" t="str">
        <f t="shared" si="2"/>
        <v>Aug</v>
      </c>
      <c r="D174" s="6">
        <v>1863840.49</v>
      </c>
      <c r="E174" t="s">
        <v>155</v>
      </c>
      <c r="F174" s="5">
        <v>87.12</v>
      </c>
      <c r="G174" s="5" t="str" cm="1">
        <f t="array" ref="G174">_xlfn.IFS(F174&gt;=86,"Hot Week (More Than 85°F)",F174&lt;50,"Cold Week (Less Than 50°F)",TRUE,"Normal Week")</f>
        <v>Hot Week (More Than 85°F)</v>
      </c>
      <c r="H174" s="2">
        <v>2.6190000000000002</v>
      </c>
      <c r="I174" s="2" t="str" cm="1">
        <f t="array" ref="I174">_xlfn.IFS(H174&gt;3.5,"Above Average",H174&lt;3,"Below Average",TRUE,"Average")</f>
        <v>Below Average</v>
      </c>
      <c r="J174" s="1">
        <v>211.22417590000001</v>
      </c>
      <c r="K174" s="1" t="str" cm="1">
        <f t="array" ref="K174">_xlfn.IFS(J174&gt;200,"Above Average",J174&lt;155,"Below Average",TRUE,"Average")</f>
        <v>Above Average</v>
      </c>
      <c r="L174" s="7">
        <v>8.0990000000000002</v>
      </c>
      <c r="M174" s="7" t="str" cm="1">
        <f t="array" ref="M174">_xlfn.IFS(L174&gt;9,"Above Average",L174&lt;8,"Below Average",TRUE,"Average")</f>
        <v>Average</v>
      </c>
    </row>
    <row r="175" spans="1:13" x14ac:dyDescent="0.3">
      <c r="A175">
        <v>2</v>
      </c>
      <c r="B175" s="21">
        <v>40424</v>
      </c>
      <c r="C175" s="21" t="str">
        <f t="shared" si="2"/>
        <v>Sep</v>
      </c>
      <c r="D175" s="6">
        <v>1904608.09</v>
      </c>
      <c r="E175" t="s">
        <v>155</v>
      </c>
      <c r="F175" s="5">
        <v>81.83</v>
      </c>
      <c r="G175" s="5" t="str" cm="1">
        <f t="array" ref="G175">_xlfn.IFS(F175&gt;=86,"Hot Week (More Than 85°F)",F175&lt;50,"Cold Week (Less Than 50°F)",TRUE,"Normal Week")</f>
        <v>Normal Week</v>
      </c>
      <c r="H175" s="2">
        <v>2.577</v>
      </c>
      <c r="I175" s="2" t="str" cm="1">
        <f t="array" ref="I175">_xlfn.IFS(H175&gt;3.5,"Above Average",H175&lt;3,"Below Average",TRUE,"Average")</f>
        <v>Below Average</v>
      </c>
      <c r="J175" s="1">
        <v>211.18869309999999</v>
      </c>
      <c r="K175" s="1" t="str" cm="1">
        <f t="array" ref="K175">_xlfn.IFS(J175&gt;200,"Above Average",J175&lt;155,"Below Average",TRUE,"Average")</f>
        <v>Above Average</v>
      </c>
      <c r="L175" s="7">
        <v>8.0990000000000002</v>
      </c>
      <c r="M175" s="7" t="str" cm="1">
        <f t="array" ref="M175">_xlfn.IFS(L175&gt;9,"Above Average",L175&lt;8,"Below Average",TRUE,"Average")</f>
        <v>Average</v>
      </c>
    </row>
    <row r="176" spans="1:13" x14ac:dyDescent="0.3">
      <c r="A176">
        <v>2</v>
      </c>
      <c r="B176" s="21">
        <v>40431</v>
      </c>
      <c r="C176" s="21" t="str">
        <f t="shared" si="2"/>
        <v>Sep</v>
      </c>
      <c r="D176" s="6">
        <v>1839128.83</v>
      </c>
      <c r="E176" t="s">
        <v>156</v>
      </c>
      <c r="F176" s="5">
        <v>79.09</v>
      </c>
      <c r="G176" s="5" t="str" cm="1">
        <f t="array" ref="G176">_xlfn.IFS(F176&gt;=86,"Hot Week (More Than 85°F)",F176&lt;50,"Cold Week (Less Than 50°F)",TRUE,"Normal Week")</f>
        <v>Normal Week</v>
      </c>
      <c r="H176" s="2">
        <v>2.5649999999999999</v>
      </c>
      <c r="I176" s="2" t="str" cm="1">
        <f t="array" ref="I176">_xlfn.IFS(H176&gt;3.5,"Above Average",H176&lt;3,"Below Average",TRUE,"Average")</f>
        <v>Below Average</v>
      </c>
      <c r="J176" s="1">
        <v>211.15321040000001</v>
      </c>
      <c r="K176" s="1" t="str" cm="1">
        <f t="array" ref="K176">_xlfn.IFS(J176&gt;200,"Above Average",J176&lt;155,"Below Average",TRUE,"Average")</f>
        <v>Above Average</v>
      </c>
      <c r="L176" s="7">
        <v>8.0990000000000002</v>
      </c>
      <c r="M176" s="7" t="str" cm="1">
        <f t="array" ref="M176">_xlfn.IFS(L176&gt;9,"Above Average",L176&lt;8,"Below Average",TRUE,"Average")</f>
        <v>Average</v>
      </c>
    </row>
    <row r="177" spans="1:13" x14ac:dyDescent="0.3">
      <c r="A177">
        <v>2</v>
      </c>
      <c r="B177" s="21">
        <v>40438</v>
      </c>
      <c r="C177" s="21" t="str">
        <f t="shared" si="2"/>
        <v>Sep</v>
      </c>
      <c r="D177" s="6">
        <v>1793903.6</v>
      </c>
      <c r="E177" t="s">
        <v>155</v>
      </c>
      <c r="F177" s="5">
        <v>82.05</v>
      </c>
      <c r="G177" s="5" t="str" cm="1">
        <f t="array" ref="G177">_xlfn.IFS(F177&gt;=86,"Hot Week (More Than 85°F)",F177&lt;50,"Cold Week (Less Than 50°F)",TRUE,"Normal Week")</f>
        <v>Normal Week</v>
      </c>
      <c r="H177" s="2">
        <v>2.5819999999999999</v>
      </c>
      <c r="I177" s="2" t="str" cm="1">
        <f t="array" ref="I177">_xlfn.IFS(H177&gt;3.5,"Above Average",H177&lt;3,"Below Average",TRUE,"Average")</f>
        <v>Below Average</v>
      </c>
      <c r="J177" s="1">
        <v>211.18064150000001</v>
      </c>
      <c r="K177" s="1" t="str" cm="1">
        <f t="array" ref="K177">_xlfn.IFS(J177&gt;200,"Above Average",J177&lt;155,"Below Average",TRUE,"Average")</f>
        <v>Above Average</v>
      </c>
      <c r="L177" s="7">
        <v>8.0990000000000002</v>
      </c>
      <c r="M177" s="7" t="str" cm="1">
        <f t="array" ref="M177">_xlfn.IFS(L177&gt;9,"Above Average",L177&lt;8,"Below Average",TRUE,"Average")</f>
        <v>Average</v>
      </c>
    </row>
    <row r="178" spans="1:13" x14ac:dyDescent="0.3">
      <c r="A178">
        <v>2</v>
      </c>
      <c r="B178" s="21">
        <v>40445</v>
      </c>
      <c r="C178" s="21" t="str">
        <f t="shared" si="2"/>
        <v>Sep</v>
      </c>
      <c r="D178" s="6">
        <v>1724557.22</v>
      </c>
      <c r="E178" t="s">
        <v>155</v>
      </c>
      <c r="F178" s="5">
        <v>81.790000000000006</v>
      </c>
      <c r="G178" s="5" t="str" cm="1">
        <f t="array" ref="G178">_xlfn.IFS(F178&gt;=86,"Hot Week (More Than 85°F)",F178&lt;50,"Cold Week (Less Than 50°F)",TRUE,"Normal Week")</f>
        <v>Normal Week</v>
      </c>
      <c r="H178" s="2">
        <v>2.6240000000000001</v>
      </c>
      <c r="I178" s="2" t="str" cm="1">
        <f t="array" ref="I178">_xlfn.IFS(H178&gt;3.5,"Above Average",H178&lt;3,"Below Average",TRUE,"Average")</f>
        <v>Below Average</v>
      </c>
      <c r="J178" s="1">
        <v>211.25525780000001</v>
      </c>
      <c r="K178" s="1" t="str" cm="1">
        <f t="array" ref="K178">_xlfn.IFS(J178&gt;200,"Above Average",J178&lt;155,"Below Average",TRUE,"Average")</f>
        <v>Above Average</v>
      </c>
      <c r="L178" s="7">
        <v>8.0990000000000002</v>
      </c>
      <c r="M178" s="7" t="str" cm="1">
        <f t="array" ref="M178">_xlfn.IFS(L178&gt;9,"Above Average",L178&lt;8,"Below Average",TRUE,"Average")</f>
        <v>Average</v>
      </c>
    </row>
    <row r="179" spans="1:13" x14ac:dyDescent="0.3">
      <c r="A179">
        <v>2</v>
      </c>
      <c r="B179" s="21">
        <v>40452</v>
      </c>
      <c r="C179" s="21" t="str">
        <f t="shared" si="2"/>
        <v>Oct</v>
      </c>
      <c r="D179" s="6">
        <v>1827440.43</v>
      </c>
      <c r="E179" t="s">
        <v>155</v>
      </c>
      <c r="F179" s="5">
        <v>69.239999999999995</v>
      </c>
      <c r="G179" s="5" t="str" cm="1">
        <f t="array" ref="G179">_xlfn.IFS(F179&gt;=86,"Hot Week (More Than 85°F)",F179&lt;50,"Cold Week (Less Than 50°F)",TRUE,"Normal Week")</f>
        <v>Normal Week</v>
      </c>
      <c r="H179" s="2">
        <v>2.6030000000000002</v>
      </c>
      <c r="I179" s="2" t="str" cm="1">
        <f t="array" ref="I179">_xlfn.IFS(H179&gt;3.5,"Above Average",H179&lt;3,"Below Average",TRUE,"Average")</f>
        <v>Below Average</v>
      </c>
      <c r="J179" s="1">
        <v>211.32987420000001</v>
      </c>
      <c r="K179" s="1" t="str" cm="1">
        <f t="array" ref="K179">_xlfn.IFS(J179&gt;200,"Above Average",J179&lt;155,"Below Average",TRUE,"Average")</f>
        <v>Above Average</v>
      </c>
      <c r="L179" s="7">
        <v>8.1630000000000003</v>
      </c>
      <c r="M179" s="7" t="str" cm="1">
        <f t="array" ref="M179">_xlfn.IFS(L179&gt;9,"Above Average",L179&lt;8,"Below Average",TRUE,"Average")</f>
        <v>Average</v>
      </c>
    </row>
    <row r="180" spans="1:13" x14ac:dyDescent="0.3">
      <c r="A180">
        <v>2</v>
      </c>
      <c r="B180" s="21">
        <v>40459</v>
      </c>
      <c r="C180" s="21" t="str">
        <f t="shared" si="2"/>
        <v>Oct</v>
      </c>
      <c r="D180" s="6">
        <v>1849921.44</v>
      </c>
      <c r="E180" t="s">
        <v>155</v>
      </c>
      <c r="F180" s="5">
        <v>63.19</v>
      </c>
      <c r="G180" s="5" t="str" cm="1">
        <f t="array" ref="G180">_xlfn.IFS(F180&gt;=86,"Hot Week (More Than 85°F)",F180&lt;50,"Cold Week (Less Than 50°F)",TRUE,"Normal Week")</f>
        <v>Normal Week</v>
      </c>
      <c r="H180" s="2">
        <v>2.633</v>
      </c>
      <c r="I180" s="2" t="str" cm="1">
        <f t="array" ref="I180">_xlfn.IFS(H180&gt;3.5,"Above Average",H180&lt;3,"Below Average",TRUE,"Average")</f>
        <v>Below Average</v>
      </c>
      <c r="J180" s="1">
        <v>211.4044906</v>
      </c>
      <c r="K180" s="1" t="str" cm="1">
        <f t="array" ref="K180">_xlfn.IFS(J180&gt;200,"Above Average",J180&lt;155,"Below Average",TRUE,"Average")</f>
        <v>Above Average</v>
      </c>
      <c r="L180" s="7">
        <v>8.1630000000000003</v>
      </c>
      <c r="M180" s="7" t="str" cm="1">
        <f t="array" ref="M180">_xlfn.IFS(L180&gt;9,"Above Average",L180&lt;8,"Below Average",TRUE,"Average")</f>
        <v>Average</v>
      </c>
    </row>
    <row r="181" spans="1:13" x14ac:dyDescent="0.3">
      <c r="A181">
        <v>2</v>
      </c>
      <c r="B181" s="21">
        <v>40466</v>
      </c>
      <c r="C181" s="21" t="str">
        <f t="shared" si="2"/>
        <v>Oct</v>
      </c>
      <c r="D181" s="6">
        <v>1794355.49</v>
      </c>
      <c r="E181" t="s">
        <v>155</v>
      </c>
      <c r="F181" s="5">
        <v>65.8</v>
      </c>
      <c r="G181" s="5" t="str" cm="1">
        <f t="array" ref="G181">_xlfn.IFS(F181&gt;=86,"Hot Week (More Than 85°F)",F181&lt;50,"Cold Week (Less Than 50°F)",TRUE,"Normal Week")</f>
        <v>Normal Week</v>
      </c>
      <c r="H181" s="2">
        <v>2.72</v>
      </c>
      <c r="I181" s="2" t="str" cm="1">
        <f t="array" ref="I181">_xlfn.IFS(H181&gt;3.5,"Above Average",H181&lt;3,"Below Average",TRUE,"Average")</f>
        <v>Below Average</v>
      </c>
      <c r="J181" s="1">
        <v>211.47132859999999</v>
      </c>
      <c r="K181" s="1" t="str" cm="1">
        <f t="array" ref="K181">_xlfn.IFS(J181&gt;200,"Above Average",J181&lt;155,"Below Average",TRUE,"Average")</f>
        <v>Above Average</v>
      </c>
      <c r="L181" s="7">
        <v>8.1630000000000003</v>
      </c>
      <c r="M181" s="7" t="str" cm="1">
        <f t="array" ref="M181">_xlfn.IFS(L181&gt;9,"Above Average",L181&lt;8,"Below Average",TRUE,"Average")</f>
        <v>Average</v>
      </c>
    </row>
    <row r="182" spans="1:13" x14ac:dyDescent="0.3">
      <c r="A182">
        <v>2</v>
      </c>
      <c r="B182" s="21">
        <v>40473</v>
      </c>
      <c r="C182" s="21" t="str">
        <f t="shared" si="2"/>
        <v>Oct</v>
      </c>
      <c r="D182" s="6">
        <v>1737947.64</v>
      </c>
      <c r="E182" t="s">
        <v>155</v>
      </c>
      <c r="F182" s="5">
        <v>68.5</v>
      </c>
      <c r="G182" s="5" t="str" cm="1">
        <f t="array" ref="G182">_xlfn.IFS(F182&gt;=86,"Hot Week (More Than 85°F)",F182&lt;50,"Cold Week (Less Than 50°F)",TRUE,"Normal Week")</f>
        <v>Normal Week</v>
      </c>
      <c r="H182" s="2">
        <v>2.7250000000000001</v>
      </c>
      <c r="I182" s="2" t="str" cm="1">
        <f t="array" ref="I182">_xlfn.IFS(H182&gt;3.5,"Above Average",H182&lt;3,"Below Average",TRUE,"Average")</f>
        <v>Below Average</v>
      </c>
      <c r="J182" s="1">
        <v>211.51872080000001</v>
      </c>
      <c r="K182" s="1" t="str" cm="1">
        <f t="array" ref="K182">_xlfn.IFS(J182&gt;200,"Above Average",J182&lt;155,"Below Average",TRUE,"Average")</f>
        <v>Above Average</v>
      </c>
      <c r="L182" s="7">
        <v>8.1630000000000003</v>
      </c>
      <c r="M182" s="7" t="str" cm="1">
        <f t="array" ref="M182">_xlfn.IFS(L182&gt;9,"Above Average",L182&lt;8,"Below Average",TRUE,"Average")</f>
        <v>Average</v>
      </c>
    </row>
    <row r="183" spans="1:13" x14ac:dyDescent="0.3">
      <c r="A183">
        <v>2</v>
      </c>
      <c r="B183" s="21">
        <v>40480</v>
      </c>
      <c r="C183" s="21" t="str">
        <f t="shared" si="2"/>
        <v>Oct</v>
      </c>
      <c r="D183" s="6">
        <v>1802755.11</v>
      </c>
      <c r="E183" t="s">
        <v>155</v>
      </c>
      <c r="F183" s="5">
        <v>66.239999999999995</v>
      </c>
      <c r="G183" s="5" t="str" cm="1">
        <f t="array" ref="G183">_xlfn.IFS(F183&gt;=86,"Hot Week (More Than 85°F)",F183&lt;50,"Cold Week (Less Than 50°F)",TRUE,"Normal Week")</f>
        <v>Normal Week</v>
      </c>
      <c r="H183" s="2">
        <v>2.7160000000000002</v>
      </c>
      <c r="I183" s="2" t="str" cm="1">
        <f t="array" ref="I183">_xlfn.IFS(H183&gt;3.5,"Above Average",H183&lt;3,"Below Average",TRUE,"Average")</f>
        <v>Below Average</v>
      </c>
      <c r="J183" s="1">
        <v>211.5661131</v>
      </c>
      <c r="K183" s="1" t="str" cm="1">
        <f t="array" ref="K183">_xlfn.IFS(J183&gt;200,"Above Average",J183&lt;155,"Below Average",TRUE,"Average")</f>
        <v>Above Average</v>
      </c>
      <c r="L183" s="7">
        <v>8.1630000000000003</v>
      </c>
      <c r="M183" s="7" t="str" cm="1">
        <f t="array" ref="M183">_xlfn.IFS(L183&gt;9,"Above Average",L183&lt;8,"Below Average",TRUE,"Average")</f>
        <v>Average</v>
      </c>
    </row>
    <row r="184" spans="1:13" x14ac:dyDescent="0.3">
      <c r="A184">
        <v>2</v>
      </c>
      <c r="B184" s="21">
        <v>40487</v>
      </c>
      <c r="C184" s="21" t="str">
        <f t="shared" si="2"/>
        <v>Nov</v>
      </c>
      <c r="D184" s="6">
        <v>1939061.41</v>
      </c>
      <c r="E184" t="s">
        <v>155</v>
      </c>
      <c r="F184" s="5">
        <v>57.85</v>
      </c>
      <c r="G184" s="5" t="str" cm="1">
        <f t="array" ref="G184">_xlfn.IFS(F184&gt;=86,"Hot Week (More Than 85°F)",F184&lt;50,"Cold Week (Less Than 50°F)",TRUE,"Normal Week")</f>
        <v>Normal Week</v>
      </c>
      <c r="H184" s="2">
        <v>2.6890000000000001</v>
      </c>
      <c r="I184" s="2" t="str" cm="1">
        <f t="array" ref="I184">_xlfn.IFS(H184&gt;3.5,"Above Average",H184&lt;3,"Below Average",TRUE,"Average")</f>
        <v>Below Average</v>
      </c>
      <c r="J184" s="1">
        <v>211.61350530000001</v>
      </c>
      <c r="K184" s="1" t="str" cm="1">
        <f t="array" ref="K184">_xlfn.IFS(J184&gt;200,"Above Average",J184&lt;155,"Below Average",TRUE,"Average")</f>
        <v>Above Average</v>
      </c>
      <c r="L184" s="7">
        <v>8.1630000000000003</v>
      </c>
      <c r="M184" s="7" t="str" cm="1">
        <f t="array" ref="M184">_xlfn.IFS(L184&gt;9,"Above Average",L184&lt;8,"Below Average",TRUE,"Average")</f>
        <v>Average</v>
      </c>
    </row>
    <row r="185" spans="1:13" x14ac:dyDescent="0.3">
      <c r="A185">
        <v>2</v>
      </c>
      <c r="B185" s="21">
        <v>40494</v>
      </c>
      <c r="C185" s="21" t="str">
        <f t="shared" si="2"/>
        <v>Nov</v>
      </c>
      <c r="D185" s="6">
        <v>1916812.74</v>
      </c>
      <c r="E185" t="s">
        <v>155</v>
      </c>
      <c r="F185" s="5">
        <v>59.69</v>
      </c>
      <c r="G185" s="5" t="str" cm="1">
        <f t="array" ref="G185">_xlfn.IFS(F185&gt;=86,"Hot Week (More Than 85°F)",F185&lt;50,"Cold Week (Less Than 50°F)",TRUE,"Normal Week")</f>
        <v>Normal Week</v>
      </c>
      <c r="H185" s="2">
        <v>2.7280000000000002</v>
      </c>
      <c r="I185" s="2" t="str" cm="1">
        <f t="array" ref="I185">_xlfn.IFS(H185&gt;3.5,"Above Average",H185&lt;3,"Below Average",TRUE,"Average")</f>
        <v>Below Average</v>
      </c>
      <c r="J185" s="1">
        <v>211.6608975</v>
      </c>
      <c r="K185" s="1" t="str" cm="1">
        <f t="array" ref="K185">_xlfn.IFS(J185&gt;200,"Above Average",J185&lt;155,"Below Average",TRUE,"Average")</f>
        <v>Above Average</v>
      </c>
      <c r="L185" s="7">
        <v>8.1630000000000003</v>
      </c>
      <c r="M185" s="7" t="str" cm="1">
        <f t="array" ref="M185">_xlfn.IFS(L185&gt;9,"Above Average",L185&lt;8,"Below Average",TRUE,"Average")</f>
        <v>Average</v>
      </c>
    </row>
    <row r="186" spans="1:13" x14ac:dyDescent="0.3">
      <c r="A186">
        <v>2</v>
      </c>
      <c r="B186" s="21">
        <v>40501</v>
      </c>
      <c r="C186" s="21" t="str">
        <f t="shared" si="2"/>
        <v>Nov</v>
      </c>
      <c r="D186" s="6">
        <v>1956739.17</v>
      </c>
      <c r="E186" t="s">
        <v>155</v>
      </c>
      <c r="F186" s="5">
        <v>50.81</v>
      </c>
      <c r="G186" s="5" t="str" cm="1">
        <f t="array" ref="G186">_xlfn.IFS(F186&gt;=86,"Hot Week (More Than 85°F)",F186&lt;50,"Cold Week (Less Than 50°F)",TRUE,"Normal Week")</f>
        <v>Normal Week</v>
      </c>
      <c r="H186" s="2">
        <v>2.7709999999999999</v>
      </c>
      <c r="I186" s="2" t="str" cm="1">
        <f t="array" ref="I186">_xlfn.IFS(H186&gt;3.5,"Above Average",H186&lt;3,"Below Average",TRUE,"Average")</f>
        <v>Below Average</v>
      </c>
      <c r="J186" s="1">
        <v>211.54703040000001</v>
      </c>
      <c r="K186" s="1" t="str" cm="1">
        <f t="array" ref="K186">_xlfn.IFS(J186&gt;200,"Above Average",J186&lt;155,"Below Average",TRUE,"Average")</f>
        <v>Above Average</v>
      </c>
      <c r="L186" s="7">
        <v>8.1630000000000003</v>
      </c>
      <c r="M186" s="7" t="str" cm="1">
        <f t="array" ref="M186">_xlfn.IFS(L186&gt;9,"Above Average",L186&lt;8,"Below Average",TRUE,"Average")</f>
        <v>Average</v>
      </c>
    </row>
    <row r="187" spans="1:13" x14ac:dyDescent="0.3">
      <c r="A187">
        <v>2</v>
      </c>
      <c r="B187" s="21">
        <v>40508</v>
      </c>
      <c r="C187" s="21" t="str">
        <f t="shared" si="2"/>
        <v>Nov</v>
      </c>
      <c r="D187" s="6">
        <v>2658725.29</v>
      </c>
      <c r="E187" t="s">
        <v>156</v>
      </c>
      <c r="F187" s="5">
        <v>62.98</v>
      </c>
      <c r="G187" s="5" t="str" cm="1">
        <f t="array" ref="G187">_xlfn.IFS(F187&gt;=86,"Hot Week (More Than 85°F)",F187&lt;50,"Cold Week (Less Than 50°F)",TRUE,"Normal Week")</f>
        <v>Normal Week</v>
      </c>
      <c r="H187" s="2">
        <v>2.7349999999999999</v>
      </c>
      <c r="I187" s="2" t="str" cm="1">
        <f t="array" ref="I187">_xlfn.IFS(H187&gt;3.5,"Above Average",H187&lt;3,"Below Average",TRUE,"Average")</f>
        <v>Below Average</v>
      </c>
      <c r="J187" s="1">
        <v>211.40628670000001</v>
      </c>
      <c r="K187" s="1" t="str" cm="1">
        <f t="array" ref="K187">_xlfn.IFS(J187&gt;200,"Above Average",J187&lt;155,"Below Average",TRUE,"Average")</f>
        <v>Above Average</v>
      </c>
      <c r="L187" s="7">
        <v>8.1630000000000003</v>
      </c>
      <c r="M187" s="7" t="str" cm="1">
        <f t="array" ref="M187">_xlfn.IFS(L187&gt;9,"Above Average",L187&lt;8,"Below Average",TRUE,"Average")</f>
        <v>Average</v>
      </c>
    </row>
    <row r="188" spans="1:13" x14ac:dyDescent="0.3">
      <c r="A188">
        <v>2</v>
      </c>
      <c r="B188" s="21">
        <v>40515</v>
      </c>
      <c r="C188" s="21" t="str">
        <f t="shared" si="2"/>
        <v>Dec</v>
      </c>
      <c r="D188" s="6">
        <v>2015781.27</v>
      </c>
      <c r="E188" t="s">
        <v>155</v>
      </c>
      <c r="F188" s="5">
        <v>49.33</v>
      </c>
      <c r="G188" s="5" t="str" cm="1">
        <f t="array" ref="G188">_xlfn.IFS(F188&gt;=86,"Hot Week (More Than 85°F)",F188&lt;50,"Cold Week (Less Than 50°F)",TRUE,"Normal Week")</f>
        <v>Cold Week (Less Than 50°F)</v>
      </c>
      <c r="H188" s="2">
        <v>2.7080000000000002</v>
      </c>
      <c r="I188" s="2" t="str" cm="1">
        <f t="array" ref="I188">_xlfn.IFS(H188&gt;3.5,"Above Average",H188&lt;3,"Below Average",TRUE,"Average")</f>
        <v>Below Average</v>
      </c>
      <c r="J188" s="1">
        <v>211.26554300000001</v>
      </c>
      <c r="K188" s="1" t="str" cm="1">
        <f t="array" ref="K188">_xlfn.IFS(J188&gt;200,"Above Average",J188&lt;155,"Below Average",TRUE,"Average")</f>
        <v>Above Average</v>
      </c>
      <c r="L188" s="7">
        <v>8.1630000000000003</v>
      </c>
      <c r="M188" s="7" t="str" cm="1">
        <f t="array" ref="M188">_xlfn.IFS(L188&gt;9,"Above Average",L188&lt;8,"Below Average",TRUE,"Average")</f>
        <v>Average</v>
      </c>
    </row>
    <row r="189" spans="1:13" x14ac:dyDescent="0.3">
      <c r="A189">
        <v>2</v>
      </c>
      <c r="B189" s="21">
        <v>40522</v>
      </c>
      <c r="C189" s="21" t="str">
        <f t="shared" si="2"/>
        <v>Dec</v>
      </c>
      <c r="D189" s="6">
        <v>2378726.5499999998</v>
      </c>
      <c r="E189" t="s">
        <v>155</v>
      </c>
      <c r="F189" s="5">
        <v>45.5</v>
      </c>
      <c r="G189" s="5" t="str" cm="1">
        <f t="array" ref="G189">_xlfn.IFS(F189&gt;=86,"Hot Week (More Than 85°F)",F189&lt;50,"Cold Week (Less Than 50°F)",TRUE,"Normal Week")</f>
        <v>Cold Week (Less Than 50°F)</v>
      </c>
      <c r="H189" s="2">
        <v>2.843</v>
      </c>
      <c r="I189" s="2" t="str" cm="1">
        <f t="array" ref="I189">_xlfn.IFS(H189&gt;3.5,"Above Average",H189&lt;3,"Below Average",TRUE,"Average")</f>
        <v>Below Average</v>
      </c>
      <c r="J189" s="1">
        <v>211.12479930000001</v>
      </c>
      <c r="K189" s="1" t="str" cm="1">
        <f t="array" ref="K189">_xlfn.IFS(J189&gt;200,"Above Average",J189&lt;155,"Below Average",TRUE,"Average")</f>
        <v>Above Average</v>
      </c>
      <c r="L189" s="7">
        <v>8.1630000000000003</v>
      </c>
      <c r="M189" s="7" t="str" cm="1">
        <f t="array" ref="M189">_xlfn.IFS(L189&gt;9,"Above Average",L189&lt;8,"Below Average",TRUE,"Average")</f>
        <v>Average</v>
      </c>
    </row>
    <row r="190" spans="1:13" x14ac:dyDescent="0.3">
      <c r="A190">
        <v>2</v>
      </c>
      <c r="B190" s="21">
        <v>40529</v>
      </c>
      <c r="C190" s="21" t="str">
        <f t="shared" si="2"/>
        <v>Dec</v>
      </c>
      <c r="D190" s="6">
        <v>2609166.75</v>
      </c>
      <c r="E190" t="s">
        <v>155</v>
      </c>
      <c r="F190" s="5">
        <v>47.55</v>
      </c>
      <c r="G190" s="5" t="str" cm="1">
        <f t="array" ref="G190">_xlfn.IFS(F190&gt;=86,"Hot Week (More Than 85°F)",F190&lt;50,"Cold Week (Less Than 50°F)",TRUE,"Normal Week")</f>
        <v>Cold Week (Less Than 50°F)</v>
      </c>
      <c r="H190" s="2">
        <v>2.8690000000000002</v>
      </c>
      <c r="I190" s="2" t="str" cm="1">
        <f t="array" ref="I190">_xlfn.IFS(H190&gt;3.5,"Above Average",H190&lt;3,"Below Average",TRUE,"Average")</f>
        <v>Below Average</v>
      </c>
      <c r="J190" s="1">
        <v>211.06454579999999</v>
      </c>
      <c r="K190" s="1" t="str" cm="1">
        <f t="array" ref="K190">_xlfn.IFS(J190&gt;200,"Above Average",J190&lt;155,"Below Average",TRUE,"Average")</f>
        <v>Above Average</v>
      </c>
      <c r="L190" s="7">
        <v>8.1630000000000003</v>
      </c>
      <c r="M190" s="7" t="str" cm="1">
        <f t="array" ref="M190">_xlfn.IFS(L190&gt;9,"Above Average",L190&lt;8,"Below Average",TRUE,"Average")</f>
        <v>Average</v>
      </c>
    </row>
    <row r="191" spans="1:13" x14ac:dyDescent="0.3">
      <c r="A191">
        <v>2</v>
      </c>
      <c r="B191" s="21">
        <v>40536</v>
      </c>
      <c r="C191" s="21" t="str">
        <f t="shared" si="2"/>
        <v>Dec</v>
      </c>
      <c r="D191" s="6">
        <v>3436007.68</v>
      </c>
      <c r="E191" t="s">
        <v>155</v>
      </c>
      <c r="F191" s="5">
        <v>49.97</v>
      </c>
      <c r="G191" s="5" t="str" cm="1">
        <f t="array" ref="G191">_xlfn.IFS(F191&gt;=86,"Hot Week (More Than 85°F)",F191&lt;50,"Cold Week (Less Than 50°F)",TRUE,"Normal Week")</f>
        <v>Cold Week (Less Than 50°F)</v>
      </c>
      <c r="H191" s="2">
        <v>2.8860000000000001</v>
      </c>
      <c r="I191" s="2" t="str" cm="1">
        <f t="array" ref="I191">_xlfn.IFS(H191&gt;3.5,"Above Average",H191&lt;3,"Below Average",TRUE,"Average")</f>
        <v>Below Average</v>
      </c>
      <c r="J191" s="1">
        <v>211.06465990000001</v>
      </c>
      <c r="K191" s="1" t="str" cm="1">
        <f t="array" ref="K191">_xlfn.IFS(J191&gt;200,"Above Average",J191&lt;155,"Below Average",TRUE,"Average")</f>
        <v>Above Average</v>
      </c>
      <c r="L191" s="7">
        <v>8.1630000000000003</v>
      </c>
      <c r="M191" s="7" t="str" cm="1">
        <f t="array" ref="M191">_xlfn.IFS(L191&gt;9,"Above Average",L191&lt;8,"Below Average",TRUE,"Average")</f>
        <v>Average</v>
      </c>
    </row>
    <row r="192" spans="1:13" x14ac:dyDescent="0.3">
      <c r="A192">
        <v>2</v>
      </c>
      <c r="B192" s="21">
        <v>40543</v>
      </c>
      <c r="C192" s="21" t="str">
        <f t="shared" si="2"/>
        <v>Dec</v>
      </c>
      <c r="D192" s="6">
        <v>1750434.55</v>
      </c>
      <c r="E192" t="s">
        <v>156</v>
      </c>
      <c r="F192" s="5">
        <v>47.3</v>
      </c>
      <c r="G192" s="5" t="str" cm="1">
        <f t="array" ref="G192">_xlfn.IFS(F192&gt;=86,"Hot Week (More Than 85°F)",F192&lt;50,"Cold Week (Less Than 50°F)",TRUE,"Normal Week")</f>
        <v>Cold Week (Less Than 50°F)</v>
      </c>
      <c r="H192" s="2">
        <v>2.9430000000000001</v>
      </c>
      <c r="I192" s="2" t="str" cm="1">
        <f t="array" ref="I192">_xlfn.IFS(H192&gt;3.5,"Above Average",H192&lt;3,"Below Average",TRUE,"Average")</f>
        <v>Below Average</v>
      </c>
      <c r="J192" s="1">
        <v>211.064774</v>
      </c>
      <c r="K192" s="1" t="str" cm="1">
        <f t="array" ref="K192">_xlfn.IFS(J192&gt;200,"Above Average",J192&lt;155,"Below Average",TRUE,"Average")</f>
        <v>Above Average</v>
      </c>
      <c r="L192" s="7">
        <v>8.1630000000000003</v>
      </c>
      <c r="M192" s="7" t="str" cm="1">
        <f t="array" ref="M192">_xlfn.IFS(L192&gt;9,"Above Average",L192&lt;8,"Below Average",TRUE,"Average")</f>
        <v>Average</v>
      </c>
    </row>
    <row r="193" spans="1:13" x14ac:dyDescent="0.3">
      <c r="A193">
        <v>2</v>
      </c>
      <c r="B193" s="21">
        <v>40550</v>
      </c>
      <c r="C193" s="21" t="str">
        <f t="shared" si="2"/>
        <v>Jan</v>
      </c>
      <c r="D193" s="6">
        <v>1758050.79</v>
      </c>
      <c r="E193" t="s">
        <v>155</v>
      </c>
      <c r="F193" s="5">
        <v>44.69</v>
      </c>
      <c r="G193" s="5" t="str" cm="1">
        <f t="array" ref="G193">_xlfn.IFS(F193&gt;=86,"Hot Week (More Than 85°F)",F193&lt;50,"Cold Week (Less Than 50°F)",TRUE,"Normal Week")</f>
        <v>Cold Week (Less Than 50°F)</v>
      </c>
      <c r="H193" s="2">
        <v>2.976</v>
      </c>
      <c r="I193" s="2" t="str" cm="1">
        <f t="array" ref="I193">_xlfn.IFS(H193&gt;3.5,"Above Average",H193&lt;3,"Below Average",TRUE,"Average")</f>
        <v>Below Average</v>
      </c>
      <c r="J193" s="1">
        <v>211.06488809999999</v>
      </c>
      <c r="K193" s="1" t="str" cm="1">
        <f t="array" ref="K193">_xlfn.IFS(J193&gt;200,"Above Average",J193&lt;155,"Below Average",TRUE,"Average")</f>
        <v>Above Average</v>
      </c>
      <c r="L193" s="7">
        <v>8.0280000000000005</v>
      </c>
      <c r="M193" s="7" t="str" cm="1">
        <f t="array" ref="M193">_xlfn.IFS(L193&gt;9,"Above Average",L193&lt;8,"Below Average",TRUE,"Average")</f>
        <v>Average</v>
      </c>
    </row>
    <row r="194" spans="1:13" x14ac:dyDescent="0.3">
      <c r="A194">
        <v>2</v>
      </c>
      <c r="B194" s="21">
        <v>40557</v>
      </c>
      <c r="C194" s="21" t="str">
        <f t="shared" ref="C194:C257" si="3">TEXT(B194, "mmm")</f>
        <v>Jan</v>
      </c>
      <c r="D194" s="6">
        <v>1744193.58</v>
      </c>
      <c r="E194" t="s">
        <v>155</v>
      </c>
      <c r="F194" s="5">
        <v>33.020000000000003</v>
      </c>
      <c r="G194" s="5" t="str" cm="1">
        <f t="array" ref="G194">_xlfn.IFS(F194&gt;=86,"Hot Week (More Than 85°F)",F194&lt;50,"Cold Week (Less Than 50°F)",TRUE,"Normal Week")</f>
        <v>Cold Week (Less Than 50°F)</v>
      </c>
      <c r="H194" s="2">
        <v>2.9830000000000001</v>
      </c>
      <c r="I194" s="2" t="str" cm="1">
        <f t="array" ref="I194">_xlfn.IFS(H194&gt;3.5,"Above Average",H194&lt;3,"Below Average",TRUE,"Average")</f>
        <v>Below Average</v>
      </c>
      <c r="J194" s="1">
        <v>211.11767130000001</v>
      </c>
      <c r="K194" s="1" t="str" cm="1">
        <f t="array" ref="K194">_xlfn.IFS(J194&gt;200,"Above Average",J194&lt;155,"Below Average",TRUE,"Average")</f>
        <v>Above Average</v>
      </c>
      <c r="L194" s="7">
        <v>8.0280000000000005</v>
      </c>
      <c r="M194" s="7" t="str" cm="1">
        <f t="array" ref="M194">_xlfn.IFS(L194&gt;9,"Above Average",L194&lt;8,"Below Average",TRUE,"Average")</f>
        <v>Average</v>
      </c>
    </row>
    <row r="195" spans="1:13" x14ac:dyDescent="0.3">
      <c r="A195">
        <v>2</v>
      </c>
      <c r="B195" s="21">
        <v>40564</v>
      </c>
      <c r="C195" s="21" t="str">
        <f t="shared" si="3"/>
        <v>Jan</v>
      </c>
      <c r="D195" s="6">
        <v>1751384.9</v>
      </c>
      <c r="E195" t="s">
        <v>155</v>
      </c>
      <c r="F195" s="5">
        <v>41.4</v>
      </c>
      <c r="G195" s="5" t="str" cm="1">
        <f t="array" ref="G195">_xlfn.IFS(F195&gt;=86,"Hot Week (More Than 85°F)",F195&lt;50,"Cold Week (Less Than 50°F)",TRUE,"Normal Week")</f>
        <v>Cold Week (Less Than 50°F)</v>
      </c>
      <c r="H195" s="2">
        <v>3.016</v>
      </c>
      <c r="I195" s="2" t="str" cm="1">
        <f t="array" ref="I195">_xlfn.IFS(H195&gt;3.5,"Above Average",H195&lt;3,"Below Average",TRUE,"Average")</f>
        <v>Average</v>
      </c>
      <c r="J195" s="1">
        <v>211.48646909999999</v>
      </c>
      <c r="K195" s="1" t="str" cm="1">
        <f t="array" ref="K195">_xlfn.IFS(J195&gt;200,"Above Average",J195&lt;155,"Below Average",TRUE,"Average")</f>
        <v>Above Average</v>
      </c>
      <c r="L195" s="7">
        <v>8.0280000000000005</v>
      </c>
      <c r="M195" s="7" t="str" cm="1">
        <f t="array" ref="M195">_xlfn.IFS(L195&gt;9,"Above Average",L195&lt;8,"Below Average",TRUE,"Average")</f>
        <v>Average</v>
      </c>
    </row>
    <row r="196" spans="1:13" x14ac:dyDescent="0.3">
      <c r="A196">
        <v>2</v>
      </c>
      <c r="B196" s="21">
        <v>40571</v>
      </c>
      <c r="C196" s="21" t="str">
        <f t="shared" si="3"/>
        <v>Jan</v>
      </c>
      <c r="D196" s="6">
        <v>1695371.68</v>
      </c>
      <c r="E196" t="s">
        <v>155</v>
      </c>
      <c r="F196" s="5">
        <v>42.83</v>
      </c>
      <c r="G196" s="5" t="str" cm="1">
        <f t="array" ref="G196">_xlfn.IFS(F196&gt;=86,"Hot Week (More Than 85°F)",F196&lt;50,"Cold Week (Less Than 50°F)",TRUE,"Normal Week")</f>
        <v>Cold Week (Less Than 50°F)</v>
      </c>
      <c r="H196" s="2">
        <v>3.01</v>
      </c>
      <c r="I196" s="2" t="str" cm="1">
        <f t="array" ref="I196">_xlfn.IFS(H196&gt;3.5,"Above Average",H196&lt;3,"Below Average",TRUE,"Average")</f>
        <v>Average</v>
      </c>
      <c r="J196" s="1">
        <v>211.85526680000001</v>
      </c>
      <c r="K196" s="1" t="str" cm="1">
        <f t="array" ref="K196">_xlfn.IFS(J196&gt;200,"Above Average",J196&lt;155,"Below Average",TRUE,"Average")</f>
        <v>Above Average</v>
      </c>
      <c r="L196" s="7">
        <v>8.0280000000000005</v>
      </c>
      <c r="M196" s="7" t="str" cm="1">
        <f t="array" ref="M196">_xlfn.IFS(L196&gt;9,"Above Average",L196&lt;8,"Below Average",TRUE,"Average")</f>
        <v>Average</v>
      </c>
    </row>
    <row r="197" spans="1:13" x14ac:dyDescent="0.3">
      <c r="A197">
        <v>2</v>
      </c>
      <c r="B197" s="21">
        <v>40578</v>
      </c>
      <c r="C197" s="21" t="str">
        <f t="shared" si="3"/>
        <v>Feb</v>
      </c>
      <c r="D197" s="6">
        <v>1929346.23</v>
      </c>
      <c r="E197" t="s">
        <v>155</v>
      </c>
      <c r="F197" s="5">
        <v>38.25</v>
      </c>
      <c r="G197" s="5" t="str" cm="1">
        <f t="array" ref="G197">_xlfn.IFS(F197&gt;=86,"Hot Week (More Than 85°F)",F197&lt;50,"Cold Week (Less Than 50°F)",TRUE,"Normal Week")</f>
        <v>Cold Week (Less Than 50°F)</v>
      </c>
      <c r="H197" s="2">
        <v>2.9889999999999999</v>
      </c>
      <c r="I197" s="2" t="str" cm="1">
        <f t="array" ref="I197">_xlfn.IFS(H197&gt;3.5,"Above Average",H197&lt;3,"Below Average",TRUE,"Average")</f>
        <v>Below Average</v>
      </c>
      <c r="J197" s="1">
        <v>212.22406459999999</v>
      </c>
      <c r="K197" s="1" t="str" cm="1">
        <f t="array" ref="K197">_xlfn.IFS(J197&gt;200,"Above Average",J197&lt;155,"Below Average",TRUE,"Average")</f>
        <v>Above Average</v>
      </c>
      <c r="L197" s="7">
        <v>8.0280000000000005</v>
      </c>
      <c r="M197" s="7" t="str" cm="1">
        <f t="array" ref="M197">_xlfn.IFS(L197&gt;9,"Above Average",L197&lt;8,"Below Average",TRUE,"Average")</f>
        <v>Average</v>
      </c>
    </row>
    <row r="198" spans="1:13" x14ac:dyDescent="0.3">
      <c r="A198">
        <v>2</v>
      </c>
      <c r="B198" s="21">
        <v>40585</v>
      </c>
      <c r="C198" s="21" t="str">
        <f t="shared" si="3"/>
        <v>Feb</v>
      </c>
      <c r="D198" s="6">
        <v>2168041.61</v>
      </c>
      <c r="E198" t="s">
        <v>156</v>
      </c>
      <c r="F198" s="5">
        <v>33.19</v>
      </c>
      <c r="G198" s="5" t="str" cm="1">
        <f t="array" ref="G198">_xlfn.IFS(F198&gt;=86,"Hot Week (More Than 85°F)",F198&lt;50,"Cold Week (Less Than 50°F)",TRUE,"Normal Week")</f>
        <v>Cold Week (Less Than 50°F)</v>
      </c>
      <c r="H198" s="2">
        <v>3.0219999999999998</v>
      </c>
      <c r="I198" s="2" t="str" cm="1">
        <f t="array" ref="I198">_xlfn.IFS(H198&gt;3.5,"Above Average",H198&lt;3,"Below Average",TRUE,"Average")</f>
        <v>Average</v>
      </c>
      <c r="J198" s="1">
        <v>212.5928624</v>
      </c>
      <c r="K198" s="1" t="str" cm="1">
        <f t="array" ref="K198">_xlfn.IFS(J198&gt;200,"Above Average",J198&lt;155,"Below Average",TRUE,"Average")</f>
        <v>Above Average</v>
      </c>
      <c r="L198" s="7">
        <v>8.0280000000000005</v>
      </c>
      <c r="M198" s="7" t="str" cm="1">
        <f t="array" ref="M198">_xlfn.IFS(L198&gt;9,"Above Average",L198&lt;8,"Below Average",TRUE,"Average")</f>
        <v>Average</v>
      </c>
    </row>
    <row r="199" spans="1:13" x14ac:dyDescent="0.3">
      <c r="A199">
        <v>2</v>
      </c>
      <c r="B199" s="21">
        <v>40592</v>
      </c>
      <c r="C199" s="21" t="str">
        <f t="shared" si="3"/>
        <v>Feb</v>
      </c>
      <c r="D199" s="6">
        <v>2080884.82</v>
      </c>
      <c r="E199" t="s">
        <v>155</v>
      </c>
      <c r="F199" s="5">
        <v>57.83</v>
      </c>
      <c r="G199" s="5" t="str" cm="1">
        <f t="array" ref="G199">_xlfn.IFS(F199&gt;=86,"Hot Week (More Than 85°F)",F199&lt;50,"Cold Week (Less Than 50°F)",TRUE,"Normal Week")</f>
        <v>Normal Week</v>
      </c>
      <c r="H199" s="2">
        <v>3.0449999999999999</v>
      </c>
      <c r="I199" s="2" t="str" cm="1">
        <f t="array" ref="I199">_xlfn.IFS(H199&gt;3.5,"Above Average",H199&lt;3,"Below Average",TRUE,"Average")</f>
        <v>Average</v>
      </c>
      <c r="J199" s="1">
        <v>212.9033115</v>
      </c>
      <c r="K199" s="1" t="str" cm="1">
        <f t="array" ref="K199">_xlfn.IFS(J199&gt;200,"Above Average",J199&lt;155,"Below Average",TRUE,"Average")</f>
        <v>Above Average</v>
      </c>
      <c r="L199" s="7">
        <v>8.0280000000000005</v>
      </c>
      <c r="M199" s="7" t="str" cm="1">
        <f t="array" ref="M199">_xlfn.IFS(L199&gt;9,"Above Average",L199&lt;8,"Below Average",TRUE,"Average")</f>
        <v>Average</v>
      </c>
    </row>
    <row r="200" spans="1:13" x14ac:dyDescent="0.3">
      <c r="A200">
        <v>2</v>
      </c>
      <c r="B200" s="21">
        <v>40599</v>
      </c>
      <c r="C200" s="21" t="str">
        <f t="shared" si="3"/>
        <v>Feb</v>
      </c>
      <c r="D200" s="6">
        <v>1833511.08</v>
      </c>
      <c r="E200" t="s">
        <v>155</v>
      </c>
      <c r="F200" s="5">
        <v>60.8</v>
      </c>
      <c r="G200" s="5" t="str" cm="1">
        <f t="array" ref="G200">_xlfn.IFS(F200&gt;=86,"Hot Week (More Than 85°F)",F200&lt;50,"Cold Week (Less Than 50°F)",TRUE,"Normal Week")</f>
        <v>Normal Week</v>
      </c>
      <c r="H200" s="2">
        <v>3.0649999999999999</v>
      </c>
      <c r="I200" s="2" t="str" cm="1">
        <f t="array" ref="I200">_xlfn.IFS(H200&gt;3.5,"Above Average",H200&lt;3,"Below Average",TRUE,"Average")</f>
        <v>Average</v>
      </c>
      <c r="J200" s="1">
        <v>213.19042099999999</v>
      </c>
      <c r="K200" s="1" t="str" cm="1">
        <f t="array" ref="K200">_xlfn.IFS(J200&gt;200,"Above Average",J200&lt;155,"Below Average",TRUE,"Average")</f>
        <v>Above Average</v>
      </c>
      <c r="L200" s="7">
        <v>8.0280000000000005</v>
      </c>
      <c r="M200" s="7" t="str" cm="1">
        <f t="array" ref="M200">_xlfn.IFS(L200&gt;9,"Above Average",L200&lt;8,"Below Average",TRUE,"Average")</f>
        <v>Average</v>
      </c>
    </row>
    <row r="201" spans="1:13" x14ac:dyDescent="0.3">
      <c r="A201">
        <v>2</v>
      </c>
      <c r="B201" s="21">
        <v>40606</v>
      </c>
      <c r="C201" s="21" t="str">
        <f t="shared" si="3"/>
        <v>Mar</v>
      </c>
      <c r="D201" s="6">
        <v>1981607.78</v>
      </c>
      <c r="E201" t="s">
        <v>155</v>
      </c>
      <c r="F201" s="5">
        <v>57.77</v>
      </c>
      <c r="G201" s="5" t="str" cm="1">
        <f t="array" ref="G201">_xlfn.IFS(F201&gt;=86,"Hot Week (More Than 85°F)",F201&lt;50,"Cold Week (Less Than 50°F)",TRUE,"Normal Week")</f>
        <v>Normal Week</v>
      </c>
      <c r="H201" s="2">
        <v>3.2879999999999998</v>
      </c>
      <c r="I201" s="2" t="str" cm="1">
        <f t="array" ref="I201">_xlfn.IFS(H201&gt;3.5,"Above Average",H201&lt;3,"Below Average",TRUE,"Average")</f>
        <v>Average</v>
      </c>
      <c r="J201" s="1">
        <v>213.4775305</v>
      </c>
      <c r="K201" s="1" t="str" cm="1">
        <f t="array" ref="K201">_xlfn.IFS(J201&gt;200,"Above Average",J201&lt;155,"Below Average",TRUE,"Average")</f>
        <v>Above Average</v>
      </c>
      <c r="L201" s="7">
        <v>8.0280000000000005</v>
      </c>
      <c r="M201" s="7" t="str" cm="1">
        <f t="array" ref="M201">_xlfn.IFS(L201&gt;9,"Above Average",L201&lt;8,"Below Average",TRUE,"Average")</f>
        <v>Average</v>
      </c>
    </row>
    <row r="202" spans="1:13" x14ac:dyDescent="0.3">
      <c r="A202">
        <v>2</v>
      </c>
      <c r="B202" s="21">
        <v>40613</v>
      </c>
      <c r="C202" s="21" t="str">
        <f t="shared" si="3"/>
        <v>Mar</v>
      </c>
      <c r="D202" s="6">
        <v>1879107.31</v>
      </c>
      <c r="E202" t="s">
        <v>155</v>
      </c>
      <c r="F202" s="5">
        <v>52.7</v>
      </c>
      <c r="G202" s="5" t="str" cm="1">
        <f t="array" ref="G202">_xlfn.IFS(F202&gt;=86,"Hot Week (More Than 85°F)",F202&lt;50,"Cold Week (Less Than 50°F)",TRUE,"Normal Week")</f>
        <v>Normal Week</v>
      </c>
      <c r="H202" s="2">
        <v>3.4590000000000001</v>
      </c>
      <c r="I202" s="2" t="str" cm="1">
        <f t="array" ref="I202">_xlfn.IFS(H202&gt;3.5,"Above Average",H202&lt;3,"Below Average",TRUE,"Average")</f>
        <v>Average</v>
      </c>
      <c r="J202" s="1">
        <v>213.76464010000001</v>
      </c>
      <c r="K202" s="1" t="str" cm="1">
        <f t="array" ref="K202">_xlfn.IFS(J202&gt;200,"Above Average",J202&lt;155,"Below Average",TRUE,"Average")</f>
        <v>Above Average</v>
      </c>
      <c r="L202" s="7">
        <v>8.0280000000000005</v>
      </c>
      <c r="M202" s="7" t="str" cm="1">
        <f t="array" ref="M202">_xlfn.IFS(L202&gt;9,"Above Average",L202&lt;8,"Below Average",TRUE,"Average")</f>
        <v>Average</v>
      </c>
    </row>
    <row r="203" spans="1:13" x14ac:dyDescent="0.3">
      <c r="A203">
        <v>2</v>
      </c>
      <c r="B203" s="21">
        <v>40620</v>
      </c>
      <c r="C203" s="21" t="str">
        <f t="shared" si="3"/>
        <v>Mar</v>
      </c>
      <c r="D203" s="6">
        <v>1902557.66</v>
      </c>
      <c r="E203" t="s">
        <v>155</v>
      </c>
      <c r="F203" s="5">
        <v>62.32</v>
      </c>
      <c r="G203" s="5" t="str" cm="1">
        <f t="array" ref="G203">_xlfn.IFS(F203&gt;=86,"Hot Week (More Than 85°F)",F203&lt;50,"Cold Week (Less Than 50°F)",TRUE,"Normal Week")</f>
        <v>Normal Week</v>
      </c>
      <c r="H203" s="2">
        <v>3.488</v>
      </c>
      <c r="I203" s="2" t="str" cm="1">
        <f t="array" ref="I203">_xlfn.IFS(H203&gt;3.5,"Above Average",H203&lt;3,"Below Average",TRUE,"Average")</f>
        <v>Average</v>
      </c>
      <c r="J203" s="1">
        <v>214.01562379999999</v>
      </c>
      <c r="K203" s="1" t="str" cm="1">
        <f t="array" ref="K203">_xlfn.IFS(J203&gt;200,"Above Average",J203&lt;155,"Below Average",TRUE,"Average")</f>
        <v>Above Average</v>
      </c>
      <c r="L203" s="7">
        <v>8.0280000000000005</v>
      </c>
      <c r="M203" s="7" t="str" cm="1">
        <f t="array" ref="M203">_xlfn.IFS(L203&gt;9,"Above Average",L203&lt;8,"Below Average",TRUE,"Average")</f>
        <v>Average</v>
      </c>
    </row>
    <row r="204" spans="1:13" x14ac:dyDescent="0.3">
      <c r="A204">
        <v>2</v>
      </c>
      <c r="B204" s="21">
        <v>40627</v>
      </c>
      <c r="C204" s="21" t="str">
        <f t="shared" si="3"/>
        <v>Mar</v>
      </c>
      <c r="D204" s="6">
        <v>1766162.05</v>
      </c>
      <c r="E204" t="s">
        <v>155</v>
      </c>
      <c r="F204" s="5">
        <v>69.42</v>
      </c>
      <c r="G204" s="5" t="str" cm="1">
        <f t="array" ref="G204">_xlfn.IFS(F204&gt;=86,"Hot Week (More Than 85°F)",F204&lt;50,"Cold Week (Less Than 50°F)",TRUE,"Normal Week")</f>
        <v>Normal Week</v>
      </c>
      <c r="H204" s="2">
        <v>3.4729999999999999</v>
      </c>
      <c r="I204" s="2" t="str" cm="1">
        <f t="array" ref="I204">_xlfn.IFS(H204&gt;3.5,"Above Average",H204&lt;3,"Below Average",TRUE,"Average")</f>
        <v>Average</v>
      </c>
      <c r="J204" s="1">
        <v>214.25215729999999</v>
      </c>
      <c r="K204" s="1" t="str" cm="1">
        <f t="array" ref="K204">_xlfn.IFS(J204&gt;200,"Above Average",J204&lt;155,"Below Average",TRUE,"Average")</f>
        <v>Above Average</v>
      </c>
      <c r="L204" s="7">
        <v>8.0280000000000005</v>
      </c>
      <c r="M204" s="7" t="str" cm="1">
        <f t="array" ref="M204">_xlfn.IFS(L204&gt;9,"Above Average",L204&lt;8,"Below Average",TRUE,"Average")</f>
        <v>Average</v>
      </c>
    </row>
    <row r="205" spans="1:13" x14ac:dyDescent="0.3">
      <c r="A205">
        <v>2</v>
      </c>
      <c r="B205" s="21">
        <v>40634</v>
      </c>
      <c r="C205" s="21" t="str">
        <f t="shared" si="3"/>
        <v>Apr</v>
      </c>
      <c r="D205" s="6">
        <v>1800171.36</v>
      </c>
      <c r="E205" t="s">
        <v>155</v>
      </c>
      <c r="F205" s="5">
        <v>55.43</v>
      </c>
      <c r="G205" s="5" t="str" cm="1">
        <f t="array" ref="G205">_xlfn.IFS(F205&gt;=86,"Hot Week (More Than 85°F)",F205&lt;50,"Cold Week (Less Than 50°F)",TRUE,"Normal Week")</f>
        <v>Normal Week</v>
      </c>
      <c r="H205" s="2">
        <v>3.524</v>
      </c>
      <c r="I205" s="2" t="str" cm="1">
        <f t="array" ref="I205">_xlfn.IFS(H205&gt;3.5,"Above Average",H205&lt;3,"Below Average",TRUE,"Average")</f>
        <v>Above Average</v>
      </c>
      <c r="J205" s="1">
        <v>214.4886908</v>
      </c>
      <c r="K205" s="1" t="str" cm="1">
        <f t="array" ref="K205">_xlfn.IFS(J205&gt;200,"Above Average",J205&lt;155,"Below Average",TRUE,"Average")</f>
        <v>Above Average</v>
      </c>
      <c r="L205" s="7">
        <v>7.931</v>
      </c>
      <c r="M205" s="7" t="str" cm="1">
        <f t="array" ref="M205">_xlfn.IFS(L205&gt;9,"Above Average",L205&lt;8,"Below Average",TRUE,"Average")</f>
        <v>Below Average</v>
      </c>
    </row>
    <row r="206" spans="1:13" x14ac:dyDescent="0.3">
      <c r="A206">
        <v>2</v>
      </c>
      <c r="B206" s="21">
        <v>40641</v>
      </c>
      <c r="C206" s="21" t="str">
        <f t="shared" si="3"/>
        <v>Apr</v>
      </c>
      <c r="D206" s="6">
        <v>1847552.61</v>
      </c>
      <c r="E206" t="s">
        <v>155</v>
      </c>
      <c r="F206" s="5">
        <v>67</v>
      </c>
      <c r="G206" s="5" t="str" cm="1">
        <f t="array" ref="G206">_xlfn.IFS(F206&gt;=86,"Hot Week (More Than 85°F)",F206&lt;50,"Cold Week (Less Than 50°F)",TRUE,"Normal Week")</f>
        <v>Normal Week</v>
      </c>
      <c r="H206" s="2">
        <v>3.6219999999999999</v>
      </c>
      <c r="I206" s="2" t="str" cm="1">
        <f t="array" ref="I206">_xlfn.IFS(H206&gt;3.5,"Above Average",H206&lt;3,"Below Average",TRUE,"Average")</f>
        <v>Above Average</v>
      </c>
      <c r="J206" s="1">
        <v>214.72522420000001</v>
      </c>
      <c r="K206" s="1" t="str" cm="1">
        <f t="array" ref="K206">_xlfn.IFS(J206&gt;200,"Above Average",J206&lt;155,"Below Average",TRUE,"Average")</f>
        <v>Above Average</v>
      </c>
      <c r="L206" s="7">
        <v>7.931</v>
      </c>
      <c r="M206" s="7" t="str" cm="1">
        <f t="array" ref="M206">_xlfn.IFS(L206&gt;9,"Above Average",L206&lt;8,"Below Average",TRUE,"Average")</f>
        <v>Below Average</v>
      </c>
    </row>
    <row r="207" spans="1:13" x14ac:dyDescent="0.3">
      <c r="A207">
        <v>2</v>
      </c>
      <c r="B207" s="21">
        <v>40648</v>
      </c>
      <c r="C207" s="21" t="str">
        <f t="shared" si="3"/>
        <v>Apr</v>
      </c>
      <c r="D207" s="6">
        <v>1856467.84</v>
      </c>
      <c r="E207" t="s">
        <v>155</v>
      </c>
      <c r="F207" s="5">
        <v>69.48</v>
      </c>
      <c r="G207" s="5" t="str" cm="1">
        <f t="array" ref="G207">_xlfn.IFS(F207&gt;=86,"Hot Week (More Than 85°F)",F207&lt;50,"Cold Week (Less Than 50°F)",TRUE,"Normal Week")</f>
        <v>Normal Week</v>
      </c>
      <c r="H207" s="2">
        <v>3.7429999999999999</v>
      </c>
      <c r="I207" s="2" t="str" cm="1">
        <f t="array" ref="I207">_xlfn.IFS(H207&gt;3.5,"Above Average",H207&lt;3,"Below Average",TRUE,"Average")</f>
        <v>Above Average</v>
      </c>
      <c r="J207" s="1">
        <v>214.94206310000001</v>
      </c>
      <c r="K207" s="1" t="str" cm="1">
        <f t="array" ref="K207">_xlfn.IFS(J207&gt;200,"Above Average",J207&lt;155,"Below Average",TRUE,"Average")</f>
        <v>Above Average</v>
      </c>
      <c r="L207" s="7">
        <v>7.931</v>
      </c>
      <c r="M207" s="7" t="str" cm="1">
        <f t="array" ref="M207">_xlfn.IFS(L207&gt;9,"Above Average",L207&lt;8,"Below Average",TRUE,"Average")</f>
        <v>Below Average</v>
      </c>
    </row>
    <row r="208" spans="1:13" x14ac:dyDescent="0.3">
      <c r="A208">
        <v>2</v>
      </c>
      <c r="B208" s="21">
        <v>40655</v>
      </c>
      <c r="C208" s="21" t="str">
        <f t="shared" si="3"/>
        <v>Apr</v>
      </c>
      <c r="D208" s="6">
        <v>1886339.6</v>
      </c>
      <c r="E208" t="s">
        <v>155</v>
      </c>
      <c r="F208" s="5">
        <v>69.39</v>
      </c>
      <c r="G208" s="5" t="str" cm="1">
        <f t="array" ref="G208">_xlfn.IFS(F208&gt;=86,"Hot Week (More Than 85°F)",F208&lt;50,"Cold Week (Less Than 50°F)",TRUE,"Normal Week")</f>
        <v>Normal Week</v>
      </c>
      <c r="H208" s="2">
        <v>3.8069999999999999</v>
      </c>
      <c r="I208" s="2" t="str" cm="1">
        <f t="array" ref="I208">_xlfn.IFS(H208&gt;3.5,"Above Average",H208&lt;3,"Below Average",TRUE,"Average")</f>
        <v>Above Average</v>
      </c>
      <c r="J208" s="1">
        <v>215.10966569999999</v>
      </c>
      <c r="K208" s="1" t="str" cm="1">
        <f t="array" ref="K208">_xlfn.IFS(J208&gt;200,"Above Average",J208&lt;155,"Below Average",TRUE,"Average")</f>
        <v>Above Average</v>
      </c>
      <c r="L208" s="7">
        <v>7.931</v>
      </c>
      <c r="M208" s="7" t="str" cm="1">
        <f t="array" ref="M208">_xlfn.IFS(L208&gt;9,"Above Average",L208&lt;8,"Below Average",TRUE,"Average")</f>
        <v>Below Average</v>
      </c>
    </row>
    <row r="209" spans="1:13" x14ac:dyDescent="0.3">
      <c r="A209">
        <v>2</v>
      </c>
      <c r="B209" s="21">
        <v>40662</v>
      </c>
      <c r="C209" s="21" t="str">
        <f t="shared" si="3"/>
        <v>Apr</v>
      </c>
      <c r="D209" s="6">
        <v>1745545.28</v>
      </c>
      <c r="E209" t="s">
        <v>155</v>
      </c>
      <c r="F209" s="5">
        <v>69.209999999999994</v>
      </c>
      <c r="G209" s="5" t="str" cm="1">
        <f t="array" ref="G209">_xlfn.IFS(F209&gt;=86,"Hot Week (More Than 85°F)",F209&lt;50,"Cold Week (Less Than 50°F)",TRUE,"Normal Week")</f>
        <v>Normal Week</v>
      </c>
      <c r="H209" s="2">
        <v>3.81</v>
      </c>
      <c r="I209" s="2" t="str" cm="1">
        <f t="array" ref="I209">_xlfn.IFS(H209&gt;3.5,"Above Average",H209&lt;3,"Below Average",TRUE,"Average")</f>
        <v>Above Average</v>
      </c>
      <c r="J209" s="1">
        <v>215.2772683</v>
      </c>
      <c r="K209" s="1" t="str" cm="1">
        <f t="array" ref="K209">_xlfn.IFS(J209&gt;200,"Above Average",J209&lt;155,"Below Average",TRUE,"Average")</f>
        <v>Above Average</v>
      </c>
      <c r="L209" s="7">
        <v>7.931</v>
      </c>
      <c r="M209" s="7" t="str" cm="1">
        <f t="array" ref="M209">_xlfn.IFS(L209&gt;9,"Above Average",L209&lt;8,"Below Average",TRUE,"Average")</f>
        <v>Below Average</v>
      </c>
    </row>
    <row r="210" spans="1:13" x14ac:dyDescent="0.3">
      <c r="A210">
        <v>2</v>
      </c>
      <c r="B210" s="21">
        <v>40669</v>
      </c>
      <c r="C210" s="21" t="str">
        <f t="shared" si="3"/>
        <v>May</v>
      </c>
      <c r="D210" s="6">
        <v>1837743.6</v>
      </c>
      <c r="E210" t="s">
        <v>155</v>
      </c>
      <c r="F210" s="5">
        <v>61.48</v>
      </c>
      <c r="G210" s="5" t="str" cm="1">
        <f t="array" ref="G210">_xlfn.IFS(F210&gt;=86,"Hot Week (More Than 85°F)",F210&lt;50,"Cold Week (Less Than 50°F)",TRUE,"Normal Week")</f>
        <v>Normal Week</v>
      </c>
      <c r="H210" s="2">
        <v>3.9060000000000001</v>
      </c>
      <c r="I210" s="2" t="str" cm="1">
        <f t="array" ref="I210">_xlfn.IFS(H210&gt;3.5,"Above Average",H210&lt;3,"Below Average",TRUE,"Average")</f>
        <v>Above Average</v>
      </c>
      <c r="J210" s="1">
        <v>215.44487090000001</v>
      </c>
      <c r="K210" s="1" t="str" cm="1">
        <f t="array" ref="K210">_xlfn.IFS(J210&gt;200,"Above Average",J210&lt;155,"Below Average",TRUE,"Average")</f>
        <v>Above Average</v>
      </c>
      <c r="L210" s="7">
        <v>7.931</v>
      </c>
      <c r="M210" s="7" t="str" cm="1">
        <f t="array" ref="M210">_xlfn.IFS(L210&gt;9,"Above Average",L210&lt;8,"Below Average",TRUE,"Average")</f>
        <v>Below Average</v>
      </c>
    </row>
    <row r="211" spans="1:13" x14ac:dyDescent="0.3">
      <c r="A211">
        <v>2</v>
      </c>
      <c r="B211" s="21">
        <v>40676</v>
      </c>
      <c r="C211" s="21" t="str">
        <f t="shared" si="3"/>
        <v>May</v>
      </c>
      <c r="D211" s="6">
        <v>1838513.07</v>
      </c>
      <c r="E211" t="s">
        <v>155</v>
      </c>
      <c r="F211" s="5">
        <v>74.61</v>
      </c>
      <c r="G211" s="5" t="str" cm="1">
        <f t="array" ref="G211">_xlfn.IFS(F211&gt;=86,"Hot Week (More Than 85°F)",F211&lt;50,"Cold Week (Less Than 50°F)",TRUE,"Normal Week")</f>
        <v>Normal Week</v>
      </c>
      <c r="H211" s="2">
        <v>3.899</v>
      </c>
      <c r="I211" s="2" t="str" cm="1">
        <f t="array" ref="I211">_xlfn.IFS(H211&gt;3.5,"Above Average",H211&lt;3,"Below Average",TRUE,"Average")</f>
        <v>Above Average</v>
      </c>
      <c r="J211" s="1">
        <v>215.61247349999999</v>
      </c>
      <c r="K211" s="1" t="str" cm="1">
        <f t="array" ref="K211">_xlfn.IFS(J211&gt;200,"Above Average",J211&lt;155,"Below Average",TRUE,"Average")</f>
        <v>Above Average</v>
      </c>
      <c r="L211" s="7">
        <v>7.931</v>
      </c>
      <c r="M211" s="7" t="str" cm="1">
        <f t="array" ref="M211">_xlfn.IFS(L211&gt;9,"Above Average",L211&lt;8,"Below Average",TRUE,"Average")</f>
        <v>Below Average</v>
      </c>
    </row>
    <row r="212" spans="1:13" x14ac:dyDescent="0.3">
      <c r="A212">
        <v>2</v>
      </c>
      <c r="B212" s="21">
        <v>40683</v>
      </c>
      <c r="C212" s="21" t="str">
        <f t="shared" si="3"/>
        <v>May</v>
      </c>
      <c r="D212" s="6">
        <v>1688281.86</v>
      </c>
      <c r="E212" t="s">
        <v>155</v>
      </c>
      <c r="F212" s="5">
        <v>67.14</v>
      </c>
      <c r="G212" s="5" t="str" cm="1">
        <f t="array" ref="G212">_xlfn.IFS(F212&gt;=86,"Hot Week (More Than 85°F)",F212&lt;50,"Cold Week (Less Than 50°F)",TRUE,"Normal Week")</f>
        <v>Normal Week</v>
      </c>
      <c r="H212" s="2">
        <v>3.907</v>
      </c>
      <c r="I212" s="2" t="str" cm="1">
        <f t="array" ref="I212">_xlfn.IFS(H212&gt;3.5,"Above Average",H212&lt;3,"Below Average",TRUE,"Average")</f>
        <v>Above Average</v>
      </c>
      <c r="J212" s="1">
        <v>215.38347780000001</v>
      </c>
      <c r="K212" s="1" t="str" cm="1">
        <f t="array" ref="K212">_xlfn.IFS(J212&gt;200,"Above Average",J212&lt;155,"Below Average",TRUE,"Average")</f>
        <v>Above Average</v>
      </c>
      <c r="L212" s="7">
        <v>7.931</v>
      </c>
      <c r="M212" s="7" t="str" cm="1">
        <f t="array" ref="M212">_xlfn.IFS(L212&gt;9,"Above Average",L212&lt;8,"Below Average",TRUE,"Average")</f>
        <v>Below Average</v>
      </c>
    </row>
    <row r="213" spans="1:13" x14ac:dyDescent="0.3">
      <c r="A213">
        <v>2</v>
      </c>
      <c r="B213" s="21">
        <v>40690</v>
      </c>
      <c r="C213" s="21" t="str">
        <f t="shared" si="3"/>
        <v>May</v>
      </c>
      <c r="D213" s="6">
        <v>1797732.56</v>
      </c>
      <c r="E213" t="s">
        <v>155</v>
      </c>
      <c r="F213" s="5">
        <v>76.42</v>
      </c>
      <c r="G213" s="5" t="str" cm="1">
        <f t="array" ref="G213">_xlfn.IFS(F213&gt;=86,"Hot Week (More Than 85°F)",F213&lt;50,"Cold Week (Less Than 50°F)",TRUE,"Normal Week")</f>
        <v>Normal Week</v>
      </c>
      <c r="H213" s="2">
        <v>3.786</v>
      </c>
      <c r="I213" s="2" t="str" cm="1">
        <f t="array" ref="I213">_xlfn.IFS(H213&gt;3.5,"Above Average",H213&lt;3,"Below Average",TRUE,"Average")</f>
        <v>Above Average</v>
      </c>
      <c r="J213" s="1">
        <v>215.15448219999999</v>
      </c>
      <c r="K213" s="1" t="str" cm="1">
        <f t="array" ref="K213">_xlfn.IFS(J213&gt;200,"Above Average",J213&lt;155,"Below Average",TRUE,"Average")</f>
        <v>Above Average</v>
      </c>
      <c r="L213" s="7">
        <v>7.931</v>
      </c>
      <c r="M213" s="7" t="str" cm="1">
        <f t="array" ref="M213">_xlfn.IFS(L213&gt;9,"Above Average",L213&lt;8,"Below Average",TRUE,"Average")</f>
        <v>Below Average</v>
      </c>
    </row>
    <row r="214" spans="1:13" x14ac:dyDescent="0.3">
      <c r="A214">
        <v>2</v>
      </c>
      <c r="B214" s="21">
        <v>40697</v>
      </c>
      <c r="C214" s="21" t="str">
        <f t="shared" si="3"/>
        <v>Jun</v>
      </c>
      <c r="D214" s="6">
        <v>1933756.21</v>
      </c>
      <c r="E214" t="s">
        <v>155</v>
      </c>
      <c r="F214" s="5">
        <v>83.07</v>
      </c>
      <c r="G214" s="5" t="str" cm="1">
        <f t="array" ref="G214">_xlfn.IFS(F214&gt;=86,"Hot Week (More Than 85°F)",F214&lt;50,"Cold Week (Less Than 50°F)",TRUE,"Normal Week")</f>
        <v>Normal Week</v>
      </c>
      <c r="H214" s="2">
        <v>3.6989999999999998</v>
      </c>
      <c r="I214" s="2" t="str" cm="1">
        <f t="array" ref="I214">_xlfn.IFS(H214&gt;3.5,"Above Average",H214&lt;3,"Below Average",TRUE,"Average")</f>
        <v>Above Average</v>
      </c>
      <c r="J214" s="1">
        <v>214.92548650000001</v>
      </c>
      <c r="K214" s="1" t="str" cm="1">
        <f t="array" ref="K214">_xlfn.IFS(J214&gt;200,"Above Average",J214&lt;155,"Below Average",TRUE,"Average")</f>
        <v>Above Average</v>
      </c>
      <c r="L214" s="7">
        <v>7.931</v>
      </c>
      <c r="M214" s="7" t="str" cm="1">
        <f t="array" ref="M214">_xlfn.IFS(L214&gt;9,"Above Average",L214&lt;8,"Below Average",TRUE,"Average")</f>
        <v>Below Average</v>
      </c>
    </row>
    <row r="215" spans="1:13" x14ac:dyDescent="0.3">
      <c r="A215">
        <v>2</v>
      </c>
      <c r="B215" s="21">
        <v>40704</v>
      </c>
      <c r="C215" s="21" t="str">
        <f t="shared" si="3"/>
        <v>Jun</v>
      </c>
      <c r="D215" s="6">
        <v>1929153.16</v>
      </c>
      <c r="E215" t="s">
        <v>155</v>
      </c>
      <c r="F215" s="5">
        <v>83.4</v>
      </c>
      <c r="G215" s="5" t="str" cm="1">
        <f t="array" ref="G215">_xlfn.IFS(F215&gt;=86,"Hot Week (More Than 85°F)",F215&lt;50,"Cold Week (Less Than 50°F)",TRUE,"Normal Week")</f>
        <v>Normal Week</v>
      </c>
      <c r="H215" s="2">
        <v>3.6480000000000001</v>
      </c>
      <c r="I215" s="2" t="str" cm="1">
        <f t="array" ref="I215">_xlfn.IFS(H215&gt;3.5,"Above Average",H215&lt;3,"Below Average",TRUE,"Average")</f>
        <v>Above Average</v>
      </c>
      <c r="J215" s="1">
        <v>214.69649079999999</v>
      </c>
      <c r="K215" s="1" t="str" cm="1">
        <f t="array" ref="K215">_xlfn.IFS(J215&gt;200,"Above Average",J215&lt;155,"Below Average",TRUE,"Average")</f>
        <v>Above Average</v>
      </c>
      <c r="L215" s="7">
        <v>7.931</v>
      </c>
      <c r="M215" s="7" t="str" cm="1">
        <f t="array" ref="M215">_xlfn.IFS(L215&gt;9,"Above Average",L215&lt;8,"Below Average",TRUE,"Average")</f>
        <v>Below Average</v>
      </c>
    </row>
    <row r="216" spans="1:13" x14ac:dyDescent="0.3">
      <c r="A216">
        <v>2</v>
      </c>
      <c r="B216" s="21">
        <v>40711</v>
      </c>
      <c r="C216" s="21" t="str">
        <f t="shared" si="3"/>
        <v>Jun</v>
      </c>
      <c r="D216" s="6">
        <v>1953771.99</v>
      </c>
      <c r="E216" t="s">
        <v>155</v>
      </c>
      <c r="F216" s="5">
        <v>86.53</v>
      </c>
      <c r="G216" s="5" t="str" cm="1">
        <f t="array" ref="G216">_xlfn.IFS(F216&gt;=86,"Hot Week (More Than 85°F)",F216&lt;50,"Cold Week (Less Than 50°F)",TRUE,"Normal Week")</f>
        <v>Hot Week (More Than 85°F)</v>
      </c>
      <c r="H216" s="2">
        <v>3.637</v>
      </c>
      <c r="I216" s="2" t="str" cm="1">
        <f t="array" ref="I216">_xlfn.IFS(H216&gt;3.5,"Above Average",H216&lt;3,"Below Average",TRUE,"Average")</f>
        <v>Above Average</v>
      </c>
      <c r="J216" s="1">
        <v>214.65135380000001</v>
      </c>
      <c r="K216" s="1" t="str" cm="1">
        <f t="array" ref="K216">_xlfn.IFS(J216&gt;200,"Above Average",J216&lt;155,"Below Average",TRUE,"Average")</f>
        <v>Above Average</v>
      </c>
      <c r="L216" s="7">
        <v>7.931</v>
      </c>
      <c r="M216" s="7" t="str" cm="1">
        <f t="array" ref="M216">_xlfn.IFS(L216&gt;9,"Above Average",L216&lt;8,"Below Average",TRUE,"Average")</f>
        <v>Below Average</v>
      </c>
    </row>
    <row r="217" spans="1:13" x14ac:dyDescent="0.3">
      <c r="A217">
        <v>2</v>
      </c>
      <c r="B217" s="21">
        <v>40718</v>
      </c>
      <c r="C217" s="21" t="str">
        <f t="shared" si="3"/>
        <v>Jun</v>
      </c>
      <c r="D217" s="6">
        <v>1790925.8</v>
      </c>
      <c r="E217" t="s">
        <v>155</v>
      </c>
      <c r="F217" s="5">
        <v>85.17</v>
      </c>
      <c r="G217" s="5" t="str" cm="1">
        <f t="array" ref="G217">_xlfn.IFS(F217&gt;=86,"Hot Week (More Than 85°F)",F217&lt;50,"Cold Week (Less Than 50°F)",TRUE,"Normal Week")</f>
        <v>Normal Week</v>
      </c>
      <c r="H217" s="2">
        <v>3.5939999999999999</v>
      </c>
      <c r="I217" s="2" t="str" cm="1">
        <f t="array" ref="I217">_xlfn.IFS(H217&gt;3.5,"Above Average",H217&lt;3,"Below Average",TRUE,"Average")</f>
        <v>Above Average</v>
      </c>
      <c r="J217" s="1">
        <v>214.74411079999999</v>
      </c>
      <c r="K217" s="1" t="str" cm="1">
        <f t="array" ref="K217">_xlfn.IFS(J217&gt;200,"Above Average",J217&lt;155,"Below Average",TRUE,"Average")</f>
        <v>Above Average</v>
      </c>
      <c r="L217" s="7">
        <v>7.931</v>
      </c>
      <c r="M217" s="7" t="str" cm="1">
        <f t="array" ref="M217">_xlfn.IFS(L217&gt;9,"Above Average",L217&lt;8,"Below Average",TRUE,"Average")</f>
        <v>Below Average</v>
      </c>
    </row>
    <row r="218" spans="1:13" x14ac:dyDescent="0.3">
      <c r="A218">
        <v>2</v>
      </c>
      <c r="B218" s="21">
        <v>40725</v>
      </c>
      <c r="C218" s="21" t="str">
        <f t="shared" si="3"/>
        <v>Jul</v>
      </c>
      <c r="D218" s="6">
        <v>1866243</v>
      </c>
      <c r="E218" t="s">
        <v>155</v>
      </c>
      <c r="F218" s="5">
        <v>85.69</v>
      </c>
      <c r="G218" s="5" t="str" cm="1">
        <f t="array" ref="G218">_xlfn.IFS(F218&gt;=86,"Hot Week (More Than 85°F)",F218&lt;50,"Cold Week (Less Than 50°F)",TRUE,"Normal Week")</f>
        <v>Normal Week</v>
      </c>
      <c r="H218" s="2">
        <v>3.524</v>
      </c>
      <c r="I218" s="2" t="str" cm="1">
        <f t="array" ref="I218">_xlfn.IFS(H218&gt;3.5,"Above Average",H218&lt;3,"Below Average",TRUE,"Average")</f>
        <v>Above Average</v>
      </c>
      <c r="J218" s="1">
        <v>214.83686779999999</v>
      </c>
      <c r="K218" s="1" t="str" cm="1">
        <f t="array" ref="K218">_xlfn.IFS(J218&gt;200,"Above Average",J218&lt;155,"Below Average",TRUE,"Average")</f>
        <v>Above Average</v>
      </c>
      <c r="L218" s="7">
        <v>7.8520000000000003</v>
      </c>
      <c r="M218" s="7" t="str" cm="1">
        <f t="array" ref="M218">_xlfn.IFS(L218&gt;9,"Above Average",L218&lt;8,"Below Average",TRUE,"Average")</f>
        <v>Below Average</v>
      </c>
    </row>
    <row r="219" spans="1:13" x14ac:dyDescent="0.3">
      <c r="A219">
        <v>2</v>
      </c>
      <c r="B219" s="21">
        <v>40732</v>
      </c>
      <c r="C219" s="21" t="str">
        <f t="shared" si="3"/>
        <v>Jul</v>
      </c>
      <c r="D219" s="6">
        <v>1853161.99</v>
      </c>
      <c r="E219" t="s">
        <v>155</v>
      </c>
      <c r="F219" s="5">
        <v>87.7</v>
      </c>
      <c r="G219" s="5" t="str" cm="1">
        <f t="array" ref="G219">_xlfn.IFS(F219&gt;=86,"Hot Week (More Than 85°F)",F219&lt;50,"Cold Week (Less Than 50°F)",TRUE,"Normal Week")</f>
        <v>Hot Week (More Than 85°F)</v>
      </c>
      <c r="H219" s="2">
        <v>3.48</v>
      </c>
      <c r="I219" s="2" t="str" cm="1">
        <f t="array" ref="I219">_xlfn.IFS(H219&gt;3.5,"Above Average",H219&lt;3,"Below Average",TRUE,"Average")</f>
        <v>Average</v>
      </c>
      <c r="J219" s="1">
        <v>214.92962489999999</v>
      </c>
      <c r="K219" s="1" t="str" cm="1">
        <f t="array" ref="K219">_xlfn.IFS(J219&gt;200,"Above Average",J219&lt;155,"Below Average",TRUE,"Average")</f>
        <v>Above Average</v>
      </c>
      <c r="L219" s="7">
        <v>7.8520000000000003</v>
      </c>
      <c r="M219" s="7" t="str" cm="1">
        <f t="array" ref="M219">_xlfn.IFS(L219&gt;9,"Above Average",L219&lt;8,"Below Average",TRUE,"Average")</f>
        <v>Below Average</v>
      </c>
    </row>
    <row r="220" spans="1:13" x14ac:dyDescent="0.3">
      <c r="A220">
        <v>2</v>
      </c>
      <c r="B220" s="21">
        <v>40739</v>
      </c>
      <c r="C220" s="21" t="str">
        <f t="shared" si="3"/>
        <v>Jul</v>
      </c>
      <c r="D220" s="6">
        <v>1785187.29</v>
      </c>
      <c r="E220" t="s">
        <v>155</v>
      </c>
      <c r="F220" s="5">
        <v>89.83</v>
      </c>
      <c r="G220" s="5" t="str" cm="1">
        <f t="array" ref="G220">_xlfn.IFS(F220&gt;=86,"Hot Week (More Than 85°F)",F220&lt;50,"Cold Week (Less Than 50°F)",TRUE,"Normal Week")</f>
        <v>Hot Week (More Than 85°F)</v>
      </c>
      <c r="H220" s="2">
        <v>3.5750000000000002</v>
      </c>
      <c r="I220" s="2" t="str" cm="1">
        <f t="array" ref="I220">_xlfn.IFS(H220&gt;3.5,"Above Average",H220&lt;3,"Below Average",TRUE,"Average")</f>
        <v>Above Average</v>
      </c>
      <c r="J220" s="1">
        <v>215.01344259999999</v>
      </c>
      <c r="K220" s="1" t="str" cm="1">
        <f t="array" ref="K220">_xlfn.IFS(J220&gt;200,"Above Average",J220&lt;155,"Below Average",TRUE,"Average")</f>
        <v>Above Average</v>
      </c>
      <c r="L220" s="7">
        <v>7.8520000000000003</v>
      </c>
      <c r="M220" s="7" t="str" cm="1">
        <f t="array" ref="M220">_xlfn.IFS(L220&gt;9,"Above Average",L220&lt;8,"Below Average",TRUE,"Average")</f>
        <v>Below Average</v>
      </c>
    </row>
    <row r="221" spans="1:13" x14ac:dyDescent="0.3">
      <c r="A221">
        <v>2</v>
      </c>
      <c r="B221" s="21">
        <v>40746</v>
      </c>
      <c r="C221" s="21" t="str">
        <f t="shared" si="3"/>
        <v>Jul</v>
      </c>
      <c r="D221" s="6">
        <v>1743816.41</v>
      </c>
      <c r="E221" t="s">
        <v>155</v>
      </c>
      <c r="F221" s="5">
        <v>89.34</v>
      </c>
      <c r="G221" s="5" t="str" cm="1">
        <f t="array" ref="G221">_xlfn.IFS(F221&gt;=86,"Hot Week (More Than 85°F)",F221&lt;50,"Cold Week (Less Than 50°F)",TRUE,"Normal Week")</f>
        <v>Hot Week (More Than 85°F)</v>
      </c>
      <c r="H221" s="2">
        <v>3.6509999999999998</v>
      </c>
      <c r="I221" s="2" t="str" cm="1">
        <f t="array" ref="I221">_xlfn.IFS(H221&gt;3.5,"Above Average",H221&lt;3,"Below Average",TRUE,"Average")</f>
        <v>Above Average</v>
      </c>
      <c r="J221" s="1">
        <v>215.0749122</v>
      </c>
      <c r="K221" s="1" t="str" cm="1">
        <f t="array" ref="K221">_xlfn.IFS(J221&gt;200,"Above Average",J221&lt;155,"Below Average",TRUE,"Average")</f>
        <v>Above Average</v>
      </c>
      <c r="L221" s="7">
        <v>7.8520000000000003</v>
      </c>
      <c r="M221" s="7" t="str" cm="1">
        <f t="array" ref="M221">_xlfn.IFS(L221&gt;9,"Above Average",L221&lt;8,"Below Average",TRUE,"Average")</f>
        <v>Below Average</v>
      </c>
    </row>
    <row r="222" spans="1:13" x14ac:dyDescent="0.3">
      <c r="A222">
        <v>2</v>
      </c>
      <c r="B222" s="21">
        <v>40753</v>
      </c>
      <c r="C222" s="21" t="str">
        <f t="shared" si="3"/>
        <v>Jul</v>
      </c>
      <c r="D222" s="6">
        <v>1680693.06</v>
      </c>
      <c r="E222" t="s">
        <v>155</v>
      </c>
      <c r="F222" s="5">
        <v>90.07</v>
      </c>
      <c r="G222" s="5" t="str" cm="1">
        <f t="array" ref="G222">_xlfn.IFS(F222&gt;=86,"Hot Week (More Than 85°F)",F222&lt;50,"Cold Week (Less Than 50°F)",TRUE,"Normal Week")</f>
        <v>Hot Week (More Than 85°F)</v>
      </c>
      <c r="H222" s="2">
        <v>3.6819999999999999</v>
      </c>
      <c r="I222" s="2" t="str" cm="1">
        <f t="array" ref="I222">_xlfn.IFS(H222&gt;3.5,"Above Average",H222&lt;3,"Below Average",TRUE,"Average")</f>
        <v>Above Average</v>
      </c>
      <c r="J222" s="1">
        <v>215.1363819</v>
      </c>
      <c r="K222" s="1" t="str" cm="1">
        <f t="array" ref="K222">_xlfn.IFS(J222&gt;200,"Above Average",J222&lt;155,"Below Average",TRUE,"Average")</f>
        <v>Above Average</v>
      </c>
      <c r="L222" s="7">
        <v>7.8520000000000003</v>
      </c>
      <c r="M222" s="7" t="str" cm="1">
        <f t="array" ref="M222">_xlfn.IFS(L222&gt;9,"Above Average",L222&lt;8,"Below Average",TRUE,"Average")</f>
        <v>Below Average</v>
      </c>
    </row>
    <row r="223" spans="1:13" x14ac:dyDescent="0.3">
      <c r="A223">
        <v>2</v>
      </c>
      <c r="B223" s="21">
        <v>40760</v>
      </c>
      <c r="C223" s="21" t="str">
        <f t="shared" si="3"/>
        <v>Aug</v>
      </c>
      <c r="D223" s="6">
        <v>1876704.26</v>
      </c>
      <c r="E223" t="s">
        <v>155</v>
      </c>
      <c r="F223" s="5">
        <v>93.34</v>
      </c>
      <c r="G223" s="5" t="str" cm="1">
        <f t="array" ref="G223">_xlfn.IFS(F223&gt;=86,"Hot Week (More Than 85°F)",F223&lt;50,"Cold Week (Less Than 50°F)",TRUE,"Normal Week")</f>
        <v>Hot Week (More Than 85°F)</v>
      </c>
      <c r="H223" s="2">
        <v>3.6840000000000002</v>
      </c>
      <c r="I223" s="2" t="str" cm="1">
        <f t="array" ref="I223">_xlfn.IFS(H223&gt;3.5,"Above Average",H223&lt;3,"Below Average",TRUE,"Average")</f>
        <v>Above Average</v>
      </c>
      <c r="J223" s="1">
        <v>215.19785150000001</v>
      </c>
      <c r="K223" s="1" t="str" cm="1">
        <f t="array" ref="K223">_xlfn.IFS(J223&gt;200,"Above Average",J223&lt;155,"Below Average",TRUE,"Average")</f>
        <v>Above Average</v>
      </c>
      <c r="L223" s="7">
        <v>7.8520000000000003</v>
      </c>
      <c r="M223" s="7" t="str" cm="1">
        <f t="array" ref="M223">_xlfn.IFS(L223&gt;9,"Above Average",L223&lt;8,"Below Average",TRUE,"Average")</f>
        <v>Below Average</v>
      </c>
    </row>
    <row r="224" spans="1:13" x14ac:dyDescent="0.3">
      <c r="A224">
        <v>2</v>
      </c>
      <c r="B224" s="21">
        <v>40767</v>
      </c>
      <c r="C224" s="21" t="str">
        <f t="shared" si="3"/>
        <v>Aug</v>
      </c>
      <c r="D224" s="6">
        <v>1812768.26</v>
      </c>
      <c r="E224" t="s">
        <v>155</v>
      </c>
      <c r="F224" s="5">
        <v>91.58</v>
      </c>
      <c r="G224" s="5" t="str" cm="1">
        <f t="array" ref="G224">_xlfn.IFS(F224&gt;=86,"Hot Week (More Than 85°F)",F224&lt;50,"Cold Week (Less Than 50°F)",TRUE,"Normal Week")</f>
        <v>Hot Week (More Than 85°F)</v>
      </c>
      <c r="H224" s="2">
        <v>3.6379999999999999</v>
      </c>
      <c r="I224" s="2" t="str" cm="1">
        <f t="array" ref="I224">_xlfn.IFS(H224&gt;3.5,"Above Average",H224&lt;3,"Below Average",TRUE,"Average")</f>
        <v>Above Average</v>
      </c>
      <c r="J224" s="1">
        <v>215.25932109999999</v>
      </c>
      <c r="K224" s="1" t="str" cm="1">
        <f t="array" ref="K224">_xlfn.IFS(J224&gt;200,"Above Average",J224&lt;155,"Below Average",TRUE,"Average")</f>
        <v>Above Average</v>
      </c>
      <c r="L224" s="7">
        <v>7.8520000000000003</v>
      </c>
      <c r="M224" s="7" t="str" cm="1">
        <f t="array" ref="M224">_xlfn.IFS(L224&gt;9,"Above Average",L224&lt;8,"Below Average",TRUE,"Average")</f>
        <v>Below Average</v>
      </c>
    </row>
    <row r="225" spans="1:13" x14ac:dyDescent="0.3">
      <c r="A225">
        <v>2</v>
      </c>
      <c r="B225" s="21">
        <v>40774</v>
      </c>
      <c r="C225" s="21" t="str">
        <f t="shared" si="3"/>
        <v>Aug</v>
      </c>
      <c r="D225" s="6">
        <v>1844094.59</v>
      </c>
      <c r="E225" t="s">
        <v>155</v>
      </c>
      <c r="F225" s="5">
        <v>89.86</v>
      </c>
      <c r="G225" s="5" t="str" cm="1">
        <f t="array" ref="G225">_xlfn.IFS(F225&gt;=86,"Hot Week (More Than 85°F)",F225&lt;50,"Cold Week (Less Than 50°F)",TRUE,"Normal Week")</f>
        <v>Hot Week (More Than 85°F)</v>
      </c>
      <c r="H225" s="2">
        <v>3.5539999999999998</v>
      </c>
      <c r="I225" s="2" t="str" cm="1">
        <f t="array" ref="I225">_xlfn.IFS(H225&gt;3.5,"Above Average",H225&lt;3,"Below Average",TRUE,"Average")</f>
        <v>Above Average</v>
      </c>
      <c r="J225" s="1">
        <v>215.3229307</v>
      </c>
      <c r="K225" s="1" t="str" cm="1">
        <f t="array" ref="K225">_xlfn.IFS(J225&gt;200,"Above Average",J225&lt;155,"Below Average",TRUE,"Average")</f>
        <v>Above Average</v>
      </c>
      <c r="L225" s="7">
        <v>7.8520000000000003</v>
      </c>
      <c r="M225" s="7" t="str" cm="1">
        <f t="array" ref="M225">_xlfn.IFS(L225&gt;9,"Above Average",L225&lt;8,"Below Average",TRUE,"Average")</f>
        <v>Below Average</v>
      </c>
    </row>
    <row r="226" spans="1:13" x14ac:dyDescent="0.3">
      <c r="A226">
        <v>2</v>
      </c>
      <c r="B226" s="21">
        <v>40781</v>
      </c>
      <c r="C226" s="21" t="str">
        <f t="shared" si="3"/>
        <v>Aug</v>
      </c>
      <c r="D226" s="6">
        <v>1821139.91</v>
      </c>
      <c r="E226" t="s">
        <v>155</v>
      </c>
      <c r="F226" s="5">
        <v>90.45</v>
      </c>
      <c r="G226" s="5" t="str" cm="1">
        <f t="array" ref="G226">_xlfn.IFS(F226&gt;=86,"Hot Week (More Than 85°F)",F226&lt;50,"Cold Week (Less Than 50°F)",TRUE,"Normal Week")</f>
        <v>Hot Week (More Than 85°F)</v>
      </c>
      <c r="H226" s="2">
        <v>3.5230000000000001</v>
      </c>
      <c r="I226" s="2" t="str" cm="1">
        <f t="array" ref="I226">_xlfn.IFS(H226&gt;3.5,"Above Average",H226&lt;3,"Below Average",TRUE,"Average")</f>
        <v>Above Average</v>
      </c>
      <c r="J226" s="1">
        <v>215.386897</v>
      </c>
      <c r="K226" s="1" t="str" cm="1">
        <f t="array" ref="K226">_xlfn.IFS(J226&gt;200,"Above Average",J226&lt;155,"Below Average",TRUE,"Average")</f>
        <v>Above Average</v>
      </c>
      <c r="L226" s="7">
        <v>7.8520000000000003</v>
      </c>
      <c r="M226" s="7" t="str" cm="1">
        <f t="array" ref="M226">_xlfn.IFS(L226&gt;9,"Above Average",L226&lt;8,"Below Average",TRUE,"Average")</f>
        <v>Below Average</v>
      </c>
    </row>
    <row r="227" spans="1:13" x14ac:dyDescent="0.3">
      <c r="A227">
        <v>2</v>
      </c>
      <c r="B227" s="21">
        <v>40788</v>
      </c>
      <c r="C227" s="21" t="str">
        <f t="shared" si="3"/>
        <v>Sep</v>
      </c>
      <c r="D227" s="6">
        <v>1809119.7</v>
      </c>
      <c r="E227" t="s">
        <v>155</v>
      </c>
      <c r="F227" s="5">
        <v>89.64</v>
      </c>
      <c r="G227" s="5" t="str" cm="1">
        <f t="array" ref="G227">_xlfn.IFS(F227&gt;=86,"Hot Week (More Than 85°F)",F227&lt;50,"Cold Week (Less Than 50°F)",TRUE,"Normal Week")</f>
        <v>Hot Week (More Than 85°F)</v>
      </c>
      <c r="H227" s="2">
        <v>3.5329999999999999</v>
      </c>
      <c r="I227" s="2" t="str" cm="1">
        <f t="array" ref="I227">_xlfn.IFS(H227&gt;3.5,"Above Average",H227&lt;3,"Below Average",TRUE,"Average")</f>
        <v>Above Average</v>
      </c>
      <c r="J227" s="1">
        <v>215.45086319999999</v>
      </c>
      <c r="K227" s="1" t="str" cm="1">
        <f t="array" ref="K227">_xlfn.IFS(J227&gt;200,"Above Average",J227&lt;155,"Below Average",TRUE,"Average")</f>
        <v>Above Average</v>
      </c>
      <c r="L227" s="7">
        <v>7.8520000000000003</v>
      </c>
      <c r="M227" s="7" t="str" cm="1">
        <f t="array" ref="M227">_xlfn.IFS(L227&gt;9,"Above Average",L227&lt;8,"Below Average",TRUE,"Average")</f>
        <v>Below Average</v>
      </c>
    </row>
    <row r="228" spans="1:13" x14ac:dyDescent="0.3">
      <c r="A228">
        <v>2</v>
      </c>
      <c r="B228" s="21">
        <v>40795</v>
      </c>
      <c r="C228" s="21" t="str">
        <f t="shared" si="3"/>
        <v>Sep</v>
      </c>
      <c r="D228" s="6">
        <v>1748000.65</v>
      </c>
      <c r="E228" t="s">
        <v>156</v>
      </c>
      <c r="F228" s="5">
        <v>77.97</v>
      </c>
      <c r="G228" s="5" t="str" cm="1">
        <f t="array" ref="G228">_xlfn.IFS(F228&gt;=86,"Hot Week (More Than 85°F)",F228&lt;50,"Cold Week (Less Than 50°F)",TRUE,"Normal Week")</f>
        <v>Normal Week</v>
      </c>
      <c r="H228" s="2">
        <v>3.5459999999999998</v>
      </c>
      <c r="I228" s="2" t="str" cm="1">
        <f t="array" ref="I228">_xlfn.IFS(H228&gt;3.5,"Above Average",H228&lt;3,"Below Average",TRUE,"Average")</f>
        <v>Above Average</v>
      </c>
      <c r="J228" s="1">
        <v>215.51482949999999</v>
      </c>
      <c r="K228" s="1" t="str" cm="1">
        <f t="array" ref="K228">_xlfn.IFS(J228&gt;200,"Above Average",J228&lt;155,"Below Average",TRUE,"Average")</f>
        <v>Above Average</v>
      </c>
      <c r="L228" s="7">
        <v>7.8520000000000003</v>
      </c>
      <c r="M228" s="7" t="str" cm="1">
        <f t="array" ref="M228">_xlfn.IFS(L228&gt;9,"Above Average",L228&lt;8,"Below Average",TRUE,"Average")</f>
        <v>Below Average</v>
      </c>
    </row>
    <row r="229" spans="1:13" x14ac:dyDescent="0.3">
      <c r="A229">
        <v>2</v>
      </c>
      <c r="B229" s="21">
        <v>40802</v>
      </c>
      <c r="C229" s="21" t="str">
        <f t="shared" si="3"/>
        <v>Sep</v>
      </c>
      <c r="D229" s="6">
        <v>1691439.52</v>
      </c>
      <c r="E229" t="s">
        <v>155</v>
      </c>
      <c r="F229" s="5">
        <v>78.849999999999994</v>
      </c>
      <c r="G229" s="5" t="str" cm="1">
        <f t="array" ref="G229">_xlfn.IFS(F229&gt;=86,"Hot Week (More Than 85°F)",F229&lt;50,"Cold Week (Less Than 50°F)",TRUE,"Normal Week")</f>
        <v>Normal Week</v>
      </c>
      <c r="H229" s="2">
        <v>3.5259999999999998</v>
      </c>
      <c r="I229" s="2" t="str" cm="1">
        <f t="array" ref="I229">_xlfn.IFS(H229&gt;3.5,"Above Average",H229&lt;3,"Below Average",TRUE,"Average")</f>
        <v>Above Average</v>
      </c>
      <c r="J229" s="1">
        <v>215.6944378</v>
      </c>
      <c r="K229" s="1" t="str" cm="1">
        <f t="array" ref="K229">_xlfn.IFS(J229&gt;200,"Above Average",J229&lt;155,"Below Average",TRUE,"Average")</f>
        <v>Above Average</v>
      </c>
      <c r="L229" s="7">
        <v>7.8520000000000003</v>
      </c>
      <c r="M229" s="7" t="str" cm="1">
        <f t="array" ref="M229">_xlfn.IFS(L229&gt;9,"Above Average",L229&lt;8,"Below Average",TRUE,"Average")</f>
        <v>Below Average</v>
      </c>
    </row>
    <row r="230" spans="1:13" x14ac:dyDescent="0.3">
      <c r="A230">
        <v>2</v>
      </c>
      <c r="B230" s="21">
        <v>40809</v>
      </c>
      <c r="C230" s="21" t="str">
        <f t="shared" si="3"/>
        <v>Sep</v>
      </c>
      <c r="D230" s="6">
        <v>1669299.78</v>
      </c>
      <c r="E230" t="s">
        <v>155</v>
      </c>
      <c r="F230" s="5">
        <v>75.58</v>
      </c>
      <c r="G230" s="5" t="str" cm="1">
        <f t="array" ref="G230">_xlfn.IFS(F230&gt;=86,"Hot Week (More Than 85°F)",F230&lt;50,"Cold Week (Less Than 50°F)",TRUE,"Normal Week")</f>
        <v>Normal Week</v>
      </c>
      <c r="H230" s="2">
        <v>3.4670000000000001</v>
      </c>
      <c r="I230" s="2" t="str" cm="1">
        <f t="array" ref="I230">_xlfn.IFS(H230&gt;3.5,"Above Average",H230&lt;3,"Below Average",TRUE,"Average")</f>
        <v>Average</v>
      </c>
      <c r="J230" s="1">
        <v>216.02823559999999</v>
      </c>
      <c r="K230" s="1" t="str" cm="1">
        <f t="array" ref="K230">_xlfn.IFS(J230&gt;200,"Above Average",J230&lt;155,"Below Average",TRUE,"Average")</f>
        <v>Above Average</v>
      </c>
      <c r="L230" s="7">
        <v>7.8520000000000003</v>
      </c>
      <c r="M230" s="7" t="str" cm="1">
        <f t="array" ref="M230">_xlfn.IFS(L230&gt;9,"Above Average",L230&lt;8,"Below Average",TRUE,"Average")</f>
        <v>Below Average</v>
      </c>
    </row>
    <row r="231" spans="1:13" x14ac:dyDescent="0.3">
      <c r="A231">
        <v>2</v>
      </c>
      <c r="B231" s="21">
        <v>40816</v>
      </c>
      <c r="C231" s="21" t="str">
        <f t="shared" si="3"/>
        <v>Sep</v>
      </c>
      <c r="D231" s="6">
        <v>1650394.44</v>
      </c>
      <c r="E231" t="s">
        <v>155</v>
      </c>
      <c r="F231" s="5">
        <v>78.14</v>
      </c>
      <c r="G231" s="5" t="str" cm="1">
        <f t="array" ref="G231">_xlfn.IFS(F231&gt;=86,"Hot Week (More Than 85°F)",F231&lt;50,"Cold Week (Less Than 50°F)",TRUE,"Normal Week")</f>
        <v>Normal Week</v>
      </c>
      <c r="H231" s="2">
        <v>3.355</v>
      </c>
      <c r="I231" s="2" t="str" cm="1">
        <f t="array" ref="I231">_xlfn.IFS(H231&gt;3.5,"Above Average",H231&lt;3,"Below Average",TRUE,"Average")</f>
        <v>Average</v>
      </c>
      <c r="J231" s="1">
        <v>216.36203330000001</v>
      </c>
      <c r="K231" s="1" t="str" cm="1">
        <f t="array" ref="K231">_xlfn.IFS(J231&gt;200,"Above Average",J231&lt;155,"Below Average",TRUE,"Average")</f>
        <v>Above Average</v>
      </c>
      <c r="L231" s="7">
        <v>7.8520000000000003</v>
      </c>
      <c r="M231" s="7" t="str" cm="1">
        <f t="array" ref="M231">_xlfn.IFS(L231&gt;9,"Above Average",L231&lt;8,"Below Average",TRUE,"Average")</f>
        <v>Below Average</v>
      </c>
    </row>
    <row r="232" spans="1:13" x14ac:dyDescent="0.3">
      <c r="A232">
        <v>2</v>
      </c>
      <c r="B232" s="21">
        <v>40823</v>
      </c>
      <c r="C232" s="21" t="str">
        <f t="shared" si="3"/>
        <v>Oct</v>
      </c>
      <c r="D232" s="6">
        <v>1837553.43</v>
      </c>
      <c r="E232" t="s">
        <v>155</v>
      </c>
      <c r="F232" s="5">
        <v>69.92</v>
      </c>
      <c r="G232" s="5" t="str" cm="1">
        <f t="array" ref="G232">_xlfn.IFS(F232&gt;=86,"Hot Week (More Than 85°F)",F232&lt;50,"Cold Week (Less Than 50°F)",TRUE,"Normal Week")</f>
        <v>Normal Week</v>
      </c>
      <c r="H232" s="2">
        <v>3.2850000000000001</v>
      </c>
      <c r="I232" s="2" t="str" cm="1">
        <f t="array" ref="I232">_xlfn.IFS(H232&gt;3.5,"Above Average",H232&lt;3,"Below Average",TRUE,"Average")</f>
        <v>Average</v>
      </c>
      <c r="J232" s="1">
        <v>216.69583109999999</v>
      </c>
      <c r="K232" s="1" t="str" cm="1">
        <f t="array" ref="K232">_xlfn.IFS(J232&gt;200,"Above Average",J232&lt;155,"Below Average",TRUE,"Average")</f>
        <v>Above Average</v>
      </c>
      <c r="L232" s="7">
        <v>7.4409999999999998</v>
      </c>
      <c r="M232" s="7" t="str" cm="1">
        <f t="array" ref="M232">_xlfn.IFS(L232&gt;9,"Above Average",L232&lt;8,"Below Average",TRUE,"Average")</f>
        <v>Below Average</v>
      </c>
    </row>
    <row r="233" spans="1:13" x14ac:dyDescent="0.3">
      <c r="A233">
        <v>2</v>
      </c>
      <c r="B233" s="21">
        <v>40830</v>
      </c>
      <c r="C233" s="21" t="str">
        <f t="shared" si="3"/>
        <v>Oct</v>
      </c>
      <c r="D233" s="6">
        <v>1743882.19</v>
      </c>
      <c r="E233" t="s">
        <v>155</v>
      </c>
      <c r="F233" s="5">
        <v>71.67</v>
      </c>
      <c r="G233" s="5" t="str" cm="1">
        <f t="array" ref="G233">_xlfn.IFS(F233&gt;=86,"Hot Week (More Than 85°F)",F233&lt;50,"Cold Week (Less Than 50°F)",TRUE,"Normal Week")</f>
        <v>Normal Week</v>
      </c>
      <c r="H233" s="2">
        <v>3.274</v>
      </c>
      <c r="I233" s="2" t="str" cm="1">
        <f t="array" ref="I233">_xlfn.IFS(H233&gt;3.5,"Above Average",H233&lt;3,"Below Average",TRUE,"Average")</f>
        <v>Average</v>
      </c>
      <c r="J233" s="1">
        <v>217.0048261</v>
      </c>
      <c r="K233" s="1" t="str" cm="1">
        <f t="array" ref="K233">_xlfn.IFS(J233&gt;200,"Above Average",J233&lt;155,"Below Average",TRUE,"Average")</f>
        <v>Above Average</v>
      </c>
      <c r="L233" s="7">
        <v>7.4409999999999998</v>
      </c>
      <c r="M233" s="7" t="str" cm="1">
        <f t="array" ref="M233">_xlfn.IFS(L233&gt;9,"Above Average",L233&lt;8,"Below Average",TRUE,"Average")</f>
        <v>Below Average</v>
      </c>
    </row>
    <row r="234" spans="1:13" x14ac:dyDescent="0.3">
      <c r="A234">
        <v>2</v>
      </c>
      <c r="B234" s="21">
        <v>40837</v>
      </c>
      <c r="C234" s="21" t="str">
        <f t="shared" si="3"/>
        <v>Oct</v>
      </c>
      <c r="D234" s="6">
        <v>1834680.25</v>
      </c>
      <c r="E234" t="s">
        <v>155</v>
      </c>
      <c r="F234" s="5">
        <v>64.53</v>
      </c>
      <c r="G234" s="5" t="str" cm="1">
        <f t="array" ref="G234">_xlfn.IFS(F234&gt;=86,"Hot Week (More Than 85°F)",F234&lt;50,"Cold Week (Less Than 50°F)",TRUE,"Normal Week")</f>
        <v>Normal Week</v>
      </c>
      <c r="H234" s="2">
        <v>3.3530000000000002</v>
      </c>
      <c r="I234" s="2" t="str" cm="1">
        <f t="array" ref="I234">_xlfn.IFS(H234&gt;3.5,"Above Average",H234&lt;3,"Below Average",TRUE,"Average")</f>
        <v>Average</v>
      </c>
      <c r="J234" s="1">
        <v>217.1650042</v>
      </c>
      <c r="K234" s="1" t="str" cm="1">
        <f t="array" ref="K234">_xlfn.IFS(J234&gt;200,"Above Average",J234&lt;155,"Below Average",TRUE,"Average")</f>
        <v>Above Average</v>
      </c>
      <c r="L234" s="7">
        <v>7.4409999999999998</v>
      </c>
      <c r="M234" s="7" t="str" cm="1">
        <f t="array" ref="M234">_xlfn.IFS(L234&gt;9,"Above Average",L234&lt;8,"Below Average",TRUE,"Average")</f>
        <v>Below Average</v>
      </c>
    </row>
    <row r="235" spans="1:13" x14ac:dyDescent="0.3">
      <c r="A235">
        <v>2</v>
      </c>
      <c r="B235" s="21">
        <v>40844</v>
      </c>
      <c r="C235" s="21" t="str">
        <f t="shared" si="3"/>
        <v>Oct</v>
      </c>
      <c r="D235" s="6">
        <v>1769296.25</v>
      </c>
      <c r="E235" t="s">
        <v>155</v>
      </c>
      <c r="F235" s="5">
        <v>65.87</v>
      </c>
      <c r="G235" s="5" t="str" cm="1">
        <f t="array" ref="G235">_xlfn.IFS(F235&gt;=86,"Hot Week (More Than 85°F)",F235&lt;50,"Cold Week (Less Than 50°F)",TRUE,"Normal Week")</f>
        <v>Normal Week</v>
      </c>
      <c r="H235" s="2">
        <v>3.3719999999999999</v>
      </c>
      <c r="I235" s="2" t="str" cm="1">
        <f t="array" ref="I235">_xlfn.IFS(H235&gt;3.5,"Above Average",H235&lt;3,"Below Average",TRUE,"Average")</f>
        <v>Average</v>
      </c>
      <c r="J235" s="1">
        <v>217.32518239999999</v>
      </c>
      <c r="K235" s="1" t="str" cm="1">
        <f t="array" ref="K235">_xlfn.IFS(J235&gt;200,"Above Average",J235&lt;155,"Below Average",TRUE,"Average")</f>
        <v>Above Average</v>
      </c>
      <c r="L235" s="7">
        <v>7.4409999999999998</v>
      </c>
      <c r="M235" s="7" t="str" cm="1">
        <f t="array" ref="M235">_xlfn.IFS(L235&gt;9,"Above Average",L235&lt;8,"Below Average",TRUE,"Average")</f>
        <v>Below Average</v>
      </c>
    </row>
    <row r="236" spans="1:13" x14ac:dyDescent="0.3">
      <c r="A236">
        <v>2</v>
      </c>
      <c r="B236" s="21">
        <v>40851</v>
      </c>
      <c r="C236" s="21" t="str">
        <f t="shared" si="3"/>
        <v>Nov</v>
      </c>
      <c r="D236" s="6">
        <v>1959707.9</v>
      </c>
      <c r="E236" t="s">
        <v>155</v>
      </c>
      <c r="F236" s="5">
        <v>55.53</v>
      </c>
      <c r="G236" s="5" t="str" cm="1">
        <f t="array" ref="G236">_xlfn.IFS(F236&gt;=86,"Hot Week (More Than 85°F)",F236&lt;50,"Cold Week (Less Than 50°F)",TRUE,"Normal Week")</f>
        <v>Normal Week</v>
      </c>
      <c r="H236" s="2">
        <v>3.3319999999999999</v>
      </c>
      <c r="I236" s="2" t="str" cm="1">
        <f t="array" ref="I236">_xlfn.IFS(H236&gt;3.5,"Above Average",H236&lt;3,"Below Average",TRUE,"Average")</f>
        <v>Average</v>
      </c>
      <c r="J236" s="1">
        <v>217.48536050000001</v>
      </c>
      <c r="K236" s="1" t="str" cm="1">
        <f t="array" ref="K236">_xlfn.IFS(J236&gt;200,"Above Average",J236&lt;155,"Below Average",TRUE,"Average")</f>
        <v>Above Average</v>
      </c>
      <c r="L236" s="7">
        <v>7.4409999999999998</v>
      </c>
      <c r="M236" s="7" t="str" cm="1">
        <f t="array" ref="M236">_xlfn.IFS(L236&gt;9,"Above Average",L236&lt;8,"Below Average",TRUE,"Average")</f>
        <v>Below Average</v>
      </c>
    </row>
    <row r="237" spans="1:13" x14ac:dyDescent="0.3">
      <c r="A237">
        <v>2</v>
      </c>
      <c r="B237" s="21">
        <v>40858</v>
      </c>
      <c r="C237" s="21" t="str">
        <f t="shared" si="3"/>
        <v>Nov</v>
      </c>
      <c r="D237" s="6">
        <v>1920725.15</v>
      </c>
      <c r="E237" t="s">
        <v>155</v>
      </c>
      <c r="F237" s="5">
        <v>59.33</v>
      </c>
      <c r="G237" s="5" t="str" cm="1">
        <f t="array" ref="G237">_xlfn.IFS(F237&gt;=86,"Hot Week (More Than 85°F)",F237&lt;50,"Cold Week (Less Than 50°F)",TRUE,"Normal Week")</f>
        <v>Normal Week</v>
      </c>
      <c r="H237" s="2">
        <v>3.2970000000000002</v>
      </c>
      <c r="I237" s="2" t="str" cm="1">
        <f t="array" ref="I237">_xlfn.IFS(H237&gt;3.5,"Above Average",H237&lt;3,"Below Average",TRUE,"Average")</f>
        <v>Average</v>
      </c>
      <c r="J237" s="1">
        <v>217.6455387</v>
      </c>
      <c r="K237" s="1" t="str" cm="1">
        <f t="array" ref="K237">_xlfn.IFS(J237&gt;200,"Above Average",J237&lt;155,"Below Average",TRUE,"Average")</f>
        <v>Above Average</v>
      </c>
      <c r="L237" s="7">
        <v>7.4409999999999998</v>
      </c>
      <c r="M237" s="7" t="str" cm="1">
        <f t="array" ref="M237">_xlfn.IFS(L237&gt;9,"Above Average",L237&lt;8,"Below Average",TRUE,"Average")</f>
        <v>Below Average</v>
      </c>
    </row>
    <row r="238" spans="1:13" x14ac:dyDescent="0.3">
      <c r="A238">
        <v>2</v>
      </c>
      <c r="B238" s="21">
        <v>40865</v>
      </c>
      <c r="C238" s="21" t="str">
        <f t="shared" si="3"/>
        <v>Nov</v>
      </c>
      <c r="D238" s="6">
        <v>1902762.5</v>
      </c>
      <c r="E238" t="s">
        <v>155</v>
      </c>
      <c r="F238" s="5">
        <v>62.01</v>
      </c>
      <c r="G238" s="5" t="str" cm="1">
        <f t="array" ref="G238">_xlfn.IFS(F238&gt;=86,"Hot Week (More Than 85°F)",F238&lt;50,"Cold Week (Less Than 50°F)",TRUE,"Normal Week")</f>
        <v>Normal Week</v>
      </c>
      <c r="H238" s="2">
        <v>3.3079999999999998</v>
      </c>
      <c r="I238" s="2" t="str" cm="1">
        <f t="array" ref="I238">_xlfn.IFS(H238&gt;3.5,"Above Average",H238&lt;3,"Below Average",TRUE,"Average")</f>
        <v>Average</v>
      </c>
      <c r="J238" s="1">
        <v>217.8670218</v>
      </c>
      <c r="K238" s="1" t="str" cm="1">
        <f t="array" ref="K238">_xlfn.IFS(J238&gt;200,"Above Average",J238&lt;155,"Below Average",TRUE,"Average")</f>
        <v>Above Average</v>
      </c>
      <c r="L238" s="7">
        <v>7.4409999999999998</v>
      </c>
      <c r="M238" s="7" t="str" cm="1">
        <f t="array" ref="M238">_xlfn.IFS(L238&gt;9,"Above Average",L238&lt;8,"Below Average",TRUE,"Average")</f>
        <v>Below Average</v>
      </c>
    </row>
    <row r="239" spans="1:13" x14ac:dyDescent="0.3">
      <c r="A239">
        <v>2</v>
      </c>
      <c r="B239" s="21">
        <v>40872</v>
      </c>
      <c r="C239" s="21" t="str">
        <f t="shared" si="3"/>
        <v>Nov</v>
      </c>
      <c r="D239" s="6">
        <v>2614202.2999999998</v>
      </c>
      <c r="E239" t="s">
        <v>156</v>
      </c>
      <c r="F239" s="5">
        <v>56.36</v>
      </c>
      <c r="G239" s="5" t="str" cm="1">
        <f t="array" ref="G239">_xlfn.IFS(F239&gt;=86,"Hot Week (More Than 85°F)",F239&lt;50,"Cold Week (Less Than 50°F)",TRUE,"Normal Week")</f>
        <v>Normal Week</v>
      </c>
      <c r="H239" s="2">
        <v>3.2360000000000002</v>
      </c>
      <c r="I239" s="2" t="str" cm="1">
        <f t="array" ref="I239">_xlfn.IFS(H239&gt;3.5,"Above Average",H239&lt;3,"Below Average",TRUE,"Average")</f>
        <v>Average</v>
      </c>
      <c r="J239" s="1">
        <v>218.11302689999999</v>
      </c>
      <c r="K239" s="1" t="str" cm="1">
        <f t="array" ref="K239">_xlfn.IFS(J239&gt;200,"Above Average",J239&lt;155,"Below Average",TRUE,"Average")</f>
        <v>Above Average</v>
      </c>
      <c r="L239" s="7">
        <v>7.4409999999999998</v>
      </c>
      <c r="M239" s="7" t="str" cm="1">
        <f t="array" ref="M239">_xlfn.IFS(L239&gt;9,"Above Average",L239&lt;8,"Below Average",TRUE,"Average")</f>
        <v>Below Average</v>
      </c>
    </row>
    <row r="240" spans="1:13" x14ac:dyDescent="0.3">
      <c r="A240">
        <v>2</v>
      </c>
      <c r="B240" s="21">
        <v>40879</v>
      </c>
      <c r="C240" s="21" t="str">
        <f t="shared" si="3"/>
        <v>Dec</v>
      </c>
      <c r="D240" s="6">
        <v>1954952</v>
      </c>
      <c r="E240" t="s">
        <v>155</v>
      </c>
      <c r="F240" s="5">
        <v>48.74</v>
      </c>
      <c r="G240" s="5" t="str" cm="1">
        <f t="array" ref="G240">_xlfn.IFS(F240&gt;=86,"Hot Week (More Than 85°F)",F240&lt;50,"Cold Week (Less Than 50°F)",TRUE,"Normal Week")</f>
        <v>Cold Week (Less Than 50°F)</v>
      </c>
      <c r="H240" s="2">
        <v>3.1720000000000002</v>
      </c>
      <c r="I240" s="2" t="str" cm="1">
        <f t="array" ref="I240">_xlfn.IFS(H240&gt;3.5,"Above Average",H240&lt;3,"Below Average",TRUE,"Average")</f>
        <v>Average</v>
      </c>
      <c r="J240" s="1">
        <v>218.35903189999999</v>
      </c>
      <c r="K240" s="1" t="str" cm="1">
        <f t="array" ref="K240">_xlfn.IFS(J240&gt;200,"Above Average",J240&lt;155,"Below Average",TRUE,"Average")</f>
        <v>Above Average</v>
      </c>
      <c r="L240" s="7">
        <v>7.4409999999999998</v>
      </c>
      <c r="M240" s="7" t="str" cm="1">
        <f t="array" ref="M240">_xlfn.IFS(L240&gt;9,"Above Average",L240&lt;8,"Below Average",TRUE,"Average")</f>
        <v>Below Average</v>
      </c>
    </row>
    <row r="241" spans="1:13" x14ac:dyDescent="0.3">
      <c r="A241">
        <v>2</v>
      </c>
      <c r="B241" s="21">
        <v>40886</v>
      </c>
      <c r="C241" s="21" t="str">
        <f t="shared" si="3"/>
        <v>Dec</v>
      </c>
      <c r="D241" s="6">
        <v>2290549.3199999998</v>
      </c>
      <c r="E241" t="s">
        <v>155</v>
      </c>
      <c r="F241" s="5">
        <v>41.76</v>
      </c>
      <c r="G241" s="5" t="str" cm="1">
        <f t="array" ref="G241">_xlfn.IFS(F241&gt;=86,"Hot Week (More Than 85°F)",F241&lt;50,"Cold Week (Less Than 50°F)",TRUE,"Normal Week")</f>
        <v>Cold Week (Less Than 50°F)</v>
      </c>
      <c r="H241" s="2">
        <v>3.1579999999999999</v>
      </c>
      <c r="I241" s="2" t="str" cm="1">
        <f t="array" ref="I241">_xlfn.IFS(H241&gt;3.5,"Above Average",H241&lt;3,"Below Average",TRUE,"Average")</f>
        <v>Average</v>
      </c>
      <c r="J241" s="1">
        <v>218.60503700000001</v>
      </c>
      <c r="K241" s="1" t="str" cm="1">
        <f t="array" ref="K241">_xlfn.IFS(J241&gt;200,"Above Average",J241&lt;155,"Below Average",TRUE,"Average")</f>
        <v>Above Average</v>
      </c>
      <c r="L241" s="7">
        <v>7.4409999999999998</v>
      </c>
      <c r="M241" s="7" t="str" cm="1">
        <f t="array" ref="M241">_xlfn.IFS(L241&gt;9,"Above Average",L241&lt;8,"Below Average",TRUE,"Average")</f>
        <v>Below Average</v>
      </c>
    </row>
    <row r="242" spans="1:13" x14ac:dyDescent="0.3">
      <c r="A242">
        <v>2</v>
      </c>
      <c r="B242" s="21">
        <v>40893</v>
      </c>
      <c r="C242" s="21" t="str">
        <f t="shared" si="3"/>
        <v>Dec</v>
      </c>
      <c r="D242" s="6">
        <v>2432736.52</v>
      </c>
      <c r="E242" t="s">
        <v>155</v>
      </c>
      <c r="F242" s="5">
        <v>50.13</v>
      </c>
      <c r="G242" s="5" t="str" cm="1">
        <f t="array" ref="G242">_xlfn.IFS(F242&gt;=86,"Hot Week (More Than 85°F)",F242&lt;50,"Cold Week (Less Than 50°F)",TRUE,"Normal Week")</f>
        <v>Normal Week</v>
      </c>
      <c r="H242" s="2">
        <v>3.1589999999999998</v>
      </c>
      <c r="I242" s="2" t="str" cm="1">
        <f t="array" ref="I242">_xlfn.IFS(H242&gt;3.5,"Above Average",H242&lt;3,"Below Average",TRUE,"Average")</f>
        <v>Average</v>
      </c>
      <c r="J242" s="1">
        <v>218.8217928</v>
      </c>
      <c r="K242" s="1" t="str" cm="1">
        <f t="array" ref="K242">_xlfn.IFS(J242&gt;200,"Above Average",J242&lt;155,"Below Average",TRUE,"Average")</f>
        <v>Above Average</v>
      </c>
      <c r="L242" s="7">
        <v>7.4409999999999998</v>
      </c>
      <c r="M242" s="7" t="str" cm="1">
        <f t="array" ref="M242">_xlfn.IFS(L242&gt;9,"Above Average",L242&lt;8,"Below Average",TRUE,"Average")</f>
        <v>Below Average</v>
      </c>
    </row>
    <row r="243" spans="1:13" x14ac:dyDescent="0.3">
      <c r="A243">
        <v>2</v>
      </c>
      <c r="B243" s="21">
        <v>40900</v>
      </c>
      <c r="C243" s="21" t="str">
        <f t="shared" si="3"/>
        <v>Dec</v>
      </c>
      <c r="D243" s="6">
        <v>3224369.8</v>
      </c>
      <c r="E243" t="s">
        <v>155</v>
      </c>
      <c r="F243" s="5">
        <v>46.66</v>
      </c>
      <c r="G243" s="5" t="str" cm="1">
        <f t="array" ref="G243">_xlfn.IFS(F243&gt;=86,"Hot Week (More Than 85°F)",F243&lt;50,"Cold Week (Less Than 50°F)",TRUE,"Normal Week")</f>
        <v>Cold Week (Less Than 50°F)</v>
      </c>
      <c r="H243" s="2">
        <v>3.1120000000000001</v>
      </c>
      <c r="I243" s="2" t="str" cm="1">
        <f t="array" ref="I243">_xlfn.IFS(H243&gt;3.5,"Above Average",H243&lt;3,"Below Average",TRUE,"Average")</f>
        <v>Average</v>
      </c>
      <c r="J243" s="1">
        <v>218.9995495</v>
      </c>
      <c r="K243" s="1" t="str" cm="1">
        <f t="array" ref="K243">_xlfn.IFS(J243&gt;200,"Above Average",J243&lt;155,"Below Average",TRUE,"Average")</f>
        <v>Above Average</v>
      </c>
      <c r="L243" s="7">
        <v>7.4409999999999998</v>
      </c>
      <c r="M243" s="7" t="str" cm="1">
        <f t="array" ref="M243">_xlfn.IFS(L243&gt;9,"Above Average",L243&lt;8,"Below Average",TRUE,"Average")</f>
        <v>Below Average</v>
      </c>
    </row>
    <row r="244" spans="1:13" x14ac:dyDescent="0.3">
      <c r="A244">
        <v>2</v>
      </c>
      <c r="B244" s="21">
        <v>40907</v>
      </c>
      <c r="C244" s="21" t="str">
        <f t="shared" si="3"/>
        <v>Dec</v>
      </c>
      <c r="D244" s="6">
        <v>1874226.52</v>
      </c>
      <c r="E244" t="s">
        <v>156</v>
      </c>
      <c r="F244" s="5">
        <v>44.57</v>
      </c>
      <c r="G244" s="5" t="str" cm="1">
        <f t="array" ref="G244">_xlfn.IFS(F244&gt;=86,"Hot Week (More Than 85°F)",F244&lt;50,"Cold Week (Less Than 50°F)",TRUE,"Normal Week")</f>
        <v>Cold Week (Less Than 50°F)</v>
      </c>
      <c r="H244" s="2">
        <v>3.129</v>
      </c>
      <c r="I244" s="2" t="str" cm="1">
        <f t="array" ref="I244">_xlfn.IFS(H244&gt;3.5,"Above Average",H244&lt;3,"Below Average",TRUE,"Average")</f>
        <v>Average</v>
      </c>
      <c r="J244" s="1">
        <v>219.1773063</v>
      </c>
      <c r="K244" s="1" t="str" cm="1">
        <f t="array" ref="K244">_xlfn.IFS(J244&gt;200,"Above Average",J244&lt;155,"Below Average",TRUE,"Average")</f>
        <v>Above Average</v>
      </c>
      <c r="L244" s="7">
        <v>7.4409999999999998</v>
      </c>
      <c r="M244" s="7" t="str" cm="1">
        <f t="array" ref="M244">_xlfn.IFS(L244&gt;9,"Above Average",L244&lt;8,"Below Average",TRUE,"Average")</f>
        <v>Below Average</v>
      </c>
    </row>
    <row r="245" spans="1:13" x14ac:dyDescent="0.3">
      <c r="A245">
        <v>2</v>
      </c>
      <c r="B245" s="21">
        <v>40914</v>
      </c>
      <c r="C245" s="21" t="str">
        <f t="shared" si="3"/>
        <v>Jan</v>
      </c>
      <c r="D245" s="6">
        <v>1799520.14</v>
      </c>
      <c r="E245" t="s">
        <v>155</v>
      </c>
      <c r="F245" s="5">
        <v>46.75</v>
      </c>
      <c r="G245" s="5" t="str" cm="1">
        <f t="array" ref="G245">_xlfn.IFS(F245&gt;=86,"Hot Week (More Than 85°F)",F245&lt;50,"Cold Week (Less Than 50°F)",TRUE,"Normal Week")</f>
        <v>Cold Week (Less Than 50°F)</v>
      </c>
      <c r="H245" s="2">
        <v>3.157</v>
      </c>
      <c r="I245" s="2" t="str" cm="1">
        <f t="array" ref="I245">_xlfn.IFS(H245&gt;3.5,"Above Average",H245&lt;3,"Below Average",TRUE,"Average")</f>
        <v>Average</v>
      </c>
      <c r="J245" s="1">
        <v>219.355063</v>
      </c>
      <c r="K245" s="1" t="str" cm="1">
        <f t="array" ref="K245">_xlfn.IFS(J245&gt;200,"Above Average",J245&lt;155,"Below Average",TRUE,"Average")</f>
        <v>Above Average</v>
      </c>
      <c r="L245" s="7">
        <v>7.0570000000000004</v>
      </c>
      <c r="M245" s="7" t="str" cm="1">
        <f t="array" ref="M245">_xlfn.IFS(L245&gt;9,"Above Average",L245&lt;8,"Below Average",TRUE,"Average")</f>
        <v>Below Average</v>
      </c>
    </row>
    <row r="246" spans="1:13" x14ac:dyDescent="0.3">
      <c r="A246">
        <v>2</v>
      </c>
      <c r="B246" s="21">
        <v>40921</v>
      </c>
      <c r="C246" s="21" t="str">
        <f t="shared" si="3"/>
        <v>Jan</v>
      </c>
      <c r="D246" s="6">
        <v>1744725.48</v>
      </c>
      <c r="E246" t="s">
        <v>155</v>
      </c>
      <c r="F246" s="5">
        <v>45.99</v>
      </c>
      <c r="G246" s="5" t="str" cm="1">
        <f t="array" ref="G246">_xlfn.IFS(F246&gt;=86,"Hot Week (More Than 85°F)",F246&lt;50,"Cold Week (Less Than 50°F)",TRUE,"Normal Week")</f>
        <v>Cold Week (Less Than 50°F)</v>
      </c>
      <c r="H246" s="2">
        <v>3.2610000000000001</v>
      </c>
      <c r="I246" s="2" t="str" cm="1">
        <f t="array" ref="I246">_xlfn.IFS(H246&gt;3.5,"Above Average",H246&lt;3,"Below Average",TRUE,"Average")</f>
        <v>Average</v>
      </c>
      <c r="J246" s="1">
        <v>219.5328198</v>
      </c>
      <c r="K246" s="1" t="str" cm="1">
        <f t="array" ref="K246">_xlfn.IFS(J246&gt;200,"Above Average",J246&lt;155,"Below Average",TRUE,"Average")</f>
        <v>Above Average</v>
      </c>
      <c r="L246" s="7">
        <v>7.0570000000000004</v>
      </c>
      <c r="M246" s="7" t="str" cm="1">
        <f t="array" ref="M246">_xlfn.IFS(L246&gt;9,"Above Average",L246&lt;8,"Below Average",TRUE,"Average")</f>
        <v>Below Average</v>
      </c>
    </row>
    <row r="247" spans="1:13" x14ac:dyDescent="0.3">
      <c r="A247">
        <v>2</v>
      </c>
      <c r="B247" s="21">
        <v>40928</v>
      </c>
      <c r="C247" s="21" t="str">
        <f t="shared" si="3"/>
        <v>Jan</v>
      </c>
      <c r="D247" s="6">
        <v>1711769.11</v>
      </c>
      <c r="E247" t="s">
        <v>155</v>
      </c>
      <c r="F247" s="5">
        <v>51.7</v>
      </c>
      <c r="G247" s="5" t="str" cm="1">
        <f t="array" ref="G247">_xlfn.IFS(F247&gt;=86,"Hot Week (More Than 85°F)",F247&lt;50,"Cold Week (Less Than 50°F)",TRUE,"Normal Week")</f>
        <v>Normal Week</v>
      </c>
      <c r="H247" s="2">
        <v>3.2679999999999998</v>
      </c>
      <c r="I247" s="2" t="str" cm="1">
        <f t="array" ref="I247">_xlfn.IFS(H247&gt;3.5,"Above Average",H247&lt;3,"Below Average",TRUE,"Average")</f>
        <v>Average</v>
      </c>
      <c r="J247" s="1">
        <v>219.6258417</v>
      </c>
      <c r="K247" s="1" t="str" cm="1">
        <f t="array" ref="K247">_xlfn.IFS(J247&gt;200,"Above Average",J247&lt;155,"Below Average",TRUE,"Average")</f>
        <v>Above Average</v>
      </c>
      <c r="L247" s="7">
        <v>7.0570000000000004</v>
      </c>
      <c r="M247" s="7" t="str" cm="1">
        <f t="array" ref="M247">_xlfn.IFS(L247&gt;9,"Above Average",L247&lt;8,"Below Average",TRUE,"Average")</f>
        <v>Below Average</v>
      </c>
    </row>
    <row r="248" spans="1:13" x14ac:dyDescent="0.3">
      <c r="A248">
        <v>2</v>
      </c>
      <c r="B248" s="21">
        <v>40935</v>
      </c>
      <c r="C248" s="21" t="str">
        <f t="shared" si="3"/>
        <v>Jan</v>
      </c>
      <c r="D248" s="6">
        <v>1660906.14</v>
      </c>
      <c r="E248" t="s">
        <v>155</v>
      </c>
      <c r="F248" s="5">
        <v>50.5</v>
      </c>
      <c r="G248" s="5" t="str" cm="1">
        <f t="array" ref="G248">_xlfn.IFS(F248&gt;=86,"Hot Week (More Than 85°F)",F248&lt;50,"Cold Week (Less Than 50°F)",TRUE,"Normal Week")</f>
        <v>Normal Week</v>
      </c>
      <c r="H248" s="2">
        <v>3.29</v>
      </c>
      <c r="I248" s="2" t="str" cm="1">
        <f t="array" ref="I248">_xlfn.IFS(H248&gt;3.5,"Above Average",H248&lt;3,"Below Average",TRUE,"Average")</f>
        <v>Average</v>
      </c>
      <c r="J248" s="1">
        <v>219.71886359999999</v>
      </c>
      <c r="K248" s="1" t="str" cm="1">
        <f t="array" ref="K248">_xlfn.IFS(J248&gt;200,"Above Average",J248&lt;155,"Below Average",TRUE,"Average")</f>
        <v>Above Average</v>
      </c>
      <c r="L248" s="7">
        <v>7.0570000000000004</v>
      </c>
      <c r="M248" s="7" t="str" cm="1">
        <f t="array" ref="M248">_xlfn.IFS(L248&gt;9,"Above Average",L248&lt;8,"Below Average",TRUE,"Average")</f>
        <v>Below Average</v>
      </c>
    </row>
    <row r="249" spans="1:13" x14ac:dyDescent="0.3">
      <c r="A249">
        <v>2</v>
      </c>
      <c r="B249" s="21">
        <v>40942</v>
      </c>
      <c r="C249" s="21" t="str">
        <f t="shared" si="3"/>
        <v>Feb</v>
      </c>
      <c r="D249" s="6">
        <v>1935299.94</v>
      </c>
      <c r="E249" t="s">
        <v>155</v>
      </c>
      <c r="F249" s="5">
        <v>55.21</v>
      </c>
      <c r="G249" s="5" t="str" cm="1">
        <f t="array" ref="G249">_xlfn.IFS(F249&gt;=86,"Hot Week (More Than 85°F)",F249&lt;50,"Cold Week (Less Than 50°F)",TRUE,"Normal Week")</f>
        <v>Normal Week</v>
      </c>
      <c r="H249" s="2">
        <v>3.36</v>
      </c>
      <c r="I249" s="2" t="str" cm="1">
        <f t="array" ref="I249">_xlfn.IFS(H249&gt;3.5,"Above Average",H249&lt;3,"Below Average",TRUE,"Average")</f>
        <v>Average</v>
      </c>
      <c r="J249" s="1">
        <v>219.81188539999999</v>
      </c>
      <c r="K249" s="1" t="str" cm="1">
        <f t="array" ref="K249">_xlfn.IFS(J249&gt;200,"Above Average",J249&lt;155,"Below Average",TRUE,"Average")</f>
        <v>Above Average</v>
      </c>
      <c r="L249" s="7">
        <v>7.0570000000000004</v>
      </c>
      <c r="M249" s="7" t="str" cm="1">
        <f t="array" ref="M249">_xlfn.IFS(L249&gt;9,"Above Average",L249&lt;8,"Below Average",TRUE,"Average")</f>
        <v>Below Average</v>
      </c>
    </row>
    <row r="250" spans="1:13" x14ac:dyDescent="0.3">
      <c r="A250">
        <v>2</v>
      </c>
      <c r="B250" s="21">
        <v>40949</v>
      </c>
      <c r="C250" s="21" t="str">
        <f t="shared" si="3"/>
        <v>Feb</v>
      </c>
      <c r="D250" s="6">
        <v>2103322.6800000002</v>
      </c>
      <c r="E250" t="s">
        <v>156</v>
      </c>
      <c r="F250" s="5">
        <v>46.98</v>
      </c>
      <c r="G250" s="5" t="str" cm="1">
        <f t="array" ref="G250">_xlfn.IFS(F250&gt;=86,"Hot Week (More Than 85°F)",F250&lt;50,"Cold Week (Less Than 50°F)",TRUE,"Normal Week")</f>
        <v>Cold Week (Less Than 50°F)</v>
      </c>
      <c r="H250" s="2">
        <v>3.4089999999999998</v>
      </c>
      <c r="I250" s="2" t="str" cm="1">
        <f t="array" ref="I250">_xlfn.IFS(H250&gt;3.5,"Above Average",H250&lt;3,"Below Average",TRUE,"Average")</f>
        <v>Average</v>
      </c>
      <c r="J250" s="1">
        <v>219.90490729999999</v>
      </c>
      <c r="K250" s="1" t="str" cm="1">
        <f t="array" ref="K250">_xlfn.IFS(J250&gt;200,"Above Average",J250&lt;155,"Below Average",TRUE,"Average")</f>
        <v>Above Average</v>
      </c>
      <c r="L250" s="7">
        <v>7.0570000000000004</v>
      </c>
      <c r="M250" s="7" t="str" cm="1">
        <f t="array" ref="M250">_xlfn.IFS(L250&gt;9,"Above Average",L250&lt;8,"Below Average",TRUE,"Average")</f>
        <v>Below Average</v>
      </c>
    </row>
    <row r="251" spans="1:13" x14ac:dyDescent="0.3">
      <c r="A251">
        <v>2</v>
      </c>
      <c r="B251" s="21">
        <v>40956</v>
      </c>
      <c r="C251" s="21" t="str">
        <f t="shared" si="3"/>
        <v>Feb</v>
      </c>
      <c r="D251" s="6">
        <v>2196688.46</v>
      </c>
      <c r="E251" t="s">
        <v>155</v>
      </c>
      <c r="F251" s="5">
        <v>43.82</v>
      </c>
      <c r="G251" s="5" t="str" cm="1">
        <f t="array" ref="G251">_xlfn.IFS(F251&gt;=86,"Hot Week (More Than 85°F)",F251&lt;50,"Cold Week (Less Than 50°F)",TRUE,"Normal Week")</f>
        <v>Cold Week (Less Than 50°F)</v>
      </c>
      <c r="H251" s="2">
        <v>3.51</v>
      </c>
      <c r="I251" s="2" t="str" cm="1">
        <f t="array" ref="I251">_xlfn.IFS(H251&gt;3.5,"Above Average",H251&lt;3,"Below Average",TRUE,"Average")</f>
        <v>Above Average</v>
      </c>
      <c r="J251" s="1">
        <v>220.06519929999999</v>
      </c>
      <c r="K251" s="1" t="str" cm="1">
        <f t="array" ref="K251">_xlfn.IFS(J251&gt;200,"Above Average",J251&lt;155,"Below Average",TRUE,"Average")</f>
        <v>Above Average</v>
      </c>
      <c r="L251" s="7">
        <v>7.0570000000000004</v>
      </c>
      <c r="M251" s="7" t="str" cm="1">
        <f t="array" ref="M251">_xlfn.IFS(L251&gt;9,"Above Average",L251&lt;8,"Below Average",TRUE,"Average")</f>
        <v>Below Average</v>
      </c>
    </row>
    <row r="252" spans="1:13" x14ac:dyDescent="0.3">
      <c r="A252">
        <v>2</v>
      </c>
      <c r="B252" s="21">
        <v>40963</v>
      </c>
      <c r="C252" s="21" t="str">
        <f t="shared" si="3"/>
        <v>Feb</v>
      </c>
      <c r="D252" s="6">
        <v>1861802.7</v>
      </c>
      <c r="E252" t="s">
        <v>155</v>
      </c>
      <c r="F252" s="5">
        <v>54.63</v>
      </c>
      <c r="G252" s="5" t="str" cm="1">
        <f t="array" ref="G252">_xlfn.IFS(F252&gt;=86,"Hot Week (More Than 85°F)",F252&lt;50,"Cold Week (Less Than 50°F)",TRUE,"Normal Week")</f>
        <v>Normal Week</v>
      </c>
      <c r="H252" s="2">
        <v>3.5550000000000002</v>
      </c>
      <c r="I252" s="2" t="str" cm="1">
        <f t="array" ref="I252">_xlfn.IFS(H252&gt;3.5,"Above Average",H252&lt;3,"Below Average",TRUE,"Average")</f>
        <v>Above Average</v>
      </c>
      <c r="J252" s="1">
        <v>220.27594400000001</v>
      </c>
      <c r="K252" s="1" t="str" cm="1">
        <f t="array" ref="K252">_xlfn.IFS(J252&gt;200,"Above Average",J252&lt;155,"Below Average",TRUE,"Average")</f>
        <v>Above Average</v>
      </c>
      <c r="L252" s="7">
        <v>7.0570000000000004</v>
      </c>
      <c r="M252" s="7" t="str" cm="1">
        <f t="array" ref="M252">_xlfn.IFS(L252&gt;9,"Above Average",L252&lt;8,"Below Average",TRUE,"Average")</f>
        <v>Below Average</v>
      </c>
    </row>
    <row r="253" spans="1:13" x14ac:dyDescent="0.3">
      <c r="A253">
        <v>2</v>
      </c>
      <c r="B253" s="21">
        <v>40970</v>
      </c>
      <c r="C253" s="21" t="str">
        <f t="shared" si="3"/>
        <v>Mar</v>
      </c>
      <c r="D253" s="6">
        <v>1952555.66</v>
      </c>
      <c r="E253" t="s">
        <v>155</v>
      </c>
      <c r="F253" s="5">
        <v>58.79</v>
      </c>
      <c r="G253" s="5" t="str" cm="1">
        <f t="array" ref="G253">_xlfn.IFS(F253&gt;=86,"Hot Week (More Than 85°F)",F253&lt;50,"Cold Week (Less Than 50°F)",TRUE,"Normal Week")</f>
        <v>Normal Week</v>
      </c>
      <c r="H253" s="2">
        <v>3.63</v>
      </c>
      <c r="I253" s="2" t="str" cm="1">
        <f t="array" ref="I253">_xlfn.IFS(H253&gt;3.5,"Above Average",H253&lt;3,"Below Average",TRUE,"Average")</f>
        <v>Above Average</v>
      </c>
      <c r="J253" s="1">
        <v>220.48668860000001</v>
      </c>
      <c r="K253" s="1" t="str" cm="1">
        <f t="array" ref="K253">_xlfn.IFS(J253&gt;200,"Above Average",J253&lt;155,"Below Average",TRUE,"Average")</f>
        <v>Above Average</v>
      </c>
      <c r="L253" s="7">
        <v>7.0570000000000004</v>
      </c>
      <c r="M253" s="7" t="str" cm="1">
        <f t="array" ref="M253">_xlfn.IFS(L253&gt;9,"Above Average",L253&lt;8,"Below Average",TRUE,"Average")</f>
        <v>Below Average</v>
      </c>
    </row>
    <row r="254" spans="1:13" x14ac:dyDescent="0.3">
      <c r="A254">
        <v>2</v>
      </c>
      <c r="B254" s="21">
        <v>40977</v>
      </c>
      <c r="C254" s="21" t="str">
        <f t="shared" si="3"/>
        <v>Mar</v>
      </c>
      <c r="D254" s="6">
        <v>1937628.26</v>
      </c>
      <c r="E254" t="s">
        <v>155</v>
      </c>
      <c r="F254" s="5">
        <v>57.11</v>
      </c>
      <c r="G254" s="5" t="str" cm="1">
        <f t="array" ref="G254">_xlfn.IFS(F254&gt;=86,"Hot Week (More Than 85°F)",F254&lt;50,"Cold Week (Less Than 50°F)",TRUE,"Normal Week")</f>
        <v>Normal Week</v>
      </c>
      <c r="H254" s="2">
        <v>3.669</v>
      </c>
      <c r="I254" s="2" t="str" cm="1">
        <f t="array" ref="I254">_xlfn.IFS(H254&gt;3.5,"Above Average",H254&lt;3,"Below Average",TRUE,"Average")</f>
        <v>Above Average</v>
      </c>
      <c r="J254" s="1">
        <v>220.69743320000001</v>
      </c>
      <c r="K254" s="1" t="str" cm="1">
        <f t="array" ref="K254">_xlfn.IFS(J254&gt;200,"Above Average",J254&lt;155,"Below Average",TRUE,"Average")</f>
        <v>Above Average</v>
      </c>
      <c r="L254" s="7">
        <v>7.0570000000000004</v>
      </c>
      <c r="M254" s="7" t="str" cm="1">
        <f t="array" ref="M254">_xlfn.IFS(L254&gt;9,"Above Average",L254&lt;8,"Below Average",TRUE,"Average")</f>
        <v>Below Average</v>
      </c>
    </row>
    <row r="255" spans="1:13" x14ac:dyDescent="0.3">
      <c r="A255">
        <v>2</v>
      </c>
      <c r="B255" s="21">
        <v>40984</v>
      </c>
      <c r="C255" s="21" t="str">
        <f t="shared" si="3"/>
        <v>Mar</v>
      </c>
      <c r="D255" s="6">
        <v>1976082.13</v>
      </c>
      <c r="E255" t="s">
        <v>155</v>
      </c>
      <c r="F255" s="5">
        <v>63.68</v>
      </c>
      <c r="G255" s="5" t="str" cm="1">
        <f t="array" ref="G255">_xlfn.IFS(F255&gt;=86,"Hot Week (More Than 85°F)",F255&lt;50,"Cold Week (Less Than 50°F)",TRUE,"Normal Week")</f>
        <v>Normal Week</v>
      </c>
      <c r="H255" s="2">
        <v>3.734</v>
      </c>
      <c r="I255" s="2" t="str" cm="1">
        <f t="array" ref="I255">_xlfn.IFS(H255&gt;3.5,"Above Average",H255&lt;3,"Below Average",TRUE,"Average")</f>
        <v>Above Average</v>
      </c>
      <c r="J255" s="1">
        <v>220.84984679999999</v>
      </c>
      <c r="K255" s="1" t="str" cm="1">
        <f t="array" ref="K255">_xlfn.IFS(J255&gt;200,"Above Average",J255&lt;155,"Below Average",TRUE,"Average")</f>
        <v>Above Average</v>
      </c>
      <c r="L255" s="7">
        <v>7.0570000000000004</v>
      </c>
      <c r="M255" s="7" t="str" cm="1">
        <f t="array" ref="M255">_xlfn.IFS(L255&gt;9,"Above Average",L255&lt;8,"Below Average",TRUE,"Average")</f>
        <v>Below Average</v>
      </c>
    </row>
    <row r="256" spans="1:13" x14ac:dyDescent="0.3">
      <c r="A256">
        <v>2</v>
      </c>
      <c r="B256" s="21">
        <v>40991</v>
      </c>
      <c r="C256" s="21" t="str">
        <f t="shared" si="3"/>
        <v>Mar</v>
      </c>
      <c r="D256" s="6">
        <v>1790439.16</v>
      </c>
      <c r="E256" t="s">
        <v>155</v>
      </c>
      <c r="F256" s="5">
        <v>64.010000000000005</v>
      </c>
      <c r="G256" s="5" t="str" cm="1">
        <f t="array" ref="G256">_xlfn.IFS(F256&gt;=86,"Hot Week (More Than 85°F)",F256&lt;50,"Cold Week (Less Than 50°F)",TRUE,"Normal Week")</f>
        <v>Normal Week</v>
      </c>
      <c r="H256" s="2">
        <v>3.7869999999999999</v>
      </c>
      <c r="I256" s="2" t="str" cm="1">
        <f t="array" ref="I256">_xlfn.IFS(H256&gt;3.5,"Above Average",H256&lt;3,"Below Average",TRUE,"Average")</f>
        <v>Above Average</v>
      </c>
      <c r="J256" s="1">
        <v>220.92448580000001</v>
      </c>
      <c r="K256" s="1" t="str" cm="1">
        <f t="array" ref="K256">_xlfn.IFS(J256&gt;200,"Above Average",J256&lt;155,"Below Average",TRUE,"Average")</f>
        <v>Above Average</v>
      </c>
      <c r="L256" s="7">
        <v>7.0570000000000004</v>
      </c>
      <c r="M256" s="7" t="str" cm="1">
        <f t="array" ref="M256">_xlfn.IFS(L256&gt;9,"Above Average",L256&lt;8,"Below Average",TRUE,"Average")</f>
        <v>Below Average</v>
      </c>
    </row>
    <row r="257" spans="1:13" x14ac:dyDescent="0.3">
      <c r="A257">
        <v>2</v>
      </c>
      <c r="B257" s="21">
        <v>40998</v>
      </c>
      <c r="C257" s="21" t="str">
        <f t="shared" si="3"/>
        <v>Mar</v>
      </c>
      <c r="D257" s="6">
        <v>1857480.84</v>
      </c>
      <c r="E257" t="s">
        <v>155</v>
      </c>
      <c r="F257" s="5">
        <v>66.83</v>
      </c>
      <c r="G257" s="5" t="str" cm="1">
        <f t="array" ref="G257">_xlfn.IFS(F257&gt;=86,"Hot Week (More Than 85°F)",F257&lt;50,"Cold Week (Less Than 50°F)",TRUE,"Normal Week")</f>
        <v>Normal Week</v>
      </c>
      <c r="H257" s="2">
        <v>3.8450000000000002</v>
      </c>
      <c r="I257" s="2" t="str" cm="1">
        <f t="array" ref="I257">_xlfn.IFS(H257&gt;3.5,"Above Average",H257&lt;3,"Below Average",TRUE,"Average")</f>
        <v>Above Average</v>
      </c>
      <c r="J257" s="1">
        <v>220.9991248</v>
      </c>
      <c r="K257" s="1" t="str" cm="1">
        <f t="array" ref="K257">_xlfn.IFS(J257&gt;200,"Above Average",J257&lt;155,"Below Average",TRUE,"Average")</f>
        <v>Above Average</v>
      </c>
      <c r="L257" s="7">
        <v>7.0570000000000004</v>
      </c>
      <c r="M257" s="7" t="str" cm="1">
        <f t="array" ref="M257">_xlfn.IFS(L257&gt;9,"Above Average",L257&lt;8,"Below Average",TRUE,"Average")</f>
        <v>Below Average</v>
      </c>
    </row>
    <row r="258" spans="1:13" x14ac:dyDescent="0.3">
      <c r="A258">
        <v>2</v>
      </c>
      <c r="B258" s="21">
        <v>41005</v>
      </c>
      <c r="C258" s="21" t="str">
        <f t="shared" ref="C258:C321" si="4">TEXT(B258, "mmm")</f>
        <v>Apr</v>
      </c>
      <c r="D258" s="6">
        <v>2129035.91</v>
      </c>
      <c r="E258" t="s">
        <v>155</v>
      </c>
      <c r="F258" s="5">
        <v>68.430000000000007</v>
      </c>
      <c r="G258" s="5" t="str" cm="1">
        <f t="array" ref="G258">_xlfn.IFS(F258&gt;=86,"Hot Week (More Than 85°F)",F258&lt;50,"Cold Week (Less Than 50°F)",TRUE,"Normal Week")</f>
        <v>Normal Week</v>
      </c>
      <c r="H258" s="2">
        <v>3.891</v>
      </c>
      <c r="I258" s="2" t="str" cm="1">
        <f t="array" ref="I258">_xlfn.IFS(H258&gt;3.5,"Above Average",H258&lt;3,"Below Average",TRUE,"Average")</f>
        <v>Above Average</v>
      </c>
      <c r="J258" s="1">
        <v>221.07376379999999</v>
      </c>
      <c r="K258" s="1" t="str" cm="1">
        <f t="array" ref="K258">_xlfn.IFS(J258&gt;200,"Above Average",J258&lt;155,"Below Average",TRUE,"Average")</f>
        <v>Above Average</v>
      </c>
      <c r="L258" s="7">
        <v>6.891</v>
      </c>
      <c r="M258" s="7" t="str" cm="1">
        <f t="array" ref="M258">_xlfn.IFS(L258&gt;9,"Above Average",L258&lt;8,"Below Average",TRUE,"Average")</f>
        <v>Below Average</v>
      </c>
    </row>
    <row r="259" spans="1:13" x14ac:dyDescent="0.3">
      <c r="A259">
        <v>2</v>
      </c>
      <c r="B259" s="21">
        <v>41012</v>
      </c>
      <c r="C259" s="21" t="str">
        <f t="shared" si="4"/>
        <v>Apr</v>
      </c>
      <c r="D259" s="6">
        <v>1935869.1</v>
      </c>
      <c r="E259" t="s">
        <v>155</v>
      </c>
      <c r="F259" s="5">
        <v>68.08</v>
      </c>
      <c r="G259" s="5" t="str" cm="1">
        <f t="array" ref="G259">_xlfn.IFS(F259&gt;=86,"Hot Week (More Than 85°F)",F259&lt;50,"Cold Week (Less Than 50°F)",TRUE,"Normal Week")</f>
        <v>Normal Week</v>
      </c>
      <c r="H259" s="2">
        <v>3.891</v>
      </c>
      <c r="I259" s="2" t="str" cm="1">
        <f t="array" ref="I259">_xlfn.IFS(H259&gt;3.5,"Above Average",H259&lt;3,"Below Average",TRUE,"Average")</f>
        <v>Above Average</v>
      </c>
      <c r="J259" s="1">
        <v>221.14840280000001</v>
      </c>
      <c r="K259" s="1" t="str" cm="1">
        <f t="array" ref="K259">_xlfn.IFS(J259&gt;200,"Above Average",J259&lt;155,"Below Average",TRUE,"Average")</f>
        <v>Above Average</v>
      </c>
      <c r="L259" s="7">
        <v>6.891</v>
      </c>
      <c r="M259" s="7" t="str" cm="1">
        <f t="array" ref="M259">_xlfn.IFS(L259&gt;9,"Above Average",L259&lt;8,"Below Average",TRUE,"Average")</f>
        <v>Below Average</v>
      </c>
    </row>
    <row r="260" spans="1:13" x14ac:dyDescent="0.3">
      <c r="A260">
        <v>2</v>
      </c>
      <c r="B260" s="21">
        <v>41019</v>
      </c>
      <c r="C260" s="21" t="str">
        <f t="shared" si="4"/>
        <v>Apr</v>
      </c>
      <c r="D260" s="6">
        <v>1847344.45</v>
      </c>
      <c r="E260" t="s">
        <v>155</v>
      </c>
      <c r="F260" s="5">
        <v>65.69</v>
      </c>
      <c r="G260" s="5" t="str" cm="1">
        <f t="array" ref="G260">_xlfn.IFS(F260&gt;=86,"Hot Week (More Than 85°F)",F260&lt;50,"Cold Week (Less Than 50°F)",TRUE,"Normal Week")</f>
        <v>Normal Week</v>
      </c>
      <c r="H260" s="2">
        <v>3.8769999999999998</v>
      </c>
      <c r="I260" s="2" t="str" cm="1">
        <f t="array" ref="I260">_xlfn.IFS(H260&gt;3.5,"Above Average",H260&lt;3,"Below Average",TRUE,"Average")</f>
        <v>Above Average</v>
      </c>
      <c r="J260" s="1">
        <v>221.20210739999999</v>
      </c>
      <c r="K260" s="1" t="str" cm="1">
        <f t="array" ref="K260">_xlfn.IFS(J260&gt;200,"Above Average",J260&lt;155,"Below Average",TRUE,"Average")</f>
        <v>Above Average</v>
      </c>
      <c r="L260" s="7">
        <v>6.891</v>
      </c>
      <c r="M260" s="7" t="str" cm="1">
        <f t="array" ref="M260">_xlfn.IFS(L260&gt;9,"Above Average",L260&lt;8,"Below Average",TRUE,"Average")</f>
        <v>Below Average</v>
      </c>
    </row>
    <row r="261" spans="1:13" x14ac:dyDescent="0.3">
      <c r="A261">
        <v>2</v>
      </c>
      <c r="B261" s="21">
        <v>41026</v>
      </c>
      <c r="C261" s="21" t="str">
        <f t="shared" si="4"/>
        <v>Apr</v>
      </c>
      <c r="D261" s="6">
        <v>1764133.09</v>
      </c>
      <c r="E261" t="s">
        <v>155</v>
      </c>
      <c r="F261" s="5">
        <v>67.2</v>
      </c>
      <c r="G261" s="5" t="str" cm="1">
        <f t="array" ref="G261">_xlfn.IFS(F261&gt;=86,"Hot Week (More Than 85°F)",F261&lt;50,"Cold Week (Less Than 50°F)",TRUE,"Normal Week")</f>
        <v>Normal Week</v>
      </c>
      <c r="H261" s="2">
        <v>3.8140000000000001</v>
      </c>
      <c r="I261" s="2" t="str" cm="1">
        <f t="array" ref="I261">_xlfn.IFS(H261&gt;3.5,"Above Average",H261&lt;3,"Below Average",TRUE,"Average")</f>
        <v>Above Average</v>
      </c>
      <c r="J261" s="1">
        <v>221.25581199999999</v>
      </c>
      <c r="K261" s="1" t="str" cm="1">
        <f t="array" ref="K261">_xlfn.IFS(J261&gt;200,"Above Average",J261&lt;155,"Below Average",TRUE,"Average")</f>
        <v>Above Average</v>
      </c>
      <c r="L261" s="7">
        <v>6.891</v>
      </c>
      <c r="M261" s="7" t="str" cm="1">
        <f t="array" ref="M261">_xlfn.IFS(L261&gt;9,"Above Average",L261&lt;8,"Below Average",TRUE,"Average")</f>
        <v>Below Average</v>
      </c>
    </row>
    <row r="262" spans="1:13" x14ac:dyDescent="0.3">
      <c r="A262">
        <v>2</v>
      </c>
      <c r="B262" s="21">
        <v>41033</v>
      </c>
      <c r="C262" s="21" t="str">
        <f t="shared" si="4"/>
        <v>May</v>
      </c>
      <c r="D262" s="6">
        <v>1923957.09</v>
      </c>
      <c r="E262" t="s">
        <v>155</v>
      </c>
      <c r="F262" s="5">
        <v>76.73</v>
      </c>
      <c r="G262" s="5" t="str" cm="1">
        <f t="array" ref="G262">_xlfn.IFS(F262&gt;=86,"Hot Week (More Than 85°F)",F262&lt;50,"Cold Week (Less Than 50°F)",TRUE,"Normal Week")</f>
        <v>Normal Week</v>
      </c>
      <c r="H262" s="2">
        <v>3.7490000000000001</v>
      </c>
      <c r="I262" s="2" t="str" cm="1">
        <f t="array" ref="I262">_xlfn.IFS(H262&gt;3.5,"Above Average",H262&lt;3,"Below Average",TRUE,"Average")</f>
        <v>Above Average</v>
      </c>
      <c r="J262" s="1">
        <v>221.30951659999999</v>
      </c>
      <c r="K262" s="1" t="str" cm="1">
        <f t="array" ref="K262">_xlfn.IFS(J262&gt;200,"Above Average",J262&lt;155,"Below Average",TRUE,"Average")</f>
        <v>Above Average</v>
      </c>
      <c r="L262" s="7">
        <v>6.891</v>
      </c>
      <c r="M262" s="7" t="str" cm="1">
        <f t="array" ref="M262">_xlfn.IFS(L262&gt;9,"Above Average",L262&lt;8,"Below Average",TRUE,"Average")</f>
        <v>Below Average</v>
      </c>
    </row>
    <row r="263" spans="1:13" x14ac:dyDescent="0.3">
      <c r="A263">
        <v>2</v>
      </c>
      <c r="B263" s="21">
        <v>41040</v>
      </c>
      <c r="C263" s="21" t="str">
        <f t="shared" si="4"/>
        <v>May</v>
      </c>
      <c r="D263" s="6">
        <v>1917520.99</v>
      </c>
      <c r="E263" t="s">
        <v>155</v>
      </c>
      <c r="F263" s="5">
        <v>73.87</v>
      </c>
      <c r="G263" s="5" t="str" cm="1">
        <f t="array" ref="G263">_xlfn.IFS(F263&gt;=86,"Hot Week (More Than 85°F)",F263&lt;50,"Cold Week (Less Than 50°F)",TRUE,"Normal Week")</f>
        <v>Normal Week</v>
      </c>
      <c r="H263" s="2">
        <v>3.6880000000000002</v>
      </c>
      <c r="I263" s="2" t="str" cm="1">
        <f t="array" ref="I263">_xlfn.IFS(H263&gt;3.5,"Above Average",H263&lt;3,"Below Average",TRUE,"Average")</f>
        <v>Above Average</v>
      </c>
      <c r="J263" s="1">
        <v>221.3632212</v>
      </c>
      <c r="K263" s="1" t="str" cm="1">
        <f t="array" ref="K263">_xlfn.IFS(J263&gt;200,"Above Average",J263&lt;155,"Below Average",TRUE,"Average")</f>
        <v>Above Average</v>
      </c>
      <c r="L263" s="7">
        <v>6.891</v>
      </c>
      <c r="M263" s="7" t="str" cm="1">
        <f t="array" ref="M263">_xlfn.IFS(L263&gt;9,"Above Average",L263&lt;8,"Below Average",TRUE,"Average")</f>
        <v>Below Average</v>
      </c>
    </row>
    <row r="264" spans="1:13" x14ac:dyDescent="0.3">
      <c r="A264">
        <v>2</v>
      </c>
      <c r="B264" s="21">
        <v>41047</v>
      </c>
      <c r="C264" s="21" t="str">
        <f t="shared" si="4"/>
        <v>May</v>
      </c>
      <c r="D264" s="6">
        <v>2000940.67</v>
      </c>
      <c r="E264" t="s">
        <v>155</v>
      </c>
      <c r="F264" s="5">
        <v>71.27</v>
      </c>
      <c r="G264" s="5" t="str" cm="1">
        <f t="array" ref="G264">_xlfn.IFS(F264&gt;=86,"Hot Week (More Than 85°F)",F264&lt;50,"Cold Week (Less Than 50°F)",TRUE,"Normal Week")</f>
        <v>Normal Week</v>
      </c>
      <c r="H264" s="2">
        <v>3.63</v>
      </c>
      <c r="I264" s="2" t="str" cm="1">
        <f t="array" ref="I264">_xlfn.IFS(H264&gt;3.5,"Above Average",H264&lt;3,"Below Average",TRUE,"Average")</f>
        <v>Above Average</v>
      </c>
      <c r="J264" s="1">
        <v>221.38033100000001</v>
      </c>
      <c r="K264" s="1" t="str" cm="1">
        <f t="array" ref="K264">_xlfn.IFS(J264&gt;200,"Above Average",J264&lt;155,"Below Average",TRUE,"Average")</f>
        <v>Above Average</v>
      </c>
      <c r="L264" s="7">
        <v>6.891</v>
      </c>
      <c r="M264" s="7" t="str" cm="1">
        <f t="array" ref="M264">_xlfn.IFS(L264&gt;9,"Above Average",L264&lt;8,"Below Average",TRUE,"Average")</f>
        <v>Below Average</v>
      </c>
    </row>
    <row r="265" spans="1:13" x14ac:dyDescent="0.3">
      <c r="A265">
        <v>2</v>
      </c>
      <c r="B265" s="21">
        <v>41054</v>
      </c>
      <c r="C265" s="21" t="str">
        <f t="shared" si="4"/>
        <v>May</v>
      </c>
      <c r="D265" s="6">
        <v>1912791.09</v>
      </c>
      <c r="E265" t="s">
        <v>155</v>
      </c>
      <c r="F265" s="5">
        <v>78.19</v>
      </c>
      <c r="G265" s="5" t="str" cm="1">
        <f t="array" ref="G265">_xlfn.IFS(F265&gt;=86,"Hot Week (More Than 85°F)",F265&lt;50,"Cold Week (Less Than 50°F)",TRUE,"Normal Week")</f>
        <v>Normal Week</v>
      </c>
      <c r="H265" s="2">
        <v>3.5609999999999999</v>
      </c>
      <c r="I265" s="2" t="str" cm="1">
        <f t="array" ref="I265">_xlfn.IFS(H265&gt;3.5,"Above Average",H265&lt;3,"Below Average",TRUE,"Average")</f>
        <v>Above Average</v>
      </c>
      <c r="J265" s="1">
        <v>221.3828029</v>
      </c>
      <c r="K265" s="1" t="str" cm="1">
        <f t="array" ref="K265">_xlfn.IFS(J265&gt;200,"Above Average",J265&lt;155,"Below Average",TRUE,"Average")</f>
        <v>Above Average</v>
      </c>
      <c r="L265" s="7">
        <v>6.891</v>
      </c>
      <c r="M265" s="7" t="str" cm="1">
        <f t="array" ref="M265">_xlfn.IFS(L265&gt;9,"Above Average",L265&lt;8,"Below Average",TRUE,"Average")</f>
        <v>Below Average</v>
      </c>
    </row>
    <row r="266" spans="1:13" x14ac:dyDescent="0.3">
      <c r="A266">
        <v>2</v>
      </c>
      <c r="B266" s="21">
        <v>41061</v>
      </c>
      <c r="C266" s="21" t="str">
        <f t="shared" si="4"/>
        <v>Jun</v>
      </c>
      <c r="D266" s="6">
        <v>1910092.37</v>
      </c>
      <c r="E266" t="s">
        <v>155</v>
      </c>
      <c r="F266" s="5">
        <v>78.38</v>
      </c>
      <c r="G266" s="5" t="str" cm="1">
        <f t="array" ref="G266">_xlfn.IFS(F266&gt;=86,"Hot Week (More Than 85°F)",F266&lt;50,"Cold Week (Less Than 50°F)",TRUE,"Normal Week")</f>
        <v>Normal Week</v>
      </c>
      <c r="H266" s="2">
        <v>3.5009999999999999</v>
      </c>
      <c r="I266" s="2" t="str" cm="1">
        <f t="array" ref="I266">_xlfn.IFS(H266&gt;3.5,"Above Average",H266&lt;3,"Below Average",TRUE,"Average")</f>
        <v>Above Average</v>
      </c>
      <c r="J266" s="1">
        <v>221.38527479999999</v>
      </c>
      <c r="K266" s="1" t="str" cm="1">
        <f t="array" ref="K266">_xlfn.IFS(J266&gt;200,"Above Average",J266&lt;155,"Below Average",TRUE,"Average")</f>
        <v>Above Average</v>
      </c>
      <c r="L266" s="7">
        <v>6.891</v>
      </c>
      <c r="M266" s="7" t="str" cm="1">
        <f t="array" ref="M266">_xlfn.IFS(L266&gt;9,"Above Average",L266&lt;8,"Below Average",TRUE,"Average")</f>
        <v>Below Average</v>
      </c>
    </row>
    <row r="267" spans="1:13" x14ac:dyDescent="0.3">
      <c r="A267">
        <v>2</v>
      </c>
      <c r="B267" s="21">
        <v>41068</v>
      </c>
      <c r="C267" s="21" t="str">
        <f t="shared" si="4"/>
        <v>Jun</v>
      </c>
      <c r="D267" s="6">
        <v>2010216.49</v>
      </c>
      <c r="E267" t="s">
        <v>155</v>
      </c>
      <c r="F267" s="5">
        <v>78.69</v>
      </c>
      <c r="G267" s="5" t="str" cm="1">
        <f t="array" ref="G267">_xlfn.IFS(F267&gt;=86,"Hot Week (More Than 85°F)",F267&lt;50,"Cold Week (Less Than 50°F)",TRUE,"Normal Week")</f>
        <v>Normal Week</v>
      </c>
      <c r="H267" s="2">
        <v>3.452</v>
      </c>
      <c r="I267" s="2" t="str" cm="1">
        <f t="array" ref="I267">_xlfn.IFS(H267&gt;3.5,"Above Average",H267&lt;3,"Below Average",TRUE,"Average")</f>
        <v>Average</v>
      </c>
      <c r="J267" s="1">
        <v>221.38774670000001</v>
      </c>
      <c r="K267" s="1" t="str" cm="1">
        <f t="array" ref="K267">_xlfn.IFS(J267&gt;200,"Above Average",J267&lt;155,"Below Average",TRUE,"Average")</f>
        <v>Above Average</v>
      </c>
      <c r="L267" s="7">
        <v>6.891</v>
      </c>
      <c r="M267" s="7" t="str" cm="1">
        <f t="array" ref="M267">_xlfn.IFS(L267&gt;9,"Above Average",L267&lt;8,"Below Average",TRUE,"Average")</f>
        <v>Below Average</v>
      </c>
    </row>
    <row r="268" spans="1:13" x14ac:dyDescent="0.3">
      <c r="A268">
        <v>2</v>
      </c>
      <c r="B268" s="21">
        <v>41075</v>
      </c>
      <c r="C268" s="21" t="str">
        <f t="shared" si="4"/>
        <v>Jun</v>
      </c>
      <c r="D268" s="6">
        <v>1962924.3</v>
      </c>
      <c r="E268" t="s">
        <v>155</v>
      </c>
      <c r="F268" s="5">
        <v>80.56</v>
      </c>
      <c r="G268" s="5" t="str" cm="1">
        <f t="array" ref="G268">_xlfn.IFS(F268&gt;=86,"Hot Week (More Than 85°F)",F268&lt;50,"Cold Week (Less Than 50°F)",TRUE,"Normal Week")</f>
        <v>Normal Week</v>
      </c>
      <c r="H268" s="2">
        <v>3.3929999999999998</v>
      </c>
      <c r="I268" s="2" t="str" cm="1">
        <f t="array" ref="I268">_xlfn.IFS(H268&gt;3.5,"Above Average",H268&lt;3,"Below Average",TRUE,"Average")</f>
        <v>Average</v>
      </c>
      <c r="J268" s="1">
        <v>221.4009901</v>
      </c>
      <c r="K268" s="1" t="str" cm="1">
        <f t="array" ref="K268">_xlfn.IFS(J268&gt;200,"Above Average",J268&lt;155,"Below Average",TRUE,"Average")</f>
        <v>Above Average</v>
      </c>
      <c r="L268" s="7">
        <v>6.891</v>
      </c>
      <c r="M268" s="7" t="str" cm="1">
        <f t="array" ref="M268">_xlfn.IFS(L268&gt;9,"Above Average",L268&lt;8,"Below Average",TRUE,"Average")</f>
        <v>Below Average</v>
      </c>
    </row>
    <row r="269" spans="1:13" x14ac:dyDescent="0.3">
      <c r="A269">
        <v>2</v>
      </c>
      <c r="B269" s="21">
        <v>41082</v>
      </c>
      <c r="C269" s="21" t="str">
        <f t="shared" si="4"/>
        <v>Jun</v>
      </c>
      <c r="D269" s="6">
        <v>1887733.21</v>
      </c>
      <c r="E269" t="s">
        <v>155</v>
      </c>
      <c r="F269" s="5">
        <v>81.040000000000006</v>
      </c>
      <c r="G269" s="5" t="str" cm="1">
        <f t="array" ref="G269">_xlfn.IFS(F269&gt;=86,"Hot Week (More Than 85°F)",F269&lt;50,"Cold Week (Less Than 50°F)",TRUE,"Normal Week")</f>
        <v>Normal Week</v>
      </c>
      <c r="H269" s="2">
        <v>3.3460000000000001</v>
      </c>
      <c r="I269" s="2" t="str" cm="1">
        <f t="array" ref="I269">_xlfn.IFS(H269&gt;3.5,"Above Average",H269&lt;3,"Below Average",TRUE,"Average")</f>
        <v>Average</v>
      </c>
      <c r="J269" s="1">
        <v>221.44116220000001</v>
      </c>
      <c r="K269" s="1" t="str" cm="1">
        <f t="array" ref="K269">_xlfn.IFS(J269&gt;200,"Above Average",J269&lt;155,"Below Average",TRUE,"Average")</f>
        <v>Above Average</v>
      </c>
      <c r="L269" s="7">
        <v>6.891</v>
      </c>
      <c r="M269" s="7" t="str" cm="1">
        <f t="array" ref="M269">_xlfn.IFS(L269&gt;9,"Above Average",L269&lt;8,"Below Average",TRUE,"Average")</f>
        <v>Below Average</v>
      </c>
    </row>
    <row r="270" spans="1:13" x14ac:dyDescent="0.3">
      <c r="A270">
        <v>2</v>
      </c>
      <c r="B270" s="21">
        <v>41089</v>
      </c>
      <c r="C270" s="21" t="str">
        <f t="shared" si="4"/>
        <v>Jun</v>
      </c>
      <c r="D270" s="6">
        <v>1881046.12</v>
      </c>
      <c r="E270" t="s">
        <v>155</v>
      </c>
      <c r="F270" s="5">
        <v>86.32</v>
      </c>
      <c r="G270" s="5" t="str" cm="1">
        <f t="array" ref="G270">_xlfn.IFS(F270&gt;=86,"Hot Week (More Than 85°F)",F270&lt;50,"Cold Week (Less Than 50°F)",TRUE,"Normal Week")</f>
        <v>Hot Week (More Than 85°F)</v>
      </c>
      <c r="H270" s="2">
        <v>3.286</v>
      </c>
      <c r="I270" s="2" t="str" cm="1">
        <f t="array" ref="I270">_xlfn.IFS(H270&gt;3.5,"Above Average",H270&lt;3,"Below Average",TRUE,"Average")</f>
        <v>Average</v>
      </c>
      <c r="J270" s="1">
        <v>221.48133429999999</v>
      </c>
      <c r="K270" s="1" t="str" cm="1">
        <f t="array" ref="K270">_xlfn.IFS(J270&gt;200,"Above Average",J270&lt;155,"Below Average",TRUE,"Average")</f>
        <v>Above Average</v>
      </c>
      <c r="L270" s="7">
        <v>6.891</v>
      </c>
      <c r="M270" s="7" t="str" cm="1">
        <f t="array" ref="M270">_xlfn.IFS(L270&gt;9,"Above Average",L270&lt;8,"Below Average",TRUE,"Average")</f>
        <v>Below Average</v>
      </c>
    </row>
    <row r="271" spans="1:13" x14ac:dyDescent="0.3">
      <c r="A271">
        <v>2</v>
      </c>
      <c r="B271" s="21">
        <v>41096</v>
      </c>
      <c r="C271" s="21" t="str">
        <f t="shared" si="4"/>
        <v>Jul</v>
      </c>
      <c r="D271" s="6">
        <v>2041507.4</v>
      </c>
      <c r="E271" t="s">
        <v>155</v>
      </c>
      <c r="F271" s="5">
        <v>84.2</v>
      </c>
      <c r="G271" s="5" t="str" cm="1">
        <f t="array" ref="G271">_xlfn.IFS(F271&gt;=86,"Hot Week (More Than 85°F)",F271&lt;50,"Cold Week (Less Than 50°F)",TRUE,"Normal Week")</f>
        <v>Normal Week</v>
      </c>
      <c r="H271" s="2">
        <v>3.2269999999999999</v>
      </c>
      <c r="I271" s="2" t="str" cm="1">
        <f t="array" ref="I271">_xlfn.IFS(H271&gt;3.5,"Above Average",H271&lt;3,"Below Average",TRUE,"Average")</f>
        <v>Average</v>
      </c>
      <c r="J271" s="1">
        <v>221.52150639999999</v>
      </c>
      <c r="K271" s="1" t="str" cm="1">
        <f t="array" ref="K271">_xlfn.IFS(J271&gt;200,"Above Average",J271&lt;155,"Below Average",TRUE,"Average")</f>
        <v>Above Average</v>
      </c>
      <c r="L271" s="7">
        <v>6.5650000000000004</v>
      </c>
      <c r="M271" s="7" t="str" cm="1">
        <f t="array" ref="M271">_xlfn.IFS(L271&gt;9,"Above Average",L271&lt;8,"Below Average",TRUE,"Average")</f>
        <v>Below Average</v>
      </c>
    </row>
    <row r="272" spans="1:13" x14ac:dyDescent="0.3">
      <c r="A272">
        <v>2</v>
      </c>
      <c r="B272" s="21">
        <v>41103</v>
      </c>
      <c r="C272" s="21" t="str">
        <f t="shared" si="4"/>
        <v>Jul</v>
      </c>
      <c r="D272" s="6">
        <v>1830075.13</v>
      </c>
      <c r="E272" t="s">
        <v>155</v>
      </c>
      <c r="F272" s="5">
        <v>80.17</v>
      </c>
      <c r="G272" s="5" t="str" cm="1">
        <f t="array" ref="G272">_xlfn.IFS(F272&gt;=86,"Hot Week (More Than 85°F)",F272&lt;50,"Cold Week (Less Than 50°F)",TRUE,"Normal Week")</f>
        <v>Normal Week</v>
      </c>
      <c r="H272" s="2">
        <v>3.2559999999999998</v>
      </c>
      <c r="I272" s="2" t="str" cm="1">
        <f t="array" ref="I272">_xlfn.IFS(H272&gt;3.5,"Above Average",H272&lt;3,"Below Average",TRUE,"Average")</f>
        <v>Average</v>
      </c>
      <c r="J272" s="1">
        <v>221.56167840000001</v>
      </c>
      <c r="K272" s="1" t="str" cm="1">
        <f t="array" ref="K272">_xlfn.IFS(J272&gt;200,"Above Average",J272&lt;155,"Below Average",TRUE,"Average")</f>
        <v>Above Average</v>
      </c>
      <c r="L272" s="7">
        <v>6.5650000000000004</v>
      </c>
      <c r="M272" s="7" t="str" cm="1">
        <f t="array" ref="M272">_xlfn.IFS(L272&gt;9,"Above Average",L272&lt;8,"Below Average",TRUE,"Average")</f>
        <v>Below Average</v>
      </c>
    </row>
    <row r="273" spans="1:13" x14ac:dyDescent="0.3">
      <c r="A273">
        <v>2</v>
      </c>
      <c r="B273" s="21">
        <v>41110</v>
      </c>
      <c r="C273" s="21" t="str">
        <f t="shared" si="4"/>
        <v>Jul</v>
      </c>
      <c r="D273" s="6">
        <v>1819666.46</v>
      </c>
      <c r="E273" t="s">
        <v>155</v>
      </c>
      <c r="F273" s="5">
        <v>83.23</v>
      </c>
      <c r="G273" s="5" t="str" cm="1">
        <f t="array" ref="G273">_xlfn.IFS(F273&gt;=86,"Hot Week (More Than 85°F)",F273&lt;50,"Cold Week (Less Than 50°F)",TRUE,"Normal Week")</f>
        <v>Normal Week</v>
      </c>
      <c r="H273" s="2">
        <v>3.3109999999999999</v>
      </c>
      <c r="I273" s="2" t="str" cm="1">
        <f t="array" ref="I273">_xlfn.IFS(H273&gt;3.5,"Above Average",H273&lt;3,"Below Average",TRUE,"Average")</f>
        <v>Average</v>
      </c>
      <c r="J273" s="1">
        <v>221.57011230000001</v>
      </c>
      <c r="K273" s="1" t="str" cm="1">
        <f t="array" ref="K273">_xlfn.IFS(J273&gt;200,"Above Average",J273&lt;155,"Below Average",TRUE,"Average")</f>
        <v>Above Average</v>
      </c>
      <c r="L273" s="7">
        <v>6.5650000000000004</v>
      </c>
      <c r="M273" s="7" t="str" cm="1">
        <f t="array" ref="M273">_xlfn.IFS(L273&gt;9,"Above Average",L273&lt;8,"Below Average",TRUE,"Average")</f>
        <v>Below Average</v>
      </c>
    </row>
    <row r="274" spans="1:13" x14ac:dyDescent="0.3">
      <c r="A274">
        <v>2</v>
      </c>
      <c r="B274" s="21">
        <v>41117</v>
      </c>
      <c r="C274" s="21" t="str">
        <f t="shared" si="4"/>
        <v>Jul</v>
      </c>
      <c r="D274" s="6">
        <v>1757923.88</v>
      </c>
      <c r="E274" t="s">
        <v>155</v>
      </c>
      <c r="F274" s="5">
        <v>86.37</v>
      </c>
      <c r="G274" s="5" t="str" cm="1">
        <f t="array" ref="G274">_xlfn.IFS(F274&gt;=86,"Hot Week (More Than 85°F)",F274&lt;50,"Cold Week (Less Than 50°F)",TRUE,"Normal Week")</f>
        <v>Hot Week (More Than 85°F)</v>
      </c>
      <c r="H274" s="2">
        <v>3.407</v>
      </c>
      <c r="I274" s="2" t="str" cm="1">
        <f t="array" ref="I274">_xlfn.IFS(H274&gt;3.5,"Above Average",H274&lt;3,"Below Average",TRUE,"Average")</f>
        <v>Average</v>
      </c>
      <c r="J274" s="1">
        <v>221.57854610000001</v>
      </c>
      <c r="K274" s="1" t="str" cm="1">
        <f t="array" ref="K274">_xlfn.IFS(J274&gt;200,"Above Average",J274&lt;155,"Below Average",TRUE,"Average")</f>
        <v>Above Average</v>
      </c>
      <c r="L274" s="7">
        <v>6.5650000000000004</v>
      </c>
      <c r="M274" s="7" t="str" cm="1">
        <f t="array" ref="M274">_xlfn.IFS(L274&gt;9,"Above Average",L274&lt;8,"Below Average",TRUE,"Average")</f>
        <v>Below Average</v>
      </c>
    </row>
    <row r="275" spans="1:13" x14ac:dyDescent="0.3">
      <c r="A275">
        <v>2</v>
      </c>
      <c r="B275" s="21">
        <v>41124</v>
      </c>
      <c r="C275" s="21" t="str">
        <f t="shared" si="4"/>
        <v>Aug</v>
      </c>
      <c r="D275" s="6">
        <v>1946104.64</v>
      </c>
      <c r="E275" t="s">
        <v>155</v>
      </c>
      <c r="F275" s="5">
        <v>90.22</v>
      </c>
      <c r="G275" s="5" t="str" cm="1">
        <f t="array" ref="G275">_xlfn.IFS(F275&gt;=86,"Hot Week (More Than 85°F)",F275&lt;50,"Cold Week (Less Than 50°F)",TRUE,"Normal Week")</f>
        <v>Hot Week (More Than 85°F)</v>
      </c>
      <c r="H275" s="2">
        <v>3.4169999999999998</v>
      </c>
      <c r="I275" s="2" t="str" cm="1">
        <f t="array" ref="I275">_xlfn.IFS(H275&gt;3.5,"Above Average",H275&lt;3,"Below Average",TRUE,"Average")</f>
        <v>Average</v>
      </c>
      <c r="J275" s="1">
        <v>221.58697989999999</v>
      </c>
      <c r="K275" s="1" t="str" cm="1">
        <f t="array" ref="K275">_xlfn.IFS(J275&gt;200,"Above Average",J275&lt;155,"Below Average",TRUE,"Average")</f>
        <v>Above Average</v>
      </c>
      <c r="L275" s="7">
        <v>6.5650000000000004</v>
      </c>
      <c r="M275" s="7" t="str" cm="1">
        <f t="array" ref="M275">_xlfn.IFS(L275&gt;9,"Above Average",L275&lt;8,"Below Average",TRUE,"Average")</f>
        <v>Below Average</v>
      </c>
    </row>
    <row r="276" spans="1:13" x14ac:dyDescent="0.3">
      <c r="A276">
        <v>2</v>
      </c>
      <c r="B276" s="21">
        <v>41131</v>
      </c>
      <c r="C276" s="21" t="str">
        <f t="shared" si="4"/>
        <v>Aug</v>
      </c>
      <c r="D276" s="6">
        <v>1866719.96</v>
      </c>
      <c r="E276" t="s">
        <v>155</v>
      </c>
      <c r="F276" s="5">
        <v>88.55</v>
      </c>
      <c r="G276" s="5" t="str" cm="1">
        <f t="array" ref="G276">_xlfn.IFS(F276&gt;=86,"Hot Week (More Than 85°F)",F276&lt;50,"Cold Week (Less Than 50°F)",TRUE,"Normal Week")</f>
        <v>Hot Week (More Than 85°F)</v>
      </c>
      <c r="H276" s="2">
        <v>3.4940000000000002</v>
      </c>
      <c r="I276" s="2" t="str" cm="1">
        <f t="array" ref="I276">_xlfn.IFS(H276&gt;3.5,"Above Average",H276&lt;3,"Below Average",TRUE,"Average")</f>
        <v>Average</v>
      </c>
      <c r="J276" s="1">
        <v>221.59541379999999</v>
      </c>
      <c r="K276" s="1" t="str" cm="1">
        <f t="array" ref="K276">_xlfn.IFS(J276&gt;200,"Above Average",J276&lt;155,"Below Average",TRUE,"Average")</f>
        <v>Above Average</v>
      </c>
      <c r="L276" s="7">
        <v>6.5650000000000004</v>
      </c>
      <c r="M276" s="7" t="str" cm="1">
        <f t="array" ref="M276">_xlfn.IFS(L276&gt;9,"Above Average",L276&lt;8,"Below Average",TRUE,"Average")</f>
        <v>Below Average</v>
      </c>
    </row>
    <row r="277" spans="1:13" x14ac:dyDescent="0.3">
      <c r="A277">
        <v>2</v>
      </c>
      <c r="B277" s="21">
        <v>41138</v>
      </c>
      <c r="C277" s="21" t="str">
        <f t="shared" si="4"/>
        <v>Aug</v>
      </c>
      <c r="D277" s="6">
        <v>1928016.01</v>
      </c>
      <c r="E277" t="s">
        <v>155</v>
      </c>
      <c r="F277" s="5">
        <v>84.79</v>
      </c>
      <c r="G277" s="5" t="str" cm="1">
        <f t="array" ref="G277">_xlfn.IFS(F277&gt;=86,"Hot Week (More Than 85°F)",F277&lt;50,"Cold Week (Less Than 50°F)",TRUE,"Normal Week")</f>
        <v>Normal Week</v>
      </c>
      <c r="H277" s="2">
        <v>3.5710000000000002</v>
      </c>
      <c r="I277" s="2" t="str" cm="1">
        <f t="array" ref="I277">_xlfn.IFS(H277&gt;3.5,"Above Average",H277&lt;3,"Below Average",TRUE,"Average")</f>
        <v>Above Average</v>
      </c>
      <c r="J277" s="1">
        <v>221.67514589999999</v>
      </c>
      <c r="K277" s="1" t="str" cm="1">
        <f t="array" ref="K277">_xlfn.IFS(J277&gt;200,"Above Average",J277&lt;155,"Below Average",TRUE,"Average")</f>
        <v>Above Average</v>
      </c>
      <c r="L277" s="7">
        <v>6.5650000000000004</v>
      </c>
      <c r="M277" s="7" t="str" cm="1">
        <f t="array" ref="M277">_xlfn.IFS(L277&gt;9,"Above Average",L277&lt;8,"Below Average",TRUE,"Average")</f>
        <v>Below Average</v>
      </c>
    </row>
    <row r="278" spans="1:13" x14ac:dyDescent="0.3">
      <c r="A278">
        <v>2</v>
      </c>
      <c r="B278" s="21">
        <v>41145</v>
      </c>
      <c r="C278" s="21" t="str">
        <f t="shared" si="4"/>
        <v>Aug</v>
      </c>
      <c r="D278" s="6">
        <v>1876788.15</v>
      </c>
      <c r="E278" t="s">
        <v>155</v>
      </c>
      <c r="F278" s="5">
        <v>76.91</v>
      </c>
      <c r="G278" s="5" t="str" cm="1">
        <f t="array" ref="G278">_xlfn.IFS(F278&gt;=86,"Hot Week (More Than 85°F)",F278&lt;50,"Cold Week (Less Than 50°F)",TRUE,"Normal Week")</f>
        <v>Normal Week</v>
      </c>
      <c r="H278" s="2">
        <v>3.62</v>
      </c>
      <c r="I278" s="2" t="str" cm="1">
        <f t="array" ref="I278">_xlfn.IFS(H278&gt;3.5,"Above Average",H278&lt;3,"Below Average",TRUE,"Average")</f>
        <v>Above Average</v>
      </c>
      <c r="J278" s="1">
        <v>221.8083518</v>
      </c>
      <c r="K278" s="1" t="str" cm="1">
        <f t="array" ref="K278">_xlfn.IFS(J278&gt;200,"Above Average",J278&lt;155,"Below Average",TRUE,"Average")</f>
        <v>Above Average</v>
      </c>
      <c r="L278" s="7">
        <v>6.5650000000000004</v>
      </c>
      <c r="M278" s="7" t="str" cm="1">
        <f t="array" ref="M278">_xlfn.IFS(L278&gt;9,"Above Average",L278&lt;8,"Below Average",TRUE,"Average")</f>
        <v>Below Average</v>
      </c>
    </row>
    <row r="279" spans="1:13" x14ac:dyDescent="0.3">
      <c r="A279">
        <v>2</v>
      </c>
      <c r="B279" s="21">
        <v>41152</v>
      </c>
      <c r="C279" s="21" t="str">
        <f t="shared" si="4"/>
        <v>Aug</v>
      </c>
      <c r="D279" s="6">
        <v>1947083.3</v>
      </c>
      <c r="E279" t="s">
        <v>155</v>
      </c>
      <c r="F279" s="5">
        <v>82.64</v>
      </c>
      <c r="G279" s="5" t="str" cm="1">
        <f t="array" ref="G279">_xlfn.IFS(F279&gt;=86,"Hot Week (More Than 85°F)",F279&lt;50,"Cold Week (Less Than 50°F)",TRUE,"Normal Week")</f>
        <v>Normal Week</v>
      </c>
      <c r="H279" s="2">
        <v>3.6379999999999999</v>
      </c>
      <c r="I279" s="2" t="str" cm="1">
        <f t="array" ref="I279">_xlfn.IFS(H279&gt;3.5,"Above Average",H279&lt;3,"Below Average",TRUE,"Average")</f>
        <v>Above Average</v>
      </c>
      <c r="J279" s="1">
        <v>221.94155760000001</v>
      </c>
      <c r="K279" s="1" t="str" cm="1">
        <f t="array" ref="K279">_xlfn.IFS(J279&gt;200,"Above Average",J279&lt;155,"Below Average",TRUE,"Average")</f>
        <v>Above Average</v>
      </c>
      <c r="L279" s="7">
        <v>6.5650000000000004</v>
      </c>
      <c r="M279" s="7" t="str" cm="1">
        <f t="array" ref="M279">_xlfn.IFS(L279&gt;9,"Above Average",L279&lt;8,"Below Average",TRUE,"Average")</f>
        <v>Below Average</v>
      </c>
    </row>
    <row r="280" spans="1:13" x14ac:dyDescent="0.3">
      <c r="A280">
        <v>2</v>
      </c>
      <c r="B280" s="21">
        <v>41159</v>
      </c>
      <c r="C280" s="21" t="str">
        <f t="shared" si="4"/>
        <v>Sep</v>
      </c>
      <c r="D280" s="6">
        <v>1898777.07</v>
      </c>
      <c r="E280" t="s">
        <v>156</v>
      </c>
      <c r="F280" s="5">
        <v>87.65</v>
      </c>
      <c r="G280" s="5" t="str" cm="1">
        <f t="array" ref="G280">_xlfn.IFS(F280&gt;=86,"Hot Week (More Than 85°F)",F280&lt;50,"Cold Week (Less Than 50°F)",TRUE,"Normal Week")</f>
        <v>Hot Week (More Than 85°F)</v>
      </c>
      <c r="H280" s="2">
        <v>3.73</v>
      </c>
      <c r="I280" s="2" t="str" cm="1">
        <f t="array" ref="I280">_xlfn.IFS(H280&gt;3.5,"Above Average",H280&lt;3,"Below Average",TRUE,"Average")</f>
        <v>Above Average</v>
      </c>
      <c r="J280" s="1">
        <v>222.07476349999999</v>
      </c>
      <c r="K280" s="1" t="str" cm="1">
        <f t="array" ref="K280">_xlfn.IFS(J280&gt;200,"Above Average",J280&lt;155,"Below Average",TRUE,"Average")</f>
        <v>Above Average</v>
      </c>
      <c r="L280" s="7">
        <v>6.5650000000000004</v>
      </c>
      <c r="M280" s="7" t="str" cm="1">
        <f t="array" ref="M280">_xlfn.IFS(L280&gt;9,"Above Average",L280&lt;8,"Below Average",TRUE,"Average")</f>
        <v>Below Average</v>
      </c>
    </row>
    <row r="281" spans="1:13" x14ac:dyDescent="0.3">
      <c r="A281">
        <v>2</v>
      </c>
      <c r="B281" s="21">
        <v>41166</v>
      </c>
      <c r="C281" s="21" t="str">
        <f t="shared" si="4"/>
        <v>Sep</v>
      </c>
      <c r="D281" s="6">
        <v>1814806.63</v>
      </c>
      <c r="E281" t="s">
        <v>155</v>
      </c>
      <c r="F281" s="5">
        <v>75.88</v>
      </c>
      <c r="G281" s="5" t="str" cm="1">
        <f t="array" ref="G281">_xlfn.IFS(F281&gt;=86,"Hot Week (More Than 85°F)",F281&lt;50,"Cold Week (Less Than 50°F)",TRUE,"Normal Week")</f>
        <v>Normal Week</v>
      </c>
      <c r="H281" s="2">
        <v>3.7170000000000001</v>
      </c>
      <c r="I281" s="2" t="str" cm="1">
        <f t="array" ref="I281">_xlfn.IFS(H281&gt;3.5,"Above Average",H281&lt;3,"Below Average",TRUE,"Average")</f>
        <v>Above Average</v>
      </c>
      <c r="J281" s="1">
        <v>222.21743950000001</v>
      </c>
      <c r="K281" s="1" t="str" cm="1">
        <f t="array" ref="K281">_xlfn.IFS(J281&gt;200,"Above Average",J281&lt;155,"Below Average",TRUE,"Average")</f>
        <v>Above Average</v>
      </c>
      <c r="L281" s="7">
        <v>6.5650000000000004</v>
      </c>
      <c r="M281" s="7" t="str" cm="1">
        <f t="array" ref="M281">_xlfn.IFS(L281&gt;9,"Above Average",L281&lt;8,"Below Average",TRUE,"Average")</f>
        <v>Below Average</v>
      </c>
    </row>
    <row r="282" spans="1:13" x14ac:dyDescent="0.3">
      <c r="A282">
        <v>2</v>
      </c>
      <c r="B282" s="21">
        <v>41173</v>
      </c>
      <c r="C282" s="21" t="str">
        <f t="shared" si="4"/>
        <v>Sep</v>
      </c>
      <c r="D282" s="6">
        <v>1829415.67</v>
      </c>
      <c r="E282" t="s">
        <v>155</v>
      </c>
      <c r="F282" s="5">
        <v>71.09</v>
      </c>
      <c r="G282" s="5" t="str" cm="1">
        <f t="array" ref="G282">_xlfn.IFS(F282&gt;=86,"Hot Week (More Than 85°F)",F282&lt;50,"Cold Week (Less Than 50°F)",TRUE,"Normal Week")</f>
        <v>Normal Week</v>
      </c>
      <c r="H282" s="2">
        <v>3.7210000000000001</v>
      </c>
      <c r="I282" s="2" t="str" cm="1">
        <f t="array" ref="I282">_xlfn.IFS(H282&gt;3.5,"Above Average",H282&lt;3,"Below Average",TRUE,"Average")</f>
        <v>Above Average</v>
      </c>
      <c r="J282" s="1">
        <v>222.41693620000001</v>
      </c>
      <c r="K282" s="1" t="str" cm="1">
        <f t="array" ref="K282">_xlfn.IFS(J282&gt;200,"Above Average",J282&lt;155,"Below Average",TRUE,"Average")</f>
        <v>Above Average</v>
      </c>
      <c r="L282" s="7">
        <v>6.5650000000000004</v>
      </c>
      <c r="M282" s="7" t="str" cm="1">
        <f t="array" ref="M282">_xlfn.IFS(L282&gt;9,"Above Average",L282&lt;8,"Below Average",TRUE,"Average")</f>
        <v>Below Average</v>
      </c>
    </row>
    <row r="283" spans="1:13" x14ac:dyDescent="0.3">
      <c r="A283">
        <v>2</v>
      </c>
      <c r="B283" s="21">
        <v>41180</v>
      </c>
      <c r="C283" s="21" t="str">
        <f t="shared" si="4"/>
        <v>Sep</v>
      </c>
      <c r="D283" s="6">
        <v>1746470.56</v>
      </c>
      <c r="E283" t="s">
        <v>155</v>
      </c>
      <c r="F283" s="5">
        <v>79.45</v>
      </c>
      <c r="G283" s="5" t="str" cm="1">
        <f t="array" ref="G283">_xlfn.IFS(F283&gt;=86,"Hot Week (More Than 85°F)",F283&lt;50,"Cold Week (Less Than 50°F)",TRUE,"Normal Week")</f>
        <v>Normal Week</v>
      </c>
      <c r="H283" s="2">
        <v>3.6659999999999999</v>
      </c>
      <c r="I283" s="2" t="str" cm="1">
        <f t="array" ref="I283">_xlfn.IFS(H283&gt;3.5,"Above Average",H283&lt;3,"Below Average",TRUE,"Average")</f>
        <v>Above Average</v>
      </c>
      <c r="J283" s="1">
        <v>222.61643290000001</v>
      </c>
      <c r="K283" s="1" t="str" cm="1">
        <f t="array" ref="K283">_xlfn.IFS(J283&gt;200,"Above Average",J283&lt;155,"Below Average",TRUE,"Average")</f>
        <v>Above Average</v>
      </c>
      <c r="L283" s="7">
        <v>6.5650000000000004</v>
      </c>
      <c r="M283" s="7" t="str" cm="1">
        <f t="array" ref="M283">_xlfn.IFS(L283&gt;9,"Above Average",L283&lt;8,"Below Average",TRUE,"Average")</f>
        <v>Below Average</v>
      </c>
    </row>
    <row r="284" spans="1:13" x14ac:dyDescent="0.3">
      <c r="A284">
        <v>2</v>
      </c>
      <c r="B284" s="21">
        <v>41187</v>
      </c>
      <c r="C284" s="21" t="str">
        <f t="shared" si="4"/>
        <v>Oct</v>
      </c>
      <c r="D284" s="6">
        <v>1998321.04</v>
      </c>
      <c r="E284" t="s">
        <v>155</v>
      </c>
      <c r="F284" s="5">
        <v>70.27</v>
      </c>
      <c r="G284" s="5" t="str" cm="1">
        <f t="array" ref="G284">_xlfn.IFS(F284&gt;=86,"Hot Week (More Than 85°F)",F284&lt;50,"Cold Week (Less Than 50°F)",TRUE,"Normal Week")</f>
        <v>Normal Week</v>
      </c>
      <c r="H284" s="2">
        <v>3.617</v>
      </c>
      <c r="I284" s="2" t="str" cm="1">
        <f t="array" ref="I284">_xlfn.IFS(H284&gt;3.5,"Above Average",H284&lt;3,"Below Average",TRUE,"Average")</f>
        <v>Above Average</v>
      </c>
      <c r="J284" s="1">
        <v>222.8159296</v>
      </c>
      <c r="K284" s="1" t="str" cm="1">
        <f t="array" ref="K284">_xlfn.IFS(J284&gt;200,"Above Average",J284&lt;155,"Below Average",TRUE,"Average")</f>
        <v>Above Average</v>
      </c>
      <c r="L284" s="7">
        <v>6.17</v>
      </c>
      <c r="M284" s="7" t="str" cm="1">
        <f t="array" ref="M284">_xlfn.IFS(L284&gt;9,"Above Average",L284&lt;8,"Below Average",TRUE,"Average")</f>
        <v>Below Average</v>
      </c>
    </row>
    <row r="285" spans="1:13" x14ac:dyDescent="0.3">
      <c r="A285">
        <v>2</v>
      </c>
      <c r="B285" s="21">
        <v>41194</v>
      </c>
      <c r="C285" s="21" t="str">
        <f t="shared" si="4"/>
        <v>Oct</v>
      </c>
      <c r="D285" s="6">
        <v>1900745.13</v>
      </c>
      <c r="E285" t="s">
        <v>155</v>
      </c>
      <c r="F285" s="5">
        <v>60.97</v>
      </c>
      <c r="G285" s="5" t="str" cm="1">
        <f t="array" ref="G285">_xlfn.IFS(F285&gt;=86,"Hot Week (More Than 85°F)",F285&lt;50,"Cold Week (Less Than 50°F)",TRUE,"Normal Week")</f>
        <v>Normal Week</v>
      </c>
      <c r="H285" s="2">
        <v>3.601</v>
      </c>
      <c r="I285" s="2" t="str" cm="1">
        <f t="array" ref="I285">_xlfn.IFS(H285&gt;3.5,"Above Average",H285&lt;3,"Below Average",TRUE,"Average")</f>
        <v>Above Average</v>
      </c>
      <c r="J285" s="1">
        <v>223.0154263</v>
      </c>
      <c r="K285" s="1" t="str" cm="1">
        <f t="array" ref="K285">_xlfn.IFS(J285&gt;200,"Above Average",J285&lt;155,"Below Average",TRUE,"Average")</f>
        <v>Above Average</v>
      </c>
      <c r="L285" s="7">
        <v>6.17</v>
      </c>
      <c r="M285" s="7" t="str" cm="1">
        <f t="array" ref="M285">_xlfn.IFS(L285&gt;9,"Above Average",L285&lt;8,"Below Average",TRUE,"Average")</f>
        <v>Below Average</v>
      </c>
    </row>
    <row r="286" spans="1:13" x14ac:dyDescent="0.3">
      <c r="A286">
        <v>2</v>
      </c>
      <c r="B286" s="21">
        <v>41201</v>
      </c>
      <c r="C286" s="21" t="str">
        <f t="shared" si="4"/>
        <v>Oct</v>
      </c>
      <c r="D286" s="6">
        <v>1847990.41</v>
      </c>
      <c r="E286" t="s">
        <v>155</v>
      </c>
      <c r="F286" s="5">
        <v>68.08</v>
      </c>
      <c r="G286" s="5" t="str" cm="1">
        <f t="array" ref="G286">_xlfn.IFS(F286&gt;=86,"Hot Week (More Than 85°F)",F286&lt;50,"Cold Week (Less Than 50°F)",TRUE,"Normal Week")</f>
        <v>Normal Week</v>
      </c>
      <c r="H286" s="2">
        <v>3.5939999999999999</v>
      </c>
      <c r="I286" s="2" t="str" cm="1">
        <f t="array" ref="I286">_xlfn.IFS(H286&gt;3.5,"Above Average",H286&lt;3,"Below Average",TRUE,"Average")</f>
        <v>Above Average</v>
      </c>
      <c r="J286" s="1">
        <v>223.05980769999999</v>
      </c>
      <c r="K286" s="1" t="str" cm="1">
        <f t="array" ref="K286">_xlfn.IFS(J286&gt;200,"Above Average",J286&lt;155,"Below Average",TRUE,"Average")</f>
        <v>Above Average</v>
      </c>
      <c r="L286" s="7">
        <v>6.17</v>
      </c>
      <c r="M286" s="7" t="str" cm="1">
        <f t="array" ref="M286">_xlfn.IFS(L286&gt;9,"Above Average",L286&lt;8,"Below Average",TRUE,"Average")</f>
        <v>Below Average</v>
      </c>
    </row>
    <row r="287" spans="1:13" x14ac:dyDescent="0.3">
      <c r="A287">
        <v>2</v>
      </c>
      <c r="B287" s="21">
        <v>41208</v>
      </c>
      <c r="C287" s="21" t="str">
        <f t="shared" si="4"/>
        <v>Oct</v>
      </c>
      <c r="D287" s="6">
        <v>1834458.35</v>
      </c>
      <c r="E287" t="s">
        <v>155</v>
      </c>
      <c r="F287" s="5">
        <v>69.790000000000006</v>
      </c>
      <c r="G287" s="5" t="str" cm="1">
        <f t="array" ref="G287">_xlfn.IFS(F287&gt;=86,"Hot Week (More Than 85°F)",F287&lt;50,"Cold Week (Less Than 50°F)",TRUE,"Normal Week")</f>
        <v>Normal Week</v>
      </c>
      <c r="H287" s="2">
        <v>3.5059999999999998</v>
      </c>
      <c r="I287" s="2" t="str" cm="1">
        <f t="array" ref="I287">_xlfn.IFS(H287&gt;3.5,"Above Average",H287&lt;3,"Below Average",TRUE,"Average")</f>
        <v>Above Average</v>
      </c>
      <c r="J287" s="1">
        <v>223.0783366</v>
      </c>
      <c r="K287" s="1" t="str" cm="1">
        <f t="array" ref="K287">_xlfn.IFS(J287&gt;200,"Above Average",J287&lt;155,"Below Average",TRUE,"Average")</f>
        <v>Above Average</v>
      </c>
      <c r="L287" s="7">
        <v>6.17</v>
      </c>
      <c r="M287" s="7" t="str" cm="1">
        <f t="array" ref="M287">_xlfn.IFS(L287&gt;9,"Above Average",L287&lt;8,"Below Average",TRUE,"Average")</f>
        <v>Below Average</v>
      </c>
    </row>
    <row r="288" spans="1:13" x14ac:dyDescent="0.3">
      <c r="A288">
        <v>3</v>
      </c>
      <c r="B288" s="21">
        <v>40214</v>
      </c>
      <c r="C288" s="21" t="str">
        <f t="shared" si="4"/>
        <v>Feb</v>
      </c>
      <c r="D288" s="6">
        <v>461622.22</v>
      </c>
      <c r="E288" t="s">
        <v>155</v>
      </c>
      <c r="F288" s="5">
        <v>45.71</v>
      </c>
      <c r="G288" s="5" t="str" cm="1">
        <f t="array" ref="G288">_xlfn.IFS(F288&gt;=86,"Hot Week (More Than 85°F)",F288&lt;50,"Cold Week (Less Than 50°F)",TRUE,"Normal Week")</f>
        <v>Cold Week (Less Than 50°F)</v>
      </c>
      <c r="H288" s="2">
        <v>2.5720000000000001</v>
      </c>
      <c r="I288" s="2" t="str" cm="1">
        <f t="array" ref="I288">_xlfn.IFS(H288&gt;3.5,"Above Average",H288&lt;3,"Below Average",TRUE,"Average")</f>
        <v>Below Average</v>
      </c>
      <c r="J288" s="1">
        <v>214.42488119999999</v>
      </c>
      <c r="K288" s="1" t="str" cm="1">
        <f t="array" ref="K288">_xlfn.IFS(J288&gt;200,"Above Average",J288&lt;155,"Below Average",TRUE,"Average")</f>
        <v>Above Average</v>
      </c>
      <c r="L288" s="7">
        <v>7.3680000000000003</v>
      </c>
      <c r="M288" s="7" t="str" cm="1">
        <f t="array" ref="M288">_xlfn.IFS(L288&gt;9,"Above Average",L288&lt;8,"Below Average",TRUE,"Average")</f>
        <v>Below Average</v>
      </c>
    </row>
    <row r="289" spans="1:13" x14ac:dyDescent="0.3">
      <c r="A289">
        <v>3</v>
      </c>
      <c r="B289" s="21">
        <v>40221</v>
      </c>
      <c r="C289" s="21" t="str">
        <f t="shared" si="4"/>
        <v>Feb</v>
      </c>
      <c r="D289" s="6">
        <v>420728.96</v>
      </c>
      <c r="E289" t="s">
        <v>156</v>
      </c>
      <c r="F289" s="5">
        <v>47.93</v>
      </c>
      <c r="G289" s="5" t="str" cm="1">
        <f t="array" ref="G289">_xlfn.IFS(F289&gt;=86,"Hot Week (More Than 85°F)",F289&lt;50,"Cold Week (Less Than 50°F)",TRUE,"Normal Week")</f>
        <v>Cold Week (Less Than 50°F)</v>
      </c>
      <c r="H289" s="2">
        <v>2.548</v>
      </c>
      <c r="I289" s="2" t="str" cm="1">
        <f t="array" ref="I289">_xlfn.IFS(H289&gt;3.5,"Above Average",H289&lt;3,"Below Average",TRUE,"Average")</f>
        <v>Below Average</v>
      </c>
      <c r="J289" s="1">
        <v>214.5747916</v>
      </c>
      <c r="K289" s="1" t="str" cm="1">
        <f t="array" ref="K289">_xlfn.IFS(J289&gt;200,"Above Average",J289&lt;155,"Below Average",TRUE,"Average")</f>
        <v>Above Average</v>
      </c>
      <c r="L289" s="7">
        <v>7.3680000000000003</v>
      </c>
      <c r="M289" s="7" t="str" cm="1">
        <f t="array" ref="M289">_xlfn.IFS(L289&gt;9,"Above Average",L289&lt;8,"Below Average",TRUE,"Average")</f>
        <v>Below Average</v>
      </c>
    </row>
    <row r="290" spans="1:13" x14ac:dyDescent="0.3">
      <c r="A290">
        <v>3</v>
      </c>
      <c r="B290" s="21">
        <v>40228</v>
      </c>
      <c r="C290" s="21" t="str">
        <f t="shared" si="4"/>
        <v>Feb</v>
      </c>
      <c r="D290" s="6">
        <v>421642.19</v>
      </c>
      <c r="E290" t="s">
        <v>155</v>
      </c>
      <c r="F290" s="5">
        <v>47.07</v>
      </c>
      <c r="G290" s="5" t="str" cm="1">
        <f t="array" ref="G290">_xlfn.IFS(F290&gt;=86,"Hot Week (More Than 85°F)",F290&lt;50,"Cold Week (Less Than 50°F)",TRUE,"Normal Week")</f>
        <v>Cold Week (Less Than 50°F)</v>
      </c>
      <c r="H290" s="2">
        <v>2.5139999999999998</v>
      </c>
      <c r="I290" s="2" t="str" cm="1">
        <f t="array" ref="I290">_xlfn.IFS(H290&gt;3.5,"Above Average",H290&lt;3,"Below Average",TRUE,"Average")</f>
        <v>Below Average</v>
      </c>
      <c r="J290" s="1">
        <v>214.61988679999999</v>
      </c>
      <c r="K290" s="1" t="str" cm="1">
        <f t="array" ref="K290">_xlfn.IFS(J290&gt;200,"Above Average",J290&lt;155,"Below Average",TRUE,"Average")</f>
        <v>Above Average</v>
      </c>
      <c r="L290" s="7">
        <v>7.3680000000000003</v>
      </c>
      <c r="M290" s="7" t="str" cm="1">
        <f t="array" ref="M290">_xlfn.IFS(L290&gt;9,"Above Average",L290&lt;8,"Below Average",TRUE,"Average")</f>
        <v>Below Average</v>
      </c>
    </row>
    <row r="291" spans="1:13" x14ac:dyDescent="0.3">
      <c r="A291">
        <v>3</v>
      </c>
      <c r="B291" s="21">
        <v>40235</v>
      </c>
      <c r="C291" s="21" t="str">
        <f t="shared" si="4"/>
        <v>Feb</v>
      </c>
      <c r="D291" s="6">
        <v>407204.86</v>
      </c>
      <c r="E291" t="s">
        <v>155</v>
      </c>
      <c r="F291" s="5">
        <v>52.05</v>
      </c>
      <c r="G291" s="5" t="str" cm="1">
        <f t="array" ref="G291">_xlfn.IFS(F291&gt;=86,"Hot Week (More Than 85°F)",F291&lt;50,"Cold Week (Less Than 50°F)",TRUE,"Normal Week")</f>
        <v>Normal Week</v>
      </c>
      <c r="H291" s="2">
        <v>2.5609999999999999</v>
      </c>
      <c r="I291" s="2" t="str" cm="1">
        <f t="array" ref="I291">_xlfn.IFS(H291&gt;3.5,"Above Average",H291&lt;3,"Below Average",TRUE,"Average")</f>
        <v>Below Average</v>
      </c>
      <c r="J291" s="1">
        <v>214.64751269999999</v>
      </c>
      <c r="K291" s="1" t="str" cm="1">
        <f t="array" ref="K291">_xlfn.IFS(J291&gt;200,"Above Average",J291&lt;155,"Below Average",TRUE,"Average")</f>
        <v>Above Average</v>
      </c>
      <c r="L291" s="7">
        <v>7.3680000000000003</v>
      </c>
      <c r="M291" s="7" t="str" cm="1">
        <f t="array" ref="M291">_xlfn.IFS(L291&gt;9,"Above Average",L291&lt;8,"Below Average",TRUE,"Average")</f>
        <v>Below Average</v>
      </c>
    </row>
    <row r="292" spans="1:13" x14ac:dyDescent="0.3">
      <c r="A292">
        <v>3</v>
      </c>
      <c r="B292" s="21">
        <v>40242</v>
      </c>
      <c r="C292" s="21" t="str">
        <f t="shared" si="4"/>
        <v>Mar</v>
      </c>
      <c r="D292" s="6">
        <v>415202.04</v>
      </c>
      <c r="E292" t="s">
        <v>155</v>
      </c>
      <c r="F292" s="5">
        <v>53.04</v>
      </c>
      <c r="G292" s="5" t="str" cm="1">
        <f t="array" ref="G292">_xlfn.IFS(F292&gt;=86,"Hot Week (More Than 85°F)",F292&lt;50,"Cold Week (Less Than 50°F)",TRUE,"Normal Week")</f>
        <v>Normal Week</v>
      </c>
      <c r="H292" s="2">
        <v>2.625</v>
      </c>
      <c r="I292" s="2" t="str" cm="1">
        <f t="array" ref="I292">_xlfn.IFS(H292&gt;3.5,"Above Average",H292&lt;3,"Below Average",TRUE,"Average")</f>
        <v>Below Average</v>
      </c>
      <c r="J292" s="1">
        <v>214.6751386</v>
      </c>
      <c r="K292" s="1" t="str" cm="1">
        <f t="array" ref="K292">_xlfn.IFS(J292&gt;200,"Above Average",J292&lt;155,"Below Average",TRUE,"Average")</f>
        <v>Above Average</v>
      </c>
      <c r="L292" s="7">
        <v>7.3680000000000003</v>
      </c>
      <c r="M292" s="7" t="str" cm="1">
        <f t="array" ref="M292">_xlfn.IFS(L292&gt;9,"Above Average",L292&lt;8,"Below Average",TRUE,"Average")</f>
        <v>Below Average</v>
      </c>
    </row>
    <row r="293" spans="1:13" x14ac:dyDescent="0.3">
      <c r="A293">
        <v>3</v>
      </c>
      <c r="B293" s="21">
        <v>40249</v>
      </c>
      <c r="C293" s="21" t="str">
        <f t="shared" si="4"/>
        <v>Mar</v>
      </c>
      <c r="D293" s="6">
        <v>384200.69</v>
      </c>
      <c r="E293" t="s">
        <v>155</v>
      </c>
      <c r="F293" s="5">
        <v>63.08</v>
      </c>
      <c r="G293" s="5" t="str" cm="1">
        <f t="array" ref="G293">_xlfn.IFS(F293&gt;=86,"Hot Week (More Than 85°F)",F293&lt;50,"Cold Week (Less Than 50°F)",TRUE,"Normal Week")</f>
        <v>Normal Week</v>
      </c>
      <c r="H293" s="2">
        <v>2.6669999999999998</v>
      </c>
      <c r="I293" s="2" t="str" cm="1">
        <f t="array" ref="I293">_xlfn.IFS(H293&gt;3.5,"Above Average",H293&lt;3,"Below Average",TRUE,"Average")</f>
        <v>Below Average</v>
      </c>
      <c r="J293" s="1">
        <v>214.70276459999999</v>
      </c>
      <c r="K293" s="1" t="str" cm="1">
        <f t="array" ref="K293">_xlfn.IFS(J293&gt;200,"Above Average",J293&lt;155,"Below Average",TRUE,"Average")</f>
        <v>Above Average</v>
      </c>
      <c r="L293" s="7">
        <v>7.3680000000000003</v>
      </c>
      <c r="M293" s="7" t="str" cm="1">
        <f t="array" ref="M293">_xlfn.IFS(L293&gt;9,"Above Average",L293&lt;8,"Below Average",TRUE,"Average")</f>
        <v>Below Average</v>
      </c>
    </row>
    <row r="294" spans="1:13" x14ac:dyDescent="0.3">
      <c r="A294">
        <v>3</v>
      </c>
      <c r="B294" s="21">
        <v>40256</v>
      </c>
      <c r="C294" s="21" t="str">
        <f t="shared" si="4"/>
        <v>Mar</v>
      </c>
      <c r="D294" s="6">
        <v>375328.59</v>
      </c>
      <c r="E294" t="s">
        <v>155</v>
      </c>
      <c r="F294" s="5">
        <v>60.42</v>
      </c>
      <c r="G294" s="5" t="str" cm="1">
        <f t="array" ref="G294">_xlfn.IFS(F294&gt;=86,"Hot Week (More Than 85°F)",F294&lt;50,"Cold Week (Less Than 50°F)",TRUE,"Normal Week")</f>
        <v>Normal Week</v>
      </c>
      <c r="H294" s="2">
        <v>2.72</v>
      </c>
      <c r="I294" s="2" t="str" cm="1">
        <f t="array" ref="I294">_xlfn.IFS(H294&gt;3.5,"Above Average",H294&lt;3,"Below Average",TRUE,"Average")</f>
        <v>Below Average</v>
      </c>
      <c r="J294" s="1">
        <v>214.53012190000001</v>
      </c>
      <c r="K294" s="1" t="str" cm="1">
        <f t="array" ref="K294">_xlfn.IFS(J294&gt;200,"Above Average",J294&lt;155,"Below Average",TRUE,"Average")</f>
        <v>Above Average</v>
      </c>
      <c r="L294" s="7">
        <v>7.3680000000000003</v>
      </c>
      <c r="M294" s="7" t="str" cm="1">
        <f t="array" ref="M294">_xlfn.IFS(L294&gt;9,"Above Average",L294&lt;8,"Below Average",TRUE,"Average")</f>
        <v>Below Average</v>
      </c>
    </row>
    <row r="295" spans="1:13" x14ac:dyDescent="0.3">
      <c r="A295">
        <v>3</v>
      </c>
      <c r="B295" s="21">
        <v>40263</v>
      </c>
      <c r="C295" s="21" t="str">
        <f t="shared" si="4"/>
        <v>Mar</v>
      </c>
      <c r="D295" s="6">
        <v>359949.27</v>
      </c>
      <c r="E295" t="s">
        <v>155</v>
      </c>
      <c r="F295" s="5">
        <v>57.06</v>
      </c>
      <c r="G295" s="5" t="str" cm="1">
        <f t="array" ref="G295">_xlfn.IFS(F295&gt;=86,"Hot Week (More Than 85°F)",F295&lt;50,"Cold Week (Less Than 50°F)",TRUE,"Normal Week")</f>
        <v>Normal Week</v>
      </c>
      <c r="H295" s="2">
        <v>2.7320000000000002</v>
      </c>
      <c r="I295" s="2" t="str" cm="1">
        <f t="array" ref="I295">_xlfn.IFS(H295&gt;3.5,"Above Average",H295&lt;3,"Below Average",TRUE,"Average")</f>
        <v>Below Average</v>
      </c>
      <c r="J295" s="1">
        <v>214.32410110000001</v>
      </c>
      <c r="K295" s="1" t="str" cm="1">
        <f t="array" ref="K295">_xlfn.IFS(J295&gt;200,"Above Average",J295&lt;155,"Below Average",TRUE,"Average")</f>
        <v>Above Average</v>
      </c>
      <c r="L295" s="7">
        <v>7.3680000000000003</v>
      </c>
      <c r="M295" s="7" t="str" cm="1">
        <f t="array" ref="M295">_xlfn.IFS(L295&gt;9,"Above Average",L295&lt;8,"Below Average",TRUE,"Average")</f>
        <v>Below Average</v>
      </c>
    </row>
    <row r="296" spans="1:13" x14ac:dyDescent="0.3">
      <c r="A296">
        <v>3</v>
      </c>
      <c r="B296" s="21">
        <v>40270</v>
      </c>
      <c r="C296" s="21" t="str">
        <f t="shared" si="4"/>
        <v>Apr</v>
      </c>
      <c r="D296" s="6">
        <v>423294.4</v>
      </c>
      <c r="E296" t="s">
        <v>155</v>
      </c>
      <c r="F296" s="5">
        <v>65.56</v>
      </c>
      <c r="G296" s="5" t="str" cm="1">
        <f t="array" ref="G296">_xlfn.IFS(F296&gt;=86,"Hot Week (More Than 85°F)",F296&lt;50,"Cold Week (Less Than 50°F)",TRUE,"Normal Week")</f>
        <v>Normal Week</v>
      </c>
      <c r="H296" s="2">
        <v>2.7189999999999999</v>
      </c>
      <c r="I296" s="2" t="str" cm="1">
        <f t="array" ref="I296">_xlfn.IFS(H296&gt;3.5,"Above Average",H296&lt;3,"Below Average",TRUE,"Average")</f>
        <v>Below Average</v>
      </c>
      <c r="J296" s="1">
        <v>214.1180803</v>
      </c>
      <c r="K296" s="1" t="str" cm="1">
        <f t="array" ref="K296">_xlfn.IFS(J296&gt;200,"Above Average",J296&lt;155,"Below Average",TRUE,"Average")</f>
        <v>Above Average</v>
      </c>
      <c r="L296" s="7">
        <v>7.343</v>
      </c>
      <c r="M296" s="7" t="str" cm="1">
        <f t="array" ref="M296">_xlfn.IFS(L296&gt;9,"Above Average",L296&lt;8,"Below Average",TRUE,"Average")</f>
        <v>Below Average</v>
      </c>
    </row>
    <row r="297" spans="1:13" x14ac:dyDescent="0.3">
      <c r="A297">
        <v>3</v>
      </c>
      <c r="B297" s="21">
        <v>40277</v>
      </c>
      <c r="C297" s="21" t="str">
        <f t="shared" si="4"/>
        <v>Apr</v>
      </c>
      <c r="D297" s="6">
        <v>415870.28</v>
      </c>
      <c r="E297" t="s">
        <v>155</v>
      </c>
      <c r="F297" s="5">
        <v>68</v>
      </c>
      <c r="G297" s="5" t="str" cm="1">
        <f t="array" ref="G297">_xlfn.IFS(F297&gt;=86,"Hot Week (More Than 85°F)",F297&lt;50,"Cold Week (Less Than 50°F)",TRUE,"Normal Week")</f>
        <v>Normal Week</v>
      </c>
      <c r="H297" s="2">
        <v>2.77</v>
      </c>
      <c r="I297" s="2" t="str" cm="1">
        <f t="array" ref="I297">_xlfn.IFS(H297&gt;3.5,"Above Average",H297&lt;3,"Below Average",TRUE,"Average")</f>
        <v>Below Average</v>
      </c>
      <c r="J297" s="1">
        <v>213.9120595</v>
      </c>
      <c r="K297" s="1" t="str" cm="1">
        <f t="array" ref="K297">_xlfn.IFS(J297&gt;200,"Above Average",J297&lt;155,"Below Average",TRUE,"Average")</f>
        <v>Above Average</v>
      </c>
      <c r="L297" s="7">
        <v>7.343</v>
      </c>
      <c r="M297" s="7" t="str" cm="1">
        <f t="array" ref="M297">_xlfn.IFS(L297&gt;9,"Above Average",L297&lt;8,"Below Average",TRUE,"Average")</f>
        <v>Below Average</v>
      </c>
    </row>
    <row r="298" spans="1:13" x14ac:dyDescent="0.3">
      <c r="A298">
        <v>3</v>
      </c>
      <c r="B298" s="21">
        <v>40284</v>
      </c>
      <c r="C298" s="21" t="str">
        <f t="shared" si="4"/>
        <v>Apr</v>
      </c>
      <c r="D298" s="6">
        <v>354993.26</v>
      </c>
      <c r="E298" t="s">
        <v>155</v>
      </c>
      <c r="F298" s="5">
        <v>66.98</v>
      </c>
      <c r="G298" s="5" t="str" cm="1">
        <f t="array" ref="G298">_xlfn.IFS(F298&gt;=86,"Hot Week (More Than 85°F)",F298&lt;50,"Cold Week (Less Than 50°F)",TRUE,"Normal Week")</f>
        <v>Normal Week</v>
      </c>
      <c r="H298" s="2">
        <v>2.8079999999999998</v>
      </c>
      <c r="I298" s="2" t="str" cm="1">
        <f t="array" ref="I298">_xlfn.IFS(H298&gt;3.5,"Above Average",H298&lt;3,"Below Average",TRUE,"Average")</f>
        <v>Below Average</v>
      </c>
      <c r="J298" s="1">
        <v>213.77268889999999</v>
      </c>
      <c r="K298" s="1" t="str" cm="1">
        <f t="array" ref="K298">_xlfn.IFS(J298&gt;200,"Above Average",J298&lt;155,"Below Average",TRUE,"Average")</f>
        <v>Above Average</v>
      </c>
      <c r="L298" s="7">
        <v>7.343</v>
      </c>
      <c r="M298" s="7" t="str" cm="1">
        <f t="array" ref="M298">_xlfn.IFS(L298&gt;9,"Above Average",L298&lt;8,"Below Average",TRUE,"Average")</f>
        <v>Below Average</v>
      </c>
    </row>
    <row r="299" spans="1:13" x14ac:dyDescent="0.3">
      <c r="A299">
        <v>3</v>
      </c>
      <c r="B299" s="21">
        <v>40291</v>
      </c>
      <c r="C299" s="21" t="str">
        <f t="shared" si="4"/>
        <v>Apr</v>
      </c>
      <c r="D299" s="6">
        <v>339976.65</v>
      </c>
      <c r="E299" t="s">
        <v>155</v>
      </c>
      <c r="F299" s="5">
        <v>67.87</v>
      </c>
      <c r="G299" s="5" t="str" cm="1">
        <f t="array" ref="G299">_xlfn.IFS(F299&gt;=86,"Hot Week (More Than 85°F)",F299&lt;50,"Cold Week (Less Than 50°F)",TRUE,"Normal Week")</f>
        <v>Normal Week</v>
      </c>
      <c r="H299" s="2">
        <v>2.7949999999999999</v>
      </c>
      <c r="I299" s="2" t="str" cm="1">
        <f t="array" ref="I299">_xlfn.IFS(H299&gt;3.5,"Above Average",H299&lt;3,"Below Average",TRUE,"Average")</f>
        <v>Below Average</v>
      </c>
      <c r="J299" s="1">
        <v>213.72218520000001</v>
      </c>
      <c r="K299" s="1" t="str" cm="1">
        <f t="array" ref="K299">_xlfn.IFS(J299&gt;200,"Above Average",J299&lt;155,"Below Average",TRUE,"Average")</f>
        <v>Above Average</v>
      </c>
      <c r="L299" s="7">
        <v>7.343</v>
      </c>
      <c r="M299" s="7" t="str" cm="1">
        <f t="array" ref="M299">_xlfn.IFS(L299&gt;9,"Above Average",L299&lt;8,"Below Average",TRUE,"Average")</f>
        <v>Below Average</v>
      </c>
    </row>
    <row r="300" spans="1:13" x14ac:dyDescent="0.3">
      <c r="A300">
        <v>3</v>
      </c>
      <c r="B300" s="21">
        <v>40298</v>
      </c>
      <c r="C300" s="21" t="str">
        <f t="shared" si="4"/>
        <v>Apr</v>
      </c>
      <c r="D300" s="6">
        <v>361248.39</v>
      </c>
      <c r="E300" t="s">
        <v>155</v>
      </c>
      <c r="F300" s="5">
        <v>70.239999999999995</v>
      </c>
      <c r="G300" s="5" t="str" cm="1">
        <f t="array" ref="G300">_xlfn.IFS(F300&gt;=86,"Hot Week (More Than 85°F)",F300&lt;50,"Cold Week (Less Than 50°F)",TRUE,"Normal Week")</f>
        <v>Normal Week</v>
      </c>
      <c r="H300" s="2">
        <v>2.78</v>
      </c>
      <c r="I300" s="2" t="str" cm="1">
        <f t="array" ref="I300">_xlfn.IFS(H300&gt;3.5,"Above Average",H300&lt;3,"Below Average",TRUE,"Average")</f>
        <v>Below Average</v>
      </c>
      <c r="J300" s="1">
        <v>213.67168150000001</v>
      </c>
      <c r="K300" s="1" t="str" cm="1">
        <f t="array" ref="K300">_xlfn.IFS(J300&gt;200,"Above Average",J300&lt;155,"Below Average",TRUE,"Average")</f>
        <v>Above Average</v>
      </c>
      <c r="L300" s="7">
        <v>7.343</v>
      </c>
      <c r="M300" s="7" t="str" cm="1">
        <f t="array" ref="M300">_xlfn.IFS(L300&gt;9,"Above Average",L300&lt;8,"Below Average",TRUE,"Average")</f>
        <v>Below Average</v>
      </c>
    </row>
    <row r="301" spans="1:13" x14ac:dyDescent="0.3">
      <c r="A301">
        <v>3</v>
      </c>
      <c r="B301" s="21">
        <v>40305</v>
      </c>
      <c r="C301" s="21" t="str">
        <f t="shared" si="4"/>
        <v>May</v>
      </c>
      <c r="D301" s="6">
        <v>399323.86</v>
      </c>
      <c r="E301" t="s">
        <v>155</v>
      </c>
      <c r="F301" s="5">
        <v>73.47</v>
      </c>
      <c r="G301" s="5" t="str" cm="1">
        <f t="array" ref="G301">_xlfn.IFS(F301&gt;=86,"Hot Week (More Than 85°F)",F301&lt;50,"Cold Week (Less Than 50°F)",TRUE,"Normal Week")</f>
        <v>Normal Week</v>
      </c>
      <c r="H301" s="2">
        <v>2.835</v>
      </c>
      <c r="I301" s="2" t="str" cm="1">
        <f t="array" ref="I301">_xlfn.IFS(H301&gt;3.5,"Above Average",H301&lt;3,"Below Average",TRUE,"Average")</f>
        <v>Below Average</v>
      </c>
      <c r="J301" s="1">
        <v>213.6211778</v>
      </c>
      <c r="K301" s="1" t="str" cm="1">
        <f t="array" ref="K301">_xlfn.IFS(J301&gt;200,"Above Average",J301&lt;155,"Below Average",TRUE,"Average")</f>
        <v>Above Average</v>
      </c>
      <c r="L301" s="7">
        <v>7.343</v>
      </c>
      <c r="M301" s="7" t="str" cm="1">
        <f t="array" ref="M301">_xlfn.IFS(L301&gt;9,"Above Average",L301&lt;8,"Below Average",TRUE,"Average")</f>
        <v>Below Average</v>
      </c>
    </row>
    <row r="302" spans="1:13" x14ac:dyDescent="0.3">
      <c r="A302">
        <v>3</v>
      </c>
      <c r="B302" s="21">
        <v>40312</v>
      </c>
      <c r="C302" s="21" t="str">
        <f t="shared" si="4"/>
        <v>May</v>
      </c>
      <c r="D302" s="6">
        <v>384357.94</v>
      </c>
      <c r="E302" t="s">
        <v>155</v>
      </c>
      <c r="F302" s="5">
        <v>77.180000000000007</v>
      </c>
      <c r="G302" s="5" t="str" cm="1">
        <f t="array" ref="G302">_xlfn.IFS(F302&gt;=86,"Hot Week (More Than 85°F)",F302&lt;50,"Cold Week (Less Than 50°F)",TRUE,"Normal Week")</f>
        <v>Normal Week</v>
      </c>
      <c r="H302" s="2">
        <v>2.8540000000000001</v>
      </c>
      <c r="I302" s="2" t="str" cm="1">
        <f t="array" ref="I302">_xlfn.IFS(H302&gt;3.5,"Above Average",H302&lt;3,"Below Average",TRUE,"Average")</f>
        <v>Below Average</v>
      </c>
      <c r="J302" s="1">
        <v>213.61961389999999</v>
      </c>
      <c r="K302" s="1" t="str" cm="1">
        <f t="array" ref="K302">_xlfn.IFS(J302&gt;200,"Above Average",J302&lt;155,"Below Average",TRUE,"Average")</f>
        <v>Above Average</v>
      </c>
      <c r="L302" s="7">
        <v>7.343</v>
      </c>
      <c r="M302" s="7" t="str" cm="1">
        <f t="array" ref="M302">_xlfn.IFS(L302&gt;9,"Above Average",L302&lt;8,"Below Average",TRUE,"Average")</f>
        <v>Below Average</v>
      </c>
    </row>
    <row r="303" spans="1:13" x14ac:dyDescent="0.3">
      <c r="A303">
        <v>3</v>
      </c>
      <c r="B303" s="21">
        <v>40319</v>
      </c>
      <c r="C303" s="21" t="str">
        <f t="shared" si="4"/>
        <v>May</v>
      </c>
      <c r="D303" s="6">
        <v>343763.17</v>
      </c>
      <c r="E303" t="s">
        <v>155</v>
      </c>
      <c r="F303" s="5">
        <v>75.81</v>
      </c>
      <c r="G303" s="5" t="str" cm="1">
        <f t="array" ref="G303">_xlfn.IFS(F303&gt;=86,"Hot Week (More Than 85°F)",F303&lt;50,"Cold Week (Less Than 50°F)",TRUE,"Normal Week")</f>
        <v>Normal Week</v>
      </c>
      <c r="H303" s="2">
        <v>2.8260000000000001</v>
      </c>
      <c r="I303" s="2" t="str" cm="1">
        <f t="array" ref="I303">_xlfn.IFS(H303&gt;3.5,"Above Average",H303&lt;3,"Below Average",TRUE,"Average")</f>
        <v>Below Average</v>
      </c>
      <c r="J303" s="1">
        <v>213.91168859999999</v>
      </c>
      <c r="K303" s="1" t="str" cm="1">
        <f t="array" ref="K303">_xlfn.IFS(J303&gt;200,"Above Average",J303&lt;155,"Below Average",TRUE,"Average")</f>
        <v>Above Average</v>
      </c>
      <c r="L303" s="7">
        <v>7.343</v>
      </c>
      <c r="M303" s="7" t="str" cm="1">
        <f t="array" ref="M303">_xlfn.IFS(L303&gt;9,"Above Average",L303&lt;8,"Below Average",TRUE,"Average")</f>
        <v>Below Average</v>
      </c>
    </row>
    <row r="304" spans="1:13" x14ac:dyDescent="0.3">
      <c r="A304">
        <v>3</v>
      </c>
      <c r="B304" s="21">
        <v>40326</v>
      </c>
      <c r="C304" s="21" t="str">
        <f t="shared" si="4"/>
        <v>May</v>
      </c>
      <c r="D304" s="6">
        <v>350089.23</v>
      </c>
      <c r="E304" t="s">
        <v>155</v>
      </c>
      <c r="F304" s="5">
        <v>78.599999999999994</v>
      </c>
      <c r="G304" s="5" t="str" cm="1">
        <f t="array" ref="G304">_xlfn.IFS(F304&gt;=86,"Hot Week (More Than 85°F)",F304&lt;50,"Cold Week (Less Than 50°F)",TRUE,"Normal Week")</f>
        <v>Normal Week</v>
      </c>
      <c r="H304" s="2">
        <v>2.7589999999999999</v>
      </c>
      <c r="I304" s="2" t="str" cm="1">
        <f t="array" ref="I304">_xlfn.IFS(H304&gt;3.5,"Above Average",H304&lt;3,"Below Average",TRUE,"Average")</f>
        <v>Below Average</v>
      </c>
      <c r="J304" s="1">
        <v>214.20376340000001</v>
      </c>
      <c r="K304" s="1" t="str" cm="1">
        <f t="array" ref="K304">_xlfn.IFS(J304&gt;200,"Above Average",J304&lt;155,"Below Average",TRUE,"Average")</f>
        <v>Above Average</v>
      </c>
      <c r="L304" s="7">
        <v>7.343</v>
      </c>
      <c r="M304" s="7" t="str" cm="1">
        <f t="array" ref="M304">_xlfn.IFS(L304&gt;9,"Above Average",L304&lt;8,"Below Average",TRUE,"Average")</f>
        <v>Below Average</v>
      </c>
    </row>
    <row r="305" spans="1:13" x14ac:dyDescent="0.3">
      <c r="A305">
        <v>3</v>
      </c>
      <c r="B305" s="21">
        <v>40333</v>
      </c>
      <c r="C305" s="21" t="str">
        <f t="shared" si="4"/>
        <v>Jun</v>
      </c>
      <c r="D305" s="6">
        <v>396968.8</v>
      </c>
      <c r="E305" t="s">
        <v>155</v>
      </c>
      <c r="F305" s="5">
        <v>78.53</v>
      </c>
      <c r="G305" s="5" t="str" cm="1">
        <f t="array" ref="G305">_xlfn.IFS(F305&gt;=86,"Hot Week (More Than 85°F)",F305&lt;50,"Cold Week (Less Than 50°F)",TRUE,"Normal Week")</f>
        <v>Normal Week</v>
      </c>
      <c r="H305" s="2">
        <v>2.7050000000000001</v>
      </c>
      <c r="I305" s="2" t="str" cm="1">
        <f t="array" ref="I305">_xlfn.IFS(H305&gt;3.5,"Above Average",H305&lt;3,"Below Average",TRUE,"Average")</f>
        <v>Below Average</v>
      </c>
      <c r="J305" s="1">
        <v>214.49583820000001</v>
      </c>
      <c r="K305" s="1" t="str" cm="1">
        <f t="array" ref="K305">_xlfn.IFS(J305&gt;200,"Above Average",J305&lt;155,"Below Average",TRUE,"Average")</f>
        <v>Above Average</v>
      </c>
      <c r="L305" s="7">
        <v>7.343</v>
      </c>
      <c r="M305" s="7" t="str" cm="1">
        <f t="array" ref="M305">_xlfn.IFS(L305&gt;9,"Above Average",L305&lt;8,"Below Average",TRUE,"Average")</f>
        <v>Below Average</v>
      </c>
    </row>
    <row r="306" spans="1:13" x14ac:dyDescent="0.3">
      <c r="A306">
        <v>3</v>
      </c>
      <c r="B306" s="21">
        <v>40340</v>
      </c>
      <c r="C306" s="21" t="str">
        <f t="shared" si="4"/>
        <v>Jun</v>
      </c>
      <c r="D306" s="6">
        <v>355017.09</v>
      </c>
      <c r="E306" t="s">
        <v>155</v>
      </c>
      <c r="F306" s="5">
        <v>82.1</v>
      </c>
      <c r="G306" s="5" t="str" cm="1">
        <f t="array" ref="G306">_xlfn.IFS(F306&gt;=86,"Hot Week (More Than 85°F)",F306&lt;50,"Cold Week (Less Than 50°F)",TRUE,"Normal Week")</f>
        <v>Normal Week</v>
      </c>
      <c r="H306" s="2">
        <v>2.6680000000000001</v>
      </c>
      <c r="I306" s="2" t="str" cm="1">
        <f t="array" ref="I306">_xlfn.IFS(H306&gt;3.5,"Above Average",H306&lt;3,"Below Average",TRUE,"Average")</f>
        <v>Below Average</v>
      </c>
      <c r="J306" s="1">
        <v>214.787913</v>
      </c>
      <c r="K306" s="1" t="str" cm="1">
        <f t="array" ref="K306">_xlfn.IFS(J306&gt;200,"Above Average",J306&lt;155,"Below Average",TRUE,"Average")</f>
        <v>Above Average</v>
      </c>
      <c r="L306" s="7">
        <v>7.343</v>
      </c>
      <c r="M306" s="7" t="str" cm="1">
        <f t="array" ref="M306">_xlfn.IFS(L306&gt;9,"Above Average",L306&lt;8,"Below Average",TRUE,"Average")</f>
        <v>Below Average</v>
      </c>
    </row>
    <row r="307" spans="1:13" x14ac:dyDescent="0.3">
      <c r="A307">
        <v>3</v>
      </c>
      <c r="B307" s="21">
        <v>40347</v>
      </c>
      <c r="C307" s="21" t="str">
        <f t="shared" si="4"/>
        <v>Jun</v>
      </c>
      <c r="D307" s="6">
        <v>364076.85</v>
      </c>
      <c r="E307" t="s">
        <v>155</v>
      </c>
      <c r="F307" s="5">
        <v>83.52</v>
      </c>
      <c r="G307" s="5" t="str" cm="1">
        <f t="array" ref="G307">_xlfn.IFS(F307&gt;=86,"Hot Week (More Than 85°F)",F307&lt;50,"Cold Week (Less Than 50°F)",TRUE,"Normal Week")</f>
        <v>Normal Week</v>
      </c>
      <c r="H307" s="2">
        <v>2.637</v>
      </c>
      <c r="I307" s="2" t="str" cm="1">
        <f t="array" ref="I307">_xlfn.IFS(H307&gt;3.5,"Above Average",H307&lt;3,"Below Average",TRUE,"Average")</f>
        <v>Below Average</v>
      </c>
      <c r="J307" s="1">
        <v>214.78582589999999</v>
      </c>
      <c r="K307" s="1" t="str" cm="1">
        <f t="array" ref="K307">_xlfn.IFS(J307&gt;200,"Above Average",J307&lt;155,"Below Average",TRUE,"Average")</f>
        <v>Above Average</v>
      </c>
      <c r="L307" s="7">
        <v>7.343</v>
      </c>
      <c r="M307" s="7" t="str" cm="1">
        <f t="array" ref="M307">_xlfn.IFS(L307&gt;9,"Above Average",L307&lt;8,"Below Average",TRUE,"Average")</f>
        <v>Below Average</v>
      </c>
    </row>
    <row r="308" spans="1:13" x14ac:dyDescent="0.3">
      <c r="A308">
        <v>3</v>
      </c>
      <c r="B308" s="21">
        <v>40354</v>
      </c>
      <c r="C308" s="21" t="str">
        <f t="shared" si="4"/>
        <v>Jun</v>
      </c>
      <c r="D308" s="6">
        <v>357346.48</v>
      </c>
      <c r="E308" t="s">
        <v>155</v>
      </c>
      <c r="F308" s="5">
        <v>83.79</v>
      </c>
      <c r="G308" s="5" t="str" cm="1">
        <f t="array" ref="G308">_xlfn.IFS(F308&gt;=86,"Hot Week (More Than 85°F)",F308&lt;50,"Cold Week (Less Than 50°F)",TRUE,"Normal Week")</f>
        <v>Normal Week</v>
      </c>
      <c r="H308" s="2">
        <v>2.653</v>
      </c>
      <c r="I308" s="2" t="str" cm="1">
        <f t="array" ref="I308">_xlfn.IFS(H308&gt;3.5,"Above Average",H308&lt;3,"Below Average",TRUE,"Average")</f>
        <v>Below Average</v>
      </c>
      <c r="J308" s="1">
        <v>214.6660741</v>
      </c>
      <c r="K308" s="1" t="str" cm="1">
        <f t="array" ref="K308">_xlfn.IFS(J308&gt;200,"Above Average",J308&lt;155,"Below Average",TRUE,"Average")</f>
        <v>Above Average</v>
      </c>
      <c r="L308" s="7">
        <v>7.343</v>
      </c>
      <c r="M308" s="7" t="str" cm="1">
        <f t="array" ref="M308">_xlfn.IFS(L308&gt;9,"Above Average",L308&lt;8,"Below Average",TRUE,"Average")</f>
        <v>Below Average</v>
      </c>
    </row>
    <row r="309" spans="1:13" x14ac:dyDescent="0.3">
      <c r="A309">
        <v>3</v>
      </c>
      <c r="B309" s="21">
        <v>40361</v>
      </c>
      <c r="C309" s="21" t="str">
        <f t="shared" si="4"/>
        <v>Jul</v>
      </c>
      <c r="D309" s="6">
        <v>381151.72</v>
      </c>
      <c r="E309" t="s">
        <v>155</v>
      </c>
      <c r="F309" s="5">
        <v>82.2</v>
      </c>
      <c r="G309" s="5" t="str" cm="1">
        <f t="array" ref="G309">_xlfn.IFS(F309&gt;=86,"Hot Week (More Than 85°F)",F309&lt;50,"Cold Week (Less Than 50°F)",TRUE,"Normal Week")</f>
        <v>Normal Week</v>
      </c>
      <c r="H309" s="2">
        <v>2.669</v>
      </c>
      <c r="I309" s="2" t="str" cm="1">
        <f t="array" ref="I309">_xlfn.IFS(H309&gt;3.5,"Above Average",H309&lt;3,"Below Average",TRUE,"Average")</f>
        <v>Below Average</v>
      </c>
      <c r="J309" s="1">
        <v>214.54632219999999</v>
      </c>
      <c r="K309" s="1" t="str" cm="1">
        <f t="array" ref="K309">_xlfn.IFS(J309&gt;200,"Above Average",J309&lt;155,"Below Average",TRUE,"Average")</f>
        <v>Above Average</v>
      </c>
      <c r="L309" s="7">
        <v>7.3460000000000001</v>
      </c>
      <c r="M309" s="7" t="str" cm="1">
        <f t="array" ref="M309">_xlfn.IFS(L309&gt;9,"Above Average",L309&lt;8,"Below Average",TRUE,"Average")</f>
        <v>Below Average</v>
      </c>
    </row>
    <row r="310" spans="1:13" x14ac:dyDescent="0.3">
      <c r="A310">
        <v>3</v>
      </c>
      <c r="B310" s="21">
        <v>40368</v>
      </c>
      <c r="C310" s="21" t="str">
        <f t="shared" si="4"/>
        <v>Jul</v>
      </c>
      <c r="D310" s="6">
        <v>349214.18</v>
      </c>
      <c r="E310" t="s">
        <v>155</v>
      </c>
      <c r="F310" s="5">
        <v>81.75</v>
      </c>
      <c r="G310" s="5" t="str" cm="1">
        <f t="array" ref="G310">_xlfn.IFS(F310&gt;=86,"Hot Week (More Than 85°F)",F310&lt;50,"Cold Week (Less Than 50°F)",TRUE,"Normal Week")</f>
        <v>Normal Week</v>
      </c>
      <c r="H310" s="2">
        <v>2.6419999999999999</v>
      </c>
      <c r="I310" s="2" t="str" cm="1">
        <f t="array" ref="I310">_xlfn.IFS(H310&gt;3.5,"Above Average",H310&lt;3,"Below Average",TRUE,"Average")</f>
        <v>Below Average</v>
      </c>
      <c r="J310" s="1">
        <v>214.4265704</v>
      </c>
      <c r="K310" s="1" t="str" cm="1">
        <f t="array" ref="K310">_xlfn.IFS(J310&gt;200,"Above Average",J310&lt;155,"Below Average",TRUE,"Average")</f>
        <v>Above Average</v>
      </c>
      <c r="L310" s="7">
        <v>7.3460000000000001</v>
      </c>
      <c r="M310" s="7" t="str" cm="1">
        <f t="array" ref="M310">_xlfn.IFS(L310&gt;9,"Above Average",L310&lt;8,"Below Average",TRUE,"Average")</f>
        <v>Below Average</v>
      </c>
    </row>
    <row r="311" spans="1:13" x14ac:dyDescent="0.3">
      <c r="A311">
        <v>3</v>
      </c>
      <c r="B311" s="21">
        <v>40375</v>
      </c>
      <c r="C311" s="21" t="str">
        <f t="shared" si="4"/>
        <v>Jul</v>
      </c>
      <c r="D311" s="6">
        <v>352728.78</v>
      </c>
      <c r="E311" t="s">
        <v>155</v>
      </c>
      <c r="F311" s="5">
        <v>84.32</v>
      </c>
      <c r="G311" s="5" t="str" cm="1">
        <f t="array" ref="G311">_xlfn.IFS(F311&gt;=86,"Hot Week (More Than 85°F)",F311&lt;50,"Cold Week (Less Than 50°F)",TRUE,"Normal Week")</f>
        <v>Normal Week</v>
      </c>
      <c r="H311" s="2">
        <v>2.6230000000000002</v>
      </c>
      <c r="I311" s="2" t="str" cm="1">
        <f t="array" ref="I311">_xlfn.IFS(H311&gt;3.5,"Above Average",H311&lt;3,"Below Average",TRUE,"Average")</f>
        <v>Below Average</v>
      </c>
      <c r="J311" s="1">
        <v>214.41764760000001</v>
      </c>
      <c r="K311" s="1" t="str" cm="1">
        <f t="array" ref="K311">_xlfn.IFS(J311&gt;200,"Above Average",J311&lt;155,"Below Average",TRUE,"Average")</f>
        <v>Above Average</v>
      </c>
      <c r="L311" s="7">
        <v>7.3460000000000001</v>
      </c>
      <c r="M311" s="7" t="str" cm="1">
        <f t="array" ref="M311">_xlfn.IFS(L311&gt;9,"Above Average",L311&lt;8,"Below Average",TRUE,"Average")</f>
        <v>Below Average</v>
      </c>
    </row>
    <row r="312" spans="1:13" x14ac:dyDescent="0.3">
      <c r="A312">
        <v>3</v>
      </c>
      <c r="B312" s="21">
        <v>40382</v>
      </c>
      <c r="C312" s="21" t="str">
        <f t="shared" si="4"/>
        <v>Jul</v>
      </c>
      <c r="D312" s="6">
        <v>352864.49</v>
      </c>
      <c r="E312" t="s">
        <v>155</v>
      </c>
      <c r="F312" s="5">
        <v>83.32</v>
      </c>
      <c r="G312" s="5" t="str" cm="1">
        <f t="array" ref="G312">_xlfn.IFS(F312&gt;=86,"Hot Week (More Than 85°F)",F312&lt;50,"Cold Week (Less Than 50°F)",TRUE,"Normal Week")</f>
        <v>Normal Week</v>
      </c>
      <c r="H312" s="2">
        <v>2.6080000000000001</v>
      </c>
      <c r="I312" s="2" t="str" cm="1">
        <f t="array" ref="I312">_xlfn.IFS(H312&gt;3.5,"Above Average",H312&lt;3,"Below Average",TRUE,"Average")</f>
        <v>Below Average</v>
      </c>
      <c r="J312" s="1">
        <v>214.55649679999999</v>
      </c>
      <c r="K312" s="1" t="str" cm="1">
        <f t="array" ref="K312">_xlfn.IFS(J312&gt;200,"Above Average",J312&lt;155,"Below Average",TRUE,"Average")</f>
        <v>Above Average</v>
      </c>
      <c r="L312" s="7">
        <v>7.3460000000000001</v>
      </c>
      <c r="M312" s="7" t="str" cm="1">
        <f t="array" ref="M312">_xlfn.IFS(L312&gt;9,"Above Average",L312&lt;8,"Below Average",TRUE,"Average")</f>
        <v>Below Average</v>
      </c>
    </row>
    <row r="313" spans="1:13" x14ac:dyDescent="0.3">
      <c r="A313">
        <v>3</v>
      </c>
      <c r="B313" s="21">
        <v>40389</v>
      </c>
      <c r="C313" s="21" t="str">
        <f t="shared" si="4"/>
        <v>Jul</v>
      </c>
      <c r="D313" s="6">
        <v>347955.05</v>
      </c>
      <c r="E313" t="s">
        <v>155</v>
      </c>
      <c r="F313" s="5">
        <v>82.04</v>
      </c>
      <c r="G313" s="5" t="str" cm="1">
        <f t="array" ref="G313">_xlfn.IFS(F313&gt;=86,"Hot Week (More Than 85°F)",F313&lt;50,"Cold Week (Less Than 50°F)",TRUE,"Normal Week")</f>
        <v>Normal Week</v>
      </c>
      <c r="H313" s="2">
        <v>2.64</v>
      </c>
      <c r="I313" s="2" t="str" cm="1">
        <f t="array" ref="I313">_xlfn.IFS(H313&gt;3.5,"Above Average",H313&lt;3,"Below Average",TRUE,"Average")</f>
        <v>Below Average</v>
      </c>
      <c r="J313" s="1">
        <v>214.695346</v>
      </c>
      <c r="K313" s="1" t="str" cm="1">
        <f t="array" ref="K313">_xlfn.IFS(J313&gt;200,"Above Average",J313&lt;155,"Below Average",TRUE,"Average")</f>
        <v>Above Average</v>
      </c>
      <c r="L313" s="7">
        <v>7.3460000000000001</v>
      </c>
      <c r="M313" s="7" t="str" cm="1">
        <f t="array" ref="M313">_xlfn.IFS(L313&gt;9,"Above Average",L313&lt;8,"Below Average",TRUE,"Average")</f>
        <v>Below Average</v>
      </c>
    </row>
    <row r="314" spans="1:13" x14ac:dyDescent="0.3">
      <c r="A314">
        <v>3</v>
      </c>
      <c r="B314" s="21">
        <v>40396</v>
      </c>
      <c r="C314" s="21" t="str">
        <f t="shared" si="4"/>
        <v>Aug</v>
      </c>
      <c r="D314" s="6">
        <v>402635.76</v>
      </c>
      <c r="E314" t="s">
        <v>155</v>
      </c>
      <c r="F314" s="5">
        <v>85.13</v>
      </c>
      <c r="G314" s="5" t="str" cm="1">
        <f t="array" ref="G314">_xlfn.IFS(F314&gt;=86,"Hot Week (More Than 85°F)",F314&lt;50,"Cold Week (Less Than 50°F)",TRUE,"Normal Week")</f>
        <v>Normal Week</v>
      </c>
      <c r="H314" s="2">
        <v>2.6269999999999998</v>
      </c>
      <c r="I314" s="2" t="str" cm="1">
        <f t="array" ref="I314">_xlfn.IFS(H314&gt;3.5,"Above Average",H314&lt;3,"Below Average",TRUE,"Average")</f>
        <v>Below Average</v>
      </c>
      <c r="J314" s="1">
        <v>214.83419520000001</v>
      </c>
      <c r="K314" s="1" t="str" cm="1">
        <f t="array" ref="K314">_xlfn.IFS(J314&gt;200,"Above Average",J314&lt;155,"Below Average",TRUE,"Average")</f>
        <v>Above Average</v>
      </c>
      <c r="L314" s="7">
        <v>7.3460000000000001</v>
      </c>
      <c r="M314" s="7" t="str" cm="1">
        <f t="array" ref="M314">_xlfn.IFS(L314&gt;9,"Above Average",L314&lt;8,"Below Average",TRUE,"Average")</f>
        <v>Below Average</v>
      </c>
    </row>
    <row r="315" spans="1:13" x14ac:dyDescent="0.3">
      <c r="A315">
        <v>3</v>
      </c>
      <c r="B315" s="21">
        <v>40403</v>
      </c>
      <c r="C315" s="21" t="str">
        <f t="shared" si="4"/>
        <v>Aug</v>
      </c>
      <c r="D315" s="6">
        <v>339597.38</v>
      </c>
      <c r="E315" t="s">
        <v>155</v>
      </c>
      <c r="F315" s="5">
        <v>86.74</v>
      </c>
      <c r="G315" s="5" t="str" cm="1">
        <f t="array" ref="G315">_xlfn.IFS(F315&gt;=86,"Hot Week (More Than 85°F)",F315&lt;50,"Cold Week (Less Than 50°F)",TRUE,"Normal Week")</f>
        <v>Hot Week (More Than 85°F)</v>
      </c>
      <c r="H315" s="2">
        <v>2.6920000000000002</v>
      </c>
      <c r="I315" s="2" t="str" cm="1">
        <f t="array" ref="I315">_xlfn.IFS(H315&gt;3.5,"Above Average",H315&lt;3,"Below Average",TRUE,"Average")</f>
        <v>Below Average</v>
      </c>
      <c r="J315" s="1">
        <v>214.97304439999999</v>
      </c>
      <c r="K315" s="1" t="str" cm="1">
        <f t="array" ref="K315">_xlfn.IFS(J315&gt;200,"Above Average",J315&lt;155,"Below Average",TRUE,"Average")</f>
        <v>Above Average</v>
      </c>
      <c r="L315" s="7">
        <v>7.3460000000000001</v>
      </c>
      <c r="M315" s="7" t="str" cm="1">
        <f t="array" ref="M315">_xlfn.IFS(L315&gt;9,"Above Average",L315&lt;8,"Below Average",TRUE,"Average")</f>
        <v>Below Average</v>
      </c>
    </row>
    <row r="316" spans="1:13" x14ac:dyDescent="0.3">
      <c r="A316">
        <v>3</v>
      </c>
      <c r="B316" s="21">
        <v>40410</v>
      </c>
      <c r="C316" s="21" t="str">
        <f t="shared" si="4"/>
        <v>Aug</v>
      </c>
      <c r="D316" s="6">
        <v>351728.21</v>
      </c>
      <c r="E316" t="s">
        <v>155</v>
      </c>
      <c r="F316" s="5">
        <v>88.02</v>
      </c>
      <c r="G316" s="5" t="str" cm="1">
        <f t="array" ref="G316">_xlfn.IFS(F316&gt;=86,"Hot Week (More Than 85°F)",F316&lt;50,"Cold Week (Less Than 50°F)",TRUE,"Normal Week")</f>
        <v>Hot Week (More Than 85°F)</v>
      </c>
      <c r="H316" s="2">
        <v>2.6640000000000001</v>
      </c>
      <c r="I316" s="2" t="str" cm="1">
        <f t="array" ref="I316">_xlfn.IFS(H316&gt;3.5,"Above Average",H316&lt;3,"Below Average",TRUE,"Average")</f>
        <v>Below Average</v>
      </c>
      <c r="J316" s="1">
        <v>214.9314191</v>
      </c>
      <c r="K316" s="1" t="str" cm="1">
        <f t="array" ref="K316">_xlfn.IFS(J316&gt;200,"Above Average",J316&lt;155,"Below Average",TRUE,"Average")</f>
        <v>Above Average</v>
      </c>
      <c r="L316" s="7">
        <v>7.3460000000000001</v>
      </c>
      <c r="M316" s="7" t="str" cm="1">
        <f t="array" ref="M316">_xlfn.IFS(L316&gt;9,"Above Average",L316&lt;8,"Below Average",TRUE,"Average")</f>
        <v>Below Average</v>
      </c>
    </row>
    <row r="317" spans="1:13" x14ac:dyDescent="0.3">
      <c r="A317">
        <v>3</v>
      </c>
      <c r="B317" s="21">
        <v>40417</v>
      </c>
      <c r="C317" s="21" t="str">
        <f t="shared" si="4"/>
        <v>Aug</v>
      </c>
      <c r="D317" s="6">
        <v>362134.09</v>
      </c>
      <c r="E317" t="s">
        <v>155</v>
      </c>
      <c r="F317" s="5">
        <v>86.15</v>
      </c>
      <c r="G317" s="5" t="str" cm="1">
        <f t="array" ref="G317">_xlfn.IFS(F317&gt;=86,"Hot Week (More Than 85°F)",F317&lt;50,"Cold Week (Less Than 50°F)",TRUE,"Normal Week")</f>
        <v>Hot Week (More Than 85°F)</v>
      </c>
      <c r="H317" s="2">
        <v>2.6190000000000002</v>
      </c>
      <c r="I317" s="2" t="str" cm="1">
        <f t="array" ref="I317">_xlfn.IFS(H317&gt;3.5,"Above Average",H317&lt;3,"Below Average",TRUE,"Average")</f>
        <v>Below Average</v>
      </c>
      <c r="J317" s="1">
        <v>214.88979380000001</v>
      </c>
      <c r="K317" s="1" t="str" cm="1">
        <f t="array" ref="K317">_xlfn.IFS(J317&gt;200,"Above Average",J317&lt;155,"Below Average",TRUE,"Average")</f>
        <v>Above Average</v>
      </c>
      <c r="L317" s="7">
        <v>7.3460000000000001</v>
      </c>
      <c r="M317" s="7" t="str" cm="1">
        <f t="array" ref="M317">_xlfn.IFS(L317&gt;9,"Above Average",L317&lt;8,"Below Average",TRUE,"Average")</f>
        <v>Below Average</v>
      </c>
    </row>
    <row r="318" spans="1:13" x14ac:dyDescent="0.3">
      <c r="A318">
        <v>3</v>
      </c>
      <c r="B318" s="21">
        <v>40424</v>
      </c>
      <c r="C318" s="21" t="str">
        <f t="shared" si="4"/>
        <v>Sep</v>
      </c>
      <c r="D318" s="6">
        <v>366473.97</v>
      </c>
      <c r="E318" t="s">
        <v>155</v>
      </c>
      <c r="F318" s="5">
        <v>84.16</v>
      </c>
      <c r="G318" s="5" t="str" cm="1">
        <f t="array" ref="G318">_xlfn.IFS(F318&gt;=86,"Hot Week (More Than 85°F)",F318&lt;50,"Cold Week (Less Than 50°F)",TRUE,"Normal Week")</f>
        <v>Normal Week</v>
      </c>
      <c r="H318" s="2">
        <v>2.577</v>
      </c>
      <c r="I318" s="2" t="str" cm="1">
        <f t="array" ref="I318">_xlfn.IFS(H318&gt;3.5,"Above Average",H318&lt;3,"Below Average",TRUE,"Average")</f>
        <v>Below Average</v>
      </c>
      <c r="J318" s="1">
        <v>214.84816850000001</v>
      </c>
      <c r="K318" s="1" t="str" cm="1">
        <f t="array" ref="K318">_xlfn.IFS(J318&gt;200,"Above Average",J318&lt;155,"Below Average",TRUE,"Average")</f>
        <v>Above Average</v>
      </c>
      <c r="L318" s="7">
        <v>7.3460000000000001</v>
      </c>
      <c r="M318" s="7" t="str" cm="1">
        <f t="array" ref="M318">_xlfn.IFS(L318&gt;9,"Above Average",L318&lt;8,"Below Average",TRUE,"Average")</f>
        <v>Below Average</v>
      </c>
    </row>
    <row r="319" spans="1:13" x14ac:dyDescent="0.3">
      <c r="A319">
        <v>3</v>
      </c>
      <c r="B319" s="21">
        <v>40431</v>
      </c>
      <c r="C319" s="21" t="str">
        <f t="shared" si="4"/>
        <v>Sep</v>
      </c>
      <c r="D319" s="6">
        <v>352260.97</v>
      </c>
      <c r="E319" t="s">
        <v>156</v>
      </c>
      <c r="F319" s="5">
        <v>80.84</v>
      </c>
      <c r="G319" s="5" t="str" cm="1">
        <f t="array" ref="G319">_xlfn.IFS(F319&gt;=86,"Hot Week (More Than 85°F)",F319&lt;50,"Cold Week (Less Than 50°F)",TRUE,"Normal Week")</f>
        <v>Normal Week</v>
      </c>
      <c r="H319" s="2">
        <v>2.5649999999999999</v>
      </c>
      <c r="I319" s="2" t="str" cm="1">
        <f t="array" ref="I319">_xlfn.IFS(H319&gt;3.5,"Above Average",H319&lt;3,"Below Average",TRUE,"Average")</f>
        <v>Below Average</v>
      </c>
      <c r="J319" s="1">
        <v>214.8065431</v>
      </c>
      <c r="K319" s="1" t="str" cm="1">
        <f t="array" ref="K319">_xlfn.IFS(J319&gt;200,"Above Average",J319&lt;155,"Below Average",TRUE,"Average")</f>
        <v>Above Average</v>
      </c>
      <c r="L319" s="7">
        <v>7.3460000000000001</v>
      </c>
      <c r="M319" s="7" t="str" cm="1">
        <f t="array" ref="M319">_xlfn.IFS(L319&gt;9,"Above Average",L319&lt;8,"Below Average",TRUE,"Average")</f>
        <v>Below Average</v>
      </c>
    </row>
    <row r="320" spans="1:13" x14ac:dyDescent="0.3">
      <c r="A320">
        <v>3</v>
      </c>
      <c r="B320" s="21">
        <v>40438</v>
      </c>
      <c r="C320" s="21" t="str">
        <f t="shared" si="4"/>
        <v>Sep</v>
      </c>
      <c r="D320" s="6">
        <v>363064.64</v>
      </c>
      <c r="E320" t="s">
        <v>155</v>
      </c>
      <c r="F320" s="5">
        <v>82.36</v>
      </c>
      <c r="G320" s="5" t="str" cm="1">
        <f t="array" ref="G320">_xlfn.IFS(F320&gt;=86,"Hot Week (More Than 85°F)",F320&lt;50,"Cold Week (Less Than 50°F)",TRUE,"Normal Week")</f>
        <v>Normal Week</v>
      </c>
      <c r="H320" s="2">
        <v>2.5819999999999999</v>
      </c>
      <c r="I320" s="2" t="str" cm="1">
        <f t="array" ref="I320">_xlfn.IFS(H320&gt;3.5,"Above Average",H320&lt;3,"Below Average",TRUE,"Average")</f>
        <v>Below Average</v>
      </c>
      <c r="J320" s="1">
        <v>214.8322484</v>
      </c>
      <c r="K320" s="1" t="str" cm="1">
        <f t="array" ref="K320">_xlfn.IFS(J320&gt;200,"Above Average",J320&lt;155,"Below Average",TRUE,"Average")</f>
        <v>Above Average</v>
      </c>
      <c r="L320" s="7">
        <v>7.3460000000000001</v>
      </c>
      <c r="M320" s="7" t="str" cm="1">
        <f t="array" ref="M320">_xlfn.IFS(L320&gt;9,"Above Average",L320&lt;8,"Below Average",TRUE,"Average")</f>
        <v>Below Average</v>
      </c>
    </row>
    <row r="321" spans="1:13" x14ac:dyDescent="0.3">
      <c r="A321">
        <v>3</v>
      </c>
      <c r="B321" s="21">
        <v>40445</v>
      </c>
      <c r="C321" s="21" t="str">
        <f t="shared" si="4"/>
        <v>Sep</v>
      </c>
      <c r="D321" s="6">
        <v>355626.87</v>
      </c>
      <c r="E321" t="s">
        <v>155</v>
      </c>
      <c r="F321" s="5">
        <v>76.900000000000006</v>
      </c>
      <c r="G321" s="5" t="str" cm="1">
        <f t="array" ref="G321">_xlfn.IFS(F321&gt;=86,"Hot Week (More Than 85°F)",F321&lt;50,"Cold Week (Less Than 50°F)",TRUE,"Normal Week")</f>
        <v>Normal Week</v>
      </c>
      <c r="H321" s="2">
        <v>2.6240000000000001</v>
      </c>
      <c r="I321" s="2" t="str" cm="1">
        <f t="array" ref="I321">_xlfn.IFS(H321&gt;3.5,"Above Average",H321&lt;3,"Below Average",TRUE,"Average")</f>
        <v>Below Average</v>
      </c>
      <c r="J321" s="1">
        <v>214.90845160000001</v>
      </c>
      <c r="K321" s="1" t="str" cm="1">
        <f t="array" ref="K321">_xlfn.IFS(J321&gt;200,"Above Average",J321&lt;155,"Below Average",TRUE,"Average")</f>
        <v>Above Average</v>
      </c>
      <c r="L321" s="7">
        <v>7.3460000000000001</v>
      </c>
      <c r="M321" s="7" t="str" cm="1">
        <f t="array" ref="M321">_xlfn.IFS(L321&gt;9,"Above Average",L321&lt;8,"Below Average",TRUE,"Average")</f>
        <v>Below Average</v>
      </c>
    </row>
    <row r="322" spans="1:13" x14ac:dyDescent="0.3">
      <c r="A322">
        <v>3</v>
      </c>
      <c r="B322" s="21">
        <v>40452</v>
      </c>
      <c r="C322" s="21" t="str">
        <f t="shared" ref="C322:C385" si="5">TEXT(B322, "mmm")</f>
        <v>Oct</v>
      </c>
      <c r="D322" s="6">
        <v>358784.1</v>
      </c>
      <c r="E322" t="s">
        <v>155</v>
      </c>
      <c r="F322" s="5">
        <v>73.599999999999994</v>
      </c>
      <c r="G322" s="5" t="str" cm="1">
        <f t="array" ref="G322">_xlfn.IFS(F322&gt;=86,"Hot Week (More Than 85°F)",F322&lt;50,"Cold Week (Less Than 50°F)",TRUE,"Normal Week")</f>
        <v>Normal Week</v>
      </c>
      <c r="H322" s="2">
        <v>2.6030000000000002</v>
      </c>
      <c r="I322" s="2" t="str" cm="1">
        <f t="array" ref="I322">_xlfn.IFS(H322&gt;3.5,"Above Average",H322&lt;3,"Below Average",TRUE,"Average")</f>
        <v>Below Average</v>
      </c>
      <c r="J322" s="1">
        <v>214.98465479999999</v>
      </c>
      <c r="K322" s="1" t="str" cm="1">
        <f t="array" ref="K322">_xlfn.IFS(J322&gt;200,"Above Average",J322&lt;155,"Below Average",TRUE,"Average")</f>
        <v>Above Average</v>
      </c>
      <c r="L322" s="7">
        <v>7.5640000000000001</v>
      </c>
      <c r="M322" s="7" t="str" cm="1">
        <f t="array" ref="M322">_xlfn.IFS(L322&gt;9,"Above Average",L322&lt;8,"Below Average",TRUE,"Average")</f>
        <v>Below Average</v>
      </c>
    </row>
    <row r="323" spans="1:13" x14ac:dyDescent="0.3">
      <c r="A323">
        <v>3</v>
      </c>
      <c r="B323" s="21">
        <v>40459</v>
      </c>
      <c r="C323" s="21" t="str">
        <f t="shared" si="5"/>
        <v>Oct</v>
      </c>
      <c r="D323" s="6">
        <v>395107.35</v>
      </c>
      <c r="E323" t="s">
        <v>155</v>
      </c>
      <c r="F323" s="5">
        <v>66.989999999999995</v>
      </c>
      <c r="G323" s="5" t="str" cm="1">
        <f t="array" ref="G323">_xlfn.IFS(F323&gt;=86,"Hot Week (More Than 85°F)",F323&lt;50,"Cold Week (Less Than 50°F)",TRUE,"Normal Week")</f>
        <v>Normal Week</v>
      </c>
      <c r="H323" s="2">
        <v>2.633</v>
      </c>
      <c r="I323" s="2" t="str" cm="1">
        <f t="array" ref="I323">_xlfn.IFS(H323&gt;3.5,"Above Average",H323&lt;3,"Below Average",TRUE,"Average")</f>
        <v>Below Average</v>
      </c>
      <c r="J323" s="1">
        <v>215.060858</v>
      </c>
      <c r="K323" s="1" t="str" cm="1">
        <f t="array" ref="K323">_xlfn.IFS(J323&gt;200,"Above Average",J323&lt;155,"Below Average",TRUE,"Average")</f>
        <v>Above Average</v>
      </c>
      <c r="L323" s="7">
        <v>7.5640000000000001</v>
      </c>
      <c r="M323" s="7" t="str" cm="1">
        <f t="array" ref="M323">_xlfn.IFS(L323&gt;9,"Above Average",L323&lt;8,"Below Average",TRUE,"Average")</f>
        <v>Below Average</v>
      </c>
    </row>
    <row r="324" spans="1:13" x14ac:dyDescent="0.3">
      <c r="A324">
        <v>3</v>
      </c>
      <c r="B324" s="21">
        <v>40466</v>
      </c>
      <c r="C324" s="21" t="str">
        <f t="shared" si="5"/>
        <v>Oct</v>
      </c>
      <c r="D324" s="6">
        <v>345584.39</v>
      </c>
      <c r="E324" t="s">
        <v>155</v>
      </c>
      <c r="F324" s="5">
        <v>69.709999999999994</v>
      </c>
      <c r="G324" s="5" t="str" cm="1">
        <f t="array" ref="G324">_xlfn.IFS(F324&gt;=86,"Hot Week (More Than 85°F)",F324&lt;50,"Cold Week (Less Than 50°F)",TRUE,"Normal Week")</f>
        <v>Normal Week</v>
      </c>
      <c r="H324" s="2">
        <v>2.72</v>
      </c>
      <c r="I324" s="2" t="str" cm="1">
        <f t="array" ref="I324">_xlfn.IFS(H324&gt;3.5,"Above Average",H324&lt;3,"Below Average",TRUE,"Average")</f>
        <v>Below Average</v>
      </c>
      <c r="J324" s="1">
        <v>215.12931140000001</v>
      </c>
      <c r="K324" s="1" t="str" cm="1">
        <f t="array" ref="K324">_xlfn.IFS(J324&gt;200,"Above Average",J324&lt;155,"Below Average",TRUE,"Average")</f>
        <v>Above Average</v>
      </c>
      <c r="L324" s="7">
        <v>7.5640000000000001</v>
      </c>
      <c r="M324" s="7" t="str" cm="1">
        <f t="array" ref="M324">_xlfn.IFS(L324&gt;9,"Above Average",L324&lt;8,"Below Average",TRUE,"Average")</f>
        <v>Below Average</v>
      </c>
    </row>
    <row r="325" spans="1:13" x14ac:dyDescent="0.3">
      <c r="A325">
        <v>3</v>
      </c>
      <c r="B325" s="21">
        <v>40473</v>
      </c>
      <c r="C325" s="21" t="str">
        <f t="shared" si="5"/>
        <v>Oct</v>
      </c>
      <c r="D325" s="6">
        <v>348895.98</v>
      </c>
      <c r="E325" t="s">
        <v>155</v>
      </c>
      <c r="F325" s="5">
        <v>71.64</v>
      </c>
      <c r="G325" s="5" t="str" cm="1">
        <f t="array" ref="G325">_xlfn.IFS(F325&gt;=86,"Hot Week (More Than 85°F)",F325&lt;50,"Cold Week (Less Than 50°F)",TRUE,"Normal Week")</f>
        <v>Normal Week</v>
      </c>
      <c r="H325" s="2">
        <v>2.7250000000000001</v>
      </c>
      <c r="I325" s="2" t="str" cm="1">
        <f t="array" ref="I325">_xlfn.IFS(H325&gt;3.5,"Above Average",H325&lt;3,"Below Average",TRUE,"Average")</f>
        <v>Below Average</v>
      </c>
      <c r="J325" s="1">
        <v>215.17839000000001</v>
      </c>
      <c r="K325" s="1" t="str" cm="1">
        <f t="array" ref="K325">_xlfn.IFS(J325&gt;200,"Above Average",J325&lt;155,"Below Average",TRUE,"Average")</f>
        <v>Above Average</v>
      </c>
      <c r="L325" s="7">
        <v>7.5640000000000001</v>
      </c>
      <c r="M325" s="7" t="str" cm="1">
        <f t="array" ref="M325">_xlfn.IFS(L325&gt;9,"Above Average",L325&lt;8,"Below Average",TRUE,"Average")</f>
        <v>Below Average</v>
      </c>
    </row>
    <row r="326" spans="1:13" x14ac:dyDescent="0.3">
      <c r="A326">
        <v>3</v>
      </c>
      <c r="B326" s="21">
        <v>40480</v>
      </c>
      <c r="C326" s="21" t="str">
        <f t="shared" si="5"/>
        <v>Oct</v>
      </c>
      <c r="D326" s="6">
        <v>348591.74</v>
      </c>
      <c r="E326" t="s">
        <v>155</v>
      </c>
      <c r="F326" s="5">
        <v>72.040000000000006</v>
      </c>
      <c r="G326" s="5" t="str" cm="1">
        <f t="array" ref="G326">_xlfn.IFS(F326&gt;=86,"Hot Week (More Than 85°F)",F326&lt;50,"Cold Week (Less Than 50°F)",TRUE,"Normal Week")</f>
        <v>Normal Week</v>
      </c>
      <c r="H326" s="2">
        <v>2.7160000000000002</v>
      </c>
      <c r="I326" s="2" t="str" cm="1">
        <f t="array" ref="I326">_xlfn.IFS(H326&gt;3.5,"Above Average",H326&lt;3,"Below Average",TRUE,"Average")</f>
        <v>Below Average</v>
      </c>
      <c r="J326" s="1">
        <v>215.22746860000001</v>
      </c>
      <c r="K326" s="1" t="str" cm="1">
        <f t="array" ref="K326">_xlfn.IFS(J326&gt;200,"Above Average",J326&lt;155,"Below Average",TRUE,"Average")</f>
        <v>Above Average</v>
      </c>
      <c r="L326" s="7">
        <v>7.5640000000000001</v>
      </c>
      <c r="M326" s="7" t="str" cm="1">
        <f t="array" ref="M326">_xlfn.IFS(L326&gt;9,"Above Average",L326&lt;8,"Below Average",TRUE,"Average")</f>
        <v>Below Average</v>
      </c>
    </row>
    <row r="327" spans="1:13" x14ac:dyDescent="0.3">
      <c r="A327">
        <v>3</v>
      </c>
      <c r="B327" s="21">
        <v>40487</v>
      </c>
      <c r="C327" s="21" t="str">
        <f t="shared" si="5"/>
        <v>Nov</v>
      </c>
      <c r="D327" s="6">
        <v>423175.56</v>
      </c>
      <c r="E327" t="s">
        <v>155</v>
      </c>
      <c r="F327" s="5">
        <v>62.94</v>
      </c>
      <c r="G327" s="5" t="str" cm="1">
        <f t="array" ref="G327">_xlfn.IFS(F327&gt;=86,"Hot Week (More Than 85°F)",F327&lt;50,"Cold Week (Less Than 50°F)",TRUE,"Normal Week")</f>
        <v>Normal Week</v>
      </c>
      <c r="H327" s="2">
        <v>2.6890000000000001</v>
      </c>
      <c r="I327" s="2" t="str" cm="1">
        <f t="array" ref="I327">_xlfn.IFS(H327&gt;3.5,"Above Average",H327&lt;3,"Below Average",TRUE,"Average")</f>
        <v>Below Average</v>
      </c>
      <c r="J327" s="1">
        <v>215.27654720000001</v>
      </c>
      <c r="K327" s="1" t="str" cm="1">
        <f t="array" ref="K327">_xlfn.IFS(J327&gt;200,"Above Average",J327&lt;155,"Below Average",TRUE,"Average")</f>
        <v>Above Average</v>
      </c>
      <c r="L327" s="7">
        <v>7.5640000000000001</v>
      </c>
      <c r="M327" s="7" t="str" cm="1">
        <f t="array" ref="M327">_xlfn.IFS(L327&gt;9,"Above Average",L327&lt;8,"Below Average",TRUE,"Average")</f>
        <v>Below Average</v>
      </c>
    </row>
    <row r="328" spans="1:13" x14ac:dyDescent="0.3">
      <c r="A328">
        <v>3</v>
      </c>
      <c r="B328" s="21">
        <v>40494</v>
      </c>
      <c r="C328" s="21" t="str">
        <f t="shared" si="5"/>
        <v>Nov</v>
      </c>
      <c r="D328" s="6">
        <v>386635.03</v>
      </c>
      <c r="E328" t="s">
        <v>155</v>
      </c>
      <c r="F328" s="5">
        <v>62.79</v>
      </c>
      <c r="G328" s="5" t="str" cm="1">
        <f t="array" ref="G328">_xlfn.IFS(F328&gt;=86,"Hot Week (More Than 85°F)",F328&lt;50,"Cold Week (Less Than 50°F)",TRUE,"Normal Week")</f>
        <v>Normal Week</v>
      </c>
      <c r="H328" s="2">
        <v>2.7280000000000002</v>
      </c>
      <c r="I328" s="2" t="str" cm="1">
        <f t="array" ref="I328">_xlfn.IFS(H328&gt;3.5,"Above Average",H328&lt;3,"Below Average",TRUE,"Average")</f>
        <v>Below Average</v>
      </c>
      <c r="J328" s="1">
        <v>215.32562580000001</v>
      </c>
      <c r="K328" s="1" t="str" cm="1">
        <f t="array" ref="K328">_xlfn.IFS(J328&gt;200,"Above Average",J328&lt;155,"Below Average",TRUE,"Average")</f>
        <v>Above Average</v>
      </c>
      <c r="L328" s="7">
        <v>7.5640000000000001</v>
      </c>
      <c r="M328" s="7" t="str" cm="1">
        <f t="array" ref="M328">_xlfn.IFS(L328&gt;9,"Above Average",L328&lt;8,"Below Average",TRUE,"Average")</f>
        <v>Below Average</v>
      </c>
    </row>
    <row r="329" spans="1:13" x14ac:dyDescent="0.3">
      <c r="A329">
        <v>3</v>
      </c>
      <c r="B329" s="21">
        <v>40501</v>
      </c>
      <c r="C329" s="21" t="str">
        <f t="shared" si="5"/>
        <v>Nov</v>
      </c>
      <c r="D329" s="6">
        <v>372545.32</v>
      </c>
      <c r="E329" t="s">
        <v>155</v>
      </c>
      <c r="F329" s="5">
        <v>57.72</v>
      </c>
      <c r="G329" s="5" t="str" cm="1">
        <f t="array" ref="G329">_xlfn.IFS(F329&gt;=86,"Hot Week (More Than 85°F)",F329&lt;50,"Cold Week (Less Than 50°F)",TRUE,"Normal Week")</f>
        <v>Normal Week</v>
      </c>
      <c r="H329" s="2">
        <v>2.7709999999999999</v>
      </c>
      <c r="I329" s="2" t="str" cm="1">
        <f t="array" ref="I329">_xlfn.IFS(H329&gt;3.5,"Above Average",H329&lt;3,"Below Average",TRUE,"Average")</f>
        <v>Below Average</v>
      </c>
      <c r="J329" s="1">
        <v>215.2074519</v>
      </c>
      <c r="K329" s="1" t="str" cm="1">
        <f t="array" ref="K329">_xlfn.IFS(J329&gt;200,"Above Average",J329&lt;155,"Below Average",TRUE,"Average")</f>
        <v>Above Average</v>
      </c>
      <c r="L329" s="7">
        <v>7.5640000000000001</v>
      </c>
      <c r="M329" s="7" t="str" cm="1">
        <f t="array" ref="M329">_xlfn.IFS(L329&gt;9,"Above Average",L329&lt;8,"Below Average",TRUE,"Average")</f>
        <v>Below Average</v>
      </c>
    </row>
    <row r="330" spans="1:13" x14ac:dyDescent="0.3">
      <c r="A330">
        <v>3</v>
      </c>
      <c r="B330" s="21">
        <v>40508</v>
      </c>
      <c r="C330" s="21" t="str">
        <f t="shared" si="5"/>
        <v>Nov</v>
      </c>
      <c r="D330" s="6">
        <v>565567.84</v>
      </c>
      <c r="E330" t="s">
        <v>156</v>
      </c>
      <c r="F330" s="5">
        <v>68.709999999999994</v>
      </c>
      <c r="G330" s="5" t="str" cm="1">
        <f t="array" ref="G330">_xlfn.IFS(F330&gt;=86,"Hot Week (More Than 85°F)",F330&lt;50,"Cold Week (Less Than 50°F)",TRUE,"Normal Week")</f>
        <v>Normal Week</v>
      </c>
      <c r="H330" s="2">
        <v>2.7349999999999999</v>
      </c>
      <c r="I330" s="2" t="str" cm="1">
        <f t="array" ref="I330">_xlfn.IFS(H330&gt;3.5,"Above Average",H330&lt;3,"Below Average",TRUE,"Average")</f>
        <v>Below Average</v>
      </c>
      <c r="J330" s="1">
        <v>215.06140250000001</v>
      </c>
      <c r="K330" s="1" t="str" cm="1">
        <f t="array" ref="K330">_xlfn.IFS(J330&gt;200,"Above Average",J330&lt;155,"Below Average",TRUE,"Average")</f>
        <v>Above Average</v>
      </c>
      <c r="L330" s="7">
        <v>7.5640000000000001</v>
      </c>
      <c r="M330" s="7" t="str" cm="1">
        <f t="array" ref="M330">_xlfn.IFS(L330&gt;9,"Above Average",L330&lt;8,"Below Average",TRUE,"Average")</f>
        <v>Below Average</v>
      </c>
    </row>
    <row r="331" spans="1:13" x14ac:dyDescent="0.3">
      <c r="A331">
        <v>3</v>
      </c>
      <c r="B331" s="21">
        <v>40515</v>
      </c>
      <c r="C331" s="21" t="str">
        <f t="shared" si="5"/>
        <v>Dec</v>
      </c>
      <c r="D331" s="6">
        <v>476420.77</v>
      </c>
      <c r="E331" t="s">
        <v>155</v>
      </c>
      <c r="F331" s="5">
        <v>53.76</v>
      </c>
      <c r="G331" s="5" t="str" cm="1">
        <f t="array" ref="G331">_xlfn.IFS(F331&gt;=86,"Hot Week (More Than 85°F)",F331&lt;50,"Cold Week (Less Than 50°F)",TRUE,"Normal Week")</f>
        <v>Normal Week</v>
      </c>
      <c r="H331" s="2">
        <v>2.7080000000000002</v>
      </c>
      <c r="I331" s="2" t="str" cm="1">
        <f t="array" ref="I331">_xlfn.IFS(H331&gt;3.5,"Above Average",H331&lt;3,"Below Average",TRUE,"Average")</f>
        <v>Below Average</v>
      </c>
      <c r="J331" s="1">
        <v>214.9153531</v>
      </c>
      <c r="K331" s="1" t="str" cm="1">
        <f t="array" ref="K331">_xlfn.IFS(J331&gt;200,"Above Average",J331&lt;155,"Below Average",TRUE,"Average")</f>
        <v>Above Average</v>
      </c>
      <c r="L331" s="7">
        <v>7.5640000000000001</v>
      </c>
      <c r="M331" s="7" t="str" cm="1">
        <f t="array" ref="M331">_xlfn.IFS(L331&gt;9,"Above Average",L331&lt;8,"Below Average",TRUE,"Average")</f>
        <v>Below Average</v>
      </c>
    </row>
    <row r="332" spans="1:13" x14ac:dyDescent="0.3">
      <c r="A332">
        <v>3</v>
      </c>
      <c r="B332" s="21">
        <v>40522</v>
      </c>
      <c r="C332" s="21" t="str">
        <f t="shared" si="5"/>
        <v>Dec</v>
      </c>
      <c r="D332" s="6">
        <v>467642.03</v>
      </c>
      <c r="E332" t="s">
        <v>155</v>
      </c>
      <c r="F332" s="5">
        <v>51.13</v>
      </c>
      <c r="G332" s="5" t="str" cm="1">
        <f t="array" ref="G332">_xlfn.IFS(F332&gt;=86,"Hot Week (More Than 85°F)",F332&lt;50,"Cold Week (Less Than 50°F)",TRUE,"Normal Week")</f>
        <v>Normal Week</v>
      </c>
      <c r="H332" s="2">
        <v>2.843</v>
      </c>
      <c r="I332" s="2" t="str" cm="1">
        <f t="array" ref="I332">_xlfn.IFS(H332&gt;3.5,"Above Average",H332&lt;3,"Below Average",TRUE,"Average")</f>
        <v>Below Average</v>
      </c>
      <c r="J332" s="1">
        <v>214.76930369999999</v>
      </c>
      <c r="K332" s="1" t="str" cm="1">
        <f t="array" ref="K332">_xlfn.IFS(J332&gt;200,"Above Average",J332&lt;155,"Below Average",TRUE,"Average")</f>
        <v>Above Average</v>
      </c>
      <c r="L332" s="7">
        <v>7.5640000000000001</v>
      </c>
      <c r="M332" s="7" t="str" cm="1">
        <f t="array" ref="M332">_xlfn.IFS(L332&gt;9,"Above Average",L332&lt;8,"Below Average",TRUE,"Average")</f>
        <v>Below Average</v>
      </c>
    </row>
    <row r="333" spans="1:13" x14ac:dyDescent="0.3">
      <c r="A333">
        <v>3</v>
      </c>
      <c r="B333" s="21">
        <v>40529</v>
      </c>
      <c r="C333" s="21" t="str">
        <f t="shared" si="5"/>
        <v>Dec</v>
      </c>
      <c r="D333" s="6">
        <v>498159.39</v>
      </c>
      <c r="E333" t="s">
        <v>155</v>
      </c>
      <c r="F333" s="5">
        <v>52.2</v>
      </c>
      <c r="G333" s="5" t="str" cm="1">
        <f t="array" ref="G333">_xlfn.IFS(F333&gt;=86,"Hot Week (More Than 85°F)",F333&lt;50,"Cold Week (Less Than 50°F)",TRUE,"Normal Week")</f>
        <v>Normal Week</v>
      </c>
      <c r="H333" s="2">
        <v>2.8690000000000002</v>
      </c>
      <c r="I333" s="2" t="str" cm="1">
        <f t="array" ref="I333">_xlfn.IFS(H333&gt;3.5,"Above Average",H333&lt;3,"Below Average",TRUE,"Average")</f>
        <v>Below Average</v>
      </c>
      <c r="J333" s="1">
        <v>214.70491899999999</v>
      </c>
      <c r="K333" s="1" t="str" cm="1">
        <f t="array" ref="K333">_xlfn.IFS(J333&gt;200,"Above Average",J333&lt;155,"Below Average",TRUE,"Average")</f>
        <v>Above Average</v>
      </c>
      <c r="L333" s="7">
        <v>7.5640000000000001</v>
      </c>
      <c r="M333" s="7" t="str" cm="1">
        <f t="array" ref="M333">_xlfn.IFS(L333&gt;9,"Above Average",L333&lt;8,"Below Average",TRUE,"Average")</f>
        <v>Below Average</v>
      </c>
    </row>
    <row r="334" spans="1:13" x14ac:dyDescent="0.3">
      <c r="A334">
        <v>3</v>
      </c>
      <c r="B334" s="21">
        <v>40536</v>
      </c>
      <c r="C334" s="21" t="str">
        <f t="shared" si="5"/>
        <v>Dec</v>
      </c>
      <c r="D334" s="6">
        <v>605990.41</v>
      </c>
      <c r="E334" t="s">
        <v>155</v>
      </c>
      <c r="F334" s="5">
        <v>57.16</v>
      </c>
      <c r="G334" s="5" t="str" cm="1">
        <f t="array" ref="G334">_xlfn.IFS(F334&gt;=86,"Hot Week (More Than 85°F)",F334&lt;50,"Cold Week (Less Than 50°F)",TRUE,"Normal Week")</f>
        <v>Normal Week</v>
      </c>
      <c r="H334" s="2">
        <v>2.8860000000000001</v>
      </c>
      <c r="I334" s="2" t="str" cm="1">
        <f t="array" ref="I334">_xlfn.IFS(H334&gt;3.5,"Above Average",H334&lt;3,"Below Average",TRUE,"Average")</f>
        <v>Below Average</v>
      </c>
      <c r="J334" s="1">
        <v>214.70178279999999</v>
      </c>
      <c r="K334" s="1" t="str" cm="1">
        <f t="array" ref="K334">_xlfn.IFS(J334&gt;200,"Above Average",J334&lt;155,"Below Average",TRUE,"Average")</f>
        <v>Above Average</v>
      </c>
      <c r="L334" s="7">
        <v>7.5640000000000001</v>
      </c>
      <c r="M334" s="7" t="str" cm="1">
        <f t="array" ref="M334">_xlfn.IFS(L334&gt;9,"Above Average",L334&lt;8,"Below Average",TRUE,"Average")</f>
        <v>Below Average</v>
      </c>
    </row>
    <row r="335" spans="1:13" x14ac:dyDescent="0.3">
      <c r="A335">
        <v>3</v>
      </c>
      <c r="B335" s="21">
        <v>40543</v>
      </c>
      <c r="C335" s="21" t="str">
        <f t="shared" si="5"/>
        <v>Dec</v>
      </c>
      <c r="D335" s="6">
        <v>382677.76000000001</v>
      </c>
      <c r="E335" t="s">
        <v>156</v>
      </c>
      <c r="F335" s="5">
        <v>53.2</v>
      </c>
      <c r="G335" s="5" t="str" cm="1">
        <f t="array" ref="G335">_xlfn.IFS(F335&gt;=86,"Hot Week (More Than 85°F)",F335&lt;50,"Cold Week (Less Than 50°F)",TRUE,"Normal Week")</f>
        <v>Normal Week</v>
      </c>
      <c r="H335" s="2">
        <v>2.9430000000000001</v>
      </c>
      <c r="I335" s="2" t="str" cm="1">
        <f t="array" ref="I335">_xlfn.IFS(H335&gt;3.5,"Above Average",H335&lt;3,"Below Average",TRUE,"Average")</f>
        <v>Below Average</v>
      </c>
      <c r="J335" s="1">
        <v>214.69864659999999</v>
      </c>
      <c r="K335" s="1" t="str" cm="1">
        <f t="array" ref="K335">_xlfn.IFS(J335&gt;200,"Above Average",J335&lt;155,"Below Average",TRUE,"Average")</f>
        <v>Above Average</v>
      </c>
      <c r="L335" s="7">
        <v>7.5640000000000001</v>
      </c>
      <c r="M335" s="7" t="str" cm="1">
        <f t="array" ref="M335">_xlfn.IFS(L335&gt;9,"Above Average",L335&lt;8,"Below Average",TRUE,"Average")</f>
        <v>Below Average</v>
      </c>
    </row>
    <row r="336" spans="1:13" x14ac:dyDescent="0.3">
      <c r="A336">
        <v>3</v>
      </c>
      <c r="B336" s="21">
        <v>40550</v>
      </c>
      <c r="C336" s="21" t="str">
        <f t="shared" si="5"/>
        <v>Jan</v>
      </c>
      <c r="D336" s="6">
        <v>378241.34</v>
      </c>
      <c r="E336" t="s">
        <v>155</v>
      </c>
      <c r="F336" s="5">
        <v>53.35</v>
      </c>
      <c r="G336" s="5" t="str" cm="1">
        <f t="array" ref="G336">_xlfn.IFS(F336&gt;=86,"Hot Week (More Than 85°F)",F336&lt;50,"Cold Week (Less Than 50°F)",TRUE,"Normal Week")</f>
        <v>Normal Week</v>
      </c>
      <c r="H336" s="2">
        <v>2.976</v>
      </c>
      <c r="I336" s="2" t="str" cm="1">
        <f t="array" ref="I336">_xlfn.IFS(H336&gt;3.5,"Above Average",H336&lt;3,"Below Average",TRUE,"Average")</f>
        <v>Below Average</v>
      </c>
      <c r="J336" s="1">
        <v>214.69551039999999</v>
      </c>
      <c r="K336" s="1" t="str" cm="1">
        <f t="array" ref="K336">_xlfn.IFS(J336&gt;200,"Above Average",J336&lt;155,"Below Average",TRUE,"Average")</f>
        <v>Above Average</v>
      </c>
      <c r="L336" s="7">
        <v>7.5510000000000002</v>
      </c>
      <c r="M336" s="7" t="str" cm="1">
        <f t="array" ref="M336">_xlfn.IFS(L336&gt;9,"Above Average",L336&lt;8,"Below Average",TRUE,"Average")</f>
        <v>Below Average</v>
      </c>
    </row>
    <row r="337" spans="1:13" x14ac:dyDescent="0.3">
      <c r="A337">
        <v>3</v>
      </c>
      <c r="B337" s="21">
        <v>40557</v>
      </c>
      <c r="C337" s="21" t="str">
        <f t="shared" si="5"/>
        <v>Jan</v>
      </c>
      <c r="D337" s="6">
        <v>381061.1</v>
      </c>
      <c r="E337" t="s">
        <v>155</v>
      </c>
      <c r="F337" s="5">
        <v>44.76</v>
      </c>
      <c r="G337" s="5" t="str" cm="1">
        <f t="array" ref="G337">_xlfn.IFS(F337&gt;=86,"Hot Week (More Than 85°F)",F337&lt;50,"Cold Week (Less Than 50°F)",TRUE,"Normal Week")</f>
        <v>Cold Week (Less Than 50°F)</v>
      </c>
      <c r="H337" s="2">
        <v>2.9830000000000001</v>
      </c>
      <c r="I337" s="2" t="str" cm="1">
        <f t="array" ref="I337">_xlfn.IFS(H337&gt;3.5,"Above Average",H337&lt;3,"Below Average",TRUE,"Average")</f>
        <v>Below Average</v>
      </c>
      <c r="J337" s="1">
        <v>214.74707290000001</v>
      </c>
      <c r="K337" s="1" t="str" cm="1">
        <f t="array" ref="K337">_xlfn.IFS(J337&gt;200,"Above Average",J337&lt;155,"Below Average",TRUE,"Average")</f>
        <v>Above Average</v>
      </c>
      <c r="L337" s="7">
        <v>7.5510000000000002</v>
      </c>
      <c r="M337" s="7" t="str" cm="1">
        <f t="array" ref="M337">_xlfn.IFS(L337&gt;9,"Above Average",L337&lt;8,"Below Average",TRUE,"Average")</f>
        <v>Below Average</v>
      </c>
    </row>
    <row r="338" spans="1:13" x14ac:dyDescent="0.3">
      <c r="A338">
        <v>3</v>
      </c>
      <c r="B338" s="21">
        <v>40564</v>
      </c>
      <c r="C338" s="21" t="str">
        <f t="shared" si="5"/>
        <v>Jan</v>
      </c>
      <c r="D338" s="6">
        <v>350876.7</v>
      </c>
      <c r="E338" t="s">
        <v>155</v>
      </c>
      <c r="F338" s="5">
        <v>50.74</v>
      </c>
      <c r="G338" s="5" t="str" cm="1">
        <f t="array" ref="G338">_xlfn.IFS(F338&gt;=86,"Hot Week (More Than 85°F)",F338&lt;50,"Cold Week (Less Than 50°F)",TRUE,"Normal Week")</f>
        <v>Normal Week</v>
      </c>
      <c r="H338" s="2">
        <v>3.016</v>
      </c>
      <c r="I338" s="2" t="str" cm="1">
        <f t="array" ref="I338">_xlfn.IFS(H338&gt;3.5,"Above Average",H338&lt;3,"Below Average",TRUE,"Average")</f>
        <v>Average</v>
      </c>
      <c r="J338" s="1">
        <v>215.12682749999999</v>
      </c>
      <c r="K338" s="1" t="str" cm="1">
        <f t="array" ref="K338">_xlfn.IFS(J338&gt;200,"Above Average",J338&lt;155,"Below Average",TRUE,"Average")</f>
        <v>Above Average</v>
      </c>
      <c r="L338" s="7">
        <v>7.5510000000000002</v>
      </c>
      <c r="M338" s="7" t="str" cm="1">
        <f t="array" ref="M338">_xlfn.IFS(L338&gt;9,"Above Average",L338&lt;8,"Below Average",TRUE,"Average")</f>
        <v>Below Average</v>
      </c>
    </row>
    <row r="339" spans="1:13" x14ac:dyDescent="0.3">
      <c r="A339">
        <v>3</v>
      </c>
      <c r="B339" s="21">
        <v>40571</v>
      </c>
      <c r="C339" s="21" t="str">
        <f t="shared" si="5"/>
        <v>Jan</v>
      </c>
      <c r="D339" s="6">
        <v>364866.24</v>
      </c>
      <c r="E339" t="s">
        <v>155</v>
      </c>
      <c r="F339" s="5">
        <v>48.71</v>
      </c>
      <c r="G339" s="5" t="str" cm="1">
        <f t="array" ref="G339">_xlfn.IFS(F339&gt;=86,"Hot Week (More Than 85°F)",F339&lt;50,"Cold Week (Less Than 50°F)",TRUE,"Normal Week")</f>
        <v>Cold Week (Less Than 50°F)</v>
      </c>
      <c r="H339" s="2">
        <v>3.01</v>
      </c>
      <c r="I339" s="2" t="str" cm="1">
        <f t="array" ref="I339">_xlfn.IFS(H339&gt;3.5,"Above Average",H339&lt;3,"Below Average",TRUE,"Average")</f>
        <v>Average</v>
      </c>
      <c r="J339" s="1">
        <v>215.5065821</v>
      </c>
      <c r="K339" s="1" t="str" cm="1">
        <f t="array" ref="K339">_xlfn.IFS(J339&gt;200,"Above Average",J339&lt;155,"Below Average",TRUE,"Average")</f>
        <v>Above Average</v>
      </c>
      <c r="L339" s="7">
        <v>7.5510000000000002</v>
      </c>
      <c r="M339" s="7" t="str" cm="1">
        <f t="array" ref="M339">_xlfn.IFS(L339&gt;9,"Above Average",L339&lt;8,"Below Average",TRUE,"Average")</f>
        <v>Below Average</v>
      </c>
    </row>
    <row r="340" spans="1:13" x14ac:dyDescent="0.3">
      <c r="A340">
        <v>3</v>
      </c>
      <c r="B340" s="21">
        <v>40578</v>
      </c>
      <c r="C340" s="21" t="str">
        <f t="shared" si="5"/>
        <v>Feb</v>
      </c>
      <c r="D340" s="6">
        <v>438516.53</v>
      </c>
      <c r="E340" t="s">
        <v>155</v>
      </c>
      <c r="F340" s="5">
        <v>45.95</v>
      </c>
      <c r="G340" s="5" t="str" cm="1">
        <f t="array" ref="G340">_xlfn.IFS(F340&gt;=86,"Hot Week (More Than 85°F)",F340&lt;50,"Cold Week (Less Than 50°F)",TRUE,"Normal Week")</f>
        <v>Cold Week (Less Than 50°F)</v>
      </c>
      <c r="H340" s="2">
        <v>2.9889999999999999</v>
      </c>
      <c r="I340" s="2" t="str" cm="1">
        <f t="array" ref="I340">_xlfn.IFS(H340&gt;3.5,"Above Average",H340&lt;3,"Below Average",TRUE,"Average")</f>
        <v>Below Average</v>
      </c>
      <c r="J340" s="1">
        <v>215.88633669999999</v>
      </c>
      <c r="K340" s="1" t="str" cm="1">
        <f t="array" ref="K340">_xlfn.IFS(J340&gt;200,"Above Average",J340&lt;155,"Below Average",TRUE,"Average")</f>
        <v>Above Average</v>
      </c>
      <c r="L340" s="7">
        <v>7.5510000000000002</v>
      </c>
      <c r="M340" s="7" t="str" cm="1">
        <f t="array" ref="M340">_xlfn.IFS(L340&gt;9,"Above Average",L340&lt;8,"Below Average",TRUE,"Average")</f>
        <v>Below Average</v>
      </c>
    </row>
    <row r="341" spans="1:13" x14ac:dyDescent="0.3">
      <c r="A341">
        <v>3</v>
      </c>
      <c r="B341" s="21">
        <v>40585</v>
      </c>
      <c r="C341" s="21" t="str">
        <f t="shared" si="5"/>
        <v>Feb</v>
      </c>
      <c r="D341" s="6">
        <v>430526.21</v>
      </c>
      <c r="E341" t="s">
        <v>156</v>
      </c>
      <c r="F341" s="5">
        <v>43.57</v>
      </c>
      <c r="G341" s="5" t="str" cm="1">
        <f t="array" ref="G341">_xlfn.IFS(F341&gt;=86,"Hot Week (More Than 85°F)",F341&lt;50,"Cold Week (Less Than 50°F)",TRUE,"Normal Week")</f>
        <v>Cold Week (Less Than 50°F)</v>
      </c>
      <c r="H341" s="2">
        <v>3.0219999999999998</v>
      </c>
      <c r="I341" s="2" t="str" cm="1">
        <f t="array" ref="I341">_xlfn.IFS(H341&gt;3.5,"Above Average",H341&lt;3,"Below Average",TRUE,"Average")</f>
        <v>Average</v>
      </c>
      <c r="J341" s="1">
        <v>216.2660913</v>
      </c>
      <c r="K341" s="1" t="str" cm="1">
        <f t="array" ref="K341">_xlfn.IFS(J341&gt;200,"Above Average",J341&lt;155,"Below Average",TRUE,"Average")</f>
        <v>Above Average</v>
      </c>
      <c r="L341" s="7">
        <v>7.5510000000000002</v>
      </c>
      <c r="M341" s="7" t="str" cm="1">
        <f t="array" ref="M341">_xlfn.IFS(L341&gt;9,"Above Average",L341&lt;8,"Below Average",TRUE,"Average")</f>
        <v>Below Average</v>
      </c>
    </row>
    <row r="342" spans="1:13" x14ac:dyDescent="0.3">
      <c r="A342">
        <v>3</v>
      </c>
      <c r="B342" s="21">
        <v>40592</v>
      </c>
      <c r="C342" s="21" t="str">
        <f t="shared" si="5"/>
        <v>Feb</v>
      </c>
      <c r="D342" s="6">
        <v>432782.1</v>
      </c>
      <c r="E342" t="s">
        <v>155</v>
      </c>
      <c r="F342" s="5">
        <v>61.58</v>
      </c>
      <c r="G342" s="5" t="str" cm="1">
        <f t="array" ref="G342">_xlfn.IFS(F342&gt;=86,"Hot Week (More Than 85°F)",F342&lt;50,"Cold Week (Less Than 50°F)",TRUE,"Normal Week")</f>
        <v>Normal Week</v>
      </c>
      <c r="H342" s="2">
        <v>3.0449999999999999</v>
      </c>
      <c r="I342" s="2" t="str" cm="1">
        <f t="array" ref="I342">_xlfn.IFS(H342&gt;3.5,"Above Average",H342&lt;3,"Below Average",TRUE,"Average")</f>
        <v>Average</v>
      </c>
      <c r="J342" s="1">
        <v>216.58435710000001</v>
      </c>
      <c r="K342" s="1" t="str" cm="1">
        <f t="array" ref="K342">_xlfn.IFS(J342&gt;200,"Above Average",J342&lt;155,"Below Average",TRUE,"Average")</f>
        <v>Above Average</v>
      </c>
      <c r="L342" s="7">
        <v>7.5510000000000002</v>
      </c>
      <c r="M342" s="7" t="str" cm="1">
        <f t="array" ref="M342">_xlfn.IFS(L342&gt;9,"Above Average",L342&lt;8,"Below Average",TRUE,"Average")</f>
        <v>Below Average</v>
      </c>
    </row>
    <row r="343" spans="1:13" x14ac:dyDescent="0.3">
      <c r="A343">
        <v>3</v>
      </c>
      <c r="B343" s="21">
        <v>40599</v>
      </c>
      <c r="C343" s="21" t="str">
        <f t="shared" si="5"/>
        <v>Feb</v>
      </c>
      <c r="D343" s="6">
        <v>397211.19</v>
      </c>
      <c r="E343" t="s">
        <v>155</v>
      </c>
      <c r="F343" s="5">
        <v>67.400000000000006</v>
      </c>
      <c r="G343" s="5" t="str" cm="1">
        <f t="array" ref="G343">_xlfn.IFS(F343&gt;=86,"Hot Week (More Than 85°F)",F343&lt;50,"Cold Week (Less Than 50°F)",TRUE,"Normal Week")</f>
        <v>Normal Week</v>
      </c>
      <c r="H343" s="2">
        <v>3.0649999999999999</v>
      </c>
      <c r="I343" s="2" t="str" cm="1">
        <f t="array" ref="I343">_xlfn.IFS(H343&gt;3.5,"Above Average",H343&lt;3,"Below Average",TRUE,"Average")</f>
        <v>Average</v>
      </c>
      <c r="J343" s="1">
        <v>216.8780275</v>
      </c>
      <c r="K343" s="1" t="str" cm="1">
        <f t="array" ref="K343">_xlfn.IFS(J343&gt;200,"Above Average",J343&lt;155,"Below Average",TRUE,"Average")</f>
        <v>Above Average</v>
      </c>
      <c r="L343" s="7">
        <v>7.5510000000000002</v>
      </c>
      <c r="M343" s="7" t="str" cm="1">
        <f t="array" ref="M343">_xlfn.IFS(L343&gt;9,"Above Average",L343&lt;8,"Below Average",TRUE,"Average")</f>
        <v>Below Average</v>
      </c>
    </row>
    <row r="344" spans="1:13" x14ac:dyDescent="0.3">
      <c r="A344">
        <v>3</v>
      </c>
      <c r="B344" s="21">
        <v>40606</v>
      </c>
      <c r="C344" s="21" t="str">
        <f t="shared" si="5"/>
        <v>Mar</v>
      </c>
      <c r="D344" s="6">
        <v>437084.51</v>
      </c>
      <c r="E344" t="s">
        <v>155</v>
      </c>
      <c r="F344" s="5">
        <v>65.11</v>
      </c>
      <c r="G344" s="5" t="str" cm="1">
        <f t="array" ref="G344">_xlfn.IFS(F344&gt;=86,"Hot Week (More Than 85°F)",F344&lt;50,"Cold Week (Less Than 50°F)",TRUE,"Normal Week")</f>
        <v>Normal Week</v>
      </c>
      <c r="H344" s="2">
        <v>3.2879999999999998</v>
      </c>
      <c r="I344" s="2" t="str" cm="1">
        <f t="array" ref="I344">_xlfn.IFS(H344&gt;3.5,"Above Average",H344&lt;3,"Below Average",TRUE,"Average")</f>
        <v>Average</v>
      </c>
      <c r="J344" s="1">
        <v>217.1716979</v>
      </c>
      <c r="K344" s="1" t="str" cm="1">
        <f t="array" ref="K344">_xlfn.IFS(J344&gt;200,"Above Average",J344&lt;155,"Below Average",TRUE,"Average")</f>
        <v>Above Average</v>
      </c>
      <c r="L344" s="7">
        <v>7.5510000000000002</v>
      </c>
      <c r="M344" s="7" t="str" cm="1">
        <f t="array" ref="M344">_xlfn.IFS(L344&gt;9,"Above Average",L344&lt;8,"Below Average",TRUE,"Average")</f>
        <v>Below Average</v>
      </c>
    </row>
    <row r="345" spans="1:13" x14ac:dyDescent="0.3">
      <c r="A345">
        <v>3</v>
      </c>
      <c r="B345" s="21">
        <v>40613</v>
      </c>
      <c r="C345" s="21" t="str">
        <f t="shared" si="5"/>
        <v>Mar</v>
      </c>
      <c r="D345" s="6">
        <v>404753.3</v>
      </c>
      <c r="E345" t="s">
        <v>155</v>
      </c>
      <c r="F345" s="5">
        <v>61.29</v>
      </c>
      <c r="G345" s="5" t="str" cm="1">
        <f t="array" ref="G345">_xlfn.IFS(F345&gt;=86,"Hot Week (More Than 85°F)",F345&lt;50,"Cold Week (Less Than 50°F)",TRUE,"Normal Week")</f>
        <v>Normal Week</v>
      </c>
      <c r="H345" s="2">
        <v>3.4590000000000001</v>
      </c>
      <c r="I345" s="2" t="str" cm="1">
        <f t="array" ref="I345">_xlfn.IFS(H345&gt;3.5,"Above Average",H345&lt;3,"Below Average",TRUE,"Average")</f>
        <v>Average</v>
      </c>
      <c r="J345" s="1">
        <v>217.46536829999999</v>
      </c>
      <c r="K345" s="1" t="str" cm="1">
        <f t="array" ref="K345">_xlfn.IFS(J345&gt;200,"Above Average",J345&lt;155,"Below Average",TRUE,"Average")</f>
        <v>Above Average</v>
      </c>
      <c r="L345" s="7">
        <v>7.5510000000000002</v>
      </c>
      <c r="M345" s="7" t="str" cm="1">
        <f t="array" ref="M345">_xlfn.IFS(L345&gt;9,"Above Average",L345&lt;8,"Below Average",TRUE,"Average")</f>
        <v>Below Average</v>
      </c>
    </row>
    <row r="346" spans="1:13" x14ac:dyDescent="0.3">
      <c r="A346">
        <v>3</v>
      </c>
      <c r="B346" s="21">
        <v>40620</v>
      </c>
      <c r="C346" s="21" t="str">
        <f t="shared" si="5"/>
        <v>Mar</v>
      </c>
      <c r="D346" s="6">
        <v>392109.51</v>
      </c>
      <c r="E346" t="s">
        <v>155</v>
      </c>
      <c r="F346" s="5">
        <v>69.47</v>
      </c>
      <c r="G346" s="5" t="str" cm="1">
        <f t="array" ref="G346">_xlfn.IFS(F346&gt;=86,"Hot Week (More Than 85°F)",F346&lt;50,"Cold Week (Less Than 50°F)",TRUE,"Normal Week")</f>
        <v>Normal Week</v>
      </c>
      <c r="H346" s="2">
        <v>3.488</v>
      </c>
      <c r="I346" s="2" t="str" cm="1">
        <f t="array" ref="I346">_xlfn.IFS(H346&gt;3.5,"Above Average",H346&lt;3,"Below Average",TRUE,"Average")</f>
        <v>Average</v>
      </c>
      <c r="J346" s="1">
        <v>217.7235226</v>
      </c>
      <c r="K346" s="1" t="str" cm="1">
        <f t="array" ref="K346">_xlfn.IFS(J346&gt;200,"Above Average",J346&lt;155,"Below Average",TRUE,"Average")</f>
        <v>Above Average</v>
      </c>
      <c r="L346" s="7">
        <v>7.5510000000000002</v>
      </c>
      <c r="M346" s="7" t="str" cm="1">
        <f t="array" ref="M346">_xlfn.IFS(L346&gt;9,"Above Average",L346&lt;8,"Below Average",TRUE,"Average")</f>
        <v>Below Average</v>
      </c>
    </row>
    <row r="347" spans="1:13" x14ac:dyDescent="0.3">
      <c r="A347">
        <v>3</v>
      </c>
      <c r="B347" s="21">
        <v>40627</v>
      </c>
      <c r="C347" s="21" t="str">
        <f t="shared" si="5"/>
        <v>Mar</v>
      </c>
      <c r="D347" s="6">
        <v>380683.67</v>
      </c>
      <c r="E347" t="s">
        <v>155</v>
      </c>
      <c r="F347" s="5">
        <v>72.94</v>
      </c>
      <c r="G347" s="5" t="str" cm="1">
        <f t="array" ref="G347">_xlfn.IFS(F347&gt;=86,"Hot Week (More Than 85°F)",F347&lt;50,"Cold Week (Less Than 50°F)",TRUE,"Normal Week")</f>
        <v>Normal Week</v>
      </c>
      <c r="H347" s="2">
        <v>3.4729999999999999</v>
      </c>
      <c r="I347" s="2" t="str" cm="1">
        <f t="array" ref="I347">_xlfn.IFS(H347&gt;3.5,"Above Average",H347&lt;3,"Below Average",TRUE,"Average")</f>
        <v>Average</v>
      </c>
      <c r="J347" s="1">
        <v>217.96747049999999</v>
      </c>
      <c r="K347" s="1" t="str" cm="1">
        <f t="array" ref="K347">_xlfn.IFS(J347&gt;200,"Above Average",J347&lt;155,"Below Average",TRUE,"Average")</f>
        <v>Above Average</v>
      </c>
      <c r="L347" s="7">
        <v>7.5510000000000002</v>
      </c>
      <c r="M347" s="7" t="str" cm="1">
        <f t="array" ref="M347">_xlfn.IFS(L347&gt;9,"Above Average",L347&lt;8,"Below Average",TRUE,"Average")</f>
        <v>Below Average</v>
      </c>
    </row>
    <row r="348" spans="1:13" x14ac:dyDescent="0.3">
      <c r="A348">
        <v>3</v>
      </c>
      <c r="B348" s="21">
        <v>40634</v>
      </c>
      <c r="C348" s="21" t="str">
        <f t="shared" si="5"/>
        <v>Apr</v>
      </c>
      <c r="D348" s="6">
        <v>374556.08</v>
      </c>
      <c r="E348" t="s">
        <v>155</v>
      </c>
      <c r="F348" s="5">
        <v>68.760000000000005</v>
      </c>
      <c r="G348" s="5" t="str" cm="1">
        <f t="array" ref="G348">_xlfn.IFS(F348&gt;=86,"Hot Week (More Than 85°F)",F348&lt;50,"Cold Week (Less Than 50°F)",TRUE,"Normal Week")</f>
        <v>Normal Week</v>
      </c>
      <c r="H348" s="2">
        <v>3.524</v>
      </c>
      <c r="I348" s="2" t="str" cm="1">
        <f t="array" ref="I348">_xlfn.IFS(H348&gt;3.5,"Above Average",H348&lt;3,"Below Average",TRUE,"Average")</f>
        <v>Above Average</v>
      </c>
      <c r="J348" s="1">
        <v>218.21141840000001</v>
      </c>
      <c r="K348" s="1" t="str" cm="1">
        <f t="array" ref="K348">_xlfn.IFS(J348&gt;200,"Above Average",J348&lt;155,"Below Average",TRUE,"Average")</f>
        <v>Above Average</v>
      </c>
      <c r="L348" s="7">
        <v>7.5739999999999998</v>
      </c>
      <c r="M348" s="7" t="str" cm="1">
        <f t="array" ref="M348">_xlfn.IFS(L348&gt;9,"Above Average",L348&lt;8,"Below Average",TRUE,"Average")</f>
        <v>Below Average</v>
      </c>
    </row>
    <row r="349" spans="1:13" x14ac:dyDescent="0.3">
      <c r="A349">
        <v>3</v>
      </c>
      <c r="B349" s="21">
        <v>40641</v>
      </c>
      <c r="C349" s="21" t="str">
        <f t="shared" si="5"/>
        <v>Apr</v>
      </c>
      <c r="D349" s="6">
        <v>384075.31</v>
      </c>
      <c r="E349" t="s">
        <v>155</v>
      </c>
      <c r="F349" s="5">
        <v>72.55</v>
      </c>
      <c r="G349" s="5" t="str" cm="1">
        <f t="array" ref="G349">_xlfn.IFS(F349&gt;=86,"Hot Week (More Than 85°F)",F349&lt;50,"Cold Week (Less Than 50°F)",TRUE,"Normal Week")</f>
        <v>Normal Week</v>
      </c>
      <c r="H349" s="2">
        <v>3.6219999999999999</v>
      </c>
      <c r="I349" s="2" t="str" cm="1">
        <f t="array" ref="I349">_xlfn.IFS(H349&gt;3.5,"Above Average",H349&lt;3,"Below Average",TRUE,"Average")</f>
        <v>Above Average</v>
      </c>
      <c r="J349" s="1">
        <v>218.45536630000001</v>
      </c>
      <c r="K349" s="1" t="str" cm="1">
        <f t="array" ref="K349">_xlfn.IFS(J349&gt;200,"Above Average",J349&lt;155,"Below Average",TRUE,"Average")</f>
        <v>Above Average</v>
      </c>
      <c r="L349" s="7">
        <v>7.5739999999999998</v>
      </c>
      <c r="M349" s="7" t="str" cm="1">
        <f t="array" ref="M349">_xlfn.IFS(L349&gt;9,"Above Average",L349&lt;8,"Below Average",TRUE,"Average")</f>
        <v>Below Average</v>
      </c>
    </row>
    <row r="350" spans="1:13" x14ac:dyDescent="0.3">
      <c r="A350">
        <v>3</v>
      </c>
      <c r="B350" s="21">
        <v>40648</v>
      </c>
      <c r="C350" s="21" t="str">
        <f t="shared" si="5"/>
        <v>Apr</v>
      </c>
      <c r="D350" s="6">
        <v>366250.69</v>
      </c>
      <c r="E350" t="s">
        <v>155</v>
      </c>
      <c r="F350" s="5">
        <v>75.88</v>
      </c>
      <c r="G350" s="5" t="str" cm="1">
        <f t="array" ref="G350">_xlfn.IFS(F350&gt;=86,"Hot Week (More Than 85°F)",F350&lt;50,"Cold Week (Less Than 50°F)",TRUE,"Normal Week")</f>
        <v>Normal Week</v>
      </c>
      <c r="H350" s="2">
        <v>3.7429999999999999</v>
      </c>
      <c r="I350" s="2" t="str" cm="1">
        <f t="array" ref="I350">_xlfn.IFS(H350&gt;3.5,"Above Average",H350&lt;3,"Below Average",TRUE,"Average")</f>
        <v>Above Average</v>
      </c>
      <c r="J350" s="1">
        <v>218.67886419999999</v>
      </c>
      <c r="K350" s="1" t="str" cm="1">
        <f t="array" ref="K350">_xlfn.IFS(J350&gt;200,"Above Average",J350&lt;155,"Below Average",TRUE,"Average")</f>
        <v>Above Average</v>
      </c>
      <c r="L350" s="7">
        <v>7.5739999999999998</v>
      </c>
      <c r="M350" s="7" t="str" cm="1">
        <f t="array" ref="M350">_xlfn.IFS(L350&gt;9,"Above Average",L350&lt;8,"Below Average",TRUE,"Average")</f>
        <v>Below Average</v>
      </c>
    </row>
    <row r="351" spans="1:13" x14ac:dyDescent="0.3">
      <c r="A351">
        <v>3</v>
      </c>
      <c r="B351" s="21">
        <v>40655</v>
      </c>
      <c r="C351" s="21" t="str">
        <f t="shared" si="5"/>
        <v>Apr</v>
      </c>
      <c r="D351" s="6">
        <v>391860.04</v>
      </c>
      <c r="E351" t="s">
        <v>155</v>
      </c>
      <c r="F351" s="5">
        <v>76.91</v>
      </c>
      <c r="G351" s="5" t="str" cm="1">
        <f t="array" ref="G351">_xlfn.IFS(F351&gt;=86,"Hot Week (More Than 85°F)",F351&lt;50,"Cold Week (Less Than 50°F)",TRUE,"Normal Week")</f>
        <v>Normal Week</v>
      </c>
      <c r="H351" s="2">
        <v>3.8069999999999999</v>
      </c>
      <c r="I351" s="2" t="str" cm="1">
        <f t="array" ref="I351">_xlfn.IFS(H351&gt;3.5,"Above Average",H351&lt;3,"Below Average",TRUE,"Average")</f>
        <v>Above Average</v>
      </c>
      <c r="J351" s="1">
        <v>218.851237</v>
      </c>
      <c r="K351" s="1" t="str" cm="1">
        <f t="array" ref="K351">_xlfn.IFS(J351&gt;200,"Above Average",J351&lt;155,"Below Average",TRUE,"Average")</f>
        <v>Above Average</v>
      </c>
      <c r="L351" s="7">
        <v>7.5739999999999998</v>
      </c>
      <c r="M351" s="7" t="str" cm="1">
        <f t="array" ref="M351">_xlfn.IFS(L351&gt;9,"Above Average",L351&lt;8,"Below Average",TRUE,"Average")</f>
        <v>Below Average</v>
      </c>
    </row>
    <row r="352" spans="1:13" x14ac:dyDescent="0.3">
      <c r="A352">
        <v>3</v>
      </c>
      <c r="B352" s="21">
        <v>40662</v>
      </c>
      <c r="C352" s="21" t="str">
        <f t="shared" si="5"/>
        <v>Apr</v>
      </c>
      <c r="D352" s="6">
        <v>367405.4</v>
      </c>
      <c r="E352" t="s">
        <v>155</v>
      </c>
      <c r="F352" s="5">
        <v>78.69</v>
      </c>
      <c r="G352" s="5" t="str" cm="1">
        <f t="array" ref="G352">_xlfn.IFS(F352&gt;=86,"Hot Week (More Than 85°F)",F352&lt;50,"Cold Week (Less Than 50°F)",TRUE,"Normal Week")</f>
        <v>Normal Week</v>
      </c>
      <c r="H352" s="2">
        <v>3.81</v>
      </c>
      <c r="I352" s="2" t="str" cm="1">
        <f t="array" ref="I352">_xlfn.IFS(H352&gt;3.5,"Above Average",H352&lt;3,"Below Average",TRUE,"Average")</f>
        <v>Above Average</v>
      </c>
      <c r="J352" s="1">
        <v>219.0236099</v>
      </c>
      <c r="K352" s="1" t="str" cm="1">
        <f t="array" ref="K352">_xlfn.IFS(J352&gt;200,"Above Average",J352&lt;155,"Below Average",TRUE,"Average")</f>
        <v>Above Average</v>
      </c>
      <c r="L352" s="7">
        <v>7.5739999999999998</v>
      </c>
      <c r="M352" s="7" t="str" cm="1">
        <f t="array" ref="M352">_xlfn.IFS(L352&gt;9,"Above Average",L352&lt;8,"Below Average",TRUE,"Average")</f>
        <v>Below Average</v>
      </c>
    </row>
    <row r="353" spans="1:13" x14ac:dyDescent="0.3">
      <c r="A353">
        <v>3</v>
      </c>
      <c r="B353" s="21">
        <v>40669</v>
      </c>
      <c r="C353" s="21" t="str">
        <f t="shared" si="5"/>
        <v>May</v>
      </c>
      <c r="D353" s="6">
        <v>413042.12</v>
      </c>
      <c r="E353" t="s">
        <v>155</v>
      </c>
      <c r="F353" s="5">
        <v>69.45</v>
      </c>
      <c r="G353" s="5" t="str" cm="1">
        <f t="array" ref="G353">_xlfn.IFS(F353&gt;=86,"Hot Week (More Than 85°F)",F353&lt;50,"Cold Week (Less Than 50°F)",TRUE,"Normal Week")</f>
        <v>Normal Week</v>
      </c>
      <c r="H353" s="2">
        <v>3.9060000000000001</v>
      </c>
      <c r="I353" s="2" t="str" cm="1">
        <f t="array" ref="I353">_xlfn.IFS(H353&gt;3.5,"Above Average",H353&lt;3,"Below Average",TRUE,"Average")</f>
        <v>Above Average</v>
      </c>
      <c r="J353" s="1">
        <v>219.1959827</v>
      </c>
      <c r="K353" s="1" t="str" cm="1">
        <f t="array" ref="K353">_xlfn.IFS(J353&gt;200,"Above Average",J353&lt;155,"Below Average",TRUE,"Average")</f>
        <v>Above Average</v>
      </c>
      <c r="L353" s="7">
        <v>7.5739999999999998</v>
      </c>
      <c r="M353" s="7" t="str" cm="1">
        <f t="array" ref="M353">_xlfn.IFS(L353&gt;9,"Above Average",L353&lt;8,"Below Average",TRUE,"Average")</f>
        <v>Below Average</v>
      </c>
    </row>
    <row r="354" spans="1:13" x14ac:dyDescent="0.3">
      <c r="A354">
        <v>3</v>
      </c>
      <c r="B354" s="21">
        <v>40676</v>
      </c>
      <c r="C354" s="21" t="str">
        <f t="shared" si="5"/>
        <v>May</v>
      </c>
      <c r="D354" s="6">
        <v>386312.68</v>
      </c>
      <c r="E354" t="s">
        <v>155</v>
      </c>
      <c r="F354" s="5">
        <v>79.87</v>
      </c>
      <c r="G354" s="5" t="str" cm="1">
        <f t="array" ref="G354">_xlfn.IFS(F354&gt;=86,"Hot Week (More Than 85°F)",F354&lt;50,"Cold Week (Less Than 50°F)",TRUE,"Normal Week")</f>
        <v>Normal Week</v>
      </c>
      <c r="H354" s="2">
        <v>3.899</v>
      </c>
      <c r="I354" s="2" t="str" cm="1">
        <f t="array" ref="I354">_xlfn.IFS(H354&gt;3.5,"Above Average",H354&lt;3,"Below Average",TRUE,"Average")</f>
        <v>Above Average</v>
      </c>
      <c r="J354" s="1">
        <v>219.3683556</v>
      </c>
      <c r="K354" s="1" t="str" cm="1">
        <f t="array" ref="K354">_xlfn.IFS(J354&gt;200,"Above Average",J354&lt;155,"Below Average",TRUE,"Average")</f>
        <v>Above Average</v>
      </c>
      <c r="L354" s="7">
        <v>7.5739999999999998</v>
      </c>
      <c r="M354" s="7" t="str" cm="1">
        <f t="array" ref="M354">_xlfn.IFS(L354&gt;9,"Above Average",L354&lt;8,"Below Average",TRUE,"Average")</f>
        <v>Below Average</v>
      </c>
    </row>
    <row r="355" spans="1:13" x14ac:dyDescent="0.3">
      <c r="A355">
        <v>3</v>
      </c>
      <c r="B355" s="21">
        <v>40683</v>
      </c>
      <c r="C355" s="21" t="str">
        <f t="shared" si="5"/>
        <v>May</v>
      </c>
      <c r="D355" s="6">
        <v>364603.13</v>
      </c>
      <c r="E355" t="s">
        <v>155</v>
      </c>
      <c r="F355" s="5">
        <v>75.790000000000006</v>
      </c>
      <c r="G355" s="5" t="str" cm="1">
        <f t="array" ref="G355">_xlfn.IFS(F355&gt;=86,"Hot Week (More Than 85°F)",F355&lt;50,"Cold Week (Less Than 50°F)",TRUE,"Normal Week")</f>
        <v>Normal Week</v>
      </c>
      <c r="H355" s="2">
        <v>3.907</v>
      </c>
      <c r="I355" s="2" t="str" cm="1">
        <f t="array" ref="I355">_xlfn.IFS(H355&gt;3.5,"Above Average",H355&lt;3,"Below Average",TRUE,"Average")</f>
        <v>Above Average</v>
      </c>
      <c r="J355" s="1">
        <v>219.127216</v>
      </c>
      <c r="K355" s="1" t="str" cm="1">
        <f t="array" ref="K355">_xlfn.IFS(J355&gt;200,"Above Average",J355&lt;155,"Below Average",TRUE,"Average")</f>
        <v>Above Average</v>
      </c>
      <c r="L355" s="7">
        <v>7.5739999999999998</v>
      </c>
      <c r="M355" s="7" t="str" cm="1">
        <f t="array" ref="M355">_xlfn.IFS(L355&gt;9,"Above Average",L355&lt;8,"Below Average",TRUE,"Average")</f>
        <v>Below Average</v>
      </c>
    </row>
    <row r="356" spans="1:13" x14ac:dyDescent="0.3">
      <c r="A356">
        <v>3</v>
      </c>
      <c r="B356" s="21">
        <v>40690</v>
      </c>
      <c r="C356" s="21" t="str">
        <f t="shared" si="5"/>
        <v>May</v>
      </c>
      <c r="D356" s="6">
        <v>369350.6</v>
      </c>
      <c r="E356" t="s">
        <v>155</v>
      </c>
      <c r="F356" s="5">
        <v>84.41</v>
      </c>
      <c r="G356" s="5" t="str" cm="1">
        <f t="array" ref="G356">_xlfn.IFS(F356&gt;=86,"Hot Week (More Than 85°F)",F356&lt;50,"Cold Week (Less Than 50°F)",TRUE,"Normal Week")</f>
        <v>Normal Week</v>
      </c>
      <c r="H356" s="2">
        <v>3.786</v>
      </c>
      <c r="I356" s="2" t="str" cm="1">
        <f t="array" ref="I356">_xlfn.IFS(H356&gt;3.5,"Above Average",H356&lt;3,"Below Average",TRUE,"Average")</f>
        <v>Above Average</v>
      </c>
      <c r="J356" s="1">
        <v>218.8860765</v>
      </c>
      <c r="K356" s="1" t="str" cm="1">
        <f t="array" ref="K356">_xlfn.IFS(J356&gt;200,"Above Average",J356&lt;155,"Below Average",TRUE,"Average")</f>
        <v>Above Average</v>
      </c>
      <c r="L356" s="7">
        <v>7.5739999999999998</v>
      </c>
      <c r="M356" s="7" t="str" cm="1">
        <f t="array" ref="M356">_xlfn.IFS(L356&gt;9,"Above Average",L356&lt;8,"Below Average",TRUE,"Average")</f>
        <v>Below Average</v>
      </c>
    </row>
    <row r="357" spans="1:13" x14ac:dyDescent="0.3">
      <c r="A357">
        <v>3</v>
      </c>
      <c r="B357" s="21">
        <v>40697</v>
      </c>
      <c r="C357" s="21" t="str">
        <f t="shared" si="5"/>
        <v>Jun</v>
      </c>
      <c r="D357" s="6">
        <v>394507.84</v>
      </c>
      <c r="E357" t="s">
        <v>155</v>
      </c>
      <c r="F357" s="5">
        <v>84.29</v>
      </c>
      <c r="G357" s="5" t="str" cm="1">
        <f t="array" ref="G357">_xlfn.IFS(F357&gt;=86,"Hot Week (More Than 85°F)",F357&lt;50,"Cold Week (Less Than 50°F)",TRUE,"Normal Week")</f>
        <v>Normal Week</v>
      </c>
      <c r="H357" s="2">
        <v>3.6989999999999998</v>
      </c>
      <c r="I357" s="2" t="str" cm="1">
        <f t="array" ref="I357">_xlfn.IFS(H357&gt;3.5,"Above Average",H357&lt;3,"Below Average",TRUE,"Average")</f>
        <v>Above Average</v>
      </c>
      <c r="J357" s="1">
        <v>218.6449369</v>
      </c>
      <c r="K357" s="1" t="str" cm="1">
        <f t="array" ref="K357">_xlfn.IFS(J357&gt;200,"Above Average",J357&lt;155,"Below Average",TRUE,"Average")</f>
        <v>Above Average</v>
      </c>
      <c r="L357" s="7">
        <v>7.5739999999999998</v>
      </c>
      <c r="M357" s="7" t="str" cm="1">
        <f t="array" ref="M357">_xlfn.IFS(L357&gt;9,"Above Average",L357&lt;8,"Below Average",TRUE,"Average")</f>
        <v>Below Average</v>
      </c>
    </row>
    <row r="358" spans="1:13" x14ac:dyDescent="0.3">
      <c r="A358">
        <v>3</v>
      </c>
      <c r="B358" s="21">
        <v>40704</v>
      </c>
      <c r="C358" s="21" t="str">
        <f t="shared" si="5"/>
        <v>Jun</v>
      </c>
      <c r="D358" s="6">
        <v>391638.75</v>
      </c>
      <c r="E358" t="s">
        <v>155</v>
      </c>
      <c r="F358" s="5">
        <v>84.84</v>
      </c>
      <c r="G358" s="5" t="str" cm="1">
        <f t="array" ref="G358">_xlfn.IFS(F358&gt;=86,"Hot Week (More Than 85°F)",F358&lt;50,"Cold Week (Less Than 50°F)",TRUE,"Normal Week")</f>
        <v>Normal Week</v>
      </c>
      <c r="H358" s="2">
        <v>3.6480000000000001</v>
      </c>
      <c r="I358" s="2" t="str" cm="1">
        <f t="array" ref="I358">_xlfn.IFS(H358&gt;3.5,"Above Average",H358&lt;3,"Below Average",TRUE,"Average")</f>
        <v>Above Average</v>
      </c>
      <c r="J358" s="1">
        <v>218.4037974</v>
      </c>
      <c r="K358" s="1" t="str" cm="1">
        <f t="array" ref="K358">_xlfn.IFS(J358&gt;200,"Above Average",J358&lt;155,"Below Average",TRUE,"Average")</f>
        <v>Above Average</v>
      </c>
      <c r="L358" s="7">
        <v>7.5739999999999998</v>
      </c>
      <c r="M358" s="7" t="str" cm="1">
        <f t="array" ref="M358">_xlfn.IFS(L358&gt;9,"Above Average",L358&lt;8,"Below Average",TRUE,"Average")</f>
        <v>Below Average</v>
      </c>
    </row>
    <row r="359" spans="1:13" x14ac:dyDescent="0.3">
      <c r="A359">
        <v>3</v>
      </c>
      <c r="B359" s="21">
        <v>40711</v>
      </c>
      <c r="C359" s="21" t="str">
        <f t="shared" si="5"/>
        <v>Jun</v>
      </c>
      <c r="D359" s="6">
        <v>403423.34</v>
      </c>
      <c r="E359" t="s">
        <v>155</v>
      </c>
      <c r="F359" s="5">
        <v>86.96</v>
      </c>
      <c r="G359" s="5" t="str" cm="1">
        <f t="array" ref="G359">_xlfn.IFS(F359&gt;=86,"Hot Week (More Than 85°F)",F359&lt;50,"Cold Week (Less Than 50°F)",TRUE,"Normal Week")</f>
        <v>Hot Week (More Than 85°F)</v>
      </c>
      <c r="H359" s="2">
        <v>3.637</v>
      </c>
      <c r="I359" s="2" t="str" cm="1">
        <f t="array" ref="I359">_xlfn.IFS(H359&gt;3.5,"Above Average",H359&lt;3,"Below Average",TRUE,"Average")</f>
        <v>Above Average</v>
      </c>
      <c r="J359" s="1">
        <v>218.35517479999999</v>
      </c>
      <c r="K359" s="1" t="str" cm="1">
        <f t="array" ref="K359">_xlfn.IFS(J359&gt;200,"Above Average",J359&lt;155,"Below Average",TRUE,"Average")</f>
        <v>Above Average</v>
      </c>
      <c r="L359" s="7">
        <v>7.5739999999999998</v>
      </c>
      <c r="M359" s="7" t="str" cm="1">
        <f t="array" ref="M359">_xlfn.IFS(L359&gt;9,"Above Average",L359&lt;8,"Below Average",TRUE,"Average")</f>
        <v>Below Average</v>
      </c>
    </row>
    <row r="360" spans="1:13" x14ac:dyDescent="0.3">
      <c r="A360">
        <v>3</v>
      </c>
      <c r="B360" s="21">
        <v>40718</v>
      </c>
      <c r="C360" s="21" t="str">
        <f t="shared" si="5"/>
        <v>Jun</v>
      </c>
      <c r="D360" s="6">
        <v>385520.71</v>
      </c>
      <c r="E360" t="s">
        <v>155</v>
      </c>
      <c r="F360" s="5">
        <v>84.94</v>
      </c>
      <c r="G360" s="5" t="str" cm="1">
        <f t="array" ref="G360">_xlfn.IFS(F360&gt;=86,"Hot Week (More Than 85°F)",F360&lt;50,"Cold Week (Less Than 50°F)",TRUE,"Normal Week")</f>
        <v>Normal Week</v>
      </c>
      <c r="H360" s="2">
        <v>3.5939999999999999</v>
      </c>
      <c r="I360" s="2" t="str" cm="1">
        <f t="array" ref="I360">_xlfn.IFS(H360&gt;3.5,"Above Average",H360&lt;3,"Below Average",TRUE,"Average")</f>
        <v>Above Average</v>
      </c>
      <c r="J360" s="1">
        <v>218.45094</v>
      </c>
      <c r="K360" s="1" t="str" cm="1">
        <f t="array" ref="K360">_xlfn.IFS(J360&gt;200,"Above Average",J360&lt;155,"Below Average",TRUE,"Average")</f>
        <v>Above Average</v>
      </c>
      <c r="L360" s="7">
        <v>7.5739999999999998</v>
      </c>
      <c r="M360" s="7" t="str" cm="1">
        <f t="array" ref="M360">_xlfn.IFS(L360&gt;9,"Above Average",L360&lt;8,"Below Average",TRUE,"Average")</f>
        <v>Below Average</v>
      </c>
    </row>
    <row r="361" spans="1:13" x14ac:dyDescent="0.3">
      <c r="A361">
        <v>3</v>
      </c>
      <c r="B361" s="21">
        <v>40725</v>
      </c>
      <c r="C361" s="21" t="str">
        <f t="shared" si="5"/>
        <v>Jul</v>
      </c>
      <c r="D361" s="6">
        <v>368962.72</v>
      </c>
      <c r="E361" t="s">
        <v>155</v>
      </c>
      <c r="F361" s="5">
        <v>85.1</v>
      </c>
      <c r="G361" s="5" t="str" cm="1">
        <f t="array" ref="G361">_xlfn.IFS(F361&gt;=86,"Hot Week (More Than 85°F)",F361&lt;50,"Cold Week (Less Than 50°F)",TRUE,"Normal Week")</f>
        <v>Normal Week</v>
      </c>
      <c r="H361" s="2">
        <v>3.524</v>
      </c>
      <c r="I361" s="2" t="str" cm="1">
        <f t="array" ref="I361">_xlfn.IFS(H361&gt;3.5,"Above Average",H361&lt;3,"Below Average",TRUE,"Average")</f>
        <v>Above Average</v>
      </c>
      <c r="J361" s="1">
        <v>218.54670519999999</v>
      </c>
      <c r="K361" s="1" t="str" cm="1">
        <f t="array" ref="K361">_xlfn.IFS(J361&gt;200,"Above Average",J361&lt;155,"Below Average",TRUE,"Average")</f>
        <v>Above Average</v>
      </c>
      <c r="L361" s="7">
        <v>7.5670000000000002</v>
      </c>
      <c r="M361" s="7" t="str" cm="1">
        <f t="array" ref="M361">_xlfn.IFS(L361&gt;9,"Above Average",L361&lt;8,"Below Average",TRUE,"Average")</f>
        <v>Below Average</v>
      </c>
    </row>
    <row r="362" spans="1:13" x14ac:dyDescent="0.3">
      <c r="A362">
        <v>3</v>
      </c>
      <c r="B362" s="21">
        <v>40732</v>
      </c>
      <c r="C362" s="21" t="str">
        <f t="shared" si="5"/>
        <v>Jul</v>
      </c>
      <c r="D362" s="6">
        <v>395146.23999999999</v>
      </c>
      <c r="E362" t="s">
        <v>155</v>
      </c>
      <c r="F362" s="5">
        <v>85.38</v>
      </c>
      <c r="G362" s="5" t="str" cm="1">
        <f t="array" ref="G362">_xlfn.IFS(F362&gt;=86,"Hot Week (More Than 85°F)",F362&lt;50,"Cold Week (Less Than 50°F)",TRUE,"Normal Week")</f>
        <v>Normal Week</v>
      </c>
      <c r="H362" s="2">
        <v>3.48</v>
      </c>
      <c r="I362" s="2" t="str" cm="1">
        <f t="array" ref="I362">_xlfn.IFS(H362&gt;3.5,"Above Average",H362&lt;3,"Below Average",TRUE,"Average")</f>
        <v>Average</v>
      </c>
      <c r="J362" s="1">
        <v>218.64247040000001</v>
      </c>
      <c r="K362" s="1" t="str" cm="1">
        <f t="array" ref="K362">_xlfn.IFS(J362&gt;200,"Above Average",J362&lt;155,"Below Average",TRUE,"Average")</f>
        <v>Above Average</v>
      </c>
      <c r="L362" s="7">
        <v>7.5670000000000002</v>
      </c>
      <c r="M362" s="7" t="str" cm="1">
        <f t="array" ref="M362">_xlfn.IFS(L362&gt;9,"Above Average",L362&lt;8,"Below Average",TRUE,"Average")</f>
        <v>Below Average</v>
      </c>
    </row>
    <row r="363" spans="1:13" x14ac:dyDescent="0.3">
      <c r="A363">
        <v>3</v>
      </c>
      <c r="B363" s="21">
        <v>40739</v>
      </c>
      <c r="C363" s="21" t="str">
        <f t="shared" si="5"/>
        <v>Jul</v>
      </c>
      <c r="D363" s="6">
        <v>373454.33</v>
      </c>
      <c r="E363" t="s">
        <v>155</v>
      </c>
      <c r="F363" s="5">
        <v>87.14</v>
      </c>
      <c r="G363" s="5" t="str" cm="1">
        <f t="array" ref="G363">_xlfn.IFS(F363&gt;=86,"Hot Week (More Than 85°F)",F363&lt;50,"Cold Week (Less Than 50°F)",TRUE,"Normal Week")</f>
        <v>Hot Week (More Than 85°F)</v>
      </c>
      <c r="H363" s="2">
        <v>3.5750000000000002</v>
      </c>
      <c r="I363" s="2" t="str" cm="1">
        <f t="array" ref="I363">_xlfn.IFS(H363&gt;3.5,"Above Average",H363&lt;3,"Below Average",TRUE,"Average")</f>
        <v>Above Average</v>
      </c>
      <c r="J363" s="1">
        <v>218.72752159999999</v>
      </c>
      <c r="K363" s="1" t="str" cm="1">
        <f t="array" ref="K363">_xlfn.IFS(J363&gt;200,"Above Average",J363&lt;155,"Below Average",TRUE,"Average")</f>
        <v>Above Average</v>
      </c>
      <c r="L363" s="7">
        <v>7.5670000000000002</v>
      </c>
      <c r="M363" s="7" t="str" cm="1">
        <f t="array" ref="M363">_xlfn.IFS(L363&gt;9,"Above Average",L363&lt;8,"Below Average",TRUE,"Average")</f>
        <v>Below Average</v>
      </c>
    </row>
    <row r="364" spans="1:13" x14ac:dyDescent="0.3">
      <c r="A364">
        <v>3</v>
      </c>
      <c r="B364" s="21">
        <v>40746</v>
      </c>
      <c r="C364" s="21" t="str">
        <f t="shared" si="5"/>
        <v>Jul</v>
      </c>
      <c r="D364" s="6">
        <v>360617.37</v>
      </c>
      <c r="E364" t="s">
        <v>155</v>
      </c>
      <c r="F364" s="5">
        <v>86.19</v>
      </c>
      <c r="G364" s="5" t="str" cm="1">
        <f t="array" ref="G364">_xlfn.IFS(F364&gt;=86,"Hot Week (More Than 85°F)",F364&lt;50,"Cold Week (Less Than 50°F)",TRUE,"Normal Week")</f>
        <v>Hot Week (More Than 85°F)</v>
      </c>
      <c r="H364" s="2">
        <v>3.6509999999999998</v>
      </c>
      <c r="I364" s="2" t="str" cm="1">
        <f t="array" ref="I364">_xlfn.IFS(H364&gt;3.5,"Above Average",H364&lt;3,"Below Average",TRUE,"Average")</f>
        <v>Above Average</v>
      </c>
      <c r="J364" s="1">
        <v>218.78578809999999</v>
      </c>
      <c r="K364" s="1" t="str" cm="1">
        <f t="array" ref="K364">_xlfn.IFS(J364&gt;200,"Above Average",J364&lt;155,"Below Average",TRUE,"Average")</f>
        <v>Above Average</v>
      </c>
      <c r="L364" s="7">
        <v>7.5670000000000002</v>
      </c>
      <c r="M364" s="7" t="str" cm="1">
        <f t="array" ref="M364">_xlfn.IFS(L364&gt;9,"Above Average",L364&lt;8,"Below Average",TRUE,"Average")</f>
        <v>Below Average</v>
      </c>
    </row>
    <row r="365" spans="1:13" x14ac:dyDescent="0.3">
      <c r="A365">
        <v>3</v>
      </c>
      <c r="B365" s="21">
        <v>40753</v>
      </c>
      <c r="C365" s="21" t="str">
        <f t="shared" si="5"/>
        <v>Jul</v>
      </c>
      <c r="D365" s="6">
        <v>345381.29</v>
      </c>
      <c r="E365" t="s">
        <v>155</v>
      </c>
      <c r="F365" s="5">
        <v>88.07</v>
      </c>
      <c r="G365" s="5" t="str" cm="1">
        <f t="array" ref="G365">_xlfn.IFS(F365&gt;=86,"Hot Week (More Than 85°F)",F365&lt;50,"Cold Week (Less Than 50°F)",TRUE,"Normal Week")</f>
        <v>Hot Week (More Than 85°F)</v>
      </c>
      <c r="H365" s="2">
        <v>3.6819999999999999</v>
      </c>
      <c r="I365" s="2" t="str" cm="1">
        <f t="array" ref="I365">_xlfn.IFS(H365&gt;3.5,"Above Average",H365&lt;3,"Below Average",TRUE,"Average")</f>
        <v>Above Average</v>
      </c>
      <c r="J365" s="1">
        <v>218.8440545</v>
      </c>
      <c r="K365" s="1" t="str" cm="1">
        <f t="array" ref="K365">_xlfn.IFS(J365&gt;200,"Above Average",J365&lt;155,"Below Average",TRUE,"Average")</f>
        <v>Above Average</v>
      </c>
      <c r="L365" s="7">
        <v>7.5670000000000002</v>
      </c>
      <c r="M365" s="7" t="str" cm="1">
        <f t="array" ref="M365">_xlfn.IFS(L365&gt;9,"Above Average",L365&lt;8,"Below Average",TRUE,"Average")</f>
        <v>Below Average</v>
      </c>
    </row>
    <row r="366" spans="1:13" x14ac:dyDescent="0.3">
      <c r="A366">
        <v>3</v>
      </c>
      <c r="B366" s="21">
        <v>40760</v>
      </c>
      <c r="C366" s="21" t="str">
        <f t="shared" si="5"/>
        <v>Aug</v>
      </c>
      <c r="D366" s="6">
        <v>409981.25</v>
      </c>
      <c r="E366" t="s">
        <v>155</v>
      </c>
      <c r="F366" s="5">
        <v>88.45</v>
      </c>
      <c r="G366" s="5" t="str" cm="1">
        <f t="array" ref="G366">_xlfn.IFS(F366&gt;=86,"Hot Week (More Than 85°F)",F366&lt;50,"Cold Week (Less Than 50°F)",TRUE,"Normal Week")</f>
        <v>Hot Week (More Than 85°F)</v>
      </c>
      <c r="H366" s="2">
        <v>3.6840000000000002</v>
      </c>
      <c r="I366" s="2" t="str" cm="1">
        <f t="array" ref="I366">_xlfn.IFS(H366&gt;3.5,"Above Average",H366&lt;3,"Below Average",TRUE,"Average")</f>
        <v>Above Average</v>
      </c>
      <c r="J366" s="1">
        <v>218.90232090000001</v>
      </c>
      <c r="K366" s="1" t="str" cm="1">
        <f t="array" ref="K366">_xlfn.IFS(J366&gt;200,"Above Average",J366&lt;155,"Below Average",TRUE,"Average")</f>
        <v>Above Average</v>
      </c>
      <c r="L366" s="7">
        <v>7.5670000000000002</v>
      </c>
      <c r="M366" s="7" t="str" cm="1">
        <f t="array" ref="M366">_xlfn.IFS(L366&gt;9,"Above Average",L366&lt;8,"Below Average",TRUE,"Average")</f>
        <v>Below Average</v>
      </c>
    </row>
    <row r="367" spans="1:13" x14ac:dyDescent="0.3">
      <c r="A367">
        <v>3</v>
      </c>
      <c r="B367" s="21">
        <v>40767</v>
      </c>
      <c r="C367" s="21" t="str">
        <f t="shared" si="5"/>
        <v>Aug</v>
      </c>
      <c r="D367" s="6">
        <v>380376.85</v>
      </c>
      <c r="E367" t="s">
        <v>155</v>
      </c>
      <c r="F367" s="5">
        <v>88.88</v>
      </c>
      <c r="G367" s="5" t="str" cm="1">
        <f t="array" ref="G367">_xlfn.IFS(F367&gt;=86,"Hot Week (More Than 85°F)",F367&lt;50,"Cold Week (Less Than 50°F)",TRUE,"Normal Week")</f>
        <v>Hot Week (More Than 85°F)</v>
      </c>
      <c r="H367" s="2">
        <v>3.6379999999999999</v>
      </c>
      <c r="I367" s="2" t="str" cm="1">
        <f t="array" ref="I367">_xlfn.IFS(H367&gt;3.5,"Above Average",H367&lt;3,"Below Average",TRUE,"Average")</f>
        <v>Above Average</v>
      </c>
      <c r="J367" s="1">
        <v>218.96058729999999</v>
      </c>
      <c r="K367" s="1" t="str" cm="1">
        <f t="array" ref="K367">_xlfn.IFS(J367&gt;200,"Above Average",J367&lt;155,"Below Average",TRUE,"Average")</f>
        <v>Above Average</v>
      </c>
      <c r="L367" s="7">
        <v>7.5670000000000002</v>
      </c>
      <c r="M367" s="7" t="str" cm="1">
        <f t="array" ref="M367">_xlfn.IFS(L367&gt;9,"Above Average",L367&lt;8,"Below Average",TRUE,"Average")</f>
        <v>Below Average</v>
      </c>
    </row>
    <row r="368" spans="1:13" x14ac:dyDescent="0.3">
      <c r="A368">
        <v>3</v>
      </c>
      <c r="B368" s="21">
        <v>40774</v>
      </c>
      <c r="C368" s="21" t="str">
        <f t="shared" si="5"/>
        <v>Aug</v>
      </c>
      <c r="D368" s="6">
        <v>379716.91</v>
      </c>
      <c r="E368" t="s">
        <v>155</v>
      </c>
      <c r="F368" s="5">
        <v>88.44</v>
      </c>
      <c r="G368" s="5" t="str" cm="1">
        <f t="array" ref="G368">_xlfn.IFS(F368&gt;=86,"Hot Week (More Than 85°F)",F368&lt;50,"Cold Week (Less Than 50°F)",TRUE,"Normal Week")</f>
        <v>Hot Week (More Than 85°F)</v>
      </c>
      <c r="H368" s="2">
        <v>3.5539999999999998</v>
      </c>
      <c r="I368" s="2" t="str" cm="1">
        <f t="array" ref="I368">_xlfn.IFS(H368&gt;3.5,"Above Average",H368&lt;3,"Below Average",TRUE,"Average")</f>
        <v>Above Average</v>
      </c>
      <c r="J368" s="1">
        <v>219.02327099999999</v>
      </c>
      <c r="K368" s="1" t="str" cm="1">
        <f t="array" ref="K368">_xlfn.IFS(J368&gt;200,"Above Average",J368&lt;155,"Below Average",TRUE,"Average")</f>
        <v>Above Average</v>
      </c>
      <c r="L368" s="7">
        <v>7.5670000000000002</v>
      </c>
      <c r="M368" s="7" t="str" cm="1">
        <f t="array" ref="M368">_xlfn.IFS(L368&gt;9,"Above Average",L368&lt;8,"Below Average",TRUE,"Average")</f>
        <v>Below Average</v>
      </c>
    </row>
    <row r="369" spans="1:13" x14ac:dyDescent="0.3">
      <c r="A369">
        <v>3</v>
      </c>
      <c r="B369" s="21">
        <v>40781</v>
      </c>
      <c r="C369" s="21" t="str">
        <f t="shared" si="5"/>
        <v>Aug</v>
      </c>
      <c r="D369" s="6">
        <v>366367.55</v>
      </c>
      <c r="E369" t="s">
        <v>155</v>
      </c>
      <c r="F369" s="5">
        <v>87.67</v>
      </c>
      <c r="G369" s="5" t="str" cm="1">
        <f t="array" ref="G369">_xlfn.IFS(F369&gt;=86,"Hot Week (More Than 85°F)",F369&lt;50,"Cold Week (Less Than 50°F)",TRUE,"Normal Week")</f>
        <v>Hot Week (More Than 85°F)</v>
      </c>
      <c r="H369" s="2">
        <v>3.5230000000000001</v>
      </c>
      <c r="I369" s="2" t="str" cm="1">
        <f t="array" ref="I369">_xlfn.IFS(H369&gt;3.5,"Above Average",H369&lt;3,"Below Average",TRUE,"Average")</f>
        <v>Above Average</v>
      </c>
      <c r="J369" s="1">
        <v>219.08669080000001</v>
      </c>
      <c r="K369" s="1" t="str" cm="1">
        <f t="array" ref="K369">_xlfn.IFS(J369&gt;200,"Above Average",J369&lt;155,"Below Average",TRUE,"Average")</f>
        <v>Above Average</v>
      </c>
      <c r="L369" s="7">
        <v>7.5670000000000002</v>
      </c>
      <c r="M369" s="7" t="str" cm="1">
        <f t="array" ref="M369">_xlfn.IFS(L369&gt;9,"Above Average",L369&lt;8,"Below Average",TRUE,"Average")</f>
        <v>Below Average</v>
      </c>
    </row>
    <row r="370" spans="1:13" x14ac:dyDescent="0.3">
      <c r="A370">
        <v>3</v>
      </c>
      <c r="B370" s="21">
        <v>40788</v>
      </c>
      <c r="C370" s="21" t="str">
        <f t="shared" si="5"/>
        <v>Sep</v>
      </c>
      <c r="D370" s="6">
        <v>375988.69</v>
      </c>
      <c r="E370" t="s">
        <v>155</v>
      </c>
      <c r="F370" s="5">
        <v>89.12</v>
      </c>
      <c r="G370" s="5" t="str" cm="1">
        <f t="array" ref="G370">_xlfn.IFS(F370&gt;=86,"Hot Week (More Than 85°F)",F370&lt;50,"Cold Week (Less Than 50°F)",TRUE,"Normal Week")</f>
        <v>Hot Week (More Than 85°F)</v>
      </c>
      <c r="H370" s="2">
        <v>3.5329999999999999</v>
      </c>
      <c r="I370" s="2" t="str" cm="1">
        <f t="array" ref="I370">_xlfn.IFS(H370&gt;3.5,"Above Average",H370&lt;3,"Below Average",TRUE,"Average")</f>
        <v>Above Average</v>
      </c>
      <c r="J370" s="1">
        <v>219.1501106</v>
      </c>
      <c r="K370" s="1" t="str" cm="1">
        <f t="array" ref="K370">_xlfn.IFS(J370&gt;200,"Above Average",J370&lt;155,"Below Average",TRUE,"Average")</f>
        <v>Above Average</v>
      </c>
      <c r="L370" s="7">
        <v>7.5670000000000002</v>
      </c>
      <c r="M370" s="7" t="str" cm="1">
        <f t="array" ref="M370">_xlfn.IFS(L370&gt;9,"Above Average",L370&lt;8,"Below Average",TRUE,"Average")</f>
        <v>Below Average</v>
      </c>
    </row>
    <row r="371" spans="1:13" x14ac:dyDescent="0.3">
      <c r="A371">
        <v>3</v>
      </c>
      <c r="B371" s="21">
        <v>40795</v>
      </c>
      <c r="C371" s="21" t="str">
        <f t="shared" si="5"/>
        <v>Sep</v>
      </c>
      <c r="D371" s="6">
        <v>377347.49</v>
      </c>
      <c r="E371" t="s">
        <v>156</v>
      </c>
      <c r="F371" s="5">
        <v>81.72</v>
      </c>
      <c r="G371" s="5" t="str" cm="1">
        <f t="array" ref="G371">_xlfn.IFS(F371&gt;=86,"Hot Week (More Than 85°F)",F371&lt;50,"Cold Week (Less Than 50°F)",TRUE,"Normal Week")</f>
        <v>Normal Week</v>
      </c>
      <c r="H371" s="2">
        <v>3.5459999999999998</v>
      </c>
      <c r="I371" s="2" t="str" cm="1">
        <f t="array" ref="I371">_xlfn.IFS(H371&gt;3.5,"Above Average",H371&lt;3,"Below Average",TRUE,"Average")</f>
        <v>Above Average</v>
      </c>
      <c r="J371" s="1">
        <v>219.21353049999999</v>
      </c>
      <c r="K371" s="1" t="str" cm="1">
        <f t="array" ref="K371">_xlfn.IFS(J371&gt;200,"Above Average",J371&lt;155,"Below Average",TRUE,"Average")</f>
        <v>Above Average</v>
      </c>
      <c r="L371" s="7">
        <v>7.5670000000000002</v>
      </c>
      <c r="M371" s="7" t="str" cm="1">
        <f t="array" ref="M371">_xlfn.IFS(L371&gt;9,"Above Average",L371&lt;8,"Below Average",TRUE,"Average")</f>
        <v>Below Average</v>
      </c>
    </row>
    <row r="372" spans="1:13" x14ac:dyDescent="0.3">
      <c r="A372">
        <v>3</v>
      </c>
      <c r="B372" s="21">
        <v>40802</v>
      </c>
      <c r="C372" s="21" t="str">
        <f t="shared" si="5"/>
        <v>Sep</v>
      </c>
      <c r="D372" s="6">
        <v>375629.51</v>
      </c>
      <c r="E372" t="s">
        <v>155</v>
      </c>
      <c r="F372" s="5">
        <v>83.63</v>
      </c>
      <c r="G372" s="5" t="str" cm="1">
        <f t="array" ref="G372">_xlfn.IFS(F372&gt;=86,"Hot Week (More Than 85°F)",F372&lt;50,"Cold Week (Less Than 50°F)",TRUE,"Normal Week")</f>
        <v>Normal Week</v>
      </c>
      <c r="H372" s="2">
        <v>3.5259999999999998</v>
      </c>
      <c r="I372" s="2" t="str" cm="1">
        <f t="array" ref="I372">_xlfn.IFS(H372&gt;3.5,"Above Average",H372&lt;3,"Below Average",TRUE,"Average")</f>
        <v>Above Average</v>
      </c>
      <c r="J372" s="1">
        <v>219.3972867</v>
      </c>
      <c r="K372" s="1" t="str" cm="1">
        <f t="array" ref="K372">_xlfn.IFS(J372&gt;200,"Above Average",J372&lt;155,"Below Average",TRUE,"Average")</f>
        <v>Above Average</v>
      </c>
      <c r="L372" s="7">
        <v>7.5670000000000002</v>
      </c>
      <c r="M372" s="7" t="str" cm="1">
        <f t="array" ref="M372">_xlfn.IFS(L372&gt;9,"Above Average",L372&lt;8,"Below Average",TRUE,"Average")</f>
        <v>Below Average</v>
      </c>
    </row>
    <row r="373" spans="1:13" x14ac:dyDescent="0.3">
      <c r="A373">
        <v>3</v>
      </c>
      <c r="B373" s="21">
        <v>40809</v>
      </c>
      <c r="C373" s="21" t="str">
        <f t="shared" si="5"/>
        <v>Sep</v>
      </c>
      <c r="D373" s="6">
        <v>365248.94</v>
      </c>
      <c r="E373" t="s">
        <v>155</v>
      </c>
      <c r="F373" s="5">
        <v>80.19</v>
      </c>
      <c r="G373" s="5" t="str" cm="1">
        <f t="array" ref="G373">_xlfn.IFS(F373&gt;=86,"Hot Week (More Than 85°F)",F373&lt;50,"Cold Week (Less Than 50°F)",TRUE,"Normal Week")</f>
        <v>Normal Week</v>
      </c>
      <c r="H373" s="2">
        <v>3.4670000000000001</v>
      </c>
      <c r="I373" s="2" t="str" cm="1">
        <f t="array" ref="I373">_xlfn.IFS(H373&gt;3.5,"Above Average",H373&lt;3,"Below Average",TRUE,"Average")</f>
        <v>Average</v>
      </c>
      <c r="J373" s="1">
        <v>219.7414914</v>
      </c>
      <c r="K373" s="1" t="str" cm="1">
        <f t="array" ref="K373">_xlfn.IFS(J373&gt;200,"Above Average",J373&lt;155,"Below Average",TRUE,"Average")</f>
        <v>Above Average</v>
      </c>
      <c r="L373" s="7">
        <v>7.5670000000000002</v>
      </c>
      <c r="M373" s="7" t="str" cm="1">
        <f t="array" ref="M373">_xlfn.IFS(L373&gt;9,"Above Average",L373&lt;8,"Below Average",TRUE,"Average")</f>
        <v>Below Average</v>
      </c>
    </row>
    <row r="374" spans="1:13" x14ac:dyDescent="0.3">
      <c r="A374">
        <v>3</v>
      </c>
      <c r="B374" s="21">
        <v>40816</v>
      </c>
      <c r="C374" s="21" t="str">
        <f t="shared" si="5"/>
        <v>Sep</v>
      </c>
      <c r="D374" s="6">
        <v>368477.93</v>
      </c>
      <c r="E374" t="s">
        <v>155</v>
      </c>
      <c r="F374" s="5">
        <v>82.58</v>
      </c>
      <c r="G374" s="5" t="str" cm="1">
        <f t="array" ref="G374">_xlfn.IFS(F374&gt;=86,"Hot Week (More Than 85°F)",F374&lt;50,"Cold Week (Less Than 50°F)",TRUE,"Normal Week")</f>
        <v>Normal Week</v>
      </c>
      <c r="H374" s="2">
        <v>3.355</v>
      </c>
      <c r="I374" s="2" t="str" cm="1">
        <f t="array" ref="I374">_xlfn.IFS(H374&gt;3.5,"Above Average",H374&lt;3,"Below Average",TRUE,"Average")</f>
        <v>Average</v>
      </c>
      <c r="J374" s="1">
        <v>220.08569600000001</v>
      </c>
      <c r="K374" s="1" t="str" cm="1">
        <f t="array" ref="K374">_xlfn.IFS(J374&gt;200,"Above Average",J374&lt;155,"Below Average",TRUE,"Average")</f>
        <v>Above Average</v>
      </c>
      <c r="L374" s="7">
        <v>7.5670000000000002</v>
      </c>
      <c r="M374" s="7" t="str" cm="1">
        <f t="array" ref="M374">_xlfn.IFS(L374&gt;9,"Above Average",L374&lt;8,"Below Average",TRUE,"Average")</f>
        <v>Below Average</v>
      </c>
    </row>
    <row r="375" spans="1:13" x14ac:dyDescent="0.3">
      <c r="A375">
        <v>3</v>
      </c>
      <c r="B375" s="21">
        <v>40823</v>
      </c>
      <c r="C375" s="21" t="str">
        <f t="shared" si="5"/>
        <v>Oct</v>
      </c>
      <c r="D375" s="6">
        <v>403342.4</v>
      </c>
      <c r="E375" t="s">
        <v>155</v>
      </c>
      <c r="F375" s="5">
        <v>75.540000000000006</v>
      </c>
      <c r="G375" s="5" t="str" cm="1">
        <f t="array" ref="G375">_xlfn.IFS(F375&gt;=86,"Hot Week (More Than 85°F)",F375&lt;50,"Cold Week (Less Than 50°F)",TRUE,"Normal Week")</f>
        <v>Normal Week</v>
      </c>
      <c r="H375" s="2">
        <v>3.2850000000000001</v>
      </c>
      <c r="I375" s="2" t="str" cm="1">
        <f t="array" ref="I375">_xlfn.IFS(H375&gt;3.5,"Above Average",H375&lt;3,"Below Average",TRUE,"Average")</f>
        <v>Average</v>
      </c>
      <c r="J375" s="1">
        <v>220.42990069999999</v>
      </c>
      <c r="K375" s="1" t="str" cm="1">
        <f t="array" ref="K375">_xlfn.IFS(J375&gt;200,"Above Average",J375&lt;155,"Below Average",TRUE,"Average")</f>
        <v>Above Average</v>
      </c>
      <c r="L375" s="7">
        <v>7.1970000000000001</v>
      </c>
      <c r="M375" s="7" t="str" cm="1">
        <f t="array" ref="M375">_xlfn.IFS(L375&gt;9,"Above Average",L375&lt;8,"Below Average",TRUE,"Average")</f>
        <v>Below Average</v>
      </c>
    </row>
    <row r="376" spans="1:13" x14ac:dyDescent="0.3">
      <c r="A376">
        <v>3</v>
      </c>
      <c r="B376" s="21">
        <v>40830</v>
      </c>
      <c r="C376" s="21" t="str">
        <f t="shared" si="5"/>
        <v>Oct</v>
      </c>
      <c r="D376" s="6">
        <v>368282.57</v>
      </c>
      <c r="E376" t="s">
        <v>155</v>
      </c>
      <c r="F376" s="5">
        <v>73.75</v>
      </c>
      <c r="G376" s="5" t="str" cm="1">
        <f t="array" ref="G376">_xlfn.IFS(F376&gt;=86,"Hot Week (More Than 85°F)",F376&lt;50,"Cold Week (Less Than 50°F)",TRUE,"Normal Week")</f>
        <v>Normal Week</v>
      </c>
      <c r="H376" s="2">
        <v>3.274</v>
      </c>
      <c r="I376" s="2" t="str" cm="1">
        <f t="array" ref="I376">_xlfn.IFS(H376&gt;3.5,"Above Average",H376&lt;3,"Below Average",TRUE,"Average")</f>
        <v>Average</v>
      </c>
      <c r="J376" s="1">
        <v>220.74861670000001</v>
      </c>
      <c r="K376" s="1" t="str" cm="1">
        <f t="array" ref="K376">_xlfn.IFS(J376&gt;200,"Above Average",J376&lt;155,"Below Average",TRUE,"Average")</f>
        <v>Above Average</v>
      </c>
      <c r="L376" s="7">
        <v>7.1970000000000001</v>
      </c>
      <c r="M376" s="7" t="str" cm="1">
        <f t="array" ref="M376">_xlfn.IFS(L376&gt;9,"Above Average",L376&lt;8,"Below Average",TRUE,"Average")</f>
        <v>Below Average</v>
      </c>
    </row>
    <row r="377" spans="1:13" x14ac:dyDescent="0.3">
      <c r="A377">
        <v>3</v>
      </c>
      <c r="B377" s="21">
        <v>40837</v>
      </c>
      <c r="C377" s="21" t="str">
        <f t="shared" si="5"/>
        <v>Oct</v>
      </c>
      <c r="D377" s="6">
        <v>394976.36</v>
      </c>
      <c r="E377" t="s">
        <v>155</v>
      </c>
      <c r="F377" s="5">
        <v>69.03</v>
      </c>
      <c r="G377" s="5" t="str" cm="1">
        <f t="array" ref="G377">_xlfn.IFS(F377&gt;=86,"Hot Week (More Than 85°F)",F377&lt;50,"Cold Week (Less Than 50°F)",TRUE,"Normal Week")</f>
        <v>Normal Week</v>
      </c>
      <c r="H377" s="2">
        <v>3.3530000000000002</v>
      </c>
      <c r="I377" s="2" t="str" cm="1">
        <f t="array" ref="I377">_xlfn.IFS(H377&gt;3.5,"Above Average",H377&lt;3,"Below Average",TRUE,"Average")</f>
        <v>Average</v>
      </c>
      <c r="J377" s="1">
        <v>220.9144005</v>
      </c>
      <c r="K377" s="1" t="str" cm="1">
        <f t="array" ref="K377">_xlfn.IFS(J377&gt;200,"Above Average",J377&lt;155,"Below Average",TRUE,"Average")</f>
        <v>Above Average</v>
      </c>
      <c r="L377" s="7">
        <v>7.1970000000000001</v>
      </c>
      <c r="M377" s="7" t="str" cm="1">
        <f t="array" ref="M377">_xlfn.IFS(L377&gt;9,"Above Average",L377&lt;8,"Below Average",TRUE,"Average")</f>
        <v>Below Average</v>
      </c>
    </row>
    <row r="378" spans="1:13" x14ac:dyDescent="0.3">
      <c r="A378">
        <v>3</v>
      </c>
      <c r="B378" s="21">
        <v>40844</v>
      </c>
      <c r="C378" s="21" t="str">
        <f t="shared" si="5"/>
        <v>Oct</v>
      </c>
      <c r="D378" s="6">
        <v>389540.62</v>
      </c>
      <c r="E378" t="s">
        <v>155</v>
      </c>
      <c r="F378" s="5">
        <v>71.040000000000006</v>
      </c>
      <c r="G378" s="5" t="str" cm="1">
        <f t="array" ref="G378">_xlfn.IFS(F378&gt;=86,"Hot Week (More Than 85°F)",F378&lt;50,"Cold Week (Less Than 50°F)",TRUE,"Normal Week")</f>
        <v>Normal Week</v>
      </c>
      <c r="H378" s="2">
        <v>3.3719999999999999</v>
      </c>
      <c r="I378" s="2" t="str" cm="1">
        <f t="array" ref="I378">_xlfn.IFS(H378&gt;3.5,"Above Average",H378&lt;3,"Below Average",TRUE,"Average")</f>
        <v>Average</v>
      </c>
      <c r="J378" s="1">
        <v>221.08018419999999</v>
      </c>
      <c r="K378" s="1" t="str" cm="1">
        <f t="array" ref="K378">_xlfn.IFS(J378&gt;200,"Above Average",J378&lt;155,"Below Average",TRUE,"Average")</f>
        <v>Above Average</v>
      </c>
      <c r="L378" s="7">
        <v>7.1970000000000001</v>
      </c>
      <c r="M378" s="7" t="str" cm="1">
        <f t="array" ref="M378">_xlfn.IFS(L378&gt;9,"Above Average",L378&lt;8,"Below Average",TRUE,"Average")</f>
        <v>Below Average</v>
      </c>
    </row>
    <row r="379" spans="1:13" x14ac:dyDescent="0.3">
      <c r="A379">
        <v>3</v>
      </c>
      <c r="B379" s="21">
        <v>40851</v>
      </c>
      <c r="C379" s="21" t="str">
        <f t="shared" si="5"/>
        <v>Nov</v>
      </c>
      <c r="D379" s="6">
        <v>459443.22</v>
      </c>
      <c r="E379" t="s">
        <v>155</v>
      </c>
      <c r="F379" s="5">
        <v>59.31</v>
      </c>
      <c r="G379" s="5" t="str" cm="1">
        <f t="array" ref="G379">_xlfn.IFS(F379&gt;=86,"Hot Week (More Than 85°F)",F379&lt;50,"Cold Week (Less Than 50°F)",TRUE,"Normal Week")</f>
        <v>Normal Week</v>
      </c>
      <c r="H379" s="2">
        <v>3.3319999999999999</v>
      </c>
      <c r="I379" s="2" t="str" cm="1">
        <f t="array" ref="I379">_xlfn.IFS(H379&gt;3.5,"Above Average",H379&lt;3,"Below Average",TRUE,"Average")</f>
        <v>Average</v>
      </c>
      <c r="J379" s="1">
        <v>221.245968</v>
      </c>
      <c r="K379" s="1" t="str" cm="1">
        <f t="array" ref="K379">_xlfn.IFS(J379&gt;200,"Above Average",J379&lt;155,"Below Average",TRUE,"Average")</f>
        <v>Above Average</v>
      </c>
      <c r="L379" s="7">
        <v>7.1970000000000001</v>
      </c>
      <c r="M379" s="7" t="str" cm="1">
        <f t="array" ref="M379">_xlfn.IFS(L379&gt;9,"Above Average",L379&lt;8,"Below Average",TRUE,"Average")</f>
        <v>Below Average</v>
      </c>
    </row>
    <row r="380" spans="1:13" x14ac:dyDescent="0.3">
      <c r="A380">
        <v>3</v>
      </c>
      <c r="B380" s="21">
        <v>40858</v>
      </c>
      <c r="C380" s="21" t="str">
        <f t="shared" si="5"/>
        <v>Nov</v>
      </c>
      <c r="D380" s="6">
        <v>407764.25</v>
      </c>
      <c r="E380" t="s">
        <v>155</v>
      </c>
      <c r="F380" s="5">
        <v>61.7</v>
      </c>
      <c r="G380" s="5" t="str" cm="1">
        <f t="array" ref="G380">_xlfn.IFS(F380&gt;=86,"Hot Week (More Than 85°F)",F380&lt;50,"Cold Week (Less Than 50°F)",TRUE,"Normal Week")</f>
        <v>Normal Week</v>
      </c>
      <c r="H380" s="2">
        <v>3.2970000000000002</v>
      </c>
      <c r="I380" s="2" t="str" cm="1">
        <f t="array" ref="I380">_xlfn.IFS(H380&gt;3.5,"Above Average",H380&lt;3,"Below Average",TRUE,"Average")</f>
        <v>Average</v>
      </c>
      <c r="J380" s="1">
        <v>221.4117517</v>
      </c>
      <c r="K380" s="1" t="str" cm="1">
        <f t="array" ref="K380">_xlfn.IFS(J380&gt;200,"Above Average",J380&lt;155,"Below Average",TRUE,"Average")</f>
        <v>Above Average</v>
      </c>
      <c r="L380" s="7">
        <v>7.1970000000000001</v>
      </c>
      <c r="M380" s="7" t="str" cm="1">
        <f t="array" ref="M380">_xlfn.IFS(L380&gt;9,"Above Average",L380&lt;8,"Below Average",TRUE,"Average")</f>
        <v>Below Average</v>
      </c>
    </row>
    <row r="381" spans="1:13" x14ac:dyDescent="0.3">
      <c r="A381">
        <v>3</v>
      </c>
      <c r="B381" s="21">
        <v>40865</v>
      </c>
      <c r="C381" s="21" t="str">
        <f t="shared" si="5"/>
        <v>Nov</v>
      </c>
      <c r="D381" s="6">
        <v>398838.97</v>
      </c>
      <c r="E381" t="s">
        <v>155</v>
      </c>
      <c r="F381" s="5">
        <v>63.91</v>
      </c>
      <c r="G381" s="5" t="str" cm="1">
        <f t="array" ref="G381">_xlfn.IFS(F381&gt;=86,"Hot Week (More Than 85°F)",F381&lt;50,"Cold Week (Less Than 50°F)",TRUE,"Normal Week")</f>
        <v>Normal Week</v>
      </c>
      <c r="H381" s="2">
        <v>3.3079999999999998</v>
      </c>
      <c r="I381" s="2" t="str" cm="1">
        <f t="array" ref="I381">_xlfn.IFS(H381&gt;3.5,"Above Average",H381&lt;3,"Below Average",TRUE,"Average")</f>
        <v>Average</v>
      </c>
      <c r="J381" s="1">
        <v>221.64328520000001</v>
      </c>
      <c r="K381" s="1" t="str" cm="1">
        <f t="array" ref="K381">_xlfn.IFS(J381&gt;200,"Above Average",J381&lt;155,"Below Average",TRUE,"Average")</f>
        <v>Above Average</v>
      </c>
      <c r="L381" s="7">
        <v>7.1970000000000001</v>
      </c>
      <c r="M381" s="7" t="str" cm="1">
        <f t="array" ref="M381">_xlfn.IFS(L381&gt;9,"Above Average",L381&lt;8,"Below Average",TRUE,"Average")</f>
        <v>Below Average</v>
      </c>
    </row>
    <row r="382" spans="1:13" x14ac:dyDescent="0.3">
      <c r="A382">
        <v>3</v>
      </c>
      <c r="B382" s="21">
        <v>40872</v>
      </c>
      <c r="C382" s="21" t="str">
        <f t="shared" si="5"/>
        <v>Nov</v>
      </c>
      <c r="D382" s="6">
        <v>556925.18999999994</v>
      </c>
      <c r="E382" t="s">
        <v>156</v>
      </c>
      <c r="F382" s="5">
        <v>68</v>
      </c>
      <c r="G382" s="5" t="str" cm="1">
        <f t="array" ref="G382">_xlfn.IFS(F382&gt;=86,"Hot Week (More Than 85°F)",F382&lt;50,"Cold Week (Less Than 50°F)",TRUE,"Normal Week")</f>
        <v>Normal Week</v>
      </c>
      <c r="H382" s="2">
        <v>3.2360000000000002</v>
      </c>
      <c r="I382" s="2" t="str" cm="1">
        <f t="array" ref="I382">_xlfn.IFS(H382&gt;3.5,"Above Average",H382&lt;3,"Below Average",TRUE,"Average")</f>
        <v>Average</v>
      </c>
      <c r="J382" s="1">
        <v>221.9011185</v>
      </c>
      <c r="K382" s="1" t="str" cm="1">
        <f t="array" ref="K382">_xlfn.IFS(J382&gt;200,"Above Average",J382&lt;155,"Below Average",TRUE,"Average")</f>
        <v>Above Average</v>
      </c>
      <c r="L382" s="7">
        <v>7.1970000000000001</v>
      </c>
      <c r="M382" s="7" t="str" cm="1">
        <f t="array" ref="M382">_xlfn.IFS(L382&gt;9,"Above Average",L382&lt;8,"Below Average",TRUE,"Average")</f>
        <v>Below Average</v>
      </c>
    </row>
    <row r="383" spans="1:13" x14ac:dyDescent="0.3">
      <c r="A383">
        <v>3</v>
      </c>
      <c r="B383" s="21">
        <v>40879</v>
      </c>
      <c r="C383" s="21" t="str">
        <f t="shared" si="5"/>
        <v>Dec</v>
      </c>
      <c r="D383" s="6">
        <v>472511.32</v>
      </c>
      <c r="E383" t="s">
        <v>155</v>
      </c>
      <c r="F383" s="5">
        <v>54.97</v>
      </c>
      <c r="G383" s="5" t="str" cm="1">
        <f t="array" ref="G383">_xlfn.IFS(F383&gt;=86,"Hot Week (More Than 85°F)",F383&lt;50,"Cold Week (Less Than 50°F)",TRUE,"Normal Week")</f>
        <v>Normal Week</v>
      </c>
      <c r="H383" s="2">
        <v>3.1720000000000002</v>
      </c>
      <c r="I383" s="2" t="str" cm="1">
        <f t="array" ref="I383">_xlfn.IFS(H383&gt;3.5,"Above Average",H383&lt;3,"Below Average",TRUE,"Average")</f>
        <v>Average</v>
      </c>
      <c r="J383" s="1">
        <v>222.15895190000001</v>
      </c>
      <c r="K383" s="1" t="str" cm="1">
        <f t="array" ref="K383">_xlfn.IFS(J383&gt;200,"Above Average",J383&lt;155,"Below Average",TRUE,"Average")</f>
        <v>Above Average</v>
      </c>
      <c r="L383" s="7">
        <v>7.1970000000000001</v>
      </c>
      <c r="M383" s="7" t="str" cm="1">
        <f t="array" ref="M383">_xlfn.IFS(L383&gt;9,"Above Average",L383&lt;8,"Below Average",TRUE,"Average")</f>
        <v>Below Average</v>
      </c>
    </row>
    <row r="384" spans="1:13" x14ac:dyDescent="0.3">
      <c r="A384">
        <v>3</v>
      </c>
      <c r="B384" s="21">
        <v>40886</v>
      </c>
      <c r="C384" s="21" t="str">
        <f t="shared" si="5"/>
        <v>Dec</v>
      </c>
      <c r="D384" s="6">
        <v>468772.8</v>
      </c>
      <c r="E384" t="s">
        <v>155</v>
      </c>
      <c r="F384" s="5">
        <v>49.26</v>
      </c>
      <c r="G384" s="5" t="str" cm="1">
        <f t="array" ref="G384">_xlfn.IFS(F384&gt;=86,"Hot Week (More Than 85°F)",F384&lt;50,"Cold Week (Less Than 50°F)",TRUE,"Normal Week")</f>
        <v>Cold Week (Less Than 50°F)</v>
      </c>
      <c r="H384" s="2">
        <v>3.1579999999999999</v>
      </c>
      <c r="I384" s="2" t="str" cm="1">
        <f t="array" ref="I384">_xlfn.IFS(H384&gt;3.5,"Above Average",H384&lt;3,"Below Average",TRUE,"Average")</f>
        <v>Average</v>
      </c>
      <c r="J384" s="1">
        <v>222.41678519999999</v>
      </c>
      <c r="K384" s="1" t="str" cm="1">
        <f t="array" ref="K384">_xlfn.IFS(J384&gt;200,"Above Average",J384&lt;155,"Below Average",TRUE,"Average")</f>
        <v>Above Average</v>
      </c>
      <c r="L384" s="7">
        <v>7.1970000000000001</v>
      </c>
      <c r="M384" s="7" t="str" cm="1">
        <f t="array" ref="M384">_xlfn.IFS(L384&gt;9,"Above Average",L384&lt;8,"Below Average",TRUE,"Average")</f>
        <v>Below Average</v>
      </c>
    </row>
    <row r="385" spans="1:13" x14ac:dyDescent="0.3">
      <c r="A385">
        <v>3</v>
      </c>
      <c r="B385" s="21">
        <v>40893</v>
      </c>
      <c r="C385" s="21" t="str">
        <f t="shared" si="5"/>
        <v>Dec</v>
      </c>
      <c r="D385" s="6">
        <v>510747.62</v>
      </c>
      <c r="E385" t="s">
        <v>155</v>
      </c>
      <c r="F385" s="5">
        <v>57.95</v>
      </c>
      <c r="G385" s="5" t="str" cm="1">
        <f t="array" ref="G385">_xlfn.IFS(F385&gt;=86,"Hot Week (More Than 85°F)",F385&lt;50,"Cold Week (Less Than 50°F)",TRUE,"Normal Week")</f>
        <v>Normal Week</v>
      </c>
      <c r="H385" s="2">
        <v>3.1589999999999998</v>
      </c>
      <c r="I385" s="2" t="str" cm="1">
        <f t="array" ref="I385">_xlfn.IFS(H385&gt;3.5,"Above Average",H385&lt;3,"Below Average",TRUE,"Average")</f>
        <v>Average</v>
      </c>
      <c r="J385" s="1">
        <v>222.64264180000001</v>
      </c>
      <c r="K385" s="1" t="str" cm="1">
        <f t="array" ref="K385">_xlfn.IFS(J385&gt;200,"Above Average",J385&lt;155,"Below Average",TRUE,"Average")</f>
        <v>Above Average</v>
      </c>
      <c r="L385" s="7">
        <v>7.1970000000000001</v>
      </c>
      <c r="M385" s="7" t="str" cm="1">
        <f t="array" ref="M385">_xlfn.IFS(L385&gt;9,"Above Average",L385&lt;8,"Below Average",TRUE,"Average")</f>
        <v>Below Average</v>
      </c>
    </row>
    <row r="386" spans="1:13" x14ac:dyDescent="0.3">
      <c r="A386">
        <v>3</v>
      </c>
      <c r="B386" s="21">
        <v>40900</v>
      </c>
      <c r="C386" s="21" t="str">
        <f t="shared" ref="C386:C449" si="6">TEXT(B386, "mmm")</f>
        <v>Dec</v>
      </c>
      <c r="D386" s="6">
        <v>551221.21</v>
      </c>
      <c r="E386" t="s">
        <v>155</v>
      </c>
      <c r="F386" s="5">
        <v>53.41</v>
      </c>
      <c r="G386" s="5" t="str" cm="1">
        <f t="array" ref="G386">_xlfn.IFS(F386&gt;=86,"Hot Week (More Than 85°F)",F386&lt;50,"Cold Week (Less Than 50°F)",TRUE,"Normal Week")</f>
        <v>Normal Week</v>
      </c>
      <c r="H386" s="2">
        <v>3.1120000000000001</v>
      </c>
      <c r="I386" s="2" t="str" cm="1">
        <f t="array" ref="I386">_xlfn.IFS(H386&gt;3.5,"Above Average",H386&lt;3,"Below Average",TRUE,"Average")</f>
        <v>Average</v>
      </c>
      <c r="J386" s="1">
        <v>222.82586280000001</v>
      </c>
      <c r="K386" s="1" t="str" cm="1">
        <f t="array" ref="K386">_xlfn.IFS(J386&gt;200,"Above Average",J386&lt;155,"Below Average",TRUE,"Average")</f>
        <v>Above Average</v>
      </c>
      <c r="L386" s="7">
        <v>7.1970000000000001</v>
      </c>
      <c r="M386" s="7" t="str" cm="1">
        <f t="array" ref="M386">_xlfn.IFS(L386&gt;9,"Above Average",L386&lt;8,"Below Average",TRUE,"Average")</f>
        <v>Below Average</v>
      </c>
    </row>
    <row r="387" spans="1:13" x14ac:dyDescent="0.3">
      <c r="A387">
        <v>3</v>
      </c>
      <c r="B387" s="21">
        <v>40907</v>
      </c>
      <c r="C387" s="21" t="str">
        <f t="shared" si="6"/>
        <v>Dec</v>
      </c>
      <c r="D387" s="6">
        <v>410553.88</v>
      </c>
      <c r="E387" t="s">
        <v>156</v>
      </c>
      <c r="F387" s="5">
        <v>48.29</v>
      </c>
      <c r="G387" s="5" t="str" cm="1">
        <f t="array" ref="G387">_xlfn.IFS(F387&gt;=86,"Hot Week (More Than 85°F)",F387&lt;50,"Cold Week (Less Than 50°F)",TRUE,"Normal Week")</f>
        <v>Cold Week (Less Than 50°F)</v>
      </c>
      <c r="H387" s="2">
        <v>3.129</v>
      </c>
      <c r="I387" s="2" t="str" cm="1">
        <f t="array" ref="I387">_xlfn.IFS(H387&gt;3.5,"Above Average",H387&lt;3,"Below Average",TRUE,"Average")</f>
        <v>Average</v>
      </c>
      <c r="J387" s="1">
        <v>223.00908390000001</v>
      </c>
      <c r="K387" s="1" t="str" cm="1">
        <f t="array" ref="K387">_xlfn.IFS(J387&gt;200,"Above Average",J387&lt;155,"Below Average",TRUE,"Average")</f>
        <v>Above Average</v>
      </c>
      <c r="L387" s="7">
        <v>7.1970000000000001</v>
      </c>
      <c r="M387" s="7" t="str" cm="1">
        <f t="array" ref="M387">_xlfn.IFS(L387&gt;9,"Above Average",L387&lt;8,"Below Average",TRUE,"Average")</f>
        <v>Below Average</v>
      </c>
    </row>
    <row r="388" spans="1:13" x14ac:dyDescent="0.3">
      <c r="A388">
        <v>3</v>
      </c>
      <c r="B388" s="21">
        <v>40914</v>
      </c>
      <c r="C388" s="21" t="str">
        <f t="shared" si="6"/>
        <v>Jan</v>
      </c>
      <c r="D388" s="6">
        <v>398178.21</v>
      </c>
      <c r="E388" t="s">
        <v>155</v>
      </c>
      <c r="F388" s="5">
        <v>52.42</v>
      </c>
      <c r="G388" s="5" t="str" cm="1">
        <f t="array" ref="G388">_xlfn.IFS(F388&gt;=86,"Hot Week (More Than 85°F)",F388&lt;50,"Cold Week (Less Than 50°F)",TRUE,"Normal Week")</f>
        <v>Normal Week</v>
      </c>
      <c r="H388" s="2">
        <v>3.157</v>
      </c>
      <c r="I388" s="2" t="str" cm="1">
        <f t="array" ref="I388">_xlfn.IFS(H388&gt;3.5,"Above Average",H388&lt;3,"Below Average",TRUE,"Average")</f>
        <v>Average</v>
      </c>
      <c r="J388" s="1">
        <v>223.19230490000001</v>
      </c>
      <c r="K388" s="1" t="str" cm="1">
        <f t="array" ref="K388">_xlfn.IFS(J388&gt;200,"Above Average",J388&lt;155,"Below Average",TRUE,"Average")</f>
        <v>Above Average</v>
      </c>
      <c r="L388" s="7">
        <v>6.8330000000000002</v>
      </c>
      <c r="M388" s="7" t="str" cm="1">
        <f t="array" ref="M388">_xlfn.IFS(L388&gt;9,"Above Average",L388&lt;8,"Below Average",TRUE,"Average")</f>
        <v>Below Average</v>
      </c>
    </row>
    <row r="389" spans="1:13" x14ac:dyDescent="0.3">
      <c r="A389">
        <v>3</v>
      </c>
      <c r="B389" s="21">
        <v>40921</v>
      </c>
      <c r="C389" s="21" t="str">
        <f t="shared" si="6"/>
        <v>Jan</v>
      </c>
      <c r="D389" s="6">
        <v>367438.62</v>
      </c>
      <c r="E389" t="s">
        <v>155</v>
      </c>
      <c r="F389" s="5">
        <v>51.86</v>
      </c>
      <c r="G389" s="5" t="str" cm="1">
        <f t="array" ref="G389">_xlfn.IFS(F389&gt;=86,"Hot Week (More Than 85°F)",F389&lt;50,"Cold Week (Less Than 50°F)",TRUE,"Normal Week")</f>
        <v>Normal Week</v>
      </c>
      <c r="H389" s="2">
        <v>3.2610000000000001</v>
      </c>
      <c r="I389" s="2" t="str" cm="1">
        <f t="array" ref="I389">_xlfn.IFS(H389&gt;3.5,"Above Average",H389&lt;3,"Below Average",TRUE,"Average")</f>
        <v>Average</v>
      </c>
      <c r="J389" s="1">
        <v>223.37552590000001</v>
      </c>
      <c r="K389" s="1" t="str" cm="1">
        <f t="array" ref="K389">_xlfn.IFS(J389&gt;200,"Above Average",J389&lt;155,"Below Average",TRUE,"Average")</f>
        <v>Above Average</v>
      </c>
      <c r="L389" s="7">
        <v>6.8330000000000002</v>
      </c>
      <c r="M389" s="7" t="str" cm="1">
        <f t="array" ref="M389">_xlfn.IFS(L389&gt;9,"Above Average",L389&lt;8,"Below Average",TRUE,"Average")</f>
        <v>Below Average</v>
      </c>
    </row>
    <row r="390" spans="1:13" x14ac:dyDescent="0.3">
      <c r="A390">
        <v>3</v>
      </c>
      <c r="B390" s="21">
        <v>40928</v>
      </c>
      <c r="C390" s="21" t="str">
        <f t="shared" si="6"/>
        <v>Jan</v>
      </c>
      <c r="D390" s="6">
        <v>365818.61</v>
      </c>
      <c r="E390" t="s">
        <v>155</v>
      </c>
      <c r="F390" s="5">
        <v>56.2</v>
      </c>
      <c r="G390" s="5" t="str" cm="1">
        <f t="array" ref="G390">_xlfn.IFS(F390&gt;=86,"Hot Week (More Than 85°F)",F390&lt;50,"Cold Week (Less Than 50°F)",TRUE,"Normal Week")</f>
        <v>Normal Week</v>
      </c>
      <c r="H390" s="2">
        <v>3.2679999999999998</v>
      </c>
      <c r="I390" s="2" t="str" cm="1">
        <f t="array" ref="I390">_xlfn.IFS(H390&gt;3.5,"Above Average",H390&lt;3,"Below Average",TRUE,"Average")</f>
        <v>Average</v>
      </c>
      <c r="J390" s="1">
        <v>223.47005519999999</v>
      </c>
      <c r="K390" s="1" t="str" cm="1">
        <f t="array" ref="K390">_xlfn.IFS(J390&gt;200,"Above Average",J390&lt;155,"Below Average",TRUE,"Average")</f>
        <v>Above Average</v>
      </c>
      <c r="L390" s="7">
        <v>6.8330000000000002</v>
      </c>
      <c r="M390" s="7" t="str" cm="1">
        <f t="array" ref="M390">_xlfn.IFS(L390&gt;9,"Above Average",L390&lt;8,"Below Average",TRUE,"Average")</f>
        <v>Below Average</v>
      </c>
    </row>
    <row r="391" spans="1:13" x14ac:dyDescent="0.3">
      <c r="A391">
        <v>3</v>
      </c>
      <c r="B391" s="21">
        <v>40935</v>
      </c>
      <c r="C391" s="21" t="str">
        <f t="shared" si="6"/>
        <v>Jan</v>
      </c>
      <c r="D391" s="6">
        <v>349518.1</v>
      </c>
      <c r="E391" t="s">
        <v>155</v>
      </c>
      <c r="F391" s="5">
        <v>58.06</v>
      </c>
      <c r="G391" s="5" t="str" cm="1">
        <f t="array" ref="G391">_xlfn.IFS(F391&gt;=86,"Hot Week (More Than 85°F)",F391&lt;50,"Cold Week (Less Than 50°F)",TRUE,"Normal Week")</f>
        <v>Normal Week</v>
      </c>
      <c r="H391" s="2">
        <v>3.29</v>
      </c>
      <c r="I391" s="2" t="str" cm="1">
        <f t="array" ref="I391">_xlfn.IFS(H391&gt;3.5,"Above Average",H391&lt;3,"Below Average",TRUE,"Average")</f>
        <v>Average</v>
      </c>
      <c r="J391" s="1">
        <v>223.5645845</v>
      </c>
      <c r="K391" s="1" t="str" cm="1">
        <f t="array" ref="K391">_xlfn.IFS(J391&gt;200,"Above Average",J391&lt;155,"Below Average",TRUE,"Average")</f>
        <v>Above Average</v>
      </c>
      <c r="L391" s="7">
        <v>6.8330000000000002</v>
      </c>
      <c r="M391" s="7" t="str" cm="1">
        <f t="array" ref="M391">_xlfn.IFS(L391&gt;9,"Above Average",L391&lt;8,"Below Average",TRUE,"Average")</f>
        <v>Below Average</v>
      </c>
    </row>
    <row r="392" spans="1:13" x14ac:dyDescent="0.3">
      <c r="A392">
        <v>3</v>
      </c>
      <c r="B392" s="21">
        <v>40942</v>
      </c>
      <c r="C392" s="21" t="str">
        <f t="shared" si="6"/>
        <v>Feb</v>
      </c>
      <c r="D392" s="6">
        <v>424960.66</v>
      </c>
      <c r="E392" t="s">
        <v>155</v>
      </c>
      <c r="F392" s="5">
        <v>59.33</v>
      </c>
      <c r="G392" s="5" t="str" cm="1">
        <f t="array" ref="G392">_xlfn.IFS(F392&gt;=86,"Hot Week (More Than 85°F)",F392&lt;50,"Cold Week (Less Than 50°F)",TRUE,"Normal Week")</f>
        <v>Normal Week</v>
      </c>
      <c r="H392" s="2">
        <v>3.36</v>
      </c>
      <c r="I392" s="2" t="str" cm="1">
        <f t="array" ref="I392">_xlfn.IFS(H392&gt;3.5,"Above Average",H392&lt;3,"Below Average",TRUE,"Average")</f>
        <v>Average</v>
      </c>
      <c r="J392" s="1">
        <v>223.65911370000001</v>
      </c>
      <c r="K392" s="1" t="str" cm="1">
        <f t="array" ref="K392">_xlfn.IFS(J392&gt;200,"Above Average",J392&lt;155,"Below Average",TRUE,"Average")</f>
        <v>Above Average</v>
      </c>
      <c r="L392" s="7">
        <v>6.8330000000000002</v>
      </c>
      <c r="M392" s="7" t="str" cm="1">
        <f t="array" ref="M392">_xlfn.IFS(L392&gt;9,"Above Average",L392&lt;8,"Below Average",TRUE,"Average")</f>
        <v>Below Average</v>
      </c>
    </row>
    <row r="393" spans="1:13" x14ac:dyDescent="0.3">
      <c r="A393">
        <v>3</v>
      </c>
      <c r="B393" s="21">
        <v>40949</v>
      </c>
      <c r="C393" s="21" t="str">
        <f t="shared" si="6"/>
        <v>Feb</v>
      </c>
      <c r="D393" s="6">
        <v>473292.47</v>
      </c>
      <c r="E393" t="s">
        <v>156</v>
      </c>
      <c r="F393" s="5">
        <v>51.65</v>
      </c>
      <c r="G393" s="5" t="str" cm="1">
        <f t="array" ref="G393">_xlfn.IFS(F393&gt;=86,"Hot Week (More Than 85°F)",F393&lt;50,"Cold Week (Less Than 50°F)",TRUE,"Normal Week")</f>
        <v>Normal Week</v>
      </c>
      <c r="H393" s="2">
        <v>3.4089999999999998</v>
      </c>
      <c r="I393" s="2" t="str" cm="1">
        <f t="array" ref="I393">_xlfn.IFS(H393&gt;3.5,"Above Average",H393&lt;3,"Below Average",TRUE,"Average")</f>
        <v>Average</v>
      </c>
      <c r="J393" s="1">
        <v>223.75364300000001</v>
      </c>
      <c r="K393" s="1" t="str" cm="1">
        <f t="array" ref="K393">_xlfn.IFS(J393&gt;200,"Above Average",J393&lt;155,"Below Average",TRUE,"Average")</f>
        <v>Above Average</v>
      </c>
      <c r="L393" s="7">
        <v>6.8330000000000002</v>
      </c>
      <c r="M393" s="7" t="str" cm="1">
        <f t="array" ref="M393">_xlfn.IFS(L393&gt;9,"Above Average",L393&lt;8,"Below Average",TRUE,"Average")</f>
        <v>Below Average</v>
      </c>
    </row>
    <row r="394" spans="1:13" x14ac:dyDescent="0.3">
      <c r="A394">
        <v>3</v>
      </c>
      <c r="B394" s="21">
        <v>40956</v>
      </c>
      <c r="C394" s="21" t="str">
        <f t="shared" si="6"/>
        <v>Feb</v>
      </c>
      <c r="D394" s="6">
        <v>475591.08</v>
      </c>
      <c r="E394" t="s">
        <v>155</v>
      </c>
      <c r="F394" s="5">
        <v>52.39</v>
      </c>
      <c r="G394" s="5" t="str" cm="1">
        <f t="array" ref="G394">_xlfn.IFS(F394&gt;=86,"Hot Week (More Than 85°F)",F394&lt;50,"Cold Week (Less Than 50°F)",TRUE,"Normal Week")</f>
        <v>Normal Week</v>
      </c>
      <c r="H394" s="2">
        <v>3.51</v>
      </c>
      <c r="I394" s="2" t="str" cm="1">
        <f t="array" ref="I394">_xlfn.IFS(H394&gt;3.5,"Above Average",H394&lt;3,"Below Average",TRUE,"Average")</f>
        <v>Above Average</v>
      </c>
      <c r="J394" s="1">
        <v>223.9170153</v>
      </c>
      <c r="K394" s="1" t="str" cm="1">
        <f t="array" ref="K394">_xlfn.IFS(J394&gt;200,"Above Average",J394&lt;155,"Below Average",TRUE,"Average")</f>
        <v>Above Average</v>
      </c>
      <c r="L394" s="7">
        <v>6.8330000000000002</v>
      </c>
      <c r="M394" s="7" t="str" cm="1">
        <f t="array" ref="M394">_xlfn.IFS(L394&gt;9,"Above Average",L394&lt;8,"Below Average",TRUE,"Average")</f>
        <v>Below Average</v>
      </c>
    </row>
    <row r="395" spans="1:13" x14ac:dyDescent="0.3">
      <c r="A395">
        <v>3</v>
      </c>
      <c r="B395" s="21">
        <v>40963</v>
      </c>
      <c r="C395" s="21" t="str">
        <f t="shared" si="6"/>
        <v>Feb</v>
      </c>
      <c r="D395" s="6">
        <v>418925.47</v>
      </c>
      <c r="E395" t="s">
        <v>155</v>
      </c>
      <c r="F395" s="5">
        <v>60.12</v>
      </c>
      <c r="G395" s="5" t="str" cm="1">
        <f t="array" ref="G395">_xlfn.IFS(F395&gt;=86,"Hot Week (More Than 85°F)",F395&lt;50,"Cold Week (Less Than 50°F)",TRUE,"Normal Week")</f>
        <v>Normal Week</v>
      </c>
      <c r="H395" s="2">
        <v>3.5550000000000002</v>
      </c>
      <c r="I395" s="2" t="str" cm="1">
        <f t="array" ref="I395">_xlfn.IFS(H395&gt;3.5,"Above Average",H395&lt;3,"Below Average",TRUE,"Average")</f>
        <v>Above Average</v>
      </c>
      <c r="J395" s="1">
        <v>224.13201989999999</v>
      </c>
      <c r="K395" s="1" t="str" cm="1">
        <f t="array" ref="K395">_xlfn.IFS(J395&gt;200,"Above Average",J395&lt;155,"Below Average",TRUE,"Average")</f>
        <v>Above Average</v>
      </c>
      <c r="L395" s="7">
        <v>6.8330000000000002</v>
      </c>
      <c r="M395" s="7" t="str" cm="1">
        <f t="array" ref="M395">_xlfn.IFS(L395&gt;9,"Above Average",L395&lt;8,"Below Average",TRUE,"Average")</f>
        <v>Below Average</v>
      </c>
    </row>
    <row r="396" spans="1:13" x14ac:dyDescent="0.3">
      <c r="A396">
        <v>3</v>
      </c>
      <c r="B396" s="21">
        <v>40970</v>
      </c>
      <c r="C396" s="21" t="str">
        <f t="shared" si="6"/>
        <v>Mar</v>
      </c>
      <c r="D396" s="6">
        <v>469752.56</v>
      </c>
      <c r="E396" t="s">
        <v>155</v>
      </c>
      <c r="F396" s="5">
        <v>61.65</v>
      </c>
      <c r="G396" s="5" t="str" cm="1">
        <f t="array" ref="G396">_xlfn.IFS(F396&gt;=86,"Hot Week (More Than 85°F)",F396&lt;50,"Cold Week (Less Than 50°F)",TRUE,"Normal Week")</f>
        <v>Normal Week</v>
      </c>
      <c r="H396" s="2">
        <v>3.63</v>
      </c>
      <c r="I396" s="2" t="str" cm="1">
        <f t="array" ref="I396">_xlfn.IFS(H396&gt;3.5,"Above Average",H396&lt;3,"Below Average",TRUE,"Average")</f>
        <v>Above Average</v>
      </c>
      <c r="J396" s="1">
        <v>224.3470245</v>
      </c>
      <c r="K396" s="1" t="str" cm="1">
        <f t="array" ref="K396">_xlfn.IFS(J396&gt;200,"Above Average",J396&lt;155,"Below Average",TRUE,"Average")</f>
        <v>Above Average</v>
      </c>
      <c r="L396" s="7">
        <v>6.8330000000000002</v>
      </c>
      <c r="M396" s="7" t="str" cm="1">
        <f t="array" ref="M396">_xlfn.IFS(L396&gt;9,"Above Average",L396&lt;8,"Below Average",TRUE,"Average")</f>
        <v>Below Average</v>
      </c>
    </row>
    <row r="397" spans="1:13" x14ac:dyDescent="0.3">
      <c r="A397">
        <v>3</v>
      </c>
      <c r="B397" s="21">
        <v>40977</v>
      </c>
      <c r="C397" s="21" t="str">
        <f t="shared" si="6"/>
        <v>Mar</v>
      </c>
      <c r="D397" s="6">
        <v>445162.05</v>
      </c>
      <c r="E397" t="s">
        <v>155</v>
      </c>
      <c r="F397" s="5">
        <v>60.71</v>
      </c>
      <c r="G397" s="5" t="str" cm="1">
        <f t="array" ref="G397">_xlfn.IFS(F397&gt;=86,"Hot Week (More Than 85°F)",F397&lt;50,"Cold Week (Less Than 50°F)",TRUE,"Normal Week")</f>
        <v>Normal Week</v>
      </c>
      <c r="H397" s="2">
        <v>3.669</v>
      </c>
      <c r="I397" s="2" t="str" cm="1">
        <f t="array" ref="I397">_xlfn.IFS(H397&gt;3.5,"Above Average",H397&lt;3,"Below Average",TRUE,"Average")</f>
        <v>Above Average</v>
      </c>
      <c r="J397" s="1">
        <v>224.56202909999999</v>
      </c>
      <c r="K397" s="1" t="str" cm="1">
        <f t="array" ref="K397">_xlfn.IFS(J397&gt;200,"Above Average",J397&lt;155,"Below Average",TRUE,"Average")</f>
        <v>Above Average</v>
      </c>
      <c r="L397" s="7">
        <v>6.8330000000000002</v>
      </c>
      <c r="M397" s="7" t="str" cm="1">
        <f t="array" ref="M397">_xlfn.IFS(L397&gt;9,"Above Average",L397&lt;8,"Below Average",TRUE,"Average")</f>
        <v>Below Average</v>
      </c>
    </row>
    <row r="398" spans="1:13" x14ac:dyDescent="0.3">
      <c r="A398">
        <v>3</v>
      </c>
      <c r="B398" s="21">
        <v>40984</v>
      </c>
      <c r="C398" s="21" t="str">
        <f t="shared" si="6"/>
        <v>Mar</v>
      </c>
      <c r="D398" s="6">
        <v>411775.8</v>
      </c>
      <c r="E398" t="s">
        <v>155</v>
      </c>
      <c r="F398" s="5">
        <v>64</v>
      </c>
      <c r="G398" s="5" t="str" cm="1">
        <f t="array" ref="G398">_xlfn.IFS(F398&gt;=86,"Hot Week (More Than 85°F)",F398&lt;50,"Cold Week (Less Than 50°F)",TRUE,"Normal Week")</f>
        <v>Normal Week</v>
      </c>
      <c r="H398" s="2">
        <v>3.734</v>
      </c>
      <c r="I398" s="2" t="str" cm="1">
        <f t="array" ref="I398">_xlfn.IFS(H398&gt;3.5,"Above Average",H398&lt;3,"Below Average",TRUE,"Average")</f>
        <v>Above Average</v>
      </c>
      <c r="J398" s="1">
        <v>224.7166953</v>
      </c>
      <c r="K398" s="1" t="str" cm="1">
        <f t="array" ref="K398">_xlfn.IFS(J398&gt;200,"Above Average",J398&lt;155,"Below Average",TRUE,"Average")</f>
        <v>Above Average</v>
      </c>
      <c r="L398" s="7">
        <v>6.8330000000000002</v>
      </c>
      <c r="M398" s="7" t="str" cm="1">
        <f t="array" ref="M398">_xlfn.IFS(L398&gt;9,"Above Average",L398&lt;8,"Below Average",TRUE,"Average")</f>
        <v>Below Average</v>
      </c>
    </row>
    <row r="399" spans="1:13" x14ac:dyDescent="0.3">
      <c r="A399">
        <v>3</v>
      </c>
      <c r="B399" s="21">
        <v>40991</v>
      </c>
      <c r="C399" s="21" t="str">
        <f t="shared" si="6"/>
        <v>Mar</v>
      </c>
      <c r="D399" s="6">
        <v>413907.25</v>
      </c>
      <c r="E399" t="s">
        <v>155</v>
      </c>
      <c r="F399" s="5">
        <v>66.53</v>
      </c>
      <c r="G399" s="5" t="str" cm="1">
        <f t="array" ref="G399">_xlfn.IFS(F399&gt;=86,"Hot Week (More Than 85°F)",F399&lt;50,"Cold Week (Less Than 50°F)",TRUE,"Normal Week")</f>
        <v>Normal Week</v>
      </c>
      <c r="H399" s="2">
        <v>3.7869999999999999</v>
      </c>
      <c r="I399" s="2" t="str" cm="1">
        <f t="array" ref="I399">_xlfn.IFS(H399&gt;3.5,"Above Average",H399&lt;3,"Below Average",TRUE,"Average")</f>
        <v>Above Average</v>
      </c>
      <c r="J399" s="1">
        <v>224.7909104</v>
      </c>
      <c r="K399" s="1" t="str" cm="1">
        <f t="array" ref="K399">_xlfn.IFS(J399&gt;200,"Above Average",J399&lt;155,"Below Average",TRUE,"Average")</f>
        <v>Above Average</v>
      </c>
      <c r="L399" s="7">
        <v>6.8330000000000002</v>
      </c>
      <c r="M399" s="7" t="str" cm="1">
        <f t="array" ref="M399">_xlfn.IFS(L399&gt;9,"Above Average",L399&lt;8,"Below Average",TRUE,"Average")</f>
        <v>Below Average</v>
      </c>
    </row>
    <row r="400" spans="1:13" x14ac:dyDescent="0.3">
      <c r="A400">
        <v>3</v>
      </c>
      <c r="B400" s="21">
        <v>40998</v>
      </c>
      <c r="C400" s="21" t="str">
        <f t="shared" si="6"/>
        <v>Mar</v>
      </c>
      <c r="D400" s="6">
        <v>407488.84</v>
      </c>
      <c r="E400" t="s">
        <v>155</v>
      </c>
      <c r="F400" s="5">
        <v>69.36</v>
      </c>
      <c r="G400" s="5" t="str" cm="1">
        <f t="array" ref="G400">_xlfn.IFS(F400&gt;=86,"Hot Week (More Than 85°F)",F400&lt;50,"Cold Week (Less Than 50°F)",TRUE,"Normal Week")</f>
        <v>Normal Week</v>
      </c>
      <c r="H400" s="2">
        <v>3.8450000000000002</v>
      </c>
      <c r="I400" s="2" t="str" cm="1">
        <f t="array" ref="I400">_xlfn.IFS(H400&gt;3.5,"Above Average",H400&lt;3,"Below Average",TRUE,"Average")</f>
        <v>Above Average</v>
      </c>
      <c r="J400" s="1">
        <v>224.86512540000001</v>
      </c>
      <c r="K400" s="1" t="str" cm="1">
        <f t="array" ref="K400">_xlfn.IFS(J400&gt;200,"Above Average",J400&lt;155,"Below Average",TRUE,"Average")</f>
        <v>Above Average</v>
      </c>
      <c r="L400" s="7">
        <v>6.8330000000000002</v>
      </c>
      <c r="M400" s="7" t="str" cm="1">
        <f t="array" ref="M400">_xlfn.IFS(L400&gt;9,"Above Average",L400&lt;8,"Below Average",TRUE,"Average")</f>
        <v>Below Average</v>
      </c>
    </row>
    <row r="401" spans="1:13" x14ac:dyDescent="0.3">
      <c r="A401">
        <v>3</v>
      </c>
      <c r="B401" s="21">
        <v>41005</v>
      </c>
      <c r="C401" s="21" t="str">
        <f t="shared" si="6"/>
        <v>Apr</v>
      </c>
      <c r="D401" s="6">
        <v>503232.13</v>
      </c>
      <c r="E401" t="s">
        <v>155</v>
      </c>
      <c r="F401" s="5">
        <v>73.010000000000005</v>
      </c>
      <c r="G401" s="5" t="str" cm="1">
        <f t="array" ref="G401">_xlfn.IFS(F401&gt;=86,"Hot Week (More Than 85°F)",F401&lt;50,"Cold Week (Less Than 50°F)",TRUE,"Normal Week")</f>
        <v>Normal Week</v>
      </c>
      <c r="H401" s="2">
        <v>3.891</v>
      </c>
      <c r="I401" s="2" t="str" cm="1">
        <f t="array" ref="I401">_xlfn.IFS(H401&gt;3.5,"Above Average",H401&lt;3,"Below Average",TRUE,"Average")</f>
        <v>Above Average</v>
      </c>
      <c r="J401" s="1">
        <v>224.93934049999999</v>
      </c>
      <c r="K401" s="1" t="str" cm="1">
        <f t="array" ref="K401">_xlfn.IFS(J401&gt;200,"Above Average",J401&lt;155,"Below Average",TRUE,"Average")</f>
        <v>Above Average</v>
      </c>
      <c r="L401" s="7">
        <v>6.6639999999999997</v>
      </c>
      <c r="M401" s="7" t="str" cm="1">
        <f t="array" ref="M401">_xlfn.IFS(L401&gt;9,"Above Average",L401&lt;8,"Below Average",TRUE,"Average")</f>
        <v>Below Average</v>
      </c>
    </row>
    <row r="402" spans="1:13" x14ac:dyDescent="0.3">
      <c r="A402">
        <v>3</v>
      </c>
      <c r="B402" s="21">
        <v>41012</v>
      </c>
      <c r="C402" s="21" t="str">
        <f t="shared" si="6"/>
        <v>Apr</v>
      </c>
      <c r="D402" s="6">
        <v>420789.74</v>
      </c>
      <c r="E402" t="s">
        <v>155</v>
      </c>
      <c r="F402" s="5">
        <v>72.83</v>
      </c>
      <c r="G402" s="5" t="str" cm="1">
        <f t="array" ref="G402">_xlfn.IFS(F402&gt;=86,"Hot Week (More Than 85°F)",F402&lt;50,"Cold Week (Less Than 50°F)",TRUE,"Normal Week")</f>
        <v>Normal Week</v>
      </c>
      <c r="H402" s="2">
        <v>3.891</v>
      </c>
      <c r="I402" s="2" t="str" cm="1">
        <f t="array" ref="I402">_xlfn.IFS(H402&gt;3.5,"Above Average",H402&lt;3,"Below Average",TRUE,"Average")</f>
        <v>Above Average</v>
      </c>
      <c r="J402" s="1">
        <v>225.01355559999999</v>
      </c>
      <c r="K402" s="1" t="str" cm="1">
        <f t="array" ref="K402">_xlfn.IFS(J402&gt;200,"Above Average",J402&lt;155,"Below Average",TRUE,"Average")</f>
        <v>Above Average</v>
      </c>
      <c r="L402" s="7">
        <v>6.6639999999999997</v>
      </c>
      <c r="M402" s="7" t="str" cm="1">
        <f t="array" ref="M402">_xlfn.IFS(L402&gt;9,"Above Average",L402&lt;8,"Below Average",TRUE,"Average")</f>
        <v>Below Average</v>
      </c>
    </row>
    <row r="403" spans="1:13" x14ac:dyDescent="0.3">
      <c r="A403">
        <v>3</v>
      </c>
      <c r="B403" s="21">
        <v>41019</v>
      </c>
      <c r="C403" s="21" t="str">
        <f t="shared" si="6"/>
        <v>Apr</v>
      </c>
      <c r="D403" s="6">
        <v>434822.13</v>
      </c>
      <c r="E403" t="s">
        <v>155</v>
      </c>
      <c r="F403" s="5">
        <v>72.05</v>
      </c>
      <c r="G403" s="5" t="str" cm="1">
        <f t="array" ref="G403">_xlfn.IFS(F403&gt;=86,"Hot Week (More Than 85°F)",F403&lt;50,"Cold Week (Less Than 50°F)",TRUE,"Normal Week")</f>
        <v>Normal Week</v>
      </c>
      <c r="H403" s="2">
        <v>3.8769999999999998</v>
      </c>
      <c r="I403" s="2" t="str" cm="1">
        <f t="array" ref="I403">_xlfn.IFS(H403&gt;3.5,"Above Average",H403&lt;3,"Below Average",TRUE,"Average")</f>
        <v>Above Average</v>
      </c>
      <c r="J403" s="1">
        <v>225.06895410000001</v>
      </c>
      <c r="K403" s="1" t="str" cm="1">
        <f t="array" ref="K403">_xlfn.IFS(J403&gt;200,"Above Average",J403&lt;155,"Below Average",TRUE,"Average")</f>
        <v>Above Average</v>
      </c>
      <c r="L403" s="7">
        <v>6.6639999999999997</v>
      </c>
      <c r="M403" s="7" t="str" cm="1">
        <f t="array" ref="M403">_xlfn.IFS(L403&gt;9,"Above Average",L403&lt;8,"Below Average",TRUE,"Average")</f>
        <v>Below Average</v>
      </c>
    </row>
    <row r="404" spans="1:13" x14ac:dyDescent="0.3">
      <c r="A404">
        <v>3</v>
      </c>
      <c r="B404" s="21">
        <v>41026</v>
      </c>
      <c r="C404" s="21" t="str">
        <f t="shared" si="6"/>
        <v>Apr</v>
      </c>
      <c r="D404" s="6">
        <v>394616.11</v>
      </c>
      <c r="E404" t="s">
        <v>155</v>
      </c>
      <c r="F404" s="5">
        <v>73.39</v>
      </c>
      <c r="G404" s="5" t="str" cm="1">
        <f t="array" ref="G404">_xlfn.IFS(F404&gt;=86,"Hot Week (More Than 85°F)",F404&lt;50,"Cold Week (Less Than 50°F)",TRUE,"Normal Week")</f>
        <v>Normal Week</v>
      </c>
      <c r="H404" s="2">
        <v>3.8140000000000001</v>
      </c>
      <c r="I404" s="2" t="str" cm="1">
        <f t="array" ref="I404">_xlfn.IFS(H404&gt;3.5,"Above Average",H404&lt;3,"Below Average",TRUE,"Average")</f>
        <v>Above Average</v>
      </c>
      <c r="J404" s="1">
        <v>225.12435260000001</v>
      </c>
      <c r="K404" s="1" t="str" cm="1">
        <f t="array" ref="K404">_xlfn.IFS(J404&gt;200,"Above Average",J404&lt;155,"Below Average",TRUE,"Average")</f>
        <v>Above Average</v>
      </c>
      <c r="L404" s="7">
        <v>6.6639999999999997</v>
      </c>
      <c r="M404" s="7" t="str" cm="1">
        <f t="array" ref="M404">_xlfn.IFS(L404&gt;9,"Above Average",L404&lt;8,"Below Average",TRUE,"Average")</f>
        <v>Below Average</v>
      </c>
    </row>
    <row r="405" spans="1:13" x14ac:dyDescent="0.3">
      <c r="A405">
        <v>3</v>
      </c>
      <c r="B405" s="21">
        <v>41033</v>
      </c>
      <c r="C405" s="21" t="str">
        <f t="shared" si="6"/>
        <v>May</v>
      </c>
      <c r="D405" s="6">
        <v>439913.57</v>
      </c>
      <c r="E405" t="s">
        <v>155</v>
      </c>
      <c r="F405" s="5">
        <v>79.510000000000005</v>
      </c>
      <c r="G405" s="5" t="str" cm="1">
        <f t="array" ref="G405">_xlfn.IFS(F405&gt;=86,"Hot Week (More Than 85°F)",F405&lt;50,"Cold Week (Less Than 50°F)",TRUE,"Normal Week")</f>
        <v>Normal Week</v>
      </c>
      <c r="H405" s="2">
        <v>3.7490000000000001</v>
      </c>
      <c r="I405" s="2" t="str" cm="1">
        <f t="array" ref="I405">_xlfn.IFS(H405&gt;3.5,"Above Average",H405&lt;3,"Below Average",TRUE,"Average")</f>
        <v>Above Average</v>
      </c>
      <c r="J405" s="1">
        <v>225.1797511</v>
      </c>
      <c r="K405" s="1" t="str" cm="1">
        <f t="array" ref="K405">_xlfn.IFS(J405&gt;200,"Above Average",J405&lt;155,"Below Average",TRUE,"Average")</f>
        <v>Above Average</v>
      </c>
      <c r="L405" s="7">
        <v>6.6639999999999997</v>
      </c>
      <c r="M405" s="7" t="str" cm="1">
        <f t="array" ref="M405">_xlfn.IFS(L405&gt;9,"Above Average",L405&lt;8,"Below Average",TRUE,"Average")</f>
        <v>Below Average</v>
      </c>
    </row>
    <row r="406" spans="1:13" x14ac:dyDescent="0.3">
      <c r="A406">
        <v>3</v>
      </c>
      <c r="B406" s="21">
        <v>41040</v>
      </c>
      <c r="C406" s="21" t="str">
        <f t="shared" si="6"/>
        <v>May</v>
      </c>
      <c r="D406" s="6">
        <v>431985.36</v>
      </c>
      <c r="E406" t="s">
        <v>155</v>
      </c>
      <c r="F406" s="5">
        <v>75.19</v>
      </c>
      <c r="G406" s="5" t="str" cm="1">
        <f t="array" ref="G406">_xlfn.IFS(F406&gt;=86,"Hot Week (More Than 85°F)",F406&lt;50,"Cold Week (Less Than 50°F)",TRUE,"Normal Week")</f>
        <v>Normal Week</v>
      </c>
      <c r="H406" s="2">
        <v>3.6880000000000002</v>
      </c>
      <c r="I406" s="2" t="str" cm="1">
        <f t="array" ref="I406">_xlfn.IFS(H406&gt;3.5,"Above Average",H406&lt;3,"Below Average",TRUE,"Average")</f>
        <v>Above Average</v>
      </c>
      <c r="J406" s="1">
        <v>225.2351496</v>
      </c>
      <c r="K406" s="1" t="str" cm="1">
        <f t="array" ref="K406">_xlfn.IFS(J406&gt;200,"Above Average",J406&lt;155,"Below Average",TRUE,"Average")</f>
        <v>Above Average</v>
      </c>
      <c r="L406" s="7">
        <v>6.6639999999999997</v>
      </c>
      <c r="M406" s="7" t="str" cm="1">
        <f t="array" ref="M406">_xlfn.IFS(L406&gt;9,"Above Average",L406&lt;8,"Below Average",TRUE,"Average")</f>
        <v>Below Average</v>
      </c>
    </row>
    <row r="407" spans="1:13" x14ac:dyDescent="0.3">
      <c r="A407">
        <v>3</v>
      </c>
      <c r="B407" s="21">
        <v>41047</v>
      </c>
      <c r="C407" s="21" t="str">
        <f t="shared" si="6"/>
        <v>May</v>
      </c>
      <c r="D407" s="6">
        <v>418112.76</v>
      </c>
      <c r="E407" t="s">
        <v>155</v>
      </c>
      <c r="F407" s="5">
        <v>72.38</v>
      </c>
      <c r="G407" s="5" t="str" cm="1">
        <f t="array" ref="G407">_xlfn.IFS(F407&gt;=86,"Hot Week (More Than 85°F)",F407&lt;50,"Cold Week (Less Than 50°F)",TRUE,"Normal Week")</f>
        <v>Normal Week</v>
      </c>
      <c r="H407" s="2">
        <v>3.63</v>
      </c>
      <c r="I407" s="2" t="str" cm="1">
        <f t="array" ref="I407">_xlfn.IFS(H407&gt;3.5,"Above Average",H407&lt;3,"Below Average",TRUE,"Average")</f>
        <v>Above Average</v>
      </c>
      <c r="J407" s="1">
        <v>225.25120240000001</v>
      </c>
      <c r="K407" s="1" t="str" cm="1">
        <f t="array" ref="K407">_xlfn.IFS(J407&gt;200,"Above Average",J407&lt;155,"Below Average",TRUE,"Average")</f>
        <v>Above Average</v>
      </c>
      <c r="L407" s="7">
        <v>6.6639999999999997</v>
      </c>
      <c r="M407" s="7" t="str" cm="1">
        <f t="array" ref="M407">_xlfn.IFS(L407&gt;9,"Above Average",L407&lt;8,"Below Average",TRUE,"Average")</f>
        <v>Below Average</v>
      </c>
    </row>
    <row r="408" spans="1:13" x14ac:dyDescent="0.3">
      <c r="A408">
        <v>3</v>
      </c>
      <c r="B408" s="21">
        <v>41054</v>
      </c>
      <c r="C408" s="21" t="str">
        <f t="shared" si="6"/>
        <v>May</v>
      </c>
      <c r="D408" s="6">
        <v>413701.29</v>
      </c>
      <c r="E408" t="s">
        <v>155</v>
      </c>
      <c r="F408" s="5">
        <v>78.58</v>
      </c>
      <c r="G408" s="5" t="str" cm="1">
        <f t="array" ref="G408">_xlfn.IFS(F408&gt;=86,"Hot Week (More Than 85°F)",F408&lt;50,"Cold Week (Less Than 50°F)",TRUE,"Normal Week")</f>
        <v>Normal Week</v>
      </c>
      <c r="H408" s="2">
        <v>3.5609999999999999</v>
      </c>
      <c r="I408" s="2" t="str" cm="1">
        <f t="array" ref="I408">_xlfn.IFS(H408&gt;3.5,"Above Average",H408&lt;3,"Below Average",TRUE,"Average")</f>
        <v>Above Average</v>
      </c>
      <c r="J408" s="1">
        <v>225.25151679999999</v>
      </c>
      <c r="K408" s="1" t="str" cm="1">
        <f t="array" ref="K408">_xlfn.IFS(J408&gt;200,"Above Average",J408&lt;155,"Below Average",TRUE,"Average")</f>
        <v>Above Average</v>
      </c>
      <c r="L408" s="7">
        <v>6.6639999999999997</v>
      </c>
      <c r="M408" s="7" t="str" cm="1">
        <f t="array" ref="M408">_xlfn.IFS(L408&gt;9,"Above Average",L408&lt;8,"Below Average",TRUE,"Average")</f>
        <v>Below Average</v>
      </c>
    </row>
    <row r="409" spans="1:13" x14ac:dyDescent="0.3">
      <c r="A409">
        <v>3</v>
      </c>
      <c r="B409" s="21">
        <v>41061</v>
      </c>
      <c r="C409" s="21" t="str">
        <f t="shared" si="6"/>
        <v>Jun</v>
      </c>
      <c r="D409" s="6">
        <v>432268.53</v>
      </c>
      <c r="E409" t="s">
        <v>155</v>
      </c>
      <c r="F409" s="5">
        <v>81.55</v>
      </c>
      <c r="G409" s="5" t="str" cm="1">
        <f t="array" ref="G409">_xlfn.IFS(F409&gt;=86,"Hot Week (More Than 85°F)",F409&lt;50,"Cold Week (Less Than 50°F)",TRUE,"Normal Week")</f>
        <v>Normal Week</v>
      </c>
      <c r="H409" s="2">
        <v>3.5009999999999999</v>
      </c>
      <c r="I409" s="2" t="str" cm="1">
        <f t="array" ref="I409">_xlfn.IFS(H409&gt;3.5,"Above Average",H409&lt;3,"Below Average",TRUE,"Average")</f>
        <v>Above Average</v>
      </c>
      <c r="J409" s="1">
        <v>225.25183129999999</v>
      </c>
      <c r="K409" s="1" t="str" cm="1">
        <f t="array" ref="K409">_xlfn.IFS(J409&gt;200,"Above Average",J409&lt;155,"Below Average",TRUE,"Average")</f>
        <v>Above Average</v>
      </c>
      <c r="L409" s="7">
        <v>6.6639999999999997</v>
      </c>
      <c r="M409" s="7" t="str" cm="1">
        <f t="array" ref="M409">_xlfn.IFS(L409&gt;9,"Above Average",L409&lt;8,"Below Average",TRUE,"Average")</f>
        <v>Below Average</v>
      </c>
    </row>
    <row r="410" spans="1:13" x14ac:dyDescent="0.3">
      <c r="A410">
        <v>3</v>
      </c>
      <c r="B410" s="21">
        <v>41068</v>
      </c>
      <c r="C410" s="21" t="str">
        <f t="shared" si="6"/>
        <v>Jun</v>
      </c>
      <c r="D410" s="6">
        <v>446336.8</v>
      </c>
      <c r="E410" t="s">
        <v>155</v>
      </c>
      <c r="F410" s="5">
        <v>81.650000000000006</v>
      </c>
      <c r="G410" s="5" t="str" cm="1">
        <f t="array" ref="G410">_xlfn.IFS(F410&gt;=86,"Hot Week (More Than 85°F)",F410&lt;50,"Cold Week (Less Than 50°F)",TRUE,"Normal Week")</f>
        <v>Normal Week</v>
      </c>
      <c r="H410" s="2">
        <v>3.452</v>
      </c>
      <c r="I410" s="2" t="str" cm="1">
        <f t="array" ref="I410">_xlfn.IFS(H410&gt;3.5,"Above Average",H410&lt;3,"Below Average",TRUE,"Average")</f>
        <v>Average</v>
      </c>
      <c r="J410" s="1">
        <v>225.25214579999999</v>
      </c>
      <c r="K410" s="1" t="str" cm="1">
        <f t="array" ref="K410">_xlfn.IFS(J410&gt;200,"Above Average",J410&lt;155,"Below Average",TRUE,"Average")</f>
        <v>Above Average</v>
      </c>
      <c r="L410" s="7">
        <v>6.6639999999999997</v>
      </c>
      <c r="M410" s="7" t="str" cm="1">
        <f t="array" ref="M410">_xlfn.IFS(L410&gt;9,"Above Average",L410&lt;8,"Below Average",TRUE,"Average")</f>
        <v>Below Average</v>
      </c>
    </row>
    <row r="411" spans="1:13" x14ac:dyDescent="0.3">
      <c r="A411">
        <v>3</v>
      </c>
      <c r="B411" s="21">
        <v>41075</v>
      </c>
      <c r="C411" s="21" t="str">
        <f t="shared" si="6"/>
        <v>Jun</v>
      </c>
      <c r="D411" s="6">
        <v>442074.79</v>
      </c>
      <c r="E411" t="s">
        <v>155</v>
      </c>
      <c r="F411" s="5">
        <v>84.66</v>
      </c>
      <c r="G411" s="5" t="str" cm="1">
        <f t="array" ref="G411">_xlfn.IFS(F411&gt;=86,"Hot Week (More Than 85°F)",F411&lt;50,"Cold Week (Less Than 50°F)",TRUE,"Normal Week")</f>
        <v>Normal Week</v>
      </c>
      <c r="H411" s="2">
        <v>3.3929999999999998</v>
      </c>
      <c r="I411" s="2" t="str" cm="1">
        <f t="array" ref="I411">_xlfn.IFS(H411&gt;3.5,"Above Average",H411&lt;3,"Below Average",TRUE,"Average")</f>
        <v>Average</v>
      </c>
      <c r="J411" s="1">
        <v>225.26447949999999</v>
      </c>
      <c r="K411" s="1" t="str" cm="1">
        <f t="array" ref="K411">_xlfn.IFS(J411&gt;200,"Above Average",J411&lt;155,"Below Average",TRUE,"Average")</f>
        <v>Above Average</v>
      </c>
      <c r="L411" s="7">
        <v>6.6639999999999997</v>
      </c>
      <c r="M411" s="7" t="str" cm="1">
        <f t="array" ref="M411">_xlfn.IFS(L411&gt;9,"Above Average",L411&lt;8,"Below Average",TRUE,"Average")</f>
        <v>Below Average</v>
      </c>
    </row>
    <row r="412" spans="1:13" x14ac:dyDescent="0.3">
      <c r="A412">
        <v>3</v>
      </c>
      <c r="B412" s="21">
        <v>41082</v>
      </c>
      <c r="C412" s="21" t="str">
        <f t="shared" si="6"/>
        <v>Jun</v>
      </c>
      <c r="D412" s="6">
        <v>419497.95</v>
      </c>
      <c r="E412" t="s">
        <v>155</v>
      </c>
      <c r="F412" s="5">
        <v>82.7</v>
      </c>
      <c r="G412" s="5" t="str" cm="1">
        <f t="array" ref="G412">_xlfn.IFS(F412&gt;=86,"Hot Week (More Than 85°F)",F412&lt;50,"Cold Week (Less Than 50°F)",TRUE,"Normal Week")</f>
        <v>Normal Week</v>
      </c>
      <c r="H412" s="2">
        <v>3.3460000000000001</v>
      </c>
      <c r="I412" s="2" t="str" cm="1">
        <f t="array" ref="I412">_xlfn.IFS(H412&gt;3.5,"Above Average",H412&lt;3,"Below Average",TRUE,"Average")</f>
        <v>Average</v>
      </c>
      <c r="J412" s="1">
        <v>225.3068615</v>
      </c>
      <c r="K412" s="1" t="str" cm="1">
        <f t="array" ref="K412">_xlfn.IFS(J412&gt;200,"Above Average",J412&lt;155,"Below Average",TRUE,"Average")</f>
        <v>Above Average</v>
      </c>
      <c r="L412" s="7">
        <v>6.6639999999999997</v>
      </c>
      <c r="M412" s="7" t="str" cm="1">
        <f t="array" ref="M412">_xlfn.IFS(L412&gt;9,"Above Average",L412&lt;8,"Below Average",TRUE,"Average")</f>
        <v>Below Average</v>
      </c>
    </row>
    <row r="413" spans="1:13" x14ac:dyDescent="0.3">
      <c r="A413">
        <v>3</v>
      </c>
      <c r="B413" s="21">
        <v>41089</v>
      </c>
      <c r="C413" s="21" t="str">
        <f t="shared" si="6"/>
        <v>Jun</v>
      </c>
      <c r="D413" s="6">
        <v>422965.33</v>
      </c>
      <c r="E413" t="s">
        <v>155</v>
      </c>
      <c r="F413" s="5">
        <v>86.42</v>
      </c>
      <c r="G413" s="5" t="str" cm="1">
        <f t="array" ref="G413">_xlfn.IFS(F413&gt;=86,"Hot Week (More Than 85°F)",F413&lt;50,"Cold Week (Less Than 50°F)",TRUE,"Normal Week")</f>
        <v>Hot Week (More Than 85°F)</v>
      </c>
      <c r="H413" s="2">
        <v>3.286</v>
      </c>
      <c r="I413" s="2" t="str" cm="1">
        <f t="array" ref="I413">_xlfn.IFS(H413&gt;3.5,"Above Average",H413&lt;3,"Below Average",TRUE,"Average")</f>
        <v>Average</v>
      </c>
      <c r="J413" s="1">
        <v>225.3492435</v>
      </c>
      <c r="K413" s="1" t="str" cm="1">
        <f t="array" ref="K413">_xlfn.IFS(J413&gt;200,"Above Average",J413&lt;155,"Below Average",TRUE,"Average")</f>
        <v>Above Average</v>
      </c>
      <c r="L413" s="7">
        <v>6.6639999999999997</v>
      </c>
      <c r="M413" s="7" t="str" cm="1">
        <f t="array" ref="M413">_xlfn.IFS(L413&gt;9,"Above Average",L413&lt;8,"Below Average",TRUE,"Average")</f>
        <v>Below Average</v>
      </c>
    </row>
    <row r="414" spans="1:13" x14ac:dyDescent="0.3">
      <c r="A414">
        <v>3</v>
      </c>
      <c r="B414" s="21">
        <v>41096</v>
      </c>
      <c r="C414" s="21" t="str">
        <f t="shared" si="6"/>
        <v>Jul</v>
      </c>
      <c r="D414" s="6">
        <v>411206.5</v>
      </c>
      <c r="E414" t="s">
        <v>155</v>
      </c>
      <c r="F414" s="5">
        <v>83.14</v>
      </c>
      <c r="G414" s="5" t="str" cm="1">
        <f t="array" ref="G414">_xlfn.IFS(F414&gt;=86,"Hot Week (More Than 85°F)",F414&lt;50,"Cold Week (Less Than 50°F)",TRUE,"Normal Week")</f>
        <v>Normal Week</v>
      </c>
      <c r="H414" s="2">
        <v>3.2269999999999999</v>
      </c>
      <c r="I414" s="2" t="str" cm="1">
        <f t="array" ref="I414">_xlfn.IFS(H414&gt;3.5,"Above Average",H414&lt;3,"Below Average",TRUE,"Average")</f>
        <v>Average</v>
      </c>
      <c r="J414" s="1">
        <v>225.39162540000001</v>
      </c>
      <c r="K414" s="1" t="str" cm="1">
        <f t="array" ref="K414">_xlfn.IFS(J414&gt;200,"Above Average",J414&lt;155,"Below Average",TRUE,"Average")</f>
        <v>Above Average</v>
      </c>
      <c r="L414" s="7">
        <v>6.3339999999999996</v>
      </c>
      <c r="M414" s="7" t="str" cm="1">
        <f t="array" ref="M414">_xlfn.IFS(L414&gt;9,"Above Average",L414&lt;8,"Below Average",TRUE,"Average")</f>
        <v>Below Average</v>
      </c>
    </row>
    <row r="415" spans="1:13" x14ac:dyDescent="0.3">
      <c r="A415">
        <v>3</v>
      </c>
      <c r="B415" s="21">
        <v>41103</v>
      </c>
      <c r="C415" s="21" t="str">
        <f t="shared" si="6"/>
        <v>Jul</v>
      </c>
      <c r="D415" s="6">
        <v>416913.1</v>
      </c>
      <c r="E415" t="s">
        <v>155</v>
      </c>
      <c r="F415" s="5">
        <v>82.28</v>
      </c>
      <c r="G415" s="5" t="str" cm="1">
        <f t="array" ref="G415">_xlfn.IFS(F415&gt;=86,"Hot Week (More Than 85°F)",F415&lt;50,"Cold Week (Less Than 50°F)",TRUE,"Normal Week")</f>
        <v>Normal Week</v>
      </c>
      <c r="H415" s="2">
        <v>3.2559999999999998</v>
      </c>
      <c r="I415" s="2" t="str" cm="1">
        <f t="array" ref="I415">_xlfn.IFS(H415&gt;3.5,"Above Average",H415&lt;3,"Below Average",TRUE,"Average")</f>
        <v>Average</v>
      </c>
      <c r="J415" s="1">
        <v>225.43400740000001</v>
      </c>
      <c r="K415" s="1" t="str" cm="1">
        <f t="array" ref="K415">_xlfn.IFS(J415&gt;200,"Above Average",J415&lt;155,"Below Average",TRUE,"Average")</f>
        <v>Above Average</v>
      </c>
      <c r="L415" s="7">
        <v>6.3339999999999996</v>
      </c>
      <c r="M415" s="7" t="str" cm="1">
        <f t="array" ref="M415">_xlfn.IFS(L415&gt;9,"Above Average",L415&lt;8,"Below Average",TRUE,"Average")</f>
        <v>Below Average</v>
      </c>
    </row>
    <row r="416" spans="1:13" x14ac:dyDescent="0.3">
      <c r="A416">
        <v>3</v>
      </c>
      <c r="B416" s="21">
        <v>41110</v>
      </c>
      <c r="C416" s="21" t="str">
        <f t="shared" si="6"/>
        <v>Jul</v>
      </c>
      <c r="D416" s="6">
        <v>432424.85</v>
      </c>
      <c r="E416" t="s">
        <v>155</v>
      </c>
      <c r="F416" s="5">
        <v>81.38</v>
      </c>
      <c r="G416" s="5" t="str" cm="1">
        <f t="array" ref="G416">_xlfn.IFS(F416&gt;=86,"Hot Week (More Than 85°F)",F416&lt;50,"Cold Week (Less Than 50°F)",TRUE,"Normal Week")</f>
        <v>Normal Week</v>
      </c>
      <c r="H416" s="2">
        <v>3.3109999999999999</v>
      </c>
      <c r="I416" s="2" t="str" cm="1">
        <f t="array" ref="I416">_xlfn.IFS(H416&gt;3.5,"Above Average",H416&lt;3,"Below Average",TRUE,"Average")</f>
        <v>Average</v>
      </c>
      <c r="J416" s="1">
        <v>225.44388269999999</v>
      </c>
      <c r="K416" s="1" t="str" cm="1">
        <f t="array" ref="K416">_xlfn.IFS(J416&gt;200,"Above Average",J416&lt;155,"Below Average",TRUE,"Average")</f>
        <v>Above Average</v>
      </c>
      <c r="L416" s="7">
        <v>6.3339999999999996</v>
      </c>
      <c r="M416" s="7" t="str" cm="1">
        <f t="array" ref="M416">_xlfn.IFS(L416&gt;9,"Above Average",L416&lt;8,"Below Average",TRUE,"Average")</f>
        <v>Below Average</v>
      </c>
    </row>
    <row r="417" spans="1:13" x14ac:dyDescent="0.3">
      <c r="A417">
        <v>3</v>
      </c>
      <c r="B417" s="21">
        <v>41117</v>
      </c>
      <c r="C417" s="21" t="str">
        <f t="shared" si="6"/>
        <v>Jul</v>
      </c>
      <c r="D417" s="6">
        <v>389427.9</v>
      </c>
      <c r="E417" t="s">
        <v>155</v>
      </c>
      <c r="F417" s="5">
        <v>84.94</v>
      </c>
      <c r="G417" s="5" t="str" cm="1">
        <f t="array" ref="G417">_xlfn.IFS(F417&gt;=86,"Hot Week (More Than 85°F)",F417&lt;50,"Cold Week (Less Than 50°F)",TRUE,"Normal Week")</f>
        <v>Normal Week</v>
      </c>
      <c r="H417" s="2">
        <v>3.407</v>
      </c>
      <c r="I417" s="2" t="str" cm="1">
        <f t="array" ref="I417">_xlfn.IFS(H417&gt;3.5,"Above Average",H417&lt;3,"Below Average",TRUE,"Average")</f>
        <v>Average</v>
      </c>
      <c r="J417" s="1">
        <v>225.4537579</v>
      </c>
      <c r="K417" s="1" t="str" cm="1">
        <f t="array" ref="K417">_xlfn.IFS(J417&gt;200,"Above Average",J417&lt;155,"Below Average",TRUE,"Average")</f>
        <v>Above Average</v>
      </c>
      <c r="L417" s="7">
        <v>6.3339999999999996</v>
      </c>
      <c r="M417" s="7" t="str" cm="1">
        <f t="array" ref="M417">_xlfn.IFS(L417&gt;9,"Above Average",L417&lt;8,"Below Average",TRUE,"Average")</f>
        <v>Below Average</v>
      </c>
    </row>
    <row r="418" spans="1:13" x14ac:dyDescent="0.3">
      <c r="A418">
        <v>3</v>
      </c>
      <c r="B418" s="21">
        <v>41124</v>
      </c>
      <c r="C418" s="21" t="str">
        <f t="shared" si="6"/>
        <v>Aug</v>
      </c>
      <c r="D418" s="6">
        <v>419990.29</v>
      </c>
      <c r="E418" t="s">
        <v>155</v>
      </c>
      <c r="F418" s="5">
        <v>86.55</v>
      </c>
      <c r="G418" s="5" t="str" cm="1">
        <f t="array" ref="G418">_xlfn.IFS(F418&gt;=86,"Hot Week (More Than 85°F)",F418&lt;50,"Cold Week (Less Than 50°F)",TRUE,"Normal Week")</f>
        <v>Hot Week (More Than 85°F)</v>
      </c>
      <c r="H418" s="2">
        <v>3.4169999999999998</v>
      </c>
      <c r="I418" s="2" t="str" cm="1">
        <f t="array" ref="I418">_xlfn.IFS(H418&gt;3.5,"Above Average",H418&lt;3,"Below Average",TRUE,"Average")</f>
        <v>Average</v>
      </c>
      <c r="J418" s="1">
        <v>225.4636332</v>
      </c>
      <c r="K418" s="1" t="str" cm="1">
        <f t="array" ref="K418">_xlfn.IFS(J418&gt;200,"Above Average",J418&lt;155,"Below Average",TRUE,"Average")</f>
        <v>Above Average</v>
      </c>
      <c r="L418" s="7">
        <v>6.3339999999999996</v>
      </c>
      <c r="M418" s="7" t="str" cm="1">
        <f t="array" ref="M418">_xlfn.IFS(L418&gt;9,"Above Average",L418&lt;8,"Below Average",TRUE,"Average")</f>
        <v>Below Average</v>
      </c>
    </row>
    <row r="419" spans="1:13" x14ac:dyDescent="0.3">
      <c r="A419">
        <v>3</v>
      </c>
      <c r="B419" s="21">
        <v>41131</v>
      </c>
      <c r="C419" s="21" t="str">
        <f t="shared" si="6"/>
        <v>Aug</v>
      </c>
      <c r="D419" s="6">
        <v>391811.6</v>
      </c>
      <c r="E419" t="s">
        <v>155</v>
      </c>
      <c r="F419" s="5">
        <v>85.85</v>
      </c>
      <c r="G419" s="5" t="str" cm="1">
        <f t="array" ref="G419">_xlfn.IFS(F419&gt;=86,"Hot Week (More Than 85°F)",F419&lt;50,"Cold Week (Less Than 50°F)",TRUE,"Normal Week")</f>
        <v>Normal Week</v>
      </c>
      <c r="H419" s="2">
        <v>3.4940000000000002</v>
      </c>
      <c r="I419" s="2" t="str" cm="1">
        <f t="array" ref="I419">_xlfn.IFS(H419&gt;3.5,"Above Average",H419&lt;3,"Below Average",TRUE,"Average")</f>
        <v>Average</v>
      </c>
      <c r="J419" s="1">
        <v>225.47350850000001</v>
      </c>
      <c r="K419" s="1" t="str" cm="1">
        <f t="array" ref="K419">_xlfn.IFS(J419&gt;200,"Above Average",J419&lt;155,"Below Average",TRUE,"Average")</f>
        <v>Above Average</v>
      </c>
      <c r="L419" s="7">
        <v>6.3339999999999996</v>
      </c>
      <c r="M419" s="7" t="str" cm="1">
        <f t="array" ref="M419">_xlfn.IFS(L419&gt;9,"Above Average",L419&lt;8,"Below Average",TRUE,"Average")</f>
        <v>Below Average</v>
      </c>
    </row>
    <row r="420" spans="1:13" x14ac:dyDescent="0.3">
      <c r="A420">
        <v>3</v>
      </c>
      <c r="B420" s="21">
        <v>41138</v>
      </c>
      <c r="C420" s="21" t="str">
        <f t="shared" si="6"/>
        <v>Aug</v>
      </c>
      <c r="D420" s="6">
        <v>394918.83</v>
      </c>
      <c r="E420" t="s">
        <v>155</v>
      </c>
      <c r="F420" s="5">
        <v>87.36</v>
      </c>
      <c r="G420" s="5" t="str" cm="1">
        <f t="array" ref="G420">_xlfn.IFS(F420&gt;=86,"Hot Week (More Than 85°F)",F420&lt;50,"Cold Week (Less Than 50°F)",TRUE,"Normal Week")</f>
        <v>Hot Week (More Than 85°F)</v>
      </c>
      <c r="H420" s="2">
        <v>3.5710000000000002</v>
      </c>
      <c r="I420" s="2" t="str" cm="1">
        <f t="array" ref="I420">_xlfn.IFS(H420&gt;3.5,"Above Average",H420&lt;3,"Below Average",TRUE,"Average")</f>
        <v>Above Average</v>
      </c>
      <c r="J420" s="1">
        <v>225.55586640000001</v>
      </c>
      <c r="K420" s="1" t="str" cm="1">
        <f t="array" ref="K420">_xlfn.IFS(J420&gt;200,"Above Average",J420&lt;155,"Below Average",TRUE,"Average")</f>
        <v>Above Average</v>
      </c>
      <c r="L420" s="7">
        <v>6.3339999999999996</v>
      </c>
      <c r="M420" s="7" t="str" cm="1">
        <f t="array" ref="M420">_xlfn.IFS(L420&gt;9,"Above Average",L420&lt;8,"Below Average",TRUE,"Average")</f>
        <v>Below Average</v>
      </c>
    </row>
    <row r="421" spans="1:13" x14ac:dyDescent="0.3">
      <c r="A421">
        <v>3</v>
      </c>
      <c r="B421" s="21">
        <v>41145</v>
      </c>
      <c r="C421" s="21" t="str">
        <f t="shared" si="6"/>
        <v>Aug</v>
      </c>
      <c r="D421" s="6">
        <v>412449.67</v>
      </c>
      <c r="E421" t="s">
        <v>155</v>
      </c>
      <c r="F421" s="5">
        <v>83.01</v>
      </c>
      <c r="G421" s="5" t="str" cm="1">
        <f t="array" ref="G421">_xlfn.IFS(F421&gt;=86,"Hot Week (More Than 85°F)",F421&lt;50,"Cold Week (Less Than 50°F)",TRUE,"Normal Week")</f>
        <v>Normal Week</v>
      </c>
      <c r="H421" s="2">
        <v>3.62</v>
      </c>
      <c r="I421" s="2" t="str" cm="1">
        <f t="array" ref="I421">_xlfn.IFS(H421&gt;3.5,"Above Average",H421&lt;3,"Below Average",TRUE,"Average")</f>
        <v>Above Average</v>
      </c>
      <c r="J421" s="1">
        <v>225.69258640000001</v>
      </c>
      <c r="K421" s="1" t="str" cm="1">
        <f t="array" ref="K421">_xlfn.IFS(J421&gt;200,"Above Average",J421&lt;155,"Below Average",TRUE,"Average")</f>
        <v>Above Average</v>
      </c>
      <c r="L421" s="7">
        <v>6.3339999999999996</v>
      </c>
      <c r="M421" s="7" t="str" cm="1">
        <f t="array" ref="M421">_xlfn.IFS(L421&gt;9,"Above Average",L421&lt;8,"Below Average",TRUE,"Average")</f>
        <v>Below Average</v>
      </c>
    </row>
    <row r="422" spans="1:13" x14ac:dyDescent="0.3">
      <c r="A422">
        <v>3</v>
      </c>
      <c r="B422" s="21">
        <v>41152</v>
      </c>
      <c r="C422" s="21" t="str">
        <f t="shared" si="6"/>
        <v>Aug</v>
      </c>
      <c r="D422" s="6">
        <v>408838.73</v>
      </c>
      <c r="E422" t="s">
        <v>155</v>
      </c>
      <c r="F422" s="5">
        <v>85.18</v>
      </c>
      <c r="G422" s="5" t="str" cm="1">
        <f t="array" ref="G422">_xlfn.IFS(F422&gt;=86,"Hot Week (More Than 85°F)",F422&lt;50,"Cold Week (Less Than 50°F)",TRUE,"Normal Week")</f>
        <v>Normal Week</v>
      </c>
      <c r="H422" s="2">
        <v>3.6379999999999999</v>
      </c>
      <c r="I422" s="2" t="str" cm="1">
        <f t="array" ref="I422">_xlfn.IFS(H422&gt;3.5,"Above Average",H422&lt;3,"Below Average",TRUE,"Average")</f>
        <v>Above Average</v>
      </c>
      <c r="J422" s="1">
        <v>225.82930630000001</v>
      </c>
      <c r="K422" s="1" t="str" cm="1">
        <f t="array" ref="K422">_xlfn.IFS(J422&gt;200,"Above Average",J422&lt;155,"Below Average",TRUE,"Average")</f>
        <v>Above Average</v>
      </c>
      <c r="L422" s="7">
        <v>6.3339999999999996</v>
      </c>
      <c r="M422" s="7" t="str" cm="1">
        <f t="array" ref="M422">_xlfn.IFS(L422&gt;9,"Above Average",L422&lt;8,"Below Average",TRUE,"Average")</f>
        <v>Below Average</v>
      </c>
    </row>
    <row r="423" spans="1:13" x14ac:dyDescent="0.3">
      <c r="A423">
        <v>3</v>
      </c>
      <c r="B423" s="21">
        <v>41159</v>
      </c>
      <c r="C423" s="21" t="str">
        <f t="shared" si="6"/>
        <v>Sep</v>
      </c>
      <c r="D423" s="6">
        <v>408229.73</v>
      </c>
      <c r="E423" t="s">
        <v>156</v>
      </c>
      <c r="F423" s="5">
        <v>84.99</v>
      </c>
      <c r="G423" s="5" t="str" cm="1">
        <f t="array" ref="G423">_xlfn.IFS(F423&gt;=86,"Hot Week (More Than 85°F)",F423&lt;50,"Cold Week (Less Than 50°F)",TRUE,"Normal Week")</f>
        <v>Normal Week</v>
      </c>
      <c r="H423" s="2">
        <v>3.73</v>
      </c>
      <c r="I423" s="2" t="str" cm="1">
        <f t="array" ref="I423">_xlfn.IFS(H423&gt;3.5,"Above Average",H423&lt;3,"Below Average",TRUE,"Average")</f>
        <v>Above Average</v>
      </c>
      <c r="J423" s="1">
        <v>225.96602630000001</v>
      </c>
      <c r="K423" s="1" t="str" cm="1">
        <f t="array" ref="K423">_xlfn.IFS(J423&gt;200,"Above Average",J423&lt;155,"Below Average",TRUE,"Average")</f>
        <v>Above Average</v>
      </c>
      <c r="L423" s="7">
        <v>6.3339999999999996</v>
      </c>
      <c r="M423" s="7" t="str" cm="1">
        <f t="array" ref="M423">_xlfn.IFS(L423&gt;9,"Above Average",L423&lt;8,"Below Average",TRUE,"Average")</f>
        <v>Below Average</v>
      </c>
    </row>
    <row r="424" spans="1:13" x14ac:dyDescent="0.3">
      <c r="A424">
        <v>3</v>
      </c>
      <c r="B424" s="21">
        <v>41166</v>
      </c>
      <c r="C424" s="21" t="str">
        <f t="shared" si="6"/>
        <v>Sep</v>
      </c>
      <c r="D424" s="6">
        <v>407589.16</v>
      </c>
      <c r="E424" t="s">
        <v>155</v>
      </c>
      <c r="F424" s="5">
        <v>78.36</v>
      </c>
      <c r="G424" s="5" t="str" cm="1">
        <f t="array" ref="G424">_xlfn.IFS(F424&gt;=86,"Hot Week (More Than 85°F)",F424&lt;50,"Cold Week (Less Than 50°F)",TRUE,"Normal Week")</f>
        <v>Normal Week</v>
      </c>
      <c r="H424" s="2">
        <v>3.7170000000000001</v>
      </c>
      <c r="I424" s="2" t="str" cm="1">
        <f t="array" ref="I424">_xlfn.IFS(H424&gt;3.5,"Above Average",H424&lt;3,"Below Average",TRUE,"Average")</f>
        <v>Above Average</v>
      </c>
      <c r="J424" s="1">
        <v>226.1122067</v>
      </c>
      <c r="K424" s="1" t="str" cm="1">
        <f t="array" ref="K424">_xlfn.IFS(J424&gt;200,"Above Average",J424&lt;155,"Below Average",TRUE,"Average")</f>
        <v>Above Average</v>
      </c>
      <c r="L424" s="7">
        <v>6.3339999999999996</v>
      </c>
      <c r="M424" s="7" t="str" cm="1">
        <f t="array" ref="M424">_xlfn.IFS(L424&gt;9,"Above Average",L424&lt;8,"Below Average",TRUE,"Average")</f>
        <v>Below Average</v>
      </c>
    </row>
    <row r="425" spans="1:13" x14ac:dyDescent="0.3">
      <c r="A425">
        <v>3</v>
      </c>
      <c r="B425" s="21">
        <v>41173</v>
      </c>
      <c r="C425" s="21" t="str">
        <f t="shared" si="6"/>
        <v>Sep</v>
      </c>
      <c r="D425" s="6">
        <v>414392.09</v>
      </c>
      <c r="E425" t="s">
        <v>155</v>
      </c>
      <c r="F425" s="5">
        <v>72.78</v>
      </c>
      <c r="G425" s="5" t="str" cm="1">
        <f t="array" ref="G425">_xlfn.IFS(F425&gt;=86,"Hot Week (More Than 85°F)",F425&lt;50,"Cold Week (Less Than 50°F)",TRUE,"Normal Week")</f>
        <v>Normal Week</v>
      </c>
      <c r="H425" s="2">
        <v>3.7210000000000001</v>
      </c>
      <c r="I425" s="2" t="str" cm="1">
        <f t="array" ref="I425">_xlfn.IFS(H425&gt;3.5,"Above Average",H425&lt;3,"Below Average",TRUE,"Average")</f>
        <v>Above Average</v>
      </c>
      <c r="J425" s="1">
        <v>226.31514960000001</v>
      </c>
      <c r="K425" s="1" t="str" cm="1">
        <f t="array" ref="K425">_xlfn.IFS(J425&gt;200,"Above Average",J425&lt;155,"Below Average",TRUE,"Average")</f>
        <v>Above Average</v>
      </c>
      <c r="L425" s="7">
        <v>6.3339999999999996</v>
      </c>
      <c r="M425" s="7" t="str" cm="1">
        <f t="array" ref="M425">_xlfn.IFS(L425&gt;9,"Above Average",L425&lt;8,"Below Average",TRUE,"Average")</f>
        <v>Below Average</v>
      </c>
    </row>
    <row r="426" spans="1:13" x14ac:dyDescent="0.3">
      <c r="A426">
        <v>3</v>
      </c>
      <c r="B426" s="21">
        <v>41180</v>
      </c>
      <c r="C426" s="21" t="str">
        <f t="shared" si="6"/>
        <v>Sep</v>
      </c>
      <c r="D426" s="6">
        <v>389813.02</v>
      </c>
      <c r="E426" t="s">
        <v>155</v>
      </c>
      <c r="F426" s="5">
        <v>77.459999999999994</v>
      </c>
      <c r="G426" s="5" t="str" cm="1">
        <f t="array" ref="G426">_xlfn.IFS(F426&gt;=86,"Hot Week (More Than 85°F)",F426&lt;50,"Cold Week (Less Than 50°F)",TRUE,"Normal Week")</f>
        <v>Normal Week</v>
      </c>
      <c r="H426" s="2">
        <v>3.6659999999999999</v>
      </c>
      <c r="I426" s="2" t="str" cm="1">
        <f t="array" ref="I426">_xlfn.IFS(H426&gt;3.5,"Above Average",H426&lt;3,"Below Average",TRUE,"Average")</f>
        <v>Above Average</v>
      </c>
      <c r="J426" s="1">
        <v>226.51809259999999</v>
      </c>
      <c r="K426" s="1" t="str" cm="1">
        <f t="array" ref="K426">_xlfn.IFS(J426&gt;200,"Above Average",J426&lt;155,"Below Average",TRUE,"Average")</f>
        <v>Above Average</v>
      </c>
      <c r="L426" s="7">
        <v>6.3339999999999996</v>
      </c>
      <c r="M426" s="7" t="str" cm="1">
        <f t="array" ref="M426">_xlfn.IFS(L426&gt;9,"Above Average",L426&lt;8,"Below Average",TRUE,"Average")</f>
        <v>Below Average</v>
      </c>
    </row>
    <row r="427" spans="1:13" x14ac:dyDescent="0.3">
      <c r="A427">
        <v>3</v>
      </c>
      <c r="B427" s="21">
        <v>41187</v>
      </c>
      <c r="C427" s="21" t="str">
        <f t="shared" si="6"/>
        <v>Oct</v>
      </c>
      <c r="D427" s="6">
        <v>443557.65</v>
      </c>
      <c r="E427" t="s">
        <v>155</v>
      </c>
      <c r="F427" s="5">
        <v>72.739999999999995</v>
      </c>
      <c r="G427" s="5" t="str" cm="1">
        <f t="array" ref="G427">_xlfn.IFS(F427&gt;=86,"Hot Week (More Than 85°F)",F427&lt;50,"Cold Week (Less Than 50°F)",TRUE,"Normal Week")</f>
        <v>Normal Week</v>
      </c>
      <c r="H427" s="2">
        <v>3.617</v>
      </c>
      <c r="I427" s="2" t="str" cm="1">
        <f t="array" ref="I427">_xlfn.IFS(H427&gt;3.5,"Above Average",H427&lt;3,"Below Average",TRUE,"Average")</f>
        <v>Above Average</v>
      </c>
      <c r="J427" s="1">
        <v>226.72103559999999</v>
      </c>
      <c r="K427" s="1" t="str" cm="1">
        <f t="array" ref="K427">_xlfn.IFS(J427&gt;200,"Above Average",J427&lt;155,"Below Average",TRUE,"Average")</f>
        <v>Above Average</v>
      </c>
      <c r="L427" s="7">
        <v>6.0339999999999998</v>
      </c>
      <c r="M427" s="7" t="str" cm="1">
        <f t="array" ref="M427">_xlfn.IFS(L427&gt;9,"Above Average",L427&lt;8,"Below Average",TRUE,"Average")</f>
        <v>Below Average</v>
      </c>
    </row>
    <row r="428" spans="1:13" x14ac:dyDescent="0.3">
      <c r="A428">
        <v>3</v>
      </c>
      <c r="B428" s="21">
        <v>41194</v>
      </c>
      <c r="C428" s="21" t="str">
        <f t="shared" si="6"/>
        <v>Oct</v>
      </c>
      <c r="D428" s="6">
        <v>410804.39</v>
      </c>
      <c r="E428" t="s">
        <v>155</v>
      </c>
      <c r="F428" s="5">
        <v>70.31</v>
      </c>
      <c r="G428" s="5" t="str" cm="1">
        <f t="array" ref="G428">_xlfn.IFS(F428&gt;=86,"Hot Week (More Than 85°F)",F428&lt;50,"Cold Week (Less Than 50°F)",TRUE,"Normal Week")</f>
        <v>Normal Week</v>
      </c>
      <c r="H428" s="2">
        <v>3.601</v>
      </c>
      <c r="I428" s="2" t="str" cm="1">
        <f t="array" ref="I428">_xlfn.IFS(H428&gt;3.5,"Above Average",H428&lt;3,"Below Average",TRUE,"Average")</f>
        <v>Above Average</v>
      </c>
      <c r="J428" s="1">
        <v>226.9239785</v>
      </c>
      <c r="K428" s="1" t="str" cm="1">
        <f t="array" ref="K428">_xlfn.IFS(J428&gt;200,"Above Average",J428&lt;155,"Below Average",TRUE,"Average")</f>
        <v>Above Average</v>
      </c>
      <c r="L428" s="7">
        <v>6.0339999999999998</v>
      </c>
      <c r="M428" s="7" t="str" cm="1">
        <f t="array" ref="M428">_xlfn.IFS(L428&gt;9,"Above Average",L428&lt;8,"Below Average",TRUE,"Average")</f>
        <v>Below Average</v>
      </c>
    </row>
    <row r="429" spans="1:13" x14ac:dyDescent="0.3">
      <c r="A429">
        <v>3</v>
      </c>
      <c r="B429" s="21">
        <v>41201</v>
      </c>
      <c r="C429" s="21" t="str">
        <f t="shared" si="6"/>
        <v>Oct</v>
      </c>
      <c r="D429" s="6">
        <v>424513.08</v>
      </c>
      <c r="E429" t="s">
        <v>155</v>
      </c>
      <c r="F429" s="5">
        <v>73.44</v>
      </c>
      <c r="G429" s="5" t="str" cm="1">
        <f t="array" ref="G429">_xlfn.IFS(F429&gt;=86,"Hot Week (More Than 85°F)",F429&lt;50,"Cold Week (Less Than 50°F)",TRUE,"Normal Week")</f>
        <v>Normal Week</v>
      </c>
      <c r="H429" s="2">
        <v>3.5939999999999999</v>
      </c>
      <c r="I429" s="2" t="str" cm="1">
        <f t="array" ref="I429">_xlfn.IFS(H429&gt;3.5,"Above Average",H429&lt;3,"Below Average",TRUE,"Average")</f>
        <v>Above Average</v>
      </c>
      <c r="J429" s="1">
        <v>226.96884420000001</v>
      </c>
      <c r="K429" s="1" t="str" cm="1">
        <f t="array" ref="K429">_xlfn.IFS(J429&gt;200,"Above Average",J429&lt;155,"Below Average",TRUE,"Average")</f>
        <v>Above Average</v>
      </c>
      <c r="L429" s="7">
        <v>6.0339999999999998</v>
      </c>
      <c r="M429" s="7" t="str" cm="1">
        <f t="array" ref="M429">_xlfn.IFS(L429&gt;9,"Above Average",L429&lt;8,"Below Average",TRUE,"Average")</f>
        <v>Below Average</v>
      </c>
    </row>
    <row r="430" spans="1:13" x14ac:dyDescent="0.3">
      <c r="A430">
        <v>3</v>
      </c>
      <c r="B430" s="21">
        <v>41208</v>
      </c>
      <c r="C430" s="21" t="str">
        <f t="shared" si="6"/>
        <v>Oct</v>
      </c>
      <c r="D430" s="6">
        <v>405432.7</v>
      </c>
      <c r="E430" t="s">
        <v>155</v>
      </c>
      <c r="F430" s="5">
        <v>74.66</v>
      </c>
      <c r="G430" s="5" t="str" cm="1">
        <f t="array" ref="G430">_xlfn.IFS(F430&gt;=86,"Hot Week (More Than 85°F)",F430&lt;50,"Cold Week (Less Than 50°F)",TRUE,"Normal Week")</f>
        <v>Normal Week</v>
      </c>
      <c r="H430" s="2">
        <v>3.5059999999999998</v>
      </c>
      <c r="I430" s="2" t="str" cm="1">
        <f t="array" ref="I430">_xlfn.IFS(H430&gt;3.5,"Above Average",H430&lt;3,"Below Average",TRUE,"Average")</f>
        <v>Above Average</v>
      </c>
      <c r="J430" s="1">
        <v>226.9873637</v>
      </c>
      <c r="K430" s="1" t="str" cm="1">
        <f t="array" ref="K430">_xlfn.IFS(J430&gt;200,"Above Average",J430&lt;155,"Below Average",TRUE,"Average")</f>
        <v>Above Average</v>
      </c>
      <c r="L430" s="7">
        <v>6.0339999999999998</v>
      </c>
      <c r="M430" s="7" t="str" cm="1">
        <f t="array" ref="M430">_xlfn.IFS(L430&gt;9,"Above Average",L430&lt;8,"Below Average",TRUE,"Average")</f>
        <v>Below Average</v>
      </c>
    </row>
    <row r="431" spans="1:13" x14ac:dyDescent="0.3">
      <c r="A431">
        <v>4</v>
      </c>
      <c r="B431" s="21">
        <v>40214</v>
      </c>
      <c r="C431" s="21" t="str">
        <f t="shared" si="6"/>
        <v>Feb</v>
      </c>
      <c r="D431" s="6">
        <v>2135143.87</v>
      </c>
      <c r="E431" t="s">
        <v>155</v>
      </c>
      <c r="F431" s="5">
        <v>43.76</v>
      </c>
      <c r="G431" s="5" t="str" cm="1">
        <f t="array" ref="G431">_xlfn.IFS(F431&gt;=86,"Hot Week (More Than 85°F)",F431&lt;50,"Cold Week (Less Than 50°F)",TRUE,"Normal Week")</f>
        <v>Cold Week (Less Than 50°F)</v>
      </c>
      <c r="H431" s="2">
        <v>2.5979999999999999</v>
      </c>
      <c r="I431" s="2" t="str" cm="1">
        <f t="array" ref="I431">_xlfn.IFS(H431&gt;3.5,"Above Average",H431&lt;3,"Below Average",TRUE,"Average")</f>
        <v>Below Average</v>
      </c>
      <c r="J431" s="1">
        <v>126.4420645</v>
      </c>
      <c r="K431" s="1" t="str" cm="1">
        <f t="array" ref="K431">_xlfn.IFS(J431&gt;200,"Above Average",J431&lt;155,"Below Average",TRUE,"Average")</f>
        <v>Below Average</v>
      </c>
      <c r="L431" s="7">
        <v>8.6229999999999993</v>
      </c>
      <c r="M431" s="7" t="str" cm="1">
        <f t="array" ref="M431">_xlfn.IFS(L431&gt;9,"Above Average",L431&lt;8,"Below Average",TRUE,"Average")</f>
        <v>Average</v>
      </c>
    </row>
    <row r="432" spans="1:13" x14ac:dyDescent="0.3">
      <c r="A432">
        <v>4</v>
      </c>
      <c r="B432" s="21">
        <v>40221</v>
      </c>
      <c r="C432" s="21" t="str">
        <f t="shared" si="6"/>
        <v>Feb</v>
      </c>
      <c r="D432" s="6">
        <v>2188307.39</v>
      </c>
      <c r="E432" t="s">
        <v>156</v>
      </c>
      <c r="F432" s="5">
        <v>28.84</v>
      </c>
      <c r="G432" s="5" t="str" cm="1">
        <f t="array" ref="G432">_xlfn.IFS(F432&gt;=86,"Hot Week (More Than 85°F)",F432&lt;50,"Cold Week (Less Than 50°F)",TRUE,"Normal Week")</f>
        <v>Cold Week (Less Than 50°F)</v>
      </c>
      <c r="H432" s="2">
        <v>2.573</v>
      </c>
      <c r="I432" s="2" t="str" cm="1">
        <f t="array" ref="I432">_xlfn.IFS(H432&gt;3.5,"Above Average",H432&lt;3,"Below Average",TRUE,"Average")</f>
        <v>Below Average</v>
      </c>
      <c r="J432" s="1">
        <v>126.49625810000001</v>
      </c>
      <c r="K432" s="1" t="str" cm="1">
        <f t="array" ref="K432">_xlfn.IFS(J432&gt;200,"Above Average",J432&lt;155,"Below Average",TRUE,"Average")</f>
        <v>Below Average</v>
      </c>
      <c r="L432" s="7">
        <v>8.6229999999999993</v>
      </c>
      <c r="M432" s="7" t="str" cm="1">
        <f t="array" ref="M432">_xlfn.IFS(L432&gt;9,"Above Average",L432&lt;8,"Below Average",TRUE,"Average")</f>
        <v>Average</v>
      </c>
    </row>
    <row r="433" spans="1:13" x14ac:dyDescent="0.3">
      <c r="A433">
        <v>4</v>
      </c>
      <c r="B433" s="21">
        <v>40228</v>
      </c>
      <c r="C433" s="21" t="str">
        <f t="shared" si="6"/>
        <v>Feb</v>
      </c>
      <c r="D433" s="6">
        <v>2049860.26</v>
      </c>
      <c r="E433" t="s">
        <v>155</v>
      </c>
      <c r="F433" s="5">
        <v>36.450000000000003</v>
      </c>
      <c r="G433" s="5" t="str" cm="1">
        <f t="array" ref="G433">_xlfn.IFS(F433&gt;=86,"Hot Week (More Than 85°F)",F433&lt;50,"Cold Week (Less Than 50°F)",TRUE,"Normal Week")</f>
        <v>Cold Week (Less Than 50°F)</v>
      </c>
      <c r="H433" s="2">
        <v>2.54</v>
      </c>
      <c r="I433" s="2" t="str" cm="1">
        <f t="array" ref="I433">_xlfn.IFS(H433&gt;3.5,"Above Average",H433&lt;3,"Below Average",TRUE,"Average")</f>
        <v>Below Average</v>
      </c>
      <c r="J433" s="1">
        <v>126.5262857</v>
      </c>
      <c r="K433" s="1" t="str" cm="1">
        <f t="array" ref="K433">_xlfn.IFS(J433&gt;200,"Above Average",J433&lt;155,"Below Average",TRUE,"Average")</f>
        <v>Below Average</v>
      </c>
      <c r="L433" s="7">
        <v>8.6229999999999993</v>
      </c>
      <c r="M433" s="7" t="str" cm="1">
        <f t="array" ref="M433">_xlfn.IFS(L433&gt;9,"Above Average",L433&lt;8,"Below Average",TRUE,"Average")</f>
        <v>Average</v>
      </c>
    </row>
    <row r="434" spans="1:13" x14ac:dyDescent="0.3">
      <c r="A434">
        <v>4</v>
      </c>
      <c r="B434" s="21">
        <v>40235</v>
      </c>
      <c r="C434" s="21" t="str">
        <f t="shared" si="6"/>
        <v>Feb</v>
      </c>
      <c r="D434" s="6">
        <v>1925728.84</v>
      </c>
      <c r="E434" t="s">
        <v>155</v>
      </c>
      <c r="F434" s="5">
        <v>41.36</v>
      </c>
      <c r="G434" s="5" t="str" cm="1">
        <f t="array" ref="G434">_xlfn.IFS(F434&gt;=86,"Hot Week (More Than 85°F)",F434&lt;50,"Cold Week (Less Than 50°F)",TRUE,"Normal Week")</f>
        <v>Cold Week (Less Than 50°F)</v>
      </c>
      <c r="H434" s="2">
        <v>2.59</v>
      </c>
      <c r="I434" s="2" t="str" cm="1">
        <f t="array" ref="I434">_xlfn.IFS(H434&gt;3.5,"Above Average",H434&lt;3,"Below Average",TRUE,"Average")</f>
        <v>Below Average</v>
      </c>
      <c r="J434" s="1">
        <v>126.5522857</v>
      </c>
      <c r="K434" s="1" t="str" cm="1">
        <f t="array" ref="K434">_xlfn.IFS(J434&gt;200,"Above Average",J434&lt;155,"Below Average",TRUE,"Average")</f>
        <v>Below Average</v>
      </c>
      <c r="L434" s="7">
        <v>8.6229999999999993</v>
      </c>
      <c r="M434" s="7" t="str" cm="1">
        <f t="array" ref="M434">_xlfn.IFS(L434&gt;9,"Above Average",L434&lt;8,"Below Average",TRUE,"Average")</f>
        <v>Average</v>
      </c>
    </row>
    <row r="435" spans="1:13" x14ac:dyDescent="0.3">
      <c r="A435">
        <v>4</v>
      </c>
      <c r="B435" s="21">
        <v>40242</v>
      </c>
      <c r="C435" s="21" t="str">
        <f t="shared" si="6"/>
        <v>Mar</v>
      </c>
      <c r="D435" s="6">
        <v>1971057.44</v>
      </c>
      <c r="E435" t="s">
        <v>155</v>
      </c>
      <c r="F435" s="5">
        <v>43.49</v>
      </c>
      <c r="G435" s="5" t="str" cm="1">
        <f t="array" ref="G435">_xlfn.IFS(F435&gt;=86,"Hot Week (More Than 85°F)",F435&lt;50,"Cold Week (Less Than 50°F)",TRUE,"Normal Week")</f>
        <v>Cold Week (Less Than 50°F)</v>
      </c>
      <c r="H435" s="2">
        <v>2.6539999999999999</v>
      </c>
      <c r="I435" s="2" t="str" cm="1">
        <f t="array" ref="I435">_xlfn.IFS(H435&gt;3.5,"Above Average",H435&lt;3,"Below Average",TRUE,"Average")</f>
        <v>Below Average</v>
      </c>
      <c r="J435" s="1">
        <v>126.5782857</v>
      </c>
      <c r="K435" s="1" t="str" cm="1">
        <f t="array" ref="K435">_xlfn.IFS(J435&gt;200,"Above Average",J435&lt;155,"Below Average",TRUE,"Average")</f>
        <v>Below Average</v>
      </c>
      <c r="L435" s="7">
        <v>8.6229999999999993</v>
      </c>
      <c r="M435" s="7" t="str" cm="1">
        <f t="array" ref="M435">_xlfn.IFS(L435&gt;9,"Above Average",L435&lt;8,"Below Average",TRUE,"Average")</f>
        <v>Average</v>
      </c>
    </row>
    <row r="436" spans="1:13" x14ac:dyDescent="0.3">
      <c r="A436">
        <v>4</v>
      </c>
      <c r="B436" s="21">
        <v>40249</v>
      </c>
      <c r="C436" s="21" t="str">
        <f t="shared" si="6"/>
        <v>Mar</v>
      </c>
      <c r="D436" s="6">
        <v>1894324.09</v>
      </c>
      <c r="E436" t="s">
        <v>155</v>
      </c>
      <c r="F436" s="5">
        <v>49.63</v>
      </c>
      <c r="G436" s="5" t="str" cm="1">
        <f t="array" ref="G436">_xlfn.IFS(F436&gt;=86,"Hot Week (More Than 85°F)",F436&lt;50,"Cold Week (Less Than 50°F)",TRUE,"Normal Week")</f>
        <v>Cold Week (Less Than 50°F)</v>
      </c>
      <c r="H436" s="2">
        <v>2.7040000000000002</v>
      </c>
      <c r="I436" s="2" t="str" cm="1">
        <f t="array" ref="I436">_xlfn.IFS(H436&gt;3.5,"Above Average",H436&lt;3,"Below Average",TRUE,"Average")</f>
        <v>Below Average</v>
      </c>
      <c r="J436" s="1">
        <v>126.60428570000001</v>
      </c>
      <c r="K436" s="1" t="str" cm="1">
        <f t="array" ref="K436">_xlfn.IFS(J436&gt;200,"Above Average",J436&lt;155,"Below Average",TRUE,"Average")</f>
        <v>Below Average</v>
      </c>
      <c r="L436" s="7">
        <v>8.6229999999999993</v>
      </c>
      <c r="M436" s="7" t="str" cm="1">
        <f t="array" ref="M436">_xlfn.IFS(L436&gt;9,"Above Average",L436&lt;8,"Below Average",TRUE,"Average")</f>
        <v>Average</v>
      </c>
    </row>
    <row r="437" spans="1:13" x14ac:dyDescent="0.3">
      <c r="A437">
        <v>4</v>
      </c>
      <c r="B437" s="21">
        <v>40256</v>
      </c>
      <c r="C437" s="21" t="str">
        <f t="shared" si="6"/>
        <v>Mar</v>
      </c>
      <c r="D437" s="6">
        <v>1897429.36</v>
      </c>
      <c r="E437" t="s">
        <v>155</v>
      </c>
      <c r="F437" s="5">
        <v>55.19</v>
      </c>
      <c r="G437" s="5" t="str" cm="1">
        <f t="array" ref="G437">_xlfn.IFS(F437&gt;=86,"Hot Week (More Than 85°F)",F437&lt;50,"Cold Week (Less Than 50°F)",TRUE,"Normal Week")</f>
        <v>Normal Week</v>
      </c>
      <c r="H437" s="2">
        <v>2.7429999999999999</v>
      </c>
      <c r="I437" s="2" t="str" cm="1">
        <f t="array" ref="I437">_xlfn.IFS(H437&gt;3.5,"Above Average",H437&lt;3,"Below Average",TRUE,"Average")</f>
        <v>Below Average</v>
      </c>
      <c r="J437" s="1">
        <v>126.6066452</v>
      </c>
      <c r="K437" s="1" t="str" cm="1">
        <f t="array" ref="K437">_xlfn.IFS(J437&gt;200,"Above Average",J437&lt;155,"Below Average",TRUE,"Average")</f>
        <v>Below Average</v>
      </c>
      <c r="L437" s="7">
        <v>8.6229999999999993</v>
      </c>
      <c r="M437" s="7" t="str" cm="1">
        <f t="array" ref="M437">_xlfn.IFS(L437&gt;9,"Above Average",L437&lt;8,"Below Average",TRUE,"Average")</f>
        <v>Average</v>
      </c>
    </row>
    <row r="438" spans="1:13" x14ac:dyDescent="0.3">
      <c r="A438">
        <v>4</v>
      </c>
      <c r="B438" s="21">
        <v>40263</v>
      </c>
      <c r="C438" s="21" t="str">
        <f t="shared" si="6"/>
        <v>Mar</v>
      </c>
      <c r="D438" s="6">
        <v>1762539.3</v>
      </c>
      <c r="E438" t="s">
        <v>155</v>
      </c>
      <c r="F438" s="5">
        <v>39.909999999999997</v>
      </c>
      <c r="G438" s="5" t="str" cm="1">
        <f t="array" ref="G438">_xlfn.IFS(F438&gt;=86,"Hot Week (More Than 85°F)",F438&lt;50,"Cold Week (Less Than 50°F)",TRUE,"Normal Week")</f>
        <v>Cold Week (Less Than 50°F)</v>
      </c>
      <c r="H438" s="2">
        <v>2.7519999999999998</v>
      </c>
      <c r="I438" s="2" t="str" cm="1">
        <f t="array" ref="I438">_xlfn.IFS(H438&gt;3.5,"Above Average",H438&lt;3,"Below Average",TRUE,"Average")</f>
        <v>Below Average</v>
      </c>
      <c r="J438" s="1">
        <v>126.6050645</v>
      </c>
      <c r="K438" s="1" t="str" cm="1">
        <f t="array" ref="K438">_xlfn.IFS(J438&gt;200,"Above Average",J438&lt;155,"Below Average",TRUE,"Average")</f>
        <v>Below Average</v>
      </c>
      <c r="L438" s="7">
        <v>8.6229999999999993</v>
      </c>
      <c r="M438" s="7" t="str" cm="1">
        <f t="array" ref="M438">_xlfn.IFS(L438&gt;9,"Above Average",L438&lt;8,"Below Average",TRUE,"Average")</f>
        <v>Average</v>
      </c>
    </row>
    <row r="439" spans="1:13" x14ac:dyDescent="0.3">
      <c r="A439">
        <v>4</v>
      </c>
      <c r="B439" s="21">
        <v>40270</v>
      </c>
      <c r="C439" s="21" t="str">
        <f t="shared" si="6"/>
        <v>Apr</v>
      </c>
      <c r="D439" s="6">
        <v>1979247.12</v>
      </c>
      <c r="E439" t="s">
        <v>155</v>
      </c>
      <c r="F439" s="5">
        <v>48.77</v>
      </c>
      <c r="G439" s="5" t="str" cm="1">
        <f t="array" ref="G439">_xlfn.IFS(F439&gt;=86,"Hot Week (More Than 85°F)",F439&lt;50,"Cold Week (Less Than 50°F)",TRUE,"Normal Week")</f>
        <v>Cold Week (Less Than 50°F)</v>
      </c>
      <c r="H439" s="2">
        <v>2.74</v>
      </c>
      <c r="I439" s="2" t="str" cm="1">
        <f t="array" ref="I439">_xlfn.IFS(H439&gt;3.5,"Above Average",H439&lt;3,"Below Average",TRUE,"Average")</f>
        <v>Below Average</v>
      </c>
      <c r="J439" s="1">
        <v>126.6034839</v>
      </c>
      <c r="K439" s="1" t="str" cm="1">
        <f t="array" ref="K439">_xlfn.IFS(J439&gt;200,"Above Average",J439&lt;155,"Below Average",TRUE,"Average")</f>
        <v>Below Average</v>
      </c>
      <c r="L439" s="7">
        <v>7.8959999999999999</v>
      </c>
      <c r="M439" s="7" t="str" cm="1">
        <f t="array" ref="M439">_xlfn.IFS(L439&gt;9,"Above Average",L439&lt;8,"Below Average",TRUE,"Average")</f>
        <v>Below Average</v>
      </c>
    </row>
    <row r="440" spans="1:13" x14ac:dyDescent="0.3">
      <c r="A440">
        <v>4</v>
      </c>
      <c r="B440" s="21">
        <v>40277</v>
      </c>
      <c r="C440" s="21" t="str">
        <f t="shared" si="6"/>
        <v>Apr</v>
      </c>
      <c r="D440" s="6">
        <v>1818452.72</v>
      </c>
      <c r="E440" t="s">
        <v>155</v>
      </c>
      <c r="F440" s="5">
        <v>54.16</v>
      </c>
      <c r="G440" s="5" t="str" cm="1">
        <f t="array" ref="G440">_xlfn.IFS(F440&gt;=86,"Hot Week (More Than 85°F)",F440&lt;50,"Cold Week (Less Than 50°F)",TRUE,"Normal Week")</f>
        <v>Normal Week</v>
      </c>
      <c r="H440" s="2">
        <v>2.7730000000000001</v>
      </c>
      <c r="I440" s="2" t="str" cm="1">
        <f t="array" ref="I440">_xlfn.IFS(H440&gt;3.5,"Above Average",H440&lt;3,"Below Average",TRUE,"Average")</f>
        <v>Below Average</v>
      </c>
      <c r="J440" s="1">
        <v>126.6019032</v>
      </c>
      <c r="K440" s="1" t="str" cm="1">
        <f t="array" ref="K440">_xlfn.IFS(J440&gt;200,"Above Average",J440&lt;155,"Below Average",TRUE,"Average")</f>
        <v>Below Average</v>
      </c>
      <c r="L440" s="7">
        <v>7.8959999999999999</v>
      </c>
      <c r="M440" s="7" t="str" cm="1">
        <f t="array" ref="M440">_xlfn.IFS(L440&gt;9,"Above Average",L440&lt;8,"Below Average",TRUE,"Average")</f>
        <v>Below Average</v>
      </c>
    </row>
    <row r="441" spans="1:13" x14ac:dyDescent="0.3">
      <c r="A441">
        <v>4</v>
      </c>
      <c r="B441" s="21">
        <v>40284</v>
      </c>
      <c r="C441" s="21" t="str">
        <f t="shared" si="6"/>
        <v>Apr</v>
      </c>
      <c r="D441" s="6">
        <v>1851519.69</v>
      </c>
      <c r="E441" t="s">
        <v>155</v>
      </c>
      <c r="F441" s="5">
        <v>56.23</v>
      </c>
      <c r="G441" s="5" t="str" cm="1">
        <f t="array" ref="G441">_xlfn.IFS(F441&gt;=86,"Hot Week (More Than 85°F)",F441&lt;50,"Cold Week (Less Than 50°F)",TRUE,"Normal Week")</f>
        <v>Normal Week</v>
      </c>
      <c r="H441" s="2">
        <v>2.81</v>
      </c>
      <c r="I441" s="2" t="str" cm="1">
        <f t="array" ref="I441">_xlfn.IFS(H441&gt;3.5,"Above Average",H441&lt;3,"Below Average",TRUE,"Average")</f>
        <v>Below Average</v>
      </c>
      <c r="J441" s="1">
        <v>126.5621</v>
      </c>
      <c r="K441" s="1" t="str" cm="1">
        <f t="array" ref="K441">_xlfn.IFS(J441&gt;200,"Above Average",J441&lt;155,"Below Average",TRUE,"Average")</f>
        <v>Below Average</v>
      </c>
      <c r="L441" s="7">
        <v>7.8959999999999999</v>
      </c>
      <c r="M441" s="7" t="str" cm="1">
        <f t="array" ref="M441">_xlfn.IFS(L441&gt;9,"Above Average",L441&lt;8,"Below Average",TRUE,"Average")</f>
        <v>Below Average</v>
      </c>
    </row>
    <row r="442" spans="1:13" x14ac:dyDescent="0.3">
      <c r="A442">
        <v>4</v>
      </c>
      <c r="B442" s="21">
        <v>40291</v>
      </c>
      <c r="C442" s="21" t="str">
        <f t="shared" si="6"/>
        <v>Apr</v>
      </c>
      <c r="D442" s="6">
        <v>1802677.9</v>
      </c>
      <c r="E442" t="s">
        <v>155</v>
      </c>
      <c r="F442" s="5">
        <v>56.87</v>
      </c>
      <c r="G442" s="5" t="str" cm="1">
        <f t="array" ref="G442">_xlfn.IFS(F442&gt;=86,"Hot Week (More Than 85°F)",F442&lt;50,"Cold Week (Less Than 50°F)",TRUE,"Normal Week")</f>
        <v>Normal Week</v>
      </c>
      <c r="H442" s="2">
        <v>2.8050000000000002</v>
      </c>
      <c r="I442" s="2" t="str" cm="1">
        <f t="array" ref="I442">_xlfn.IFS(H442&gt;3.5,"Above Average",H442&lt;3,"Below Average",TRUE,"Average")</f>
        <v>Below Average</v>
      </c>
      <c r="J442" s="1">
        <v>126.4713333</v>
      </c>
      <c r="K442" s="1" t="str" cm="1">
        <f t="array" ref="K442">_xlfn.IFS(J442&gt;200,"Above Average",J442&lt;155,"Below Average",TRUE,"Average")</f>
        <v>Below Average</v>
      </c>
      <c r="L442" s="7">
        <v>7.8959999999999999</v>
      </c>
      <c r="M442" s="7" t="str" cm="1">
        <f t="array" ref="M442">_xlfn.IFS(L442&gt;9,"Above Average",L442&lt;8,"Below Average",TRUE,"Average")</f>
        <v>Below Average</v>
      </c>
    </row>
    <row r="443" spans="1:13" x14ac:dyDescent="0.3">
      <c r="A443">
        <v>4</v>
      </c>
      <c r="B443" s="21">
        <v>40298</v>
      </c>
      <c r="C443" s="21" t="str">
        <f t="shared" si="6"/>
        <v>Apr</v>
      </c>
      <c r="D443" s="6">
        <v>1817273.28</v>
      </c>
      <c r="E443" t="s">
        <v>155</v>
      </c>
      <c r="F443" s="5">
        <v>53.04</v>
      </c>
      <c r="G443" s="5" t="str" cm="1">
        <f t="array" ref="G443">_xlfn.IFS(F443&gt;=86,"Hot Week (More Than 85°F)",F443&lt;50,"Cold Week (Less Than 50°F)",TRUE,"Normal Week")</f>
        <v>Normal Week</v>
      </c>
      <c r="H443" s="2">
        <v>2.7869999999999999</v>
      </c>
      <c r="I443" s="2" t="str" cm="1">
        <f t="array" ref="I443">_xlfn.IFS(H443&gt;3.5,"Above Average",H443&lt;3,"Below Average",TRUE,"Average")</f>
        <v>Below Average</v>
      </c>
      <c r="J443" s="1">
        <v>126.3805667</v>
      </c>
      <c r="K443" s="1" t="str" cm="1">
        <f t="array" ref="K443">_xlfn.IFS(J443&gt;200,"Above Average",J443&lt;155,"Below Average",TRUE,"Average")</f>
        <v>Below Average</v>
      </c>
      <c r="L443" s="7">
        <v>7.8959999999999999</v>
      </c>
      <c r="M443" s="7" t="str" cm="1">
        <f t="array" ref="M443">_xlfn.IFS(L443&gt;9,"Above Average",L443&lt;8,"Below Average",TRUE,"Average")</f>
        <v>Below Average</v>
      </c>
    </row>
    <row r="444" spans="1:13" x14ac:dyDescent="0.3">
      <c r="A444">
        <v>4</v>
      </c>
      <c r="B444" s="21">
        <v>40305</v>
      </c>
      <c r="C444" s="21" t="str">
        <f t="shared" si="6"/>
        <v>May</v>
      </c>
      <c r="D444" s="6">
        <v>2000626.14</v>
      </c>
      <c r="E444" t="s">
        <v>155</v>
      </c>
      <c r="F444" s="5">
        <v>56.77</v>
      </c>
      <c r="G444" s="5" t="str" cm="1">
        <f t="array" ref="G444">_xlfn.IFS(F444&gt;=86,"Hot Week (More Than 85°F)",F444&lt;50,"Cold Week (Less Than 50°F)",TRUE,"Normal Week")</f>
        <v>Normal Week</v>
      </c>
      <c r="H444" s="2">
        <v>2.8359999999999999</v>
      </c>
      <c r="I444" s="2" t="str" cm="1">
        <f t="array" ref="I444">_xlfn.IFS(H444&gt;3.5,"Above Average",H444&lt;3,"Below Average",TRUE,"Average")</f>
        <v>Below Average</v>
      </c>
      <c r="J444" s="1">
        <v>126.2898</v>
      </c>
      <c r="K444" s="1" t="str" cm="1">
        <f t="array" ref="K444">_xlfn.IFS(J444&gt;200,"Above Average",J444&lt;155,"Below Average",TRUE,"Average")</f>
        <v>Below Average</v>
      </c>
      <c r="L444" s="7">
        <v>7.8959999999999999</v>
      </c>
      <c r="M444" s="7" t="str" cm="1">
        <f t="array" ref="M444">_xlfn.IFS(L444&gt;9,"Above Average",L444&lt;8,"Below Average",TRUE,"Average")</f>
        <v>Below Average</v>
      </c>
    </row>
    <row r="445" spans="1:13" x14ac:dyDescent="0.3">
      <c r="A445">
        <v>4</v>
      </c>
      <c r="B445" s="21">
        <v>40312</v>
      </c>
      <c r="C445" s="21" t="str">
        <f t="shared" si="6"/>
        <v>May</v>
      </c>
      <c r="D445" s="6">
        <v>1875597.28</v>
      </c>
      <c r="E445" t="s">
        <v>155</v>
      </c>
      <c r="F445" s="5">
        <v>62.35</v>
      </c>
      <c r="G445" s="5" t="str" cm="1">
        <f t="array" ref="G445">_xlfn.IFS(F445&gt;=86,"Hot Week (More Than 85°F)",F445&lt;50,"Cold Week (Less Than 50°F)",TRUE,"Normal Week")</f>
        <v>Normal Week</v>
      </c>
      <c r="H445" s="2">
        <v>2.8450000000000002</v>
      </c>
      <c r="I445" s="2" t="str" cm="1">
        <f t="array" ref="I445">_xlfn.IFS(H445&gt;3.5,"Above Average",H445&lt;3,"Below Average",TRUE,"Average")</f>
        <v>Below Average</v>
      </c>
      <c r="J445" s="1">
        <v>126.2085484</v>
      </c>
      <c r="K445" s="1" t="str" cm="1">
        <f t="array" ref="K445">_xlfn.IFS(J445&gt;200,"Above Average",J445&lt;155,"Below Average",TRUE,"Average")</f>
        <v>Below Average</v>
      </c>
      <c r="L445" s="7">
        <v>7.8959999999999999</v>
      </c>
      <c r="M445" s="7" t="str" cm="1">
        <f t="array" ref="M445">_xlfn.IFS(L445&gt;9,"Above Average",L445&lt;8,"Below Average",TRUE,"Average")</f>
        <v>Below Average</v>
      </c>
    </row>
    <row r="446" spans="1:13" x14ac:dyDescent="0.3">
      <c r="A446">
        <v>4</v>
      </c>
      <c r="B446" s="21">
        <v>40319</v>
      </c>
      <c r="C446" s="21" t="str">
        <f t="shared" si="6"/>
        <v>May</v>
      </c>
      <c r="D446" s="6">
        <v>1903752.6</v>
      </c>
      <c r="E446" t="s">
        <v>155</v>
      </c>
      <c r="F446" s="5">
        <v>67.400000000000006</v>
      </c>
      <c r="G446" s="5" t="str" cm="1">
        <f t="array" ref="G446">_xlfn.IFS(F446&gt;=86,"Hot Week (More Than 85°F)",F446&lt;50,"Cold Week (Less Than 50°F)",TRUE,"Normal Week")</f>
        <v>Normal Week</v>
      </c>
      <c r="H446" s="2">
        <v>2.82</v>
      </c>
      <c r="I446" s="2" t="str" cm="1">
        <f t="array" ref="I446">_xlfn.IFS(H446&gt;3.5,"Above Average",H446&lt;3,"Below Average",TRUE,"Average")</f>
        <v>Below Average</v>
      </c>
      <c r="J446" s="1">
        <v>126.1843871</v>
      </c>
      <c r="K446" s="1" t="str" cm="1">
        <f t="array" ref="K446">_xlfn.IFS(J446&gt;200,"Above Average",J446&lt;155,"Below Average",TRUE,"Average")</f>
        <v>Below Average</v>
      </c>
      <c r="L446" s="7">
        <v>7.8959999999999999</v>
      </c>
      <c r="M446" s="7" t="str" cm="1">
        <f t="array" ref="M446">_xlfn.IFS(L446&gt;9,"Above Average",L446&lt;8,"Below Average",TRUE,"Average")</f>
        <v>Below Average</v>
      </c>
    </row>
    <row r="447" spans="1:13" x14ac:dyDescent="0.3">
      <c r="A447">
        <v>4</v>
      </c>
      <c r="B447" s="21">
        <v>40326</v>
      </c>
      <c r="C447" s="21" t="str">
        <f t="shared" si="6"/>
        <v>May</v>
      </c>
      <c r="D447" s="6">
        <v>1857533.7</v>
      </c>
      <c r="E447" t="s">
        <v>155</v>
      </c>
      <c r="F447" s="5">
        <v>67.73</v>
      </c>
      <c r="G447" s="5" t="str" cm="1">
        <f t="array" ref="G447">_xlfn.IFS(F447&gt;=86,"Hot Week (More Than 85°F)",F447&lt;50,"Cold Week (Less Than 50°F)",TRUE,"Normal Week")</f>
        <v>Normal Week</v>
      </c>
      <c r="H447" s="2">
        <v>2.7559999999999998</v>
      </c>
      <c r="I447" s="2" t="str" cm="1">
        <f t="array" ref="I447">_xlfn.IFS(H447&gt;3.5,"Above Average",H447&lt;3,"Below Average",TRUE,"Average")</f>
        <v>Below Average</v>
      </c>
      <c r="J447" s="1">
        <v>126.16022580000001</v>
      </c>
      <c r="K447" s="1" t="str" cm="1">
        <f t="array" ref="K447">_xlfn.IFS(J447&gt;200,"Above Average",J447&lt;155,"Below Average",TRUE,"Average")</f>
        <v>Below Average</v>
      </c>
      <c r="L447" s="7">
        <v>7.8959999999999999</v>
      </c>
      <c r="M447" s="7" t="str" cm="1">
        <f t="array" ref="M447">_xlfn.IFS(L447&gt;9,"Above Average",L447&lt;8,"Below Average",TRUE,"Average")</f>
        <v>Below Average</v>
      </c>
    </row>
    <row r="448" spans="1:13" x14ac:dyDescent="0.3">
      <c r="A448">
        <v>4</v>
      </c>
      <c r="B448" s="21">
        <v>40333</v>
      </c>
      <c r="C448" s="21" t="str">
        <f t="shared" si="6"/>
        <v>Jun</v>
      </c>
      <c r="D448" s="6">
        <v>1903290.58</v>
      </c>
      <c r="E448" t="s">
        <v>155</v>
      </c>
      <c r="F448" s="5">
        <v>70.83</v>
      </c>
      <c r="G448" s="5" t="str" cm="1">
        <f t="array" ref="G448">_xlfn.IFS(F448&gt;=86,"Hot Week (More Than 85°F)",F448&lt;50,"Cold Week (Less Than 50°F)",TRUE,"Normal Week")</f>
        <v>Normal Week</v>
      </c>
      <c r="H448" s="2">
        <v>2.7010000000000001</v>
      </c>
      <c r="I448" s="2" t="str" cm="1">
        <f t="array" ref="I448">_xlfn.IFS(H448&gt;3.5,"Above Average",H448&lt;3,"Below Average",TRUE,"Average")</f>
        <v>Below Average</v>
      </c>
      <c r="J448" s="1">
        <v>126.1360645</v>
      </c>
      <c r="K448" s="1" t="str" cm="1">
        <f t="array" ref="K448">_xlfn.IFS(J448&gt;200,"Above Average",J448&lt;155,"Below Average",TRUE,"Average")</f>
        <v>Below Average</v>
      </c>
      <c r="L448" s="7">
        <v>7.8959999999999999</v>
      </c>
      <c r="M448" s="7" t="str" cm="1">
        <f t="array" ref="M448">_xlfn.IFS(L448&gt;9,"Above Average",L448&lt;8,"Below Average",TRUE,"Average")</f>
        <v>Below Average</v>
      </c>
    </row>
    <row r="449" spans="1:13" x14ac:dyDescent="0.3">
      <c r="A449">
        <v>4</v>
      </c>
      <c r="B449" s="21">
        <v>40340</v>
      </c>
      <c r="C449" s="21" t="str">
        <f t="shared" si="6"/>
        <v>Jun</v>
      </c>
      <c r="D449" s="6">
        <v>1870619.23</v>
      </c>
      <c r="E449" t="s">
        <v>155</v>
      </c>
      <c r="F449" s="5">
        <v>78.45</v>
      </c>
      <c r="G449" s="5" t="str" cm="1">
        <f t="array" ref="G449">_xlfn.IFS(F449&gt;=86,"Hot Week (More Than 85°F)",F449&lt;50,"Cold Week (Less Than 50°F)",TRUE,"Normal Week")</f>
        <v>Normal Week</v>
      </c>
      <c r="H449" s="2">
        <v>2.6680000000000001</v>
      </c>
      <c r="I449" s="2" t="str" cm="1">
        <f t="array" ref="I449">_xlfn.IFS(H449&gt;3.5,"Above Average",H449&lt;3,"Below Average",TRUE,"Average")</f>
        <v>Below Average</v>
      </c>
      <c r="J449" s="1">
        <v>126.1119032</v>
      </c>
      <c r="K449" s="1" t="str" cm="1">
        <f t="array" ref="K449">_xlfn.IFS(J449&gt;200,"Above Average",J449&lt;155,"Below Average",TRUE,"Average")</f>
        <v>Below Average</v>
      </c>
      <c r="L449" s="7">
        <v>7.8959999999999999</v>
      </c>
      <c r="M449" s="7" t="str" cm="1">
        <f t="array" ref="M449">_xlfn.IFS(L449&gt;9,"Above Average",L449&lt;8,"Below Average",TRUE,"Average")</f>
        <v>Below Average</v>
      </c>
    </row>
    <row r="450" spans="1:13" x14ac:dyDescent="0.3">
      <c r="A450">
        <v>4</v>
      </c>
      <c r="B450" s="21">
        <v>40347</v>
      </c>
      <c r="C450" s="21" t="str">
        <f t="shared" ref="C450:C513" si="7">TEXT(B450, "mmm")</f>
        <v>Jun</v>
      </c>
      <c r="D450" s="6">
        <v>1929736.35</v>
      </c>
      <c r="E450" t="s">
        <v>155</v>
      </c>
      <c r="F450" s="5">
        <v>81.53</v>
      </c>
      <c r="G450" s="5" t="str" cm="1">
        <f t="array" ref="G450">_xlfn.IFS(F450&gt;=86,"Hot Week (More Than 85°F)",F450&lt;50,"Cold Week (Less Than 50°F)",TRUE,"Normal Week")</f>
        <v>Normal Week</v>
      </c>
      <c r="H450" s="2">
        <v>2.6349999999999998</v>
      </c>
      <c r="I450" s="2" t="str" cm="1">
        <f t="array" ref="I450">_xlfn.IFS(H450&gt;3.5,"Above Average",H450&lt;3,"Below Average",TRUE,"Average")</f>
        <v>Below Average</v>
      </c>
      <c r="J450" s="1">
        <v>126.114</v>
      </c>
      <c r="K450" s="1" t="str" cm="1">
        <f t="array" ref="K450">_xlfn.IFS(J450&gt;200,"Above Average",J450&lt;155,"Below Average",TRUE,"Average")</f>
        <v>Below Average</v>
      </c>
      <c r="L450" s="7">
        <v>7.8959999999999999</v>
      </c>
      <c r="M450" s="7" t="str" cm="1">
        <f t="array" ref="M450">_xlfn.IFS(L450&gt;9,"Above Average",L450&lt;8,"Below Average",TRUE,"Average")</f>
        <v>Below Average</v>
      </c>
    </row>
    <row r="451" spans="1:13" x14ac:dyDescent="0.3">
      <c r="A451">
        <v>4</v>
      </c>
      <c r="B451" s="21">
        <v>40354</v>
      </c>
      <c r="C451" s="21" t="str">
        <f t="shared" si="7"/>
        <v>Jun</v>
      </c>
      <c r="D451" s="6">
        <v>1846651.95</v>
      </c>
      <c r="E451" t="s">
        <v>155</v>
      </c>
      <c r="F451" s="5">
        <v>81.099999999999994</v>
      </c>
      <c r="G451" s="5" t="str" cm="1">
        <f t="array" ref="G451">_xlfn.IFS(F451&gt;=86,"Hot Week (More Than 85°F)",F451&lt;50,"Cold Week (Less Than 50°F)",TRUE,"Normal Week")</f>
        <v>Normal Week</v>
      </c>
      <c r="H451" s="2">
        <v>2.6539999999999999</v>
      </c>
      <c r="I451" s="2" t="str" cm="1">
        <f t="array" ref="I451">_xlfn.IFS(H451&gt;3.5,"Above Average",H451&lt;3,"Below Average",TRUE,"Average")</f>
        <v>Below Average</v>
      </c>
      <c r="J451" s="1">
        <v>126.1266</v>
      </c>
      <c r="K451" s="1" t="str" cm="1">
        <f t="array" ref="K451">_xlfn.IFS(J451&gt;200,"Above Average",J451&lt;155,"Below Average",TRUE,"Average")</f>
        <v>Below Average</v>
      </c>
      <c r="L451" s="7">
        <v>7.8959999999999999</v>
      </c>
      <c r="M451" s="7" t="str" cm="1">
        <f t="array" ref="M451">_xlfn.IFS(L451&gt;9,"Above Average",L451&lt;8,"Below Average",TRUE,"Average")</f>
        <v>Below Average</v>
      </c>
    </row>
    <row r="452" spans="1:13" x14ac:dyDescent="0.3">
      <c r="A452">
        <v>4</v>
      </c>
      <c r="B452" s="21">
        <v>40361</v>
      </c>
      <c r="C452" s="21" t="str">
        <f t="shared" si="7"/>
        <v>Jul</v>
      </c>
      <c r="D452" s="6">
        <v>1881337.21</v>
      </c>
      <c r="E452" t="s">
        <v>155</v>
      </c>
      <c r="F452" s="5">
        <v>73.66</v>
      </c>
      <c r="G452" s="5" t="str" cm="1">
        <f t="array" ref="G452">_xlfn.IFS(F452&gt;=86,"Hot Week (More Than 85°F)",F452&lt;50,"Cold Week (Less Than 50°F)",TRUE,"Normal Week")</f>
        <v>Normal Week</v>
      </c>
      <c r="H452" s="2">
        <v>2.6680000000000001</v>
      </c>
      <c r="I452" s="2" t="str" cm="1">
        <f t="array" ref="I452">_xlfn.IFS(H452&gt;3.5,"Above Average",H452&lt;3,"Below Average",TRUE,"Average")</f>
        <v>Below Average</v>
      </c>
      <c r="J452" s="1">
        <v>126.1392</v>
      </c>
      <c r="K452" s="1" t="str" cm="1">
        <f t="array" ref="K452">_xlfn.IFS(J452&gt;200,"Above Average",J452&lt;155,"Below Average",TRUE,"Average")</f>
        <v>Below Average</v>
      </c>
      <c r="L452" s="7">
        <v>7.3719999999999999</v>
      </c>
      <c r="M452" s="7" t="str" cm="1">
        <f t="array" ref="M452">_xlfn.IFS(L452&gt;9,"Above Average",L452&lt;8,"Below Average",TRUE,"Average")</f>
        <v>Below Average</v>
      </c>
    </row>
    <row r="453" spans="1:13" x14ac:dyDescent="0.3">
      <c r="A453">
        <v>4</v>
      </c>
      <c r="B453" s="21">
        <v>40368</v>
      </c>
      <c r="C453" s="21" t="str">
        <f t="shared" si="7"/>
        <v>Jul</v>
      </c>
      <c r="D453" s="6">
        <v>1812208.22</v>
      </c>
      <c r="E453" t="s">
        <v>155</v>
      </c>
      <c r="F453" s="5">
        <v>80.349999999999994</v>
      </c>
      <c r="G453" s="5" t="str" cm="1">
        <f t="array" ref="G453">_xlfn.IFS(F453&gt;=86,"Hot Week (More Than 85°F)",F453&lt;50,"Cold Week (Less Than 50°F)",TRUE,"Normal Week")</f>
        <v>Normal Week</v>
      </c>
      <c r="H453" s="2">
        <v>2.637</v>
      </c>
      <c r="I453" s="2" t="str" cm="1">
        <f t="array" ref="I453">_xlfn.IFS(H453&gt;3.5,"Above Average",H453&lt;3,"Below Average",TRUE,"Average")</f>
        <v>Below Average</v>
      </c>
      <c r="J453" s="1">
        <v>126.15179999999999</v>
      </c>
      <c r="K453" s="1" t="str" cm="1">
        <f t="array" ref="K453">_xlfn.IFS(J453&gt;200,"Above Average",J453&lt;155,"Below Average",TRUE,"Average")</f>
        <v>Below Average</v>
      </c>
      <c r="L453" s="7">
        <v>7.3719999999999999</v>
      </c>
      <c r="M453" s="7" t="str" cm="1">
        <f t="array" ref="M453">_xlfn.IFS(L453&gt;9,"Above Average",L453&lt;8,"Below Average",TRUE,"Average")</f>
        <v>Below Average</v>
      </c>
    </row>
    <row r="454" spans="1:13" x14ac:dyDescent="0.3">
      <c r="A454">
        <v>4</v>
      </c>
      <c r="B454" s="21">
        <v>40375</v>
      </c>
      <c r="C454" s="21" t="str">
        <f t="shared" si="7"/>
        <v>Jul</v>
      </c>
      <c r="D454" s="6">
        <v>1898427.66</v>
      </c>
      <c r="E454" t="s">
        <v>155</v>
      </c>
      <c r="F454" s="5">
        <v>78.53</v>
      </c>
      <c r="G454" s="5" t="str" cm="1">
        <f t="array" ref="G454">_xlfn.IFS(F454&gt;=86,"Hot Week (More Than 85°F)",F454&lt;50,"Cold Week (Less Than 50°F)",TRUE,"Normal Week")</f>
        <v>Normal Week</v>
      </c>
      <c r="H454" s="2">
        <v>2.621</v>
      </c>
      <c r="I454" s="2" t="str" cm="1">
        <f t="array" ref="I454">_xlfn.IFS(H454&gt;3.5,"Above Average",H454&lt;3,"Below Average",TRUE,"Average")</f>
        <v>Below Average</v>
      </c>
      <c r="J454" s="1">
        <v>126.1498065</v>
      </c>
      <c r="K454" s="1" t="str" cm="1">
        <f t="array" ref="K454">_xlfn.IFS(J454&gt;200,"Above Average",J454&lt;155,"Below Average",TRUE,"Average")</f>
        <v>Below Average</v>
      </c>
      <c r="L454" s="7">
        <v>7.3719999999999999</v>
      </c>
      <c r="M454" s="7" t="str" cm="1">
        <f t="array" ref="M454">_xlfn.IFS(L454&gt;9,"Above Average",L454&lt;8,"Below Average",TRUE,"Average")</f>
        <v>Below Average</v>
      </c>
    </row>
    <row r="455" spans="1:13" x14ac:dyDescent="0.3">
      <c r="A455">
        <v>4</v>
      </c>
      <c r="B455" s="21">
        <v>40382</v>
      </c>
      <c r="C455" s="21" t="str">
        <f t="shared" si="7"/>
        <v>Jul</v>
      </c>
      <c r="D455" s="6">
        <v>1848426.78</v>
      </c>
      <c r="E455" t="s">
        <v>155</v>
      </c>
      <c r="F455" s="5">
        <v>79.78</v>
      </c>
      <c r="G455" s="5" t="str" cm="1">
        <f t="array" ref="G455">_xlfn.IFS(F455&gt;=86,"Hot Week (More Than 85°F)",F455&lt;50,"Cold Week (Less Than 50°F)",TRUE,"Normal Week")</f>
        <v>Normal Week</v>
      </c>
      <c r="H455" s="2">
        <v>2.6120000000000001</v>
      </c>
      <c r="I455" s="2" t="str" cm="1">
        <f t="array" ref="I455">_xlfn.IFS(H455&gt;3.5,"Above Average",H455&lt;3,"Below Average",TRUE,"Average")</f>
        <v>Below Average</v>
      </c>
      <c r="J455" s="1">
        <v>126.1283548</v>
      </c>
      <c r="K455" s="1" t="str" cm="1">
        <f t="array" ref="K455">_xlfn.IFS(J455&gt;200,"Above Average",J455&lt;155,"Below Average",TRUE,"Average")</f>
        <v>Below Average</v>
      </c>
      <c r="L455" s="7">
        <v>7.3719999999999999</v>
      </c>
      <c r="M455" s="7" t="str" cm="1">
        <f t="array" ref="M455">_xlfn.IFS(L455&gt;9,"Above Average",L455&lt;8,"Below Average",TRUE,"Average")</f>
        <v>Below Average</v>
      </c>
    </row>
    <row r="456" spans="1:13" x14ac:dyDescent="0.3">
      <c r="A456">
        <v>4</v>
      </c>
      <c r="B456" s="21">
        <v>40389</v>
      </c>
      <c r="C456" s="21" t="str">
        <f t="shared" si="7"/>
        <v>Jul</v>
      </c>
      <c r="D456" s="6">
        <v>1796637.61</v>
      </c>
      <c r="E456" t="s">
        <v>155</v>
      </c>
      <c r="F456" s="5">
        <v>80.7</v>
      </c>
      <c r="G456" s="5" t="str" cm="1">
        <f t="array" ref="G456">_xlfn.IFS(F456&gt;=86,"Hot Week (More Than 85°F)",F456&lt;50,"Cold Week (Less Than 50°F)",TRUE,"Normal Week")</f>
        <v>Normal Week</v>
      </c>
      <c r="H456" s="2">
        <v>2.65</v>
      </c>
      <c r="I456" s="2" t="str" cm="1">
        <f t="array" ref="I456">_xlfn.IFS(H456&gt;3.5,"Above Average",H456&lt;3,"Below Average",TRUE,"Average")</f>
        <v>Below Average</v>
      </c>
      <c r="J456" s="1">
        <v>126.1069032</v>
      </c>
      <c r="K456" s="1" t="str" cm="1">
        <f t="array" ref="K456">_xlfn.IFS(J456&gt;200,"Above Average",J456&lt;155,"Below Average",TRUE,"Average")</f>
        <v>Below Average</v>
      </c>
      <c r="L456" s="7">
        <v>7.3719999999999999</v>
      </c>
      <c r="M456" s="7" t="str" cm="1">
        <f t="array" ref="M456">_xlfn.IFS(L456&gt;9,"Above Average",L456&lt;8,"Below Average",TRUE,"Average")</f>
        <v>Below Average</v>
      </c>
    </row>
    <row r="457" spans="1:13" x14ac:dyDescent="0.3">
      <c r="A457">
        <v>4</v>
      </c>
      <c r="B457" s="21">
        <v>40396</v>
      </c>
      <c r="C457" s="21" t="str">
        <f t="shared" si="7"/>
        <v>Aug</v>
      </c>
      <c r="D457" s="6">
        <v>1907638.58</v>
      </c>
      <c r="E457" t="s">
        <v>155</v>
      </c>
      <c r="F457" s="5">
        <v>76.53</v>
      </c>
      <c r="G457" s="5" t="str" cm="1">
        <f t="array" ref="G457">_xlfn.IFS(F457&gt;=86,"Hot Week (More Than 85°F)",F457&lt;50,"Cold Week (Less Than 50°F)",TRUE,"Normal Week")</f>
        <v>Normal Week</v>
      </c>
      <c r="H457" s="2">
        <v>2.64</v>
      </c>
      <c r="I457" s="2" t="str" cm="1">
        <f t="array" ref="I457">_xlfn.IFS(H457&gt;3.5,"Above Average",H457&lt;3,"Below Average",TRUE,"Average")</f>
        <v>Below Average</v>
      </c>
      <c r="J457" s="1">
        <v>126.0854516</v>
      </c>
      <c r="K457" s="1" t="str" cm="1">
        <f t="array" ref="K457">_xlfn.IFS(J457&gt;200,"Above Average",J457&lt;155,"Below Average",TRUE,"Average")</f>
        <v>Below Average</v>
      </c>
      <c r="L457" s="7">
        <v>7.3719999999999999</v>
      </c>
      <c r="M457" s="7" t="str" cm="1">
        <f t="array" ref="M457">_xlfn.IFS(L457&gt;9,"Above Average",L457&lt;8,"Below Average",TRUE,"Average")</f>
        <v>Below Average</v>
      </c>
    </row>
    <row r="458" spans="1:13" x14ac:dyDescent="0.3">
      <c r="A458">
        <v>4</v>
      </c>
      <c r="B458" s="21">
        <v>40403</v>
      </c>
      <c r="C458" s="21" t="str">
        <f t="shared" si="7"/>
        <v>Aug</v>
      </c>
      <c r="D458" s="6">
        <v>2007050.75</v>
      </c>
      <c r="E458" t="s">
        <v>155</v>
      </c>
      <c r="F458" s="5">
        <v>78.08</v>
      </c>
      <c r="G458" s="5" t="str" cm="1">
        <f t="array" ref="G458">_xlfn.IFS(F458&gt;=86,"Hot Week (More Than 85°F)",F458&lt;50,"Cold Week (Less Than 50°F)",TRUE,"Normal Week")</f>
        <v>Normal Week</v>
      </c>
      <c r="H458" s="2">
        <v>2.698</v>
      </c>
      <c r="I458" s="2" t="str" cm="1">
        <f t="array" ref="I458">_xlfn.IFS(H458&gt;3.5,"Above Average",H458&lt;3,"Below Average",TRUE,"Average")</f>
        <v>Below Average</v>
      </c>
      <c r="J458" s="1">
        <v>126.06399999999999</v>
      </c>
      <c r="K458" s="1" t="str" cm="1">
        <f t="array" ref="K458">_xlfn.IFS(J458&gt;200,"Above Average",J458&lt;155,"Below Average",TRUE,"Average")</f>
        <v>Below Average</v>
      </c>
      <c r="L458" s="7">
        <v>7.3719999999999999</v>
      </c>
      <c r="M458" s="7" t="str" cm="1">
        <f t="array" ref="M458">_xlfn.IFS(L458&gt;9,"Above Average",L458&lt;8,"Below Average",TRUE,"Average")</f>
        <v>Below Average</v>
      </c>
    </row>
    <row r="459" spans="1:13" x14ac:dyDescent="0.3">
      <c r="A459">
        <v>4</v>
      </c>
      <c r="B459" s="21">
        <v>40410</v>
      </c>
      <c r="C459" s="21" t="str">
        <f t="shared" si="7"/>
        <v>Aug</v>
      </c>
      <c r="D459" s="6">
        <v>1997181.09</v>
      </c>
      <c r="E459" t="s">
        <v>155</v>
      </c>
      <c r="F459" s="5">
        <v>78.83</v>
      </c>
      <c r="G459" s="5" t="str" cm="1">
        <f t="array" ref="G459">_xlfn.IFS(F459&gt;=86,"Hot Week (More Than 85°F)",F459&lt;50,"Cold Week (Less Than 50°F)",TRUE,"Normal Week")</f>
        <v>Normal Week</v>
      </c>
      <c r="H459" s="2">
        <v>2.6709999999999998</v>
      </c>
      <c r="I459" s="2" t="str" cm="1">
        <f t="array" ref="I459">_xlfn.IFS(H459&gt;3.5,"Above Average",H459&lt;3,"Below Average",TRUE,"Average")</f>
        <v>Below Average</v>
      </c>
      <c r="J459" s="1">
        <v>126.0766452</v>
      </c>
      <c r="K459" s="1" t="str" cm="1">
        <f t="array" ref="K459">_xlfn.IFS(J459&gt;200,"Above Average",J459&lt;155,"Below Average",TRUE,"Average")</f>
        <v>Below Average</v>
      </c>
      <c r="L459" s="7">
        <v>7.3719999999999999</v>
      </c>
      <c r="M459" s="7" t="str" cm="1">
        <f t="array" ref="M459">_xlfn.IFS(L459&gt;9,"Above Average",L459&lt;8,"Below Average",TRUE,"Average")</f>
        <v>Below Average</v>
      </c>
    </row>
    <row r="460" spans="1:13" x14ac:dyDescent="0.3">
      <c r="A460">
        <v>4</v>
      </c>
      <c r="B460" s="21">
        <v>40417</v>
      </c>
      <c r="C460" s="21" t="str">
        <f t="shared" si="7"/>
        <v>Aug</v>
      </c>
      <c r="D460" s="6">
        <v>1848403.92</v>
      </c>
      <c r="E460" t="s">
        <v>155</v>
      </c>
      <c r="F460" s="5">
        <v>74.44</v>
      </c>
      <c r="G460" s="5" t="str" cm="1">
        <f t="array" ref="G460">_xlfn.IFS(F460&gt;=86,"Hot Week (More Than 85°F)",F460&lt;50,"Cold Week (Less Than 50°F)",TRUE,"Normal Week")</f>
        <v>Normal Week</v>
      </c>
      <c r="H460" s="2">
        <v>2.621</v>
      </c>
      <c r="I460" s="2" t="str" cm="1">
        <f t="array" ref="I460">_xlfn.IFS(H460&gt;3.5,"Above Average",H460&lt;3,"Below Average",TRUE,"Average")</f>
        <v>Below Average</v>
      </c>
      <c r="J460" s="1">
        <v>126.0892903</v>
      </c>
      <c r="K460" s="1" t="str" cm="1">
        <f t="array" ref="K460">_xlfn.IFS(J460&gt;200,"Above Average",J460&lt;155,"Below Average",TRUE,"Average")</f>
        <v>Below Average</v>
      </c>
      <c r="L460" s="7">
        <v>7.3719999999999999</v>
      </c>
      <c r="M460" s="7" t="str" cm="1">
        <f t="array" ref="M460">_xlfn.IFS(L460&gt;9,"Above Average",L460&lt;8,"Below Average",TRUE,"Average")</f>
        <v>Below Average</v>
      </c>
    </row>
    <row r="461" spans="1:13" x14ac:dyDescent="0.3">
      <c r="A461">
        <v>4</v>
      </c>
      <c r="B461" s="21">
        <v>40424</v>
      </c>
      <c r="C461" s="21" t="str">
        <f t="shared" si="7"/>
        <v>Sep</v>
      </c>
      <c r="D461" s="6">
        <v>1935857.58</v>
      </c>
      <c r="E461" t="s">
        <v>155</v>
      </c>
      <c r="F461" s="5">
        <v>76.8</v>
      </c>
      <c r="G461" s="5" t="str" cm="1">
        <f t="array" ref="G461">_xlfn.IFS(F461&gt;=86,"Hot Week (More Than 85°F)",F461&lt;50,"Cold Week (Less Than 50°F)",TRUE,"Normal Week")</f>
        <v>Normal Week</v>
      </c>
      <c r="H461" s="2">
        <v>2.5840000000000001</v>
      </c>
      <c r="I461" s="2" t="str" cm="1">
        <f t="array" ref="I461">_xlfn.IFS(H461&gt;3.5,"Above Average",H461&lt;3,"Below Average",TRUE,"Average")</f>
        <v>Below Average</v>
      </c>
      <c r="J461" s="1">
        <v>126.1019355</v>
      </c>
      <c r="K461" s="1" t="str" cm="1">
        <f t="array" ref="K461">_xlfn.IFS(J461&gt;200,"Above Average",J461&lt;155,"Below Average",TRUE,"Average")</f>
        <v>Below Average</v>
      </c>
      <c r="L461" s="7">
        <v>7.3719999999999999</v>
      </c>
      <c r="M461" s="7" t="str" cm="1">
        <f t="array" ref="M461">_xlfn.IFS(L461&gt;9,"Above Average",L461&lt;8,"Below Average",TRUE,"Average")</f>
        <v>Below Average</v>
      </c>
    </row>
    <row r="462" spans="1:13" x14ac:dyDescent="0.3">
      <c r="A462">
        <v>4</v>
      </c>
      <c r="B462" s="21">
        <v>40431</v>
      </c>
      <c r="C462" s="21" t="str">
        <f t="shared" si="7"/>
        <v>Sep</v>
      </c>
      <c r="D462" s="6">
        <v>1865820.81</v>
      </c>
      <c r="E462" t="s">
        <v>156</v>
      </c>
      <c r="F462" s="5">
        <v>73.540000000000006</v>
      </c>
      <c r="G462" s="5" t="str" cm="1">
        <f t="array" ref="G462">_xlfn.IFS(F462&gt;=86,"Hot Week (More Than 85°F)",F462&lt;50,"Cold Week (Less Than 50°F)",TRUE,"Normal Week")</f>
        <v>Normal Week</v>
      </c>
      <c r="H462" s="2">
        <v>2.5739999999999998</v>
      </c>
      <c r="I462" s="2" t="str" cm="1">
        <f t="array" ref="I462">_xlfn.IFS(H462&gt;3.5,"Above Average",H462&lt;3,"Below Average",TRUE,"Average")</f>
        <v>Below Average</v>
      </c>
      <c r="J462" s="1">
        <v>126.1145806</v>
      </c>
      <c r="K462" s="1" t="str" cm="1">
        <f t="array" ref="K462">_xlfn.IFS(J462&gt;200,"Above Average",J462&lt;155,"Below Average",TRUE,"Average")</f>
        <v>Below Average</v>
      </c>
      <c r="L462" s="7">
        <v>7.3719999999999999</v>
      </c>
      <c r="M462" s="7" t="str" cm="1">
        <f t="array" ref="M462">_xlfn.IFS(L462&gt;9,"Above Average",L462&lt;8,"Below Average",TRUE,"Average")</f>
        <v>Below Average</v>
      </c>
    </row>
    <row r="463" spans="1:13" x14ac:dyDescent="0.3">
      <c r="A463">
        <v>4</v>
      </c>
      <c r="B463" s="21">
        <v>40438</v>
      </c>
      <c r="C463" s="21" t="str">
        <f t="shared" si="7"/>
        <v>Sep</v>
      </c>
      <c r="D463" s="6">
        <v>1899959.61</v>
      </c>
      <c r="E463" t="s">
        <v>155</v>
      </c>
      <c r="F463" s="5">
        <v>64.91</v>
      </c>
      <c r="G463" s="5" t="str" cm="1">
        <f t="array" ref="G463">_xlfn.IFS(F463&gt;=86,"Hot Week (More Than 85°F)",F463&lt;50,"Cold Week (Less Than 50°F)",TRUE,"Normal Week")</f>
        <v>Normal Week</v>
      </c>
      <c r="H463" s="2">
        <v>2.5939999999999999</v>
      </c>
      <c r="I463" s="2" t="str" cm="1">
        <f t="array" ref="I463">_xlfn.IFS(H463&gt;3.5,"Above Average",H463&lt;3,"Below Average",TRUE,"Average")</f>
        <v>Below Average</v>
      </c>
      <c r="J463" s="1">
        <v>126.1454667</v>
      </c>
      <c r="K463" s="1" t="str" cm="1">
        <f t="array" ref="K463">_xlfn.IFS(J463&gt;200,"Above Average",J463&lt;155,"Below Average",TRUE,"Average")</f>
        <v>Below Average</v>
      </c>
      <c r="L463" s="7">
        <v>7.3719999999999999</v>
      </c>
      <c r="M463" s="7" t="str" cm="1">
        <f t="array" ref="M463">_xlfn.IFS(L463&gt;9,"Above Average",L463&lt;8,"Below Average",TRUE,"Average")</f>
        <v>Below Average</v>
      </c>
    </row>
    <row r="464" spans="1:13" x14ac:dyDescent="0.3">
      <c r="A464">
        <v>4</v>
      </c>
      <c r="B464" s="21">
        <v>40445</v>
      </c>
      <c r="C464" s="21" t="str">
        <f t="shared" si="7"/>
        <v>Sep</v>
      </c>
      <c r="D464" s="6">
        <v>1810684.68</v>
      </c>
      <c r="E464" t="s">
        <v>155</v>
      </c>
      <c r="F464" s="5">
        <v>60.96</v>
      </c>
      <c r="G464" s="5" t="str" cm="1">
        <f t="array" ref="G464">_xlfn.IFS(F464&gt;=86,"Hot Week (More Than 85°F)",F464&lt;50,"Cold Week (Less Than 50°F)",TRUE,"Normal Week")</f>
        <v>Normal Week</v>
      </c>
      <c r="H464" s="2">
        <v>2.6419999999999999</v>
      </c>
      <c r="I464" s="2" t="str" cm="1">
        <f t="array" ref="I464">_xlfn.IFS(H464&gt;3.5,"Above Average",H464&lt;3,"Below Average",TRUE,"Average")</f>
        <v>Below Average</v>
      </c>
      <c r="J464" s="1">
        <v>126.1900333</v>
      </c>
      <c r="K464" s="1" t="str" cm="1">
        <f t="array" ref="K464">_xlfn.IFS(J464&gt;200,"Above Average",J464&lt;155,"Below Average",TRUE,"Average")</f>
        <v>Below Average</v>
      </c>
      <c r="L464" s="7">
        <v>7.3719999999999999</v>
      </c>
      <c r="M464" s="7" t="str" cm="1">
        <f t="array" ref="M464">_xlfn.IFS(L464&gt;9,"Above Average",L464&lt;8,"Below Average",TRUE,"Average")</f>
        <v>Below Average</v>
      </c>
    </row>
    <row r="465" spans="1:13" x14ac:dyDescent="0.3">
      <c r="A465">
        <v>4</v>
      </c>
      <c r="B465" s="21">
        <v>40452</v>
      </c>
      <c r="C465" s="21" t="str">
        <f t="shared" si="7"/>
        <v>Oct</v>
      </c>
      <c r="D465" s="6">
        <v>1842821.02</v>
      </c>
      <c r="E465" t="s">
        <v>155</v>
      </c>
      <c r="F465" s="5">
        <v>63.96</v>
      </c>
      <c r="G465" s="5" t="str" cm="1">
        <f t="array" ref="G465">_xlfn.IFS(F465&gt;=86,"Hot Week (More Than 85°F)",F465&lt;50,"Cold Week (Less Than 50°F)",TRUE,"Normal Week")</f>
        <v>Normal Week</v>
      </c>
      <c r="H465" s="2">
        <v>2.6190000000000002</v>
      </c>
      <c r="I465" s="2" t="str" cm="1">
        <f t="array" ref="I465">_xlfn.IFS(H465&gt;3.5,"Above Average",H465&lt;3,"Below Average",TRUE,"Average")</f>
        <v>Below Average</v>
      </c>
      <c r="J465" s="1">
        <v>126.2346</v>
      </c>
      <c r="K465" s="1" t="str" cm="1">
        <f t="array" ref="K465">_xlfn.IFS(J465&gt;200,"Above Average",J465&lt;155,"Below Average",TRUE,"Average")</f>
        <v>Below Average</v>
      </c>
      <c r="L465" s="7">
        <v>7.1269999999999998</v>
      </c>
      <c r="M465" s="7" t="str" cm="1">
        <f t="array" ref="M465">_xlfn.IFS(L465&gt;9,"Above Average",L465&lt;8,"Below Average",TRUE,"Average")</f>
        <v>Below Average</v>
      </c>
    </row>
    <row r="466" spans="1:13" x14ac:dyDescent="0.3">
      <c r="A466">
        <v>4</v>
      </c>
      <c r="B466" s="21">
        <v>40459</v>
      </c>
      <c r="C466" s="21" t="str">
        <f t="shared" si="7"/>
        <v>Oct</v>
      </c>
      <c r="D466" s="6">
        <v>1951494.85</v>
      </c>
      <c r="E466" t="s">
        <v>155</v>
      </c>
      <c r="F466" s="5">
        <v>67.73</v>
      </c>
      <c r="G466" s="5" t="str" cm="1">
        <f t="array" ref="G466">_xlfn.IFS(F466&gt;=86,"Hot Week (More Than 85°F)",F466&lt;50,"Cold Week (Less Than 50°F)",TRUE,"Normal Week")</f>
        <v>Normal Week</v>
      </c>
      <c r="H466" s="2">
        <v>2.645</v>
      </c>
      <c r="I466" s="2" t="str" cm="1">
        <f t="array" ref="I466">_xlfn.IFS(H466&gt;3.5,"Above Average",H466&lt;3,"Below Average",TRUE,"Average")</f>
        <v>Below Average</v>
      </c>
      <c r="J466" s="1">
        <v>126.2791667</v>
      </c>
      <c r="K466" s="1" t="str" cm="1">
        <f t="array" ref="K466">_xlfn.IFS(J466&gt;200,"Above Average",J466&lt;155,"Below Average",TRUE,"Average")</f>
        <v>Below Average</v>
      </c>
      <c r="L466" s="7">
        <v>7.1269999999999998</v>
      </c>
      <c r="M466" s="7" t="str" cm="1">
        <f t="array" ref="M466">_xlfn.IFS(L466&gt;9,"Above Average",L466&lt;8,"Below Average",TRUE,"Average")</f>
        <v>Below Average</v>
      </c>
    </row>
    <row r="467" spans="1:13" x14ac:dyDescent="0.3">
      <c r="A467">
        <v>4</v>
      </c>
      <c r="B467" s="21">
        <v>40466</v>
      </c>
      <c r="C467" s="21" t="str">
        <f t="shared" si="7"/>
        <v>Oct</v>
      </c>
      <c r="D467" s="6">
        <v>1867345.09</v>
      </c>
      <c r="E467" t="s">
        <v>155</v>
      </c>
      <c r="F467" s="5">
        <v>62.03</v>
      </c>
      <c r="G467" s="5" t="str" cm="1">
        <f t="array" ref="G467">_xlfn.IFS(F467&gt;=86,"Hot Week (More Than 85°F)",F467&lt;50,"Cold Week (Less Than 50°F)",TRUE,"Normal Week")</f>
        <v>Normal Week</v>
      </c>
      <c r="H467" s="2">
        <v>2.7320000000000002</v>
      </c>
      <c r="I467" s="2" t="str" cm="1">
        <f t="array" ref="I467">_xlfn.IFS(H467&gt;3.5,"Above Average",H467&lt;3,"Below Average",TRUE,"Average")</f>
        <v>Below Average</v>
      </c>
      <c r="J467" s="1">
        <v>126.32667739999999</v>
      </c>
      <c r="K467" s="1" t="str" cm="1">
        <f t="array" ref="K467">_xlfn.IFS(J467&gt;200,"Above Average",J467&lt;155,"Below Average",TRUE,"Average")</f>
        <v>Below Average</v>
      </c>
      <c r="L467" s="7">
        <v>7.1269999999999998</v>
      </c>
      <c r="M467" s="7" t="str" cm="1">
        <f t="array" ref="M467">_xlfn.IFS(L467&gt;9,"Above Average",L467&lt;8,"Below Average",TRUE,"Average")</f>
        <v>Below Average</v>
      </c>
    </row>
    <row r="468" spans="1:13" x14ac:dyDescent="0.3">
      <c r="A468">
        <v>4</v>
      </c>
      <c r="B468" s="21">
        <v>40473</v>
      </c>
      <c r="C468" s="21" t="str">
        <f t="shared" si="7"/>
        <v>Oct</v>
      </c>
      <c r="D468" s="6">
        <v>1927610.06</v>
      </c>
      <c r="E468" t="s">
        <v>155</v>
      </c>
      <c r="F468" s="5">
        <v>64.17</v>
      </c>
      <c r="G468" s="5" t="str" cm="1">
        <f t="array" ref="G468">_xlfn.IFS(F468&gt;=86,"Hot Week (More Than 85°F)",F468&lt;50,"Cold Week (Less Than 50°F)",TRUE,"Normal Week")</f>
        <v>Normal Week</v>
      </c>
      <c r="H468" s="2">
        <v>2.7360000000000002</v>
      </c>
      <c r="I468" s="2" t="str" cm="1">
        <f t="array" ref="I468">_xlfn.IFS(H468&gt;3.5,"Above Average",H468&lt;3,"Below Average",TRUE,"Average")</f>
        <v>Below Average</v>
      </c>
      <c r="J468" s="1">
        <v>126.3815484</v>
      </c>
      <c r="K468" s="1" t="str" cm="1">
        <f t="array" ref="K468">_xlfn.IFS(J468&gt;200,"Above Average",J468&lt;155,"Below Average",TRUE,"Average")</f>
        <v>Below Average</v>
      </c>
      <c r="L468" s="7">
        <v>7.1269999999999998</v>
      </c>
      <c r="M468" s="7" t="str" cm="1">
        <f t="array" ref="M468">_xlfn.IFS(L468&gt;9,"Above Average",L468&lt;8,"Below Average",TRUE,"Average")</f>
        <v>Below Average</v>
      </c>
    </row>
    <row r="469" spans="1:13" x14ac:dyDescent="0.3">
      <c r="A469">
        <v>4</v>
      </c>
      <c r="B469" s="21">
        <v>40480</v>
      </c>
      <c r="C469" s="21" t="str">
        <f t="shared" si="7"/>
        <v>Oct</v>
      </c>
      <c r="D469" s="6">
        <v>1933333</v>
      </c>
      <c r="E469" t="s">
        <v>155</v>
      </c>
      <c r="F469" s="5">
        <v>56.94</v>
      </c>
      <c r="G469" s="5" t="str" cm="1">
        <f t="array" ref="G469">_xlfn.IFS(F469&gt;=86,"Hot Week (More Than 85°F)",F469&lt;50,"Cold Week (Less Than 50°F)",TRUE,"Normal Week")</f>
        <v>Normal Week</v>
      </c>
      <c r="H469" s="2">
        <v>2.718</v>
      </c>
      <c r="I469" s="2" t="str" cm="1">
        <f t="array" ref="I469">_xlfn.IFS(H469&gt;3.5,"Above Average",H469&lt;3,"Below Average",TRUE,"Average")</f>
        <v>Below Average</v>
      </c>
      <c r="J469" s="1">
        <v>126.43641940000001</v>
      </c>
      <c r="K469" s="1" t="str" cm="1">
        <f t="array" ref="K469">_xlfn.IFS(J469&gt;200,"Above Average",J469&lt;155,"Below Average",TRUE,"Average")</f>
        <v>Below Average</v>
      </c>
      <c r="L469" s="7">
        <v>7.1269999999999998</v>
      </c>
      <c r="M469" s="7" t="str" cm="1">
        <f t="array" ref="M469">_xlfn.IFS(L469&gt;9,"Above Average",L469&lt;8,"Below Average",TRUE,"Average")</f>
        <v>Below Average</v>
      </c>
    </row>
    <row r="470" spans="1:13" x14ac:dyDescent="0.3">
      <c r="A470">
        <v>4</v>
      </c>
      <c r="B470" s="21">
        <v>40487</v>
      </c>
      <c r="C470" s="21" t="str">
        <f t="shared" si="7"/>
        <v>Nov</v>
      </c>
      <c r="D470" s="6">
        <v>2013115.79</v>
      </c>
      <c r="E470" t="s">
        <v>155</v>
      </c>
      <c r="F470" s="5">
        <v>51.6</v>
      </c>
      <c r="G470" s="5" t="str" cm="1">
        <f t="array" ref="G470">_xlfn.IFS(F470&gt;=86,"Hot Week (More Than 85°F)",F470&lt;50,"Cold Week (Less Than 50°F)",TRUE,"Normal Week")</f>
        <v>Normal Week</v>
      </c>
      <c r="H470" s="2">
        <v>2.6989999999999998</v>
      </c>
      <c r="I470" s="2" t="str" cm="1">
        <f t="array" ref="I470">_xlfn.IFS(H470&gt;3.5,"Above Average",H470&lt;3,"Below Average",TRUE,"Average")</f>
        <v>Below Average</v>
      </c>
      <c r="J470" s="1">
        <v>126.4912903</v>
      </c>
      <c r="K470" s="1" t="str" cm="1">
        <f t="array" ref="K470">_xlfn.IFS(J470&gt;200,"Above Average",J470&lt;155,"Below Average",TRUE,"Average")</f>
        <v>Below Average</v>
      </c>
      <c r="L470" s="7">
        <v>7.1269999999999998</v>
      </c>
      <c r="M470" s="7" t="str" cm="1">
        <f t="array" ref="M470">_xlfn.IFS(L470&gt;9,"Above Average",L470&lt;8,"Below Average",TRUE,"Average")</f>
        <v>Below Average</v>
      </c>
    </row>
    <row r="471" spans="1:13" x14ac:dyDescent="0.3">
      <c r="A471">
        <v>4</v>
      </c>
      <c r="B471" s="21">
        <v>40494</v>
      </c>
      <c r="C471" s="21" t="str">
        <f t="shared" si="7"/>
        <v>Nov</v>
      </c>
      <c r="D471" s="6">
        <v>1999794.26</v>
      </c>
      <c r="E471" t="s">
        <v>155</v>
      </c>
      <c r="F471" s="5">
        <v>52.65</v>
      </c>
      <c r="G471" s="5" t="str" cm="1">
        <f t="array" ref="G471">_xlfn.IFS(F471&gt;=86,"Hot Week (More Than 85°F)",F471&lt;50,"Cold Week (Less Than 50°F)",TRUE,"Normal Week")</f>
        <v>Normal Week</v>
      </c>
      <c r="H471" s="2">
        <v>2.7410000000000001</v>
      </c>
      <c r="I471" s="2" t="str" cm="1">
        <f t="array" ref="I471">_xlfn.IFS(H471&gt;3.5,"Above Average",H471&lt;3,"Below Average",TRUE,"Average")</f>
        <v>Below Average</v>
      </c>
      <c r="J471" s="1">
        <v>126.54616129999999</v>
      </c>
      <c r="K471" s="1" t="str" cm="1">
        <f t="array" ref="K471">_xlfn.IFS(J471&gt;200,"Above Average",J471&lt;155,"Below Average",TRUE,"Average")</f>
        <v>Below Average</v>
      </c>
      <c r="L471" s="7">
        <v>7.1269999999999998</v>
      </c>
      <c r="M471" s="7" t="str" cm="1">
        <f t="array" ref="M471">_xlfn.IFS(L471&gt;9,"Above Average",L471&lt;8,"Below Average",TRUE,"Average")</f>
        <v>Below Average</v>
      </c>
    </row>
    <row r="472" spans="1:13" x14ac:dyDescent="0.3">
      <c r="A472">
        <v>4</v>
      </c>
      <c r="B472" s="21">
        <v>40501</v>
      </c>
      <c r="C472" s="21" t="str">
        <f t="shared" si="7"/>
        <v>Nov</v>
      </c>
      <c r="D472" s="6">
        <v>2097809.4</v>
      </c>
      <c r="E472" t="s">
        <v>155</v>
      </c>
      <c r="F472" s="5">
        <v>48.05</v>
      </c>
      <c r="G472" s="5" t="str" cm="1">
        <f t="array" ref="G472">_xlfn.IFS(F472&gt;=86,"Hot Week (More Than 85°F)",F472&lt;50,"Cold Week (Less Than 50°F)",TRUE,"Normal Week")</f>
        <v>Cold Week (Less Than 50°F)</v>
      </c>
      <c r="H472" s="2">
        <v>2.78</v>
      </c>
      <c r="I472" s="2" t="str" cm="1">
        <f t="array" ref="I472">_xlfn.IFS(H472&gt;3.5,"Above Average",H472&lt;3,"Below Average",TRUE,"Average")</f>
        <v>Below Average</v>
      </c>
      <c r="J472" s="1">
        <v>126.60720000000001</v>
      </c>
      <c r="K472" s="1" t="str" cm="1">
        <f t="array" ref="K472">_xlfn.IFS(J472&gt;200,"Above Average",J472&lt;155,"Below Average",TRUE,"Average")</f>
        <v>Below Average</v>
      </c>
      <c r="L472" s="7">
        <v>7.1269999999999998</v>
      </c>
      <c r="M472" s="7" t="str" cm="1">
        <f t="array" ref="M472">_xlfn.IFS(L472&gt;9,"Above Average",L472&lt;8,"Below Average",TRUE,"Average")</f>
        <v>Below Average</v>
      </c>
    </row>
    <row r="473" spans="1:13" x14ac:dyDescent="0.3">
      <c r="A473">
        <v>4</v>
      </c>
      <c r="B473" s="21">
        <v>40508</v>
      </c>
      <c r="C473" s="21" t="str">
        <f t="shared" si="7"/>
        <v>Nov</v>
      </c>
      <c r="D473" s="6">
        <v>2789469.45</v>
      </c>
      <c r="E473" t="s">
        <v>156</v>
      </c>
      <c r="F473" s="5">
        <v>48.08</v>
      </c>
      <c r="G473" s="5" t="str" cm="1">
        <f t="array" ref="G473">_xlfn.IFS(F473&gt;=86,"Hot Week (More Than 85°F)",F473&lt;50,"Cold Week (Less Than 50°F)",TRUE,"Normal Week")</f>
        <v>Cold Week (Less Than 50°F)</v>
      </c>
      <c r="H473" s="2">
        <v>2.7519999999999998</v>
      </c>
      <c r="I473" s="2" t="str" cm="1">
        <f t="array" ref="I473">_xlfn.IFS(H473&gt;3.5,"Above Average",H473&lt;3,"Below Average",TRUE,"Average")</f>
        <v>Below Average</v>
      </c>
      <c r="J473" s="1">
        <v>126.66926669999999</v>
      </c>
      <c r="K473" s="1" t="str" cm="1">
        <f t="array" ref="K473">_xlfn.IFS(J473&gt;200,"Above Average",J473&lt;155,"Below Average",TRUE,"Average")</f>
        <v>Below Average</v>
      </c>
      <c r="L473" s="7">
        <v>7.1269999999999998</v>
      </c>
      <c r="M473" s="7" t="str" cm="1">
        <f t="array" ref="M473">_xlfn.IFS(L473&gt;9,"Above Average",L473&lt;8,"Below Average",TRUE,"Average")</f>
        <v>Below Average</v>
      </c>
    </row>
    <row r="474" spans="1:13" x14ac:dyDescent="0.3">
      <c r="A474">
        <v>4</v>
      </c>
      <c r="B474" s="21">
        <v>40515</v>
      </c>
      <c r="C474" s="21" t="str">
        <f t="shared" si="7"/>
        <v>Dec</v>
      </c>
      <c r="D474" s="6">
        <v>2102530.17</v>
      </c>
      <c r="E474" t="s">
        <v>155</v>
      </c>
      <c r="F474" s="5">
        <v>46.4</v>
      </c>
      <c r="G474" s="5" t="str" cm="1">
        <f t="array" ref="G474">_xlfn.IFS(F474&gt;=86,"Hot Week (More Than 85°F)",F474&lt;50,"Cold Week (Less Than 50°F)",TRUE,"Normal Week")</f>
        <v>Cold Week (Less Than 50°F)</v>
      </c>
      <c r="H474" s="2">
        <v>2.7269999999999999</v>
      </c>
      <c r="I474" s="2" t="str" cm="1">
        <f t="array" ref="I474">_xlfn.IFS(H474&gt;3.5,"Above Average",H474&lt;3,"Below Average",TRUE,"Average")</f>
        <v>Below Average</v>
      </c>
      <c r="J474" s="1">
        <v>126.7313333</v>
      </c>
      <c r="K474" s="1" t="str" cm="1">
        <f t="array" ref="K474">_xlfn.IFS(J474&gt;200,"Above Average",J474&lt;155,"Below Average",TRUE,"Average")</f>
        <v>Below Average</v>
      </c>
      <c r="L474" s="7">
        <v>7.1269999999999998</v>
      </c>
      <c r="M474" s="7" t="str" cm="1">
        <f t="array" ref="M474">_xlfn.IFS(L474&gt;9,"Above Average",L474&lt;8,"Below Average",TRUE,"Average")</f>
        <v>Below Average</v>
      </c>
    </row>
    <row r="475" spans="1:13" x14ac:dyDescent="0.3">
      <c r="A475">
        <v>4</v>
      </c>
      <c r="B475" s="21">
        <v>40522</v>
      </c>
      <c r="C475" s="21" t="str">
        <f t="shared" si="7"/>
        <v>Dec</v>
      </c>
      <c r="D475" s="6">
        <v>2302504.86</v>
      </c>
      <c r="E475" t="s">
        <v>155</v>
      </c>
      <c r="F475" s="5">
        <v>42.4</v>
      </c>
      <c r="G475" s="5" t="str" cm="1">
        <f t="array" ref="G475">_xlfn.IFS(F475&gt;=86,"Hot Week (More Than 85°F)",F475&lt;50,"Cold Week (Less Than 50°F)",TRUE,"Normal Week")</f>
        <v>Cold Week (Less Than 50°F)</v>
      </c>
      <c r="H475" s="2">
        <v>2.86</v>
      </c>
      <c r="I475" s="2" t="str" cm="1">
        <f t="array" ref="I475">_xlfn.IFS(H475&gt;3.5,"Above Average",H475&lt;3,"Below Average",TRUE,"Average")</f>
        <v>Below Average</v>
      </c>
      <c r="J475" s="1">
        <v>126.79340000000001</v>
      </c>
      <c r="K475" s="1" t="str" cm="1">
        <f t="array" ref="K475">_xlfn.IFS(J475&gt;200,"Above Average",J475&lt;155,"Below Average",TRUE,"Average")</f>
        <v>Below Average</v>
      </c>
      <c r="L475" s="7">
        <v>7.1269999999999998</v>
      </c>
      <c r="M475" s="7" t="str" cm="1">
        <f t="array" ref="M475">_xlfn.IFS(L475&gt;9,"Above Average",L475&lt;8,"Below Average",TRUE,"Average")</f>
        <v>Below Average</v>
      </c>
    </row>
    <row r="476" spans="1:13" x14ac:dyDescent="0.3">
      <c r="A476">
        <v>4</v>
      </c>
      <c r="B476" s="21">
        <v>40529</v>
      </c>
      <c r="C476" s="21" t="str">
        <f t="shared" si="7"/>
        <v>Dec</v>
      </c>
      <c r="D476" s="6">
        <v>2740057.14</v>
      </c>
      <c r="E476" t="s">
        <v>155</v>
      </c>
      <c r="F476" s="5">
        <v>46.57</v>
      </c>
      <c r="G476" s="5" t="str" cm="1">
        <f t="array" ref="G476">_xlfn.IFS(F476&gt;=86,"Hot Week (More Than 85°F)",F476&lt;50,"Cold Week (Less Than 50°F)",TRUE,"Normal Week")</f>
        <v>Cold Week (Less Than 50°F)</v>
      </c>
      <c r="H476" s="2">
        <v>2.8839999999999999</v>
      </c>
      <c r="I476" s="2" t="str" cm="1">
        <f t="array" ref="I476">_xlfn.IFS(H476&gt;3.5,"Above Average",H476&lt;3,"Below Average",TRUE,"Average")</f>
        <v>Below Average</v>
      </c>
      <c r="J476" s="1">
        <v>126.8794839</v>
      </c>
      <c r="K476" s="1" t="str" cm="1">
        <f t="array" ref="K476">_xlfn.IFS(J476&gt;200,"Above Average",J476&lt;155,"Below Average",TRUE,"Average")</f>
        <v>Below Average</v>
      </c>
      <c r="L476" s="7">
        <v>7.1269999999999998</v>
      </c>
      <c r="M476" s="7" t="str" cm="1">
        <f t="array" ref="M476">_xlfn.IFS(L476&gt;9,"Above Average",L476&lt;8,"Below Average",TRUE,"Average")</f>
        <v>Below Average</v>
      </c>
    </row>
    <row r="477" spans="1:13" x14ac:dyDescent="0.3">
      <c r="A477">
        <v>4</v>
      </c>
      <c r="B477" s="21">
        <v>40536</v>
      </c>
      <c r="C477" s="21" t="str">
        <f t="shared" si="7"/>
        <v>Dec</v>
      </c>
      <c r="D477" s="6">
        <v>3526713.39</v>
      </c>
      <c r="E477" t="s">
        <v>155</v>
      </c>
      <c r="F477" s="5">
        <v>43.21</v>
      </c>
      <c r="G477" s="5" t="str" cm="1">
        <f t="array" ref="G477">_xlfn.IFS(F477&gt;=86,"Hot Week (More Than 85°F)",F477&lt;50,"Cold Week (Less Than 50°F)",TRUE,"Normal Week")</f>
        <v>Cold Week (Less Than 50°F)</v>
      </c>
      <c r="H477" s="2">
        <v>2.887</v>
      </c>
      <c r="I477" s="2" t="str" cm="1">
        <f t="array" ref="I477">_xlfn.IFS(H477&gt;3.5,"Above Average",H477&lt;3,"Below Average",TRUE,"Average")</f>
        <v>Below Average</v>
      </c>
      <c r="J477" s="1">
        <v>126.9835806</v>
      </c>
      <c r="K477" s="1" t="str" cm="1">
        <f t="array" ref="K477">_xlfn.IFS(J477&gt;200,"Above Average",J477&lt;155,"Below Average",TRUE,"Average")</f>
        <v>Below Average</v>
      </c>
      <c r="L477" s="7">
        <v>7.1269999999999998</v>
      </c>
      <c r="M477" s="7" t="str" cm="1">
        <f t="array" ref="M477">_xlfn.IFS(L477&gt;9,"Above Average",L477&lt;8,"Below Average",TRUE,"Average")</f>
        <v>Below Average</v>
      </c>
    </row>
    <row r="478" spans="1:13" x14ac:dyDescent="0.3">
      <c r="A478">
        <v>4</v>
      </c>
      <c r="B478" s="21">
        <v>40543</v>
      </c>
      <c r="C478" s="21" t="str">
        <f t="shared" si="7"/>
        <v>Dec</v>
      </c>
      <c r="D478" s="6">
        <v>1794868.74</v>
      </c>
      <c r="E478" t="s">
        <v>156</v>
      </c>
      <c r="F478" s="5">
        <v>38.090000000000003</v>
      </c>
      <c r="G478" s="5" t="str" cm="1">
        <f t="array" ref="G478">_xlfn.IFS(F478&gt;=86,"Hot Week (More Than 85°F)",F478&lt;50,"Cold Week (Less Than 50°F)",TRUE,"Normal Week")</f>
        <v>Cold Week (Less Than 50°F)</v>
      </c>
      <c r="H478" s="2">
        <v>2.9550000000000001</v>
      </c>
      <c r="I478" s="2" t="str" cm="1">
        <f t="array" ref="I478">_xlfn.IFS(H478&gt;3.5,"Above Average",H478&lt;3,"Below Average",TRUE,"Average")</f>
        <v>Below Average</v>
      </c>
      <c r="J478" s="1">
        <v>127.0876774</v>
      </c>
      <c r="K478" s="1" t="str" cm="1">
        <f t="array" ref="K478">_xlfn.IFS(J478&gt;200,"Above Average",J478&lt;155,"Below Average",TRUE,"Average")</f>
        <v>Below Average</v>
      </c>
      <c r="L478" s="7">
        <v>7.1269999999999998</v>
      </c>
      <c r="M478" s="7" t="str" cm="1">
        <f t="array" ref="M478">_xlfn.IFS(L478&gt;9,"Above Average",L478&lt;8,"Below Average",TRUE,"Average")</f>
        <v>Below Average</v>
      </c>
    </row>
    <row r="479" spans="1:13" x14ac:dyDescent="0.3">
      <c r="A479">
        <v>4</v>
      </c>
      <c r="B479" s="21">
        <v>40550</v>
      </c>
      <c r="C479" s="21" t="str">
        <f t="shared" si="7"/>
        <v>Jan</v>
      </c>
      <c r="D479" s="6">
        <v>1862476.27</v>
      </c>
      <c r="E479" t="s">
        <v>155</v>
      </c>
      <c r="F479" s="5">
        <v>39.340000000000003</v>
      </c>
      <c r="G479" s="5" t="str" cm="1">
        <f t="array" ref="G479">_xlfn.IFS(F479&gt;=86,"Hot Week (More Than 85°F)",F479&lt;50,"Cold Week (Less Than 50°F)",TRUE,"Normal Week")</f>
        <v>Cold Week (Less Than 50°F)</v>
      </c>
      <c r="H479" s="2">
        <v>2.98</v>
      </c>
      <c r="I479" s="2" t="str" cm="1">
        <f t="array" ref="I479">_xlfn.IFS(H479&gt;3.5,"Above Average",H479&lt;3,"Below Average",TRUE,"Average")</f>
        <v>Below Average</v>
      </c>
      <c r="J479" s="1">
        <v>127.1917742</v>
      </c>
      <c r="K479" s="1" t="str" cm="1">
        <f t="array" ref="K479">_xlfn.IFS(J479&gt;200,"Above Average",J479&lt;155,"Below Average",TRUE,"Average")</f>
        <v>Below Average</v>
      </c>
      <c r="L479" s="7">
        <v>6.51</v>
      </c>
      <c r="M479" s="7" t="str" cm="1">
        <f t="array" ref="M479">_xlfn.IFS(L479&gt;9,"Above Average",L479&lt;8,"Below Average",TRUE,"Average")</f>
        <v>Below Average</v>
      </c>
    </row>
    <row r="480" spans="1:13" x14ac:dyDescent="0.3">
      <c r="A480">
        <v>4</v>
      </c>
      <c r="B480" s="21">
        <v>40557</v>
      </c>
      <c r="C480" s="21" t="str">
        <f t="shared" si="7"/>
        <v>Jan</v>
      </c>
      <c r="D480" s="6">
        <v>1865502.46</v>
      </c>
      <c r="E480" t="s">
        <v>155</v>
      </c>
      <c r="F480" s="5">
        <v>31.6</v>
      </c>
      <c r="G480" s="5" t="str" cm="1">
        <f t="array" ref="G480">_xlfn.IFS(F480&gt;=86,"Hot Week (More Than 85°F)",F480&lt;50,"Cold Week (Less Than 50°F)",TRUE,"Normal Week")</f>
        <v>Cold Week (Less Than 50°F)</v>
      </c>
      <c r="H480" s="2">
        <v>2.992</v>
      </c>
      <c r="I480" s="2" t="str" cm="1">
        <f t="array" ref="I480">_xlfn.IFS(H480&gt;3.5,"Above Average",H480&lt;3,"Below Average",TRUE,"Average")</f>
        <v>Below Average</v>
      </c>
      <c r="J480" s="1">
        <v>127.30093549999999</v>
      </c>
      <c r="K480" s="1" t="str" cm="1">
        <f t="array" ref="K480">_xlfn.IFS(J480&gt;200,"Above Average",J480&lt;155,"Below Average",TRUE,"Average")</f>
        <v>Below Average</v>
      </c>
      <c r="L480" s="7">
        <v>6.51</v>
      </c>
      <c r="M480" s="7" t="str" cm="1">
        <f t="array" ref="M480">_xlfn.IFS(L480&gt;9,"Above Average",L480&lt;8,"Below Average",TRUE,"Average")</f>
        <v>Below Average</v>
      </c>
    </row>
    <row r="481" spans="1:13" x14ac:dyDescent="0.3">
      <c r="A481">
        <v>4</v>
      </c>
      <c r="B481" s="21">
        <v>40564</v>
      </c>
      <c r="C481" s="21" t="str">
        <f t="shared" si="7"/>
        <v>Jan</v>
      </c>
      <c r="D481" s="6">
        <v>1886393.94</v>
      </c>
      <c r="E481" t="s">
        <v>155</v>
      </c>
      <c r="F481" s="5">
        <v>38.340000000000003</v>
      </c>
      <c r="G481" s="5" t="str" cm="1">
        <f t="array" ref="G481">_xlfn.IFS(F481&gt;=86,"Hot Week (More Than 85°F)",F481&lt;50,"Cold Week (Less Than 50°F)",TRUE,"Normal Week")</f>
        <v>Cold Week (Less Than 50°F)</v>
      </c>
      <c r="H481" s="2">
        <v>3.0169999999999999</v>
      </c>
      <c r="I481" s="2" t="str" cm="1">
        <f t="array" ref="I481">_xlfn.IFS(H481&gt;3.5,"Above Average",H481&lt;3,"Below Average",TRUE,"Average")</f>
        <v>Average</v>
      </c>
      <c r="J481" s="1">
        <v>127.4404839</v>
      </c>
      <c r="K481" s="1" t="str" cm="1">
        <f t="array" ref="K481">_xlfn.IFS(J481&gt;200,"Above Average",J481&lt;155,"Below Average",TRUE,"Average")</f>
        <v>Below Average</v>
      </c>
      <c r="L481" s="7">
        <v>6.51</v>
      </c>
      <c r="M481" s="7" t="str" cm="1">
        <f t="array" ref="M481">_xlfn.IFS(L481&gt;9,"Above Average",L481&lt;8,"Below Average",TRUE,"Average")</f>
        <v>Below Average</v>
      </c>
    </row>
    <row r="482" spans="1:13" x14ac:dyDescent="0.3">
      <c r="A482">
        <v>4</v>
      </c>
      <c r="B482" s="21">
        <v>40571</v>
      </c>
      <c r="C482" s="21" t="str">
        <f t="shared" si="7"/>
        <v>Jan</v>
      </c>
      <c r="D482" s="6">
        <v>1814240.85</v>
      </c>
      <c r="E482" t="s">
        <v>155</v>
      </c>
      <c r="F482" s="5">
        <v>40.6</v>
      </c>
      <c r="G482" s="5" t="str" cm="1">
        <f t="array" ref="G482">_xlfn.IFS(F482&gt;=86,"Hot Week (More Than 85°F)",F482&lt;50,"Cold Week (Less Than 50°F)",TRUE,"Normal Week")</f>
        <v>Cold Week (Less Than 50°F)</v>
      </c>
      <c r="H482" s="2">
        <v>3.0219999999999998</v>
      </c>
      <c r="I482" s="2" t="str" cm="1">
        <f t="array" ref="I482">_xlfn.IFS(H482&gt;3.5,"Above Average",H482&lt;3,"Below Average",TRUE,"Average")</f>
        <v>Average</v>
      </c>
      <c r="J482" s="1">
        <v>127.5800323</v>
      </c>
      <c r="K482" s="1" t="str" cm="1">
        <f t="array" ref="K482">_xlfn.IFS(J482&gt;200,"Above Average",J482&lt;155,"Below Average",TRUE,"Average")</f>
        <v>Below Average</v>
      </c>
      <c r="L482" s="7">
        <v>6.51</v>
      </c>
      <c r="M482" s="7" t="str" cm="1">
        <f t="array" ref="M482">_xlfn.IFS(L482&gt;9,"Above Average",L482&lt;8,"Below Average",TRUE,"Average")</f>
        <v>Below Average</v>
      </c>
    </row>
    <row r="483" spans="1:13" x14ac:dyDescent="0.3">
      <c r="A483">
        <v>4</v>
      </c>
      <c r="B483" s="21">
        <v>40578</v>
      </c>
      <c r="C483" s="21" t="str">
        <f t="shared" si="7"/>
        <v>Feb</v>
      </c>
      <c r="D483" s="6">
        <v>2119086.04</v>
      </c>
      <c r="E483" t="s">
        <v>155</v>
      </c>
      <c r="F483" s="5">
        <v>34.61</v>
      </c>
      <c r="G483" s="5" t="str" cm="1">
        <f t="array" ref="G483">_xlfn.IFS(F483&gt;=86,"Hot Week (More Than 85°F)",F483&lt;50,"Cold Week (Less Than 50°F)",TRUE,"Normal Week")</f>
        <v>Cold Week (Less Than 50°F)</v>
      </c>
      <c r="H483" s="2">
        <v>2.996</v>
      </c>
      <c r="I483" s="2" t="str" cm="1">
        <f t="array" ref="I483">_xlfn.IFS(H483&gt;3.5,"Above Average",H483&lt;3,"Below Average",TRUE,"Average")</f>
        <v>Below Average</v>
      </c>
      <c r="J483" s="1">
        <v>127.7195806</v>
      </c>
      <c r="K483" s="1" t="str" cm="1">
        <f t="array" ref="K483">_xlfn.IFS(J483&gt;200,"Above Average",J483&lt;155,"Below Average",TRUE,"Average")</f>
        <v>Below Average</v>
      </c>
      <c r="L483" s="7">
        <v>6.51</v>
      </c>
      <c r="M483" s="7" t="str" cm="1">
        <f t="array" ref="M483">_xlfn.IFS(L483&gt;9,"Above Average",L483&lt;8,"Below Average",TRUE,"Average")</f>
        <v>Below Average</v>
      </c>
    </row>
    <row r="484" spans="1:13" x14ac:dyDescent="0.3">
      <c r="A484">
        <v>4</v>
      </c>
      <c r="B484" s="21">
        <v>40585</v>
      </c>
      <c r="C484" s="21" t="str">
        <f t="shared" si="7"/>
        <v>Feb</v>
      </c>
      <c r="D484" s="6">
        <v>2187847.29</v>
      </c>
      <c r="E484" t="s">
        <v>156</v>
      </c>
      <c r="F484" s="5">
        <v>33.29</v>
      </c>
      <c r="G484" s="5" t="str" cm="1">
        <f t="array" ref="G484">_xlfn.IFS(F484&gt;=86,"Hot Week (More Than 85°F)",F484&lt;50,"Cold Week (Less Than 50°F)",TRUE,"Normal Week")</f>
        <v>Cold Week (Less Than 50°F)</v>
      </c>
      <c r="H484" s="2">
        <v>3.0329999999999999</v>
      </c>
      <c r="I484" s="2" t="str" cm="1">
        <f t="array" ref="I484">_xlfn.IFS(H484&gt;3.5,"Above Average",H484&lt;3,"Below Average",TRUE,"Average")</f>
        <v>Average</v>
      </c>
      <c r="J484" s="1">
        <v>127.859129</v>
      </c>
      <c r="K484" s="1" t="str" cm="1">
        <f t="array" ref="K484">_xlfn.IFS(J484&gt;200,"Above Average",J484&lt;155,"Below Average",TRUE,"Average")</f>
        <v>Below Average</v>
      </c>
      <c r="L484" s="7">
        <v>6.51</v>
      </c>
      <c r="M484" s="7" t="str" cm="1">
        <f t="array" ref="M484">_xlfn.IFS(L484&gt;9,"Above Average",L484&lt;8,"Below Average",TRUE,"Average")</f>
        <v>Below Average</v>
      </c>
    </row>
    <row r="485" spans="1:13" x14ac:dyDescent="0.3">
      <c r="A485">
        <v>4</v>
      </c>
      <c r="B485" s="21">
        <v>40592</v>
      </c>
      <c r="C485" s="21" t="str">
        <f t="shared" si="7"/>
        <v>Feb</v>
      </c>
      <c r="D485" s="6">
        <v>2316495.56</v>
      </c>
      <c r="E485" t="s">
        <v>155</v>
      </c>
      <c r="F485" s="5">
        <v>48.17</v>
      </c>
      <c r="G485" s="5" t="str" cm="1">
        <f t="array" ref="G485">_xlfn.IFS(F485&gt;=86,"Hot Week (More Than 85°F)",F485&lt;50,"Cold Week (Less Than 50°F)",TRUE,"Normal Week")</f>
        <v>Cold Week (Less Than 50°F)</v>
      </c>
      <c r="H485" s="2">
        <v>3.0579999999999998</v>
      </c>
      <c r="I485" s="2" t="str" cm="1">
        <f t="array" ref="I485">_xlfn.IFS(H485&gt;3.5,"Above Average",H485&lt;3,"Below Average",TRUE,"Average")</f>
        <v>Average</v>
      </c>
      <c r="J485" s="1">
        <v>127.99525</v>
      </c>
      <c r="K485" s="1" t="str" cm="1">
        <f t="array" ref="K485">_xlfn.IFS(J485&gt;200,"Above Average",J485&lt;155,"Below Average",TRUE,"Average")</f>
        <v>Below Average</v>
      </c>
      <c r="L485" s="7">
        <v>6.51</v>
      </c>
      <c r="M485" s="7" t="str" cm="1">
        <f t="array" ref="M485">_xlfn.IFS(L485&gt;9,"Above Average",L485&lt;8,"Below Average",TRUE,"Average")</f>
        <v>Below Average</v>
      </c>
    </row>
    <row r="486" spans="1:13" x14ac:dyDescent="0.3">
      <c r="A486">
        <v>4</v>
      </c>
      <c r="B486" s="21">
        <v>40599</v>
      </c>
      <c r="C486" s="21" t="str">
        <f t="shared" si="7"/>
        <v>Feb</v>
      </c>
      <c r="D486" s="6">
        <v>2078094.69</v>
      </c>
      <c r="E486" t="s">
        <v>155</v>
      </c>
      <c r="F486" s="5">
        <v>49</v>
      </c>
      <c r="G486" s="5" t="str" cm="1">
        <f t="array" ref="G486">_xlfn.IFS(F486&gt;=86,"Hot Week (More Than 85°F)",F486&lt;50,"Cold Week (Less Than 50°F)",TRUE,"Normal Week")</f>
        <v>Cold Week (Less Than 50°F)</v>
      </c>
      <c r="H486" s="2">
        <v>3.0870000000000002</v>
      </c>
      <c r="I486" s="2" t="str" cm="1">
        <f t="array" ref="I486">_xlfn.IFS(H486&gt;3.5,"Above Average",H486&lt;3,"Below Average",TRUE,"Average")</f>
        <v>Average</v>
      </c>
      <c r="J486" s="1">
        <v>128.13</v>
      </c>
      <c r="K486" s="1" t="str" cm="1">
        <f t="array" ref="K486">_xlfn.IFS(J486&gt;200,"Above Average",J486&lt;155,"Below Average",TRUE,"Average")</f>
        <v>Below Average</v>
      </c>
      <c r="L486" s="7">
        <v>6.51</v>
      </c>
      <c r="M486" s="7" t="str" cm="1">
        <f t="array" ref="M486">_xlfn.IFS(L486&gt;9,"Above Average",L486&lt;8,"Below Average",TRUE,"Average")</f>
        <v>Below Average</v>
      </c>
    </row>
    <row r="487" spans="1:13" x14ac:dyDescent="0.3">
      <c r="A487">
        <v>4</v>
      </c>
      <c r="B487" s="21">
        <v>40606</v>
      </c>
      <c r="C487" s="21" t="str">
        <f t="shared" si="7"/>
        <v>Mar</v>
      </c>
      <c r="D487" s="6">
        <v>2103455.75</v>
      </c>
      <c r="E487" t="s">
        <v>155</v>
      </c>
      <c r="F487" s="5">
        <v>46.56</v>
      </c>
      <c r="G487" s="5" t="str" cm="1">
        <f t="array" ref="G487">_xlfn.IFS(F487&gt;=86,"Hot Week (More Than 85°F)",F487&lt;50,"Cold Week (Less Than 50°F)",TRUE,"Normal Week")</f>
        <v>Cold Week (Less Than 50°F)</v>
      </c>
      <c r="H487" s="2">
        <v>3.3050000000000002</v>
      </c>
      <c r="I487" s="2" t="str" cm="1">
        <f t="array" ref="I487">_xlfn.IFS(H487&gt;3.5,"Above Average",H487&lt;3,"Below Average",TRUE,"Average")</f>
        <v>Average</v>
      </c>
      <c r="J487" s="1">
        <v>128.26474999999999</v>
      </c>
      <c r="K487" s="1" t="str" cm="1">
        <f t="array" ref="K487">_xlfn.IFS(J487&gt;200,"Above Average",J487&lt;155,"Below Average",TRUE,"Average")</f>
        <v>Below Average</v>
      </c>
      <c r="L487" s="7">
        <v>6.51</v>
      </c>
      <c r="M487" s="7" t="str" cm="1">
        <f t="array" ref="M487">_xlfn.IFS(L487&gt;9,"Above Average",L487&lt;8,"Below Average",TRUE,"Average")</f>
        <v>Below Average</v>
      </c>
    </row>
    <row r="488" spans="1:13" x14ac:dyDescent="0.3">
      <c r="A488">
        <v>4</v>
      </c>
      <c r="B488" s="21">
        <v>40613</v>
      </c>
      <c r="C488" s="21" t="str">
        <f t="shared" si="7"/>
        <v>Mar</v>
      </c>
      <c r="D488" s="6">
        <v>2039818.41</v>
      </c>
      <c r="E488" t="s">
        <v>155</v>
      </c>
      <c r="F488" s="5">
        <v>50.93</v>
      </c>
      <c r="G488" s="5" t="str" cm="1">
        <f t="array" ref="G488">_xlfn.IFS(F488&gt;=86,"Hot Week (More Than 85°F)",F488&lt;50,"Cold Week (Less Than 50°F)",TRUE,"Normal Week")</f>
        <v>Normal Week</v>
      </c>
      <c r="H488" s="2">
        <v>3.4609999999999999</v>
      </c>
      <c r="I488" s="2" t="str" cm="1">
        <f t="array" ref="I488">_xlfn.IFS(H488&gt;3.5,"Above Average",H488&lt;3,"Below Average",TRUE,"Average")</f>
        <v>Average</v>
      </c>
      <c r="J488" s="1">
        <v>128.39949999999999</v>
      </c>
      <c r="K488" s="1" t="str" cm="1">
        <f t="array" ref="K488">_xlfn.IFS(J488&gt;200,"Above Average",J488&lt;155,"Below Average",TRUE,"Average")</f>
        <v>Below Average</v>
      </c>
      <c r="L488" s="7">
        <v>6.51</v>
      </c>
      <c r="M488" s="7" t="str" cm="1">
        <f t="array" ref="M488">_xlfn.IFS(L488&gt;9,"Above Average",L488&lt;8,"Below Average",TRUE,"Average")</f>
        <v>Below Average</v>
      </c>
    </row>
    <row r="489" spans="1:13" x14ac:dyDescent="0.3">
      <c r="A489">
        <v>4</v>
      </c>
      <c r="B489" s="21">
        <v>40620</v>
      </c>
      <c r="C489" s="21" t="str">
        <f t="shared" si="7"/>
        <v>Mar</v>
      </c>
      <c r="D489" s="6">
        <v>2116475.38</v>
      </c>
      <c r="E489" t="s">
        <v>155</v>
      </c>
      <c r="F489" s="5">
        <v>51.86</v>
      </c>
      <c r="G489" s="5" t="str" cm="1">
        <f t="array" ref="G489">_xlfn.IFS(F489&gt;=86,"Hot Week (More Than 85°F)",F489&lt;50,"Cold Week (Less Than 50°F)",TRUE,"Normal Week")</f>
        <v>Normal Week</v>
      </c>
      <c r="H489" s="2">
        <v>3.4950000000000001</v>
      </c>
      <c r="I489" s="2" t="str" cm="1">
        <f t="array" ref="I489">_xlfn.IFS(H489&gt;3.5,"Above Average",H489&lt;3,"Below Average",TRUE,"Average")</f>
        <v>Average</v>
      </c>
      <c r="J489" s="1">
        <v>128.5121935</v>
      </c>
      <c r="K489" s="1" t="str" cm="1">
        <f t="array" ref="K489">_xlfn.IFS(J489&gt;200,"Above Average",J489&lt;155,"Below Average",TRUE,"Average")</f>
        <v>Below Average</v>
      </c>
      <c r="L489" s="7">
        <v>6.51</v>
      </c>
      <c r="M489" s="7" t="str" cm="1">
        <f t="array" ref="M489">_xlfn.IFS(L489&gt;9,"Above Average",L489&lt;8,"Below Average",TRUE,"Average")</f>
        <v>Below Average</v>
      </c>
    </row>
    <row r="490" spans="1:13" x14ac:dyDescent="0.3">
      <c r="A490">
        <v>4</v>
      </c>
      <c r="B490" s="21">
        <v>40627</v>
      </c>
      <c r="C490" s="21" t="str">
        <f t="shared" si="7"/>
        <v>Mar</v>
      </c>
      <c r="D490" s="6">
        <v>1944164.32</v>
      </c>
      <c r="E490" t="s">
        <v>155</v>
      </c>
      <c r="F490" s="5">
        <v>59.1</v>
      </c>
      <c r="G490" s="5" t="str" cm="1">
        <f t="array" ref="G490">_xlfn.IFS(F490&gt;=86,"Hot Week (More Than 85°F)",F490&lt;50,"Cold Week (Less Than 50°F)",TRUE,"Normal Week")</f>
        <v>Normal Week</v>
      </c>
      <c r="H490" s="2">
        <v>3.48</v>
      </c>
      <c r="I490" s="2" t="str" cm="1">
        <f t="array" ref="I490">_xlfn.IFS(H490&gt;3.5,"Above Average",H490&lt;3,"Below Average",TRUE,"Average")</f>
        <v>Average</v>
      </c>
      <c r="J490" s="1">
        <v>128.61606449999999</v>
      </c>
      <c r="K490" s="1" t="str" cm="1">
        <f t="array" ref="K490">_xlfn.IFS(J490&gt;200,"Above Average",J490&lt;155,"Below Average",TRUE,"Average")</f>
        <v>Below Average</v>
      </c>
      <c r="L490" s="7">
        <v>6.51</v>
      </c>
      <c r="M490" s="7" t="str" cm="1">
        <f t="array" ref="M490">_xlfn.IFS(L490&gt;9,"Above Average",L490&lt;8,"Below Average",TRUE,"Average")</f>
        <v>Below Average</v>
      </c>
    </row>
    <row r="491" spans="1:13" x14ac:dyDescent="0.3">
      <c r="A491">
        <v>4</v>
      </c>
      <c r="B491" s="21">
        <v>40634</v>
      </c>
      <c r="C491" s="21" t="str">
        <f t="shared" si="7"/>
        <v>Apr</v>
      </c>
      <c r="D491" s="6">
        <v>1900246.47</v>
      </c>
      <c r="E491" t="s">
        <v>155</v>
      </c>
      <c r="F491" s="5">
        <v>56.99</v>
      </c>
      <c r="G491" s="5" t="str" cm="1">
        <f t="array" ref="G491">_xlfn.IFS(F491&gt;=86,"Hot Week (More Than 85°F)",F491&lt;50,"Cold Week (Less Than 50°F)",TRUE,"Normal Week")</f>
        <v>Normal Week</v>
      </c>
      <c r="H491" s="2">
        <v>3.5209999999999999</v>
      </c>
      <c r="I491" s="2" t="str" cm="1">
        <f t="array" ref="I491">_xlfn.IFS(H491&gt;3.5,"Above Average",H491&lt;3,"Below Average",TRUE,"Average")</f>
        <v>Above Average</v>
      </c>
      <c r="J491" s="1">
        <v>128.71993549999999</v>
      </c>
      <c r="K491" s="1" t="str" cm="1">
        <f t="array" ref="K491">_xlfn.IFS(J491&gt;200,"Above Average",J491&lt;155,"Below Average",TRUE,"Average")</f>
        <v>Below Average</v>
      </c>
      <c r="L491" s="7">
        <v>5.9459999999999997</v>
      </c>
      <c r="M491" s="7" t="str" cm="1">
        <f t="array" ref="M491">_xlfn.IFS(L491&gt;9,"Above Average",L491&lt;8,"Below Average",TRUE,"Average")</f>
        <v>Below Average</v>
      </c>
    </row>
    <row r="492" spans="1:13" x14ac:dyDescent="0.3">
      <c r="A492">
        <v>4</v>
      </c>
      <c r="B492" s="21">
        <v>40641</v>
      </c>
      <c r="C492" s="21" t="str">
        <f t="shared" si="7"/>
        <v>Apr</v>
      </c>
      <c r="D492" s="6">
        <v>2074953.46</v>
      </c>
      <c r="E492" t="s">
        <v>155</v>
      </c>
      <c r="F492" s="5">
        <v>62.61</v>
      </c>
      <c r="G492" s="5" t="str" cm="1">
        <f t="array" ref="G492">_xlfn.IFS(F492&gt;=86,"Hot Week (More Than 85°F)",F492&lt;50,"Cold Week (Less Than 50°F)",TRUE,"Normal Week")</f>
        <v>Normal Week</v>
      </c>
      <c r="H492" s="2">
        <v>3.605</v>
      </c>
      <c r="I492" s="2" t="str" cm="1">
        <f t="array" ref="I492">_xlfn.IFS(H492&gt;3.5,"Above Average",H492&lt;3,"Below Average",TRUE,"Average")</f>
        <v>Above Average</v>
      </c>
      <c r="J492" s="1">
        <v>128.82380649999999</v>
      </c>
      <c r="K492" s="1" t="str" cm="1">
        <f t="array" ref="K492">_xlfn.IFS(J492&gt;200,"Above Average",J492&lt;155,"Below Average",TRUE,"Average")</f>
        <v>Below Average</v>
      </c>
      <c r="L492" s="7">
        <v>5.9459999999999997</v>
      </c>
      <c r="M492" s="7" t="str" cm="1">
        <f t="array" ref="M492">_xlfn.IFS(L492&gt;9,"Above Average",L492&lt;8,"Below Average",TRUE,"Average")</f>
        <v>Below Average</v>
      </c>
    </row>
    <row r="493" spans="1:13" x14ac:dyDescent="0.3">
      <c r="A493">
        <v>4</v>
      </c>
      <c r="B493" s="21">
        <v>40648</v>
      </c>
      <c r="C493" s="21" t="str">
        <f t="shared" si="7"/>
        <v>Apr</v>
      </c>
      <c r="D493" s="6">
        <v>1960587.76</v>
      </c>
      <c r="E493" t="s">
        <v>155</v>
      </c>
      <c r="F493" s="5">
        <v>62.34</v>
      </c>
      <c r="G493" s="5" t="str" cm="1">
        <f t="array" ref="G493">_xlfn.IFS(F493&gt;=86,"Hot Week (More Than 85°F)",F493&lt;50,"Cold Week (Less Than 50°F)",TRUE,"Normal Week")</f>
        <v>Normal Week</v>
      </c>
      <c r="H493" s="2">
        <v>3.7240000000000002</v>
      </c>
      <c r="I493" s="2" t="str" cm="1">
        <f t="array" ref="I493">_xlfn.IFS(H493&gt;3.5,"Above Average",H493&lt;3,"Below Average",TRUE,"Average")</f>
        <v>Above Average</v>
      </c>
      <c r="J493" s="1">
        <v>128.9107333</v>
      </c>
      <c r="K493" s="1" t="str" cm="1">
        <f t="array" ref="K493">_xlfn.IFS(J493&gt;200,"Above Average",J493&lt;155,"Below Average",TRUE,"Average")</f>
        <v>Below Average</v>
      </c>
      <c r="L493" s="7">
        <v>5.9459999999999997</v>
      </c>
      <c r="M493" s="7" t="str" cm="1">
        <f t="array" ref="M493">_xlfn.IFS(L493&gt;9,"Above Average",L493&lt;8,"Below Average",TRUE,"Average")</f>
        <v>Below Average</v>
      </c>
    </row>
    <row r="494" spans="1:13" x14ac:dyDescent="0.3">
      <c r="A494">
        <v>4</v>
      </c>
      <c r="B494" s="21">
        <v>40655</v>
      </c>
      <c r="C494" s="21" t="str">
        <f t="shared" si="7"/>
        <v>Apr</v>
      </c>
      <c r="D494" s="6">
        <v>2220600.7599999998</v>
      </c>
      <c r="E494" t="s">
        <v>155</v>
      </c>
      <c r="F494" s="5">
        <v>68.8</v>
      </c>
      <c r="G494" s="5" t="str" cm="1">
        <f t="array" ref="G494">_xlfn.IFS(F494&gt;=86,"Hot Week (More Than 85°F)",F494&lt;50,"Cold Week (Less Than 50°F)",TRUE,"Normal Week")</f>
        <v>Normal Week</v>
      </c>
      <c r="H494" s="2">
        <v>3.7810000000000001</v>
      </c>
      <c r="I494" s="2" t="str" cm="1">
        <f t="array" ref="I494">_xlfn.IFS(H494&gt;3.5,"Above Average",H494&lt;3,"Below Average",TRUE,"Average")</f>
        <v>Above Average</v>
      </c>
      <c r="J494" s="1">
        <v>128.95529999999999</v>
      </c>
      <c r="K494" s="1" t="str" cm="1">
        <f t="array" ref="K494">_xlfn.IFS(J494&gt;200,"Above Average",J494&lt;155,"Below Average",TRUE,"Average")</f>
        <v>Below Average</v>
      </c>
      <c r="L494" s="7">
        <v>5.9459999999999997</v>
      </c>
      <c r="M494" s="7" t="str" cm="1">
        <f t="array" ref="M494">_xlfn.IFS(L494&gt;9,"Above Average",L494&lt;8,"Below Average",TRUE,"Average")</f>
        <v>Below Average</v>
      </c>
    </row>
    <row r="495" spans="1:13" x14ac:dyDescent="0.3">
      <c r="A495">
        <v>4</v>
      </c>
      <c r="B495" s="21">
        <v>40662</v>
      </c>
      <c r="C495" s="21" t="str">
        <f t="shared" si="7"/>
        <v>Apr</v>
      </c>
      <c r="D495" s="6">
        <v>1878167.44</v>
      </c>
      <c r="E495" t="s">
        <v>155</v>
      </c>
      <c r="F495" s="5">
        <v>64.22</v>
      </c>
      <c r="G495" s="5" t="str" cm="1">
        <f t="array" ref="G495">_xlfn.IFS(F495&gt;=86,"Hot Week (More Than 85°F)",F495&lt;50,"Cold Week (Less Than 50°F)",TRUE,"Normal Week")</f>
        <v>Normal Week</v>
      </c>
      <c r="H495" s="2">
        <v>3.7810000000000001</v>
      </c>
      <c r="I495" s="2" t="str" cm="1">
        <f t="array" ref="I495">_xlfn.IFS(H495&gt;3.5,"Above Average",H495&lt;3,"Below Average",TRUE,"Average")</f>
        <v>Above Average</v>
      </c>
      <c r="J495" s="1">
        <v>128.99986670000001</v>
      </c>
      <c r="K495" s="1" t="str" cm="1">
        <f t="array" ref="K495">_xlfn.IFS(J495&gt;200,"Above Average",J495&lt;155,"Below Average",TRUE,"Average")</f>
        <v>Below Average</v>
      </c>
      <c r="L495" s="7">
        <v>5.9459999999999997</v>
      </c>
      <c r="M495" s="7" t="str" cm="1">
        <f t="array" ref="M495">_xlfn.IFS(L495&gt;9,"Above Average",L495&lt;8,"Below Average",TRUE,"Average")</f>
        <v>Below Average</v>
      </c>
    </row>
    <row r="496" spans="1:13" x14ac:dyDescent="0.3">
      <c r="A496">
        <v>4</v>
      </c>
      <c r="B496" s="21">
        <v>40669</v>
      </c>
      <c r="C496" s="21" t="str">
        <f t="shared" si="7"/>
        <v>May</v>
      </c>
      <c r="D496" s="6">
        <v>2063682.76</v>
      </c>
      <c r="E496" t="s">
        <v>155</v>
      </c>
      <c r="F496" s="5">
        <v>63.41</v>
      </c>
      <c r="G496" s="5" t="str" cm="1">
        <f t="array" ref="G496">_xlfn.IFS(F496&gt;=86,"Hot Week (More Than 85°F)",F496&lt;50,"Cold Week (Less Than 50°F)",TRUE,"Normal Week")</f>
        <v>Normal Week</v>
      </c>
      <c r="H496" s="2">
        <v>3.8660000000000001</v>
      </c>
      <c r="I496" s="2" t="str" cm="1">
        <f t="array" ref="I496">_xlfn.IFS(H496&gt;3.5,"Above Average",H496&lt;3,"Below Average",TRUE,"Average")</f>
        <v>Above Average</v>
      </c>
      <c r="J496" s="1">
        <v>129.04443330000001</v>
      </c>
      <c r="K496" s="1" t="str" cm="1">
        <f t="array" ref="K496">_xlfn.IFS(J496&gt;200,"Above Average",J496&lt;155,"Below Average",TRUE,"Average")</f>
        <v>Below Average</v>
      </c>
      <c r="L496" s="7">
        <v>5.9459999999999997</v>
      </c>
      <c r="M496" s="7" t="str" cm="1">
        <f t="array" ref="M496">_xlfn.IFS(L496&gt;9,"Above Average",L496&lt;8,"Below Average",TRUE,"Average")</f>
        <v>Below Average</v>
      </c>
    </row>
    <row r="497" spans="1:13" x14ac:dyDescent="0.3">
      <c r="A497">
        <v>4</v>
      </c>
      <c r="B497" s="21">
        <v>40676</v>
      </c>
      <c r="C497" s="21" t="str">
        <f t="shared" si="7"/>
        <v>May</v>
      </c>
      <c r="D497" s="6">
        <v>2002362.37</v>
      </c>
      <c r="E497" t="s">
        <v>155</v>
      </c>
      <c r="F497" s="5">
        <v>70.650000000000006</v>
      </c>
      <c r="G497" s="5" t="str" cm="1">
        <f t="array" ref="G497">_xlfn.IFS(F497&gt;=86,"Hot Week (More Than 85°F)",F497&lt;50,"Cold Week (Less Than 50°F)",TRUE,"Normal Week")</f>
        <v>Normal Week</v>
      </c>
      <c r="H497" s="2">
        <v>3.8719999999999999</v>
      </c>
      <c r="I497" s="2" t="str" cm="1">
        <f t="array" ref="I497">_xlfn.IFS(H497&gt;3.5,"Above Average",H497&lt;3,"Below Average",TRUE,"Average")</f>
        <v>Above Average</v>
      </c>
      <c r="J497" s="1">
        <v>129.089</v>
      </c>
      <c r="K497" s="1" t="str" cm="1">
        <f t="array" ref="K497">_xlfn.IFS(J497&gt;200,"Above Average",J497&lt;155,"Below Average",TRUE,"Average")</f>
        <v>Below Average</v>
      </c>
      <c r="L497" s="7">
        <v>5.9459999999999997</v>
      </c>
      <c r="M497" s="7" t="str" cm="1">
        <f t="array" ref="M497">_xlfn.IFS(L497&gt;9,"Above Average",L497&lt;8,"Below Average",TRUE,"Average")</f>
        <v>Below Average</v>
      </c>
    </row>
    <row r="498" spans="1:13" x14ac:dyDescent="0.3">
      <c r="A498">
        <v>4</v>
      </c>
      <c r="B498" s="21">
        <v>40683</v>
      </c>
      <c r="C498" s="21" t="str">
        <f t="shared" si="7"/>
        <v>May</v>
      </c>
      <c r="D498" s="6">
        <v>2015563.48</v>
      </c>
      <c r="E498" t="s">
        <v>155</v>
      </c>
      <c r="F498" s="5">
        <v>70.489999999999995</v>
      </c>
      <c r="G498" s="5" t="str" cm="1">
        <f t="array" ref="G498">_xlfn.IFS(F498&gt;=86,"Hot Week (More Than 85°F)",F498&lt;50,"Cold Week (Less Than 50°F)",TRUE,"Normal Week")</f>
        <v>Normal Week</v>
      </c>
      <c r="H498" s="2">
        <v>3.8809999999999998</v>
      </c>
      <c r="I498" s="2" t="str" cm="1">
        <f t="array" ref="I498">_xlfn.IFS(H498&gt;3.5,"Above Average",H498&lt;3,"Below Average",TRUE,"Average")</f>
        <v>Above Average</v>
      </c>
      <c r="J498" s="1">
        <v>129.07567739999999</v>
      </c>
      <c r="K498" s="1" t="str" cm="1">
        <f t="array" ref="K498">_xlfn.IFS(J498&gt;200,"Above Average",J498&lt;155,"Below Average",TRUE,"Average")</f>
        <v>Below Average</v>
      </c>
      <c r="L498" s="7">
        <v>5.9459999999999997</v>
      </c>
      <c r="M498" s="7" t="str" cm="1">
        <f t="array" ref="M498">_xlfn.IFS(L498&gt;9,"Above Average",L498&lt;8,"Below Average",TRUE,"Average")</f>
        <v>Below Average</v>
      </c>
    </row>
    <row r="499" spans="1:13" x14ac:dyDescent="0.3">
      <c r="A499">
        <v>4</v>
      </c>
      <c r="B499" s="21">
        <v>40690</v>
      </c>
      <c r="C499" s="21" t="str">
        <f t="shared" si="7"/>
        <v>May</v>
      </c>
      <c r="D499" s="6">
        <v>1986597.95</v>
      </c>
      <c r="E499" t="s">
        <v>155</v>
      </c>
      <c r="F499" s="5">
        <v>73.650000000000006</v>
      </c>
      <c r="G499" s="5" t="str" cm="1">
        <f t="array" ref="G499">_xlfn.IFS(F499&gt;=86,"Hot Week (More Than 85°F)",F499&lt;50,"Cold Week (Less Than 50°F)",TRUE,"Normal Week")</f>
        <v>Normal Week</v>
      </c>
      <c r="H499" s="2">
        <v>3.7709999999999999</v>
      </c>
      <c r="I499" s="2" t="str" cm="1">
        <f t="array" ref="I499">_xlfn.IFS(H499&gt;3.5,"Above Average",H499&lt;3,"Below Average",TRUE,"Average")</f>
        <v>Above Average</v>
      </c>
      <c r="J499" s="1">
        <v>129.06235480000001</v>
      </c>
      <c r="K499" s="1" t="str" cm="1">
        <f t="array" ref="K499">_xlfn.IFS(J499&gt;200,"Above Average",J499&lt;155,"Below Average",TRUE,"Average")</f>
        <v>Below Average</v>
      </c>
      <c r="L499" s="7">
        <v>5.9459999999999997</v>
      </c>
      <c r="M499" s="7" t="str" cm="1">
        <f t="array" ref="M499">_xlfn.IFS(L499&gt;9,"Above Average",L499&lt;8,"Below Average",TRUE,"Average")</f>
        <v>Below Average</v>
      </c>
    </row>
    <row r="500" spans="1:13" x14ac:dyDescent="0.3">
      <c r="A500">
        <v>4</v>
      </c>
      <c r="B500" s="21">
        <v>40697</v>
      </c>
      <c r="C500" s="21" t="str">
        <f t="shared" si="7"/>
        <v>Jun</v>
      </c>
      <c r="D500" s="6">
        <v>2065377.15</v>
      </c>
      <c r="E500" t="s">
        <v>155</v>
      </c>
      <c r="F500" s="5">
        <v>78.260000000000005</v>
      </c>
      <c r="G500" s="5" t="str" cm="1">
        <f t="array" ref="G500">_xlfn.IFS(F500&gt;=86,"Hot Week (More Than 85°F)",F500&lt;50,"Cold Week (Less Than 50°F)",TRUE,"Normal Week")</f>
        <v>Normal Week</v>
      </c>
      <c r="H500" s="2">
        <v>3.6829999999999998</v>
      </c>
      <c r="I500" s="2" t="str" cm="1">
        <f t="array" ref="I500">_xlfn.IFS(H500&gt;3.5,"Above Average",H500&lt;3,"Below Average",TRUE,"Average")</f>
        <v>Above Average</v>
      </c>
      <c r="J500" s="1">
        <v>129.04903229999999</v>
      </c>
      <c r="K500" s="1" t="str" cm="1">
        <f t="array" ref="K500">_xlfn.IFS(J500&gt;200,"Above Average",J500&lt;155,"Below Average",TRUE,"Average")</f>
        <v>Below Average</v>
      </c>
      <c r="L500" s="7">
        <v>5.9459999999999997</v>
      </c>
      <c r="M500" s="7" t="str" cm="1">
        <f t="array" ref="M500">_xlfn.IFS(L500&gt;9,"Above Average",L500&lt;8,"Below Average",TRUE,"Average")</f>
        <v>Below Average</v>
      </c>
    </row>
    <row r="501" spans="1:13" x14ac:dyDescent="0.3">
      <c r="A501">
        <v>4</v>
      </c>
      <c r="B501" s="21">
        <v>40704</v>
      </c>
      <c r="C501" s="21" t="str">
        <f t="shared" si="7"/>
        <v>Jun</v>
      </c>
      <c r="D501" s="6">
        <v>2073951.38</v>
      </c>
      <c r="E501" t="s">
        <v>155</v>
      </c>
      <c r="F501" s="5">
        <v>80.05</v>
      </c>
      <c r="G501" s="5" t="str" cm="1">
        <f t="array" ref="G501">_xlfn.IFS(F501&gt;=86,"Hot Week (More Than 85°F)",F501&lt;50,"Cold Week (Less Than 50°F)",TRUE,"Normal Week")</f>
        <v>Normal Week</v>
      </c>
      <c r="H501" s="2">
        <v>3.64</v>
      </c>
      <c r="I501" s="2" t="str" cm="1">
        <f t="array" ref="I501">_xlfn.IFS(H501&gt;3.5,"Above Average",H501&lt;3,"Below Average",TRUE,"Average")</f>
        <v>Above Average</v>
      </c>
      <c r="J501" s="1">
        <v>129.03570970000001</v>
      </c>
      <c r="K501" s="1" t="str" cm="1">
        <f t="array" ref="K501">_xlfn.IFS(J501&gt;200,"Above Average",J501&lt;155,"Below Average",TRUE,"Average")</f>
        <v>Below Average</v>
      </c>
      <c r="L501" s="7">
        <v>5.9459999999999997</v>
      </c>
      <c r="M501" s="7" t="str" cm="1">
        <f t="array" ref="M501">_xlfn.IFS(L501&gt;9,"Above Average",L501&lt;8,"Below Average",TRUE,"Average")</f>
        <v>Below Average</v>
      </c>
    </row>
    <row r="502" spans="1:13" x14ac:dyDescent="0.3">
      <c r="A502">
        <v>4</v>
      </c>
      <c r="B502" s="21">
        <v>40711</v>
      </c>
      <c r="C502" s="21" t="str">
        <f t="shared" si="7"/>
        <v>Jun</v>
      </c>
      <c r="D502" s="6">
        <v>2141210.62</v>
      </c>
      <c r="E502" t="s">
        <v>155</v>
      </c>
      <c r="F502" s="5">
        <v>83.51</v>
      </c>
      <c r="G502" s="5" t="str" cm="1">
        <f t="array" ref="G502">_xlfn.IFS(F502&gt;=86,"Hot Week (More Than 85°F)",F502&lt;50,"Cold Week (Less Than 50°F)",TRUE,"Normal Week")</f>
        <v>Normal Week</v>
      </c>
      <c r="H502" s="2">
        <v>3.6179999999999999</v>
      </c>
      <c r="I502" s="2" t="str" cm="1">
        <f t="array" ref="I502">_xlfn.IFS(H502&gt;3.5,"Above Average",H502&lt;3,"Below Average",TRUE,"Average")</f>
        <v>Above Average</v>
      </c>
      <c r="J502" s="1">
        <v>129.04320000000001</v>
      </c>
      <c r="K502" s="1" t="str" cm="1">
        <f t="array" ref="K502">_xlfn.IFS(J502&gt;200,"Above Average",J502&lt;155,"Below Average",TRUE,"Average")</f>
        <v>Below Average</v>
      </c>
      <c r="L502" s="7">
        <v>5.9459999999999997</v>
      </c>
      <c r="M502" s="7" t="str" cm="1">
        <f t="array" ref="M502">_xlfn.IFS(L502&gt;9,"Above Average",L502&lt;8,"Below Average",TRUE,"Average")</f>
        <v>Below Average</v>
      </c>
    </row>
    <row r="503" spans="1:13" x14ac:dyDescent="0.3">
      <c r="A503">
        <v>4</v>
      </c>
      <c r="B503" s="21">
        <v>40718</v>
      </c>
      <c r="C503" s="21" t="str">
        <f t="shared" si="7"/>
        <v>Jun</v>
      </c>
      <c r="D503" s="6">
        <v>2008344.92</v>
      </c>
      <c r="E503" t="s">
        <v>155</v>
      </c>
      <c r="F503" s="5">
        <v>81.849999999999994</v>
      </c>
      <c r="G503" s="5" t="str" cm="1">
        <f t="array" ref="G503">_xlfn.IFS(F503&gt;=86,"Hot Week (More Than 85°F)",F503&lt;50,"Cold Week (Less Than 50°F)",TRUE,"Normal Week")</f>
        <v>Normal Week</v>
      </c>
      <c r="H503" s="2">
        <v>3.57</v>
      </c>
      <c r="I503" s="2" t="str" cm="1">
        <f t="array" ref="I503">_xlfn.IFS(H503&gt;3.5,"Above Average",H503&lt;3,"Below Average",TRUE,"Average")</f>
        <v>Above Average</v>
      </c>
      <c r="J503" s="1">
        <v>129.06630000000001</v>
      </c>
      <c r="K503" s="1" t="str" cm="1">
        <f t="array" ref="K503">_xlfn.IFS(J503&gt;200,"Above Average",J503&lt;155,"Below Average",TRUE,"Average")</f>
        <v>Below Average</v>
      </c>
      <c r="L503" s="7">
        <v>5.9459999999999997</v>
      </c>
      <c r="M503" s="7" t="str" cm="1">
        <f t="array" ref="M503">_xlfn.IFS(L503&gt;9,"Above Average",L503&lt;8,"Below Average",TRUE,"Average")</f>
        <v>Below Average</v>
      </c>
    </row>
    <row r="504" spans="1:13" x14ac:dyDescent="0.3">
      <c r="A504">
        <v>4</v>
      </c>
      <c r="B504" s="21">
        <v>40725</v>
      </c>
      <c r="C504" s="21" t="str">
        <f t="shared" si="7"/>
        <v>Jul</v>
      </c>
      <c r="D504" s="6">
        <v>2051533.53</v>
      </c>
      <c r="E504" t="s">
        <v>155</v>
      </c>
      <c r="F504" s="5">
        <v>84.54</v>
      </c>
      <c r="G504" s="5" t="str" cm="1">
        <f t="array" ref="G504">_xlfn.IFS(F504&gt;=86,"Hot Week (More Than 85°F)",F504&lt;50,"Cold Week (Less Than 50°F)",TRUE,"Normal Week")</f>
        <v>Normal Week</v>
      </c>
      <c r="H504" s="2">
        <v>3.504</v>
      </c>
      <c r="I504" s="2" t="str" cm="1">
        <f t="array" ref="I504">_xlfn.IFS(H504&gt;3.5,"Above Average",H504&lt;3,"Below Average",TRUE,"Average")</f>
        <v>Above Average</v>
      </c>
      <c r="J504" s="1">
        <v>129.08940000000001</v>
      </c>
      <c r="K504" s="1" t="str" cm="1">
        <f t="array" ref="K504">_xlfn.IFS(J504&gt;200,"Above Average",J504&lt;155,"Below Average",TRUE,"Average")</f>
        <v>Below Average</v>
      </c>
      <c r="L504" s="7">
        <v>5.6440000000000001</v>
      </c>
      <c r="M504" s="7" t="str" cm="1">
        <f t="array" ref="M504">_xlfn.IFS(L504&gt;9,"Above Average",L504&lt;8,"Below Average",TRUE,"Average")</f>
        <v>Below Average</v>
      </c>
    </row>
    <row r="505" spans="1:13" x14ac:dyDescent="0.3">
      <c r="A505">
        <v>4</v>
      </c>
      <c r="B505" s="21">
        <v>40732</v>
      </c>
      <c r="C505" s="21" t="str">
        <f t="shared" si="7"/>
        <v>Jul</v>
      </c>
      <c r="D505" s="6">
        <v>2066541.86</v>
      </c>
      <c r="E505" t="s">
        <v>155</v>
      </c>
      <c r="F505" s="5">
        <v>84.59</v>
      </c>
      <c r="G505" s="5" t="str" cm="1">
        <f t="array" ref="G505">_xlfn.IFS(F505&gt;=86,"Hot Week (More Than 85°F)",F505&lt;50,"Cold Week (Less Than 50°F)",TRUE,"Normal Week")</f>
        <v>Normal Week</v>
      </c>
      <c r="H505" s="2">
        <v>3.4689999999999999</v>
      </c>
      <c r="I505" s="2" t="str" cm="1">
        <f t="array" ref="I505">_xlfn.IFS(H505&gt;3.5,"Above Average",H505&lt;3,"Below Average",TRUE,"Average")</f>
        <v>Average</v>
      </c>
      <c r="J505" s="1">
        <v>129.11250000000001</v>
      </c>
      <c r="K505" s="1" t="str" cm="1">
        <f t="array" ref="K505">_xlfn.IFS(J505&gt;200,"Above Average",J505&lt;155,"Below Average",TRUE,"Average")</f>
        <v>Below Average</v>
      </c>
      <c r="L505" s="7">
        <v>5.6440000000000001</v>
      </c>
      <c r="M505" s="7" t="str" cm="1">
        <f t="array" ref="M505">_xlfn.IFS(L505&gt;9,"Above Average",L505&lt;8,"Below Average",TRUE,"Average")</f>
        <v>Below Average</v>
      </c>
    </row>
    <row r="506" spans="1:13" x14ac:dyDescent="0.3">
      <c r="A506">
        <v>4</v>
      </c>
      <c r="B506" s="21">
        <v>40739</v>
      </c>
      <c r="C506" s="21" t="str">
        <f t="shared" si="7"/>
        <v>Jul</v>
      </c>
      <c r="D506" s="6">
        <v>2049046.95</v>
      </c>
      <c r="E506" t="s">
        <v>155</v>
      </c>
      <c r="F506" s="5">
        <v>83.27</v>
      </c>
      <c r="G506" s="5" t="str" cm="1">
        <f t="array" ref="G506">_xlfn.IFS(F506&gt;=86,"Hot Week (More Than 85°F)",F506&lt;50,"Cold Week (Less Than 50°F)",TRUE,"Normal Week")</f>
        <v>Normal Week</v>
      </c>
      <c r="H506" s="2">
        <v>3.5630000000000002</v>
      </c>
      <c r="I506" s="2" t="str" cm="1">
        <f t="array" ref="I506">_xlfn.IFS(H506&gt;3.5,"Above Average",H506&lt;3,"Below Average",TRUE,"Average")</f>
        <v>Above Average</v>
      </c>
      <c r="J506" s="1">
        <v>129.13383870000001</v>
      </c>
      <c r="K506" s="1" t="str" cm="1">
        <f t="array" ref="K506">_xlfn.IFS(J506&gt;200,"Above Average",J506&lt;155,"Below Average",TRUE,"Average")</f>
        <v>Below Average</v>
      </c>
      <c r="L506" s="7">
        <v>5.6440000000000001</v>
      </c>
      <c r="M506" s="7" t="str" cm="1">
        <f t="array" ref="M506">_xlfn.IFS(L506&gt;9,"Above Average",L506&lt;8,"Below Average",TRUE,"Average")</f>
        <v>Below Average</v>
      </c>
    </row>
    <row r="507" spans="1:13" x14ac:dyDescent="0.3">
      <c r="A507">
        <v>4</v>
      </c>
      <c r="B507" s="21">
        <v>40746</v>
      </c>
      <c r="C507" s="21" t="str">
        <f t="shared" si="7"/>
        <v>Jul</v>
      </c>
      <c r="D507" s="6">
        <v>2036231.39</v>
      </c>
      <c r="E507" t="s">
        <v>155</v>
      </c>
      <c r="F507" s="5">
        <v>82.84</v>
      </c>
      <c r="G507" s="5" t="str" cm="1">
        <f t="array" ref="G507">_xlfn.IFS(F507&gt;=86,"Hot Week (More Than 85°F)",F507&lt;50,"Cold Week (Less Than 50°F)",TRUE,"Normal Week")</f>
        <v>Normal Week</v>
      </c>
      <c r="H507" s="2">
        <v>3.6269999999999998</v>
      </c>
      <c r="I507" s="2" t="str" cm="1">
        <f t="array" ref="I507">_xlfn.IFS(H507&gt;3.5,"Above Average",H507&lt;3,"Below Average",TRUE,"Average")</f>
        <v>Above Average</v>
      </c>
      <c r="J507" s="1">
        <v>129.1507742</v>
      </c>
      <c r="K507" s="1" t="str" cm="1">
        <f t="array" ref="K507">_xlfn.IFS(J507&gt;200,"Above Average",J507&lt;155,"Below Average",TRUE,"Average")</f>
        <v>Below Average</v>
      </c>
      <c r="L507" s="7">
        <v>5.6440000000000001</v>
      </c>
      <c r="M507" s="7" t="str" cm="1">
        <f t="array" ref="M507">_xlfn.IFS(L507&gt;9,"Above Average",L507&lt;8,"Below Average",TRUE,"Average")</f>
        <v>Below Average</v>
      </c>
    </row>
    <row r="508" spans="1:13" x14ac:dyDescent="0.3">
      <c r="A508">
        <v>4</v>
      </c>
      <c r="B508" s="21">
        <v>40753</v>
      </c>
      <c r="C508" s="21" t="str">
        <f t="shared" si="7"/>
        <v>Jul</v>
      </c>
      <c r="D508" s="6">
        <v>1989674.07</v>
      </c>
      <c r="E508" t="s">
        <v>155</v>
      </c>
      <c r="F508" s="5">
        <v>84.36</v>
      </c>
      <c r="G508" s="5" t="str" cm="1">
        <f t="array" ref="G508">_xlfn.IFS(F508&gt;=86,"Hot Week (More Than 85°F)",F508&lt;50,"Cold Week (Less Than 50°F)",TRUE,"Normal Week")</f>
        <v>Normal Week</v>
      </c>
      <c r="H508" s="2">
        <v>3.6589999999999998</v>
      </c>
      <c r="I508" s="2" t="str" cm="1">
        <f t="array" ref="I508">_xlfn.IFS(H508&gt;3.5,"Above Average",H508&lt;3,"Below Average",TRUE,"Average")</f>
        <v>Above Average</v>
      </c>
      <c r="J508" s="1">
        <v>129.16770969999999</v>
      </c>
      <c r="K508" s="1" t="str" cm="1">
        <f t="array" ref="K508">_xlfn.IFS(J508&gt;200,"Above Average",J508&lt;155,"Below Average",TRUE,"Average")</f>
        <v>Below Average</v>
      </c>
      <c r="L508" s="7">
        <v>5.6440000000000001</v>
      </c>
      <c r="M508" s="7" t="str" cm="1">
        <f t="array" ref="M508">_xlfn.IFS(L508&gt;9,"Above Average",L508&lt;8,"Below Average",TRUE,"Average")</f>
        <v>Below Average</v>
      </c>
    </row>
    <row r="509" spans="1:13" x14ac:dyDescent="0.3">
      <c r="A509">
        <v>4</v>
      </c>
      <c r="B509" s="21">
        <v>40760</v>
      </c>
      <c r="C509" s="21" t="str">
        <f t="shared" si="7"/>
        <v>Aug</v>
      </c>
      <c r="D509" s="6">
        <v>2160057.39</v>
      </c>
      <c r="E509" t="s">
        <v>155</v>
      </c>
      <c r="F509" s="5">
        <v>86.09</v>
      </c>
      <c r="G509" s="5" t="str" cm="1">
        <f t="array" ref="G509">_xlfn.IFS(F509&gt;=86,"Hot Week (More Than 85°F)",F509&lt;50,"Cold Week (Less Than 50°F)",TRUE,"Normal Week")</f>
        <v>Hot Week (More Than 85°F)</v>
      </c>
      <c r="H509" s="2">
        <v>3.6619999999999999</v>
      </c>
      <c r="I509" s="2" t="str" cm="1">
        <f t="array" ref="I509">_xlfn.IFS(H509&gt;3.5,"Above Average",H509&lt;3,"Below Average",TRUE,"Average")</f>
        <v>Above Average</v>
      </c>
      <c r="J509" s="1">
        <v>129.18464520000001</v>
      </c>
      <c r="K509" s="1" t="str" cm="1">
        <f t="array" ref="K509">_xlfn.IFS(J509&gt;200,"Above Average",J509&lt;155,"Below Average",TRUE,"Average")</f>
        <v>Below Average</v>
      </c>
      <c r="L509" s="7">
        <v>5.6440000000000001</v>
      </c>
      <c r="M509" s="7" t="str" cm="1">
        <f t="array" ref="M509">_xlfn.IFS(L509&gt;9,"Above Average",L509&lt;8,"Below Average",TRUE,"Average")</f>
        <v>Below Average</v>
      </c>
    </row>
    <row r="510" spans="1:13" x14ac:dyDescent="0.3">
      <c r="A510">
        <v>4</v>
      </c>
      <c r="B510" s="21">
        <v>40767</v>
      </c>
      <c r="C510" s="21" t="str">
        <f t="shared" si="7"/>
        <v>Aug</v>
      </c>
      <c r="D510" s="6">
        <v>2105668.7400000002</v>
      </c>
      <c r="E510" t="s">
        <v>155</v>
      </c>
      <c r="F510" s="5">
        <v>82.98</v>
      </c>
      <c r="G510" s="5" t="str" cm="1">
        <f t="array" ref="G510">_xlfn.IFS(F510&gt;=86,"Hot Week (More Than 85°F)",F510&lt;50,"Cold Week (Less Than 50°F)",TRUE,"Normal Week")</f>
        <v>Normal Week</v>
      </c>
      <c r="H510" s="2">
        <v>3.617</v>
      </c>
      <c r="I510" s="2" t="str" cm="1">
        <f t="array" ref="I510">_xlfn.IFS(H510&gt;3.5,"Above Average",H510&lt;3,"Below Average",TRUE,"Average")</f>
        <v>Above Average</v>
      </c>
      <c r="J510" s="1">
        <v>129.2015806</v>
      </c>
      <c r="K510" s="1" t="str" cm="1">
        <f t="array" ref="K510">_xlfn.IFS(J510&gt;200,"Above Average",J510&lt;155,"Below Average",TRUE,"Average")</f>
        <v>Below Average</v>
      </c>
      <c r="L510" s="7">
        <v>5.6440000000000001</v>
      </c>
      <c r="M510" s="7" t="str" cm="1">
        <f t="array" ref="M510">_xlfn.IFS(L510&gt;9,"Above Average",L510&lt;8,"Below Average",TRUE,"Average")</f>
        <v>Below Average</v>
      </c>
    </row>
    <row r="511" spans="1:13" x14ac:dyDescent="0.3">
      <c r="A511">
        <v>4</v>
      </c>
      <c r="B511" s="21">
        <v>40774</v>
      </c>
      <c r="C511" s="21" t="str">
        <f t="shared" si="7"/>
        <v>Aug</v>
      </c>
      <c r="D511" s="6">
        <v>2232892.1</v>
      </c>
      <c r="E511" t="s">
        <v>155</v>
      </c>
      <c r="F511" s="5">
        <v>82.77</v>
      </c>
      <c r="G511" s="5" t="str" cm="1">
        <f t="array" ref="G511">_xlfn.IFS(F511&gt;=86,"Hot Week (More Than 85°F)",F511&lt;50,"Cold Week (Less Than 50°F)",TRUE,"Normal Week")</f>
        <v>Normal Week</v>
      </c>
      <c r="H511" s="2">
        <v>3.55</v>
      </c>
      <c r="I511" s="2" t="str" cm="1">
        <f t="array" ref="I511">_xlfn.IFS(H511&gt;3.5,"Above Average",H511&lt;3,"Below Average",TRUE,"Average")</f>
        <v>Above Average</v>
      </c>
      <c r="J511" s="1">
        <v>129.24058059999999</v>
      </c>
      <c r="K511" s="1" t="str" cm="1">
        <f t="array" ref="K511">_xlfn.IFS(J511&gt;200,"Above Average",J511&lt;155,"Below Average",TRUE,"Average")</f>
        <v>Below Average</v>
      </c>
      <c r="L511" s="7">
        <v>5.6440000000000001</v>
      </c>
      <c r="M511" s="7" t="str" cm="1">
        <f t="array" ref="M511">_xlfn.IFS(L511&gt;9,"Above Average",L511&lt;8,"Below Average",TRUE,"Average")</f>
        <v>Below Average</v>
      </c>
    </row>
    <row r="512" spans="1:13" x14ac:dyDescent="0.3">
      <c r="A512">
        <v>4</v>
      </c>
      <c r="B512" s="21">
        <v>40781</v>
      </c>
      <c r="C512" s="21" t="str">
        <f t="shared" si="7"/>
        <v>Aug</v>
      </c>
      <c r="D512" s="6">
        <v>1988490.21</v>
      </c>
      <c r="E512" t="s">
        <v>155</v>
      </c>
      <c r="F512" s="5">
        <v>81.47</v>
      </c>
      <c r="G512" s="5" t="str" cm="1">
        <f t="array" ref="G512">_xlfn.IFS(F512&gt;=86,"Hot Week (More Than 85°F)",F512&lt;50,"Cold Week (Less Than 50°F)",TRUE,"Normal Week")</f>
        <v>Normal Week</v>
      </c>
      <c r="H512" s="2">
        <v>3.5230000000000001</v>
      </c>
      <c r="I512" s="2" t="str" cm="1">
        <f t="array" ref="I512">_xlfn.IFS(H512&gt;3.5,"Above Average",H512&lt;3,"Below Average",TRUE,"Average")</f>
        <v>Above Average</v>
      </c>
      <c r="J512" s="1">
        <v>129.28325810000001</v>
      </c>
      <c r="K512" s="1" t="str" cm="1">
        <f t="array" ref="K512">_xlfn.IFS(J512&gt;200,"Above Average",J512&lt;155,"Below Average",TRUE,"Average")</f>
        <v>Below Average</v>
      </c>
      <c r="L512" s="7">
        <v>5.6440000000000001</v>
      </c>
      <c r="M512" s="7" t="str" cm="1">
        <f t="array" ref="M512">_xlfn.IFS(L512&gt;9,"Above Average",L512&lt;8,"Below Average",TRUE,"Average")</f>
        <v>Below Average</v>
      </c>
    </row>
    <row r="513" spans="1:13" x14ac:dyDescent="0.3">
      <c r="A513">
        <v>4</v>
      </c>
      <c r="B513" s="21">
        <v>40788</v>
      </c>
      <c r="C513" s="21" t="str">
        <f t="shared" si="7"/>
        <v>Sep</v>
      </c>
      <c r="D513" s="6">
        <v>2078420.31</v>
      </c>
      <c r="E513" t="s">
        <v>155</v>
      </c>
      <c r="F513" s="5">
        <v>77.989999999999995</v>
      </c>
      <c r="G513" s="5" t="str" cm="1">
        <f t="array" ref="G513">_xlfn.IFS(F513&gt;=86,"Hot Week (More Than 85°F)",F513&lt;50,"Cold Week (Less Than 50°F)",TRUE,"Normal Week")</f>
        <v>Normal Week</v>
      </c>
      <c r="H513" s="2">
        <v>3.5329999999999999</v>
      </c>
      <c r="I513" s="2" t="str" cm="1">
        <f t="array" ref="I513">_xlfn.IFS(H513&gt;3.5,"Above Average",H513&lt;3,"Below Average",TRUE,"Average")</f>
        <v>Above Average</v>
      </c>
      <c r="J513" s="1">
        <v>129.32593550000001</v>
      </c>
      <c r="K513" s="1" t="str" cm="1">
        <f t="array" ref="K513">_xlfn.IFS(J513&gt;200,"Above Average",J513&lt;155,"Below Average",TRUE,"Average")</f>
        <v>Below Average</v>
      </c>
      <c r="L513" s="7">
        <v>5.6440000000000001</v>
      </c>
      <c r="M513" s="7" t="str" cm="1">
        <f t="array" ref="M513">_xlfn.IFS(L513&gt;9,"Above Average",L513&lt;8,"Below Average",TRUE,"Average")</f>
        <v>Below Average</v>
      </c>
    </row>
    <row r="514" spans="1:13" x14ac:dyDescent="0.3">
      <c r="A514">
        <v>4</v>
      </c>
      <c r="B514" s="21">
        <v>40795</v>
      </c>
      <c r="C514" s="21" t="str">
        <f t="shared" ref="C514:C577" si="8">TEXT(B514, "mmm")</f>
        <v>Sep</v>
      </c>
      <c r="D514" s="6">
        <v>2093139.01</v>
      </c>
      <c r="E514" t="s">
        <v>156</v>
      </c>
      <c r="F514" s="5">
        <v>73.34</v>
      </c>
      <c r="G514" s="5" t="str" cm="1">
        <f t="array" ref="G514">_xlfn.IFS(F514&gt;=86,"Hot Week (More Than 85°F)",F514&lt;50,"Cold Week (Less Than 50°F)",TRUE,"Normal Week")</f>
        <v>Normal Week</v>
      </c>
      <c r="H514" s="2">
        <v>3.5539999999999998</v>
      </c>
      <c r="I514" s="2" t="str" cm="1">
        <f t="array" ref="I514">_xlfn.IFS(H514&gt;3.5,"Above Average",H514&lt;3,"Below Average",TRUE,"Average")</f>
        <v>Above Average</v>
      </c>
      <c r="J514" s="1">
        <v>129.36861289999999</v>
      </c>
      <c r="K514" s="1" t="str" cm="1">
        <f t="array" ref="K514">_xlfn.IFS(J514&gt;200,"Above Average",J514&lt;155,"Below Average",TRUE,"Average")</f>
        <v>Below Average</v>
      </c>
      <c r="L514" s="7">
        <v>5.6440000000000001</v>
      </c>
      <c r="M514" s="7" t="str" cm="1">
        <f t="array" ref="M514">_xlfn.IFS(L514&gt;9,"Above Average",L514&lt;8,"Below Average",TRUE,"Average")</f>
        <v>Below Average</v>
      </c>
    </row>
    <row r="515" spans="1:13" x14ac:dyDescent="0.3">
      <c r="A515">
        <v>4</v>
      </c>
      <c r="B515" s="21">
        <v>40802</v>
      </c>
      <c r="C515" s="21" t="str">
        <f t="shared" si="8"/>
        <v>Sep</v>
      </c>
      <c r="D515" s="6">
        <v>2075577.33</v>
      </c>
      <c r="E515" t="s">
        <v>155</v>
      </c>
      <c r="F515" s="5">
        <v>72.760000000000005</v>
      </c>
      <c r="G515" s="5" t="str" cm="1">
        <f t="array" ref="G515">_xlfn.IFS(F515&gt;=86,"Hot Week (More Than 85°F)",F515&lt;50,"Cold Week (Less Than 50°F)",TRUE,"Normal Week")</f>
        <v>Normal Week</v>
      </c>
      <c r="H515" s="2">
        <v>3.532</v>
      </c>
      <c r="I515" s="2" t="str" cm="1">
        <f t="array" ref="I515">_xlfn.IFS(H515&gt;3.5,"Above Average",H515&lt;3,"Below Average",TRUE,"Average")</f>
        <v>Above Average</v>
      </c>
      <c r="J515" s="1">
        <v>129.4306</v>
      </c>
      <c r="K515" s="1" t="str" cm="1">
        <f t="array" ref="K515">_xlfn.IFS(J515&gt;200,"Above Average",J515&lt;155,"Below Average",TRUE,"Average")</f>
        <v>Below Average</v>
      </c>
      <c r="L515" s="7">
        <v>5.6440000000000001</v>
      </c>
      <c r="M515" s="7" t="str" cm="1">
        <f t="array" ref="M515">_xlfn.IFS(L515&gt;9,"Above Average",L515&lt;8,"Below Average",TRUE,"Average")</f>
        <v>Below Average</v>
      </c>
    </row>
    <row r="516" spans="1:13" x14ac:dyDescent="0.3">
      <c r="A516">
        <v>4</v>
      </c>
      <c r="B516" s="21">
        <v>40809</v>
      </c>
      <c r="C516" s="21" t="str">
        <f t="shared" si="8"/>
        <v>Sep</v>
      </c>
      <c r="D516" s="6">
        <v>2031406.41</v>
      </c>
      <c r="E516" t="s">
        <v>155</v>
      </c>
      <c r="F516" s="5">
        <v>69.23</v>
      </c>
      <c r="G516" s="5" t="str" cm="1">
        <f t="array" ref="G516">_xlfn.IFS(F516&gt;=86,"Hot Week (More Than 85°F)",F516&lt;50,"Cold Week (Less Than 50°F)",TRUE,"Normal Week")</f>
        <v>Normal Week</v>
      </c>
      <c r="H516" s="2">
        <v>3.4729999999999999</v>
      </c>
      <c r="I516" s="2" t="str" cm="1">
        <f t="array" ref="I516">_xlfn.IFS(H516&gt;3.5,"Above Average",H516&lt;3,"Below Average",TRUE,"Average")</f>
        <v>Average</v>
      </c>
      <c r="J516" s="1">
        <v>129.51833329999999</v>
      </c>
      <c r="K516" s="1" t="str" cm="1">
        <f t="array" ref="K516">_xlfn.IFS(J516&gt;200,"Above Average",J516&lt;155,"Below Average",TRUE,"Average")</f>
        <v>Below Average</v>
      </c>
      <c r="L516" s="7">
        <v>5.6440000000000001</v>
      </c>
      <c r="M516" s="7" t="str" cm="1">
        <f t="array" ref="M516">_xlfn.IFS(L516&gt;9,"Above Average",L516&lt;8,"Below Average",TRUE,"Average")</f>
        <v>Below Average</v>
      </c>
    </row>
    <row r="517" spans="1:13" x14ac:dyDescent="0.3">
      <c r="A517">
        <v>4</v>
      </c>
      <c r="B517" s="21">
        <v>40816</v>
      </c>
      <c r="C517" s="21" t="str">
        <f t="shared" si="8"/>
        <v>Sep</v>
      </c>
      <c r="D517" s="6">
        <v>1929486.63</v>
      </c>
      <c r="E517" t="s">
        <v>155</v>
      </c>
      <c r="F517" s="5">
        <v>72.150000000000006</v>
      </c>
      <c r="G517" s="5" t="str" cm="1">
        <f t="array" ref="G517">_xlfn.IFS(F517&gt;=86,"Hot Week (More Than 85°F)",F517&lt;50,"Cold Week (Less Than 50°F)",TRUE,"Normal Week")</f>
        <v>Normal Week</v>
      </c>
      <c r="H517" s="2">
        <v>3.371</v>
      </c>
      <c r="I517" s="2" t="str" cm="1">
        <f t="array" ref="I517">_xlfn.IFS(H517&gt;3.5,"Above Average",H517&lt;3,"Below Average",TRUE,"Average")</f>
        <v>Average</v>
      </c>
      <c r="J517" s="1">
        <v>129.60606670000001</v>
      </c>
      <c r="K517" s="1" t="str" cm="1">
        <f t="array" ref="K517">_xlfn.IFS(J517&gt;200,"Above Average",J517&lt;155,"Below Average",TRUE,"Average")</f>
        <v>Below Average</v>
      </c>
      <c r="L517" s="7">
        <v>5.6440000000000001</v>
      </c>
      <c r="M517" s="7" t="str" cm="1">
        <f t="array" ref="M517">_xlfn.IFS(L517&gt;9,"Above Average",L517&lt;8,"Below Average",TRUE,"Average")</f>
        <v>Below Average</v>
      </c>
    </row>
    <row r="518" spans="1:13" x14ac:dyDescent="0.3">
      <c r="A518">
        <v>4</v>
      </c>
      <c r="B518" s="21">
        <v>40823</v>
      </c>
      <c r="C518" s="21" t="str">
        <f t="shared" si="8"/>
        <v>Oct</v>
      </c>
      <c r="D518" s="6">
        <v>2166737.65</v>
      </c>
      <c r="E518" t="s">
        <v>155</v>
      </c>
      <c r="F518" s="5">
        <v>65.790000000000006</v>
      </c>
      <c r="G518" s="5" t="str" cm="1">
        <f t="array" ref="G518">_xlfn.IFS(F518&gt;=86,"Hot Week (More Than 85°F)",F518&lt;50,"Cold Week (Less Than 50°F)",TRUE,"Normal Week")</f>
        <v>Normal Week</v>
      </c>
      <c r="H518" s="2">
        <v>3.2989999999999999</v>
      </c>
      <c r="I518" s="2" t="str" cm="1">
        <f t="array" ref="I518">_xlfn.IFS(H518&gt;3.5,"Above Average",H518&lt;3,"Below Average",TRUE,"Average")</f>
        <v>Average</v>
      </c>
      <c r="J518" s="1">
        <v>129.69380000000001</v>
      </c>
      <c r="K518" s="1" t="str" cm="1">
        <f t="array" ref="K518">_xlfn.IFS(J518&gt;200,"Above Average",J518&lt;155,"Below Average",TRUE,"Average")</f>
        <v>Below Average</v>
      </c>
      <c r="L518" s="7">
        <v>5.1429999999999998</v>
      </c>
      <c r="M518" s="7" t="str" cm="1">
        <f t="array" ref="M518">_xlfn.IFS(L518&gt;9,"Above Average",L518&lt;8,"Below Average",TRUE,"Average")</f>
        <v>Below Average</v>
      </c>
    </row>
    <row r="519" spans="1:13" x14ac:dyDescent="0.3">
      <c r="A519">
        <v>4</v>
      </c>
      <c r="B519" s="21">
        <v>40830</v>
      </c>
      <c r="C519" s="21" t="str">
        <f t="shared" si="8"/>
        <v>Oct</v>
      </c>
      <c r="D519" s="6">
        <v>2074548.85</v>
      </c>
      <c r="E519" t="s">
        <v>155</v>
      </c>
      <c r="F519" s="5">
        <v>63.75</v>
      </c>
      <c r="G519" s="5" t="str" cm="1">
        <f t="array" ref="G519">_xlfn.IFS(F519&gt;=86,"Hot Week (More Than 85°F)",F519&lt;50,"Cold Week (Less Than 50°F)",TRUE,"Normal Week")</f>
        <v>Normal Week</v>
      </c>
      <c r="H519" s="2">
        <v>3.2829999999999999</v>
      </c>
      <c r="I519" s="2" t="str" cm="1">
        <f t="array" ref="I519">_xlfn.IFS(H519&gt;3.5,"Above Average",H519&lt;3,"Below Average",TRUE,"Average")</f>
        <v>Average</v>
      </c>
      <c r="J519" s="1">
        <v>129.77064519999999</v>
      </c>
      <c r="K519" s="1" t="str" cm="1">
        <f t="array" ref="K519">_xlfn.IFS(J519&gt;200,"Above Average",J519&lt;155,"Below Average",TRUE,"Average")</f>
        <v>Below Average</v>
      </c>
      <c r="L519" s="7">
        <v>5.1429999999999998</v>
      </c>
      <c r="M519" s="7" t="str" cm="1">
        <f t="array" ref="M519">_xlfn.IFS(L519&gt;9,"Above Average",L519&lt;8,"Below Average",TRUE,"Average")</f>
        <v>Below Average</v>
      </c>
    </row>
    <row r="520" spans="1:13" x14ac:dyDescent="0.3">
      <c r="A520">
        <v>4</v>
      </c>
      <c r="B520" s="21">
        <v>40837</v>
      </c>
      <c r="C520" s="21" t="str">
        <f t="shared" si="8"/>
        <v>Oct</v>
      </c>
      <c r="D520" s="6">
        <v>2207742.13</v>
      </c>
      <c r="E520" t="s">
        <v>155</v>
      </c>
      <c r="F520" s="5">
        <v>64.790000000000006</v>
      </c>
      <c r="G520" s="5" t="str" cm="1">
        <f t="array" ref="G520">_xlfn.IFS(F520&gt;=86,"Hot Week (More Than 85°F)",F520&lt;50,"Cold Week (Less Than 50°F)",TRUE,"Normal Week")</f>
        <v>Normal Week</v>
      </c>
      <c r="H520" s="2">
        <v>3.3610000000000002</v>
      </c>
      <c r="I520" s="2" t="str" cm="1">
        <f t="array" ref="I520">_xlfn.IFS(H520&gt;3.5,"Above Average",H520&lt;3,"Below Average",TRUE,"Average")</f>
        <v>Average</v>
      </c>
      <c r="J520" s="1">
        <v>129.78216130000001</v>
      </c>
      <c r="K520" s="1" t="str" cm="1">
        <f t="array" ref="K520">_xlfn.IFS(J520&gt;200,"Above Average",J520&lt;155,"Below Average",TRUE,"Average")</f>
        <v>Below Average</v>
      </c>
      <c r="L520" s="7">
        <v>5.1429999999999998</v>
      </c>
      <c r="M520" s="7" t="str" cm="1">
        <f t="array" ref="M520">_xlfn.IFS(L520&gt;9,"Above Average",L520&lt;8,"Below Average",TRUE,"Average")</f>
        <v>Below Average</v>
      </c>
    </row>
    <row r="521" spans="1:13" x14ac:dyDescent="0.3">
      <c r="A521">
        <v>4</v>
      </c>
      <c r="B521" s="21">
        <v>40844</v>
      </c>
      <c r="C521" s="21" t="str">
        <f t="shared" si="8"/>
        <v>Oct</v>
      </c>
      <c r="D521" s="6">
        <v>2151659.59</v>
      </c>
      <c r="E521" t="s">
        <v>155</v>
      </c>
      <c r="F521" s="5">
        <v>55.31</v>
      </c>
      <c r="G521" s="5" t="str" cm="1">
        <f t="array" ref="G521">_xlfn.IFS(F521&gt;=86,"Hot Week (More Than 85°F)",F521&lt;50,"Cold Week (Less Than 50°F)",TRUE,"Normal Week")</f>
        <v>Normal Week</v>
      </c>
      <c r="H521" s="2">
        <v>3.3620000000000001</v>
      </c>
      <c r="I521" s="2" t="str" cm="1">
        <f t="array" ref="I521">_xlfn.IFS(H521&gt;3.5,"Above Average",H521&lt;3,"Below Average",TRUE,"Average")</f>
        <v>Average</v>
      </c>
      <c r="J521" s="1">
        <v>129.79367740000001</v>
      </c>
      <c r="K521" s="1" t="str" cm="1">
        <f t="array" ref="K521">_xlfn.IFS(J521&gt;200,"Above Average",J521&lt;155,"Below Average",TRUE,"Average")</f>
        <v>Below Average</v>
      </c>
      <c r="L521" s="7">
        <v>5.1429999999999998</v>
      </c>
      <c r="M521" s="7" t="str" cm="1">
        <f t="array" ref="M521">_xlfn.IFS(L521&gt;9,"Above Average",L521&lt;8,"Below Average",TRUE,"Average")</f>
        <v>Below Average</v>
      </c>
    </row>
    <row r="522" spans="1:13" x14ac:dyDescent="0.3">
      <c r="A522">
        <v>4</v>
      </c>
      <c r="B522" s="21">
        <v>40851</v>
      </c>
      <c r="C522" s="21" t="str">
        <f t="shared" si="8"/>
        <v>Nov</v>
      </c>
      <c r="D522" s="6">
        <v>2281217.31</v>
      </c>
      <c r="E522" t="s">
        <v>155</v>
      </c>
      <c r="F522" s="5">
        <v>49.86</v>
      </c>
      <c r="G522" s="5" t="str" cm="1">
        <f t="array" ref="G522">_xlfn.IFS(F522&gt;=86,"Hot Week (More Than 85°F)",F522&lt;50,"Cold Week (Less Than 50°F)",TRUE,"Normal Week")</f>
        <v>Cold Week (Less Than 50°F)</v>
      </c>
      <c r="H522" s="2">
        <v>3.3220000000000001</v>
      </c>
      <c r="I522" s="2" t="str" cm="1">
        <f t="array" ref="I522">_xlfn.IFS(H522&gt;3.5,"Above Average",H522&lt;3,"Below Average",TRUE,"Average")</f>
        <v>Average</v>
      </c>
      <c r="J522" s="1">
        <v>129.8051935</v>
      </c>
      <c r="K522" s="1" t="str" cm="1">
        <f t="array" ref="K522">_xlfn.IFS(J522&gt;200,"Above Average",J522&lt;155,"Below Average",TRUE,"Average")</f>
        <v>Below Average</v>
      </c>
      <c r="L522" s="7">
        <v>5.1429999999999998</v>
      </c>
      <c r="M522" s="7" t="str" cm="1">
        <f t="array" ref="M522">_xlfn.IFS(L522&gt;9,"Above Average",L522&lt;8,"Below Average",TRUE,"Average")</f>
        <v>Below Average</v>
      </c>
    </row>
    <row r="523" spans="1:13" x14ac:dyDescent="0.3">
      <c r="A523">
        <v>4</v>
      </c>
      <c r="B523" s="21">
        <v>40858</v>
      </c>
      <c r="C523" s="21" t="str">
        <f t="shared" si="8"/>
        <v>Nov</v>
      </c>
      <c r="D523" s="6">
        <v>2203028.96</v>
      </c>
      <c r="E523" t="s">
        <v>155</v>
      </c>
      <c r="F523" s="5">
        <v>47.12</v>
      </c>
      <c r="G523" s="5" t="str" cm="1">
        <f t="array" ref="G523">_xlfn.IFS(F523&gt;=86,"Hot Week (More Than 85°F)",F523&lt;50,"Cold Week (Less Than 50°F)",TRUE,"Normal Week")</f>
        <v>Cold Week (Less Than 50°F)</v>
      </c>
      <c r="H523" s="2">
        <v>3.286</v>
      </c>
      <c r="I523" s="2" t="str" cm="1">
        <f t="array" ref="I523">_xlfn.IFS(H523&gt;3.5,"Above Average",H523&lt;3,"Below Average",TRUE,"Average")</f>
        <v>Average</v>
      </c>
      <c r="J523" s="1">
        <v>129.81670969999999</v>
      </c>
      <c r="K523" s="1" t="str" cm="1">
        <f t="array" ref="K523">_xlfn.IFS(J523&gt;200,"Above Average",J523&lt;155,"Below Average",TRUE,"Average")</f>
        <v>Below Average</v>
      </c>
      <c r="L523" s="7">
        <v>5.1429999999999998</v>
      </c>
      <c r="M523" s="7" t="str" cm="1">
        <f t="array" ref="M523">_xlfn.IFS(L523&gt;9,"Above Average",L523&lt;8,"Below Average",TRUE,"Average")</f>
        <v>Below Average</v>
      </c>
    </row>
    <row r="524" spans="1:13" x14ac:dyDescent="0.3">
      <c r="A524">
        <v>4</v>
      </c>
      <c r="B524" s="21">
        <v>40865</v>
      </c>
      <c r="C524" s="21" t="str">
        <f t="shared" si="8"/>
        <v>Nov</v>
      </c>
      <c r="D524" s="6">
        <v>2243946.59</v>
      </c>
      <c r="E524" t="s">
        <v>155</v>
      </c>
      <c r="F524" s="5">
        <v>50.44</v>
      </c>
      <c r="G524" s="5" t="str" cm="1">
        <f t="array" ref="G524">_xlfn.IFS(F524&gt;=86,"Hot Week (More Than 85°F)",F524&lt;50,"Cold Week (Less Than 50°F)",TRUE,"Normal Week")</f>
        <v>Normal Week</v>
      </c>
      <c r="H524" s="2">
        <v>3.294</v>
      </c>
      <c r="I524" s="2" t="str" cm="1">
        <f t="array" ref="I524">_xlfn.IFS(H524&gt;3.5,"Above Average",H524&lt;3,"Below Average",TRUE,"Average")</f>
        <v>Average</v>
      </c>
      <c r="J524" s="1">
        <v>129.8268333</v>
      </c>
      <c r="K524" s="1" t="str" cm="1">
        <f t="array" ref="K524">_xlfn.IFS(J524&gt;200,"Above Average",J524&lt;155,"Below Average",TRUE,"Average")</f>
        <v>Below Average</v>
      </c>
      <c r="L524" s="7">
        <v>5.1429999999999998</v>
      </c>
      <c r="M524" s="7" t="str" cm="1">
        <f t="array" ref="M524">_xlfn.IFS(L524&gt;9,"Above Average",L524&lt;8,"Below Average",TRUE,"Average")</f>
        <v>Below Average</v>
      </c>
    </row>
    <row r="525" spans="1:13" x14ac:dyDescent="0.3">
      <c r="A525">
        <v>4</v>
      </c>
      <c r="B525" s="21">
        <v>40872</v>
      </c>
      <c r="C525" s="21" t="str">
        <f t="shared" si="8"/>
        <v>Nov</v>
      </c>
      <c r="D525" s="6">
        <v>3004702.33</v>
      </c>
      <c r="E525" t="s">
        <v>156</v>
      </c>
      <c r="F525" s="5">
        <v>47.96</v>
      </c>
      <c r="G525" s="5" t="str" cm="1">
        <f t="array" ref="G525">_xlfn.IFS(F525&gt;=86,"Hot Week (More Than 85°F)",F525&lt;50,"Cold Week (Less Than 50°F)",TRUE,"Normal Week")</f>
        <v>Cold Week (Less Than 50°F)</v>
      </c>
      <c r="H525" s="2">
        <v>3.2250000000000001</v>
      </c>
      <c r="I525" s="2" t="str" cm="1">
        <f t="array" ref="I525">_xlfn.IFS(H525&gt;3.5,"Above Average",H525&lt;3,"Below Average",TRUE,"Average")</f>
        <v>Average</v>
      </c>
      <c r="J525" s="1">
        <v>129.8364</v>
      </c>
      <c r="K525" s="1" t="str" cm="1">
        <f t="array" ref="K525">_xlfn.IFS(J525&gt;200,"Above Average",J525&lt;155,"Below Average",TRUE,"Average")</f>
        <v>Below Average</v>
      </c>
      <c r="L525" s="7">
        <v>5.1429999999999998</v>
      </c>
      <c r="M525" s="7" t="str" cm="1">
        <f t="array" ref="M525">_xlfn.IFS(L525&gt;9,"Above Average",L525&lt;8,"Below Average",TRUE,"Average")</f>
        <v>Below Average</v>
      </c>
    </row>
    <row r="526" spans="1:13" x14ac:dyDescent="0.3">
      <c r="A526">
        <v>4</v>
      </c>
      <c r="B526" s="21">
        <v>40879</v>
      </c>
      <c r="C526" s="21" t="str">
        <f t="shared" si="8"/>
        <v>Dec</v>
      </c>
      <c r="D526" s="6">
        <v>2180999.2599999998</v>
      </c>
      <c r="E526" t="s">
        <v>155</v>
      </c>
      <c r="F526" s="5">
        <v>38.71</v>
      </c>
      <c r="G526" s="5" t="str" cm="1">
        <f t="array" ref="G526">_xlfn.IFS(F526&gt;=86,"Hot Week (More Than 85°F)",F526&lt;50,"Cold Week (Less Than 50°F)",TRUE,"Normal Week")</f>
        <v>Cold Week (Less Than 50°F)</v>
      </c>
      <c r="H526" s="2">
        <v>3.1760000000000002</v>
      </c>
      <c r="I526" s="2" t="str" cm="1">
        <f t="array" ref="I526">_xlfn.IFS(H526&gt;3.5,"Above Average",H526&lt;3,"Below Average",TRUE,"Average")</f>
        <v>Average</v>
      </c>
      <c r="J526" s="1">
        <v>129.84596669999999</v>
      </c>
      <c r="K526" s="1" t="str" cm="1">
        <f t="array" ref="K526">_xlfn.IFS(J526&gt;200,"Above Average",J526&lt;155,"Below Average",TRUE,"Average")</f>
        <v>Below Average</v>
      </c>
      <c r="L526" s="7">
        <v>5.1429999999999998</v>
      </c>
      <c r="M526" s="7" t="str" cm="1">
        <f t="array" ref="M526">_xlfn.IFS(L526&gt;9,"Above Average",L526&lt;8,"Below Average",TRUE,"Average")</f>
        <v>Below Average</v>
      </c>
    </row>
    <row r="527" spans="1:13" x14ac:dyDescent="0.3">
      <c r="A527">
        <v>4</v>
      </c>
      <c r="B527" s="21">
        <v>40886</v>
      </c>
      <c r="C527" s="21" t="str">
        <f t="shared" si="8"/>
        <v>Dec</v>
      </c>
      <c r="D527" s="6">
        <v>2508955.2400000002</v>
      </c>
      <c r="E527" t="s">
        <v>155</v>
      </c>
      <c r="F527" s="5">
        <v>31.64</v>
      </c>
      <c r="G527" s="5" t="str" cm="1">
        <f t="array" ref="G527">_xlfn.IFS(F527&gt;=86,"Hot Week (More Than 85°F)",F527&lt;50,"Cold Week (Less Than 50°F)",TRUE,"Normal Week")</f>
        <v>Cold Week (Less Than 50°F)</v>
      </c>
      <c r="H527" s="2">
        <v>3.153</v>
      </c>
      <c r="I527" s="2" t="str" cm="1">
        <f t="array" ref="I527">_xlfn.IFS(H527&gt;3.5,"Above Average",H527&lt;3,"Below Average",TRUE,"Average")</f>
        <v>Average</v>
      </c>
      <c r="J527" s="1">
        <v>129.85553329999999</v>
      </c>
      <c r="K527" s="1" t="str" cm="1">
        <f t="array" ref="K527">_xlfn.IFS(J527&gt;200,"Above Average",J527&lt;155,"Below Average",TRUE,"Average")</f>
        <v>Below Average</v>
      </c>
      <c r="L527" s="7">
        <v>5.1429999999999998</v>
      </c>
      <c r="M527" s="7" t="str" cm="1">
        <f t="array" ref="M527">_xlfn.IFS(L527&gt;9,"Above Average",L527&lt;8,"Below Average",TRUE,"Average")</f>
        <v>Below Average</v>
      </c>
    </row>
    <row r="528" spans="1:13" x14ac:dyDescent="0.3">
      <c r="A528">
        <v>4</v>
      </c>
      <c r="B528" s="21">
        <v>40893</v>
      </c>
      <c r="C528" s="21" t="str">
        <f t="shared" si="8"/>
        <v>Dec</v>
      </c>
      <c r="D528" s="6">
        <v>2771397.17</v>
      </c>
      <c r="E528" t="s">
        <v>155</v>
      </c>
      <c r="F528" s="5">
        <v>36.44</v>
      </c>
      <c r="G528" s="5" t="str" cm="1">
        <f t="array" ref="G528">_xlfn.IFS(F528&gt;=86,"Hot Week (More Than 85°F)",F528&lt;50,"Cold Week (Less Than 50°F)",TRUE,"Normal Week")</f>
        <v>Cold Week (Less Than 50°F)</v>
      </c>
      <c r="H528" s="2">
        <v>3.149</v>
      </c>
      <c r="I528" s="2" t="str" cm="1">
        <f t="array" ref="I528">_xlfn.IFS(H528&gt;3.5,"Above Average",H528&lt;3,"Below Average",TRUE,"Average")</f>
        <v>Average</v>
      </c>
      <c r="J528" s="1">
        <v>129.8980645</v>
      </c>
      <c r="K528" s="1" t="str" cm="1">
        <f t="array" ref="K528">_xlfn.IFS(J528&gt;200,"Above Average",J528&lt;155,"Below Average",TRUE,"Average")</f>
        <v>Below Average</v>
      </c>
      <c r="L528" s="7">
        <v>5.1429999999999998</v>
      </c>
      <c r="M528" s="7" t="str" cm="1">
        <f t="array" ref="M528">_xlfn.IFS(L528&gt;9,"Above Average",L528&lt;8,"Below Average",TRUE,"Average")</f>
        <v>Below Average</v>
      </c>
    </row>
    <row r="529" spans="1:13" x14ac:dyDescent="0.3">
      <c r="A529">
        <v>4</v>
      </c>
      <c r="B529" s="21">
        <v>40900</v>
      </c>
      <c r="C529" s="21" t="str">
        <f t="shared" si="8"/>
        <v>Dec</v>
      </c>
      <c r="D529" s="6">
        <v>3676388.98</v>
      </c>
      <c r="E529" t="s">
        <v>155</v>
      </c>
      <c r="F529" s="5">
        <v>35.92</v>
      </c>
      <c r="G529" s="5" t="str" cm="1">
        <f t="array" ref="G529">_xlfn.IFS(F529&gt;=86,"Hot Week (More Than 85°F)",F529&lt;50,"Cold Week (Less Than 50°F)",TRUE,"Normal Week")</f>
        <v>Cold Week (Less Than 50°F)</v>
      </c>
      <c r="H529" s="2">
        <v>3.1030000000000002</v>
      </c>
      <c r="I529" s="2" t="str" cm="1">
        <f t="array" ref="I529">_xlfn.IFS(H529&gt;3.5,"Above Average",H529&lt;3,"Below Average",TRUE,"Average")</f>
        <v>Average</v>
      </c>
      <c r="J529" s="1">
        <v>129.98454839999999</v>
      </c>
      <c r="K529" s="1" t="str" cm="1">
        <f t="array" ref="K529">_xlfn.IFS(J529&gt;200,"Above Average",J529&lt;155,"Below Average",TRUE,"Average")</f>
        <v>Below Average</v>
      </c>
      <c r="L529" s="7">
        <v>5.1429999999999998</v>
      </c>
      <c r="M529" s="7" t="str" cm="1">
        <f t="array" ref="M529">_xlfn.IFS(L529&gt;9,"Above Average",L529&lt;8,"Below Average",TRUE,"Average")</f>
        <v>Below Average</v>
      </c>
    </row>
    <row r="530" spans="1:13" x14ac:dyDescent="0.3">
      <c r="A530">
        <v>4</v>
      </c>
      <c r="B530" s="21">
        <v>40907</v>
      </c>
      <c r="C530" s="21" t="str">
        <f t="shared" si="8"/>
        <v>Dec</v>
      </c>
      <c r="D530" s="6">
        <v>2007105.86</v>
      </c>
      <c r="E530" t="s">
        <v>156</v>
      </c>
      <c r="F530" s="5">
        <v>36.89</v>
      </c>
      <c r="G530" s="5" t="str" cm="1">
        <f t="array" ref="G530">_xlfn.IFS(F530&gt;=86,"Hot Week (More Than 85°F)",F530&lt;50,"Cold Week (Less Than 50°F)",TRUE,"Normal Week")</f>
        <v>Cold Week (Less Than 50°F)</v>
      </c>
      <c r="H530" s="2">
        <v>3.1190000000000002</v>
      </c>
      <c r="I530" s="2" t="str" cm="1">
        <f t="array" ref="I530">_xlfn.IFS(H530&gt;3.5,"Above Average",H530&lt;3,"Below Average",TRUE,"Average")</f>
        <v>Average</v>
      </c>
      <c r="J530" s="1">
        <v>130.07103230000001</v>
      </c>
      <c r="K530" s="1" t="str" cm="1">
        <f t="array" ref="K530">_xlfn.IFS(J530&gt;200,"Above Average",J530&lt;155,"Below Average",TRUE,"Average")</f>
        <v>Below Average</v>
      </c>
      <c r="L530" s="7">
        <v>5.1429999999999998</v>
      </c>
      <c r="M530" s="7" t="str" cm="1">
        <f t="array" ref="M530">_xlfn.IFS(L530&gt;9,"Above Average",L530&lt;8,"Below Average",TRUE,"Average")</f>
        <v>Below Average</v>
      </c>
    </row>
    <row r="531" spans="1:13" x14ac:dyDescent="0.3">
      <c r="A531">
        <v>4</v>
      </c>
      <c r="B531" s="21">
        <v>40914</v>
      </c>
      <c r="C531" s="21" t="str">
        <f t="shared" si="8"/>
        <v>Jan</v>
      </c>
      <c r="D531" s="6">
        <v>2047766.07</v>
      </c>
      <c r="E531" t="s">
        <v>155</v>
      </c>
      <c r="F531" s="5">
        <v>38.64</v>
      </c>
      <c r="G531" s="5" t="str" cm="1">
        <f t="array" ref="G531">_xlfn.IFS(F531&gt;=86,"Hot Week (More Than 85°F)",F531&lt;50,"Cold Week (Less Than 50°F)",TRUE,"Normal Week")</f>
        <v>Cold Week (Less Than 50°F)</v>
      </c>
      <c r="H531" s="2">
        <v>3.1579999999999999</v>
      </c>
      <c r="I531" s="2" t="str" cm="1">
        <f t="array" ref="I531">_xlfn.IFS(H531&gt;3.5,"Above Average",H531&lt;3,"Below Average",TRUE,"Average")</f>
        <v>Average</v>
      </c>
      <c r="J531" s="1">
        <v>130.15751610000001</v>
      </c>
      <c r="K531" s="1" t="str" cm="1">
        <f t="array" ref="K531">_xlfn.IFS(J531&gt;200,"Above Average",J531&lt;155,"Below Average",TRUE,"Average")</f>
        <v>Below Average</v>
      </c>
      <c r="L531" s="7">
        <v>4.6070000000000002</v>
      </c>
      <c r="M531" s="7" t="str" cm="1">
        <f t="array" ref="M531">_xlfn.IFS(L531&gt;9,"Above Average",L531&lt;8,"Below Average",TRUE,"Average")</f>
        <v>Below Average</v>
      </c>
    </row>
    <row r="532" spans="1:13" x14ac:dyDescent="0.3">
      <c r="A532">
        <v>4</v>
      </c>
      <c r="B532" s="21">
        <v>40921</v>
      </c>
      <c r="C532" s="21" t="str">
        <f t="shared" si="8"/>
        <v>Jan</v>
      </c>
      <c r="D532" s="6">
        <v>1941676.61</v>
      </c>
      <c r="E532" t="s">
        <v>155</v>
      </c>
      <c r="F532" s="5">
        <v>34.409999999999997</v>
      </c>
      <c r="G532" s="5" t="str" cm="1">
        <f t="array" ref="G532">_xlfn.IFS(F532&gt;=86,"Hot Week (More Than 85°F)",F532&lt;50,"Cold Week (Less Than 50°F)",TRUE,"Normal Week")</f>
        <v>Cold Week (Less Than 50°F)</v>
      </c>
      <c r="H532" s="2">
        <v>3.2629999999999999</v>
      </c>
      <c r="I532" s="2" t="str" cm="1">
        <f t="array" ref="I532">_xlfn.IFS(H532&gt;3.5,"Above Average",H532&lt;3,"Below Average",TRUE,"Average")</f>
        <v>Average</v>
      </c>
      <c r="J532" s="1">
        <v>130.244</v>
      </c>
      <c r="K532" s="1" t="str" cm="1">
        <f t="array" ref="K532">_xlfn.IFS(J532&gt;200,"Above Average",J532&lt;155,"Below Average",TRUE,"Average")</f>
        <v>Below Average</v>
      </c>
      <c r="L532" s="7">
        <v>4.6070000000000002</v>
      </c>
      <c r="M532" s="7" t="str" cm="1">
        <f t="array" ref="M532">_xlfn.IFS(L532&gt;9,"Above Average",L532&lt;8,"Below Average",TRUE,"Average")</f>
        <v>Below Average</v>
      </c>
    </row>
    <row r="533" spans="1:13" x14ac:dyDescent="0.3">
      <c r="A533">
        <v>4</v>
      </c>
      <c r="B533" s="21">
        <v>40928</v>
      </c>
      <c r="C533" s="21" t="str">
        <f t="shared" si="8"/>
        <v>Jan</v>
      </c>
      <c r="D533" s="6">
        <v>2005097.76</v>
      </c>
      <c r="E533" t="s">
        <v>155</v>
      </c>
      <c r="F533" s="5">
        <v>42.09</v>
      </c>
      <c r="G533" s="5" t="str" cm="1">
        <f t="array" ref="G533">_xlfn.IFS(F533&gt;=86,"Hot Week (More Than 85°F)",F533&lt;50,"Cold Week (Less Than 50°F)",TRUE,"Normal Week")</f>
        <v>Cold Week (Less Than 50°F)</v>
      </c>
      <c r="H533" s="2">
        <v>3.2730000000000001</v>
      </c>
      <c r="I533" s="2" t="str" cm="1">
        <f t="array" ref="I533">_xlfn.IFS(H533&gt;3.5,"Above Average",H533&lt;3,"Below Average",TRUE,"Average")</f>
        <v>Average</v>
      </c>
      <c r="J533" s="1">
        <v>130.27922580000001</v>
      </c>
      <c r="K533" s="1" t="str" cm="1">
        <f t="array" ref="K533">_xlfn.IFS(J533&gt;200,"Above Average",J533&lt;155,"Below Average",TRUE,"Average")</f>
        <v>Below Average</v>
      </c>
      <c r="L533" s="7">
        <v>4.6070000000000002</v>
      </c>
      <c r="M533" s="7" t="str" cm="1">
        <f t="array" ref="M533">_xlfn.IFS(L533&gt;9,"Above Average",L533&lt;8,"Below Average",TRUE,"Average")</f>
        <v>Below Average</v>
      </c>
    </row>
    <row r="534" spans="1:13" x14ac:dyDescent="0.3">
      <c r="A534">
        <v>4</v>
      </c>
      <c r="B534" s="21">
        <v>40935</v>
      </c>
      <c r="C534" s="21" t="str">
        <f t="shared" si="8"/>
        <v>Jan</v>
      </c>
      <c r="D534" s="6">
        <v>1928720.51</v>
      </c>
      <c r="E534" t="s">
        <v>155</v>
      </c>
      <c r="F534" s="5">
        <v>40.31</v>
      </c>
      <c r="G534" s="5" t="str" cm="1">
        <f t="array" ref="G534">_xlfn.IFS(F534&gt;=86,"Hot Week (More Than 85°F)",F534&lt;50,"Cold Week (Less Than 50°F)",TRUE,"Normal Week")</f>
        <v>Cold Week (Less Than 50°F)</v>
      </c>
      <c r="H534" s="2">
        <v>3.29</v>
      </c>
      <c r="I534" s="2" t="str" cm="1">
        <f t="array" ref="I534">_xlfn.IFS(H534&gt;3.5,"Above Average",H534&lt;3,"Below Average",TRUE,"Average")</f>
        <v>Average</v>
      </c>
      <c r="J534" s="1">
        <v>130.31445160000001</v>
      </c>
      <c r="K534" s="1" t="str" cm="1">
        <f t="array" ref="K534">_xlfn.IFS(J534&gt;200,"Above Average",J534&lt;155,"Below Average",TRUE,"Average")</f>
        <v>Below Average</v>
      </c>
      <c r="L534" s="7">
        <v>4.6070000000000002</v>
      </c>
      <c r="M534" s="7" t="str" cm="1">
        <f t="array" ref="M534">_xlfn.IFS(L534&gt;9,"Above Average",L534&lt;8,"Below Average",TRUE,"Average")</f>
        <v>Below Average</v>
      </c>
    </row>
    <row r="535" spans="1:13" x14ac:dyDescent="0.3">
      <c r="A535">
        <v>4</v>
      </c>
      <c r="B535" s="21">
        <v>40942</v>
      </c>
      <c r="C535" s="21" t="str">
        <f t="shared" si="8"/>
        <v>Feb</v>
      </c>
      <c r="D535" s="6">
        <v>2173373.91</v>
      </c>
      <c r="E535" t="s">
        <v>155</v>
      </c>
      <c r="F535" s="5">
        <v>41.81</v>
      </c>
      <c r="G535" s="5" t="str" cm="1">
        <f t="array" ref="G535">_xlfn.IFS(F535&gt;=86,"Hot Week (More Than 85°F)",F535&lt;50,"Cold Week (Less Than 50°F)",TRUE,"Normal Week")</f>
        <v>Cold Week (Less Than 50°F)</v>
      </c>
      <c r="H535" s="2">
        <v>3.3540000000000001</v>
      </c>
      <c r="I535" s="2" t="str" cm="1">
        <f t="array" ref="I535">_xlfn.IFS(H535&gt;3.5,"Above Average",H535&lt;3,"Below Average",TRUE,"Average")</f>
        <v>Average</v>
      </c>
      <c r="J535" s="1">
        <v>130.34967739999999</v>
      </c>
      <c r="K535" s="1" t="str" cm="1">
        <f t="array" ref="K535">_xlfn.IFS(J535&gt;200,"Above Average",J535&lt;155,"Below Average",TRUE,"Average")</f>
        <v>Below Average</v>
      </c>
      <c r="L535" s="7">
        <v>4.6070000000000002</v>
      </c>
      <c r="M535" s="7" t="str" cm="1">
        <f t="array" ref="M535">_xlfn.IFS(L535&gt;9,"Above Average",L535&lt;8,"Below Average",TRUE,"Average")</f>
        <v>Below Average</v>
      </c>
    </row>
    <row r="536" spans="1:13" x14ac:dyDescent="0.3">
      <c r="A536">
        <v>4</v>
      </c>
      <c r="B536" s="21">
        <v>40949</v>
      </c>
      <c r="C536" s="21" t="str">
        <f t="shared" si="8"/>
        <v>Feb</v>
      </c>
      <c r="D536" s="6">
        <v>2374660.64</v>
      </c>
      <c r="E536" t="s">
        <v>156</v>
      </c>
      <c r="F536" s="5">
        <v>33</v>
      </c>
      <c r="G536" s="5" t="str" cm="1">
        <f t="array" ref="G536">_xlfn.IFS(F536&gt;=86,"Hot Week (More Than 85°F)",F536&lt;50,"Cold Week (Less Than 50°F)",TRUE,"Normal Week")</f>
        <v>Cold Week (Less Than 50°F)</v>
      </c>
      <c r="H536" s="2">
        <v>3.411</v>
      </c>
      <c r="I536" s="2" t="str" cm="1">
        <f t="array" ref="I536">_xlfn.IFS(H536&gt;3.5,"Above Average",H536&lt;3,"Below Average",TRUE,"Average")</f>
        <v>Average</v>
      </c>
      <c r="J536" s="1">
        <v>130.3849032</v>
      </c>
      <c r="K536" s="1" t="str" cm="1">
        <f t="array" ref="K536">_xlfn.IFS(J536&gt;200,"Above Average",J536&lt;155,"Below Average",TRUE,"Average")</f>
        <v>Below Average</v>
      </c>
      <c r="L536" s="7">
        <v>4.6070000000000002</v>
      </c>
      <c r="M536" s="7" t="str" cm="1">
        <f t="array" ref="M536">_xlfn.IFS(L536&gt;9,"Above Average",L536&lt;8,"Below Average",TRUE,"Average")</f>
        <v>Below Average</v>
      </c>
    </row>
    <row r="537" spans="1:13" x14ac:dyDescent="0.3">
      <c r="A537">
        <v>4</v>
      </c>
      <c r="B537" s="21">
        <v>40956</v>
      </c>
      <c r="C537" s="21" t="str">
        <f t="shared" si="8"/>
        <v>Feb</v>
      </c>
      <c r="D537" s="6">
        <v>2427640.17</v>
      </c>
      <c r="E537" t="s">
        <v>155</v>
      </c>
      <c r="F537" s="5">
        <v>34.19</v>
      </c>
      <c r="G537" s="5" t="str" cm="1">
        <f t="array" ref="G537">_xlfn.IFS(F537&gt;=86,"Hot Week (More Than 85°F)",F537&lt;50,"Cold Week (Less Than 50°F)",TRUE,"Normal Week")</f>
        <v>Cold Week (Less Than 50°F)</v>
      </c>
      <c r="H537" s="2">
        <v>3.4929999999999999</v>
      </c>
      <c r="I537" s="2" t="str" cm="1">
        <f t="array" ref="I537">_xlfn.IFS(H537&gt;3.5,"Above Average",H537&lt;3,"Below Average",TRUE,"Average")</f>
        <v>Average</v>
      </c>
      <c r="J537" s="1">
        <v>130.45462069999999</v>
      </c>
      <c r="K537" s="1" t="str" cm="1">
        <f t="array" ref="K537">_xlfn.IFS(J537&gt;200,"Above Average",J537&lt;155,"Below Average",TRUE,"Average")</f>
        <v>Below Average</v>
      </c>
      <c r="L537" s="7">
        <v>4.6070000000000002</v>
      </c>
      <c r="M537" s="7" t="str" cm="1">
        <f t="array" ref="M537">_xlfn.IFS(L537&gt;9,"Above Average",L537&lt;8,"Below Average",TRUE,"Average")</f>
        <v>Below Average</v>
      </c>
    </row>
    <row r="538" spans="1:13" x14ac:dyDescent="0.3">
      <c r="A538">
        <v>4</v>
      </c>
      <c r="B538" s="21">
        <v>40963</v>
      </c>
      <c r="C538" s="21" t="str">
        <f t="shared" si="8"/>
        <v>Feb</v>
      </c>
      <c r="D538" s="6">
        <v>2226662.17</v>
      </c>
      <c r="E538" t="s">
        <v>155</v>
      </c>
      <c r="F538" s="5">
        <v>41.31</v>
      </c>
      <c r="G538" s="5" t="str" cm="1">
        <f t="array" ref="G538">_xlfn.IFS(F538&gt;=86,"Hot Week (More Than 85°F)",F538&lt;50,"Cold Week (Less Than 50°F)",TRUE,"Normal Week")</f>
        <v>Cold Week (Less Than 50°F)</v>
      </c>
      <c r="H538" s="2">
        <v>3.5409999999999999</v>
      </c>
      <c r="I538" s="2" t="str" cm="1">
        <f t="array" ref="I538">_xlfn.IFS(H538&gt;3.5,"Above Average",H538&lt;3,"Below Average",TRUE,"Average")</f>
        <v>Above Average</v>
      </c>
      <c r="J538" s="1">
        <v>130.55020690000001</v>
      </c>
      <c r="K538" s="1" t="str" cm="1">
        <f t="array" ref="K538">_xlfn.IFS(J538&gt;200,"Above Average",J538&lt;155,"Below Average",TRUE,"Average")</f>
        <v>Below Average</v>
      </c>
      <c r="L538" s="7">
        <v>4.6070000000000002</v>
      </c>
      <c r="M538" s="7" t="str" cm="1">
        <f t="array" ref="M538">_xlfn.IFS(L538&gt;9,"Above Average",L538&lt;8,"Below Average",TRUE,"Average")</f>
        <v>Below Average</v>
      </c>
    </row>
    <row r="539" spans="1:13" x14ac:dyDescent="0.3">
      <c r="A539">
        <v>4</v>
      </c>
      <c r="B539" s="21">
        <v>40970</v>
      </c>
      <c r="C539" s="21" t="str">
        <f t="shared" si="8"/>
        <v>Mar</v>
      </c>
      <c r="D539" s="6">
        <v>2206319.9</v>
      </c>
      <c r="E539" t="s">
        <v>155</v>
      </c>
      <c r="F539" s="5">
        <v>50.38</v>
      </c>
      <c r="G539" s="5" t="str" cm="1">
        <f t="array" ref="G539">_xlfn.IFS(F539&gt;=86,"Hot Week (More Than 85°F)",F539&lt;50,"Cold Week (Less Than 50°F)",TRUE,"Normal Week")</f>
        <v>Normal Week</v>
      </c>
      <c r="H539" s="2">
        <v>3.6190000000000002</v>
      </c>
      <c r="I539" s="2" t="str" cm="1">
        <f t="array" ref="I539">_xlfn.IFS(H539&gt;3.5,"Above Average",H539&lt;3,"Below Average",TRUE,"Average")</f>
        <v>Above Average</v>
      </c>
      <c r="J539" s="1">
        <v>130.64579309999999</v>
      </c>
      <c r="K539" s="1" t="str" cm="1">
        <f t="array" ref="K539">_xlfn.IFS(J539&gt;200,"Above Average",J539&lt;155,"Below Average",TRUE,"Average")</f>
        <v>Below Average</v>
      </c>
      <c r="L539" s="7">
        <v>4.6070000000000002</v>
      </c>
      <c r="M539" s="7" t="str" cm="1">
        <f t="array" ref="M539">_xlfn.IFS(L539&gt;9,"Above Average",L539&lt;8,"Below Average",TRUE,"Average")</f>
        <v>Below Average</v>
      </c>
    </row>
    <row r="540" spans="1:13" x14ac:dyDescent="0.3">
      <c r="A540">
        <v>4</v>
      </c>
      <c r="B540" s="21">
        <v>40977</v>
      </c>
      <c r="C540" s="21" t="str">
        <f t="shared" si="8"/>
        <v>Mar</v>
      </c>
      <c r="D540" s="6">
        <v>2202450.81</v>
      </c>
      <c r="E540" t="s">
        <v>155</v>
      </c>
      <c r="F540" s="5">
        <v>53.63</v>
      </c>
      <c r="G540" s="5" t="str" cm="1">
        <f t="array" ref="G540">_xlfn.IFS(F540&gt;=86,"Hot Week (More Than 85°F)",F540&lt;50,"Cold Week (Less Than 50°F)",TRUE,"Normal Week")</f>
        <v>Normal Week</v>
      </c>
      <c r="H540" s="2">
        <v>3.6669999999999998</v>
      </c>
      <c r="I540" s="2" t="str" cm="1">
        <f t="array" ref="I540">_xlfn.IFS(H540&gt;3.5,"Above Average",H540&lt;3,"Below Average",TRUE,"Average")</f>
        <v>Above Average</v>
      </c>
      <c r="J540" s="1">
        <v>130.74137930000001</v>
      </c>
      <c r="K540" s="1" t="str" cm="1">
        <f t="array" ref="K540">_xlfn.IFS(J540&gt;200,"Above Average",J540&lt;155,"Below Average",TRUE,"Average")</f>
        <v>Below Average</v>
      </c>
      <c r="L540" s="7">
        <v>4.6070000000000002</v>
      </c>
      <c r="M540" s="7" t="str" cm="1">
        <f t="array" ref="M540">_xlfn.IFS(L540&gt;9,"Above Average",L540&lt;8,"Below Average",TRUE,"Average")</f>
        <v>Below Average</v>
      </c>
    </row>
    <row r="541" spans="1:13" x14ac:dyDescent="0.3">
      <c r="A541">
        <v>4</v>
      </c>
      <c r="B541" s="21">
        <v>40984</v>
      </c>
      <c r="C541" s="21" t="str">
        <f t="shared" si="8"/>
        <v>Mar</v>
      </c>
      <c r="D541" s="6">
        <v>2214967.44</v>
      </c>
      <c r="E541" t="s">
        <v>155</v>
      </c>
      <c r="F541" s="5">
        <v>59.81</v>
      </c>
      <c r="G541" s="5" t="str" cm="1">
        <f t="array" ref="G541">_xlfn.IFS(F541&gt;=86,"Hot Week (More Than 85°F)",F541&lt;50,"Cold Week (Less Than 50°F)",TRUE,"Normal Week")</f>
        <v>Normal Week</v>
      </c>
      <c r="H541" s="2">
        <v>3.7069999999999999</v>
      </c>
      <c r="I541" s="2" t="str" cm="1">
        <f t="array" ref="I541">_xlfn.IFS(H541&gt;3.5,"Above Average",H541&lt;3,"Below Average",TRUE,"Average")</f>
        <v>Above Average</v>
      </c>
      <c r="J541" s="1">
        <v>130.82619349999999</v>
      </c>
      <c r="K541" s="1" t="str" cm="1">
        <f t="array" ref="K541">_xlfn.IFS(J541&gt;200,"Above Average",J541&lt;155,"Below Average",TRUE,"Average")</f>
        <v>Below Average</v>
      </c>
      <c r="L541" s="7">
        <v>4.6070000000000002</v>
      </c>
      <c r="M541" s="7" t="str" cm="1">
        <f t="array" ref="M541">_xlfn.IFS(L541&gt;9,"Above Average",L541&lt;8,"Below Average",TRUE,"Average")</f>
        <v>Below Average</v>
      </c>
    </row>
    <row r="542" spans="1:13" x14ac:dyDescent="0.3">
      <c r="A542">
        <v>4</v>
      </c>
      <c r="B542" s="21">
        <v>40991</v>
      </c>
      <c r="C542" s="21" t="str">
        <f t="shared" si="8"/>
        <v>Mar</v>
      </c>
      <c r="D542" s="6">
        <v>2091592.54</v>
      </c>
      <c r="E542" t="s">
        <v>155</v>
      </c>
      <c r="F542" s="5">
        <v>59.07</v>
      </c>
      <c r="G542" s="5" t="str" cm="1">
        <f t="array" ref="G542">_xlfn.IFS(F542&gt;=86,"Hot Week (More Than 85°F)",F542&lt;50,"Cold Week (Less Than 50°F)",TRUE,"Normal Week")</f>
        <v>Normal Week</v>
      </c>
      <c r="H542" s="2">
        <v>3.7589999999999999</v>
      </c>
      <c r="I542" s="2" t="str" cm="1">
        <f t="array" ref="I542">_xlfn.IFS(H542&gt;3.5,"Above Average",H542&lt;3,"Below Average",TRUE,"Average")</f>
        <v>Above Average</v>
      </c>
      <c r="J542" s="1">
        <v>130.89664519999999</v>
      </c>
      <c r="K542" s="1" t="str" cm="1">
        <f t="array" ref="K542">_xlfn.IFS(J542&gt;200,"Above Average",J542&lt;155,"Below Average",TRUE,"Average")</f>
        <v>Below Average</v>
      </c>
      <c r="L542" s="7">
        <v>4.6070000000000002</v>
      </c>
      <c r="M542" s="7" t="str" cm="1">
        <f t="array" ref="M542">_xlfn.IFS(L542&gt;9,"Above Average",L542&lt;8,"Below Average",TRUE,"Average")</f>
        <v>Below Average</v>
      </c>
    </row>
    <row r="543" spans="1:13" x14ac:dyDescent="0.3">
      <c r="A543">
        <v>4</v>
      </c>
      <c r="B543" s="21">
        <v>40998</v>
      </c>
      <c r="C543" s="21" t="str">
        <f t="shared" si="8"/>
        <v>Mar</v>
      </c>
      <c r="D543" s="6">
        <v>2089381.77</v>
      </c>
      <c r="E543" t="s">
        <v>155</v>
      </c>
      <c r="F543" s="5">
        <v>72.63</v>
      </c>
      <c r="G543" s="5" t="str" cm="1">
        <f t="array" ref="G543">_xlfn.IFS(F543&gt;=86,"Hot Week (More Than 85°F)",F543&lt;50,"Cold Week (Less Than 50°F)",TRUE,"Normal Week")</f>
        <v>Normal Week</v>
      </c>
      <c r="H543" s="2">
        <v>3.82</v>
      </c>
      <c r="I543" s="2" t="str" cm="1">
        <f t="array" ref="I543">_xlfn.IFS(H543&gt;3.5,"Above Average",H543&lt;3,"Below Average",TRUE,"Average")</f>
        <v>Above Average</v>
      </c>
      <c r="J543" s="1">
        <v>130.96709680000001</v>
      </c>
      <c r="K543" s="1" t="str" cm="1">
        <f t="array" ref="K543">_xlfn.IFS(J543&gt;200,"Above Average",J543&lt;155,"Below Average",TRUE,"Average")</f>
        <v>Below Average</v>
      </c>
      <c r="L543" s="7">
        <v>4.6070000000000002</v>
      </c>
      <c r="M543" s="7" t="str" cm="1">
        <f t="array" ref="M543">_xlfn.IFS(L543&gt;9,"Above Average",L543&lt;8,"Below Average",TRUE,"Average")</f>
        <v>Below Average</v>
      </c>
    </row>
    <row r="544" spans="1:13" x14ac:dyDescent="0.3">
      <c r="A544">
        <v>4</v>
      </c>
      <c r="B544" s="21">
        <v>41005</v>
      </c>
      <c r="C544" s="21" t="str">
        <f t="shared" si="8"/>
        <v>Apr</v>
      </c>
      <c r="D544" s="6">
        <v>2470206.13</v>
      </c>
      <c r="E544" t="s">
        <v>155</v>
      </c>
      <c r="F544" s="5">
        <v>67.69</v>
      </c>
      <c r="G544" s="5" t="str" cm="1">
        <f t="array" ref="G544">_xlfn.IFS(F544&gt;=86,"Hot Week (More Than 85°F)",F544&lt;50,"Cold Week (Less Than 50°F)",TRUE,"Normal Week")</f>
        <v>Normal Week</v>
      </c>
      <c r="H544" s="2">
        <v>3.8639999999999999</v>
      </c>
      <c r="I544" s="2" t="str" cm="1">
        <f t="array" ref="I544">_xlfn.IFS(H544&gt;3.5,"Above Average",H544&lt;3,"Below Average",TRUE,"Average")</f>
        <v>Above Average</v>
      </c>
      <c r="J544" s="1">
        <v>131.03754839999999</v>
      </c>
      <c r="K544" s="1" t="str" cm="1">
        <f t="array" ref="K544">_xlfn.IFS(J544&gt;200,"Above Average",J544&lt;155,"Below Average",TRUE,"Average")</f>
        <v>Below Average</v>
      </c>
      <c r="L544" s="7">
        <v>4.3079999999999998</v>
      </c>
      <c r="M544" s="7" t="str" cm="1">
        <f t="array" ref="M544">_xlfn.IFS(L544&gt;9,"Above Average",L544&lt;8,"Below Average",TRUE,"Average")</f>
        <v>Below Average</v>
      </c>
    </row>
    <row r="545" spans="1:13" x14ac:dyDescent="0.3">
      <c r="A545">
        <v>4</v>
      </c>
      <c r="B545" s="21">
        <v>41012</v>
      </c>
      <c r="C545" s="21" t="str">
        <f t="shared" si="8"/>
        <v>Apr</v>
      </c>
      <c r="D545" s="6">
        <v>2105301.39</v>
      </c>
      <c r="E545" t="s">
        <v>155</v>
      </c>
      <c r="F545" s="5">
        <v>68.69</v>
      </c>
      <c r="G545" s="5" t="str" cm="1">
        <f t="array" ref="G545">_xlfn.IFS(F545&gt;=86,"Hot Week (More Than 85°F)",F545&lt;50,"Cold Week (Less Than 50°F)",TRUE,"Normal Week")</f>
        <v>Normal Week</v>
      </c>
      <c r="H545" s="2">
        <v>3.8809999999999998</v>
      </c>
      <c r="I545" s="2" t="str" cm="1">
        <f t="array" ref="I545">_xlfn.IFS(H545&gt;3.5,"Above Average",H545&lt;3,"Below Average",TRUE,"Average")</f>
        <v>Above Average</v>
      </c>
      <c r="J545" s="1">
        <v>131.108</v>
      </c>
      <c r="K545" s="1" t="str" cm="1">
        <f t="array" ref="K545">_xlfn.IFS(J545&gt;200,"Above Average",J545&lt;155,"Below Average",TRUE,"Average")</f>
        <v>Below Average</v>
      </c>
      <c r="L545" s="7">
        <v>4.3079999999999998</v>
      </c>
      <c r="M545" s="7" t="str" cm="1">
        <f t="array" ref="M545">_xlfn.IFS(L545&gt;9,"Above Average",L545&lt;8,"Below Average",TRUE,"Average")</f>
        <v>Below Average</v>
      </c>
    </row>
    <row r="546" spans="1:13" x14ac:dyDescent="0.3">
      <c r="A546">
        <v>4</v>
      </c>
      <c r="B546" s="21">
        <v>41019</v>
      </c>
      <c r="C546" s="21" t="str">
        <f t="shared" si="8"/>
        <v>Apr</v>
      </c>
      <c r="D546" s="6">
        <v>2144336.89</v>
      </c>
      <c r="E546" t="s">
        <v>155</v>
      </c>
      <c r="F546" s="5">
        <v>68.599999999999994</v>
      </c>
      <c r="G546" s="5" t="str" cm="1">
        <f t="array" ref="G546">_xlfn.IFS(F546&gt;=86,"Hot Week (More Than 85°F)",F546&lt;50,"Cold Week (Less Than 50°F)",TRUE,"Normal Week")</f>
        <v>Normal Week</v>
      </c>
      <c r="H546" s="2">
        <v>3.8639999999999999</v>
      </c>
      <c r="I546" s="2" t="str" cm="1">
        <f t="array" ref="I546">_xlfn.IFS(H546&gt;3.5,"Above Average",H546&lt;3,"Below Average",TRUE,"Average")</f>
        <v>Above Average</v>
      </c>
      <c r="J546" s="1">
        <v>131.11733330000001</v>
      </c>
      <c r="K546" s="1" t="str" cm="1">
        <f t="array" ref="K546">_xlfn.IFS(J546&gt;200,"Above Average",J546&lt;155,"Below Average",TRUE,"Average")</f>
        <v>Below Average</v>
      </c>
      <c r="L546" s="7">
        <v>4.3079999999999998</v>
      </c>
      <c r="M546" s="7" t="str" cm="1">
        <f t="array" ref="M546">_xlfn.IFS(L546&gt;9,"Above Average",L546&lt;8,"Below Average",TRUE,"Average")</f>
        <v>Below Average</v>
      </c>
    </row>
    <row r="547" spans="1:13" x14ac:dyDescent="0.3">
      <c r="A547">
        <v>4</v>
      </c>
      <c r="B547" s="21">
        <v>41026</v>
      </c>
      <c r="C547" s="21" t="str">
        <f t="shared" si="8"/>
        <v>Apr</v>
      </c>
      <c r="D547" s="6">
        <v>2064065.66</v>
      </c>
      <c r="E547" t="s">
        <v>155</v>
      </c>
      <c r="F547" s="5">
        <v>76.47</v>
      </c>
      <c r="G547" s="5" t="str" cm="1">
        <f t="array" ref="G547">_xlfn.IFS(F547&gt;=86,"Hot Week (More Than 85°F)",F547&lt;50,"Cold Week (Less Than 50°F)",TRUE,"Normal Week")</f>
        <v>Normal Week</v>
      </c>
      <c r="H547" s="2">
        <v>3.81</v>
      </c>
      <c r="I547" s="2" t="str" cm="1">
        <f t="array" ref="I547">_xlfn.IFS(H547&gt;3.5,"Above Average",H547&lt;3,"Below Average",TRUE,"Average")</f>
        <v>Above Average</v>
      </c>
      <c r="J547" s="1">
        <v>131.12666669999999</v>
      </c>
      <c r="K547" s="1" t="str" cm="1">
        <f t="array" ref="K547">_xlfn.IFS(J547&gt;200,"Above Average",J547&lt;155,"Below Average",TRUE,"Average")</f>
        <v>Below Average</v>
      </c>
      <c r="L547" s="7">
        <v>4.3079999999999998</v>
      </c>
      <c r="M547" s="7" t="str" cm="1">
        <f t="array" ref="M547">_xlfn.IFS(L547&gt;9,"Above Average",L547&lt;8,"Below Average",TRUE,"Average")</f>
        <v>Below Average</v>
      </c>
    </row>
    <row r="548" spans="1:13" x14ac:dyDescent="0.3">
      <c r="A548">
        <v>4</v>
      </c>
      <c r="B548" s="21">
        <v>41033</v>
      </c>
      <c r="C548" s="21" t="str">
        <f t="shared" si="8"/>
        <v>May</v>
      </c>
      <c r="D548" s="6">
        <v>2196968.33</v>
      </c>
      <c r="E548" t="s">
        <v>155</v>
      </c>
      <c r="F548" s="5">
        <v>80.14</v>
      </c>
      <c r="G548" s="5" t="str" cm="1">
        <f t="array" ref="G548">_xlfn.IFS(F548&gt;=86,"Hot Week (More Than 85°F)",F548&lt;50,"Cold Week (Less Than 50°F)",TRUE,"Normal Week")</f>
        <v>Normal Week</v>
      </c>
      <c r="H548" s="2">
        <v>3.7469999999999999</v>
      </c>
      <c r="I548" s="2" t="str" cm="1">
        <f t="array" ref="I548">_xlfn.IFS(H548&gt;3.5,"Above Average",H548&lt;3,"Below Average",TRUE,"Average")</f>
        <v>Above Average</v>
      </c>
      <c r="J548" s="1">
        <v>131.136</v>
      </c>
      <c r="K548" s="1" t="str" cm="1">
        <f t="array" ref="K548">_xlfn.IFS(J548&gt;200,"Above Average",J548&lt;155,"Below Average",TRUE,"Average")</f>
        <v>Below Average</v>
      </c>
      <c r="L548" s="7">
        <v>4.3079999999999998</v>
      </c>
      <c r="M548" s="7" t="str" cm="1">
        <f t="array" ref="M548">_xlfn.IFS(L548&gt;9,"Above Average",L548&lt;8,"Below Average",TRUE,"Average")</f>
        <v>Below Average</v>
      </c>
    </row>
    <row r="549" spans="1:13" x14ac:dyDescent="0.3">
      <c r="A549">
        <v>4</v>
      </c>
      <c r="B549" s="21">
        <v>41040</v>
      </c>
      <c r="C549" s="21" t="str">
        <f t="shared" si="8"/>
        <v>May</v>
      </c>
      <c r="D549" s="6">
        <v>2127661.17</v>
      </c>
      <c r="E549" t="s">
        <v>155</v>
      </c>
      <c r="F549" s="5">
        <v>67.64</v>
      </c>
      <c r="G549" s="5" t="str" cm="1">
        <f t="array" ref="G549">_xlfn.IFS(F549&gt;=86,"Hot Week (More Than 85°F)",F549&lt;50,"Cold Week (Less Than 50°F)",TRUE,"Normal Week")</f>
        <v>Normal Week</v>
      </c>
      <c r="H549" s="2">
        <v>3.6850000000000001</v>
      </c>
      <c r="I549" s="2" t="str" cm="1">
        <f t="array" ref="I549">_xlfn.IFS(H549&gt;3.5,"Above Average",H549&lt;3,"Below Average",TRUE,"Average")</f>
        <v>Above Average</v>
      </c>
      <c r="J549" s="1">
        <v>131.1453333</v>
      </c>
      <c r="K549" s="1" t="str" cm="1">
        <f t="array" ref="K549">_xlfn.IFS(J549&gt;200,"Above Average",J549&lt;155,"Below Average",TRUE,"Average")</f>
        <v>Below Average</v>
      </c>
      <c r="L549" s="7">
        <v>4.3079999999999998</v>
      </c>
      <c r="M549" s="7" t="str" cm="1">
        <f t="array" ref="M549">_xlfn.IFS(L549&gt;9,"Above Average",L549&lt;8,"Below Average",TRUE,"Average")</f>
        <v>Below Average</v>
      </c>
    </row>
    <row r="550" spans="1:13" x14ac:dyDescent="0.3">
      <c r="A550">
        <v>4</v>
      </c>
      <c r="B550" s="21">
        <v>41047</v>
      </c>
      <c r="C550" s="21" t="str">
        <f t="shared" si="8"/>
        <v>May</v>
      </c>
      <c r="D550" s="6">
        <v>2207214.81</v>
      </c>
      <c r="E550" t="s">
        <v>155</v>
      </c>
      <c r="F550" s="5">
        <v>68.430000000000007</v>
      </c>
      <c r="G550" s="5" t="str" cm="1">
        <f t="array" ref="G550">_xlfn.IFS(F550&gt;=86,"Hot Week (More Than 85°F)",F550&lt;50,"Cold Week (Less Than 50°F)",TRUE,"Normal Week")</f>
        <v>Normal Week</v>
      </c>
      <c r="H550" s="2">
        <v>3.62</v>
      </c>
      <c r="I550" s="2" t="str" cm="1">
        <f t="array" ref="I550">_xlfn.IFS(H550&gt;3.5,"Above Average",H550&lt;3,"Below Average",TRUE,"Average")</f>
        <v>Above Average</v>
      </c>
      <c r="J550" s="1">
        <v>131.09832259999999</v>
      </c>
      <c r="K550" s="1" t="str" cm="1">
        <f t="array" ref="K550">_xlfn.IFS(J550&gt;200,"Above Average",J550&lt;155,"Below Average",TRUE,"Average")</f>
        <v>Below Average</v>
      </c>
      <c r="L550" s="7">
        <v>4.3079999999999998</v>
      </c>
      <c r="M550" s="7" t="str" cm="1">
        <f t="array" ref="M550">_xlfn.IFS(L550&gt;9,"Above Average",L550&lt;8,"Below Average",TRUE,"Average")</f>
        <v>Below Average</v>
      </c>
    </row>
    <row r="551" spans="1:13" x14ac:dyDescent="0.3">
      <c r="A551">
        <v>4</v>
      </c>
      <c r="B551" s="21">
        <v>41054</v>
      </c>
      <c r="C551" s="21" t="str">
        <f t="shared" si="8"/>
        <v>May</v>
      </c>
      <c r="D551" s="6">
        <v>2154137.67</v>
      </c>
      <c r="E551" t="s">
        <v>155</v>
      </c>
      <c r="F551" s="5">
        <v>77.47</v>
      </c>
      <c r="G551" s="5" t="str" cm="1">
        <f t="array" ref="G551">_xlfn.IFS(F551&gt;=86,"Hot Week (More Than 85°F)",F551&lt;50,"Cold Week (Less Than 50°F)",TRUE,"Normal Week")</f>
        <v>Normal Week</v>
      </c>
      <c r="H551" s="2">
        <v>3.5510000000000002</v>
      </c>
      <c r="I551" s="2" t="str" cm="1">
        <f t="array" ref="I551">_xlfn.IFS(H551&gt;3.5,"Above Average",H551&lt;3,"Below Average",TRUE,"Average")</f>
        <v>Above Average</v>
      </c>
      <c r="J551" s="1">
        <v>131.02877419999999</v>
      </c>
      <c r="K551" s="1" t="str" cm="1">
        <f t="array" ref="K551">_xlfn.IFS(J551&gt;200,"Above Average",J551&lt;155,"Below Average",TRUE,"Average")</f>
        <v>Below Average</v>
      </c>
      <c r="L551" s="7">
        <v>4.3079999999999998</v>
      </c>
      <c r="M551" s="7" t="str" cm="1">
        <f t="array" ref="M551">_xlfn.IFS(L551&gt;9,"Above Average",L551&lt;8,"Below Average",TRUE,"Average")</f>
        <v>Below Average</v>
      </c>
    </row>
    <row r="552" spans="1:13" x14ac:dyDescent="0.3">
      <c r="A552">
        <v>4</v>
      </c>
      <c r="B552" s="21">
        <v>41061</v>
      </c>
      <c r="C552" s="21" t="str">
        <f t="shared" si="8"/>
        <v>Jun</v>
      </c>
      <c r="D552" s="6">
        <v>2179360.94</v>
      </c>
      <c r="E552" t="s">
        <v>155</v>
      </c>
      <c r="F552" s="5">
        <v>77.41</v>
      </c>
      <c r="G552" s="5" t="str" cm="1">
        <f t="array" ref="G552">_xlfn.IFS(F552&gt;=86,"Hot Week (More Than 85°F)",F552&lt;50,"Cold Week (Less Than 50°F)",TRUE,"Normal Week")</f>
        <v>Normal Week</v>
      </c>
      <c r="H552" s="2">
        <v>3.4830000000000001</v>
      </c>
      <c r="I552" s="2" t="str" cm="1">
        <f t="array" ref="I552">_xlfn.IFS(H552&gt;3.5,"Above Average",H552&lt;3,"Below Average",TRUE,"Average")</f>
        <v>Average</v>
      </c>
      <c r="J552" s="1">
        <v>130.95922580000001</v>
      </c>
      <c r="K552" s="1" t="str" cm="1">
        <f t="array" ref="K552">_xlfn.IFS(J552&gt;200,"Above Average",J552&lt;155,"Below Average",TRUE,"Average")</f>
        <v>Below Average</v>
      </c>
      <c r="L552" s="7">
        <v>4.3079999999999998</v>
      </c>
      <c r="M552" s="7" t="str" cm="1">
        <f t="array" ref="M552">_xlfn.IFS(L552&gt;9,"Above Average",L552&lt;8,"Below Average",TRUE,"Average")</f>
        <v>Below Average</v>
      </c>
    </row>
    <row r="553" spans="1:13" x14ac:dyDescent="0.3">
      <c r="A553">
        <v>4</v>
      </c>
      <c r="B553" s="21">
        <v>41068</v>
      </c>
      <c r="C553" s="21" t="str">
        <f t="shared" si="8"/>
        <v>Jun</v>
      </c>
      <c r="D553" s="6">
        <v>2245257.1800000002</v>
      </c>
      <c r="E553" t="s">
        <v>155</v>
      </c>
      <c r="F553" s="5">
        <v>78.11</v>
      </c>
      <c r="G553" s="5" t="str" cm="1">
        <f t="array" ref="G553">_xlfn.IFS(F553&gt;=86,"Hot Week (More Than 85°F)",F553&lt;50,"Cold Week (Less Than 50°F)",TRUE,"Normal Week")</f>
        <v>Normal Week</v>
      </c>
      <c r="H553" s="2">
        <v>3.4329999999999998</v>
      </c>
      <c r="I553" s="2" t="str" cm="1">
        <f t="array" ref="I553">_xlfn.IFS(H553&gt;3.5,"Above Average",H553&lt;3,"Below Average",TRUE,"Average")</f>
        <v>Average</v>
      </c>
      <c r="J553" s="1">
        <v>130.88967740000001</v>
      </c>
      <c r="K553" s="1" t="str" cm="1">
        <f t="array" ref="K553">_xlfn.IFS(J553&gt;200,"Above Average",J553&lt;155,"Below Average",TRUE,"Average")</f>
        <v>Below Average</v>
      </c>
      <c r="L553" s="7">
        <v>4.3079999999999998</v>
      </c>
      <c r="M553" s="7" t="str" cm="1">
        <f t="array" ref="M553">_xlfn.IFS(L553&gt;9,"Above Average",L553&lt;8,"Below Average",TRUE,"Average")</f>
        <v>Below Average</v>
      </c>
    </row>
    <row r="554" spans="1:13" x14ac:dyDescent="0.3">
      <c r="A554">
        <v>4</v>
      </c>
      <c r="B554" s="21">
        <v>41075</v>
      </c>
      <c r="C554" s="21" t="str">
        <f t="shared" si="8"/>
        <v>Jun</v>
      </c>
      <c r="D554" s="6">
        <v>2234190.9300000002</v>
      </c>
      <c r="E554" t="s">
        <v>155</v>
      </c>
      <c r="F554" s="5">
        <v>80.94</v>
      </c>
      <c r="G554" s="5" t="str" cm="1">
        <f t="array" ref="G554">_xlfn.IFS(F554&gt;=86,"Hot Week (More Than 85°F)",F554&lt;50,"Cold Week (Less Than 50°F)",TRUE,"Normal Week")</f>
        <v>Normal Week</v>
      </c>
      <c r="H554" s="2">
        <v>3.3719999999999999</v>
      </c>
      <c r="I554" s="2" t="str" cm="1">
        <f t="array" ref="I554">_xlfn.IFS(H554&gt;3.5,"Above Average",H554&lt;3,"Below Average",TRUE,"Average")</f>
        <v>Average</v>
      </c>
      <c r="J554" s="1">
        <v>130.82953330000001</v>
      </c>
      <c r="K554" s="1" t="str" cm="1">
        <f t="array" ref="K554">_xlfn.IFS(J554&gt;200,"Above Average",J554&lt;155,"Below Average",TRUE,"Average")</f>
        <v>Below Average</v>
      </c>
      <c r="L554" s="7">
        <v>4.3079999999999998</v>
      </c>
      <c r="M554" s="7" t="str" cm="1">
        <f t="array" ref="M554">_xlfn.IFS(L554&gt;9,"Above Average",L554&lt;8,"Below Average",TRUE,"Average")</f>
        <v>Below Average</v>
      </c>
    </row>
    <row r="555" spans="1:13" x14ac:dyDescent="0.3">
      <c r="A555">
        <v>4</v>
      </c>
      <c r="B555" s="21">
        <v>41082</v>
      </c>
      <c r="C555" s="21" t="str">
        <f t="shared" si="8"/>
        <v>Jun</v>
      </c>
      <c r="D555" s="6">
        <v>2197299.65</v>
      </c>
      <c r="E555" t="s">
        <v>155</v>
      </c>
      <c r="F555" s="5">
        <v>81.63</v>
      </c>
      <c r="G555" s="5" t="str" cm="1">
        <f t="array" ref="G555">_xlfn.IFS(F555&gt;=86,"Hot Week (More Than 85°F)",F555&lt;50,"Cold Week (Less Than 50°F)",TRUE,"Normal Week")</f>
        <v>Normal Week</v>
      </c>
      <c r="H555" s="2">
        <v>3.3290000000000002</v>
      </c>
      <c r="I555" s="2" t="str" cm="1">
        <f t="array" ref="I555">_xlfn.IFS(H555&gt;3.5,"Above Average",H555&lt;3,"Below Average",TRUE,"Average")</f>
        <v>Average</v>
      </c>
      <c r="J555" s="1">
        <v>130.7929</v>
      </c>
      <c r="K555" s="1" t="str" cm="1">
        <f t="array" ref="K555">_xlfn.IFS(J555&gt;200,"Above Average",J555&lt;155,"Below Average",TRUE,"Average")</f>
        <v>Below Average</v>
      </c>
      <c r="L555" s="7">
        <v>4.3079999999999998</v>
      </c>
      <c r="M555" s="7" t="str" cm="1">
        <f t="array" ref="M555">_xlfn.IFS(L555&gt;9,"Above Average",L555&lt;8,"Below Average",TRUE,"Average")</f>
        <v>Below Average</v>
      </c>
    </row>
    <row r="556" spans="1:13" x14ac:dyDescent="0.3">
      <c r="A556">
        <v>4</v>
      </c>
      <c r="B556" s="21">
        <v>41089</v>
      </c>
      <c r="C556" s="21" t="str">
        <f t="shared" si="8"/>
        <v>Jun</v>
      </c>
      <c r="D556" s="6">
        <v>2128362.92</v>
      </c>
      <c r="E556" t="s">
        <v>155</v>
      </c>
      <c r="F556" s="5">
        <v>84.23</v>
      </c>
      <c r="G556" s="5" t="str" cm="1">
        <f t="array" ref="G556">_xlfn.IFS(F556&gt;=86,"Hot Week (More Than 85°F)",F556&lt;50,"Cold Week (Less Than 50°F)",TRUE,"Normal Week")</f>
        <v>Normal Week</v>
      </c>
      <c r="H556" s="2">
        <v>3.2570000000000001</v>
      </c>
      <c r="I556" s="2" t="str" cm="1">
        <f t="array" ref="I556">_xlfn.IFS(H556&gt;3.5,"Above Average",H556&lt;3,"Below Average",TRUE,"Average")</f>
        <v>Average</v>
      </c>
      <c r="J556" s="1">
        <v>130.7562667</v>
      </c>
      <c r="K556" s="1" t="str" cm="1">
        <f t="array" ref="K556">_xlfn.IFS(J556&gt;200,"Above Average",J556&lt;155,"Below Average",TRUE,"Average")</f>
        <v>Below Average</v>
      </c>
      <c r="L556" s="7">
        <v>4.3079999999999998</v>
      </c>
      <c r="M556" s="7" t="str" cm="1">
        <f t="array" ref="M556">_xlfn.IFS(L556&gt;9,"Above Average",L556&lt;8,"Below Average",TRUE,"Average")</f>
        <v>Below Average</v>
      </c>
    </row>
    <row r="557" spans="1:13" x14ac:dyDescent="0.3">
      <c r="A557">
        <v>4</v>
      </c>
      <c r="B557" s="21">
        <v>41096</v>
      </c>
      <c r="C557" s="21" t="str">
        <f t="shared" si="8"/>
        <v>Jul</v>
      </c>
      <c r="D557" s="6">
        <v>2224499.2799999998</v>
      </c>
      <c r="E557" t="s">
        <v>155</v>
      </c>
      <c r="F557" s="5">
        <v>80.37</v>
      </c>
      <c r="G557" s="5" t="str" cm="1">
        <f t="array" ref="G557">_xlfn.IFS(F557&gt;=86,"Hot Week (More Than 85°F)",F557&lt;50,"Cold Week (Less Than 50°F)",TRUE,"Normal Week")</f>
        <v>Normal Week</v>
      </c>
      <c r="H557" s="2">
        <v>3.1869999999999998</v>
      </c>
      <c r="I557" s="2" t="str" cm="1">
        <f t="array" ref="I557">_xlfn.IFS(H557&gt;3.5,"Above Average",H557&lt;3,"Below Average",TRUE,"Average")</f>
        <v>Average</v>
      </c>
      <c r="J557" s="1">
        <v>130.7196333</v>
      </c>
      <c r="K557" s="1" t="str" cm="1">
        <f t="array" ref="K557">_xlfn.IFS(J557&gt;200,"Above Average",J557&lt;155,"Below Average",TRUE,"Average")</f>
        <v>Below Average</v>
      </c>
      <c r="L557" s="7">
        <v>4.077</v>
      </c>
      <c r="M557" s="7" t="str" cm="1">
        <f t="array" ref="M557">_xlfn.IFS(L557&gt;9,"Above Average",L557&lt;8,"Below Average",TRUE,"Average")</f>
        <v>Below Average</v>
      </c>
    </row>
    <row r="558" spans="1:13" x14ac:dyDescent="0.3">
      <c r="A558">
        <v>4</v>
      </c>
      <c r="B558" s="21">
        <v>41103</v>
      </c>
      <c r="C558" s="21" t="str">
        <f t="shared" si="8"/>
        <v>Jul</v>
      </c>
      <c r="D558" s="6">
        <v>2100252.61</v>
      </c>
      <c r="E558" t="s">
        <v>155</v>
      </c>
      <c r="F558" s="5">
        <v>76.86</v>
      </c>
      <c r="G558" s="5" t="str" cm="1">
        <f t="array" ref="G558">_xlfn.IFS(F558&gt;=86,"Hot Week (More Than 85°F)",F558&lt;50,"Cold Week (Less Than 50°F)",TRUE,"Normal Week")</f>
        <v>Normal Week</v>
      </c>
      <c r="H558" s="2">
        <v>3.2240000000000002</v>
      </c>
      <c r="I558" s="2" t="str" cm="1">
        <f t="array" ref="I558">_xlfn.IFS(H558&gt;3.5,"Above Average",H558&lt;3,"Below Average",TRUE,"Average")</f>
        <v>Average</v>
      </c>
      <c r="J558" s="1">
        <v>130.68299999999999</v>
      </c>
      <c r="K558" s="1" t="str" cm="1">
        <f t="array" ref="K558">_xlfn.IFS(J558&gt;200,"Above Average",J558&lt;155,"Below Average",TRUE,"Average")</f>
        <v>Below Average</v>
      </c>
      <c r="L558" s="7">
        <v>4.077</v>
      </c>
      <c r="M558" s="7" t="str" cm="1">
        <f t="array" ref="M558">_xlfn.IFS(L558&gt;9,"Above Average",L558&lt;8,"Below Average",TRUE,"Average")</f>
        <v>Below Average</v>
      </c>
    </row>
    <row r="559" spans="1:13" x14ac:dyDescent="0.3">
      <c r="A559">
        <v>4</v>
      </c>
      <c r="B559" s="21">
        <v>41110</v>
      </c>
      <c r="C559" s="21" t="str">
        <f t="shared" si="8"/>
        <v>Jul</v>
      </c>
      <c r="D559" s="6">
        <v>2175563.69</v>
      </c>
      <c r="E559" t="s">
        <v>155</v>
      </c>
      <c r="F559" s="5">
        <v>79.14</v>
      </c>
      <c r="G559" s="5" t="str" cm="1">
        <f t="array" ref="G559">_xlfn.IFS(F559&gt;=86,"Hot Week (More Than 85°F)",F559&lt;50,"Cold Week (Less Than 50°F)",TRUE,"Normal Week")</f>
        <v>Normal Week</v>
      </c>
      <c r="H559" s="2">
        <v>3.2629999999999999</v>
      </c>
      <c r="I559" s="2" t="str" cm="1">
        <f t="array" ref="I559">_xlfn.IFS(H559&gt;3.5,"Above Average",H559&lt;3,"Below Average",TRUE,"Average")</f>
        <v>Average</v>
      </c>
      <c r="J559" s="1">
        <v>130.70129030000001</v>
      </c>
      <c r="K559" s="1" t="str" cm="1">
        <f t="array" ref="K559">_xlfn.IFS(J559&gt;200,"Above Average",J559&lt;155,"Below Average",TRUE,"Average")</f>
        <v>Below Average</v>
      </c>
      <c r="L559" s="7">
        <v>4.077</v>
      </c>
      <c r="M559" s="7" t="str" cm="1">
        <f t="array" ref="M559">_xlfn.IFS(L559&gt;9,"Above Average",L559&lt;8,"Below Average",TRUE,"Average")</f>
        <v>Below Average</v>
      </c>
    </row>
    <row r="560" spans="1:13" x14ac:dyDescent="0.3">
      <c r="A560">
        <v>4</v>
      </c>
      <c r="B560" s="21">
        <v>41117</v>
      </c>
      <c r="C560" s="21" t="str">
        <f t="shared" si="8"/>
        <v>Jul</v>
      </c>
      <c r="D560" s="6">
        <v>2048613.65</v>
      </c>
      <c r="E560" t="s">
        <v>155</v>
      </c>
      <c r="F560" s="5">
        <v>81.06</v>
      </c>
      <c r="G560" s="5" t="str" cm="1">
        <f t="array" ref="G560">_xlfn.IFS(F560&gt;=86,"Hot Week (More Than 85°F)",F560&lt;50,"Cold Week (Less Than 50°F)",TRUE,"Normal Week")</f>
        <v>Normal Week</v>
      </c>
      <c r="H560" s="2">
        <v>3.3559999999999999</v>
      </c>
      <c r="I560" s="2" t="str" cm="1">
        <f t="array" ref="I560">_xlfn.IFS(H560&gt;3.5,"Above Average",H560&lt;3,"Below Average",TRUE,"Average")</f>
        <v>Average</v>
      </c>
      <c r="J560" s="1">
        <v>130.7195806</v>
      </c>
      <c r="K560" s="1" t="str" cm="1">
        <f t="array" ref="K560">_xlfn.IFS(J560&gt;200,"Above Average",J560&lt;155,"Below Average",TRUE,"Average")</f>
        <v>Below Average</v>
      </c>
      <c r="L560" s="7">
        <v>4.077</v>
      </c>
      <c r="M560" s="7" t="str" cm="1">
        <f t="array" ref="M560">_xlfn.IFS(L560&gt;9,"Above Average",L560&lt;8,"Below Average",TRUE,"Average")</f>
        <v>Below Average</v>
      </c>
    </row>
    <row r="561" spans="1:13" x14ac:dyDescent="0.3">
      <c r="A561">
        <v>4</v>
      </c>
      <c r="B561" s="21">
        <v>41124</v>
      </c>
      <c r="C561" s="21" t="str">
        <f t="shared" si="8"/>
        <v>Aug</v>
      </c>
      <c r="D561" s="6">
        <v>2174514.13</v>
      </c>
      <c r="E561" t="s">
        <v>155</v>
      </c>
      <c r="F561" s="5">
        <v>83.86</v>
      </c>
      <c r="G561" s="5" t="str" cm="1">
        <f t="array" ref="G561">_xlfn.IFS(F561&gt;=86,"Hot Week (More Than 85°F)",F561&lt;50,"Cold Week (Less Than 50°F)",TRUE,"Normal Week")</f>
        <v>Normal Week</v>
      </c>
      <c r="H561" s="2">
        <v>3.3740000000000001</v>
      </c>
      <c r="I561" s="2" t="str" cm="1">
        <f t="array" ref="I561">_xlfn.IFS(H561&gt;3.5,"Above Average",H561&lt;3,"Below Average",TRUE,"Average")</f>
        <v>Average</v>
      </c>
      <c r="J561" s="1">
        <v>130.73787100000001</v>
      </c>
      <c r="K561" s="1" t="str" cm="1">
        <f t="array" ref="K561">_xlfn.IFS(J561&gt;200,"Above Average",J561&lt;155,"Below Average",TRUE,"Average")</f>
        <v>Below Average</v>
      </c>
      <c r="L561" s="7">
        <v>4.077</v>
      </c>
      <c r="M561" s="7" t="str" cm="1">
        <f t="array" ref="M561">_xlfn.IFS(L561&gt;9,"Above Average",L561&lt;8,"Below Average",TRUE,"Average")</f>
        <v>Below Average</v>
      </c>
    </row>
    <row r="562" spans="1:13" x14ac:dyDescent="0.3">
      <c r="A562">
        <v>4</v>
      </c>
      <c r="B562" s="21">
        <v>41131</v>
      </c>
      <c r="C562" s="21" t="str">
        <f t="shared" si="8"/>
        <v>Aug</v>
      </c>
      <c r="D562" s="6">
        <v>2193367.69</v>
      </c>
      <c r="E562" t="s">
        <v>155</v>
      </c>
      <c r="F562" s="5">
        <v>83.21</v>
      </c>
      <c r="G562" s="5" t="str" cm="1">
        <f t="array" ref="G562">_xlfn.IFS(F562&gt;=86,"Hot Week (More Than 85°F)",F562&lt;50,"Cold Week (Less Than 50°F)",TRUE,"Normal Week")</f>
        <v>Normal Week</v>
      </c>
      <c r="H562" s="2">
        <v>3.476</v>
      </c>
      <c r="I562" s="2" t="str" cm="1">
        <f t="array" ref="I562">_xlfn.IFS(H562&gt;3.5,"Above Average",H562&lt;3,"Below Average",TRUE,"Average")</f>
        <v>Average</v>
      </c>
      <c r="J562" s="1">
        <v>130.7561613</v>
      </c>
      <c r="K562" s="1" t="str" cm="1">
        <f t="array" ref="K562">_xlfn.IFS(J562&gt;200,"Above Average",J562&lt;155,"Below Average",TRUE,"Average")</f>
        <v>Below Average</v>
      </c>
      <c r="L562" s="7">
        <v>4.077</v>
      </c>
      <c r="M562" s="7" t="str" cm="1">
        <f t="array" ref="M562">_xlfn.IFS(L562&gt;9,"Above Average",L562&lt;8,"Below Average",TRUE,"Average")</f>
        <v>Below Average</v>
      </c>
    </row>
    <row r="563" spans="1:13" x14ac:dyDescent="0.3">
      <c r="A563">
        <v>4</v>
      </c>
      <c r="B563" s="21">
        <v>41138</v>
      </c>
      <c r="C563" s="21" t="str">
        <f t="shared" si="8"/>
        <v>Aug</v>
      </c>
      <c r="D563" s="6">
        <v>2283540.2999999998</v>
      </c>
      <c r="E563" t="s">
        <v>155</v>
      </c>
      <c r="F563" s="5">
        <v>81.41</v>
      </c>
      <c r="G563" s="5" t="str" cm="1">
        <f t="array" ref="G563">_xlfn.IFS(F563&gt;=86,"Hot Week (More Than 85°F)",F563&lt;50,"Cold Week (Less Than 50°F)",TRUE,"Normal Week")</f>
        <v>Normal Week</v>
      </c>
      <c r="H563" s="2">
        <v>3.552</v>
      </c>
      <c r="I563" s="2" t="str" cm="1">
        <f t="array" ref="I563">_xlfn.IFS(H563&gt;3.5,"Above Average",H563&lt;3,"Below Average",TRUE,"Average")</f>
        <v>Above Average</v>
      </c>
      <c r="J563" s="1">
        <v>130.79096770000001</v>
      </c>
      <c r="K563" s="1" t="str" cm="1">
        <f t="array" ref="K563">_xlfn.IFS(J563&gt;200,"Above Average",J563&lt;155,"Below Average",TRUE,"Average")</f>
        <v>Below Average</v>
      </c>
      <c r="L563" s="7">
        <v>4.077</v>
      </c>
      <c r="M563" s="7" t="str" cm="1">
        <f t="array" ref="M563">_xlfn.IFS(L563&gt;9,"Above Average",L563&lt;8,"Below Average",TRUE,"Average")</f>
        <v>Below Average</v>
      </c>
    </row>
    <row r="564" spans="1:13" x14ac:dyDescent="0.3">
      <c r="A564">
        <v>4</v>
      </c>
      <c r="B564" s="21">
        <v>41145</v>
      </c>
      <c r="C564" s="21" t="str">
        <f t="shared" si="8"/>
        <v>Aug</v>
      </c>
      <c r="D564" s="6">
        <v>2125241.6800000002</v>
      </c>
      <c r="E564" t="s">
        <v>155</v>
      </c>
      <c r="F564" s="5">
        <v>75.760000000000005</v>
      </c>
      <c r="G564" s="5" t="str" cm="1">
        <f t="array" ref="G564">_xlfn.IFS(F564&gt;=86,"Hot Week (More Than 85°F)",F564&lt;50,"Cold Week (Less Than 50°F)",TRUE,"Normal Week")</f>
        <v>Normal Week</v>
      </c>
      <c r="H564" s="2">
        <v>3.61</v>
      </c>
      <c r="I564" s="2" t="str" cm="1">
        <f t="array" ref="I564">_xlfn.IFS(H564&gt;3.5,"Above Average",H564&lt;3,"Below Average",TRUE,"Average")</f>
        <v>Above Average</v>
      </c>
      <c r="J564" s="1">
        <v>130.8381613</v>
      </c>
      <c r="K564" s="1" t="str" cm="1">
        <f t="array" ref="K564">_xlfn.IFS(J564&gt;200,"Above Average",J564&lt;155,"Below Average",TRUE,"Average")</f>
        <v>Below Average</v>
      </c>
      <c r="L564" s="7">
        <v>4.077</v>
      </c>
      <c r="M564" s="7" t="str" cm="1">
        <f t="array" ref="M564">_xlfn.IFS(L564&gt;9,"Above Average",L564&lt;8,"Below Average",TRUE,"Average")</f>
        <v>Below Average</v>
      </c>
    </row>
    <row r="565" spans="1:13" x14ac:dyDescent="0.3">
      <c r="A565">
        <v>4</v>
      </c>
      <c r="B565" s="21">
        <v>41152</v>
      </c>
      <c r="C565" s="21" t="str">
        <f t="shared" si="8"/>
        <v>Aug</v>
      </c>
      <c r="D565" s="6">
        <v>2081181.35</v>
      </c>
      <c r="E565" t="s">
        <v>155</v>
      </c>
      <c r="F565" s="5">
        <v>76.47</v>
      </c>
      <c r="G565" s="5" t="str" cm="1">
        <f t="array" ref="G565">_xlfn.IFS(F565&gt;=86,"Hot Week (More Than 85°F)",F565&lt;50,"Cold Week (Less Than 50°F)",TRUE,"Normal Week")</f>
        <v>Normal Week</v>
      </c>
      <c r="H565" s="2">
        <v>3.6459999999999999</v>
      </c>
      <c r="I565" s="2" t="str" cm="1">
        <f t="array" ref="I565">_xlfn.IFS(H565&gt;3.5,"Above Average",H565&lt;3,"Below Average",TRUE,"Average")</f>
        <v>Above Average</v>
      </c>
      <c r="J565" s="1">
        <v>130.88535479999999</v>
      </c>
      <c r="K565" s="1" t="str" cm="1">
        <f t="array" ref="K565">_xlfn.IFS(J565&gt;200,"Above Average",J565&lt;155,"Below Average",TRUE,"Average")</f>
        <v>Below Average</v>
      </c>
      <c r="L565" s="7">
        <v>4.077</v>
      </c>
      <c r="M565" s="7" t="str" cm="1">
        <f t="array" ref="M565">_xlfn.IFS(L565&gt;9,"Above Average",L565&lt;8,"Below Average",TRUE,"Average")</f>
        <v>Below Average</v>
      </c>
    </row>
    <row r="566" spans="1:13" x14ac:dyDescent="0.3">
      <c r="A566">
        <v>4</v>
      </c>
      <c r="B566" s="21">
        <v>41159</v>
      </c>
      <c r="C566" s="21" t="str">
        <f t="shared" si="8"/>
        <v>Sep</v>
      </c>
      <c r="D566" s="6">
        <v>2125104.7200000002</v>
      </c>
      <c r="E566" t="s">
        <v>156</v>
      </c>
      <c r="F566" s="5">
        <v>82.09</v>
      </c>
      <c r="G566" s="5" t="str" cm="1">
        <f t="array" ref="G566">_xlfn.IFS(F566&gt;=86,"Hot Week (More Than 85°F)",F566&lt;50,"Cold Week (Less Than 50°F)",TRUE,"Normal Week")</f>
        <v>Normal Week</v>
      </c>
      <c r="H566" s="2">
        <v>3.7090000000000001</v>
      </c>
      <c r="I566" s="2" t="str" cm="1">
        <f t="array" ref="I566">_xlfn.IFS(H566&gt;3.5,"Above Average",H566&lt;3,"Below Average",TRUE,"Average")</f>
        <v>Above Average</v>
      </c>
      <c r="J566" s="1">
        <v>130.9325484</v>
      </c>
      <c r="K566" s="1" t="str" cm="1">
        <f t="array" ref="K566">_xlfn.IFS(J566&gt;200,"Above Average",J566&lt;155,"Below Average",TRUE,"Average")</f>
        <v>Below Average</v>
      </c>
      <c r="L566" s="7">
        <v>4.077</v>
      </c>
      <c r="M566" s="7" t="str" cm="1">
        <f t="array" ref="M566">_xlfn.IFS(L566&gt;9,"Above Average",L566&lt;8,"Below Average",TRUE,"Average")</f>
        <v>Below Average</v>
      </c>
    </row>
    <row r="567" spans="1:13" x14ac:dyDescent="0.3">
      <c r="A567">
        <v>4</v>
      </c>
      <c r="B567" s="21">
        <v>41166</v>
      </c>
      <c r="C567" s="21" t="str">
        <f t="shared" si="8"/>
        <v>Sep</v>
      </c>
      <c r="D567" s="6">
        <v>2117854.6</v>
      </c>
      <c r="E567" t="s">
        <v>155</v>
      </c>
      <c r="F567" s="5">
        <v>68.2</v>
      </c>
      <c r="G567" s="5" t="str" cm="1">
        <f t="array" ref="G567">_xlfn.IFS(F567&gt;=86,"Hot Week (More Than 85°F)",F567&lt;50,"Cold Week (Less Than 50°F)",TRUE,"Normal Week")</f>
        <v>Normal Week</v>
      </c>
      <c r="H567" s="2">
        <v>3.706</v>
      </c>
      <c r="I567" s="2" t="str" cm="1">
        <f t="array" ref="I567">_xlfn.IFS(H567&gt;3.5,"Above Average",H567&lt;3,"Below Average",TRUE,"Average")</f>
        <v>Above Average</v>
      </c>
      <c r="J567" s="1">
        <v>130.97766669999999</v>
      </c>
      <c r="K567" s="1" t="str" cm="1">
        <f t="array" ref="K567">_xlfn.IFS(J567&gt;200,"Above Average",J567&lt;155,"Below Average",TRUE,"Average")</f>
        <v>Below Average</v>
      </c>
      <c r="L567" s="7">
        <v>4.077</v>
      </c>
      <c r="M567" s="7" t="str" cm="1">
        <f t="array" ref="M567">_xlfn.IFS(L567&gt;9,"Above Average",L567&lt;8,"Below Average",TRUE,"Average")</f>
        <v>Below Average</v>
      </c>
    </row>
    <row r="568" spans="1:13" x14ac:dyDescent="0.3">
      <c r="A568">
        <v>4</v>
      </c>
      <c r="B568" s="21">
        <v>41173</v>
      </c>
      <c r="C568" s="21" t="str">
        <f t="shared" si="8"/>
        <v>Sep</v>
      </c>
      <c r="D568" s="6">
        <v>2119438.5299999998</v>
      </c>
      <c r="E568" t="s">
        <v>155</v>
      </c>
      <c r="F568" s="5">
        <v>68.97</v>
      </c>
      <c r="G568" s="5" t="str" cm="1">
        <f t="array" ref="G568">_xlfn.IFS(F568&gt;=86,"Hot Week (More Than 85°F)",F568&lt;50,"Cold Week (Less Than 50°F)",TRUE,"Normal Week")</f>
        <v>Normal Week</v>
      </c>
      <c r="H568" s="2">
        <v>3.7210000000000001</v>
      </c>
      <c r="I568" s="2" t="str" cm="1">
        <f t="array" ref="I568">_xlfn.IFS(H568&gt;3.5,"Above Average",H568&lt;3,"Below Average",TRUE,"Average")</f>
        <v>Above Average</v>
      </c>
      <c r="J568" s="1">
        <v>131.01033330000001</v>
      </c>
      <c r="K568" s="1" t="str" cm="1">
        <f t="array" ref="K568">_xlfn.IFS(J568&gt;200,"Above Average",J568&lt;155,"Below Average",TRUE,"Average")</f>
        <v>Below Average</v>
      </c>
      <c r="L568" s="7">
        <v>4.077</v>
      </c>
      <c r="M568" s="7" t="str" cm="1">
        <f t="array" ref="M568">_xlfn.IFS(L568&gt;9,"Above Average",L568&lt;8,"Below Average",TRUE,"Average")</f>
        <v>Below Average</v>
      </c>
    </row>
    <row r="569" spans="1:13" x14ac:dyDescent="0.3">
      <c r="A569">
        <v>4</v>
      </c>
      <c r="B569" s="21">
        <v>41180</v>
      </c>
      <c r="C569" s="21" t="str">
        <f t="shared" si="8"/>
        <v>Sep</v>
      </c>
      <c r="D569" s="6">
        <v>2027620.23</v>
      </c>
      <c r="E569" t="s">
        <v>155</v>
      </c>
      <c r="F569" s="5">
        <v>71.739999999999995</v>
      </c>
      <c r="G569" s="5" t="str" cm="1">
        <f t="array" ref="G569">_xlfn.IFS(F569&gt;=86,"Hot Week (More Than 85°F)",F569&lt;50,"Cold Week (Less Than 50°F)",TRUE,"Normal Week")</f>
        <v>Normal Week</v>
      </c>
      <c r="H569" s="2">
        <v>3.6659999999999999</v>
      </c>
      <c r="I569" s="2" t="str" cm="1">
        <f t="array" ref="I569">_xlfn.IFS(H569&gt;3.5,"Above Average",H569&lt;3,"Below Average",TRUE,"Average")</f>
        <v>Above Average</v>
      </c>
      <c r="J569" s="1">
        <v>131.04300000000001</v>
      </c>
      <c r="K569" s="1" t="str" cm="1">
        <f t="array" ref="K569">_xlfn.IFS(J569&gt;200,"Above Average",J569&lt;155,"Below Average",TRUE,"Average")</f>
        <v>Below Average</v>
      </c>
      <c r="L569" s="7">
        <v>4.077</v>
      </c>
      <c r="M569" s="7" t="str" cm="1">
        <f t="array" ref="M569">_xlfn.IFS(L569&gt;9,"Above Average",L569&lt;8,"Below Average",TRUE,"Average")</f>
        <v>Below Average</v>
      </c>
    </row>
    <row r="570" spans="1:13" x14ac:dyDescent="0.3">
      <c r="A570">
        <v>4</v>
      </c>
      <c r="B570" s="21">
        <v>41187</v>
      </c>
      <c r="C570" s="21" t="str">
        <f t="shared" si="8"/>
        <v>Oct</v>
      </c>
      <c r="D570" s="6">
        <v>2209835.4300000002</v>
      </c>
      <c r="E570" t="s">
        <v>155</v>
      </c>
      <c r="F570" s="5">
        <v>63.07</v>
      </c>
      <c r="G570" s="5" t="str" cm="1">
        <f t="array" ref="G570">_xlfn.IFS(F570&gt;=86,"Hot Week (More Than 85°F)",F570&lt;50,"Cold Week (Less Than 50°F)",TRUE,"Normal Week")</f>
        <v>Normal Week</v>
      </c>
      <c r="H570" s="2">
        <v>3.62</v>
      </c>
      <c r="I570" s="2" t="str" cm="1">
        <f t="array" ref="I570">_xlfn.IFS(H570&gt;3.5,"Above Average",H570&lt;3,"Below Average",TRUE,"Average")</f>
        <v>Above Average</v>
      </c>
      <c r="J570" s="1">
        <v>131.0756667</v>
      </c>
      <c r="K570" s="1" t="str" cm="1">
        <f t="array" ref="K570">_xlfn.IFS(J570&gt;200,"Above Average",J570&lt;155,"Below Average",TRUE,"Average")</f>
        <v>Below Average</v>
      </c>
      <c r="L570" s="7">
        <v>3.879</v>
      </c>
      <c r="M570" s="7" t="str" cm="1">
        <f t="array" ref="M570">_xlfn.IFS(L570&gt;9,"Above Average",L570&lt;8,"Below Average",TRUE,"Average")</f>
        <v>Below Average</v>
      </c>
    </row>
    <row r="571" spans="1:13" x14ac:dyDescent="0.3">
      <c r="A571">
        <v>4</v>
      </c>
      <c r="B571" s="21">
        <v>41194</v>
      </c>
      <c r="C571" s="21" t="str">
        <f t="shared" si="8"/>
        <v>Oct</v>
      </c>
      <c r="D571" s="6">
        <v>2133026.0699999998</v>
      </c>
      <c r="E571" t="s">
        <v>155</v>
      </c>
      <c r="F571" s="5">
        <v>57.11</v>
      </c>
      <c r="G571" s="5" t="str" cm="1">
        <f t="array" ref="G571">_xlfn.IFS(F571&gt;=86,"Hot Week (More Than 85°F)",F571&lt;50,"Cold Week (Less Than 50°F)",TRUE,"Normal Week")</f>
        <v>Normal Week</v>
      </c>
      <c r="H571" s="2">
        <v>3.6030000000000002</v>
      </c>
      <c r="I571" s="2" t="str" cm="1">
        <f t="array" ref="I571">_xlfn.IFS(H571&gt;3.5,"Above Average",H571&lt;3,"Below Average",TRUE,"Average")</f>
        <v>Above Average</v>
      </c>
      <c r="J571" s="1">
        <v>131.1083333</v>
      </c>
      <c r="K571" s="1" t="str" cm="1">
        <f t="array" ref="K571">_xlfn.IFS(J571&gt;200,"Above Average",J571&lt;155,"Below Average",TRUE,"Average")</f>
        <v>Below Average</v>
      </c>
      <c r="L571" s="7">
        <v>3.879</v>
      </c>
      <c r="M571" s="7" t="str" cm="1">
        <f t="array" ref="M571">_xlfn.IFS(L571&gt;9,"Above Average",L571&lt;8,"Below Average",TRUE,"Average")</f>
        <v>Below Average</v>
      </c>
    </row>
    <row r="572" spans="1:13" x14ac:dyDescent="0.3">
      <c r="A572">
        <v>4</v>
      </c>
      <c r="B572" s="21">
        <v>41201</v>
      </c>
      <c r="C572" s="21" t="str">
        <f t="shared" si="8"/>
        <v>Oct</v>
      </c>
      <c r="D572" s="6">
        <v>2097266.85</v>
      </c>
      <c r="E572" t="s">
        <v>155</v>
      </c>
      <c r="F572" s="5">
        <v>64.459999999999994</v>
      </c>
      <c r="G572" s="5" t="str" cm="1">
        <f t="array" ref="G572">_xlfn.IFS(F572&gt;=86,"Hot Week (More Than 85°F)",F572&lt;50,"Cold Week (Less Than 50°F)",TRUE,"Normal Week")</f>
        <v>Normal Week</v>
      </c>
      <c r="H572" s="2">
        <v>3.61</v>
      </c>
      <c r="I572" s="2" t="str" cm="1">
        <f t="array" ref="I572">_xlfn.IFS(H572&gt;3.5,"Above Average",H572&lt;3,"Below Average",TRUE,"Average")</f>
        <v>Above Average</v>
      </c>
      <c r="J572" s="1">
        <v>131.14996769999999</v>
      </c>
      <c r="K572" s="1" t="str" cm="1">
        <f t="array" ref="K572">_xlfn.IFS(J572&gt;200,"Above Average",J572&lt;155,"Below Average",TRUE,"Average")</f>
        <v>Below Average</v>
      </c>
      <c r="L572" s="7">
        <v>3.879</v>
      </c>
      <c r="M572" s="7" t="str" cm="1">
        <f t="array" ref="M572">_xlfn.IFS(L572&gt;9,"Above Average",L572&lt;8,"Below Average",TRUE,"Average")</f>
        <v>Below Average</v>
      </c>
    </row>
    <row r="573" spans="1:13" x14ac:dyDescent="0.3">
      <c r="A573">
        <v>4</v>
      </c>
      <c r="B573" s="21">
        <v>41208</v>
      </c>
      <c r="C573" s="21" t="str">
        <f t="shared" si="8"/>
        <v>Oct</v>
      </c>
      <c r="D573" s="6">
        <v>2149594.46</v>
      </c>
      <c r="E573" t="s">
        <v>155</v>
      </c>
      <c r="F573" s="5">
        <v>63.64</v>
      </c>
      <c r="G573" s="5" t="str" cm="1">
        <f t="array" ref="G573">_xlfn.IFS(F573&gt;=86,"Hot Week (More Than 85°F)",F573&lt;50,"Cold Week (Less Than 50°F)",TRUE,"Normal Week")</f>
        <v>Normal Week</v>
      </c>
      <c r="H573" s="2">
        <v>3.5139999999999998</v>
      </c>
      <c r="I573" s="2" t="str" cm="1">
        <f t="array" ref="I573">_xlfn.IFS(H573&gt;3.5,"Above Average",H573&lt;3,"Below Average",TRUE,"Average")</f>
        <v>Above Average</v>
      </c>
      <c r="J573" s="1">
        <v>131.19309680000001</v>
      </c>
      <c r="K573" s="1" t="str" cm="1">
        <f t="array" ref="K573">_xlfn.IFS(J573&gt;200,"Above Average",J573&lt;155,"Below Average",TRUE,"Average")</f>
        <v>Below Average</v>
      </c>
      <c r="L573" s="7">
        <v>3.879</v>
      </c>
      <c r="M573" s="7" t="str" cm="1">
        <f t="array" ref="M573">_xlfn.IFS(L573&gt;9,"Above Average",L573&lt;8,"Below Average",TRUE,"Average")</f>
        <v>Below Average</v>
      </c>
    </row>
    <row r="574" spans="1:13" x14ac:dyDescent="0.3">
      <c r="A574">
        <v>5</v>
      </c>
      <c r="B574" s="21">
        <v>40214</v>
      </c>
      <c r="C574" s="21" t="str">
        <f t="shared" si="8"/>
        <v>Feb</v>
      </c>
      <c r="D574" s="6">
        <v>317173.09999999998</v>
      </c>
      <c r="E574" t="s">
        <v>155</v>
      </c>
      <c r="F574" s="5">
        <v>39.700000000000003</v>
      </c>
      <c r="G574" s="5" t="str" cm="1">
        <f t="array" ref="G574">_xlfn.IFS(F574&gt;=86,"Hot Week (More Than 85°F)",F574&lt;50,"Cold Week (Less Than 50°F)",TRUE,"Normal Week")</f>
        <v>Cold Week (Less Than 50°F)</v>
      </c>
      <c r="H574" s="2">
        <v>2.5720000000000001</v>
      </c>
      <c r="I574" s="2" t="str" cm="1">
        <f t="array" ref="I574">_xlfn.IFS(H574&gt;3.5,"Above Average",H574&lt;3,"Below Average",TRUE,"Average")</f>
        <v>Below Average</v>
      </c>
      <c r="J574" s="1">
        <v>211.65397160000001</v>
      </c>
      <c r="K574" s="1" t="str" cm="1">
        <f t="array" ref="K574">_xlfn.IFS(J574&gt;200,"Above Average",J574&lt;155,"Below Average",TRUE,"Average")</f>
        <v>Above Average</v>
      </c>
      <c r="L574" s="7">
        <v>6.5659999999999998</v>
      </c>
      <c r="M574" s="7" t="str" cm="1">
        <f t="array" ref="M574">_xlfn.IFS(L574&gt;9,"Above Average",L574&lt;8,"Below Average",TRUE,"Average")</f>
        <v>Below Average</v>
      </c>
    </row>
    <row r="575" spans="1:13" x14ac:dyDescent="0.3">
      <c r="A575">
        <v>5</v>
      </c>
      <c r="B575" s="21">
        <v>40221</v>
      </c>
      <c r="C575" s="21" t="str">
        <f t="shared" si="8"/>
        <v>Feb</v>
      </c>
      <c r="D575" s="6">
        <v>311825.7</v>
      </c>
      <c r="E575" t="s">
        <v>156</v>
      </c>
      <c r="F575" s="5">
        <v>39.81</v>
      </c>
      <c r="G575" s="5" t="str" cm="1">
        <f t="array" ref="G575">_xlfn.IFS(F575&gt;=86,"Hot Week (More Than 85°F)",F575&lt;50,"Cold Week (Less Than 50°F)",TRUE,"Normal Week")</f>
        <v>Cold Week (Less Than 50°F)</v>
      </c>
      <c r="H575" s="2">
        <v>2.548</v>
      </c>
      <c r="I575" s="2" t="str" cm="1">
        <f t="array" ref="I575">_xlfn.IFS(H575&gt;3.5,"Above Average",H575&lt;3,"Below Average",TRUE,"Average")</f>
        <v>Below Average</v>
      </c>
      <c r="J575" s="1">
        <v>211.8004698</v>
      </c>
      <c r="K575" s="1" t="str" cm="1">
        <f t="array" ref="K575">_xlfn.IFS(J575&gt;200,"Above Average",J575&lt;155,"Below Average",TRUE,"Average")</f>
        <v>Above Average</v>
      </c>
      <c r="L575" s="7">
        <v>6.5659999999999998</v>
      </c>
      <c r="M575" s="7" t="str" cm="1">
        <f t="array" ref="M575">_xlfn.IFS(L575&gt;9,"Above Average",L575&lt;8,"Below Average",TRUE,"Average")</f>
        <v>Below Average</v>
      </c>
    </row>
    <row r="576" spans="1:13" x14ac:dyDescent="0.3">
      <c r="A576">
        <v>5</v>
      </c>
      <c r="B576" s="21">
        <v>40228</v>
      </c>
      <c r="C576" s="21" t="str">
        <f t="shared" si="8"/>
        <v>Feb</v>
      </c>
      <c r="D576" s="6">
        <v>303447.57</v>
      </c>
      <c r="E576" t="s">
        <v>155</v>
      </c>
      <c r="F576" s="5">
        <v>41.14</v>
      </c>
      <c r="G576" s="5" t="str" cm="1">
        <f t="array" ref="G576">_xlfn.IFS(F576&gt;=86,"Hot Week (More Than 85°F)",F576&lt;50,"Cold Week (Less Than 50°F)",TRUE,"Normal Week")</f>
        <v>Cold Week (Less Than 50°F)</v>
      </c>
      <c r="H576" s="2">
        <v>2.5139999999999998</v>
      </c>
      <c r="I576" s="2" t="str" cm="1">
        <f t="array" ref="I576">_xlfn.IFS(H576&gt;3.5,"Above Average",H576&lt;3,"Below Average",TRUE,"Average")</f>
        <v>Below Average</v>
      </c>
      <c r="J576" s="1">
        <v>211.84712830000001</v>
      </c>
      <c r="K576" s="1" t="str" cm="1">
        <f t="array" ref="K576">_xlfn.IFS(J576&gt;200,"Above Average",J576&lt;155,"Below Average",TRUE,"Average")</f>
        <v>Above Average</v>
      </c>
      <c r="L576" s="7">
        <v>6.5659999999999998</v>
      </c>
      <c r="M576" s="7" t="str" cm="1">
        <f t="array" ref="M576">_xlfn.IFS(L576&gt;9,"Above Average",L576&lt;8,"Below Average",TRUE,"Average")</f>
        <v>Below Average</v>
      </c>
    </row>
    <row r="577" spans="1:13" x14ac:dyDescent="0.3">
      <c r="A577">
        <v>5</v>
      </c>
      <c r="B577" s="21">
        <v>40235</v>
      </c>
      <c r="C577" s="21" t="str">
        <f t="shared" si="8"/>
        <v>Feb</v>
      </c>
      <c r="D577" s="6">
        <v>270281.63</v>
      </c>
      <c r="E577" t="s">
        <v>155</v>
      </c>
      <c r="F577" s="5">
        <v>46.7</v>
      </c>
      <c r="G577" s="5" t="str" cm="1">
        <f t="array" ref="G577">_xlfn.IFS(F577&gt;=86,"Hot Week (More Than 85°F)",F577&lt;50,"Cold Week (Less Than 50°F)",TRUE,"Normal Week")</f>
        <v>Cold Week (Less Than 50°F)</v>
      </c>
      <c r="H577" s="2">
        <v>2.5609999999999999</v>
      </c>
      <c r="I577" s="2" t="str" cm="1">
        <f t="array" ref="I577">_xlfn.IFS(H577&gt;3.5,"Above Average",H577&lt;3,"Below Average",TRUE,"Average")</f>
        <v>Below Average</v>
      </c>
      <c r="J577" s="1">
        <v>211.87714679999999</v>
      </c>
      <c r="K577" s="1" t="str" cm="1">
        <f t="array" ref="K577">_xlfn.IFS(J577&gt;200,"Above Average",J577&lt;155,"Below Average",TRUE,"Average")</f>
        <v>Above Average</v>
      </c>
      <c r="L577" s="7">
        <v>6.5659999999999998</v>
      </c>
      <c r="M577" s="7" t="str" cm="1">
        <f t="array" ref="M577">_xlfn.IFS(L577&gt;9,"Above Average",L577&lt;8,"Below Average",TRUE,"Average")</f>
        <v>Below Average</v>
      </c>
    </row>
    <row r="578" spans="1:13" x14ac:dyDescent="0.3">
      <c r="A578">
        <v>5</v>
      </c>
      <c r="B578" s="21">
        <v>40242</v>
      </c>
      <c r="C578" s="21" t="str">
        <f t="shared" ref="C578:C641" si="9">TEXT(B578, "mmm")</f>
        <v>Mar</v>
      </c>
      <c r="D578" s="6">
        <v>288855.71000000002</v>
      </c>
      <c r="E578" t="s">
        <v>155</v>
      </c>
      <c r="F578" s="5">
        <v>48.89</v>
      </c>
      <c r="G578" s="5" t="str" cm="1">
        <f t="array" ref="G578">_xlfn.IFS(F578&gt;=86,"Hot Week (More Than 85°F)",F578&lt;50,"Cold Week (Less Than 50°F)",TRUE,"Normal Week")</f>
        <v>Cold Week (Less Than 50°F)</v>
      </c>
      <c r="H578" s="2">
        <v>2.625</v>
      </c>
      <c r="I578" s="2" t="str" cm="1">
        <f t="array" ref="I578">_xlfn.IFS(H578&gt;3.5,"Above Average",H578&lt;3,"Below Average",TRUE,"Average")</f>
        <v>Below Average</v>
      </c>
      <c r="J578" s="1">
        <v>211.9071653</v>
      </c>
      <c r="K578" s="1" t="str" cm="1">
        <f t="array" ref="K578">_xlfn.IFS(J578&gt;200,"Above Average",J578&lt;155,"Below Average",TRUE,"Average")</f>
        <v>Above Average</v>
      </c>
      <c r="L578" s="7">
        <v>6.5659999999999998</v>
      </c>
      <c r="M578" s="7" t="str" cm="1">
        <f t="array" ref="M578">_xlfn.IFS(L578&gt;9,"Above Average",L578&lt;8,"Below Average",TRUE,"Average")</f>
        <v>Below Average</v>
      </c>
    </row>
    <row r="579" spans="1:13" x14ac:dyDescent="0.3">
      <c r="A579">
        <v>5</v>
      </c>
      <c r="B579" s="21">
        <v>40249</v>
      </c>
      <c r="C579" s="21" t="str">
        <f t="shared" si="9"/>
        <v>Mar</v>
      </c>
      <c r="D579" s="6">
        <v>297293.59000000003</v>
      </c>
      <c r="E579" t="s">
        <v>155</v>
      </c>
      <c r="F579" s="5">
        <v>58.5</v>
      </c>
      <c r="G579" s="5" t="str" cm="1">
        <f t="array" ref="G579">_xlfn.IFS(F579&gt;=86,"Hot Week (More Than 85°F)",F579&lt;50,"Cold Week (Less Than 50°F)",TRUE,"Normal Week")</f>
        <v>Normal Week</v>
      </c>
      <c r="H579" s="2">
        <v>2.6669999999999998</v>
      </c>
      <c r="I579" s="2" t="str" cm="1">
        <f t="array" ref="I579">_xlfn.IFS(H579&gt;3.5,"Above Average",H579&lt;3,"Below Average",TRUE,"Average")</f>
        <v>Below Average</v>
      </c>
      <c r="J579" s="1">
        <v>211.93718390000001</v>
      </c>
      <c r="K579" s="1" t="str" cm="1">
        <f t="array" ref="K579">_xlfn.IFS(J579&gt;200,"Above Average",J579&lt;155,"Below Average",TRUE,"Average")</f>
        <v>Above Average</v>
      </c>
      <c r="L579" s="7">
        <v>6.5659999999999998</v>
      </c>
      <c r="M579" s="7" t="str" cm="1">
        <f t="array" ref="M579">_xlfn.IFS(L579&gt;9,"Above Average",L579&lt;8,"Below Average",TRUE,"Average")</f>
        <v>Below Average</v>
      </c>
    </row>
    <row r="580" spans="1:13" x14ac:dyDescent="0.3">
      <c r="A580">
        <v>5</v>
      </c>
      <c r="B580" s="21">
        <v>40256</v>
      </c>
      <c r="C580" s="21" t="str">
        <f t="shared" si="9"/>
        <v>Mar</v>
      </c>
      <c r="D580" s="6">
        <v>281706.40999999997</v>
      </c>
      <c r="E580" t="s">
        <v>155</v>
      </c>
      <c r="F580" s="5">
        <v>55.46</v>
      </c>
      <c r="G580" s="5" t="str" cm="1">
        <f t="array" ref="G580">_xlfn.IFS(F580&gt;=86,"Hot Week (More Than 85°F)",F580&lt;50,"Cold Week (Less Than 50°F)",TRUE,"Normal Week")</f>
        <v>Normal Week</v>
      </c>
      <c r="H580" s="2">
        <v>2.72</v>
      </c>
      <c r="I580" s="2" t="str" cm="1">
        <f t="array" ref="I580">_xlfn.IFS(H580&gt;3.5,"Above Average",H580&lt;3,"Below Average",TRUE,"Average")</f>
        <v>Below Average</v>
      </c>
      <c r="J580" s="1">
        <v>211.77089699999999</v>
      </c>
      <c r="K580" s="1" t="str" cm="1">
        <f t="array" ref="K580">_xlfn.IFS(J580&gt;200,"Above Average",J580&lt;155,"Below Average",TRUE,"Average")</f>
        <v>Above Average</v>
      </c>
      <c r="L580" s="7">
        <v>6.5659999999999998</v>
      </c>
      <c r="M580" s="7" t="str" cm="1">
        <f t="array" ref="M580">_xlfn.IFS(L580&gt;9,"Above Average",L580&lt;8,"Below Average",TRUE,"Average")</f>
        <v>Below Average</v>
      </c>
    </row>
    <row r="581" spans="1:13" x14ac:dyDescent="0.3">
      <c r="A581">
        <v>5</v>
      </c>
      <c r="B581" s="21">
        <v>40263</v>
      </c>
      <c r="C581" s="21" t="str">
        <f t="shared" si="9"/>
        <v>Mar</v>
      </c>
      <c r="D581" s="6">
        <v>273282.96999999997</v>
      </c>
      <c r="E581" t="s">
        <v>155</v>
      </c>
      <c r="F581" s="5">
        <v>52.47</v>
      </c>
      <c r="G581" s="5" t="str" cm="1">
        <f t="array" ref="G581">_xlfn.IFS(F581&gt;=86,"Hot Week (More Than 85°F)",F581&lt;50,"Cold Week (Less Than 50°F)",TRUE,"Normal Week")</f>
        <v>Normal Week</v>
      </c>
      <c r="H581" s="2">
        <v>2.7320000000000002</v>
      </c>
      <c r="I581" s="2" t="str" cm="1">
        <f t="array" ref="I581">_xlfn.IFS(H581&gt;3.5,"Above Average",H581&lt;3,"Below Average",TRUE,"Average")</f>
        <v>Below Average</v>
      </c>
      <c r="J581" s="1">
        <v>211.57189249999999</v>
      </c>
      <c r="K581" s="1" t="str" cm="1">
        <f t="array" ref="K581">_xlfn.IFS(J581&gt;200,"Above Average",J581&lt;155,"Below Average",TRUE,"Average")</f>
        <v>Above Average</v>
      </c>
      <c r="L581" s="7">
        <v>6.5659999999999998</v>
      </c>
      <c r="M581" s="7" t="str" cm="1">
        <f t="array" ref="M581">_xlfn.IFS(L581&gt;9,"Above Average",L581&lt;8,"Below Average",TRUE,"Average")</f>
        <v>Below Average</v>
      </c>
    </row>
    <row r="582" spans="1:13" x14ac:dyDescent="0.3">
      <c r="A582">
        <v>5</v>
      </c>
      <c r="B582" s="21">
        <v>40270</v>
      </c>
      <c r="C582" s="21" t="str">
        <f t="shared" si="9"/>
        <v>Apr</v>
      </c>
      <c r="D582" s="6">
        <v>331406</v>
      </c>
      <c r="E582" t="s">
        <v>155</v>
      </c>
      <c r="F582" s="5">
        <v>63.18</v>
      </c>
      <c r="G582" s="5" t="str" cm="1">
        <f t="array" ref="G582">_xlfn.IFS(F582&gt;=86,"Hot Week (More Than 85°F)",F582&lt;50,"Cold Week (Less Than 50°F)",TRUE,"Normal Week")</f>
        <v>Normal Week</v>
      </c>
      <c r="H582" s="2">
        <v>2.7189999999999999</v>
      </c>
      <c r="I582" s="2" t="str" cm="1">
        <f t="array" ref="I582">_xlfn.IFS(H582&gt;3.5,"Above Average",H582&lt;3,"Below Average",TRUE,"Average")</f>
        <v>Below Average</v>
      </c>
      <c r="J582" s="1">
        <v>211.37288799999999</v>
      </c>
      <c r="K582" s="1" t="str" cm="1">
        <f t="array" ref="K582">_xlfn.IFS(J582&gt;200,"Above Average",J582&lt;155,"Below Average",TRUE,"Average")</f>
        <v>Above Average</v>
      </c>
      <c r="L582" s="7">
        <v>6.4649999999999999</v>
      </c>
      <c r="M582" s="7" t="str" cm="1">
        <f t="array" ref="M582">_xlfn.IFS(L582&gt;9,"Above Average",L582&lt;8,"Below Average",TRUE,"Average")</f>
        <v>Below Average</v>
      </c>
    </row>
    <row r="583" spans="1:13" x14ac:dyDescent="0.3">
      <c r="A583">
        <v>5</v>
      </c>
      <c r="B583" s="21">
        <v>40277</v>
      </c>
      <c r="C583" s="21" t="str">
        <f t="shared" si="9"/>
        <v>Apr</v>
      </c>
      <c r="D583" s="6">
        <v>328020.49</v>
      </c>
      <c r="E583" t="s">
        <v>155</v>
      </c>
      <c r="F583" s="5">
        <v>65.19</v>
      </c>
      <c r="G583" s="5" t="str" cm="1">
        <f t="array" ref="G583">_xlfn.IFS(F583&gt;=86,"Hot Week (More Than 85°F)",F583&lt;50,"Cold Week (Less Than 50°F)",TRUE,"Normal Week")</f>
        <v>Normal Week</v>
      </c>
      <c r="H583" s="2">
        <v>2.77</v>
      </c>
      <c r="I583" s="2" t="str" cm="1">
        <f t="array" ref="I583">_xlfn.IFS(H583&gt;3.5,"Above Average",H583&lt;3,"Below Average",TRUE,"Average")</f>
        <v>Below Average</v>
      </c>
      <c r="J583" s="1">
        <v>211.17388349999999</v>
      </c>
      <c r="K583" s="1" t="str" cm="1">
        <f t="array" ref="K583">_xlfn.IFS(J583&gt;200,"Above Average",J583&lt;155,"Below Average",TRUE,"Average")</f>
        <v>Above Average</v>
      </c>
      <c r="L583" s="7">
        <v>6.4649999999999999</v>
      </c>
      <c r="M583" s="7" t="str" cm="1">
        <f t="array" ref="M583">_xlfn.IFS(L583&gt;9,"Above Average",L583&lt;8,"Below Average",TRUE,"Average")</f>
        <v>Below Average</v>
      </c>
    </row>
    <row r="584" spans="1:13" x14ac:dyDescent="0.3">
      <c r="A584">
        <v>5</v>
      </c>
      <c r="B584" s="21">
        <v>40284</v>
      </c>
      <c r="C584" s="21" t="str">
        <f t="shared" si="9"/>
        <v>Apr</v>
      </c>
      <c r="D584" s="6">
        <v>306858.69</v>
      </c>
      <c r="E584" t="s">
        <v>155</v>
      </c>
      <c r="F584" s="5">
        <v>65.3</v>
      </c>
      <c r="G584" s="5" t="str" cm="1">
        <f t="array" ref="G584">_xlfn.IFS(F584&gt;=86,"Hot Week (More Than 85°F)",F584&lt;50,"Cold Week (Less Than 50°F)",TRUE,"Normal Week")</f>
        <v>Normal Week</v>
      </c>
      <c r="H584" s="2">
        <v>2.8079999999999998</v>
      </c>
      <c r="I584" s="2" t="str" cm="1">
        <f t="array" ref="I584">_xlfn.IFS(H584&gt;3.5,"Above Average",H584&lt;3,"Below Average",TRUE,"Average")</f>
        <v>Below Average</v>
      </c>
      <c r="J584" s="1">
        <v>211.0388528</v>
      </c>
      <c r="K584" s="1" t="str" cm="1">
        <f t="array" ref="K584">_xlfn.IFS(J584&gt;200,"Above Average",J584&lt;155,"Below Average",TRUE,"Average")</f>
        <v>Above Average</v>
      </c>
      <c r="L584" s="7">
        <v>6.4649999999999999</v>
      </c>
      <c r="M584" s="7" t="str" cm="1">
        <f t="array" ref="M584">_xlfn.IFS(L584&gt;9,"Above Average",L584&lt;8,"Below Average",TRUE,"Average")</f>
        <v>Below Average</v>
      </c>
    </row>
    <row r="585" spans="1:13" x14ac:dyDescent="0.3">
      <c r="A585">
        <v>5</v>
      </c>
      <c r="B585" s="21">
        <v>40291</v>
      </c>
      <c r="C585" s="21" t="str">
        <f t="shared" si="9"/>
        <v>Apr</v>
      </c>
      <c r="D585" s="6">
        <v>288839.73</v>
      </c>
      <c r="E585" t="s">
        <v>155</v>
      </c>
      <c r="F585" s="5">
        <v>65.13</v>
      </c>
      <c r="G585" s="5" t="str" cm="1">
        <f t="array" ref="G585">_xlfn.IFS(F585&gt;=86,"Hot Week (More Than 85°F)",F585&lt;50,"Cold Week (Less Than 50°F)",TRUE,"Normal Week")</f>
        <v>Normal Week</v>
      </c>
      <c r="H585" s="2">
        <v>2.7949999999999999</v>
      </c>
      <c r="I585" s="2" t="str" cm="1">
        <f t="array" ref="I585">_xlfn.IFS(H585&gt;3.5,"Above Average",H585&lt;3,"Below Average",TRUE,"Average")</f>
        <v>Below Average</v>
      </c>
      <c r="J585" s="1">
        <v>210.98912039999999</v>
      </c>
      <c r="K585" s="1" t="str" cm="1">
        <f t="array" ref="K585">_xlfn.IFS(J585&gt;200,"Above Average",J585&lt;155,"Below Average",TRUE,"Average")</f>
        <v>Above Average</v>
      </c>
      <c r="L585" s="7">
        <v>6.4649999999999999</v>
      </c>
      <c r="M585" s="7" t="str" cm="1">
        <f t="array" ref="M585">_xlfn.IFS(L585&gt;9,"Above Average",L585&lt;8,"Below Average",TRUE,"Average")</f>
        <v>Below Average</v>
      </c>
    </row>
    <row r="586" spans="1:13" x14ac:dyDescent="0.3">
      <c r="A586">
        <v>5</v>
      </c>
      <c r="B586" s="21">
        <v>40298</v>
      </c>
      <c r="C586" s="21" t="str">
        <f t="shared" si="9"/>
        <v>Apr</v>
      </c>
      <c r="D586" s="6">
        <v>298697.84000000003</v>
      </c>
      <c r="E586" t="s">
        <v>155</v>
      </c>
      <c r="F586" s="5">
        <v>67.53</v>
      </c>
      <c r="G586" s="5" t="str" cm="1">
        <f t="array" ref="G586">_xlfn.IFS(F586&gt;=86,"Hot Week (More Than 85°F)",F586&lt;50,"Cold Week (Less Than 50°F)",TRUE,"Normal Week")</f>
        <v>Normal Week</v>
      </c>
      <c r="H586" s="2">
        <v>2.78</v>
      </c>
      <c r="I586" s="2" t="str" cm="1">
        <f t="array" ref="I586">_xlfn.IFS(H586&gt;3.5,"Above Average",H586&lt;3,"Below Average",TRUE,"Average")</f>
        <v>Below Average</v>
      </c>
      <c r="J586" s="1">
        <v>210.93938800000001</v>
      </c>
      <c r="K586" s="1" t="str" cm="1">
        <f t="array" ref="K586">_xlfn.IFS(J586&gt;200,"Above Average",J586&lt;155,"Below Average",TRUE,"Average")</f>
        <v>Above Average</v>
      </c>
      <c r="L586" s="7">
        <v>6.4649999999999999</v>
      </c>
      <c r="M586" s="7" t="str" cm="1">
        <f t="array" ref="M586">_xlfn.IFS(L586&gt;9,"Above Average",L586&lt;8,"Below Average",TRUE,"Average")</f>
        <v>Below Average</v>
      </c>
    </row>
    <row r="587" spans="1:13" x14ac:dyDescent="0.3">
      <c r="A587">
        <v>5</v>
      </c>
      <c r="B587" s="21">
        <v>40305</v>
      </c>
      <c r="C587" s="21" t="str">
        <f t="shared" si="9"/>
        <v>May</v>
      </c>
      <c r="D587" s="6">
        <v>333522.59999999998</v>
      </c>
      <c r="E587" t="s">
        <v>155</v>
      </c>
      <c r="F587" s="5">
        <v>71.53</v>
      </c>
      <c r="G587" s="5" t="str" cm="1">
        <f t="array" ref="G587">_xlfn.IFS(F587&gt;=86,"Hot Week (More Than 85°F)",F587&lt;50,"Cold Week (Less Than 50°F)",TRUE,"Normal Week")</f>
        <v>Normal Week</v>
      </c>
      <c r="H587" s="2">
        <v>2.835</v>
      </c>
      <c r="I587" s="2" t="str" cm="1">
        <f t="array" ref="I587">_xlfn.IFS(H587&gt;3.5,"Above Average",H587&lt;3,"Below Average",TRUE,"Average")</f>
        <v>Below Average</v>
      </c>
      <c r="J587" s="1">
        <v>210.8896556</v>
      </c>
      <c r="K587" s="1" t="str" cm="1">
        <f t="array" ref="K587">_xlfn.IFS(J587&gt;200,"Above Average",J587&lt;155,"Below Average",TRUE,"Average")</f>
        <v>Above Average</v>
      </c>
      <c r="L587" s="7">
        <v>6.4649999999999999</v>
      </c>
      <c r="M587" s="7" t="str" cm="1">
        <f t="array" ref="M587">_xlfn.IFS(L587&gt;9,"Above Average",L587&lt;8,"Below Average",TRUE,"Average")</f>
        <v>Below Average</v>
      </c>
    </row>
    <row r="588" spans="1:13" x14ac:dyDescent="0.3">
      <c r="A588">
        <v>5</v>
      </c>
      <c r="B588" s="21">
        <v>40312</v>
      </c>
      <c r="C588" s="21" t="str">
        <f t="shared" si="9"/>
        <v>May</v>
      </c>
      <c r="D588" s="6">
        <v>296673.77</v>
      </c>
      <c r="E588" t="s">
        <v>155</v>
      </c>
      <c r="F588" s="5">
        <v>74.790000000000006</v>
      </c>
      <c r="G588" s="5" t="str" cm="1">
        <f t="array" ref="G588">_xlfn.IFS(F588&gt;=86,"Hot Week (More Than 85°F)",F588&lt;50,"Cold Week (Less Than 50°F)",TRUE,"Normal Week")</f>
        <v>Normal Week</v>
      </c>
      <c r="H588" s="2">
        <v>2.8540000000000001</v>
      </c>
      <c r="I588" s="2" t="str" cm="1">
        <f t="array" ref="I588">_xlfn.IFS(H588&gt;3.5,"Above Average",H588&lt;3,"Below Average",TRUE,"Average")</f>
        <v>Below Average</v>
      </c>
      <c r="J588" s="1">
        <v>210.8872772</v>
      </c>
      <c r="K588" s="1" t="str" cm="1">
        <f t="array" ref="K588">_xlfn.IFS(J588&gt;200,"Above Average",J588&lt;155,"Below Average",TRUE,"Average")</f>
        <v>Above Average</v>
      </c>
      <c r="L588" s="7">
        <v>6.4649999999999999</v>
      </c>
      <c r="M588" s="7" t="str" cm="1">
        <f t="array" ref="M588">_xlfn.IFS(L588&gt;9,"Above Average",L588&lt;8,"Below Average",TRUE,"Average")</f>
        <v>Below Average</v>
      </c>
    </row>
    <row r="589" spans="1:13" x14ac:dyDescent="0.3">
      <c r="A589">
        <v>5</v>
      </c>
      <c r="B589" s="21">
        <v>40319</v>
      </c>
      <c r="C589" s="21" t="str">
        <f t="shared" si="9"/>
        <v>May</v>
      </c>
      <c r="D589" s="6">
        <v>301615.49</v>
      </c>
      <c r="E589" t="s">
        <v>155</v>
      </c>
      <c r="F589" s="5">
        <v>75.2</v>
      </c>
      <c r="G589" s="5" t="str" cm="1">
        <f t="array" ref="G589">_xlfn.IFS(F589&gt;=86,"Hot Week (More Than 85°F)",F589&lt;50,"Cold Week (Less Than 50°F)",TRUE,"Normal Week")</f>
        <v>Normal Week</v>
      </c>
      <c r="H589" s="2">
        <v>2.8260000000000001</v>
      </c>
      <c r="I589" s="2" t="str" cm="1">
        <f t="array" ref="I589">_xlfn.IFS(H589&gt;3.5,"Above Average",H589&lt;3,"Below Average",TRUE,"Average")</f>
        <v>Below Average</v>
      </c>
      <c r="J589" s="1">
        <v>211.16902300000001</v>
      </c>
      <c r="K589" s="1" t="str" cm="1">
        <f t="array" ref="K589">_xlfn.IFS(J589&gt;200,"Above Average",J589&lt;155,"Below Average",TRUE,"Average")</f>
        <v>Above Average</v>
      </c>
      <c r="L589" s="7">
        <v>6.4649999999999999</v>
      </c>
      <c r="M589" s="7" t="str" cm="1">
        <f t="array" ref="M589">_xlfn.IFS(L589&gt;9,"Above Average",L589&lt;8,"Below Average",TRUE,"Average")</f>
        <v>Below Average</v>
      </c>
    </row>
    <row r="590" spans="1:13" x14ac:dyDescent="0.3">
      <c r="A590">
        <v>5</v>
      </c>
      <c r="B590" s="21">
        <v>40326</v>
      </c>
      <c r="C590" s="21" t="str">
        <f t="shared" si="9"/>
        <v>May</v>
      </c>
      <c r="D590" s="6">
        <v>310013.11</v>
      </c>
      <c r="E590" t="s">
        <v>155</v>
      </c>
      <c r="F590" s="5">
        <v>79.81</v>
      </c>
      <c r="G590" s="5" t="str" cm="1">
        <f t="array" ref="G590">_xlfn.IFS(F590&gt;=86,"Hot Week (More Than 85°F)",F590&lt;50,"Cold Week (Less Than 50°F)",TRUE,"Normal Week")</f>
        <v>Normal Week</v>
      </c>
      <c r="H590" s="2">
        <v>2.7589999999999999</v>
      </c>
      <c r="I590" s="2" t="str" cm="1">
        <f t="array" ref="I590">_xlfn.IFS(H590&gt;3.5,"Above Average",H590&lt;3,"Below Average",TRUE,"Average")</f>
        <v>Below Average</v>
      </c>
      <c r="J590" s="1">
        <v>211.45076879999999</v>
      </c>
      <c r="K590" s="1" t="str" cm="1">
        <f t="array" ref="K590">_xlfn.IFS(J590&gt;200,"Above Average",J590&lt;155,"Below Average",TRUE,"Average")</f>
        <v>Above Average</v>
      </c>
      <c r="L590" s="7">
        <v>6.4649999999999999</v>
      </c>
      <c r="M590" s="7" t="str" cm="1">
        <f t="array" ref="M590">_xlfn.IFS(L590&gt;9,"Above Average",L590&lt;8,"Below Average",TRUE,"Average")</f>
        <v>Below Average</v>
      </c>
    </row>
    <row r="591" spans="1:13" x14ac:dyDescent="0.3">
      <c r="A591">
        <v>5</v>
      </c>
      <c r="B591" s="21">
        <v>40333</v>
      </c>
      <c r="C591" s="21" t="str">
        <f t="shared" si="9"/>
        <v>Jun</v>
      </c>
      <c r="D591" s="6">
        <v>337825.89</v>
      </c>
      <c r="E591" t="s">
        <v>155</v>
      </c>
      <c r="F591" s="5">
        <v>79.540000000000006</v>
      </c>
      <c r="G591" s="5" t="str" cm="1">
        <f t="array" ref="G591">_xlfn.IFS(F591&gt;=86,"Hot Week (More Than 85°F)",F591&lt;50,"Cold Week (Less Than 50°F)",TRUE,"Normal Week")</f>
        <v>Normal Week</v>
      </c>
      <c r="H591" s="2">
        <v>2.7050000000000001</v>
      </c>
      <c r="I591" s="2" t="str" cm="1">
        <f t="array" ref="I591">_xlfn.IFS(H591&gt;3.5,"Above Average",H591&lt;3,"Below Average",TRUE,"Average")</f>
        <v>Below Average</v>
      </c>
      <c r="J591" s="1">
        <v>211.7325146</v>
      </c>
      <c r="K591" s="1" t="str" cm="1">
        <f t="array" ref="K591">_xlfn.IFS(J591&gt;200,"Above Average",J591&lt;155,"Below Average",TRUE,"Average")</f>
        <v>Above Average</v>
      </c>
      <c r="L591" s="7">
        <v>6.4649999999999999</v>
      </c>
      <c r="M591" s="7" t="str" cm="1">
        <f t="array" ref="M591">_xlfn.IFS(L591&gt;9,"Above Average",L591&lt;8,"Below Average",TRUE,"Average")</f>
        <v>Below Average</v>
      </c>
    </row>
    <row r="592" spans="1:13" x14ac:dyDescent="0.3">
      <c r="A592">
        <v>5</v>
      </c>
      <c r="B592" s="21">
        <v>40340</v>
      </c>
      <c r="C592" s="21" t="str">
        <f t="shared" si="9"/>
        <v>Jun</v>
      </c>
      <c r="D592" s="6">
        <v>296641.90999999997</v>
      </c>
      <c r="E592" t="s">
        <v>155</v>
      </c>
      <c r="F592" s="5">
        <v>80.7</v>
      </c>
      <c r="G592" s="5" t="str" cm="1">
        <f t="array" ref="G592">_xlfn.IFS(F592&gt;=86,"Hot Week (More Than 85°F)",F592&lt;50,"Cold Week (Less Than 50°F)",TRUE,"Normal Week")</f>
        <v>Normal Week</v>
      </c>
      <c r="H592" s="2">
        <v>2.6680000000000001</v>
      </c>
      <c r="I592" s="2" t="str" cm="1">
        <f t="array" ref="I592">_xlfn.IFS(H592&gt;3.5,"Above Average",H592&lt;3,"Below Average",TRUE,"Average")</f>
        <v>Below Average</v>
      </c>
      <c r="J592" s="1">
        <v>212.01426050000001</v>
      </c>
      <c r="K592" s="1" t="str" cm="1">
        <f t="array" ref="K592">_xlfn.IFS(J592&gt;200,"Above Average",J592&lt;155,"Below Average",TRUE,"Average")</f>
        <v>Above Average</v>
      </c>
      <c r="L592" s="7">
        <v>6.4649999999999999</v>
      </c>
      <c r="M592" s="7" t="str" cm="1">
        <f t="array" ref="M592">_xlfn.IFS(L592&gt;9,"Above Average",L592&lt;8,"Below Average",TRUE,"Average")</f>
        <v>Below Average</v>
      </c>
    </row>
    <row r="593" spans="1:13" x14ac:dyDescent="0.3">
      <c r="A593">
        <v>5</v>
      </c>
      <c r="B593" s="21">
        <v>40347</v>
      </c>
      <c r="C593" s="21" t="str">
        <f t="shared" si="9"/>
        <v>Jun</v>
      </c>
      <c r="D593" s="6">
        <v>313795.59999999998</v>
      </c>
      <c r="E593" t="s">
        <v>155</v>
      </c>
      <c r="F593" s="5">
        <v>83.91</v>
      </c>
      <c r="G593" s="5" t="str" cm="1">
        <f t="array" ref="G593">_xlfn.IFS(F593&gt;=86,"Hot Week (More Than 85°F)",F593&lt;50,"Cold Week (Less Than 50°F)",TRUE,"Normal Week")</f>
        <v>Normal Week</v>
      </c>
      <c r="H593" s="2">
        <v>2.637</v>
      </c>
      <c r="I593" s="2" t="str" cm="1">
        <f t="array" ref="I593">_xlfn.IFS(H593&gt;3.5,"Above Average",H593&lt;3,"Below Average",TRUE,"Average")</f>
        <v>Below Average</v>
      </c>
      <c r="J593" s="1">
        <v>212.01197690000001</v>
      </c>
      <c r="K593" s="1" t="str" cm="1">
        <f t="array" ref="K593">_xlfn.IFS(J593&gt;200,"Above Average",J593&lt;155,"Below Average",TRUE,"Average")</f>
        <v>Above Average</v>
      </c>
      <c r="L593" s="7">
        <v>6.4649999999999999</v>
      </c>
      <c r="M593" s="7" t="str" cm="1">
        <f t="array" ref="M593">_xlfn.IFS(L593&gt;9,"Above Average",L593&lt;8,"Below Average",TRUE,"Average")</f>
        <v>Below Average</v>
      </c>
    </row>
    <row r="594" spans="1:13" x14ac:dyDescent="0.3">
      <c r="A594">
        <v>5</v>
      </c>
      <c r="B594" s="21">
        <v>40354</v>
      </c>
      <c r="C594" s="21" t="str">
        <f t="shared" si="9"/>
        <v>Jun</v>
      </c>
      <c r="D594" s="6">
        <v>295257.3</v>
      </c>
      <c r="E594" t="s">
        <v>155</v>
      </c>
      <c r="F594" s="5">
        <v>83.72</v>
      </c>
      <c r="G594" s="5" t="str" cm="1">
        <f t="array" ref="G594">_xlfn.IFS(F594&gt;=86,"Hot Week (More Than 85°F)",F594&lt;50,"Cold Week (Less Than 50°F)",TRUE,"Normal Week")</f>
        <v>Normal Week</v>
      </c>
      <c r="H594" s="2">
        <v>2.653</v>
      </c>
      <c r="I594" s="2" t="str" cm="1">
        <f t="array" ref="I594">_xlfn.IFS(H594&gt;3.5,"Above Average",H594&lt;3,"Below Average",TRUE,"Average")</f>
        <v>Below Average</v>
      </c>
      <c r="J594" s="1">
        <v>211.89608150000001</v>
      </c>
      <c r="K594" s="1" t="str" cm="1">
        <f t="array" ref="K594">_xlfn.IFS(J594&gt;200,"Above Average",J594&lt;155,"Below Average",TRUE,"Average")</f>
        <v>Above Average</v>
      </c>
      <c r="L594" s="7">
        <v>6.4649999999999999</v>
      </c>
      <c r="M594" s="7" t="str" cm="1">
        <f t="array" ref="M594">_xlfn.IFS(L594&gt;9,"Above Average",L594&lt;8,"Below Average",TRUE,"Average")</f>
        <v>Below Average</v>
      </c>
    </row>
    <row r="595" spans="1:13" x14ac:dyDescent="0.3">
      <c r="A595">
        <v>5</v>
      </c>
      <c r="B595" s="21">
        <v>40361</v>
      </c>
      <c r="C595" s="21" t="str">
        <f t="shared" si="9"/>
        <v>Jul</v>
      </c>
      <c r="D595" s="6">
        <v>305993.27</v>
      </c>
      <c r="E595" t="s">
        <v>155</v>
      </c>
      <c r="F595" s="5">
        <v>81.25</v>
      </c>
      <c r="G595" s="5" t="str" cm="1">
        <f t="array" ref="G595">_xlfn.IFS(F595&gt;=86,"Hot Week (More Than 85°F)",F595&lt;50,"Cold Week (Less Than 50°F)",TRUE,"Normal Week")</f>
        <v>Normal Week</v>
      </c>
      <c r="H595" s="2">
        <v>2.669</v>
      </c>
      <c r="I595" s="2" t="str" cm="1">
        <f t="array" ref="I595">_xlfn.IFS(H595&gt;3.5,"Above Average",H595&lt;3,"Below Average",TRUE,"Average")</f>
        <v>Below Average</v>
      </c>
      <c r="J595" s="1">
        <v>211.78018610000001</v>
      </c>
      <c r="K595" s="1" t="str" cm="1">
        <f t="array" ref="K595">_xlfn.IFS(J595&gt;200,"Above Average",J595&lt;155,"Below Average",TRUE,"Average")</f>
        <v>Above Average</v>
      </c>
      <c r="L595" s="7">
        <v>6.4960000000000004</v>
      </c>
      <c r="M595" s="7" t="str" cm="1">
        <f t="array" ref="M595">_xlfn.IFS(L595&gt;9,"Above Average",L595&lt;8,"Below Average",TRUE,"Average")</f>
        <v>Below Average</v>
      </c>
    </row>
    <row r="596" spans="1:13" x14ac:dyDescent="0.3">
      <c r="A596">
        <v>5</v>
      </c>
      <c r="B596" s="21">
        <v>40368</v>
      </c>
      <c r="C596" s="21" t="str">
        <f t="shared" si="9"/>
        <v>Jul</v>
      </c>
      <c r="D596" s="6">
        <v>291808.87</v>
      </c>
      <c r="E596" t="s">
        <v>155</v>
      </c>
      <c r="F596" s="5">
        <v>81.14</v>
      </c>
      <c r="G596" s="5" t="str" cm="1">
        <f t="array" ref="G596">_xlfn.IFS(F596&gt;=86,"Hot Week (More Than 85°F)",F596&lt;50,"Cold Week (Less Than 50°F)",TRUE,"Normal Week")</f>
        <v>Normal Week</v>
      </c>
      <c r="H596" s="2">
        <v>2.6419999999999999</v>
      </c>
      <c r="I596" s="2" t="str" cm="1">
        <f t="array" ref="I596">_xlfn.IFS(H596&gt;3.5,"Above Average",H596&lt;3,"Below Average",TRUE,"Average")</f>
        <v>Below Average</v>
      </c>
      <c r="J596" s="1">
        <v>211.66429070000001</v>
      </c>
      <c r="K596" s="1" t="str" cm="1">
        <f t="array" ref="K596">_xlfn.IFS(J596&gt;200,"Above Average",J596&lt;155,"Below Average",TRUE,"Average")</f>
        <v>Above Average</v>
      </c>
      <c r="L596" s="7">
        <v>6.4960000000000004</v>
      </c>
      <c r="M596" s="7" t="str" cm="1">
        <f t="array" ref="M596">_xlfn.IFS(L596&gt;9,"Above Average",L596&lt;8,"Below Average",TRUE,"Average")</f>
        <v>Below Average</v>
      </c>
    </row>
    <row r="597" spans="1:13" x14ac:dyDescent="0.3">
      <c r="A597">
        <v>5</v>
      </c>
      <c r="B597" s="21">
        <v>40375</v>
      </c>
      <c r="C597" s="21" t="str">
        <f t="shared" si="9"/>
        <v>Jul</v>
      </c>
      <c r="D597" s="6">
        <v>280701.7</v>
      </c>
      <c r="E597" t="s">
        <v>155</v>
      </c>
      <c r="F597" s="5">
        <v>83.98</v>
      </c>
      <c r="G597" s="5" t="str" cm="1">
        <f t="array" ref="G597">_xlfn.IFS(F597&gt;=86,"Hot Week (More Than 85°F)",F597&lt;50,"Cold Week (Less Than 50°F)",TRUE,"Normal Week")</f>
        <v>Normal Week</v>
      </c>
      <c r="H597" s="2">
        <v>2.6230000000000002</v>
      </c>
      <c r="I597" s="2" t="str" cm="1">
        <f t="array" ref="I597">_xlfn.IFS(H597&gt;3.5,"Above Average",H597&lt;3,"Below Average",TRUE,"Average")</f>
        <v>Below Average</v>
      </c>
      <c r="J597" s="1">
        <v>211.65611229999999</v>
      </c>
      <c r="K597" s="1" t="str" cm="1">
        <f t="array" ref="K597">_xlfn.IFS(J597&gt;200,"Above Average",J597&lt;155,"Below Average",TRUE,"Average")</f>
        <v>Above Average</v>
      </c>
      <c r="L597" s="7">
        <v>6.4960000000000004</v>
      </c>
      <c r="M597" s="7" t="str" cm="1">
        <f t="array" ref="M597">_xlfn.IFS(L597&gt;9,"Above Average",L597&lt;8,"Below Average",TRUE,"Average")</f>
        <v>Below Average</v>
      </c>
    </row>
    <row r="598" spans="1:13" x14ac:dyDescent="0.3">
      <c r="A598">
        <v>5</v>
      </c>
      <c r="B598" s="21">
        <v>40382</v>
      </c>
      <c r="C598" s="21" t="str">
        <f t="shared" si="9"/>
        <v>Jul</v>
      </c>
      <c r="D598" s="6">
        <v>274742.63</v>
      </c>
      <c r="E598" t="s">
        <v>155</v>
      </c>
      <c r="F598" s="5">
        <v>83.66</v>
      </c>
      <c r="G598" s="5" t="str" cm="1">
        <f t="array" ref="G598">_xlfn.IFS(F598&gt;=86,"Hot Week (More Than 85°F)",F598&lt;50,"Cold Week (Less Than 50°F)",TRUE,"Normal Week")</f>
        <v>Normal Week</v>
      </c>
      <c r="H598" s="2">
        <v>2.6080000000000001</v>
      </c>
      <c r="I598" s="2" t="str" cm="1">
        <f t="array" ref="I598">_xlfn.IFS(H598&gt;3.5,"Above Average",H598&lt;3,"Below Average",TRUE,"Average")</f>
        <v>Below Average</v>
      </c>
      <c r="J598" s="1">
        <v>211.79155650000001</v>
      </c>
      <c r="K598" s="1" t="str" cm="1">
        <f t="array" ref="K598">_xlfn.IFS(J598&gt;200,"Above Average",J598&lt;155,"Below Average",TRUE,"Average")</f>
        <v>Above Average</v>
      </c>
      <c r="L598" s="7">
        <v>6.4960000000000004</v>
      </c>
      <c r="M598" s="7" t="str" cm="1">
        <f t="array" ref="M598">_xlfn.IFS(L598&gt;9,"Above Average",L598&lt;8,"Below Average",TRUE,"Average")</f>
        <v>Below Average</v>
      </c>
    </row>
    <row r="599" spans="1:13" x14ac:dyDescent="0.3">
      <c r="A599">
        <v>5</v>
      </c>
      <c r="B599" s="21">
        <v>40389</v>
      </c>
      <c r="C599" s="21" t="str">
        <f t="shared" si="9"/>
        <v>Jul</v>
      </c>
      <c r="D599" s="6">
        <v>268929.03000000003</v>
      </c>
      <c r="E599" t="s">
        <v>155</v>
      </c>
      <c r="F599" s="5">
        <v>82.46</v>
      </c>
      <c r="G599" s="5" t="str" cm="1">
        <f t="array" ref="G599">_xlfn.IFS(F599&gt;=86,"Hot Week (More Than 85°F)",F599&lt;50,"Cold Week (Less Than 50°F)",TRUE,"Normal Week")</f>
        <v>Normal Week</v>
      </c>
      <c r="H599" s="2">
        <v>2.64</v>
      </c>
      <c r="I599" s="2" t="str" cm="1">
        <f t="array" ref="I599">_xlfn.IFS(H599&gt;3.5,"Above Average",H599&lt;3,"Below Average",TRUE,"Average")</f>
        <v>Below Average</v>
      </c>
      <c r="J599" s="1">
        <v>211.92700060000001</v>
      </c>
      <c r="K599" s="1" t="str" cm="1">
        <f t="array" ref="K599">_xlfn.IFS(J599&gt;200,"Above Average",J599&lt;155,"Below Average",TRUE,"Average")</f>
        <v>Above Average</v>
      </c>
      <c r="L599" s="7">
        <v>6.4960000000000004</v>
      </c>
      <c r="M599" s="7" t="str" cm="1">
        <f t="array" ref="M599">_xlfn.IFS(L599&gt;9,"Above Average",L599&lt;8,"Below Average",TRUE,"Average")</f>
        <v>Below Average</v>
      </c>
    </row>
    <row r="600" spans="1:13" x14ac:dyDescent="0.3">
      <c r="A600">
        <v>5</v>
      </c>
      <c r="B600" s="21">
        <v>40396</v>
      </c>
      <c r="C600" s="21" t="str">
        <f t="shared" si="9"/>
        <v>Aug</v>
      </c>
      <c r="D600" s="6">
        <v>303043.02</v>
      </c>
      <c r="E600" t="s">
        <v>155</v>
      </c>
      <c r="F600" s="5">
        <v>86.1</v>
      </c>
      <c r="G600" s="5" t="str" cm="1">
        <f t="array" ref="G600">_xlfn.IFS(F600&gt;=86,"Hot Week (More Than 85°F)",F600&lt;50,"Cold Week (Less Than 50°F)",TRUE,"Normal Week")</f>
        <v>Hot Week (More Than 85°F)</v>
      </c>
      <c r="H600" s="2">
        <v>2.6269999999999998</v>
      </c>
      <c r="I600" s="2" t="str" cm="1">
        <f t="array" ref="I600">_xlfn.IFS(H600&gt;3.5,"Above Average",H600&lt;3,"Below Average",TRUE,"Average")</f>
        <v>Below Average</v>
      </c>
      <c r="J600" s="1">
        <v>212.06244469999999</v>
      </c>
      <c r="K600" s="1" t="str" cm="1">
        <f t="array" ref="K600">_xlfn.IFS(J600&gt;200,"Above Average",J600&lt;155,"Below Average",TRUE,"Average")</f>
        <v>Above Average</v>
      </c>
      <c r="L600" s="7">
        <v>6.4960000000000004</v>
      </c>
      <c r="M600" s="7" t="str" cm="1">
        <f t="array" ref="M600">_xlfn.IFS(L600&gt;9,"Above Average",L600&lt;8,"Below Average",TRUE,"Average")</f>
        <v>Below Average</v>
      </c>
    </row>
    <row r="601" spans="1:13" x14ac:dyDescent="0.3">
      <c r="A601">
        <v>5</v>
      </c>
      <c r="B601" s="21">
        <v>40403</v>
      </c>
      <c r="C601" s="21" t="str">
        <f t="shared" si="9"/>
        <v>Aug</v>
      </c>
      <c r="D601" s="6">
        <v>286477.34999999998</v>
      </c>
      <c r="E601" t="s">
        <v>155</v>
      </c>
      <c r="F601" s="5">
        <v>87.41</v>
      </c>
      <c r="G601" s="5" t="str" cm="1">
        <f t="array" ref="G601">_xlfn.IFS(F601&gt;=86,"Hot Week (More Than 85°F)",F601&lt;50,"Cold Week (Less Than 50°F)",TRUE,"Normal Week")</f>
        <v>Hot Week (More Than 85°F)</v>
      </c>
      <c r="H601" s="2">
        <v>2.6920000000000002</v>
      </c>
      <c r="I601" s="2" t="str" cm="1">
        <f t="array" ref="I601">_xlfn.IFS(H601&gt;3.5,"Above Average",H601&lt;3,"Below Average",TRUE,"Average")</f>
        <v>Below Average</v>
      </c>
      <c r="J601" s="1">
        <v>212.19788890000001</v>
      </c>
      <c r="K601" s="1" t="str" cm="1">
        <f t="array" ref="K601">_xlfn.IFS(J601&gt;200,"Above Average",J601&lt;155,"Below Average",TRUE,"Average")</f>
        <v>Above Average</v>
      </c>
      <c r="L601" s="7">
        <v>6.4960000000000004</v>
      </c>
      <c r="M601" s="7" t="str" cm="1">
        <f t="array" ref="M601">_xlfn.IFS(L601&gt;9,"Above Average",L601&lt;8,"Below Average",TRUE,"Average")</f>
        <v>Below Average</v>
      </c>
    </row>
    <row r="602" spans="1:13" x14ac:dyDescent="0.3">
      <c r="A602">
        <v>5</v>
      </c>
      <c r="B602" s="21">
        <v>40410</v>
      </c>
      <c r="C602" s="21" t="str">
        <f t="shared" si="9"/>
        <v>Aug</v>
      </c>
      <c r="D602" s="6">
        <v>287205.38</v>
      </c>
      <c r="E602" t="s">
        <v>155</v>
      </c>
      <c r="F602" s="5">
        <v>87.71</v>
      </c>
      <c r="G602" s="5" t="str" cm="1">
        <f t="array" ref="G602">_xlfn.IFS(F602&gt;=86,"Hot Week (More Than 85°F)",F602&lt;50,"Cold Week (Less Than 50°F)",TRUE,"Normal Week")</f>
        <v>Hot Week (More Than 85°F)</v>
      </c>
      <c r="H602" s="2">
        <v>2.6640000000000001</v>
      </c>
      <c r="I602" s="2" t="str" cm="1">
        <f t="array" ref="I602">_xlfn.IFS(H602&gt;3.5,"Above Average",H602&lt;3,"Below Average",TRUE,"Average")</f>
        <v>Below Average</v>
      </c>
      <c r="J602" s="1">
        <v>212.16089840000001</v>
      </c>
      <c r="K602" s="1" t="str" cm="1">
        <f t="array" ref="K602">_xlfn.IFS(J602&gt;200,"Above Average",J602&lt;155,"Below Average",TRUE,"Average")</f>
        <v>Above Average</v>
      </c>
      <c r="L602" s="7">
        <v>6.4960000000000004</v>
      </c>
      <c r="M602" s="7" t="str" cm="1">
        <f t="array" ref="M602">_xlfn.IFS(L602&gt;9,"Above Average",L602&lt;8,"Below Average",TRUE,"Average")</f>
        <v>Below Average</v>
      </c>
    </row>
    <row r="603" spans="1:13" x14ac:dyDescent="0.3">
      <c r="A603">
        <v>5</v>
      </c>
      <c r="B603" s="21">
        <v>40417</v>
      </c>
      <c r="C603" s="21" t="str">
        <f t="shared" si="9"/>
        <v>Aug</v>
      </c>
      <c r="D603" s="6">
        <v>288519.75</v>
      </c>
      <c r="E603" t="s">
        <v>155</v>
      </c>
      <c r="F603" s="5">
        <v>87.05</v>
      </c>
      <c r="G603" s="5" t="str" cm="1">
        <f t="array" ref="G603">_xlfn.IFS(F603&gt;=86,"Hot Week (More Than 85°F)",F603&lt;50,"Cold Week (Less Than 50°F)",TRUE,"Normal Week")</f>
        <v>Hot Week (More Than 85°F)</v>
      </c>
      <c r="H603" s="2">
        <v>2.6190000000000002</v>
      </c>
      <c r="I603" s="2" t="str" cm="1">
        <f t="array" ref="I603">_xlfn.IFS(H603&gt;3.5,"Above Average",H603&lt;3,"Below Average",TRUE,"Average")</f>
        <v>Below Average</v>
      </c>
      <c r="J603" s="1">
        <v>212.123908</v>
      </c>
      <c r="K603" s="1" t="str" cm="1">
        <f t="array" ref="K603">_xlfn.IFS(J603&gt;200,"Above Average",J603&lt;155,"Below Average",TRUE,"Average")</f>
        <v>Above Average</v>
      </c>
      <c r="L603" s="7">
        <v>6.4960000000000004</v>
      </c>
      <c r="M603" s="7" t="str" cm="1">
        <f t="array" ref="M603">_xlfn.IFS(L603&gt;9,"Above Average",L603&lt;8,"Below Average",TRUE,"Average")</f>
        <v>Below Average</v>
      </c>
    </row>
    <row r="604" spans="1:13" x14ac:dyDescent="0.3">
      <c r="A604">
        <v>5</v>
      </c>
      <c r="B604" s="21">
        <v>40424</v>
      </c>
      <c r="C604" s="21" t="str">
        <f t="shared" si="9"/>
        <v>Sep</v>
      </c>
      <c r="D604" s="6">
        <v>323798</v>
      </c>
      <c r="E604" t="s">
        <v>155</v>
      </c>
      <c r="F604" s="5">
        <v>84.06</v>
      </c>
      <c r="G604" s="5" t="str" cm="1">
        <f t="array" ref="G604">_xlfn.IFS(F604&gt;=86,"Hot Week (More Than 85°F)",F604&lt;50,"Cold Week (Less Than 50°F)",TRUE,"Normal Week")</f>
        <v>Normal Week</v>
      </c>
      <c r="H604" s="2">
        <v>2.577</v>
      </c>
      <c r="I604" s="2" t="str" cm="1">
        <f t="array" ref="I604">_xlfn.IFS(H604&gt;3.5,"Above Average",H604&lt;3,"Below Average",TRUE,"Average")</f>
        <v>Below Average</v>
      </c>
      <c r="J604" s="1">
        <v>212.08691759999999</v>
      </c>
      <c r="K604" s="1" t="str" cm="1">
        <f t="array" ref="K604">_xlfn.IFS(J604&gt;200,"Above Average",J604&lt;155,"Below Average",TRUE,"Average")</f>
        <v>Above Average</v>
      </c>
      <c r="L604" s="7">
        <v>6.4960000000000004</v>
      </c>
      <c r="M604" s="7" t="str" cm="1">
        <f t="array" ref="M604">_xlfn.IFS(L604&gt;9,"Above Average",L604&lt;8,"Below Average",TRUE,"Average")</f>
        <v>Below Average</v>
      </c>
    </row>
    <row r="605" spans="1:13" x14ac:dyDescent="0.3">
      <c r="A605">
        <v>5</v>
      </c>
      <c r="B605" s="21">
        <v>40431</v>
      </c>
      <c r="C605" s="21" t="str">
        <f t="shared" si="9"/>
        <v>Sep</v>
      </c>
      <c r="D605" s="6">
        <v>306533.08</v>
      </c>
      <c r="E605" t="s">
        <v>156</v>
      </c>
      <c r="F605" s="5">
        <v>79.86</v>
      </c>
      <c r="G605" s="5" t="str" cm="1">
        <f t="array" ref="G605">_xlfn.IFS(F605&gt;=86,"Hot Week (More Than 85°F)",F605&lt;50,"Cold Week (Less Than 50°F)",TRUE,"Normal Week")</f>
        <v>Normal Week</v>
      </c>
      <c r="H605" s="2">
        <v>2.5649999999999999</v>
      </c>
      <c r="I605" s="2" t="str" cm="1">
        <f t="array" ref="I605">_xlfn.IFS(H605&gt;3.5,"Above Average",H605&lt;3,"Below Average",TRUE,"Average")</f>
        <v>Below Average</v>
      </c>
      <c r="J605" s="1">
        <v>212.04992709999999</v>
      </c>
      <c r="K605" s="1" t="str" cm="1">
        <f t="array" ref="K605">_xlfn.IFS(J605&gt;200,"Above Average",J605&lt;155,"Below Average",TRUE,"Average")</f>
        <v>Above Average</v>
      </c>
      <c r="L605" s="7">
        <v>6.4960000000000004</v>
      </c>
      <c r="M605" s="7" t="str" cm="1">
        <f t="array" ref="M605">_xlfn.IFS(L605&gt;9,"Above Average",L605&lt;8,"Below Average",TRUE,"Average")</f>
        <v>Below Average</v>
      </c>
    </row>
    <row r="606" spans="1:13" x14ac:dyDescent="0.3">
      <c r="A606">
        <v>5</v>
      </c>
      <c r="B606" s="21">
        <v>40438</v>
      </c>
      <c r="C606" s="21" t="str">
        <f t="shared" si="9"/>
        <v>Sep</v>
      </c>
      <c r="D606" s="6">
        <v>282558.65000000002</v>
      </c>
      <c r="E606" t="s">
        <v>155</v>
      </c>
      <c r="F606" s="5">
        <v>82.28</v>
      </c>
      <c r="G606" s="5" t="str" cm="1">
        <f t="array" ref="G606">_xlfn.IFS(F606&gt;=86,"Hot Week (More Than 85°F)",F606&lt;50,"Cold Week (Less Than 50°F)",TRUE,"Normal Week")</f>
        <v>Normal Week</v>
      </c>
      <c r="H606" s="2">
        <v>2.5819999999999999</v>
      </c>
      <c r="I606" s="2" t="str" cm="1">
        <f t="array" ref="I606">_xlfn.IFS(H606&gt;3.5,"Above Average",H606&lt;3,"Below Average",TRUE,"Average")</f>
        <v>Below Average</v>
      </c>
      <c r="J606" s="1">
        <v>212.07693459999999</v>
      </c>
      <c r="K606" s="1" t="str" cm="1">
        <f t="array" ref="K606">_xlfn.IFS(J606&gt;200,"Above Average",J606&lt;155,"Below Average",TRUE,"Average")</f>
        <v>Above Average</v>
      </c>
      <c r="L606" s="7">
        <v>6.4960000000000004</v>
      </c>
      <c r="M606" s="7" t="str" cm="1">
        <f t="array" ref="M606">_xlfn.IFS(L606&gt;9,"Above Average",L606&lt;8,"Below Average",TRUE,"Average")</f>
        <v>Below Average</v>
      </c>
    </row>
    <row r="607" spans="1:13" x14ac:dyDescent="0.3">
      <c r="A607">
        <v>5</v>
      </c>
      <c r="B607" s="21">
        <v>40445</v>
      </c>
      <c r="C607" s="21" t="str">
        <f t="shared" si="9"/>
        <v>Sep</v>
      </c>
      <c r="D607" s="6">
        <v>293131.58</v>
      </c>
      <c r="E607" t="s">
        <v>155</v>
      </c>
      <c r="F607" s="5">
        <v>78.53</v>
      </c>
      <c r="G607" s="5" t="str" cm="1">
        <f t="array" ref="G607">_xlfn.IFS(F607&gt;=86,"Hot Week (More Than 85°F)",F607&lt;50,"Cold Week (Less Than 50°F)",TRUE,"Normal Week")</f>
        <v>Normal Week</v>
      </c>
      <c r="H607" s="2">
        <v>2.6240000000000001</v>
      </c>
      <c r="I607" s="2" t="str" cm="1">
        <f t="array" ref="I607">_xlfn.IFS(H607&gt;3.5,"Above Average",H607&lt;3,"Below Average",TRUE,"Average")</f>
        <v>Below Average</v>
      </c>
      <c r="J607" s="1">
        <v>212.1519404</v>
      </c>
      <c r="K607" s="1" t="str" cm="1">
        <f t="array" ref="K607">_xlfn.IFS(J607&gt;200,"Above Average",J607&lt;155,"Below Average",TRUE,"Average")</f>
        <v>Above Average</v>
      </c>
      <c r="L607" s="7">
        <v>6.4960000000000004</v>
      </c>
      <c r="M607" s="7" t="str" cm="1">
        <f t="array" ref="M607">_xlfn.IFS(L607&gt;9,"Above Average",L607&lt;8,"Below Average",TRUE,"Average")</f>
        <v>Below Average</v>
      </c>
    </row>
    <row r="608" spans="1:13" x14ac:dyDescent="0.3">
      <c r="A608">
        <v>5</v>
      </c>
      <c r="B608" s="21">
        <v>40452</v>
      </c>
      <c r="C608" s="21" t="str">
        <f t="shared" si="9"/>
        <v>Oct</v>
      </c>
      <c r="D608" s="6">
        <v>283178.12</v>
      </c>
      <c r="E608" t="s">
        <v>155</v>
      </c>
      <c r="F608" s="5">
        <v>71.099999999999994</v>
      </c>
      <c r="G608" s="5" t="str" cm="1">
        <f t="array" ref="G608">_xlfn.IFS(F608&gt;=86,"Hot Week (More Than 85°F)",F608&lt;50,"Cold Week (Less Than 50°F)",TRUE,"Normal Week")</f>
        <v>Normal Week</v>
      </c>
      <c r="H608" s="2">
        <v>2.6030000000000002</v>
      </c>
      <c r="I608" s="2" t="str" cm="1">
        <f t="array" ref="I608">_xlfn.IFS(H608&gt;3.5,"Above Average",H608&lt;3,"Below Average",TRUE,"Average")</f>
        <v>Below Average</v>
      </c>
      <c r="J608" s="1">
        <v>212.22694630000001</v>
      </c>
      <c r="K608" s="1" t="str" cm="1">
        <f t="array" ref="K608">_xlfn.IFS(J608&gt;200,"Above Average",J608&lt;155,"Below Average",TRUE,"Average")</f>
        <v>Above Average</v>
      </c>
      <c r="L608" s="7">
        <v>6.7679999999999998</v>
      </c>
      <c r="M608" s="7" t="str" cm="1">
        <f t="array" ref="M608">_xlfn.IFS(L608&gt;9,"Above Average",L608&lt;8,"Below Average",TRUE,"Average")</f>
        <v>Below Average</v>
      </c>
    </row>
    <row r="609" spans="1:13" x14ac:dyDescent="0.3">
      <c r="A609">
        <v>5</v>
      </c>
      <c r="B609" s="21">
        <v>40459</v>
      </c>
      <c r="C609" s="21" t="str">
        <f t="shared" si="9"/>
        <v>Oct</v>
      </c>
      <c r="D609" s="6">
        <v>290494.84999999998</v>
      </c>
      <c r="E609" t="s">
        <v>155</v>
      </c>
      <c r="F609" s="5">
        <v>64.989999999999995</v>
      </c>
      <c r="G609" s="5" t="str" cm="1">
        <f t="array" ref="G609">_xlfn.IFS(F609&gt;=86,"Hot Week (More Than 85°F)",F609&lt;50,"Cold Week (Less Than 50°F)",TRUE,"Normal Week")</f>
        <v>Normal Week</v>
      </c>
      <c r="H609" s="2">
        <v>2.633</v>
      </c>
      <c r="I609" s="2" t="str" cm="1">
        <f t="array" ref="I609">_xlfn.IFS(H609&gt;3.5,"Above Average",H609&lt;3,"Below Average",TRUE,"Average")</f>
        <v>Below Average</v>
      </c>
      <c r="J609" s="1">
        <v>212.30195219999999</v>
      </c>
      <c r="K609" s="1" t="str" cm="1">
        <f t="array" ref="K609">_xlfn.IFS(J609&gt;200,"Above Average",J609&lt;155,"Below Average",TRUE,"Average")</f>
        <v>Above Average</v>
      </c>
      <c r="L609" s="7">
        <v>6.7679999999999998</v>
      </c>
      <c r="M609" s="7" t="str" cm="1">
        <f t="array" ref="M609">_xlfn.IFS(L609&gt;9,"Above Average",L609&lt;8,"Below Average",TRUE,"Average")</f>
        <v>Below Average</v>
      </c>
    </row>
    <row r="610" spans="1:13" x14ac:dyDescent="0.3">
      <c r="A610">
        <v>5</v>
      </c>
      <c r="B610" s="21">
        <v>40466</v>
      </c>
      <c r="C610" s="21" t="str">
        <f t="shared" si="9"/>
        <v>Oct</v>
      </c>
      <c r="D610" s="6">
        <v>280681.2</v>
      </c>
      <c r="E610" t="s">
        <v>155</v>
      </c>
      <c r="F610" s="5">
        <v>68.11</v>
      </c>
      <c r="G610" s="5" t="str" cm="1">
        <f t="array" ref="G610">_xlfn.IFS(F610&gt;=86,"Hot Week (More Than 85°F)",F610&lt;50,"Cold Week (Less Than 50°F)",TRUE,"Normal Week")</f>
        <v>Normal Week</v>
      </c>
      <c r="H610" s="2">
        <v>2.72</v>
      </c>
      <c r="I610" s="2" t="str" cm="1">
        <f t="array" ref="I610">_xlfn.IFS(H610&gt;3.5,"Above Average",H610&lt;3,"Below Average",TRUE,"Average")</f>
        <v>Below Average</v>
      </c>
      <c r="J610" s="1">
        <v>212.3691867</v>
      </c>
      <c r="K610" s="1" t="str" cm="1">
        <f t="array" ref="K610">_xlfn.IFS(J610&gt;200,"Above Average",J610&lt;155,"Below Average",TRUE,"Average")</f>
        <v>Above Average</v>
      </c>
      <c r="L610" s="7">
        <v>6.7679999999999998</v>
      </c>
      <c r="M610" s="7" t="str" cm="1">
        <f t="array" ref="M610">_xlfn.IFS(L610&gt;9,"Above Average",L610&lt;8,"Below Average",TRUE,"Average")</f>
        <v>Below Average</v>
      </c>
    </row>
    <row r="611" spans="1:13" x14ac:dyDescent="0.3">
      <c r="A611">
        <v>5</v>
      </c>
      <c r="B611" s="21">
        <v>40473</v>
      </c>
      <c r="C611" s="21" t="str">
        <f t="shared" si="9"/>
        <v>Oct</v>
      </c>
      <c r="D611" s="6">
        <v>284988.27</v>
      </c>
      <c r="E611" t="s">
        <v>155</v>
      </c>
      <c r="F611" s="5">
        <v>70.959999999999994</v>
      </c>
      <c r="G611" s="5" t="str" cm="1">
        <f t="array" ref="G611">_xlfn.IFS(F611&gt;=86,"Hot Week (More Than 85°F)",F611&lt;50,"Cold Week (Less Than 50°F)",TRUE,"Normal Week")</f>
        <v>Normal Week</v>
      </c>
      <c r="H611" s="2">
        <v>2.7250000000000001</v>
      </c>
      <c r="I611" s="2" t="str" cm="1">
        <f t="array" ref="I611">_xlfn.IFS(H611&gt;3.5,"Above Average",H611&lt;3,"Below Average",TRUE,"Average")</f>
        <v>Below Average</v>
      </c>
      <c r="J611" s="1">
        <v>212.4169928</v>
      </c>
      <c r="K611" s="1" t="str" cm="1">
        <f t="array" ref="K611">_xlfn.IFS(J611&gt;200,"Above Average",J611&lt;155,"Below Average",TRUE,"Average")</f>
        <v>Above Average</v>
      </c>
      <c r="L611" s="7">
        <v>6.7679999999999998</v>
      </c>
      <c r="M611" s="7" t="str" cm="1">
        <f t="array" ref="M611">_xlfn.IFS(L611&gt;9,"Above Average",L611&lt;8,"Below Average",TRUE,"Average")</f>
        <v>Below Average</v>
      </c>
    </row>
    <row r="612" spans="1:13" x14ac:dyDescent="0.3">
      <c r="A612">
        <v>5</v>
      </c>
      <c r="B612" s="21">
        <v>40480</v>
      </c>
      <c r="C612" s="21" t="str">
        <f t="shared" si="9"/>
        <v>Oct</v>
      </c>
      <c r="D612" s="6">
        <v>278031.81</v>
      </c>
      <c r="E612" t="s">
        <v>155</v>
      </c>
      <c r="F612" s="5">
        <v>70.58</v>
      </c>
      <c r="G612" s="5" t="str" cm="1">
        <f t="array" ref="G612">_xlfn.IFS(F612&gt;=86,"Hot Week (More Than 85°F)",F612&lt;50,"Cold Week (Less Than 50°F)",TRUE,"Normal Week")</f>
        <v>Normal Week</v>
      </c>
      <c r="H612" s="2">
        <v>2.7160000000000002</v>
      </c>
      <c r="I612" s="2" t="str" cm="1">
        <f t="array" ref="I612">_xlfn.IFS(H612&gt;3.5,"Above Average",H612&lt;3,"Below Average",TRUE,"Average")</f>
        <v>Below Average</v>
      </c>
      <c r="J612" s="1">
        <v>212.464799</v>
      </c>
      <c r="K612" s="1" t="str" cm="1">
        <f t="array" ref="K612">_xlfn.IFS(J612&gt;200,"Above Average",J612&lt;155,"Below Average",TRUE,"Average")</f>
        <v>Above Average</v>
      </c>
      <c r="L612" s="7">
        <v>6.7679999999999998</v>
      </c>
      <c r="M612" s="7" t="str" cm="1">
        <f t="array" ref="M612">_xlfn.IFS(L612&gt;9,"Above Average",L612&lt;8,"Below Average",TRUE,"Average")</f>
        <v>Below Average</v>
      </c>
    </row>
    <row r="613" spans="1:13" x14ac:dyDescent="0.3">
      <c r="A613">
        <v>5</v>
      </c>
      <c r="B613" s="21">
        <v>40487</v>
      </c>
      <c r="C613" s="21" t="str">
        <f t="shared" si="9"/>
        <v>Nov</v>
      </c>
      <c r="D613" s="6">
        <v>325310.3</v>
      </c>
      <c r="E613" t="s">
        <v>155</v>
      </c>
      <c r="F613" s="5">
        <v>58.88</v>
      </c>
      <c r="G613" s="5" t="str" cm="1">
        <f t="array" ref="G613">_xlfn.IFS(F613&gt;=86,"Hot Week (More Than 85°F)",F613&lt;50,"Cold Week (Less Than 50°F)",TRUE,"Normal Week")</f>
        <v>Normal Week</v>
      </c>
      <c r="H613" s="2">
        <v>2.6890000000000001</v>
      </c>
      <c r="I613" s="2" t="str" cm="1">
        <f t="array" ref="I613">_xlfn.IFS(H613&gt;3.5,"Above Average",H613&lt;3,"Below Average",TRUE,"Average")</f>
        <v>Below Average</v>
      </c>
      <c r="J613" s="1">
        <v>212.5126051</v>
      </c>
      <c r="K613" s="1" t="str" cm="1">
        <f t="array" ref="K613">_xlfn.IFS(J613&gt;200,"Above Average",J613&lt;155,"Below Average",TRUE,"Average")</f>
        <v>Above Average</v>
      </c>
      <c r="L613" s="7">
        <v>6.7679999999999998</v>
      </c>
      <c r="M613" s="7" t="str" cm="1">
        <f t="array" ref="M613">_xlfn.IFS(L613&gt;9,"Above Average",L613&lt;8,"Below Average",TRUE,"Average")</f>
        <v>Below Average</v>
      </c>
    </row>
    <row r="614" spans="1:13" x14ac:dyDescent="0.3">
      <c r="A614">
        <v>5</v>
      </c>
      <c r="B614" s="21">
        <v>40494</v>
      </c>
      <c r="C614" s="21" t="str">
        <f t="shared" si="9"/>
        <v>Nov</v>
      </c>
      <c r="D614" s="6">
        <v>301827.36</v>
      </c>
      <c r="E614" t="s">
        <v>155</v>
      </c>
      <c r="F614" s="5">
        <v>62.37</v>
      </c>
      <c r="G614" s="5" t="str" cm="1">
        <f t="array" ref="G614">_xlfn.IFS(F614&gt;=86,"Hot Week (More Than 85°F)",F614&lt;50,"Cold Week (Less Than 50°F)",TRUE,"Normal Week")</f>
        <v>Normal Week</v>
      </c>
      <c r="H614" s="2">
        <v>2.7280000000000002</v>
      </c>
      <c r="I614" s="2" t="str" cm="1">
        <f t="array" ref="I614">_xlfn.IFS(H614&gt;3.5,"Above Average",H614&lt;3,"Below Average",TRUE,"Average")</f>
        <v>Below Average</v>
      </c>
      <c r="J614" s="1">
        <v>212.5604113</v>
      </c>
      <c r="K614" s="1" t="str" cm="1">
        <f t="array" ref="K614">_xlfn.IFS(J614&gt;200,"Above Average",J614&lt;155,"Below Average",TRUE,"Average")</f>
        <v>Above Average</v>
      </c>
      <c r="L614" s="7">
        <v>6.7679999999999998</v>
      </c>
      <c r="M614" s="7" t="str" cm="1">
        <f t="array" ref="M614">_xlfn.IFS(L614&gt;9,"Above Average",L614&lt;8,"Below Average",TRUE,"Average")</f>
        <v>Below Average</v>
      </c>
    </row>
    <row r="615" spans="1:13" x14ac:dyDescent="0.3">
      <c r="A615">
        <v>5</v>
      </c>
      <c r="B615" s="21">
        <v>40501</v>
      </c>
      <c r="C615" s="21" t="str">
        <f t="shared" si="9"/>
        <v>Nov</v>
      </c>
      <c r="D615" s="6">
        <v>297384.81</v>
      </c>
      <c r="E615" t="s">
        <v>155</v>
      </c>
      <c r="F615" s="5">
        <v>52.52</v>
      </c>
      <c r="G615" s="5" t="str" cm="1">
        <f t="array" ref="G615">_xlfn.IFS(F615&gt;=86,"Hot Week (More Than 85°F)",F615&lt;50,"Cold Week (Less Than 50°F)",TRUE,"Normal Week")</f>
        <v>Normal Week</v>
      </c>
      <c r="H615" s="2">
        <v>2.7709999999999999</v>
      </c>
      <c r="I615" s="2" t="str" cm="1">
        <f t="array" ref="I615">_xlfn.IFS(H615&gt;3.5,"Above Average",H615&lt;3,"Below Average",TRUE,"Average")</f>
        <v>Below Average</v>
      </c>
      <c r="J615" s="1">
        <v>212.44548700000001</v>
      </c>
      <c r="K615" s="1" t="str" cm="1">
        <f t="array" ref="K615">_xlfn.IFS(J615&gt;200,"Above Average",J615&lt;155,"Below Average",TRUE,"Average")</f>
        <v>Above Average</v>
      </c>
      <c r="L615" s="7">
        <v>6.7679999999999998</v>
      </c>
      <c r="M615" s="7" t="str" cm="1">
        <f t="array" ref="M615">_xlfn.IFS(L615&gt;9,"Above Average",L615&lt;8,"Below Average",TRUE,"Average")</f>
        <v>Below Average</v>
      </c>
    </row>
    <row r="616" spans="1:13" x14ac:dyDescent="0.3">
      <c r="A616">
        <v>5</v>
      </c>
      <c r="B616" s="21">
        <v>40508</v>
      </c>
      <c r="C616" s="21" t="str">
        <f t="shared" si="9"/>
        <v>Nov</v>
      </c>
      <c r="D616" s="6">
        <v>488362.61</v>
      </c>
      <c r="E616" t="s">
        <v>156</v>
      </c>
      <c r="F616" s="5">
        <v>66.150000000000006</v>
      </c>
      <c r="G616" s="5" t="str" cm="1">
        <f t="array" ref="G616">_xlfn.IFS(F616&gt;=86,"Hot Week (More Than 85°F)",F616&lt;50,"Cold Week (Less Than 50°F)",TRUE,"Normal Week")</f>
        <v>Normal Week</v>
      </c>
      <c r="H616" s="2">
        <v>2.7349999999999999</v>
      </c>
      <c r="I616" s="2" t="str" cm="1">
        <f t="array" ref="I616">_xlfn.IFS(H616&gt;3.5,"Above Average",H616&lt;3,"Below Average",TRUE,"Average")</f>
        <v>Below Average</v>
      </c>
      <c r="J616" s="1">
        <v>212.30344099999999</v>
      </c>
      <c r="K616" s="1" t="str" cm="1">
        <f t="array" ref="K616">_xlfn.IFS(J616&gt;200,"Above Average",J616&lt;155,"Below Average",TRUE,"Average")</f>
        <v>Above Average</v>
      </c>
      <c r="L616" s="7">
        <v>6.7679999999999998</v>
      </c>
      <c r="M616" s="7" t="str" cm="1">
        <f t="array" ref="M616">_xlfn.IFS(L616&gt;9,"Above Average",L616&lt;8,"Below Average",TRUE,"Average")</f>
        <v>Below Average</v>
      </c>
    </row>
    <row r="617" spans="1:13" x14ac:dyDescent="0.3">
      <c r="A617">
        <v>5</v>
      </c>
      <c r="B617" s="21">
        <v>40515</v>
      </c>
      <c r="C617" s="21" t="str">
        <f t="shared" si="9"/>
        <v>Dec</v>
      </c>
      <c r="D617" s="6">
        <v>344490.88</v>
      </c>
      <c r="E617" t="s">
        <v>155</v>
      </c>
      <c r="F617" s="5">
        <v>51.31</v>
      </c>
      <c r="G617" s="5" t="str" cm="1">
        <f t="array" ref="G617">_xlfn.IFS(F617&gt;=86,"Hot Week (More Than 85°F)",F617&lt;50,"Cold Week (Less Than 50°F)",TRUE,"Normal Week")</f>
        <v>Normal Week</v>
      </c>
      <c r="H617" s="2">
        <v>2.7080000000000002</v>
      </c>
      <c r="I617" s="2" t="str" cm="1">
        <f t="array" ref="I617">_xlfn.IFS(H617&gt;3.5,"Above Average",H617&lt;3,"Below Average",TRUE,"Average")</f>
        <v>Below Average</v>
      </c>
      <c r="J617" s="1">
        <v>212.16139509999999</v>
      </c>
      <c r="K617" s="1" t="str" cm="1">
        <f t="array" ref="K617">_xlfn.IFS(J617&gt;200,"Above Average",J617&lt;155,"Below Average",TRUE,"Average")</f>
        <v>Above Average</v>
      </c>
      <c r="L617" s="7">
        <v>6.7679999999999998</v>
      </c>
      <c r="M617" s="7" t="str" cm="1">
        <f t="array" ref="M617">_xlfn.IFS(L617&gt;9,"Above Average",L617&lt;8,"Below Average",TRUE,"Average")</f>
        <v>Below Average</v>
      </c>
    </row>
    <row r="618" spans="1:13" x14ac:dyDescent="0.3">
      <c r="A618">
        <v>5</v>
      </c>
      <c r="B618" s="21">
        <v>40522</v>
      </c>
      <c r="C618" s="21" t="str">
        <f t="shared" si="9"/>
        <v>Dec</v>
      </c>
      <c r="D618" s="6">
        <v>352811.53</v>
      </c>
      <c r="E618" t="s">
        <v>155</v>
      </c>
      <c r="F618" s="5">
        <v>48.27</v>
      </c>
      <c r="G618" s="5" t="str" cm="1">
        <f t="array" ref="G618">_xlfn.IFS(F618&gt;=86,"Hot Week (More Than 85°F)",F618&lt;50,"Cold Week (Less Than 50°F)",TRUE,"Normal Week")</f>
        <v>Cold Week (Less Than 50°F)</v>
      </c>
      <c r="H618" s="2">
        <v>2.843</v>
      </c>
      <c r="I618" s="2" t="str" cm="1">
        <f t="array" ref="I618">_xlfn.IFS(H618&gt;3.5,"Above Average",H618&lt;3,"Below Average",TRUE,"Average")</f>
        <v>Below Average</v>
      </c>
      <c r="J618" s="1">
        <v>212.0193491</v>
      </c>
      <c r="K618" s="1" t="str" cm="1">
        <f t="array" ref="K618">_xlfn.IFS(J618&gt;200,"Above Average",J618&lt;155,"Below Average",TRUE,"Average")</f>
        <v>Above Average</v>
      </c>
      <c r="L618" s="7">
        <v>6.7679999999999998</v>
      </c>
      <c r="M618" s="7" t="str" cm="1">
        <f t="array" ref="M618">_xlfn.IFS(L618&gt;9,"Above Average",L618&lt;8,"Below Average",TRUE,"Average")</f>
        <v>Below Average</v>
      </c>
    </row>
    <row r="619" spans="1:13" x14ac:dyDescent="0.3">
      <c r="A619">
        <v>5</v>
      </c>
      <c r="B619" s="21">
        <v>40529</v>
      </c>
      <c r="C619" s="21" t="str">
        <f t="shared" si="9"/>
        <v>Dec</v>
      </c>
      <c r="D619" s="6">
        <v>367801.19</v>
      </c>
      <c r="E619" t="s">
        <v>155</v>
      </c>
      <c r="F619" s="5">
        <v>51.61</v>
      </c>
      <c r="G619" s="5" t="str" cm="1">
        <f t="array" ref="G619">_xlfn.IFS(F619&gt;=86,"Hot Week (More Than 85°F)",F619&lt;50,"Cold Week (Less Than 50°F)",TRUE,"Normal Week")</f>
        <v>Normal Week</v>
      </c>
      <c r="H619" s="2">
        <v>2.8690000000000002</v>
      </c>
      <c r="I619" s="2" t="str" cm="1">
        <f t="array" ref="I619">_xlfn.IFS(H619&gt;3.5,"Above Average",H619&lt;3,"Below Average",TRUE,"Average")</f>
        <v>Below Average</v>
      </c>
      <c r="J619" s="1">
        <v>211.95808149999999</v>
      </c>
      <c r="K619" s="1" t="str" cm="1">
        <f t="array" ref="K619">_xlfn.IFS(J619&gt;200,"Above Average",J619&lt;155,"Below Average",TRUE,"Average")</f>
        <v>Above Average</v>
      </c>
      <c r="L619" s="7">
        <v>6.7679999999999998</v>
      </c>
      <c r="M619" s="7" t="str" cm="1">
        <f t="array" ref="M619">_xlfn.IFS(L619&gt;9,"Above Average",L619&lt;8,"Below Average",TRUE,"Average")</f>
        <v>Below Average</v>
      </c>
    </row>
    <row r="620" spans="1:13" x14ac:dyDescent="0.3">
      <c r="A620">
        <v>5</v>
      </c>
      <c r="B620" s="21">
        <v>40536</v>
      </c>
      <c r="C620" s="21" t="str">
        <f t="shared" si="9"/>
        <v>Dec</v>
      </c>
      <c r="D620" s="6">
        <v>466010.25</v>
      </c>
      <c r="E620" t="s">
        <v>155</v>
      </c>
      <c r="F620" s="5">
        <v>55.01</v>
      </c>
      <c r="G620" s="5" t="str" cm="1">
        <f t="array" ref="G620">_xlfn.IFS(F620&gt;=86,"Hot Week (More Than 85°F)",F620&lt;50,"Cold Week (Less Than 50°F)",TRUE,"Normal Week")</f>
        <v>Normal Week</v>
      </c>
      <c r="H620" s="2">
        <v>2.8860000000000001</v>
      </c>
      <c r="I620" s="2" t="str" cm="1">
        <f t="array" ref="I620">_xlfn.IFS(H620&gt;3.5,"Above Average",H620&lt;3,"Below Average",TRUE,"Average")</f>
        <v>Below Average</v>
      </c>
      <c r="J620" s="1">
        <v>211.9573978</v>
      </c>
      <c r="K620" s="1" t="str" cm="1">
        <f t="array" ref="K620">_xlfn.IFS(J620&gt;200,"Above Average",J620&lt;155,"Below Average",TRUE,"Average")</f>
        <v>Above Average</v>
      </c>
      <c r="L620" s="7">
        <v>6.7679999999999998</v>
      </c>
      <c r="M620" s="7" t="str" cm="1">
        <f t="array" ref="M620">_xlfn.IFS(L620&gt;9,"Above Average",L620&lt;8,"Below Average",TRUE,"Average")</f>
        <v>Below Average</v>
      </c>
    </row>
    <row r="621" spans="1:13" x14ac:dyDescent="0.3">
      <c r="A621">
        <v>5</v>
      </c>
      <c r="B621" s="21">
        <v>40543</v>
      </c>
      <c r="C621" s="21" t="str">
        <f t="shared" si="9"/>
        <v>Dec</v>
      </c>
      <c r="D621" s="6">
        <v>298180.18</v>
      </c>
      <c r="E621" t="s">
        <v>156</v>
      </c>
      <c r="F621" s="5">
        <v>49.79</v>
      </c>
      <c r="G621" s="5" t="str" cm="1">
        <f t="array" ref="G621">_xlfn.IFS(F621&gt;=86,"Hot Week (More Than 85°F)",F621&lt;50,"Cold Week (Less Than 50°F)",TRUE,"Normal Week")</f>
        <v>Cold Week (Less Than 50°F)</v>
      </c>
      <c r="H621" s="2">
        <v>2.9430000000000001</v>
      </c>
      <c r="I621" s="2" t="str" cm="1">
        <f t="array" ref="I621">_xlfn.IFS(H621&gt;3.5,"Above Average",H621&lt;3,"Below Average",TRUE,"Average")</f>
        <v>Below Average</v>
      </c>
      <c r="J621" s="1">
        <v>211.95671419999999</v>
      </c>
      <c r="K621" s="1" t="str" cm="1">
        <f t="array" ref="K621">_xlfn.IFS(J621&gt;200,"Above Average",J621&lt;155,"Below Average",TRUE,"Average")</f>
        <v>Above Average</v>
      </c>
      <c r="L621" s="7">
        <v>6.7679999999999998</v>
      </c>
      <c r="M621" s="7" t="str" cm="1">
        <f t="array" ref="M621">_xlfn.IFS(L621&gt;9,"Above Average",L621&lt;8,"Below Average",TRUE,"Average")</f>
        <v>Below Average</v>
      </c>
    </row>
    <row r="622" spans="1:13" x14ac:dyDescent="0.3">
      <c r="A622">
        <v>5</v>
      </c>
      <c r="B622" s="21">
        <v>40550</v>
      </c>
      <c r="C622" s="21" t="str">
        <f t="shared" si="9"/>
        <v>Jan</v>
      </c>
      <c r="D622" s="6">
        <v>286347.26</v>
      </c>
      <c r="E622" t="s">
        <v>155</v>
      </c>
      <c r="F622" s="5">
        <v>48.3</v>
      </c>
      <c r="G622" s="5" t="str" cm="1">
        <f t="array" ref="G622">_xlfn.IFS(F622&gt;=86,"Hot Week (More Than 85°F)",F622&lt;50,"Cold Week (Less Than 50°F)",TRUE,"Normal Week")</f>
        <v>Cold Week (Less Than 50°F)</v>
      </c>
      <c r="H622" s="2">
        <v>2.976</v>
      </c>
      <c r="I622" s="2" t="str" cm="1">
        <f t="array" ref="I622">_xlfn.IFS(H622&gt;3.5,"Above Average",H622&lt;3,"Below Average",TRUE,"Average")</f>
        <v>Below Average</v>
      </c>
      <c r="J622" s="1">
        <v>211.9560305</v>
      </c>
      <c r="K622" s="1" t="str" cm="1">
        <f t="array" ref="K622">_xlfn.IFS(J622&gt;200,"Above Average",J622&lt;155,"Below Average",TRUE,"Average")</f>
        <v>Above Average</v>
      </c>
      <c r="L622" s="7">
        <v>6.6340000000000003</v>
      </c>
      <c r="M622" s="7" t="str" cm="1">
        <f t="array" ref="M622">_xlfn.IFS(L622&gt;9,"Above Average",L622&lt;8,"Below Average",TRUE,"Average")</f>
        <v>Below Average</v>
      </c>
    </row>
    <row r="623" spans="1:13" x14ac:dyDescent="0.3">
      <c r="A623">
        <v>5</v>
      </c>
      <c r="B623" s="21">
        <v>40557</v>
      </c>
      <c r="C623" s="21" t="str">
        <f t="shared" si="9"/>
        <v>Jan</v>
      </c>
      <c r="D623" s="6">
        <v>260636.71</v>
      </c>
      <c r="E623" t="s">
        <v>155</v>
      </c>
      <c r="F623" s="5">
        <v>37.74</v>
      </c>
      <c r="G623" s="5" t="str" cm="1">
        <f t="array" ref="G623">_xlfn.IFS(F623&gt;=86,"Hot Week (More Than 85°F)",F623&lt;50,"Cold Week (Less Than 50°F)",TRUE,"Normal Week")</f>
        <v>Cold Week (Less Than 50°F)</v>
      </c>
      <c r="H623" s="2">
        <v>2.9830000000000001</v>
      </c>
      <c r="I623" s="2" t="str" cm="1">
        <f t="array" ref="I623">_xlfn.IFS(H623&gt;3.5,"Above Average",H623&lt;3,"Below Average",TRUE,"Average")</f>
        <v>Below Average</v>
      </c>
      <c r="J623" s="1">
        <v>212.00851399999999</v>
      </c>
      <c r="K623" s="1" t="str" cm="1">
        <f t="array" ref="K623">_xlfn.IFS(J623&gt;200,"Above Average",J623&lt;155,"Below Average",TRUE,"Average")</f>
        <v>Above Average</v>
      </c>
      <c r="L623" s="7">
        <v>6.6340000000000003</v>
      </c>
      <c r="M623" s="7" t="str" cm="1">
        <f t="array" ref="M623">_xlfn.IFS(L623&gt;9,"Above Average",L623&lt;8,"Below Average",TRUE,"Average")</f>
        <v>Below Average</v>
      </c>
    </row>
    <row r="624" spans="1:13" x14ac:dyDescent="0.3">
      <c r="A624">
        <v>5</v>
      </c>
      <c r="B624" s="21">
        <v>40564</v>
      </c>
      <c r="C624" s="21" t="str">
        <f t="shared" si="9"/>
        <v>Jan</v>
      </c>
      <c r="D624" s="6">
        <v>275313.34000000003</v>
      </c>
      <c r="E624" t="s">
        <v>155</v>
      </c>
      <c r="F624" s="5">
        <v>45.41</v>
      </c>
      <c r="G624" s="5" t="str" cm="1">
        <f t="array" ref="G624">_xlfn.IFS(F624&gt;=86,"Hot Week (More Than 85°F)",F624&lt;50,"Cold Week (Less Than 50°F)",TRUE,"Normal Week")</f>
        <v>Cold Week (Less Than 50°F)</v>
      </c>
      <c r="H624" s="2">
        <v>3.016</v>
      </c>
      <c r="I624" s="2" t="str" cm="1">
        <f t="array" ref="I624">_xlfn.IFS(H624&gt;3.5,"Above Average",H624&lt;3,"Below Average",TRUE,"Average")</f>
        <v>Average</v>
      </c>
      <c r="J624" s="1">
        <v>212.38000120000001</v>
      </c>
      <c r="K624" s="1" t="str" cm="1">
        <f t="array" ref="K624">_xlfn.IFS(J624&gt;200,"Above Average",J624&lt;155,"Below Average",TRUE,"Average")</f>
        <v>Above Average</v>
      </c>
      <c r="L624" s="7">
        <v>6.6340000000000003</v>
      </c>
      <c r="M624" s="7" t="str" cm="1">
        <f t="array" ref="M624">_xlfn.IFS(L624&gt;9,"Above Average",L624&lt;8,"Below Average",TRUE,"Average")</f>
        <v>Below Average</v>
      </c>
    </row>
    <row r="625" spans="1:13" x14ac:dyDescent="0.3">
      <c r="A625">
        <v>5</v>
      </c>
      <c r="B625" s="21">
        <v>40571</v>
      </c>
      <c r="C625" s="21" t="str">
        <f t="shared" si="9"/>
        <v>Jan</v>
      </c>
      <c r="D625" s="6">
        <v>279088.39</v>
      </c>
      <c r="E625" t="s">
        <v>155</v>
      </c>
      <c r="F625" s="5">
        <v>44.5</v>
      </c>
      <c r="G625" s="5" t="str" cm="1">
        <f t="array" ref="G625">_xlfn.IFS(F625&gt;=86,"Hot Week (More Than 85°F)",F625&lt;50,"Cold Week (Less Than 50°F)",TRUE,"Normal Week")</f>
        <v>Cold Week (Less Than 50°F)</v>
      </c>
      <c r="H625" s="2">
        <v>3.01</v>
      </c>
      <c r="I625" s="2" t="str" cm="1">
        <f t="array" ref="I625">_xlfn.IFS(H625&gt;3.5,"Above Average",H625&lt;3,"Below Average",TRUE,"Average")</f>
        <v>Average</v>
      </c>
      <c r="J625" s="1">
        <v>212.7514884</v>
      </c>
      <c r="K625" s="1" t="str" cm="1">
        <f t="array" ref="K625">_xlfn.IFS(J625&gt;200,"Above Average",J625&lt;155,"Below Average",TRUE,"Average")</f>
        <v>Above Average</v>
      </c>
      <c r="L625" s="7">
        <v>6.6340000000000003</v>
      </c>
      <c r="M625" s="7" t="str" cm="1">
        <f t="array" ref="M625">_xlfn.IFS(L625&gt;9,"Above Average",L625&lt;8,"Below Average",TRUE,"Average")</f>
        <v>Below Average</v>
      </c>
    </row>
    <row r="626" spans="1:13" x14ac:dyDescent="0.3">
      <c r="A626">
        <v>5</v>
      </c>
      <c r="B626" s="21">
        <v>40578</v>
      </c>
      <c r="C626" s="21" t="str">
        <f t="shared" si="9"/>
        <v>Feb</v>
      </c>
      <c r="D626" s="6">
        <v>329613.2</v>
      </c>
      <c r="E626" t="s">
        <v>155</v>
      </c>
      <c r="F626" s="5">
        <v>41.67</v>
      </c>
      <c r="G626" s="5" t="str" cm="1">
        <f t="array" ref="G626">_xlfn.IFS(F626&gt;=86,"Hot Week (More Than 85°F)",F626&lt;50,"Cold Week (Less Than 50°F)",TRUE,"Normal Week")</f>
        <v>Cold Week (Less Than 50°F)</v>
      </c>
      <c r="H626" s="2">
        <v>2.9889999999999999</v>
      </c>
      <c r="I626" s="2" t="str" cm="1">
        <f t="array" ref="I626">_xlfn.IFS(H626&gt;3.5,"Above Average",H626&lt;3,"Below Average",TRUE,"Average")</f>
        <v>Below Average</v>
      </c>
      <c r="J626" s="1">
        <v>213.1229755</v>
      </c>
      <c r="K626" s="1" t="str" cm="1">
        <f t="array" ref="K626">_xlfn.IFS(J626&gt;200,"Above Average",J626&lt;155,"Below Average",TRUE,"Average")</f>
        <v>Above Average</v>
      </c>
      <c r="L626" s="7">
        <v>6.6340000000000003</v>
      </c>
      <c r="M626" s="7" t="str" cm="1">
        <f t="array" ref="M626">_xlfn.IFS(L626&gt;9,"Above Average",L626&lt;8,"Below Average",TRUE,"Average")</f>
        <v>Below Average</v>
      </c>
    </row>
    <row r="627" spans="1:13" x14ac:dyDescent="0.3">
      <c r="A627">
        <v>5</v>
      </c>
      <c r="B627" s="21">
        <v>40585</v>
      </c>
      <c r="C627" s="21" t="str">
        <f t="shared" si="9"/>
        <v>Feb</v>
      </c>
      <c r="D627" s="6">
        <v>311590.53999999998</v>
      </c>
      <c r="E627" t="s">
        <v>156</v>
      </c>
      <c r="F627" s="5">
        <v>38.25</v>
      </c>
      <c r="G627" s="5" t="str" cm="1">
        <f t="array" ref="G627">_xlfn.IFS(F627&gt;=86,"Hot Week (More Than 85°F)",F627&lt;50,"Cold Week (Less Than 50°F)",TRUE,"Normal Week")</f>
        <v>Cold Week (Less Than 50°F)</v>
      </c>
      <c r="H627" s="2">
        <v>3.0219999999999998</v>
      </c>
      <c r="I627" s="2" t="str" cm="1">
        <f t="array" ref="I627">_xlfn.IFS(H627&gt;3.5,"Above Average",H627&lt;3,"Below Average",TRUE,"Average")</f>
        <v>Average</v>
      </c>
      <c r="J627" s="1">
        <v>213.49446270000001</v>
      </c>
      <c r="K627" s="1" t="str" cm="1">
        <f t="array" ref="K627">_xlfn.IFS(J627&gt;200,"Above Average",J627&lt;155,"Below Average",TRUE,"Average")</f>
        <v>Above Average</v>
      </c>
      <c r="L627" s="7">
        <v>6.6340000000000003</v>
      </c>
      <c r="M627" s="7" t="str" cm="1">
        <f t="array" ref="M627">_xlfn.IFS(L627&gt;9,"Above Average",L627&lt;8,"Below Average",TRUE,"Average")</f>
        <v>Below Average</v>
      </c>
    </row>
    <row r="628" spans="1:13" x14ac:dyDescent="0.3">
      <c r="A628">
        <v>5</v>
      </c>
      <c r="B628" s="21">
        <v>40592</v>
      </c>
      <c r="C628" s="21" t="str">
        <f t="shared" si="9"/>
        <v>Feb</v>
      </c>
      <c r="D628" s="6">
        <v>356622.61</v>
      </c>
      <c r="E628" t="s">
        <v>155</v>
      </c>
      <c r="F628" s="5">
        <v>58.83</v>
      </c>
      <c r="G628" s="5" t="str" cm="1">
        <f t="array" ref="G628">_xlfn.IFS(F628&gt;=86,"Hot Week (More Than 85°F)",F628&lt;50,"Cold Week (Less Than 50°F)",TRUE,"Normal Week")</f>
        <v>Normal Week</v>
      </c>
      <c r="H628" s="2">
        <v>3.0449999999999999</v>
      </c>
      <c r="I628" s="2" t="str" cm="1">
        <f t="array" ref="I628">_xlfn.IFS(H628&gt;3.5,"Above Average",H628&lt;3,"Below Average",TRUE,"Average")</f>
        <v>Average</v>
      </c>
      <c r="J628" s="1">
        <v>213.8068304</v>
      </c>
      <c r="K628" s="1" t="str" cm="1">
        <f t="array" ref="K628">_xlfn.IFS(J628&gt;200,"Above Average",J628&lt;155,"Below Average",TRUE,"Average")</f>
        <v>Above Average</v>
      </c>
      <c r="L628" s="7">
        <v>6.6340000000000003</v>
      </c>
      <c r="M628" s="7" t="str" cm="1">
        <f t="array" ref="M628">_xlfn.IFS(L628&gt;9,"Above Average",L628&lt;8,"Below Average",TRUE,"Average")</f>
        <v>Below Average</v>
      </c>
    </row>
    <row r="629" spans="1:13" x14ac:dyDescent="0.3">
      <c r="A629">
        <v>5</v>
      </c>
      <c r="B629" s="21">
        <v>40599</v>
      </c>
      <c r="C629" s="21" t="str">
        <f t="shared" si="9"/>
        <v>Feb</v>
      </c>
      <c r="D629" s="6">
        <v>294659.5</v>
      </c>
      <c r="E629" t="s">
        <v>155</v>
      </c>
      <c r="F629" s="5">
        <v>63.35</v>
      </c>
      <c r="G629" s="5" t="str" cm="1">
        <f t="array" ref="G629">_xlfn.IFS(F629&gt;=86,"Hot Week (More Than 85°F)",F629&lt;50,"Cold Week (Less Than 50°F)",TRUE,"Normal Week")</f>
        <v>Normal Week</v>
      </c>
      <c r="H629" s="2">
        <v>3.0649999999999999</v>
      </c>
      <c r="I629" s="2" t="str" cm="1">
        <f t="array" ref="I629">_xlfn.IFS(H629&gt;3.5,"Above Average",H629&lt;3,"Below Average",TRUE,"Average")</f>
        <v>Average</v>
      </c>
      <c r="J629" s="1">
        <v>214.09555030000001</v>
      </c>
      <c r="K629" s="1" t="str" cm="1">
        <f t="array" ref="K629">_xlfn.IFS(J629&gt;200,"Above Average",J629&lt;155,"Below Average",TRUE,"Average")</f>
        <v>Above Average</v>
      </c>
      <c r="L629" s="7">
        <v>6.6340000000000003</v>
      </c>
      <c r="M629" s="7" t="str" cm="1">
        <f t="array" ref="M629">_xlfn.IFS(L629&gt;9,"Above Average",L629&lt;8,"Below Average",TRUE,"Average")</f>
        <v>Below Average</v>
      </c>
    </row>
    <row r="630" spans="1:13" x14ac:dyDescent="0.3">
      <c r="A630">
        <v>5</v>
      </c>
      <c r="B630" s="21">
        <v>40606</v>
      </c>
      <c r="C630" s="21" t="str">
        <f t="shared" si="9"/>
        <v>Mar</v>
      </c>
      <c r="D630" s="6">
        <v>329033.65999999997</v>
      </c>
      <c r="E630" t="s">
        <v>155</v>
      </c>
      <c r="F630" s="5">
        <v>60.35</v>
      </c>
      <c r="G630" s="5" t="str" cm="1">
        <f t="array" ref="G630">_xlfn.IFS(F630&gt;=86,"Hot Week (More Than 85°F)",F630&lt;50,"Cold Week (Less Than 50°F)",TRUE,"Normal Week")</f>
        <v>Normal Week</v>
      </c>
      <c r="H630" s="2">
        <v>3.2879999999999998</v>
      </c>
      <c r="I630" s="2" t="str" cm="1">
        <f t="array" ref="I630">_xlfn.IFS(H630&gt;3.5,"Above Average",H630&lt;3,"Below Average",TRUE,"Average")</f>
        <v>Average</v>
      </c>
      <c r="J630" s="1">
        <v>214.3842702</v>
      </c>
      <c r="K630" s="1" t="str" cm="1">
        <f t="array" ref="K630">_xlfn.IFS(J630&gt;200,"Above Average",J630&lt;155,"Below Average",TRUE,"Average")</f>
        <v>Above Average</v>
      </c>
      <c r="L630" s="7">
        <v>6.6340000000000003</v>
      </c>
      <c r="M630" s="7" t="str" cm="1">
        <f t="array" ref="M630">_xlfn.IFS(L630&gt;9,"Above Average",L630&lt;8,"Below Average",TRUE,"Average")</f>
        <v>Below Average</v>
      </c>
    </row>
    <row r="631" spans="1:13" x14ac:dyDescent="0.3">
      <c r="A631">
        <v>5</v>
      </c>
      <c r="B631" s="21">
        <v>40613</v>
      </c>
      <c r="C631" s="21" t="str">
        <f t="shared" si="9"/>
        <v>Mar</v>
      </c>
      <c r="D631" s="6">
        <v>293098.09999999998</v>
      </c>
      <c r="E631" t="s">
        <v>155</v>
      </c>
      <c r="F631" s="5">
        <v>55.74</v>
      </c>
      <c r="G631" s="5" t="str" cm="1">
        <f t="array" ref="G631">_xlfn.IFS(F631&gt;=86,"Hot Week (More Than 85°F)",F631&lt;50,"Cold Week (Less Than 50°F)",TRUE,"Normal Week")</f>
        <v>Normal Week</v>
      </c>
      <c r="H631" s="2">
        <v>3.4590000000000001</v>
      </c>
      <c r="I631" s="2" t="str" cm="1">
        <f t="array" ref="I631">_xlfn.IFS(H631&gt;3.5,"Above Average",H631&lt;3,"Below Average",TRUE,"Average")</f>
        <v>Average</v>
      </c>
      <c r="J631" s="1">
        <v>214.67299009999999</v>
      </c>
      <c r="K631" s="1" t="str" cm="1">
        <f t="array" ref="K631">_xlfn.IFS(J631&gt;200,"Above Average",J631&lt;155,"Below Average",TRUE,"Average")</f>
        <v>Above Average</v>
      </c>
      <c r="L631" s="7">
        <v>6.6340000000000003</v>
      </c>
      <c r="M631" s="7" t="str" cm="1">
        <f t="array" ref="M631">_xlfn.IFS(L631&gt;9,"Above Average",L631&lt;8,"Below Average",TRUE,"Average")</f>
        <v>Below Average</v>
      </c>
    </row>
    <row r="632" spans="1:13" x14ac:dyDescent="0.3">
      <c r="A632">
        <v>5</v>
      </c>
      <c r="B632" s="21">
        <v>40620</v>
      </c>
      <c r="C632" s="21" t="str">
        <f t="shared" si="9"/>
        <v>Mar</v>
      </c>
      <c r="D632" s="6">
        <v>312177.67</v>
      </c>
      <c r="E632" t="s">
        <v>155</v>
      </c>
      <c r="F632" s="5">
        <v>64.31</v>
      </c>
      <c r="G632" s="5" t="str" cm="1">
        <f t="array" ref="G632">_xlfn.IFS(F632&gt;=86,"Hot Week (More Than 85°F)",F632&lt;50,"Cold Week (Less Than 50°F)",TRUE,"Normal Week")</f>
        <v>Normal Week</v>
      </c>
      <c r="H632" s="2">
        <v>3.488</v>
      </c>
      <c r="I632" s="2" t="str" cm="1">
        <f t="array" ref="I632">_xlfn.IFS(H632&gt;3.5,"Above Average",H632&lt;3,"Below Average",TRUE,"Average")</f>
        <v>Average</v>
      </c>
      <c r="J632" s="1">
        <v>214.92573390000001</v>
      </c>
      <c r="K632" s="1" t="str" cm="1">
        <f t="array" ref="K632">_xlfn.IFS(J632&gt;200,"Above Average",J632&lt;155,"Below Average",TRUE,"Average")</f>
        <v>Above Average</v>
      </c>
      <c r="L632" s="7">
        <v>6.6340000000000003</v>
      </c>
      <c r="M632" s="7" t="str" cm="1">
        <f t="array" ref="M632">_xlfn.IFS(L632&gt;9,"Above Average",L632&lt;8,"Below Average",TRUE,"Average")</f>
        <v>Below Average</v>
      </c>
    </row>
    <row r="633" spans="1:13" x14ac:dyDescent="0.3">
      <c r="A633">
        <v>5</v>
      </c>
      <c r="B633" s="21">
        <v>40627</v>
      </c>
      <c r="C633" s="21" t="str">
        <f t="shared" si="9"/>
        <v>Mar</v>
      </c>
      <c r="D633" s="6">
        <v>294732.5</v>
      </c>
      <c r="E633" t="s">
        <v>155</v>
      </c>
      <c r="F633" s="5">
        <v>70.709999999999994</v>
      </c>
      <c r="G633" s="5" t="str" cm="1">
        <f t="array" ref="G633">_xlfn.IFS(F633&gt;=86,"Hot Week (More Than 85°F)",F633&lt;50,"Cold Week (Less Than 50°F)",TRUE,"Normal Week")</f>
        <v>Normal Week</v>
      </c>
      <c r="H633" s="2">
        <v>3.4729999999999999</v>
      </c>
      <c r="I633" s="2" t="str" cm="1">
        <f t="array" ref="I633">_xlfn.IFS(H633&gt;3.5,"Above Average",H633&lt;3,"Below Average",TRUE,"Average")</f>
        <v>Average</v>
      </c>
      <c r="J633" s="1">
        <v>215.16408720000001</v>
      </c>
      <c r="K633" s="1" t="str" cm="1">
        <f t="array" ref="K633">_xlfn.IFS(J633&gt;200,"Above Average",J633&lt;155,"Below Average",TRUE,"Average")</f>
        <v>Above Average</v>
      </c>
      <c r="L633" s="7">
        <v>6.6340000000000003</v>
      </c>
      <c r="M633" s="7" t="str" cm="1">
        <f t="array" ref="M633">_xlfn.IFS(L633&gt;9,"Above Average",L633&lt;8,"Below Average",TRUE,"Average")</f>
        <v>Below Average</v>
      </c>
    </row>
    <row r="634" spans="1:13" x14ac:dyDescent="0.3">
      <c r="A634">
        <v>5</v>
      </c>
      <c r="B634" s="21">
        <v>40634</v>
      </c>
      <c r="C634" s="21" t="str">
        <f t="shared" si="9"/>
        <v>Apr</v>
      </c>
      <c r="D634" s="6">
        <v>314316.55</v>
      </c>
      <c r="E634" t="s">
        <v>155</v>
      </c>
      <c r="F634" s="5">
        <v>61.5</v>
      </c>
      <c r="G634" s="5" t="str" cm="1">
        <f t="array" ref="G634">_xlfn.IFS(F634&gt;=86,"Hot Week (More Than 85°F)",F634&lt;50,"Cold Week (Less Than 50°F)",TRUE,"Normal Week")</f>
        <v>Normal Week</v>
      </c>
      <c r="H634" s="2">
        <v>3.524</v>
      </c>
      <c r="I634" s="2" t="str" cm="1">
        <f t="array" ref="I634">_xlfn.IFS(H634&gt;3.5,"Above Average",H634&lt;3,"Below Average",TRUE,"Average")</f>
        <v>Above Average</v>
      </c>
      <c r="J634" s="1">
        <v>215.40244060000001</v>
      </c>
      <c r="K634" s="1" t="str" cm="1">
        <f t="array" ref="K634">_xlfn.IFS(J634&gt;200,"Above Average",J634&lt;155,"Below Average",TRUE,"Average")</f>
        <v>Above Average</v>
      </c>
      <c r="L634" s="7">
        <v>6.4889999999999999</v>
      </c>
      <c r="M634" s="7" t="str" cm="1">
        <f t="array" ref="M634">_xlfn.IFS(L634&gt;9,"Above Average",L634&lt;8,"Below Average",TRUE,"Average")</f>
        <v>Below Average</v>
      </c>
    </row>
    <row r="635" spans="1:13" x14ac:dyDescent="0.3">
      <c r="A635">
        <v>5</v>
      </c>
      <c r="B635" s="21">
        <v>40641</v>
      </c>
      <c r="C635" s="21" t="str">
        <f t="shared" si="9"/>
        <v>Apr</v>
      </c>
      <c r="D635" s="6">
        <v>307333.62</v>
      </c>
      <c r="E635" t="s">
        <v>155</v>
      </c>
      <c r="F635" s="5">
        <v>69.64</v>
      </c>
      <c r="G635" s="5" t="str" cm="1">
        <f t="array" ref="G635">_xlfn.IFS(F635&gt;=86,"Hot Week (More Than 85°F)",F635&lt;50,"Cold Week (Less Than 50°F)",TRUE,"Normal Week")</f>
        <v>Normal Week</v>
      </c>
      <c r="H635" s="2">
        <v>3.6219999999999999</v>
      </c>
      <c r="I635" s="2" t="str" cm="1">
        <f t="array" ref="I635">_xlfn.IFS(H635&gt;3.5,"Above Average",H635&lt;3,"Below Average",TRUE,"Average")</f>
        <v>Above Average</v>
      </c>
      <c r="J635" s="1">
        <v>215.64079390000001</v>
      </c>
      <c r="K635" s="1" t="str" cm="1">
        <f t="array" ref="K635">_xlfn.IFS(J635&gt;200,"Above Average",J635&lt;155,"Below Average",TRUE,"Average")</f>
        <v>Above Average</v>
      </c>
      <c r="L635" s="7">
        <v>6.4889999999999999</v>
      </c>
      <c r="M635" s="7" t="str" cm="1">
        <f t="array" ref="M635">_xlfn.IFS(L635&gt;9,"Above Average",L635&lt;8,"Below Average",TRUE,"Average")</f>
        <v>Below Average</v>
      </c>
    </row>
    <row r="636" spans="1:13" x14ac:dyDescent="0.3">
      <c r="A636">
        <v>5</v>
      </c>
      <c r="B636" s="21">
        <v>40648</v>
      </c>
      <c r="C636" s="21" t="str">
        <f t="shared" si="9"/>
        <v>Apr</v>
      </c>
      <c r="D636" s="6">
        <v>307913.58</v>
      </c>
      <c r="E636" t="s">
        <v>155</v>
      </c>
      <c r="F636" s="5">
        <v>72.02</v>
      </c>
      <c r="G636" s="5" t="str" cm="1">
        <f t="array" ref="G636">_xlfn.IFS(F636&gt;=86,"Hot Week (More Than 85°F)",F636&lt;50,"Cold Week (Less Than 50°F)",TRUE,"Normal Week")</f>
        <v>Normal Week</v>
      </c>
      <c r="H636" s="2">
        <v>3.7429999999999999</v>
      </c>
      <c r="I636" s="2" t="str" cm="1">
        <f t="array" ref="I636">_xlfn.IFS(H636&gt;3.5,"Above Average",H636&lt;3,"Below Average",TRUE,"Average")</f>
        <v>Above Average</v>
      </c>
      <c r="J636" s="1">
        <v>215.8592673</v>
      </c>
      <c r="K636" s="1" t="str" cm="1">
        <f t="array" ref="K636">_xlfn.IFS(J636&gt;200,"Above Average",J636&lt;155,"Below Average",TRUE,"Average")</f>
        <v>Above Average</v>
      </c>
      <c r="L636" s="7">
        <v>6.4889999999999999</v>
      </c>
      <c r="M636" s="7" t="str" cm="1">
        <f t="array" ref="M636">_xlfn.IFS(L636&gt;9,"Above Average",L636&lt;8,"Below Average",TRUE,"Average")</f>
        <v>Below Average</v>
      </c>
    </row>
    <row r="637" spans="1:13" x14ac:dyDescent="0.3">
      <c r="A637">
        <v>5</v>
      </c>
      <c r="B637" s="21">
        <v>40655</v>
      </c>
      <c r="C637" s="21" t="str">
        <f t="shared" si="9"/>
        <v>Apr</v>
      </c>
      <c r="D637" s="6">
        <v>328415.44</v>
      </c>
      <c r="E637" t="s">
        <v>155</v>
      </c>
      <c r="F637" s="5">
        <v>74.34</v>
      </c>
      <c r="G637" s="5" t="str" cm="1">
        <f t="array" ref="G637">_xlfn.IFS(F637&gt;=86,"Hot Week (More Than 85°F)",F637&lt;50,"Cold Week (Less Than 50°F)",TRUE,"Normal Week")</f>
        <v>Normal Week</v>
      </c>
      <c r="H637" s="2">
        <v>3.8069999999999999</v>
      </c>
      <c r="I637" s="2" t="str" cm="1">
        <f t="array" ref="I637">_xlfn.IFS(H637&gt;3.5,"Above Average",H637&lt;3,"Below Average",TRUE,"Average")</f>
        <v>Above Average</v>
      </c>
      <c r="J637" s="1">
        <v>216.02804069999999</v>
      </c>
      <c r="K637" s="1" t="str" cm="1">
        <f t="array" ref="K637">_xlfn.IFS(J637&gt;200,"Above Average",J637&lt;155,"Below Average",TRUE,"Average")</f>
        <v>Above Average</v>
      </c>
      <c r="L637" s="7">
        <v>6.4889999999999999</v>
      </c>
      <c r="M637" s="7" t="str" cm="1">
        <f t="array" ref="M637">_xlfn.IFS(L637&gt;9,"Above Average",L637&lt;8,"Below Average",TRUE,"Average")</f>
        <v>Below Average</v>
      </c>
    </row>
    <row r="638" spans="1:13" x14ac:dyDescent="0.3">
      <c r="A638">
        <v>5</v>
      </c>
      <c r="B638" s="21">
        <v>40662</v>
      </c>
      <c r="C638" s="21" t="str">
        <f t="shared" si="9"/>
        <v>Apr</v>
      </c>
      <c r="D638" s="6">
        <v>307291.56</v>
      </c>
      <c r="E638" t="s">
        <v>155</v>
      </c>
      <c r="F638" s="5">
        <v>74.75</v>
      </c>
      <c r="G638" s="5" t="str" cm="1">
        <f t="array" ref="G638">_xlfn.IFS(F638&gt;=86,"Hot Week (More Than 85°F)",F638&lt;50,"Cold Week (Less Than 50°F)",TRUE,"Normal Week")</f>
        <v>Normal Week</v>
      </c>
      <c r="H638" s="2">
        <v>3.81</v>
      </c>
      <c r="I638" s="2" t="str" cm="1">
        <f t="array" ref="I638">_xlfn.IFS(H638&gt;3.5,"Above Average",H638&lt;3,"Below Average",TRUE,"Average")</f>
        <v>Above Average</v>
      </c>
      <c r="J638" s="1">
        <v>216.19681420000001</v>
      </c>
      <c r="K638" s="1" t="str" cm="1">
        <f t="array" ref="K638">_xlfn.IFS(J638&gt;200,"Above Average",J638&lt;155,"Below Average",TRUE,"Average")</f>
        <v>Above Average</v>
      </c>
      <c r="L638" s="7">
        <v>6.4889999999999999</v>
      </c>
      <c r="M638" s="7" t="str" cm="1">
        <f t="array" ref="M638">_xlfn.IFS(L638&gt;9,"Above Average",L638&lt;8,"Below Average",TRUE,"Average")</f>
        <v>Below Average</v>
      </c>
    </row>
    <row r="639" spans="1:13" x14ac:dyDescent="0.3">
      <c r="A639">
        <v>5</v>
      </c>
      <c r="B639" s="21">
        <v>40669</v>
      </c>
      <c r="C639" s="21" t="str">
        <f t="shared" si="9"/>
        <v>May</v>
      </c>
      <c r="D639" s="6">
        <v>322904.68</v>
      </c>
      <c r="E639" t="s">
        <v>155</v>
      </c>
      <c r="F639" s="5">
        <v>66.27</v>
      </c>
      <c r="G639" s="5" t="str" cm="1">
        <f t="array" ref="G639">_xlfn.IFS(F639&gt;=86,"Hot Week (More Than 85°F)",F639&lt;50,"Cold Week (Less Than 50°F)",TRUE,"Normal Week")</f>
        <v>Normal Week</v>
      </c>
      <c r="H639" s="2">
        <v>3.9060000000000001</v>
      </c>
      <c r="I639" s="2" t="str" cm="1">
        <f t="array" ref="I639">_xlfn.IFS(H639&gt;3.5,"Above Average",H639&lt;3,"Below Average",TRUE,"Average")</f>
        <v>Above Average</v>
      </c>
      <c r="J639" s="1">
        <v>216.36558769999999</v>
      </c>
      <c r="K639" s="1" t="str" cm="1">
        <f t="array" ref="K639">_xlfn.IFS(J639&gt;200,"Above Average",J639&lt;155,"Below Average",TRUE,"Average")</f>
        <v>Above Average</v>
      </c>
      <c r="L639" s="7">
        <v>6.4889999999999999</v>
      </c>
      <c r="M639" s="7" t="str" cm="1">
        <f t="array" ref="M639">_xlfn.IFS(L639&gt;9,"Above Average",L639&lt;8,"Below Average",TRUE,"Average")</f>
        <v>Below Average</v>
      </c>
    </row>
    <row r="640" spans="1:13" x14ac:dyDescent="0.3">
      <c r="A640">
        <v>5</v>
      </c>
      <c r="B640" s="21">
        <v>40676</v>
      </c>
      <c r="C640" s="21" t="str">
        <f t="shared" si="9"/>
        <v>May</v>
      </c>
      <c r="D640" s="6">
        <v>290930.01</v>
      </c>
      <c r="E640" t="s">
        <v>155</v>
      </c>
      <c r="F640" s="5">
        <v>77.38</v>
      </c>
      <c r="G640" s="5" t="str" cm="1">
        <f t="array" ref="G640">_xlfn.IFS(F640&gt;=86,"Hot Week (More Than 85°F)",F640&lt;50,"Cold Week (Less Than 50°F)",TRUE,"Normal Week")</f>
        <v>Normal Week</v>
      </c>
      <c r="H640" s="2">
        <v>3.899</v>
      </c>
      <c r="I640" s="2" t="str" cm="1">
        <f t="array" ref="I640">_xlfn.IFS(H640&gt;3.5,"Above Average",H640&lt;3,"Below Average",TRUE,"Average")</f>
        <v>Above Average</v>
      </c>
      <c r="J640" s="1">
        <v>216.53436110000001</v>
      </c>
      <c r="K640" s="1" t="str" cm="1">
        <f t="array" ref="K640">_xlfn.IFS(J640&gt;200,"Above Average",J640&lt;155,"Below Average",TRUE,"Average")</f>
        <v>Above Average</v>
      </c>
      <c r="L640" s="7">
        <v>6.4889999999999999</v>
      </c>
      <c r="M640" s="7" t="str" cm="1">
        <f t="array" ref="M640">_xlfn.IFS(L640&gt;9,"Above Average",L640&lt;8,"Below Average",TRUE,"Average")</f>
        <v>Below Average</v>
      </c>
    </row>
    <row r="641" spans="1:13" x14ac:dyDescent="0.3">
      <c r="A641">
        <v>5</v>
      </c>
      <c r="B641" s="21">
        <v>40683</v>
      </c>
      <c r="C641" s="21" t="str">
        <f t="shared" si="9"/>
        <v>May</v>
      </c>
      <c r="D641" s="6">
        <v>299614.33</v>
      </c>
      <c r="E641" t="s">
        <v>155</v>
      </c>
      <c r="F641" s="5">
        <v>71.37</v>
      </c>
      <c r="G641" s="5" t="str" cm="1">
        <f t="array" ref="G641">_xlfn.IFS(F641&gt;=86,"Hot Week (More Than 85°F)",F641&lt;50,"Cold Week (Less Than 50°F)",TRUE,"Normal Week")</f>
        <v>Normal Week</v>
      </c>
      <c r="H641" s="2">
        <v>3.907</v>
      </c>
      <c r="I641" s="2" t="str" cm="1">
        <f t="array" ref="I641">_xlfn.IFS(H641&gt;3.5,"Above Average",H641&lt;3,"Below Average",TRUE,"Average")</f>
        <v>Above Average</v>
      </c>
      <c r="J641" s="1">
        <v>216.3023847</v>
      </c>
      <c r="K641" s="1" t="str" cm="1">
        <f t="array" ref="K641">_xlfn.IFS(J641&gt;200,"Above Average",J641&lt;155,"Below Average",TRUE,"Average")</f>
        <v>Above Average</v>
      </c>
      <c r="L641" s="7">
        <v>6.4889999999999999</v>
      </c>
      <c r="M641" s="7" t="str" cm="1">
        <f t="array" ref="M641">_xlfn.IFS(L641&gt;9,"Above Average",L641&lt;8,"Below Average",TRUE,"Average")</f>
        <v>Below Average</v>
      </c>
    </row>
    <row r="642" spans="1:13" x14ac:dyDescent="0.3">
      <c r="A642">
        <v>5</v>
      </c>
      <c r="B642" s="21">
        <v>40690</v>
      </c>
      <c r="C642" s="21" t="str">
        <f t="shared" ref="C642:C705" si="10">TEXT(B642, "mmm")</f>
        <v>May</v>
      </c>
      <c r="D642" s="6">
        <v>297149.69</v>
      </c>
      <c r="E642" t="s">
        <v>155</v>
      </c>
      <c r="F642" s="5">
        <v>80.14</v>
      </c>
      <c r="G642" s="5" t="str" cm="1">
        <f t="array" ref="G642">_xlfn.IFS(F642&gt;=86,"Hot Week (More Than 85°F)",F642&lt;50,"Cold Week (Less Than 50°F)",TRUE,"Normal Week")</f>
        <v>Normal Week</v>
      </c>
      <c r="H642" s="2">
        <v>3.786</v>
      </c>
      <c r="I642" s="2" t="str" cm="1">
        <f t="array" ref="I642">_xlfn.IFS(H642&gt;3.5,"Above Average",H642&lt;3,"Below Average",TRUE,"Average")</f>
        <v>Above Average</v>
      </c>
      <c r="J642" s="1">
        <v>216.0704083</v>
      </c>
      <c r="K642" s="1" t="str" cm="1">
        <f t="array" ref="K642">_xlfn.IFS(J642&gt;200,"Above Average",J642&lt;155,"Below Average",TRUE,"Average")</f>
        <v>Above Average</v>
      </c>
      <c r="L642" s="7">
        <v>6.4889999999999999</v>
      </c>
      <c r="M642" s="7" t="str" cm="1">
        <f t="array" ref="M642">_xlfn.IFS(L642&gt;9,"Above Average",L642&lt;8,"Below Average",TRUE,"Average")</f>
        <v>Below Average</v>
      </c>
    </row>
    <row r="643" spans="1:13" x14ac:dyDescent="0.3">
      <c r="A643">
        <v>5</v>
      </c>
      <c r="B643" s="21">
        <v>40697</v>
      </c>
      <c r="C643" s="21" t="str">
        <f t="shared" si="10"/>
        <v>Jun</v>
      </c>
      <c r="D643" s="6">
        <v>329183.92</v>
      </c>
      <c r="E643" t="s">
        <v>155</v>
      </c>
      <c r="F643" s="5">
        <v>83.81</v>
      </c>
      <c r="G643" s="5" t="str" cm="1">
        <f t="array" ref="G643">_xlfn.IFS(F643&gt;=86,"Hot Week (More Than 85°F)",F643&lt;50,"Cold Week (Less Than 50°F)",TRUE,"Normal Week")</f>
        <v>Normal Week</v>
      </c>
      <c r="H643" s="2">
        <v>3.6989999999999998</v>
      </c>
      <c r="I643" s="2" t="str" cm="1">
        <f t="array" ref="I643">_xlfn.IFS(H643&gt;3.5,"Above Average",H643&lt;3,"Below Average",TRUE,"Average")</f>
        <v>Above Average</v>
      </c>
      <c r="J643" s="1">
        <v>215.83843189999999</v>
      </c>
      <c r="K643" s="1" t="str" cm="1">
        <f t="array" ref="K643">_xlfn.IFS(J643&gt;200,"Above Average",J643&lt;155,"Below Average",TRUE,"Average")</f>
        <v>Above Average</v>
      </c>
      <c r="L643" s="7">
        <v>6.4889999999999999</v>
      </c>
      <c r="M643" s="7" t="str" cm="1">
        <f t="array" ref="M643">_xlfn.IFS(L643&gt;9,"Above Average",L643&lt;8,"Below Average",TRUE,"Average")</f>
        <v>Below Average</v>
      </c>
    </row>
    <row r="644" spans="1:13" x14ac:dyDescent="0.3">
      <c r="A644">
        <v>5</v>
      </c>
      <c r="B644" s="21">
        <v>40704</v>
      </c>
      <c r="C644" s="21" t="str">
        <f t="shared" si="10"/>
        <v>Jun</v>
      </c>
      <c r="D644" s="6">
        <v>304984.14</v>
      </c>
      <c r="E644" t="s">
        <v>155</v>
      </c>
      <c r="F644" s="5">
        <v>83.61</v>
      </c>
      <c r="G644" s="5" t="str" cm="1">
        <f t="array" ref="G644">_xlfn.IFS(F644&gt;=86,"Hot Week (More Than 85°F)",F644&lt;50,"Cold Week (Less Than 50°F)",TRUE,"Normal Week")</f>
        <v>Normal Week</v>
      </c>
      <c r="H644" s="2">
        <v>3.6480000000000001</v>
      </c>
      <c r="I644" s="2" t="str" cm="1">
        <f t="array" ref="I644">_xlfn.IFS(H644&gt;3.5,"Above Average",H644&lt;3,"Below Average",TRUE,"Average")</f>
        <v>Above Average</v>
      </c>
      <c r="J644" s="1">
        <v>215.60645550000001</v>
      </c>
      <c r="K644" s="1" t="str" cm="1">
        <f t="array" ref="K644">_xlfn.IFS(J644&gt;200,"Above Average",J644&lt;155,"Below Average",TRUE,"Average")</f>
        <v>Above Average</v>
      </c>
      <c r="L644" s="7">
        <v>6.4889999999999999</v>
      </c>
      <c r="M644" s="7" t="str" cm="1">
        <f t="array" ref="M644">_xlfn.IFS(L644&gt;9,"Above Average",L644&lt;8,"Below Average",TRUE,"Average")</f>
        <v>Below Average</v>
      </c>
    </row>
    <row r="645" spans="1:13" x14ac:dyDescent="0.3">
      <c r="A645">
        <v>5</v>
      </c>
      <c r="B645" s="21">
        <v>40711</v>
      </c>
      <c r="C645" s="21" t="str">
        <f t="shared" si="10"/>
        <v>Jun</v>
      </c>
      <c r="D645" s="6">
        <v>304811.82</v>
      </c>
      <c r="E645" t="s">
        <v>155</v>
      </c>
      <c r="F645" s="5">
        <v>86.84</v>
      </c>
      <c r="G645" s="5" t="str" cm="1">
        <f t="array" ref="G645">_xlfn.IFS(F645&gt;=86,"Hot Week (More Than 85°F)",F645&lt;50,"Cold Week (Less Than 50°F)",TRUE,"Normal Week")</f>
        <v>Hot Week (More Than 85°F)</v>
      </c>
      <c r="H645" s="2">
        <v>3.637</v>
      </c>
      <c r="I645" s="2" t="str" cm="1">
        <f t="array" ref="I645">_xlfn.IFS(H645&gt;3.5,"Above Average",H645&lt;3,"Below Average",TRUE,"Average")</f>
        <v>Above Average</v>
      </c>
      <c r="J645" s="1">
        <v>215.560463</v>
      </c>
      <c r="K645" s="1" t="str" cm="1">
        <f t="array" ref="K645">_xlfn.IFS(J645&gt;200,"Above Average",J645&lt;155,"Below Average",TRUE,"Average")</f>
        <v>Above Average</v>
      </c>
      <c r="L645" s="7">
        <v>6.4889999999999999</v>
      </c>
      <c r="M645" s="7" t="str" cm="1">
        <f t="array" ref="M645">_xlfn.IFS(L645&gt;9,"Above Average",L645&lt;8,"Below Average",TRUE,"Average")</f>
        <v>Below Average</v>
      </c>
    </row>
    <row r="646" spans="1:13" x14ac:dyDescent="0.3">
      <c r="A646">
        <v>5</v>
      </c>
      <c r="B646" s="21">
        <v>40718</v>
      </c>
      <c r="C646" s="21" t="str">
        <f t="shared" si="10"/>
        <v>Jun</v>
      </c>
      <c r="D646" s="6">
        <v>302881.64</v>
      </c>
      <c r="E646" t="s">
        <v>155</v>
      </c>
      <c r="F646" s="5">
        <v>84.76</v>
      </c>
      <c r="G646" s="5" t="str" cm="1">
        <f t="array" ref="G646">_xlfn.IFS(F646&gt;=86,"Hot Week (More Than 85°F)",F646&lt;50,"Cold Week (Less Than 50°F)",TRUE,"Normal Week")</f>
        <v>Normal Week</v>
      </c>
      <c r="H646" s="2">
        <v>3.5939999999999999</v>
      </c>
      <c r="I646" s="2" t="str" cm="1">
        <f t="array" ref="I646">_xlfn.IFS(H646&gt;3.5,"Above Average",H646&lt;3,"Below Average",TRUE,"Average")</f>
        <v>Above Average</v>
      </c>
      <c r="J646" s="1">
        <v>215.6539583</v>
      </c>
      <c r="K646" s="1" t="str" cm="1">
        <f t="array" ref="K646">_xlfn.IFS(J646&gt;200,"Above Average",J646&lt;155,"Below Average",TRUE,"Average")</f>
        <v>Above Average</v>
      </c>
      <c r="L646" s="7">
        <v>6.4889999999999999</v>
      </c>
      <c r="M646" s="7" t="str" cm="1">
        <f t="array" ref="M646">_xlfn.IFS(L646&gt;9,"Above Average",L646&lt;8,"Below Average",TRUE,"Average")</f>
        <v>Below Average</v>
      </c>
    </row>
    <row r="647" spans="1:13" x14ac:dyDescent="0.3">
      <c r="A647">
        <v>5</v>
      </c>
      <c r="B647" s="21">
        <v>40725</v>
      </c>
      <c r="C647" s="21" t="str">
        <f t="shared" si="10"/>
        <v>Jul</v>
      </c>
      <c r="D647" s="6">
        <v>327093.89</v>
      </c>
      <c r="E647" t="s">
        <v>155</v>
      </c>
      <c r="F647" s="5">
        <v>85.81</v>
      </c>
      <c r="G647" s="5" t="str" cm="1">
        <f t="array" ref="G647">_xlfn.IFS(F647&gt;=86,"Hot Week (More Than 85°F)",F647&lt;50,"Cold Week (Less Than 50°F)",TRUE,"Normal Week")</f>
        <v>Normal Week</v>
      </c>
      <c r="H647" s="2">
        <v>3.524</v>
      </c>
      <c r="I647" s="2" t="str" cm="1">
        <f t="array" ref="I647">_xlfn.IFS(H647&gt;3.5,"Above Average",H647&lt;3,"Below Average",TRUE,"Average")</f>
        <v>Above Average</v>
      </c>
      <c r="J647" s="1">
        <v>215.74745369999999</v>
      </c>
      <c r="K647" s="1" t="str" cm="1">
        <f t="array" ref="K647">_xlfn.IFS(J647&gt;200,"Above Average",J647&lt;155,"Below Average",TRUE,"Average")</f>
        <v>Above Average</v>
      </c>
      <c r="L647" s="7">
        <v>6.5289999999999999</v>
      </c>
      <c r="M647" s="7" t="str" cm="1">
        <f t="array" ref="M647">_xlfn.IFS(L647&gt;9,"Above Average",L647&lt;8,"Below Average",TRUE,"Average")</f>
        <v>Below Average</v>
      </c>
    </row>
    <row r="648" spans="1:13" x14ac:dyDescent="0.3">
      <c r="A648">
        <v>5</v>
      </c>
      <c r="B648" s="21">
        <v>40732</v>
      </c>
      <c r="C648" s="21" t="str">
        <f t="shared" si="10"/>
        <v>Jul</v>
      </c>
      <c r="D648" s="6">
        <v>310804.93</v>
      </c>
      <c r="E648" t="s">
        <v>155</v>
      </c>
      <c r="F648" s="5">
        <v>86.64</v>
      </c>
      <c r="G648" s="5" t="str" cm="1">
        <f t="array" ref="G648">_xlfn.IFS(F648&gt;=86,"Hot Week (More Than 85°F)",F648&lt;50,"Cold Week (Less Than 50°F)",TRUE,"Normal Week")</f>
        <v>Hot Week (More Than 85°F)</v>
      </c>
      <c r="H648" s="2">
        <v>3.48</v>
      </c>
      <c r="I648" s="2" t="str" cm="1">
        <f t="array" ref="I648">_xlfn.IFS(H648&gt;3.5,"Above Average",H648&lt;3,"Below Average",TRUE,"Average")</f>
        <v>Average</v>
      </c>
      <c r="J648" s="1">
        <v>215.84094909999999</v>
      </c>
      <c r="K648" s="1" t="str" cm="1">
        <f t="array" ref="K648">_xlfn.IFS(J648&gt;200,"Above Average",J648&lt;155,"Below Average",TRUE,"Average")</f>
        <v>Above Average</v>
      </c>
      <c r="L648" s="7">
        <v>6.5289999999999999</v>
      </c>
      <c r="M648" s="7" t="str" cm="1">
        <f t="array" ref="M648">_xlfn.IFS(L648&gt;9,"Above Average",L648&lt;8,"Below Average",TRUE,"Average")</f>
        <v>Below Average</v>
      </c>
    </row>
    <row r="649" spans="1:13" x14ac:dyDescent="0.3">
      <c r="A649">
        <v>5</v>
      </c>
      <c r="B649" s="21">
        <v>40739</v>
      </c>
      <c r="C649" s="21" t="str">
        <f t="shared" si="10"/>
        <v>Jul</v>
      </c>
      <c r="D649" s="6">
        <v>283248.62</v>
      </c>
      <c r="E649" t="s">
        <v>155</v>
      </c>
      <c r="F649" s="5">
        <v>88.64</v>
      </c>
      <c r="G649" s="5" t="str" cm="1">
        <f t="array" ref="G649">_xlfn.IFS(F649&gt;=86,"Hot Week (More Than 85°F)",F649&lt;50,"Cold Week (Less Than 50°F)",TRUE,"Normal Week")</f>
        <v>Hot Week (More Than 85°F)</v>
      </c>
      <c r="H649" s="2">
        <v>3.5750000000000002</v>
      </c>
      <c r="I649" s="2" t="str" cm="1">
        <f t="array" ref="I649">_xlfn.IFS(H649&gt;3.5,"Above Average",H649&lt;3,"Below Average",TRUE,"Average")</f>
        <v>Above Average</v>
      </c>
      <c r="J649" s="1">
        <v>215.9250696</v>
      </c>
      <c r="K649" s="1" t="str" cm="1">
        <f t="array" ref="K649">_xlfn.IFS(J649&gt;200,"Above Average",J649&lt;155,"Below Average",TRUE,"Average")</f>
        <v>Above Average</v>
      </c>
      <c r="L649" s="7">
        <v>6.5289999999999999</v>
      </c>
      <c r="M649" s="7" t="str" cm="1">
        <f t="array" ref="M649">_xlfn.IFS(L649&gt;9,"Above Average",L649&lt;8,"Below Average",TRUE,"Average")</f>
        <v>Below Average</v>
      </c>
    </row>
    <row r="650" spans="1:13" x14ac:dyDescent="0.3">
      <c r="A650">
        <v>5</v>
      </c>
      <c r="B650" s="21">
        <v>40746</v>
      </c>
      <c r="C650" s="21" t="str">
        <f t="shared" si="10"/>
        <v>Jul</v>
      </c>
      <c r="D650" s="6">
        <v>292539.73</v>
      </c>
      <c r="E650" t="s">
        <v>155</v>
      </c>
      <c r="F650" s="5">
        <v>86.97</v>
      </c>
      <c r="G650" s="5" t="str" cm="1">
        <f t="array" ref="G650">_xlfn.IFS(F650&gt;=86,"Hot Week (More Than 85°F)",F650&lt;50,"Cold Week (Less Than 50°F)",TRUE,"Normal Week")</f>
        <v>Hot Week (More Than 85°F)</v>
      </c>
      <c r="H650" s="2">
        <v>3.6509999999999998</v>
      </c>
      <c r="I650" s="2" t="str" cm="1">
        <f t="array" ref="I650">_xlfn.IFS(H650&gt;3.5,"Above Average",H650&lt;3,"Below Average",TRUE,"Average")</f>
        <v>Above Average</v>
      </c>
      <c r="J650" s="1">
        <v>215.98575299999999</v>
      </c>
      <c r="K650" s="1" t="str" cm="1">
        <f t="array" ref="K650">_xlfn.IFS(J650&gt;200,"Above Average",J650&lt;155,"Below Average",TRUE,"Average")</f>
        <v>Above Average</v>
      </c>
      <c r="L650" s="7">
        <v>6.5289999999999999</v>
      </c>
      <c r="M650" s="7" t="str" cm="1">
        <f t="array" ref="M650">_xlfn.IFS(L650&gt;9,"Above Average",L650&lt;8,"Below Average",TRUE,"Average")</f>
        <v>Below Average</v>
      </c>
    </row>
    <row r="651" spans="1:13" x14ac:dyDescent="0.3">
      <c r="A651">
        <v>5</v>
      </c>
      <c r="B651" s="21">
        <v>40753</v>
      </c>
      <c r="C651" s="21" t="str">
        <f t="shared" si="10"/>
        <v>Jul</v>
      </c>
      <c r="D651" s="6">
        <v>275142.17</v>
      </c>
      <c r="E651" t="s">
        <v>155</v>
      </c>
      <c r="F651" s="5">
        <v>89.42</v>
      </c>
      <c r="G651" s="5" t="str" cm="1">
        <f t="array" ref="G651">_xlfn.IFS(F651&gt;=86,"Hot Week (More Than 85°F)",F651&lt;50,"Cold Week (Less Than 50°F)",TRUE,"Normal Week")</f>
        <v>Hot Week (More Than 85°F)</v>
      </c>
      <c r="H651" s="2">
        <v>3.6819999999999999</v>
      </c>
      <c r="I651" s="2" t="str" cm="1">
        <f t="array" ref="I651">_xlfn.IFS(H651&gt;3.5,"Above Average",H651&lt;3,"Below Average",TRUE,"Average")</f>
        <v>Above Average</v>
      </c>
      <c r="J651" s="1">
        <v>216.0464364</v>
      </c>
      <c r="K651" s="1" t="str" cm="1">
        <f t="array" ref="K651">_xlfn.IFS(J651&gt;200,"Above Average",J651&lt;155,"Below Average",TRUE,"Average")</f>
        <v>Above Average</v>
      </c>
      <c r="L651" s="7">
        <v>6.5289999999999999</v>
      </c>
      <c r="M651" s="7" t="str" cm="1">
        <f t="array" ref="M651">_xlfn.IFS(L651&gt;9,"Above Average",L651&lt;8,"Below Average",TRUE,"Average")</f>
        <v>Below Average</v>
      </c>
    </row>
    <row r="652" spans="1:13" x14ac:dyDescent="0.3">
      <c r="A652">
        <v>5</v>
      </c>
      <c r="B652" s="21">
        <v>40760</v>
      </c>
      <c r="C652" s="21" t="str">
        <f t="shared" si="10"/>
        <v>Aug</v>
      </c>
      <c r="D652" s="6">
        <v>317738.56</v>
      </c>
      <c r="E652" t="s">
        <v>155</v>
      </c>
      <c r="F652" s="5">
        <v>91.07</v>
      </c>
      <c r="G652" s="5" t="str" cm="1">
        <f t="array" ref="G652">_xlfn.IFS(F652&gt;=86,"Hot Week (More Than 85°F)",F652&lt;50,"Cold Week (Less Than 50°F)",TRUE,"Normal Week")</f>
        <v>Hot Week (More Than 85°F)</v>
      </c>
      <c r="H652" s="2">
        <v>3.6840000000000002</v>
      </c>
      <c r="I652" s="2" t="str" cm="1">
        <f t="array" ref="I652">_xlfn.IFS(H652&gt;3.5,"Above Average",H652&lt;3,"Below Average",TRUE,"Average")</f>
        <v>Above Average</v>
      </c>
      <c r="J652" s="1">
        <v>216.10711979999999</v>
      </c>
      <c r="K652" s="1" t="str" cm="1">
        <f t="array" ref="K652">_xlfn.IFS(J652&gt;200,"Above Average",J652&lt;155,"Below Average",TRUE,"Average")</f>
        <v>Above Average</v>
      </c>
      <c r="L652" s="7">
        <v>6.5289999999999999</v>
      </c>
      <c r="M652" s="7" t="str" cm="1">
        <f t="array" ref="M652">_xlfn.IFS(L652&gt;9,"Above Average",L652&lt;8,"Below Average",TRUE,"Average")</f>
        <v>Below Average</v>
      </c>
    </row>
    <row r="653" spans="1:13" x14ac:dyDescent="0.3">
      <c r="A653">
        <v>5</v>
      </c>
      <c r="B653" s="21">
        <v>40767</v>
      </c>
      <c r="C653" s="21" t="str">
        <f t="shared" si="10"/>
        <v>Aug</v>
      </c>
      <c r="D653" s="6">
        <v>289886.15999999997</v>
      </c>
      <c r="E653" t="s">
        <v>155</v>
      </c>
      <c r="F653" s="5">
        <v>90.16</v>
      </c>
      <c r="G653" s="5" t="str" cm="1">
        <f t="array" ref="G653">_xlfn.IFS(F653&gt;=86,"Hot Week (More Than 85°F)",F653&lt;50,"Cold Week (Less Than 50°F)",TRUE,"Normal Week")</f>
        <v>Hot Week (More Than 85°F)</v>
      </c>
      <c r="H653" s="2">
        <v>3.6379999999999999</v>
      </c>
      <c r="I653" s="2" t="str" cm="1">
        <f t="array" ref="I653">_xlfn.IFS(H653&gt;3.5,"Above Average",H653&lt;3,"Below Average",TRUE,"Average")</f>
        <v>Above Average</v>
      </c>
      <c r="J653" s="1">
        <v>216.16780320000001</v>
      </c>
      <c r="K653" s="1" t="str" cm="1">
        <f t="array" ref="K653">_xlfn.IFS(J653&gt;200,"Above Average",J653&lt;155,"Below Average",TRUE,"Average")</f>
        <v>Above Average</v>
      </c>
      <c r="L653" s="7">
        <v>6.5289999999999999</v>
      </c>
      <c r="M653" s="7" t="str" cm="1">
        <f t="array" ref="M653">_xlfn.IFS(L653&gt;9,"Above Average",L653&lt;8,"Below Average",TRUE,"Average")</f>
        <v>Below Average</v>
      </c>
    </row>
    <row r="654" spans="1:13" x14ac:dyDescent="0.3">
      <c r="A654">
        <v>5</v>
      </c>
      <c r="B654" s="21">
        <v>40774</v>
      </c>
      <c r="C654" s="21" t="str">
        <f t="shared" si="10"/>
        <v>Aug</v>
      </c>
      <c r="D654" s="6">
        <v>303643.84000000003</v>
      </c>
      <c r="E654" t="s">
        <v>155</v>
      </c>
      <c r="F654" s="5">
        <v>89.35</v>
      </c>
      <c r="G654" s="5" t="str" cm="1">
        <f t="array" ref="G654">_xlfn.IFS(F654&gt;=86,"Hot Week (More Than 85°F)",F654&lt;50,"Cold Week (Less Than 50°F)",TRUE,"Normal Week")</f>
        <v>Hot Week (More Than 85°F)</v>
      </c>
      <c r="H654" s="2">
        <v>3.5539999999999998</v>
      </c>
      <c r="I654" s="2" t="str" cm="1">
        <f t="array" ref="I654">_xlfn.IFS(H654&gt;3.5,"Above Average",H654&lt;3,"Below Average",TRUE,"Average")</f>
        <v>Above Average</v>
      </c>
      <c r="J654" s="1">
        <v>216.23118550000001</v>
      </c>
      <c r="K654" s="1" t="str" cm="1">
        <f t="array" ref="K654">_xlfn.IFS(J654&gt;200,"Above Average",J654&lt;155,"Below Average",TRUE,"Average")</f>
        <v>Above Average</v>
      </c>
      <c r="L654" s="7">
        <v>6.5289999999999999</v>
      </c>
      <c r="M654" s="7" t="str" cm="1">
        <f t="array" ref="M654">_xlfn.IFS(L654&gt;9,"Above Average",L654&lt;8,"Below Average",TRUE,"Average")</f>
        <v>Below Average</v>
      </c>
    </row>
    <row r="655" spans="1:13" x14ac:dyDescent="0.3">
      <c r="A655">
        <v>5</v>
      </c>
      <c r="B655" s="21">
        <v>40781</v>
      </c>
      <c r="C655" s="21" t="str">
        <f t="shared" si="10"/>
        <v>Aug</v>
      </c>
      <c r="D655" s="6">
        <v>310338.17</v>
      </c>
      <c r="E655" t="s">
        <v>155</v>
      </c>
      <c r="F655" s="5">
        <v>89.18</v>
      </c>
      <c r="G655" s="5" t="str" cm="1">
        <f t="array" ref="G655">_xlfn.IFS(F655&gt;=86,"Hot Week (More Than 85°F)",F655&lt;50,"Cold Week (Less Than 50°F)",TRUE,"Normal Week")</f>
        <v>Hot Week (More Than 85°F)</v>
      </c>
      <c r="H655" s="2">
        <v>3.5230000000000001</v>
      </c>
      <c r="I655" s="2" t="str" cm="1">
        <f t="array" ref="I655">_xlfn.IFS(H655&gt;3.5,"Above Average",H655&lt;3,"Below Average",TRUE,"Average")</f>
        <v>Above Average</v>
      </c>
      <c r="J655" s="1">
        <v>216.29501759999999</v>
      </c>
      <c r="K655" s="1" t="str" cm="1">
        <f t="array" ref="K655">_xlfn.IFS(J655&gt;200,"Above Average",J655&lt;155,"Below Average",TRUE,"Average")</f>
        <v>Above Average</v>
      </c>
      <c r="L655" s="7">
        <v>6.5289999999999999</v>
      </c>
      <c r="M655" s="7" t="str" cm="1">
        <f t="array" ref="M655">_xlfn.IFS(L655&gt;9,"Above Average",L655&lt;8,"Below Average",TRUE,"Average")</f>
        <v>Below Average</v>
      </c>
    </row>
    <row r="656" spans="1:13" x14ac:dyDescent="0.3">
      <c r="A656">
        <v>5</v>
      </c>
      <c r="B656" s="21">
        <v>40788</v>
      </c>
      <c r="C656" s="21" t="str">
        <f t="shared" si="10"/>
        <v>Sep</v>
      </c>
      <c r="D656" s="6">
        <v>315645.53000000003</v>
      </c>
      <c r="E656" t="s">
        <v>155</v>
      </c>
      <c r="F656" s="5">
        <v>90.38</v>
      </c>
      <c r="G656" s="5" t="str" cm="1">
        <f t="array" ref="G656">_xlfn.IFS(F656&gt;=86,"Hot Week (More Than 85°F)",F656&lt;50,"Cold Week (Less Than 50°F)",TRUE,"Normal Week")</f>
        <v>Hot Week (More Than 85°F)</v>
      </c>
      <c r="H656" s="2">
        <v>3.5329999999999999</v>
      </c>
      <c r="I656" s="2" t="str" cm="1">
        <f t="array" ref="I656">_xlfn.IFS(H656&gt;3.5,"Above Average",H656&lt;3,"Below Average",TRUE,"Average")</f>
        <v>Above Average</v>
      </c>
      <c r="J656" s="1">
        <v>216.3588498</v>
      </c>
      <c r="K656" s="1" t="str" cm="1">
        <f t="array" ref="K656">_xlfn.IFS(J656&gt;200,"Above Average",J656&lt;155,"Below Average",TRUE,"Average")</f>
        <v>Above Average</v>
      </c>
      <c r="L656" s="7">
        <v>6.5289999999999999</v>
      </c>
      <c r="M656" s="7" t="str" cm="1">
        <f t="array" ref="M656">_xlfn.IFS(L656&gt;9,"Above Average",L656&lt;8,"Below Average",TRUE,"Average")</f>
        <v>Below Average</v>
      </c>
    </row>
    <row r="657" spans="1:13" x14ac:dyDescent="0.3">
      <c r="A657">
        <v>5</v>
      </c>
      <c r="B657" s="21">
        <v>40795</v>
      </c>
      <c r="C657" s="21" t="str">
        <f t="shared" si="10"/>
        <v>Sep</v>
      </c>
      <c r="D657" s="6">
        <v>321110.21999999997</v>
      </c>
      <c r="E657" t="s">
        <v>156</v>
      </c>
      <c r="F657" s="5">
        <v>79.040000000000006</v>
      </c>
      <c r="G657" s="5" t="str" cm="1">
        <f t="array" ref="G657">_xlfn.IFS(F657&gt;=86,"Hot Week (More Than 85°F)",F657&lt;50,"Cold Week (Less Than 50°F)",TRUE,"Normal Week")</f>
        <v>Normal Week</v>
      </c>
      <c r="H657" s="2">
        <v>3.5459999999999998</v>
      </c>
      <c r="I657" s="2" t="str" cm="1">
        <f t="array" ref="I657">_xlfn.IFS(H657&gt;3.5,"Above Average",H657&lt;3,"Below Average",TRUE,"Average")</f>
        <v>Above Average</v>
      </c>
      <c r="J657" s="1">
        <v>216.42268189999999</v>
      </c>
      <c r="K657" s="1" t="str" cm="1">
        <f t="array" ref="K657">_xlfn.IFS(J657&gt;200,"Above Average",J657&lt;155,"Below Average",TRUE,"Average")</f>
        <v>Above Average</v>
      </c>
      <c r="L657" s="7">
        <v>6.5289999999999999</v>
      </c>
      <c r="M657" s="7" t="str" cm="1">
        <f t="array" ref="M657">_xlfn.IFS(L657&gt;9,"Above Average",L657&lt;8,"Below Average",TRUE,"Average")</f>
        <v>Below Average</v>
      </c>
    </row>
    <row r="658" spans="1:13" x14ac:dyDescent="0.3">
      <c r="A658">
        <v>5</v>
      </c>
      <c r="B658" s="21">
        <v>40802</v>
      </c>
      <c r="C658" s="21" t="str">
        <f t="shared" si="10"/>
        <v>Sep</v>
      </c>
      <c r="D658" s="6">
        <v>278529.71000000002</v>
      </c>
      <c r="E658" t="s">
        <v>155</v>
      </c>
      <c r="F658" s="5">
        <v>83.55</v>
      </c>
      <c r="G658" s="5" t="str" cm="1">
        <f t="array" ref="G658">_xlfn.IFS(F658&gt;=86,"Hot Week (More Than 85°F)",F658&lt;50,"Cold Week (Less Than 50°F)",TRUE,"Normal Week")</f>
        <v>Normal Week</v>
      </c>
      <c r="H658" s="2">
        <v>3.5259999999999998</v>
      </c>
      <c r="I658" s="2" t="str" cm="1">
        <f t="array" ref="I658">_xlfn.IFS(H658&gt;3.5,"Above Average",H658&lt;3,"Below Average",TRUE,"Average")</f>
        <v>Above Average</v>
      </c>
      <c r="J658" s="1">
        <v>216.60330830000001</v>
      </c>
      <c r="K658" s="1" t="str" cm="1">
        <f t="array" ref="K658">_xlfn.IFS(J658&gt;200,"Above Average",J658&lt;155,"Below Average",TRUE,"Average")</f>
        <v>Above Average</v>
      </c>
      <c r="L658" s="7">
        <v>6.5289999999999999</v>
      </c>
      <c r="M658" s="7" t="str" cm="1">
        <f t="array" ref="M658">_xlfn.IFS(L658&gt;9,"Above Average",L658&lt;8,"Below Average",TRUE,"Average")</f>
        <v>Below Average</v>
      </c>
    </row>
    <row r="659" spans="1:13" x14ac:dyDescent="0.3">
      <c r="A659">
        <v>5</v>
      </c>
      <c r="B659" s="21">
        <v>40809</v>
      </c>
      <c r="C659" s="21" t="str">
        <f t="shared" si="10"/>
        <v>Sep</v>
      </c>
      <c r="D659" s="6">
        <v>291024.98</v>
      </c>
      <c r="E659" t="s">
        <v>155</v>
      </c>
      <c r="F659" s="5">
        <v>78.010000000000005</v>
      </c>
      <c r="G659" s="5" t="str" cm="1">
        <f t="array" ref="G659">_xlfn.IFS(F659&gt;=86,"Hot Week (More Than 85°F)",F659&lt;50,"Cold Week (Less Than 50°F)",TRUE,"Normal Week")</f>
        <v>Normal Week</v>
      </c>
      <c r="H659" s="2">
        <v>3.4670000000000001</v>
      </c>
      <c r="I659" s="2" t="str" cm="1">
        <f t="array" ref="I659">_xlfn.IFS(H659&gt;3.5,"Above Average",H659&lt;3,"Below Average",TRUE,"Average")</f>
        <v>Average</v>
      </c>
      <c r="J659" s="1">
        <v>216.9396605</v>
      </c>
      <c r="K659" s="1" t="str" cm="1">
        <f t="array" ref="K659">_xlfn.IFS(J659&gt;200,"Above Average",J659&lt;155,"Below Average",TRUE,"Average")</f>
        <v>Above Average</v>
      </c>
      <c r="L659" s="7">
        <v>6.5289999999999999</v>
      </c>
      <c r="M659" s="7" t="str" cm="1">
        <f t="array" ref="M659">_xlfn.IFS(L659&gt;9,"Above Average",L659&lt;8,"Below Average",TRUE,"Average")</f>
        <v>Below Average</v>
      </c>
    </row>
    <row r="660" spans="1:13" x14ac:dyDescent="0.3">
      <c r="A660">
        <v>5</v>
      </c>
      <c r="B660" s="21">
        <v>40816</v>
      </c>
      <c r="C660" s="21" t="str">
        <f t="shared" si="10"/>
        <v>Sep</v>
      </c>
      <c r="D660" s="6">
        <v>292315.38</v>
      </c>
      <c r="E660" t="s">
        <v>155</v>
      </c>
      <c r="F660" s="5">
        <v>81.16</v>
      </c>
      <c r="G660" s="5" t="str" cm="1">
        <f t="array" ref="G660">_xlfn.IFS(F660&gt;=86,"Hot Week (More Than 85°F)",F660&lt;50,"Cold Week (Less Than 50°F)",TRUE,"Normal Week")</f>
        <v>Normal Week</v>
      </c>
      <c r="H660" s="2">
        <v>3.355</v>
      </c>
      <c r="I660" s="2" t="str" cm="1">
        <f t="array" ref="I660">_xlfn.IFS(H660&gt;3.5,"Above Average",H660&lt;3,"Below Average",TRUE,"Average")</f>
        <v>Average</v>
      </c>
      <c r="J660" s="1">
        <v>217.2760127</v>
      </c>
      <c r="K660" s="1" t="str" cm="1">
        <f t="array" ref="K660">_xlfn.IFS(J660&gt;200,"Above Average",J660&lt;155,"Below Average",TRUE,"Average")</f>
        <v>Above Average</v>
      </c>
      <c r="L660" s="7">
        <v>6.5289999999999999</v>
      </c>
      <c r="M660" s="7" t="str" cm="1">
        <f t="array" ref="M660">_xlfn.IFS(L660&gt;9,"Above Average",L660&lt;8,"Below Average",TRUE,"Average")</f>
        <v>Below Average</v>
      </c>
    </row>
    <row r="661" spans="1:13" x14ac:dyDescent="0.3">
      <c r="A661">
        <v>5</v>
      </c>
      <c r="B661" s="21">
        <v>40823</v>
      </c>
      <c r="C661" s="21" t="str">
        <f t="shared" si="10"/>
        <v>Oct</v>
      </c>
      <c r="D661" s="6">
        <v>309111.46999999997</v>
      </c>
      <c r="E661" t="s">
        <v>155</v>
      </c>
      <c r="F661" s="5">
        <v>71.64</v>
      </c>
      <c r="G661" s="5" t="str" cm="1">
        <f t="array" ref="G661">_xlfn.IFS(F661&gt;=86,"Hot Week (More Than 85°F)",F661&lt;50,"Cold Week (Less Than 50°F)",TRUE,"Normal Week")</f>
        <v>Normal Week</v>
      </c>
      <c r="H661" s="2">
        <v>3.2850000000000001</v>
      </c>
      <c r="I661" s="2" t="str" cm="1">
        <f t="array" ref="I661">_xlfn.IFS(H661&gt;3.5,"Above Average",H661&lt;3,"Below Average",TRUE,"Average")</f>
        <v>Average</v>
      </c>
      <c r="J661" s="1">
        <v>217.61236479999999</v>
      </c>
      <c r="K661" s="1" t="str" cm="1">
        <f t="array" ref="K661">_xlfn.IFS(J661&gt;200,"Above Average",J661&lt;155,"Below Average",TRUE,"Average")</f>
        <v>Above Average</v>
      </c>
      <c r="L661" s="7">
        <v>6.3</v>
      </c>
      <c r="M661" s="7" t="str" cm="1">
        <f t="array" ref="M661">_xlfn.IFS(L661&gt;9,"Above Average",L661&lt;8,"Below Average",TRUE,"Average")</f>
        <v>Below Average</v>
      </c>
    </row>
    <row r="662" spans="1:13" x14ac:dyDescent="0.3">
      <c r="A662">
        <v>5</v>
      </c>
      <c r="B662" s="21">
        <v>40830</v>
      </c>
      <c r="C662" s="21" t="str">
        <f t="shared" si="10"/>
        <v>Oct</v>
      </c>
      <c r="D662" s="6">
        <v>286117.71999999997</v>
      </c>
      <c r="E662" t="s">
        <v>155</v>
      </c>
      <c r="F662" s="5">
        <v>72.36</v>
      </c>
      <c r="G662" s="5" t="str" cm="1">
        <f t="array" ref="G662">_xlfn.IFS(F662&gt;=86,"Hot Week (More Than 85°F)",F662&lt;50,"Cold Week (Less Than 50°F)",TRUE,"Normal Week")</f>
        <v>Normal Week</v>
      </c>
      <c r="H662" s="2">
        <v>3.274</v>
      </c>
      <c r="I662" s="2" t="str" cm="1">
        <f t="array" ref="I662">_xlfn.IFS(H662&gt;3.5,"Above Average",H662&lt;3,"Below Average",TRUE,"Average")</f>
        <v>Average</v>
      </c>
      <c r="J662" s="1">
        <v>217.92374580000001</v>
      </c>
      <c r="K662" s="1" t="str" cm="1">
        <f t="array" ref="K662">_xlfn.IFS(J662&gt;200,"Above Average",J662&lt;155,"Below Average",TRUE,"Average")</f>
        <v>Above Average</v>
      </c>
      <c r="L662" s="7">
        <v>6.3</v>
      </c>
      <c r="M662" s="7" t="str" cm="1">
        <f t="array" ref="M662">_xlfn.IFS(L662&gt;9,"Above Average",L662&lt;8,"Below Average",TRUE,"Average")</f>
        <v>Below Average</v>
      </c>
    </row>
    <row r="663" spans="1:13" x14ac:dyDescent="0.3">
      <c r="A663">
        <v>5</v>
      </c>
      <c r="B663" s="21">
        <v>40837</v>
      </c>
      <c r="C663" s="21" t="str">
        <f t="shared" si="10"/>
        <v>Oct</v>
      </c>
      <c r="D663" s="6">
        <v>306069.18</v>
      </c>
      <c r="E663" t="s">
        <v>155</v>
      </c>
      <c r="F663" s="5">
        <v>66.900000000000006</v>
      </c>
      <c r="G663" s="5" t="str" cm="1">
        <f t="array" ref="G663">_xlfn.IFS(F663&gt;=86,"Hot Week (More Than 85°F)",F663&lt;50,"Cold Week (Less Than 50°F)",TRUE,"Normal Week")</f>
        <v>Normal Week</v>
      </c>
      <c r="H663" s="2">
        <v>3.3530000000000002</v>
      </c>
      <c r="I663" s="2" t="str" cm="1">
        <f t="array" ref="I663">_xlfn.IFS(H663&gt;3.5,"Above Average",H663&lt;3,"Below Average",TRUE,"Average")</f>
        <v>Average</v>
      </c>
      <c r="J663" s="1">
        <v>218.0852999</v>
      </c>
      <c r="K663" s="1" t="str" cm="1">
        <f t="array" ref="K663">_xlfn.IFS(J663&gt;200,"Above Average",J663&lt;155,"Below Average",TRUE,"Average")</f>
        <v>Above Average</v>
      </c>
      <c r="L663" s="7">
        <v>6.3</v>
      </c>
      <c r="M663" s="7" t="str" cm="1">
        <f t="array" ref="M663">_xlfn.IFS(L663&gt;9,"Above Average",L663&lt;8,"Below Average",TRUE,"Average")</f>
        <v>Below Average</v>
      </c>
    </row>
    <row r="664" spans="1:13" x14ac:dyDescent="0.3">
      <c r="A664">
        <v>5</v>
      </c>
      <c r="B664" s="21">
        <v>40844</v>
      </c>
      <c r="C664" s="21" t="str">
        <f t="shared" si="10"/>
        <v>Oct</v>
      </c>
      <c r="D664" s="6">
        <v>307035.11</v>
      </c>
      <c r="E664" t="s">
        <v>155</v>
      </c>
      <c r="F664" s="5">
        <v>69.27</v>
      </c>
      <c r="G664" s="5" t="str" cm="1">
        <f t="array" ref="G664">_xlfn.IFS(F664&gt;=86,"Hot Week (More Than 85°F)",F664&lt;50,"Cold Week (Less Than 50°F)",TRUE,"Normal Week")</f>
        <v>Normal Week</v>
      </c>
      <c r="H664" s="2">
        <v>3.3719999999999999</v>
      </c>
      <c r="I664" s="2" t="str" cm="1">
        <f t="array" ref="I664">_xlfn.IFS(H664&gt;3.5,"Above Average",H664&lt;3,"Below Average",TRUE,"Average")</f>
        <v>Average</v>
      </c>
      <c r="J664" s="1">
        <v>218.24685389999999</v>
      </c>
      <c r="K664" s="1" t="str" cm="1">
        <f t="array" ref="K664">_xlfn.IFS(J664&gt;200,"Above Average",J664&lt;155,"Below Average",TRUE,"Average")</f>
        <v>Above Average</v>
      </c>
      <c r="L664" s="7">
        <v>6.3</v>
      </c>
      <c r="M664" s="7" t="str" cm="1">
        <f t="array" ref="M664">_xlfn.IFS(L664&gt;9,"Above Average",L664&lt;8,"Below Average",TRUE,"Average")</f>
        <v>Below Average</v>
      </c>
    </row>
    <row r="665" spans="1:13" x14ac:dyDescent="0.3">
      <c r="A665">
        <v>5</v>
      </c>
      <c r="B665" s="21">
        <v>40851</v>
      </c>
      <c r="C665" s="21" t="str">
        <f t="shared" si="10"/>
        <v>Nov</v>
      </c>
      <c r="D665" s="6">
        <v>353652.23</v>
      </c>
      <c r="E665" t="s">
        <v>155</v>
      </c>
      <c r="F665" s="5">
        <v>56.71</v>
      </c>
      <c r="G665" s="5" t="str" cm="1">
        <f t="array" ref="G665">_xlfn.IFS(F665&gt;=86,"Hot Week (More Than 85°F)",F665&lt;50,"Cold Week (Less Than 50°F)",TRUE,"Normal Week")</f>
        <v>Normal Week</v>
      </c>
      <c r="H665" s="2">
        <v>3.3319999999999999</v>
      </c>
      <c r="I665" s="2" t="str" cm="1">
        <f t="array" ref="I665">_xlfn.IFS(H665&gt;3.5,"Above Average",H665&lt;3,"Below Average",TRUE,"Average")</f>
        <v>Average</v>
      </c>
      <c r="J665" s="1">
        <v>218.40840800000001</v>
      </c>
      <c r="K665" s="1" t="str" cm="1">
        <f t="array" ref="K665">_xlfn.IFS(J665&gt;200,"Above Average",J665&lt;155,"Below Average",TRUE,"Average")</f>
        <v>Above Average</v>
      </c>
      <c r="L665" s="7">
        <v>6.3</v>
      </c>
      <c r="M665" s="7" t="str" cm="1">
        <f t="array" ref="M665">_xlfn.IFS(L665&gt;9,"Above Average",L665&lt;8,"Below Average",TRUE,"Average")</f>
        <v>Below Average</v>
      </c>
    </row>
    <row r="666" spans="1:13" x14ac:dyDescent="0.3">
      <c r="A666">
        <v>5</v>
      </c>
      <c r="B666" s="21">
        <v>40858</v>
      </c>
      <c r="C666" s="21" t="str">
        <f t="shared" si="10"/>
        <v>Nov</v>
      </c>
      <c r="D666" s="6">
        <v>311906.7</v>
      </c>
      <c r="E666" t="s">
        <v>155</v>
      </c>
      <c r="F666" s="5">
        <v>60.71</v>
      </c>
      <c r="G666" s="5" t="str" cm="1">
        <f t="array" ref="G666">_xlfn.IFS(F666&gt;=86,"Hot Week (More Than 85°F)",F666&lt;50,"Cold Week (Less Than 50°F)",TRUE,"Normal Week")</f>
        <v>Normal Week</v>
      </c>
      <c r="H666" s="2">
        <v>3.2970000000000002</v>
      </c>
      <c r="I666" s="2" t="str" cm="1">
        <f t="array" ref="I666">_xlfn.IFS(H666&gt;3.5,"Above Average",H666&lt;3,"Below Average",TRUE,"Average")</f>
        <v>Average</v>
      </c>
      <c r="J666" s="1">
        <v>218.5699621</v>
      </c>
      <c r="K666" s="1" t="str" cm="1">
        <f t="array" ref="K666">_xlfn.IFS(J666&gt;200,"Above Average",J666&lt;155,"Below Average",TRUE,"Average")</f>
        <v>Above Average</v>
      </c>
      <c r="L666" s="7">
        <v>6.3</v>
      </c>
      <c r="M666" s="7" t="str" cm="1">
        <f t="array" ref="M666">_xlfn.IFS(L666&gt;9,"Above Average",L666&lt;8,"Below Average",TRUE,"Average")</f>
        <v>Below Average</v>
      </c>
    </row>
    <row r="667" spans="1:13" x14ac:dyDescent="0.3">
      <c r="A667">
        <v>5</v>
      </c>
      <c r="B667" s="21">
        <v>40865</v>
      </c>
      <c r="C667" s="21" t="str">
        <f t="shared" si="10"/>
        <v>Nov</v>
      </c>
      <c r="D667" s="6">
        <v>307944.37</v>
      </c>
      <c r="E667" t="s">
        <v>155</v>
      </c>
      <c r="F667" s="5">
        <v>64.33</v>
      </c>
      <c r="G667" s="5" t="str" cm="1">
        <f t="array" ref="G667">_xlfn.IFS(F667&gt;=86,"Hot Week (More Than 85°F)",F667&lt;50,"Cold Week (Less Than 50°F)",TRUE,"Normal Week")</f>
        <v>Normal Week</v>
      </c>
      <c r="H667" s="2">
        <v>3.3079999999999998</v>
      </c>
      <c r="I667" s="2" t="str" cm="1">
        <f t="array" ref="I667">_xlfn.IFS(H667&gt;3.5,"Above Average",H667&lt;3,"Below Average",TRUE,"Average")</f>
        <v>Average</v>
      </c>
      <c r="J667" s="1">
        <v>218.79391200000001</v>
      </c>
      <c r="K667" s="1" t="str" cm="1">
        <f t="array" ref="K667">_xlfn.IFS(J667&gt;200,"Above Average",J667&lt;155,"Below Average",TRUE,"Average")</f>
        <v>Above Average</v>
      </c>
      <c r="L667" s="7">
        <v>6.3</v>
      </c>
      <c r="M667" s="7" t="str" cm="1">
        <f t="array" ref="M667">_xlfn.IFS(L667&gt;9,"Above Average",L667&lt;8,"Below Average",TRUE,"Average")</f>
        <v>Below Average</v>
      </c>
    </row>
    <row r="668" spans="1:13" x14ac:dyDescent="0.3">
      <c r="A668">
        <v>5</v>
      </c>
      <c r="B668" s="21">
        <v>40872</v>
      </c>
      <c r="C668" s="21" t="str">
        <f t="shared" si="10"/>
        <v>Nov</v>
      </c>
      <c r="D668" s="6">
        <v>507900.07</v>
      </c>
      <c r="E668" t="s">
        <v>156</v>
      </c>
      <c r="F668" s="5">
        <v>61.93</v>
      </c>
      <c r="G668" s="5" t="str" cm="1">
        <f t="array" ref="G668">_xlfn.IFS(F668&gt;=86,"Hot Week (More Than 85°F)",F668&lt;50,"Cold Week (Less Than 50°F)",TRUE,"Normal Week")</f>
        <v>Normal Week</v>
      </c>
      <c r="H668" s="2">
        <v>3.2360000000000002</v>
      </c>
      <c r="I668" s="2" t="str" cm="1">
        <f t="array" ref="I668">_xlfn.IFS(H668&gt;3.5,"Above Average",H668&lt;3,"Below Average",TRUE,"Average")</f>
        <v>Average</v>
      </c>
      <c r="J668" s="1">
        <v>219.04282040000001</v>
      </c>
      <c r="K668" s="1" t="str" cm="1">
        <f t="array" ref="K668">_xlfn.IFS(J668&gt;200,"Above Average",J668&lt;155,"Below Average",TRUE,"Average")</f>
        <v>Above Average</v>
      </c>
      <c r="L668" s="7">
        <v>6.3</v>
      </c>
      <c r="M668" s="7" t="str" cm="1">
        <f t="array" ref="M668">_xlfn.IFS(L668&gt;9,"Above Average",L668&lt;8,"Below Average",TRUE,"Average")</f>
        <v>Below Average</v>
      </c>
    </row>
    <row r="669" spans="1:13" x14ac:dyDescent="0.3">
      <c r="A669">
        <v>5</v>
      </c>
      <c r="B669" s="21">
        <v>40879</v>
      </c>
      <c r="C669" s="21" t="str">
        <f t="shared" si="10"/>
        <v>Dec</v>
      </c>
      <c r="D669" s="6">
        <v>376225.61</v>
      </c>
      <c r="E669" t="s">
        <v>155</v>
      </c>
      <c r="F669" s="5">
        <v>51.14</v>
      </c>
      <c r="G669" s="5" t="str" cm="1">
        <f t="array" ref="G669">_xlfn.IFS(F669&gt;=86,"Hot Week (More Than 85°F)",F669&lt;50,"Cold Week (Less Than 50°F)",TRUE,"Normal Week")</f>
        <v>Normal Week</v>
      </c>
      <c r="H669" s="2">
        <v>3.1720000000000002</v>
      </c>
      <c r="I669" s="2" t="str" cm="1">
        <f t="array" ref="I669">_xlfn.IFS(H669&gt;3.5,"Above Average",H669&lt;3,"Below Average",TRUE,"Average")</f>
        <v>Average</v>
      </c>
      <c r="J669" s="1">
        <v>219.29172869999999</v>
      </c>
      <c r="K669" s="1" t="str" cm="1">
        <f t="array" ref="K669">_xlfn.IFS(J669&gt;200,"Above Average",J669&lt;155,"Below Average",TRUE,"Average")</f>
        <v>Above Average</v>
      </c>
      <c r="L669" s="7">
        <v>6.3</v>
      </c>
      <c r="M669" s="7" t="str" cm="1">
        <f t="array" ref="M669">_xlfn.IFS(L669&gt;9,"Above Average",L669&lt;8,"Below Average",TRUE,"Average")</f>
        <v>Below Average</v>
      </c>
    </row>
    <row r="670" spans="1:13" x14ac:dyDescent="0.3">
      <c r="A670">
        <v>5</v>
      </c>
      <c r="B670" s="21">
        <v>40886</v>
      </c>
      <c r="C670" s="21" t="str">
        <f t="shared" si="10"/>
        <v>Dec</v>
      </c>
      <c r="D670" s="6">
        <v>367433.77</v>
      </c>
      <c r="E670" t="s">
        <v>155</v>
      </c>
      <c r="F670" s="5">
        <v>44.12</v>
      </c>
      <c r="G670" s="5" t="str" cm="1">
        <f t="array" ref="G670">_xlfn.IFS(F670&gt;=86,"Hot Week (More Than 85°F)",F670&lt;50,"Cold Week (Less Than 50°F)",TRUE,"Normal Week")</f>
        <v>Cold Week (Less Than 50°F)</v>
      </c>
      <c r="H670" s="2">
        <v>3.1579999999999999</v>
      </c>
      <c r="I670" s="2" t="str" cm="1">
        <f t="array" ref="I670">_xlfn.IFS(H670&gt;3.5,"Above Average",H670&lt;3,"Below Average",TRUE,"Average")</f>
        <v>Average</v>
      </c>
      <c r="J670" s="1">
        <v>219.540637</v>
      </c>
      <c r="K670" s="1" t="str" cm="1">
        <f t="array" ref="K670">_xlfn.IFS(J670&gt;200,"Above Average",J670&lt;155,"Below Average",TRUE,"Average")</f>
        <v>Above Average</v>
      </c>
      <c r="L670" s="7">
        <v>6.3</v>
      </c>
      <c r="M670" s="7" t="str" cm="1">
        <f t="array" ref="M670">_xlfn.IFS(L670&gt;9,"Above Average",L670&lt;8,"Below Average",TRUE,"Average")</f>
        <v>Below Average</v>
      </c>
    </row>
    <row r="671" spans="1:13" x14ac:dyDescent="0.3">
      <c r="A671">
        <v>5</v>
      </c>
      <c r="B671" s="21">
        <v>40893</v>
      </c>
      <c r="C671" s="21" t="str">
        <f t="shared" si="10"/>
        <v>Dec</v>
      </c>
      <c r="D671" s="6">
        <v>379530.3</v>
      </c>
      <c r="E671" t="s">
        <v>155</v>
      </c>
      <c r="F671" s="5">
        <v>54.42</v>
      </c>
      <c r="G671" s="5" t="str" cm="1">
        <f t="array" ref="G671">_xlfn.IFS(F671&gt;=86,"Hot Week (More Than 85°F)",F671&lt;50,"Cold Week (Less Than 50°F)",TRUE,"Normal Week")</f>
        <v>Normal Week</v>
      </c>
      <c r="H671" s="2">
        <v>3.1589999999999998</v>
      </c>
      <c r="I671" s="2" t="str" cm="1">
        <f t="array" ref="I671">_xlfn.IFS(H671&gt;3.5,"Above Average",H671&lt;3,"Below Average",TRUE,"Average")</f>
        <v>Average</v>
      </c>
      <c r="J671" s="1">
        <v>219.75962659999999</v>
      </c>
      <c r="K671" s="1" t="str" cm="1">
        <f t="array" ref="K671">_xlfn.IFS(J671&gt;200,"Above Average",J671&lt;155,"Below Average",TRUE,"Average")</f>
        <v>Above Average</v>
      </c>
      <c r="L671" s="7">
        <v>6.3</v>
      </c>
      <c r="M671" s="7" t="str" cm="1">
        <f t="array" ref="M671">_xlfn.IFS(L671&gt;9,"Above Average",L671&lt;8,"Below Average",TRUE,"Average")</f>
        <v>Below Average</v>
      </c>
    </row>
    <row r="672" spans="1:13" x14ac:dyDescent="0.3">
      <c r="A672">
        <v>5</v>
      </c>
      <c r="B672" s="21">
        <v>40900</v>
      </c>
      <c r="C672" s="21" t="str">
        <f t="shared" si="10"/>
        <v>Dec</v>
      </c>
      <c r="D672" s="6">
        <v>458562.24</v>
      </c>
      <c r="E672" t="s">
        <v>155</v>
      </c>
      <c r="F672" s="5">
        <v>50.33</v>
      </c>
      <c r="G672" s="5" t="str" cm="1">
        <f t="array" ref="G672">_xlfn.IFS(F672&gt;=86,"Hot Week (More Than 85°F)",F672&lt;50,"Cold Week (Less Than 50°F)",TRUE,"Normal Week")</f>
        <v>Normal Week</v>
      </c>
      <c r="H672" s="2">
        <v>3.1120000000000001</v>
      </c>
      <c r="I672" s="2" t="str" cm="1">
        <f t="array" ref="I672">_xlfn.IFS(H672&gt;3.5,"Above Average",H672&lt;3,"Below Average",TRUE,"Average")</f>
        <v>Average</v>
      </c>
      <c r="J672" s="1">
        <v>219.9387246</v>
      </c>
      <c r="K672" s="1" t="str" cm="1">
        <f t="array" ref="K672">_xlfn.IFS(J672&gt;200,"Above Average",J672&lt;155,"Below Average",TRUE,"Average")</f>
        <v>Above Average</v>
      </c>
      <c r="L672" s="7">
        <v>6.3</v>
      </c>
      <c r="M672" s="7" t="str" cm="1">
        <f t="array" ref="M672">_xlfn.IFS(L672&gt;9,"Above Average",L672&lt;8,"Below Average",TRUE,"Average")</f>
        <v>Below Average</v>
      </c>
    </row>
    <row r="673" spans="1:13" x14ac:dyDescent="0.3">
      <c r="A673">
        <v>5</v>
      </c>
      <c r="B673" s="21">
        <v>40907</v>
      </c>
      <c r="C673" s="21" t="str">
        <f t="shared" si="10"/>
        <v>Dec</v>
      </c>
      <c r="D673" s="6">
        <v>349624.88</v>
      </c>
      <c r="E673" t="s">
        <v>156</v>
      </c>
      <c r="F673" s="5">
        <v>45.62</v>
      </c>
      <c r="G673" s="5" t="str" cm="1">
        <f t="array" ref="G673">_xlfn.IFS(F673&gt;=86,"Hot Week (More Than 85°F)",F673&lt;50,"Cold Week (Less Than 50°F)",TRUE,"Normal Week")</f>
        <v>Cold Week (Less Than 50°F)</v>
      </c>
      <c r="H673" s="2">
        <v>3.129</v>
      </c>
      <c r="I673" s="2" t="str" cm="1">
        <f t="array" ref="I673">_xlfn.IFS(H673&gt;3.5,"Above Average",H673&lt;3,"Below Average",TRUE,"Average")</f>
        <v>Average</v>
      </c>
      <c r="J673" s="1">
        <v>220.11782260000001</v>
      </c>
      <c r="K673" s="1" t="str" cm="1">
        <f t="array" ref="K673">_xlfn.IFS(J673&gt;200,"Above Average",J673&lt;155,"Below Average",TRUE,"Average")</f>
        <v>Above Average</v>
      </c>
      <c r="L673" s="7">
        <v>6.3</v>
      </c>
      <c r="M673" s="7" t="str" cm="1">
        <f t="array" ref="M673">_xlfn.IFS(L673&gt;9,"Above Average",L673&lt;8,"Below Average",TRUE,"Average")</f>
        <v>Below Average</v>
      </c>
    </row>
    <row r="674" spans="1:13" x14ac:dyDescent="0.3">
      <c r="A674">
        <v>5</v>
      </c>
      <c r="B674" s="21">
        <v>40914</v>
      </c>
      <c r="C674" s="21" t="str">
        <f t="shared" si="10"/>
        <v>Jan</v>
      </c>
      <c r="D674" s="6">
        <v>312078.71000000002</v>
      </c>
      <c r="E674" t="s">
        <v>155</v>
      </c>
      <c r="F674" s="5">
        <v>50.21</v>
      </c>
      <c r="G674" s="5" t="str" cm="1">
        <f t="array" ref="G674">_xlfn.IFS(F674&gt;=86,"Hot Week (More Than 85°F)",F674&lt;50,"Cold Week (Less Than 50°F)",TRUE,"Normal Week")</f>
        <v>Normal Week</v>
      </c>
      <c r="H674" s="2">
        <v>3.157</v>
      </c>
      <c r="I674" s="2" t="str" cm="1">
        <f t="array" ref="I674">_xlfn.IFS(H674&gt;3.5,"Above Average",H674&lt;3,"Below Average",TRUE,"Average")</f>
        <v>Average</v>
      </c>
      <c r="J674" s="1">
        <v>220.2969205</v>
      </c>
      <c r="K674" s="1" t="str" cm="1">
        <f t="array" ref="K674">_xlfn.IFS(J674&gt;200,"Above Average",J674&lt;155,"Below Average",TRUE,"Average")</f>
        <v>Above Average</v>
      </c>
      <c r="L674" s="7">
        <v>5.9429999999999996</v>
      </c>
      <c r="M674" s="7" t="str" cm="1">
        <f t="array" ref="M674">_xlfn.IFS(L674&gt;9,"Above Average",L674&lt;8,"Below Average",TRUE,"Average")</f>
        <v>Below Average</v>
      </c>
    </row>
    <row r="675" spans="1:13" x14ac:dyDescent="0.3">
      <c r="A675">
        <v>5</v>
      </c>
      <c r="B675" s="21">
        <v>40921</v>
      </c>
      <c r="C675" s="21" t="str">
        <f t="shared" si="10"/>
        <v>Jan</v>
      </c>
      <c r="D675" s="6">
        <v>291454.52</v>
      </c>
      <c r="E675" t="s">
        <v>155</v>
      </c>
      <c r="F675" s="5">
        <v>48.86</v>
      </c>
      <c r="G675" s="5" t="str" cm="1">
        <f t="array" ref="G675">_xlfn.IFS(F675&gt;=86,"Hot Week (More Than 85°F)",F675&lt;50,"Cold Week (Less Than 50°F)",TRUE,"Normal Week")</f>
        <v>Cold Week (Less Than 50°F)</v>
      </c>
      <c r="H675" s="2">
        <v>3.2610000000000001</v>
      </c>
      <c r="I675" s="2" t="str" cm="1">
        <f t="array" ref="I675">_xlfn.IFS(H675&gt;3.5,"Above Average",H675&lt;3,"Below Average",TRUE,"Average")</f>
        <v>Average</v>
      </c>
      <c r="J675" s="1">
        <v>220.47601850000001</v>
      </c>
      <c r="K675" s="1" t="str" cm="1">
        <f t="array" ref="K675">_xlfn.IFS(J675&gt;200,"Above Average",J675&lt;155,"Below Average",TRUE,"Average")</f>
        <v>Above Average</v>
      </c>
      <c r="L675" s="7">
        <v>5.9429999999999996</v>
      </c>
      <c r="M675" s="7" t="str" cm="1">
        <f t="array" ref="M675">_xlfn.IFS(L675&gt;9,"Above Average",L675&lt;8,"Below Average",TRUE,"Average")</f>
        <v>Below Average</v>
      </c>
    </row>
    <row r="676" spans="1:13" x14ac:dyDescent="0.3">
      <c r="A676">
        <v>5</v>
      </c>
      <c r="B676" s="21">
        <v>40928</v>
      </c>
      <c r="C676" s="21" t="str">
        <f t="shared" si="10"/>
        <v>Jan</v>
      </c>
      <c r="D676" s="6">
        <v>287523.98</v>
      </c>
      <c r="E676" t="s">
        <v>155</v>
      </c>
      <c r="F676" s="5">
        <v>54.65</v>
      </c>
      <c r="G676" s="5" t="str" cm="1">
        <f t="array" ref="G676">_xlfn.IFS(F676&gt;=86,"Hot Week (More Than 85°F)",F676&lt;50,"Cold Week (Less Than 50°F)",TRUE,"Normal Week")</f>
        <v>Normal Week</v>
      </c>
      <c r="H676" s="2">
        <v>3.2679999999999998</v>
      </c>
      <c r="I676" s="2" t="str" cm="1">
        <f t="array" ref="I676">_xlfn.IFS(H676&gt;3.5,"Above Average",H676&lt;3,"Below Average",TRUE,"Average")</f>
        <v>Average</v>
      </c>
      <c r="J676" s="1">
        <v>220.56941040000001</v>
      </c>
      <c r="K676" s="1" t="str" cm="1">
        <f t="array" ref="K676">_xlfn.IFS(J676&gt;200,"Above Average",J676&lt;155,"Below Average",TRUE,"Average")</f>
        <v>Above Average</v>
      </c>
      <c r="L676" s="7">
        <v>5.9429999999999996</v>
      </c>
      <c r="M676" s="7" t="str" cm="1">
        <f t="array" ref="M676">_xlfn.IFS(L676&gt;9,"Above Average",L676&lt;8,"Below Average",TRUE,"Average")</f>
        <v>Below Average</v>
      </c>
    </row>
    <row r="677" spans="1:13" x14ac:dyDescent="0.3">
      <c r="A677">
        <v>5</v>
      </c>
      <c r="B677" s="21">
        <v>40935</v>
      </c>
      <c r="C677" s="21" t="str">
        <f t="shared" si="10"/>
        <v>Jan</v>
      </c>
      <c r="D677" s="6">
        <v>295974.21999999997</v>
      </c>
      <c r="E677" t="s">
        <v>155</v>
      </c>
      <c r="F677" s="5">
        <v>54.63</v>
      </c>
      <c r="G677" s="5" t="str" cm="1">
        <f t="array" ref="G677">_xlfn.IFS(F677&gt;=86,"Hot Week (More Than 85°F)",F677&lt;50,"Cold Week (Less Than 50°F)",TRUE,"Normal Week")</f>
        <v>Normal Week</v>
      </c>
      <c r="H677" s="2">
        <v>3.29</v>
      </c>
      <c r="I677" s="2" t="str" cm="1">
        <f t="array" ref="I677">_xlfn.IFS(H677&gt;3.5,"Above Average",H677&lt;3,"Below Average",TRUE,"Average")</f>
        <v>Average</v>
      </c>
      <c r="J677" s="1">
        <v>220.66280230000001</v>
      </c>
      <c r="K677" s="1" t="str" cm="1">
        <f t="array" ref="K677">_xlfn.IFS(J677&gt;200,"Above Average",J677&lt;155,"Below Average",TRUE,"Average")</f>
        <v>Above Average</v>
      </c>
      <c r="L677" s="7">
        <v>5.9429999999999996</v>
      </c>
      <c r="M677" s="7" t="str" cm="1">
        <f t="array" ref="M677">_xlfn.IFS(L677&gt;9,"Above Average",L677&lt;8,"Below Average",TRUE,"Average")</f>
        <v>Below Average</v>
      </c>
    </row>
    <row r="678" spans="1:13" x14ac:dyDescent="0.3">
      <c r="A678">
        <v>5</v>
      </c>
      <c r="B678" s="21">
        <v>40942</v>
      </c>
      <c r="C678" s="21" t="str">
        <f t="shared" si="10"/>
        <v>Feb</v>
      </c>
      <c r="D678" s="6">
        <v>333948</v>
      </c>
      <c r="E678" t="s">
        <v>155</v>
      </c>
      <c r="F678" s="5">
        <v>57.35</v>
      </c>
      <c r="G678" s="5" t="str" cm="1">
        <f t="array" ref="G678">_xlfn.IFS(F678&gt;=86,"Hot Week (More Than 85°F)",F678&lt;50,"Cold Week (Less Than 50°F)",TRUE,"Normal Week")</f>
        <v>Normal Week</v>
      </c>
      <c r="H678" s="2">
        <v>3.36</v>
      </c>
      <c r="I678" s="2" t="str" cm="1">
        <f t="array" ref="I678">_xlfn.IFS(H678&gt;3.5,"Above Average",H678&lt;3,"Below Average",TRUE,"Average")</f>
        <v>Average</v>
      </c>
      <c r="J678" s="1">
        <v>220.75619409999999</v>
      </c>
      <c r="K678" s="1" t="str" cm="1">
        <f t="array" ref="K678">_xlfn.IFS(J678&gt;200,"Above Average",J678&lt;155,"Below Average",TRUE,"Average")</f>
        <v>Above Average</v>
      </c>
      <c r="L678" s="7">
        <v>5.9429999999999996</v>
      </c>
      <c r="M678" s="7" t="str" cm="1">
        <f t="array" ref="M678">_xlfn.IFS(L678&gt;9,"Above Average",L678&lt;8,"Below Average",TRUE,"Average")</f>
        <v>Below Average</v>
      </c>
    </row>
    <row r="679" spans="1:13" x14ac:dyDescent="0.3">
      <c r="A679">
        <v>5</v>
      </c>
      <c r="B679" s="21">
        <v>40949</v>
      </c>
      <c r="C679" s="21" t="str">
        <f t="shared" si="10"/>
        <v>Feb</v>
      </c>
      <c r="D679" s="6">
        <v>349239.88</v>
      </c>
      <c r="E679" t="s">
        <v>156</v>
      </c>
      <c r="F679" s="5">
        <v>48.57</v>
      </c>
      <c r="G679" s="5" t="str" cm="1">
        <f t="array" ref="G679">_xlfn.IFS(F679&gt;=86,"Hot Week (More Than 85°F)",F679&lt;50,"Cold Week (Less Than 50°F)",TRUE,"Normal Week")</f>
        <v>Cold Week (Less Than 50°F)</v>
      </c>
      <c r="H679" s="2">
        <v>3.4089999999999998</v>
      </c>
      <c r="I679" s="2" t="str" cm="1">
        <f t="array" ref="I679">_xlfn.IFS(H679&gt;3.5,"Above Average",H679&lt;3,"Below Average",TRUE,"Average")</f>
        <v>Average</v>
      </c>
      <c r="J679" s="1">
        <v>220.84958599999999</v>
      </c>
      <c r="K679" s="1" t="str" cm="1">
        <f t="array" ref="K679">_xlfn.IFS(J679&gt;200,"Above Average",J679&lt;155,"Below Average",TRUE,"Average")</f>
        <v>Above Average</v>
      </c>
      <c r="L679" s="7">
        <v>5.9429999999999996</v>
      </c>
      <c r="M679" s="7" t="str" cm="1">
        <f t="array" ref="M679">_xlfn.IFS(L679&gt;9,"Above Average",L679&lt;8,"Below Average",TRUE,"Average")</f>
        <v>Below Average</v>
      </c>
    </row>
    <row r="680" spans="1:13" x14ac:dyDescent="0.3">
      <c r="A680">
        <v>5</v>
      </c>
      <c r="B680" s="21">
        <v>40956</v>
      </c>
      <c r="C680" s="21" t="str">
        <f t="shared" si="10"/>
        <v>Feb</v>
      </c>
      <c r="D680" s="6">
        <v>356427.98</v>
      </c>
      <c r="E680" t="s">
        <v>155</v>
      </c>
      <c r="F680" s="5">
        <v>48.25</v>
      </c>
      <c r="G680" s="5" t="str" cm="1">
        <f t="array" ref="G680">_xlfn.IFS(F680&gt;=86,"Hot Week (More Than 85°F)",F680&lt;50,"Cold Week (Less Than 50°F)",TRUE,"Normal Week")</f>
        <v>Cold Week (Less Than 50°F)</v>
      </c>
      <c r="H680" s="2">
        <v>3.51</v>
      </c>
      <c r="I680" s="2" t="str" cm="1">
        <f t="array" ref="I680">_xlfn.IFS(H680&gt;3.5,"Above Average",H680&lt;3,"Below Average",TRUE,"Average")</f>
        <v>Above Average</v>
      </c>
      <c r="J680" s="1">
        <v>221.0106341</v>
      </c>
      <c r="K680" s="1" t="str" cm="1">
        <f t="array" ref="K680">_xlfn.IFS(J680&gt;200,"Above Average",J680&lt;155,"Below Average",TRUE,"Average")</f>
        <v>Above Average</v>
      </c>
      <c r="L680" s="7">
        <v>5.9429999999999996</v>
      </c>
      <c r="M680" s="7" t="str" cm="1">
        <f t="array" ref="M680">_xlfn.IFS(L680&gt;9,"Above Average",L680&lt;8,"Below Average",TRUE,"Average")</f>
        <v>Below Average</v>
      </c>
    </row>
    <row r="681" spans="1:13" x14ac:dyDescent="0.3">
      <c r="A681">
        <v>5</v>
      </c>
      <c r="B681" s="21">
        <v>40963</v>
      </c>
      <c r="C681" s="21" t="str">
        <f t="shared" si="10"/>
        <v>Feb</v>
      </c>
      <c r="D681" s="6">
        <v>312220.46999999997</v>
      </c>
      <c r="E681" t="s">
        <v>155</v>
      </c>
      <c r="F681" s="5">
        <v>57.75</v>
      </c>
      <c r="G681" s="5" t="str" cm="1">
        <f t="array" ref="G681">_xlfn.IFS(F681&gt;=86,"Hot Week (More Than 85°F)",F681&lt;50,"Cold Week (Less Than 50°F)",TRUE,"Normal Week")</f>
        <v>Normal Week</v>
      </c>
      <c r="H681" s="2">
        <v>3.5550000000000002</v>
      </c>
      <c r="I681" s="2" t="str" cm="1">
        <f t="array" ref="I681">_xlfn.IFS(H681&gt;3.5,"Above Average",H681&lt;3,"Below Average",TRUE,"Average")</f>
        <v>Above Average</v>
      </c>
      <c r="J681" s="1">
        <v>221.2224243</v>
      </c>
      <c r="K681" s="1" t="str" cm="1">
        <f t="array" ref="K681">_xlfn.IFS(J681&gt;200,"Above Average",J681&lt;155,"Below Average",TRUE,"Average")</f>
        <v>Above Average</v>
      </c>
      <c r="L681" s="7">
        <v>5.9429999999999996</v>
      </c>
      <c r="M681" s="7" t="str" cm="1">
        <f t="array" ref="M681">_xlfn.IFS(L681&gt;9,"Above Average",L681&lt;8,"Below Average",TRUE,"Average")</f>
        <v>Below Average</v>
      </c>
    </row>
    <row r="682" spans="1:13" x14ac:dyDescent="0.3">
      <c r="A682">
        <v>5</v>
      </c>
      <c r="B682" s="21">
        <v>40970</v>
      </c>
      <c r="C682" s="21" t="str">
        <f t="shared" si="10"/>
        <v>Mar</v>
      </c>
      <c r="D682" s="6">
        <v>359206.21</v>
      </c>
      <c r="E682" t="s">
        <v>155</v>
      </c>
      <c r="F682" s="5">
        <v>60.66</v>
      </c>
      <c r="G682" s="5" t="str" cm="1">
        <f t="array" ref="G682">_xlfn.IFS(F682&gt;=86,"Hot Week (More Than 85°F)",F682&lt;50,"Cold Week (Less Than 50°F)",TRUE,"Normal Week")</f>
        <v>Normal Week</v>
      </c>
      <c r="H682" s="2">
        <v>3.63</v>
      </c>
      <c r="I682" s="2" t="str" cm="1">
        <f t="array" ref="I682">_xlfn.IFS(H682&gt;3.5,"Above Average",H682&lt;3,"Below Average",TRUE,"Average")</f>
        <v>Above Average</v>
      </c>
      <c r="J682" s="1">
        <v>221.43421459999999</v>
      </c>
      <c r="K682" s="1" t="str" cm="1">
        <f t="array" ref="K682">_xlfn.IFS(J682&gt;200,"Above Average",J682&lt;155,"Below Average",TRUE,"Average")</f>
        <v>Above Average</v>
      </c>
      <c r="L682" s="7">
        <v>5.9429999999999996</v>
      </c>
      <c r="M682" s="7" t="str" cm="1">
        <f t="array" ref="M682">_xlfn.IFS(L682&gt;9,"Above Average",L682&lt;8,"Below Average",TRUE,"Average")</f>
        <v>Below Average</v>
      </c>
    </row>
    <row r="683" spans="1:13" x14ac:dyDescent="0.3">
      <c r="A683">
        <v>5</v>
      </c>
      <c r="B683" s="21">
        <v>40977</v>
      </c>
      <c r="C683" s="21" t="str">
        <f t="shared" si="10"/>
        <v>Mar</v>
      </c>
      <c r="D683" s="6">
        <v>347295.6</v>
      </c>
      <c r="E683" t="s">
        <v>155</v>
      </c>
      <c r="F683" s="5">
        <v>57.69</v>
      </c>
      <c r="G683" s="5" t="str" cm="1">
        <f t="array" ref="G683">_xlfn.IFS(F683&gt;=86,"Hot Week (More Than 85°F)",F683&lt;50,"Cold Week (Less Than 50°F)",TRUE,"Normal Week")</f>
        <v>Normal Week</v>
      </c>
      <c r="H683" s="2">
        <v>3.669</v>
      </c>
      <c r="I683" s="2" t="str" cm="1">
        <f t="array" ref="I683">_xlfn.IFS(H683&gt;3.5,"Above Average",H683&lt;3,"Below Average",TRUE,"Average")</f>
        <v>Above Average</v>
      </c>
      <c r="J683" s="1">
        <v>221.64600479999999</v>
      </c>
      <c r="K683" s="1" t="str" cm="1">
        <f t="array" ref="K683">_xlfn.IFS(J683&gt;200,"Above Average",J683&lt;155,"Below Average",TRUE,"Average")</f>
        <v>Above Average</v>
      </c>
      <c r="L683" s="7">
        <v>5.9429999999999996</v>
      </c>
      <c r="M683" s="7" t="str" cm="1">
        <f t="array" ref="M683">_xlfn.IFS(L683&gt;9,"Above Average",L683&lt;8,"Below Average",TRUE,"Average")</f>
        <v>Below Average</v>
      </c>
    </row>
    <row r="684" spans="1:13" x14ac:dyDescent="0.3">
      <c r="A684">
        <v>5</v>
      </c>
      <c r="B684" s="21">
        <v>40984</v>
      </c>
      <c r="C684" s="21" t="str">
        <f t="shared" si="10"/>
        <v>Mar</v>
      </c>
      <c r="D684" s="6">
        <v>339392.54</v>
      </c>
      <c r="E684" t="s">
        <v>155</v>
      </c>
      <c r="F684" s="5">
        <v>63.55</v>
      </c>
      <c r="G684" s="5" t="str" cm="1">
        <f t="array" ref="G684">_xlfn.IFS(F684&gt;=86,"Hot Week (More Than 85°F)",F684&lt;50,"Cold Week (Less Than 50°F)",TRUE,"Normal Week")</f>
        <v>Normal Week</v>
      </c>
      <c r="H684" s="2">
        <v>3.734</v>
      </c>
      <c r="I684" s="2" t="str" cm="1">
        <f t="array" ref="I684">_xlfn.IFS(H684&gt;3.5,"Above Average",H684&lt;3,"Below Average",TRUE,"Average")</f>
        <v>Above Average</v>
      </c>
      <c r="J684" s="1">
        <v>221.79897130000001</v>
      </c>
      <c r="K684" s="1" t="str" cm="1">
        <f t="array" ref="K684">_xlfn.IFS(J684&gt;200,"Above Average",J684&lt;155,"Below Average",TRUE,"Average")</f>
        <v>Above Average</v>
      </c>
      <c r="L684" s="7">
        <v>5.9429999999999996</v>
      </c>
      <c r="M684" s="7" t="str" cm="1">
        <f t="array" ref="M684">_xlfn.IFS(L684&gt;9,"Above Average",L684&lt;8,"Below Average",TRUE,"Average")</f>
        <v>Below Average</v>
      </c>
    </row>
    <row r="685" spans="1:13" x14ac:dyDescent="0.3">
      <c r="A685">
        <v>5</v>
      </c>
      <c r="B685" s="21">
        <v>40991</v>
      </c>
      <c r="C685" s="21" t="str">
        <f t="shared" si="10"/>
        <v>Mar</v>
      </c>
      <c r="D685" s="6">
        <v>321299.99</v>
      </c>
      <c r="E685" t="s">
        <v>155</v>
      </c>
      <c r="F685" s="5">
        <v>64.44</v>
      </c>
      <c r="G685" s="5" t="str" cm="1">
        <f t="array" ref="G685">_xlfn.IFS(F685&gt;=86,"Hot Week (More Than 85°F)",F685&lt;50,"Cold Week (Less Than 50°F)",TRUE,"Normal Week")</f>
        <v>Normal Week</v>
      </c>
      <c r="H685" s="2">
        <v>3.7869999999999999</v>
      </c>
      <c r="I685" s="2" t="str" cm="1">
        <f t="array" ref="I685">_xlfn.IFS(H685&gt;3.5,"Above Average",H685&lt;3,"Below Average",TRUE,"Average")</f>
        <v>Above Average</v>
      </c>
      <c r="J685" s="1">
        <v>221.8735063</v>
      </c>
      <c r="K685" s="1" t="str" cm="1">
        <f t="array" ref="K685">_xlfn.IFS(J685&gt;200,"Above Average",J685&lt;155,"Below Average",TRUE,"Average")</f>
        <v>Above Average</v>
      </c>
      <c r="L685" s="7">
        <v>5.9429999999999996</v>
      </c>
      <c r="M685" s="7" t="str" cm="1">
        <f t="array" ref="M685">_xlfn.IFS(L685&gt;9,"Above Average",L685&lt;8,"Below Average",TRUE,"Average")</f>
        <v>Below Average</v>
      </c>
    </row>
    <row r="686" spans="1:13" x14ac:dyDescent="0.3">
      <c r="A686">
        <v>5</v>
      </c>
      <c r="B686" s="21">
        <v>40998</v>
      </c>
      <c r="C686" s="21" t="str">
        <f t="shared" si="10"/>
        <v>Mar</v>
      </c>
      <c r="D686" s="6">
        <v>331318.73</v>
      </c>
      <c r="E686" t="s">
        <v>155</v>
      </c>
      <c r="F686" s="5">
        <v>67.760000000000005</v>
      </c>
      <c r="G686" s="5" t="str" cm="1">
        <f t="array" ref="G686">_xlfn.IFS(F686&gt;=86,"Hot Week (More Than 85°F)",F686&lt;50,"Cold Week (Less Than 50°F)",TRUE,"Normal Week")</f>
        <v>Normal Week</v>
      </c>
      <c r="H686" s="2">
        <v>3.8450000000000002</v>
      </c>
      <c r="I686" s="2" t="str" cm="1">
        <f t="array" ref="I686">_xlfn.IFS(H686&gt;3.5,"Above Average",H686&lt;3,"Below Average",TRUE,"Average")</f>
        <v>Above Average</v>
      </c>
      <c r="J686" s="1">
        <v>221.94804120000001</v>
      </c>
      <c r="K686" s="1" t="str" cm="1">
        <f t="array" ref="K686">_xlfn.IFS(J686&gt;200,"Above Average",J686&lt;155,"Below Average",TRUE,"Average")</f>
        <v>Above Average</v>
      </c>
      <c r="L686" s="7">
        <v>5.9429999999999996</v>
      </c>
      <c r="M686" s="7" t="str" cm="1">
        <f t="array" ref="M686">_xlfn.IFS(L686&gt;9,"Above Average",L686&lt;8,"Below Average",TRUE,"Average")</f>
        <v>Below Average</v>
      </c>
    </row>
    <row r="687" spans="1:13" x14ac:dyDescent="0.3">
      <c r="A687">
        <v>5</v>
      </c>
      <c r="B687" s="21">
        <v>41005</v>
      </c>
      <c r="C687" s="21" t="str">
        <f t="shared" si="10"/>
        <v>Apr</v>
      </c>
      <c r="D687" s="6">
        <v>402985.7</v>
      </c>
      <c r="E687" t="s">
        <v>155</v>
      </c>
      <c r="F687" s="5">
        <v>70.400000000000006</v>
      </c>
      <c r="G687" s="5" t="str" cm="1">
        <f t="array" ref="G687">_xlfn.IFS(F687&gt;=86,"Hot Week (More Than 85°F)",F687&lt;50,"Cold Week (Less Than 50°F)",TRUE,"Normal Week")</f>
        <v>Normal Week</v>
      </c>
      <c r="H687" s="2">
        <v>3.891</v>
      </c>
      <c r="I687" s="2" t="str" cm="1">
        <f t="array" ref="I687">_xlfn.IFS(H687&gt;3.5,"Above Average",H687&lt;3,"Below Average",TRUE,"Average")</f>
        <v>Above Average</v>
      </c>
      <c r="J687" s="1">
        <v>222.0225762</v>
      </c>
      <c r="K687" s="1" t="str" cm="1">
        <f t="array" ref="K687">_xlfn.IFS(J687&gt;200,"Above Average",J687&lt;155,"Below Average",TRUE,"Average")</f>
        <v>Above Average</v>
      </c>
      <c r="L687" s="7">
        <v>5.8010000000000002</v>
      </c>
      <c r="M687" s="7" t="str" cm="1">
        <f t="array" ref="M687">_xlfn.IFS(L687&gt;9,"Above Average",L687&lt;8,"Below Average",TRUE,"Average")</f>
        <v>Below Average</v>
      </c>
    </row>
    <row r="688" spans="1:13" x14ac:dyDescent="0.3">
      <c r="A688">
        <v>5</v>
      </c>
      <c r="B688" s="21">
        <v>41012</v>
      </c>
      <c r="C688" s="21" t="str">
        <f t="shared" si="10"/>
        <v>Apr</v>
      </c>
      <c r="D688" s="6">
        <v>351832.03</v>
      </c>
      <c r="E688" t="s">
        <v>155</v>
      </c>
      <c r="F688" s="5">
        <v>70.56</v>
      </c>
      <c r="G688" s="5" t="str" cm="1">
        <f t="array" ref="G688">_xlfn.IFS(F688&gt;=86,"Hot Week (More Than 85°F)",F688&lt;50,"Cold Week (Less Than 50°F)",TRUE,"Normal Week")</f>
        <v>Normal Week</v>
      </c>
      <c r="H688" s="2">
        <v>3.891</v>
      </c>
      <c r="I688" s="2" t="str" cm="1">
        <f t="array" ref="I688">_xlfn.IFS(H688&gt;3.5,"Above Average",H688&lt;3,"Below Average",TRUE,"Average")</f>
        <v>Above Average</v>
      </c>
      <c r="J688" s="1">
        <v>222.09711110000001</v>
      </c>
      <c r="K688" s="1" t="str" cm="1">
        <f t="array" ref="K688">_xlfn.IFS(J688&gt;200,"Above Average",J688&lt;155,"Below Average",TRUE,"Average")</f>
        <v>Above Average</v>
      </c>
      <c r="L688" s="7">
        <v>5.8010000000000002</v>
      </c>
      <c r="M688" s="7" t="str" cm="1">
        <f t="array" ref="M688">_xlfn.IFS(L688&gt;9,"Above Average",L688&lt;8,"Below Average",TRUE,"Average")</f>
        <v>Below Average</v>
      </c>
    </row>
    <row r="689" spans="1:13" x14ac:dyDescent="0.3">
      <c r="A689">
        <v>5</v>
      </c>
      <c r="B689" s="21">
        <v>41019</v>
      </c>
      <c r="C689" s="21" t="str">
        <f t="shared" si="10"/>
        <v>Apr</v>
      </c>
      <c r="D689" s="6">
        <v>330063.06</v>
      </c>
      <c r="E689" t="s">
        <v>155</v>
      </c>
      <c r="F689" s="5">
        <v>67.33</v>
      </c>
      <c r="G689" s="5" t="str" cm="1">
        <f t="array" ref="G689">_xlfn.IFS(F689&gt;=86,"Hot Week (More Than 85°F)",F689&lt;50,"Cold Week (Less Than 50°F)",TRUE,"Normal Week")</f>
        <v>Normal Week</v>
      </c>
      <c r="H689" s="2">
        <v>3.8769999999999998</v>
      </c>
      <c r="I689" s="2" t="str" cm="1">
        <f t="array" ref="I689">_xlfn.IFS(H689&gt;3.5,"Above Average",H689&lt;3,"Below Average",TRUE,"Average")</f>
        <v>Above Average</v>
      </c>
      <c r="J689" s="1">
        <v>222.15123149999999</v>
      </c>
      <c r="K689" s="1" t="str" cm="1">
        <f t="array" ref="K689">_xlfn.IFS(J689&gt;200,"Above Average",J689&lt;155,"Below Average",TRUE,"Average")</f>
        <v>Above Average</v>
      </c>
      <c r="L689" s="7">
        <v>5.8010000000000002</v>
      </c>
      <c r="M689" s="7" t="str" cm="1">
        <f t="array" ref="M689">_xlfn.IFS(L689&gt;9,"Above Average",L689&lt;8,"Below Average",TRUE,"Average")</f>
        <v>Below Average</v>
      </c>
    </row>
    <row r="690" spans="1:13" x14ac:dyDescent="0.3">
      <c r="A690">
        <v>5</v>
      </c>
      <c r="B690" s="21">
        <v>41026</v>
      </c>
      <c r="C690" s="21" t="str">
        <f t="shared" si="10"/>
        <v>Apr</v>
      </c>
      <c r="D690" s="6">
        <v>324839.74</v>
      </c>
      <c r="E690" t="s">
        <v>155</v>
      </c>
      <c r="F690" s="5">
        <v>68.959999999999994</v>
      </c>
      <c r="G690" s="5" t="str" cm="1">
        <f t="array" ref="G690">_xlfn.IFS(F690&gt;=86,"Hot Week (More Than 85°F)",F690&lt;50,"Cold Week (Less Than 50°F)",TRUE,"Normal Week")</f>
        <v>Normal Week</v>
      </c>
      <c r="H690" s="2">
        <v>3.8140000000000001</v>
      </c>
      <c r="I690" s="2" t="str" cm="1">
        <f t="array" ref="I690">_xlfn.IFS(H690&gt;3.5,"Above Average",H690&lt;3,"Below Average",TRUE,"Average")</f>
        <v>Above Average</v>
      </c>
      <c r="J690" s="1">
        <v>222.20535190000001</v>
      </c>
      <c r="K690" s="1" t="str" cm="1">
        <f t="array" ref="K690">_xlfn.IFS(J690&gt;200,"Above Average",J690&lt;155,"Below Average",TRUE,"Average")</f>
        <v>Above Average</v>
      </c>
      <c r="L690" s="7">
        <v>5.8010000000000002</v>
      </c>
      <c r="M690" s="7" t="str" cm="1">
        <f t="array" ref="M690">_xlfn.IFS(L690&gt;9,"Above Average",L690&lt;8,"Below Average",TRUE,"Average")</f>
        <v>Below Average</v>
      </c>
    </row>
    <row r="691" spans="1:13" x14ac:dyDescent="0.3">
      <c r="A691">
        <v>5</v>
      </c>
      <c r="B691" s="21">
        <v>41033</v>
      </c>
      <c r="C691" s="21" t="str">
        <f t="shared" si="10"/>
        <v>May</v>
      </c>
      <c r="D691" s="6">
        <v>360932.69</v>
      </c>
      <c r="E691" t="s">
        <v>155</v>
      </c>
      <c r="F691" s="5">
        <v>77.099999999999994</v>
      </c>
      <c r="G691" s="5" t="str" cm="1">
        <f t="array" ref="G691">_xlfn.IFS(F691&gt;=86,"Hot Week (More Than 85°F)",F691&lt;50,"Cold Week (Less Than 50°F)",TRUE,"Normal Week")</f>
        <v>Normal Week</v>
      </c>
      <c r="H691" s="2">
        <v>3.7490000000000001</v>
      </c>
      <c r="I691" s="2" t="str" cm="1">
        <f t="array" ref="I691">_xlfn.IFS(H691&gt;3.5,"Above Average",H691&lt;3,"Below Average",TRUE,"Average")</f>
        <v>Above Average</v>
      </c>
      <c r="J691" s="1">
        <v>222.2594722</v>
      </c>
      <c r="K691" s="1" t="str" cm="1">
        <f t="array" ref="K691">_xlfn.IFS(J691&gt;200,"Above Average",J691&lt;155,"Below Average",TRUE,"Average")</f>
        <v>Above Average</v>
      </c>
      <c r="L691" s="7">
        <v>5.8010000000000002</v>
      </c>
      <c r="M691" s="7" t="str" cm="1">
        <f t="array" ref="M691">_xlfn.IFS(L691&gt;9,"Above Average",L691&lt;8,"Below Average",TRUE,"Average")</f>
        <v>Below Average</v>
      </c>
    </row>
    <row r="692" spans="1:13" x14ac:dyDescent="0.3">
      <c r="A692">
        <v>5</v>
      </c>
      <c r="B692" s="21">
        <v>41040</v>
      </c>
      <c r="C692" s="21" t="str">
        <f t="shared" si="10"/>
        <v>May</v>
      </c>
      <c r="D692" s="6">
        <v>333870.52</v>
      </c>
      <c r="E692" t="s">
        <v>155</v>
      </c>
      <c r="F692" s="5">
        <v>73.45</v>
      </c>
      <c r="G692" s="5" t="str" cm="1">
        <f t="array" ref="G692">_xlfn.IFS(F692&gt;=86,"Hot Week (More Than 85°F)",F692&lt;50,"Cold Week (Less Than 50°F)",TRUE,"Normal Week")</f>
        <v>Normal Week</v>
      </c>
      <c r="H692" s="2">
        <v>3.6880000000000002</v>
      </c>
      <c r="I692" s="2" t="str" cm="1">
        <f t="array" ref="I692">_xlfn.IFS(H692&gt;3.5,"Above Average",H692&lt;3,"Below Average",TRUE,"Average")</f>
        <v>Above Average</v>
      </c>
      <c r="J692" s="1">
        <v>222.31359259999999</v>
      </c>
      <c r="K692" s="1" t="str" cm="1">
        <f t="array" ref="K692">_xlfn.IFS(J692&gt;200,"Above Average",J692&lt;155,"Below Average",TRUE,"Average")</f>
        <v>Above Average</v>
      </c>
      <c r="L692" s="7">
        <v>5.8010000000000002</v>
      </c>
      <c r="M692" s="7" t="str" cm="1">
        <f t="array" ref="M692">_xlfn.IFS(L692&gt;9,"Above Average",L692&lt;8,"Below Average",TRUE,"Average")</f>
        <v>Below Average</v>
      </c>
    </row>
    <row r="693" spans="1:13" x14ac:dyDescent="0.3">
      <c r="A693">
        <v>5</v>
      </c>
      <c r="B693" s="21">
        <v>41047</v>
      </c>
      <c r="C693" s="21" t="str">
        <f t="shared" si="10"/>
        <v>May</v>
      </c>
      <c r="D693" s="6">
        <v>336189.66</v>
      </c>
      <c r="E693" t="s">
        <v>155</v>
      </c>
      <c r="F693" s="5">
        <v>70.45</v>
      </c>
      <c r="G693" s="5" t="str" cm="1">
        <f t="array" ref="G693">_xlfn.IFS(F693&gt;=86,"Hot Week (More Than 85°F)",F693&lt;50,"Cold Week (Less Than 50°F)",TRUE,"Normal Week")</f>
        <v>Normal Week</v>
      </c>
      <c r="H693" s="2">
        <v>3.63</v>
      </c>
      <c r="I693" s="2" t="str" cm="1">
        <f t="array" ref="I693">_xlfn.IFS(H693&gt;3.5,"Above Average",H693&lt;3,"Below Average",TRUE,"Average")</f>
        <v>Above Average</v>
      </c>
      <c r="J693" s="1">
        <v>222.330443</v>
      </c>
      <c r="K693" s="1" t="str" cm="1">
        <f t="array" ref="K693">_xlfn.IFS(J693&gt;200,"Above Average",J693&lt;155,"Below Average",TRUE,"Average")</f>
        <v>Above Average</v>
      </c>
      <c r="L693" s="7">
        <v>5.8010000000000002</v>
      </c>
      <c r="M693" s="7" t="str" cm="1">
        <f t="array" ref="M693">_xlfn.IFS(L693&gt;9,"Above Average",L693&lt;8,"Below Average",TRUE,"Average")</f>
        <v>Below Average</v>
      </c>
    </row>
    <row r="694" spans="1:13" x14ac:dyDescent="0.3">
      <c r="A694">
        <v>5</v>
      </c>
      <c r="B694" s="21">
        <v>41054</v>
      </c>
      <c r="C694" s="21" t="str">
        <f t="shared" si="10"/>
        <v>May</v>
      </c>
      <c r="D694" s="6">
        <v>341994.48</v>
      </c>
      <c r="E694" t="s">
        <v>155</v>
      </c>
      <c r="F694" s="5">
        <v>78.23</v>
      </c>
      <c r="G694" s="5" t="str" cm="1">
        <f t="array" ref="G694">_xlfn.IFS(F694&gt;=86,"Hot Week (More Than 85°F)",F694&lt;50,"Cold Week (Less Than 50°F)",TRUE,"Normal Week")</f>
        <v>Normal Week</v>
      </c>
      <c r="H694" s="2">
        <v>3.5609999999999999</v>
      </c>
      <c r="I694" s="2" t="str" cm="1">
        <f t="array" ref="I694">_xlfn.IFS(H694&gt;3.5,"Above Average",H694&lt;3,"Below Average",TRUE,"Average")</f>
        <v>Above Average</v>
      </c>
      <c r="J694" s="1">
        <v>222.3323853</v>
      </c>
      <c r="K694" s="1" t="str" cm="1">
        <f t="array" ref="K694">_xlfn.IFS(J694&gt;200,"Above Average",J694&lt;155,"Below Average",TRUE,"Average")</f>
        <v>Above Average</v>
      </c>
      <c r="L694" s="7">
        <v>5.8010000000000002</v>
      </c>
      <c r="M694" s="7" t="str" cm="1">
        <f t="array" ref="M694">_xlfn.IFS(L694&gt;9,"Above Average",L694&lt;8,"Below Average",TRUE,"Average")</f>
        <v>Below Average</v>
      </c>
    </row>
    <row r="695" spans="1:13" x14ac:dyDescent="0.3">
      <c r="A695">
        <v>5</v>
      </c>
      <c r="B695" s="21">
        <v>41061</v>
      </c>
      <c r="C695" s="21" t="str">
        <f t="shared" si="10"/>
        <v>Jun</v>
      </c>
      <c r="D695" s="6">
        <v>359867.8</v>
      </c>
      <c r="E695" t="s">
        <v>155</v>
      </c>
      <c r="F695" s="5">
        <v>79.72</v>
      </c>
      <c r="G695" s="5" t="str" cm="1">
        <f t="array" ref="G695">_xlfn.IFS(F695&gt;=86,"Hot Week (More Than 85°F)",F695&lt;50,"Cold Week (Less Than 50°F)",TRUE,"Normal Week")</f>
        <v>Normal Week</v>
      </c>
      <c r="H695" s="2">
        <v>3.5009999999999999</v>
      </c>
      <c r="I695" s="2" t="str" cm="1">
        <f t="array" ref="I695">_xlfn.IFS(H695&gt;3.5,"Above Average",H695&lt;3,"Below Average",TRUE,"Average")</f>
        <v>Above Average</v>
      </c>
      <c r="J695" s="1">
        <v>222.33432769999999</v>
      </c>
      <c r="K695" s="1" t="str" cm="1">
        <f t="array" ref="K695">_xlfn.IFS(J695&gt;200,"Above Average",J695&lt;155,"Below Average",TRUE,"Average")</f>
        <v>Above Average</v>
      </c>
      <c r="L695" s="7">
        <v>5.8010000000000002</v>
      </c>
      <c r="M695" s="7" t="str" cm="1">
        <f t="array" ref="M695">_xlfn.IFS(L695&gt;9,"Above Average",L695&lt;8,"Below Average",TRUE,"Average")</f>
        <v>Below Average</v>
      </c>
    </row>
    <row r="696" spans="1:13" x14ac:dyDescent="0.3">
      <c r="A696">
        <v>5</v>
      </c>
      <c r="B696" s="21">
        <v>41068</v>
      </c>
      <c r="C696" s="21" t="str">
        <f t="shared" si="10"/>
        <v>Jun</v>
      </c>
      <c r="D696" s="6">
        <v>341704.59</v>
      </c>
      <c r="E696" t="s">
        <v>155</v>
      </c>
      <c r="F696" s="5">
        <v>81.02</v>
      </c>
      <c r="G696" s="5" t="str" cm="1">
        <f t="array" ref="G696">_xlfn.IFS(F696&gt;=86,"Hot Week (More Than 85°F)",F696&lt;50,"Cold Week (Less Than 50°F)",TRUE,"Normal Week")</f>
        <v>Normal Week</v>
      </c>
      <c r="H696" s="2">
        <v>3.452</v>
      </c>
      <c r="I696" s="2" t="str" cm="1">
        <f t="array" ref="I696">_xlfn.IFS(H696&gt;3.5,"Above Average",H696&lt;3,"Below Average",TRUE,"Average")</f>
        <v>Average</v>
      </c>
      <c r="J696" s="1">
        <v>222.33627000000001</v>
      </c>
      <c r="K696" s="1" t="str" cm="1">
        <f t="array" ref="K696">_xlfn.IFS(J696&gt;200,"Above Average",J696&lt;155,"Below Average",TRUE,"Average")</f>
        <v>Above Average</v>
      </c>
      <c r="L696" s="7">
        <v>5.8010000000000002</v>
      </c>
      <c r="M696" s="7" t="str" cm="1">
        <f t="array" ref="M696">_xlfn.IFS(L696&gt;9,"Above Average",L696&lt;8,"Below Average",TRUE,"Average")</f>
        <v>Below Average</v>
      </c>
    </row>
    <row r="697" spans="1:13" x14ac:dyDescent="0.3">
      <c r="A697">
        <v>5</v>
      </c>
      <c r="B697" s="21">
        <v>41075</v>
      </c>
      <c r="C697" s="21" t="str">
        <f t="shared" si="10"/>
        <v>Jun</v>
      </c>
      <c r="D697" s="6">
        <v>327383.64</v>
      </c>
      <c r="E697" t="s">
        <v>155</v>
      </c>
      <c r="F697" s="5">
        <v>81.64</v>
      </c>
      <c r="G697" s="5" t="str" cm="1">
        <f t="array" ref="G697">_xlfn.IFS(F697&gt;=86,"Hot Week (More Than 85°F)",F697&lt;50,"Cold Week (Less Than 50°F)",TRUE,"Normal Week")</f>
        <v>Normal Week</v>
      </c>
      <c r="H697" s="2">
        <v>3.3929999999999998</v>
      </c>
      <c r="I697" s="2" t="str" cm="1">
        <f t="array" ref="I697">_xlfn.IFS(H697&gt;3.5,"Above Average",H697&lt;3,"Below Average",TRUE,"Average")</f>
        <v>Average</v>
      </c>
      <c r="J697" s="1">
        <v>222.34929009999999</v>
      </c>
      <c r="K697" s="1" t="str" cm="1">
        <f t="array" ref="K697">_xlfn.IFS(J697&gt;200,"Above Average",J697&lt;155,"Below Average",TRUE,"Average")</f>
        <v>Above Average</v>
      </c>
      <c r="L697" s="7">
        <v>5.8010000000000002</v>
      </c>
      <c r="M697" s="7" t="str" cm="1">
        <f t="array" ref="M697">_xlfn.IFS(L697&gt;9,"Above Average",L697&lt;8,"Below Average",TRUE,"Average")</f>
        <v>Below Average</v>
      </c>
    </row>
    <row r="698" spans="1:13" x14ac:dyDescent="0.3">
      <c r="A698">
        <v>5</v>
      </c>
      <c r="B698" s="21">
        <v>41082</v>
      </c>
      <c r="C698" s="21" t="str">
        <f t="shared" si="10"/>
        <v>Jun</v>
      </c>
      <c r="D698" s="6">
        <v>325041.68</v>
      </c>
      <c r="E698" t="s">
        <v>155</v>
      </c>
      <c r="F698" s="5">
        <v>80.569999999999993</v>
      </c>
      <c r="G698" s="5" t="str" cm="1">
        <f t="array" ref="G698">_xlfn.IFS(F698&gt;=86,"Hot Week (More Than 85°F)",F698&lt;50,"Cold Week (Less Than 50°F)",TRUE,"Normal Week")</f>
        <v>Normal Week</v>
      </c>
      <c r="H698" s="2">
        <v>3.3460000000000001</v>
      </c>
      <c r="I698" s="2" t="str" cm="1">
        <f t="array" ref="I698">_xlfn.IFS(H698&gt;3.5,"Above Average",H698&lt;3,"Below Average",TRUE,"Average")</f>
        <v>Average</v>
      </c>
      <c r="J698" s="1">
        <v>222.3900046</v>
      </c>
      <c r="K698" s="1" t="str" cm="1">
        <f t="array" ref="K698">_xlfn.IFS(J698&gt;200,"Above Average",J698&lt;155,"Below Average",TRUE,"Average")</f>
        <v>Above Average</v>
      </c>
      <c r="L698" s="7">
        <v>5.8010000000000002</v>
      </c>
      <c r="M698" s="7" t="str" cm="1">
        <f t="array" ref="M698">_xlfn.IFS(L698&gt;9,"Above Average",L698&lt;8,"Below Average",TRUE,"Average")</f>
        <v>Below Average</v>
      </c>
    </row>
    <row r="699" spans="1:13" x14ac:dyDescent="0.3">
      <c r="A699">
        <v>5</v>
      </c>
      <c r="B699" s="21">
        <v>41089</v>
      </c>
      <c r="C699" s="21" t="str">
        <f t="shared" si="10"/>
        <v>Jun</v>
      </c>
      <c r="D699" s="6">
        <v>329658.09999999998</v>
      </c>
      <c r="E699" t="s">
        <v>155</v>
      </c>
      <c r="F699" s="5">
        <v>87.08</v>
      </c>
      <c r="G699" s="5" t="str" cm="1">
        <f t="array" ref="G699">_xlfn.IFS(F699&gt;=86,"Hot Week (More Than 85°F)",F699&lt;50,"Cold Week (Less Than 50°F)",TRUE,"Normal Week")</f>
        <v>Hot Week (More Than 85°F)</v>
      </c>
      <c r="H699" s="2">
        <v>3.286</v>
      </c>
      <c r="I699" s="2" t="str" cm="1">
        <f t="array" ref="I699">_xlfn.IFS(H699&gt;3.5,"Above Average",H699&lt;3,"Below Average",TRUE,"Average")</f>
        <v>Average</v>
      </c>
      <c r="J699" s="1">
        <v>222.4307191</v>
      </c>
      <c r="K699" s="1" t="str" cm="1">
        <f t="array" ref="K699">_xlfn.IFS(J699&gt;200,"Above Average",J699&lt;155,"Below Average",TRUE,"Average")</f>
        <v>Above Average</v>
      </c>
      <c r="L699" s="7">
        <v>5.8010000000000002</v>
      </c>
      <c r="M699" s="7" t="str" cm="1">
        <f t="array" ref="M699">_xlfn.IFS(L699&gt;9,"Above Average",L699&lt;8,"Below Average",TRUE,"Average")</f>
        <v>Below Average</v>
      </c>
    </row>
    <row r="700" spans="1:13" x14ac:dyDescent="0.3">
      <c r="A700">
        <v>5</v>
      </c>
      <c r="B700" s="21">
        <v>41096</v>
      </c>
      <c r="C700" s="21" t="str">
        <f t="shared" si="10"/>
        <v>Jul</v>
      </c>
      <c r="D700" s="6">
        <v>341214.43</v>
      </c>
      <c r="E700" t="s">
        <v>155</v>
      </c>
      <c r="F700" s="5">
        <v>82.35</v>
      </c>
      <c r="G700" s="5" t="str" cm="1">
        <f t="array" ref="G700">_xlfn.IFS(F700&gt;=86,"Hot Week (More Than 85°F)",F700&lt;50,"Cold Week (Less Than 50°F)",TRUE,"Normal Week")</f>
        <v>Normal Week</v>
      </c>
      <c r="H700" s="2">
        <v>3.2269999999999999</v>
      </c>
      <c r="I700" s="2" t="str" cm="1">
        <f t="array" ref="I700">_xlfn.IFS(H700&gt;3.5,"Above Average",H700&lt;3,"Below Average",TRUE,"Average")</f>
        <v>Average</v>
      </c>
      <c r="J700" s="1">
        <v>222.47143360000001</v>
      </c>
      <c r="K700" s="1" t="str" cm="1">
        <f t="array" ref="K700">_xlfn.IFS(J700&gt;200,"Above Average",J700&lt;155,"Below Average",TRUE,"Average")</f>
        <v>Above Average</v>
      </c>
      <c r="L700" s="7">
        <v>5.6029999999999998</v>
      </c>
      <c r="M700" s="7" t="str" cm="1">
        <f t="array" ref="M700">_xlfn.IFS(L700&gt;9,"Above Average",L700&lt;8,"Below Average",TRUE,"Average")</f>
        <v>Below Average</v>
      </c>
    </row>
    <row r="701" spans="1:13" x14ac:dyDescent="0.3">
      <c r="A701">
        <v>5</v>
      </c>
      <c r="B701" s="21">
        <v>41103</v>
      </c>
      <c r="C701" s="21" t="str">
        <f t="shared" si="10"/>
        <v>Jul</v>
      </c>
      <c r="D701" s="6">
        <v>316203.64</v>
      </c>
      <c r="E701" t="s">
        <v>155</v>
      </c>
      <c r="F701" s="5">
        <v>80.78</v>
      </c>
      <c r="G701" s="5" t="str" cm="1">
        <f t="array" ref="G701">_xlfn.IFS(F701&gt;=86,"Hot Week (More Than 85°F)",F701&lt;50,"Cold Week (Less Than 50°F)",TRUE,"Normal Week")</f>
        <v>Normal Week</v>
      </c>
      <c r="H701" s="2">
        <v>3.2559999999999998</v>
      </c>
      <c r="I701" s="2" t="str" cm="1">
        <f t="array" ref="I701">_xlfn.IFS(H701&gt;3.5,"Above Average",H701&lt;3,"Below Average",TRUE,"Average")</f>
        <v>Average</v>
      </c>
      <c r="J701" s="1">
        <v>222.51214809999999</v>
      </c>
      <c r="K701" s="1" t="str" cm="1">
        <f t="array" ref="K701">_xlfn.IFS(J701&gt;200,"Above Average",J701&lt;155,"Below Average",TRUE,"Average")</f>
        <v>Above Average</v>
      </c>
      <c r="L701" s="7">
        <v>5.6029999999999998</v>
      </c>
      <c r="M701" s="7" t="str" cm="1">
        <f t="array" ref="M701">_xlfn.IFS(L701&gt;9,"Above Average",L701&lt;8,"Below Average",TRUE,"Average")</f>
        <v>Below Average</v>
      </c>
    </row>
    <row r="702" spans="1:13" x14ac:dyDescent="0.3">
      <c r="A702">
        <v>5</v>
      </c>
      <c r="B702" s="21">
        <v>41110</v>
      </c>
      <c r="C702" s="21" t="str">
        <f t="shared" si="10"/>
        <v>Jul</v>
      </c>
      <c r="D702" s="6">
        <v>321205.12</v>
      </c>
      <c r="E702" t="s">
        <v>155</v>
      </c>
      <c r="F702" s="5">
        <v>81.05</v>
      </c>
      <c r="G702" s="5" t="str" cm="1">
        <f t="array" ref="G702">_xlfn.IFS(F702&gt;=86,"Hot Week (More Than 85°F)",F702&lt;50,"Cold Week (Less Than 50°F)",TRUE,"Normal Week")</f>
        <v>Normal Week</v>
      </c>
      <c r="H702" s="2">
        <v>3.3109999999999999</v>
      </c>
      <c r="I702" s="2" t="str" cm="1">
        <f t="array" ref="I702">_xlfn.IFS(H702&gt;3.5,"Above Average",H702&lt;3,"Below Average",TRUE,"Average")</f>
        <v>Average</v>
      </c>
      <c r="J702" s="1">
        <v>222.52093579999999</v>
      </c>
      <c r="K702" s="1" t="str" cm="1">
        <f t="array" ref="K702">_xlfn.IFS(J702&gt;200,"Above Average",J702&lt;155,"Below Average",TRUE,"Average")</f>
        <v>Above Average</v>
      </c>
      <c r="L702" s="7">
        <v>5.6029999999999998</v>
      </c>
      <c r="M702" s="7" t="str" cm="1">
        <f t="array" ref="M702">_xlfn.IFS(L702&gt;9,"Above Average",L702&lt;8,"Below Average",TRUE,"Average")</f>
        <v>Below Average</v>
      </c>
    </row>
    <row r="703" spans="1:13" x14ac:dyDescent="0.3">
      <c r="A703">
        <v>5</v>
      </c>
      <c r="B703" s="21">
        <v>41117</v>
      </c>
      <c r="C703" s="21" t="str">
        <f t="shared" si="10"/>
        <v>Jul</v>
      </c>
      <c r="D703" s="6">
        <v>306827.36</v>
      </c>
      <c r="E703" t="s">
        <v>155</v>
      </c>
      <c r="F703" s="5">
        <v>85.06</v>
      </c>
      <c r="G703" s="5" t="str" cm="1">
        <f t="array" ref="G703">_xlfn.IFS(F703&gt;=86,"Hot Week (More Than 85°F)",F703&lt;50,"Cold Week (Less Than 50°F)",TRUE,"Normal Week")</f>
        <v>Normal Week</v>
      </c>
      <c r="H703" s="2">
        <v>3.407</v>
      </c>
      <c r="I703" s="2" t="str" cm="1">
        <f t="array" ref="I703">_xlfn.IFS(H703&gt;3.5,"Above Average",H703&lt;3,"Below Average",TRUE,"Average")</f>
        <v>Average</v>
      </c>
      <c r="J703" s="1">
        <v>222.52972339999999</v>
      </c>
      <c r="K703" s="1" t="str" cm="1">
        <f t="array" ref="K703">_xlfn.IFS(J703&gt;200,"Above Average",J703&lt;155,"Below Average",TRUE,"Average")</f>
        <v>Above Average</v>
      </c>
      <c r="L703" s="7">
        <v>5.6029999999999998</v>
      </c>
      <c r="M703" s="7" t="str" cm="1">
        <f t="array" ref="M703">_xlfn.IFS(L703&gt;9,"Above Average",L703&lt;8,"Below Average",TRUE,"Average")</f>
        <v>Below Average</v>
      </c>
    </row>
    <row r="704" spans="1:13" x14ac:dyDescent="0.3">
      <c r="A704">
        <v>5</v>
      </c>
      <c r="B704" s="21">
        <v>41124</v>
      </c>
      <c r="C704" s="21" t="str">
        <f t="shared" si="10"/>
        <v>Aug</v>
      </c>
      <c r="D704" s="6">
        <v>324195.17</v>
      </c>
      <c r="E704" t="s">
        <v>155</v>
      </c>
      <c r="F704" s="5">
        <v>86.91</v>
      </c>
      <c r="G704" s="5" t="str" cm="1">
        <f t="array" ref="G704">_xlfn.IFS(F704&gt;=86,"Hot Week (More Than 85°F)",F704&lt;50,"Cold Week (Less Than 50°F)",TRUE,"Normal Week")</f>
        <v>Hot Week (More Than 85°F)</v>
      </c>
      <c r="H704" s="2">
        <v>3.4169999999999998</v>
      </c>
      <c r="I704" s="2" t="str" cm="1">
        <f t="array" ref="I704">_xlfn.IFS(H704&gt;3.5,"Above Average",H704&lt;3,"Below Average",TRUE,"Average")</f>
        <v>Average</v>
      </c>
      <c r="J704" s="1">
        <v>222.53851109999999</v>
      </c>
      <c r="K704" s="1" t="str" cm="1">
        <f t="array" ref="K704">_xlfn.IFS(J704&gt;200,"Above Average",J704&lt;155,"Below Average",TRUE,"Average")</f>
        <v>Above Average</v>
      </c>
      <c r="L704" s="7">
        <v>5.6029999999999998</v>
      </c>
      <c r="M704" s="7" t="str" cm="1">
        <f t="array" ref="M704">_xlfn.IFS(L704&gt;9,"Above Average",L704&lt;8,"Below Average",TRUE,"Average")</f>
        <v>Below Average</v>
      </c>
    </row>
    <row r="705" spans="1:13" x14ac:dyDescent="0.3">
      <c r="A705">
        <v>5</v>
      </c>
      <c r="B705" s="21">
        <v>41131</v>
      </c>
      <c r="C705" s="21" t="str">
        <f t="shared" si="10"/>
        <v>Aug</v>
      </c>
      <c r="D705" s="6">
        <v>306759.7</v>
      </c>
      <c r="E705" t="s">
        <v>155</v>
      </c>
      <c r="F705" s="5">
        <v>86.96</v>
      </c>
      <c r="G705" s="5" t="str" cm="1">
        <f t="array" ref="G705">_xlfn.IFS(F705&gt;=86,"Hot Week (More Than 85°F)",F705&lt;50,"Cold Week (Less Than 50°F)",TRUE,"Normal Week")</f>
        <v>Hot Week (More Than 85°F)</v>
      </c>
      <c r="H705" s="2">
        <v>3.4940000000000002</v>
      </c>
      <c r="I705" s="2" t="str" cm="1">
        <f t="array" ref="I705">_xlfn.IFS(H705&gt;3.5,"Above Average",H705&lt;3,"Below Average",TRUE,"Average")</f>
        <v>Average</v>
      </c>
      <c r="J705" s="1">
        <v>222.5472987</v>
      </c>
      <c r="K705" s="1" t="str" cm="1">
        <f t="array" ref="K705">_xlfn.IFS(J705&gt;200,"Above Average",J705&lt;155,"Below Average",TRUE,"Average")</f>
        <v>Above Average</v>
      </c>
      <c r="L705" s="7">
        <v>5.6029999999999998</v>
      </c>
      <c r="M705" s="7" t="str" cm="1">
        <f t="array" ref="M705">_xlfn.IFS(L705&gt;9,"Above Average",L705&lt;8,"Below Average",TRUE,"Average")</f>
        <v>Below Average</v>
      </c>
    </row>
    <row r="706" spans="1:13" x14ac:dyDescent="0.3">
      <c r="A706">
        <v>5</v>
      </c>
      <c r="B706" s="21">
        <v>41138</v>
      </c>
      <c r="C706" s="21" t="str">
        <f t="shared" ref="C706:C769" si="11">TEXT(B706, "mmm")</f>
        <v>Aug</v>
      </c>
      <c r="D706" s="6">
        <v>314014.18</v>
      </c>
      <c r="E706" t="s">
        <v>155</v>
      </c>
      <c r="F706" s="5">
        <v>87.52</v>
      </c>
      <c r="G706" s="5" t="str" cm="1">
        <f t="array" ref="G706">_xlfn.IFS(F706&gt;=86,"Hot Week (More Than 85°F)",F706&lt;50,"Cold Week (Less Than 50°F)",TRUE,"Normal Week")</f>
        <v>Hot Week (More Than 85°F)</v>
      </c>
      <c r="H706" s="2">
        <v>3.5710000000000002</v>
      </c>
      <c r="I706" s="2" t="str" cm="1">
        <f t="array" ref="I706">_xlfn.IFS(H706&gt;3.5,"Above Average",H706&lt;3,"Below Average",TRUE,"Average")</f>
        <v>Above Average</v>
      </c>
      <c r="J706" s="1">
        <v>222.62767529999999</v>
      </c>
      <c r="K706" s="1" t="str" cm="1">
        <f t="array" ref="K706">_xlfn.IFS(J706&gt;200,"Above Average",J706&lt;155,"Below Average",TRUE,"Average")</f>
        <v>Above Average</v>
      </c>
      <c r="L706" s="7">
        <v>5.6029999999999998</v>
      </c>
      <c r="M706" s="7" t="str" cm="1">
        <f t="array" ref="M706">_xlfn.IFS(L706&gt;9,"Above Average",L706&lt;8,"Below Average",TRUE,"Average")</f>
        <v>Below Average</v>
      </c>
    </row>
    <row r="707" spans="1:13" x14ac:dyDescent="0.3">
      <c r="A707">
        <v>5</v>
      </c>
      <c r="B707" s="21">
        <v>41145</v>
      </c>
      <c r="C707" s="21" t="str">
        <f t="shared" si="11"/>
        <v>Aug</v>
      </c>
      <c r="D707" s="6">
        <v>320831.35999999999</v>
      </c>
      <c r="E707" t="s">
        <v>155</v>
      </c>
      <c r="F707" s="5">
        <v>79.45</v>
      </c>
      <c r="G707" s="5" t="str" cm="1">
        <f t="array" ref="G707">_xlfn.IFS(F707&gt;=86,"Hot Week (More Than 85°F)",F707&lt;50,"Cold Week (Less Than 50°F)",TRUE,"Normal Week")</f>
        <v>Normal Week</v>
      </c>
      <c r="H707" s="2">
        <v>3.62</v>
      </c>
      <c r="I707" s="2" t="str" cm="1">
        <f t="array" ref="I707">_xlfn.IFS(H707&gt;3.5,"Above Average",H707&lt;3,"Below Average",TRUE,"Average")</f>
        <v>Above Average</v>
      </c>
      <c r="J707" s="1">
        <v>222.76174370000001</v>
      </c>
      <c r="K707" s="1" t="str" cm="1">
        <f t="array" ref="K707">_xlfn.IFS(J707&gt;200,"Above Average",J707&lt;155,"Below Average",TRUE,"Average")</f>
        <v>Above Average</v>
      </c>
      <c r="L707" s="7">
        <v>5.6029999999999998</v>
      </c>
      <c r="M707" s="7" t="str" cm="1">
        <f t="array" ref="M707">_xlfn.IFS(L707&gt;9,"Above Average",L707&lt;8,"Below Average",TRUE,"Average")</f>
        <v>Below Average</v>
      </c>
    </row>
    <row r="708" spans="1:13" x14ac:dyDescent="0.3">
      <c r="A708">
        <v>5</v>
      </c>
      <c r="B708" s="21">
        <v>41152</v>
      </c>
      <c r="C708" s="21" t="str">
        <f t="shared" si="11"/>
        <v>Aug</v>
      </c>
      <c r="D708" s="6">
        <v>344642.01</v>
      </c>
      <c r="E708" t="s">
        <v>155</v>
      </c>
      <c r="F708" s="5">
        <v>84.25</v>
      </c>
      <c r="G708" s="5" t="str" cm="1">
        <f t="array" ref="G708">_xlfn.IFS(F708&gt;=86,"Hot Week (More Than 85°F)",F708&lt;50,"Cold Week (Less Than 50°F)",TRUE,"Normal Week")</f>
        <v>Normal Week</v>
      </c>
      <c r="H708" s="2">
        <v>3.6379999999999999</v>
      </c>
      <c r="I708" s="2" t="str" cm="1">
        <f t="array" ref="I708">_xlfn.IFS(H708&gt;3.5,"Above Average",H708&lt;3,"Below Average",TRUE,"Average")</f>
        <v>Above Average</v>
      </c>
      <c r="J708" s="1">
        <v>222.8958121</v>
      </c>
      <c r="K708" s="1" t="str" cm="1">
        <f t="array" ref="K708">_xlfn.IFS(J708&gt;200,"Above Average",J708&lt;155,"Below Average",TRUE,"Average")</f>
        <v>Above Average</v>
      </c>
      <c r="L708" s="7">
        <v>5.6029999999999998</v>
      </c>
      <c r="M708" s="7" t="str" cm="1">
        <f t="array" ref="M708">_xlfn.IFS(L708&gt;9,"Above Average",L708&lt;8,"Below Average",TRUE,"Average")</f>
        <v>Below Average</v>
      </c>
    </row>
    <row r="709" spans="1:13" x14ac:dyDescent="0.3">
      <c r="A709">
        <v>5</v>
      </c>
      <c r="B709" s="21">
        <v>41159</v>
      </c>
      <c r="C709" s="21" t="str">
        <f t="shared" si="11"/>
        <v>Sep</v>
      </c>
      <c r="D709" s="6">
        <v>350648.91</v>
      </c>
      <c r="E709" t="s">
        <v>156</v>
      </c>
      <c r="F709" s="5">
        <v>86.3</v>
      </c>
      <c r="G709" s="5" t="str" cm="1">
        <f t="array" ref="G709">_xlfn.IFS(F709&gt;=86,"Hot Week (More Than 85°F)",F709&lt;50,"Cold Week (Less Than 50°F)",TRUE,"Normal Week")</f>
        <v>Hot Week (More Than 85°F)</v>
      </c>
      <c r="H709" s="2">
        <v>3.73</v>
      </c>
      <c r="I709" s="2" t="str" cm="1">
        <f t="array" ref="I709">_xlfn.IFS(H709&gt;3.5,"Above Average",H709&lt;3,"Below Average",TRUE,"Average")</f>
        <v>Above Average</v>
      </c>
      <c r="J709" s="1">
        <v>223.02988049999999</v>
      </c>
      <c r="K709" s="1" t="str" cm="1">
        <f t="array" ref="K709">_xlfn.IFS(J709&gt;200,"Above Average",J709&lt;155,"Below Average",TRUE,"Average")</f>
        <v>Above Average</v>
      </c>
      <c r="L709" s="7">
        <v>5.6029999999999998</v>
      </c>
      <c r="M709" s="7" t="str" cm="1">
        <f t="array" ref="M709">_xlfn.IFS(L709&gt;9,"Above Average",L709&lt;8,"Below Average",TRUE,"Average")</f>
        <v>Below Average</v>
      </c>
    </row>
    <row r="710" spans="1:13" x14ac:dyDescent="0.3">
      <c r="A710">
        <v>5</v>
      </c>
      <c r="B710" s="21">
        <v>41166</v>
      </c>
      <c r="C710" s="21" t="str">
        <f t="shared" si="11"/>
        <v>Sep</v>
      </c>
      <c r="D710" s="6">
        <v>299800.67</v>
      </c>
      <c r="E710" t="s">
        <v>155</v>
      </c>
      <c r="F710" s="5">
        <v>76.650000000000006</v>
      </c>
      <c r="G710" s="5" t="str" cm="1">
        <f t="array" ref="G710">_xlfn.IFS(F710&gt;=86,"Hot Week (More Than 85°F)",F710&lt;50,"Cold Week (Less Than 50°F)",TRUE,"Normal Week")</f>
        <v>Normal Week</v>
      </c>
      <c r="H710" s="2">
        <v>3.7170000000000001</v>
      </c>
      <c r="I710" s="2" t="str" cm="1">
        <f t="array" ref="I710">_xlfn.IFS(H710&gt;3.5,"Above Average",H710&lt;3,"Below Average",TRUE,"Average")</f>
        <v>Above Average</v>
      </c>
      <c r="J710" s="1">
        <v>223.17341669999999</v>
      </c>
      <c r="K710" s="1" t="str" cm="1">
        <f t="array" ref="K710">_xlfn.IFS(J710&gt;200,"Above Average",J710&lt;155,"Below Average",TRUE,"Average")</f>
        <v>Above Average</v>
      </c>
      <c r="L710" s="7">
        <v>5.6029999999999998</v>
      </c>
      <c r="M710" s="7" t="str" cm="1">
        <f t="array" ref="M710">_xlfn.IFS(L710&gt;9,"Above Average",L710&lt;8,"Below Average",TRUE,"Average")</f>
        <v>Below Average</v>
      </c>
    </row>
    <row r="711" spans="1:13" x14ac:dyDescent="0.3">
      <c r="A711">
        <v>5</v>
      </c>
      <c r="B711" s="21">
        <v>41173</v>
      </c>
      <c r="C711" s="21" t="str">
        <f t="shared" si="11"/>
        <v>Sep</v>
      </c>
      <c r="D711" s="6">
        <v>307306.76</v>
      </c>
      <c r="E711" t="s">
        <v>155</v>
      </c>
      <c r="F711" s="5">
        <v>71.09</v>
      </c>
      <c r="G711" s="5" t="str" cm="1">
        <f t="array" ref="G711">_xlfn.IFS(F711&gt;=86,"Hot Week (More Than 85°F)",F711&lt;50,"Cold Week (Less Than 50°F)",TRUE,"Normal Week")</f>
        <v>Normal Week</v>
      </c>
      <c r="H711" s="2">
        <v>3.7210000000000001</v>
      </c>
      <c r="I711" s="2" t="str" cm="1">
        <f t="array" ref="I711">_xlfn.IFS(H711&gt;3.5,"Above Average",H711&lt;3,"Below Average",TRUE,"Average")</f>
        <v>Above Average</v>
      </c>
      <c r="J711" s="1">
        <v>223.37375929999999</v>
      </c>
      <c r="K711" s="1" t="str" cm="1">
        <f t="array" ref="K711">_xlfn.IFS(J711&gt;200,"Above Average",J711&lt;155,"Below Average",TRUE,"Average")</f>
        <v>Above Average</v>
      </c>
      <c r="L711" s="7">
        <v>5.6029999999999998</v>
      </c>
      <c r="M711" s="7" t="str" cm="1">
        <f t="array" ref="M711">_xlfn.IFS(L711&gt;9,"Above Average",L711&lt;8,"Below Average",TRUE,"Average")</f>
        <v>Below Average</v>
      </c>
    </row>
    <row r="712" spans="1:13" x14ac:dyDescent="0.3">
      <c r="A712">
        <v>5</v>
      </c>
      <c r="B712" s="21">
        <v>41180</v>
      </c>
      <c r="C712" s="21" t="str">
        <f t="shared" si="11"/>
        <v>Sep</v>
      </c>
      <c r="D712" s="6">
        <v>310141.68</v>
      </c>
      <c r="E712" t="s">
        <v>155</v>
      </c>
      <c r="F712" s="5">
        <v>78.33</v>
      </c>
      <c r="G712" s="5" t="str" cm="1">
        <f t="array" ref="G712">_xlfn.IFS(F712&gt;=86,"Hot Week (More Than 85°F)",F712&lt;50,"Cold Week (Less Than 50°F)",TRUE,"Normal Week")</f>
        <v>Normal Week</v>
      </c>
      <c r="H712" s="2">
        <v>3.6659999999999999</v>
      </c>
      <c r="I712" s="2" t="str" cm="1">
        <f t="array" ref="I712">_xlfn.IFS(H712&gt;3.5,"Above Average",H712&lt;3,"Below Average",TRUE,"Average")</f>
        <v>Above Average</v>
      </c>
      <c r="J712" s="1">
        <v>223.57410189999999</v>
      </c>
      <c r="K712" s="1" t="str" cm="1">
        <f t="array" ref="K712">_xlfn.IFS(J712&gt;200,"Above Average",J712&lt;155,"Below Average",TRUE,"Average")</f>
        <v>Above Average</v>
      </c>
      <c r="L712" s="7">
        <v>5.6029999999999998</v>
      </c>
      <c r="M712" s="7" t="str" cm="1">
        <f t="array" ref="M712">_xlfn.IFS(L712&gt;9,"Above Average",L712&lt;8,"Below Average",TRUE,"Average")</f>
        <v>Below Average</v>
      </c>
    </row>
    <row r="713" spans="1:13" x14ac:dyDescent="0.3">
      <c r="A713">
        <v>5</v>
      </c>
      <c r="B713" s="21">
        <v>41187</v>
      </c>
      <c r="C713" s="21" t="str">
        <f t="shared" si="11"/>
        <v>Oct</v>
      </c>
      <c r="D713" s="6">
        <v>343048.29</v>
      </c>
      <c r="E713" t="s">
        <v>155</v>
      </c>
      <c r="F713" s="5">
        <v>71.17</v>
      </c>
      <c r="G713" s="5" t="str" cm="1">
        <f t="array" ref="G713">_xlfn.IFS(F713&gt;=86,"Hot Week (More Than 85°F)",F713&lt;50,"Cold Week (Less Than 50°F)",TRUE,"Normal Week")</f>
        <v>Normal Week</v>
      </c>
      <c r="H713" s="2">
        <v>3.617</v>
      </c>
      <c r="I713" s="2" t="str" cm="1">
        <f t="array" ref="I713">_xlfn.IFS(H713&gt;3.5,"Above Average",H713&lt;3,"Below Average",TRUE,"Average")</f>
        <v>Above Average</v>
      </c>
      <c r="J713" s="1">
        <v>223.77444439999999</v>
      </c>
      <c r="K713" s="1" t="str" cm="1">
        <f t="array" ref="K713">_xlfn.IFS(J713&gt;200,"Above Average",J713&lt;155,"Below Average",TRUE,"Average")</f>
        <v>Above Average</v>
      </c>
      <c r="L713" s="7">
        <v>5.4219999999999997</v>
      </c>
      <c r="M713" s="7" t="str" cm="1">
        <f t="array" ref="M713">_xlfn.IFS(L713&gt;9,"Above Average",L713&lt;8,"Below Average",TRUE,"Average")</f>
        <v>Below Average</v>
      </c>
    </row>
    <row r="714" spans="1:13" x14ac:dyDescent="0.3">
      <c r="A714">
        <v>5</v>
      </c>
      <c r="B714" s="21">
        <v>41194</v>
      </c>
      <c r="C714" s="21" t="str">
        <f t="shared" si="11"/>
        <v>Oct</v>
      </c>
      <c r="D714" s="6">
        <v>325345.40999999997</v>
      </c>
      <c r="E714" t="s">
        <v>155</v>
      </c>
      <c r="F714" s="5">
        <v>66.239999999999995</v>
      </c>
      <c r="G714" s="5" t="str" cm="1">
        <f t="array" ref="G714">_xlfn.IFS(F714&gt;=86,"Hot Week (More Than 85°F)",F714&lt;50,"Cold Week (Less Than 50°F)",TRUE,"Normal Week")</f>
        <v>Normal Week</v>
      </c>
      <c r="H714" s="2">
        <v>3.601</v>
      </c>
      <c r="I714" s="2" t="str" cm="1">
        <f t="array" ref="I714">_xlfn.IFS(H714&gt;3.5,"Above Average",H714&lt;3,"Below Average",TRUE,"Average")</f>
        <v>Above Average</v>
      </c>
      <c r="J714" s="1">
        <v>223.97478699999999</v>
      </c>
      <c r="K714" s="1" t="str" cm="1">
        <f t="array" ref="K714">_xlfn.IFS(J714&gt;200,"Above Average",J714&lt;155,"Below Average",TRUE,"Average")</f>
        <v>Above Average</v>
      </c>
      <c r="L714" s="7">
        <v>5.4219999999999997</v>
      </c>
      <c r="M714" s="7" t="str" cm="1">
        <f t="array" ref="M714">_xlfn.IFS(L714&gt;9,"Above Average",L714&lt;8,"Below Average",TRUE,"Average")</f>
        <v>Below Average</v>
      </c>
    </row>
    <row r="715" spans="1:13" x14ac:dyDescent="0.3">
      <c r="A715">
        <v>5</v>
      </c>
      <c r="B715" s="21">
        <v>41201</v>
      </c>
      <c r="C715" s="21" t="str">
        <f t="shared" si="11"/>
        <v>Oct</v>
      </c>
      <c r="D715" s="6">
        <v>313358.15000000002</v>
      </c>
      <c r="E715" t="s">
        <v>155</v>
      </c>
      <c r="F715" s="5">
        <v>69.17</v>
      </c>
      <c r="G715" s="5" t="str" cm="1">
        <f t="array" ref="G715">_xlfn.IFS(F715&gt;=86,"Hot Week (More Than 85°F)",F715&lt;50,"Cold Week (Less Than 50°F)",TRUE,"Normal Week")</f>
        <v>Normal Week</v>
      </c>
      <c r="H715" s="2">
        <v>3.5939999999999999</v>
      </c>
      <c r="I715" s="2" t="str" cm="1">
        <f t="array" ref="I715">_xlfn.IFS(H715&gt;3.5,"Above Average",H715&lt;3,"Below Average",TRUE,"Average")</f>
        <v>Above Average</v>
      </c>
      <c r="J715" s="1">
        <v>224.0192873</v>
      </c>
      <c r="K715" s="1" t="str" cm="1">
        <f t="array" ref="K715">_xlfn.IFS(J715&gt;200,"Above Average",J715&lt;155,"Below Average",TRUE,"Average")</f>
        <v>Above Average</v>
      </c>
      <c r="L715" s="7">
        <v>5.4219999999999997</v>
      </c>
      <c r="M715" s="7" t="str" cm="1">
        <f t="array" ref="M715">_xlfn.IFS(L715&gt;9,"Above Average",L715&lt;8,"Below Average",TRUE,"Average")</f>
        <v>Below Average</v>
      </c>
    </row>
    <row r="716" spans="1:13" x14ac:dyDescent="0.3">
      <c r="A716">
        <v>5</v>
      </c>
      <c r="B716" s="21">
        <v>41208</v>
      </c>
      <c r="C716" s="21" t="str">
        <f t="shared" si="11"/>
        <v>Oct</v>
      </c>
      <c r="D716" s="6">
        <v>319550.77</v>
      </c>
      <c r="E716" t="s">
        <v>155</v>
      </c>
      <c r="F716" s="5">
        <v>71.7</v>
      </c>
      <c r="G716" s="5" t="str" cm="1">
        <f t="array" ref="G716">_xlfn.IFS(F716&gt;=86,"Hot Week (More Than 85°F)",F716&lt;50,"Cold Week (Less Than 50°F)",TRUE,"Normal Week")</f>
        <v>Normal Week</v>
      </c>
      <c r="H716" s="2">
        <v>3.5059999999999998</v>
      </c>
      <c r="I716" s="2" t="str" cm="1">
        <f t="array" ref="I716">_xlfn.IFS(H716&gt;3.5,"Above Average",H716&lt;3,"Below Average",TRUE,"Average")</f>
        <v>Above Average</v>
      </c>
      <c r="J716" s="1">
        <v>224.0378139</v>
      </c>
      <c r="K716" s="1" t="str" cm="1">
        <f t="array" ref="K716">_xlfn.IFS(J716&gt;200,"Above Average",J716&lt;155,"Below Average",TRUE,"Average")</f>
        <v>Above Average</v>
      </c>
      <c r="L716" s="7">
        <v>5.4219999999999997</v>
      </c>
      <c r="M716" s="7" t="str" cm="1">
        <f t="array" ref="M716">_xlfn.IFS(L716&gt;9,"Above Average",L716&lt;8,"Below Average",TRUE,"Average")</f>
        <v>Below Average</v>
      </c>
    </row>
    <row r="717" spans="1:13" x14ac:dyDescent="0.3">
      <c r="A717">
        <v>6</v>
      </c>
      <c r="B717" s="21">
        <v>40214</v>
      </c>
      <c r="C717" s="21" t="str">
        <f t="shared" si="11"/>
        <v>Feb</v>
      </c>
      <c r="D717" s="6">
        <v>1652635.1</v>
      </c>
      <c r="E717" t="s">
        <v>155</v>
      </c>
      <c r="F717" s="5">
        <v>40.43</v>
      </c>
      <c r="G717" s="5" t="str" cm="1">
        <f t="array" ref="G717">_xlfn.IFS(F717&gt;=86,"Hot Week (More Than 85°F)",F717&lt;50,"Cold Week (Less Than 50°F)",TRUE,"Normal Week")</f>
        <v>Cold Week (Less Than 50°F)</v>
      </c>
      <c r="H717" s="2">
        <v>2.5720000000000001</v>
      </c>
      <c r="I717" s="2" t="str" cm="1">
        <f t="array" ref="I717">_xlfn.IFS(H717&gt;3.5,"Above Average",H717&lt;3,"Below Average",TRUE,"Average")</f>
        <v>Below Average</v>
      </c>
      <c r="J717" s="1">
        <v>212.62235179999999</v>
      </c>
      <c r="K717" s="1" t="str" cm="1">
        <f t="array" ref="K717">_xlfn.IFS(J717&gt;200,"Above Average",J717&lt;155,"Below Average",TRUE,"Average")</f>
        <v>Above Average</v>
      </c>
      <c r="L717" s="7">
        <v>7.2590000000000003</v>
      </c>
      <c r="M717" s="7" t="str" cm="1">
        <f t="array" ref="M717">_xlfn.IFS(L717&gt;9,"Above Average",L717&lt;8,"Below Average",TRUE,"Average")</f>
        <v>Below Average</v>
      </c>
    </row>
    <row r="718" spans="1:13" x14ac:dyDescent="0.3">
      <c r="A718">
        <v>6</v>
      </c>
      <c r="B718" s="21">
        <v>40221</v>
      </c>
      <c r="C718" s="21" t="str">
        <f t="shared" si="11"/>
        <v>Feb</v>
      </c>
      <c r="D718" s="6">
        <v>1606283.86</v>
      </c>
      <c r="E718" t="s">
        <v>156</v>
      </c>
      <c r="F718" s="5">
        <v>40.57</v>
      </c>
      <c r="G718" s="5" t="str" cm="1">
        <f t="array" ref="G718">_xlfn.IFS(F718&gt;=86,"Hot Week (More Than 85°F)",F718&lt;50,"Cold Week (Less Than 50°F)",TRUE,"Normal Week")</f>
        <v>Cold Week (Less Than 50°F)</v>
      </c>
      <c r="H718" s="2">
        <v>2.548</v>
      </c>
      <c r="I718" s="2" t="str" cm="1">
        <f t="array" ref="I718">_xlfn.IFS(H718&gt;3.5,"Above Average",H718&lt;3,"Below Average",TRUE,"Average")</f>
        <v>Below Average</v>
      </c>
      <c r="J718" s="1">
        <v>212.77004249999999</v>
      </c>
      <c r="K718" s="1" t="str" cm="1">
        <f t="array" ref="K718">_xlfn.IFS(J718&gt;200,"Above Average",J718&lt;155,"Below Average",TRUE,"Average")</f>
        <v>Above Average</v>
      </c>
      <c r="L718" s="7">
        <v>7.2590000000000003</v>
      </c>
      <c r="M718" s="7" t="str" cm="1">
        <f t="array" ref="M718">_xlfn.IFS(L718&gt;9,"Above Average",L718&lt;8,"Below Average",TRUE,"Average")</f>
        <v>Below Average</v>
      </c>
    </row>
    <row r="719" spans="1:13" x14ac:dyDescent="0.3">
      <c r="A719">
        <v>6</v>
      </c>
      <c r="B719" s="21">
        <v>40228</v>
      </c>
      <c r="C719" s="21" t="str">
        <f t="shared" si="11"/>
        <v>Feb</v>
      </c>
      <c r="D719" s="6">
        <v>1567138.07</v>
      </c>
      <c r="E719" t="s">
        <v>155</v>
      </c>
      <c r="F719" s="5">
        <v>43.58</v>
      </c>
      <c r="G719" s="5" t="str" cm="1">
        <f t="array" ref="G719">_xlfn.IFS(F719&gt;=86,"Hot Week (More Than 85°F)",F719&lt;50,"Cold Week (Less Than 50°F)",TRUE,"Normal Week")</f>
        <v>Cold Week (Less Than 50°F)</v>
      </c>
      <c r="H719" s="2">
        <v>2.5139999999999998</v>
      </c>
      <c r="I719" s="2" t="str" cm="1">
        <f t="array" ref="I719">_xlfn.IFS(H719&gt;3.5,"Above Average",H719&lt;3,"Below Average",TRUE,"Average")</f>
        <v>Below Average</v>
      </c>
      <c r="J719" s="1">
        <v>212.8161546</v>
      </c>
      <c r="K719" s="1" t="str" cm="1">
        <f t="array" ref="K719">_xlfn.IFS(J719&gt;200,"Above Average",J719&lt;155,"Below Average",TRUE,"Average")</f>
        <v>Above Average</v>
      </c>
      <c r="L719" s="7">
        <v>7.2590000000000003</v>
      </c>
      <c r="M719" s="7" t="str" cm="1">
        <f t="array" ref="M719">_xlfn.IFS(L719&gt;9,"Above Average",L719&lt;8,"Below Average",TRUE,"Average")</f>
        <v>Below Average</v>
      </c>
    </row>
    <row r="720" spans="1:13" x14ac:dyDescent="0.3">
      <c r="A720">
        <v>6</v>
      </c>
      <c r="B720" s="21">
        <v>40235</v>
      </c>
      <c r="C720" s="21" t="str">
        <f t="shared" si="11"/>
        <v>Feb</v>
      </c>
      <c r="D720" s="6">
        <v>1432953.21</v>
      </c>
      <c r="E720" t="s">
        <v>155</v>
      </c>
      <c r="F720" s="5">
        <v>47.1</v>
      </c>
      <c r="G720" s="5" t="str" cm="1">
        <f t="array" ref="G720">_xlfn.IFS(F720&gt;=86,"Hot Week (More Than 85°F)",F720&lt;50,"Cold Week (Less Than 50°F)",TRUE,"Normal Week")</f>
        <v>Cold Week (Less Than 50°F)</v>
      </c>
      <c r="H720" s="2">
        <v>2.5609999999999999</v>
      </c>
      <c r="I720" s="2" t="str" cm="1">
        <f t="array" ref="I720">_xlfn.IFS(H720&gt;3.5,"Above Average",H720&lt;3,"Below Average",TRUE,"Average")</f>
        <v>Below Average</v>
      </c>
      <c r="J720" s="1">
        <v>212.845337</v>
      </c>
      <c r="K720" s="1" t="str" cm="1">
        <f t="array" ref="K720">_xlfn.IFS(J720&gt;200,"Above Average",J720&lt;155,"Below Average",TRUE,"Average")</f>
        <v>Above Average</v>
      </c>
      <c r="L720" s="7">
        <v>7.2590000000000003</v>
      </c>
      <c r="M720" s="7" t="str" cm="1">
        <f t="array" ref="M720">_xlfn.IFS(L720&gt;9,"Above Average",L720&lt;8,"Below Average",TRUE,"Average")</f>
        <v>Below Average</v>
      </c>
    </row>
    <row r="721" spans="1:13" x14ac:dyDescent="0.3">
      <c r="A721">
        <v>6</v>
      </c>
      <c r="B721" s="21">
        <v>40242</v>
      </c>
      <c r="C721" s="21" t="str">
        <f t="shared" si="11"/>
        <v>Mar</v>
      </c>
      <c r="D721" s="6">
        <v>1601348.82</v>
      </c>
      <c r="E721" t="s">
        <v>155</v>
      </c>
      <c r="F721" s="5">
        <v>49.63</v>
      </c>
      <c r="G721" s="5" t="str" cm="1">
        <f t="array" ref="G721">_xlfn.IFS(F721&gt;=86,"Hot Week (More Than 85°F)",F721&lt;50,"Cold Week (Less Than 50°F)",TRUE,"Normal Week")</f>
        <v>Cold Week (Less Than 50°F)</v>
      </c>
      <c r="H721" s="2">
        <v>2.625</v>
      </c>
      <c r="I721" s="2" t="str" cm="1">
        <f t="array" ref="I721">_xlfn.IFS(H721&gt;3.5,"Above Average",H721&lt;3,"Below Average",TRUE,"Average")</f>
        <v>Below Average</v>
      </c>
      <c r="J721" s="1">
        <v>212.8745193</v>
      </c>
      <c r="K721" s="1" t="str" cm="1">
        <f t="array" ref="K721">_xlfn.IFS(J721&gt;200,"Above Average",J721&lt;155,"Below Average",TRUE,"Average")</f>
        <v>Above Average</v>
      </c>
      <c r="L721" s="7">
        <v>7.2590000000000003</v>
      </c>
      <c r="M721" s="7" t="str" cm="1">
        <f t="array" ref="M721">_xlfn.IFS(L721&gt;9,"Above Average",L721&lt;8,"Below Average",TRUE,"Average")</f>
        <v>Below Average</v>
      </c>
    </row>
    <row r="722" spans="1:13" x14ac:dyDescent="0.3">
      <c r="A722">
        <v>6</v>
      </c>
      <c r="B722" s="21">
        <v>40249</v>
      </c>
      <c r="C722" s="21" t="str">
        <f t="shared" si="11"/>
        <v>Mar</v>
      </c>
      <c r="D722" s="6">
        <v>1558621.36</v>
      </c>
      <c r="E722" t="s">
        <v>155</v>
      </c>
      <c r="F722" s="5">
        <v>58.82</v>
      </c>
      <c r="G722" s="5" t="str" cm="1">
        <f t="array" ref="G722">_xlfn.IFS(F722&gt;=86,"Hot Week (More Than 85°F)",F722&lt;50,"Cold Week (Less Than 50°F)",TRUE,"Normal Week")</f>
        <v>Normal Week</v>
      </c>
      <c r="H722" s="2">
        <v>2.6669999999999998</v>
      </c>
      <c r="I722" s="2" t="str" cm="1">
        <f t="array" ref="I722">_xlfn.IFS(H722&gt;3.5,"Above Average",H722&lt;3,"Below Average",TRUE,"Average")</f>
        <v>Below Average</v>
      </c>
      <c r="J722" s="1">
        <v>212.9037017</v>
      </c>
      <c r="K722" s="1" t="str" cm="1">
        <f t="array" ref="K722">_xlfn.IFS(J722&gt;200,"Above Average",J722&lt;155,"Below Average",TRUE,"Average")</f>
        <v>Above Average</v>
      </c>
      <c r="L722" s="7">
        <v>7.2590000000000003</v>
      </c>
      <c r="M722" s="7" t="str" cm="1">
        <f t="array" ref="M722">_xlfn.IFS(L722&gt;9,"Above Average",L722&lt;8,"Below Average",TRUE,"Average")</f>
        <v>Below Average</v>
      </c>
    </row>
    <row r="723" spans="1:13" x14ac:dyDescent="0.3">
      <c r="A723">
        <v>6</v>
      </c>
      <c r="B723" s="21">
        <v>40256</v>
      </c>
      <c r="C723" s="21" t="str">
        <f t="shared" si="11"/>
        <v>Mar</v>
      </c>
      <c r="D723" s="6">
        <v>1693058.91</v>
      </c>
      <c r="E723" t="s">
        <v>155</v>
      </c>
      <c r="F723" s="5">
        <v>56.55</v>
      </c>
      <c r="G723" s="5" t="str" cm="1">
        <f t="array" ref="G723">_xlfn.IFS(F723&gt;=86,"Hot Week (More Than 85°F)",F723&lt;50,"Cold Week (Less Than 50°F)",TRUE,"Normal Week")</f>
        <v>Normal Week</v>
      </c>
      <c r="H723" s="2">
        <v>2.72</v>
      </c>
      <c r="I723" s="2" t="str" cm="1">
        <f t="array" ref="I723">_xlfn.IFS(H723&gt;3.5,"Above Average",H723&lt;3,"Below Average",TRUE,"Average")</f>
        <v>Below Average</v>
      </c>
      <c r="J723" s="1">
        <v>212.73519350000001</v>
      </c>
      <c r="K723" s="1" t="str" cm="1">
        <f t="array" ref="K723">_xlfn.IFS(J723&gt;200,"Above Average",J723&lt;155,"Below Average",TRUE,"Average")</f>
        <v>Above Average</v>
      </c>
      <c r="L723" s="7">
        <v>7.2590000000000003</v>
      </c>
      <c r="M723" s="7" t="str" cm="1">
        <f t="array" ref="M723">_xlfn.IFS(L723&gt;9,"Above Average",L723&lt;8,"Below Average",TRUE,"Average")</f>
        <v>Below Average</v>
      </c>
    </row>
    <row r="724" spans="1:13" x14ac:dyDescent="0.3">
      <c r="A724">
        <v>6</v>
      </c>
      <c r="B724" s="21">
        <v>40263</v>
      </c>
      <c r="C724" s="21" t="str">
        <f t="shared" si="11"/>
        <v>Mar</v>
      </c>
      <c r="D724" s="6">
        <v>1472033.38</v>
      </c>
      <c r="E724" t="s">
        <v>155</v>
      </c>
      <c r="F724" s="5">
        <v>53.74</v>
      </c>
      <c r="G724" s="5" t="str" cm="1">
        <f t="array" ref="G724">_xlfn.IFS(F724&gt;=86,"Hot Week (More Than 85°F)",F724&lt;50,"Cold Week (Less Than 50°F)",TRUE,"Normal Week")</f>
        <v>Normal Week</v>
      </c>
      <c r="H724" s="2">
        <v>2.7320000000000002</v>
      </c>
      <c r="I724" s="2" t="str" cm="1">
        <f t="array" ref="I724">_xlfn.IFS(H724&gt;3.5,"Above Average",H724&lt;3,"Below Average",TRUE,"Average")</f>
        <v>Below Average</v>
      </c>
      <c r="J724" s="1">
        <v>212.533737</v>
      </c>
      <c r="K724" s="1" t="str" cm="1">
        <f t="array" ref="K724">_xlfn.IFS(J724&gt;200,"Above Average",J724&lt;155,"Below Average",TRUE,"Average")</f>
        <v>Above Average</v>
      </c>
      <c r="L724" s="7">
        <v>7.2590000000000003</v>
      </c>
      <c r="M724" s="7" t="str" cm="1">
        <f t="array" ref="M724">_xlfn.IFS(L724&gt;9,"Above Average",L724&lt;8,"Below Average",TRUE,"Average")</f>
        <v>Below Average</v>
      </c>
    </row>
    <row r="725" spans="1:13" x14ac:dyDescent="0.3">
      <c r="A725">
        <v>6</v>
      </c>
      <c r="B725" s="21">
        <v>40270</v>
      </c>
      <c r="C725" s="21" t="str">
        <f t="shared" si="11"/>
        <v>Apr</v>
      </c>
      <c r="D725" s="6">
        <v>1770333.9</v>
      </c>
      <c r="E725" t="s">
        <v>155</v>
      </c>
      <c r="F725" s="5">
        <v>64.94</v>
      </c>
      <c r="G725" s="5" t="str" cm="1">
        <f t="array" ref="G725">_xlfn.IFS(F725&gt;=86,"Hot Week (More Than 85°F)",F725&lt;50,"Cold Week (Less Than 50°F)",TRUE,"Normal Week")</f>
        <v>Normal Week</v>
      </c>
      <c r="H725" s="2">
        <v>2.7189999999999999</v>
      </c>
      <c r="I725" s="2" t="str" cm="1">
        <f t="array" ref="I725">_xlfn.IFS(H725&gt;3.5,"Above Average",H725&lt;3,"Below Average",TRUE,"Average")</f>
        <v>Below Average</v>
      </c>
      <c r="J725" s="1">
        <v>212.3322805</v>
      </c>
      <c r="K725" s="1" t="str" cm="1">
        <f t="array" ref="K725">_xlfn.IFS(J725&gt;200,"Above Average",J725&lt;155,"Below Average",TRUE,"Average")</f>
        <v>Above Average</v>
      </c>
      <c r="L725" s="7">
        <v>7.0919999999999996</v>
      </c>
      <c r="M725" s="7" t="str" cm="1">
        <f t="array" ref="M725">_xlfn.IFS(L725&gt;9,"Above Average",L725&lt;8,"Below Average",TRUE,"Average")</f>
        <v>Below Average</v>
      </c>
    </row>
    <row r="726" spans="1:13" x14ac:dyDescent="0.3">
      <c r="A726">
        <v>6</v>
      </c>
      <c r="B726" s="21">
        <v>40277</v>
      </c>
      <c r="C726" s="21" t="str">
        <f t="shared" si="11"/>
        <v>Apr</v>
      </c>
      <c r="D726" s="6">
        <v>1667181.82</v>
      </c>
      <c r="E726" t="s">
        <v>155</v>
      </c>
      <c r="F726" s="5">
        <v>66.150000000000006</v>
      </c>
      <c r="G726" s="5" t="str" cm="1">
        <f t="array" ref="G726">_xlfn.IFS(F726&gt;=86,"Hot Week (More Than 85°F)",F726&lt;50,"Cold Week (Less Than 50°F)",TRUE,"Normal Week")</f>
        <v>Normal Week</v>
      </c>
      <c r="H726" s="2">
        <v>2.77</v>
      </c>
      <c r="I726" s="2" t="str" cm="1">
        <f t="array" ref="I726">_xlfn.IFS(H726&gt;3.5,"Above Average",H726&lt;3,"Below Average",TRUE,"Average")</f>
        <v>Below Average</v>
      </c>
      <c r="J726" s="1">
        <v>212.1308239</v>
      </c>
      <c r="K726" s="1" t="str" cm="1">
        <f t="array" ref="K726">_xlfn.IFS(J726&gt;200,"Above Average",J726&lt;155,"Below Average",TRUE,"Average")</f>
        <v>Above Average</v>
      </c>
      <c r="L726" s="7">
        <v>7.0919999999999996</v>
      </c>
      <c r="M726" s="7" t="str" cm="1">
        <f t="array" ref="M726">_xlfn.IFS(L726&gt;9,"Above Average",L726&lt;8,"Below Average",TRUE,"Average")</f>
        <v>Below Average</v>
      </c>
    </row>
    <row r="727" spans="1:13" x14ac:dyDescent="0.3">
      <c r="A727">
        <v>6</v>
      </c>
      <c r="B727" s="21">
        <v>40284</v>
      </c>
      <c r="C727" s="21" t="str">
        <f t="shared" si="11"/>
        <v>Apr</v>
      </c>
      <c r="D727" s="6">
        <v>1519846.36</v>
      </c>
      <c r="E727" t="s">
        <v>155</v>
      </c>
      <c r="F727" s="5">
        <v>65.680000000000007</v>
      </c>
      <c r="G727" s="5" t="str" cm="1">
        <f t="array" ref="G727">_xlfn.IFS(F727&gt;=86,"Hot Week (More Than 85°F)",F727&lt;50,"Cold Week (Less Than 50°F)",TRUE,"Normal Week")</f>
        <v>Normal Week</v>
      </c>
      <c r="H727" s="2">
        <v>2.8079999999999998</v>
      </c>
      <c r="I727" s="2" t="str" cm="1">
        <f t="array" ref="I727">_xlfn.IFS(H727&gt;3.5,"Above Average",H727&lt;3,"Below Average",TRUE,"Average")</f>
        <v>Below Average</v>
      </c>
      <c r="J727" s="1">
        <v>211.99427650000001</v>
      </c>
      <c r="K727" s="1" t="str" cm="1">
        <f t="array" ref="K727">_xlfn.IFS(J727&gt;200,"Above Average",J727&lt;155,"Below Average",TRUE,"Average")</f>
        <v>Above Average</v>
      </c>
      <c r="L727" s="7">
        <v>7.0919999999999996</v>
      </c>
      <c r="M727" s="7" t="str" cm="1">
        <f t="array" ref="M727">_xlfn.IFS(L727&gt;9,"Above Average",L727&lt;8,"Below Average",TRUE,"Average")</f>
        <v>Below Average</v>
      </c>
    </row>
    <row r="728" spans="1:13" x14ac:dyDescent="0.3">
      <c r="A728">
        <v>6</v>
      </c>
      <c r="B728" s="21">
        <v>40291</v>
      </c>
      <c r="C728" s="21" t="str">
        <f t="shared" si="11"/>
        <v>Apr</v>
      </c>
      <c r="D728" s="6">
        <v>1540435.99</v>
      </c>
      <c r="E728" t="s">
        <v>155</v>
      </c>
      <c r="F728" s="5">
        <v>64.11</v>
      </c>
      <c r="G728" s="5" t="str" cm="1">
        <f t="array" ref="G728">_xlfn.IFS(F728&gt;=86,"Hot Week (More Than 85°F)",F728&lt;50,"Cold Week (Less Than 50°F)",TRUE,"Normal Week")</f>
        <v>Normal Week</v>
      </c>
      <c r="H728" s="2">
        <v>2.7949999999999999</v>
      </c>
      <c r="I728" s="2" t="str" cm="1">
        <f t="array" ref="I728">_xlfn.IFS(H728&gt;3.5,"Above Average",H728&lt;3,"Below Average",TRUE,"Average")</f>
        <v>Below Average</v>
      </c>
      <c r="J728" s="1">
        <v>211.94427450000001</v>
      </c>
      <c r="K728" s="1" t="str" cm="1">
        <f t="array" ref="K728">_xlfn.IFS(J728&gt;200,"Above Average",J728&lt;155,"Below Average",TRUE,"Average")</f>
        <v>Above Average</v>
      </c>
      <c r="L728" s="7">
        <v>7.0919999999999996</v>
      </c>
      <c r="M728" s="7" t="str" cm="1">
        <f t="array" ref="M728">_xlfn.IFS(L728&gt;9,"Above Average",L728&lt;8,"Below Average",TRUE,"Average")</f>
        <v>Below Average</v>
      </c>
    </row>
    <row r="729" spans="1:13" x14ac:dyDescent="0.3">
      <c r="A729">
        <v>6</v>
      </c>
      <c r="B729" s="21">
        <v>40298</v>
      </c>
      <c r="C729" s="21" t="str">
        <f t="shared" si="11"/>
        <v>Apr</v>
      </c>
      <c r="D729" s="6">
        <v>1498080.16</v>
      </c>
      <c r="E729" t="s">
        <v>155</v>
      </c>
      <c r="F729" s="5">
        <v>68.91</v>
      </c>
      <c r="G729" s="5" t="str" cm="1">
        <f t="array" ref="G729">_xlfn.IFS(F729&gt;=86,"Hot Week (More Than 85°F)",F729&lt;50,"Cold Week (Less Than 50°F)",TRUE,"Normal Week")</f>
        <v>Normal Week</v>
      </c>
      <c r="H729" s="2">
        <v>2.78</v>
      </c>
      <c r="I729" s="2" t="str" cm="1">
        <f t="array" ref="I729">_xlfn.IFS(H729&gt;3.5,"Above Average",H729&lt;3,"Below Average",TRUE,"Average")</f>
        <v>Below Average</v>
      </c>
      <c r="J729" s="1">
        <v>211.8942725</v>
      </c>
      <c r="K729" s="1" t="str" cm="1">
        <f t="array" ref="K729">_xlfn.IFS(J729&gt;200,"Above Average",J729&lt;155,"Below Average",TRUE,"Average")</f>
        <v>Above Average</v>
      </c>
      <c r="L729" s="7">
        <v>7.0919999999999996</v>
      </c>
      <c r="M729" s="7" t="str" cm="1">
        <f t="array" ref="M729">_xlfn.IFS(L729&gt;9,"Above Average",L729&lt;8,"Below Average",TRUE,"Average")</f>
        <v>Below Average</v>
      </c>
    </row>
    <row r="730" spans="1:13" x14ac:dyDescent="0.3">
      <c r="A730">
        <v>6</v>
      </c>
      <c r="B730" s="21">
        <v>40305</v>
      </c>
      <c r="C730" s="21" t="str">
        <f t="shared" si="11"/>
        <v>May</v>
      </c>
      <c r="D730" s="6">
        <v>1619920.04</v>
      </c>
      <c r="E730" t="s">
        <v>155</v>
      </c>
      <c r="F730" s="5">
        <v>73.680000000000007</v>
      </c>
      <c r="G730" s="5" t="str" cm="1">
        <f t="array" ref="G730">_xlfn.IFS(F730&gt;=86,"Hot Week (More Than 85°F)",F730&lt;50,"Cold Week (Less Than 50°F)",TRUE,"Normal Week")</f>
        <v>Normal Week</v>
      </c>
      <c r="H730" s="2">
        <v>2.835</v>
      </c>
      <c r="I730" s="2" t="str" cm="1">
        <f t="array" ref="I730">_xlfn.IFS(H730&gt;3.5,"Above Average",H730&lt;3,"Below Average",TRUE,"Average")</f>
        <v>Below Average</v>
      </c>
      <c r="J730" s="1">
        <v>211.84427059999999</v>
      </c>
      <c r="K730" s="1" t="str" cm="1">
        <f t="array" ref="K730">_xlfn.IFS(J730&gt;200,"Above Average",J730&lt;155,"Below Average",TRUE,"Average")</f>
        <v>Above Average</v>
      </c>
      <c r="L730" s="7">
        <v>7.0919999999999996</v>
      </c>
      <c r="M730" s="7" t="str" cm="1">
        <f t="array" ref="M730">_xlfn.IFS(L730&gt;9,"Above Average",L730&lt;8,"Below Average",TRUE,"Average")</f>
        <v>Below Average</v>
      </c>
    </row>
    <row r="731" spans="1:13" x14ac:dyDescent="0.3">
      <c r="A731">
        <v>6</v>
      </c>
      <c r="B731" s="21">
        <v>40312</v>
      </c>
      <c r="C731" s="21" t="str">
        <f t="shared" si="11"/>
        <v>May</v>
      </c>
      <c r="D731" s="6">
        <v>1524059.4</v>
      </c>
      <c r="E731" t="s">
        <v>155</v>
      </c>
      <c r="F731" s="5">
        <v>74.95</v>
      </c>
      <c r="G731" s="5" t="str" cm="1">
        <f t="array" ref="G731">_xlfn.IFS(F731&gt;=86,"Hot Week (More Than 85°F)",F731&lt;50,"Cold Week (Less Than 50°F)",TRUE,"Normal Week")</f>
        <v>Normal Week</v>
      </c>
      <c r="H731" s="2">
        <v>2.8540000000000001</v>
      </c>
      <c r="I731" s="2" t="str" cm="1">
        <f t="array" ref="I731">_xlfn.IFS(H731&gt;3.5,"Above Average",H731&lt;3,"Below Average",TRUE,"Average")</f>
        <v>Below Average</v>
      </c>
      <c r="J731" s="1">
        <v>211.8421769</v>
      </c>
      <c r="K731" s="1" t="str" cm="1">
        <f t="array" ref="K731">_xlfn.IFS(J731&gt;200,"Above Average",J731&lt;155,"Below Average",TRUE,"Average")</f>
        <v>Above Average</v>
      </c>
      <c r="L731" s="7">
        <v>7.0919999999999996</v>
      </c>
      <c r="M731" s="7" t="str" cm="1">
        <f t="array" ref="M731">_xlfn.IFS(L731&gt;9,"Above Average",L731&lt;8,"Below Average",TRUE,"Average")</f>
        <v>Below Average</v>
      </c>
    </row>
    <row r="732" spans="1:13" x14ac:dyDescent="0.3">
      <c r="A732">
        <v>6</v>
      </c>
      <c r="B732" s="21">
        <v>40319</v>
      </c>
      <c r="C732" s="21" t="str">
        <f t="shared" si="11"/>
        <v>May</v>
      </c>
      <c r="D732" s="6">
        <v>1531938.44</v>
      </c>
      <c r="E732" t="s">
        <v>155</v>
      </c>
      <c r="F732" s="5">
        <v>74.8</v>
      </c>
      <c r="G732" s="5" t="str" cm="1">
        <f t="array" ref="G732">_xlfn.IFS(F732&gt;=86,"Hot Week (More Than 85°F)",F732&lt;50,"Cold Week (Less Than 50°F)",TRUE,"Normal Week")</f>
        <v>Normal Week</v>
      </c>
      <c r="H732" s="2">
        <v>2.8260000000000001</v>
      </c>
      <c r="I732" s="2" t="str" cm="1">
        <f t="array" ref="I732">_xlfn.IFS(H732&gt;3.5,"Above Average",H732&lt;3,"Below Average",TRUE,"Average")</f>
        <v>Below Average</v>
      </c>
      <c r="J732" s="1">
        <v>212.12753240000001</v>
      </c>
      <c r="K732" s="1" t="str" cm="1">
        <f t="array" ref="K732">_xlfn.IFS(J732&gt;200,"Above Average",J732&lt;155,"Below Average",TRUE,"Average")</f>
        <v>Above Average</v>
      </c>
      <c r="L732" s="7">
        <v>7.0919999999999996</v>
      </c>
      <c r="M732" s="7" t="str" cm="1">
        <f t="array" ref="M732">_xlfn.IFS(L732&gt;9,"Above Average",L732&lt;8,"Below Average",TRUE,"Average")</f>
        <v>Below Average</v>
      </c>
    </row>
    <row r="733" spans="1:13" x14ac:dyDescent="0.3">
      <c r="A733">
        <v>6</v>
      </c>
      <c r="B733" s="21">
        <v>40326</v>
      </c>
      <c r="C733" s="21" t="str">
        <f t="shared" si="11"/>
        <v>May</v>
      </c>
      <c r="D733" s="6">
        <v>1644470.66</v>
      </c>
      <c r="E733" t="s">
        <v>155</v>
      </c>
      <c r="F733" s="5">
        <v>78.89</v>
      </c>
      <c r="G733" s="5" t="str" cm="1">
        <f t="array" ref="G733">_xlfn.IFS(F733&gt;=86,"Hot Week (More Than 85°F)",F733&lt;50,"Cold Week (Less Than 50°F)",TRUE,"Normal Week")</f>
        <v>Normal Week</v>
      </c>
      <c r="H733" s="2">
        <v>2.7589999999999999</v>
      </c>
      <c r="I733" s="2" t="str" cm="1">
        <f t="array" ref="I733">_xlfn.IFS(H733&gt;3.5,"Above Average",H733&lt;3,"Below Average",TRUE,"Average")</f>
        <v>Below Average</v>
      </c>
      <c r="J733" s="1">
        <v>212.41288800000001</v>
      </c>
      <c r="K733" s="1" t="str" cm="1">
        <f t="array" ref="K733">_xlfn.IFS(J733&gt;200,"Above Average",J733&lt;155,"Below Average",TRUE,"Average")</f>
        <v>Above Average</v>
      </c>
      <c r="L733" s="7">
        <v>7.0919999999999996</v>
      </c>
      <c r="M733" s="7" t="str" cm="1">
        <f t="array" ref="M733">_xlfn.IFS(L733&gt;9,"Above Average",L733&lt;8,"Below Average",TRUE,"Average")</f>
        <v>Below Average</v>
      </c>
    </row>
    <row r="734" spans="1:13" x14ac:dyDescent="0.3">
      <c r="A734">
        <v>6</v>
      </c>
      <c r="B734" s="21">
        <v>40333</v>
      </c>
      <c r="C734" s="21" t="str">
        <f t="shared" si="11"/>
        <v>Jun</v>
      </c>
      <c r="D734" s="6">
        <v>1857380.09</v>
      </c>
      <c r="E734" t="s">
        <v>155</v>
      </c>
      <c r="F734" s="5">
        <v>79.44</v>
      </c>
      <c r="G734" s="5" t="str" cm="1">
        <f t="array" ref="G734">_xlfn.IFS(F734&gt;=86,"Hot Week (More Than 85°F)",F734&lt;50,"Cold Week (Less Than 50°F)",TRUE,"Normal Week")</f>
        <v>Normal Week</v>
      </c>
      <c r="H734" s="2">
        <v>2.7050000000000001</v>
      </c>
      <c r="I734" s="2" t="str" cm="1">
        <f t="array" ref="I734">_xlfn.IFS(H734&gt;3.5,"Above Average",H734&lt;3,"Below Average",TRUE,"Average")</f>
        <v>Below Average</v>
      </c>
      <c r="J734" s="1">
        <v>212.69824360000001</v>
      </c>
      <c r="K734" s="1" t="str" cm="1">
        <f t="array" ref="K734">_xlfn.IFS(J734&gt;200,"Above Average",J734&lt;155,"Below Average",TRUE,"Average")</f>
        <v>Above Average</v>
      </c>
      <c r="L734" s="7">
        <v>7.0919999999999996</v>
      </c>
      <c r="M734" s="7" t="str" cm="1">
        <f t="array" ref="M734">_xlfn.IFS(L734&gt;9,"Above Average",L734&lt;8,"Below Average",TRUE,"Average")</f>
        <v>Below Average</v>
      </c>
    </row>
    <row r="735" spans="1:13" x14ac:dyDescent="0.3">
      <c r="A735">
        <v>6</v>
      </c>
      <c r="B735" s="21">
        <v>40340</v>
      </c>
      <c r="C735" s="21" t="str">
        <f t="shared" si="11"/>
        <v>Jun</v>
      </c>
      <c r="D735" s="6">
        <v>1685652.35</v>
      </c>
      <c r="E735" t="s">
        <v>155</v>
      </c>
      <c r="F735" s="5">
        <v>81.81</v>
      </c>
      <c r="G735" s="5" t="str" cm="1">
        <f t="array" ref="G735">_xlfn.IFS(F735&gt;=86,"Hot Week (More Than 85°F)",F735&lt;50,"Cold Week (Less Than 50°F)",TRUE,"Normal Week")</f>
        <v>Normal Week</v>
      </c>
      <c r="H735" s="2">
        <v>2.6680000000000001</v>
      </c>
      <c r="I735" s="2" t="str" cm="1">
        <f t="array" ref="I735">_xlfn.IFS(H735&gt;3.5,"Above Average",H735&lt;3,"Below Average",TRUE,"Average")</f>
        <v>Below Average</v>
      </c>
      <c r="J735" s="1">
        <v>212.98359919999999</v>
      </c>
      <c r="K735" s="1" t="str" cm="1">
        <f t="array" ref="K735">_xlfn.IFS(J735&gt;200,"Above Average",J735&lt;155,"Below Average",TRUE,"Average")</f>
        <v>Above Average</v>
      </c>
      <c r="L735" s="7">
        <v>7.0919999999999996</v>
      </c>
      <c r="M735" s="7" t="str" cm="1">
        <f t="array" ref="M735">_xlfn.IFS(L735&gt;9,"Above Average",L735&lt;8,"Below Average",TRUE,"Average")</f>
        <v>Below Average</v>
      </c>
    </row>
    <row r="736" spans="1:13" x14ac:dyDescent="0.3">
      <c r="A736">
        <v>6</v>
      </c>
      <c r="B736" s="21">
        <v>40347</v>
      </c>
      <c r="C736" s="21" t="str">
        <f t="shared" si="11"/>
        <v>Jun</v>
      </c>
      <c r="D736" s="6">
        <v>1677248.24</v>
      </c>
      <c r="E736" t="s">
        <v>155</v>
      </c>
      <c r="F736" s="5">
        <v>83.89</v>
      </c>
      <c r="G736" s="5" t="str" cm="1">
        <f t="array" ref="G736">_xlfn.IFS(F736&gt;=86,"Hot Week (More Than 85°F)",F736&lt;50,"Cold Week (Less Than 50°F)",TRUE,"Normal Week")</f>
        <v>Normal Week</v>
      </c>
      <c r="H736" s="2">
        <v>2.637</v>
      </c>
      <c r="I736" s="2" t="str" cm="1">
        <f t="array" ref="I736">_xlfn.IFS(H736&gt;3.5,"Above Average",H736&lt;3,"Below Average",TRUE,"Average")</f>
        <v>Below Average</v>
      </c>
      <c r="J736" s="1">
        <v>212.9813843</v>
      </c>
      <c r="K736" s="1" t="str" cm="1">
        <f t="array" ref="K736">_xlfn.IFS(J736&gt;200,"Above Average",J736&lt;155,"Below Average",TRUE,"Average")</f>
        <v>Above Average</v>
      </c>
      <c r="L736" s="7">
        <v>7.0919999999999996</v>
      </c>
      <c r="M736" s="7" t="str" cm="1">
        <f t="array" ref="M736">_xlfn.IFS(L736&gt;9,"Above Average",L736&lt;8,"Below Average",TRUE,"Average")</f>
        <v>Below Average</v>
      </c>
    </row>
    <row r="737" spans="1:13" x14ac:dyDescent="0.3">
      <c r="A737">
        <v>6</v>
      </c>
      <c r="B737" s="21">
        <v>40354</v>
      </c>
      <c r="C737" s="21" t="str">
        <f t="shared" si="11"/>
        <v>Jun</v>
      </c>
      <c r="D737" s="6">
        <v>1640681.88</v>
      </c>
      <c r="E737" t="s">
        <v>155</v>
      </c>
      <c r="F737" s="5">
        <v>84.2</v>
      </c>
      <c r="G737" s="5" t="str" cm="1">
        <f t="array" ref="G737">_xlfn.IFS(F737&gt;=86,"Hot Week (More Than 85°F)",F737&lt;50,"Cold Week (Less Than 50°F)",TRUE,"Normal Week")</f>
        <v>Normal Week</v>
      </c>
      <c r="H737" s="2">
        <v>2.653</v>
      </c>
      <c r="I737" s="2" t="str" cm="1">
        <f t="array" ref="I737">_xlfn.IFS(H737&gt;3.5,"Above Average",H737&lt;3,"Below Average",TRUE,"Average")</f>
        <v>Below Average</v>
      </c>
      <c r="J737" s="1">
        <v>212.86414120000001</v>
      </c>
      <c r="K737" s="1" t="str" cm="1">
        <f t="array" ref="K737">_xlfn.IFS(J737&gt;200,"Above Average",J737&lt;155,"Below Average",TRUE,"Average")</f>
        <v>Above Average</v>
      </c>
      <c r="L737" s="7">
        <v>7.0919999999999996</v>
      </c>
      <c r="M737" s="7" t="str" cm="1">
        <f t="array" ref="M737">_xlfn.IFS(L737&gt;9,"Above Average",L737&lt;8,"Below Average",TRUE,"Average")</f>
        <v>Below Average</v>
      </c>
    </row>
    <row r="738" spans="1:13" x14ac:dyDescent="0.3">
      <c r="A738">
        <v>6</v>
      </c>
      <c r="B738" s="21">
        <v>40361</v>
      </c>
      <c r="C738" s="21" t="str">
        <f t="shared" si="11"/>
        <v>Jul</v>
      </c>
      <c r="D738" s="6">
        <v>1759777.25</v>
      </c>
      <c r="E738" t="s">
        <v>155</v>
      </c>
      <c r="F738" s="5">
        <v>80.34</v>
      </c>
      <c r="G738" s="5" t="str" cm="1">
        <f t="array" ref="G738">_xlfn.IFS(F738&gt;=86,"Hot Week (More Than 85°F)",F738&lt;50,"Cold Week (Less Than 50°F)",TRUE,"Normal Week")</f>
        <v>Normal Week</v>
      </c>
      <c r="H738" s="2">
        <v>2.669</v>
      </c>
      <c r="I738" s="2" t="str" cm="1">
        <f t="array" ref="I738">_xlfn.IFS(H738&gt;3.5,"Above Average",H738&lt;3,"Below Average",TRUE,"Average")</f>
        <v>Below Average</v>
      </c>
      <c r="J738" s="1">
        <v>212.74689799999999</v>
      </c>
      <c r="K738" s="1" t="str" cm="1">
        <f t="array" ref="K738">_xlfn.IFS(J738&gt;200,"Above Average",J738&lt;155,"Below Average",TRUE,"Average")</f>
        <v>Above Average</v>
      </c>
      <c r="L738" s="7">
        <v>6.9729999999999999</v>
      </c>
      <c r="M738" s="7" t="str" cm="1">
        <f t="array" ref="M738">_xlfn.IFS(L738&gt;9,"Above Average",L738&lt;8,"Below Average",TRUE,"Average")</f>
        <v>Below Average</v>
      </c>
    </row>
    <row r="739" spans="1:13" x14ac:dyDescent="0.3">
      <c r="A739">
        <v>6</v>
      </c>
      <c r="B739" s="21">
        <v>40368</v>
      </c>
      <c r="C739" s="21" t="str">
        <f t="shared" si="11"/>
        <v>Jul</v>
      </c>
      <c r="D739" s="6">
        <v>1690317.99</v>
      </c>
      <c r="E739" t="s">
        <v>155</v>
      </c>
      <c r="F739" s="5">
        <v>80.930000000000007</v>
      </c>
      <c r="G739" s="5" t="str" cm="1">
        <f t="array" ref="G739">_xlfn.IFS(F739&gt;=86,"Hot Week (More Than 85°F)",F739&lt;50,"Cold Week (Less Than 50°F)",TRUE,"Normal Week")</f>
        <v>Normal Week</v>
      </c>
      <c r="H739" s="2">
        <v>2.6419999999999999</v>
      </c>
      <c r="I739" s="2" t="str" cm="1">
        <f t="array" ref="I739">_xlfn.IFS(H739&gt;3.5,"Above Average",H739&lt;3,"Below Average",TRUE,"Average")</f>
        <v>Below Average</v>
      </c>
      <c r="J739" s="1">
        <v>212.62965489999999</v>
      </c>
      <c r="K739" s="1" t="str" cm="1">
        <f t="array" ref="K739">_xlfn.IFS(J739&gt;200,"Above Average",J739&lt;155,"Below Average",TRUE,"Average")</f>
        <v>Above Average</v>
      </c>
      <c r="L739" s="7">
        <v>6.9729999999999999</v>
      </c>
      <c r="M739" s="7" t="str" cm="1">
        <f t="array" ref="M739">_xlfn.IFS(L739&gt;9,"Above Average",L739&lt;8,"Below Average",TRUE,"Average")</f>
        <v>Below Average</v>
      </c>
    </row>
    <row r="740" spans="1:13" x14ac:dyDescent="0.3">
      <c r="A740">
        <v>6</v>
      </c>
      <c r="B740" s="21">
        <v>40375</v>
      </c>
      <c r="C740" s="21" t="str">
        <f t="shared" si="11"/>
        <v>Jul</v>
      </c>
      <c r="D740" s="6">
        <v>1560120.8</v>
      </c>
      <c r="E740" t="s">
        <v>155</v>
      </c>
      <c r="F740" s="5">
        <v>83.75</v>
      </c>
      <c r="G740" s="5" t="str" cm="1">
        <f t="array" ref="G740">_xlfn.IFS(F740&gt;=86,"Hot Week (More Than 85°F)",F740&lt;50,"Cold Week (Less Than 50°F)",TRUE,"Normal Week")</f>
        <v>Normal Week</v>
      </c>
      <c r="H740" s="2">
        <v>2.6230000000000002</v>
      </c>
      <c r="I740" s="2" t="str" cm="1">
        <f t="array" ref="I740">_xlfn.IFS(H740&gt;3.5,"Above Average",H740&lt;3,"Below Average",TRUE,"Average")</f>
        <v>Below Average</v>
      </c>
      <c r="J740" s="1">
        <v>212.62121629999999</v>
      </c>
      <c r="K740" s="1" t="str" cm="1">
        <f t="array" ref="K740">_xlfn.IFS(J740&gt;200,"Above Average",J740&lt;155,"Below Average",TRUE,"Average")</f>
        <v>Above Average</v>
      </c>
      <c r="L740" s="7">
        <v>6.9729999999999999</v>
      </c>
      <c r="M740" s="7" t="str" cm="1">
        <f t="array" ref="M740">_xlfn.IFS(L740&gt;9,"Above Average",L740&lt;8,"Below Average",TRUE,"Average")</f>
        <v>Below Average</v>
      </c>
    </row>
    <row r="741" spans="1:13" x14ac:dyDescent="0.3">
      <c r="A741">
        <v>6</v>
      </c>
      <c r="B741" s="21">
        <v>40382</v>
      </c>
      <c r="C741" s="21" t="str">
        <f t="shared" si="11"/>
        <v>Jul</v>
      </c>
      <c r="D741" s="6">
        <v>1585240.92</v>
      </c>
      <c r="E741" t="s">
        <v>155</v>
      </c>
      <c r="F741" s="5">
        <v>83.9</v>
      </c>
      <c r="G741" s="5" t="str" cm="1">
        <f t="array" ref="G741">_xlfn.IFS(F741&gt;=86,"Hot Week (More Than 85°F)",F741&lt;50,"Cold Week (Less Than 50°F)",TRUE,"Normal Week")</f>
        <v>Normal Week</v>
      </c>
      <c r="H741" s="2">
        <v>2.6080000000000001</v>
      </c>
      <c r="I741" s="2" t="str" cm="1">
        <f t="array" ref="I741">_xlfn.IFS(H741&gt;3.5,"Above Average",H741&lt;3,"Below Average",TRUE,"Average")</f>
        <v>Below Average</v>
      </c>
      <c r="J741" s="1">
        <v>212.75785049999999</v>
      </c>
      <c r="K741" s="1" t="str" cm="1">
        <f t="array" ref="K741">_xlfn.IFS(J741&gt;200,"Above Average",J741&lt;155,"Below Average",TRUE,"Average")</f>
        <v>Above Average</v>
      </c>
      <c r="L741" s="7">
        <v>6.9729999999999999</v>
      </c>
      <c r="M741" s="7" t="str" cm="1">
        <f t="array" ref="M741">_xlfn.IFS(L741&gt;9,"Above Average",L741&lt;8,"Below Average",TRUE,"Average")</f>
        <v>Below Average</v>
      </c>
    </row>
    <row r="742" spans="1:13" x14ac:dyDescent="0.3">
      <c r="A742">
        <v>6</v>
      </c>
      <c r="B742" s="21">
        <v>40389</v>
      </c>
      <c r="C742" s="21" t="str">
        <f t="shared" si="11"/>
        <v>Jul</v>
      </c>
      <c r="D742" s="6">
        <v>1532308.78</v>
      </c>
      <c r="E742" t="s">
        <v>155</v>
      </c>
      <c r="F742" s="5">
        <v>81.37</v>
      </c>
      <c r="G742" s="5" t="str" cm="1">
        <f t="array" ref="G742">_xlfn.IFS(F742&gt;=86,"Hot Week (More Than 85°F)",F742&lt;50,"Cold Week (Less Than 50°F)",TRUE,"Normal Week")</f>
        <v>Normal Week</v>
      </c>
      <c r="H742" s="2">
        <v>2.64</v>
      </c>
      <c r="I742" s="2" t="str" cm="1">
        <f t="array" ref="I742">_xlfn.IFS(H742&gt;3.5,"Above Average",H742&lt;3,"Below Average",TRUE,"Average")</f>
        <v>Below Average</v>
      </c>
      <c r="J742" s="1">
        <v>212.8944846</v>
      </c>
      <c r="K742" s="1" t="str" cm="1">
        <f t="array" ref="K742">_xlfn.IFS(J742&gt;200,"Above Average",J742&lt;155,"Below Average",TRUE,"Average")</f>
        <v>Above Average</v>
      </c>
      <c r="L742" s="7">
        <v>6.9729999999999999</v>
      </c>
      <c r="M742" s="7" t="str" cm="1">
        <f t="array" ref="M742">_xlfn.IFS(L742&gt;9,"Above Average",L742&lt;8,"Below Average",TRUE,"Average")</f>
        <v>Below Average</v>
      </c>
    </row>
    <row r="743" spans="1:13" x14ac:dyDescent="0.3">
      <c r="A743">
        <v>6</v>
      </c>
      <c r="B743" s="21">
        <v>40396</v>
      </c>
      <c r="C743" s="21" t="str">
        <f t="shared" si="11"/>
        <v>Aug</v>
      </c>
      <c r="D743" s="6">
        <v>1633241.59</v>
      </c>
      <c r="E743" t="s">
        <v>155</v>
      </c>
      <c r="F743" s="5">
        <v>86.61</v>
      </c>
      <c r="G743" s="5" t="str" cm="1">
        <f t="array" ref="G743">_xlfn.IFS(F743&gt;=86,"Hot Week (More Than 85°F)",F743&lt;50,"Cold Week (Less Than 50°F)",TRUE,"Normal Week")</f>
        <v>Hot Week (More Than 85°F)</v>
      </c>
      <c r="H743" s="2">
        <v>2.6269999999999998</v>
      </c>
      <c r="I743" s="2" t="str" cm="1">
        <f t="array" ref="I743">_xlfn.IFS(H743&gt;3.5,"Above Average",H743&lt;3,"Below Average",TRUE,"Average")</f>
        <v>Below Average</v>
      </c>
      <c r="J743" s="1">
        <v>213.0311188</v>
      </c>
      <c r="K743" s="1" t="str" cm="1">
        <f t="array" ref="K743">_xlfn.IFS(J743&gt;200,"Above Average",J743&lt;155,"Below Average",TRUE,"Average")</f>
        <v>Above Average</v>
      </c>
      <c r="L743" s="7">
        <v>6.9729999999999999</v>
      </c>
      <c r="M743" s="7" t="str" cm="1">
        <f t="array" ref="M743">_xlfn.IFS(L743&gt;9,"Above Average",L743&lt;8,"Below Average",TRUE,"Average")</f>
        <v>Below Average</v>
      </c>
    </row>
    <row r="744" spans="1:13" x14ac:dyDescent="0.3">
      <c r="A744">
        <v>6</v>
      </c>
      <c r="B744" s="21">
        <v>40403</v>
      </c>
      <c r="C744" s="21" t="str">
        <f t="shared" si="11"/>
        <v>Aug</v>
      </c>
      <c r="D744" s="6">
        <v>1547654.98</v>
      </c>
      <c r="E744" t="s">
        <v>155</v>
      </c>
      <c r="F744" s="5">
        <v>86.83</v>
      </c>
      <c r="G744" s="5" t="str" cm="1">
        <f t="array" ref="G744">_xlfn.IFS(F744&gt;=86,"Hot Week (More Than 85°F)",F744&lt;50,"Cold Week (Less Than 50°F)",TRUE,"Normal Week")</f>
        <v>Hot Week (More Than 85°F)</v>
      </c>
      <c r="H744" s="2">
        <v>2.6920000000000002</v>
      </c>
      <c r="I744" s="2" t="str" cm="1">
        <f t="array" ref="I744">_xlfn.IFS(H744&gt;3.5,"Above Average",H744&lt;3,"Below Average",TRUE,"Average")</f>
        <v>Below Average</v>
      </c>
      <c r="J744" s="1">
        <v>213.16775290000001</v>
      </c>
      <c r="K744" s="1" t="str" cm="1">
        <f t="array" ref="K744">_xlfn.IFS(J744&gt;200,"Above Average",J744&lt;155,"Below Average",TRUE,"Average")</f>
        <v>Above Average</v>
      </c>
      <c r="L744" s="7">
        <v>6.9729999999999999</v>
      </c>
      <c r="M744" s="7" t="str" cm="1">
        <f t="array" ref="M744">_xlfn.IFS(L744&gt;9,"Above Average",L744&lt;8,"Below Average",TRUE,"Average")</f>
        <v>Below Average</v>
      </c>
    </row>
    <row r="745" spans="1:13" x14ac:dyDescent="0.3">
      <c r="A745">
        <v>6</v>
      </c>
      <c r="B745" s="21">
        <v>40410</v>
      </c>
      <c r="C745" s="21" t="str">
        <f t="shared" si="11"/>
        <v>Aug</v>
      </c>
      <c r="D745" s="6">
        <v>1539930.5</v>
      </c>
      <c r="E745" t="s">
        <v>155</v>
      </c>
      <c r="F745" s="5">
        <v>87.36</v>
      </c>
      <c r="G745" s="5" t="str" cm="1">
        <f t="array" ref="G745">_xlfn.IFS(F745&gt;=86,"Hot Week (More Than 85°F)",F745&lt;50,"Cold Week (Less Than 50°F)",TRUE,"Normal Week")</f>
        <v>Hot Week (More Than 85°F)</v>
      </c>
      <c r="H745" s="2">
        <v>2.6640000000000001</v>
      </c>
      <c r="I745" s="2" t="str" cm="1">
        <f t="array" ref="I745">_xlfn.IFS(H745&gt;3.5,"Above Average",H745&lt;3,"Below Average",TRUE,"Average")</f>
        <v>Below Average</v>
      </c>
      <c r="J745" s="1">
        <v>213.12914269999999</v>
      </c>
      <c r="K745" s="1" t="str" cm="1">
        <f t="array" ref="K745">_xlfn.IFS(J745&gt;200,"Above Average",J745&lt;155,"Below Average",TRUE,"Average")</f>
        <v>Above Average</v>
      </c>
      <c r="L745" s="7">
        <v>6.9729999999999999</v>
      </c>
      <c r="M745" s="7" t="str" cm="1">
        <f t="array" ref="M745">_xlfn.IFS(L745&gt;9,"Above Average",L745&lt;8,"Below Average",TRUE,"Average")</f>
        <v>Below Average</v>
      </c>
    </row>
    <row r="746" spans="1:13" x14ac:dyDescent="0.3">
      <c r="A746">
        <v>6</v>
      </c>
      <c r="B746" s="21">
        <v>40417</v>
      </c>
      <c r="C746" s="21" t="str">
        <f t="shared" si="11"/>
        <v>Aug</v>
      </c>
      <c r="D746" s="6">
        <v>1450766.12</v>
      </c>
      <c r="E746" t="s">
        <v>155</v>
      </c>
      <c r="F746" s="5">
        <v>85.71</v>
      </c>
      <c r="G746" s="5" t="str" cm="1">
        <f t="array" ref="G746">_xlfn.IFS(F746&gt;=86,"Hot Week (More Than 85°F)",F746&lt;50,"Cold Week (Less Than 50°F)",TRUE,"Normal Week")</f>
        <v>Normal Week</v>
      </c>
      <c r="H746" s="2">
        <v>2.6190000000000002</v>
      </c>
      <c r="I746" s="2" t="str" cm="1">
        <f t="array" ref="I746">_xlfn.IFS(H746&gt;3.5,"Above Average",H746&lt;3,"Below Average",TRUE,"Average")</f>
        <v>Below Average</v>
      </c>
      <c r="J746" s="1">
        <v>213.0905324</v>
      </c>
      <c r="K746" s="1" t="str" cm="1">
        <f t="array" ref="K746">_xlfn.IFS(J746&gt;200,"Above Average",J746&lt;155,"Below Average",TRUE,"Average")</f>
        <v>Above Average</v>
      </c>
      <c r="L746" s="7">
        <v>6.9729999999999999</v>
      </c>
      <c r="M746" s="7" t="str" cm="1">
        <f t="array" ref="M746">_xlfn.IFS(L746&gt;9,"Above Average",L746&lt;8,"Below Average",TRUE,"Average")</f>
        <v>Below Average</v>
      </c>
    </row>
    <row r="747" spans="1:13" x14ac:dyDescent="0.3">
      <c r="A747">
        <v>6</v>
      </c>
      <c r="B747" s="21">
        <v>40424</v>
      </c>
      <c r="C747" s="21" t="str">
        <f t="shared" si="11"/>
        <v>Sep</v>
      </c>
      <c r="D747" s="6">
        <v>1510925.32</v>
      </c>
      <c r="E747" t="s">
        <v>155</v>
      </c>
      <c r="F747" s="5">
        <v>82.15</v>
      </c>
      <c r="G747" s="5" t="str" cm="1">
        <f t="array" ref="G747">_xlfn.IFS(F747&gt;=86,"Hot Week (More Than 85°F)",F747&lt;50,"Cold Week (Less Than 50°F)",TRUE,"Normal Week")</f>
        <v>Normal Week</v>
      </c>
      <c r="H747" s="2">
        <v>2.577</v>
      </c>
      <c r="I747" s="2" t="str" cm="1">
        <f t="array" ref="I747">_xlfn.IFS(H747&gt;3.5,"Above Average",H747&lt;3,"Below Average",TRUE,"Average")</f>
        <v>Below Average</v>
      </c>
      <c r="J747" s="1">
        <v>213.05192220000001</v>
      </c>
      <c r="K747" s="1" t="str" cm="1">
        <f t="array" ref="K747">_xlfn.IFS(J747&gt;200,"Above Average",J747&lt;155,"Below Average",TRUE,"Average")</f>
        <v>Above Average</v>
      </c>
      <c r="L747" s="7">
        <v>6.9729999999999999</v>
      </c>
      <c r="M747" s="7" t="str" cm="1">
        <f t="array" ref="M747">_xlfn.IFS(L747&gt;9,"Above Average",L747&lt;8,"Below Average",TRUE,"Average")</f>
        <v>Below Average</v>
      </c>
    </row>
    <row r="748" spans="1:13" x14ac:dyDescent="0.3">
      <c r="A748">
        <v>6</v>
      </c>
      <c r="B748" s="21">
        <v>40431</v>
      </c>
      <c r="C748" s="21" t="str">
        <f t="shared" si="11"/>
        <v>Sep</v>
      </c>
      <c r="D748" s="6">
        <v>1424225.44</v>
      </c>
      <c r="E748" t="s">
        <v>156</v>
      </c>
      <c r="F748" s="5">
        <v>78.78</v>
      </c>
      <c r="G748" s="5" t="str" cm="1">
        <f t="array" ref="G748">_xlfn.IFS(F748&gt;=86,"Hot Week (More Than 85°F)",F748&lt;50,"Cold Week (Less Than 50°F)",TRUE,"Normal Week")</f>
        <v>Normal Week</v>
      </c>
      <c r="H748" s="2">
        <v>2.5649999999999999</v>
      </c>
      <c r="I748" s="2" t="str" cm="1">
        <f t="array" ref="I748">_xlfn.IFS(H748&gt;3.5,"Above Average",H748&lt;3,"Below Average",TRUE,"Average")</f>
        <v>Below Average</v>
      </c>
      <c r="J748" s="1">
        <v>213.01331200000001</v>
      </c>
      <c r="K748" s="1" t="str" cm="1">
        <f t="array" ref="K748">_xlfn.IFS(J748&gt;200,"Above Average",J748&lt;155,"Below Average",TRUE,"Average")</f>
        <v>Above Average</v>
      </c>
      <c r="L748" s="7">
        <v>6.9729999999999999</v>
      </c>
      <c r="M748" s="7" t="str" cm="1">
        <f t="array" ref="M748">_xlfn.IFS(L748&gt;9,"Above Average",L748&lt;8,"Below Average",TRUE,"Average")</f>
        <v>Below Average</v>
      </c>
    </row>
    <row r="749" spans="1:13" x14ac:dyDescent="0.3">
      <c r="A749">
        <v>6</v>
      </c>
      <c r="B749" s="21">
        <v>40438</v>
      </c>
      <c r="C749" s="21" t="str">
        <f t="shared" si="11"/>
        <v>Sep</v>
      </c>
      <c r="D749" s="6">
        <v>1308537.75</v>
      </c>
      <c r="E749" t="s">
        <v>155</v>
      </c>
      <c r="F749" s="5">
        <v>81.78</v>
      </c>
      <c r="G749" s="5" t="str" cm="1">
        <f t="array" ref="G749">_xlfn.IFS(F749&gt;=86,"Hot Week (More Than 85°F)",F749&lt;50,"Cold Week (Less Than 50°F)",TRUE,"Normal Week")</f>
        <v>Normal Week</v>
      </c>
      <c r="H749" s="2">
        <v>2.5819999999999999</v>
      </c>
      <c r="I749" s="2" t="str" cm="1">
        <f t="array" ref="I749">_xlfn.IFS(H749&gt;3.5,"Above Average",H749&lt;3,"Below Average",TRUE,"Average")</f>
        <v>Below Average</v>
      </c>
      <c r="J749" s="1">
        <v>213.0398643</v>
      </c>
      <c r="K749" s="1" t="str" cm="1">
        <f t="array" ref="K749">_xlfn.IFS(J749&gt;200,"Above Average",J749&lt;155,"Below Average",TRUE,"Average")</f>
        <v>Above Average</v>
      </c>
      <c r="L749" s="7">
        <v>6.9729999999999999</v>
      </c>
      <c r="M749" s="7" t="str" cm="1">
        <f t="array" ref="M749">_xlfn.IFS(L749&gt;9,"Above Average",L749&lt;8,"Below Average",TRUE,"Average")</f>
        <v>Below Average</v>
      </c>
    </row>
    <row r="750" spans="1:13" x14ac:dyDescent="0.3">
      <c r="A750">
        <v>6</v>
      </c>
      <c r="B750" s="21">
        <v>40445</v>
      </c>
      <c r="C750" s="21" t="str">
        <f t="shared" si="11"/>
        <v>Sep</v>
      </c>
      <c r="D750" s="6">
        <v>1275591.8400000001</v>
      </c>
      <c r="E750" t="s">
        <v>155</v>
      </c>
      <c r="F750" s="5">
        <v>76.489999999999995</v>
      </c>
      <c r="G750" s="5" t="str" cm="1">
        <f t="array" ref="G750">_xlfn.IFS(F750&gt;=86,"Hot Week (More Than 85°F)",F750&lt;50,"Cold Week (Less Than 50°F)",TRUE,"Normal Week")</f>
        <v>Normal Week</v>
      </c>
      <c r="H750" s="2">
        <v>2.6240000000000001</v>
      </c>
      <c r="I750" s="2" t="str" cm="1">
        <f t="array" ref="I750">_xlfn.IFS(H750&gt;3.5,"Above Average",H750&lt;3,"Below Average",TRUE,"Average")</f>
        <v>Below Average</v>
      </c>
      <c r="J750" s="1">
        <v>213.11528860000001</v>
      </c>
      <c r="K750" s="1" t="str" cm="1">
        <f t="array" ref="K750">_xlfn.IFS(J750&gt;200,"Above Average",J750&lt;155,"Below Average",TRUE,"Average")</f>
        <v>Above Average</v>
      </c>
      <c r="L750" s="7">
        <v>6.9729999999999999</v>
      </c>
      <c r="M750" s="7" t="str" cm="1">
        <f t="array" ref="M750">_xlfn.IFS(L750&gt;9,"Above Average",L750&lt;8,"Below Average",TRUE,"Average")</f>
        <v>Below Average</v>
      </c>
    </row>
    <row r="751" spans="1:13" x14ac:dyDescent="0.3">
      <c r="A751">
        <v>6</v>
      </c>
      <c r="B751" s="21">
        <v>40452</v>
      </c>
      <c r="C751" s="21" t="str">
        <f t="shared" si="11"/>
        <v>Oct</v>
      </c>
      <c r="D751" s="6">
        <v>1328468.8899999999</v>
      </c>
      <c r="E751" t="s">
        <v>155</v>
      </c>
      <c r="F751" s="5">
        <v>70.69</v>
      </c>
      <c r="G751" s="5" t="str" cm="1">
        <f t="array" ref="G751">_xlfn.IFS(F751&gt;=86,"Hot Week (More Than 85°F)",F751&lt;50,"Cold Week (Less Than 50°F)",TRUE,"Normal Week")</f>
        <v>Normal Week</v>
      </c>
      <c r="H751" s="2">
        <v>2.6030000000000002</v>
      </c>
      <c r="I751" s="2" t="str" cm="1">
        <f t="array" ref="I751">_xlfn.IFS(H751&gt;3.5,"Above Average",H751&lt;3,"Below Average",TRUE,"Average")</f>
        <v>Below Average</v>
      </c>
      <c r="J751" s="1">
        <v>213.19071289999999</v>
      </c>
      <c r="K751" s="1" t="str" cm="1">
        <f t="array" ref="K751">_xlfn.IFS(J751&gt;200,"Above Average",J751&lt;155,"Below Average",TRUE,"Average")</f>
        <v>Above Average</v>
      </c>
      <c r="L751" s="7">
        <v>7.0069999999999997</v>
      </c>
      <c r="M751" s="7" t="str" cm="1">
        <f t="array" ref="M751">_xlfn.IFS(L751&gt;9,"Above Average",L751&lt;8,"Below Average",TRUE,"Average")</f>
        <v>Below Average</v>
      </c>
    </row>
    <row r="752" spans="1:13" x14ac:dyDescent="0.3">
      <c r="A752">
        <v>6</v>
      </c>
      <c r="B752" s="21">
        <v>40459</v>
      </c>
      <c r="C752" s="21" t="str">
        <f t="shared" si="11"/>
        <v>Oct</v>
      </c>
      <c r="D752" s="6">
        <v>1360317.9</v>
      </c>
      <c r="E752" t="s">
        <v>155</v>
      </c>
      <c r="F752" s="5">
        <v>65.209999999999994</v>
      </c>
      <c r="G752" s="5" t="str" cm="1">
        <f t="array" ref="G752">_xlfn.IFS(F752&gt;=86,"Hot Week (More Than 85°F)",F752&lt;50,"Cold Week (Less Than 50°F)",TRUE,"Normal Week")</f>
        <v>Normal Week</v>
      </c>
      <c r="H752" s="2">
        <v>2.633</v>
      </c>
      <c r="I752" s="2" t="str" cm="1">
        <f t="array" ref="I752">_xlfn.IFS(H752&gt;3.5,"Above Average",H752&lt;3,"Below Average",TRUE,"Average")</f>
        <v>Below Average</v>
      </c>
      <c r="J752" s="1">
        <v>213.2661373</v>
      </c>
      <c r="K752" s="1" t="str" cm="1">
        <f t="array" ref="K752">_xlfn.IFS(J752&gt;200,"Above Average",J752&lt;155,"Below Average",TRUE,"Average")</f>
        <v>Above Average</v>
      </c>
      <c r="L752" s="7">
        <v>7.0069999999999997</v>
      </c>
      <c r="M752" s="7" t="str" cm="1">
        <f t="array" ref="M752">_xlfn.IFS(L752&gt;9,"Above Average",L752&lt;8,"Below Average",TRUE,"Average")</f>
        <v>Below Average</v>
      </c>
    </row>
    <row r="753" spans="1:13" x14ac:dyDescent="0.3">
      <c r="A753">
        <v>6</v>
      </c>
      <c r="B753" s="21">
        <v>40466</v>
      </c>
      <c r="C753" s="21" t="str">
        <f t="shared" si="11"/>
        <v>Oct</v>
      </c>
      <c r="D753" s="6">
        <v>1344580.92</v>
      </c>
      <c r="E753" t="s">
        <v>155</v>
      </c>
      <c r="F753" s="5">
        <v>68.930000000000007</v>
      </c>
      <c r="G753" s="5" t="str" cm="1">
        <f t="array" ref="G753">_xlfn.IFS(F753&gt;=86,"Hot Week (More Than 85°F)",F753&lt;50,"Cold Week (Less Than 50°F)",TRUE,"Normal Week")</f>
        <v>Normal Week</v>
      </c>
      <c r="H753" s="2">
        <v>2.72</v>
      </c>
      <c r="I753" s="2" t="str" cm="1">
        <f t="array" ref="I753">_xlfn.IFS(H753&gt;3.5,"Above Average",H753&lt;3,"Below Average",TRUE,"Average")</f>
        <v>Below Average</v>
      </c>
      <c r="J753" s="1">
        <v>213.33379769999999</v>
      </c>
      <c r="K753" s="1" t="str" cm="1">
        <f t="array" ref="K753">_xlfn.IFS(J753&gt;200,"Above Average",J753&lt;155,"Below Average",TRUE,"Average")</f>
        <v>Above Average</v>
      </c>
      <c r="L753" s="7">
        <v>7.0069999999999997</v>
      </c>
      <c r="M753" s="7" t="str" cm="1">
        <f t="array" ref="M753">_xlfn.IFS(L753&gt;9,"Above Average",L753&lt;8,"Below Average",TRUE,"Average")</f>
        <v>Below Average</v>
      </c>
    </row>
    <row r="754" spans="1:13" x14ac:dyDescent="0.3">
      <c r="A754">
        <v>6</v>
      </c>
      <c r="B754" s="21">
        <v>40473</v>
      </c>
      <c r="C754" s="21" t="str">
        <f t="shared" si="11"/>
        <v>Oct</v>
      </c>
      <c r="D754" s="6">
        <v>1332716.53</v>
      </c>
      <c r="E754" t="s">
        <v>155</v>
      </c>
      <c r="F754" s="5">
        <v>70.97</v>
      </c>
      <c r="G754" s="5" t="str" cm="1">
        <f t="array" ref="G754">_xlfn.IFS(F754&gt;=86,"Hot Week (More Than 85°F)",F754&lt;50,"Cold Week (Less Than 50°F)",TRUE,"Normal Week")</f>
        <v>Normal Week</v>
      </c>
      <c r="H754" s="2">
        <v>2.7250000000000001</v>
      </c>
      <c r="I754" s="2" t="str" cm="1">
        <f t="array" ref="I754">_xlfn.IFS(H754&gt;3.5,"Above Average",H754&lt;3,"Below Average",TRUE,"Average")</f>
        <v>Below Average</v>
      </c>
      <c r="J754" s="1">
        <v>213.38204859999999</v>
      </c>
      <c r="K754" s="1" t="str" cm="1">
        <f t="array" ref="K754">_xlfn.IFS(J754&gt;200,"Above Average",J754&lt;155,"Below Average",TRUE,"Average")</f>
        <v>Above Average</v>
      </c>
      <c r="L754" s="7">
        <v>7.0069999999999997</v>
      </c>
      <c r="M754" s="7" t="str" cm="1">
        <f t="array" ref="M754">_xlfn.IFS(L754&gt;9,"Above Average",L754&lt;8,"Below Average",TRUE,"Average")</f>
        <v>Below Average</v>
      </c>
    </row>
    <row r="755" spans="1:13" x14ac:dyDescent="0.3">
      <c r="A755">
        <v>6</v>
      </c>
      <c r="B755" s="21">
        <v>40480</v>
      </c>
      <c r="C755" s="21" t="str">
        <f t="shared" si="11"/>
        <v>Oct</v>
      </c>
      <c r="D755" s="6">
        <v>1385323.7</v>
      </c>
      <c r="E755" t="s">
        <v>155</v>
      </c>
      <c r="F755" s="5">
        <v>70.39</v>
      </c>
      <c r="G755" s="5" t="str" cm="1">
        <f t="array" ref="G755">_xlfn.IFS(F755&gt;=86,"Hot Week (More Than 85°F)",F755&lt;50,"Cold Week (Less Than 50°F)",TRUE,"Normal Week")</f>
        <v>Normal Week</v>
      </c>
      <c r="H755" s="2">
        <v>2.7160000000000002</v>
      </c>
      <c r="I755" s="2" t="str" cm="1">
        <f t="array" ref="I755">_xlfn.IFS(H755&gt;3.5,"Above Average",H755&lt;3,"Below Average",TRUE,"Average")</f>
        <v>Below Average</v>
      </c>
      <c r="J755" s="1">
        <v>213.4302994</v>
      </c>
      <c r="K755" s="1" t="str" cm="1">
        <f t="array" ref="K755">_xlfn.IFS(J755&gt;200,"Above Average",J755&lt;155,"Below Average",TRUE,"Average")</f>
        <v>Above Average</v>
      </c>
      <c r="L755" s="7">
        <v>7.0069999999999997</v>
      </c>
      <c r="M755" s="7" t="str" cm="1">
        <f t="array" ref="M755">_xlfn.IFS(L755&gt;9,"Above Average",L755&lt;8,"Below Average",TRUE,"Average")</f>
        <v>Below Average</v>
      </c>
    </row>
    <row r="756" spans="1:13" x14ac:dyDescent="0.3">
      <c r="A756">
        <v>6</v>
      </c>
      <c r="B756" s="21">
        <v>40487</v>
      </c>
      <c r="C756" s="21" t="str">
        <f t="shared" si="11"/>
        <v>Nov</v>
      </c>
      <c r="D756" s="6">
        <v>1505442.15</v>
      </c>
      <c r="E756" t="s">
        <v>155</v>
      </c>
      <c r="F756" s="5">
        <v>59.9</v>
      </c>
      <c r="G756" s="5" t="str" cm="1">
        <f t="array" ref="G756">_xlfn.IFS(F756&gt;=86,"Hot Week (More Than 85°F)",F756&lt;50,"Cold Week (Less Than 50°F)",TRUE,"Normal Week")</f>
        <v>Normal Week</v>
      </c>
      <c r="H756" s="2">
        <v>2.6890000000000001</v>
      </c>
      <c r="I756" s="2" t="str" cm="1">
        <f t="array" ref="I756">_xlfn.IFS(H756&gt;3.5,"Above Average",H756&lt;3,"Below Average",TRUE,"Average")</f>
        <v>Below Average</v>
      </c>
      <c r="J756" s="1">
        <v>213.47855029999999</v>
      </c>
      <c r="K756" s="1" t="str" cm="1">
        <f t="array" ref="K756">_xlfn.IFS(J756&gt;200,"Above Average",J756&lt;155,"Below Average",TRUE,"Average")</f>
        <v>Above Average</v>
      </c>
      <c r="L756" s="7">
        <v>7.0069999999999997</v>
      </c>
      <c r="M756" s="7" t="str" cm="1">
        <f t="array" ref="M756">_xlfn.IFS(L756&gt;9,"Above Average",L756&lt;8,"Below Average",TRUE,"Average")</f>
        <v>Below Average</v>
      </c>
    </row>
    <row r="757" spans="1:13" x14ac:dyDescent="0.3">
      <c r="A757">
        <v>6</v>
      </c>
      <c r="B757" s="21">
        <v>40494</v>
      </c>
      <c r="C757" s="21" t="str">
        <f t="shared" si="11"/>
        <v>Nov</v>
      </c>
      <c r="D757" s="6">
        <v>1495536.46</v>
      </c>
      <c r="E757" t="s">
        <v>155</v>
      </c>
      <c r="F757" s="5">
        <v>62.11</v>
      </c>
      <c r="G757" s="5" t="str" cm="1">
        <f t="array" ref="G757">_xlfn.IFS(F757&gt;=86,"Hot Week (More Than 85°F)",F757&lt;50,"Cold Week (Less Than 50°F)",TRUE,"Normal Week")</f>
        <v>Normal Week</v>
      </c>
      <c r="H757" s="2">
        <v>2.7280000000000002</v>
      </c>
      <c r="I757" s="2" t="str" cm="1">
        <f t="array" ref="I757">_xlfn.IFS(H757&gt;3.5,"Above Average",H757&lt;3,"Below Average",TRUE,"Average")</f>
        <v>Below Average</v>
      </c>
      <c r="J757" s="1">
        <v>213.5268011</v>
      </c>
      <c r="K757" s="1" t="str" cm="1">
        <f t="array" ref="K757">_xlfn.IFS(J757&gt;200,"Above Average",J757&lt;155,"Below Average",TRUE,"Average")</f>
        <v>Above Average</v>
      </c>
      <c r="L757" s="7">
        <v>7.0069999999999997</v>
      </c>
      <c r="M757" s="7" t="str" cm="1">
        <f t="array" ref="M757">_xlfn.IFS(L757&gt;9,"Above Average",L757&lt;8,"Below Average",TRUE,"Average")</f>
        <v>Below Average</v>
      </c>
    </row>
    <row r="758" spans="1:13" x14ac:dyDescent="0.3">
      <c r="A758">
        <v>6</v>
      </c>
      <c r="B758" s="21">
        <v>40501</v>
      </c>
      <c r="C758" s="21" t="str">
        <f t="shared" si="11"/>
        <v>Nov</v>
      </c>
      <c r="D758" s="6">
        <v>1518841.45</v>
      </c>
      <c r="E758" t="s">
        <v>155</v>
      </c>
      <c r="F758" s="5">
        <v>52.99</v>
      </c>
      <c r="G758" s="5" t="str" cm="1">
        <f t="array" ref="G758">_xlfn.IFS(F758&gt;=86,"Hot Week (More Than 85°F)",F758&lt;50,"Cold Week (Less Than 50°F)",TRUE,"Normal Week")</f>
        <v>Normal Week</v>
      </c>
      <c r="H758" s="2">
        <v>2.7709999999999999</v>
      </c>
      <c r="I758" s="2" t="str" cm="1">
        <f t="array" ref="I758">_xlfn.IFS(H758&gt;3.5,"Above Average",H758&lt;3,"Below Average",TRUE,"Average")</f>
        <v>Below Average</v>
      </c>
      <c r="J758" s="1">
        <v>213.41074119999999</v>
      </c>
      <c r="K758" s="1" t="str" cm="1">
        <f t="array" ref="K758">_xlfn.IFS(J758&gt;200,"Above Average",J758&lt;155,"Below Average",TRUE,"Average")</f>
        <v>Above Average</v>
      </c>
      <c r="L758" s="7">
        <v>7.0069999999999997</v>
      </c>
      <c r="M758" s="7" t="str" cm="1">
        <f t="array" ref="M758">_xlfn.IFS(L758&gt;9,"Above Average",L758&lt;8,"Below Average",TRUE,"Average")</f>
        <v>Below Average</v>
      </c>
    </row>
    <row r="759" spans="1:13" x14ac:dyDescent="0.3">
      <c r="A759">
        <v>6</v>
      </c>
      <c r="B759" s="21">
        <v>40508</v>
      </c>
      <c r="C759" s="21" t="str">
        <f t="shared" si="11"/>
        <v>Nov</v>
      </c>
      <c r="D759" s="6">
        <v>2267452.4</v>
      </c>
      <c r="E759" t="s">
        <v>156</v>
      </c>
      <c r="F759" s="5">
        <v>65.790000000000006</v>
      </c>
      <c r="G759" s="5" t="str" cm="1">
        <f t="array" ref="G759">_xlfn.IFS(F759&gt;=86,"Hot Week (More Than 85°F)",F759&lt;50,"Cold Week (Less Than 50°F)",TRUE,"Normal Week")</f>
        <v>Normal Week</v>
      </c>
      <c r="H759" s="2">
        <v>2.7349999999999999</v>
      </c>
      <c r="I759" s="2" t="str" cm="1">
        <f t="array" ref="I759">_xlfn.IFS(H759&gt;3.5,"Above Average",H759&lt;3,"Below Average",TRUE,"Average")</f>
        <v>Below Average</v>
      </c>
      <c r="J759" s="1">
        <v>213.26729610000001</v>
      </c>
      <c r="K759" s="1" t="str" cm="1">
        <f t="array" ref="K759">_xlfn.IFS(J759&gt;200,"Above Average",J759&lt;155,"Below Average",TRUE,"Average")</f>
        <v>Above Average</v>
      </c>
      <c r="L759" s="7">
        <v>7.0069999999999997</v>
      </c>
      <c r="M759" s="7" t="str" cm="1">
        <f t="array" ref="M759">_xlfn.IFS(L759&gt;9,"Above Average",L759&lt;8,"Below Average",TRUE,"Average")</f>
        <v>Below Average</v>
      </c>
    </row>
    <row r="760" spans="1:13" x14ac:dyDescent="0.3">
      <c r="A760">
        <v>6</v>
      </c>
      <c r="B760" s="21">
        <v>40515</v>
      </c>
      <c r="C760" s="21" t="str">
        <f t="shared" si="11"/>
        <v>Dec</v>
      </c>
      <c r="D760" s="6">
        <v>1677067.24</v>
      </c>
      <c r="E760" t="s">
        <v>155</v>
      </c>
      <c r="F760" s="5">
        <v>52.3</v>
      </c>
      <c r="G760" s="5" t="str" cm="1">
        <f t="array" ref="G760">_xlfn.IFS(F760&gt;=86,"Hot Week (More Than 85°F)",F760&lt;50,"Cold Week (Less Than 50°F)",TRUE,"Normal Week")</f>
        <v>Normal Week</v>
      </c>
      <c r="H760" s="2">
        <v>2.7080000000000002</v>
      </c>
      <c r="I760" s="2" t="str" cm="1">
        <f t="array" ref="I760">_xlfn.IFS(H760&gt;3.5,"Above Average",H760&lt;3,"Below Average",TRUE,"Average")</f>
        <v>Below Average</v>
      </c>
      <c r="J760" s="1">
        <v>213.123851</v>
      </c>
      <c r="K760" s="1" t="str" cm="1">
        <f t="array" ref="K760">_xlfn.IFS(J760&gt;200,"Above Average",J760&lt;155,"Below Average",TRUE,"Average")</f>
        <v>Above Average</v>
      </c>
      <c r="L760" s="7">
        <v>7.0069999999999997</v>
      </c>
      <c r="M760" s="7" t="str" cm="1">
        <f t="array" ref="M760">_xlfn.IFS(L760&gt;9,"Above Average",L760&lt;8,"Below Average",TRUE,"Average")</f>
        <v>Below Average</v>
      </c>
    </row>
    <row r="761" spans="1:13" x14ac:dyDescent="0.3">
      <c r="A761">
        <v>6</v>
      </c>
      <c r="B761" s="21">
        <v>40522</v>
      </c>
      <c r="C761" s="21" t="str">
        <f t="shared" si="11"/>
        <v>Dec</v>
      </c>
      <c r="D761" s="6">
        <v>1834737.58</v>
      </c>
      <c r="E761" t="s">
        <v>155</v>
      </c>
      <c r="F761" s="5">
        <v>48.46</v>
      </c>
      <c r="G761" s="5" t="str" cm="1">
        <f t="array" ref="G761">_xlfn.IFS(F761&gt;=86,"Hot Week (More Than 85°F)",F761&lt;50,"Cold Week (Less Than 50°F)",TRUE,"Normal Week")</f>
        <v>Cold Week (Less Than 50°F)</v>
      </c>
      <c r="H761" s="2">
        <v>2.843</v>
      </c>
      <c r="I761" s="2" t="str" cm="1">
        <f t="array" ref="I761">_xlfn.IFS(H761&gt;3.5,"Above Average",H761&lt;3,"Below Average",TRUE,"Average")</f>
        <v>Below Average</v>
      </c>
      <c r="J761" s="1">
        <v>212.98040589999999</v>
      </c>
      <c r="K761" s="1" t="str" cm="1">
        <f t="array" ref="K761">_xlfn.IFS(J761&gt;200,"Above Average",J761&lt;155,"Below Average",TRUE,"Average")</f>
        <v>Above Average</v>
      </c>
      <c r="L761" s="7">
        <v>7.0069999999999997</v>
      </c>
      <c r="M761" s="7" t="str" cm="1">
        <f t="array" ref="M761">_xlfn.IFS(L761&gt;9,"Above Average",L761&lt;8,"Below Average",TRUE,"Average")</f>
        <v>Below Average</v>
      </c>
    </row>
    <row r="762" spans="1:13" x14ac:dyDescent="0.3">
      <c r="A762">
        <v>6</v>
      </c>
      <c r="B762" s="21">
        <v>40529</v>
      </c>
      <c r="C762" s="21" t="str">
        <f t="shared" si="11"/>
        <v>Dec</v>
      </c>
      <c r="D762" s="6">
        <v>2090268.95</v>
      </c>
      <c r="E762" t="s">
        <v>155</v>
      </c>
      <c r="F762" s="5">
        <v>52.24</v>
      </c>
      <c r="G762" s="5" t="str" cm="1">
        <f t="array" ref="G762">_xlfn.IFS(F762&gt;=86,"Hot Week (More Than 85°F)",F762&lt;50,"Cold Week (Less Than 50°F)",TRUE,"Normal Week")</f>
        <v>Normal Week</v>
      </c>
      <c r="H762" s="2">
        <v>2.8690000000000002</v>
      </c>
      <c r="I762" s="2" t="str" cm="1">
        <f t="array" ref="I762">_xlfn.IFS(H762&gt;3.5,"Above Average",H762&lt;3,"Below Average",TRUE,"Average")</f>
        <v>Below Average</v>
      </c>
      <c r="J762" s="1">
        <v>212.918049</v>
      </c>
      <c r="K762" s="1" t="str" cm="1">
        <f t="array" ref="K762">_xlfn.IFS(J762&gt;200,"Above Average",J762&lt;155,"Below Average",TRUE,"Average")</f>
        <v>Above Average</v>
      </c>
      <c r="L762" s="7">
        <v>7.0069999999999997</v>
      </c>
      <c r="M762" s="7" t="str" cm="1">
        <f t="array" ref="M762">_xlfn.IFS(L762&gt;9,"Above Average",L762&lt;8,"Below Average",TRUE,"Average")</f>
        <v>Below Average</v>
      </c>
    </row>
    <row r="763" spans="1:13" x14ac:dyDescent="0.3">
      <c r="A763">
        <v>6</v>
      </c>
      <c r="B763" s="21">
        <v>40536</v>
      </c>
      <c r="C763" s="21" t="str">
        <f t="shared" si="11"/>
        <v>Dec</v>
      </c>
      <c r="D763" s="6">
        <v>2727575.18</v>
      </c>
      <c r="E763" t="s">
        <v>155</v>
      </c>
      <c r="F763" s="5">
        <v>55.07</v>
      </c>
      <c r="G763" s="5" t="str" cm="1">
        <f t="array" ref="G763">_xlfn.IFS(F763&gt;=86,"Hot Week (More Than 85°F)",F763&lt;50,"Cold Week (Less Than 50°F)",TRUE,"Normal Week")</f>
        <v>Normal Week</v>
      </c>
      <c r="H763" s="2">
        <v>2.8860000000000001</v>
      </c>
      <c r="I763" s="2" t="str" cm="1">
        <f t="array" ref="I763">_xlfn.IFS(H763&gt;3.5,"Above Average",H763&lt;3,"Below Average",TRUE,"Average")</f>
        <v>Below Average</v>
      </c>
      <c r="J763" s="1">
        <v>212.91650820000001</v>
      </c>
      <c r="K763" s="1" t="str" cm="1">
        <f t="array" ref="K763">_xlfn.IFS(J763&gt;200,"Above Average",J763&lt;155,"Below Average",TRUE,"Average")</f>
        <v>Above Average</v>
      </c>
      <c r="L763" s="7">
        <v>7.0069999999999997</v>
      </c>
      <c r="M763" s="7" t="str" cm="1">
        <f t="array" ref="M763">_xlfn.IFS(L763&gt;9,"Above Average",L763&lt;8,"Below Average",TRUE,"Average")</f>
        <v>Below Average</v>
      </c>
    </row>
    <row r="764" spans="1:13" x14ac:dyDescent="0.3">
      <c r="A764">
        <v>6</v>
      </c>
      <c r="B764" s="21">
        <v>40543</v>
      </c>
      <c r="C764" s="21" t="str">
        <f t="shared" si="11"/>
        <v>Dec</v>
      </c>
      <c r="D764" s="6">
        <v>1464050.02</v>
      </c>
      <c r="E764" t="s">
        <v>156</v>
      </c>
      <c r="F764" s="5">
        <v>49.14</v>
      </c>
      <c r="G764" s="5" t="str" cm="1">
        <f t="array" ref="G764">_xlfn.IFS(F764&gt;=86,"Hot Week (More Than 85°F)",F764&lt;50,"Cold Week (Less Than 50°F)",TRUE,"Normal Week")</f>
        <v>Cold Week (Less Than 50°F)</v>
      </c>
      <c r="H764" s="2">
        <v>2.9430000000000001</v>
      </c>
      <c r="I764" s="2" t="str" cm="1">
        <f t="array" ref="I764">_xlfn.IFS(H764&gt;3.5,"Above Average",H764&lt;3,"Below Average",TRUE,"Average")</f>
        <v>Below Average</v>
      </c>
      <c r="J764" s="1">
        <v>212.91496739999999</v>
      </c>
      <c r="K764" s="1" t="str" cm="1">
        <f t="array" ref="K764">_xlfn.IFS(J764&gt;200,"Above Average",J764&lt;155,"Below Average",TRUE,"Average")</f>
        <v>Above Average</v>
      </c>
      <c r="L764" s="7">
        <v>7.0069999999999997</v>
      </c>
      <c r="M764" s="7" t="str" cm="1">
        <f t="array" ref="M764">_xlfn.IFS(L764&gt;9,"Above Average",L764&lt;8,"Below Average",TRUE,"Average")</f>
        <v>Below Average</v>
      </c>
    </row>
    <row r="765" spans="1:13" x14ac:dyDescent="0.3">
      <c r="A765">
        <v>6</v>
      </c>
      <c r="B765" s="21">
        <v>40550</v>
      </c>
      <c r="C765" s="21" t="str">
        <f t="shared" si="11"/>
        <v>Jan</v>
      </c>
      <c r="D765" s="6">
        <v>1350441.68</v>
      </c>
      <c r="E765" t="s">
        <v>155</v>
      </c>
      <c r="F765" s="5">
        <v>47.78</v>
      </c>
      <c r="G765" s="5" t="str" cm="1">
        <f t="array" ref="G765">_xlfn.IFS(F765&gt;=86,"Hot Week (More Than 85°F)",F765&lt;50,"Cold Week (Less Than 50°F)",TRUE,"Normal Week")</f>
        <v>Cold Week (Less Than 50°F)</v>
      </c>
      <c r="H765" s="2">
        <v>2.976</v>
      </c>
      <c r="I765" s="2" t="str" cm="1">
        <f t="array" ref="I765">_xlfn.IFS(H765&gt;3.5,"Above Average",H765&lt;3,"Below Average",TRUE,"Average")</f>
        <v>Below Average</v>
      </c>
      <c r="J765" s="1">
        <v>212.91342660000001</v>
      </c>
      <c r="K765" s="1" t="str" cm="1">
        <f t="array" ref="K765">_xlfn.IFS(J765&gt;200,"Above Average",J765&lt;155,"Below Average",TRUE,"Average")</f>
        <v>Above Average</v>
      </c>
      <c r="L765" s="7">
        <v>6.8579999999999997</v>
      </c>
      <c r="M765" s="7" t="str" cm="1">
        <f t="array" ref="M765">_xlfn.IFS(L765&gt;9,"Above Average",L765&lt;8,"Below Average",TRUE,"Average")</f>
        <v>Below Average</v>
      </c>
    </row>
    <row r="766" spans="1:13" x14ac:dyDescent="0.3">
      <c r="A766">
        <v>6</v>
      </c>
      <c r="B766" s="21">
        <v>40557</v>
      </c>
      <c r="C766" s="21" t="str">
        <f t="shared" si="11"/>
        <v>Jan</v>
      </c>
      <c r="D766" s="6">
        <v>1306194.55</v>
      </c>
      <c r="E766" t="s">
        <v>155</v>
      </c>
      <c r="F766" s="5">
        <v>38.369999999999997</v>
      </c>
      <c r="G766" s="5" t="str" cm="1">
        <f t="array" ref="G766">_xlfn.IFS(F766&gt;=86,"Hot Week (More Than 85°F)",F766&lt;50,"Cold Week (Less Than 50°F)",TRUE,"Normal Week")</f>
        <v>Cold Week (Less Than 50°F)</v>
      </c>
      <c r="H766" s="2">
        <v>2.9830000000000001</v>
      </c>
      <c r="I766" s="2" t="str" cm="1">
        <f t="array" ref="I766">_xlfn.IFS(H766&gt;3.5,"Above Average",H766&lt;3,"Below Average",TRUE,"Average")</f>
        <v>Below Average</v>
      </c>
      <c r="J766" s="1">
        <v>212.96558820000001</v>
      </c>
      <c r="K766" s="1" t="str" cm="1">
        <f t="array" ref="K766">_xlfn.IFS(J766&gt;200,"Above Average",J766&lt;155,"Below Average",TRUE,"Average")</f>
        <v>Above Average</v>
      </c>
      <c r="L766" s="7">
        <v>6.8579999999999997</v>
      </c>
      <c r="M766" s="7" t="str" cm="1">
        <f t="array" ref="M766">_xlfn.IFS(L766&gt;9,"Above Average",L766&lt;8,"Below Average",TRUE,"Average")</f>
        <v>Below Average</v>
      </c>
    </row>
    <row r="767" spans="1:13" x14ac:dyDescent="0.3">
      <c r="A767">
        <v>6</v>
      </c>
      <c r="B767" s="21">
        <v>40564</v>
      </c>
      <c r="C767" s="21" t="str">
        <f t="shared" si="11"/>
        <v>Jan</v>
      </c>
      <c r="D767" s="6">
        <v>1261253.18</v>
      </c>
      <c r="E767" t="s">
        <v>155</v>
      </c>
      <c r="F767" s="5">
        <v>46.2</v>
      </c>
      <c r="G767" s="5" t="str" cm="1">
        <f t="array" ref="G767">_xlfn.IFS(F767&gt;=86,"Hot Week (More Than 85°F)",F767&lt;50,"Cold Week (Less Than 50°F)",TRUE,"Normal Week")</f>
        <v>Cold Week (Less Than 50°F)</v>
      </c>
      <c r="H767" s="2">
        <v>3.016</v>
      </c>
      <c r="I767" s="2" t="str" cm="1">
        <f t="array" ref="I767">_xlfn.IFS(H767&gt;3.5,"Above Average",H767&lt;3,"Below Average",TRUE,"Average")</f>
        <v>Average</v>
      </c>
      <c r="J767" s="1">
        <v>213.3399647</v>
      </c>
      <c r="K767" s="1" t="str" cm="1">
        <f t="array" ref="K767">_xlfn.IFS(J767&gt;200,"Above Average",J767&lt;155,"Below Average",TRUE,"Average")</f>
        <v>Above Average</v>
      </c>
      <c r="L767" s="7">
        <v>6.8579999999999997</v>
      </c>
      <c r="M767" s="7" t="str" cm="1">
        <f t="array" ref="M767">_xlfn.IFS(L767&gt;9,"Above Average",L767&lt;8,"Below Average",TRUE,"Average")</f>
        <v>Below Average</v>
      </c>
    </row>
    <row r="768" spans="1:13" x14ac:dyDescent="0.3">
      <c r="A768">
        <v>6</v>
      </c>
      <c r="B768" s="21">
        <v>40571</v>
      </c>
      <c r="C768" s="21" t="str">
        <f t="shared" si="11"/>
        <v>Jan</v>
      </c>
      <c r="D768" s="6">
        <v>1287034.7</v>
      </c>
      <c r="E768" t="s">
        <v>155</v>
      </c>
      <c r="F768" s="5">
        <v>44.98</v>
      </c>
      <c r="G768" s="5" t="str" cm="1">
        <f t="array" ref="G768">_xlfn.IFS(F768&gt;=86,"Hot Week (More Than 85°F)",F768&lt;50,"Cold Week (Less Than 50°F)",TRUE,"Normal Week")</f>
        <v>Cold Week (Less Than 50°F)</v>
      </c>
      <c r="H768" s="2">
        <v>3.01</v>
      </c>
      <c r="I768" s="2" t="str" cm="1">
        <f t="array" ref="I768">_xlfn.IFS(H768&gt;3.5,"Above Average",H768&lt;3,"Below Average",TRUE,"Average")</f>
        <v>Average</v>
      </c>
      <c r="J768" s="1">
        <v>213.71434120000001</v>
      </c>
      <c r="K768" s="1" t="str" cm="1">
        <f t="array" ref="K768">_xlfn.IFS(J768&gt;200,"Above Average",J768&lt;155,"Below Average",TRUE,"Average")</f>
        <v>Above Average</v>
      </c>
      <c r="L768" s="7">
        <v>6.8579999999999997</v>
      </c>
      <c r="M768" s="7" t="str" cm="1">
        <f t="array" ref="M768">_xlfn.IFS(L768&gt;9,"Above Average",L768&lt;8,"Below Average",TRUE,"Average")</f>
        <v>Below Average</v>
      </c>
    </row>
    <row r="769" spans="1:13" x14ac:dyDescent="0.3">
      <c r="A769">
        <v>6</v>
      </c>
      <c r="B769" s="21">
        <v>40578</v>
      </c>
      <c r="C769" s="21" t="str">
        <f t="shared" si="11"/>
        <v>Feb</v>
      </c>
      <c r="D769" s="6">
        <v>1514999.17</v>
      </c>
      <c r="E769" t="s">
        <v>155</v>
      </c>
      <c r="F769" s="5">
        <v>40.590000000000003</v>
      </c>
      <c r="G769" s="5" t="str" cm="1">
        <f t="array" ref="G769">_xlfn.IFS(F769&gt;=86,"Hot Week (More Than 85°F)",F769&lt;50,"Cold Week (Less Than 50°F)",TRUE,"Normal Week")</f>
        <v>Cold Week (Less Than 50°F)</v>
      </c>
      <c r="H769" s="2">
        <v>2.9889999999999999</v>
      </c>
      <c r="I769" s="2" t="str" cm="1">
        <f t="array" ref="I769">_xlfn.IFS(H769&gt;3.5,"Above Average",H769&lt;3,"Below Average",TRUE,"Average")</f>
        <v>Below Average</v>
      </c>
      <c r="J769" s="1">
        <v>214.0887176</v>
      </c>
      <c r="K769" s="1" t="str" cm="1">
        <f t="array" ref="K769">_xlfn.IFS(J769&gt;200,"Above Average",J769&lt;155,"Below Average",TRUE,"Average")</f>
        <v>Above Average</v>
      </c>
      <c r="L769" s="7">
        <v>6.8579999999999997</v>
      </c>
      <c r="M769" s="7" t="str" cm="1">
        <f t="array" ref="M769">_xlfn.IFS(L769&gt;9,"Above Average",L769&lt;8,"Below Average",TRUE,"Average")</f>
        <v>Below Average</v>
      </c>
    </row>
    <row r="770" spans="1:13" x14ac:dyDescent="0.3">
      <c r="A770">
        <v>6</v>
      </c>
      <c r="B770" s="21">
        <v>40585</v>
      </c>
      <c r="C770" s="21" t="str">
        <f t="shared" ref="C770:C833" si="12">TEXT(B770, "mmm")</f>
        <v>Feb</v>
      </c>
      <c r="D770" s="6">
        <v>1486920.17</v>
      </c>
      <c r="E770" t="s">
        <v>156</v>
      </c>
      <c r="F770" s="5">
        <v>39.380000000000003</v>
      </c>
      <c r="G770" s="5" t="str" cm="1">
        <f t="array" ref="G770">_xlfn.IFS(F770&gt;=86,"Hot Week (More Than 85°F)",F770&lt;50,"Cold Week (Less Than 50°F)",TRUE,"Normal Week")</f>
        <v>Cold Week (Less Than 50°F)</v>
      </c>
      <c r="H770" s="2">
        <v>3.0219999999999998</v>
      </c>
      <c r="I770" s="2" t="str" cm="1">
        <f t="array" ref="I770">_xlfn.IFS(H770&gt;3.5,"Above Average",H770&lt;3,"Below Average",TRUE,"Average")</f>
        <v>Average</v>
      </c>
      <c r="J770" s="1">
        <v>214.46309410000001</v>
      </c>
      <c r="K770" s="1" t="str" cm="1">
        <f t="array" ref="K770">_xlfn.IFS(J770&gt;200,"Above Average",J770&lt;155,"Below Average",TRUE,"Average")</f>
        <v>Above Average</v>
      </c>
      <c r="L770" s="7">
        <v>6.8579999999999997</v>
      </c>
      <c r="M770" s="7" t="str" cm="1">
        <f t="array" ref="M770">_xlfn.IFS(L770&gt;9,"Above Average",L770&lt;8,"Below Average",TRUE,"Average")</f>
        <v>Below Average</v>
      </c>
    </row>
    <row r="771" spans="1:13" x14ac:dyDescent="0.3">
      <c r="A771">
        <v>6</v>
      </c>
      <c r="B771" s="21">
        <v>40592</v>
      </c>
      <c r="C771" s="21" t="str">
        <f t="shared" si="12"/>
        <v>Feb</v>
      </c>
      <c r="D771" s="6">
        <v>1572117.54</v>
      </c>
      <c r="E771" t="s">
        <v>155</v>
      </c>
      <c r="F771" s="5">
        <v>59.61</v>
      </c>
      <c r="G771" s="5" t="str" cm="1">
        <f t="array" ref="G771">_xlfn.IFS(F771&gt;=86,"Hot Week (More Than 85°F)",F771&lt;50,"Cold Week (Less Than 50°F)",TRUE,"Normal Week")</f>
        <v>Normal Week</v>
      </c>
      <c r="H771" s="2">
        <v>3.0449999999999999</v>
      </c>
      <c r="I771" s="2" t="str" cm="1">
        <f t="array" ref="I771">_xlfn.IFS(H771&gt;3.5,"Above Average",H771&lt;3,"Below Average",TRUE,"Average")</f>
        <v>Average</v>
      </c>
      <c r="J771" s="1">
        <v>214.7775231</v>
      </c>
      <c r="K771" s="1" t="str" cm="1">
        <f t="array" ref="K771">_xlfn.IFS(J771&gt;200,"Above Average",J771&lt;155,"Below Average",TRUE,"Average")</f>
        <v>Above Average</v>
      </c>
      <c r="L771" s="7">
        <v>6.8579999999999997</v>
      </c>
      <c r="M771" s="7" t="str" cm="1">
        <f t="array" ref="M771">_xlfn.IFS(L771&gt;9,"Above Average",L771&lt;8,"Below Average",TRUE,"Average")</f>
        <v>Below Average</v>
      </c>
    </row>
    <row r="772" spans="1:13" x14ac:dyDescent="0.3">
      <c r="A772">
        <v>6</v>
      </c>
      <c r="B772" s="21">
        <v>40599</v>
      </c>
      <c r="C772" s="21" t="str">
        <f t="shared" si="12"/>
        <v>Feb</v>
      </c>
      <c r="D772" s="6">
        <v>1422600.43</v>
      </c>
      <c r="E772" t="s">
        <v>155</v>
      </c>
      <c r="F772" s="5">
        <v>62.86</v>
      </c>
      <c r="G772" s="5" t="str" cm="1">
        <f t="array" ref="G772">_xlfn.IFS(F772&gt;=86,"Hot Week (More Than 85°F)",F772&lt;50,"Cold Week (Less Than 50°F)",TRUE,"Normal Week")</f>
        <v>Normal Week</v>
      </c>
      <c r="H772" s="2">
        <v>3.0649999999999999</v>
      </c>
      <c r="I772" s="2" t="str" cm="1">
        <f t="array" ref="I772">_xlfn.IFS(H772&gt;3.5,"Above Average",H772&lt;3,"Below Average",TRUE,"Average")</f>
        <v>Average</v>
      </c>
      <c r="J772" s="1">
        <v>215.06797309999999</v>
      </c>
      <c r="K772" s="1" t="str" cm="1">
        <f t="array" ref="K772">_xlfn.IFS(J772&gt;200,"Above Average",J772&lt;155,"Below Average",TRUE,"Average")</f>
        <v>Above Average</v>
      </c>
      <c r="L772" s="7">
        <v>6.8579999999999997</v>
      </c>
      <c r="M772" s="7" t="str" cm="1">
        <f t="array" ref="M772">_xlfn.IFS(L772&gt;9,"Above Average",L772&lt;8,"Below Average",TRUE,"Average")</f>
        <v>Below Average</v>
      </c>
    </row>
    <row r="773" spans="1:13" x14ac:dyDescent="0.3">
      <c r="A773">
        <v>6</v>
      </c>
      <c r="B773" s="21">
        <v>40606</v>
      </c>
      <c r="C773" s="21" t="str">
        <f t="shared" si="12"/>
        <v>Mar</v>
      </c>
      <c r="D773" s="6">
        <v>1502617.99</v>
      </c>
      <c r="E773" t="s">
        <v>155</v>
      </c>
      <c r="F773" s="5">
        <v>60.45</v>
      </c>
      <c r="G773" s="5" t="str" cm="1">
        <f t="array" ref="G773">_xlfn.IFS(F773&gt;=86,"Hot Week (More Than 85°F)",F773&lt;50,"Cold Week (Less Than 50°F)",TRUE,"Normal Week")</f>
        <v>Normal Week</v>
      </c>
      <c r="H773" s="2">
        <v>3.2879999999999998</v>
      </c>
      <c r="I773" s="2" t="str" cm="1">
        <f t="array" ref="I773">_xlfn.IFS(H773&gt;3.5,"Above Average",H773&lt;3,"Below Average",TRUE,"Average")</f>
        <v>Average</v>
      </c>
      <c r="J773" s="1">
        <v>215.35842310000001</v>
      </c>
      <c r="K773" s="1" t="str" cm="1">
        <f t="array" ref="K773">_xlfn.IFS(J773&gt;200,"Above Average",J773&lt;155,"Below Average",TRUE,"Average")</f>
        <v>Above Average</v>
      </c>
      <c r="L773" s="7">
        <v>6.8579999999999997</v>
      </c>
      <c r="M773" s="7" t="str" cm="1">
        <f t="array" ref="M773">_xlfn.IFS(L773&gt;9,"Above Average",L773&lt;8,"Below Average",TRUE,"Average")</f>
        <v>Below Average</v>
      </c>
    </row>
    <row r="774" spans="1:13" x14ac:dyDescent="0.3">
      <c r="A774">
        <v>6</v>
      </c>
      <c r="B774" s="21">
        <v>40613</v>
      </c>
      <c r="C774" s="21" t="str">
        <f t="shared" si="12"/>
        <v>Mar</v>
      </c>
      <c r="D774" s="6">
        <v>1494497.39</v>
      </c>
      <c r="E774" t="s">
        <v>155</v>
      </c>
      <c r="F774" s="5">
        <v>57.71</v>
      </c>
      <c r="G774" s="5" t="str" cm="1">
        <f t="array" ref="G774">_xlfn.IFS(F774&gt;=86,"Hot Week (More Than 85°F)",F774&lt;50,"Cold Week (Less Than 50°F)",TRUE,"Normal Week")</f>
        <v>Normal Week</v>
      </c>
      <c r="H774" s="2">
        <v>3.4590000000000001</v>
      </c>
      <c r="I774" s="2" t="str" cm="1">
        <f t="array" ref="I774">_xlfn.IFS(H774&gt;3.5,"Above Average",H774&lt;3,"Below Average",TRUE,"Average")</f>
        <v>Average</v>
      </c>
      <c r="J774" s="1">
        <v>215.6488731</v>
      </c>
      <c r="K774" s="1" t="str" cm="1">
        <f t="array" ref="K774">_xlfn.IFS(J774&gt;200,"Above Average",J774&lt;155,"Below Average",TRUE,"Average")</f>
        <v>Above Average</v>
      </c>
      <c r="L774" s="7">
        <v>6.8579999999999997</v>
      </c>
      <c r="M774" s="7" t="str" cm="1">
        <f t="array" ref="M774">_xlfn.IFS(L774&gt;9,"Above Average",L774&lt;8,"Below Average",TRUE,"Average")</f>
        <v>Below Average</v>
      </c>
    </row>
    <row r="775" spans="1:13" x14ac:dyDescent="0.3">
      <c r="A775">
        <v>6</v>
      </c>
      <c r="B775" s="21">
        <v>40620</v>
      </c>
      <c r="C775" s="21" t="str">
        <f t="shared" si="12"/>
        <v>Mar</v>
      </c>
      <c r="D775" s="6">
        <v>1685375.47</v>
      </c>
      <c r="E775" t="s">
        <v>155</v>
      </c>
      <c r="F775" s="5">
        <v>65.069999999999993</v>
      </c>
      <c r="G775" s="5" t="str" cm="1">
        <f t="array" ref="G775">_xlfn.IFS(F775&gt;=86,"Hot Week (More Than 85°F)",F775&lt;50,"Cold Week (Less Than 50°F)",TRUE,"Normal Week")</f>
        <v>Normal Week</v>
      </c>
      <c r="H775" s="2">
        <v>3.488</v>
      </c>
      <c r="I775" s="2" t="str" cm="1">
        <f t="array" ref="I775">_xlfn.IFS(H775&gt;3.5,"Above Average",H775&lt;3,"Below Average",TRUE,"Average")</f>
        <v>Average</v>
      </c>
      <c r="J775" s="1">
        <v>215.9035078</v>
      </c>
      <c r="K775" s="1" t="str" cm="1">
        <f t="array" ref="K775">_xlfn.IFS(J775&gt;200,"Above Average",J775&lt;155,"Below Average",TRUE,"Average")</f>
        <v>Above Average</v>
      </c>
      <c r="L775" s="7">
        <v>6.8579999999999997</v>
      </c>
      <c r="M775" s="7" t="str" cm="1">
        <f t="array" ref="M775">_xlfn.IFS(L775&gt;9,"Above Average",L775&lt;8,"Below Average",TRUE,"Average")</f>
        <v>Below Average</v>
      </c>
    </row>
    <row r="776" spans="1:13" x14ac:dyDescent="0.3">
      <c r="A776">
        <v>6</v>
      </c>
      <c r="B776" s="21">
        <v>40627</v>
      </c>
      <c r="C776" s="21" t="str">
        <f t="shared" si="12"/>
        <v>Mar</v>
      </c>
      <c r="D776" s="6">
        <v>1438465.81</v>
      </c>
      <c r="E776" t="s">
        <v>155</v>
      </c>
      <c r="F776" s="5">
        <v>70.83</v>
      </c>
      <c r="G776" s="5" t="str" cm="1">
        <f t="array" ref="G776">_xlfn.IFS(F776&gt;=86,"Hot Week (More Than 85°F)",F776&lt;50,"Cold Week (Less Than 50°F)",TRUE,"Normal Week")</f>
        <v>Normal Week</v>
      </c>
      <c r="H776" s="2">
        <v>3.4729999999999999</v>
      </c>
      <c r="I776" s="2" t="str" cm="1">
        <f t="array" ref="I776">_xlfn.IFS(H776&gt;3.5,"Above Average",H776&lt;3,"Below Average",TRUE,"Average")</f>
        <v>Average</v>
      </c>
      <c r="J776" s="1">
        <v>216.1438163</v>
      </c>
      <c r="K776" s="1" t="str" cm="1">
        <f t="array" ref="K776">_xlfn.IFS(J776&gt;200,"Above Average",J776&lt;155,"Below Average",TRUE,"Average")</f>
        <v>Above Average</v>
      </c>
      <c r="L776" s="7">
        <v>6.8579999999999997</v>
      </c>
      <c r="M776" s="7" t="str" cm="1">
        <f t="array" ref="M776">_xlfn.IFS(L776&gt;9,"Above Average",L776&lt;8,"Below Average",TRUE,"Average")</f>
        <v>Below Average</v>
      </c>
    </row>
    <row r="777" spans="1:13" x14ac:dyDescent="0.3">
      <c r="A777">
        <v>6</v>
      </c>
      <c r="B777" s="21">
        <v>40634</v>
      </c>
      <c r="C777" s="21" t="str">
        <f t="shared" si="12"/>
        <v>Apr</v>
      </c>
      <c r="D777" s="6">
        <v>1459276.77</v>
      </c>
      <c r="E777" t="s">
        <v>155</v>
      </c>
      <c r="F777" s="5">
        <v>62.25</v>
      </c>
      <c r="G777" s="5" t="str" cm="1">
        <f t="array" ref="G777">_xlfn.IFS(F777&gt;=86,"Hot Week (More Than 85°F)",F777&lt;50,"Cold Week (Less Than 50°F)",TRUE,"Normal Week")</f>
        <v>Normal Week</v>
      </c>
      <c r="H777" s="2">
        <v>3.524</v>
      </c>
      <c r="I777" s="2" t="str" cm="1">
        <f t="array" ref="I777">_xlfn.IFS(H777&gt;3.5,"Above Average",H777&lt;3,"Below Average",TRUE,"Average")</f>
        <v>Above Average</v>
      </c>
      <c r="J777" s="1">
        <v>216.38412489999999</v>
      </c>
      <c r="K777" s="1" t="str" cm="1">
        <f t="array" ref="K777">_xlfn.IFS(J777&gt;200,"Above Average",J777&lt;155,"Below Average",TRUE,"Average")</f>
        <v>Above Average</v>
      </c>
      <c r="L777" s="7">
        <v>6.8550000000000004</v>
      </c>
      <c r="M777" s="7" t="str" cm="1">
        <f t="array" ref="M777">_xlfn.IFS(L777&gt;9,"Above Average",L777&lt;8,"Below Average",TRUE,"Average")</f>
        <v>Below Average</v>
      </c>
    </row>
    <row r="778" spans="1:13" x14ac:dyDescent="0.3">
      <c r="A778">
        <v>6</v>
      </c>
      <c r="B778" s="21">
        <v>40641</v>
      </c>
      <c r="C778" s="21" t="str">
        <f t="shared" si="12"/>
        <v>Apr</v>
      </c>
      <c r="D778" s="6">
        <v>1534594</v>
      </c>
      <c r="E778" t="s">
        <v>155</v>
      </c>
      <c r="F778" s="5">
        <v>70.349999999999994</v>
      </c>
      <c r="G778" s="5" t="str" cm="1">
        <f t="array" ref="G778">_xlfn.IFS(F778&gt;=86,"Hot Week (More Than 85°F)",F778&lt;50,"Cold Week (Less Than 50°F)",TRUE,"Normal Week")</f>
        <v>Normal Week</v>
      </c>
      <c r="H778" s="2">
        <v>3.6219999999999999</v>
      </c>
      <c r="I778" s="2" t="str" cm="1">
        <f t="array" ref="I778">_xlfn.IFS(H778&gt;3.5,"Above Average",H778&lt;3,"Below Average",TRUE,"Average")</f>
        <v>Above Average</v>
      </c>
      <c r="J778" s="1">
        <v>216.62443339999999</v>
      </c>
      <c r="K778" s="1" t="str" cm="1">
        <f t="array" ref="K778">_xlfn.IFS(J778&gt;200,"Above Average",J778&lt;155,"Below Average",TRUE,"Average")</f>
        <v>Above Average</v>
      </c>
      <c r="L778" s="7">
        <v>6.8550000000000004</v>
      </c>
      <c r="M778" s="7" t="str" cm="1">
        <f t="array" ref="M778">_xlfn.IFS(L778&gt;9,"Above Average",L778&lt;8,"Below Average",TRUE,"Average")</f>
        <v>Below Average</v>
      </c>
    </row>
    <row r="779" spans="1:13" x14ac:dyDescent="0.3">
      <c r="A779">
        <v>6</v>
      </c>
      <c r="B779" s="21">
        <v>40648</v>
      </c>
      <c r="C779" s="21" t="str">
        <f t="shared" si="12"/>
        <v>Apr</v>
      </c>
      <c r="D779" s="6">
        <v>1448797.02</v>
      </c>
      <c r="E779" t="s">
        <v>155</v>
      </c>
      <c r="F779" s="5">
        <v>73.17</v>
      </c>
      <c r="G779" s="5" t="str" cm="1">
        <f t="array" ref="G779">_xlfn.IFS(F779&gt;=86,"Hot Week (More Than 85°F)",F779&lt;50,"Cold Week (Less Than 50°F)",TRUE,"Normal Week")</f>
        <v>Normal Week</v>
      </c>
      <c r="H779" s="2">
        <v>3.7429999999999999</v>
      </c>
      <c r="I779" s="2" t="str" cm="1">
        <f t="array" ref="I779">_xlfn.IFS(H779&gt;3.5,"Above Average",H779&lt;3,"Below Average",TRUE,"Average")</f>
        <v>Above Average</v>
      </c>
      <c r="J779" s="1">
        <v>216.84466269999999</v>
      </c>
      <c r="K779" s="1" t="str" cm="1">
        <f t="array" ref="K779">_xlfn.IFS(J779&gt;200,"Above Average",J779&lt;155,"Below Average",TRUE,"Average")</f>
        <v>Above Average</v>
      </c>
      <c r="L779" s="7">
        <v>6.8550000000000004</v>
      </c>
      <c r="M779" s="7" t="str" cm="1">
        <f t="array" ref="M779">_xlfn.IFS(L779&gt;9,"Above Average",L779&lt;8,"Below Average",TRUE,"Average")</f>
        <v>Below Average</v>
      </c>
    </row>
    <row r="780" spans="1:13" x14ac:dyDescent="0.3">
      <c r="A780">
        <v>6</v>
      </c>
      <c r="B780" s="21">
        <v>40655</v>
      </c>
      <c r="C780" s="21" t="str">
        <f t="shared" si="12"/>
        <v>Apr</v>
      </c>
      <c r="D780" s="6">
        <v>1639358.93</v>
      </c>
      <c r="E780" t="s">
        <v>155</v>
      </c>
      <c r="F780" s="5">
        <v>74.239999999999995</v>
      </c>
      <c r="G780" s="5" t="str" cm="1">
        <f t="array" ref="G780">_xlfn.IFS(F780&gt;=86,"Hot Week (More Than 85°F)",F780&lt;50,"Cold Week (Less Than 50°F)",TRUE,"Normal Week")</f>
        <v>Normal Week</v>
      </c>
      <c r="H780" s="2">
        <v>3.8069999999999999</v>
      </c>
      <c r="I780" s="2" t="str" cm="1">
        <f t="array" ref="I780">_xlfn.IFS(H780&gt;3.5,"Above Average",H780&lt;3,"Below Average",TRUE,"Average")</f>
        <v>Above Average</v>
      </c>
      <c r="J780" s="1">
        <v>217.01469410000001</v>
      </c>
      <c r="K780" s="1" t="str" cm="1">
        <f t="array" ref="K780">_xlfn.IFS(J780&gt;200,"Above Average",J780&lt;155,"Below Average",TRUE,"Average")</f>
        <v>Above Average</v>
      </c>
      <c r="L780" s="7">
        <v>6.8550000000000004</v>
      </c>
      <c r="M780" s="7" t="str" cm="1">
        <f t="array" ref="M780">_xlfn.IFS(L780&gt;9,"Above Average",L780&lt;8,"Below Average",TRUE,"Average")</f>
        <v>Below Average</v>
      </c>
    </row>
    <row r="781" spans="1:13" x14ac:dyDescent="0.3">
      <c r="A781">
        <v>6</v>
      </c>
      <c r="B781" s="21">
        <v>40662</v>
      </c>
      <c r="C781" s="21" t="str">
        <f t="shared" si="12"/>
        <v>Apr</v>
      </c>
      <c r="D781" s="6">
        <v>1479249.9</v>
      </c>
      <c r="E781" t="s">
        <v>155</v>
      </c>
      <c r="F781" s="5">
        <v>75.27</v>
      </c>
      <c r="G781" s="5" t="str" cm="1">
        <f t="array" ref="G781">_xlfn.IFS(F781&gt;=86,"Hot Week (More Than 85°F)",F781&lt;50,"Cold Week (Less Than 50°F)",TRUE,"Normal Week")</f>
        <v>Normal Week</v>
      </c>
      <c r="H781" s="2">
        <v>3.81</v>
      </c>
      <c r="I781" s="2" t="str" cm="1">
        <f t="array" ref="I781">_xlfn.IFS(H781&gt;3.5,"Above Average",H781&lt;3,"Below Average",TRUE,"Average")</f>
        <v>Above Average</v>
      </c>
      <c r="J781" s="1">
        <v>217.18472550000001</v>
      </c>
      <c r="K781" s="1" t="str" cm="1">
        <f t="array" ref="K781">_xlfn.IFS(J781&gt;200,"Above Average",J781&lt;155,"Below Average",TRUE,"Average")</f>
        <v>Above Average</v>
      </c>
      <c r="L781" s="7">
        <v>6.8550000000000004</v>
      </c>
      <c r="M781" s="7" t="str" cm="1">
        <f t="array" ref="M781">_xlfn.IFS(L781&gt;9,"Above Average",L781&lt;8,"Below Average",TRUE,"Average")</f>
        <v>Below Average</v>
      </c>
    </row>
    <row r="782" spans="1:13" x14ac:dyDescent="0.3">
      <c r="A782">
        <v>6</v>
      </c>
      <c r="B782" s="21">
        <v>40669</v>
      </c>
      <c r="C782" s="21" t="str">
        <f t="shared" si="12"/>
        <v>May</v>
      </c>
      <c r="D782" s="6">
        <v>1504651.57</v>
      </c>
      <c r="E782" t="s">
        <v>155</v>
      </c>
      <c r="F782" s="5">
        <v>65.42</v>
      </c>
      <c r="G782" s="5" t="str" cm="1">
        <f t="array" ref="G782">_xlfn.IFS(F782&gt;=86,"Hot Week (More Than 85°F)",F782&lt;50,"Cold Week (Less Than 50°F)",TRUE,"Normal Week")</f>
        <v>Normal Week</v>
      </c>
      <c r="H782" s="2">
        <v>3.9060000000000001</v>
      </c>
      <c r="I782" s="2" t="str" cm="1">
        <f t="array" ref="I782">_xlfn.IFS(H782&gt;3.5,"Above Average",H782&lt;3,"Below Average",TRUE,"Average")</f>
        <v>Above Average</v>
      </c>
      <c r="J782" s="1">
        <v>217.35475690000001</v>
      </c>
      <c r="K782" s="1" t="str" cm="1">
        <f t="array" ref="K782">_xlfn.IFS(J782&gt;200,"Above Average",J782&lt;155,"Below Average",TRUE,"Average")</f>
        <v>Above Average</v>
      </c>
      <c r="L782" s="7">
        <v>6.8550000000000004</v>
      </c>
      <c r="M782" s="7" t="str" cm="1">
        <f t="array" ref="M782">_xlfn.IFS(L782&gt;9,"Above Average",L782&lt;8,"Below Average",TRUE,"Average")</f>
        <v>Below Average</v>
      </c>
    </row>
    <row r="783" spans="1:13" x14ac:dyDescent="0.3">
      <c r="A783">
        <v>6</v>
      </c>
      <c r="B783" s="21">
        <v>40676</v>
      </c>
      <c r="C783" s="21" t="str">
        <f t="shared" si="12"/>
        <v>May</v>
      </c>
      <c r="D783" s="6">
        <v>1453185.65</v>
      </c>
      <c r="E783" t="s">
        <v>155</v>
      </c>
      <c r="F783" s="5">
        <v>76.95</v>
      </c>
      <c r="G783" s="5" t="str" cm="1">
        <f t="array" ref="G783">_xlfn.IFS(F783&gt;=86,"Hot Week (More Than 85°F)",F783&lt;50,"Cold Week (Less Than 50°F)",TRUE,"Normal Week")</f>
        <v>Normal Week</v>
      </c>
      <c r="H783" s="2">
        <v>3.899</v>
      </c>
      <c r="I783" s="2" t="str" cm="1">
        <f t="array" ref="I783">_xlfn.IFS(H783&gt;3.5,"Above Average",H783&lt;3,"Below Average",TRUE,"Average")</f>
        <v>Above Average</v>
      </c>
      <c r="J783" s="1">
        <v>217.52478819999999</v>
      </c>
      <c r="K783" s="1" t="str" cm="1">
        <f t="array" ref="K783">_xlfn.IFS(J783&gt;200,"Above Average",J783&lt;155,"Below Average",TRUE,"Average")</f>
        <v>Above Average</v>
      </c>
      <c r="L783" s="7">
        <v>6.8550000000000004</v>
      </c>
      <c r="M783" s="7" t="str" cm="1">
        <f t="array" ref="M783">_xlfn.IFS(L783&gt;9,"Above Average",L783&lt;8,"Below Average",TRUE,"Average")</f>
        <v>Below Average</v>
      </c>
    </row>
    <row r="784" spans="1:13" x14ac:dyDescent="0.3">
      <c r="A784">
        <v>6</v>
      </c>
      <c r="B784" s="21">
        <v>40683</v>
      </c>
      <c r="C784" s="21" t="str">
        <f t="shared" si="12"/>
        <v>May</v>
      </c>
      <c r="D784" s="6">
        <v>1382783.83</v>
      </c>
      <c r="E784" t="s">
        <v>155</v>
      </c>
      <c r="F784" s="5">
        <v>72.010000000000005</v>
      </c>
      <c r="G784" s="5" t="str" cm="1">
        <f t="array" ref="G784">_xlfn.IFS(F784&gt;=86,"Hot Week (More Than 85°F)",F784&lt;50,"Cold Week (Less Than 50°F)",TRUE,"Normal Week")</f>
        <v>Normal Week</v>
      </c>
      <c r="H784" s="2">
        <v>3.907</v>
      </c>
      <c r="I784" s="2" t="str" cm="1">
        <f t="array" ref="I784">_xlfn.IFS(H784&gt;3.5,"Above Average",H784&lt;3,"Below Average",TRUE,"Average")</f>
        <v>Above Average</v>
      </c>
      <c r="J784" s="1">
        <v>217.28960950000001</v>
      </c>
      <c r="K784" s="1" t="str" cm="1">
        <f t="array" ref="K784">_xlfn.IFS(J784&gt;200,"Above Average",J784&lt;155,"Below Average",TRUE,"Average")</f>
        <v>Above Average</v>
      </c>
      <c r="L784" s="7">
        <v>6.8550000000000004</v>
      </c>
      <c r="M784" s="7" t="str" cm="1">
        <f t="array" ref="M784">_xlfn.IFS(L784&gt;9,"Above Average",L784&lt;8,"Below Average",TRUE,"Average")</f>
        <v>Below Average</v>
      </c>
    </row>
    <row r="785" spans="1:13" x14ac:dyDescent="0.3">
      <c r="A785">
        <v>6</v>
      </c>
      <c r="B785" s="21">
        <v>40690</v>
      </c>
      <c r="C785" s="21" t="str">
        <f t="shared" si="12"/>
        <v>May</v>
      </c>
      <c r="D785" s="6">
        <v>1523979.11</v>
      </c>
      <c r="E785" t="s">
        <v>155</v>
      </c>
      <c r="F785" s="5">
        <v>80.83</v>
      </c>
      <c r="G785" s="5" t="str" cm="1">
        <f t="array" ref="G785">_xlfn.IFS(F785&gt;=86,"Hot Week (More Than 85°F)",F785&lt;50,"Cold Week (Less Than 50°F)",TRUE,"Normal Week")</f>
        <v>Normal Week</v>
      </c>
      <c r="H785" s="2">
        <v>3.786</v>
      </c>
      <c r="I785" s="2" t="str" cm="1">
        <f t="array" ref="I785">_xlfn.IFS(H785&gt;3.5,"Above Average",H785&lt;3,"Below Average",TRUE,"Average")</f>
        <v>Above Average</v>
      </c>
      <c r="J785" s="1">
        <v>217.05443070000001</v>
      </c>
      <c r="K785" s="1" t="str" cm="1">
        <f t="array" ref="K785">_xlfn.IFS(J785&gt;200,"Above Average",J785&lt;155,"Below Average",TRUE,"Average")</f>
        <v>Above Average</v>
      </c>
      <c r="L785" s="7">
        <v>6.8550000000000004</v>
      </c>
      <c r="M785" s="7" t="str" cm="1">
        <f t="array" ref="M785">_xlfn.IFS(L785&gt;9,"Above Average",L785&lt;8,"Below Average",TRUE,"Average")</f>
        <v>Below Average</v>
      </c>
    </row>
    <row r="786" spans="1:13" x14ac:dyDescent="0.3">
      <c r="A786">
        <v>6</v>
      </c>
      <c r="B786" s="21">
        <v>40697</v>
      </c>
      <c r="C786" s="21" t="str">
        <f t="shared" si="12"/>
        <v>Jun</v>
      </c>
      <c r="D786" s="6">
        <v>1705506.29</v>
      </c>
      <c r="E786" t="s">
        <v>155</v>
      </c>
      <c r="F786" s="5">
        <v>84.01</v>
      </c>
      <c r="G786" s="5" t="str" cm="1">
        <f t="array" ref="G786">_xlfn.IFS(F786&gt;=86,"Hot Week (More Than 85°F)",F786&lt;50,"Cold Week (Less Than 50°F)",TRUE,"Normal Week")</f>
        <v>Normal Week</v>
      </c>
      <c r="H786" s="2">
        <v>3.6989999999999998</v>
      </c>
      <c r="I786" s="2" t="str" cm="1">
        <f t="array" ref="I786">_xlfn.IFS(H786&gt;3.5,"Above Average",H786&lt;3,"Below Average",TRUE,"Average")</f>
        <v>Above Average</v>
      </c>
      <c r="J786" s="1">
        <v>216.81925200000001</v>
      </c>
      <c r="K786" s="1" t="str" cm="1">
        <f t="array" ref="K786">_xlfn.IFS(J786&gt;200,"Above Average",J786&lt;155,"Below Average",TRUE,"Average")</f>
        <v>Above Average</v>
      </c>
      <c r="L786" s="7">
        <v>6.8550000000000004</v>
      </c>
      <c r="M786" s="7" t="str" cm="1">
        <f t="array" ref="M786">_xlfn.IFS(L786&gt;9,"Above Average",L786&lt;8,"Below Average",TRUE,"Average")</f>
        <v>Below Average</v>
      </c>
    </row>
    <row r="787" spans="1:13" x14ac:dyDescent="0.3">
      <c r="A787">
        <v>6</v>
      </c>
      <c r="B787" s="21">
        <v>40704</v>
      </c>
      <c r="C787" s="21" t="str">
        <f t="shared" si="12"/>
        <v>Jun</v>
      </c>
      <c r="D787" s="6">
        <v>1598643.65</v>
      </c>
      <c r="E787" t="s">
        <v>155</v>
      </c>
      <c r="F787" s="5">
        <v>84.49</v>
      </c>
      <c r="G787" s="5" t="str" cm="1">
        <f t="array" ref="G787">_xlfn.IFS(F787&gt;=86,"Hot Week (More Than 85°F)",F787&lt;50,"Cold Week (Less Than 50°F)",TRUE,"Normal Week")</f>
        <v>Normal Week</v>
      </c>
      <c r="H787" s="2">
        <v>3.6480000000000001</v>
      </c>
      <c r="I787" s="2" t="str" cm="1">
        <f t="array" ref="I787">_xlfn.IFS(H787&gt;3.5,"Above Average",H787&lt;3,"Below Average",TRUE,"Average")</f>
        <v>Above Average</v>
      </c>
      <c r="J787" s="1">
        <v>216.58407320000001</v>
      </c>
      <c r="K787" s="1" t="str" cm="1">
        <f t="array" ref="K787">_xlfn.IFS(J787&gt;200,"Above Average",J787&lt;155,"Below Average",TRUE,"Average")</f>
        <v>Above Average</v>
      </c>
      <c r="L787" s="7">
        <v>6.8550000000000004</v>
      </c>
      <c r="M787" s="7" t="str" cm="1">
        <f t="array" ref="M787">_xlfn.IFS(L787&gt;9,"Above Average",L787&lt;8,"Below Average",TRUE,"Average")</f>
        <v>Below Average</v>
      </c>
    </row>
    <row r="788" spans="1:13" x14ac:dyDescent="0.3">
      <c r="A788">
        <v>6</v>
      </c>
      <c r="B788" s="21">
        <v>40711</v>
      </c>
      <c r="C788" s="21" t="str">
        <f t="shared" si="12"/>
        <v>Jun</v>
      </c>
      <c r="D788" s="6">
        <v>1622150.33</v>
      </c>
      <c r="E788" t="s">
        <v>155</v>
      </c>
      <c r="F788" s="5">
        <v>87.08</v>
      </c>
      <c r="G788" s="5" t="str" cm="1">
        <f t="array" ref="G788">_xlfn.IFS(F788&gt;=86,"Hot Week (More Than 85°F)",F788&lt;50,"Cold Week (Less Than 50°F)",TRUE,"Normal Week")</f>
        <v>Hot Week (More Than 85°F)</v>
      </c>
      <c r="H788" s="2">
        <v>3.637</v>
      </c>
      <c r="I788" s="2" t="str" cm="1">
        <f t="array" ref="I788">_xlfn.IFS(H788&gt;3.5,"Above Average",H788&lt;3,"Below Average",TRUE,"Average")</f>
        <v>Above Average</v>
      </c>
      <c r="J788" s="1">
        <v>216.53716159999999</v>
      </c>
      <c r="K788" s="1" t="str" cm="1">
        <f t="array" ref="K788">_xlfn.IFS(J788&gt;200,"Above Average",J788&lt;155,"Below Average",TRUE,"Average")</f>
        <v>Above Average</v>
      </c>
      <c r="L788" s="7">
        <v>6.8550000000000004</v>
      </c>
      <c r="M788" s="7" t="str" cm="1">
        <f t="array" ref="M788">_xlfn.IFS(L788&gt;9,"Above Average",L788&lt;8,"Below Average",TRUE,"Average")</f>
        <v>Below Average</v>
      </c>
    </row>
    <row r="789" spans="1:13" x14ac:dyDescent="0.3">
      <c r="A789">
        <v>6</v>
      </c>
      <c r="B789" s="21">
        <v>40718</v>
      </c>
      <c r="C789" s="21" t="str">
        <f t="shared" si="12"/>
        <v>Jun</v>
      </c>
      <c r="D789" s="6">
        <v>1543365.9</v>
      </c>
      <c r="E789" t="s">
        <v>155</v>
      </c>
      <c r="F789" s="5">
        <v>85.51</v>
      </c>
      <c r="G789" s="5" t="str" cm="1">
        <f t="array" ref="G789">_xlfn.IFS(F789&gt;=86,"Hot Week (More Than 85°F)",F789&lt;50,"Cold Week (Less Than 50°F)",TRUE,"Normal Week")</f>
        <v>Normal Week</v>
      </c>
      <c r="H789" s="2">
        <v>3.5939999999999999</v>
      </c>
      <c r="I789" s="2" t="str" cm="1">
        <f t="array" ref="I789">_xlfn.IFS(H789&gt;3.5,"Above Average",H789&lt;3,"Below Average",TRUE,"Average")</f>
        <v>Above Average</v>
      </c>
      <c r="J789" s="1">
        <v>216.63145019999999</v>
      </c>
      <c r="K789" s="1" t="str" cm="1">
        <f t="array" ref="K789">_xlfn.IFS(J789&gt;200,"Above Average",J789&lt;155,"Below Average",TRUE,"Average")</f>
        <v>Above Average</v>
      </c>
      <c r="L789" s="7">
        <v>6.8550000000000004</v>
      </c>
      <c r="M789" s="7" t="str" cm="1">
        <f t="array" ref="M789">_xlfn.IFS(L789&gt;9,"Above Average",L789&lt;8,"Below Average",TRUE,"Average")</f>
        <v>Below Average</v>
      </c>
    </row>
    <row r="790" spans="1:13" x14ac:dyDescent="0.3">
      <c r="A790">
        <v>6</v>
      </c>
      <c r="B790" s="21">
        <v>40725</v>
      </c>
      <c r="C790" s="21" t="str">
        <f t="shared" si="12"/>
        <v>Jul</v>
      </c>
      <c r="D790" s="6">
        <v>1694551.15</v>
      </c>
      <c r="E790" t="s">
        <v>155</v>
      </c>
      <c r="F790" s="5">
        <v>87</v>
      </c>
      <c r="G790" s="5" t="str" cm="1">
        <f t="array" ref="G790">_xlfn.IFS(F790&gt;=86,"Hot Week (More Than 85°F)",F790&lt;50,"Cold Week (Less Than 50°F)",TRUE,"Normal Week")</f>
        <v>Hot Week (More Than 85°F)</v>
      </c>
      <c r="H790" s="2">
        <v>3.524</v>
      </c>
      <c r="I790" s="2" t="str" cm="1">
        <f t="array" ref="I790">_xlfn.IFS(H790&gt;3.5,"Above Average",H790&lt;3,"Below Average",TRUE,"Average")</f>
        <v>Above Average</v>
      </c>
      <c r="J790" s="1">
        <v>216.72573879999999</v>
      </c>
      <c r="K790" s="1" t="str" cm="1">
        <f t="array" ref="K790">_xlfn.IFS(J790&gt;200,"Above Average",J790&lt;155,"Below Average",TRUE,"Average")</f>
        <v>Above Average</v>
      </c>
      <c r="L790" s="7">
        <v>6.9249999999999998</v>
      </c>
      <c r="M790" s="7" t="str" cm="1">
        <f t="array" ref="M790">_xlfn.IFS(L790&gt;9,"Above Average",L790&lt;8,"Below Average",TRUE,"Average")</f>
        <v>Below Average</v>
      </c>
    </row>
    <row r="791" spans="1:13" x14ac:dyDescent="0.3">
      <c r="A791">
        <v>6</v>
      </c>
      <c r="B791" s="21">
        <v>40732</v>
      </c>
      <c r="C791" s="21" t="str">
        <f t="shared" si="12"/>
        <v>Jul</v>
      </c>
      <c r="D791" s="6">
        <v>1709373.62</v>
      </c>
      <c r="E791" t="s">
        <v>155</v>
      </c>
      <c r="F791" s="5">
        <v>88.36</v>
      </c>
      <c r="G791" s="5" t="str" cm="1">
        <f t="array" ref="G791">_xlfn.IFS(F791&gt;=86,"Hot Week (More Than 85°F)",F791&lt;50,"Cold Week (Less Than 50°F)",TRUE,"Normal Week")</f>
        <v>Hot Week (More Than 85°F)</v>
      </c>
      <c r="H791" s="2">
        <v>3.48</v>
      </c>
      <c r="I791" s="2" t="str" cm="1">
        <f t="array" ref="I791">_xlfn.IFS(H791&gt;3.5,"Above Average",H791&lt;3,"Below Average",TRUE,"Average")</f>
        <v>Average</v>
      </c>
      <c r="J791" s="1">
        <v>216.82002750000001</v>
      </c>
      <c r="K791" s="1" t="str" cm="1">
        <f t="array" ref="K791">_xlfn.IFS(J791&gt;200,"Above Average",J791&lt;155,"Below Average",TRUE,"Average")</f>
        <v>Above Average</v>
      </c>
      <c r="L791" s="7">
        <v>6.9249999999999998</v>
      </c>
      <c r="M791" s="7" t="str" cm="1">
        <f t="array" ref="M791">_xlfn.IFS(L791&gt;9,"Above Average",L791&lt;8,"Below Average",TRUE,"Average")</f>
        <v>Below Average</v>
      </c>
    </row>
    <row r="792" spans="1:13" x14ac:dyDescent="0.3">
      <c r="A792">
        <v>6</v>
      </c>
      <c r="B792" s="21">
        <v>40739</v>
      </c>
      <c r="C792" s="21" t="str">
        <f t="shared" si="12"/>
        <v>Jul</v>
      </c>
      <c r="D792" s="6">
        <v>1526801.24</v>
      </c>
      <c r="E792" t="s">
        <v>155</v>
      </c>
      <c r="F792" s="5">
        <v>88.93</v>
      </c>
      <c r="G792" s="5" t="str" cm="1">
        <f t="array" ref="G792">_xlfn.IFS(F792&gt;=86,"Hot Week (More Than 85°F)",F792&lt;50,"Cold Week (Less Than 50°F)",TRUE,"Normal Week")</f>
        <v>Hot Week (More Than 85°F)</v>
      </c>
      <c r="H792" s="2">
        <v>3.5750000000000002</v>
      </c>
      <c r="I792" s="2" t="str" cm="1">
        <f t="array" ref="I792">_xlfn.IFS(H792&gt;3.5,"Above Average",H792&lt;3,"Below Average",TRUE,"Average")</f>
        <v>Above Average</v>
      </c>
      <c r="J792" s="1">
        <v>216.90447320000001</v>
      </c>
      <c r="K792" s="1" t="str" cm="1">
        <f t="array" ref="K792">_xlfn.IFS(J792&gt;200,"Above Average",J792&lt;155,"Below Average",TRUE,"Average")</f>
        <v>Above Average</v>
      </c>
      <c r="L792" s="7">
        <v>6.9249999999999998</v>
      </c>
      <c r="M792" s="7" t="str" cm="1">
        <f t="array" ref="M792">_xlfn.IFS(L792&gt;9,"Above Average",L792&lt;8,"Below Average",TRUE,"Average")</f>
        <v>Below Average</v>
      </c>
    </row>
    <row r="793" spans="1:13" x14ac:dyDescent="0.3">
      <c r="A793">
        <v>6</v>
      </c>
      <c r="B793" s="21">
        <v>40746</v>
      </c>
      <c r="C793" s="21" t="str">
        <f t="shared" si="12"/>
        <v>Jul</v>
      </c>
      <c r="D793" s="6">
        <v>1526506.08</v>
      </c>
      <c r="E793" t="s">
        <v>155</v>
      </c>
      <c r="F793" s="5">
        <v>88.06</v>
      </c>
      <c r="G793" s="5" t="str" cm="1">
        <f t="array" ref="G793">_xlfn.IFS(F793&gt;=86,"Hot Week (More Than 85°F)",F793&lt;50,"Cold Week (Less Than 50°F)",TRUE,"Normal Week")</f>
        <v>Hot Week (More Than 85°F)</v>
      </c>
      <c r="H793" s="2">
        <v>3.6509999999999998</v>
      </c>
      <c r="I793" s="2" t="str" cm="1">
        <f t="array" ref="I793">_xlfn.IFS(H793&gt;3.5,"Above Average",H793&lt;3,"Below Average",TRUE,"Average")</f>
        <v>Above Average</v>
      </c>
      <c r="J793" s="1">
        <v>216.96431200000001</v>
      </c>
      <c r="K793" s="1" t="str" cm="1">
        <f t="array" ref="K793">_xlfn.IFS(J793&gt;200,"Above Average",J793&lt;155,"Below Average",TRUE,"Average")</f>
        <v>Above Average</v>
      </c>
      <c r="L793" s="7">
        <v>6.9249999999999998</v>
      </c>
      <c r="M793" s="7" t="str" cm="1">
        <f t="array" ref="M793">_xlfn.IFS(L793&gt;9,"Above Average",L793&lt;8,"Below Average",TRUE,"Average")</f>
        <v>Below Average</v>
      </c>
    </row>
    <row r="794" spans="1:13" x14ac:dyDescent="0.3">
      <c r="A794">
        <v>6</v>
      </c>
      <c r="B794" s="21">
        <v>40753</v>
      </c>
      <c r="C794" s="21" t="str">
        <f t="shared" si="12"/>
        <v>Jul</v>
      </c>
      <c r="D794" s="6">
        <v>1483991.05</v>
      </c>
      <c r="E794" t="s">
        <v>155</v>
      </c>
      <c r="F794" s="5">
        <v>90.22</v>
      </c>
      <c r="G794" s="5" t="str" cm="1">
        <f t="array" ref="G794">_xlfn.IFS(F794&gt;=86,"Hot Week (More Than 85°F)",F794&lt;50,"Cold Week (Less Than 50°F)",TRUE,"Normal Week")</f>
        <v>Hot Week (More Than 85°F)</v>
      </c>
      <c r="H794" s="2">
        <v>3.6819999999999999</v>
      </c>
      <c r="I794" s="2" t="str" cm="1">
        <f t="array" ref="I794">_xlfn.IFS(H794&gt;3.5,"Above Average",H794&lt;3,"Below Average",TRUE,"Average")</f>
        <v>Above Average</v>
      </c>
      <c r="J794" s="1">
        <v>217.02415070000001</v>
      </c>
      <c r="K794" s="1" t="str" cm="1">
        <f t="array" ref="K794">_xlfn.IFS(J794&gt;200,"Above Average",J794&lt;155,"Below Average",TRUE,"Average")</f>
        <v>Above Average</v>
      </c>
      <c r="L794" s="7">
        <v>6.9249999999999998</v>
      </c>
      <c r="M794" s="7" t="str" cm="1">
        <f t="array" ref="M794">_xlfn.IFS(L794&gt;9,"Above Average",L794&lt;8,"Below Average",TRUE,"Average")</f>
        <v>Below Average</v>
      </c>
    </row>
    <row r="795" spans="1:13" x14ac:dyDescent="0.3">
      <c r="A795">
        <v>6</v>
      </c>
      <c r="B795" s="21">
        <v>40760</v>
      </c>
      <c r="C795" s="21" t="str">
        <f t="shared" si="12"/>
        <v>Aug</v>
      </c>
      <c r="D795" s="6">
        <v>1601584.57</v>
      </c>
      <c r="E795" t="s">
        <v>155</v>
      </c>
      <c r="F795" s="5">
        <v>91.46</v>
      </c>
      <c r="G795" s="5" t="str" cm="1">
        <f t="array" ref="G795">_xlfn.IFS(F795&gt;=86,"Hot Week (More Than 85°F)",F795&lt;50,"Cold Week (Less Than 50°F)",TRUE,"Normal Week")</f>
        <v>Hot Week (More Than 85°F)</v>
      </c>
      <c r="H795" s="2">
        <v>3.6840000000000002</v>
      </c>
      <c r="I795" s="2" t="str" cm="1">
        <f t="array" ref="I795">_xlfn.IFS(H795&gt;3.5,"Above Average",H795&lt;3,"Below Average",TRUE,"Average")</f>
        <v>Above Average</v>
      </c>
      <c r="J795" s="1">
        <v>217.08398940000001</v>
      </c>
      <c r="K795" s="1" t="str" cm="1">
        <f t="array" ref="K795">_xlfn.IFS(J795&gt;200,"Above Average",J795&lt;155,"Below Average",TRUE,"Average")</f>
        <v>Above Average</v>
      </c>
      <c r="L795" s="7">
        <v>6.9249999999999998</v>
      </c>
      <c r="M795" s="7" t="str" cm="1">
        <f t="array" ref="M795">_xlfn.IFS(L795&gt;9,"Above Average",L795&lt;8,"Below Average",TRUE,"Average")</f>
        <v>Below Average</v>
      </c>
    </row>
    <row r="796" spans="1:13" x14ac:dyDescent="0.3">
      <c r="A796">
        <v>6</v>
      </c>
      <c r="B796" s="21">
        <v>40767</v>
      </c>
      <c r="C796" s="21" t="str">
        <f t="shared" si="12"/>
        <v>Aug</v>
      </c>
      <c r="D796" s="6">
        <v>1484995.38</v>
      </c>
      <c r="E796" t="s">
        <v>155</v>
      </c>
      <c r="F796" s="5">
        <v>90.49</v>
      </c>
      <c r="G796" s="5" t="str" cm="1">
        <f t="array" ref="G796">_xlfn.IFS(F796&gt;=86,"Hot Week (More Than 85°F)",F796&lt;50,"Cold Week (Less Than 50°F)",TRUE,"Normal Week")</f>
        <v>Hot Week (More Than 85°F)</v>
      </c>
      <c r="H796" s="2">
        <v>3.6379999999999999</v>
      </c>
      <c r="I796" s="2" t="str" cm="1">
        <f t="array" ref="I796">_xlfn.IFS(H796&gt;3.5,"Above Average",H796&lt;3,"Below Average",TRUE,"Average")</f>
        <v>Above Average</v>
      </c>
      <c r="J796" s="1">
        <v>217.14382810000001</v>
      </c>
      <c r="K796" s="1" t="str" cm="1">
        <f t="array" ref="K796">_xlfn.IFS(J796&gt;200,"Above Average",J796&lt;155,"Below Average",TRUE,"Average")</f>
        <v>Above Average</v>
      </c>
      <c r="L796" s="7">
        <v>6.9249999999999998</v>
      </c>
      <c r="M796" s="7" t="str" cm="1">
        <f t="array" ref="M796">_xlfn.IFS(L796&gt;9,"Above Average",L796&lt;8,"Below Average",TRUE,"Average")</f>
        <v>Below Average</v>
      </c>
    </row>
    <row r="797" spans="1:13" x14ac:dyDescent="0.3">
      <c r="A797">
        <v>6</v>
      </c>
      <c r="B797" s="21">
        <v>40774</v>
      </c>
      <c r="C797" s="21" t="str">
        <f t="shared" si="12"/>
        <v>Aug</v>
      </c>
      <c r="D797" s="6">
        <v>1493544.04</v>
      </c>
      <c r="E797" t="s">
        <v>155</v>
      </c>
      <c r="F797" s="5">
        <v>89.26</v>
      </c>
      <c r="G797" s="5" t="str" cm="1">
        <f t="array" ref="G797">_xlfn.IFS(F797&gt;=86,"Hot Week (More Than 85°F)",F797&lt;50,"Cold Week (Less Than 50°F)",TRUE,"Normal Week")</f>
        <v>Hot Week (More Than 85°F)</v>
      </c>
      <c r="H797" s="2">
        <v>3.5539999999999998</v>
      </c>
      <c r="I797" s="2" t="str" cm="1">
        <f t="array" ref="I797">_xlfn.IFS(H797&gt;3.5,"Above Average",H797&lt;3,"Below Average",TRUE,"Average")</f>
        <v>Above Average</v>
      </c>
      <c r="J797" s="1">
        <v>217.20696620000001</v>
      </c>
      <c r="K797" s="1" t="str" cm="1">
        <f t="array" ref="K797">_xlfn.IFS(J797&gt;200,"Above Average",J797&lt;155,"Below Average",TRUE,"Average")</f>
        <v>Above Average</v>
      </c>
      <c r="L797" s="7">
        <v>6.9249999999999998</v>
      </c>
      <c r="M797" s="7" t="str" cm="1">
        <f t="array" ref="M797">_xlfn.IFS(L797&gt;9,"Above Average",L797&lt;8,"Below Average",TRUE,"Average")</f>
        <v>Below Average</v>
      </c>
    </row>
    <row r="798" spans="1:13" x14ac:dyDescent="0.3">
      <c r="A798">
        <v>6</v>
      </c>
      <c r="B798" s="21">
        <v>40781</v>
      </c>
      <c r="C798" s="21" t="str">
        <f t="shared" si="12"/>
        <v>Aug</v>
      </c>
      <c r="D798" s="6">
        <v>1420405.41</v>
      </c>
      <c r="E798" t="s">
        <v>155</v>
      </c>
      <c r="F798" s="5">
        <v>90.07</v>
      </c>
      <c r="G798" s="5" t="str" cm="1">
        <f t="array" ref="G798">_xlfn.IFS(F798&gt;=86,"Hot Week (More Than 85°F)",F798&lt;50,"Cold Week (Less Than 50°F)",TRUE,"Normal Week")</f>
        <v>Hot Week (More Than 85°F)</v>
      </c>
      <c r="H798" s="2">
        <v>3.5230000000000001</v>
      </c>
      <c r="I798" s="2" t="str" cm="1">
        <f t="array" ref="I798">_xlfn.IFS(H798&gt;3.5,"Above Average",H798&lt;3,"Below Average",TRUE,"Average")</f>
        <v>Above Average</v>
      </c>
      <c r="J798" s="1">
        <v>217.27065429999999</v>
      </c>
      <c r="K798" s="1" t="str" cm="1">
        <f t="array" ref="K798">_xlfn.IFS(J798&gt;200,"Above Average",J798&lt;155,"Below Average",TRUE,"Average")</f>
        <v>Above Average</v>
      </c>
      <c r="L798" s="7">
        <v>6.9249999999999998</v>
      </c>
      <c r="M798" s="7" t="str" cm="1">
        <f t="array" ref="M798">_xlfn.IFS(L798&gt;9,"Above Average",L798&lt;8,"Below Average",TRUE,"Average")</f>
        <v>Below Average</v>
      </c>
    </row>
    <row r="799" spans="1:13" x14ac:dyDescent="0.3">
      <c r="A799">
        <v>6</v>
      </c>
      <c r="B799" s="21">
        <v>40788</v>
      </c>
      <c r="C799" s="21" t="str">
        <f t="shared" si="12"/>
        <v>Sep</v>
      </c>
      <c r="D799" s="6">
        <v>1481618.74</v>
      </c>
      <c r="E799" t="s">
        <v>155</v>
      </c>
      <c r="F799" s="5">
        <v>91.22</v>
      </c>
      <c r="G799" s="5" t="str" cm="1">
        <f t="array" ref="G799">_xlfn.IFS(F799&gt;=86,"Hot Week (More Than 85°F)",F799&lt;50,"Cold Week (Less Than 50°F)",TRUE,"Normal Week")</f>
        <v>Hot Week (More Than 85°F)</v>
      </c>
      <c r="H799" s="2">
        <v>3.5329999999999999</v>
      </c>
      <c r="I799" s="2" t="str" cm="1">
        <f t="array" ref="I799">_xlfn.IFS(H799&gt;3.5,"Above Average",H799&lt;3,"Below Average",TRUE,"Average")</f>
        <v>Above Average</v>
      </c>
      <c r="J799" s="1">
        <v>217.3343423</v>
      </c>
      <c r="K799" s="1" t="str" cm="1">
        <f t="array" ref="K799">_xlfn.IFS(J799&gt;200,"Above Average",J799&lt;155,"Below Average",TRUE,"Average")</f>
        <v>Above Average</v>
      </c>
      <c r="L799" s="7">
        <v>6.9249999999999998</v>
      </c>
      <c r="M799" s="7" t="str" cm="1">
        <f t="array" ref="M799">_xlfn.IFS(L799&gt;9,"Above Average",L799&lt;8,"Below Average",TRUE,"Average")</f>
        <v>Below Average</v>
      </c>
    </row>
    <row r="800" spans="1:13" x14ac:dyDescent="0.3">
      <c r="A800">
        <v>6</v>
      </c>
      <c r="B800" s="21">
        <v>40795</v>
      </c>
      <c r="C800" s="21" t="str">
        <f t="shared" si="12"/>
        <v>Sep</v>
      </c>
      <c r="D800" s="6">
        <v>1483574.38</v>
      </c>
      <c r="E800" t="s">
        <v>156</v>
      </c>
      <c r="F800" s="5">
        <v>80.209999999999994</v>
      </c>
      <c r="G800" s="5" t="str" cm="1">
        <f t="array" ref="G800">_xlfn.IFS(F800&gt;=86,"Hot Week (More Than 85°F)",F800&lt;50,"Cold Week (Less Than 50°F)",TRUE,"Normal Week")</f>
        <v>Normal Week</v>
      </c>
      <c r="H800" s="2">
        <v>3.5459999999999998</v>
      </c>
      <c r="I800" s="2" t="str" cm="1">
        <f t="array" ref="I800">_xlfn.IFS(H800&gt;3.5,"Above Average",H800&lt;3,"Below Average",TRUE,"Average")</f>
        <v>Above Average</v>
      </c>
      <c r="J800" s="1">
        <v>217.39803040000001</v>
      </c>
      <c r="K800" s="1" t="str" cm="1">
        <f t="array" ref="K800">_xlfn.IFS(J800&gt;200,"Above Average",J800&lt;155,"Below Average",TRUE,"Average")</f>
        <v>Above Average</v>
      </c>
      <c r="L800" s="7">
        <v>6.9249999999999998</v>
      </c>
      <c r="M800" s="7" t="str" cm="1">
        <f t="array" ref="M800">_xlfn.IFS(L800&gt;9,"Above Average",L800&lt;8,"Below Average",TRUE,"Average")</f>
        <v>Below Average</v>
      </c>
    </row>
    <row r="801" spans="1:13" x14ac:dyDescent="0.3">
      <c r="A801">
        <v>6</v>
      </c>
      <c r="B801" s="21">
        <v>40802</v>
      </c>
      <c r="C801" s="21" t="str">
        <f t="shared" si="12"/>
        <v>Sep</v>
      </c>
      <c r="D801" s="6">
        <v>1351407.79</v>
      </c>
      <c r="E801" t="s">
        <v>155</v>
      </c>
      <c r="F801" s="5">
        <v>84.94</v>
      </c>
      <c r="G801" s="5" t="str" cm="1">
        <f t="array" ref="G801">_xlfn.IFS(F801&gt;=86,"Hot Week (More Than 85°F)",F801&lt;50,"Cold Week (Less Than 50°F)",TRUE,"Normal Week")</f>
        <v>Normal Week</v>
      </c>
      <c r="H801" s="2">
        <v>3.5259999999999998</v>
      </c>
      <c r="I801" s="2" t="str" cm="1">
        <f t="array" ref="I801">_xlfn.IFS(H801&gt;3.5,"Above Average",H801&lt;3,"Below Average",TRUE,"Average")</f>
        <v>Above Average</v>
      </c>
      <c r="J801" s="1">
        <v>217.57975060000001</v>
      </c>
      <c r="K801" s="1" t="str" cm="1">
        <f t="array" ref="K801">_xlfn.IFS(J801&gt;200,"Above Average",J801&lt;155,"Below Average",TRUE,"Average")</f>
        <v>Above Average</v>
      </c>
      <c r="L801" s="7">
        <v>6.9249999999999998</v>
      </c>
      <c r="M801" s="7" t="str" cm="1">
        <f t="array" ref="M801">_xlfn.IFS(L801&gt;9,"Above Average",L801&lt;8,"Below Average",TRUE,"Average")</f>
        <v>Below Average</v>
      </c>
    </row>
    <row r="802" spans="1:13" x14ac:dyDescent="0.3">
      <c r="A802">
        <v>6</v>
      </c>
      <c r="B802" s="21">
        <v>40809</v>
      </c>
      <c r="C802" s="21" t="str">
        <f t="shared" si="12"/>
        <v>Sep</v>
      </c>
      <c r="D802" s="6">
        <v>1336044.75</v>
      </c>
      <c r="E802" t="s">
        <v>155</v>
      </c>
      <c r="F802" s="5">
        <v>78.489999999999995</v>
      </c>
      <c r="G802" s="5" t="str" cm="1">
        <f t="array" ref="G802">_xlfn.IFS(F802&gt;=86,"Hot Week (More Than 85°F)",F802&lt;50,"Cold Week (Less Than 50°F)",TRUE,"Normal Week")</f>
        <v>Normal Week</v>
      </c>
      <c r="H802" s="2">
        <v>3.4670000000000001</v>
      </c>
      <c r="I802" s="2" t="str" cm="1">
        <f t="array" ref="I802">_xlfn.IFS(H802&gt;3.5,"Above Average",H802&lt;3,"Below Average",TRUE,"Average")</f>
        <v>Average</v>
      </c>
      <c r="J802" s="1">
        <v>217.91884709999999</v>
      </c>
      <c r="K802" s="1" t="str" cm="1">
        <f t="array" ref="K802">_xlfn.IFS(J802&gt;200,"Above Average",J802&lt;155,"Below Average",TRUE,"Average")</f>
        <v>Above Average</v>
      </c>
      <c r="L802" s="7">
        <v>6.9249999999999998</v>
      </c>
      <c r="M802" s="7" t="str" cm="1">
        <f t="array" ref="M802">_xlfn.IFS(L802&gt;9,"Above Average",L802&lt;8,"Below Average",TRUE,"Average")</f>
        <v>Below Average</v>
      </c>
    </row>
    <row r="803" spans="1:13" x14ac:dyDescent="0.3">
      <c r="A803">
        <v>6</v>
      </c>
      <c r="B803" s="21">
        <v>40816</v>
      </c>
      <c r="C803" s="21" t="str">
        <f t="shared" si="12"/>
        <v>Sep</v>
      </c>
      <c r="D803" s="6">
        <v>1307551.92</v>
      </c>
      <c r="E803" t="s">
        <v>155</v>
      </c>
      <c r="F803" s="5">
        <v>82.51</v>
      </c>
      <c r="G803" s="5" t="str" cm="1">
        <f t="array" ref="G803">_xlfn.IFS(F803&gt;=86,"Hot Week (More Than 85°F)",F803&lt;50,"Cold Week (Less Than 50°F)",TRUE,"Normal Week")</f>
        <v>Normal Week</v>
      </c>
      <c r="H803" s="2">
        <v>3.355</v>
      </c>
      <c r="I803" s="2" t="str" cm="1">
        <f t="array" ref="I803">_xlfn.IFS(H803&gt;3.5,"Above Average",H803&lt;3,"Below Average",TRUE,"Average")</f>
        <v>Average</v>
      </c>
      <c r="J803" s="1">
        <v>218.25794350000001</v>
      </c>
      <c r="K803" s="1" t="str" cm="1">
        <f t="array" ref="K803">_xlfn.IFS(J803&gt;200,"Above Average",J803&lt;155,"Below Average",TRUE,"Average")</f>
        <v>Above Average</v>
      </c>
      <c r="L803" s="7">
        <v>6.9249999999999998</v>
      </c>
      <c r="M803" s="7" t="str" cm="1">
        <f t="array" ref="M803">_xlfn.IFS(L803&gt;9,"Above Average",L803&lt;8,"Below Average",TRUE,"Average")</f>
        <v>Below Average</v>
      </c>
    </row>
    <row r="804" spans="1:13" x14ac:dyDescent="0.3">
      <c r="A804">
        <v>6</v>
      </c>
      <c r="B804" s="21">
        <v>40823</v>
      </c>
      <c r="C804" s="21" t="str">
        <f t="shared" si="12"/>
        <v>Oct</v>
      </c>
      <c r="D804" s="6">
        <v>1481739.2</v>
      </c>
      <c r="E804" t="s">
        <v>155</v>
      </c>
      <c r="F804" s="5">
        <v>74.099999999999994</v>
      </c>
      <c r="G804" s="5" t="str" cm="1">
        <f t="array" ref="G804">_xlfn.IFS(F804&gt;=86,"Hot Week (More Than 85°F)",F804&lt;50,"Cold Week (Less Than 50°F)",TRUE,"Normal Week")</f>
        <v>Normal Week</v>
      </c>
      <c r="H804" s="2">
        <v>3.2850000000000001</v>
      </c>
      <c r="I804" s="2" t="str" cm="1">
        <f t="array" ref="I804">_xlfn.IFS(H804&gt;3.5,"Above Average",H804&lt;3,"Below Average",TRUE,"Average")</f>
        <v>Average</v>
      </c>
      <c r="J804" s="1">
        <v>218.59703999999999</v>
      </c>
      <c r="K804" s="1" t="str" cm="1">
        <f t="array" ref="K804">_xlfn.IFS(J804&gt;200,"Above Average",J804&lt;155,"Below Average",TRUE,"Average")</f>
        <v>Above Average</v>
      </c>
      <c r="L804" s="7">
        <v>6.5510000000000002</v>
      </c>
      <c r="M804" s="7" t="str" cm="1">
        <f t="array" ref="M804">_xlfn.IFS(L804&gt;9,"Above Average",L804&lt;8,"Below Average",TRUE,"Average")</f>
        <v>Below Average</v>
      </c>
    </row>
    <row r="805" spans="1:13" x14ac:dyDescent="0.3">
      <c r="A805">
        <v>6</v>
      </c>
      <c r="B805" s="21">
        <v>40830</v>
      </c>
      <c r="C805" s="21" t="str">
        <f t="shared" si="12"/>
        <v>Oct</v>
      </c>
      <c r="D805" s="6">
        <v>1386520.99</v>
      </c>
      <c r="E805" t="s">
        <v>155</v>
      </c>
      <c r="F805" s="5">
        <v>71.239999999999995</v>
      </c>
      <c r="G805" s="5" t="str" cm="1">
        <f t="array" ref="G805">_xlfn.IFS(F805&gt;=86,"Hot Week (More Than 85°F)",F805&lt;50,"Cold Week (Less Than 50°F)",TRUE,"Normal Week")</f>
        <v>Normal Week</v>
      </c>
      <c r="H805" s="2">
        <v>3.274</v>
      </c>
      <c r="I805" s="2" t="str" cm="1">
        <f t="array" ref="I805">_xlfn.IFS(H805&gt;3.5,"Above Average",H805&lt;3,"Below Average",TRUE,"Average")</f>
        <v>Average</v>
      </c>
      <c r="J805" s="1">
        <v>218.91098439999999</v>
      </c>
      <c r="K805" s="1" t="str" cm="1">
        <f t="array" ref="K805">_xlfn.IFS(J805&gt;200,"Above Average",J805&lt;155,"Below Average",TRUE,"Average")</f>
        <v>Above Average</v>
      </c>
      <c r="L805" s="7">
        <v>6.5510000000000002</v>
      </c>
      <c r="M805" s="7" t="str" cm="1">
        <f t="array" ref="M805">_xlfn.IFS(L805&gt;9,"Above Average",L805&lt;8,"Below Average",TRUE,"Average")</f>
        <v>Below Average</v>
      </c>
    </row>
    <row r="806" spans="1:13" x14ac:dyDescent="0.3">
      <c r="A806">
        <v>6</v>
      </c>
      <c r="B806" s="21">
        <v>40837</v>
      </c>
      <c r="C806" s="21" t="str">
        <f t="shared" si="12"/>
        <v>Oct</v>
      </c>
      <c r="D806" s="6">
        <v>1417922.37</v>
      </c>
      <c r="E806" t="s">
        <v>155</v>
      </c>
      <c r="F806" s="5">
        <v>68.53</v>
      </c>
      <c r="G806" s="5" t="str" cm="1">
        <f t="array" ref="G806">_xlfn.IFS(F806&gt;=86,"Hot Week (More Than 85°F)",F806&lt;50,"Cold Week (Less Than 50°F)",TRUE,"Normal Week")</f>
        <v>Normal Week</v>
      </c>
      <c r="H806" s="2">
        <v>3.3530000000000002</v>
      </c>
      <c r="I806" s="2" t="str" cm="1">
        <f t="array" ref="I806">_xlfn.IFS(H806&gt;3.5,"Above Average",H806&lt;3,"Below Average",TRUE,"Average")</f>
        <v>Average</v>
      </c>
      <c r="J806" s="1">
        <v>219.07401669999999</v>
      </c>
      <c r="K806" s="1" t="str" cm="1">
        <f t="array" ref="K806">_xlfn.IFS(J806&gt;200,"Above Average",J806&lt;155,"Below Average",TRUE,"Average")</f>
        <v>Above Average</v>
      </c>
      <c r="L806" s="7">
        <v>6.5510000000000002</v>
      </c>
      <c r="M806" s="7" t="str" cm="1">
        <f t="array" ref="M806">_xlfn.IFS(L806&gt;9,"Above Average",L806&lt;8,"Below Average",TRUE,"Average")</f>
        <v>Below Average</v>
      </c>
    </row>
    <row r="807" spans="1:13" x14ac:dyDescent="0.3">
      <c r="A807">
        <v>6</v>
      </c>
      <c r="B807" s="21">
        <v>40844</v>
      </c>
      <c r="C807" s="21" t="str">
        <f t="shared" si="12"/>
        <v>Oct</v>
      </c>
      <c r="D807" s="6">
        <v>1419445.12</v>
      </c>
      <c r="E807" t="s">
        <v>155</v>
      </c>
      <c r="F807" s="5">
        <v>69.510000000000005</v>
      </c>
      <c r="G807" s="5" t="str" cm="1">
        <f t="array" ref="G807">_xlfn.IFS(F807&gt;=86,"Hot Week (More Than 85°F)",F807&lt;50,"Cold Week (Less Than 50°F)",TRUE,"Normal Week")</f>
        <v>Normal Week</v>
      </c>
      <c r="H807" s="2">
        <v>3.3719999999999999</v>
      </c>
      <c r="I807" s="2" t="str" cm="1">
        <f t="array" ref="I807">_xlfn.IFS(H807&gt;3.5,"Above Average",H807&lt;3,"Below Average",TRUE,"Average")</f>
        <v>Average</v>
      </c>
      <c r="J807" s="1">
        <v>219.23704900000001</v>
      </c>
      <c r="K807" s="1" t="str" cm="1">
        <f t="array" ref="K807">_xlfn.IFS(J807&gt;200,"Above Average",J807&lt;155,"Below Average",TRUE,"Average")</f>
        <v>Above Average</v>
      </c>
      <c r="L807" s="7">
        <v>6.5510000000000002</v>
      </c>
      <c r="M807" s="7" t="str" cm="1">
        <f t="array" ref="M807">_xlfn.IFS(L807&gt;9,"Above Average",L807&lt;8,"Below Average",TRUE,"Average")</f>
        <v>Below Average</v>
      </c>
    </row>
    <row r="808" spans="1:13" x14ac:dyDescent="0.3">
      <c r="A808">
        <v>6</v>
      </c>
      <c r="B808" s="21">
        <v>40851</v>
      </c>
      <c r="C808" s="21" t="str">
        <f t="shared" si="12"/>
        <v>Nov</v>
      </c>
      <c r="D808" s="6">
        <v>1523420.38</v>
      </c>
      <c r="E808" t="s">
        <v>155</v>
      </c>
      <c r="F808" s="5">
        <v>58.54</v>
      </c>
      <c r="G808" s="5" t="str" cm="1">
        <f t="array" ref="G808">_xlfn.IFS(F808&gt;=86,"Hot Week (More Than 85°F)",F808&lt;50,"Cold Week (Less Than 50°F)",TRUE,"Normal Week")</f>
        <v>Normal Week</v>
      </c>
      <c r="H808" s="2">
        <v>3.3319999999999999</v>
      </c>
      <c r="I808" s="2" t="str" cm="1">
        <f t="array" ref="I808">_xlfn.IFS(H808&gt;3.5,"Above Average",H808&lt;3,"Below Average",TRUE,"Average")</f>
        <v>Average</v>
      </c>
      <c r="J808" s="1">
        <v>219.40008119999999</v>
      </c>
      <c r="K808" s="1" t="str" cm="1">
        <f t="array" ref="K808">_xlfn.IFS(J808&gt;200,"Above Average",J808&lt;155,"Below Average",TRUE,"Average")</f>
        <v>Above Average</v>
      </c>
      <c r="L808" s="7">
        <v>6.5510000000000002</v>
      </c>
      <c r="M808" s="7" t="str" cm="1">
        <f t="array" ref="M808">_xlfn.IFS(L808&gt;9,"Above Average",L808&lt;8,"Below Average",TRUE,"Average")</f>
        <v>Below Average</v>
      </c>
    </row>
    <row r="809" spans="1:13" x14ac:dyDescent="0.3">
      <c r="A809">
        <v>6</v>
      </c>
      <c r="B809" s="21">
        <v>40858</v>
      </c>
      <c r="C809" s="21" t="str">
        <f t="shared" si="12"/>
        <v>Nov</v>
      </c>
      <c r="D809" s="6">
        <v>1536176.54</v>
      </c>
      <c r="E809" t="s">
        <v>155</v>
      </c>
      <c r="F809" s="5">
        <v>61.33</v>
      </c>
      <c r="G809" s="5" t="str" cm="1">
        <f t="array" ref="G809">_xlfn.IFS(F809&gt;=86,"Hot Week (More Than 85°F)",F809&lt;50,"Cold Week (Less Than 50°F)",TRUE,"Normal Week")</f>
        <v>Normal Week</v>
      </c>
      <c r="H809" s="2">
        <v>3.2970000000000002</v>
      </c>
      <c r="I809" s="2" t="str" cm="1">
        <f t="array" ref="I809">_xlfn.IFS(H809&gt;3.5,"Above Average",H809&lt;3,"Below Average",TRUE,"Average")</f>
        <v>Average</v>
      </c>
      <c r="J809" s="1">
        <v>219.56311349999999</v>
      </c>
      <c r="K809" s="1" t="str" cm="1">
        <f t="array" ref="K809">_xlfn.IFS(J809&gt;200,"Above Average",J809&lt;155,"Below Average",TRUE,"Average")</f>
        <v>Above Average</v>
      </c>
      <c r="L809" s="7">
        <v>6.5510000000000002</v>
      </c>
      <c r="M809" s="7" t="str" cm="1">
        <f t="array" ref="M809">_xlfn.IFS(L809&gt;9,"Above Average",L809&lt;8,"Below Average",TRUE,"Average")</f>
        <v>Below Average</v>
      </c>
    </row>
    <row r="810" spans="1:13" x14ac:dyDescent="0.3">
      <c r="A810">
        <v>6</v>
      </c>
      <c r="B810" s="21">
        <v>40865</v>
      </c>
      <c r="C810" s="21" t="str">
        <f t="shared" si="12"/>
        <v>Nov</v>
      </c>
      <c r="D810" s="6">
        <v>1524390.07</v>
      </c>
      <c r="E810" t="s">
        <v>155</v>
      </c>
      <c r="F810" s="5">
        <v>63.89</v>
      </c>
      <c r="G810" s="5" t="str" cm="1">
        <f t="array" ref="G810">_xlfn.IFS(F810&gt;=86,"Hot Week (More Than 85°F)",F810&lt;50,"Cold Week (Less Than 50°F)",TRUE,"Normal Week")</f>
        <v>Normal Week</v>
      </c>
      <c r="H810" s="2">
        <v>3.3079999999999998</v>
      </c>
      <c r="I810" s="2" t="str" cm="1">
        <f t="array" ref="I810">_xlfn.IFS(H810&gt;3.5,"Above Average",H810&lt;3,"Below Average",TRUE,"Average")</f>
        <v>Average</v>
      </c>
      <c r="J810" s="1">
        <v>219.78971369999999</v>
      </c>
      <c r="K810" s="1" t="str" cm="1">
        <f t="array" ref="K810">_xlfn.IFS(J810&gt;200,"Above Average",J810&lt;155,"Below Average",TRUE,"Average")</f>
        <v>Above Average</v>
      </c>
      <c r="L810" s="7">
        <v>6.5510000000000002</v>
      </c>
      <c r="M810" s="7" t="str" cm="1">
        <f t="array" ref="M810">_xlfn.IFS(L810&gt;9,"Above Average",L810&lt;8,"Below Average",TRUE,"Average")</f>
        <v>Below Average</v>
      </c>
    </row>
    <row r="811" spans="1:13" x14ac:dyDescent="0.3">
      <c r="A811">
        <v>6</v>
      </c>
      <c r="B811" s="21">
        <v>40872</v>
      </c>
      <c r="C811" s="21" t="str">
        <f t="shared" si="12"/>
        <v>Nov</v>
      </c>
      <c r="D811" s="6">
        <v>2249811.5499999998</v>
      </c>
      <c r="E811" t="s">
        <v>156</v>
      </c>
      <c r="F811" s="5">
        <v>62.78</v>
      </c>
      <c r="G811" s="5" t="str" cm="1">
        <f t="array" ref="G811">_xlfn.IFS(F811&gt;=86,"Hot Week (More Than 85°F)",F811&lt;50,"Cold Week (Less Than 50°F)",TRUE,"Normal Week")</f>
        <v>Normal Week</v>
      </c>
      <c r="H811" s="2">
        <v>3.2360000000000002</v>
      </c>
      <c r="I811" s="2" t="str" cm="1">
        <f t="array" ref="I811">_xlfn.IFS(H811&gt;3.5,"Above Average",H811&lt;3,"Below Average",TRUE,"Average")</f>
        <v>Average</v>
      </c>
      <c r="J811" s="1">
        <v>220.04174119999999</v>
      </c>
      <c r="K811" s="1" t="str" cm="1">
        <f t="array" ref="K811">_xlfn.IFS(J811&gt;200,"Above Average",J811&lt;155,"Below Average",TRUE,"Average")</f>
        <v>Above Average</v>
      </c>
      <c r="L811" s="7">
        <v>6.5510000000000002</v>
      </c>
      <c r="M811" s="7" t="str" cm="1">
        <f t="array" ref="M811">_xlfn.IFS(L811&gt;9,"Above Average",L811&lt;8,"Below Average",TRUE,"Average")</f>
        <v>Below Average</v>
      </c>
    </row>
    <row r="812" spans="1:13" x14ac:dyDescent="0.3">
      <c r="A812">
        <v>6</v>
      </c>
      <c r="B812" s="21">
        <v>40879</v>
      </c>
      <c r="C812" s="21" t="str">
        <f t="shared" si="12"/>
        <v>Dec</v>
      </c>
      <c r="D812" s="6">
        <v>1688531.34</v>
      </c>
      <c r="E812" t="s">
        <v>155</v>
      </c>
      <c r="F812" s="5">
        <v>51.18</v>
      </c>
      <c r="G812" s="5" t="str" cm="1">
        <f t="array" ref="G812">_xlfn.IFS(F812&gt;=86,"Hot Week (More Than 85°F)",F812&lt;50,"Cold Week (Less Than 50°F)",TRUE,"Normal Week")</f>
        <v>Normal Week</v>
      </c>
      <c r="H812" s="2">
        <v>3.1720000000000002</v>
      </c>
      <c r="I812" s="2" t="str" cm="1">
        <f t="array" ref="I812">_xlfn.IFS(H812&gt;3.5,"Above Average",H812&lt;3,"Below Average",TRUE,"Average")</f>
        <v>Average</v>
      </c>
      <c r="J812" s="1">
        <v>220.29376859999999</v>
      </c>
      <c r="K812" s="1" t="str" cm="1">
        <f t="array" ref="K812">_xlfn.IFS(J812&gt;200,"Above Average",J812&lt;155,"Below Average",TRUE,"Average")</f>
        <v>Above Average</v>
      </c>
      <c r="L812" s="7">
        <v>6.5510000000000002</v>
      </c>
      <c r="M812" s="7" t="str" cm="1">
        <f t="array" ref="M812">_xlfn.IFS(L812&gt;9,"Above Average",L812&lt;8,"Below Average",TRUE,"Average")</f>
        <v>Below Average</v>
      </c>
    </row>
    <row r="813" spans="1:13" x14ac:dyDescent="0.3">
      <c r="A813">
        <v>6</v>
      </c>
      <c r="B813" s="21">
        <v>40886</v>
      </c>
      <c r="C813" s="21" t="str">
        <f t="shared" si="12"/>
        <v>Dec</v>
      </c>
      <c r="D813" s="6">
        <v>1903385.14</v>
      </c>
      <c r="E813" t="s">
        <v>155</v>
      </c>
      <c r="F813" s="5">
        <v>43.64</v>
      </c>
      <c r="G813" s="5" t="str" cm="1">
        <f t="array" ref="G813">_xlfn.IFS(F813&gt;=86,"Hot Week (More Than 85°F)",F813&lt;50,"Cold Week (Less Than 50°F)",TRUE,"Normal Week")</f>
        <v>Cold Week (Less Than 50°F)</v>
      </c>
      <c r="H813" s="2">
        <v>3.1579999999999999</v>
      </c>
      <c r="I813" s="2" t="str" cm="1">
        <f t="array" ref="I813">_xlfn.IFS(H813&gt;3.5,"Above Average",H813&lt;3,"Below Average",TRUE,"Average")</f>
        <v>Average</v>
      </c>
      <c r="J813" s="1">
        <v>220.54579609999999</v>
      </c>
      <c r="K813" s="1" t="str" cm="1">
        <f t="array" ref="K813">_xlfn.IFS(J813&gt;200,"Above Average",J813&lt;155,"Below Average",TRUE,"Average")</f>
        <v>Above Average</v>
      </c>
      <c r="L813" s="7">
        <v>6.5510000000000002</v>
      </c>
      <c r="M813" s="7" t="str" cm="1">
        <f t="array" ref="M813">_xlfn.IFS(L813&gt;9,"Above Average",L813&lt;8,"Below Average",TRUE,"Average")</f>
        <v>Below Average</v>
      </c>
    </row>
    <row r="814" spans="1:13" x14ac:dyDescent="0.3">
      <c r="A814">
        <v>6</v>
      </c>
      <c r="B814" s="21">
        <v>40893</v>
      </c>
      <c r="C814" s="21" t="str">
        <f t="shared" si="12"/>
        <v>Dec</v>
      </c>
      <c r="D814" s="6">
        <v>2034695.56</v>
      </c>
      <c r="E814" t="s">
        <v>155</v>
      </c>
      <c r="F814" s="5">
        <v>53.27</v>
      </c>
      <c r="G814" s="5" t="str" cm="1">
        <f t="array" ref="G814">_xlfn.IFS(F814&gt;=86,"Hot Week (More Than 85°F)",F814&lt;50,"Cold Week (Less Than 50°F)",TRUE,"Normal Week")</f>
        <v>Normal Week</v>
      </c>
      <c r="H814" s="2">
        <v>3.1589999999999998</v>
      </c>
      <c r="I814" s="2" t="str" cm="1">
        <f t="array" ref="I814">_xlfn.IFS(H814&gt;3.5,"Above Average",H814&lt;3,"Below Average",TRUE,"Average")</f>
        <v>Average</v>
      </c>
      <c r="J814" s="1">
        <v>220.7671856</v>
      </c>
      <c r="K814" s="1" t="str" cm="1">
        <f t="array" ref="K814">_xlfn.IFS(J814&gt;200,"Above Average",J814&lt;155,"Below Average",TRUE,"Average")</f>
        <v>Above Average</v>
      </c>
      <c r="L814" s="7">
        <v>6.5510000000000002</v>
      </c>
      <c r="M814" s="7" t="str" cm="1">
        <f t="array" ref="M814">_xlfn.IFS(L814&gt;9,"Above Average",L814&lt;8,"Below Average",TRUE,"Average")</f>
        <v>Below Average</v>
      </c>
    </row>
    <row r="815" spans="1:13" x14ac:dyDescent="0.3">
      <c r="A815">
        <v>6</v>
      </c>
      <c r="B815" s="21">
        <v>40900</v>
      </c>
      <c r="C815" s="21" t="str">
        <f t="shared" si="12"/>
        <v>Dec</v>
      </c>
      <c r="D815" s="6">
        <v>2644633.02</v>
      </c>
      <c r="E815" t="s">
        <v>155</v>
      </c>
      <c r="F815" s="5">
        <v>49.45</v>
      </c>
      <c r="G815" s="5" t="str" cm="1">
        <f t="array" ref="G815">_xlfn.IFS(F815&gt;=86,"Hot Week (More Than 85°F)",F815&lt;50,"Cold Week (Less Than 50°F)",TRUE,"Normal Week")</f>
        <v>Cold Week (Less Than 50°F)</v>
      </c>
      <c r="H815" s="2">
        <v>3.1120000000000001</v>
      </c>
      <c r="I815" s="2" t="str" cm="1">
        <f t="array" ref="I815">_xlfn.IFS(H815&gt;3.5,"Above Average",H815&lt;3,"Below Average",TRUE,"Average")</f>
        <v>Average</v>
      </c>
      <c r="J815" s="1">
        <v>220.94772449999999</v>
      </c>
      <c r="K815" s="1" t="str" cm="1">
        <f t="array" ref="K815">_xlfn.IFS(J815&gt;200,"Above Average",J815&lt;155,"Below Average",TRUE,"Average")</f>
        <v>Above Average</v>
      </c>
      <c r="L815" s="7">
        <v>6.5510000000000002</v>
      </c>
      <c r="M815" s="7" t="str" cm="1">
        <f t="array" ref="M815">_xlfn.IFS(L815&gt;9,"Above Average",L815&lt;8,"Below Average",TRUE,"Average")</f>
        <v>Below Average</v>
      </c>
    </row>
    <row r="816" spans="1:13" x14ac:dyDescent="0.3">
      <c r="A816">
        <v>6</v>
      </c>
      <c r="B816" s="21">
        <v>40907</v>
      </c>
      <c r="C816" s="21" t="str">
        <f t="shared" si="12"/>
        <v>Dec</v>
      </c>
      <c r="D816" s="6">
        <v>1598080.52</v>
      </c>
      <c r="E816" t="s">
        <v>156</v>
      </c>
      <c r="F816" s="5">
        <v>46.8</v>
      </c>
      <c r="G816" s="5" t="str" cm="1">
        <f t="array" ref="G816">_xlfn.IFS(F816&gt;=86,"Hot Week (More Than 85°F)",F816&lt;50,"Cold Week (Less Than 50°F)",TRUE,"Normal Week")</f>
        <v>Cold Week (Less Than 50°F)</v>
      </c>
      <c r="H816" s="2">
        <v>3.129</v>
      </c>
      <c r="I816" s="2" t="str" cm="1">
        <f t="array" ref="I816">_xlfn.IFS(H816&gt;3.5,"Above Average",H816&lt;3,"Below Average",TRUE,"Average")</f>
        <v>Average</v>
      </c>
      <c r="J816" s="1">
        <v>221.12826340000001</v>
      </c>
      <c r="K816" s="1" t="str" cm="1">
        <f t="array" ref="K816">_xlfn.IFS(J816&gt;200,"Above Average",J816&lt;155,"Below Average",TRUE,"Average")</f>
        <v>Above Average</v>
      </c>
      <c r="L816" s="7">
        <v>6.5510000000000002</v>
      </c>
      <c r="M816" s="7" t="str" cm="1">
        <f t="array" ref="M816">_xlfn.IFS(L816&gt;9,"Above Average",L816&lt;8,"Below Average",TRUE,"Average")</f>
        <v>Below Average</v>
      </c>
    </row>
    <row r="817" spans="1:13" x14ac:dyDescent="0.3">
      <c r="A817">
        <v>6</v>
      </c>
      <c r="B817" s="21">
        <v>40914</v>
      </c>
      <c r="C817" s="21" t="str">
        <f t="shared" si="12"/>
        <v>Jan</v>
      </c>
      <c r="D817" s="6">
        <v>1395339.71</v>
      </c>
      <c r="E817" t="s">
        <v>155</v>
      </c>
      <c r="F817" s="5">
        <v>50.82</v>
      </c>
      <c r="G817" s="5" t="str" cm="1">
        <f t="array" ref="G817">_xlfn.IFS(F817&gt;=86,"Hot Week (More Than 85°F)",F817&lt;50,"Cold Week (Less Than 50°F)",TRUE,"Normal Week")</f>
        <v>Normal Week</v>
      </c>
      <c r="H817" s="2">
        <v>3.157</v>
      </c>
      <c r="I817" s="2" t="str" cm="1">
        <f t="array" ref="I817">_xlfn.IFS(H817&gt;3.5,"Above Average",H817&lt;3,"Below Average",TRUE,"Average")</f>
        <v>Average</v>
      </c>
      <c r="J817" s="1">
        <v>221.3088023</v>
      </c>
      <c r="K817" s="1" t="str" cm="1">
        <f t="array" ref="K817">_xlfn.IFS(J817&gt;200,"Above Average",J817&lt;155,"Below Average",TRUE,"Average")</f>
        <v>Above Average</v>
      </c>
      <c r="L817" s="7">
        <v>6.1319999999999997</v>
      </c>
      <c r="M817" s="7" t="str" cm="1">
        <f t="array" ref="M817">_xlfn.IFS(L817&gt;9,"Above Average",L817&lt;8,"Below Average",TRUE,"Average")</f>
        <v>Below Average</v>
      </c>
    </row>
    <row r="818" spans="1:13" x14ac:dyDescent="0.3">
      <c r="A818">
        <v>6</v>
      </c>
      <c r="B818" s="21">
        <v>40921</v>
      </c>
      <c r="C818" s="21" t="str">
        <f t="shared" si="12"/>
        <v>Jan</v>
      </c>
      <c r="D818" s="6">
        <v>1344243.17</v>
      </c>
      <c r="E818" t="s">
        <v>155</v>
      </c>
      <c r="F818" s="5">
        <v>48.33</v>
      </c>
      <c r="G818" s="5" t="str" cm="1">
        <f t="array" ref="G818">_xlfn.IFS(F818&gt;=86,"Hot Week (More Than 85°F)",F818&lt;50,"Cold Week (Less Than 50°F)",TRUE,"Normal Week")</f>
        <v>Cold Week (Less Than 50°F)</v>
      </c>
      <c r="H818" s="2">
        <v>3.2610000000000001</v>
      </c>
      <c r="I818" s="2" t="str" cm="1">
        <f t="array" ref="I818">_xlfn.IFS(H818&gt;3.5,"Above Average",H818&lt;3,"Below Average",TRUE,"Average")</f>
        <v>Average</v>
      </c>
      <c r="J818" s="1">
        <v>221.48934120000001</v>
      </c>
      <c r="K818" s="1" t="str" cm="1">
        <f t="array" ref="K818">_xlfn.IFS(J818&gt;200,"Above Average",J818&lt;155,"Below Average",TRUE,"Average")</f>
        <v>Above Average</v>
      </c>
      <c r="L818" s="7">
        <v>6.1319999999999997</v>
      </c>
      <c r="M818" s="7" t="str" cm="1">
        <f t="array" ref="M818">_xlfn.IFS(L818&gt;9,"Above Average",L818&lt;8,"Below Average",TRUE,"Average")</f>
        <v>Below Average</v>
      </c>
    </row>
    <row r="819" spans="1:13" x14ac:dyDescent="0.3">
      <c r="A819">
        <v>6</v>
      </c>
      <c r="B819" s="21">
        <v>40928</v>
      </c>
      <c r="C819" s="21" t="str">
        <f t="shared" si="12"/>
        <v>Jan</v>
      </c>
      <c r="D819" s="6">
        <v>1326255.7</v>
      </c>
      <c r="E819" t="s">
        <v>155</v>
      </c>
      <c r="F819" s="5">
        <v>55.37</v>
      </c>
      <c r="G819" s="5" t="str" cm="1">
        <f t="array" ref="G819">_xlfn.IFS(F819&gt;=86,"Hot Week (More Than 85°F)",F819&lt;50,"Cold Week (Less Than 50°F)",TRUE,"Normal Week")</f>
        <v>Normal Week</v>
      </c>
      <c r="H819" s="2">
        <v>3.2679999999999998</v>
      </c>
      <c r="I819" s="2" t="str" cm="1">
        <f t="array" ref="I819">_xlfn.IFS(H819&gt;3.5,"Above Average",H819&lt;3,"Below Average",TRUE,"Average")</f>
        <v>Average</v>
      </c>
      <c r="J819" s="1">
        <v>221.5831306</v>
      </c>
      <c r="K819" s="1" t="str" cm="1">
        <f t="array" ref="K819">_xlfn.IFS(J819&gt;200,"Above Average",J819&lt;155,"Below Average",TRUE,"Average")</f>
        <v>Above Average</v>
      </c>
      <c r="L819" s="7">
        <v>6.1319999999999997</v>
      </c>
      <c r="M819" s="7" t="str" cm="1">
        <f t="array" ref="M819">_xlfn.IFS(L819&gt;9,"Above Average",L819&lt;8,"Below Average",TRUE,"Average")</f>
        <v>Below Average</v>
      </c>
    </row>
    <row r="820" spans="1:13" x14ac:dyDescent="0.3">
      <c r="A820">
        <v>6</v>
      </c>
      <c r="B820" s="21">
        <v>40935</v>
      </c>
      <c r="C820" s="21" t="str">
        <f t="shared" si="12"/>
        <v>Jan</v>
      </c>
      <c r="D820" s="6">
        <v>1315610.6599999999</v>
      </c>
      <c r="E820" t="s">
        <v>155</v>
      </c>
      <c r="F820" s="5">
        <v>53.95</v>
      </c>
      <c r="G820" s="5" t="str" cm="1">
        <f t="array" ref="G820">_xlfn.IFS(F820&gt;=86,"Hot Week (More Than 85°F)",F820&lt;50,"Cold Week (Less Than 50°F)",TRUE,"Normal Week")</f>
        <v>Normal Week</v>
      </c>
      <c r="H820" s="2">
        <v>3.29</v>
      </c>
      <c r="I820" s="2" t="str" cm="1">
        <f t="array" ref="I820">_xlfn.IFS(H820&gt;3.5,"Above Average",H820&lt;3,"Below Average",TRUE,"Average")</f>
        <v>Average</v>
      </c>
      <c r="J820" s="1">
        <v>221.6769199</v>
      </c>
      <c r="K820" s="1" t="str" cm="1">
        <f t="array" ref="K820">_xlfn.IFS(J820&gt;200,"Above Average",J820&lt;155,"Below Average",TRUE,"Average")</f>
        <v>Above Average</v>
      </c>
      <c r="L820" s="7">
        <v>6.1319999999999997</v>
      </c>
      <c r="M820" s="7" t="str" cm="1">
        <f t="array" ref="M820">_xlfn.IFS(L820&gt;9,"Above Average",L820&lt;8,"Below Average",TRUE,"Average")</f>
        <v>Below Average</v>
      </c>
    </row>
    <row r="821" spans="1:13" x14ac:dyDescent="0.3">
      <c r="A821">
        <v>6</v>
      </c>
      <c r="B821" s="21">
        <v>40942</v>
      </c>
      <c r="C821" s="21" t="str">
        <f t="shared" si="12"/>
        <v>Feb</v>
      </c>
      <c r="D821" s="6">
        <v>1496305.78</v>
      </c>
      <c r="E821" t="s">
        <v>155</v>
      </c>
      <c r="F821" s="5">
        <v>57.45</v>
      </c>
      <c r="G821" s="5" t="str" cm="1">
        <f t="array" ref="G821">_xlfn.IFS(F821&gt;=86,"Hot Week (More Than 85°F)",F821&lt;50,"Cold Week (Less Than 50°F)",TRUE,"Normal Week")</f>
        <v>Normal Week</v>
      </c>
      <c r="H821" s="2">
        <v>3.36</v>
      </c>
      <c r="I821" s="2" t="str" cm="1">
        <f t="array" ref="I821">_xlfn.IFS(H821&gt;3.5,"Above Average",H821&lt;3,"Below Average",TRUE,"Average")</f>
        <v>Average</v>
      </c>
      <c r="J821" s="1">
        <v>221.77070929999999</v>
      </c>
      <c r="K821" s="1" t="str" cm="1">
        <f t="array" ref="K821">_xlfn.IFS(J821&gt;200,"Above Average",J821&lt;155,"Below Average",TRUE,"Average")</f>
        <v>Above Average</v>
      </c>
      <c r="L821" s="7">
        <v>6.1319999999999997</v>
      </c>
      <c r="M821" s="7" t="str" cm="1">
        <f t="array" ref="M821">_xlfn.IFS(L821&gt;9,"Above Average",L821&lt;8,"Below Average",TRUE,"Average")</f>
        <v>Below Average</v>
      </c>
    </row>
    <row r="822" spans="1:13" x14ac:dyDescent="0.3">
      <c r="A822">
        <v>6</v>
      </c>
      <c r="B822" s="21">
        <v>40949</v>
      </c>
      <c r="C822" s="21" t="str">
        <f t="shared" si="12"/>
        <v>Feb</v>
      </c>
      <c r="D822" s="6">
        <v>1620603.92</v>
      </c>
      <c r="E822" t="s">
        <v>156</v>
      </c>
      <c r="F822" s="5">
        <v>48.58</v>
      </c>
      <c r="G822" s="5" t="str" cm="1">
        <f t="array" ref="G822">_xlfn.IFS(F822&gt;=86,"Hot Week (More Than 85°F)",F822&lt;50,"Cold Week (Less Than 50°F)",TRUE,"Normal Week")</f>
        <v>Cold Week (Less Than 50°F)</v>
      </c>
      <c r="H822" s="2">
        <v>3.4089999999999998</v>
      </c>
      <c r="I822" s="2" t="str" cm="1">
        <f t="array" ref="I822">_xlfn.IFS(H822&gt;3.5,"Above Average",H822&lt;3,"Below Average",TRUE,"Average")</f>
        <v>Average</v>
      </c>
      <c r="J822" s="1">
        <v>221.86449870000001</v>
      </c>
      <c r="K822" s="1" t="str" cm="1">
        <f t="array" ref="K822">_xlfn.IFS(J822&gt;200,"Above Average",J822&lt;155,"Below Average",TRUE,"Average")</f>
        <v>Above Average</v>
      </c>
      <c r="L822" s="7">
        <v>6.1319999999999997</v>
      </c>
      <c r="M822" s="7" t="str" cm="1">
        <f t="array" ref="M822">_xlfn.IFS(L822&gt;9,"Above Average",L822&lt;8,"Below Average",TRUE,"Average")</f>
        <v>Below Average</v>
      </c>
    </row>
    <row r="823" spans="1:13" x14ac:dyDescent="0.3">
      <c r="A823">
        <v>6</v>
      </c>
      <c r="B823" s="21">
        <v>40956</v>
      </c>
      <c r="C823" s="21" t="str">
        <f t="shared" si="12"/>
        <v>Feb</v>
      </c>
      <c r="D823" s="6">
        <v>1632616.09</v>
      </c>
      <c r="E823" t="s">
        <v>155</v>
      </c>
      <c r="F823" s="5">
        <v>49.03</v>
      </c>
      <c r="G823" s="5" t="str" cm="1">
        <f t="array" ref="G823">_xlfn.IFS(F823&gt;=86,"Hot Week (More Than 85°F)",F823&lt;50,"Cold Week (Less Than 50°F)",TRUE,"Normal Week")</f>
        <v>Cold Week (Less Than 50°F)</v>
      </c>
      <c r="H823" s="2">
        <v>3.51</v>
      </c>
      <c r="I823" s="2" t="str" cm="1">
        <f t="array" ref="I823">_xlfn.IFS(H823&gt;3.5,"Above Average",H823&lt;3,"Below Average",TRUE,"Average")</f>
        <v>Above Average</v>
      </c>
      <c r="J823" s="1">
        <v>222.02635900000001</v>
      </c>
      <c r="K823" s="1" t="str" cm="1">
        <f t="array" ref="K823">_xlfn.IFS(J823&gt;200,"Above Average",J823&lt;155,"Below Average",TRUE,"Average")</f>
        <v>Above Average</v>
      </c>
      <c r="L823" s="7">
        <v>6.1319999999999997</v>
      </c>
      <c r="M823" s="7" t="str" cm="1">
        <f t="array" ref="M823">_xlfn.IFS(L823&gt;9,"Above Average",L823&lt;8,"Below Average",TRUE,"Average")</f>
        <v>Below Average</v>
      </c>
    </row>
    <row r="824" spans="1:13" x14ac:dyDescent="0.3">
      <c r="A824">
        <v>6</v>
      </c>
      <c r="B824" s="21">
        <v>40963</v>
      </c>
      <c r="C824" s="21" t="str">
        <f t="shared" si="12"/>
        <v>Feb</v>
      </c>
      <c r="D824" s="6">
        <v>1465187.71</v>
      </c>
      <c r="E824" t="s">
        <v>155</v>
      </c>
      <c r="F824" s="5">
        <v>59.17</v>
      </c>
      <c r="G824" s="5" t="str" cm="1">
        <f t="array" ref="G824">_xlfn.IFS(F824&gt;=86,"Hot Week (More Than 85°F)",F824&lt;50,"Cold Week (Less Than 50°F)",TRUE,"Normal Week")</f>
        <v>Normal Week</v>
      </c>
      <c r="H824" s="2">
        <v>3.5550000000000002</v>
      </c>
      <c r="I824" s="2" t="str" cm="1">
        <f t="array" ref="I824">_xlfn.IFS(H824&gt;3.5,"Above Average",H824&lt;3,"Below Average",TRUE,"Average")</f>
        <v>Above Average</v>
      </c>
      <c r="J824" s="1">
        <v>222.23927259999999</v>
      </c>
      <c r="K824" s="1" t="str" cm="1">
        <f t="array" ref="K824">_xlfn.IFS(J824&gt;200,"Above Average",J824&lt;155,"Below Average",TRUE,"Average")</f>
        <v>Above Average</v>
      </c>
      <c r="L824" s="7">
        <v>6.1319999999999997</v>
      </c>
      <c r="M824" s="7" t="str" cm="1">
        <f t="array" ref="M824">_xlfn.IFS(L824&gt;9,"Above Average",L824&lt;8,"Below Average",TRUE,"Average")</f>
        <v>Below Average</v>
      </c>
    </row>
    <row r="825" spans="1:13" x14ac:dyDescent="0.3">
      <c r="A825">
        <v>6</v>
      </c>
      <c r="B825" s="21">
        <v>40970</v>
      </c>
      <c r="C825" s="21" t="str">
        <f t="shared" si="12"/>
        <v>Mar</v>
      </c>
      <c r="D825" s="6">
        <v>1550385.65</v>
      </c>
      <c r="E825" t="s">
        <v>155</v>
      </c>
      <c r="F825" s="5">
        <v>60.32</v>
      </c>
      <c r="G825" s="5" t="str" cm="1">
        <f t="array" ref="G825">_xlfn.IFS(F825&gt;=86,"Hot Week (More Than 85°F)",F825&lt;50,"Cold Week (Less Than 50°F)",TRUE,"Normal Week")</f>
        <v>Normal Week</v>
      </c>
      <c r="H825" s="2">
        <v>3.63</v>
      </c>
      <c r="I825" s="2" t="str" cm="1">
        <f t="array" ref="I825">_xlfn.IFS(H825&gt;3.5,"Above Average",H825&lt;3,"Below Average",TRUE,"Average")</f>
        <v>Above Average</v>
      </c>
      <c r="J825" s="1">
        <v>222.4521862</v>
      </c>
      <c r="K825" s="1" t="str" cm="1">
        <f t="array" ref="K825">_xlfn.IFS(J825&gt;200,"Above Average",J825&lt;155,"Below Average",TRUE,"Average")</f>
        <v>Above Average</v>
      </c>
      <c r="L825" s="7">
        <v>6.1319999999999997</v>
      </c>
      <c r="M825" s="7" t="str" cm="1">
        <f t="array" ref="M825">_xlfn.IFS(L825&gt;9,"Above Average",L825&lt;8,"Below Average",TRUE,"Average")</f>
        <v>Below Average</v>
      </c>
    </row>
    <row r="826" spans="1:13" x14ac:dyDescent="0.3">
      <c r="A826">
        <v>6</v>
      </c>
      <c r="B826" s="21">
        <v>40977</v>
      </c>
      <c r="C826" s="21" t="str">
        <f t="shared" si="12"/>
        <v>Mar</v>
      </c>
      <c r="D826" s="6">
        <v>1569304.4</v>
      </c>
      <c r="E826" t="s">
        <v>155</v>
      </c>
      <c r="F826" s="5">
        <v>57.89</v>
      </c>
      <c r="G826" s="5" t="str" cm="1">
        <f t="array" ref="G826">_xlfn.IFS(F826&gt;=86,"Hot Week (More Than 85°F)",F826&lt;50,"Cold Week (Less Than 50°F)",TRUE,"Normal Week")</f>
        <v>Normal Week</v>
      </c>
      <c r="H826" s="2">
        <v>3.669</v>
      </c>
      <c r="I826" s="2" t="str" cm="1">
        <f t="array" ref="I826">_xlfn.IFS(H826&gt;3.5,"Above Average",H826&lt;3,"Below Average",TRUE,"Average")</f>
        <v>Above Average</v>
      </c>
      <c r="J826" s="1">
        <v>222.66509980000001</v>
      </c>
      <c r="K826" s="1" t="str" cm="1">
        <f t="array" ref="K826">_xlfn.IFS(J826&gt;200,"Above Average",J826&lt;155,"Below Average",TRUE,"Average")</f>
        <v>Above Average</v>
      </c>
      <c r="L826" s="7">
        <v>6.1319999999999997</v>
      </c>
      <c r="M826" s="7" t="str" cm="1">
        <f t="array" ref="M826">_xlfn.IFS(L826&gt;9,"Above Average",L826&lt;8,"Below Average",TRUE,"Average")</f>
        <v>Below Average</v>
      </c>
    </row>
    <row r="827" spans="1:13" x14ac:dyDescent="0.3">
      <c r="A827">
        <v>6</v>
      </c>
      <c r="B827" s="21">
        <v>40984</v>
      </c>
      <c r="C827" s="21" t="str">
        <f t="shared" si="12"/>
        <v>Mar</v>
      </c>
      <c r="D827" s="6">
        <v>1748010.29</v>
      </c>
      <c r="E827" t="s">
        <v>155</v>
      </c>
      <c r="F827" s="5">
        <v>62.8</v>
      </c>
      <c r="G827" s="5" t="str" cm="1">
        <f t="array" ref="G827">_xlfn.IFS(F827&gt;=86,"Hot Week (More Than 85°F)",F827&lt;50,"Cold Week (Less Than 50°F)",TRUE,"Normal Week")</f>
        <v>Normal Week</v>
      </c>
      <c r="H827" s="2">
        <v>3.734</v>
      </c>
      <c r="I827" s="2" t="str" cm="1">
        <f t="array" ref="I827">_xlfn.IFS(H827&gt;3.5,"Above Average",H827&lt;3,"Below Average",TRUE,"Average")</f>
        <v>Above Average</v>
      </c>
      <c r="J827" s="1">
        <v>222.8186603</v>
      </c>
      <c r="K827" s="1" t="str" cm="1">
        <f t="array" ref="K827">_xlfn.IFS(J827&gt;200,"Above Average",J827&lt;155,"Below Average",TRUE,"Average")</f>
        <v>Above Average</v>
      </c>
      <c r="L827" s="7">
        <v>6.1319999999999997</v>
      </c>
      <c r="M827" s="7" t="str" cm="1">
        <f t="array" ref="M827">_xlfn.IFS(L827&gt;9,"Above Average",L827&lt;8,"Below Average",TRUE,"Average")</f>
        <v>Below Average</v>
      </c>
    </row>
    <row r="828" spans="1:13" x14ac:dyDescent="0.3">
      <c r="A828">
        <v>6</v>
      </c>
      <c r="B828" s="21">
        <v>40991</v>
      </c>
      <c r="C828" s="21" t="str">
        <f t="shared" si="12"/>
        <v>Mar</v>
      </c>
      <c r="D828" s="6">
        <v>1495143.62</v>
      </c>
      <c r="E828" t="s">
        <v>155</v>
      </c>
      <c r="F828" s="5">
        <v>63.71</v>
      </c>
      <c r="G828" s="5" t="str" cm="1">
        <f t="array" ref="G828">_xlfn.IFS(F828&gt;=86,"Hot Week (More Than 85°F)",F828&lt;50,"Cold Week (Less Than 50°F)",TRUE,"Normal Week")</f>
        <v>Normal Week</v>
      </c>
      <c r="H828" s="2">
        <v>3.7869999999999999</v>
      </c>
      <c r="I828" s="2" t="str" cm="1">
        <f t="array" ref="I828">_xlfn.IFS(H828&gt;3.5,"Above Average",H828&lt;3,"Below Average",TRUE,"Average")</f>
        <v>Above Average</v>
      </c>
      <c r="J828" s="1">
        <v>222.89308349999999</v>
      </c>
      <c r="K828" s="1" t="str" cm="1">
        <f t="array" ref="K828">_xlfn.IFS(J828&gt;200,"Above Average",J828&lt;155,"Below Average",TRUE,"Average")</f>
        <v>Above Average</v>
      </c>
      <c r="L828" s="7">
        <v>6.1319999999999997</v>
      </c>
      <c r="M828" s="7" t="str" cm="1">
        <f t="array" ref="M828">_xlfn.IFS(L828&gt;9,"Above Average",L828&lt;8,"Below Average",TRUE,"Average")</f>
        <v>Below Average</v>
      </c>
    </row>
    <row r="829" spans="1:13" x14ac:dyDescent="0.3">
      <c r="A829">
        <v>6</v>
      </c>
      <c r="B829" s="21">
        <v>40998</v>
      </c>
      <c r="C829" s="21" t="str">
        <f t="shared" si="12"/>
        <v>Mar</v>
      </c>
      <c r="D829" s="6">
        <v>1508933.26</v>
      </c>
      <c r="E829" t="s">
        <v>155</v>
      </c>
      <c r="F829" s="5">
        <v>67.91</v>
      </c>
      <c r="G829" s="5" t="str" cm="1">
        <f t="array" ref="G829">_xlfn.IFS(F829&gt;=86,"Hot Week (More Than 85°F)",F829&lt;50,"Cold Week (Less Than 50°F)",TRUE,"Normal Week")</f>
        <v>Normal Week</v>
      </c>
      <c r="H829" s="2">
        <v>3.8450000000000002</v>
      </c>
      <c r="I829" s="2" t="str" cm="1">
        <f t="array" ref="I829">_xlfn.IFS(H829&gt;3.5,"Above Average",H829&lt;3,"Below Average",TRUE,"Average")</f>
        <v>Above Average</v>
      </c>
      <c r="J829" s="1">
        <v>222.96750660000001</v>
      </c>
      <c r="K829" s="1" t="str" cm="1">
        <f t="array" ref="K829">_xlfn.IFS(J829&gt;200,"Above Average",J829&lt;155,"Below Average",TRUE,"Average")</f>
        <v>Above Average</v>
      </c>
      <c r="L829" s="7">
        <v>6.1319999999999997</v>
      </c>
      <c r="M829" s="7" t="str" cm="1">
        <f t="array" ref="M829">_xlfn.IFS(L829&gt;9,"Above Average",L829&lt;8,"Below Average",TRUE,"Average")</f>
        <v>Below Average</v>
      </c>
    </row>
    <row r="830" spans="1:13" x14ac:dyDescent="0.3">
      <c r="A830">
        <v>6</v>
      </c>
      <c r="B830" s="21">
        <v>41005</v>
      </c>
      <c r="C830" s="21" t="str">
        <f t="shared" si="12"/>
        <v>Apr</v>
      </c>
      <c r="D830" s="6">
        <v>1840131.19</v>
      </c>
      <c r="E830" t="s">
        <v>155</v>
      </c>
      <c r="F830" s="5">
        <v>71.599999999999994</v>
      </c>
      <c r="G830" s="5" t="str" cm="1">
        <f t="array" ref="G830">_xlfn.IFS(F830&gt;=86,"Hot Week (More Than 85°F)",F830&lt;50,"Cold Week (Less Than 50°F)",TRUE,"Normal Week")</f>
        <v>Normal Week</v>
      </c>
      <c r="H830" s="2">
        <v>3.891</v>
      </c>
      <c r="I830" s="2" t="str" cm="1">
        <f t="array" ref="I830">_xlfn.IFS(H830&gt;3.5,"Above Average",H830&lt;3,"Below Average",TRUE,"Average")</f>
        <v>Above Average</v>
      </c>
      <c r="J830" s="1">
        <v>223.04192979999999</v>
      </c>
      <c r="K830" s="1" t="str" cm="1">
        <f t="array" ref="K830">_xlfn.IFS(J830&gt;200,"Above Average",J830&lt;155,"Below Average",TRUE,"Average")</f>
        <v>Above Average</v>
      </c>
      <c r="L830" s="7">
        <v>5.9640000000000004</v>
      </c>
      <c r="M830" s="7" t="str" cm="1">
        <f t="array" ref="M830">_xlfn.IFS(L830&gt;9,"Above Average",L830&lt;8,"Below Average",TRUE,"Average")</f>
        <v>Below Average</v>
      </c>
    </row>
    <row r="831" spans="1:13" x14ac:dyDescent="0.3">
      <c r="A831">
        <v>6</v>
      </c>
      <c r="B831" s="21">
        <v>41012</v>
      </c>
      <c r="C831" s="21" t="str">
        <f t="shared" si="12"/>
        <v>Apr</v>
      </c>
      <c r="D831" s="6">
        <v>1616394.45</v>
      </c>
      <c r="E831" t="s">
        <v>155</v>
      </c>
      <c r="F831" s="5">
        <v>71.290000000000006</v>
      </c>
      <c r="G831" s="5" t="str" cm="1">
        <f t="array" ref="G831">_xlfn.IFS(F831&gt;=86,"Hot Week (More Than 85°F)",F831&lt;50,"Cold Week (Less Than 50°F)",TRUE,"Normal Week")</f>
        <v>Normal Week</v>
      </c>
      <c r="H831" s="2">
        <v>3.891</v>
      </c>
      <c r="I831" s="2" t="str" cm="1">
        <f t="array" ref="I831">_xlfn.IFS(H831&gt;3.5,"Above Average",H831&lt;3,"Below Average",TRUE,"Average")</f>
        <v>Above Average</v>
      </c>
      <c r="J831" s="1">
        <v>223.11635290000001</v>
      </c>
      <c r="K831" s="1" t="str" cm="1">
        <f t="array" ref="K831">_xlfn.IFS(J831&gt;200,"Above Average",J831&lt;155,"Below Average",TRUE,"Average")</f>
        <v>Above Average</v>
      </c>
      <c r="L831" s="7">
        <v>5.9640000000000004</v>
      </c>
      <c r="M831" s="7" t="str" cm="1">
        <f t="array" ref="M831">_xlfn.IFS(L831&gt;9,"Above Average",L831&lt;8,"Below Average",TRUE,"Average")</f>
        <v>Below Average</v>
      </c>
    </row>
    <row r="832" spans="1:13" x14ac:dyDescent="0.3">
      <c r="A832">
        <v>6</v>
      </c>
      <c r="B832" s="21">
        <v>41019</v>
      </c>
      <c r="C832" s="21" t="str">
        <f t="shared" si="12"/>
        <v>Apr</v>
      </c>
      <c r="D832" s="6">
        <v>1456073.24</v>
      </c>
      <c r="E832" t="s">
        <v>155</v>
      </c>
      <c r="F832" s="5">
        <v>68.64</v>
      </c>
      <c r="G832" s="5" t="str" cm="1">
        <f t="array" ref="G832">_xlfn.IFS(F832&gt;=86,"Hot Week (More Than 85°F)",F832&lt;50,"Cold Week (Less Than 50°F)",TRUE,"Normal Week")</f>
        <v>Normal Week</v>
      </c>
      <c r="H832" s="2">
        <v>3.8769999999999998</v>
      </c>
      <c r="I832" s="2" t="str" cm="1">
        <f t="array" ref="I832">_xlfn.IFS(H832&gt;3.5,"Above Average",H832&lt;3,"Below Average",TRUE,"Average")</f>
        <v>Above Average</v>
      </c>
      <c r="J832" s="1">
        <v>223.17092</v>
      </c>
      <c r="K832" s="1" t="str" cm="1">
        <f t="array" ref="K832">_xlfn.IFS(J832&gt;200,"Above Average",J832&lt;155,"Below Average",TRUE,"Average")</f>
        <v>Above Average</v>
      </c>
      <c r="L832" s="7">
        <v>5.9640000000000004</v>
      </c>
      <c r="M832" s="7" t="str" cm="1">
        <f t="array" ref="M832">_xlfn.IFS(L832&gt;9,"Above Average",L832&lt;8,"Below Average",TRUE,"Average")</f>
        <v>Below Average</v>
      </c>
    </row>
    <row r="833" spans="1:13" x14ac:dyDescent="0.3">
      <c r="A833">
        <v>6</v>
      </c>
      <c r="B833" s="21">
        <v>41026</v>
      </c>
      <c r="C833" s="21" t="str">
        <f t="shared" si="12"/>
        <v>Apr</v>
      </c>
      <c r="D833" s="6">
        <v>1456221.1</v>
      </c>
      <c r="E833" t="s">
        <v>155</v>
      </c>
      <c r="F833" s="5">
        <v>71.5</v>
      </c>
      <c r="G833" s="5" t="str" cm="1">
        <f t="array" ref="G833">_xlfn.IFS(F833&gt;=86,"Hot Week (More Than 85°F)",F833&lt;50,"Cold Week (Less Than 50°F)",TRUE,"Normal Week")</f>
        <v>Normal Week</v>
      </c>
      <c r="H833" s="2">
        <v>3.8140000000000001</v>
      </c>
      <c r="I833" s="2" t="str" cm="1">
        <f t="array" ref="I833">_xlfn.IFS(H833&gt;3.5,"Above Average",H833&lt;3,"Below Average",TRUE,"Average")</f>
        <v>Above Average</v>
      </c>
      <c r="J833" s="1">
        <v>223.22548710000001</v>
      </c>
      <c r="K833" s="1" t="str" cm="1">
        <f t="array" ref="K833">_xlfn.IFS(J833&gt;200,"Above Average",J833&lt;155,"Below Average",TRUE,"Average")</f>
        <v>Above Average</v>
      </c>
      <c r="L833" s="7">
        <v>5.9640000000000004</v>
      </c>
      <c r="M833" s="7" t="str" cm="1">
        <f t="array" ref="M833">_xlfn.IFS(L833&gt;9,"Above Average",L833&lt;8,"Below Average",TRUE,"Average")</f>
        <v>Below Average</v>
      </c>
    </row>
    <row r="834" spans="1:13" x14ac:dyDescent="0.3">
      <c r="A834">
        <v>6</v>
      </c>
      <c r="B834" s="21">
        <v>41033</v>
      </c>
      <c r="C834" s="21" t="str">
        <f t="shared" ref="C834:C897" si="13">TEXT(B834, "mmm")</f>
        <v>May</v>
      </c>
      <c r="D834" s="6">
        <v>1543461.12</v>
      </c>
      <c r="E834" t="s">
        <v>155</v>
      </c>
      <c r="F834" s="5">
        <v>77.66</v>
      </c>
      <c r="G834" s="5" t="str" cm="1">
        <f t="array" ref="G834">_xlfn.IFS(F834&gt;=86,"Hot Week (More Than 85°F)",F834&lt;50,"Cold Week (Less Than 50°F)",TRUE,"Normal Week")</f>
        <v>Normal Week</v>
      </c>
      <c r="H834" s="2">
        <v>3.7490000000000001</v>
      </c>
      <c r="I834" s="2" t="str" cm="1">
        <f t="array" ref="I834">_xlfn.IFS(H834&gt;3.5,"Above Average",H834&lt;3,"Below Average",TRUE,"Average")</f>
        <v>Above Average</v>
      </c>
      <c r="J834" s="1">
        <v>223.2800541</v>
      </c>
      <c r="K834" s="1" t="str" cm="1">
        <f t="array" ref="K834">_xlfn.IFS(J834&gt;200,"Above Average",J834&lt;155,"Below Average",TRUE,"Average")</f>
        <v>Above Average</v>
      </c>
      <c r="L834" s="7">
        <v>5.9640000000000004</v>
      </c>
      <c r="M834" s="7" t="str" cm="1">
        <f t="array" ref="M834">_xlfn.IFS(L834&gt;9,"Above Average",L834&lt;8,"Below Average",TRUE,"Average")</f>
        <v>Below Average</v>
      </c>
    </row>
    <row r="835" spans="1:13" x14ac:dyDescent="0.3">
      <c r="A835">
        <v>6</v>
      </c>
      <c r="B835" s="21">
        <v>41040</v>
      </c>
      <c r="C835" s="21" t="str">
        <f t="shared" si="13"/>
        <v>May</v>
      </c>
      <c r="D835" s="6">
        <v>1517075.67</v>
      </c>
      <c r="E835" t="s">
        <v>155</v>
      </c>
      <c r="F835" s="5">
        <v>72.66</v>
      </c>
      <c r="G835" s="5" t="str" cm="1">
        <f t="array" ref="G835">_xlfn.IFS(F835&gt;=86,"Hot Week (More Than 85°F)",F835&lt;50,"Cold Week (Less Than 50°F)",TRUE,"Normal Week")</f>
        <v>Normal Week</v>
      </c>
      <c r="H835" s="2">
        <v>3.6880000000000002</v>
      </c>
      <c r="I835" s="2" t="str" cm="1">
        <f t="array" ref="I835">_xlfn.IFS(H835&gt;3.5,"Above Average",H835&lt;3,"Below Average",TRUE,"Average")</f>
        <v>Above Average</v>
      </c>
      <c r="J835" s="1">
        <v>223.33462119999999</v>
      </c>
      <c r="K835" s="1" t="str" cm="1">
        <f t="array" ref="K835">_xlfn.IFS(J835&gt;200,"Above Average",J835&lt;155,"Below Average",TRUE,"Average")</f>
        <v>Above Average</v>
      </c>
      <c r="L835" s="7">
        <v>5.9640000000000004</v>
      </c>
      <c r="M835" s="7" t="str" cm="1">
        <f t="array" ref="M835">_xlfn.IFS(L835&gt;9,"Above Average",L835&lt;8,"Below Average",TRUE,"Average")</f>
        <v>Below Average</v>
      </c>
    </row>
    <row r="836" spans="1:13" x14ac:dyDescent="0.3">
      <c r="A836">
        <v>6</v>
      </c>
      <c r="B836" s="21">
        <v>41047</v>
      </c>
      <c r="C836" s="21" t="str">
        <f t="shared" si="13"/>
        <v>May</v>
      </c>
      <c r="D836" s="6">
        <v>1513635.64</v>
      </c>
      <c r="E836" t="s">
        <v>155</v>
      </c>
      <c r="F836" s="5">
        <v>70.5</v>
      </c>
      <c r="G836" s="5" t="str" cm="1">
        <f t="array" ref="G836">_xlfn.IFS(F836&gt;=86,"Hot Week (More Than 85°F)",F836&lt;50,"Cold Week (Less Than 50°F)",TRUE,"Normal Week")</f>
        <v>Normal Week</v>
      </c>
      <c r="H836" s="2">
        <v>3.63</v>
      </c>
      <c r="I836" s="2" t="str" cm="1">
        <f t="array" ref="I836">_xlfn.IFS(H836&gt;3.5,"Above Average",H836&lt;3,"Below Average",TRUE,"Average")</f>
        <v>Above Average</v>
      </c>
      <c r="J836" s="1">
        <v>223.35119280000001</v>
      </c>
      <c r="K836" s="1" t="str" cm="1">
        <f t="array" ref="K836">_xlfn.IFS(J836&gt;200,"Above Average",J836&lt;155,"Below Average",TRUE,"Average")</f>
        <v>Above Average</v>
      </c>
      <c r="L836" s="7">
        <v>5.9640000000000004</v>
      </c>
      <c r="M836" s="7" t="str" cm="1">
        <f t="array" ref="M836">_xlfn.IFS(L836&gt;9,"Above Average",L836&lt;8,"Below Average",TRUE,"Average")</f>
        <v>Below Average</v>
      </c>
    </row>
    <row r="837" spans="1:13" x14ac:dyDescent="0.3">
      <c r="A837">
        <v>6</v>
      </c>
      <c r="B837" s="21">
        <v>41054</v>
      </c>
      <c r="C837" s="21" t="str">
        <f t="shared" si="13"/>
        <v>May</v>
      </c>
      <c r="D837" s="6">
        <v>1603793.42</v>
      </c>
      <c r="E837" t="s">
        <v>155</v>
      </c>
      <c r="F837" s="5">
        <v>78.47</v>
      </c>
      <c r="G837" s="5" t="str" cm="1">
        <f t="array" ref="G837">_xlfn.IFS(F837&gt;=86,"Hot Week (More Than 85°F)",F837&lt;50,"Cold Week (Less Than 50°F)",TRUE,"Normal Week")</f>
        <v>Normal Week</v>
      </c>
      <c r="H837" s="2">
        <v>3.5609999999999999</v>
      </c>
      <c r="I837" s="2" t="str" cm="1">
        <f t="array" ref="I837">_xlfn.IFS(H837&gt;3.5,"Above Average",H837&lt;3,"Below Average",TRUE,"Average")</f>
        <v>Above Average</v>
      </c>
      <c r="J837" s="1">
        <v>223.35256620000001</v>
      </c>
      <c r="K837" s="1" t="str" cm="1">
        <f t="array" ref="K837">_xlfn.IFS(J837&gt;200,"Above Average",J837&lt;155,"Below Average",TRUE,"Average")</f>
        <v>Above Average</v>
      </c>
      <c r="L837" s="7">
        <v>5.9640000000000004</v>
      </c>
      <c r="M837" s="7" t="str" cm="1">
        <f t="array" ref="M837">_xlfn.IFS(L837&gt;9,"Above Average",L837&lt;8,"Below Average",TRUE,"Average")</f>
        <v>Below Average</v>
      </c>
    </row>
    <row r="838" spans="1:13" x14ac:dyDescent="0.3">
      <c r="A838">
        <v>6</v>
      </c>
      <c r="B838" s="21">
        <v>41061</v>
      </c>
      <c r="C838" s="21" t="str">
        <f t="shared" si="13"/>
        <v>Jun</v>
      </c>
      <c r="D838" s="6">
        <v>1681121.38</v>
      </c>
      <c r="E838" t="s">
        <v>155</v>
      </c>
      <c r="F838" s="5">
        <v>80.39</v>
      </c>
      <c r="G838" s="5" t="str" cm="1">
        <f t="array" ref="G838">_xlfn.IFS(F838&gt;=86,"Hot Week (More Than 85°F)",F838&lt;50,"Cold Week (Less Than 50°F)",TRUE,"Normal Week")</f>
        <v>Normal Week</v>
      </c>
      <c r="H838" s="2">
        <v>3.5009999999999999</v>
      </c>
      <c r="I838" s="2" t="str" cm="1">
        <f t="array" ref="I838">_xlfn.IFS(H838&gt;3.5,"Above Average",H838&lt;3,"Below Average",TRUE,"Average")</f>
        <v>Above Average</v>
      </c>
      <c r="J838" s="1">
        <v>223.35393970000001</v>
      </c>
      <c r="K838" s="1" t="str" cm="1">
        <f t="array" ref="K838">_xlfn.IFS(J838&gt;200,"Above Average",J838&lt;155,"Below Average",TRUE,"Average")</f>
        <v>Above Average</v>
      </c>
      <c r="L838" s="7">
        <v>5.9640000000000004</v>
      </c>
      <c r="M838" s="7" t="str" cm="1">
        <f t="array" ref="M838">_xlfn.IFS(L838&gt;9,"Above Average",L838&lt;8,"Below Average",TRUE,"Average")</f>
        <v>Below Average</v>
      </c>
    </row>
    <row r="839" spans="1:13" x14ac:dyDescent="0.3">
      <c r="A839">
        <v>6</v>
      </c>
      <c r="B839" s="21">
        <v>41068</v>
      </c>
      <c r="C839" s="21" t="str">
        <f t="shared" si="13"/>
        <v>Jun</v>
      </c>
      <c r="D839" s="6">
        <v>1696619.52</v>
      </c>
      <c r="E839" t="s">
        <v>155</v>
      </c>
      <c r="F839" s="5">
        <v>80.5</v>
      </c>
      <c r="G839" s="5" t="str" cm="1">
        <f t="array" ref="G839">_xlfn.IFS(F839&gt;=86,"Hot Week (More Than 85°F)",F839&lt;50,"Cold Week (Less Than 50°F)",TRUE,"Normal Week")</f>
        <v>Normal Week</v>
      </c>
      <c r="H839" s="2">
        <v>3.452</v>
      </c>
      <c r="I839" s="2" t="str" cm="1">
        <f t="array" ref="I839">_xlfn.IFS(H839&gt;3.5,"Above Average",H839&lt;3,"Below Average",TRUE,"Average")</f>
        <v>Average</v>
      </c>
      <c r="J839" s="1">
        <v>223.35531309999999</v>
      </c>
      <c r="K839" s="1" t="str" cm="1">
        <f t="array" ref="K839">_xlfn.IFS(J839&gt;200,"Above Average",J839&lt;155,"Below Average",TRUE,"Average")</f>
        <v>Above Average</v>
      </c>
      <c r="L839" s="7">
        <v>5.9640000000000004</v>
      </c>
      <c r="M839" s="7" t="str" cm="1">
        <f t="array" ref="M839">_xlfn.IFS(L839&gt;9,"Above Average",L839&lt;8,"Below Average",TRUE,"Average")</f>
        <v>Below Average</v>
      </c>
    </row>
    <row r="840" spans="1:13" x14ac:dyDescent="0.3">
      <c r="A840">
        <v>6</v>
      </c>
      <c r="B840" s="21">
        <v>41075</v>
      </c>
      <c r="C840" s="21" t="str">
        <f t="shared" si="13"/>
        <v>Jun</v>
      </c>
      <c r="D840" s="6">
        <v>1642247.48</v>
      </c>
      <c r="E840" t="s">
        <v>155</v>
      </c>
      <c r="F840" s="5">
        <v>82.1</v>
      </c>
      <c r="G840" s="5" t="str" cm="1">
        <f t="array" ref="G840">_xlfn.IFS(F840&gt;=86,"Hot Week (More Than 85°F)",F840&lt;50,"Cold Week (Less Than 50°F)",TRUE,"Normal Week")</f>
        <v>Normal Week</v>
      </c>
      <c r="H840" s="2">
        <v>3.3929999999999998</v>
      </c>
      <c r="I840" s="2" t="str" cm="1">
        <f t="array" ref="I840">_xlfn.IFS(H840&gt;3.5,"Above Average",H840&lt;3,"Below Average",TRUE,"Average")</f>
        <v>Average</v>
      </c>
      <c r="J840" s="1">
        <v>223.3680933</v>
      </c>
      <c r="K840" s="1" t="str" cm="1">
        <f t="array" ref="K840">_xlfn.IFS(J840&gt;200,"Above Average",J840&lt;155,"Below Average",TRUE,"Average")</f>
        <v>Above Average</v>
      </c>
      <c r="L840" s="7">
        <v>5.9640000000000004</v>
      </c>
      <c r="M840" s="7" t="str" cm="1">
        <f t="array" ref="M840">_xlfn.IFS(L840&gt;9,"Above Average",L840&lt;8,"Below Average",TRUE,"Average")</f>
        <v>Below Average</v>
      </c>
    </row>
    <row r="841" spans="1:13" x14ac:dyDescent="0.3">
      <c r="A841">
        <v>6</v>
      </c>
      <c r="B841" s="21">
        <v>41082</v>
      </c>
      <c r="C841" s="21" t="str">
        <f t="shared" si="13"/>
        <v>Jun</v>
      </c>
      <c r="D841" s="6">
        <v>1618272.25</v>
      </c>
      <c r="E841" t="s">
        <v>155</v>
      </c>
      <c r="F841" s="5">
        <v>81.2</v>
      </c>
      <c r="G841" s="5" t="str" cm="1">
        <f t="array" ref="G841">_xlfn.IFS(F841&gt;=86,"Hot Week (More Than 85°F)",F841&lt;50,"Cold Week (Less Than 50°F)",TRUE,"Normal Week")</f>
        <v>Normal Week</v>
      </c>
      <c r="H841" s="2">
        <v>3.3460000000000001</v>
      </c>
      <c r="I841" s="2" t="str" cm="1">
        <f t="array" ref="I841">_xlfn.IFS(H841&gt;3.5,"Above Average",H841&lt;3,"Below Average",TRUE,"Average")</f>
        <v>Average</v>
      </c>
      <c r="J841" s="1">
        <v>223.40939059999999</v>
      </c>
      <c r="K841" s="1" t="str" cm="1">
        <f t="array" ref="K841">_xlfn.IFS(J841&gt;200,"Above Average",J841&lt;155,"Below Average",TRUE,"Average")</f>
        <v>Above Average</v>
      </c>
      <c r="L841" s="7">
        <v>5.9640000000000004</v>
      </c>
      <c r="M841" s="7" t="str" cm="1">
        <f t="array" ref="M841">_xlfn.IFS(L841&gt;9,"Above Average",L841&lt;8,"Below Average",TRUE,"Average")</f>
        <v>Below Average</v>
      </c>
    </row>
    <row r="842" spans="1:13" x14ac:dyDescent="0.3">
      <c r="A842">
        <v>6</v>
      </c>
      <c r="B842" s="21">
        <v>41089</v>
      </c>
      <c r="C842" s="21" t="str">
        <f t="shared" si="13"/>
        <v>Jun</v>
      </c>
      <c r="D842" s="6">
        <v>1648863.46</v>
      </c>
      <c r="E842" t="s">
        <v>155</v>
      </c>
      <c r="F842" s="5">
        <v>87.35</v>
      </c>
      <c r="G842" s="5" t="str" cm="1">
        <f t="array" ref="G842">_xlfn.IFS(F842&gt;=86,"Hot Week (More Than 85°F)",F842&lt;50,"Cold Week (Less Than 50°F)",TRUE,"Normal Week")</f>
        <v>Hot Week (More Than 85°F)</v>
      </c>
      <c r="H842" s="2">
        <v>3.286</v>
      </c>
      <c r="I842" s="2" t="str" cm="1">
        <f t="array" ref="I842">_xlfn.IFS(H842&gt;3.5,"Above Average",H842&lt;3,"Below Average",TRUE,"Average")</f>
        <v>Average</v>
      </c>
      <c r="J842" s="1">
        <v>223.4506878</v>
      </c>
      <c r="K842" s="1" t="str" cm="1">
        <f t="array" ref="K842">_xlfn.IFS(J842&gt;200,"Above Average",J842&lt;155,"Below Average",TRUE,"Average")</f>
        <v>Above Average</v>
      </c>
      <c r="L842" s="7">
        <v>5.9640000000000004</v>
      </c>
      <c r="M842" s="7" t="str" cm="1">
        <f t="array" ref="M842">_xlfn.IFS(L842&gt;9,"Above Average",L842&lt;8,"Below Average",TRUE,"Average")</f>
        <v>Below Average</v>
      </c>
    </row>
    <row r="843" spans="1:13" x14ac:dyDescent="0.3">
      <c r="A843">
        <v>6</v>
      </c>
      <c r="B843" s="21">
        <v>41096</v>
      </c>
      <c r="C843" s="21" t="str">
        <f t="shared" si="13"/>
        <v>Jul</v>
      </c>
      <c r="D843" s="6">
        <v>1876359.39</v>
      </c>
      <c r="E843" t="s">
        <v>155</v>
      </c>
      <c r="F843" s="5">
        <v>82.95</v>
      </c>
      <c r="G843" s="5" t="str" cm="1">
        <f t="array" ref="G843">_xlfn.IFS(F843&gt;=86,"Hot Week (More Than 85°F)",F843&lt;50,"Cold Week (Less Than 50°F)",TRUE,"Normal Week")</f>
        <v>Normal Week</v>
      </c>
      <c r="H843" s="2">
        <v>3.2269999999999999</v>
      </c>
      <c r="I843" s="2" t="str" cm="1">
        <f t="array" ref="I843">_xlfn.IFS(H843&gt;3.5,"Above Average",H843&lt;3,"Below Average",TRUE,"Average")</f>
        <v>Average</v>
      </c>
      <c r="J843" s="1">
        <v>223.49198509999999</v>
      </c>
      <c r="K843" s="1" t="str" cm="1">
        <f t="array" ref="K843">_xlfn.IFS(J843&gt;200,"Above Average",J843&lt;155,"Below Average",TRUE,"Average")</f>
        <v>Above Average</v>
      </c>
      <c r="L843" s="7">
        <v>5.6680000000000001</v>
      </c>
      <c r="M843" s="7" t="str" cm="1">
        <f t="array" ref="M843">_xlfn.IFS(L843&gt;9,"Above Average",L843&lt;8,"Below Average",TRUE,"Average")</f>
        <v>Below Average</v>
      </c>
    </row>
    <row r="844" spans="1:13" x14ac:dyDescent="0.3">
      <c r="A844">
        <v>6</v>
      </c>
      <c r="B844" s="21">
        <v>41103</v>
      </c>
      <c r="C844" s="21" t="str">
        <f t="shared" si="13"/>
        <v>Jul</v>
      </c>
      <c r="D844" s="6">
        <v>1588142.26</v>
      </c>
      <c r="E844" t="s">
        <v>155</v>
      </c>
      <c r="F844" s="5">
        <v>80.27</v>
      </c>
      <c r="G844" s="5" t="str" cm="1">
        <f t="array" ref="G844">_xlfn.IFS(F844&gt;=86,"Hot Week (More Than 85°F)",F844&lt;50,"Cold Week (Less Than 50°F)",TRUE,"Normal Week")</f>
        <v>Normal Week</v>
      </c>
      <c r="H844" s="2">
        <v>3.2559999999999998</v>
      </c>
      <c r="I844" s="2" t="str" cm="1">
        <f t="array" ref="I844">_xlfn.IFS(H844&gt;3.5,"Above Average",H844&lt;3,"Below Average",TRUE,"Average")</f>
        <v>Average</v>
      </c>
      <c r="J844" s="1">
        <v>223.53328239999999</v>
      </c>
      <c r="K844" s="1" t="str" cm="1">
        <f t="array" ref="K844">_xlfn.IFS(J844&gt;200,"Above Average",J844&lt;155,"Below Average",TRUE,"Average")</f>
        <v>Above Average</v>
      </c>
      <c r="L844" s="7">
        <v>5.6680000000000001</v>
      </c>
      <c r="M844" s="7" t="str" cm="1">
        <f t="array" ref="M844">_xlfn.IFS(L844&gt;9,"Above Average",L844&lt;8,"Below Average",TRUE,"Average")</f>
        <v>Below Average</v>
      </c>
    </row>
    <row r="845" spans="1:13" x14ac:dyDescent="0.3">
      <c r="A845">
        <v>6</v>
      </c>
      <c r="B845" s="21">
        <v>41110</v>
      </c>
      <c r="C845" s="21" t="str">
        <f t="shared" si="13"/>
        <v>Jul</v>
      </c>
      <c r="D845" s="6">
        <v>1574361.97</v>
      </c>
      <c r="E845" t="s">
        <v>155</v>
      </c>
      <c r="F845" s="5">
        <v>81.569999999999993</v>
      </c>
      <c r="G845" s="5" t="str" cm="1">
        <f t="array" ref="G845">_xlfn.IFS(F845&gt;=86,"Hot Week (More Than 85°F)",F845&lt;50,"Cold Week (Less Than 50°F)",TRUE,"Normal Week")</f>
        <v>Normal Week</v>
      </c>
      <c r="H845" s="2">
        <v>3.3109999999999999</v>
      </c>
      <c r="I845" s="2" t="str" cm="1">
        <f t="array" ref="I845">_xlfn.IFS(H845&gt;3.5,"Above Average",H845&lt;3,"Below Average",TRUE,"Average")</f>
        <v>Average</v>
      </c>
      <c r="J845" s="1">
        <v>223.5424501</v>
      </c>
      <c r="K845" s="1" t="str" cm="1">
        <f t="array" ref="K845">_xlfn.IFS(J845&gt;200,"Above Average",J845&lt;155,"Below Average",TRUE,"Average")</f>
        <v>Above Average</v>
      </c>
      <c r="L845" s="7">
        <v>5.6680000000000001</v>
      </c>
      <c r="M845" s="7" t="str" cm="1">
        <f t="array" ref="M845">_xlfn.IFS(L845&gt;9,"Above Average",L845&lt;8,"Below Average",TRUE,"Average")</f>
        <v>Below Average</v>
      </c>
    </row>
    <row r="846" spans="1:13" x14ac:dyDescent="0.3">
      <c r="A846">
        <v>6</v>
      </c>
      <c r="B846" s="21">
        <v>41117</v>
      </c>
      <c r="C846" s="21" t="str">
        <f t="shared" si="13"/>
        <v>Jul</v>
      </c>
      <c r="D846" s="6">
        <v>1513229.16</v>
      </c>
      <c r="E846" t="s">
        <v>155</v>
      </c>
      <c r="F846" s="5">
        <v>85.78</v>
      </c>
      <c r="G846" s="5" t="str" cm="1">
        <f t="array" ref="G846">_xlfn.IFS(F846&gt;=86,"Hot Week (More Than 85°F)",F846&lt;50,"Cold Week (Less Than 50°F)",TRUE,"Normal Week")</f>
        <v>Normal Week</v>
      </c>
      <c r="H846" s="2">
        <v>3.407</v>
      </c>
      <c r="I846" s="2" t="str" cm="1">
        <f t="array" ref="I846">_xlfn.IFS(H846&gt;3.5,"Above Average",H846&lt;3,"Below Average",TRUE,"Average")</f>
        <v>Average</v>
      </c>
      <c r="J846" s="1">
        <v>223.5516178</v>
      </c>
      <c r="K846" s="1" t="str" cm="1">
        <f t="array" ref="K846">_xlfn.IFS(J846&gt;200,"Above Average",J846&lt;155,"Below Average",TRUE,"Average")</f>
        <v>Above Average</v>
      </c>
      <c r="L846" s="7">
        <v>5.6680000000000001</v>
      </c>
      <c r="M846" s="7" t="str" cm="1">
        <f t="array" ref="M846">_xlfn.IFS(L846&gt;9,"Above Average",L846&lt;8,"Below Average",TRUE,"Average")</f>
        <v>Below Average</v>
      </c>
    </row>
    <row r="847" spans="1:13" x14ac:dyDescent="0.3">
      <c r="A847">
        <v>6</v>
      </c>
      <c r="B847" s="21">
        <v>41124</v>
      </c>
      <c r="C847" s="21" t="str">
        <f t="shared" si="13"/>
        <v>Aug</v>
      </c>
      <c r="D847" s="6">
        <v>1627274.93</v>
      </c>
      <c r="E847" t="s">
        <v>155</v>
      </c>
      <c r="F847" s="5">
        <v>87.55</v>
      </c>
      <c r="G847" s="5" t="str" cm="1">
        <f t="array" ref="G847">_xlfn.IFS(F847&gt;=86,"Hot Week (More Than 85°F)",F847&lt;50,"Cold Week (Less Than 50°F)",TRUE,"Normal Week")</f>
        <v>Hot Week (More Than 85°F)</v>
      </c>
      <c r="H847" s="2">
        <v>3.4169999999999998</v>
      </c>
      <c r="I847" s="2" t="str" cm="1">
        <f t="array" ref="I847">_xlfn.IFS(H847&gt;3.5,"Above Average",H847&lt;3,"Below Average",TRUE,"Average")</f>
        <v>Average</v>
      </c>
      <c r="J847" s="1">
        <v>223.5607856</v>
      </c>
      <c r="K847" s="1" t="str" cm="1">
        <f t="array" ref="K847">_xlfn.IFS(J847&gt;200,"Above Average",J847&lt;155,"Below Average",TRUE,"Average")</f>
        <v>Above Average</v>
      </c>
      <c r="L847" s="7">
        <v>5.6680000000000001</v>
      </c>
      <c r="M847" s="7" t="str" cm="1">
        <f t="array" ref="M847">_xlfn.IFS(L847&gt;9,"Above Average",L847&lt;8,"Below Average",TRUE,"Average")</f>
        <v>Below Average</v>
      </c>
    </row>
    <row r="848" spans="1:13" x14ac:dyDescent="0.3">
      <c r="A848">
        <v>6</v>
      </c>
      <c r="B848" s="21">
        <v>41131</v>
      </c>
      <c r="C848" s="21" t="str">
        <f t="shared" si="13"/>
        <v>Aug</v>
      </c>
      <c r="D848" s="6">
        <v>1588380.73</v>
      </c>
      <c r="E848" t="s">
        <v>155</v>
      </c>
      <c r="F848" s="5">
        <v>87.04</v>
      </c>
      <c r="G848" s="5" t="str" cm="1">
        <f t="array" ref="G848">_xlfn.IFS(F848&gt;=86,"Hot Week (More Than 85°F)",F848&lt;50,"Cold Week (Less Than 50°F)",TRUE,"Normal Week")</f>
        <v>Hot Week (More Than 85°F)</v>
      </c>
      <c r="H848" s="2">
        <v>3.4940000000000002</v>
      </c>
      <c r="I848" s="2" t="str" cm="1">
        <f t="array" ref="I848">_xlfn.IFS(H848&gt;3.5,"Above Average",H848&lt;3,"Below Average",TRUE,"Average")</f>
        <v>Average</v>
      </c>
      <c r="J848" s="1">
        <v>223.56995330000001</v>
      </c>
      <c r="K848" s="1" t="str" cm="1">
        <f t="array" ref="K848">_xlfn.IFS(J848&gt;200,"Above Average",J848&lt;155,"Below Average",TRUE,"Average")</f>
        <v>Above Average</v>
      </c>
      <c r="L848" s="7">
        <v>5.6680000000000001</v>
      </c>
      <c r="M848" s="7" t="str" cm="1">
        <f t="array" ref="M848">_xlfn.IFS(L848&gt;9,"Above Average",L848&lt;8,"Below Average",TRUE,"Average")</f>
        <v>Below Average</v>
      </c>
    </row>
    <row r="849" spans="1:13" x14ac:dyDescent="0.3">
      <c r="A849">
        <v>6</v>
      </c>
      <c r="B849" s="21">
        <v>41138</v>
      </c>
      <c r="C849" s="21" t="str">
        <f t="shared" si="13"/>
        <v>Aug</v>
      </c>
      <c r="D849" s="6">
        <v>1543049.52</v>
      </c>
      <c r="E849" t="s">
        <v>155</v>
      </c>
      <c r="F849" s="5">
        <v>87.53</v>
      </c>
      <c r="G849" s="5" t="str" cm="1">
        <f t="array" ref="G849">_xlfn.IFS(F849&gt;=86,"Hot Week (More Than 85°F)",F849&lt;50,"Cold Week (Less Than 50°F)",TRUE,"Normal Week")</f>
        <v>Hot Week (More Than 85°F)</v>
      </c>
      <c r="H849" s="2">
        <v>3.5710000000000002</v>
      </c>
      <c r="I849" s="2" t="str" cm="1">
        <f t="array" ref="I849">_xlfn.IFS(H849&gt;3.5,"Above Average",H849&lt;3,"Below Average",TRUE,"Average")</f>
        <v>Above Average</v>
      </c>
      <c r="J849" s="1">
        <v>223.65102239999999</v>
      </c>
      <c r="K849" s="1" t="str" cm="1">
        <f t="array" ref="K849">_xlfn.IFS(J849&gt;200,"Above Average",J849&lt;155,"Below Average",TRUE,"Average")</f>
        <v>Above Average</v>
      </c>
      <c r="L849" s="7">
        <v>5.6680000000000001</v>
      </c>
      <c r="M849" s="7" t="str" cm="1">
        <f t="array" ref="M849">_xlfn.IFS(L849&gt;9,"Above Average",L849&lt;8,"Below Average",TRUE,"Average")</f>
        <v>Below Average</v>
      </c>
    </row>
    <row r="850" spans="1:13" x14ac:dyDescent="0.3">
      <c r="A850">
        <v>6</v>
      </c>
      <c r="B850" s="21">
        <v>41145</v>
      </c>
      <c r="C850" s="21" t="str">
        <f t="shared" si="13"/>
        <v>Aug</v>
      </c>
      <c r="D850" s="6">
        <v>1501095.49</v>
      </c>
      <c r="E850" t="s">
        <v>155</v>
      </c>
      <c r="F850" s="5">
        <v>79.03</v>
      </c>
      <c r="G850" s="5" t="str" cm="1">
        <f t="array" ref="G850">_xlfn.IFS(F850&gt;=86,"Hot Week (More Than 85°F)",F850&lt;50,"Cold Week (Less Than 50°F)",TRUE,"Normal Week")</f>
        <v>Normal Week</v>
      </c>
      <c r="H850" s="2">
        <v>3.62</v>
      </c>
      <c r="I850" s="2" t="str" cm="1">
        <f t="array" ref="I850">_xlfn.IFS(H850&gt;3.5,"Above Average",H850&lt;3,"Below Average",TRUE,"Average")</f>
        <v>Above Average</v>
      </c>
      <c r="J850" s="1">
        <v>223.78601750000001</v>
      </c>
      <c r="K850" s="1" t="str" cm="1">
        <f t="array" ref="K850">_xlfn.IFS(J850&gt;200,"Above Average",J850&lt;155,"Below Average",TRUE,"Average")</f>
        <v>Above Average</v>
      </c>
      <c r="L850" s="7">
        <v>5.6680000000000001</v>
      </c>
      <c r="M850" s="7" t="str" cm="1">
        <f t="array" ref="M850">_xlfn.IFS(L850&gt;9,"Above Average",L850&lt;8,"Below Average",TRUE,"Average")</f>
        <v>Below Average</v>
      </c>
    </row>
    <row r="851" spans="1:13" x14ac:dyDescent="0.3">
      <c r="A851">
        <v>6</v>
      </c>
      <c r="B851" s="21">
        <v>41152</v>
      </c>
      <c r="C851" s="21" t="str">
        <f t="shared" si="13"/>
        <v>Aug</v>
      </c>
      <c r="D851" s="6">
        <v>1577439.81</v>
      </c>
      <c r="E851" t="s">
        <v>155</v>
      </c>
      <c r="F851" s="5">
        <v>83.58</v>
      </c>
      <c r="G851" s="5" t="str" cm="1">
        <f t="array" ref="G851">_xlfn.IFS(F851&gt;=86,"Hot Week (More Than 85°F)",F851&lt;50,"Cold Week (Less Than 50°F)",TRUE,"Normal Week")</f>
        <v>Normal Week</v>
      </c>
      <c r="H851" s="2">
        <v>3.6379999999999999</v>
      </c>
      <c r="I851" s="2" t="str" cm="1">
        <f t="array" ref="I851">_xlfn.IFS(H851&gt;3.5,"Above Average",H851&lt;3,"Below Average",TRUE,"Average")</f>
        <v>Above Average</v>
      </c>
      <c r="J851" s="1">
        <v>223.92101249999999</v>
      </c>
      <c r="K851" s="1" t="str" cm="1">
        <f t="array" ref="K851">_xlfn.IFS(J851&gt;200,"Above Average",J851&lt;155,"Below Average",TRUE,"Average")</f>
        <v>Above Average</v>
      </c>
      <c r="L851" s="7">
        <v>5.6680000000000001</v>
      </c>
      <c r="M851" s="7" t="str" cm="1">
        <f t="array" ref="M851">_xlfn.IFS(L851&gt;9,"Above Average",L851&lt;8,"Below Average",TRUE,"Average")</f>
        <v>Below Average</v>
      </c>
    </row>
    <row r="852" spans="1:13" x14ac:dyDescent="0.3">
      <c r="A852">
        <v>6</v>
      </c>
      <c r="B852" s="21">
        <v>41159</v>
      </c>
      <c r="C852" s="21" t="str">
        <f t="shared" si="13"/>
        <v>Sep</v>
      </c>
      <c r="D852" s="6">
        <v>1608077.01</v>
      </c>
      <c r="E852" t="s">
        <v>156</v>
      </c>
      <c r="F852" s="5">
        <v>86.33</v>
      </c>
      <c r="G852" s="5" t="str" cm="1">
        <f t="array" ref="G852">_xlfn.IFS(F852&gt;=86,"Hot Week (More Than 85°F)",F852&lt;50,"Cold Week (Less Than 50°F)",TRUE,"Normal Week")</f>
        <v>Hot Week (More Than 85°F)</v>
      </c>
      <c r="H852" s="2">
        <v>3.73</v>
      </c>
      <c r="I852" s="2" t="str" cm="1">
        <f t="array" ref="I852">_xlfn.IFS(H852&gt;3.5,"Above Average",H852&lt;3,"Below Average",TRUE,"Average")</f>
        <v>Above Average</v>
      </c>
      <c r="J852" s="1">
        <v>224.05600759999999</v>
      </c>
      <c r="K852" s="1" t="str" cm="1">
        <f t="array" ref="K852">_xlfn.IFS(J852&gt;200,"Above Average",J852&lt;155,"Below Average",TRUE,"Average")</f>
        <v>Above Average</v>
      </c>
      <c r="L852" s="7">
        <v>5.6680000000000001</v>
      </c>
      <c r="M852" s="7" t="str" cm="1">
        <f t="array" ref="M852">_xlfn.IFS(L852&gt;9,"Above Average",L852&lt;8,"Below Average",TRUE,"Average")</f>
        <v>Below Average</v>
      </c>
    </row>
    <row r="853" spans="1:13" x14ac:dyDescent="0.3">
      <c r="A853">
        <v>6</v>
      </c>
      <c r="B853" s="21">
        <v>41166</v>
      </c>
      <c r="C853" s="21" t="str">
        <f t="shared" si="13"/>
        <v>Sep</v>
      </c>
      <c r="D853" s="6">
        <v>1375166.86</v>
      </c>
      <c r="E853" t="s">
        <v>155</v>
      </c>
      <c r="F853" s="5">
        <v>76.41</v>
      </c>
      <c r="G853" s="5" t="str" cm="1">
        <f t="array" ref="G853">_xlfn.IFS(F853&gt;=86,"Hot Week (More Than 85°F)",F853&lt;50,"Cold Week (Less Than 50°F)",TRUE,"Normal Week")</f>
        <v>Normal Week</v>
      </c>
      <c r="H853" s="2">
        <v>3.7170000000000001</v>
      </c>
      <c r="I853" s="2" t="str" cm="1">
        <f t="array" ref="I853">_xlfn.IFS(H853&gt;3.5,"Above Average",H853&lt;3,"Below Average",TRUE,"Average")</f>
        <v>Above Average</v>
      </c>
      <c r="J853" s="1">
        <v>224.20046780000001</v>
      </c>
      <c r="K853" s="1" t="str" cm="1">
        <f t="array" ref="K853">_xlfn.IFS(J853&gt;200,"Above Average",J853&lt;155,"Below Average",TRUE,"Average")</f>
        <v>Above Average</v>
      </c>
      <c r="L853" s="7">
        <v>5.6680000000000001</v>
      </c>
      <c r="M853" s="7" t="str" cm="1">
        <f t="array" ref="M853">_xlfn.IFS(L853&gt;9,"Above Average",L853&lt;8,"Below Average",TRUE,"Average")</f>
        <v>Below Average</v>
      </c>
    </row>
    <row r="854" spans="1:13" x14ac:dyDescent="0.3">
      <c r="A854">
        <v>6</v>
      </c>
      <c r="B854" s="21">
        <v>41173</v>
      </c>
      <c r="C854" s="21" t="str">
        <f t="shared" si="13"/>
        <v>Sep</v>
      </c>
      <c r="D854" s="6">
        <v>1425603.65</v>
      </c>
      <c r="E854" t="s">
        <v>155</v>
      </c>
      <c r="F854" s="5">
        <v>70.81</v>
      </c>
      <c r="G854" s="5" t="str" cm="1">
        <f t="array" ref="G854">_xlfn.IFS(F854&gt;=86,"Hot Week (More Than 85°F)",F854&lt;50,"Cold Week (Less Than 50°F)",TRUE,"Normal Week")</f>
        <v>Normal Week</v>
      </c>
      <c r="H854" s="2">
        <v>3.7210000000000001</v>
      </c>
      <c r="I854" s="2" t="str" cm="1">
        <f t="array" ref="I854">_xlfn.IFS(H854&gt;3.5,"Above Average",H854&lt;3,"Below Average",TRUE,"Average")</f>
        <v>Above Average</v>
      </c>
      <c r="J854" s="1">
        <v>224.4017192</v>
      </c>
      <c r="K854" s="1" t="str" cm="1">
        <f t="array" ref="K854">_xlfn.IFS(J854&gt;200,"Above Average",J854&lt;155,"Below Average",TRUE,"Average")</f>
        <v>Above Average</v>
      </c>
      <c r="L854" s="7">
        <v>5.6680000000000001</v>
      </c>
      <c r="M854" s="7" t="str" cm="1">
        <f t="array" ref="M854">_xlfn.IFS(L854&gt;9,"Above Average",L854&lt;8,"Below Average",TRUE,"Average")</f>
        <v>Below Average</v>
      </c>
    </row>
    <row r="855" spans="1:13" x14ac:dyDescent="0.3">
      <c r="A855">
        <v>6</v>
      </c>
      <c r="B855" s="21">
        <v>41180</v>
      </c>
      <c r="C855" s="21" t="str">
        <f t="shared" si="13"/>
        <v>Sep</v>
      </c>
      <c r="D855" s="6">
        <v>1369131.46</v>
      </c>
      <c r="E855" t="s">
        <v>155</v>
      </c>
      <c r="F855" s="5">
        <v>77.819999999999993</v>
      </c>
      <c r="G855" s="5" t="str" cm="1">
        <f t="array" ref="G855">_xlfn.IFS(F855&gt;=86,"Hot Week (More Than 85°F)",F855&lt;50,"Cold Week (Less Than 50°F)",TRUE,"Normal Week")</f>
        <v>Normal Week</v>
      </c>
      <c r="H855" s="2">
        <v>3.6659999999999999</v>
      </c>
      <c r="I855" s="2" t="str" cm="1">
        <f t="array" ref="I855">_xlfn.IFS(H855&gt;3.5,"Above Average",H855&lt;3,"Below Average",TRUE,"Average")</f>
        <v>Above Average</v>
      </c>
      <c r="J855" s="1">
        <v>224.60297059999999</v>
      </c>
      <c r="K855" s="1" t="str" cm="1">
        <f t="array" ref="K855">_xlfn.IFS(J855&gt;200,"Above Average",J855&lt;155,"Below Average",TRUE,"Average")</f>
        <v>Above Average</v>
      </c>
      <c r="L855" s="7">
        <v>5.6680000000000001</v>
      </c>
      <c r="M855" s="7" t="str" cm="1">
        <f t="array" ref="M855">_xlfn.IFS(L855&gt;9,"Above Average",L855&lt;8,"Below Average",TRUE,"Average")</f>
        <v>Below Average</v>
      </c>
    </row>
    <row r="856" spans="1:13" x14ac:dyDescent="0.3">
      <c r="A856">
        <v>6</v>
      </c>
      <c r="B856" s="21">
        <v>41187</v>
      </c>
      <c r="C856" s="21" t="str">
        <f t="shared" si="13"/>
        <v>Oct</v>
      </c>
      <c r="D856" s="6">
        <v>1518177.71</v>
      </c>
      <c r="E856" t="s">
        <v>155</v>
      </c>
      <c r="F856" s="5">
        <v>70.84</v>
      </c>
      <c r="G856" s="5" t="str" cm="1">
        <f t="array" ref="G856">_xlfn.IFS(F856&gt;=86,"Hot Week (More Than 85°F)",F856&lt;50,"Cold Week (Less Than 50°F)",TRUE,"Normal Week")</f>
        <v>Normal Week</v>
      </c>
      <c r="H856" s="2">
        <v>3.617</v>
      </c>
      <c r="I856" s="2" t="str" cm="1">
        <f t="array" ref="I856">_xlfn.IFS(H856&gt;3.5,"Above Average",H856&lt;3,"Below Average",TRUE,"Average")</f>
        <v>Above Average</v>
      </c>
      <c r="J856" s="1">
        <v>224.80422200000001</v>
      </c>
      <c r="K856" s="1" t="str" cm="1">
        <f t="array" ref="K856">_xlfn.IFS(J856&gt;200,"Above Average",J856&lt;155,"Below Average",TRUE,"Average")</f>
        <v>Above Average</v>
      </c>
      <c r="L856" s="7">
        <v>5.3289999999999997</v>
      </c>
      <c r="M856" s="7" t="str" cm="1">
        <f t="array" ref="M856">_xlfn.IFS(L856&gt;9,"Above Average",L856&lt;8,"Below Average",TRUE,"Average")</f>
        <v>Below Average</v>
      </c>
    </row>
    <row r="857" spans="1:13" x14ac:dyDescent="0.3">
      <c r="A857">
        <v>6</v>
      </c>
      <c r="B857" s="21">
        <v>41194</v>
      </c>
      <c r="C857" s="21" t="str">
        <f t="shared" si="13"/>
        <v>Oct</v>
      </c>
      <c r="D857" s="6">
        <v>1459396.84</v>
      </c>
      <c r="E857" t="s">
        <v>155</v>
      </c>
      <c r="F857" s="5">
        <v>65.430000000000007</v>
      </c>
      <c r="G857" s="5" t="str" cm="1">
        <f t="array" ref="G857">_xlfn.IFS(F857&gt;=86,"Hot Week (More Than 85°F)",F857&lt;50,"Cold Week (Less Than 50°F)",TRUE,"Normal Week")</f>
        <v>Normal Week</v>
      </c>
      <c r="H857" s="2">
        <v>3.601</v>
      </c>
      <c r="I857" s="2" t="str" cm="1">
        <f t="array" ref="I857">_xlfn.IFS(H857&gt;3.5,"Above Average",H857&lt;3,"Below Average",TRUE,"Average")</f>
        <v>Above Average</v>
      </c>
      <c r="J857" s="1">
        <v>225.00547330000001</v>
      </c>
      <c r="K857" s="1" t="str" cm="1">
        <f t="array" ref="K857">_xlfn.IFS(J857&gt;200,"Above Average",J857&lt;155,"Below Average",TRUE,"Average")</f>
        <v>Above Average</v>
      </c>
      <c r="L857" s="7">
        <v>5.3289999999999997</v>
      </c>
      <c r="M857" s="7" t="str" cm="1">
        <f t="array" ref="M857">_xlfn.IFS(L857&gt;9,"Above Average",L857&lt;8,"Below Average",TRUE,"Average")</f>
        <v>Below Average</v>
      </c>
    </row>
    <row r="858" spans="1:13" x14ac:dyDescent="0.3">
      <c r="A858">
        <v>6</v>
      </c>
      <c r="B858" s="21">
        <v>41201</v>
      </c>
      <c r="C858" s="21" t="str">
        <f t="shared" si="13"/>
        <v>Oct</v>
      </c>
      <c r="D858" s="6">
        <v>1436883.99</v>
      </c>
      <c r="E858" t="s">
        <v>155</v>
      </c>
      <c r="F858" s="5">
        <v>69.680000000000007</v>
      </c>
      <c r="G858" s="5" t="str" cm="1">
        <f t="array" ref="G858">_xlfn.IFS(F858&gt;=86,"Hot Week (More Than 85°F)",F858&lt;50,"Cold Week (Less Than 50°F)",TRUE,"Normal Week")</f>
        <v>Normal Week</v>
      </c>
      <c r="H858" s="2">
        <v>3.5939999999999999</v>
      </c>
      <c r="I858" s="2" t="str" cm="1">
        <f t="array" ref="I858">_xlfn.IFS(H858&gt;3.5,"Above Average",H858&lt;3,"Below Average",TRUE,"Average")</f>
        <v>Above Average</v>
      </c>
      <c r="J858" s="1">
        <v>225.05010129999999</v>
      </c>
      <c r="K858" s="1" t="str" cm="1">
        <f t="array" ref="K858">_xlfn.IFS(J858&gt;200,"Above Average",J858&lt;155,"Below Average",TRUE,"Average")</f>
        <v>Above Average</v>
      </c>
      <c r="L858" s="7">
        <v>5.3289999999999997</v>
      </c>
      <c r="M858" s="7" t="str" cm="1">
        <f t="array" ref="M858">_xlfn.IFS(L858&gt;9,"Above Average",L858&lt;8,"Below Average",TRUE,"Average")</f>
        <v>Below Average</v>
      </c>
    </row>
    <row r="859" spans="1:13" x14ac:dyDescent="0.3">
      <c r="A859">
        <v>6</v>
      </c>
      <c r="B859" s="21">
        <v>41208</v>
      </c>
      <c r="C859" s="21" t="str">
        <f t="shared" si="13"/>
        <v>Oct</v>
      </c>
      <c r="D859" s="6">
        <v>1431426.34</v>
      </c>
      <c r="E859" t="s">
        <v>155</v>
      </c>
      <c r="F859" s="5">
        <v>72.34</v>
      </c>
      <c r="G859" s="5" t="str" cm="1">
        <f t="array" ref="G859">_xlfn.IFS(F859&gt;=86,"Hot Week (More Than 85°F)",F859&lt;50,"Cold Week (Less Than 50°F)",TRUE,"Normal Week")</f>
        <v>Normal Week</v>
      </c>
      <c r="H859" s="2">
        <v>3.5059999999999998</v>
      </c>
      <c r="I859" s="2" t="str" cm="1">
        <f t="array" ref="I859">_xlfn.IFS(H859&gt;3.5,"Above Average",H859&lt;3,"Below Average",TRUE,"Average")</f>
        <v>Above Average</v>
      </c>
      <c r="J859" s="1">
        <v>225.0686254</v>
      </c>
      <c r="K859" s="1" t="str" cm="1">
        <f t="array" ref="K859">_xlfn.IFS(J859&gt;200,"Above Average",J859&lt;155,"Below Average",TRUE,"Average")</f>
        <v>Above Average</v>
      </c>
      <c r="L859" s="7">
        <v>5.3289999999999997</v>
      </c>
      <c r="M859" s="7" t="str" cm="1">
        <f t="array" ref="M859">_xlfn.IFS(L859&gt;9,"Above Average",L859&lt;8,"Below Average",TRUE,"Average")</f>
        <v>Below Average</v>
      </c>
    </row>
    <row r="860" spans="1:13" x14ac:dyDescent="0.3">
      <c r="A860">
        <v>7</v>
      </c>
      <c r="B860" s="21">
        <v>40214</v>
      </c>
      <c r="C860" s="21" t="str">
        <f t="shared" si="13"/>
        <v>Feb</v>
      </c>
      <c r="D860" s="6">
        <v>496725.44</v>
      </c>
      <c r="E860" t="s">
        <v>155</v>
      </c>
      <c r="F860" s="5">
        <v>10.53</v>
      </c>
      <c r="G860" s="5" t="str" cm="1">
        <f t="array" ref="G860">_xlfn.IFS(F860&gt;=86,"Hot Week (More Than 85°F)",F860&lt;50,"Cold Week (Less Than 50°F)",TRUE,"Normal Week")</f>
        <v>Cold Week (Less Than 50°F)</v>
      </c>
      <c r="H860" s="2">
        <v>2.58</v>
      </c>
      <c r="I860" s="2" t="str" cm="1">
        <f t="array" ref="I860">_xlfn.IFS(H860&gt;3.5,"Above Average",H860&lt;3,"Below Average",TRUE,"Average")</f>
        <v>Below Average</v>
      </c>
      <c r="J860" s="1">
        <v>189.38169740000001</v>
      </c>
      <c r="K860" s="1" t="str" cm="1">
        <f t="array" ref="K860">_xlfn.IFS(J860&gt;200,"Above Average",J860&lt;155,"Below Average",TRUE,"Average")</f>
        <v>Average</v>
      </c>
      <c r="L860" s="7">
        <v>9.0139999999999993</v>
      </c>
      <c r="M860" s="7" t="str" cm="1">
        <f t="array" ref="M860">_xlfn.IFS(L860&gt;9,"Above Average",L860&lt;8,"Below Average",TRUE,"Average")</f>
        <v>Above Average</v>
      </c>
    </row>
    <row r="861" spans="1:13" x14ac:dyDescent="0.3">
      <c r="A861">
        <v>7</v>
      </c>
      <c r="B861" s="21">
        <v>40221</v>
      </c>
      <c r="C861" s="21" t="str">
        <f t="shared" si="13"/>
        <v>Feb</v>
      </c>
      <c r="D861" s="6">
        <v>524104.92</v>
      </c>
      <c r="E861" t="s">
        <v>156</v>
      </c>
      <c r="F861" s="5">
        <v>25.9</v>
      </c>
      <c r="G861" s="5" t="str" cm="1">
        <f t="array" ref="G861">_xlfn.IFS(F861&gt;=86,"Hot Week (More Than 85°F)",F861&lt;50,"Cold Week (Less Than 50°F)",TRUE,"Normal Week")</f>
        <v>Cold Week (Less Than 50°F)</v>
      </c>
      <c r="H861" s="2">
        <v>2.5720000000000001</v>
      </c>
      <c r="I861" s="2" t="str" cm="1">
        <f t="array" ref="I861">_xlfn.IFS(H861&gt;3.5,"Above Average",H861&lt;3,"Below Average",TRUE,"Average")</f>
        <v>Below Average</v>
      </c>
      <c r="J861" s="1">
        <v>189.46427249999999</v>
      </c>
      <c r="K861" s="1" t="str" cm="1">
        <f t="array" ref="K861">_xlfn.IFS(J861&gt;200,"Above Average",J861&lt;155,"Below Average",TRUE,"Average")</f>
        <v>Average</v>
      </c>
      <c r="L861" s="7">
        <v>9.0139999999999993</v>
      </c>
      <c r="M861" s="7" t="str" cm="1">
        <f t="array" ref="M861">_xlfn.IFS(L861&gt;9,"Above Average",L861&lt;8,"Below Average",TRUE,"Average")</f>
        <v>Above Average</v>
      </c>
    </row>
    <row r="862" spans="1:13" x14ac:dyDescent="0.3">
      <c r="A862">
        <v>7</v>
      </c>
      <c r="B862" s="21">
        <v>40228</v>
      </c>
      <c r="C862" s="21" t="str">
        <f t="shared" si="13"/>
        <v>Feb</v>
      </c>
      <c r="D862" s="6">
        <v>506760.54</v>
      </c>
      <c r="E862" t="s">
        <v>155</v>
      </c>
      <c r="F862" s="5">
        <v>27.28</v>
      </c>
      <c r="G862" s="5" t="str" cm="1">
        <f t="array" ref="G862">_xlfn.IFS(F862&gt;=86,"Hot Week (More Than 85°F)",F862&lt;50,"Cold Week (Less Than 50°F)",TRUE,"Normal Week")</f>
        <v>Cold Week (Less Than 50°F)</v>
      </c>
      <c r="H862" s="2">
        <v>2.5499999999999998</v>
      </c>
      <c r="I862" s="2" t="str" cm="1">
        <f t="array" ref="I862">_xlfn.IFS(H862&gt;3.5,"Above Average",H862&lt;3,"Below Average",TRUE,"Average")</f>
        <v>Below Average</v>
      </c>
      <c r="J862" s="1">
        <v>189.53409980000001</v>
      </c>
      <c r="K862" s="1" t="str" cm="1">
        <f t="array" ref="K862">_xlfn.IFS(J862&gt;200,"Above Average",J862&lt;155,"Below Average",TRUE,"Average")</f>
        <v>Average</v>
      </c>
      <c r="L862" s="7">
        <v>9.0139999999999993</v>
      </c>
      <c r="M862" s="7" t="str" cm="1">
        <f t="array" ref="M862">_xlfn.IFS(L862&gt;9,"Above Average",L862&lt;8,"Below Average",TRUE,"Average")</f>
        <v>Above Average</v>
      </c>
    </row>
    <row r="863" spans="1:13" x14ac:dyDescent="0.3">
      <c r="A863">
        <v>7</v>
      </c>
      <c r="B863" s="21">
        <v>40235</v>
      </c>
      <c r="C863" s="21" t="str">
        <f t="shared" si="13"/>
        <v>Feb</v>
      </c>
      <c r="D863" s="6">
        <v>496083.24</v>
      </c>
      <c r="E863" t="s">
        <v>155</v>
      </c>
      <c r="F863" s="5">
        <v>24.91</v>
      </c>
      <c r="G863" s="5" t="str" cm="1">
        <f t="array" ref="G863">_xlfn.IFS(F863&gt;=86,"Hot Week (More Than 85°F)",F863&lt;50,"Cold Week (Less Than 50°F)",TRUE,"Normal Week")</f>
        <v>Cold Week (Less Than 50°F)</v>
      </c>
      <c r="H863" s="2">
        <v>2.5859999999999999</v>
      </c>
      <c r="I863" s="2" t="str" cm="1">
        <f t="array" ref="I863">_xlfn.IFS(H863&gt;3.5,"Above Average",H863&lt;3,"Below Average",TRUE,"Average")</f>
        <v>Below Average</v>
      </c>
      <c r="J863" s="1">
        <v>189.6018023</v>
      </c>
      <c r="K863" s="1" t="str" cm="1">
        <f t="array" ref="K863">_xlfn.IFS(J863&gt;200,"Above Average",J863&lt;155,"Below Average",TRUE,"Average")</f>
        <v>Average</v>
      </c>
      <c r="L863" s="7">
        <v>9.0139999999999993</v>
      </c>
      <c r="M863" s="7" t="str" cm="1">
        <f t="array" ref="M863">_xlfn.IFS(L863&gt;9,"Above Average",L863&lt;8,"Below Average",TRUE,"Average")</f>
        <v>Above Average</v>
      </c>
    </row>
    <row r="864" spans="1:13" x14ac:dyDescent="0.3">
      <c r="A864">
        <v>7</v>
      </c>
      <c r="B864" s="21">
        <v>40242</v>
      </c>
      <c r="C864" s="21" t="str">
        <f t="shared" si="13"/>
        <v>Mar</v>
      </c>
      <c r="D864" s="6">
        <v>491419.55</v>
      </c>
      <c r="E864" t="s">
        <v>155</v>
      </c>
      <c r="F864" s="5">
        <v>35.86</v>
      </c>
      <c r="G864" s="5" t="str" cm="1">
        <f t="array" ref="G864">_xlfn.IFS(F864&gt;=86,"Hot Week (More Than 85°F)",F864&lt;50,"Cold Week (Less Than 50°F)",TRUE,"Normal Week")</f>
        <v>Cold Week (Less Than 50°F)</v>
      </c>
      <c r="H864" s="2">
        <v>2.62</v>
      </c>
      <c r="I864" s="2" t="str" cm="1">
        <f t="array" ref="I864">_xlfn.IFS(H864&gt;3.5,"Above Average",H864&lt;3,"Below Average",TRUE,"Average")</f>
        <v>Below Average</v>
      </c>
      <c r="J864" s="1">
        <v>189.66950489999999</v>
      </c>
      <c r="K864" s="1" t="str" cm="1">
        <f t="array" ref="K864">_xlfn.IFS(J864&gt;200,"Above Average",J864&lt;155,"Below Average",TRUE,"Average")</f>
        <v>Average</v>
      </c>
      <c r="L864" s="7">
        <v>9.0139999999999993</v>
      </c>
      <c r="M864" s="7" t="str" cm="1">
        <f t="array" ref="M864">_xlfn.IFS(L864&gt;9,"Above Average",L864&lt;8,"Below Average",TRUE,"Average")</f>
        <v>Above Average</v>
      </c>
    </row>
    <row r="865" spans="1:13" x14ac:dyDescent="0.3">
      <c r="A865">
        <v>7</v>
      </c>
      <c r="B865" s="21">
        <v>40249</v>
      </c>
      <c r="C865" s="21" t="str">
        <f t="shared" si="13"/>
        <v>Mar</v>
      </c>
      <c r="D865" s="6">
        <v>480452.1</v>
      </c>
      <c r="E865" t="s">
        <v>155</v>
      </c>
      <c r="F865" s="5">
        <v>27.25</v>
      </c>
      <c r="G865" s="5" t="str" cm="1">
        <f t="array" ref="G865">_xlfn.IFS(F865&gt;=86,"Hot Week (More Than 85°F)",F865&lt;50,"Cold Week (Less Than 50°F)",TRUE,"Normal Week")</f>
        <v>Cold Week (Less Than 50°F)</v>
      </c>
      <c r="H865" s="2">
        <v>2.6840000000000002</v>
      </c>
      <c r="I865" s="2" t="str" cm="1">
        <f t="array" ref="I865">_xlfn.IFS(H865&gt;3.5,"Above Average",H865&lt;3,"Below Average",TRUE,"Average")</f>
        <v>Below Average</v>
      </c>
      <c r="J865" s="1">
        <v>189.73720750000001</v>
      </c>
      <c r="K865" s="1" t="str" cm="1">
        <f t="array" ref="K865">_xlfn.IFS(J865&gt;200,"Above Average",J865&lt;155,"Below Average",TRUE,"Average")</f>
        <v>Average</v>
      </c>
      <c r="L865" s="7">
        <v>9.0139999999999993</v>
      </c>
      <c r="M865" s="7" t="str" cm="1">
        <f t="array" ref="M865">_xlfn.IFS(L865&gt;9,"Above Average",L865&lt;8,"Below Average",TRUE,"Average")</f>
        <v>Above Average</v>
      </c>
    </row>
    <row r="866" spans="1:13" x14ac:dyDescent="0.3">
      <c r="A866">
        <v>7</v>
      </c>
      <c r="B866" s="21">
        <v>40256</v>
      </c>
      <c r="C866" s="21" t="str">
        <f t="shared" si="13"/>
        <v>Mar</v>
      </c>
      <c r="D866" s="6">
        <v>574450.23</v>
      </c>
      <c r="E866" t="s">
        <v>155</v>
      </c>
      <c r="F866" s="5">
        <v>29.04</v>
      </c>
      <c r="G866" s="5" t="str" cm="1">
        <f t="array" ref="G866">_xlfn.IFS(F866&gt;=86,"Hot Week (More Than 85°F)",F866&lt;50,"Cold Week (Less Than 50°F)",TRUE,"Normal Week")</f>
        <v>Cold Week (Less Than 50°F)</v>
      </c>
      <c r="H866" s="2">
        <v>2.6920000000000002</v>
      </c>
      <c r="I866" s="2" t="str" cm="1">
        <f t="array" ref="I866">_xlfn.IFS(H866&gt;3.5,"Above Average",H866&lt;3,"Below Average",TRUE,"Average")</f>
        <v>Below Average</v>
      </c>
      <c r="J866" s="1">
        <v>189.734262</v>
      </c>
      <c r="K866" s="1" t="str" cm="1">
        <f t="array" ref="K866">_xlfn.IFS(J866&gt;200,"Above Average",J866&lt;155,"Below Average",TRUE,"Average")</f>
        <v>Average</v>
      </c>
      <c r="L866" s="7">
        <v>9.0139999999999993</v>
      </c>
      <c r="M866" s="7" t="str" cm="1">
        <f t="array" ref="M866">_xlfn.IFS(L866&gt;9,"Above Average",L866&lt;8,"Below Average",TRUE,"Average")</f>
        <v>Above Average</v>
      </c>
    </row>
    <row r="867" spans="1:13" x14ac:dyDescent="0.3">
      <c r="A867">
        <v>7</v>
      </c>
      <c r="B867" s="21">
        <v>40263</v>
      </c>
      <c r="C867" s="21" t="str">
        <f t="shared" si="13"/>
        <v>Mar</v>
      </c>
      <c r="D867" s="6">
        <v>514731.6</v>
      </c>
      <c r="E867" t="s">
        <v>155</v>
      </c>
      <c r="F867" s="5">
        <v>23.33</v>
      </c>
      <c r="G867" s="5" t="str" cm="1">
        <f t="array" ref="G867">_xlfn.IFS(F867&gt;=86,"Hot Week (More Than 85°F)",F867&lt;50,"Cold Week (Less Than 50°F)",TRUE,"Normal Week")</f>
        <v>Cold Week (Less Than 50°F)</v>
      </c>
      <c r="H867" s="2">
        <v>2.7170000000000001</v>
      </c>
      <c r="I867" s="2" t="str" cm="1">
        <f t="array" ref="I867">_xlfn.IFS(H867&gt;3.5,"Above Average",H867&lt;3,"Below Average",TRUE,"Average")</f>
        <v>Below Average</v>
      </c>
      <c r="J867" s="1">
        <v>189.71954170000001</v>
      </c>
      <c r="K867" s="1" t="str" cm="1">
        <f t="array" ref="K867">_xlfn.IFS(J867&gt;200,"Above Average",J867&lt;155,"Below Average",TRUE,"Average")</f>
        <v>Average</v>
      </c>
      <c r="L867" s="7">
        <v>9.0139999999999993</v>
      </c>
      <c r="M867" s="7" t="str" cm="1">
        <f t="array" ref="M867">_xlfn.IFS(L867&gt;9,"Above Average",L867&lt;8,"Below Average",TRUE,"Average")</f>
        <v>Above Average</v>
      </c>
    </row>
    <row r="868" spans="1:13" x14ac:dyDescent="0.3">
      <c r="A868">
        <v>7</v>
      </c>
      <c r="B868" s="21">
        <v>40270</v>
      </c>
      <c r="C868" s="21" t="str">
        <f t="shared" si="13"/>
        <v>Apr</v>
      </c>
      <c r="D868" s="6">
        <v>561145.14</v>
      </c>
      <c r="E868" t="s">
        <v>155</v>
      </c>
      <c r="F868" s="5">
        <v>38.26</v>
      </c>
      <c r="G868" s="5" t="str" cm="1">
        <f t="array" ref="G868">_xlfn.IFS(F868&gt;=86,"Hot Week (More Than 85°F)",F868&lt;50,"Cold Week (Less Than 50°F)",TRUE,"Normal Week")</f>
        <v>Cold Week (Less Than 50°F)</v>
      </c>
      <c r="H868" s="2">
        <v>2.7250000000000001</v>
      </c>
      <c r="I868" s="2" t="str" cm="1">
        <f t="array" ref="I868">_xlfn.IFS(H868&gt;3.5,"Above Average",H868&lt;3,"Below Average",TRUE,"Average")</f>
        <v>Below Average</v>
      </c>
      <c r="J868" s="1">
        <v>189.70482150000001</v>
      </c>
      <c r="K868" s="1" t="str" cm="1">
        <f t="array" ref="K868">_xlfn.IFS(J868&gt;200,"Above Average",J868&lt;155,"Below Average",TRUE,"Average")</f>
        <v>Average</v>
      </c>
      <c r="L868" s="7">
        <v>8.9629999999999992</v>
      </c>
      <c r="M868" s="7" t="str" cm="1">
        <f t="array" ref="M868">_xlfn.IFS(L868&gt;9,"Above Average",L868&lt;8,"Below Average",TRUE,"Average")</f>
        <v>Average</v>
      </c>
    </row>
    <row r="869" spans="1:13" x14ac:dyDescent="0.3">
      <c r="A869">
        <v>7</v>
      </c>
      <c r="B869" s="21">
        <v>40277</v>
      </c>
      <c r="C869" s="21" t="str">
        <f t="shared" si="13"/>
        <v>Apr</v>
      </c>
      <c r="D869" s="6">
        <v>484263.25</v>
      </c>
      <c r="E869" t="s">
        <v>155</v>
      </c>
      <c r="F869" s="5">
        <v>33.79</v>
      </c>
      <c r="G869" s="5" t="str" cm="1">
        <f t="array" ref="G869">_xlfn.IFS(F869&gt;=86,"Hot Week (More Than 85°F)",F869&lt;50,"Cold Week (Less Than 50°F)",TRUE,"Normal Week")</f>
        <v>Cold Week (Less Than 50°F)</v>
      </c>
      <c r="H869" s="2">
        <v>2.75</v>
      </c>
      <c r="I869" s="2" t="str" cm="1">
        <f t="array" ref="I869">_xlfn.IFS(H869&gt;3.5,"Above Average",H869&lt;3,"Below Average",TRUE,"Average")</f>
        <v>Below Average</v>
      </c>
      <c r="J869" s="1">
        <v>189.69010119999999</v>
      </c>
      <c r="K869" s="1" t="str" cm="1">
        <f t="array" ref="K869">_xlfn.IFS(J869&gt;200,"Above Average",J869&lt;155,"Below Average",TRUE,"Average")</f>
        <v>Average</v>
      </c>
      <c r="L869" s="7">
        <v>8.9629999999999992</v>
      </c>
      <c r="M869" s="7" t="str" cm="1">
        <f t="array" ref="M869">_xlfn.IFS(L869&gt;9,"Above Average",L869&lt;8,"Below Average",TRUE,"Average")</f>
        <v>Average</v>
      </c>
    </row>
    <row r="870" spans="1:13" x14ac:dyDescent="0.3">
      <c r="A870">
        <v>7</v>
      </c>
      <c r="B870" s="21">
        <v>40284</v>
      </c>
      <c r="C870" s="21" t="str">
        <f t="shared" si="13"/>
        <v>Apr</v>
      </c>
      <c r="D870" s="6">
        <v>406228.19</v>
      </c>
      <c r="E870" t="s">
        <v>155</v>
      </c>
      <c r="F870" s="5">
        <v>41.89</v>
      </c>
      <c r="G870" s="5" t="str" cm="1">
        <f t="array" ref="G870">_xlfn.IFS(F870&gt;=86,"Hot Week (More Than 85°F)",F870&lt;50,"Cold Week (Less Than 50°F)",TRUE,"Normal Week")</f>
        <v>Cold Week (Less Than 50°F)</v>
      </c>
      <c r="H870" s="2">
        <v>2.7650000000000001</v>
      </c>
      <c r="I870" s="2" t="str" cm="1">
        <f t="array" ref="I870">_xlfn.IFS(H870&gt;3.5,"Above Average",H870&lt;3,"Below Average",TRUE,"Average")</f>
        <v>Below Average</v>
      </c>
      <c r="J870" s="1">
        <v>189.66288449999999</v>
      </c>
      <c r="K870" s="1" t="str" cm="1">
        <f t="array" ref="K870">_xlfn.IFS(J870&gt;200,"Above Average",J870&lt;155,"Below Average",TRUE,"Average")</f>
        <v>Average</v>
      </c>
      <c r="L870" s="7">
        <v>8.9629999999999992</v>
      </c>
      <c r="M870" s="7" t="str" cm="1">
        <f t="array" ref="M870">_xlfn.IFS(L870&gt;9,"Above Average",L870&lt;8,"Below Average",TRUE,"Average")</f>
        <v>Average</v>
      </c>
    </row>
    <row r="871" spans="1:13" x14ac:dyDescent="0.3">
      <c r="A871">
        <v>7</v>
      </c>
      <c r="B871" s="21">
        <v>40291</v>
      </c>
      <c r="C871" s="21" t="str">
        <f t="shared" si="13"/>
        <v>Apr</v>
      </c>
      <c r="D871" s="6">
        <v>404751.25</v>
      </c>
      <c r="E871" t="s">
        <v>155</v>
      </c>
      <c r="F871" s="5">
        <v>43.07</v>
      </c>
      <c r="G871" s="5" t="str" cm="1">
        <f t="array" ref="G871">_xlfn.IFS(F871&gt;=86,"Hot Week (More Than 85°F)",F871&lt;50,"Cold Week (Less Than 50°F)",TRUE,"Normal Week")</f>
        <v>Cold Week (Less Than 50°F)</v>
      </c>
      <c r="H871" s="2">
        <v>2.7759999999999998</v>
      </c>
      <c r="I871" s="2" t="str" cm="1">
        <f t="array" ref="I871">_xlfn.IFS(H871&gt;3.5,"Above Average",H871&lt;3,"Below Average",TRUE,"Average")</f>
        <v>Below Average</v>
      </c>
      <c r="J871" s="1">
        <v>189.6190057</v>
      </c>
      <c r="K871" s="1" t="str" cm="1">
        <f t="array" ref="K871">_xlfn.IFS(J871&gt;200,"Above Average",J871&lt;155,"Below Average",TRUE,"Average")</f>
        <v>Average</v>
      </c>
      <c r="L871" s="7">
        <v>8.9629999999999992</v>
      </c>
      <c r="M871" s="7" t="str" cm="1">
        <f t="array" ref="M871">_xlfn.IFS(L871&gt;9,"Above Average",L871&lt;8,"Below Average",TRUE,"Average")</f>
        <v>Average</v>
      </c>
    </row>
    <row r="872" spans="1:13" x14ac:dyDescent="0.3">
      <c r="A872">
        <v>7</v>
      </c>
      <c r="B872" s="21">
        <v>40298</v>
      </c>
      <c r="C872" s="21" t="str">
        <f t="shared" si="13"/>
        <v>Apr</v>
      </c>
      <c r="D872" s="6">
        <v>373655.61</v>
      </c>
      <c r="E872" t="s">
        <v>155</v>
      </c>
      <c r="F872" s="5">
        <v>38.99</v>
      </c>
      <c r="G872" s="5" t="str" cm="1">
        <f t="array" ref="G872">_xlfn.IFS(F872&gt;=86,"Hot Week (More Than 85°F)",F872&lt;50,"Cold Week (Less Than 50°F)",TRUE,"Normal Week")</f>
        <v>Cold Week (Less Than 50°F)</v>
      </c>
      <c r="H872" s="2">
        <v>2.766</v>
      </c>
      <c r="I872" s="2" t="str" cm="1">
        <f t="array" ref="I872">_xlfn.IFS(H872&gt;3.5,"Above Average",H872&lt;3,"Below Average",TRUE,"Average")</f>
        <v>Below Average</v>
      </c>
      <c r="J872" s="1">
        <v>189.57512700000001</v>
      </c>
      <c r="K872" s="1" t="str" cm="1">
        <f t="array" ref="K872">_xlfn.IFS(J872&gt;200,"Above Average",J872&lt;155,"Below Average",TRUE,"Average")</f>
        <v>Average</v>
      </c>
      <c r="L872" s="7">
        <v>8.9629999999999992</v>
      </c>
      <c r="M872" s="7" t="str" cm="1">
        <f t="array" ref="M872">_xlfn.IFS(L872&gt;9,"Above Average",L872&lt;8,"Below Average",TRUE,"Average")</f>
        <v>Average</v>
      </c>
    </row>
    <row r="873" spans="1:13" x14ac:dyDescent="0.3">
      <c r="A873">
        <v>7</v>
      </c>
      <c r="B873" s="21">
        <v>40305</v>
      </c>
      <c r="C873" s="21" t="str">
        <f t="shared" si="13"/>
        <v>May</v>
      </c>
      <c r="D873" s="6">
        <v>395453.83</v>
      </c>
      <c r="E873" t="s">
        <v>155</v>
      </c>
      <c r="F873" s="5">
        <v>40.07</v>
      </c>
      <c r="G873" s="5" t="str" cm="1">
        <f t="array" ref="G873">_xlfn.IFS(F873&gt;=86,"Hot Week (More Than 85°F)",F873&lt;50,"Cold Week (Less Than 50°F)",TRUE,"Normal Week")</f>
        <v>Cold Week (Less Than 50°F)</v>
      </c>
      <c r="H873" s="2">
        <v>2.7709999999999999</v>
      </c>
      <c r="I873" s="2" t="str" cm="1">
        <f t="array" ref="I873">_xlfn.IFS(H873&gt;3.5,"Above Average",H873&lt;3,"Below Average",TRUE,"Average")</f>
        <v>Below Average</v>
      </c>
      <c r="J873" s="1">
        <v>189.53124829999999</v>
      </c>
      <c r="K873" s="1" t="str" cm="1">
        <f t="array" ref="K873">_xlfn.IFS(J873&gt;200,"Above Average",J873&lt;155,"Below Average",TRUE,"Average")</f>
        <v>Average</v>
      </c>
      <c r="L873" s="7">
        <v>8.9629999999999992</v>
      </c>
      <c r="M873" s="7" t="str" cm="1">
        <f t="array" ref="M873">_xlfn.IFS(L873&gt;9,"Above Average",L873&lt;8,"Below Average",TRUE,"Average")</f>
        <v>Average</v>
      </c>
    </row>
    <row r="874" spans="1:13" x14ac:dyDescent="0.3">
      <c r="A874">
        <v>7</v>
      </c>
      <c r="B874" s="21">
        <v>40312</v>
      </c>
      <c r="C874" s="21" t="str">
        <f t="shared" si="13"/>
        <v>May</v>
      </c>
      <c r="D874" s="6">
        <v>372673.61</v>
      </c>
      <c r="E874" t="s">
        <v>155</v>
      </c>
      <c r="F874" s="5">
        <v>41.41</v>
      </c>
      <c r="G874" s="5" t="str" cm="1">
        <f t="array" ref="G874">_xlfn.IFS(F874&gt;=86,"Hot Week (More Than 85°F)",F874&lt;50,"Cold Week (Less Than 50°F)",TRUE,"Normal Week")</f>
        <v>Cold Week (Less Than 50°F)</v>
      </c>
      <c r="H874" s="2">
        <v>2.7879999999999998</v>
      </c>
      <c r="I874" s="2" t="str" cm="1">
        <f t="array" ref="I874">_xlfn.IFS(H874&gt;3.5,"Above Average",H874&lt;3,"Below Average",TRUE,"Average")</f>
        <v>Below Average</v>
      </c>
      <c r="J874" s="1">
        <v>189.49041159999999</v>
      </c>
      <c r="K874" s="1" t="str" cm="1">
        <f t="array" ref="K874">_xlfn.IFS(J874&gt;200,"Above Average",J874&lt;155,"Below Average",TRUE,"Average")</f>
        <v>Average</v>
      </c>
      <c r="L874" s="7">
        <v>8.9629999999999992</v>
      </c>
      <c r="M874" s="7" t="str" cm="1">
        <f t="array" ref="M874">_xlfn.IFS(L874&gt;9,"Above Average",L874&lt;8,"Below Average",TRUE,"Average")</f>
        <v>Average</v>
      </c>
    </row>
    <row r="875" spans="1:13" x14ac:dyDescent="0.3">
      <c r="A875">
        <v>7</v>
      </c>
      <c r="B875" s="21">
        <v>40319</v>
      </c>
      <c r="C875" s="21" t="str">
        <f t="shared" si="13"/>
        <v>May</v>
      </c>
      <c r="D875" s="6">
        <v>395195.65</v>
      </c>
      <c r="E875" t="s">
        <v>155</v>
      </c>
      <c r="F875" s="5">
        <v>46.6</v>
      </c>
      <c r="G875" s="5" t="str" cm="1">
        <f t="array" ref="G875">_xlfn.IFS(F875&gt;=86,"Hot Week (More Than 85°F)",F875&lt;50,"Cold Week (Less Than 50°F)",TRUE,"Normal Week")</f>
        <v>Cold Week (Less Than 50°F)</v>
      </c>
      <c r="H875" s="2">
        <v>2.7759999999999998</v>
      </c>
      <c r="I875" s="2" t="str" cm="1">
        <f t="array" ref="I875">_xlfn.IFS(H875&gt;3.5,"Above Average",H875&lt;3,"Below Average",TRUE,"Average")</f>
        <v>Below Average</v>
      </c>
      <c r="J875" s="1">
        <v>189.467827</v>
      </c>
      <c r="K875" s="1" t="str" cm="1">
        <f t="array" ref="K875">_xlfn.IFS(J875&gt;200,"Above Average",J875&lt;155,"Below Average",TRUE,"Average")</f>
        <v>Average</v>
      </c>
      <c r="L875" s="7">
        <v>8.9629999999999992</v>
      </c>
      <c r="M875" s="7" t="str" cm="1">
        <f t="array" ref="M875">_xlfn.IFS(L875&gt;9,"Above Average",L875&lt;8,"Below Average",TRUE,"Average")</f>
        <v>Average</v>
      </c>
    </row>
    <row r="876" spans="1:13" x14ac:dyDescent="0.3">
      <c r="A876">
        <v>7</v>
      </c>
      <c r="B876" s="21">
        <v>40326</v>
      </c>
      <c r="C876" s="21" t="str">
        <f t="shared" si="13"/>
        <v>May</v>
      </c>
      <c r="D876" s="6">
        <v>442734.55</v>
      </c>
      <c r="E876" t="s">
        <v>155</v>
      </c>
      <c r="F876" s="5">
        <v>54.24</v>
      </c>
      <c r="G876" s="5" t="str" cm="1">
        <f t="array" ref="G876">_xlfn.IFS(F876&gt;=86,"Hot Week (More Than 85°F)",F876&lt;50,"Cold Week (Less Than 50°F)",TRUE,"Normal Week")</f>
        <v>Normal Week</v>
      </c>
      <c r="H876" s="2">
        <v>2.7370000000000001</v>
      </c>
      <c r="I876" s="2" t="str" cm="1">
        <f t="array" ref="I876">_xlfn.IFS(H876&gt;3.5,"Above Average",H876&lt;3,"Below Average",TRUE,"Average")</f>
        <v>Below Average</v>
      </c>
      <c r="J876" s="1">
        <v>189.44524250000001</v>
      </c>
      <c r="K876" s="1" t="str" cm="1">
        <f t="array" ref="K876">_xlfn.IFS(J876&gt;200,"Above Average",J876&lt;155,"Below Average",TRUE,"Average")</f>
        <v>Average</v>
      </c>
      <c r="L876" s="7">
        <v>8.9629999999999992</v>
      </c>
      <c r="M876" s="7" t="str" cm="1">
        <f t="array" ref="M876">_xlfn.IFS(L876&gt;9,"Above Average",L876&lt;8,"Below Average",TRUE,"Average")</f>
        <v>Average</v>
      </c>
    </row>
    <row r="877" spans="1:13" x14ac:dyDescent="0.3">
      <c r="A877">
        <v>7</v>
      </c>
      <c r="B877" s="21">
        <v>40333</v>
      </c>
      <c r="C877" s="21" t="str">
        <f t="shared" si="13"/>
        <v>Jun</v>
      </c>
      <c r="D877" s="6">
        <v>509183.22</v>
      </c>
      <c r="E877" t="s">
        <v>155</v>
      </c>
      <c r="F877" s="5">
        <v>53.63</v>
      </c>
      <c r="G877" s="5" t="str" cm="1">
        <f t="array" ref="G877">_xlfn.IFS(F877&gt;=86,"Hot Week (More Than 85°F)",F877&lt;50,"Cold Week (Less Than 50°F)",TRUE,"Normal Week")</f>
        <v>Normal Week</v>
      </c>
      <c r="H877" s="2">
        <v>2.7</v>
      </c>
      <c r="I877" s="2" t="str" cm="1">
        <f t="array" ref="I877">_xlfn.IFS(H877&gt;3.5,"Above Average",H877&lt;3,"Below Average",TRUE,"Average")</f>
        <v>Below Average</v>
      </c>
      <c r="J877" s="1">
        <v>189.42265800000001</v>
      </c>
      <c r="K877" s="1" t="str" cm="1">
        <f t="array" ref="K877">_xlfn.IFS(J877&gt;200,"Above Average",J877&lt;155,"Below Average",TRUE,"Average")</f>
        <v>Average</v>
      </c>
      <c r="L877" s="7">
        <v>8.9629999999999992</v>
      </c>
      <c r="M877" s="7" t="str" cm="1">
        <f t="array" ref="M877">_xlfn.IFS(L877&gt;9,"Above Average",L877&lt;8,"Below Average",TRUE,"Average")</f>
        <v>Average</v>
      </c>
    </row>
    <row r="878" spans="1:13" x14ac:dyDescent="0.3">
      <c r="A878">
        <v>7</v>
      </c>
      <c r="B878" s="21">
        <v>40340</v>
      </c>
      <c r="C878" s="21" t="str">
        <f t="shared" si="13"/>
        <v>Jun</v>
      </c>
      <c r="D878" s="6">
        <v>498580.87</v>
      </c>
      <c r="E878" t="s">
        <v>155</v>
      </c>
      <c r="F878" s="5">
        <v>63.59</v>
      </c>
      <c r="G878" s="5" t="str" cm="1">
        <f t="array" ref="G878">_xlfn.IFS(F878&gt;=86,"Hot Week (More Than 85°F)",F878&lt;50,"Cold Week (Less Than 50°F)",TRUE,"Normal Week")</f>
        <v>Normal Week</v>
      </c>
      <c r="H878" s="2">
        <v>2.6840000000000002</v>
      </c>
      <c r="I878" s="2" t="str" cm="1">
        <f t="array" ref="I878">_xlfn.IFS(H878&gt;3.5,"Above Average",H878&lt;3,"Below Average",TRUE,"Average")</f>
        <v>Below Average</v>
      </c>
      <c r="J878" s="1">
        <v>189.4000734</v>
      </c>
      <c r="K878" s="1" t="str" cm="1">
        <f t="array" ref="K878">_xlfn.IFS(J878&gt;200,"Above Average",J878&lt;155,"Below Average",TRUE,"Average")</f>
        <v>Average</v>
      </c>
      <c r="L878" s="7">
        <v>8.9629999999999992</v>
      </c>
      <c r="M878" s="7" t="str" cm="1">
        <f t="array" ref="M878">_xlfn.IFS(L878&gt;9,"Above Average",L878&lt;8,"Below Average",TRUE,"Average")</f>
        <v>Average</v>
      </c>
    </row>
    <row r="879" spans="1:13" x14ac:dyDescent="0.3">
      <c r="A879">
        <v>7</v>
      </c>
      <c r="B879" s="21">
        <v>40347</v>
      </c>
      <c r="C879" s="21" t="str">
        <f t="shared" si="13"/>
        <v>Jun</v>
      </c>
      <c r="D879" s="6">
        <v>481144.09</v>
      </c>
      <c r="E879" t="s">
        <v>155</v>
      </c>
      <c r="F879" s="5">
        <v>52.7</v>
      </c>
      <c r="G879" s="5" t="str" cm="1">
        <f t="array" ref="G879">_xlfn.IFS(F879&gt;=86,"Hot Week (More Than 85°F)",F879&lt;50,"Cold Week (Less Than 50°F)",TRUE,"Normal Week")</f>
        <v>Normal Week</v>
      </c>
      <c r="H879" s="2">
        <v>2.6739999999999999</v>
      </c>
      <c r="I879" s="2" t="str" cm="1">
        <f t="array" ref="I879">_xlfn.IFS(H879&gt;3.5,"Above Average",H879&lt;3,"Below Average",TRUE,"Average")</f>
        <v>Below Average</v>
      </c>
      <c r="J879" s="1">
        <v>189.41852589999999</v>
      </c>
      <c r="K879" s="1" t="str" cm="1">
        <f t="array" ref="K879">_xlfn.IFS(J879&gt;200,"Above Average",J879&lt;155,"Below Average",TRUE,"Average")</f>
        <v>Average</v>
      </c>
      <c r="L879" s="7">
        <v>8.9629999999999992</v>
      </c>
      <c r="M879" s="7" t="str" cm="1">
        <f t="array" ref="M879">_xlfn.IFS(L879&gt;9,"Above Average",L879&lt;8,"Below Average",TRUE,"Average")</f>
        <v>Average</v>
      </c>
    </row>
    <row r="880" spans="1:13" x14ac:dyDescent="0.3">
      <c r="A880">
        <v>7</v>
      </c>
      <c r="B880" s="21">
        <v>40354</v>
      </c>
      <c r="C880" s="21" t="str">
        <f t="shared" si="13"/>
        <v>Jun</v>
      </c>
      <c r="D880" s="6">
        <v>553714.87</v>
      </c>
      <c r="E880" t="s">
        <v>155</v>
      </c>
      <c r="F880" s="5">
        <v>59.94</v>
      </c>
      <c r="G880" s="5" t="str" cm="1">
        <f t="array" ref="G880">_xlfn.IFS(F880&gt;=86,"Hot Week (More Than 85°F)",F880&lt;50,"Cold Week (Less Than 50°F)",TRUE,"Normal Week")</f>
        <v>Normal Week</v>
      </c>
      <c r="H880" s="2">
        <v>2.7149999999999999</v>
      </c>
      <c r="I880" s="2" t="str" cm="1">
        <f t="array" ref="I880">_xlfn.IFS(H880&gt;3.5,"Above Average",H880&lt;3,"Below Average",TRUE,"Average")</f>
        <v>Below Average</v>
      </c>
      <c r="J880" s="1">
        <v>189.4533931</v>
      </c>
      <c r="K880" s="1" t="str" cm="1">
        <f t="array" ref="K880">_xlfn.IFS(J880&gt;200,"Above Average",J880&lt;155,"Below Average",TRUE,"Average")</f>
        <v>Average</v>
      </c>
      <c r="L880" s="7">
        <v>8.9629999999999992</v>
      </c>
      <c r="M880" s="7" t="str" cm="1">
        <f t="array" ref="M880">_xlfn.IFS(L880&gt;9,"Above Average",L880&lt;8,"Below Average",TRUE,"Average")</f>
        <v>Average</v>
      </c>
    </row>
    <row r="881" spans="1:13" x14ac:dyDescent="0.3">
      <c r="A881">
        <v>7</v>
      </c>
      <c r="B881" s="21">
        <v>40361</v>
      </c>
      <c r="C881" s="21" t="str">
        <f t="shared" si="13"/>
        <v>Jul</v>
      </c>
      <c r="D881" s="6">
        <v>575570.77</v>
      </c>
      <c r="E881" t="s">
        <v>155</v>
      </c>
      <c r="F881" s="5">
        <v>61.31</v>
      </c>
      <c r="G881" s="5" t="str" cm="1">
        <f t="array" ref="G881">_xlfn.IFS(F881&gt;=86,"Hot Week (More Than 85°F)",F881&lt;50,"Cold Week (Less Than 50°F)",TRUE,"Normal Week")</f>
        <v>Normal Week</v>
      </c>
      <c r="H881" s="2">
        <v>2.7280000000000002</v>
      </c>
      <c r="I881" s="2" t="str" cm="1">
        <f t="array" ref="I881">_xlfn.IFS(H881&gt;3.5,"Above Average",H881&lt;3,"Below Average",TRUE,"Average")</f>
        <v>Below Average</v>
      </c>
      <c r="J881" s="1">
        <v>189.48826030000001</v>
      </c>
      <c r="K881" s="1" t="str" cm="1">
        <f t="array" ref="K881">_xlfn.IFS(J881&gt;200,"Above Average",J881&lt;155,"Below Average",TRUE,"Average")</f>
        <v>Average</v>
      </c>
      <c r="L881" s="7">
        <v>9.0169999999999995</v>
      </c>
      <c r="M881" s="7" t="str" cm="1">
        <f t="array" ref="M881">_xlfn.IFS(L881&gt;9,"Above Average",L881&lt;8,"Below Average",TRUE,"Average")</f>
        <v>Above Average</v>
      </c>
    </row>
    <row r="882" spans="1:13" x14ac:dyDescent="0.3">
      <c r="A882">
        <v>7</v>
      </c>
      <c r="B882" s="21">
        <v>40368</v>
      </c>
      <c r="C882" s="21" t="str">
        <f t="shared" si="13"/>
        <v>Jul</v>
      </c>
      <c r="D882" s="6">
        <v>593462.34</v>
      </c>
      <c r="E882" t="s">
        <v>155</v>
      </c>
      <c r="F882" s="5">
        <v>58</v>
      </c>
      <c r="G882" s="5" t="str" cm="1">
        <f t="array" ref="G882">_xlfn.IFS(F882&gt;=86,"Hot Week (More Than 85°F)",F882&lt;50,"Cold Week (Less Than 50°F)",TRUE,"Normal Week")</f>
        <v>Normal Week</v>
      </c>
      <c r="H882" s="2">
        <v>2.7109999999999999</v>
      </c>
      <c r="I882" s="2" t="str" cm="1">
        <f t="array" ref="I882">_xlfn.IFS(H882&gt;3.5,"Above Average",H882&lt;3,"Below Average",TRUE,"Average")</f>
        <v>Below Average</v>
      </c>
      <c r="J882" s="1">
        <v>189.52312760000001</v>
      </c>
      <c r="K882" s="1" t="str" cm="1">
        <f t="array" ref="K882">_xlfn.IFS(J882&gt;200,"Above Average",J882&lt;155,"Below Average",TRUE,"Average")</f>
        <v>Average</v>
      </c>
      <c r="L882" s="7">
        <v>9.0169999999999995</v>
      </c>
      <c r="M882" s="7" t="str" cm="1">
        <f t="array" ref="M882">_xlfn.IFS(L882&gt;9,"Above Average",L882&lt;8,"Below Average",TRUE,"Average")</f>
        <v>Above Average</v>
      </c>
    </row>
    <row r="883" spans="1:13" x14ac:dyDescent="0.3">
      <c r="A883">
        <v>7</v>
      </c>
      <c r="B883" s="21">
        <v>40375</v>
      </c>
      <c r="C883" s="21" t="str">
        <f t="shared" si="13"/>
        <v>Jul</v>
      </c>
      <c r="D883" s="6">
        <v>557166.35</v>
      </c>
      <c r="E883" t="s">
        <v>155</v>
      </c>
      <c r="F883" s="5">
        <v>62.19</v>
      </c>
      <c r="G883" s="5" t="str" cm="1">
        <f t="array" ref="G883">_xlfn.IFS(F883&gt;=86,"Hot Week (More Than 85°F)",F883&lt;50,"Cold Week (Less Than 50°F)",TRUE,"Normal Week")</f>
        <v>Normal Week</v>
      </c>
      <c r="H883" s="2">
        <v>2.6989999999999998</v>
      </c>
      <c r="I883" s="2" t="str" cm="1">
        <f t="array" ref="I883">_xlfn.IFS(H883&gt;3.5,"Above Average",H883&lt;3,"Below Average",TRUE,"Average")</f>
        <v>Below Average</v>
      </c>
      <c r="J883" s="1">
        <v>189.6125456</v>
      </c>
      <c r="K883" s="1" t="str" cm="1">
        <f t="array" ref="K883">_xlfn.IFS(J883&gt;200,"Above Average",J883&lt;155,"Below Average",TRUE,"Average")</f>
        <v>Average</v>
      </c>
      <c r="L883" s="7">
        <v>9.0169999999999995</v>
      </c>
      <c r="M883" s="7" t="str" cm="1">
        <f t="array" ref="M883">_xlfn.IFS(L883&gt;9,"Above Average",L883&lt;8,"Below Average",TRUE,"Average")</f>
        <v>Above Average</v>
      </c>
    </row>
    <row r="884" spans="1:13" x14ac:dyDescent="0.3">
      <c r="A884">
        <v>7</v>
      </c>
      <c r="B884" s="21">
        <v>40382</v>
      </c>
      <c r="C884" s="21" t="str">
        <f t="shared" si="13"/>
        <v>Jul</v>
      </c>
      <c r="D884" s="6">
        <v>570231.21</v>
      </c>
      <c r="E884" t="s">
        <v>155</v>
      </c>
      <c r="F884" s="5">
        <v>64.64</v>
      </c>
      <c r="G884" s="5" t="str" cm="1">
        <f t="array" ref="G884">_xlfn.IFS(F884&gt;=86,"Hot Week (More Than 85°F)",F884&lt;50,"Cold Week (Less Than 50°F)",TRUE,"Normal Week")</f>
        <v>Normal Week</v>
      </c>
      <c r="H884" s="2">
        <v>2.6909999999999998</v>
      </c>
      <c r="I884" s="2" t="str" cm="1">
        <f t="array" ref="I884">_xlfn.IFS(H884&gt;3.5,"Above Average",H884&lt;3,"Below Average",TRUE,"Average")</f>
        <v>Below Average</v>
      </c>
      <c r="J884" s="1">
        <v>189.774698</v>
      </c>
      <c r="K884" s="1" t="str" cm="1">
        <f t="array" ref="K884">_xlfn.IFS(J884&gt;200,"Above Average",J884&lt;155,"Below Average",TRUE,"Average")</f>
        <v>Average</v>
      </c>
      <c r="L884" s="7">
        <v>9.0169999999999995</v>
      </c>
      <c r="M884" s="7" t="str" cm="1">
        <f t="array" ref="M884">_xlfn.IFS(L884&gt;9,"Above Average",L884&lt;8,"Below Average",TRUE,"Average")</f>
        <v>Above Average</v>
      </c>
    </row>
    <row r="885" spans="1:13" x14ac:dyDescent="0.3">
      <c r="A885">
        <v>7</v>
      </c>
      <c r="B885" s="21">
        <v>40389</v>
      </c>
      <c r="C885" s="21" t="str">
        <f t="shared" si="13"/>
        <v>Jul</v>
      </c>
      <c r="D885" s="6">
        <v>603547.16</v>
      </c>
      <c r="E885" t="s">
        <v>155</v>
      </c>
      <c r="F885" s="5">
        <v>66.069999999999993</v>
      </c>
      <c r="G885" s="5" t="str" cm="1">
        <f t="array" ref="G885">_xlfn.IFS(F885&gt;=86,"Hot Week (More Than 85°F)",F885&lt;50,"Cold Week (Less Than 50°F)",TRUE,"Normal Week")</f>
        <v>Normal Week</v>
      </c>
      <c r="H885" s="2">
        <v>2.69</v>
      </c>
      <c r="I885" s="2" t="str" cm="1">
        <f t="array" ref="I885">_xlfn.IFS(H885&gt;3.5,"Above Average",H885&lt;3,"Below Average",TRUE,"Average")</f>
        <v>Below Average</v>
      </c>
      <c r="J885" s="1">
        <v>189.9368504</v>
      </c>
      <c r="K885" s="1" t="str" cm="1">
        <f t="array" ref="K885">_xlfn.IFS(J885&gt;200,"Above Average",J885&lt;155,"Below Average",TRUE,"Average")</f>
        <v>Average</v>
      </c>
      <c r="L885" s="7">
        <v>9.0169999999999995</v>
      </c>
      <c r="M885" s="7" t="str" cm="1">
        <f t="array" ref="M885">_xlfn.IFS(L885&gt;9,"Above Average",L885&lt;8,"Below Average",TRUE,"Average")</f>
        <v>Above Average</v>
      </c>
    </row>
    <row r="886" spans="1:13" x14ac:dyDescent="0.3">
      <c r="A886">
        <v>7</v>
      </c>
      <c r="B886" s="21">
        <v>40396</v>
      </c>
      <c r="C886" s="21" t="str">
        <f t="shared" si="13"/>
        <v>Aug</v>
      </c>
      <c r="D886" s="6">
        <v>643854.17000000004</v>
      </c>
      <c r="E886" t="s">
        <v>155</v>
      </c>
      <c r="F886" s="5">
        <v>61.7</v>
      </c>
      <c r="G886" s="5" t="str" cm="1">
        <f t="array" ref="G886">_xlfn.IFS(F886&gt;=86,"Hot Week (More Than 85°F)",F886&lt;50,"Cold Week (Less Than 50°F)",TRUE,"Normal Week")</f>
        <v>Normal Week</v>
      </c>
      <c r="H886" s="2">
        <v>2.69</v>
      </c>
      <c r="I886" s="2" t="str" cm="1">
        <f t="array" ref="I886">_xlfn.IFS(H886&gt;3.5,"Above Average",H886&lt;3,"Below Average",TRUE,"Average")</f>
        <v>Below Average</v>
      </c>
      <c r="J886" s="1">
        <v>190.09900279999999</v>
      </c>
      <c r="K886" s="1" t="str" cm="1">
        <f t="array" ref="K886">_xlfn.IFS(J886&gt;200,"Above Average",J886&lt;155,"Below Average",TRUE,"Average")</f>
        <v>Average</v>
      </c>
      <c r="L886" s="7">
        <v>9.0169999999999995</v>
      </c>
      <c r="M886" s="7" t="str" cm="1">
        <f t="array" ref="M886">_xlfn.IFS(L886&gt;9,"Above Average",L886&lt;8,"Below Average",TRUE,"Average")</f>
        <v>Above Average</v>
      </c>
    </row>
    <row r="887" spans="1:13" x14ac:dyDescent="0.3">
      <c r="A887">
        <v>7</v>
      </c>
      <c r="B887" s="21">
        <v>40403</v>
      </c>
      <c r="C887" s="21" t="str">
        <f t="shared" si="13"/>
        <v>Aug</v>
      </c>
      <c r="D887" s="6">
        <v>598185.4</v>
      </c>
      <c r="E887" t="s">
        <v>155</v>
      </c>
      <c r="F887" s="5">
        <v>60.13</v>
      </c>
      <c r="G887" s="5" t="str" cm="1">
        <f t="array" ref="G887">_xlfn.IFS(F887&gt;=86,"Hot Week (More Than 85°F)",F887&lt;50,"Cold Week (Less Than 50°F)",TRUE,"Normal Week")</f>
        <v>Normal Week</v>
      </c>
      <c r="H887" s="2">
        <v>2.7229999999999999</v>
      </c>
      <c r="I887" s="2" t="str" cm="1">
        <f t="array" ref="I887">_xlfn.IFS(H887&gt;3.5,"Above Average",H887&lt;3,"Below Average",TRUE,"Average")</f>
        <v>Below Average</v>
      </c>
      <c r="J887" s="1">
        <v>190.26115519999999</v>
      </c>
      <c r="K887" s="1" t="str" cm="1">
        <f t="array" ref="K887">_xlfn.IFS(J887&gt;200,"Above Average",J887&lt;155,"Below Average",TRUE,"Average")</f>
        <v>Average</v>
      </c>
      <c r="L887" s="7">
        <v>9.0169999999999995</v>
      </c>
      <c r="M887" s="7" t="str" cm="1">
        <f t="array" ref="M887">_xlfn.IFS(L887&gt;9,"Above Average",L887&lt;8,"Below Average",TRUE,"Average")</f>
        <v>Above Average</v>
      </c>
    </row>
    <row r="888" spans="1:13" x14ac:dyDescent="0.3">
      <c r="A888">
        <v>7</v>
      </c>
      <c r="B888" s="21">
        <v>40410</v>
      </c>
      <c r="C888" s="21" t="str">
        <f t="shared" si="13"/>
        <v>Aug</v>
      </c>
      <c r="D888" s="6">
        <v>582353.17000000004</v>
      </c>
      <c r="E888" t="s">
        <v>155</v>
      </c>
      <c r="F888" s="5">
        <v>59.59</v>
      </c>
      <c r="G888" s="5" t="str" cm="1">
        <f t="array" ref="G888">_xlfn.IFS(F888&gt;=86,"Hot Week (More Than 85°F)",F888&lt;50,"Cold Week (Less Than 50°F)",TRUE,"Normal Week")</f>
        <v>Normal Week</v>
      </c>
      <c r="H888" s="2">
        <v>2.7320000000000002</v>
      </c>
      <c r="I888" s="2" t="str" cm="1">
        <f t="array" ref="I888">_xlfn.IFS(H888&gt;3.5,"Above Average",H888&lt;3,"Below Average",TRUE,"Average")</f>
        <v>Below Average</v>
      </c>
      <c r="J888" s="1">
        <v>190.29482369999999</v>
      </c>
      <c r="K888" s="1" t="str" cm="1">
        <f t="array" ref="K888">_xlfn.IFS(J888&gt;200,"Above Average",J888&lt;155,"Below Average",TRUE,"Average")</f>
        <v>Average</v>
      </c>
      <c r="L888" s="7">
        <v>9.0169999999999995</v>
      </c>
      <c r="M888" s="7" t="str" cm="1">
        <f t="array" ref="M888">_xlfn.IFS(L888&gt;9,"Above Average",L888&lt;8,"Below Average",TRUE,"Average")</f>
        <v>Above Average</v>
      </c>
    </row>
    <row r="889" spans="1:13" x14ac:dyDescent="0.3">
      <c r="A889">
        <v>7</v>
      </c>
      <c r="B889" s="21">
        <v>40417</v>
      </c>
      <c r="C889" s="21" t="str">
        <f t="shared" si="13"/>
        <v>Aug</v>
      </c>
      <c r="D889" s="6">
        <v>554309.24</v>
      </c>
      <c r="E889" t="s">
        <v>155</v>
      </c>
      <c r="F889" s="5">
        <v>57.57</v>
      </c>
      <c r="G889" s="5" t="str" cm="1">
        <f t="array" ref="G889">_xlfn.IFS(F889&gt;=86,"Hot Week (More Than 85°F)",F889&lt;50,"Cold Week (Less Than 50°F)",TRUE,"Normal Week")</f>
        <v>Normal Week</v>
      </c>
      <c r="H889" s="2">
        <v>2.7309999999999999</v>
      </c>
      <c r="I889" s="2" t="str" cm="1">
        <f t="array" ref="I889">_xlfn.IFS(H889&gt;3.5,"Above Average",H889&lt;3,"Below Average",TRUE,"Average")</f>
        <v>Below Average</v>
      </c>
      <c r="J889" s="1">
        <v>190.3284922</v>
      </c>
      <c r="K889" s="1" t="str" cm="1">
        <f t="array" ref="K889">_xlfn.IFS(J889&gt;200,"Above Average",J889&lt;155,"Below Average",TRUE,"Average")</f>
        <v>Average</v>
      </c>
      <c r="L889" s="7">
        <v>9.0169999999999995</v>
      </c>
      <c r="M889" s="7" t="str" cm="1">
        <f t="array" ref="M889">_xlfn.IFS(L889&gt;9,"Above Average",L889&lt;8,"Below Average",TRUE,"Average")</f>
        <v>Above Average</v>
      </c>
    </row>
    <row r="890" spans="1:13" x14ac:dyDescent="0.3">
      <c r="A890">
        <v>7</v>
      </c>
      <c r="B890" s="21">
        <v>40424</v>
      </c>
      <c r="C890" s="21" t="str">
        <f t="shared" si="13"/>
        <v>Sep</v>
      </c>
      <c r="D890" s="6">
        <v>532765.05000000005</v>
      </c>
      <c r="E890" t="s">
        <v>155</v>
      </c>
      <c r="F890" s="5">
        <v>49.84</v>
      </c>
      <c r="G890" s="5" t="str" cm="1">
        <f t="array" ref="G890">_xlfn.IFS(F890&gt;=86,"Hot Week (More Than 85°F)",F890&lt;50,"Cold Week (Less Than 50°F)",TRUE,"Normal Week")</f>
        <v>Cold Week (Less Than 50°F)</v>
      </c>
      <c r="H890" s="2">
        <v>2.7730000000000001</v>
      </c>
      <c r="I890" s="2" t="str" cm="1">
        <f t="array" ref="I890">_xlfn.IFS(H890&gt;3.5,"Above Average",H890&lt;3,"Below Average",TRUE,"Average")</f>
        <v>Below Average</v>
      </c>
      <c r="J890" s="1">
        <v>190.3621607</v>
      </c>
      <c r="K890" s="1" t="str" cm="1">
        <f t="array" ref="K890">_xlfn.IFS(J890&gt;200,"Above Average",J890&lt;155,"Below Average",TRUE,"Average")</f>
        <v>Average</v>
      </c>
      <c r="L890" s="7">
        <v>9.0169999999999995</v>
      </c>
      <c r="M890" s="7" t="str" cm="1">
        <f t="array" ref="M890">_xlfn.IFS(L890&gt;9,"Above Average",L890&lt;8,"Below Average",TRUE,"Average")</f>
        <v>Above Average</v>
      </c>
    </row>
    <row r="891" spans="1:13" x14ac:dyDescent="0.3">
      <c r="A891">
        <v>7</v>
      </c>
      <c r="B891" s="21">
        <v>40431</v>
      </c>
      <c r="C891" s="21" t="str">
        <f t="shared" si="13"/>
        <v>Sep</v>
      </c>
      <c r="D891" s="6">
        <v>535769.31999999995</v>
      </c>
      <c r="E891" t="s">
        <v>156</v>
      </c>
      <c r="F891" s="5">
        <v>48.5</v>
      </c>
      <c r="G891" s="5" t="str" cm="1">
        <f t="array" ref="G891">_xlfn.IFS(F891&gt;=86,"Hot Week (More Than 85°F)",F891&lt;50,"Cold Week (Less Than 50°F)",TRUE,"Normal Week")</f>
        <v>Cold Week (Less Than 50°F)</v>
      </c>
      <c r="H891" s="2">
        <v>2.78</v>
      </c>
      <c r="I891" s="2" t="str" cm="1">
        <f t="array" ref="I891">_xlfn.IFS(H891&gt;3.5,"Above Average",H891&lt;3,"Below Average",TRUE,"Average")</f>
        <v>Below Average</v>
      </c>
      <c r="J891" s="1">
        <v>190.3958293</v>
      </c>
      <c r="K891" s="1" t="str" cm="1">
        <f t="array" ref="K891">_xlfn.IFS(J891&gt;200,"Above Average",J891&lt;155,"Below Average",TRUE,"Average")</f>
        <v>Average</v>
      </c>
      <c r="L891" s="7">
        <v>9.0169999999999995</v>
      </c>
      <c r="M891" s="7" t="str" cm="1">
        <f t="array" ref="M891">_xlfn.IFS(L891&gt;9,"Above Average",L891&lt;8,"Below Average",TRUE,"Average")</f>
        <v>Above Average</v>
      </c>
    </row>
    <row r="892" spans="1:13" x14ac:dyDescent="0.3">
      <c r="A892">
        <v>7</v>
      </c>
      <c r="B892" s="21">
        <v>40438</v>
      </c>
      <c r="C892" s="21" t="str">
        <f t="shared" si="13"/>
        <v>Sep</v>
      </c>
      <c r="D892" s="6">
        <v>489408.53</v>
      </c>
      <c r="E892" t="s">
        <v>155</v>
      </c>
      <c r="F892" s="5">
        <v>48.56</v>
      </c>
      <c r="G892" s="5" t="str" cm="1">
        <f t="array" ref="G892">_xlfn.IFS(F892&gt;=86,"Hot Week (More Than 85°F)",F892&lt;50,"Cold Week (Less Than 50°F)",TRUE,"Normal Week")</f>
        <v>Cold Week (Less Than 50°F)</v>
      </c>
      <c r="H892" s="2">
        <v>2.8</v>
      </c>
      <c r="I892" s="2" t="str" cm="1">
        <f t="array" ref="I892">_xlfn.IFS(H892&gt;3.5,"Above Average",H892&lt;3,"Below Average",TRUE,"Average")</f>
        <v>Below Average</v>
      </c>
      <c r="J892" s="1">
        <v>190.46882869999999</v>
      </c>
      <c r="K892" s="1" t="str" cm="1">
        <f t="array" ref="K892">_xlfn.IFS(J892&gt;200,"Above Average",J892&lt;155,"Below Average",TRUE,"Average")</f>
        <v>Average</v>
      </c>
      <c r="L892" s="7">
        <v>9.0169999999999995</v>
      </c>
      <c r="M892" s="7" t="str" cm="1">
        <f t="array" ref="M892">_xlfn.IFS(L892&gt;9,"Above Average",L892&lt;8,"Below Average",TRUE,"Average")</f>
        <v>Above Average</v>
      </c>
    </row>
    <row r="893" spans="1:13" x14ac:dyDescent="0.3">
      <c r="A893">
        <v>7</v>
      </c>
      <c r="B893" s="21">
        <v>40445</v>
      </c>
      <c r="C893" s="21" t="str">
        <f t="shared" si="13"/>
        <v>Sep</v>
      </c>
      <c r="D893" s="6">
        <v>488008.83</v>
      </c>
      <c r="E893" t="s">
        <v>155</v>
      </c>
      <c r="F893" s="5">
        <v>47.55</v>
      </c>
      <c r="G893" s="5" t="str" cm="1">
        <f t="array" ref="G893">_xlfn.IFS(F893&gt;=86,"Hot Week (More Than 85°F)",F893&lt;50,"Cold Week (Less Than 50°F)",TRUE,"Normal Week")</f>
        <v>Cold Week (Less Than 50°F)</v>
      </c>
      <c r="H893" s="2">
        <v>2.7930000000000001</v>
      </c>
      <c r="I893" s="2" t="str" cm="1">
        <f t="array" ref="I893">_xlfn.IFS(H893&gt;3.5,"Above Average",H893&lt;3,"Below Average",TRUE,"Average")</f>
        <v>Below Average</v>
      </c>
      <c r="J893" s="1">
        <v>190.5713264</v>
      </c>
      <c r="K893" s="1" t="str" cm="1">
        <f t="array" ref="K893">_xlfn.IFS(J893&gt;200,"Above Average",J893&lt;155,"Below Average",TRUE,"Average")</f>
        <v>Average</v>
      </c>
      <c r="L893" s="7">
        <v>9.0169999999999995</v>
      </c>
      <c r="M893" s="7" t="str" cm="1">
        <f t="array" ref="M893">_xlfn.IFS(L893&gt;9,"Above Average",L893&lt;8,"Below Average",TRUE,"Average")</f>
        <v>Above Average</v>
      </c>
    </row>
    <row r="894" spans="1:13" x14ac:dyDescent="0.3">
      <c r="A894">
        <v>7</v>
      </c>
      <c r="B894" s="21">
        <v>40452</v>
      </c>
      <c r="C894" s="21" t="str">
        <f t="shared" si="13"/>
        <v>Oct</v>
      </c>
      <c r="D894" s="6">
        <v>448998.73</v>
      </c>
      <c r="E894" t="s">
        <v>155</v>
      </c>
      <c r="F894" s="5">
        <v>49.99</v>
      </c>
      <c r="G894" s="5" t="str" cm="1">
        <f t="array" ref="G894">_xlfn.IFS(F894&gt;=86,"Hot Week (More Than 85°F)",F894&lt;50,"Cold Week (Less Than 50°F)",TRUE,"Normal Week")</f>
        <v>Cold Week (Less Than 50°F)</v>
      </c>
      <c r="H894" s="2">
        <v>2.7589999999999999</v>
      </c>
      <c r="I894" s="2" t="str" cm="1">
        <f t="array" ref="I894">_xlfn.IFS(H894&gt;3.5,"Above Average",H894&lt;3,"Below Average",TRUE,"Average")</f>
        <v>Below Average</v>
      </c>
      <c r="J894" s="1">
        <v>190.67382409999999</v>
      </c>
      <c r="K894" s="1" t="str" cm="1">
        <f t="array" ref="K894">_xlfn.IFS(J894&gt;200,"Above Average",J894&lt;155,"Below Average",TRUE,"Average")</f>
        <v>Average</v>
      </c>
      <c r="L894" s="7">
        <v>9.1370000000000005</v>
      </c>
      <c r="M894" s="7" t="str" cm="1">
        <f t="array" ref="M894">_xlfn.IFS(L894&gt;9,"Above Average",L894&lt;8,"Below Average",TRUE,"Average")</f>
        <v>Above Average</v>
      </c>
    </row>
    <row r="895" spans="1:13" x14ac:dyDescent="0.3">
      <c r="A895">
        <v>7</v>
      </c>
      <c r="B895" s="21">
        <v>40459</v>
      </c>
      <c r="C895" s="21" t="str">
        <f t="shared" si="13"/>
        <v>Oct</v>
      </c>
      <c r="D895" s="6">
        <v>480239.88</v>
      </c>
      <c r="E895" t="s">
        <v>155</v>
      </c>
      <c r="F895" s="5">
        <v>44.13</v>
      </c>
      <c r="G895" s="5" t="str" cm="1">
        <f t="array" ref="G895">_xlfn.IFS(F895&gt;=86,"Hot Week (More Than 85°F)",F895&lt;50,"Cold Week (Less Than 50°F)",TRUE,"Normal Week")</f>
        <v>Cold Week (Less Than 50°F)</v>
      </c>
      <c r="H895" s="2">
        <v>2.7450000000000001</v>
      </c>
      <c r="I895" s="2" t="str" cm="1">
        <f t="array" ref="I895">_xlfn.IFS(H895&gt;3.5,"Above Average",H895&lt;3,"Below Average",TRUE,"Average")</f>
        <v>Below Average</v>
      </c>
      <c r="J895" s="1">
        <v>190.77632180000001</v>
      </c>
      <c r="K895" s="1" t="str" cm="1">
        <f t="array" ref="K895">_xlfn.IFS(J895&gt;200,"Above Average",J895&lt;155,"Below Average",TRUE,"Average")</f>
        <v>Average</v>
      </c>
      <c r="L895" s="7">
        <v>9.1370000000000005</v>
      </c>
      <c r="M895" s="7" t="str" cm="1">
        <f t="array" ref="M895">_xlfn.IFS(L895&gt;9,"Above Average",L895&lt;8,"Below Average",TRUE,"Average")</f>
        <v>Above Average</v>
      </c>
    </row>
    <row r="896" spans="1:13" x14ac:dyDescent="0.3">
      <c r="A896">
        <v>7</v>
      </c>
      <c r="B896" s="21">
        <v>40466</v>
      </c>
      <c r="C896" s="21" t="str">
        <f t="shared" si="13"/>
        <v>Oct</v>
      </c>
      <c r="D896" s="6">
        <v>463370.48</v>
      </c>
      <c r="E896" t="s">
        <v>155</v>
      </c>
      <c r="F896" s="5">
        <v>35.86</v>
      </c>
      <c r="G896" s="5" t="str" cm="1">
        <f t="array" ref="G896">_xlfn.IFS(F896&gt;=86,"Hot Week (More Than 85°F)",F896&lt;50,"Cold Week (Less Than 50°F)",TRUE,"Normal Week")</f>
        <v>Cold Week (Less Than 50°F)</v>
      </c>
      <c r="H896" s="2">
        <v>2.762</v>
      </c>
      <c r="I896" s="2" t="str" cm="1">
        <f t="array" ref="I896">_xlfn.IFS(H896&gt;3.5,"Above Average",H896&lt;3,"Below Average",TRUE,"Average")</f>
        <v>Below Average</v>
      </c>
      <c r="J896" s="1">
        <v>190.8623087</v>
      </c>
      <c r="K896" s="1" t="str" cm="1">
        <f t="array" ref="K896">_xlfn.IFS(J896&gt;200,"Above Average",J896&lt;155,"Below Average",TRUE,"Average")</f>
        <v>Average</v>
      </c>
      <c r="L896" s="7">
        <v>9.1370000000000005</v>
      </c>
      <c r="M896" s="7" t="str" cm="1">
        <f t="array" ref="M896">_xlfn.IFS(L896&gt;9,"Above Average",L896&lt;8,"Below Average",TRUE,"Average")</f>
        <v>Above Average</v>
      </c>
    </row>
    <row r="897" spans="1:13" x14ac:dyDescent="0.3">
      <c r="A897">
        <v>7</v>
      </c>
      <c r="B897" s="21">
        <v>40473</v>
      </c>
      <c r="C897" s="21" t="str">
        <f t="shared" si="13"/>
        <v>Oct</v>
      </c>
      <c r="D897" s="6">
        <v>472450.81</v>
      </c>
      <c r="E897" t="s">
        <v>155</v>
      </c>
      <c r="F897" s="5">
        <v>36.840000000000003</v>
      </c>
      <c r="G897" s="5" t="str" cm="1">
        <f t="array" ref="G897">_xlfn.IFS(F897&gt;=86,"Hot Week (More Than 85°F)",F897&lt;50,"Cold Week (Less Than 50°F)",TRUE,"Normal Week")</f>
        <v>Cold Week (Less Than 50°F)</v>
      </c>
      <c r="H897" s="2">
        <v>2.762</v>
      </c>
      <c r="I897" s="2" t="str" cm="1">
        <f t="array" ref="I897">_xlfn.IFS(H897&gt;3.5,"Above Average",H897&lt;3,"Below Average",TRUE,"Average")</f>
        <v>Below Average</v>
      </c>
      <c r="J897" s="1">
        <v>190.9070184</v>
      </c>
      <c r="K897" s="1" t="str" cm="1">
        <f t="array" ref="K897">_xlfn.IFS(J897&gt;200,"Above Average",J897&lt;155,"Below Average",TRUE,"Average")</f>
        <v>Average</v>
      </c>
      <c r="L897" s="7">
        <v>9.1370000000000005</v>
      </c>
      <c r="M897" s="7" t="str" cm="1">
        <f t="array" ref="M897">_xlfn.IFS(L897&gt;9,"Above Average",L897&lt;8,"Below Average",TRUE,"Average")</f>
        <v>Above Average</v>
      </c>
    </row>
    <row r="898" spans="1:13" x14ac:dyDescent="0.3">
      <c r="A898">
        <v>7</v>
      </c>
      <c r="B898" s="21">
        <v>40480</v>
      </c>
      <c r="C898" s="21" t="str">
        <f t="shared" ref="C898:C961" si="14">TEXT(B898, "mmm")</f>
        <v>Oct</v>
      </c>
      <c r="D898" s="6">
        <v>465493.15</v>
      </c>
      <c r="E898" t="s">
        <v>155</v>
      </c>
      <c r="F898" s="5">
        <v>34.78</v>
      </c>
      <c r="G898" s="5" t="str" cm="1">
        <f t="array" ref="G898">_xlfn.IFS(F898&gt;=86,"Hot Week (More Than 85°F)",F898&lt;50,"Cold Week (Less Than 50°F)",TRUE,"Normal Week")</f>
        <v>Cold Week (Less Than 50°F)</v>
      </c>
      <c r="H898" s="2">
        <v>2.7480000000000002</v>
      </c>
      <c r="I898" s="2" t="str" cm="1">
        <f t="array" ref="I898">_xlfn.IFS(H898&gt;3.5,"Above Average",H898&lt;3,"Below Average",TRUE,"Average")</f>
        <v>Below Average</v>
      </c>
      <c r="J898" s="1">
        <v>190.951728</v>
      </c>
      <c r="K898" s="1" t="str" cm="1">
        <f t="array" ref="K898">_xlfn.IFS(J898&gt;200,"Above Average",J898&lt;155,"Below Average",TRUE,"Average")</f>
        <v>Average</v>
      </c>
      <c r="L898" s="7">
        <v>9.1370000000000005</v>
      </c>
      <c r="M898" s="7" t="str" cm="1">
        <f t="array" ref="M898">_xlfn.IFS(L898&gt;9,"Above Average",L898&lt;8,"Below Average",TRUE,"Average")</f>
        <v>Above Average</v>
      </c>
    </row>
    <row r="899" spans="1:13" x14ac:dyDescent="0.3">
      <c r="A899">
        <v>7</v>
      </c>
      <c r="B899" s="21">
        <v>40487</v>
      </c>
      <c r="C899" s="21" t="str">
        <f t="shared" si="14"/>
        <v>Nov</v>
      </c>
      <c r="D899" s="6">
        <v>480512.44</v>
      </c>
      <c r="E899" t="s">
        <v>155</v>
      </c>
      <c r="F899" s="5">
        <v>49.44</v>
      </c>
      <c r="G899" s="5" t="str" cm="1">
        <f t="array" ref="G899">_xlfn.IFS(F899&gt;=86,"Hot Week (More Than 85°F)",F899&lt;50,"Cold Week (Less Than 50°F)",TRUE,"Normal Week")</f>
        <v>Cold Week (Less Than 50°F)</v>
      </c>
      <c r="H899" s="2">
        <v>2.7290000000000001</v>
      </c>
      <c r="I899" s="2" t="str" cm="1">
        <f t="array" ref="I899">_xlfn.IFS(H899&gt;3.5,"Above Average",H899&lt;3,"Below Average",TRUE,"Average")</f>
        <v>Below Average</v>
      </c>
      <c r="J899" s="1">
        <v>190.9964377</v>
      </c>
      <c r="K899" s="1" t="str" cm="1">
        <f t="array" ref="K899">_xlfn.IFS(J899&gt;200,"Above Average",J899&lt;155,"Below Average",TRUE,"Average")</f>
        <v>Average</v>
      </c>
      <c r="L899" s="7">
        <v>9.1370000000000005</v>
      </c>
      <c r="M899" s="7" t="str" cm="1">
        <f t="array" ref="M899">_xlfn.IFS(L899&gt;9,"Above Average",L899&lt;8,"Below Average",TRUE,"Average")</f>
        <v>Above Average</v>
      </c>
    </row>
    <row r="900" spans="1:13" x14ac:dyDescent="0.3">
      <c r="A900">
        <v>7</v>
      </c>
      <c r="B900" s="21">
        <v>40494</v>
      </c>
      <c r="C900" s="21" t="str">
        <f t="shared" si="14"/>
        <v>Nov</v>
      </c>
      <c r="D900" s="6">
        <v>507584.29</v>
      </c>
      <c r="E900" t="s">
        <v>155</v>
      </c>
      <c r="F900" s="5">
        <v>22.12</v>
      </c>
      <c r="G900" s="5" t="str" cm="1">
        <f t="array" ref="G900">_xlfn.IFS(F900&gt;=86,"Hot Week (More Than 85°F)",F900&lt;50,"Cold Week (Less Than 50°F)",TRUE,"Normal Week")</f>
        <v>Cold Week (Less Than 50°F)</v>
      </c>
      <c r="H900" s="2">
        <v>2.7370000000000001</v>
      </c>
      <c r="I900" s="2" t="str" cm="1">
        <f t="array" ref="I900">_xlfn.IFS(H900&gt;3.5,"Above Average",H900&lt;3,"Below Average",TRUE,"Average")</f>
        <v>Below Average</v>
      </c>
      <c r="J900" s="1">
        <v>191.0411474</v>
      </c>
      <c r="K900" s="1" t="str" cm="1">
        <f t="array" ref="K900">_xlfn.IFS(J900&gt;200,"Above Average",J900&lt;155,"Below Average",TRUE,"Average")</f>
        <v>Average</v>
      </c>
      <c r="L900" s="7">
        <v>9.1370000000000005</v>
      </c>
      <c r="M900" s="7" t="str" cm="1">
        <f t="array" ref="M900">_xlfn.IFS(L900&gt;9,"Above Average",L900&lt;8,"Below Average",TRUE,"Average")</f>
        <v>Above Average</v>
      </c>
    </row>
    <row r="901" spans="1:13" x14ac:dyDescent="0.3">
      <c r="A901">
        <v>7</v>
      </c>
      <c r="B901" s="21">
        <v>40501</v>
      </c>
      <c r="C901" s="21" t="str">
        <f t="shared" si="14"/>
        <v>Nov</v>
      </c>
      <c r="D901" s="6">
        <v>482528.36</v>
      </c>
      <c r="E901" t="s">
        <v>155</v>
      </c>
      <c r="F901" s="5">
        <v>25.56</v>
      </c>
      <c r="G901" s="5" t="str" cm="1">
        <f t="array" ref="G901">_xlfn.IFS(F901&gt;=86,"Hot Week (More Than 85°F)",F901&lt;50,"Cold Week (Less Than 50°F)",TRUE,"Normal Week")</f>
        <v>Cold Week (Less Than 50°F)</v>
      </c>
      <c r="H901" s="2">
        <v>2.758</v>
      </c>
      <c r="I901" s="2" t="str" cm="1">
        <f t="array" ref="I901">_xlfn.IFS(H901&gt;3.5,"Above Average",H901&lt;3,"Below Average",TRUE,"Average")</f>
        <v>Below Average</v>
      </c>
      <c r="J901" s="1">
        <v>191.03121719999999</v>
      </c>
      <c r="K901" s="1" t="str" cm="1">
        <f t="array" ref="K901">_xlfn.IFS(J901&gt;200,"Above Average",J901&lt;155,"Below Average",TRUE,"Average")</f>
        <v>Average</v>
      </c>
      <c r="L901" s="7">
        <v>9.1370000000000005</v>
      </c>
      <c r="M901" s="7" t="str" cm="1">
        <f t="array" ref="M901">_xlfn.IFS(L901&gt;9,"Above Average",L901&lt;8,"Below Average",TRUE,"Average")</f>
        <v>Above Average</v>
      </c>
    </row>
    <row r="902" spans="1:13" x14ac:dyDescent="0.3">
      <c r="A902">
        <v>7</v>
      </c>
      <c r="B902" s="21">
        <v>40508</v>
      </c>
      <c r="C902" s="21" t="str">
        <f t="shared" si="14"/>
        <v>Nov</v>
      </c>
      <c r="D902" s="6">
        <v>835189.26</v>
      </c>
      <c r="E902" t="s">
        <v>156</v>
      </c>
      <c r="F902" s="5">
        <v>17.95</v>
      </c>
      <c r="G902" s="5" t="str" cm="1">
        <f t="array" ref="G902">_xlfn.IFS(F902&gt;=86,"Hot Week (More Than 85°F)",F902&lt;50,"Cold Week (Less Than 50°F)",TRUE,"Normal Week")</f>
        <v>Cold Week (Less Than 50°F)</v>
      </c>
      <c r="H902" s="2">
        <v>2.742</v>
      </c>
      <c r="I902" s="2" t="str" cm="1">
        <f t="array" ref="I902">_xlfn.IFS(H902&gt;3.5,"Above Average",H902&lt;3,"Below Average",TRUE,"Average")</f>
        <v>Below Average</v>
      </c>
      <c r="J902" s="1">
        <v>191.0121805</v>
      </c>
      <c r="K902" s="1" t="str" cm="1">
        <f t="array" ref="K902">_xlfn.IFS(J902&gt;200,"Above Average",J902&lt;155,"Below Average",TRUE,"Average")</f>
        <v>Average</v>
      </c>
      <c r="L902" s="7">
        <v>9.1370000000000005</v>
      </c>
      <c r="M902" s="7" t="str" cm="1">
        <f t="array" ref="M902">_xlfn.IFS(L902&gt;9,"Above Average",L902&lt;8,"Below Average",TRUE,"Average")</f>
        <v>Above Average</v>
      </c>
    </row>
    <row r="903" spans="1:13" x14ac:dyDescent="0.3">
      <c r="A903">
        <v>7</v>
      </c>
      <c r="B903" s="21">
        <v>40515</v>
      </c>
      <c r="C903" s="21" t="str">
        <f t="shared" si="14"/>
        <v>Dec</v>
      </c>
      <c r="D903" s="6">
        <v>552811.62</v>
      </c>
      <c r="E903" t="s">
        <v>155</v>
      </c>
      <c r="F903" s="5">
        <v>21.88</v>
      </c>
      <c r="G903" s="5" t="str" cm="1">
        <f t="array" ref="G903">_xlfn.IFS(F903&gt;=86,"Hot Week (More Than 85°F)",F903&lt;50,"Cold Week (Less Than 50°F)",TRUE,"Normal Week")</f>
        <v>Cold Week (Less Than 50°F)</v>
      </c>
      <c r="H903" s="2">
        <v>2.7120000000000002</v>
      </c>
      <c r="I903" s="2" t="str" cm="1">
        <f t="array" ref="I903">_xlfn.IFS(H903&gt;3.5,"Above Average",H903&lt;3,"Below Average",TRUE,"Average")</f>
        <v>Below Average</v>
      </c>
      <c r="J903" s="1">
        <v>190.99314369999999</v>
      </c>
      <c r="K903" s="1" t="str" cm="1">
        <f t="array" ref="K903">_xlfn.IFS(J903&gt;200,"Above Average",J903&lt;155,"Below Average",TRUE,"Average")</f>
        <v>Average</v>
      </c>
      <c r="L903" s="7">
        <v>9.1370000000000005</v>
      </c>
      <c r="M903" s="7" t="str" cm="1">
        <f t="array" ref="M903">_xlfn.IFS(L903&gt;9,"Above Average",L903&lt;8,"Below Average",TRUE,"Average")</f>
        <v>Above Average</v>
      </c>
    </row>
    <row r="904" spans="1:13" x14ac:dyDescent="0.3">
      <c r="A904">
        <v>7</v>
      </c>
      <c r="B904" s="21">
        <v>40522</v>
      </c>
      <c r="C904" s="21" t="str">
        <f t="shared" si="14"/>
        <v>Dec</v>
      </c>
      <c r="D904" s="6">
        <v>599730.06999999995</v>
      </c>
      <c r="E904" t="s">
        <v>155</v>
      </c>
      <c r="F904" s="5">
        <v>24.24</v>
      </c>
      <c r="G904" s="5" t="str" cm="1">
        <f t="array" ref="G904">_xlfn.IFS(F904&gt;=86,"Hot Week (More Than 85°F)",F904&lt;50,"Cold Week (Less Than 50°F)",TRUE,"Normal Week")</f>
        <v>Cold Week (Less Than 50°F)</v>
      </c>
      <c r="H904" s="2">
        <v>2.7280000000000002</v>
      </c>
      <c r="I904" s="2" t="str" cm="1">
        <f t="array" ref="I904">_xlfn.IFS(H904&gt;3.5,"Above Average",H904&lt;3,"Below Average",TRUE,"Average")</f>
        <v>Below Average</v>
      </c>
      <c r="J904" s="1">
        <v>190.97410690000001</v>
      </c>
      <c r="K904" s="1" t="str" cm="1">
        <f t="array" ref="K904">_xlfn.IFS(J904&gt;200,"Above Average",J904&lt;155,"Below Average",TRUE,"Average")</f>
        <v>Average</v>
      </c>
      <c r="L904" s="7">
        <v>9.1370000000000005</v>
      </c>
      <c r="M904" s="7" t="str" cm="1">
        <f t="array" ref="M904">_xlfn.IFS(L904&gt;9,"Above Average",L904&lt;8,"Below Average",TRUE,"Average")</f>
        <v>Above Average</v>
      </c>
    </row>
    <row r="905" spans="1:13" x14ac:dyDescent="0.3">
      <c r="A905">
        <v>7</v>
      </c>
      <c r="B905" s="21">
        <v>40529</v>
      </c>
      <c r="C905" s="21" t="str">
        <f t="shared" si="14"/>
        <v>Dec</v>
      </c>
      <c r="D905" s="6">
        <v>716388.81</v>
      </c>
      <c r="E905" t="s">
        <v>155</v>
      </c>
      <c r="F905" s="5">
        <v>20.74</v>
      </c>
      <c r="G905" s="5" t="str" cm="1">
        <f t="array" ref="G905">_xlfn.IFS(F905&gt;=86,"Hot Week (More Than 85°F)",F905&lt;50,"Cold Week (Less Than 50°F)",TRUE,"Normal Week")</f>
        <v>Cold Week (Less Than 50°F)</v>
      </c>
      <c r="H905" s="2">
        <v>2.778</v>
      </c>
      <c r="I905" s="2" t="str" cm="1">
        <f t="array" ref="I905">_xlfn.IFS(H905&gt;3.5,"Above Average",H905&lt;3,"Below Average",TRUE,"Average")</f>
        <v>Below Average</v>
      </c>
      <c r="J905" s="1">
        <v>191.0303376</v>
      </c>
      <c r="K905" s="1" t="str" cm="1">
        <f t="array" ref="K905">_xlfn.IFS(J905&gt;200,"Above Average",J905&lt;155,"Below Average",TRUE,"Average")</f>
        <v>Average</v>
      </c>
      <c r="L905" s="7">
        <v>9.1370000000000005</v>
      </c>
      <c r="M905" s="7" t="str" cm="1">
        <f t="array" ref="M905">_xlfn.IFS(L905&gt;9,"Above Average",L905&lt;8,"Below Average",TRUE,"Average")</f>
        <v>Above Average</v>
      </c>
    </row>
    <row r="906" spans="1:13" x14ac:dyDescent="0.3">
      <c r="A906">
        <v>7</v>
      </c>
      <c r="B906" s="21">
        <v>40536</v>
      </c>
      <c r="C906" s="21" t="str">
        <f t="shared" si="14"/>
        <v>Dec</v>
      </c>
      <c r="D906" s="6">
        <v>1045124.88</v>
      </c>
      <c r="E906" t="s">
        <v>155</v>
      </c>
      <c r="F906" s="5">
        <v>26.04</v>
      </c>
      <c r="G906" s="5" t="str" cm="1">
        <f t="array" ref="G906">_xlfn.IFS(F906&gt;=86,"Hot Week (More Than 85°F)",F906&lt;50,"Cold Week (Less Than 50°F)",TRUE,"Normal Week")</f>
        <v>Cold Week (Less Than 50°F)</v>
      </c>
      <c r="H906" s="2">
        <v>2.7810000000000001</v>
      </c>
      <c r="I906" s="2" t="str" cm="1">
        <f t="array" ref="I906">_xlfn.IFS(H906&gt;3.5,"Above Average",H906&lt;3,"Below Average",TRUE,"Average")</f>
        <v>Below Average</v>
      </c>
      <c r="J906" s="1">
        <v>191.14301889999999</v>
      </c>
      <c r="K906" s="1" t="str" cm="1">
        <f t="array" ref="K906">_xlfn.IFS(J906&gt;200,"Above Average",J906&lt;155,"Below Average",TRUE,"Average")</f>
        <v>Average</v>
      </c>
      <c r="L906" s="7">
        <v>9.1370000000000005</v>
      </c>
      <c r="M906" s="7" t="str" cm="1">
        <f t="array" ref="M906">_xlfn.IFS(L906&gt;9,"Above Average",L906&lt;8,"Below Average",TRUE,"Average")</f>
        <v>Above Average</v>
      </c>
    </row>
    <row r="907" spans="1:13" x14ac:dyDescent="0.3">
      <c r="A907">
        <v>7</v>
      </c>
      <c r="B907" s="21">
        <v>40543</v>
      </c>
      <c r="C907" s="21" t="str">
        <f t="shared" si="14"/>
        <v>Dec</v>
      </c>
      <c r="D907" s="6">
        <v>729572.08</v>
      </c>
      <c r="E907" t="s">
        <v>156</v>
      </c>
      <c r="F907" s="5">
        <v>13.76</v>
      </c>
      <c r="G907" s="5" t="str" cm="1">
        <f t="array" ref="G907">_xlfn.IFS(F907&gt;=86,"Hot Week (More Than 85°F)",F907&lt;50,"Cold Week (Less Than 50°F)",TRUE,"Normal Week")</f>
        <v>Cold Week (Less Than 50°F)</v>
      </c>
      <c r="H907" s="2">
        <v>2.8290000000000002</v>
      </c>
      <c r="I907" s="2" t="str" cm="1">
        <f t="array" ref="I907">_xlfn.IFS(H907&gt;3.5,"Above Average",H907&lt;3,"Below Average",TRUE,"Average")</f>
        <v>Below Average</v>
      </c>
      <c r="J907" s="1">
        <v>191.25570020000001</v>
      </c>
      <c r="K907" s="1" t="str" cm="1">
        <f t="array" ref="K907">_xlfn.IFS(J907&gt;200,"Above Average",J907&lt;155,"Below Average",TRUE,"Average")</f>
        <v>Average</v>
      </c>
      <c r="L907" s="7">
        <v>9.1370000000000005</v>
      </c>
      <c r="M907" s="7" t="str" cm="1">
        <f t="array" ref="M907">_xlfn.IFS(L907&gt;9,"Above Average",L907&lt;8,"Below Average",TRUE,"Average")</f>
        <v>Above Average</v>
      </c>
    </row>
    <row r="908" spans="1:13" x14ac:dyDescent="0.3">
      <c r="A908">
        <v>7</v>
      </c>
      <c r="B908" s="21">
        <v>40550</v>
      </c>
      <c r="C908" s="21" t="str">
        <f t="shared" si="14"/>
        <v>Jan</v>
      </c>
      <c r="D908" s="6">
        <v>661163.93999999994</v>
      </c>
      <c r="E908" t="s">
        <v>155</v>
      </c>
      <c r="F908" s="5">
        <v>10.09</v>
      </c>
      <c r="G908" s="5" t="str" cm="1">
        <f t="array" ref="G908">_xlfn.IFS(F908&gt;=86,"Hot Week (More Than 85°F)",F908&lt;50,"Cold Week (Less Than 50°F)",TRUE,"Normal Week")</f>
        <v>Cold Week (Less Than 50°F)</v>
      </c>
      <c r="H908" s="2">
        <v>2.8820000000000001</v>
      </c>
      <c r="I908" s="2" t="str" cm="1">
        <f t="array" ref="I908">_xlfn.IFS(H908&gt;3.5,"Above Average",H908&lt;3,"Below Average",TRUE,"Average")</f>
        <v>Below Average</v>
      </c>
      <c r="J908" s="1">
        <v>191.3683815</v>
      </c>
      <c r="K908" s="1" t="str" cm="1">
        <f t="array" ref="K908">_xlfn.IFS(J908&gt;200,"Above Average",J908&lt;155,"Below Average",TRUE,"Average")</f>
        <v>Average</v>
      </c>
      <c r="L908" s="7">
        <v>8.8179999999999996</v>
      </c>
      <c r="M908" s="7" t="str" cm="1">
        <f t="array" ref="M908">_xlfn.IFS(L908&gt;9,"Above Average",L908&lt;8,"Below Average",TRUE,"Average")</f>
        <v>Average</v>
      </c>
    </row>
    <row r="909" spans="1:13" x14ac:dyDescent="0.3">
      <c r="A909">
        <v>7</v>
      </c>
      <c r="B909" s="21">
        <v>40557</v>
      </c>
      <c r="C909" s="21" t="str">
        <f t="shared" si="14"/>
        <v>Jan</v>
      </c>
      <c r="D909" s="6">
        <v>547384.9</v>
      </c>
      <c r="E909" t="s">
        <v>155</v>
      </c>
      <c r="F909" s="5">
        <v>11.32</v>
      </c>
      <c r="G909" s="5" t="str" cm="1">
        <f t="array" ref="G909">_xlfn.IFS(F909&gt;=86,"Hot Week (More Than 85°F)",F909&lt;50,"Cold Week (Less Than 50°F)",TRUE,"Normal Week")</f>
        <v>Cold Week (Less Than 50°F)</v>
      </c>
      <c r="H909" s="2">
        <v>2.911</v>
      </c>
      <c r="I909" s="2" t="str" cm="1">
        <f t="array" ref="I909">_xlfn.IFS(H909&gt;3.5,"Above Average",H909&lt;3,"Below Average",TRUE,"Average")</f>
        <v>Below Average</v>
      </c>
      <c r="J909" s="1">
        <v>191.47849389999999</v>
      </c>
      <c r="K909" s="1" t="str" cm="1">
        <f t="array" ref="K909">_xlfn.IFS(J909&gt;200,"Above Average",J909&lt;155,"Below Average",TRUE,"Average")</f>
        <v>Average</v>
      </c>
      <c r="L909" s="7">
        <v>8.8179999999999996</v>
      </c>
      <c r="M909" s="7" t="str" cm="1">
        <f t="array" ref="M909">_xlfn.IFS(L909&gt;9,"Above Average",L909&lt;8,"Below Average",TRUE,"Average")</f>
        <v>Average</v>
      </c>
    </row>
    <row r="910" spans="1:13" x14ac:dyDescent="0.3">
      <c r="A910">
        <v>7</v>
      </c>
      <c r="B910" s="21">
        <v>40564</v>
      </c>
      <c r="C910" s="21" t="str">
        <f t="shared" si="14"/>
        <v>Jan</v>
      </c>
      <c r="D910" s="6">
        <v>521539.46</v>
      </c>
      <c r="E910" t="s">
        <v>155</v>
      </c>
      <c r="F910" s="5">
        <v>25.4</v>
      </c>
      <c r="G910" s="5" t="str" cm="1">
        <f t="array" ref="G910">_xlfn.IFS(F910&gt;=86,"Hot Week (More Than 85°F)",F910&lt;50,"Cold Week (Less Than 50°F)",TRUE,"Normal Week")</f>
        <v>Cold Week (Less Than 50°F)</v>
      </c>
      <c r="H910" s="2">
        <v>2.9729999999999999</v>
      </c>
      <c r="I910" s="2" t="str" cm="1">
        <f t="array" ref="I910">_xlfn.IFS(H910&gt;3.5,"Above Average",H910&lt;3,"Below Average",TRUE,"Average")</f>
        <v>Below Average</v>
      </c>
      <c r="J910" s="1">
        <v>191.57319240000001</v>
      </c>
      <c r="K910" s="1" t="str" cm="1">
        <f t="array" ref="K910">_xlfn.IFS(J910&gt;200,"Above Average",J910&lt;155,"Below Average",TRUE,"Average")</f>
        <v>Average</v>
      </c>
      <c r="L910" s="7">
        <v>8.8179999999999996</v>
      </c>
      <c r="M910" s="7" t="str" cm="1">
        <f t="array" ref="M910">_xlfn.IFS(L910&gt;9,"Above Average",L910&lt;8,"Below Average",TRUE,"Average")</f>
        <v>Average</v>
      </c>
    </row>
    <row r="911" spans="1:13" x14ac:dyDescent="0.3">
      <c r="A911">
        <v>7</v>
      </c>
      <c r="B911" s="21">
        <v>40571</v>
      </c>
      <c r="C911" s="21" t="str">
        <f t="shared" si="14"/>
        <v>Jan</v>
      </c>
      <c r="D911" s="6">
        <v>513372.17</v>
      </c>
      <c r="E911" t="s">
        <v>155</v>
      </c>
      <c r="F911" s="5">
        <v>10.11</v>
      </c>
      <c r="G911" s="5" t="str" cm="1">
        <f t="array" ref="G911">_xlfn.IFS(F911&gt;=86,"Hot Week (More Than 85°F)",F911&lt;50,"Cold Week (Less Than 50°F)",TRUE,"Normal Week")</f>
        <v>Cold Week (Less Than 50°F)</v>
      </c>
      <c r="H911" s="2">
        <v>3.008</v>
      </c>
      <c r="I911" s="2" t="str" cm="1">
        <f t="array" ref="I911">_xlfn.IFS(H911&gt;3.5,"Above Average",H911&lt;3,"Below Average",TRUE,"Average")</f>
        <v>Average</v>
      </c>
      <c r="J911" s="1">
        <v>191.667891</v>
      </c>
      <c r="K911" s="1" t="str" cm="1">
        <f t="array" ref="K911">_xlfn.IFS(J911&gt;200,"Above Average",J911&lt;155,"Below Average",TRUE,"Average")</f>
        <v>Average</v>
      </c>
      <c r="L911" s="7">
        <v>8.8179999999999996</v>
      </c>
      <c r="M911" s="7" t="str" cm="1">
        <f t="array" ref="M911">_xlfn.IFS(L911&gt;9,"Above Average",L911&lt;8,"Below Average",TRUE,"Average")</f>
        <v>Average</v>
      </c>
    </row>
    <row r="912" spans="1:13" x14ac:dyDescent="0.3">
      <c r="A912">
        <v>7</v>
      </c>
      <c r="B912" s="21">
        <v>40578</v>
      </c>
      <c r="C912" s="21" t="str">
        <f t="shared" si="14"/>
        <v>Feb</v>
      </c>
      <c r="D912" s="6">
        <v>558027.77</v>
      </c>
      <c r="E912" t="s">
        <v>155</v>
      </c>
      <c r="F912" s="5" t="s">
        <v>172</v>
      </c>
      <c r="G912" s="5" t="str" cm="1">
        <f t="array" ref="G912">_xlfn.IFS(F912&gt;=86,"Hot Week (More Than 85°F)",F912&lt;50,"Cold Week (Less Than 50°F)",TRUE,"Normal Week")</f>
        <v>Hot Week (More Than 85°F)</v>
      </c>
      <c r="H912" s="2">
        <v>3.0110000000000001</v>
      </c>
      <c r="I912" s="2" t="str" cm="1">
        <f t="array" ref="I912">_xlfn.IFS(H912&gt;3.5,"Above Average",H912&lt;3,"Below Average",TRUE,"Average")</f>
        <v>Average</v>
      </c>
      <c r="J912" s="1">
        <v>191.76258949999999</v>
      </c>
      <c r="K912" s="1" t="str" cm="1">
        <f t="array" ref="K912">_xlfn.IFS(J912&gt;200,"Above Average",J912&lt;155,"Below Average",TRUE,"Average")</f>
        <v>Average</v>
      </c>
      <c r="L912" s="7">
        <v>8.8179999999999996</v>
      </c>
      <c r="M912" s="7" t="str" cm="1">
        <f t="array" ref="M912">_xlfn.IFS(L912&gt;9,"Above Average",L912&lt;8,"Below Average",TRUE,"Average")</f>
        <v>Average</v>
      </c>
    </row>
    <row r="913" spans="1:13" x14ac:dyDescent="0.3">
      <c r="A913">
        <v>7</v>
      </c>
      <c r="B913" s="21">
        <v>40585</v>
      </c>
      <c r="C913" s="21" t="str">
        <f t="shared" si="14"/>
        <v>Feb</v>
      </c>
      <c r="D913" s="6">
        <v>559903.13</v>
      </c>
      <c r="E913" t="s">
        <v>156</v>
      </c>
      <c r="F913" s="5">
        <v>10.24</v>
      </c>
      <c r="G913" s="5" t="str" cm="1">
        <f t="array" ref="G913">_xlfn.IFS(F913&gt;=86,"Hot Week (More Than 85°F)",F913&lt;50,"Cold Week (Less Than 50°F)",TRUE,"Normal Week")</f>
        <v>Cold Week (Less Than 50°F)</v>
      </c>
      <c r="H913" s="2">
        <v>3.0369999999999999</v>
      </c>
      <c r="I913" s="2" t="str" cm="1">
        <f t="array" ref="I913">_xlfn.IFS(H913&gt;3.5,"Above Average",H913&lt;3,"Below Average",TRUE,"Average")</f>
        <v>Average</v>
      </c>
      <c r="J913" s="1">
        <v>191.85728810000001</v>
      </c>
      <c r="K913" s="1" t="str" cm="1">
        <f t="array" ref="K913">_xlfn.IFS(J913&gt;200,"Above Average",J913&lt;155,"Below Average",TRUE,"Average")</f>
        <v>Average</v>
      </c>
      <c r="L913" s="7">
        <v>8.8179999999999996</v>
      </c>
      <c r="M913" s="7" t="str" cm="1">
        <f t="array" ref="M913">_xlfn.IFS(L913&gt;9,"Above Average",L913&lt;8,"Below Average",TRUE,"Average")</f>
        <v>Average</v>
      </c>
    </row>
    <row r="914" spans="1:13" x14ac:dyDescent="0.3">
      <c r="A914">
        <v>7</v>
      </c>
      <c r="B914" s="21">
        <v>40592</v>
      </c>
      <c r="C914" s="21" t="str">
        <f t="shared" si="14"/>
        <v>Feb</v>
      </c>
      <c r="D914" s="6">
        <v>572387.47</v>
      </c>
      <c r="E914" t="s">
        <v>155</v>
      </c>
      <c r="F914" s="5">
        <v>17.3</v>
      </c>
      <c r="G914" s="5" t="str" cm="1">
        <f t="array" ref="G914">_xlfn.IFS(F914&gt;=86,"Hot Week (More Than 85°F)",F914&lt;50,"Cold Week (Less Than 50°F)",TRUE,"Normal Week")</f>
        <v>Cold Week (Less Than 50°F)</v>
      </c>
      <c r="H914" s="2">
        <v>3.0510000000000002</v>
      </c>
      <c r="I914" s="2" t="str" cm="1">
        <f t="array" ref="I914">_xlfn.IFS(H914&gt;3.5,"Above Average",H914&lt;3,"Below Average",TRUE,"Average")</f>
        <v>Average</v>
      </c>
      <c r="J914" s="1">
        <v>191.9178331</v>
      </c>
      <c r="K914" s="1" t="str" cm="1">
        <f t="array" ref="K914">_xlfn.IFS(J914&gt;200,"Above Average",J914&lt;155,"Below Average",TRUE,"Average")</f>
        <v>Average</v>
      </c>
      <c r="L914" s="7">
        <v>8.8179999999999996</v>
      </c>
      <c r="M914" s="7" t="str" cm="1">
        <f t="array" ref="M914">_xlfn.IFS(L914&gt;9,"Above Average",L914&lt;8,"Below Average",TRUE,"Average")</f>
        <v>Average</v>
      </c>
    </row>
    <row r="915" spans="1:13" x14ac:dyDescent="0.3">
      <c r="A915">
        <v>7</v>
      </c>
      <c r="B915" s="21">
        <v>40599</v>
      </c>
      <c r="C915" s="21" t="str">
        <f t="shared" si="14"/>
        <v>Feb</v>
      </c>
      <c r="D915" s="6">
        <v>546690.84</v>
      </c>
      <c r="E915" t="s">
        <v>155</v>
      </c>
      <c r="F915" s="5">
        <v>17.46</v>
      </c>
      <c r="G915" s="5" t="str" cm="1">
        <f t="array" ref="G915">_xlfn.IFS(F915&gt;=86,"Hot Week (More Than 85°F)",F915&lt;50,"Cold Week (Less Than 50°F)",TRUE,"Normal Week")</f>
        <v>Cold Week (Less Than 50°F)</v>
      </c>
      <c r="H915" s="2">
        <v>3.101</v>
      </c>
      <c r="I915" s="2" t="str" cm="1">
        <f t="array" ref="I915">_xlfn.IFS(H915&gt;3.5,"Above Average",H915&lt;3,"Below Average",TRUE,"Average")</f>
        <v>Average</v>
      </c>
      <c r="J915" s="1">
        <v>191.9647167</v>
      </c>
      <c r="K915" s="1" t="str" cm="1">
        <f t="array" ref="K915">_xlfn.IFS(J915&gt;200,"Above Average",J915&lt;155,"Below Average",TRUE,"Average")</f>
        <v>Average</v>
      </c>
      <c r="L915" s="7">
        <v>8.8179999999999996</v>
      </c>
      <c r="M915" s="7" t="str" cm="1">
        <f t="array" ref="M915">_xlfn.IFS(L915&gt;9,"Above Average",L915&lt;8,"Below Average",TRUE,"Average")</f>
        <v>Average</v>
      </c>
    </row>
    <row r="916" spans="1:13" x14ac:dyDescent="0.3">
      <c r="A916">
        <v>7</v>
      </c>
      <c r="B916" s="21">
        <v>40606</v>
      </c>
      <c r="C916" s="21" t="str">
        <f t="shared" si="14"/>
        <v>Mar</v>
      </c>
      <c r="D916" s="6">
        <v>551378.39</v>
      </c>
      <c r="E916" t="s">
        <v>155</v>
      </c>
      <c r="F916" s="5">
        <v>21.84</v>
      </c>
      <c r="G916" s="5" t="str" cm="1">
        <f t="array" ref="G916">_xlfn.IFS(F916&gt;=86,"Hot Week (More Than 85°F)",F916&lt;50,"Cold Week (Less Than 50°F)",TRUE,"Normal Week")</f>
        <v>Cold Week (Less Than 50°F)</v>
      </c>
      <c r="H916" s="2">
        <v>3.2320000000000002</v>
      </c>
      <c r="I916" s="2" t="str" cm="1">
        <f t="array" ref="I916">_xlfn.IFS(H916&gt;3.5,"Above Average",H916&lt;3,"Below Average",TRUE,"Average")</f>
        <v>Average</v>
      </c>
      <c r="J916" s="1">
        <v>192.01160039999999</v>
      </c>
      <c r="K916" s="1" t="str" cm="1">
        <f t="array" ref="K916">_xlfn.IFS(J916&gt;200,"Above Average",J916&lt;155,"Below Average",TRUE,"Average")</f>
        <v>Average</v>
      </c>
      <c r="L916" s="7">
        <v>8.8179999999999996</v>
      </c>
      <c r="M916" s="7" t="str" cm="1">
        <f t="array" ref="M916">_xlfn.IFS(L916&gt;9,"Above Average",L916&lt;8,"Below Average",TRUE,"Average")</f>
        <v>Average</v>
      </c>
    </row>
    <row r="917" spans="1:13" x14ac:dyDescent="0.3">
      <c r="A917">
        <v>7</v>
      </c>
      <c r="B917" s="21">
        <v>40613</v>
      </c>
      <c r="C917" s="21" t="str">
        <f t="shared" si="14"/>
        <v>Mar</v>
      </c>
      <c r="D917" s="6">
        <v>558963.82999999996</v>
      </c>
      <c r="E917" t="s">
        <v>155</v>
      </c>
      <c r="F917" s="5">
        <v>20.7</v>
      </c>
      <c r="G917" s="5" t="str" cm="1">
        <f t="array" ref="G917">_xlfn.IFS(F917&gt;=86,"Hot Week (More Than 85°F)",F917&lt;50,"Cold Week (Less Than 50°F)",TRUE,"Normal Week")</f>
        <v>Cold Week (Less Than 50°F)</v>
      </c>
      <c r="H917" s="2">
        <v>3.3719999999999999</v>
      </c>
      <c r="I917" s="2" t="str" cm="1">
        <f t="array" ref="I917">_xlfn.IFS(H917&gt;3.5,"Above Average",H917&lt;3,"Below Average",TRUE,"Average")</f>
        <v>Average</v>
      </c>
      <c r="J917" s="1">
        <v>192.05848399999999</v>
      </c>
      <c r="K917" s="1" t="str" cm="1">
        <f t="array" ref="K917">_xlfn.IFS(J917&gt;200,"Above Average",J917&lt;155,"Below Average",TRUE,"Average")</f>
        <v>Average</v>
      </c>
      <c r="L917" s="7">
        <v>8.8179999999999996</v>
      </c>
      <c r="M917" s="7" t="str" cm="1">
        <f t="array" ref="M917">_xlfn.IFS(L917&gt;9,"Above Average",L917&lt;8,"Below Average",TRUE,"Average")</f>
        <v>Average</v>
      </c>
    </row>
    <row r="918" spans="1:13" x14ac:dyDescent="0.3">
      <c r="A918">
        <v>7</v>
      </c>
      <c r="B918" s="21">
        <v>40620</v>
      </c>
      <c r="C918" s="21" t="str">
        <f t="shared" si="14"/>
        <v>Mar</v>
      </c>
      <c r="D918" s="6">
        <v>635014.68999999994</v>
      </c>
      <c r="E918" t="s">
        <v>155</v>
      </c>
      <c r="F918" s="5">
        <v>27.69</v>
      </c>
      <c r="G918" s="5" t="str" cm="1">
        <f t="array" ref="G918">_xlfn.IFS(F918&gt;=86,"Hot Week (More Than 85°F)",F918&lt;50,"Cold Week (Less Than 50°F)",TRUE,"Normal Week")</f>
        <v>Cold Week (Less Than 50°F)</v>
      </c>
      <c r="H918" s="2">
        <v>3.4060000000000001</v>
      </c>
      <c r="I918" s="2" t="str" cm="1">
        <f t="array" ref="I918">_xlfn.IFS(H918&gt;3.5,"Above Average",H918&lt;3,"Below Average",TRUE,"Average")</f>
        <v>Average</v>
      </c>
      <c r="J918" s="1">
        <v>192.12379809999999</v>
      </c>
      <c r="K918" s="1" t="str" cm="1">
        <f t="array" ref="K918">_xlfn.IFS(J918&gt;200,"Above Average",J918&lt;155,"Below Average",TRUE,"Average")</f>
        <v>Average</v>
      </c>
      <c r="L918" s="7">
        <v>8.8179999999999996</v>
      </c>
      <c r="M918" s="7" t="str" cm="1">
        <f t="array" ref="M918">_xlfn.IFS(L918&gt;9,"Above Average",L918&lt;8,"Below Average",TRUE,"Average")</f>
        <v>Average</v>
      </c>
    </row>
    <row r="919" spans="1:13" x14ac:dyDescent="0.3">
      <c r="A919">
        <v>7</v>
      </c>
      <c r="B919" s="21">
        <v>40627</v>
      </c>
      <c r="C919" s="21" t="str">
        <f t="shared" si="14"/>
        <v>Mar</v>
      </c>
      <c r="D919" s="6">
        <v>559061.57999999996</v>
      </c>
      <c r="E919" t="s">
        <v>155</v>
      </c>
      <c r="F919" s="5">
        <v>25.69</v>
      </c>
      <c r="G919" s="5" t="str" cm="1">
        <f t="array" ref="G919">_xlfn.IFS(F919&gt;=86,"Hot Week (More Than 85°F)",F919&lt;50,"Cold Week (Less Than 50°F)",TRUE,"Normal Week")</f>
        <v>Cold Week (Less Than 50°F)</v>
      </c>
      <c r="H919" s="2">
        <v>3.4140000000000001</v>
      </c>
      <c r="I919" s="2" t="str" cm="1">
        <f t="array" ref="I919">_xlfn.IFS(H919&gt;3.5,"Above Average",H919&lt;3,"Below Average",TRUE,"Average")</f>
        <v>Average</v>
      </c>
      <c r="J919" s="1">
        <v>192.1964844</v>
      </c>
      <c r="K919" s="1" t="str" cm="1">
        <f t="array" ref="K919">_xlfn.IFS(J919&gt;200,"Above Average",J919&lt;155,"Below Average",TRUE,"Average")</f>
        <v>Average</v>
      </c>
      <c r="L919" s="7">
        <v>8.8179999999999996</v>
      </c>
      <c r="M919" s="7" t="str" cm="1">
        <f t="array" ref="M919">_xlfn.IFS(L919&gt;9,"Above Average",L919&lt;8,"Below Average",TRUE,"Average")</f>
        <v>Average</v>
      </c>
    </row>
    <row r="920" spans="1:13" x14ac:dyDescent="0.3">
      <c r="A920">
        <v>7</v>
      </c>
      <c r="B920" s="21">
        <v>40634</v>
      </c>
      <c r="C920" s="21" t="str">
        <f t="shared" si="14"/>
        <v>Apr</v>
      </c>
      <c r="D920" s="6">
        <v>513409.67</v>
      </c>
      <c r="E920" t="s">
        <v>155</v>
      </c>
      <c r="F920" s="5">
        <v>24.83</v>
      </c>
      <c r="G920" s="5" t="str" cm="1">
        <f t="array" ref="G920">_xlfn.IFS(F920&gt;=86,"Hot Week (More Than 85°F)",F920&lt;50,"Cold Week (Less Than 50°F)",TRUE,"Normal Week")</f>
        <v>Cold Week (Less Than 50°F)</v>
      </c>
      <c r="H920" s="2">
        <v>3.4609999999999999</v>
      </c>
      <c r="I920" s="2" t="str" cm="1">
        <f t="array" ref="I920">_xlfn.IFS(H920&gt;3.5,"Above Average",H920&lt;3,"Below Average",TRUE,"Average")</f>
        <v>Average</v>
      </c>
      <c r="J920" s="1">
        <v>192.26917069999999</v>
      </c>
      <c r="K920" s="1" t="str" cm="1">
        <f t="array" ref="K920">_xlfn.IFS(J920&gt;200,"Above Average",J920&lt;155,"Below Average",TRUE,"Average")</f>
        <v>Average</v>
      </c>
      <c r="L920" s="7">
        <v>8.5950000000000006</v>
      </c>
      <c r="M920" s="7" t="str" cm="1">
        <f t="array" ref="M920">_xlfn.IFS(L920&gt;9,"Above Average",L920&lt;8,"Below Average",TRUE,"Average")</f>
        <v>Average</v>
      </c>
    </row>
    <row r="921" spans="1:13" x14ac:dyDescent="0.3">
      <c r="A921">
        <v>7</v>
      </c>
      <c r="B921" s="21">
        <v>40641</v>
      </c>
      <c r="C921" s="21" t="str">
        <f t="shared" si="14"/>
        <v>Apr</v>
      </c>
      <c r="D921" s="6">
        <v>500552.16</v>
      </c>
      <c r="E921" t="s">
        <v>155</v>
      </c>
      <c r="F921" s="5">
        <v>30.64</v>
      </c>
      <c r="G921" s="5" t="str" cm="1">
        <f t="array" ref="G921">_xlfn.IFS(F921&gt;=86,"Hot Week (More Than 85°F)",F921&lt;50,"Cold Week (Less Than 50°F)",TRUE,"Normal Week")</f>
        <v>Cold Week (Less Than 50°F)</v>
      </c>
      <c r="H921" s="2">
        <v>3.532</v>
      </c>
      <c r="I921" s="2" t="str" cm="1">
        <f t="array" ref="I921">_xlfn.IFS(H921&gt;3.5,"Above Average",H921&lt;3,"Below Average",TRUE,"Average")</f>
        <v>Above Average</v>
      </c>
      <c r="J921" s="1">
        <v>192.3418571</v>
      </c>
      <c r="K921" s="1" t="str" cm="1">
        <f t="array" ref="K921">_xlfn.IFS(J921&gt;200,"Above Average",J921&lt;155,"Below Average",TRUE,"Average")</f>
        <v>Average</v>
      </c>
      <c r="L921" s="7">
        <v>8.5950000000000006</v>
      </c>
      <c r="M921" s="7" t="str" cm="1">
        <f t="array" ref="M921">_xlfn.IFS(L921&gt;9,"Above Average",L921&lt;8,"Below Average",TRUE,"Average")</f>
        <v>Average</v>
      </c>
    </row>
    <row r="922" spans="1:13" x14ac:dyDescent="0.3">
      <c r="A922">
        <v>7</v>
      </c>
      <c r="B922" s="21">
        <v>40648</v>
      </c>
      <c r="C922" s="21" t="str">
        <f t="shared" si="14"/>
        <v>Apr</v>
      </c>
      <c r="D922" s="6">
        <v>423380.14</v>
      </c>
      <c r="E922" t="s">
        <v>155</v>
      </c>
      <c r="F922" s="5">
        <v>27.79</v>
      </c>
      <c r="G922" s="5" t="str" cm="1">
        <f t="array" ref="G922">_xlfn.IFS(F922&gt;=86,"Hot Week (More Than 85°F)",F922&lt;50,"Cold Week (Less Than 50°F)",TRUE,"Normal Week")</f>
        <v>Cold Week (Less Than 50°F)</v>
      </c>
      <c r="H922" s="2">
        <v>3.6110000000000002</v>
      </c>
      <c r="I922" s="2" t="str" cm="1">
        <f t="array" ref="I922">_xlfn.IFS(H922&gt;3.5,"Above Average",H922&lt;3,"Below Average",TRUE,"Average")</f>
        <v>Above Average</v>
      </c>
      <c r="J922" s="1">
        <v>192.42259540000001</v>
      </c>
      <c r="K922" s="1" t="str" cm="1">
        <f t="array" ref="K922">_xlfn.IFS(J922&gt;200,"Above Average",J922&lt;155,"Below Average",TRUE,"Average")</f>
        <v>Average</v>
      </c>
      <c r="L922" s="7">
        <v>8.5950000000000006</v>
      </c>
      <c r="M922" s="7" t="str" cm="1">
        <f t="array" ref="M922">_xlfn.IFS(L922&gt;9,"Above Average",L922&lt;8,"Below Average",TRUE,"Average")</f>
        <v>Average</v>
      </c>
    </row>
    <row r="923" spans="1:13" x14ac:dyDescent="0.3">
      <c r="A923">
        <v>7</v>
      </c>
      <c r="B923" s="21">
        <v>40655</v>
      </c>
      <c r="C923" s="21" t="str">
        <f t="shared" si="14"/>
        <v>Apr</v>
      </c>
      <c r="D923" s="6">
        <v>466594.89</v>
      </c>
      <c r="E923" t="s">
        <v>155</v>
      </c>
      <c r="F923" s="5">
        <v>31.84</v>
      </c>
      <c r="G923" s="5" t="str" cm="1">
        <f t="array" ref="G923">_xlfn.IFS(F923&gt;=86,"Hot Week (More Than 85°F)",F923&lt;50,"Cold Week (Less Than 50°F)",TRUE,"Normal Week")</f>
        <v>Cold Week (Less Than 50°F)</v>
      </c>
      <c r="H923" s="2">
        <v>3.6360000000000001</v>
      </c>
      <c r="I923" s="2" t="str" cm="1">
        <f t="array" ref="I923">_xlfn.IFS(H923&gt;3.5,"Above Average",H923&lt;3,"Below Average",TRUE,"Average")</f>
        <v>Above Average</v>
      </c>
      <c r="J923" s="1">
        <v>192.5234638</v>
      </c>
      <c r="K923" s="1" t="str" cm="1">
        <f t="array" ref="K923">_xlfn.IFS(J923&gt;200,"Above Average",J923&lt;155,"Below Average",TRUE,"Average")</f>
        <v>Average</v>
      </c>
      <c r="L923" s="7">
        <v>8.5950000000000006</v>
      </c>
      <c r="M923" s="7" t="str" cm="1">
        <f t="array" ref="M923">_xlfn.IFS(L923&gt;9,"Above Average",L923&lt;8,"Below Average",TRUE,"Average")</f>
        <v>Average</v>
      </c>
    </row>
    <row r="924" spans="1:13" x14ac:dyDescent="0.3">
      <c r="A924">
        <v>7</v>
      </c>
      <c r="B924" s="21">
        <v>40662</v>
      </c>
      <c r="C924" s="21" t="str">
        <f t="shared" si="14"/>
        <v>Apr</v>
      </c>
      <c r="D924" s="6">
        <v>410429.73</v>
      </c>
      <c r="E924" t="s">
        <v>155</v>
      </c>
      <c r="F924" s="5">
        <v>26.79</v>
      </c>
      <c r="G924" s="5" t="str" cm="1">
        <f t="array" ref="G924">_xlfn.IFS(F924&gt;=86,"Hot Week (More Than 85°F)",F924&lt;50,"Cold Week (Less Than 50°F)",TRUE,"Normal Week")</f>
        <v>Cold Week (Less Than 50°F)</v>
      </c>
      <c r="H924" s="2">
        <v>3.6629999999999998</v>
      </c>
      <c r="I924" s="2" t="str" cm="1">
        <f t="array" ref="I924">_xlfn.IFS(H924&gt;3.5,"Above Average",H924&lt;3,"Below Average",TRUE,"Average")</f>
        <v>Above Average</v>
      </c>
      <c r="J924" s="1">
        <v>192.6243322</v>
      </c>
      <c r="K924" s="1" t="str" cm="1">
        <f t="array" ref="K924">_xlfn.IFS(J924&gt;200,"Above Average",J924&lt;155,"Below Average",TRUE,"Average")</f>
        <v>Average</v>
      </c>
      <c r="L924" s="7">
        <v>8.5950000000000006</v>
      </c>
      <c r="M924" s="7" t="str" cm="1">
        <f t="array" ref="M924">_xlfn.IFS(L924&gt;9,"Above Average",L924&lt;8,"Below Average",TRUE,"Average")</f>
        <v>Average</v>
      </c>
    </row>
    <row r="925" spans="1:13" x14ac:dyDescent="0.3">
      <c r="A925">
        <v>7</v>
      </c>
      <c r="B925" s="21">
        <v>40669</v>
      </c>
      <c r="C925" s="21" t="str">
        <f t="shared" si="14"/>
        <v>May</v>
      </c>
      <c r="D925" s="6">
        <v>407012.47</v>
      </c>
      <c r="E925" t="s">
        <v>155</v>
      </c>
      <c r="F925" s="5">
        <v>26.54</v>
      </c>
      <c r="G925" s="5" t="str" cm="1">
        <f t="array" ref="G925">_xlfn.IFS(F925&gt;=86,"Hot Week (More Than 85°F)",F925&lt;50,"Cold Week (Less Than 50°F)",TRUE,"Normal Week")</f>
        <v>Cold Week (Less Than 50°F)</v>
      </c>
      <c r="H925" s="2">
        <v>3.7349999999999999</v>
      </c>
      <c r="I925" s="2" t="str" cm="1">
        <f t="array" ref="I925">_xlfn.IFS(H925&gt;3.5,"Above Average",H925&lt;3,"Below Average",TRUE,"Average")</f>
        <v>Above Average</v>
      </c>
      <c r="J925" s="1">
        <v>192.72520059999999</v>
      </c>
      <c r="K925" s="1" t="str" cm="1">
        <f t="array" ref="K925">_xlfn.IFS(J925&gt;200,"Above Average",J925&lt;155,"Below Average",TRUE,"Average")</f>
        <v>Average</v>
      </c>
      <c r="L925" s="7">
        <v>8.5950000000000006</v>
      </c>
      <c r="M925" s="7" t="str" cm="1">
        <f t="array" ref="M925">_xlfn.IFS(L925&gt;9,"Above Average",L925&lt;8,"Below Average",TRUE,"Average")</f>
        <v>Average</v>
      </c>
    </row>
    <row r="926" spans="1:13" x14ac:dyDescent="0.3">
      <c r="A926">
        <v>7</v>
      </c>
      <c r="B926" s="21">
        <v>40676</v>
      </c>
      <c r="C926" s="21" t="str">
        <f t="shared" si="14"/>
        <v>May</v>
      </c>
      <c r="D926" s="6">
        <v>414094.05</v>
      </c>
      <c r="E926" t="s">
        <v>155</v>
      </c>
      <c r="F926" s="5">
        <v>36.61</v>
      </c>
      <c r="G926" s="5" t="str" cm="1">
        <f t="array" ref="G926">_xlfn.IFS(F926&gt;=86,"Hot Week (More Than 85°F)",F926&lt;50,"Cold Week (Less Than 50°F)",TRUE,"Normal Week")</f>
        <v>Cold Week (Less Than 50°F)</v>
      </c>
      <c r="H926" s="2">
        <v>3.7669999999999999</v>
      </c>
      <c r="I926" s="2" t="str" cm="1">
        <f t="array" ref="I926">_xlfn.IFS(H926&gt;3.5,"Above Average",H926&lt;3,"Below Average",TRUE,"Average")</f>
        <v>Above Average</v>
      </c>
      <c r="J926" s="1">
        <v>192.82606899999999</v>
      </c>
      <c r="K926" s="1" t="str" cm="1">
        <f t="array" ref="K926">_xlfn.IFS(J926&gt;200,"Above Average",J926&lt;155,"Below Average",TRUE,"Average")</f>
        <v>Average</v>
      </c>
      <c r="L926" s="7">
        <v>8.5950000000000006</v>
      </c>
      <c r="M926" s="7" t="str" cm="1">
        <f t="array" ref="M926">_xlfn.IFS(L926&gt;9,"Above Average",L926&lt;8,"Below Average",TRUE,"Average")</f>
        <v>Average</v>
      </c>
    </row>
    <row r="927" spans="1:13" x14ac:dyDescent="0.3">
      <c r="A927">
        <v>7</v>
      </c>
      <c r="B927" s="21">
        <v>40683</v>
      </c>
      <c r="C927" s="21" t="str">
        <f t="shared" si="14"/>
        <v>May</v>
      </c>
      <c r="D927" s="6">
        <v>424670.98</v>
      </c>
      <c r="E927" t="s">
        <v>155</v>
      </c>
      <c r="F927" s="5">
        <v>36.159999999999997</v>
      </c>
      <c r="G927" s="5" t="str" cm="1">
        <f t="array" ref="G927">_xlfn.IFS(F927&gt;=86,"Hot Week (More Than 85°F)",F927&lt;50,"Cold Week (Less Than 50°F)",TRUE,"Normal Week")</f>
        <v>Cold Week (Less Than 50°F)</v>
      </c>
      <c r="H927" s="2">
        <v>3.8279999999999998</v>
      </c>
      <c r="I927" s="2" t="str" cm="1">
        <f t="array" ref="I927">_xlfn.IFS(H927&gt;3.5,"Above Average",H927&lt;3,"Below Average",TRUE,"Average")</f>
        <v>Above Average</v>
      </c>
      <c r="J927" s="1">
        <v>192.83131700000001</v>
      </c>
      <c r="K927" s="1" t="str" cm="1">
        <f t="array" ref="K927">_xlfn.IFS(J927&gt;200,"Above Average",J927&lt;155,"Below Average",TRUE,"Average")</f>
        <v>Average</v>
      </c>
      <c r="L927" s="7">
        <v>8.5950000000000006</v>
      </c>
      <c r="M927" s="7" t="str" cm="1">
        <f t="array" ref="M927">_xlfn.IFS(L927&gt;9,"Above Average",L927&lt;8,"Below Average",TRUE,"Average")</f>
        <v>Average</v>
      </c>
    </row>
    <row r="928" spans="1:13" x14ac:dyDescent="0.3">
      <c r="A928">
        <v>7</v>
      </c>
      <c r="B928" s="21">
        <v>40690</v>
      </c>
      <c r="C928" s="21" t="str">
        <f t="shared" si="14"/>
        <v>May</v>
      </c>
      <c r="D928" s="6">
        <v>457216.87</v>
      </c>
      <c r="E928" t="s">
        <v>155</v>
      </c>
      <c r="F928" s="5">
        <v>37.51</v>
      </c>
      <c r="G928" s="5" t="str" cm="1">
        <f t="array" ref="G928">_xlfn.IFS(F928&gt;=86,"Hot Week (More Than 85°F)",F928&lt;50,"Cold Week (Less Than 50°F)",TRUE,"Normal Week")</f>
        <v>Cold Week (Less Than 50°F)</v>
      </c>
      <c r="H928" s="2">
        <v>3.7949999999999999</v>
      </c>
      <c r="I928" s="2" t="str" cm="1">
        <f t="array" ref="I928">_xlfn.IFS(H928&gt;3.5,"Above Average",H928&lt;3,"Below Average",TRUE,"Average")</f>
        <v>Above Average</v>
      </c>
      <c r="J928" s="1">
        <v>192.8365651</v>
      </c>
      <c r="K928" s="1" t="str" cm="1">
        <f t="array" ref="K928">_xlfn.IFS(J928&gt;200,"Above Average",J928&lt;155,"Below Average",TRUE,"Average")</f>
        <v>Average</v>
      </c>
      <c r="L928" s="7">
        <v>8.5950000000000006</v>
      </c>
      <c r="M928" s="7" t="str" cm="1">
        <f t="array" ref="M928">_xlfn.IFS(L928&gt;9,"Above Average",L928&lt;8,"Below Average",TRUE,"Average")</f>
        <v>Average</v>
      </c>
    </row>
    <row r="929" spans="1:13" x14ac:dyDescent="0.3">
      <c r="A929">
        <v>7</v>
      </c>
      <c r="B929" s="21">
        <v>40697</v>
      </c>
      <c r="C929" s="21" t="str">
        <f t="shared" si="14"/>
        <v>Jun</v>
      </c>
      <c r="D929" s="6">
        <v>542295.37</v>
      </c>
      <c r="E929" t="s">
        <v>155</v>
      </c>
      <c r="F929" s="5">
        <v>45.77</v>
      </c>
      <c r="G929" s="5" t="str" cm="1">
        <f t="array" ref="G929">_xlfn.IFS(F929&gt;=86,"Hot Week (More Than 85°F)",F929&lt;50,"Cold Week (Less Than 50°F)",TRUE,"Normal Week")</f>
        <v>Cold Week (Less Than 50°F)</v>
      </c>
      <c r="H929" s="2">
        <v>3.7629999999999999</v>
      </c>
      <c r="I929" s="2" t="str" cm="1">
        <f t="array" ref="I929">_xlfn.IFS(H929&gt;3.5,"Above Average",H929&lt;3,"Below Average",TRUE,"Average")</f>
        <v>Above Average</v>
      </c>
      <c r="J929" s="1">
        <v>192.8418131</v>
      </c>
      <c r="K929" s="1" t="str" cm="1">
        <f t="array" ref="K929">_xlfn.IFS(J929&gt;200,"Above Average",J929&lt;155,"Below Average",TRUE,"Average")</f>
        <v>Average</v>
      </c>
      <c r="L929" s="7">
        <v>8.5950000000000006</v>
      </c>
      <c r="M929" s="7" t="str" cm="1">
        <f t="array" ref="M929">_xlfn.IFS(L929&gt;9,"Above Average",L929&lt;8,"Below Average",TRUE,"Average")</f>
        <v>Average</v>
      </c>
    </row>
    <row r="930" spans="1:13" x14ac:dyDescent="0.3">
      <c r="A930">
        <v>7</v>
      </c>
      <c r="B930" s="21">
        <v>40704</v>
      </c>
      <c r="C930" s="21" t="str">
        <f t="shared" si="14"/>
        <v>Jun</v>
      </c>
      <c r="D930" s="6">
        <v>621099.94999999995</v>
      </c>
      <c r="E930" t="s">
        <v>155</v>
      </c>
      <c r="F930" s="5">
        <v>53.3</v>
      </c>
      <c r="G930" s="5" t="str" cm="1">
        <f t="array" ref="G930">_xlfn.IFS(F930&gt;=86,"Hot Week (More Than 85°F)",F930&lt;50,"Cold Week (Less Than 50°F)",TRUE,"Normal Week")</f>
        <v>Normal Week</v>
      </c>
      <c r="H930" s="2">
        <v>3.7349999999999999</v>
      </c>
      <c r="I930" s="2" t="str" cm="1">
        <f t="array" ref="I930">_xlfn.IFS(H930&gt;3.5,"Above Average",H930&lt;3,"Below Average",TRUE,"Average")</f>
        <v>Above Average</v>
      </c>
      <c r="J930" s="1">
        <v>192.84706120000001</v>
      </c>
      <c r="K930" s="1" t="str" cm="1">
        <f t="array" ref="K930">_xlfn.IFS(J930&gt;200,"Above Average",J930&lt;155,"Below Average",TRUE,"Average")</f>
        <v>Average</v>
      </c>
      <c r="L930" s="7">
        <v>8.5950000000000006</v>
      </c>
      <c r="M930" s="7" t="str" cm="1">
        <f t="array" ref="M930">_xlfn.IFS(L930&gt;9,"Above Average",L930&lt;8,"Below Average",TRUE,"Average")</f>
        <v>Average</v>
      </c>
    </row>
    <row r="931" spans="1:13" x14ac:dyDescent="0.3">
      <c r="A931">
        <v>7</v>
      </c>
      <c r="B931" s="21">
        <v>40711</v>
      </c>
      <c r="C931" s="21" t="str">
        <f t="shared" si="14"/>
        <v>Jun</v>
      </c>
      <c r="D931" s="6">
        <v>610991.35</v>
      </c>
      <c r="E931" t="s">
        <v>155</v>
      </c>
      <c r="F931" s="5">
        <v>48.79</v>
      </c>
      <c r="G931" s="5" t="str" cm="1">
        <f t="array" ref="G931">_xlfn.IFS(F931&gt;=86,"Hot Week (More Than 85°F)",F931&lt;50,"Cold Week (Less Than 50°F)",TRUE,"Normal Week")</f>
        <v>Cold Week (Less Than 50°F)</v>
      </c>
      <c r="H931" s="2">
        <v>3.6970000000000001</v>
      </c>
      <c r="I931" s="2" t="str" cm="1">
        <f t="array" ref="I931">_xlfn.IFS(H931&gt;3.5,"Above Average",H931&lt;3,"Below Average",TRUE,"Average")</f>
        <v>Above Average</v>
      </c>
      <c r="J931" s="1">
        <v>192.90347589999999</v>
      </c>
      <c r="K931" s="1" t="str" cm="1">
        <f t="array" ref="K931">_xlfn.IFS(J931&gt;200,"Above Average",J931&lt;155,"Below Average",TRUE,"Average")</f>
        <v>Average</v>
      </c>
      <c r="L931" s="7">
        <v>8.5950000000000006</v>
      </c>
      <c r="M931" s="7" t="str" cm="1">
        <f t="array" ref="M931">_xlfn.IFS(L931&gt;9,"Above Average",L931&lt;8,"Below Average",TRUE,"Average")</f>
        <v>Average</v>
      </c>
    </row>
    <row r="932" spans="1:13" x14ac:dyDescent="0.3">
      <c r="A932">
        <v>7</v>
      </c>
      <c r="B932" s="21">
        <v>40718</v>
      </c>
      <c r="C932" s="21" t="str">
        <f t="shared" si="14"/>
        <v>Jun</v>
      </c>
      <c r="D932" s="6">
        <v>640043.97</v>
      </c>
      <c r="E932" t="s">
        <v>155</v>
      </c>
      <c r="F932" s="5">
        <v>46.85</v>
      </c>
      <c r="G932" s="5" t="str" cm="1">
        <f t="array" ref="G932">_xlfn.IFS(F932&gt;=86,"Hot Week (More Than 85°F)",F932&lt;50,"Cold Week (Less Than 50°F)",TRUE,"Normal Week")</f>
        <v>Cold Week (Less Than 50°F)</v>
      </c>
      <c r="H932" s="2">
        <v>3.661</v>
      </c>
      <c r="I932" s="2" t="str" cm="1">
        <f t="array" ref="I932">_xlfn.IFS(H932&gt;3.5,"Above Average",H932&lt;3,"Below Average",TRUE,"Average")</f>
        <v>Above Average</v>
      </c>
      <c r="J932" s="1">
        <v>192.9982655</v>
      </c>
      <c r="K932" s="1" t="str" cm="1">
        <f t="array" ref="K932">_xlfn.IFS(J932&gt;200,"Above Average",J932&lt;155,"Below Average",TRUE,"Average")</f>
        <v>Average</v>
      </c>
      <c r="L932" s="7">
        <v>8.5950000000000006</v>
      </c>
      <c r="M932" s="7" t="str" cm="1">
        <f t="array" ref="M932">_xlfn.IFS(L932&gt;9,"Above Average",L932&lt;8,"Below Average",TRUE,"Average")</f>
        <v>Average</v>
      </c>
    </row>
    <row r="933" spans="1:13" x14ac:dyDescent="0.3">
      <c r="A933">
        <v>7</v>
      </c>
      <c r="B933" s="21">
        <v>40725</v>
      </c>
      <c r="C933" s="21" t="str">
        <f t="shared" si="14"/>
        <v>Jul</v>
      </c>
      <c r="D933" s="6">
        <v>704344.21</v>
      </c>
      <c r="E933" t="s">
        <v>155</v>
      </c>
      <c r="F933" s="5">
        <v>58.54</v>
      </c>
      <c r="G933" s="5" t="str" cm="1">
        <f t="array" ref="G933">_xlfn.IFS(F933&gt;=86,"Hot Week (More Than 85°F)",F933&lt;50,"Cold Week (Less Than 50°F)",TRUE,"Normal Week")</f>
        <v>Normal Week</v>
      </c>
      <c r="H933" s="2">
        <v>3.597</v>
      </c>
      <c r="I933" s="2" t="str" cm="1">
        <f t="array" ref="I933">_xlfn.IFS(H933&gt;3.5,"Above Average",H933&lt;3,"Below Average",TRUE,"Average")</f>
        <v>Above Average</v>
      </c>
      <c r="J933" s="1">
        <v>193.09305520000001</v>
      </c>
      <c r="K933" s="1" t="str" cm="1">
        <f t="array" ref="K933">_xlfn.IFS(J933&gt;200,"Above Average",J933&lt;155,"Below Average",TRUE,"Average")</f>
        <v>Average</v>
      </c>
      <c r="L933" s="7">
        <v>8.6219999999999999</v>
      </c>
      <c r="M933" s="7" t="str" cm="1">
        <f t="array" ref="M933">_xlfn.IFS(L933&gt;9,"Above Average",L933&lt;8,"Below Average",TRUE,"Average")</f>
        <v>Average</v>
      </c>
    </row>
    <row r="934" spans="1:13" x14ac:dyDescent="0.3">
      <c r="A934">
        <v>7</v>
      </c>
      <c r="B934" s="21">
        <v>40732</v>
      </c>
      <c r="C934" s="21" t="str">
        <f t="shared" si="14"/>
        <v>Jul</v>
      </c>
      <c r="D934" s="6">
        <v>761793.94</v>
      </c>
      <c r="E934" t="s">
        <v>155</v>
      </c>
      <c r="F934" s="5">
        <v>59.08</v>
      </c>
      <c r="G934" s="5" t="str" cm="1">
        <f t="array" ref="G934">_xlfn.IFS(F934&gt;=86,"Hot Week (More Than 85°F)",F934&lt;50,"Cold Week (Less Than 50°F)",TRUE,"Normal Week")</f>
        <v>Normal Week</v>
      </c>
      <c r="H934" s="2">
        <v>3.54</v>
      </c>
      <c r="I934" s="2" t="str" cm="1">
        <f t="array" ref="I934">_xlfn.IFS(H934&gt;3.5,"Above Average",H934&lt;3,"Below Average",TRUE,"Average")</f>
        <v>Above Average</v>
      </c>
      <c r="J934" s="1">
        <v>193.18784479999999</v>
      </c>
      <c r="K934" s="1" t="str" cm="1">
        <f t="array" ref="K934">_xlfn.IFS(J934&gt;200,"Above Average",J934&lt;155,"Below Average",TRUE,"Average")</f>
        <v>Average</v>
      </c>
      <c r="L934" s="7">
        <v>8.6219999999999999</v>
      </c>
      <c r="M934" s="7" t="str" cm="1">
        <f t="array" ref="M934">_xlfn.IFS(L934&gt;9,"Above Average",L934&lt;8,"Below Average",TRUE,"Average")</f>
        <v>Average</v>
      </c>
    </row>
    <row r="935" spans="1:13" x14ac:dyDescent="0.3">
      <c r="A935">
        <v>7</v>
      </c>
      <c r="B935" s="21">
        <v>40739</v>
      </c>
      <c r="C935" s="21" t="str">
        <f t="shared" si="14"/>
        <v>Jul</v>
      </c>
      <c r="D935" s="6">
        <v>642748.21</v>
      </c>
      <c r="E935" t="s">
        <v>155</v>
      </c>
      <c r="F935" s="5">
        <v>54.37</v>
      </c>
      <c r="G935" s="5" t="str" cm="1">
        <f t="array" ref="G935">_xlfn.IFS(F935&gt;=86,"Hot Week (More Than 85°F)",F935&lt;50,"Cold Week (Less Than 50°F)",TRUE,"Normal Week")</f>
        <v>Normal Week</v>
      </c>
      <c r="H935" s="2">
        <v>3.532</v>
      </c>
      <c r="I935" s="2" t="str" cm="1">
        <f t="array" ref="I935">_xlfn.IFS(H935&gt;3.5,"Above Average",H935&lt;3,"Below Average",TRUE,"Average")</f>
        <v>Above Average</v>
      </c>
      <c r="J935" s="1">
        <v>193.3125484</v>
      </c>
      <c r="K935" s="1" t="str" cm="1">
        <f t="array" ref="K935">_xlfn.IFS(J935&gt;200,"Above Average",J935&lt;155,"Below Average",TRUE,"Average")</f>
        <v>Average</v>
      </c>
      <c r="L935" s="7">
        <v>8.6219999999999999</v>
      </c>
      <c r="M935" s="7" t="str" cm="1">
        <f t="array" ref="M935">_xlfn.IFS(L935&gt;9,"Above Average",L935&lt;8,"Below Average",TRUE,"Average")</f>
        <v>Average</v>
      </c>
    </row>
    <row r="936" spans="1:13" x14ac:dyDescent="0.3">
      <c r="A936">
        <v>7</v>
      </c>
      <c r="B936" s="21">
        <v>40746</v>
      </c>
      <c r="C936" s="21" t="str">
        <f t="shared" si="14"/>
        <v>Jul</v>
      </c>
      <c r="D936" s="6">
        <v>688043.96</v>
      </c>
      <c r="E936" t="s">
        <v>155</v>
      </c>
      <c r="F936" s="5">
        <v>56.22</v>
      </c>
      <c r="G936" s="5" t="str" cm="1">
        <f t="array" ref="G936">_xlfn.IFS(F936&gt;=86,"Hot Week (More Than 85°F)",F936&lt;50,"Cold Week (Less Than 50°F)",TRUE,"Normal Week")</f>
        <v>Normal Week</v>
      </c>
      <c r="H936" s="2">
        <v>3.5449999999999999</v>
      </c>
      <c r="I936" s="2" t="str" cm="1">
        <f t="array" ref="I936">_xlfn.IFS(H936&gt;3.5,"Above Average",H936&lt;3,"Below Average",TRUE,"Average")</f>
        <v>Above Average</v>
      </c>
      <c r="J936" s="1">
        <v>193.51203670000001</v>
      </c>
      <c r="K936" s="1" t="str" cm="1">
        <f t="array" ref="K936">_xlfn.IFS(J936&gt;200,"Above Average",J936&lt;155,"Below Average",TRUE,"Average")</f>
        <v>Average</v>
      </c>
      <c r="L936" s="7">
        <v>8.6219999999999999</v>
      </c>
      <c r="M936" s="7" t="str" cm="1">
        <f t="array" ref="M936">_xlfn.IFS(L936&gt;9,"Above Average",L936&lt;8,"Below Average",TRUE,"Average")</f>
        <v>Average</v>
      </c>
    </row>
    <row r="937" spans="1:13" x14ac:dyDescent="0.3">
      <c r="A937">
        <v>7</v>
      </c>
      <c r="B937" s="21">
        <v>40753</v>
      </c>
      <c r="C937" s="21" t="str">
        <f t="shared" si="14"/>
        <v>Jul</v>
      </c>
      <c r="D937" s="6">
        <v>653382.62</v>
      </c>
      <c r="E937" t="s">
        <v>155</v>
      </c>
      <c r="F937" s="5">
        <v>56.66</v>
      </c>
      <c r="G937" s="5" t="str" cm="1">
        <f t="array" ref="G937">_xlfn.IFS(F937&gt;=86,"Hot Week (More Than 85°F)",F937&lt;50,"Cold Week (Less Than 50°F)",TRUE,"Normal Week")</f>
        <v>Normal Week</v>
      </c>
      <c r="H937" s="2">
        <v>3.5470000000000002</v>
      </c>
      <c r="I937" s="2" t="str" cm="1">
        <f t="array" ref="I937">_xlfn.IFS(H937&gt;3.5,"Above Average",H937&lt;3,"Below Average",TRUE,"Average")</f>
        <v>Above Average</v>
      </c>
      <c r="J937" s="1">
        <v>193.71152499999999</v>
      </c>
      <c r="K937" s="1" t="str" cm="1">
        <f t="array" ref="K937">_xlfn.IFS(J937&gt;200,"Above Average",J937&lt;155,"Below Average",TRUE,"Average")</f>
        <v>Average</v>
      </c>
      <c r="L937" s="7">
        <v>8.6219999999999999</v>
      </c>
      <c r="M937" s="7" t="str" cm="1">
        <f t="array" ref="M937">_xlfn.IFS(L937&gt;9,"Above Average",L937&lt;8,"Below Average",TRUE,"Average")</f>
        <v>Average</v>
      </c>
    </row>
    <row r="938" spans="1:13" x14ac:dyDescent="0.3">
      <c r="A938">
        <v>7</v>
      </c>
      <c r="B938" s="21">
        <v>40760</v>
      </c>
      <c r="C938" s="21" t="str">
        <f t="shared" si="14"/>
        <v>Aug</v>
      </c>
      <c r="D938" s="6">
        <v>695392.84</v>
      </c>
      <c r="E938" t="s">
        <v>155</v>
      </c>
      <c r="F938" s="5">
        <v>55.91</v>
      </c>
      <c r="G938" s="5" t="str" cm="1">
        <f t="array" ref="G938">_xlfn.IFS(F938&gt;=86,"Hot Week (More Than 85°F)",F938&lt;50,"Cold Week (Less Than 50°F)",TRUE,"Normal Week")</f>
        <v>Normal Week</v>
      </c>
      <c r="H938" s="2">
        <v>3.5539999999999998</v>
      </c>
      <c r="I938" s="2" t="str" cm="1">
        <f t="array" ref="I938">_xlfn.IFS(H938&gt;3.5,"Above Average",H938&lt;3,"Below Average",TRUE,"Average")</f>
        <v>Above Average</v>
      </c>
      <c r="J938" s="1">
        <v>193.91101330000001</v>
      </c>
      <c r="K938" s="1" t="str" cm="1">
        <f t="array" ref="K938">_xlfn.IFS(J938&gt;200,"Above Average",J938&lt;155,"Below Average",TRUE,"Average")</f>
        <v>Average</v>
      </c>
      <c r="L938" s="7">
        <v>8.6219999999999999</v>
      </c>
      <c r="M938" s="7" t="str" cm="1">
        <f t="array" ref="M938">_xlfn.IFS(L938&gt;9,"Above Average",L938&lt;8,"Below Average",TRUE,"Average")</f>
        <v>Average</v>
      </c>
    </row>
    <row r="939" spans="1:13" x14ac:dyDescent="0.3">
      <c r="A939">
        <v>7</v>
      </c>
      <c r="B939" s="21">
        <v>40767</v>
      </c>
      <c r="C939" s="21" t="str">
        <f t="shared" si="14"/>
        <v>Aug</v>
      </c>
      <c r="D939" s="6">
        <v>670670.46</v>
      </c>
      <c r="E939" t="s">
        <v>155</v>
      </c>
      <c r="F939" s="5">
        <v>54.56</v>
      </c>
      <c r="G939" s="5" t="str" cm="1">
        <f t="array" ref="G939">_xlfn.IFS(F939&gt;=86,"Hot Week (More Than 85°F)",F939&lt;50,"Cold Week (Less Than 50°F)",TRUE,"Normal Week")</f>
        <v>Normal Week</v>
      </c>
      <c r="H939" s="2">
        <v>3.5419999999999998</v>
      </c>
      <c r="I939" s="2" t="str" cm="1">
        <f t="array" ref="I939">_xlfn.IFS(H939&gt;3.5,"Above Average",H939&lt;3,"Below Average",TRUE,"Average")</f>
        <v>Above Average</v>
      </c>
      <c r="J939" s="1">
        <v>194.11050169999999</v>
      </c>
      <c r="K939" s="1" t="str" cm="1">
        <f t="array" ref="K939">_xlfn.IFS(J939&gt;200,"Above Average",J939&lt;155,"Below Average",TRUE,"Average")</f>
        <v>Average</v>
      </c>
      <c r="L939" s="7">
        <v>8.6219999999999999</v>
      </c>
      <c r="M939" s="7" t="str" cm="1">
        <f t="array" ref="M939">_xlfn.IFS(L939&gt;9,"Above Average",L939&lt;8,"Below Average",TRUE,"Average")</f>
        <v>Average</v>
      </c>
    </row>
    <row r="940" spans="1:13" x14ac:dyDescent="0.3">
      <c r="A940">
        <v>7</v>
      </c>
      <c r="B940" s="21">
        <v>40774</v>
      </c>
      <c r="C940" s="21" t="str">
        <f t="shared" si="14"/>
        <v>Aug</v>
      </c>
      <c r="D940" s="6">
        <v>645156.21</v>
      </c>
      <c r="E940" t="s">
        <v>155</v>
      </c>
      <c r="F940" s="5">
        <v>56.06</v>
      </c>
      <c r="G940" s="5" t="str" cm="1">
        <f t="array" ref="G940">_xlfn.IFS(F940&gt;=86,"Hot Week (More Than 85°F)",F940&lt;50,"Cold Week (Less Than 50°F)",TRUE,"Normal Week")</f>
        <v>Normal Week</v>
      </c>
      <c r="H940" s="2">
        <v>3.4990000000000001</v>
      </c>
      <c r="I940" s="2" t="str" cm="1">
        <f t="array" ref="I940">_xlfn.IFS(H940&gt;3.5,"Above Average",H940&lt;3,"Below Average",TRUE,"Average")</f>
        <v>Average</v>
      </c>
      <c r="J940" s="1">
        <v>194.25006339999999</v>
      </c>
      <c r="K940" s="1" t="str" cm="1">
        <f t="array" ref="K940">_xlfn.IFS(J940&gt;200,"Above Average",J940&lt;155,"Below Average",TRUE,"Average")</f>
        <v>Average</v>
      </c>
      <c r="L940" s="7">
        <v>8.6219999999999999</v>
      </c>
      <c r="M940" s="7" t="str" cm="1">
        <f t="array" ref="M940">_xlfn.IFS(L940&gt;9,"Above Average",L940&lt;8,"Below Average",TRUE,"Average")</f>
        <v>Average</v>
      </c>
    </row>
    <row r="941" spans="1:13" x14ac:dyDescent="0.3">
      <c r="A941">
        <v>7</v>
      </c>
      <c r="B941" s="21">
        <v>40781</v>
      </c>
      <c r="C941" s="21" t="str">
        <f t="shared" si="14"/>
        <v>Aug</v>
      </c>
      <c r="D941" s="6">
        <v>629994.47</v>
      </c>
      <c r="E941" t="s">
        <v>155</v>
      </c>
      <c r="F941" s="5">
        <v>57.6</v>
      </c>
      <c r="G941" s="5" t="str" cm="1">
        <f t="array" ref="G941">_xlfn.IFS(F941&gt;=86,"Hot Week (More Than 85°F)",F941&lt;50,"Cold Week (Less Than 50°F)",TRUE,"Normal Week")</f>
        <v>Normal Week</v>
      </c>
      <c r="H941" s="2">
        <v>3.4849999999999999</v>
      </c>
      <c r="I941" s="2" t="str" cm="1">
        <f t="array" ref="I941">_xlfn.IFS(H941&gt;3.5,"Above Average",H941&lt;3,"Below Average",TRUE,"Average")</f>
        <v>Average</v>
      </c>
      <c r="J941" s="1">
        <v>194.37963740000001</v>
      </c>
      <c r="K941" s="1" t="str" cm="1">
        <f t="array" ref="K941">_xlfn.IFS(J941&gt;200,"Above Average",J941&lt;155,"Below Average",TRUE,"Average")</f>
        <v>Average</v>
      </c>
      <c r="L941" s="7">
        <v>8.6219999999999999</v>
      </c>
      <c r="M941" s="7" t="str" cm="1">
        <f t="array" ref="M941">_xlfn.IFS(L941&gt;9,"Above Average",L941&lt;8,"Below Average",TRUE,"Average")</f>
        <v>Average</v>
      </c>
    </row>
    <row r="942" spans="1:13" x14ac:dyDescent="0.3">
      <c r="A942">
        <v>7</v>
      </c>
      <c r="B942" s="21">
        <v>40788</v>
      </c>
      <c r="C942" s="21" t="str">
        <f t="shared" si="14"/>
        <v>Sep</v>
      </c>
      <c r="D942" s="6">
        <v>592355.24</v>
      </c>
      <c r="E942" t="s">
        <v>155</v>
      </c>
      <c r="F942" s="5">
        <v>53.4</v>
      </c>
      <c r="G942" s="5" t="str" cm="1">
        <f t="array" ref="G942">_xlfn.IFS(F942&gt;=86,"Hot Week (More Than 85°F)",F942&lt;50,"Cold Week (Less Than 50°F)",TRUE,"Normal Week")</f>
        <v>Normal Week</v>
      </c>
      <c r="H942" s="2">
        <v>3.5110000000000001</v>
      </c>
      <c r="I942" s="2" t="str" cm="1">
        <f t="array" ref="I942">_xlfn.IFS(H942&gt;3.5,"Above Average",H942&lt;3,"Below Average",TRUE,"Average")</f>
        <v>Above Average</v>
      </c>
      <c r="J942" s="1">
        <v>194.5092113</v>
      </c>
      <c r="K942" s="1" t="str" cm="1">
        <f t="array" ref="K942">_xlfn.IFS(J942&gt;200,"Above Average",J942&lt;155,"Below Average",TRUE,"Average")</f>
        <v>Average</v>
      </c>
      <c r="L942" s="7">
        <v>8.6219999999999999</v>
      </c>
      <c r="M942" s="7" t="str" cm="1">
        <f t="array" ref="M942">_xlfn.IFS(L942&gt;9,"Above Average",L942&lt;8,"Below Average",TRUE,"Average")</f>
        <v>Average</v>
      </c>
    </row>
    <row r="943" spans="1:13" x14ac:dyDescent="0.3">
      <c r="A943">
        <v>7</v>
      </c>
      <c r="B943" s="21">
        <v>40795</v>
      </c>
      <c r="C943" s="21" t="str">
        <f t="shared" si="14"/>
        <v>Sep</v>
      </c>
      <c r="D943" s="6">
        <v>613135.23</v>
      </c>
      <c r="E943" t="s">
        <v>156</v>
      </c>
      <c r="F943" s="5">
        <v>45.61</v>
      </c>
      <c r="G943" s="5" t="str" cm="1">
        <f t="array" ref="G943">_xlfn.IFS(F943&gt;=86,"Hot Week (More Than 85°F)",F943&lt;50,"Cold Week (Less Than 50°F)",TRUE,"Normal Week")</f>
        <v>Cold Week (Less Than 50°F)</v>
      </c>
      <c r="H943" s="2">
        <v>3.5659999999999998</v>
      </c>
      <c r="I943" s="2" t="str" cm="1">
        <f t="array" ref="I943">_xlfn.IFS(H943&gt;3.5,"Above Average",H943&lt;3,"Below Average",TRUE,"Average")</f>
        <v>Above Average</v>
      </c>
      <c r="J943" s="1">
        <v>194.6387853</v>
      </c>
      <c r="K943" s="1" t="str" cm="1">
        <f t="array" ref="K943">_xlfn.IFS(J943&gt;200,"Above Average",J943&lt;155,"Below Average",TRUE,"Average")</f>
        <v>Average</v>
      </c>
      <c r="L943" s="7">
        <v>8.6219999999999999</v>
      </c>
      <c r="M943" s="7" t="str" cm="1">
        <f t="array" ref="M943">_xlfn.IFS(L943&gt;9,"Above Average",L943&lt;8,"Below Average",TRUE,"Average")</f>
        <v>Average</v>
      </c>
    </row>
    <row r="944" spans="1:13" x14ac:dyDescent="0.3">
      <c r="A944">
        <v>7</v>
      </c>
      <c r="B944" s="21">
        <v>40802</v>
      </c>
      <c r="C944" s="21" t="str">
        <f t="shared" si="14"/>
        <v>Sep</v>
      </c>
      <c r="D944" s="6">
        <v>558981.44999999995</v>
      </c>
      <c r="E944" t="s">
        <v>155</v>
      </c>
      <c r="F944" s="5">
        <v>43.67</v>
      </c>
      <c r="G944" s="5" t="str" cm="1">
        <f t="array" ref="G944">_xlfn.IFS(F944&gt;=86,"Hot Week (More Than 85°F)",F944&lt;50,"Cold Week (Less Than 50°F)",TRUE,"Normal Week")</f>
        <v>Cold Week (Less Than 50°F)</v>
      </c>
      <c r="H944" s="2">
        <v>3.5960000000000001</v>
      </c>
      <c r="I944" s="2" t="str" cm="1">
        <f t="array" ref="I944">_xlfn.IFS(H944&gt;3.5,"Above Average",H944&lt;3,"Below Average",TRUE,"Average")</f>
        <v>Above Average</v>
      </c>
      <c r="J944" s="1">
        <v>194.7419707</v>
      </c>
      <c r="K944" s="1" t="str" cm="1">
        <f t="array" ref="K944">_xlfn.IFS(J944&gt;200,"Above Average",J944&lt;155,"Below Average",TRUE,"Average")</f>
        <v>Average</v>
      </c>
      <c r="L944" s="7">
        <v>8.6219999999999999</v>
      </c>
      <c r="M944" s="7" t="str" cm="1">
        <f t="array" ref="M944">_xlfn.IFS(L944&gt;9,"Above Average",L944&lt;8,"Below Average",TRUE,"Average")</f>
        <v>Average</v>
      </c>
    </row>
    <row r="945" spans="1:13" x14ac:dyDescent="0.3">
      <c r="A945">
        <v>7</v>
      </c>
      <c r="B945" s="21">
        <v>40809</v>
      </c>
      <c r="C945" s="21" t="str">
        <f t="shared" si="14"/>
        <v>Sep</v>
      </c>
      <c r="D945" s="6">
        <v>536144.81000000006</v>
      </c>
      <c r="E945" t="s">
        <v>155</v>
      </c>
      <c r="F945" s="5">
        <v>43.67</v>
      </c>
      <c r="G945" s="5" t="str" cm="1">
        <f t="array" ref="G945">_xlfn.IFS(F945&gt;=86,"Hot Week (More Than 85°F)",F945&lt;50,"Cold Week (Less Than 50°F)",TRUE,"Normal Week")</f>
        <v>Cold Week (Less Than 50°F)</v>
      </c>
      <c r="H945" s="2">
        <v>3.581</v>
      </c>
      <c r="I945" s="2" t="str" cm="1">
        <f t="array" ref="I945">_xlfn.IFS(H945&gt;3.5,"Above Average",H945&lt;3,"Below Average",TRUE,"Average")</f>
        <v>Above Average</v>
      </c>
      <c r="J945" s="1">
        <v>194.8099713</v>
      </c>
      <c r="K945" s="1" t="str" cm="1">
        <f t="array" ref="K945">_xlfn.IFS(J945&gt;200,"Above Average",J945&lt;155,"Below Average",TRUE,"Average")</f>
        <v>Average</v>
      </c>
      <c r="L945" s="7">
        <v>8.6219999999999999</v>
      </c>
      <c r="M945" s="7" t="str" cm="1">
        <f t="array" ref="M945">_xlfn.IFS(L945&gt;9,"Above Average",L945&lt;8,"Below Average",TRUE,"Average")</f>
        <v>Average</v>
      </c>
    </row>
    <row r="946" spans="1:13" x14ac:dyDescent="0.3">
      <c r="A946">
        <v>7</v>
      </c>
      <c r="B946" s="21">
        <v>40816</v>
      </c>
      <c r="C946" s="21" t="str">
        <f t="shared" si="14"/>
        <v>Sep</v>
      </c>
      <c r="D946" s="6">
        <v>488880.26</v>
      </c>
      <c r="E946" t="s">
        <v>155</v>
      </c>
      <c r="F946" s="5">
        <v>47.34</v>
      </c>
      <c r="G946" s="5" t="str" cm="1">
        <f t="array" ref="G946">_xlfn.IFS(F946&gt;=86,"Hot Week (More Than 85°F)",F946&lt;50,"Cold Week (Less Than 50°F)",TRUE,"Normal Week")</f>
        <v>Cold Week (Less Than 50°F)</v>
      </c>
      <c r="H946" s="2">
        <v>3.5379999999999998</v>
      </c>
      <c r="I946" s="2" t="str" cm="1">
        <f t="array" ref="I946">_xlfn.IFS(H946&gt;3.5,"Above Average",H946&lt;3,"Below Average",TRUE,"Average")</f>
        <v>Above Average</v>
      </c>
      <c r="J946" s="1">
        <v>194.87797180000001</v>
      </c>
      <c r="K946" s="1" t="str" cm="1">
        <f t="array" ref="K946">_xlfn.IFS(J946&gt;200,"Above Average",J946&lt;155,"Below Average",TRUE,"Average")</f>
        <v>Average</v>
      </c>
      <c r="L946" s="7">
        <v>8.6219999999999999</v>
      </c>
      <c r="M946" s="7" t="str" cm="1">
        <f t="array" ref="M946">_xlfn.IFS(L946&gt;9,"Above Average",L946&lt;8,"Below Average",TRUE,"Average")</f>
        <v>Average</v>
      </c>
    </row>
    <row r="947" spans="1:13" x14ac:dyDescent="0.3">
      <c r="A947">
        <v>7</v>
      </c>
      <c r="B947" s="21">
        <v>40823</v>
      </c>
      <c r="C947" s="21" t="str">
        <f t="shared" si="14"/>
        <v>Oct</v>
      </c>
      <c r="D947" s="6">
        <v>525866.36</v>
      </c>
      <c r="E947" t="s">
        <v>155</v>
      </c>
      <c r="F947" s="5">
        <v>40.65</v>
      </c>
      <c r="G947" s="5" t="str" cm="1">
        <f t="array" ref="G947">_xlfn.IFS(F947&gt;=86,"Hot Week (More Than 85°F)",F947&lt;50,"Cold Week (Less Than 50°F)",TRUE,"Normal Week")</f>
        <v>Cold Week (Less Than 50°F)</v>
      </c>
      <c r="H947" s="2">
        <v>3.4980000000000002</v>
      </c>
      <c r="I947" s="2" t="str" cm="1">
        <f t="array" ref="I947">_xlfn.IFS(H947&gt;3.5,"Above Average",H947&lt;3,"Below Average",TRUE,"Average")</f>
        <v>Average</v>
      </c>
      <c r="J947" s="1">
        <v>194.94597239999999</v>
      </c>
      <c r="K947" s="1" t="str" cm="1">
        <f t="array" ref="K947">_xlfn.IFS(J947&gt;200,"Above Average",J947&lt;155,"Below Average",TRUE,"Average")</f>
        <v>Average</v>
      </c>
      <c r="L947" s="7">
        <v>8.5129999999999999</v>
      </c>
      <c r="M947" s="7" t="str" cm="1">
        <f t="array" ref="M947">_xlfn.IFS(L947&gt;9,"Above Average",L947&lt;8,"Below Average",TRUE,"Average")</f>
        <v>Average</v>
      </c>
    </row>
    <row r="948" spans="1:13" x14ac:dyDescent="0.3">
      <c r="A948">
        <v>7</v>
      </c>
      <c r="B948" s="21">
        <v>40830</v>
      </c>
      <c r="C948" s="21" t="str">
        <f t="shared" si="14"/>
        <v>Oct</v>
      </c>
      <c r="D948" s="6">
        <v>501959.19</v>
      </c>
      <c r="E948" t="s">
        <v>155</v>
      </c>
      <c r="F948" s="5">
        <v>32.65</v>
      </c>
      <c r="G948" s="5" t="str" cm="1">
        <f t="array" ref="G948">_xlfn.IFS(F948&gt;=86,"Hot Week (More Than 85°F)",F948&lt;50,"Cold Week (Less Than 50°F)",TRUE,"Normal Week")</f>
        <v>Cold Week (Less Than 50°F)</v>
      </c>
      <c r="H948" s="2">
        <v>3.4910000000000001</v>
      </c>
      <c r="I948" s="2" t="str" cm="1">
        <f t="array" ref="I948">_xlfn.IFS(H948&gt;3.5,"Above Average",H948&lt;3,"Below Average",TRUE,"Average")</f>
        <v>Average</v>
      </c>
      <c r="J948" s="1">
        <v>195.0261012</v>
      </c>
      <c r="K948" s="1" t="str" cm="1">
        <f t="array" ref="K948">_xlfn.IFS(J948&gt;200,"Above Average",J948&lt;155,"Below Average",TRUE,"Average")</f>
        <v>Average</v>
      </c>
      <c r="L948" s="7">
        <v>8.5129999999999999</v>
      </c>
      <c r="M948" s="7" t="str" cm="1">
        <f t="array" ref="M948">_xlfn.IFS(L948&gt;9,"Above Average",L948&lt;8,"Below Average",TRUE,"Average")</f>
        <v>Average</v>
      </c>
    </row>
    <row r="949" spans="1:13" x14ac:dyDescent="0.3">
      <c r="A949">
        <v>7</v>
      </c>
      <c r="B949" s="21">
        <v>40837</v>
      </c>
      <c r="C949" s="21" t="str">
        <f t="shared" si="14"/>
        <v>Oct</v>
      </c>
      <c r="D949" s="6">
        <v>558691.43000000005</v>
      </c>
      <c r="E949" t="s">
        <v>155</v>
      </c>
      <c r="F949" s="5">
        <v>37.49</v>
      </c>
      <c r="G949" s="5" t="str" cm="1">
        <f t="array" ref="G949">_xlfn.IFS(F949&gt;=86,"Hot Week (More Than 85°F)",F949&lt;50,"Cold Week (Less Than 50°F)",TRUE,"Normal Week")</f>
        <v>Cold Week (Less Than 50°F)</v>
      </c>
      <c r="H949" s="2">
        <v>3.548</v>
      </c>
      <c r="I949" s="2" t="str" cm="1">
        <f t="array" ref="I949">_xlfn.IFS(H949&gt;3.5,"Above Average",H949&lt;3,"Below Average",TRUE,"Average")</f>
        <v>Above Average</v>
      </c>
      <c r="J949" s="1">
        <v>195.17899940000001</v>
      </c>
      <c r="K949" s="1" t="str" cm="1">
        <f t="array" ref="K949">_xlfn.IFS(J949&gt;200,"Above Average",J949&lt;155,"Below Average",TRUE,"Average")</f>
        <v>Average</v>
      </c>
      <c r="L949" s="7">
        <v>8.5129999999999999</v>
      </c>
      <c r="M949" s="7" t="str" cm="1">
        <f t="array" ref="M949">_xlfn.IFS(L949&gt;9,"Above Average",L949&lt;8,"Below Average",TRUE,"Average")</f>
        <v>Average</v>
      </c>
    </row>
    <row r="950" spans="1:13" x14ac:dyDescent="0.3">
      <c r="A950">
        <v>7</v>
      </c>
      <c r="B950" s="21">
        <v>40844</v>
      </c>
      <c r="C950" s="21" t="str">
        <f t="shared" si="14"/>
        <v>Oct</v>
      </c>
      <c r="D950" s="6">
        <v>527339.52000000002</v>
      </c>
      <c r="E950" t="s">
        <v>155</v>
      </c>
      <c r="F950" s="5">
        <v>28.82</v>
      </c>
      <c r="G950" s="5" t="str" cm="1">
        <f t="array" ref="G950">_xlfn.IFS(F950&gt;=86,"Hot Week (More Than 85°F)",F950&lt;50,"Cold Week (Less Than 50°F)",TRUE,"Normal Week")</f>
        <v>Cold Week (Less Than 50°F)</v>
      </c>
      <c r="H950" s="2">
        <v>3.55</v>
      </c>
      <c r="I950" s="2" t="str" cm="1">
        <f t="array" ref="I950">_xlfn.IFS(H950&gt;3.5,"Above Average",H950&lt;3,"Below Average",TRUE,"Average")</f>
        <v>Above Average</v>
      </c>
      <c r="J950" s="1">
        <v>195.33189770000001</v>
      </c>
      <c r="K950" s="1" t="str" cm="1">
        <f t="array" ref="K950">_xlfn.IFS(J950&gt;200,"Above Average",J950&lt;155,"Below Average",TRUE,"Average")</f>
        <v>Average</v>
      </c>
      <c r="L950" s="7">
        <v>8.5129999999999999</v>
      </c>
      <c r="M950" s="7" t="str" cm="1">
        <f t="array" ref="M950">_xlfn.IFS(L950&gt;9,"Above Average",L950&lt;8,"Below Average",TRUE,"Average")</f>
        <v>Average</v>
      </c>
    </row>
    <row r="951" spans="1:13" x14ac:dyDescent="0.3">
      <c r="A951">
        <v>7</v>
      </c>
      <c r="B951" s="21">
        <v>40851</v>
      </c>
      <c r="C951" s="21" t="str">
        <f t="shared" si="14"/>
        <v>Nov</v>
      </c>
      <c r="D951" s="6">
        <v>564536.01</v>
      </c>
      <c r="E951" t="s">
        <v>155</v>
      </c>
      <c r="F951" s="5">
        <v>23.41</v>
      </c>
      <c r="G951" s="5" t="str" cm="1">
        <f t="array" ref="G951">_xlfn.IFS(F951&gt;=86,"Hot Week (More Than 85°F)",F951&lt;50,"Cold Week (Less Than 50°F)",TRUE,"Normal Week")</f>
        <v>Cold Week (Less Than 50°F)</v>
      </c>
      <c r="H951" s="2">
        <v>3.5270000000000001</v>
      </c>
      <c r="I951" s="2" t="str" cm="1">
        <f t="array" ref="I951">_xlfn.IFS(H951&gt;3.5,"Above Average",H951&lt;3,"Below Average",TRUE,"Average")</f>
        <v>Above Average</v>
      </c>
      <c r="J951" s="1">
        <v>195.48479589999999</v>
      </c>
      <c r="K951" s="1" t="str" cm="1">
        <f t="array" ref="K951">_xlfn.IFS(J951&gt;200,"Above Average",J951&lt;155,"Below Average",TRUE,"Average")</f>
        <v>Average</v>
      </c>
      <c r="L951" s="7">
        <v>8.5129999999999999</v>
      </c>
      <c r="M951" s="7" t="str" cm="1">
        <f t="array" ref="M951">_xlfn.IFS(L951&gt;9,"Above Average",L951&lt;8,"Below Average",TRUE,"Average")</f>
        <v>Average</v>
      </c>
    </row>
    <row r="952" spans="1:13" x14ac:dyDescent="0.3">
      <c r="A952">
        <v>7</v>
      </c>
      <c r="B952" s="21">
        <v>40858</v>
      </c>
      <c r="C952" s="21" t="str">
        <f t="shared" si="14"/>
        <v>Nov</v>
      </c>
      <c r="D952" s="6">
        <v>556015.59</v>
      </c>
      <c r="E952" t="s">
        <v>155</v>
      </c>
      <c r="F952" s="5">
        <v>19.53</v>
      </c>
      <c r="G952" s="5" t="str" cm="1">
        <f t="array" ref="G952">_xlfn.IFS(F952&gt;=86,"Hot Week (More Than 85°F)",F952&lt;50,"Cold Week (Less Than 50°F)",TRUE,"Normal Week")</f>
        <v>Cold Week (Less Than 50°F)</v>
      </c>
      <c r="H952" s="2">
        <v>3.5049999999999999</v>
      </c>
      <c r="I952" s="2" t="str" cm="1">
        <f t="array" ref="I952">_xlfn.IFS(H952&gt;3.5,"Above Average",H952&lt;3,"Below Average",TRUE,"Average")</f>
        <v>Above Average</v>
      </c>
      <c r="J952" s="1">
        <v>195.6376941</v>
      </c>
      <c r="K952" s="1" t="str" cm="1">
        <f t="array" ref="K952">_xlfn.IFS(J952&gt;200,"Above Average",J952&lt;155,"Below Average",TRUE,"Average")</f>
        <v>Average</v>
      </c>
      <c r="L952" s="7">
        <v>8.5129999999999999</v>
      </c>
      <c r="M952" s="7" t="str" cm="1">
        <f t="array" ref="M952">_xlfn.IFS(L952&gt;9,"Above Average",L952&lt;8,"Below Average",TRUE,"Average")</f>
        <v>Average</v>
      </c>
    </row>
    <row r="953" spans="1:13" x14ac:dyDescent="0.3">
      <c r="A953">
        <v>7</v>
      </c>
      <c r="B953" s="21">
        <v>40865</v>
      </c>
      <c r="C953" s="21" t="str">
        <f t="shared" si="14"/>
        <v>Nov</v>
      </c>
      <c r="D953" s="6">
        <v>539826.56000000006</v>
      </c>
      <c r="E953" t="s">
        <v>155</v>
      </c>
      <c r="F953" s="5">
        <v>29.53</v>
      </c>
      <c r="G953" s="5" t="str" cm="1">
        <f t="array" ref="G953">_xlfn.IFS(F953&gt;=86,"Hot Week (More Than 85°F)",F953&lt;50,"Cold Week (Less Than 50°F)",TRUE,"Normal Week")</f>
        <v>Cold Week (Less Than 50°F)</v>
      </c>
      <c r="H953" s="2">
        <v>3.4790000000000001</v>
      </c>
      <c r="I953" s="2" t="str" cm="1">
        <f t="array" ref="I953">_xlfn.IFS(H953&gt;3.5,"Above Average",H953&lt;3,"Below Average",TRUE,"Average")</f>
        <v>Average</v>
      </c>
      <c r="J953" s="1">
        <v>195.7184713</v>
      </c>
      <c r="K953" s="1" t="str" cm="1">
        <f t="array" ref="K953">_xlfn.IFS(J953&gt;200,"Above Average",J953&lt;155,"Below Average",TRUE,"Average")</f>
        <v>Average</v>
      </c>
      <c r="L953" s="7">
        <v>8.5129999999999999</v>
      </c>
      <c r="M953" s="7" t="str" cm="1">
        <f t="array" ref="M953">_xlfn.IFS(L953&gt;9,"Above Average",L953&lt;8,"Below Average",TRUE,"Average")</f>
        <v>Average</v>
      </c>
    </row>
    <row r="954" spans="1:13" x14ac:dyDescent="0.3">
      <c r="A954">
        <v>7</v>
      </c>
      <c r="B954" s="21">
        <v>40872</v>
      </c>
      <c r="C954" s="21" t="str">
        <f t="shared" si="14"/>
        <v>Nov</v>
      </c>
      <c r="D954" s="6">
        <v>949075.87</v>
      </c>
      <c r="E954" t="s">
        <v>156</v>
      </c>
      <c r="F954" s="5">
        <v>27.6</v>
      </c>
      <c r="G954" s="5" t="str" cm="1">
        <f t="array" ref="G954">_xlfn.IFS(F954&gt;=86,"Hot Week (More Than 85°F)",F954&lt;50,"Cold Week (Less Than 50°F)",TRUE,"Normal Week")</f>
        <v>Cold Week (Less Than 50°F)</v>
      </c>
      <c r="H954" s="2">
        <v>3.4239999999999999</v>
      </c>
      <c r="I954" s="2" t="str" cm="1">
        <f t="array" ref="I954">_xlfn.IFS(H954&gt;3.5,"Above Average",H954&lt;3,"Below Average",TRUE,"Average")</f>
        <v>Average</v>
      </c>
      <c r="J954" s="1">
        <v>195.7704</v>
      </c>
      <c r="K954" s="1" t="str" cm="1">
        <f t="array" ref="K954">_xlfn.IFS(J954&gt;200,"Above Average",J954&lt;155,"Below Average",TRUE,"Average")</f>
        <v>Average</v>
      </c>
      <c r="L954" s="7">
        <v>8.5129999999999999</v>
      </c>
      <c r="M954" s="7" t="str" cm="1">
        <f t="array" ref="M954">_xlfn.IFS(L954&gt;9,"Above Average",L954&lt;8,"Below Average",TRUE,"Average")</f>
        <v>Average</v>
      </c>
    </row>
    <row r="955" spans="1:13" x14ac:dyDescent="0.3">
      <c r="A955">
        <v>7</v>
      </c>
      <c r="B955" s="21">
        <v>40879</v>
      </c>
      <c r="C955" s="21" t="str">
        <f t="shared" si="14"/>
        <v>Dec</v>
      </c>
      <c r="D955" s="6">
        <v>591907.88</v>
      </c>
      <c r="E955" t="s">
        <v>155</v>
      </c>
      <c r="F955" s="5">
        <v>20.38</v>
      </c>
      <c r="G955" s="5" t="str" cm="1">
        <f t="array" ref="G955">_xlfn.IFS(F955&gt;=86,"Hot Week (More Than 85°F)",F955&lt;50,"Cold Week (Less Than 50°F)",TRUE,"Normal Week")</f>
        <v>Cold Week (Less Than 50°F)</v>
      </c>
      <c r="H955" s="2">
        <v>3.3780000000000001</v>
      </c>
      <c r="I955" s="2" t="str" cm="1">
        <f t="array" ref="I955">_xlfn.IFS(H955&gt;3.5,"Above Average",H955&lt;3,"Below Average",TRUE,"Average")</f>
        <v>Average</v>
      </c>
      <c r="J955" s="1">
        <v>195.82232870000001</v>
      </c>
      <c r="K955" s="1" t="str" cm="1">
        <f t="array" ref="K955">_xlfn.IFS(J955&gt;200,"Above Average",J955&lt;155,"Below Average",TRUE,"Average")</f>
        <v>Average</v>
      </c>
      <c r="L955" s="7">
        <v>8.5129999999999999</v>
      </c>
      <c r="M955" s="7" t="str" cm="1">
        <f t="array" ref="M955">_xlfn.IFS(L955&gt;9,"Above Average",L955&lt;8,"Below Average",TRUE,"Average")</f>
        <v>Average</v>
      </c>
    </row>
    <row r="956" spans="1:13" x14ac:dyDescent="0.3">
      <c r="A956">
        <v>7</v>
      </c>
      <c r="B956" s="21">
        <v>40886</v>
      </c>
      <c r="C956" s="21" t="str">
        <f t="shared" si="14"/>
        <v>Dec</v>
      </c>
      <c r="D956" s="6">
        <v>653845.44999999995</v>
      </c>
      <c r="E956" t="s">
        <v>155</v>
      </c>
      <c r="F956" s="5">
        <v>11.17</v>
      </c>
      <c r="G956" s="5" t="str" cm="1">
        <f t="array" ref="G956">_xlfn.IFS(F956&gt;=86,"Hot Week (More Than 85°F)",F956&lt;50,"Cold Week (Less Than 50°F)",TRUE,"Normal Week")</f>
        <v>Cold Week (Less Than 50°F)</v>
      </c>
      <c r="H956" s="2">
        <v>3.331</v>
      </c>
      <c r="I956" s="2" t="str" cm="1">
        <f t="array" ref="I956">_xlfn.IFS(H956&gt;3.5,"Above Average",H956&lt;3,"Below Average",TRUE,"Average")</f>
        <v>Average</v>
      </c>
      <c r="J956" s="1">
        <v>195.8742575</v>
      </c>
      <c r="K956" s="1" t="str" cm="1">
        <f t="array" ref="K956">_xlfn.IFS(J956&gt;200,"Above Average",J956&lt;155,"Below Average",TRUE,"Average")</f>
        <v>Average</v>
      </c>
      <c r="L956" s="7">
        <v>8.5129999999999999</v>
      </c>
      <c r="M956" s="7" t="str" cm="1">
        <f t="array" ref="M956">_xlfn.IFS(L956&gt;9,"Above Average",L956&lt;8,"Below Average",TRUE,"Average")</f>
        <v>Average</v>
      </c>
    </row>
    <row r="957" spans="1:13" x14ac:dyDescent="0.3">
      <c r="A957">
        <v>7</v>
      </c>
      <c r="B957" s="21">
        <v>40893</v>
      </c>
      <c r="C957" s="21" t="str">
        <f t="shared" si="14"/>
        <v>Dec</v>
      </c>
      <c r="D957" s="6">
        <v>720242.19</v>
      </c>
      <c r="E957" t="s">
        <v>155</v>
      </c>
      <c r="F957" s="5">
        <v>15.2</v>
      </c>
      <c r="G957" s="5" t="str" cm="1">
        <f t="array" ref="G957">_xlfn.IFS(F957&gt;=86,"Hot Week (More Than 85°F)",F957&lt;50,"Cold Week (Less Than 50°F)",TRUE,"Normal Week")</f>
        <v>Cold Week (Less Than 50°F)</v>
      </c>
      <c r="H957" s="2">
        <v>3.266</v>
      </c>
      <c r="I957" s="2" t="str" cm="1">
        <f t="array" ref="I957">_xlfn.IFS(H957&gt;3.5,"Above Average",H957&lt;3,"Below Average",TRUE,"Average")</f>
        <v>Average</v>
      </c>
      <c r="J957" s="1">
        <v>195.98416850000001</v>
      </c>
      <c r="K957" s="1" t="str" cm="1">
        <f t="array" ref="K957">_xlfn.IFS(J957&gt;200,"Above Average",J957&lt;155,"Below Average",TRUE,"Average")</f>
        <v>Average</v>
      </c>
      <c r="L957" s="7">
        <v>8.5129999999999999</v>
      </c>
      <c r="M957" s="7" t="str" cm="1">
        <f t="array" ref="M957">_xlfn.IFS(L957&gt;9,"Above Average",L957&lt;8,"Below Average",TRUE,"Average")</f>
        <v>Average</v>
      </c>
    </row>
    <row r="958" spans="1:13" x14ac:dyDescent="0.3">
      <c r="A958">
        <v>7</v>
      </c>
      <c r="B958" s="21">
        <v>40900</v>
      </c>
      <c r="C958" s="21" t="str">
        <f t="shared" si="14"/>
        <v>Dec</v>
      </c>
      <c r="D958" s="6">
        <v>1059715.27</v>
      </c>
      <c r="E958" t="s">
        <v>155</v>
      </c>
      <c r="F958" s="5">
        <v>12.19</v>
      </c>
      <c r="G958" s="5" t="str" cm="1">
        <f t="array" ref="G958">_xlfn.IFS(F958&gt;=86,"Hot Week (More Than 85°F)",F958&lt;50,"Cold Week (Less Than 50°F)",TRUE,"Normal Week")</f>
        <v>Cold Week (Less Than 50°F)</v>
      </c>
      <c r="H958" s="2">
        <v>3.173</v>
      </c>
      <c r="I958" s="2" t="str" cm="1">
        <f t="array" ref="I958">_xlfn.IFS(H958&gt;3.5,"Above Average",H958&lt;3,"Below Average",TRUE,"Average")</f>
        <v>Average</v>
      </c>
      <c r="J958" s="1">
        <v>196.17138929999999</v>
      </c>
      <c r="K958" s="1" t="str" cm="1">
        <f t="array" ref="K958">_xlfn.IFS(J958&gt;200,"Above Average",J958&lt;155,"Below Average",TRUE,"Average")</f>
        <v>Average</v>
      </c>
      <c r="L958" s="7">
        <v>8.5129999999999999</v>
      </c>
      <c r="M958" s="7" t="str" cm="1">
        <f t="array" ref="M958">_xlfn.IFS(L958&gt;9,"Above Average",L958&lt;8,"Below Average",TRUE,"Average")</f>
        <v>Average</v>
      </c>
    </row>
    <row r="959" spans="1:13" x14ac:dyDescent="0.3">
      <c r="A959">
        <v>7</v>
      </c>
      <c r="B959" s="21">
        <v>40907</v>
      </c>
      <c r="C959" s="21" t="str">
        <f t="shared" si="14"/>
        <v>Dec</v>
      </c>
      <c r="D959" s="6">
        <v>815915.52000000002</v>
      </c>
      <c r="E959" t="s">
        <v>156</v>
      </c>
      <c r="F959" s="5">
        <v>15.56</v>
      </c>
      <c r="G959" s="5" t="str" cm="1">
        <f t="array" ref="G959">_xlfn.IFS(F959&gt;=86,"Hot Week (More Than 85°F)",F959&lt;50,"Cold Week (Less Than 50°F)",TRUE,"Normal Week")</f>
        <v>Cold Week (Less Than 50°F)</v>
      </c>
      <c r="H959" s="2">
        <v>3.1190000000000002</v>
      </c>
      <c r="I959" s="2" t="str" cm="1">
        <f t="array" ref="I959">_xlfn.IFS(H959&gt;3.5,"Above Average",H959&lt;3,"Below Average",TRUE,"Average")</f>
        <v>Average</v>
      </c>
      <c r="J959" s="1">
        <v>196.35861009999999</v>
      </c>
      <c r="K959" s="1" t="str" cm="1">
        <f t="array" ref="K959">_xlfn.IFS(J959&gt;200,"Above Average",J959&lt;155,"Below Average",TRUE,"Average")</f>
        <v>Average</v>
      </c>
      <c r="L959" s="7">
        <v>8.5129999999999999</v>
      </c>
      <c r="M959" s="7" t="str" cm="1">
        <f t="array" ref="M959">_xlfn.IFS(L959&gt;9,"Above Average",L959&lt;8,"Below Average",TRUE,"Average")</f>
        <v>Average</v>
      </c>
    </row>
    <row r="960" spans="1:13" x14ac:dyDescent="0.3">
      <c r="A960">
        <v>7</v>
      </c>
      <c r="B960" s="21">
        <v>40914</v>
      </c>
      <c r="C960" s="21" t="str">
        <f t="shared" si="14"/>
        <v>Jan</v>
      </c>
      <c r="D960" s="6">
        <v>713117.66</v>
      </c>
      <c r="E960" t="s">
        <v>155</v>
      </c>
      <c r="F960" s="5">
        <v>18.670000000000002</v>
      </c>
      <c r="G960" s="5" t="str" cm="1">
        <f t="array" ref="G960">_xlfn.IFS(F960&gt;=86,"Hot Week (More Than 85°F)",F960&lt;50,"Cold Week (Less Than 50°F)",TRUE,"Normal Week")</f>
        <v>Cold Week (Less Than 50°F)</v>
      </c>
      <c r="H960" s="2">
        <v>3.0950000000000002</v>
      </c>
      <c r="I960" s="2" t="str" cm="1">
        <f t="array" ref="I960">_xlfn.IFS(H960&gt;3.5,"Above Average",H960&lt;3,"Below Average",TRUE,"Average")</f>
        <v>Average</v>
      </c>
      <c r="J960" s="1">
        <v>196.5458309</v>
      </c>
      <c r="K960" s="1" t="str" cm="1">
        <f t="array" ref="K960">_xlfn.IFS(J960&gt;200,"Above Average",J960&lt;155,"Below Average",TRUE,"Average")</f>
        <v>Average</v>
      </c>
      <c r="L960" s="7">
        <v>8.2560000000000002</v>
      </c>
      <c r="M960" s="7" t="str" cm="1">
        <f t="array" ref="M960">_xlfn.IFS(L960&gt;9,"Above Average",L960&lt;8,"Below Average",TRUE,"Average")</f>
        <v>Average</v>
      </c>
    </row>
    <row r="961" spans="1:13" x14ac:dyDescent="0.3">
      <c r="A961">
        <v>7</v>
      </c>
      <c r="B961" s="21">
        <v>40921</v>
      </c>
      <c r="C961" s="21" t="str">
        <f t="shared" si="14"/>
        <v>Jan</v>
      </c>
      <c r="D961" s="6">
        <v>593875.46</v>
      </c>
      <c r="E961" t="s">
        <v>155</v>
      </c>
      <c r="F961" s="5">
        <v>7.46</v>
      </c>
      <c r="G961" s="5" t="str" cm="1">
        <f t="array" ref="G961">_xlfn.IFS(F961&gt;=86,"Hot Week (More Than 85°F)",F961&lt;50,"Cold Week (Less Than 50°F)",TRUE,"Normal Week")</f>
        <v>Cold Week (Less Than 50°F)</v>
      </c>
      <c r="H961" s="2">
        <v>3.077</v>
      </c>
      <c r="I961" s="2" t="str" cm="1">
        <f t="array" ref="I961">_xlfn.IFS(H961&gt;3.5,"Above Average",H961&lt;3,"Below Average",TRUE,"Average")</f>
        <v>Average</v>
      </c>
      <c r="J961" s="1">
        <v>196.7330517</v>
      </c>
      <c r="K961" s="1" t="str" cm="1">
        <f t="array" ref="K961">_xlfn.IFS(J961&gt;200,"Above Average",J961&lt;155,"Below Average",TRUE,"Average")</f>
        <v>Average</v>
      </c>
      <c r="L961" s="7">
        <v>8.2560000000000002</v>
      </c>
      <c r="M961" s="7" t="str" cm="1">
        <f t="array" ref="M961">_xlfn.IFS(L961&gt;9,"Above Average",L961&lt;8,"Below Average",TRUE,"Average")</f>
        <v>Average</v>
      </c>
    </row>
    <row r="962" spans="1:13" x14ac:dyDescent="0.3">
      <c r="A962">
        <v>7</v>
      </c>
      <c r="B962" s="21">
        <v>40928</v>
      </c>
      <c r="C962" s="21" t="str">
        <f t="shared" ref="C962:C1025" si="15">TEXT(B962, "mmm")</f>
        <v>Jan</v>
      </c>
      <c r="D962" s="6">
        <v>578002.85</v>
      </c>
      <c r="E962" t="s">
        <v>155</v>
      </c>
      <c r="F962" s="5">
        <v>27.41</v>
      </c>
      <c r="G962" s="5" t="str" cm="1">
        <f t="array" ref="G962">_xlfn.IFS(F962&gt;=86,"Hot Week (More Than 85°F)",F962&lt;50,"Cold Week (Less Than 50°F)",TRUE,"Normal Week")</f>
        <v>Cold Week (Less Than 50°F)</v>
      </c>
      <c r="H962" s="2">
        <v>3.0550000000000002</v>
      </c>
      <c r="I962" s="2" t="str" cm="1">
        <f t="array" ref="I962">_xlfn.IFS(H962&gt;3.5,"Above Average",H962&lt;3,"Below Average",TRUE,"Average")</f>
        <v>Average</v>
      </c>
      <c r="J962" s="1">
        <v>196.77966520000001</v>
      </c>
      <c r="K962" s="1" t="str" cm="1">
        <f t="array" ref="K962">_xlfn.IFS(J962&gt;200,"Above Average",J962&lt;155,"Below Average",TRUE,"Average")</f>
        <v>Average</v>
      </c>
      <c r="L962" s="7">
        <v>8.2560000000000002</v>
      </c>
      <c r="M962" s="7" t="str" cm="1">
        <f t="array" ref="M962">_xlfn.IFS(L962&gt;9,"Above Average",L962&lt;8,"Below Average",TRUE,"Average")</f>
        <v>Average</v>
      </c>
    </row>
    <row r="963" spans="1:13" x14ac:dyDescent="0.3">
      <c r="A963">
        <v>7</v>
      </c>
      <c r="B963" s="21">
        <v>40935</v>
      </c>
      <c r="C963" s="21" t="str">
        <f t="shared" si="15"/>
        <v>Jan</v>
      </c>
      <c r="D963" s="6">
        <v>541037.98</v>
      </c>
      <c r="E963" t="s">
        <v>155</v>
      </c>
      <c r="F963" s="5">
        <v>26.9</v>
      </c>
      <c r="G963" s="5" t="str" cm="1">
        <f t="array" ref="G963">_xlfn.IFS(F963&gt;=86,"Hot Week (More Than 85°F)",F963&lt;50,"Cold Week (Less Than 50°F)",TRUE,"Normal Week")</f>
        <v>Cold Week (Less Than 50°F)</v>
      </c>
      <c r="H963" s="2">
        <v>3.0379999999999998</v>
      </c>
      <c r="I963" s="2" t="str" cm="1">
        <f t="array" ref="I963">_xlfn.IFS(H963&gt;3.5,"Above Average",H963&lt;3,"Below Average",TRUE,"Average")</f>
        <v>Average</v>
      </c>
      <c r="J963" s="1">
        <v>196.82627859999999</v>
      </c>
      <c r="K963" s="1" t="str" cm="1">
        <f t="array" ref="K963">_xlfn.IFS(J963&gt;200,"Above Average",J963&lt;155,"Below Average",TRUE,"Average")</f>
        <v>Average</v>
      </c>
      <c r="L963" s="7">
        <v>8.2560000000000002</v>
      </c>
      <c r="M963" s="7" t="str" cm="1">
        <f t="array" ref="M963">_xlfn.IFS(L963&gt;9,"Above Average",L963&lt;8,"Below Average",TRUE,"Average")</f>
        <v>Average</v>
      </c>
    </row>
    <row r="964" spans="1:13" x14ac:dyDescent="0.3">
      <c r="A964">
        <v>7</v>
      </c>
      <c r="B964" s="21">
        <v>40942</v>
      </c>
      <c r="C964" s="21" t="str">
        <f t="shared" si="15"/>
        <v>Feb</v>
      </c>
      <c r="D964" s="6">
        <v>580453.31999999995</v>
      </c>
      <c r="E964" t="s">
        <v>155</v>
      </c>
      <c r="F964" s="5">
        <v>22.2</v>
      </c>
      <c r="G964" s="5" t="str" cm="1">
        <f t="array" ref="G964">_xlfn.IFS(F964&gt;=86,"Hot Week (More Than 85°F)",F964&lt;50,"Cold Week (Less Than 50°F)",TRUE,"Normal Week")</f>
        <v>Cold Week (Less Than 50°F)</v>
      </c>
      <c r="H964" s="2">
        <v>3.0310000000000001</v>
      </c>
      <c r="I964" s="2" t="str" cm="1">
        <f t="array" ref="I964">_xlfn.IFS(H964&gt;3.5,"Above Average",H964&lt;3,"Below Average",TRUE,"Average")</f>
        <v>Average</v>
      </c>
      <c r="J964" s="1">
        <v>196.8728921</v>
      </c>
      <c r="K964" s="1" t="str" cm="1">
        <f t="array" ref="K964">_xlfn.IFS(J964&gt;200,"Above Average",J964&lt;155,"Below Average",TRUE,"Average")</f>
        <v>Average</v>
      </c>
      <c r="L964" s="7">
        <v>8.2560000000000002</v>
      </c>
      <c r="M964" s="7" t="str" cm="1">
        <f t="array" ref="M964">_xlfn.IFS(L964&gt;9,"Above Average",L964&lt;8,"Below Average",TRUE,"Average")</f>
        <v>Average</v>
      </c>
    </row>
    <row r="965" spans="1:13" x14ac:dyDescent="0.3">
      <c r="A965">
        <v>7</v>
      </c>
      <c r="B965" s="21">
        <v>40949</v>
      </c>
      <c r="C965" s="21" t="str">
        <f t="shared" si="15"/>
        <v>Feb</v>
      </c>
      <c r="D965" s="6">
        <v>563460.77</v>
      </c>
      <c r="E965" t="s">
        <v>156</v>
      </c>
      <c r="F965" s="5">
        <v>18.79</v>
      </c>
      <c r="G965" s="5" t="str" cm="1">
        <f t="array" ref="G965">_xlfn.IFS(F965&gt;=86,"Hot Week (More Than 85°F)",F965&lt;50,"Cold Week (Less Than 50°F)",TRUE,"Normal Week")</f>
        <v>Cold Week (Less Than 50°F)</v>
      </c>
      <c r="H965" s="2">
        <v>3.1030000000000002</v>
      </c>
      <c r="I965" s="2" t="str" cm="1">
        <f t="array" ref="I965">_xlfn.IFS(H965&gt;3.5,"Above Average",H965&lt;3,"Below Average",TRUE,"Average")</f>
        <v>Average</v>
      </c>
      <c r="J965" s="1">
        <v>196.91950560000001</v>
      </c>
      <c r="K965" s="1" t="str" cm="1">
        <f t="array" ref="K965">_xlfn.IFS(J965&gt;200,"Above Average",J965&lt;155,"Below Average",TRUE,"Average")</f>
        <v>Average</v>
      </c>
      <c r="L965" s="7">
        <v>8.2560000000000002</v>
      </c>
      <c r="M965" s="7" t="str" cm="1">
        <f t="array" ref="M965">_xlfn.IFS(L965&gt;9,"Above Average",L965&lt;8,"Below Average",TRUE,"Average")</f>
        <v>Average</v>
      </c>
    </row>
    <row r="966" spans="1:13" x14ac:dyDescent="0.3">
      <c r="A966">
        <v>7</v>
      </c>
      <c r="B966" s="21">
        <v>40956</v>
      </c>
      <c r="C966" s="21" t="str">
        <f t="shared" si="15"/>
        <v>Feb</v>
      </c>
      <c r="D966" s="6">
        <v>620908.18000000005</v>
      </c>
      <c r="E966" t="s">
        <v>155</v>
      </c>
      <c r="F966" s="5">
        <v>27.03</v>
      </c>
      <c r="G966" s="5" t="str" cm="1">
        <f t="array" ref="G966">_xlfn.IFS(F966&gt;=86,"Hot Week (More Than 85°F)",F966&lt;50,"Cold Week (Less Than 50°F)",TRUE,"Normal Week")</f>
        <v>Cold Week (Less Than 50°F)</v>
      </c>
      <c r="H966" s="2">
        <v>3.113</v>
      </c>
      <c r="I966" s="2" t="str" cm="1">
        <f t="array" ref="I966">_xlfn.IFS(H966&gt;3.5,"Above Average",H966&lt;3,"Below Average",TRUE,"Average")</f>
        <v>Average</v>
      </c>
      <c r="J966" s="1">
        <v>196.9432711</v>
      </c>
      <c r="K966" s="1" t="str" cm="1">
        <f t="array" ref="K966">_xlfn.IFS(J966&gt;200,"Above Average",J966&lt;155,"Below Average",TRUE,"Average")</f>
        <v>Average</v>
      </c>
      <c r="L966" s="7">
        <v>8.2560000000000002</v>
      </c>
      <c r="M966" s="7" t="str" cm="1">
        <f t="array" ref="M966">_xlfn.IFS(L966&gt;9,"Above Average",L966&lt;8,"Below Average",TRUE,"Average")</f>
        <v>Average</v>
      </c>
    </row>
    <row r="967" spans="1:13" x14ac:dyDescent="0.3">
      <c r="A967">
        <v>7</v>
      </c>
      <c r="B967" s="21">
        <v>40963</v>
      </c>
      <c r="C967" s="21" t="str">
        <f t="shared" si="15"/>
        <v>Feb</v>
      </c>
      <c r="D967" s="6">
        <v>603041.14</v>
      </c>
      <c r="E967" t="s">
        <v>155</v>
      </c>
      <c r="F967" s="5">
        <v>24.41</v>
      </c>
      <c r="G967" s="5" t="str" cm="1">
        <f t="array" ref="G967">_xlfn.IFS(F967&gt;=86,"Hot Week (More Than 85°F)",F967&lt;50,"Cold Week (Less Than 50°F)",TRUE,"Normal Week")</f>
        <v>Cold Week (Less Than 50°F)</v>
      </c>
      <c r="H967" s="2">
        <v>3.129</v>
      </c>
      <c r="I967" s="2" t="str" cm="1">
        <f t="array" ref="I967">_xlfn.IFS(H967&gt;3.5,"Above Average",H967&lt;3,"Below Average",TRUE,"Average")</f>
        <v>Average</v>
      </c>
      <c r="J967" s="1">
        <v>196.9499007</v>
      </c>
      <c r="K967" s="1" t="str" cm="1">
        <f t="array" ref="K967">_xlfn.IFS(J967&gt;200,"Above Average",J967&lt;155,"Below Average",TRUE,"Average")</f>
        <v>Average</v>
      </c>
      <c r="L967" s="7">
        <v>8.2560000000000002</v>
      </c>
      <c r="M967" s="7" t="str" cm="1">
        <f t="array" ref="M967">_xlfn.IFS(L967&gt;9,"Above Average",L967&lt;8,"Below Average",TRUE,"Average")</f>
        <v>Average</v>
      </c>
    </row>
    <row r="968" spans="1:13" x14ac:dyDescent="0.3">
      <c r="A968">
        <v>7</v>
      </c>
      <c r="B968" s="21">
        <v>40970</v>
      </c>
      <c r="C968" s="21" t="str">
        <f t="shared" si="15"/>
        <v>Mar</v>
      </c>
      <c r="D968" s="6">
        <v>551058.13</v>
      </c>
      <c r="E968" t="s">
        <v>155</v>
      </c>
      <c r="F968" s="5">
        <v>21.64</v>
      </c>
      <c r="G968" s="5" t="str" cm="1">
        <f t="array" ref="G968">_xlfn.IFS(F968&gt;=86,"Hot Week (More Than 85°F)",F968&lt;50,"Cold Week (Less Than 50°F)",TRUE,"Normal Week")</f>
        <v>Cold Week (Less Than 50°F)</v>
      </c>
      <c r="H968" s="2">
        <v>3.1909999999999998</v>
      </c>
      <c r="I968" s="2" t="str" cm="1">
        <f t="array" ref="I968">_xlfn.IFS(H968&gt;3.5,"Above Average",H968&lt;3,"Below Average",TRUE,"Average")</f>
        <v>Average</v>
      </c>
      <c r="J968" s="1">
        <v>196.9565303</v>
      </c>
      <c r="K968" s="1" t="str" cm="1">
        <f t="array" ref="K968">_xlfn.IFS(J968&gt;200,"Above Average",J968&lt;155,"Below Average",TRUE,"Average")</f>
        <v>Average</v>
      </c>
      <c r="L968" s="7">
        <v>8.2560000000000002</v>
      </c>
      <c r="M968" s="7" t="str" cm="1">
        <f t="array" ref="M968">_xlfn.IFS(L968&gt;9,"Above Average",L968&lt;8,"Below Average",TRUE,"Average")</f>
        <v>Average</v>
      </c>
    </row>
    <row r="969" spans="1:13" x14ac:dyDescent="0.3">
      <c r="A969">
        <v>7</v>
      </c>
      <c r="B969" s="21">
        <v>40977</v>
      </c>
      <c r="C969" s="21" t="str">
        <f t="shared" si="15"/>
        <v>Mar</v>
      </c>
      <c r="D969" s="6">
        <v>579166.5</v>
      </c>
      <c r="E969" t="s">
        <v>155</v>
      </c>
      <c r="F969" s="5">
        <v>30.1</v>
      </c>
      <c r="G969" s="5" t="str" cm="1">
        <f t="array" ref="G969">_xlfn.IFS(F969&gt;=86,"Hot Week (More Than 85°F)",F969&lt;50,"Cold Week (Less Than 50°F)",TRUE,"Normal Week")</f>
        <v>Cold Week (Less Than 50°F)</v>
      </c>
      <c r="H969" s="2">
        <v>3.286</v>
      </c>
      <c r="I969" s="2" t="str" cm="1">
        <f t="array" ref="I969">_xlfn.IFS(H969&gt;3.5,"Above Average",H969&lt;3,"Below Average",TRUE,"Average")</f>
        <v>Average</v>
      </c>
      <c r="J969" s="1">
        <v>196.96315989999999</v>
      </c>
      <c r="K969" s="1" t="str" cm="1">
        <f t="array" ref="K969">_xlfn.IFS(J969&gt;200,"Above Average",J969&lt;155,"Below Average",TRUE,"Average")</f>
        <v>Average</v>
      </c>
      <c r="L969" s="7">
        <v>8.2560000000000002</v>
      </c>
      <c r="M969" s="7" t="str" cm="1">
        <f t="array" ref="M969">_xlfn.IFS(L969&gt;9,"Above Average",L969&lt;8,"Below Average",TRUE,"Average")</f>
        <v>Average</v>
      </c>
    </row>
    <row r="970" spans="1:13" x14ac:dyDescent="0.3">
      <c r="A970">
        <v>7</v>
      </c>
      <c r="B970" s="21">
        <v>40984</v>
      </c>
      <c r="C970" s="21" t="str">
        <f t="shared" si="15"/>
        <v>Mar</v>
      </c>
      <c r="D970" s="6">
        <v>669205.73</v>
      </c>
      <c r="E970" t="s">
        <v>155</v>
      </c>
      <c r="F970" s="5">
        <v>37.29</v>
      </c>
      <c r="G970" s="5" t="str" cm="1">
        <f t="array" ref="G970">_xlfn.IFS(F970&gt;=86,"Hot Week (More Than 85°F)",F970&lt;50,"Cold Week (Less Than 50°F)",TRUE,"Normal Week")</f>
        <v>Cold Week (Less Than 50°F)</v>
      </c>
      <c r="H970" s="2">
        <v>3.4860000000000002</v>
      </c>
      <c r="I970" s="2" t="str" cm="1">
        <f t="array" ref="I970">_xlfn.IFS(H970&gt;3.5,"Above Average",H970&lt;3,"Below Average",TRUE,"Average")</f>
        <v>Average</v>
      </c>
      <c r="J970" s="1">
        <v>197.0457208</v>
      </c>
      <c r="K970" s="1" t="str" cm="1">
        <f t="array" ref="K970">_xlfn.IFS(J970&gt;200,"Above Average",J970&lt;155,"Below Average",TRUE,"Average")</f>
        <v>Average</v>
      </c>
      <c r="L970" s="7">
        <v>8.2560000000000002</v>
      </c>
      <c r="M970" s="7" t="str" cm="1">
        <f t="array" ref="M970">_xlfn.IFS(L970&gt;9,"Above Average",L970&lt;8,"Below Average",TRUE,"Average")</f>
        <v>Average</v>
      </c>
    </row>
    <row r="971" spans="1:13" x14ac:dyDescent="0.3">
      <c r="A971">
        <v>7</v>
      </c>
      <c r="B971" s="21">
        <v>40991</v>
      </c>
      <c r="C971" s="21" t="str">
        <f t="shared" si="15"/>
        <v>Mar</v>
      </c>
      <c r="D971" s="6">
        <v>615997.29</v>
      </c>
      <c r="E971" t="s">
        <v>155</v>
      </c>
      <c r="F971" s="5">
        <v>35.06</v>
      </c>
      <c r="G971" s="5" t="str" cm="1">
        <f t="array" ref="G971">_xlfn.IFS(F971&gt;=86,"Hot Week (More Than 85°F)",F971&lt;50,"Cold Week (Less Than 50°F)",TRUE,"Normal Week")</f>
        <v>Cold Week (Less Than 50°F)</v>
      </c>
      <c r="H971" s="2">
        <v>3.6640000000000001</v>
      </c>
      <c r="I971" s="2" t="str" cm="1">
        <f t="array" ref="I971">_xlfn.IFS(H971&gt;3.5,"Above Average",H971&lt;3,"Below Average",TRUE,"Average")</f>
        <v>Above Average</v>
      </c>
      <c r="J971" s="1">
        <v>197.22952340000001</v>
      </c>
      <c r="K971" s="1" t="str" cm="1">
        <f t="array" ref="K971">_xlfn.IFS(J971&gt;200,"Above Average",J971&lt;155,"Below Average",TRUE,"Average")</f>
        <v>Average</v>
      </c>
      <c r="L971" s="7">
        <v>8.2560000000000002</v>
      </c>
      <c r="M971" s="7" t="str" cm="1">
        <f t="array" ref="M971">_xlfn.IFS(L971&gt;9,"Above Average",L971&lt;8,"Below Average",TRUE,"Average")</f>
        <v>Average</v>
      </c>
    </row>
    <row r="972" spans="1:13" x14ac:dyDescent="0.3">
      <c r="A972">
        <v>7</v>
      </c>
      <c r="B972" s="21">
        <v>40998</v>
      </c>
      <c r="C972" s="21" t="str">
        <f t="shared" si="15"/>
        <v>Mar</v>
      </c>
      <c r="D972" s="6">
        <v>583322.19999999995</v>
      </c>
      <c r="E972" t="s">
        <v>155</v>
      </c>
      <c r="F972" s="5">
        <v>44.99</v>
      </c>
      <c r="G972" s="5" t="str" cm="1">
        <f t="array" ref="G972">_xlfn.IFS(F972&gt;=86,"Hot Week (More Than 85°F)",F972&lt;50,"Cold Week (Less Than 50°F)",TRUE,"Normal Week")</f>
        <v>Cold Week (Less Than 50°F)</v>
      </c>
      <c r="H972" s="2">
        <v>3.75</v>
      </c>
      <c r="I972" s="2" t="str" cm="1">
        <f t="array" ref="I972">_xlfn.IFS(H972&gt;3.5,"Above Average",H972&lt;3,"Below Average",TRUE,"Average")</f>
        <v>Above Average</v>
      </c>
      <c r="J972" s="1">
        <v>197.41332589999999</v>
      </c>
      <c r="K972" s="1" t="str" cm="1">
        <f t="array" ref="K972">_xlfn.IFS(J972&gt;200,"Above Average",J972&lt;155,"Below Average",TRUE,"Average")</f>
        <v>Average</v>
      </c>
      <c r="L972" s="7">
        <v>8.2560000000000002</v>
      </c>
      <c r="M972" s="7" t="str" cm="1">
        <f t="array" ref="M972">_xlfn.IFS(L972&gt;9,"Above Average",L972&lt;8,"Below Average",TRUE,"Average")</f>
        <v>Average</v>
      </c>
    </row>
    <row r="973" spans="1:13" x14ac:dyDescent="0.3">
      <c r="A973">
        <v>7</v>
      </c>
      <c r="B973" s="21">
        <v>41005</v>
      </c>
      <c r="C973" s="21" t="str">
        <f t="shared" si="15"/>
        <v>Apr</v>
      </c>
      <c r="D973" s="6">
        <v>621425.98</v>
      </c>
      <c r="E973" t="s">
        <v>155</v>
      </c>
      <c r="F973" s="5">
        <v>44.29</v>
      </c>
      <c r="G973" s="5" t="str" cm="1">
        <f t="array" ref="G973">_xlfn.IFS(F973&gt;=86,"Hot Week (More Than 85°F)",F973&lt;50,"Cold Week (Less Than 50°F)",TRUE,"Normal Week")</f>
        <v>Cold Week (Less Than 50°F)</v>
      </c>
      <c r="H973" s="2">
        <v>3.8540000000000001</v>
      </c>
      <c r="I973" s="2" t="str" cm="1">
        <f t="array" ref="I973">_xlfn.IFS(H973&gt;3.5,"Above Average",H973&lt;3,"Below Average",TRUE,"Average")</f>
        <v>Above Average</v>
      </c>
      <c r="J973" s="1">
        <v>197.5971285</v>
      </c>
      <c r="K973" s="1" t="str" cm="1">
        <f t="array" ref="K973">_xlfn.IFS(J973&gt;200,"Above Average",J973&lt;155,"Below Average",TRUE,"Average")</f>
        <v>Average</v>
      </c>
      <c r="L973" s="7">
        <v>8.09</v>
      </c>
      <c r="M973" s="7" t="str" cm="1">
        <f t="array" ref="M973">_xlfn.IFS(L973&gt;9,"Above Average",L973&lt;8,"Below Average",TRUE,"Average")</f>
        <v>Average</v>
      </c>
    </row>
    <row r="974" spans="1:13" x14ac:dyDescent="0.3">
      <c r="A974">
        <v>7</v>
      </c>
      <c r="B974" s="21">
        <v>41012</v>
      </c>
      <c r="C974" s="21" t="str">
        <f t="shared" si="15"/>
        <v>Apr</v>
      </c>
      <c r="D974" s="6">
        <v>517420.23</v>
      </c>
      <c r="E974" t="s">
        <v>155</v>
      </c>
      <c r="F974" s="5">
        <v>41.43</v>
      </c>
      <c r="G974" s="5" t="str" cm="1">
        <f t="array" ref="G974">_xlfn.IFS(F974&gt;=86,"Hot Week (More Than 85°F)",F974&lt;50,"Cold Week (Less Than 50°F)",TRUE,"Normal Week")</f>
        <v>Cold Week (Less Than 50°F)</v>
      </c>
      <c r="H974" s="2">
        <v>3.9009999999999998</v>
      </c>
      <c r="I974" s="2" t="str" cm="1">
        <f t="array" ref="I974">_xlfn.IFS(H974&gt;3.5,"Above Average",H974&lt;3,"Below Average",TRUE,"Average")</f>
        <v>Above Average</v>
      </c>
      <c r="J974" s="1">
        <v>197.78093100000001</v>
      </c>
      <c r="K974" s="1" t="str" cm="1">
        <f t="array" ref="K974">_xlfn.IFS(J974&gt;200,"Above Average",J974&lt;155,"Below Average",TRUE,"Average")</f>
        <v>Average</v>
      </c>
      <c r="L974" s="7">
        <v>8.09</v>
      </c>
      <c r="M974" s="7" t="str" cm="1">
        <f t="array" ref="M974">_xlfn.IFS(L974&gt;9,"Above Average",L974&lt;8,"Below Average",TRUE,"Average")</f>
        <v>Average</v>
      </c>
    </row>
    <row r="975" spans="1:13" x14ac:dyDescent="0.3">
      <c r="A975">
        <v>7</v>
      </c>
      <c r="B975" s="21">
        <v>41019</v>
      </c>
      <c r="C975" s="21" t="str">
        <f t="shared" si="15"/>
        <v>Apr</v>
      </c>
      <c r="D975" s="6">
        <v>457340.06</v>
      </c>
      <c r="E975" t="s">
        <v>155</v>
      </c>
      <c r="F975" s="5">
        <v>39.299999999999997</v>
      </c>
      <c r="G975" s="5" t="str" cm="1">
        <f t="array" ref="G975">_xlfn.IFS(F975&gt;=86,"Hot Week (More Than 85°F)",F975&lt;50,"Cold Week (Less Than 50°F)",TRUE,"Normal Week")</f>
        <v>Cold Week (Less Than 50°F)</v>
      </c>
      <c r="H975" s="2">
        <v>3.9359999999999999</v>
      </c>
      <c r="I975" s="2" t="str" cm="1">
        <f t="array" ref="I975">_xlfn.IFS(H975&gt;3.5,"Above Average",H975&lt;3,"Below Average",TRUE,"Average")</f>
        <v>Above Average</v>
      </c>
      <c r="J975" s="1">
        <v>197.72273849999999</v>
      </c>
      <c r="K975" s="1" t="str" cm="1">
        <f t="array" ref="K975">_xlfn.IFS(J975&gt;200,"Above Average",J975&lt;155,"Below Average",TRUE,"Average")</f>
        <v>Average</v>
      </c>
      <c r="L975" s="7">
        <v>8.09</v>
      </c>
      <c r="M975" s="7" t="str" cm="1">
        <f t="array" ref="M975">_xlfn.IFS(L975&gt;9,"Above Average",L975&lt;8,"Below Average",TRUE,"Average")</f>
        <v>Average</v>
      </c>
    </row>
    <row r="976" spans="1:13" x14ac:dyDescent="0.3">
      <c r="A976">
        <v>7</v>
      </c>
      <c r="B976" s="21">
        <v>41026</v>
      </c>
      <c r="C976" s="21" t="str">
        <f t="shared" si="15"/>
        <v>Apr</v>
      </c>
      <c r="D976" s="6">
        <v>467827.75</v>
      </c>
      <c r="E976" t="s">
        <v>155</v>
      </c>
      <c r="F976" s="5">
        <v>51.49</v>
      </c>
      <c r="G976" s="5" t="str" cm="1">
        <f t="array" ref="G976">_xlfn.IFS(F976&gt;=86,"Hot Week (More Than 85°F)",F976&lt;50,"Cold Week (Less Than 50°F)",TRUE,"Normal Week")</f>
        <v>Normal Week</v>
      </c>
      <c r="H976" s="2">
        <v>3.927</v>
      </c>
      <c r="I976" s="2" t="str" cm="1">
        <f t="array" ref="I976">_xlfn.IFS(H976&gt;3.5,"Above Average",H976&lt;3,"Below Average",TRUE,"Average")</f>
        <v>Above Average</v>
      </c>
      <c r="J976" s="1">
        <v>197.664546</v>
      </c>
      <c r="K976" s="1" t="str" cm="1">
        <f t="array" ref="K976">_xlfn.IFS(J976&gt;200,"Above Average",J976&lt;155,"Below Average",TRUE,"Average")</f>
        <v>Average</v>
      </c>
      <c r="L976" s="7">
        <v>8.09</v>
      </c>
      <c r="M976" s="7" t="str" cm="1">
        <f t="array" ref="M976">_xlfn.IFS(L976&gt;9,"Above Average",L976&lt;8,"Below Average",TRUE,"Average")</f>
        <v>Average</v>
      </c>
    </row>
    <row r="977" spans="1:13" x14ac:dyDescent="0.3">
      <c r="A977">
        <v>7</v>
      </c>
      <c r="B977" s="21">
        <v>41033</v>
      </c>
      <c r="C977" s="21" t="str">
        <f t="shared" si="15"/>
        <v>May</v>
      </c>
      <c r="D977" s="6">
        <v>465198.89</v>
      </c>
      <c r="E977" t="s">
        <v>155</v>
      </c>
      <c r="F977" s="5">
        <v>45.38</v>
      </c>
      <c r="G977" s="5" t="str" cm="1">
        <f t="array" ref="G977">_xlfn.IFS(F977&gt;=86,"Hot Week (More Than 85°F)",F977&lt;50,"Cold Week (Less Than 50°F)",TRUE,"Normal Week")</f>
        <v>Cold Week (Less Than 50°F)</v>
      </c>
      <c r="H977" s="2">
        <v>3.903</v>
      </c>
      <c r="I977" s="2" t="str" cm="1">
        <f t="array" ref="I977">_xlfn.IFS(H977&gt;3.5,"Above Average",H977&lt;3,"Below Average",TRUE,"Average")</f>
        <v>Above Average</v>
      </c>
      <c r="J977" s="1">
        <v>197.60635339999999</v>
      </c>
      <c r="K977" s="1" t="str" cm="1">
        <f t="array" ref="K977">_xlfn.IFS(J977&gt;200,"Above Average",J977&lt;155,"Below Average",TRUE,"Average")</f>
        <v>Average</v>
      </c>
      <c r="L977" s="7">
        <v>8.09</v>
      </c>
      <c r="M977" s="7" t="str" cm="1">
        <f t="array" ref="M977">_xlfn.IFS(L977&gt;9,"Above Average",L977&lt;8,"Below Average",TRUE,"Average")</f>
        <v>Average</v>
      </c>
    </row>
    <row r="978" spans="1:13" x14ac:dyDescent="0.3">
      <c r="A978">
        <v>7</v>
      </c>
      <c r="B978" s="21">
        <v>41040</v>
      </c>
      <c r="C978" s="21" t="str">
        <f t="shared" si="15"/>
        <v>May</v>
      </c>
      <c r="D978" s="6">
        <v>460397.41</v>
      </c>
      <c r="E978" t="s">
        <v>155</v>
      </c>
      <c r="F978" s="5">
        <v>48.54</v>
      </c>
      <c r="G978" s="5" t="str" cm="1">
        <f t="array" ref="G978">_xlfn.IFS(F978&gt;=86,"Hot Week (More Than 85°F)",F978&lt;50,"Cold Week (Less Than 50°F)",TRUE,"Normal Week")</f>
        <v>Cold Week (Less Than 50°F)</v>
      </c>
      <c r="H978" s="2">
        <v>3.87</v>
      </c>
      <c r="I978" s="2" t="str" cm="1">
        <f t="array" ref="I978">_xlfn.IFS(H978&gt;3.5,"Above Average",H978&lt;3,"Below Average",TRUE,"Average")</f>
        <v>Above Average</v>
      </c>
      <c r="J978" s="1">
        <v>197.5481609</v>
      </c>
      <c r="K978" s="1" t="str" cm="1">
        <f t="array" ref="K978">_xlfn.IFS(J978&gt;200,"Above Average",J978&lt;155,"Below Average",TRUE,"Average")</f>
        <v>Average</v>
      </c>
      <c r="L978" s="7">
        <v>8.09</v>
      </c>
      <c r="M978" s="7" t="str" cm="1">
        <f t="array" ref="M978">_xlfn.IFS(L978&gt;9,"Above Average",L978&lt;8,"Below Average",TRUE,"Average")</f>
        <v>Average</v>
      </c>
    </row>
    <row r="979" spans="1:13" x14ac:dyDescent="0.3">
      <c r="A979">
        <v>7</v>
      </c>
      <c r="B979" s="21">
        <v>41047</v>
      </c>
      <c r="C979" s="21" t="str">
        <f t="shared" si="15"/>
        <v>May</v>
      </c>
      <c r="D979" s="6">
        <v>468428.3</v>
      </c>
      <c r="E979" t="s">
        <v>155</v>
      </c>
      <c r="F979" s="5">
        <v>49.41</v>
      </c>
      <c r="G979" s="5" t="str" cm="1">
        <f t="array" ref="G979">_xlfn.IFS(F979&gt;=86,"Hot Week (More Than 85°F)",F979&lt;50,"Cold Week (Less Than 50°F)",TRUE,"Normal Week")</f>
        <v>Cold Week (Less Than 50°F)</v>
      </c>
      <c r="H979" s="2">
        <v>3.8370000000000002</v>
      </c>
      <c r="I979" s="2" t="str" cm="1">
        <f t="array" ref="I979">_xlfn.IFS(H979&gt;3.5,"Above Average",H979&lt;3,"Below Average",TRUE,"Average")</f>
        <v>Above Average</v>
      </c>
      <c r="J979" s="1">
        <v>197.5553137</v>
      </c>
      <c r="K979" s="1" t="str" cm="1">
        <f t="array" ref="K979">_xlfn.IFS(J979&gt;200,"Above Average",J979&lt;155,"Below Average",TRUE,"Average")</f>
        <v>Average</v>
      </c>
      <c r="L979" s="7">
        <v>8.09</v>
      </c>
      <c r="M979" s="7" t="str" cm="1">
        <f t="array" ref="M979">_xlfn.IFS(L979&gt;9,"Above Average",L979&lt;8,"Below Average",TRUE,"Average")</f>
        <v>Average</v>
      </c>
    </row>
    <row r="980" spans="1:13" x14ac:dyDescent="0.3">
      <c r="A980">
        <v>7</v>
      </c>
      <c r="B980" s="21">
        <v>41054</v>
      </c>
      <c r="C980" s="21" t="str">
        <f t="shared" si="15"/>
        <v>May</v>
      </c>
      <c r="D980" s="6">
        <v>532739.77</v>
      </c>
      <c r="E980" t="s">
        <v>155</v>
      </c>
      <c r="F980" s="5">
        <v>50.6</v>
      </c>
      <c r="G980" s="5" t="str" cm="1">
        <f t="array" ref="G980">_xlfn.IFS(F980&gt;=86,"Hot Week (More Than 85°F)",F980&lt;50,"Cold Week (Less Than 50°F)",TRUE,"Normal Week")</f>
        <v>Normal Week</v>
      </c>
      <c r="H980" s="2">
        <v>3.8039999999999998</v>
      </c>
      <c r="I980" s="2" t="str" cm="1">
        <f t="array" ref="I980">_xlfn.IFS(H980&gt;3.5,"Above Average",H980&lt;3,"Below Average",TRUE,"Average")</f>
        <v>Above Average</v>
      </c>
      <c r="J980" s="1">
        <v>197.5886046</v>
      </c>
      <c r="K980" s="1" t="str" cm="1">
        <f t="array" ref="K980">_xlfn.IFS(J980&gt;200,"Above Average",J980&lt;155,"Below Average",TRUE,"Average")</f>
        <v>Average</v>
      </c>
      <c r="L980" s="7">
        <v>8.09</v>
      </c>
      <c r="M980" s="7" t="str" cm="1">
        <f t="array" ref="M980">_xlfn.IFS(L980&gt;9,"Above Average",L980&lt;8,"Below Average",TRUE,"Average")</f>
        <v>Average</v>
      </c>
    </row>
    <row r="981" spans="1:13" x14ac:dyDescent="0.3">
      <c r="A981">
        <v>7</v>
      </c>
      <c r="B981" s="21">
        <v>41061</v>
      </c>
      <c r="C981" s="21" t="str">
        <f t="shared" si="15"/>
        <v>Jun</v>
      </c>
      <c r="D981" s="6">
        <v>598495.02</v>
      </c>
      <c r="E981" t="s">
        <v>155</v>
      </c>
      <c r="F981" s="5">
        <v>55.06</v>
      </c>
      <c r="G981" s="5" t="str" cm="1">
        <f t="array" ref="G981">_xlfn.IFS(F981&gt;=86,"Hot Week (More Than 85°F)",F981&lt;50,"Cold Week (Less Than 50°F)",TRUE,"Normal Week")</f>
        <v>Normal Week</v>
      </c>
      <c r="H981" s="2">
        <v>3.7639999999999998</v>
      </c>
      <c r="I981" s="2" t="str" cm="1">
        <f t="array" ref="I981">_xlfn.IFS(H981&gt;3.5,"Above Average",H981&lt;3,"Below Average",TRUE,"Average")</f>
        <v>Above Average</v>
      </c>
      <c r="J981" s="1">
        <v>197.6218954</v>
      </c>
      <c r="K981" s="1" t="str" cm="1">
        <f t="array" ref="K981">_xlfn.IFS(J981&gt;200,"Above Average",J981&lt;155,"Below Average",TRUE,"Average")</f>
        <v>Average</v>
      </c>
      <c r="L981" s="7">
        <v>8.09</v>
      </c>
      <c r="M981" s="7" t="str" cm="1">
        <f t="array" ref="M981">_xlfn.IFS(L981&gt;9,"Above Average",L981&lt;8,"Below Average",TRUE,"Average")</f>
        <v>Average</v>
      </c>
    </row>
    <row r="982" spans="1:13" x14ac:dyDescent="0.3">
      <c r="A982">
        <v>7</v>
      </c>
      <c r="B982" s="21">
        <v>41068</v>
      </c>
      <c r="C982" s="21" t="str">
        <f t="shared" si="15"/>
        <v>Jun</v>
      </c>
      <c r="D982" s="6">
        <v>642963.75</v>
      </c>
      <c r="E982" t="s">
        <v>155</v>
      </c>
      <c r="F982" s="5">
        <v>63.07</v>
      </c>
      <c r="G982" s="5" t="str" cm="1">
        <f t="array" ref="G982">_xlfn.IFS(F982&gt;=86,"Hot Week (More Than 85°F)",F982&lt;50,"Cold Week (Less Than 50°F)",TRUE,"Normal Week")</f>
        <v>Normal Week</v>
      </c>
      <c r="H982" s="2">
        <v>3.7410000000000001</v>
      </c>
      <c r="I982" s="2" t="str" cm="1">
        <f t="array" ref="I982">_xlfn.IFS(H982&gt;3.5,"Above Average",H982&lt;3,"Below Average",TRUE,"Average")</f>
        <v>Above Average</v>
      </c>
      <c r="J982" s="1">
        <v>197.6551863</v>
      </c>
      <c r="K982" s="1" t="str" cm="1">
        <f t="array" ref="K982">_xlfn.IFS(J982&gt;200,"Above Average",J982&lt;155,"Below Average",TRUE,"Average")</f>
        <v>Average</v>
      </c>
      <c r="L982" s="7">
        <v>8.09</v>
      </c>
      <c r="M982" s="7" t="str" cm="1">
        <f t="array" ref="M982">_xlfn.IFS(L982&gt;9,"Above Average",L982&lt;8,"Below Average",TRUE,"Average")</f>
        <v>Average</v>
      </c>
    </row>
    <row r="983" spans="1:13" x14ac:dyDescent="0.3">
      <c r="A983">
        <v>7</v>
      </c>
      <c r="B983" s="21">
        <v>41075</v>
      </c>
      <c r="C983" s="21" t="str">
        <f t="shared" si="15"/>
        <v>Jun</v>
      </c>
      <c r="D983" s="6">
        <v>666942.02</v>
      </c>
      <c r="E983" t="s">
        <v>155</v>
      </c>
      <c r="F983" s="5">
        <v>59.33</v>
      </c>
      <c r="G983" s="5" t="str" cm="1">
        <f t="array" ref="G983">_xlfn.IFS(F983&gt;=86,"Hot Week (More Than 85°F)",F983&lt;50,"Cold Week (Less Than 50°F)",TRUE,"Normal Week")</f>
        <v>Normal Week</v>
      </c>
      <c r="H983" s="2">
        <v>3.7229999999999999</v>
      </c>
      <c r="I983" s="2" t="str" cm="1">
        <f t="array" ref="I983">_xlfn.IFS(H983&gt;3.5,"Above Average",H983&lt;3,"Below Average",TRUE,"Average")</f>
        <v>Above Average</v>
      </c>
      <c r="J983" s="1">
        <v>197.69229200000001</v>
      </c>
      <c r="K983" s="1" t="str" cm="1">
        <f t="array" ref="K983">_xlfn.IFS(J983&gt;200,"Above Average",J983&lt;155,"Below Average",TRUE,"Average")</f>
        <v>Average</v>
      </c>
      <c r="L983" s="7">
        <v>8.09</v>
      </c>
      <c r="M983" s="7" t="str" cm="1">
        <f t="array" ref="M983">_xlfn.IFS(L983&gt;9,"Above Average",L983&lt;8,"Below Average",TRUE,"Average")</f>
        <v>Average</v>
      </c>
    </row>
    <row r="984" spans="1:13" x14ac:dyDescent="0.3">
      <c r="A984">
        <v>7</v>
      </c>
      <c r="B984" s="21">
        <v>41082</v>
      </c>
      <c r="C984" s="21" t="str">
        <f t="shared" si="15"/>
        <v>Jun</v>
      </c>
      <c r="D984" s="6">
        <v>687344.68</v>
      </c>
      <c r="E984" t="s">
        <v>155</v>
      </c>
      <c r="F984" s="5">
        <v>63.69</v>
      </c>
      <c r="G984" s="5" t="str" cm="1">
        <f t="array" ref="G984">_xlfn.IFS(F984&gt;=86,"Hot Week (More Than 85°F)",F984&lt;50,"Cold Week (Less Than 50°F)",TRUE,"Normal Week")</f>
        <v>Normal Week</v>
      </c>
      <c r="H984" s="2">
        <v>3.7349999999999999</v>
      </c>
      <c r="I984" s="2" t="str" cm="1">
        <f t="array" ref="I984">_xlfn.IFS(H984&gt;3.5,"Above Average",H984&lt;3,"Below Average",TRUE,"Average")</f>
        <v>Above Average</v>
      </c>
      <c r="J984" s="1">
        <v>197.7389345</v>
      </c>
      <c r="K984" s="1" t="str" cm="1">
        <f t="array" ref="K984">_xlfn.IFS(J984&gt;200,"Above Average",J984&lt;155,"Below Average",TRUE,"Average")</f>
        <v>Average</v>
      </c>
      <c r="L984" s="7">
        <v>8.09</v>
      </c>
      <c r="M984" s="7" t="str" cm="1">
        <f t="array" ref="M984">_xlfn.IFS(L984&gt;9,"Above Average",L984&lt;8,"Below Average",TRUE,"Average")</f>
        <v>Average</v>
      </c>
    </row>
    <row r="985" spans="1:13" x14ac:dyDescent="0.3">
      <c r="A985">
        <v>7</v>
      </c>
      <c r="B985" s="21">
        <v>41089</v>
      </c>
      <c r="C985" s="21" t="str">
        <f t="shared" si="15"/>
        <v>Jun</v>
      </c>
      <c r="D985" s="6">
        <v>704335.41</v>
      </c>
      <c r="E985" t="s">
        <v>155</v>
      </c>
      <c r="F985" s="5">
        <v>68.84</v>
      </c>
      <c r="G985" s="5" t="str" cm="1">
        <f t="array" ref="G985">_xlfn.IFS(F985&gt;=86,"Hot Week (More Than 85°F)",F985&lt;50,"Cold Week (Less Than 50°F)",TRUE,"Normal Week")</f>
        <v>Normal Week</v>
      </c>
      <c r="H985" s="2">
        <v>3.6930000000000001</v>
      </c>
      <c r="I985" s="2" t="str" cm="1">
        <f t="array" ref="I985">_xlfn.IFS(H985&gt;3.5,"Above Average",H985&lt;3,"Below Average",TRUE,"Average")</f>
        <v>Above Average</v>
      </c>
      <c r="J985" s="1">
        <v>197.78557699999999</v>
      </c>
      <c r="K985" s="1" t="str" cm="1">
        <f t="array" ref="K985">_xlfn.IFS(J985&gt;200,"Above Average",J985&lt;155,"Below Average",TRUE,"Average")</f>
        <v>Average</v>
      </c>
      <c r="L985" s="7">
        <v>8.09</v>
      </c>
      <c r="M985" s="7" t="str" cm="1">
        <f t="array" ref="M985">_xlfn.IFS(L985&gt;9,"Above Average",L985&lt;8,"Below Average",TRUE,"Average")</f>
        <v>Average</v>
      </c>
    </row>
    <row r="986" spans="1:13" x14ac:dyDescent="0.3">
      <c r="A986">
        <v>7</v>
      </c>
      <c r="B986" s="21">
        <v>41096</v>
      </c>
      <c r="C986" s="21" t="str">
        <f t="shared" si="15"/>
        <v>Jul</v>
      </c>
      <c r="D986" s="6">
        <v>805642.61</v>
      </c>
      <c r="E986" t="s">
        <v>155</v>
      </c>
      <c r="F986" s="5">
        <v>64.67</v>
      </c>
      <c r="G986" s="5" t="str" cm="1">
        <f t="array" ref="G986">_xlfn.IFS(F986&gt;=86,"Hot Week (More Than 85°F)",F986&lt;50,"Cold Week (Less Than 50°F)",TRUE,"Normal Week")</f>
        <v>Normal Week</v>
      </c>
      <c r="H986" s="2">
        <v>3.6459999999999999</v>
      </c>
      <c r="I986" s="2" t="str" cm="1">
        <f t="array" ref="I986">_xlfn.IFS(H986&gt;3.5,"Above Average",H986&lt;3,"Below Average",TRUE,"Average")</f>
        <v>Above Average</v>
      </c>
      <c r="J986" s="1">
        <v>197.83221950000001</v>
      </c>
      <c r="K986" s="1" t="str" cm="1">
        <f t="array" ref="K986">_xlfn.IFS(J986&gt;200,"Above Average",J986&lt;155,"Below Average",TRUE,"Average")</f>
        <v>Average</v>
      </c>
      <c r="L986" s="7">
        <v>7.8719999999999999</v>
      </c>
      <c r="M986" s="7" t="str" cm="1">
        <f t="array" ref="M986">_xlfn.IFS(L986&gt;9,"Above Average",L986&lt;8,"Below Average",TRUE,"Average")</f>
        <v>Below Average</v>
      </c>
    </row>
    <row r="987" spans="1:13" x14ac:dyDescent="0.3">
      <c r="A987">
        <v>7</v>
      </c>
      <c r="B987" s="21">
        <v>41103</v>
      </c>
      <c r="C987" s="21" t="str">
        <f t="shared" si="15"/>
        <v>Jul</v>
      </c>
      <c r="D987" s="6">
        <v>694150.89</v>
      </c>
      <c r="E987" t="s">
        <v>155</v>
      </c>
      <c r="F987" s="5">
        <v>64.209999999999994</v>
      </c>
      <c r="G987" s="5" t="str" cm="1">
        <f t="array" ref="G987">_xlfn.IFS(F987&gt;=86,"Hot Week (More Than 85°F)",F987&lt;50,"Cold Week (Less Than 50°F)",TRUE,"Normal Week")</f>
        <v>Normal Week</v>
      </c>
      <c r="H987" s="2">
        <v>3.613</v>
      </c>
      <c r="I987" s="2" t="str" cm="1">
        <f t="array" ref="I987">_xlfn.IFS(H987&gt;3.5,"Above Average",H987&lt;3,"Below Average",TRUE,"Average")</f>
        <v>Above Average</v>
      </c>
      <c r="J987" s="1">
        <v>197.87886209999999</v>
      </c>
      <c r="K987" s="1" t="str" cm="1">
        <f t="array" ref="K987">_xlfn.IFS(J987&gt;200,"Above Average",J987&lt;155,"Below Average",TRUE,"Average")</f>
        <v>Average</v>
      </c>
      <c r="L987" s="7">
        <v>7.8719999999999999</v>
      </c>
      <c r="M987" s="7" t="str" cm="1">
        <f t="array" ref="M987">_xlfn.IFS(L987&gt;9,"Above Average",L987&lt;8,"Below Average",TRUE,"Average")</f>
        <v>Below Average</v>
      </c>
    </row>
    <row r="988" spans="1:13" x14ac:dyDescent="0.3">
      <c r="A988">
        <v>7</v>
      </c>
      <c r="B988" s="21">
        <v>41110</v>
      </c>
      <c r="C988" s="21" t="str">
        <f t="shared" si="15"/>
        <v>Jul</v>
      </c>
      <c r="D988" s="6">
        <v>686345.69</v>
      </c>
      <c r="E988" t="s">
        <v>155</v>
      </c>
      <c r="F988" s="5">
        <v>62.87</v>
      </c>
      <c r="G988" s="5" t="str" cm="1">
        <f t="array" ref="G988">_xlfn.IFS(F988&gt;=86,"Hot Week (More Than 85°F)",F988&lt;50,"Cold Week (Less Than 50°F)",TRUE,"Normal Week")</f>
        <v>Normal Week</v>
      </c>
      <c r="H988" s="2">
        <v>3.585</v>
      </c>
      <c r="I988" s="2" t="str" cm="1">
        <f t="array" ref="I988">_xlfn.IFS(H988&gt;3.5,"Above Average",H988&lt;3,"Below Average",TRUE,"Average")</f>
        <v>Above Average</v>
      </c>
      <c r="J988" s="1">
        <v>197.9290378</v>
      </c>
      <c r="K988" s="1" t="str" cm="1">
        <f t="array" ref="K988">_xlfn.IFS(J988&gt;200,"Above Average",J988&lt;155,"Below Average",TRUE,"Average")</f>
        <v>Average</v>
      </c>
      <c r="L988" s="7">
        <v>7.8719999999999999</v>
      </c>
      <c r="M988" s="7" t="str" cm="1">
        <f t="array" ref="M988">_xlfn.IFS(L988&gt;9,"Above Average",L988&lt;8,"Below Average",TRUE,"Average")</f>
        <v>Below Average</v>
      </c>
    </row>
    <row r="989" spans="1:13" x14ac:dyDescent="0.3">
      <c r="A989">
        <v>7</v>
      </c>
      <c r="B989" s="21">
        <v>41117</v>
      </c>
      <c r="C989" s="21" t="str">
        <f t="shared" si="15"/>
        <v>Jul</v>
      </c>
      <c r="D989" s="6">
        <v>686365.4</v>
      </c>
      <c r="E989" t="s">
        <v>155</v>
      </c>
      <c r="F989" s="5">
        <v>64.599999999999994</v>
      </c>
      <c r="G989" s="5" t="str" cm="1">
        <f t="array" ref="G989">_xlfn.IFS(F989&gt;=86,"Hot Week (More Than 85°F)",F989&lt;50,"Cold Week (Less Than 50°F)",TRUE,"Normal Week")</f>
        <v>Normal Week</v>
      </c>
      <c r="H989" s="2">
        <v>3.57</v>
      </c>
      <c r="I989" s="2" t="str" cm="1">
        <f t="array" ref="I989">_xlfn.IFS(H989&gt;3.5,"Above Average",H989&lt;3,"Below Average",TRUE,"Average")</f>
        <v>Above Average</v>
      </c>
      <c r="J989" s="1">
        <v>197.97921360000001</v>
      </c>
      <c r="K989" s="1" t="str" cm="1">
        <f t="array" ref="K989">_xlfn.IFS(J989&gt;200,"Above Average",J989&lt;155,"Below Average",TRUE,"Average")</f>
        <v>Average</v>
      </c>
      <c r="L989" s="7">
        <v>7.8719999999999999</v>
      </c>
      <c r="M989" s="7" t="str" cm="1">
        <f t="array" ref="M989">_xlfn.IFS(L989&gt;9,"Above Average",L989&lt;8,"Below Average",TRUE,"Average")</f>
        <v>Below Average</v>
      </c>
    </row>
    <row r="990" spans="1:13" x14ac:dyDescent="0.3">
      <c r="A990">
        <v>7</v>
      </c>
      <c r="B990" s="21">
        <v>41124</v>
      </c>
      <c r="C990" s="21" t="str">
        <f t="shared" si="15"/>
        <v>Aug</v>
      </c>
      <c r="D990" s="6">
        <v>680954.81</v>
      </c>
      <c r="E990" t="s">
        <v>155</v>
      </c>
      <c r="F990" s="5">
        <v>61.83</v>
      </c>
      <c r="G990" s="5" t="str" cm="1">
        <f t="array" ref="G990">_xlfn.IFS(F990&gt;=86,"Hot Week (More Than 85°F)",F990&lt;50,"Cold Week (Less Than 50°F)",TRUE,"Normal Week")</f>
        <v>Normal Week</v>
      </c>
      <c r="H990" s="2">
        <v>3.528</v>
      </c>
      <c r="I990" s="2" t="str" cm="1">
        <f t="array" ref="I990">_xlfn.IFS(H990&gt;3.5,"Above Average",H990&lt;3,"Below Average",TRUE,"Average")</f>
        <v>Above Average</v>
      </c>
      <c r="J990" s="1">
        <v>198.02938929999999</v>
      </c>
      <c r="K990" s="1" t="str" cm="1">
        <f t="array" ref="K990">_xlfn.IFS(J990&gt;200,"Above Average",J990&lt;155,"Below Average",TRUE,"Average")</f>
        <v>Average</v>
      </c>
      <c r="L990" s="7">
        <v>7.8719999999999999</v>
      </c>
      <c r="M990" s="7" t="str" cm="1">
        <f t="array" ref="M990">_xlfn.IFS(L990&gt;9,"Above Average",L990&lt;8,"Below Average",TRUE,"Average")</f>
        <v>Below Average</v>
      </c>
    </row>
    <row r="991" spans="1:13" x14ac:dyDescent="0.3">
      <c r="A991">
        <v>7</v>
      </c>
      <c r="B991" s="21">
        <v>41131</v>
      </c>
      <c r="C991" s="21" t="str">
        <f t="shared" si="15"/>
        <v>Aug</v>
      </c>
      <c r="D991" s="6">
        <v>675926.3</v>
      </c>
      <c r="E991" t="s">
        <v>155</v>
      </c>
      <c r="F991" s="5">
        <v>63.41</v>
      </c>
      <c r="G991" s="5" t="str" cm="1">
        <f t="array" ref="G991">_xlfn.IFS(F991&gt;=86,"Hot Week (More Than 85°F)",F991&lt;50,"Cold Week (Less Than 50°F)",TRUE,"Normal Week")</f>
        <v>Normal Week</v>
      </c>
      <c r="H991" s="2">
        <v>3.5089999999999999</v>
      </c>
      <c r="I991" s="2" t="str" cm="1">
        <f t="array" ref="I991">_xlfn.IFS(H991&gt;3.5,"Above Average",H991&lt;3,"Below Average",TRUE,"Average")</f>
        <v>Above Average</v>
      </c>
      <c r="J991" s="1">
        <v>198.0795651</v>
      </c>
      <c r="K991" s="1" t="str" cm="1">
        <f t="array" ref="K991">_xlfn.IFS(J991&gt;200,"Above Average",J991&lt;155,"Below Average",TRUE,"Average")</f>
        <v>Average</v>
      </c>
      <c r="L991" s="7">
        <v>7.8719999999999999</v>
      </c>
      <c r="M991" s="7" t="str" cm="1">
        <f t="array" ref="M991">_xlfn.IFS(L991&gt;9,"Above Average",L991&lt;8,"Below Average",TRUE,"Average")</f>
        <v>Below Average</v>
      </c>
    </row>
    <row r="992" spans="1:13" x14ac:dyDescent="0.3">
      <c r="A992">
        <v>7</v>
      </c>
      <c r="B992" s="21">
        <v>41138</v>
      </c>
      <c r="C992" s="21" t="str">
        <f t="shared" si="15"/>
        <v>Aug</v>
      </c>
      <c r="D992" s="6">
        <v>642450.4</v>
      </c>
      <c r="E992" t="s">
        <v>155</v>
      </c>
      <c r="F992" s="5">
        <v>59.66</v>
      </c>
      <c r="G992" s="5" t="str" cm="1">
        <f t="array" ref="G992">_xlfn.IFS(F992&gt;=86,"Hot Week (More Than 85°F)",F992&lt;50,"Cold Week (Less Than 50°F)",TRUE,"Normal Week")</f>
        <v>Normal Week</v>
      </c>
      <c r="H992" s="2">
        <v>3.5449999999999999</v>
      </c>
      <c r="I992" s="2" t="str" cm="1">
        <f t="array" ref="I992">_xlfn.IFS(H992&gt;3.5,"Above Average",H992&lt;3,"Below Average",TRUE,"Average")</f>
        <v>Above Average</v>
      </c>
      <c r="J992" s="1">
        <v>198.1001057</v>
      </c>
      <c r="K992" s="1" t="str" cm="1">
        <f t="array" ref="K992">_xlfn.IFS(J992&gt;200,"Above Average",J992&lt;155,"Below Average",TRUE,"Average")</f>
        <v>Average</v>
      </c>
      <c r="L992" s="7">
        <v>7.8719999999999999</v>
      </c>
      <c r="M992" s="7" t="str" cm="1">
        <f t="array" ref="M992">_xlfn.IFS(L992&gt;9,"Above Average",L992&lt;8,"Below Average",TRUE,"Average")</f>
        <v>Below Average</v>
      </c>
    </row>
    <row r="993" spans="1:13" x14ac:dyDescent="0.3">
      <c r="A993">
        <v>7</v>
      </c>
      <c r="B993" s="21">
        <v>41145</v>
      </c>
      <c r="C993" s="21" t="str">
        <f t="shared" si="15"/>
        <v>Aug</v>
      </c>
      <c r="D993" s="6">
        <v>609099.37</v>
      </c>
      <c r="E993" t="s">
        <v>155</v>
      </c>
      <c r="F993" s="5">
        <v>59.27</v>
      </c>
      <c r="G993" s="5" t="str" cm="1">
        <f t="array" ref="G993">_xlfn.IFS(F993&gt;=86,"Hot Week (More Than 85°F)",F993&lt;50,"Cold Week (Less Than 50°F)",TRUE,"Normal Week")</f>
        <v>Normal Week</v>
      </c>
      <c r="H993" s="2">
        <v>3.5579999999999998</v>
      </c>
      <c r="I993" s="2" t="str" cm="1">
        <f t="array" ref="I993">_xlfn.IFS(H993&gt;3.5,"Above Average",H993&lt;3,"Below Average",TRUE,"Average")</f>
        <v>Above Average</v>
      </c>
      <c r="J993" s="1">
        <v>198.09841990000001</v>
      </c>
      <c r="K993" s="1" t="str" cm="1">
        <f t="array" ref="K993">_xlfn.IFS(J993&gt;200,"Above Average",J993&lt;155,"Below Average",TRUE,"Average")</f>
        <v>Average</v>
      </c>
      <c r="L993" s="7">
        <v>7.8719999999999999</v>
      </c>
      <c r="M993" s="7" t="str" cm="1">
        <f t="array" ref="M993">_xlfn.IFS(L993&gt;9,"Above Average",L993&lt;8,"Below Average",TRUE,"Average")</f>
        <v>Below Average</v>
      </c>
    </row>
    <row r="994" spans="1:13" x14ac:dyDescent="0.3">
      <c r="A994">
        <v>7</v>
      </c>
      <c r="B994" s="21">
        <v>41152</v>
      </c>
      <c r="C994" s="21" t="str">
        <f t="shared" si="15"/>
        <v>Aug</v>
      </c>
      <c r="D994" s="6">
        <v>586467.16</v>
      </c>
      <c r="E994" t="s">
        <v>155</v>
      </c>
      <c r="F994" s="5">
        <v>60.46</v>
      </c>
      <c r="G994" s="5" t="str" cm="1">
        <f t="array" ref="G994">_xlfn.IFS(F994&gt;=86,"Hot Week (More Than 85°F)",F994&lt;50,"Cold Week (Less Than 50°F)",TRUE,"Normal Week")</f>
        <v>Normal Week</v>
      </c>
      <c r="H994" s="2">
        <v>3.556</v>
      </c>
      <c r="I994" s="2" t="str" cm="1">
        <f t="array" ref="I994">_xlfn.IFS(H994&gt;3.5,"Above Average",H994&lt;3,"Below Average",TRUE,"Average")</f>
        <v>Above Average</v>
      </c>
      <c r="J994" s="1">
        <v>198.09673409999999</v>
      </c>
      <c r="K994" s="1" t="str" cm="1">
        <f t="array" ref="K994">_xlfn.IFS(J994&gt;200,"Above Average",J994&lt;155,"Below Average",TRUE,"Average")</f>
        <v>Average</v>
      </c>
      <c r="L994" s="7">
        <v>7.8719999999999999</v>
      </c>
      <c r="M994" s="7" t="str" cm="1">
        <f t="array" ref="M994">_xlfn.IFS(L994&gt;9,"Above Average",L994&lt;8,"Below Average",TRUE,"Average")</f>
        <v>Below Average</v>
      </c>
    </row>
    <row r="995" spans="1:13" x14ac:dyDescent="0.3">
      <c r="A995">
        <v>7</v>
      </c>
      <c r="B995" s="21">
        <v>41159</v>
      </c>
      <c r="C995" s="21" t="str">
        <f t="shared" si="15"/>
        <v>Sep</v>
      </c>
      <c r="D995" s="6">
        <v>597876.55000000005</v>
      </c>
      <c r="E995" t="s">
        <v>156</v>
      </c>
      <c r="F995" s="5">
        <v>57.84</v>
      </c>
      <c r="G995" s="5" t="str" cm="1">
        <f t="array" ref="G995">_xlfn.IFS(F995&gt;=86,"Hot Week (More Than 85°F)",F995&lt;50,"Cold Week (Less Than 50°F)",TRUE,"Normal Week")</f>
        <v>Normal Week</v>
      </c>
      <c r="H995" s="2">
        <v>3.5960000000000001</v>
      </c>
      <c r="I995" s="2" t="str" cm="1">
        <f t="array" ref="I995">_xlfn.IFS(H995&gt;3.5,"Above Average",H995&lt;3,"Below Average",TRUE,"Average")</f>
        <v>Above Average</v>
      </c>
      <c r="J995" s="1">
        <v>198.0950484</v>
      </c>
      <c r="K995" s="1" t="str" cm="1">
        <f t="array" ref="K995">_xlfn.IFS(J995&gt;200,"Above Average",J995&lt;155,"Below Average",TRUE,"Average")</f>
        <v>Average</v>
      </c>
      <c r="L995" s="7">
        <v>7.8719999999999999</v>
      </c>
      <c r="M995" s="7" t="str" cm="1">
        <f t="array" ref="M995">_xlfn.IFS(L995&gt;9,"Above Average",L995&lt;8,"Below Average",TRUE,"Average")</f>
        <v>Below Average</v>
      </c>
    </row>
    <row r="996" spans="1:13" x14ac:dyDescent="0.3">
      <c r="A996">
        <v>7</v>
      </c>
      <c r="B996" s="21">
        <v>41166</v>
      </c>
      <c r="C996" s="21" t="str">
        <f t="shared" si="15"/>
        <v>Sep</v>
      </c>
      <c r="D996" s="6">
        <v>541120.19999999995</v>
      </c>
      <c r="E996" t="s">
        <v>155</v>
      </c>
      <c r="F996" s="5">
        <v>53.66</v>
      </c>
      <c r="G996" s="5" t="str" cm="1">
        <f t="array" ref="G996">_xlfn.IFS(F996&gt;=86,"Hot Week (More Than 85°F)",F996&lt;50,"Cold Week (Less Than 50°F)",TRUE,"Normal Week")</f>
        <v>Normal Week</v>
      </c>
      <c r="H996" s="2">
        <v>3.6589999999999998</v>
      </c>
      <c r="I996" s="2" t="str" cm="1">
        <f t="array" ref="I996">_xlfn.IFS(H996&gt;3.5,"Above Average",H996&lt;3,"Below Average",TRUE,"Average")</f>
        <v>Above Average</v>
      </c>
      <c r="J996" s="1">
        <v>198.12671839999999</v>
      </c>
      <c r="K996" s="1" t="str" cm="1">
        <f t="array" ref="K996">_xlfn.IFS(J996&gt;200,"Above Average",J996&lt;155,"Below Average",TRUE,"Average")</f>
        <v>Average</v>
      </c>
      <c r="L996" s="7">
        <v>7.8719999999999999</v>
      </c>
      <c r="M996" s="7" t="str" cm="1">
        <f t="array" ref="M996">_xlfn.IFS(L996&gt;9,"Above Average",L996&lt;8,"Below Average",TRUE,"Average")</f>
        <v>Below Average</v>
      </c>
    </row>
    <row r="997" spans="1:13" x14ac:dyDescent="0.3">
      <c r="A997">
        <v>7</v>
      </c>
      <c r="B997" s="21">
        <v>41173</v>
      </c>
      <c r="C997" s="21" t="str">
        <f t="shared" si="15"/>
        <v>Sep</v>
      </c>
      <c r="D997" s="6">
        <v>530842.25</v>
      </c>
      <c r="E997" t="s">
        <v>155</v>
      </c>
      <c r="F997" s="5">
        <v>51.77</v>
      </c>
      <c r="G997" s="5" t="str" cm="1">
        <f t="array" ref="G997">_xlfn.IFS(F997&gt;=86,"Hot Week (More Than 85°F)",F997&lt;50,"Cold Week (Less Than 50°F)",TRUE,"Normal Week")</f>
        <v>Normal Week</v>
      </c>
      <c r="H997" s="2">
        <v>3.7650000000000001</v>
      </c>
      <c r="I997" s="2" t="str" cm="1">
        <f t="array" ref="I997">_xlfn.IFS(H997&gt;3.5,"Above Average",H997&lt;3,"Below Average",TRUE,"Average")</f>
        <v>Above Average</v>
      </c>
      <c r="J997" s="1">
        <v>198.35852299999999</v>
      </c>
      <c r="K997" s="1" t="str" cm="1">
        <f t="array" ref="K997">_xlfn.IFS(J997&gt;200,"Above Average",J997&lt;155,"Below Average",TRUE,"Average")</f>
        <v>Average</v>
      </c>
      <c r="L997" s="7">
        <v>7.8719999999999999</v>
      </c>
      <c r="M997" s="7" t="str" cm="1">
        <f t="array" ref="M997">_xlfn.IFS(L997&gt;9,"Above Average",L997&lt;8,"Below Average",TRUE,"Average")</f>
        <v>Below Average</v>
      </c>
    </row>
    <row r="998" spans="1:13" x14ac:dyDescent="0.3">
      <c r="A998">
        <v>7</v>
      </c>
      <c r="B998" s="21">
        <v>41180</v>
      </c>
      <c r="C998" s="21" t="str">
        <f t="shared" si="15"/>
        <v>Sep</v>
      </c>
      <c r="D998" s="6">
        <v>525545.76</v>
      </c>
      <c r="E998" t="s">
        <v>155</v>
      </c>
      <c r="F998" s="5">
        <v>50.64</v>
      </c>
      <c r="G998" s="5" t="str" cm="1">
        <f t="array" ref="G998">_xlfn.IFS(F998&gt;=86,"Hot Week (More Than 85°F)",F998&lt;50,"Cold Week (Less Than 50°F)",TRUE,"Normal Week")</f>
        <v>Normal Week</v>
      </c>
      <c r="H998" s="2">
        <v>3.7890000000000001</v>
      </c>
      <c r="I998" s="2" t="str" cm="1">
        <f t="array" ref="I998">_xlfn.IFS(H998&gt;3.5,"Above Average",H998&lt;3,"Below Average",TRUE,"Average")</f>
        <v>Above Average</v>
      </c>
      <c r="J998" s="1">
        <v>198.59032759999999</v>
      </c>
      <c r="K998" s="1" t="str" cm="1">
        <f t="array" ref="K998">_xlfn.IFS(J998&gt;200,"Above Average",J998&lt;155,"Below Average",TRUE,"Average")</f>
        <v>Average</v>
      </c>
      <c r="L998" s="7">
        <v>7.8719999999999999</v>
      </c>
      <c r="M998" s="7" t="str" cm="1">
        <f t="array" ref="M998">_xlfn.IFS(L998&gt;9,"Above Average",L998&lt;8,"Below Average",TRUE,"Average")</f>
        <v>Below Average</v>
      </c>
    </row>
    <row r="999" spans="1:13" x14ac:dyDescent="0.3">
      <c r="A999">
        <v>7</v>
      </c>
      <c r="B999" s="21">
        <v>41187</v>
      </c>
      <c r="C999" s="21" t="str">
        <f t="shared" si="15"/>
        <v>Oct</v>
      </c>
      <c r="D999" s="6">
        <v>505830.56</v>
      </c>
      <c r="E999" t="s">
        <v>155</v>
      </c>
      <c r="F999" s="5">
        <v>48.43</v>
      </c>
      <c r="G999" s="5" t="str" cm="1">
        <f t="array" ref="G999">_xlfn.IFS(F999&gt;=86,"Hot Week (More Than 85°F)",F999&lt;50,"Cold Week (Less Than 50°F)",TRUE,"Normal Week")</f>
        <v>Cold Week (Less Than 50°F)</v>
      </c>
      <c r="H999" s="2">
        <v>3.7789999999999999</v>
      </c>
      <c r="I999" s="2" t="str" cm="1">
        <f t="array" ref="I999">_xlfn.IFS(H999&gt;3.5,"Above Average",H999&lt;3,"Below Average",TRUE,"Average")</f>
        <v>Above Average</v>
      </c>
      <c r="J999" s="1">
        <v>198.8221322</v>
      </c>
      <c r="K999" s="1" t="str" cm="1">
        <f t="array" ref="K999">_xlfn.IFS(J999&gt;200,"Above Average",J999&lt;155,"Below Average",TRUE,"Average")</f>
        <v>Average</v>
      </c>
      <c r="L999" s="7">
        <v>7.5570000000000004</v>
      </c>
      <c r="M999" s="7" t="str" cm="1">
        <f t="array" ref="M999">_xlfn.IFS(L999&gt;9,"Above Average",L999&lt;8,"Below Average",TRUE,"Average")</f>
        <v>Below Average</v>
      </c>
    </row>
    <row r="1000" spans="1:13" x14ac:dyDescent="0.3">
      <c r="A1000">
        <v>7</v>
      </c>
      <c r="B1000" s="21">
        <v>41194</v>
      </c>
      <c r="C1000" s="21" t="str">
        <f t="shared" si="15"/>
        <v>Oct</v>
      </c>
      <c r="D1000" s="6">
        <v>503463.93</v>
      </c>
      <c r="E1000" t="s">
        <v>155</v>
      </c>
      <c r="F1000" s="5">
        <v>41.43</v>
      </c>
      <c r="G1000" s="5" t="str" cm="1">
        <f t="array" ref="G1000">_xlfn.IFS(F1000&gt;=86,"Hot Week (More Than 85°F)",F1000&lt;50,"Cold Week (Less Than 50°F)",TRUE,"Normal Week")</f>
        <v>Cold Week (Less Than 50°F)</v>
      </c>
      <c r="H1000" s="2">
        <v>3.76</v>
      </c>
      <c r="I1000" s="2" t="str" cm="1">
        <f t="array" ref="I1000">_xlfn.IFS(H1000&gt;3.5,"Above Average",H1000&lt;3,"Below Average",TRUE,"Average")</f>
        <v>Above Average</v>
      </c>
      <c r="J1000" s="1">
        <v>199.0539368</v>
      </c>
      <c r="K1000" s="1" t="str" cm="1">
        <f t="array" ref="K1000">_xlfn.IFS(J1000&gt;200,"Above Average",J1000&lt;155,"Below Average",TRUE,"Average")</f>
        <v>Average</v>
      </c>
      <c r="L1000" s="7">
        <v>7.5570000000000004</v>
      </c>
      <c r="M1000" s="7" t="str" cm="1">
        <f t="array" ref="M1000">_xlfn.IFS(L1000&gt;9,"Above Average",L1000&lt;8,"Below Average",TRUE,"Average")</f>
        <v>Below Average</v>
      </c>
    </row>
    <row r="1001" spans="1:13" x14ac:dyDescent="0.3">
      <c r="A1001">
        <v>7</v>
      </c>
      <c r="B1001" s="21">
        <v>41201</v>
      </c>
      <c r="C1001" s="21" t="str">
        <f t="shared" si="15"/>
        <v>Oct</v>
      </c>
      <c r="D1001" s="6">
        <v>516424.83</v>
      </c>
      <c r="E1001" t="s">
        <v>155</v>
      </c>
      <c r="F1001" s="5">
        <v>43.01</v>
      </c>
      <c r="G1001" s="5" t="str" cm="1">
        <f t="array" ref="G1001">_xlfn.IFS(F1001&gt;=86,"Hot Week (More Than 85°F)",F1001&lt;50,"Cold Week (Less Than 50°F)",TRUE,"Normal Week")</f>
        <v>Cold Week (Less Than 50°F)</v>
      </c>
      <c r="H1001" s="2">
        <v>3.75</v>
      </c>
      <c r="I1001" s="2" t="str" cm="1">
        <f t="array" ref="I1001">_xlfn.IFS(H1001&gt;3.5,"Above Average",H1001&lt;3,"Below Average",TRUE,"Average")</f>
        <v>Above Average</v>
      </c>
      <c r="J1001" s="1">
        <v>199.1481963</v>
      </c>
      <c r="K1001" s="1" t="str" cm="1">
        <f t="array" ref="K1001">_xlfn.IFS(J1001&gt;200,"Above Average",J1001&lt;155,"Below Average",TRUE,"Average")</f>
        <v>Average</v>
      </c>
      <c r="L1001" s="7">
        <v>7.5570000000000004</v>
      </c>
      <c r="M1001" s="7" t="str" cm="1">
        <f t="array" ref="M1001">_xlfn.IFS(L1001&gt;9,"Above Average",L1001&lt;8,"Below Average",TRUE,"Average")</f>
        <v>Below Average</v>
      </c>
    </row>
    <row r="1002" spans="1:13" x14ac:dyDescent="0.3">
      <c r="A1002">
        <v>7</v>
      </c>
      <c r="B1002" s="21">
        <v>41208</v>
      </c>
      <c r="C1002" s="21" t="str">
        <f t="shared" si="15"/>
        <v>Oct</v>
      </c>
      <c r="D1002" s="6">
        <v>495543.28</v>
      </c>
      <c r="E1002" t="s">
        <v>155</v>
      </c>
      <c r="F1002" s="5">
        <v>42.53</v>
      </c>
      <c r="G1002" s="5" t="str" cm="1">
        <f t="array" ref="G1002">_xlfn.IFS(F1002&gt;=86,"Hot Week (More Than 85°F)",F1002&lt;50,"Cold Week (Less Than 50°F)",TRUE,"Normal Week")</f>
        <v>Cold Week (Less Than 50°F)</v>
      </c>
      <c r="H1002" s="2">
        <v>3.6859999999999999</v>
      </c>
      <c r="I1002" s="2" t="str" cm="1">
        <f t="array" ref="I1002">_xlfn.IFS(H1002&gt;3.5,"Above Average",H1002&lt;3,"Below Average",TRUE,"Average")</f>
        <v>Above Average</v>
      </c>
      <c r="J1002" s="1">
        <v>199.2195317</v>
      </c>
      <c r="K1002" s="1" t="str" cm="1">
        <f t="array" ref="K1002">_xlfn.IFS(J1002&gt;200,"Above Average",J1002&lt;155,"Below Average",TRUE,"Average")</f>
        <v>Average</v>
      </c>
      <c r="L1002" s="7">
        <v>7.5570000000000004</v>
      </c>
      <c r="M1002" s="7" t="str" cm="1">
        <f t="array" ref="M1002">_xlfn.IFS(L1002&gt;9,"Above Average",L1002&lt;8,"Below Average",TRUE,"Average")</f>
        <v>Below Average</v>
      </c>
    </row>
    <row r="1003" spans="1:13" x14ac:dyDescent="0.3">
      <c r="A1003">
        <v>8</v>
      </c>
      <c r="B1003" s="21">
        <v>40214</v>
      </c>
      <c r="C1003" s="21" t="str">
        <f t="shared" si="15"/>
        <v>Feb</v>
      </c>
      <c r="D1003" s="6">
        <v>1004137.09</v>
      </c>
      <c r="E1003" t="s">
        <v>155</v>
      </c>
      <c r="F1003" s="5">
        <v>34.14</v>
      </c>
      <c r="G1003" s="5" t="str" cm="1">
        <f t="array" ref="G1003">_xlfn.IFS(F1003&gt;=86,"Hot Week (More Than 85°F)",F1003&lt;50,"Cold Week (Less Than 50°F)",TRUE,"Normal Week")</f>
        <v>Cold Week (Less Than 50°F)</v>
      </c>
      <c r="H1003" s="2">
        <v>2.5720000000000001</v>
      </c>
      <c r="I1003" s="2" t="str" cm="1">
        <f t="array" ref="I1003">_xlfn.IFS(H1003&gt;3.5,"Above Average",H1003&lt;3,"Below Average",TRUE,"Average")</f>
        <v>Below Average</v>
      </c>
      <c r="J1003" s="1">
        <v>214.47145119999999</v>
      </c>
      <c r="K1003" s="1" t="str" cm="1">
        <f t="array" ref="K1003">_xlfn.IFS(J1003&gt;200,"Above Average",J1003&lt;155,"Below Average",TRUE,"Average")</f>
        <v>Above Average</v>
      </c>
      <c r="L1003" s="7">
        <v>6.2990000000000004</v>
      </c>
      <c r="M1003" s="7" t="str" cm="1">
        <f t="array" ref="M1003">_xlfn.IFS(L1003&gt;9,"Above Average",L1003&lt;8,"Below Average",TRUE,"Average")</f>
        <v>Below Average</v>
      </c>
    </row>
    <row r="1004" spans="1:13" x14ac:dyDescent="0.3">
      <c r="A1004">
        <v>8</v>
      </c>
      <c r="B1004" s="21">
        <v>40221</v>
      </c>
      <c r="C1004" s="21" t="str">
        <f t="shared" si="15"/>
        <v>Feb</v>
      </c>
      <c r="D1004" s="6">
        <v>994801.4</v>
      </c>
      <c r="E1004" t="s">
        <v>156</v>
      </c>
      <c r="F1004" s="5">
        <v>33.340000000000003</v>
      </c>
      <c r="G1004" s="5" t="str" cm="1">
        <f t="array" ref="G1004">_xlfn.IFS(F1004&gt;=86,"Hot Week (More Than 85°F)",F1004&lt;50,"Cold Week (Less Than 50°F)",TRUE,"Normal Week")</f>
        <v>Cold Week (Less Than 50°F)</v>
      </c>
      <c r="H1004" s="2">
        <v>2.548</v>
      </c>
      <c r="I1004" s="2" t="str" cm="1">
        <f t="array" ref="I1004">_xlfn.IFS(H1004&gt;3.5,"Above Average",H1004&lt;3,"Below Average",TRUE,"Average")</f>
        <v>Below Average</v>
      </c>
      <c r="J1004" s="1">
        <v>214.62141890000001</v>
      </c>
      <c r="K1004" s="1" t="str" cm="1">
        <f t="array" ref="K1004">_xlfn.IFS(J1004&gt;200,"Above Average",J1004&lt;155,"Below Average",TRUE,"Average")</f>
        <v>Above Average</v>
      </c>
      <c r="L1004" s="7">
        <v>6.2990000000000004</v>
      </c>
      <c r="M1004" s="7" t="str" cm="1">
        <f t="array" ref="M1004">_xlfn.IFS(L1004&gt;9,"Above Average",L1004&lt;8,"Below Average",TRUE,"Average")</f>
        <v>Below Average</v>
      </c>
    </row>
    <row r="1005" spans="1:13" x14ac:dyDescent="0.3">
      <c r="A1005">
        <v>8</v>
      </c>
      <c r="B1005" s="21">
        <v>40228</v>
      </c>
      <c r="C1005" s="21" t="str">
        <f t="shared" si="15"/>
        <v>Feb</v>
      </c>
      <c r="D1005" s="6">
        <v>963960.37</v>
      </c>
      <c r="E1005" t="s">
        <v>155</v>
      </c>
      <c r="F1005" s="5">
        <v>39.1</v>
      </c>
      <c r="G1005" s="5" t="str" cm="1">
        <f t="array" ref="G1005">_xlfn.IFS(F1005&gt;=86,"Hot Week (More Than 85°F)",F1005&lt;50,"Cold Week (Less Than 50°F)",TRUE,"Normal Week")</f>
        <v>Cold Week (Less Than 50°F)</v>
      </c>
      <c r="H1005" s="2">
        <v>2.5139999999999998</v>
      </c>
      <c r="I1005" s="2" t="str" cm="1">
        <f t="array" ref="I1005">_xlfn.IFS(H1005&gt;3.5,"Above Average",H1005&lt;3,"Below Average",TRUE,"Average")</f>
        <v>Below Average</v>
      </c>
      <c r="J1005" s="1">
        <v>214.6664878</v>
      </c>
      <c r="K1005" s="1" t="str" cm="1">
        <f t="array" ref="K1005">_xlfn.IFS(J1005&gt;200,"Above Average",J1005&lt;155,"Below Average",TRUE,"Average")</f>
        <v>Above Average</v>
      </c>
      <c r="L1005" s="7">
        <v>6.2990000000000004</v>
      </c>
      <c r="M1005" s="7" t="str" cm="1">
        <f t="array" ref="M1005">_xlfn.IFS(L1005&gt;9,"Above Average",L1005&lt;8,"Below Average",TRUE,"Average")</f>
        <v>Below Average</v>
      </c>
    </row>
    <row r="1006" spans="1:13" x14ac:dyDescent="0.3">
      <c r="A1006">
        <v>8</v>
      </c>
      <c r="B1006" s="21">
        <v>40235</v>
      </c>
      <c r="C1006" s="21" t="str">
        <f t="shared" si="15"/>
        <v>Feb</v>
      </c>
      <c r="D1006" s="6">
        <v>847592.11</v>
      </c>
      <c r="E1006" t="s">
        <v>155</v>
      </c>
      <c r="F1006" s="5">
        <v>37.909999999999997</v>
      </c>
      <c r="G1006" s="5" t="str" cm="1">
        <f t="array" ref="G1006">_xlfn.IFS(F1006&gt;=86,"Hot Week (More Than 85°F)",F1006&lt;50,"Cold Week (Less Than 50°F)",TRUE,"Normal Week")</f>
        <v>Cold Week (Less Than 50°F)</v>
      </c>
      <c r="H1006" s="2">
        <v>2.5609999999999999</v>
      </c>
      <c r="I1006" s="2" t="str" cm="1">
        <f t="array" ref="I1006">_xlfn.IFS(H1006&gt;3.5,"Above Average",H1006&lt;3,"Below Average",TRUE,"Average")</f>
        <v>Below Average</v>
      </c>
      <c r="J1006" s="1">
        <v>214.6940735</v>
      </c>
      <c r="K1006" s="1" t="str" cm="1">
        <f t="array" ref="K1006">_xlfn.IFS(J1006&gt;200,"Above Average",J1006&lt;155,"Below Average",TRUE,"Average")</f>
        <v>Above Average</v>
      </c>
      <c r="L1006" s="7">
        <v>6.2990000000000004</v>
      </c>
      <c r="M1006" s="7" t="str" cm="1">
        <f t="array" ref="M1006">_xlfn.IFS(L1006&gt;9,"Above Average",L1006&lt;8,"Below Average",TRUE,"Average")</f>
        <v>Below Average</v>
      </c>
    </row>
    <row r="1007" spans="1:13" x14ac:dyDescent="0.3">
      <c r="A1007">
        <v>8</v>
      </c>
      <c r="B1007" s="21">
        <v>40242</v>
      </c>
      <c r="C1007" s="21" t="str">
        <f t="shared" si="15"/>
        <v>Mar</v>
      </c>
      <c r="D1007" s="6">
        <v>881503.95</v>
      </c>
      <c r="E1007" t="s">
        <v>155</v>
      </c>
      <c r="F1007" s="5">
        <v>45.64</v>
      </c>
      <c r="G1007" s="5" t="str" cm="1">
        <f t="array" ref="G1007">_xlfn.IFS(F1007&gt;=86,"Hot Week (More Than 85°F)",F1007&lt;50,"Cold Week (Less Than 50°F)",TRUE,"Normal Week")</f>
        <v>Cold Week (Less Than 50°F)</v>
      </c>
      <c r="H1007" s="2">
        <v>2.625</v>
      </c>
      <c r="I1007" s="2" t="str" cm="1">
        <f t="array" ref="I1007">_xlfn.IFS(H1007&gt;3.5,"Above Average",H1007&lt;3,"Below Average",TRUE,"Average")</f>
        <v>Below Average</v>
      </c>
      <c r="J1007" s="1">
        <v>214.7216592</v>
      </c>
      <c r="K1007" s="1" t="str" cm="1">
        <f t="array" ref="K1007">_xlfn.IFS(J1007&gt;200,"Above Average",J1007&lt;155,"Below Average",TRUE,"Average")</f>
        <v>Above Average</v>
      </c>
      <c r="L1007" s="7">
        <v>6.2990000000000004</v>
      </c>
      <c r="M1007" s="7" t="str" cm="1">
        <f t="array" ref="M1007">_xlfn.IFS(L1007&gt;9,"Above Average",L1007&lt;8,"Below Average",TRUE,"Average")</f>
        <v>Below Average</v>
      </c>
    </row>
    <row r="1008" spans="1:13" x14ac:dyDescent="0.3">
      <c r="A1008">
        <v>8</v>
      </c>
      <c r="B1008" s="21">
        <v>40249</v>
      </c>
      <c r="C1008" s="21" t="str">
        <f t="shared" si="15"/>
        <v>Mar</v>
      </c>
      <c r="D1008" s="6">
        <v>860336.16</v>
      </c>
      <c r="E1008" t="s">
        <v>155</v>
      </c>
      <c r="F1008" s="5">
        <v>49.76</v>
      </c>
      <c r="G1008" s="5" t="str" cm="1">
        <f t="array" ref="G1008">_xlfn.IFS(F1008&gt;=86,"Hot Week (More Than 85°F)",F1008&lt;50,"Cold Week (Less Than 50°F)",TRUE,"Normal Week")</f>
        <v>Cold Week (Less Than 50°F)</v>
      </c>
      <c r="H1008" s="2">
        <v>2.6669999999999998</v>
      </c>
      <c r="I1008" s="2" t="str" cm="1">
        <f t="array" ref="I1008">_xlfn.IFS(H1008&gt;3.5,"Above Average",H1008&lt;3,"Below Average",TRUE,"Average")</f>
        <v>Below Average</v>
      </c>
      <c r="J1008" s="1">
        <v>214.74924490000001</v>
      </c>
      <c r="K1008" s="1" t="str" cm="1">
        <f t="array" ref="K1008">_xlfn.IFS(J1008&gt;200,"Above Average",J1008&lt;155,"Below Average",TRUE,"Average")</f>
        <v>Above Average</v>
      </c>
      <c r="L1008" s="7">
        <v>6.2990000000000004</v>
      </c>
      <c r="M1008" s="7" t="str" cm="1">
        <f t="array" ref="M1008">_xlfn.IFS(L1008&gt;9,"Above Average",L1008&lt;8,"Below Average",TRUE,"Average")</f>
        <v>Below Average</v>
      </c>
    </row>
    <row r="1009" spans="1:13" x14ac:dyDescent="0.3">
      <c r="A1009">
        <v>8</v>
      </c>
      <c r="B1009" s="21">
        <v>40256</v>
      </c>
      <c r="C1009" s="21" t="str">
        <f t="shared" si="15"/>
        <v>Mar</v>
      </c>
      <c r="D1009" s="6">
        <v>839911</v>
      </c>
      <c r="E1009" t="s">
        <v>155</v>
      </c>
      <c r="F1009" s="5">
        <v>47.26</v>
      </c>
      <c r="G1009" s="5" t="str" cm="1">
        <f t="array" ref="G1009">_xlfn.IFS(F1009&gt;=86,"Hot Week (More Than 85°F)",F1009&lt;50,"Cold Week (Less Than 50°F)",TRUE,"Normal Week")</f>
        <v>Cold Week (Less Than 50°F)</v>
      </c>
      <c r="H1009" s="2">
        <v>2.72</v>
      </c>
      <c r="I1009" s="2" t="str" cm="1">
        <f t="array" ref="I1009">_xlfn.IFS(H1009&gt;3.5,"Above Average",H1009&lt;3,"Below Average",TRUE,"Average")</f>
        <v>Below Average</v>
      </c>
      <c r="J1009" s="1">
        <v>214.5764954</v>
      </c>
      <c r="K1009" s="1" t="str" cm="1">
        <f t="array" ref="K1009">_xlfn.IFS(J1009&gt;200,"Above Average",J1009&lt;155,"Below Average",TRUE,"Average")</f>
        <v>Above Average</v>
      </c>
      <c r="L1009" s="7">
        <v>6.2990000000000004</v>
      </c>
      <c r="M1009" s="7" t="str" cm="1">
        <f t="array" ref="M1009">_xlfn.IFS(L1009&gt;9,"Above Average",L1009&lt;8,"Below Average",TRUE,"Average")</f>
        <v>Below Average</v>
      </c>
    </row>
    <row r="1010" spans="1:13" x14ac:dyDescent="0.3">
      <c r="A1010">
        <v>8</v>
      </c>
      <c r="B1010" s="21">
        <v>40263</v>
      </c>
      <c r="C1010" s="21" t="str">
        <f t="shared" si="15"/>
        <v>Mar</v>
      </c>
      <c r="D1010" s="6">
        <v>772539.12</v>
      </c>
      <c r="E1010" t="s">
        <v>155</v>
      </c>
      <c r="F1010" s="5">
        <v>46.51</v>
      </c>
      <c r="G1010" s="5" t="str" cm="1">
        <f t="array" ref="G1010">_xlfn.IFS(F1010&gt;=86,"Hot Week (More Than 85°F)",F1010&lt;50,"Cold Week (Less Than 50°F)",TRUE,"Normal Week")</f>
        <v>Cold Week (Less Than 50°F)</v>
      </c>
      <c r="H1010" s="2">
        <v>2.7320000000000002</v>
      </c>
      <c r="I1010" s="2" t="str" cm="1">
        <f t="array" ref="I1010">_xlfn.IFS(H1010&gt;3.5,"Above Average",H1010&lt;3,"Below Average",TRUE,"Average")</f>
        <v>Below Average</v>
      </c>
      <c r="J1010" s="1">
        <v>214.3703567</v>
      </c>
      <c r="K1010" s="1" t="str" cm="1">
        <f t="array" ref="K1010">_xlfn.IFS(J1010&gt;200,"Above Average",J1010&lt;155,"Below Average",TRUE,"Average")</f>
        <v>Above Average</v>
      </c>
      <c r="L1010" s="7">
        <v>6.2990000000000004</v>
      </c>
      <c r="M1010" s="7" t="str" cm="1">
        <f t="array" ref="M1010">_xlfn.IFS(L1010&gt;9,"Above Average",L1010&lt;8,"Below Average",TRUE,"Average")</f>
        <v>Below Average</v>
      </c>
    </row>
    <row r="1011" spans="1:13" x14ac:dyDescent="0.3">
      <c r="A1011">
        <v>8</v>
      </c>
      <c r="B1011" s="21">
        <v>40270</v>
      </c>
      <c r="C1011" s="21" t="str">
        <f t="shared" si="15"/>
        <v>Apr</v>
      </c>
      <c r="D1011" s="6">
        <v>914500.91</v>
      </c>
      <c r="E1011" t="s">
        <v>155</v>
      </c>
      <c r="F1011" s="5">
        <v>60.18</v>
      </c>
      <c r="G1011" s="5" t="str" cm="1">
        <f t="array" ref="G1011">_xlfn.IFS(F1011&gt;=86,"Hot Week (More Than 85°F)",F1011&lt;50,"Cold Week (Less Than 50°F)",TRUE,"Normal Week")</f>
        <v>Normal Week</v>
      </c>
      <c r="H1011" s="2">
        <v>2.7189999999999999</v>
      </c>
      <c r="I1011" s="2" t="str" cm="1">
        <f t="array" ref="I1011">_xlfn.IFS(H1011&gt;3.5,"Above Average",H1011&lt;3,"Below Average",TRUE,"Average")</f>
        <v>Below Average</v>
      </c>
      <c r="J1011" s="1">
        <v>214.16421800000001</v>
      </c>
      <c r="K1011" s="1" t="str" cm="1">
        <f t="array" ref="K1011">_xlfn.IFS(J1011&gt;200,"Above Average",J1011&lt;155,"Below Average",TRUE,"Average")</f>
        <v>Above Average</v>
      </c>
      <c r="L1011" s="7">
        <v>6.29</v>
      </c>
      <c r="M1011" s="7" t="str" cm="1">
        <f t="array" ref="M1011">_xlfn.IFS(L1011&gt;9,"Above Average",L1011&lt;8,"Below Average",TRUE,"Average")</f>
        <v>Below Average</v>
      </c>
    </row>
    <row r="1012" spans="1:13" x14ac:dyDescent="0.3">
      <c r="A1012">
        <v>8</v>
      </c>
      <c r="B1012" s="21">
        <v>40277</v>
      </c>
      <c r="C1012" s="21" t="str">
        <f t="shared" si="15"/>
        <v>Apr</v>
      </c>
      <c r="D1012" s="6">
        <v>916033.92</v>
      </c>
      <c r="E1012" t="s">
        <v>155</v>
      </c>
      <c r="F1012" s="5">
        <v>59.25</v>
      </c>
      <c r="G1012" s="5" t="str" cm="1">
        <f t="array" ref="G1012">_xlfn.IFS(F1012&gt;=86,"Hot Week (More Than 85°F)",F1012&lt;50,"Cold Week (Less Than 50°F)",TRUE,"Normal Week")</f>
        <v>Normal Week</v>
      </c>
      <c r="H1012" s="2">
        <v>2.77</v>
      </c>
      <c r="I1012" s="2" t="str" cm="1">
        <f t="array" ref="I1012">_xlfn.IFS(H1012&gt;3.5,"Above Average",H1012&lt;3,"Below Average",TRUE,"Average")</f>
        <v>Below Average</v>
      </c>
      <c r="J1012" s="1">
        <v>213.95807930000001</v>
      </c>
      <c r="K1012" s="1" t="str" cm="1">
        <f t="array" ref="K1012">_xlfn.IFS(J1012&gt;200,"Above Average",J1012&lt;155,"Below Average",TRUE,"Average")</f>
        <v>Above Average</v>
      </c>
      <c r="L1012" s="7">
        <v>6.29</v>
      </c>
      <c r="M1012" s="7" t="str" cm="1">
        <f t="array" ref="M1012">_xlfn.IFS(L1012&gt;9,"Above Average",L1012&lt;8,"Below Average",TRUE,"Average")</f>
        <v>Below Average</v>
      </c>
    </row>
    <row r="1013" spans="1:13" x14ac:dyDescent="0.3">
      <c r="A1013">
        <v>8</v>
      </c>
      <c r="B1013" s="21">
        <v>40284</v>
      </c>
      <c r="C1013" s="21" t="str">
        <f t="shared" si="15"/>
        <v>Apr</v>
      </c>
      <c r="D1013" s="6">
        <v>882917.12</v>
      </c>
      <c r="E1013" t="s">
        <v>155</v>
      </c>
      <c r="F1013" s="5">
        <v>62.66</v>
      </c>
      <c r="G1013" s="5" t="str" cm="1">
        <f t="array" ref="G1013">_xlfn.IFS(F1013&gt;=86,"Hot Week (More Than 85°F)",F1013&lt;50,"Cold Week (Less Than 50°F)",TRUE,"Normal Week")</f>
        <v>Normal Week</v>
      </c>
      <c r="H1013" s="2">
        <v>2.8079999999999998</v>
      </c>
      <c r="I1013" s="2" t="str" cm="1">
        <f t="array" ref="I1013">_xlfn.IFS(H1013&gt;3.5,"Above Average",H1013&lt;3,"Below Average",TRUE,"Average")</f>
        <v>Below Average</v>
      </c>
      <c r="J1013" s="1">
        <v>213.81863569999999</v>
      </c>
      <c r="K1013" s="1" t="str" cm="1">
        <f t="array" ref="K1013">_xlfn.IFS(J1013&gt;200,"Above Average",J1013&lt;155,"Below Average",TRUE,"Average")</f>
        <v>Above Average</v>
      </c>
      <c r="L1013" s="7">
        <v>6.29</v>
      </c>
      <c r="M1013" s="7" t="str" cm="1">
        <f t="array" ref="M1013">_xlfn.IFS(L1013&gt;9,"Above Average",L1013&lt;8,"Below Average",TRUE,"Average")</f>
        <v>Below Average</v>
      </c>
    </row>
    <row r="1014" spans="1:13" x14ac:dyDescent="0.3">
      <c r="A1014">
        <v>8</v>
      </c>
      <c r="B1014" s="21">
        <v>40291</v>
      </c>
      <c r="C1014" s="21" t="str">
        <f t="shared" si="15"/>
        <v>Apr</v>
      </c>
      <c r="D1014" s="6">
        <v>850440.26</v>
      </c>
      <c r="E1014" t="s">
        <v>155</v>
      </c>
      <c r="F1014" s="5">
        <v>56.1</v>
      </c>
      <c r="G1014" s="5" t="str" cm="1">
        <f t="array" ref="G1014">_xlfn.IFS(F1014&gt;=86,"Hot Week (More Than 85°F)",F1014&lt;50,"Cold Week (Less Than 50°F)",TRUE,"Normal Week")</f>
        <v>Normal Week</v>
      </c>
      <c r="H1014" s="2">
        <v>2.7949999999999999</v>
      </c>
      <c r="I1014" s="2" t="str" cm="1">
        <f t="array" ref="I1014">_xlfn.IFS(H1014&gt;3.5,"Above Average",H1014&lt;3,"Below Average",TRUE,"Average")</f>
        <v>Below Average</v>
      </c>
      <c r="J1014" s="1">
        <v>213.76811900000001</v>
      </c>
      <c r="K1014" s="1" t="str" cm="1">
        <f t="array" ref="K1014">_xlfn.IFS(J1014&gt;200,"Above Average",J1014&lt;155,"Below Average",TRUE,"Average")</f>
        <v>Above Average</v>
      </c>
      <c r="L1014" s="7">
        <v>6.29</v>
      </c>
      <c r="M1014" s="7" t="str" cm="1">
        <f t="array" ref="M1014">_xlfn.IFS(L1014&gt;9,"Above Average",L1014&lt;8,"Below Average",TRUE,"Average")</f>
        <v>Below Average</v>
      </c>
    </row>
    <row r="1015" spans="1:13" x14ac:dyDescent="0.3">
      <c r="A1015">
        <v>8</v>
      </c>
      <c r="B1015" s="21">
        <v>40298</v>
      </c>
      <c r="C1015" s="21" t="str">
        <f t="shared" si="15"/>
        <v>Apr</v>
      </c>
      <c r="D1015" s="6">
        <v>778672.64000000001</v>
      </c>
      <c r="E1015" t="s">
        <v>155</v>
      </c>
      <c r="F1015" s="5">
        <v>61.01</v>
      </c>
      <c r="G1015" s="5" t="str" cm="1">
        <f t="array" ref="G1015">_xlfn.IFS(F1015&gt;=86,"Hot Week (More Than 85°F)",F1015&lt;50,"Cold Week (Less Than 50°F)",TRUE,"Normal Week")</f>
        <v>Normal Week</v>
      </c>
      <c r="H1015" s="2">
        <v>2.78</v>
      </c>
      <c r="I1015" s="2" t="str" cm="1">
        <f t="array" ref="I1015">_xlfn.IFS(H1015&gt;3.5,"Above Average",H1015&lt;3,"Below Average",TRUE,"Average")</f>
        <v>Below Average</v>
      </c>
      <c r="J1015" s="1">
        <v>213.7176024</v>
      </c>
      <c r="K1015" s="1" t="str" cm="1">
        <f t="array" ref="K1015">_xlfn.IFS(J1015&gt;200,"Above Average",J1015&lt;155,"Below Average",TRUE,"Average")</f>
        <v>Above Average</v>
      </c>
      <c r="L1015" s="7">
        <v>6.29</v>
      </c>
      <c r="M1015" s="7" t="str" cm="1">
        <f t="array" ref="M1015">_xlfn.IFS(L1015&gt;9,"Above Average",L1015&lt;8,"Below Average",TRUE,"Average")</f>
        <v>Below Average</v>
      </c>
    </row>
    <row r="1016" spans="1:13" x14ac:dyDescent="0.3">
      <c r="A1016">
        <v>8</v>
      </c>
      <c r="B1016" s="21">
        <v>40305</v>
      </c>
      <c r="C1016" s="21" t="str">
        <f t="shared" si="15"/>
        <v>May</v>
      </c>
      <c r="D1016" s="6">
        <v>916820.96</v>
      </c>
      <c r="E1016" t="s">
        <v>155</v>
      </c>
      <c r="F1016" s="5">
        <v>62.68</v>
      </c>
      <c r="G1016" s="5" t="str" cm="1">
        <f t="array" ref="G1016">_xlfn.IFS(F1016&gt;=86,"Hot Week (More Than 85°F)",F1016&lt;50,"Cold Week (Less Than 50°F)",TRUE,"Normal Week")</f>
        <v>Normal Week</v>
      </c>
      <c r="H1016" s="2">
        <v>2.835</v>
      </c>
      <c r="I1016" s="2" t="str" cm="1">
        <f t="array" ref="I1016">_xlfn.IFS(H1016&gt;3.5,"Above Average",H1016&lt;3,"Below Average",TRUE,"Average")</f>
        <v>Below Average</v>
      </c>
      <c r="J1016" s="1">
        <v>213.6670857</v>
      </c>
      <c r="K1016" s="1" t="str" cm="1">
        <f t="array" ref="K1016">_xlfn.IFS(J1016&gt;200,"Above Average",J1016&lt;155,"Below Average",TRUE,"Average")</f>
        <v>Above Average</v>
      </c>
      <c r="L1016" s="7">
        <v>6.29</v>
      </c>
      <c r="M1016" s="7" t="str" cm="1">
        <f t="array" ref="M1016">_xlfn.IFS(L1016&gt;9,"Above Average",L1016&lt;8,"Below Average",TRUE,"Average")</f>
        <v>Below Average</v>
      </c>
    </row>
    <row r="1017" spans="1:13" x14ac:dyDescent="0.3">
      <c r="A1017">
        <v>8</v>
      </c>
      <c r="B1017" s="21">
        <v>40312</v>
      </c>
      <c r="C1017" s="21" t="str">
        <f t="shared" si="15"/>
        <v>May</v>
      </c>
      <c r="D1017" s="6">
        <v>873337.84</v>
      </c>
      <c r="E1017" t="s">
        <v>155</v>
      </c>
      <c r="F1017" s="5">
        <v>61.35</v>
      </c>
      <c r="G1017" s="5" t="str" cm="1">
        <f t="array" ref="G1017">_xlfn.IFS(F1017&gt;=86,"Hot Week (More Than 85°F)",F1017&lt;50,"Cold Week (Less Than 50°F)",TRUE,"Normal Week")</f>
        <v>Normal Week</v>
      </c>
      <c r="H1017" s="2">
        <v>2.8540000000000001</v>
      </c>
      <c r="I1017" s="2" t="str" cm="1">
        <f t="array" ref="I1017">_xlfn.IFS(H1017&gt;3.5,"Above Average",H1017&lt;3,"Below Average",TRUE,"Average")</f>
        <v>Below Average</v>
      </c>
      <c r="J1017" s="1">
        <v>213.6655355</v>
      </c>
      <c r="K1017" s="1" t="str" cm="1">
        <f t="array" ref="K1017">_xlfn.IFS(J1017&gt;200,"Above Average",J1017&lt;155,"Below Average",TRUE,"Average")</f>
        <v>Above Average</v>
      </c>
      <c r="L1017" s="7">
        <v>6.29</v>
      </c>
      <c r="M1017" s="7" t="str" cm="1">
        <f t="array" ref="M1017">_xlfn.IFS(L1017&gt;9,"Above Average",L1017&lt;8,"Below Average",TRUE,"Average")</f>
        <v>Below Average</v>
      </c>
    </row>
    <row r="1018" spans="1:13" x14ac:dyDescent="0.3">
      <c r="A1018">
        <v>8</v>
      </c>
      <c r="B1018" s="21">
        <v>40319</v>
      </c>
      <c r="C1018" s="21" t="str">
        <f t="shared" si="15"/>
        <v>May</v>
      </c>
      <c r="D1018" s="6">
        <v>818333.21</v>
      </c>
      <c r="E1018" t="s">
        <v>155</v>
      </c>
      <c r="F1018" s="5">
        <v>66.03</v>
      </c>
      <c r="G1018" s="5" t="str" cm="1">
        <f t="array" ref="G1018">_xlfn.IFS(F1018&gt;=86,"Hot Week (More Than 85°F)",F1018&lt;50,"Cold Week (Less Than 50°F)",TRUE,"Normal Week")</f>
        <v>Normal Week</v>
      </c>
      <c r="H1018" s="2">
        <v>2.8260000000000001</v>
      </c>
      <c r="I1018" s="2" t="str" cm="1">
        <f t="array" ref="I1018">_xlfn.IFS(H1018&gt;3.5,"Above Average",H1018&lt;3,"Below Average",TRUE,"Average")</f>
        <v>Below Average</v>
      </c>
      <c r="J1018" s="1">
        <v>213.95778390000001</v>
      </c>
      <c r="K1018" s="1" t="str" cm="1">
        <f t="array" ref="K1018">_xlfn.IFS(J1018&gt;200,"Above Average",J1018&lt;155,"Below Average",TRUE,"Average")</f>
        <v>Above Average</v>
      </c>
      <c r="L1018" s="7">
        <v>6.29</v>
      </c>
      <c r="M1018" s="7" t="str" cm="1">
        <f t="array" ref="M1018">_xlfn.IFS(L1018&gt;9,"Above Average",L1018&lt;8,"Below Average",TRUE,"Average")</f>
        <v>Below Average</v>
      </c>
    </row>
    <row r="1019" spans="1:13" x14ac:dyDescent="0.3">
      <c r="A1019">
        <v>8</v>
      </c>
      <c r="B1019" s="21">
        <v>40326</v>
      </c>
      <c r="C1019" s="21" t="str">
        <f t="shared" si="15"/>
        <v>May</v>
      </c>
      <c r="D1019" s="6">
        <v>868041.56</v>
      </c>
      <c r="E1019" t="s">
        <v>155</v>
      </c>
      <c r="F1019" s="5">
        <v>74.709999999999994</v>
      </c>
      <c r="G1019" s="5" t="str" cm="1">
        <f t="array" ref="G1019">_xlfn.IFS(F1019&gt;=86,"Hot Week (More Than 85°F)",F1019&lt;50,"Cold Week (Less Than 50°F)",TRUE,"Normal Week")</f>
        <v>Normal Week</v>
      </c>
      <c r="H1019" s="2">
        <v>2.7589999999999999</v>
      </c>
      <c r="I1019" s="2" t="str" cm="1">
        <f t="array" ref="I1019">_xlfn.IFS(H1019&gt;3.5,"Above Average",H1019&lt;3,"Below Average",TRUE,"Average")</f>
        <v>Below Average</v>
      </c>
      <c r="J1019" s="1">
        <v>214.25003229999999</v>
      </c>
      <c r="K1019" s="1" t="str" cm="1">
        <f t="array" ref="K1019">_xlfn.IFS(J1019&gt;200,"Above Average",J1019&lt;155,"Below Average",TRUE,"Average")</f>
        <v>Above Average</v>
      </c>
      <c r="L1019" s="7">
        <v>6.29</v>
      </c>
      <c r="M1019" s="7" t="str" cm="1">
        <f t="array" ref="M1019">_xlfn.IFS(L1019&gt;9,"Above Average",L1019&lt;8,"Below Average",TRUE,"Average")</f>
        <v>Below Average</v>
      </c>
    </row>
    <row r="1020" spans="1:13" x14ac:dyDescent="0.3">
      <c r="A1020">
        <v>8</v>
      </c>
      <c r="B1020" s="21">
        <v>40333</v>
      </c>
      <c r="C1020" s="21" t="str">
        <f t="shared" si="15"/>
        <v>Jun</v>
      </c>
      <c r="D1020" s="6">
        <v>958225.41</v>
      </c>
      <c r="E1020" t="s">
        <v>155</v>
      </c>
      <c r="F1020" s="5">
        <v>75.709999999999994</v>
      </c>
      <c r="G1020" s="5" t="str" cm="1">
        <f t="array" ref="G1020">_xlfn.IFS(F1020&gt;=86,"Hot Week (More Than 85°F)",F1020&lt;50,"Cold Week (Less Than 50°F)",TRUE,"Normal Week")</f>
        <v>Normal Week</v>
      </c>
      <c r="H1020" s="2">
        <v>2.7050000000000001</v>
      </c>
      <c r="I1020" s="2" t="str" cm="1">
        <f t="array" ref="I1020">_xlfn.IFS(H1020&gt;3.5,"Above Average",H1020&lt;3,"Below Average",TRUE,"Average")</f>
        <v>Below Average</v>
      </c>
      <c r="J1020" s="1">
        <v>214.5422806</v>
      </c>
      <c r="K1020" s="1" t="str" cm="1">
        <f t="array" ref="K1020">_xlfn.IFS(J1020&gt;200,"Above Average",J1020&lt;155,"Below Average",TRUE,"Average")</f>
        <v>Above Average</v>
      </c>
      <c r="L1020" s="7">
        <v>6.29</v>
      </c>
      <c r="M1020" s="7" t="str" cm="1">
        <f t="array" ref="M1020">_xlfn.IFS(L1020&gt;9,"Above Average",L1020&lt;8,"Below Average",TRUE,"Average")</f>
        <v>Below Average</v>
      </c>
    </row>
    <row r="1021" spans="1:13" x14ac:dyDescent="0.3">
      <c r="A1021">
        <v>8</v>
      </c>
      <c r="B1021" s="21">
        <v>40340</v>
      </c>
      <c r="C1021" s="21" t="str">
        <f t="shared" si="15"/>
        <v>Jun</v>
      </c>
      <c r="D1021" s="6">
        <v>914835.86</v>
      </c>
      <c r="E1021" t="s">
        <v>155</v>
      </c>
      <c r="F1021" s="5">
        <v>82.21</v>
      </c>
      <c r="G1021" s="5" t="str" cm="1">
        <f t="array" ref="G1021">_xlfn.IFS(F1021&gt;=86,"Hot Week (More Than 85°F)",F1021&lt;50,"Cold Week (Less Than 50°F)",TRUE,"Normal Week")</f>
        <v>Normal Week</v>
      </c>
      <c r="H1021" s="2">
        <v>2.6680000000000001</v>
      </c>
      <c r="I1021" s="2" t="str" cm="1">
        <f t="array" ref="I1021">_xlfn.IFS(H1021&gt;3.5,"Above Average",H1021&lt;3,"Below Average",TRUE,"Average")</f>
        <v>Below Average</v>
      </c>
      <c r="J1021" s="1">
        <v>214.834529</v>
      </c>
      <c r="K1021" s="1" t="str" cm="1">
        <f t="array" ref="K1021">_xlfn.IFS(J1021&gt;200,"Above Average",J1021&lt;155,"Below Average",TRUE,"Average")</f>
        <v>Above Average</v>
      </c>
      <c r="L1021" s="7">
        <v>6.29</v>
      </c>
      <c r="M1021" s="7" t="str" cm="1">
        <f t="array" ref="M1021">_xlfn.IFS(L1021&gt;9,"Above Average",L1021&lt;8,"Below Average",TRUE,"Average")</f>
        <v>Below Average</v>
      </c>
    </row>
    <row r="1022" spans="1:13" x14ac:dyDescent="0.3">
      <c r="A1022">
        <v>8</v>
      </c>
      <c r="B1022" s="21">
        <v>40347</v>
      </c>
      <c r="C1022" s="21" t="str">
        <f t="shared" si="15"/>
        <v>Jun</v>
      </c>
      <c r="D1022" s="6">
        <v>869922.56</v>
      </c>
      <c r="E1022" t="s">
        <v>155</v>
      </c>
      <c r="F1022" s="5">
        <v>78.790000000000006</v>
      </c>
      <c r="G1022" s="5" t="str" cm="1">
        <f t="array" ref="G1022">_xlfn.IFS(F1022&gt;=86,"Hot Week (More Than 85°F)",F1022&lt;50,"Cold Week (Less Than 50°F)",TRUE,"Normal Week")</f>
        <v>Normal Week</v>
      </c>
      <c r="H1022" s="2">
        <v>2.637</v>
      </c>
      <c r="I1022" s="2" t="str" cm="1">
        <f t="array" ref="I1022">_xlfn.IFS(H1022&gt;3.5,"Above Average",H1022&lt;3,"Below Average",TRUE,"Average")</f>
        <v>Below Average</v>
      </c>
      <c r="J1022" s="1">
        <v>214.8324452</v>
      </c>
      <c r="K1022" s="1" t="str" cm="1">
        <f t="array" ref="K1022">_xlfn.IFS(J1022&gt;200,"Above Average",J1022&lt;155,"Below Average",TRUE,"Average")</f>
        <v>Above Average</v>
      </c>
      <c r="L1022" s="7">
        <v>6.29</v>
      </c>
      <c r="M1022" s="7" t="str" cm="1">
        <f t="array" ref="M1022">_xlfn.IFS(L1022&gt;9,"Above Average",L1022&lt;8,"Below Average",TRUE,"Average")</f>
        <v>Below Average</v>
      </c>
    </row>
    <row r="1023" spans="1:13" x14ac:dyDescent="0.3">
      <c r="A1023">
        <v>8</v>
      </c>
      <c r="B1023" s="21">
        <v>40354</v>
      </c>
      <c r="C1023" s="21" t="str">
        <f t="shared" si="15"/>
        <v>Jun</v>
      </c>
      <c r="D1023" s="6">
        <v>814919.11</v>
      </c>
      <c r="E1023" t="s">
        <v>155</v>
      </c>
      <c r="F1023" s="5">
        <v>81.78</v>
      </c>
      <c r="G1023" s="5" t="str" cm="1">
        <f t="array" ref="G1023">_xlfn.IFS(F1023&gt;=86,"Hot Week (More Than 85°F)",F1023&lt;50,"Cold Week (Less Than 50°F)",TRUE,"Normal Week")</f>
        <v>Normal Week</v>
      </c>
      <c r="H1023" s="2">
        <v>2.653</v>
      </c>
      <c r="I1023" s="2" t="str" cm="1">
        <f t="array" ref="I1023">_xlfn.IFS(H1023&gt;3.5,"Above Average",H1023&lt;3,"Below Average",TRUE,"Average")</f>
        <v>Below Average</v>
      </c>
      <c r="J1023" s="1">
        <v>214.71262859999999</v>
      </c>
      <c r="K1023" s="1" t="str" cm="1">
        <f t="array" ref="K1023">_xlfn.IFS(J1023&gt;200,"Above Average",J1023&lt;155,"Below Average",TRUE,"Average")</f>
        <v>Above Average</v>
      </c>
      <c r="L1023" s="7">
        <v>6.29</v>
      </c>
      <c r="M1023" s="7" t="str" cm="1">
        <f t="array" ref="M1023">_xlfn.IFS(L1023&gt;9,"Above Average",L1023&lt;8,"Below Average",TRUE,"Average")</f>
        <v>Below Average</v>
      </c>
    </row>
    <row r="1024" spans="1:13" x14ac:dyDescent="0.3">
      <c r="A1024">
        <v>8</v>
      </c>
      <c r="B1024" s="21">
        <v>40361</v>
      </c>
      <c r="C1024" s="21" t="str">
        <f t="shared" si="15"/>
        <v>Jul</v>
      </c>
      <c r="D1024" s="6">
        <v>852333.75</v>
      </c>
      <c r="E1024" t="s">
        <v>155</v>
      </c>
      <c r="F1024" s="5">
        <v>74.78</v>
      </c>
      <c r="G1024" s="5" t="str" cm="1">
        <f t="array" ref="G1024">_xlfn.IFS(F1024&gt;=86,"Hot Week (More Than 85°F)",F1024&lt;50,"Cold Week (Less Than 50°F)",TRUE,"Normal Week")</f>
        <v>Normal Week</v>
      </c>
      <c r="H1024" s="2">
        <v>2.669</v>
      </c>
      <c r="I1024" s="2" t="str" cm="1">
        <f t="array" ref="I1024">_xlfn.IFS(H1024&gt;3.5,"Above Average",H1024&lt;3,"Below Average",TRUE,"Average")</f>
        <v>Below Average</v>
      </c>
      <c r="J1024" s="1">
        <v>214.59281189999999</v>
      </c>
      <c r="K1024" s="1" t="str" cm="1">
        <f t="array" ref="K1024">_xlfn.IFS(J1024&gt;200,"Above Average",J1024&lt;155,"Below Average",TRUE,"Average")</f>
        <v>Above Average</v>
      </c>
      <c r="L1024" s="7">
        <v>6.3150000000000004</v>
      </c>
      <c r="M1024" s="7" t="str" cm="1">
        <f t="array" ref="M1024">_xlfn.IFS(L1024&gt;9,"Above Average",L1024&lt;8,"Below Average",TRUE,"Average")</f>
        <v>Below Average</v>
      </c>
    </row>
    <row r="1025" spans="1:13" x14ac:dyDescent="0.3">
      <c r="A1025">
        <v>8</v>
      </c>
      <c r="B1025" s="21">
        <v>40368</v>
      </c>
      <c r="C1025" s="21" t="str">
        <f t="shared" si="15"/>
        <v>Jul</v>
      </c>
      <c r="D1025" s="6">
        <v>845289.77</v>
      </c>
      <c r="E1025" t="s">
        <v>155</v>
      </c>
      <c r="F1025" s="5">
        <v>72.489999999999995</v>
      </c>
      <c r="G1025" s="5" t="str" cm="1">
        <f t="array" ref="G1025">_xlfn.IFS(F1025&gt;=86,"Hot Week (More Than 85°F)",F1025&lt;50,"Cold Week (Less Than 50°F)",TRUE,"Normal Week")</f>
        <v>Normal Week</v>
      </c>
      <c r="H1025" s="2">
        <v>2.6419999999999999</v>
      </c>
      <c r="I1025" s="2" t="str" cm="1">
        <f t="array" ref="I1025">_xlfn.IFS(H1025&gt;3.5,"Above Average",H1025&lt;3,"Below Average",TRUE,"Average")</f>
        <v>Below Average</v>
      </c>
      <c r="J1025" s="1">
        <v>214.47299520000001</v>
      </c>
      <c r="K1025" s="1" t="str" cm="1">
        <f t="array" ref="K1025">_xlfn.IFS(J1025&gt;200,"Above Average",J1025&lt;155,"Below Average",TRUE,"Average")</f>
        <v>Above Average</v>
      </c>
      <c r="L1025" s="7">
        <v>6.3150000000000004</v>
      </c>
      <c r="M1025" s="7" t="str" cm="1">
        <f t="array" ref="M1025">_xlfn.IFS(L1025&gt;9,"Above Average",L1025&lt;8,"Below Average",TRUE,"Average")</f>
        <v>Below Average</v>
      </c>
    </row>
    <row r="1026" spans="1:13" x14ac:dyDescent="0.3">
      <c r="A1026">
        <v>8</v>
      </c>
      <c r="B1026" s="21">
        <v>40375</v>
      </c>
      <c r="C1026" s="21" t="str">
        <f t="shared" ref="C1026:C1089" si="16">TEXT(B1026, "mmm")</f>
        <v>Jul</v>
      </c>
      <c r="D1026" s="6">
        <v>848630.57</v>
      </c>
      <c r="E1026" t="s">
        <v>155</v>
      </c>
      <c r="F1026" s="5">
        <v>77.489999999999995</v>
      </c>
      <c r="G1026" s="5" t="str" cm="1">
        <f t="array" ref="G1026">_xlfn.IFS(F1026&gt;=86,"Hot Week (More Than 85°F)",F1026&lt;50,"Cold Week (Less Than 50°F)",TRUE,"Normal Week")</f>
        <v>Normal Week</v>
      </c>
      <c r="H1026" s="2">
        <v>2.6230000000000002</v>
      </c>
      <c r="I1026" s="2" t="str" cm="1">
        <f t="array" ref="I1026">_xlfn.IFS(H1026&gt;3.5,"Above Average",H1026&lt;3,"Below Average",TRUE,"Average")</f>
        <v>Below Average</v>
      </c>
      <c r="J1026" s="1">
        <v>214.4640599</v>
      </c>
      <c r="K1026" s="1" t="str" cm="1">
        <f t="array" ref="K1026">_xlfn.IFS(J1026&gt;200,"Above Average",J1026&lt;155,"Below Average",TRUE,"Average")</f>
        <v>Above Average</v>
      </c>
      <c r="L1026" s="7">
        <v>6.3150000000000004</v>
      </c>
      <c r="M1026" s="7" t="str" cm="1">
        <f t="array" ref="M1026">_xlfn.IFS(L1026&gt;9,"Above Average",L1026&lt;8,"Below Average",TRUE,"Average")</f>
        <v>Below Average</v>
      </c>
    </row>
    <row r="1027" spans="1:13" x14ac:dyDescent="0.3">
      <c r="A1027">
        <v>8</v>
      </c>
      <c r="B1027" s="21">
        <v>40382</v>
      </c>
      <c r="C1027" s="21" t="str">
        <f t="shared" si="16"/>
        <v>Jul</v>
      </c>
      <c r="D1027" s="6">
        <v>785515.88</v>
      </c>
      <c r="E1027" t="s">
        <v>155</v>
      </c>
      <c r="F1027" s="5">
        <v>78.290000000000006</v>
      </c>
      <c r="G1027" s="5" t="str" cm="1">
        <f t="array" ref="G1027">_xlfn.IFS(F1027&gt;=86,"Hot Week (More Than 85°F)",F1027&lt;50,"Cold Week (Less Than 50°F)",TRUE,"Normal Week")</f>
        <v>Normal Week</v>
      </c>
      <c r="H1027" s="2">
        <v>2.6080000000000001</v>
      </c>
      <c r="I1027" s="2" t="str" cm="1">
        <f t="array" ref="I1027">_xlfn.IFS(H1027&gt;3.5,"Above Average",H1027&lt;3,"Below Average",TRUE,"Average")</f>
        <v>Below Average</v>
      </c>
      <c r="J1027" s="1">
        <v>214.60296640000001</v>
      </c>
      <c r="K1027" s="1" t="str" cm="1">
        <f t="array" ref="K1027">_xlfn.IFS(J1027&gt;200,"Above Average",J1027&lt;155,"Below Average",TRUE,"Average")</f>
        <v>Above Average</v>
      </c>
      <c r="L1027" s="7">
        <v>6.3150000000000004</v>
      </c>
      <c r="M1027" s="7" t="str" cm="1">
        <f t="array" ref="M1027">_xlfn.IFS(L1027&gt;9,"Above Average",L1027&lt;8,"Below Average",TRUE,"Average")</f>
        <v>Below Average</v>
      </c>
    </row>
    <row r="1028" spans="1:13" x14ac:dyDescent="0.3">
      <c r="A1028">
        <v>8</v>
      </c>
      <c r="B1028" s="21">
        <v>40389</v>
      </c>
      <c r="C1028" s="21" t="str">
        <f t="shared" si="16"/>
        <v>Jul</v>
      </c>
      <c r="D1028" s="6">
        <v>787295.09</v>
      </c>
      <c r="E1028" t="s">
        <v>155</v>
      </c>
      <c r="F1028" s="5">
        <v>76.02</v>
      </c>
      <c r="G1028" s="5" t="str" cm="1">
        <f t="array" ref="G1028">_xlfn.IFS(F1028&gt;=86,"Hot Week (More Than 85°F)",F1028&lt;50,"Cold Week (Less Than 50°F)",TRUE,"Normal Week")</f>
        <v>Normal Week</v>
      </c>
      <c r="H1028" s="2">
        <v>2.64</v>
      </c>
      <c r="I1028" s="2" t="str" cm="1">
        <f t="array" ref="I1028">_xlfn.IFS(H1028&gt;3.5,"Above Average",H1028&lt;3,"Below Average",TRUE,"Average")</f>
        <v>Below Average</v>
      </c>
      <c r="J1028" s="1">
        <v>214.74187280000001</v>
      </c>
      <c r="K1028" s="1" t="str" cm="1">
        <f t="array" ref="K1028">_xlfn.IFS(J1028&gt;200,"Above Average",J1028&lt;155,"Below Average",TRUE,"Average")</f>
        <v>Above Average</v>
      </c>
      <c r="L1028" s="7">
        <v>6.3150000000000004</v>
      </c>
      <c r="M1028" s="7" t="str" cm="1">
        <f t="array" ref="M1028">_xlfn.IFS(L1028&gt;9,"Above Average",L1028&lt;8,"Below Average",TRUE,"Average")</f>
        <v>Below Average</v>
      </c>
    </row>
    <row r="1029" spans="1:13" x14ac:dyDescent="0.3">
      <c r="A1029">
        <v>8</v>
      </c>
      <c r="B1029" s="21">
        <v>40396</v>
      </c>
      <c r="C1029" s="21" t="str">
        <f t="shared" si="16"/>
        <v>Aug</v>
      </c>
      <c r="D1029" s="6">
        <v>893399.77</v>
      </c>
      <c r="E1029" t="s">
        <v>155</v>
      </c>
      <c r="F1029" s="5">
        <v>80.37</v>
      </c>
      <c r="G1029" s="5" t="str" cm="1">
        <f t="array" ref="G1029">_xlfn.IFS(F1029&gt;=86,"Hot Week (More Than 85°F)",F1029&lt;50,"Cold Week (Less Than 50°F)",TRUE,"Normal Week")</f>
        <v>Normal Week</v>
      </c>
      <c r="H1029" s="2">
        <v>2.6269999999999998</v>
      </c>
      <c r="I1029" s="2" t="str" cm="1">
        <f t="array" ref="I1029">_xlfn.IFS(H1029&gt;3.5,"Above Average",H1029&lt;3,"Below Average",TRUE,"Average")</f>
        <v>Below Average</v>
      </c>
      <c r="J1029" s="1">
        <v>214.8807793</v>
      </c>
      <c r="K1029" s="1" t="str" cm="1">
        <f t="array" ref="K1029">_xlfn.IFS(J1029&gt;200,"Above Average",J1029&lt;155,"Below Average",TRUE,"Average")</f>
        <v>Above Average</v>
      </c>
      <c r="L1029" s="7">
        <v>6.3150000000000004</v>
      </c>
      <c r="M1029" s="7" t="str" cm="1">
        <f t="array" ref="M1029">_xlfn.IFS(L1029&gt;9,"Above Average",L1029&lt;8,"Below Average",TRUE,"Average")</f>
        <v>Below Average</v>
      </c>
    </row>
    <row r="1030" spans="1:13" x14ac:dyDescent="0.3">
      <c r="A1030">
        <v>8</v>
      </c>
      <c r="B1030" s="21">
        <v>40403</v>
      </c>
      <c r="C1030" s="21" t="str">
        <f t="shared" si="16"/>
        <v>Aug</v>
      </c>
      <c r="D1030" s="6">
        <v>867919.21</v>
      </c>
      <c r="E1030" t="s">
        <v>155</v>
      </c>
      <c r="F1030" s="5">
        <v>80.11</v>
      </c>
      <c r="G1030" s="5" t="str" cm="1">
        <f t="array" ref="G1030">_xlfn.IFS(F1030&gt;=86,"Hot Week (More Than 85°F)",F1030&lt;50,"Cold Week (Less Than 50°F)",TRUE,"Normal Week")</f>
        <v>Normal Week</v>
      </c>
      <c r="H1030" s="2">
        <v>2.6920000000000002</v>
      </c>
      <c r="I1030" s="2" t="str" cm="1">
        <f t="array" ref="I1030">_xlfn.IFS(H1030&gt;3.5,"Above Average",H1030&lt;3,"Below Average",TRUE,"Average")</f>
        <v>Below Average</v>
      </c>
      <c r="J1030" s="1">
        <v>215.0196857</v>
      </c>
      <c r="K1030" s="1" t="str" cm="1">
        <f t="array" ref="K1030">_xlfn.IFS(J1030&gt;200,"Above Average",J1030&lt;155,"Below Average",TRUE,"Average")</f>
        <v>Above Average</v>
      </c>
      <c r="L1030" s="7">
        <v>6.3150000000000004</v>
      </c>
      <c r="M1030" s="7" t="str" cm="1">
        <f t="array" ref="M1030">_xlfn.IFS(L1030&gt;9,"Above Average",L1030&lt;8,"Below Average",TRUE,"Average")</f>
        <v>Below Average</v>
      </c>
    </row>
    <row r="1031" spans="1:13" x14ac:dyDescent="0.3">
      <c r="A1031">
        <v>8</v>
      </c>
      <c r="B1031" s="21">
        <v>40410</v>
      </c>
      <c r="C1031" s="21" t="str">
        <f t="shared" si="16"/>
        <v>Aug</v>
      </c>
      <c r="D1031" s="6">
        <v>870676.44</v>
      </c>
      <c r="E1031" t="s">
        <v>155</v>
      </c>
      <c r="F1031" s="5">
        <v>79.36</v>
      </c>
      <c r="G1031" s="5" t="str" cm="1">
        <f t="array" ref="G1031">_xlfn.IFS(F1031&gt;=86,"Hot Week (More Than 85°F)",F1031&lt;50,"Cold Week (Less Than 50°F)",TRUE,"Normal Week")</f>
        <v>Normal Week</v>
      </c>
      <c r="H1031" s="2">
        <v>2.6640000000000001</v>
      </c>
      <c r="I1031" s="2" t="str" cm="1">
        <f t="array" ref="I1031">_xlfn.IFS(H1031&gt;3.5,"Above Average",H1031&lt;3,"Below Average",TRUE,"Average")</f>
        <v>Below Average</v>
      </c>
      <c r="J1031" s="1">
        <v>214.9779825</v>
      </c>
      <c r="K1031" s="1" t="str" cm="1">
        <f t="array" ref="K1031">_xlfn.IFS(J1031&gt;200,"Above Average",J1031&lt;155,"Below Average",TRUE,"Average")</f>
        <v>Above Average</v>
      </c>
      <c r="L1031" s="7">
        <v>6.3150000000000004</v>
      </c>
      <c r="M1031" s="7" t="str" cm="1">
        <f t="array" ref="M1031">_xlfn.IFS(L1031&gt;9,"Above Average",L1031&lt;8,"Below Average",TRUE,"Average")</f>
        <v>Below Average</v>
      </c>
    </row>
    <row r="1032" spans="1:13" x14ac:dyDescent="0.3">
      <c r="A1032">
        <v>8</v>
      </c>
      <c r="B1032" s="21">
        <v>40417</v>
      </c>
      <c r="C1032" s="21" t="str">
        <f t="shared" si="16"/>
        <v>Aug</v>
      </c>
      <c r="D1032" s="6">
        <v>888816.78</v>
      </c>
      <c r="E1032" t="s">
        <v>155</v>
      </c>
      <c r="F1032" s="5">
        <v>74.92</v>
      </c>
      <c r="G1032" s="5" t="str" cm="1">
        <f t="array" ref="G1032">_xlfn.IFS(F1032&gt;=86,"Hot Week (More Than 85°F)",F1032&lt;50,"Cold Week (Less Than 50°F)",TRUE,"Normal Week")</f>
        <v>Normal Week</v>
      </c>
      <c r="H1032" s="2">
        <v>2.6190000000000002</v>
      </c>
      <c r="I1032" s="2" t="str" cm="1">
        <f t="array" ref="I1032">_xlfn.IFS(H1032&gt;3.5,"Above Average",H1032&lt;3,"Below Average",TRUE,"Average")</f>
        <v>Below Average</v>
      </c>
      <c r="J1032" s="1">
        <v>214.9362793</v>
      </c>
      <c r="K1032" s="1" t="str" cm="1">
        <f t="array" ref="K1032">_xlfn.IFS(J1032&gt;200,"Above Average",J1032&lt;155,"Below Average",TRUE,"Average")</f>
        <v>Above Average</v>
      </c>
      <c r="L1032" s="7">
        <v>6.3150000000000004</v>
      </c>
      <c r="M1032" s="7" t="str" cm="1">
        <f t="array" ref="M1032">_xlfn.IFS(L1032&gt;9,"Above Average",L1032&lt;8,"Below Average",TRUE,"Average")</f>
        <v>Below Average</v>
      </c>
    </row>
    <row r="1033" spans="1:13" x14ac:dyDescent="0.3">
      <c r="A1033">
        <v>8</v>
      </c>
      <c r="B1033" s="21">
        <v>40424</v>
      </c>
      <c r="C1033" s="21" t="str">
        <f t="shared" si="16"/>
        <v>Sep</v>
      </c>
      <c r="D1033" s="6">
        <v>899036.47</v>
      </c>
      <c r="E1033" t="s">
        <v>155</v>
      </c>
      <c r="F1033" s="5">
        <v>76.14</v>
      </c>
      <c r="G1033" s="5" t="str" cm="1">
        <f t="array" ref="G1033">_xlfn.IFS(F1033&gt;=86,"Hot Week (More Than 85°F)",F1033&lt;50,"Cold Week (Less Than 50°F)",TRUE,"Normal Week")</f>
        <v>Normal Week</v>
      </c>
      <c r="H1033" s="2">
        <v>2.577</v>
      </c>
      <c r="I1033" s="2" t="str" cm="1">
        <f t="array" ref="I1033">_xlfn.IFS(H1033&gt;3.5,"Above Average",H1033&lt;3,"Below Average",TRUE,"Average")</f>
        <v>Below Average</v>
      </c>
      <c r="J1033" s="1">
        <v>214.894576</v>
      </c>
      <c r="K1033" s="1" t="str" cm="1">
        <f t="array" ref="K1033">_xlfn.IFS(J1033&gt;200,"Above Average",J1033&lt;155,"Below Average",TRUE,"Average")</f>
        <v>Above Average</v>
      </c>
      <c r="L1033" s="7">
        <v>6.3150000000000004</v>
      </c>
      <c r="M1033" s="7" t="str" cm="1">
        <f t="array" ref="M1033">_xlfn.IFS(L1033&gt;9,"Above Average",L1033&lt;8,"Below Average",TRUE,"Average")</f>
        <v>Below Average</v>
      </c>
    </row>
    <row r="1034" spans="1:13" x14ac:dyDescent="0.3">
      <c r="A1034">
        <v>8</v>
      </c>
      <c r="B1034" s="21">
        <v>40431</v>
      </c>
      <c r="C1034" s="21" t="str">
        <f t="shared" si="16"/>
        <v>Sep</v>
      </c>
      <c r="D1034" s="6">
        <v>831425.2</v>
      </c>
      <c r="E1034" t="s">
        <v>156</v>
      </c>
      <c r="F1034" s="5">
        <v>74.34</v>
      </c>
      <c r="G1034" s="5" t="str" cm="1">
        <f t="array" ref="G1034">_xlfn.IFS(F1034&gt;=86,"Hot Week (More Than 85°F)",F1034&lt;50,"Cold Week (Less Than 50°F)",TRUE,"Normal Week")</f>
        <v>Normal Week</v>
      </c>
      <c r="H1034" s="2">
        <v>2.5649999999999999</v>
      </c>
      <c r="I1034" s="2" t="str" cm="1">
        <f t="array" ref="I1034">_xlfn.IFS(H1034&gt;3.5,"Above Average",H1034&lt;3,"Below Average",TRUE,"Average")</f>
        <v>Below Average</v>
      </c>
      <c r="J1034" s="1">
        <v>214.8528728</v>
      </c>
      <c r="K1034" s="1" t="str" cm="1">
        <f t="array" ref="K1034">_xlfn.IFS(J1034&gt;200,"Above Average",J1034&lt;155,"Below Average",TRUE,"Average")</f>
        <v>Above Average</v>
      </c>
      <c r="L1034" s="7">
        <v>6.3150000000000004</v>
      </c>
      <c r="M1034" s="7" t="str" cm="1">
        <f t="array" ref="M1034">_xlfn.IFS(L1034&gt;9,"Above Average",L1034&lt;8,"Below Average",TRUE,"Average")</f>
        <v>Below Average</v>
      </c>
    </row>
    <row r="1035" spans="1:13" x14ac:dyDescent="0.3">
      <c r="A1035">
        <v>8</v>
      </c>
      <c r="B1035" s="21">
        <v>40438</v>
      </c>
      <c r="C1035" s="21" t="str">
        <f t="shared" si="16"/>
        <v>Sep</v>
      </c>
      <c r="D1035" s="6">
        <v>836707.85</v>
      </c>
      <c r="E1035" t="s">
        <v>155</v>
      </c>
      <c r="F1035" s="5">
        <v>75.319999999999993</v>
      </c>
      <c r="G1035" s="5" t="str" cm="1">
        <f t="array" ref="G1035">_xlfn.IFS(F1035&gt;=86,"Hot Week (More Than 85°F)",F1035&lt;50,"Cold Week (Less Than 50°F)",TRUE,"Normal Week")</f>
        <v>Normal Week</v>
      </c>
      <c r="H1035" s="2">
        <v>2.5819999999999999</v>
      </c>
      <c r="I1035" s="2" t="str" cm="1">
        <f t="array" ref="I1035">_xlfn.IFS(H1035&gt;3.5,"Above Average",H1035&lt;3,"Below Average",TRUE,"Average")</f>
        <v>Below Average</v>
      </c>
      <c r="J1035" s="1">
        <v>214.87855619999999</v>
      </c>
      <c r="K1035" s="1" t="str" cm="1">
        <f t="array" ref="K1035">_xlfn.IFS(J1035&gt;200,"Above Average",J1035&lt;155,"Below Average",TRUE,"Average")</f>
        <v>Above Average</v>
      </c>
      <c r="L1035" s="7">
        <v>6.3150000000000004</v>
      </c>
      <c r="M1035" s="7" t="str" cm="1">
        <f t="array" ref="M1035">_xlfn.IFS(L1035&gt;9,"Above Average",L1035&lt;8,"Below Average",TRUE,"Average")</f>
        <v>Below Average</v>
      </c>
    </row>
    <row r="1036" spans="1:13" x14ac:dyDescent="0.3">
      <c r="A1036">
        <v>8</v>
      </c>
      <c r="B1036" s="21">
        <v>40445</v>
      </c>
      <c r="C1036" s="21" t="str">
        <f t="shared" si="16"/>
        <v>Sep</v>
      </c>
      <c r="D1036" s="6">
        <v>773725.08</v>
      </c>
      <c r="E1036" t="s">
        <v>155</v>
      </c>
      <c r="F1036" s="5">
        <v>72.209999999999994</v>
      </c>
      <c r="G1036" s="5" t="str" cm="1">
        <f t="array" ref="G1036">_xlfn.IFS(F1036&gt;=86,"Hot Week (More Than 85°F)",F1036&lt;50,"Cold Week (Less Than 50°F)",TRUE,"Normal Week")</f>
        <v>Normal Week</v>
      </c>
      <c r="H1036" s="2">
        <v>2.6240000000000001</v>
      </c>
      <c r="I1036" s="2" t="str" cm="1">
        <f t="array" ref="I1036">_xlfn.IFS(H1036&gt;3.5,"Above Average",H1036&lt;3,"Below Average",TRUE,"Average")</f>
        <v>Below Average</v>
      </c>
      <c r="J1036" s="1">
        <v>214.9547795</v>
      </c>
      <c r="K1036" s="1" t="str" cm="1">
        <f t="array" ref="K1036">_xlfn.IFS(J1036&gt;200,"Above Average",J1036&lt;155,"Below Average",TRUE,"Average")</f>
        <v>Above Average</v>
      </c>
      <c r="L1036" s="7">
        <v>6.3150000000000004</v>
      </c>
      <c r="M1036" s="7" t="str" cm="1">
        <f t="array" ref="M1036">_xlfn.IFS(L1036&gt;9,"Above Average",L1036&lt;8,"Below Average",TRUE,"Average")</f>
        <v>Below Average</v>
      </c>
    </row>
    <row r="1037" spans="1:13" x14ac:dyDescent="0.3">
      <c r="A1037">
        <v>8</v>
      </c>
      <c r="B1037" s="21">
        <v>40452</v>
      </c>
      <c r="C1037" s="21" t="str">
        <f t="shared" si="16"/>
        <v>Oct</v>
      </c>
      <c r="D1037" s="6">
        <v>804105.49</v>
      </c>
      <c r="E1037" t="s">
        <v>155</v>
      </c>
      <c r="F1037" s="5">
        <v>68.7</v>
      </c>
      <c r="G1037" s="5" t="str" cm="1">
        <f t="array" ref="G1037">_xlfn.IFS(F1037&gt;=86,"Hot Week (More Than 85°F)",F1037&lt;50,"Cold Week (Less Than 50°F)",TRUE,"Normal Week")</f>
        <v>Normal Week</v>
      </c>
      <c r="H1037" s="2">
        <v>2.6030000000000002</v>
      </c>
      <c r="I1037" s="2" t="str" cm="1">
        <f t="array" ref="I1037">_xlfn.IFS(H1037&gt;3.5,"Above Average",H1037&lt;3,"Below Average",TRUE,"Average")</f>
        <v>Below Average</v>
      </c>
      <c r="J1037" s="1">
        <v>215.0310029</v>
      </c>
      <c r="K1037" s="1" t="str" cm="1">
        <f t="array" ref="K1037">_xlfn.IFS(J1037&gt;200,"Above Average",J1037&lt;155,"Below Average",TRUE,"Average")</f>
        <v>Above Average</v>
      </c>
      <c r="L1037" s="7">
        <v>6.4329999999999998</v>
      </c>
      <c r="M1037" s="7" t="str" cm="1">
        <f t="array" ref="M1037">_xlfn.IFS(L1037&gt;9,"Above Average",L1037&lt;8,"Below Average",TRUE,"Average")</f>
        <v>Below Average</v>
      </c>
    </row>
    <row r="1038" spans="1:13" x14ac:dyDescent="0.3">
      <c r="A1038">
        <v>8</v>
      </c>
      <c r="B1038" s="21">
        <v>40459</v>
      </c>
      <c r="C1038" s="21" t="str">
        <f t="shared" si="16"/>
        <v>Oct</v>
      </c>
      <c r="D1038" s="6">
        <v>870349.86</v>
      </c>
      <c r="E1038" t="s">
        <v>155</v>
      </c>
      <c r="F1038" s="5">
        <v>62.94</v>
      </c>
      <c r="G1038" s="5" t="str" cm="1">
        <f t="array" ref="G1038">_xlfn.IFS(F1038&gt;=86,"Hot Week (More Than 85°F)",F1038&lt;50,"Cold Week (Less Than 50°F)",TRUE,"Normal Week")</f>
        <v>Normal Week</v>
      </c>
      <c r="H1038" s="2">
        <v>2.633</v>
      </c>
      <c r="I1038" s="2" t="str" cm="1">
        <f t="array" ref="I1038">_xlfn.IFS(H1038&gt;3.5,"Above Average",H1038&lt;3,"Below Average",TRUE,"Average")</f>
        <v>Below Average</v>
      </c>
      <c r="J1038" s="1">
        <v>215.10722620000001</v>
      </c>
      <c r="K1038" s="1" t="str" cm="1">
        <f t="array" ref="K1038">_xlfn.IFS(J1038&gt;200,"Above Average",J1038&lt;155,"Below Average",TRUE,"Average")</f>
        <v>Above Average</v>
      </c>
      <c r="L1038" s="7">
        <v>6.4329999999999998</v>
      </c>
      <c r="M1038" s="7" t="str" cm="1">
        <f t="array" ref="M1038">_xlfn.IFS(L1038&gt;9,"Above Average",L1038&lt;8,"Below Average",TRUE,"Average")</f>
        <v>Below Average</v>
      </c>
    </row>
    <row r="1039" spans="1:13" x14ac:dyDescent="0.3">
      <c r="A1039">
        <v>8</v>
      </c>
      <c r="B1039" s="21">
        <v>40466</v>
      </c>
      <c r="C1039" s="21" t="str">
        <f t="shared" si="16"/>
        <v>Oct</v>
      </c>
      <c r="D1039" s="6">
        <v>826546.96</v>
      </c>
      <c r="E1039" t="s">
        <v>155</v>
      </c>
      <c r="F1039" s="5">
        <v>62.59</v>
      </c>
      <c r="G1039" s="5" t="str" cm="1">
        <f t="array" ref="G1039">_xlfn.IFS(F1039&gt;=86,"Hot Week (More Than 85°F)",F1039&lt;50,"Cold Week (Less Than 50°F)",TRUE,"Normal Week")</f>
        <v>Normal Week</v>
      </c>
      <c r="H1039" s="2">
        <v>2.72</v>
      </c>
      <c r="I1039" s="2" t="str" cm="1">
        <f t="array" ref="I1039">_xlfn.IFS(H1039&gt;3.5,"Above Average",H1039&lt;3,"Below Average",TRUE,"Average")</f>
        <v>Below Average</v>
      </c>
      <c r="J1039" s="1">
        <v>215.17570000000001</v>
      </c>
      <c r="K1039" s="1" t="str" cm="1">
        <f t="array" ref="K1039">_xlfn.IFS(J1039&gt;200,"Above Average",J1039&lt;155,"Below Average",TRUE,"Average")</f>
        <v>Above Average</v>
      </c>
      <c r="L1039" s="7">
        <v>6.4329999999999998</v>
      </c>
      <c r="M1039" s="7" t="str" cm="1">
        <f t="array" ref="M1039">_xlfn.IFS(L1039&gt;9,"Above Average",L1039&lt;8,"Below Average",TRUE,"Average")</f>
        <v>Below Average</v>
      </c>
    </row>
    <row r="1040" spans="1:13" x14ac:dyDescent="0.3">
      <c r="A1040">
        <v>8</v>
      </c>
      <c r="B1040" s="21">
        <v>40473</v>
      </c>
      <c r="C1040" s="21" t="str">
        <f t="shared" si="16"/>
        <v>Oct</v>
      </c>
      <c r="D1040" s="6">
        <v>836419.14</v>
      </c>
      <c r="E1040" t="s">
        <v>155</v>
      </c>
      <c r="F1040" s="5">
        <v>62.86</v>
      </c>
      <c r="G1040" s="5" t="str" cm="1">
        <f t="array" ref="G1040">_xlfn.IFS(F1040&gt;=86,"Hot Week (More Than 85°F)",F1040&lt;50,"Cold Week (Less Than 50°F)",TRUE,"Normal Week")</f>
        <v>Normal Week</v>
      </c>
      <c r="H1040" s="2">
        <v>2.7250000000000001</v>
      </c>
      <c r="I1040" s="2" t="str" cm="1">
        <f t="array" ref="I1040">_xlfn.IFS(H1040&gt;3.5,"Above Average",H1040&lt;3,"Below Average",TRUE,"Average")</f>
        <v>Below Average</v>
      </c>
      <c r="J1040" s="1">
        <v>215.22479999999999</v>
      </c>
      <c r="K1040" s="1" t="str" cm="1">
        <f t="array" ref="K1040">_xlfn.IFS(J1040&gt;200,"Above Average",J1040&lt;155,"Below Average",TRUE,"Average")</f>
        <v>Above Average</v>
      </c>
      <c r="L1040" s="7">
        <v>6.4329999999999998</v>
      </c>
      <c r="M1040" s="7" t="str" cm="1">
        <f t="array" ref="M1040">_xlfn.IFS(L1040&gt;9,"Above Average",L1040&lt;8,"Below Average",TRUE,"Average")</f>
        <v>Below Average</v>
      </c>
    </row>
    <row r="1041" spans="1:13" x14ac:dyDescent="0.3">
      <c r="A1041">
        <v>8</v>
      </c>
      <c r="B1041" s="21">
        <v>40480</v>
      </c>
      <c r="C1041" s="21" t="str">
        <f t="shared" si="16"/>
        <v>Oct</v>
      </c>
      <c r="D1041" s="6">
        <v>830756.76</v>
      </c>
      <c r="E1041" t="s">
        <v>155</v>
      </c>
      <c r="F1041" s="5">
        <v>57.93</v>
      </c>
      <c r="G1041" s="5" t="str" cm="1">
        <f t="array" ref="G1041">_xlfn.IFS(F1041&gt;=86,"Hot Week (More Than 85°F)",F1041&lt;50,"Cold Week (Less Than 50°F)",TRUE,"Normal Week")</f>
        <v>Normal Week</v>
      </c>
      <c r="H1041" s="2">
        <v>2.7160000000000002</v>
      </c>
      <c r="I1041" s="2" t="str" cm="1">
        <f t="array" ref="I1041">_xlfn.IFS(H1041&gt;3.5,"Above Average",H1041&lt;3,"Below Average",TRUE,"Average")</f>
        <v>Below Average</v>
      </c>
      <c r="J1041" s="1">
        <v>215.2739</v>
      </c>
      <c r="K1041" s="1" t="str" cm="1">
        <f t="array" ref="K1041">_xlfn.IFS(J1041&gt;200,"Above Average",J1041&lt;155,"Below Average",TRUE,"Average")</f>
        <v>Above Average</v>
      </c>
      <c r="L1041" s="7">
        <v>6.4329999999999998</v>
      </c>
      <c r="M1041" s="7" t="str" cm="1">
        <f t="array" ref="M1041">_xlfn.IFS(L1041&gt;9,"Above Average",L1041&lt;8,"Below Average",TRUE,"Average")</f>
        <v>Below Average</v>
      </c>
    </row>
    <row r="1042" spans="1:13" x14ac:dyDescent="0.3">
      <c r="A1042">
        <v>8</v>
      </c>
      <c r="B1042" s="21">
        <v>40487</v>
      </c>
      <c r="C1042" s="21" t="str">
        <f t="shared" si="16"/>
        <v>Nov</v>
      </c>
      <c r="D1042" s="6">
        <v>927266.34</v>
      </c>
      <c r="E1042" t="s">
        <v>155</v>
      </c>
      <c r="F1042" s="5">
        <v>55.76</v>
      </c>
      <c r="G1042" s="5" t="str" cm="1">
        <f t="array" ref="G1042">_xlfn.IFS(F1042&gt;=86,"Hot Week (More Than 85°F)",F1042&lt;50,"Cold Week (Less Than 50°F)",TRUE,"Normal Week")</f>
        <v>Normal Week</v>
      </c>
      <c r="H1042" s="2">
        <v>2.6890000000000001</v>
      </c>
      <c r="I1042" s="2" t="str" cm="1">
        <f t="array" ref="I1042">_xlfn.IFS(H1042&gt;3.5,"Above Average",H1042&lt;3,"Below Average",TRUE,"Average")</f>
        <v>Below Average</v>
      </c>
      <c r="J1042" s="1">
        <v>215.32300000000001</v>
      </c>
      <c r="K1042" s="1" t="str" cm="1">
        <f t="array" ref="K1042">_xlfn.IFS(J1042&gt;200,"Above Average",J1042&lt;155,"Below Average",TRUE,"Average")</f>
        <v>Above Average</v>
      </c>
      <c r="L1042" s="7">
        <v>6.4329999999999998</v>
      </c>
      <c r="M1042" s="7" t="str" cm="1">
        <f t="array" ref="M1042">_xlfn.IFS(L1042&gt;9,"Above Average",L1042&lt;8,"Below Average",TRUE,"Average")</f>
        <v>Below Average</v>
      </c>
    </row>
    <row r="1043" spans="1:13" x14ac:dyDescent="0.3">
      <c r="A1043">
        <v>8</v>
      </c>
      <c r="B1043" s="21">
        <v>40494</v>
      </c>
      <c r="C1043" s="21" t="str">
        <f t="shared" si="16"/>
        <v>Nov</v>
      </c>
      <c r="D1043" s="6">
        <v>911538.98</v>
      </c>
      <c r="E1043" t="s">
        <v>155</v>
      </c>
      <c r="F1043" s="5">
        <v>54.89</v>
      </c>
      <c r="G1043" s="5" t="str" cm="1">
        <f t="array" ref="G1043">_xlfn.IFS(F1043&gt;=86,"Hot Week (More Than 85°F)",F1043&lt;50,"Cold Week (Less Than 50°F)",TRUE,"Normal Week")</f>
        <v>Normal Week</v>
      </c>
      <c r="H1043" s="2">
        <v>2.7280000000000002</v>
      </c>
      <c r="I1043" s="2" t="str" cm="1">
        <f t="array" ref="I1043">_xlfn.IFS(H1043&gt;3.5,"Above Average",H1043&lt;3,"Below Average",TRUE,"Average")</f>
        <v>Below Average</v>
      </c>
      <c r="J1043" s="1">
        <v>215.37209999999999</v>
      </c>
      <c r="K1043" s="1" t="str" cm="1">
        <f t="array" ref="K1043">_xlfn.IFS(J1043&gt;200,"Above Average",J1043&lt;155,"Below Average",TRUE,"Average")</f>
        <v>Above Average</v>
      </c>
      <c r="L1043" s="7">
        <v>6.4329999999999998</v>
      </c>
      <c r="M1043" s="7" t="str" cm="1">
        <f t="array" ref="M1043">_xlfn.IFS(L1043&gt;9,"Above Average",L1043&lt;8,"Below Average",TRUE,"Average")</f>
        <v>Below Average</v>
      </c>
    </row>
    <row r="1044" spans="1:13" x14ac:dyDescent="0.3">
      <c r="A1044">
        <v>8</v>
      </c>
      <c r="B1044" s="21">
        <v>40501</v>
      </c>
      <c r="C1044" s="21" t="str">
        <f t="shared" si="16"/>
        <v>Nov</v>
      </c>
      <c r="D1044" s="6">
        <v>885608.04</v>
      </c>
      <c r="E1044" t="s">
        <v>155</v>
      </c>
      <c r="F1044" s="5">
        <v>43.86</v>
      </c>
      <c r="G1044" s="5" t="str" cm="1">
        <f t="array" ref="G1044">_xlfn.IFS(F1044&gt;=86,"Hot Week (More Than 85°F)",F1044&lt;50,"Cold Week (Less Than 50°F)",TRUE,"Normal Week")</f>
        <v>Cold Week (Less Than 50°F)</v>
      </c>
      <c r="H1044" s="2">
        <v>2.7709999999999999</v>
      </c>
      <c r="I1044" s="2" t="str" cm="1">
        <f t="array" ref="I1044">_xlfn.IFS(H1044&gt;3.5,"Above Average",H1044&lt;3,"Below Average",TRUE,"Average")</f>
        <v>Below Average</v>
      </c>
      <c r="J1044" s="1">
        <v>215.25387140000001</v>
      </c>
      <c r="K1044" s="1" t="str" cm="1">
        <f t="array" ref="K1044">_xlfn.IFS(J1044&gt;200,"Above Average",J1044&lt;155,"Below Average",TRUE,"Average")</f>
        <v>Above Average</v>
      </c>
      <c r="L1044" s="7">
        <v>6.4329999999999998</v>
      </c>
      <c r="M1044" s="7" t="str" cm="1">
        <f t="array" ref="M1044">_xlfn.IFS(L1044&gt;9,"Above Average",L1044&lt;8,"Below Average",TRUE,"Average")</f>
        <v>Below Average</v>
      </c>
    </row>
    <row r="1045" spans="1:13" x14ac:dyDescent="0.3">
      <c r="A1045">
        <v>8</v>
      </c>
      <c r="B1045" s="21">
        <v>40508</v>
      </c>
      <c r="C1045" s="21" t="str">
        <f t="shared" si="16"/>
        <v>Nov</v>
      </c>
      <c r="D1045" s="6">
        <v>1261693.1599999999</v>
      </c>
      <c r="E1045" t="s">
        <v>156</v>
      </c>
      <c r="F1045" s="5">
        <v>51.07</v>
      </c>
      <c r="G1045" s="5" t="str" cm="1">
        <f t="array" ref="G1045">_xlfn.IFS(F1045&gt;=86,"Hot Week (More Than 85°F)",F1045&lt;50,"Cold Week (Less Than 50°F)",TRUE,"Normal Week")</f>
        <v>Normal Week</v>
      </c>
      <c r="H1045" s="2">
        <v>2.7349999999999999</v>
      </c>
      <c r="I1045" s="2" t="str" cm="1">
        <f t="array" ref="I1045">_xlfn.IFS(H1045&gt;3.5,"Above Average",H1045&lt;3,"Below Average",TRUE,"Average")</f>
        <v>Below Average</v>
      </c>
      <c r="J1045" s="1">
        <v>215.10775480000001</v>
      </c>
      <c r="K1045" s="1" t="str" cm="1">
        <f t="array" ref="K1045">_xlfn.IFS(J1045&gt;200,"Above Average",J1045&lt;155,"Below Average",TRUE,"Average")</f>
        <v>Above Average</v>
      </c>
      <c r="L1045" s="7">
        <v>6.4329999999999998</v>
      </c>
      <c r="M1045" s="7" t="str" cm="1">
        <f t="array" ref="M1045">_xlfn.IFS(L1045&gt;9,"Above Average",L1045&lt;8,"Below Average",TRUE,"Average")</f>
        <v>Below Average</v>
      </c>
    </row>
    <row r="1046" spans="1:13" x14ac:dyDescent="0.3">
      <c r="A1046">
        <v>8</v>
      </c>
      <c r="B1046" s="21">
        <v>40515</v>
      </c>
      <c r="C1046" s="21" t="str">
        <f t="shared" si="16"/>
        <v>Dec</v>
      </c>
      <c r="D1046" s="6">
        <v>952766.93</v>
      </c>
      <c r="E1046" t="s">
        <v>155</v>
      </c>
      <c r="F1046" s="5">
        <v>42.85</v>
      </c>
      <c r="G1046" s="5" t="str" cm="1">
        <f t="array" ref="G1046">_xlfn.IFS(F1046&gt;=86,"Hot Week (More Than 85°F)",F1046&lt;50,"Cold Week (Less Than 50°F)",TRUE,"Normal Week")</f>
        <v>Cold Week (Less Than 50°F)</v>
      </c>
      <c r="H1046" s="2">
        <v>2.7080000000000002</v>
      </c>
      <c r="I1046" s="2" t="str" cm="1">
        <f t="array" ref="I1046">_xlfn.IFS(H1046&gt;3.5,"Above Average",H1046&lt;3,"Below Average",TRUE,"Average")</f>
        <v>Below Average</v>
      </c>
      <c r="J1046" s="1">
        <v>214.96163809999999</v>
      </c>
      <c r="K1046" s="1" t="str" cm="1">
        <f t="array" ref="K1046">_xlfn.IFS(J1046&gt;200,"Above Average",J1046&lt;155,"Below Average",TRUE,"Average")</f>
        <v>Above Average</v>
      </c>
      <c r="L1046" s="7">
        <v>6.4329999999999998</v>
      </c>
      <c r="M1046" s="7" t="str" cm="1">
        <f t="array" ref="M1046">_xlfn.IFS(L1046&gt;9,"Above Average",L1046&lt;8,"Below Average",TRUE,"Average")</f>
        <v>Below Average</v>
      </c>
    </row>
    <row r="1047" spans="1:13" x14ac:dyDescent="0.3">
      <c r="A1047">
        <v>8</v>
      </c>
      <c r="B1047" s="21">
        <v>40522</v>
      </c>
      <c r="C1047" s="21" t="str">
        <f t="shared" si="16"/>
        <v>Dec</v>
      </c>
      <c r="D1047" s="6">
        <v>1069061.6299999999</v>
      </c>
      <c r="E1047" t="s">
        <v>155</v>
      </c>
      <c r="F1047" s="5">
        <v>42.47</v>
      </c>
      <c r="G1047" s="5" t="str" cm="1">
        <f t="array" ref="G1047">_xlfn.IFS(F1047&gt;=86,"Hot Week (More Than 85°F)",F1047&lt;50,"Cold Week (Less Than 50°F)",TRUE,"Normal Week")</f>
        <v>Cold Week (Less Than 50°F)</v>
      </c>
      <c r="H1047" s="2">
        <v>2.843</v>
      </c>
      <c r="I1047" s="2" t="str" cm="1">
        <f t="array" ref="I1047">_xlfn.IFS(H1047&gt;3.5,"Above Average",H1047&lt;3,"Below Average",TRUE,"Average")</f>
        <v>Below Average</v>
      </c>
      <c r="J1047" s="1">
        <v>214.81552139999999</v>
      </c>
      <c r="K1047" s="1" t="str" cm="1">
        <f t="array" ref="K1047">_xlfn.IFS(J1047&gt;200,"Above Average",J1047&lt;155,"Below Average",TRUE,"Average")</f>
        <v>Above Average</v>
      </c>
      <c r="L1047" s="7">
        <v>6.4329999999999998</v>
      </c>
      <c r="M1047" s="7" t="str" cm="1">
        <f t="array" ref="M1047">_xlfn.IFS(L1047&gt;9,"Above Average",L1047&lt;8,"Below Average",TRUE,"Average")</f>
        <v>Below Average</v>
      </c>
    </row>
    <row r="1048" spans="1:13" x14ac:dyDescent="0.3">
      <c r="A1048">
        <v>8</v>
      </c>
      <c r="B1048" s="21">
        <v>40529</v>
      </c>
      <c r="C1048" s="21" t="str">
        <f t="shared" si="16"/>
        <v>Dec</v>
      </c>
      <c r="D1048" s="6">
        <v>1220579.55</v>
      </c>
      <c r="E1048" t="s">
        <v>155</v>
      </c>
      <c r="F1048" s="5">
        <v>45.03</v>
      </c>
      <c r="G1048" s="5" t="str" cm="1">
        <f t="array" ref="G1048">_xlfn.IFS(F1048&gt;=86,"Hot Week (More Than 85°F)",F1048&lt;50,"Cold Week (Less Than 50°F)",TRUE,"Normal Week")</f>
        <v>Cold Week (Less Than 50°F)</v>
      </c>
      <c r="H1048" s="2">
        <v>2.8690000000000002</v>
      </c>
      <c r="I1048" s="2" t="str" cm="1">
        <f t="array" ref="I1048">_xlfn.IFS(H1048&gt;3.5,"Above Average",H1048&lt;3,"Below Average",TRUE,"Average")</f>
        <v>Below Average</v>
      </c>
      <c r="J1048" s="1">
        <v>214.7510843</v>
      </c>
      <c r="K1048" s="1" t="str" cm="1">
        <f t="array" ref="K1048">_xlfn.IFS(J1048&gt;200,"Above Average",J1048&lt;155,"Below Average",TRUE,"Average")</f>
        <v>Above Average</v>
      </c>
      <c r="L1048" s="7">
        <v>6.4329999999999998</v>
      </c>
      <c r="M1048" s="7" t="str" cm="1">
        <f t="array" ref="M1048">_xlfn.IFS(L1048&gt;9,"Above Average",L1048&lt;8,"Below Average",TRUE,"Average")</f>
        <v>Below Average</v>
      </c>
    </row>
    <row r="1049" spans="1:13" x14ac:dyDescent="0.3">
      <c r="A1049">
        <v>8</v>
      </c>
      <c r="B1049" s="21">
        <v>40536</v>
      </c>
      <c r="C1049" s="21" t="str">
        <f t="shared" si="16"/>
        <v>Dec</v>
      </c>
      <c r="D1049" s="6">
        <v>1511641.09</v>
      </c>
      <c r="E1049" t="s">
        <v>155</v>
      </c>
      <c r="F1049" s="5">
        <v>45.67</v>
      </c>
      <c r="G1049" s="5" t="str" cm="1">
        <f t="array" ref="G1049">_xlfn.IFS(F1049&gt;=86,"Hot Week (More Than 85°F)",F1049&lt;50,"Cold Week (Less Than 50°F)",TRUE,"Normal Week")</f>
        <v>Cold Week (Less Than 50°F)</v>
      </c>
      <c r="H1049" s="2">
        <v>2.8860000000000001</v>
      </c>
      <c r="I1049" s="2" t="str" cm="1">
        <f t="array" ref="I1049">_xlfn.IFS(H1049&gt;3.5,"Above Average",H1049&lt;3,"Below Average",TRUE,"Average")</f>
        <v>Below Average</v>
      </c>
      <c r="J1049" s="1">
        <v>214.7479069</v>
      </c>
      <c r="K1049" s="1" t="str" cm="1">
        <f t="array" ref="K1049">_xlfn.IFS(J1049&gt;200,"Above Average",J1049&lt;155,"Below Average",TRUE,"Average")</f>
        <v>Above Average</v>
      </c>
      <c r="L1049" s="7">
        <v>6.4329999999999998</v>
      </c>
      <c r="M1049" s="7" t="str" cm="1">
        <f t="array" ref="M1049">_xlfn.IFS(L1049&gt;9,"Above Average",L1049&lt;8,"Below Average",TRUE,"Average")</f>
        <v>Below Average</v>
      </c>
    </row>
    <row r="1050" spans="1:13" x14ac:dyDescent="0.3">
      <c r="A1050">
        <v>8</v>
      </c>
      <c r="B1050" s="21">
        <v>40543</v>
      </c>
      <c r="C1050" s="21" t="str">
        <f t="shared" si="16"/>
        <v>Dec</v>
      </c>
      <c r="D1050" s="6">
        <v>773586.49</v>
      </c>
      <c r="E1050" t="s">
        <v>156</v>
      </c>
      <c r="F1050" s="5">
        <v>41.47</v>
      </c>
      <c r="G1050" s="5" t="str" cm="1">
        <f t="array" ref="G1050">_xlfn.IFS(F1050&gt;=86,"Hot Week (More Than 85°F)",F1050&lt;50,"Cold Week (Less Than 50°F)",TRUE,"Normal Week")</f>
        <v>Cold Week (Less Than 50°F)</v>
      </c>
      <c r="H1050" s="2">
        <v>2.9430000000000001</v>
      </c>
      <c r="I1050" s="2" t="str" cm="1">
        <f t="array" ref="I1050">_xlfn.IFS(H1050&gt;3.5,"Above Average",H1050&lt;3,"Below Average",TRUE,"Average")</f>
        <v>Below Average</v>
      </c>
      <c r="J1050" s="1">
        <v>214.74472950000001</v>
      </c>
      <c r="K1050" s="1" t="str" cm="1">
        <f t="array" ref="K1050">_xlfn.IFS(J1050&gt;200,"Above Average",J1050&lt;155,"Below Average",TRUE,"Average")</f>
        <v>Above Average</v>
      </c>
      <c r="L1050" s="7">
        <v>6.4329999999999998</v>
      </c>
      <c r="M1050" s="7" t="str" cm="1">
        <f t="array" ref="M1050">_xlfn.IFS(L1050&gt;9,"Above Average",L1050&lt;8,"Below Average",TRUE,"Average")</f>
        <v>Below Average</v>
      </c>
    </row>
    <row r="1051" spans="1:13" x14ac:dyDescent="0.3">
      <c r="A1051">
        <v>8</v>
      </c>
      <c r="B1051" s="21">
        <v>40550</v>
      </c>
      <c r="C1051" s="21" t="str">
        <f t="shared" si="16"/>
        <v>Jan</v>
      </c>
      <c r="D1051" s="6">
        <v>873065.23</v>
      </c>
      <c r="E1051" t="s">
        <v>155</v>
      </c>
      <c r="F1051" s="5">
        <v>35.770000000000003</v>
      </c>
      <c r="G1051" s="5" t="str" cm="1">
        <f t="array" ref="G1051">_xlfn.IFS(F1051&gt;=86,"Hot Week (More Than 85°F)",F1051&lt;50,"Cold Week (Less Than 50°F)",TRUE,"Normal Week")</f>
        <v>Cold Week (Less Than 50°F)</v>
      </c>
      <c r="H1051" s="2">
        <v>2.976</v>
      </c>
      <c r="I1051" s="2" t="str" cm="1">
        <f t="array" ref="I1051">_xlfn.IFS(H1051&gt;3.5,"Above Average",H1051&lt;3,"Below Average",TRUE,"Average")</f>
        <v>Below Average</v>
      </c>
      <c r="J1051" s="1">
        <v>214.74155210000001</v>
      </c>
      <c r="K1051" s="1" t="str" cm="1">
        <f t="array" ref="K1051">_xlfn.IFS(J1051&gt;200,"Above Average",J1051&lt;155,"Below Average",TRUE,"Average")</f>
        <v>Above Average</v>
      </c>
      <c r="L1051" s="7">
        <v>6.2619999999999996</v>
      </c>
      <c r="M1051" s="7" t="str" cm="1">
        <f t="array" ref="M1051">_xlfn.IFS(L1051&gt;9,"Above Average",L1051&lt;8,"Below Average",TRUE,"Average")</f>
        <v>Below Average</v>
      </c>
    </row>
    <row r="1052" spans="1:13" x14ac:dyDescent="0.3">
      <c r="A1052">
        <v>8</v>
      </c>
      <c r="B1052" s="21">
        <v>40557</v>
      </c>
      <c r="C1052" s="21" t="str">
        <f t="shared" si="16"/>
        <v>Jan</v>
      </c>
      <c r="D1052" s="6">
        <v>809646.66</v>
      </c>
      <c r="E1052" t="s">
        <v>155</v>
      </c>
      <c r="F1052" s="5">
        <v>31.62</v>
      </c>
      <c r="G1052" s="5" t="str" cm="1">
        <f t="array" ref="G1052">_xlfn.IFS(F1052&gt;=86,"Hot Week (More Than 85°F)",F1052&lt;50,"Cold Week (Less Than 50°F)",TRUE,"Normal Week")</f>
        <v>Cold Week (Less Than 50°F)</v>
      </c>
      <c r="H1052" s="2">
        <v>2.9830000000000001</v>
      </c>
      <c r="I1052" s="2" t="str" cm="1">
        <f t="array" ref="I1052">_xlfn.IFS(H1052&gt;3.5,"Above Average",H1052&lt;3,"Below Average",TRUE,"Average")</f>
        <v>Below Average</v>
      </c>
      <c r="J1052" s="1">
        <v>214.79309910000001</v>
      </c>
      <c r="K1052" s="1" t="str" cm="1">
        <f t="array" ref="K1052">_xlfn.IFS(J1052&gt;200,"Above Average",J1052&lt;155,"Below Average",TRUE,"Average")</f>
        <v>Above Average</v>
      </c>
      <c r="L1052" s="7">
        <v>6.2619999999999996</v>
      </c>
      <c r="M1052" s="7" t="str" cm="1">
        <f t="array" ref="M1052">_xlfn.IFS(L1052&gt;9,"Above Average",L1052&lt;8,"Below Average",TRUE,"Average")</f>
        <v>Below Average</v>
      </c>
    </row>
    <row r="1053" spans="1:13" x14ac:dyDescent="0.3">
      <c r="A1053">
        <v>8</v>
      </c>
      <c r="B1053" s="21">
        <v>40564</v>
      </c>
      <c r="C1053" s="21" t="str">
        <f t="shared" si="16"/>
        <v>Jan</v>
      </c>
      <c r="D1053" s="6">
        <v>822668.23</v>
      </c>
      <c r="E1053" t="s">
        <v>155</v>
      </c>
      <c r="F1053" s="5">
        <v>42.06</v>
      </c>
      <c r="G1053" s="5" t="str" cm="1">
        <f t="array" ref="G1053">_xlfn.IFS(F1053&gt;=86,"Hot Week (More Than 85°F)",F1053&lt;50,"Cold Week (Less Than 50°F)",TRUE,"Normal Week")</f>
        <v>Cold Week (Less Than 50°F)</v>
      </c>
      <c r="H1053" s="2">
        <v>3.016</v>
      </c>
      <c r="I1053" s="2" t="str" cm="1">
        <f t="array" ref="I1053">_xlfn.IFS(H1053&gt;3.5,"Above Average",H1053&lt;3,"Below Average",TRUE,"Average")</f>
        <v>Average</v>
      </c>
      <c r="J1053" s="1">
        <v>215.17299259999999</v>
      </c>
      <c r="K1053" s="1" t="str" cm="1">
        <f t="array" ref="K1053">_xlfn.IFS(J1053&gt;200,"Above Average",J1053&lt;155,"Below Average",TRUE,"Average")</f>
        <v>Above Average</v>
      </c>
      <c r="L1053" s="7">
        <v>6.2619999999999996</v>
      </c>
      <c r="M1053" s="7" t="str" cm="1">
        <f t="array" ref="M1053">_xlfn.IFS(L1053&gt;9,"Above Average",L1053&lt;8,"Below Average",TRUE,"Average")</f>
        <v>Below Average</v>
      </c>
    </row>
    <row r="1054" spans="1:13" x14ac:dyDescent="0.3">
      <c r="A1054">
        <v>8</v>
      </c>
      <c r="B1054" s="21">
        <v>40571</v>
      </c>
      <c r="C1054" s="21" t="str">
        <f t="shared" si="16"/>
        <v>Jan</v>
      </c>
      <c r="D1054" s="6">
        <v>782256.66</v>
      </c>
      <c r="E1054" t="s">
        <v>155</v>
      </c>
      <c r="F1054" s="5">
        <v>39.26</v>
      </c>
      <c r="G1054" s="5" t="str" cm="1">
        <f t="array" ref="G1054">_xlfn.IFS(F1054&gt;=86,"Hot Week (More Than 85°F)",F1054&lt;50,"Cold Week (Less Than 50°F)",TRUE,"Normal Week")</f>
        <v>Cold Week (Less Than 50°F)</v>
      </c>
      <c r="H1054" s="2">
        <v>3.01</v>
      </c>
      <c r="I1054" s="2" t="str" cm="1">
        <f t="array" ref="I1054">_xlfn.IFS(H1054&gt;3.5,"Above Average",H1054&lt;3,"Below Average",TRUE,"Average")</f>
        <v>Average</v>
      </c>
      <c r="J1054" s="1">
        <v>215.55288619999999</v>
      </c>
      <c r="K1054" s="1" t="str" cm="1">
        <f t="array" ref="K1054">_xlfn.IFS(J1054&gt;200,"Above Average",J1054&lt;155,"Below Average",TRUE,"Average")</f>
        <v>Above Average</v>
      </c>
      <c r="L1054" s="7">
        <v>6.2619999999999996</v>
      </c>
      <c r="M1054" s="7" t="str" cm="1">
        <f t="array" ref="M1054">_xlfn.IFS(L1054&gt;9,"Above Average",L1054&lt;8,"Below Average",TRUE,"Average")</f>
        <v>Below Average</v>
      </c>
    </row>
    <row r="1055" spans="1:13" x14ac:dyDescent="0.3">
      <c r="A1055">
        <v>8</v>
      </c>
      <c r="B1055" s="21">
        <v>40578</v>
      </c>
      <c r="C1055" s="21" t="str">
        <f t="shared" si="16"/>
        <v>Feb</v>
      </c>
      <c r="D1055" s="6">
        <v>944594.78</v>
      </c>
      <c r="E1055" t="s">
        <v>155</v>
      </c>
      <c r="F1055" s="5">
        <v>24.48</v>
      </c>
      <c r="G1055" s="5" t="str" cm="1">
        <f t="array" ref="G1055">_xlfn.IFS(F1055&gt;=86,"Hot Week (More Than 85°F)",F1055&lt;50,"Cold Week (Less Than 50°F)",TRUE,"Normal Week")</f>
        <v>Cold Week (Less Than 50°F)</v>
      </c>
      <c r="H1055" s="2">
        <v>2.9889999999999999</v>
      </c>
      <c r="I1055" s="2" t="str" cm="1">
        <f t="array" ref="I1055">_xlfn.IFS(H1055&gt;3.5,"Above Average",H1055&lt;3,"Below Average",TRUE,"Average")</f>
        <v>Below Average</v>
      </c>
      <c r="J1055" s="1">
        <v>215.9327797</v>
      </c>
      <c r="K1055" s="1" t="str" cm="1">
        <f t="array" ref="K1055">_xlfn.IFS(J1055&gt;200,"Above Average",J1055&lt;155,"Below Average",TRUE,"Average")</f>
        <v>Above Average</v>
      </c>
      <c r="L1055" s="7">
        <v>6.2619999999999996</v>
      </c>
      <c r="M1055" s="7" t="str" cm="1">
        <f t="array" ref="M1055">_xlfn.IFS(L1055&gt;9,"Above Average",L1055&lt;8,"Below Average",TRUE,"Average")</f>
        <v>Below Average</v>
      </c>
    </row>
    <row r="1056" spans="1:13" x14ac:dyDescent="0.3">
      <c r="A1056">
        <v>8</v>
      </c>
      <c r="B1056" s="21">
        <v>40585</v>
      </c>
      <c r="C1056" s="21" t="str">
        <f t="shared" si="16"/>
        <v>Feb</v>
      </c>
      <c r="D1056" s="6">
        <v>996147.39</v>
      </c>
      <c r="E1056" t="s">
        <v>156</v>
      </c>
      <c r="F1056" s="5">
        <v>28.26</v>
      </c>
      <c r="G1056" s="5" t="str" cm="1">
        <f t="array" ref="G1056">_xlfn.IFS(F1056&gt;=86,"Hot Week (More Than 85°F)",F1056&lt;50,"Cold Week (Less Than 50°F)",TRUE,"Normal Week")</f>
        <v>Cold Week (Less Than 50°F)</v>
      </c>
      <c r="H1056" s="2">
        <v>3.0219999999999998</v>
      </c>
      <c r="I1056" s="2" t="str" cm="1">
        <f t="array" ref="I1056">_xlfn.IFS(H1056&gt;3.5,"Above Average",H1056&lt;3,"Below Average",TRUE,"Average")</f>
        <v>Average</v>
      </c>
      <c r="J1056" s="1">
        <v>216.3126733</v>
      </c>
      <c r="K1056" s="1" t="str" cm="1">
        <f t="array" ref="K1056">_xlfn.IFS(J1056&gt;200,"Above Average",J1056&lt;155,"Below Average",TRUE,"Average")</f>
        <v>Above Average</v>
      </c>
      <c r="L1056" s="7">
        <v>6.2619999999999996</v>
      </c>
      <c r="M1056" s="7" t="str" cm="1">
        <f t="array" ref="M1056">_xlfn.IFS(L1056&gt;9,"Above Average",L1056&lt;8,"Below Average",TRUE,"Average")</f>
        <v>Below Average</v>
      </c>
    </row>
    <row r="1057" spans="1:13" x14ac:dyDescent="0.3">
      <c r="A1057">
        <v>8</v>
      </c>
      <c r="B1057" s="21">
        <v>40592</v>
      </c>
      <c r="C1057" s="21" t="str">
        <f t="shared" si="16"/>
        <v>Feb</v>
      </c>
      <c r="D1057" s="6">
        <v>1065108.6399999999</v>
      </c>
      <c r="E1057" t="s">
        <v>155</v>
      </c>
      <c r="F1057" s="5">
        <v>50.64</v>
      </c>
      <c r="G1057" s="5" t="str" cm="1">
        <f t="array" ref="G1057">_xlfn.IFS(F1057&gt;=86,"Hot Week (More Than 85°F)",F1057&lt;50,"Cold Week (Less Than 50°F)",TRUE,"Normal Week")</f>
        <v>Normal Week</v>
      </c>
      <c r="H1057" s="2">
        <v>3.0449999999999999</v>
      </c>
      <c r="I1057" s="2" t="str" cm="1">
        <f t="array" ref="I1057">_xlfn.IFS(H1057&gt;3.5,"Above Average",H1057&lt;3,"Below Average",TRUE,"Average")</f>
        <v>Average</v>
      </c>
      <c r="J1057" s="1">
        <v>216.6310383</v>
      </c>
      <c r="K1057" s="1" t="str" cm="1">
        <f t="array" ref="K1057">_xlfn.IFS(J1057&gt;200,"Above Average",J1057&lt;155,"Below Average",TRUE,"Average")</f>
        <v>Above Average</v>
      </c>
      <c r="L1057" s="7">
        <v>6.2619999999999996</v>
      </c>
      <c r="M1057" s="7" t="str" cm="1">
        <f t="array" ref="M1057">_xlfn.IFS(L1057&gt;9,"Above Average",L1057&lt;8,"Below Average",TRUE,"Average")</f>
        <v>Below Average</v>
      </c>
    </row>
    <row r="1058" spans="1:13" x14ac:dyDescent="0.3">
      <c r="A1058">
        <v>8</v>
      </c>
      <c r="B1058" s="21">
        <v>40599</v>
      </c>
      <c r="C1058" s="21" t="str">
        <f t="shared" si="16"/>
        <v>Feb</v>
      </c>
      <c r="D1058" s="6">
        <v>917317.15</v>
      </c>
      <c r="E1058" t="s">
        <v>155</v>
      </c>
      <c r="F1058" s="5">
        <v>51.29</v>
      </c>
      <c r="G1058" s="5" t="str" cm="1">
        <f t="array" ref="G1058">_xlfn.IFS(F1058&gt;=86,"Hot Week (More Than 85°F)",F1058&lt;50,"Cold Week (Less Than 50°F)",TRUE,"Normal Week")</f>
        <v>Normal Week</v>
      </c>
      <c r="H1058" s="2">
        <v>3.0649999999999999</v>
      </c>
      <c r="I1058" s="2" t="str" cm="1">
        <f t="array" ref="I1058">_xlfn.IFS(H1058&gt;3.5,"Above Average",H1058&lt;3,"Below Average",TRUE,"Average")</f>
        <v>Average</v>
      </c>
      <c r="J1058" s="1">
        <v>216.92479180000001</v>
      </c>
      <c r="K1058" s="1" t="str" cm="1">
        <f t="array" ref="K1058">_xlfn.IFS(J1058&gt;200,"Above Average",J1058&lt;155,"Below Average",TRUE,"Average")</f>
        <v>Above Average</v>
      </c>
      <c r="L1058" s="7">
        <v>6.2619999999999996</v>
      </c>
      <c r="M1058" s="7" t="str" cm="1">
        <f t="array" ref="M1058">_xlfn.IFS(L1058&gt;9,"Above Average",L1058&lt;8,"Below Average",TRUE,"Average")</f>
        <v>Below Average</v>
      </c>
    </row>
    <row r="1059" spans="1:13" x14ac:dyDescent="0.3">
      <c r="A1059">
        <v>8</v>
      </c>
      <c r="B1059" s="21">
        <v>40606</v>
      </c>
      <c r="C1059" s="21" t="str">
        <f t="shared" si="16"/>
        <v>Mar</v>
      </c>
      <c r="D1059" s="6">
        <v>935266.43</v>
      </c>
      <c r="E1059" t="s">
        <v>155</v>
      </c>
      <c r="F1059" s="5">
        <v>53.18</v>
      </c>
      <c r="G1059" s="5" t="str" cm="1">
        <f t="array" ref="G1059">_xlfn.IFS(F1059&gt;=86,"Hot Week (More Than 85°F)",F1059&lt;50,"Cold Week (Less Than 50°F)",TRUE,"Normal Week")</f>
        <v>Normal Week</v>
      </c>
      <c r="H1059" s="2">
        <v>3.2879999999999998</v>
      </c>
      <c r="I1059" s="2" t="str" cm="1">
        <f t="array" ref="I1059">_xlfn.IFS(H1059&gt;3.5,"Above Average",H1059&lt;3,"Below Average",TRUE,"Average")</f>
        <v>Average</v>
      </c>
      <c r="J1059" s="1">
        <v>217.21854540000001</v>
      </c>
      <c r="K1059" s="1" t="str" cm="1">
        <f t="array" ref="K1059">_xlfn.IFS(J1059&gt;200,"Above Average",J1059&lt;155,"Below Average",TRUE,"Average")</f>
        <v>Above Average</v>
      </c>
      <c r="L1059" s="7">
        <v>6.2619999999999996</v>
      </c>
      <c r="M1059" s="7" t="str" cm="1">
        <f t="array" ref="M1059">_xlfn.IFS(L1059&gt;9,"Above Average",L1059&lt;8,"Below Average",TRUE,"Average")</f>
        <v>Below Average</v>
      </c>
    </row>
    <row r="1060" spans="1:13" x14ac:dyDescent="0.3">
      <c r="A1060">
        <v>8</v>
      </c>
      <c r="B1060" s="21">
        <v>40613</v>
      </c>
      <c r="C1060" s="21" t="str">
        <f t="shared" si="16"/>
        <v>Mar</v>
      </c>
      <c r="D1060" s="6">
        <v>900387.29</v>
      </c>
      <c r="E1060" t="s">
        <v>155</v>
      </c>
      <c r="F1060" s="5">
        <v>49.14</v>
      </c>
      <c r="G1060" s="5" t="str" cm="1">
        <f t="array" ref="G1060">_xlfn.IFS(F1060&gt;=86,"Hot Week (More Than 85°F)",F1060&lt;50,"Cold Week (Less Than 50°F)",TRUE,"Normal Week")</f>
        <v>Cold Week (Less Than 50°F)</v>
      </c>
      <c r="H1060" s="2">
        <v>3.4590000000000001</v>
      </c>
      <c r="I1060" s="2" t="str" cm="1">
        <f t="array" ref="I1060">_xlfn.IFS(H1060&gt;3.5,"Above Average",H1060&lt;3,"Below Average",TRUE,"Average")</f>
        <v>Average</v>
      </c>
      <c r="J1060" s="1">
        <v>217.51229900000001</v>
      </c>
      <c r="K1060" s="1" t="str" cm="1">
        <f t="array" ref="K1060">_xlfn.IFS(J1060&gt;200,"Above Average",J1060&lt;155,"Below Average",TRUE,"Average")</f>
        <v>Above Average</v>
      </c>
      <c r="L1060" s="7">
        <v>6.2619999999999996</v>
      </c>
      <c r="M1060" s="7" t="str" cm="1">
        <f t="array" ref="M1060">_xlfn.IFS(L1060&gt;9,"Above Average",L1060&lt;8,"Below Average",TRUE,"Average")</f>
        <v>Below Average</v>
      </c>
    </row>
    <row r="1061" spans="1:13" x14ac:dyDescent="0.3">
      <c r="A1061">
        <v>8</v>
      </c>
      <c r="B1061" s="21">
        <v>40620</v>
      </c>
      <c r="C1061" s="21" t="str">
        <f t="shared" si="16"/>
        <v>Mar</v>
      </c>
      <c r="D1061" s="6">
        <v>898289.14</v>
      </c>
      <c r="E1061" t="s">
        <v>155</v>
      </c>
      <c r="F1061" s="5">
        <v>56.68</v>
      </c>
      <c r="G1061" s="5" t="str" cm="1">
        <f t="array" ref="G1061">_xlfn.IFS(F1061&gt;=86,"Hot Week (More Than 85°F)",F1061&lt;50,"Cold Week (Less Than 50°F)",TRUE,"Normal Week")</f>
        <v>Normal Week</v>
      </c>
      <c r="H1061" s="2">
        <v>3.488</v>
      </c>
      <c r="I1061" s="2" t="str" cm="1">
        <f t="array" ref="I1061">_xlfn.IFS(H1061&gt;3.5,"Above Average",H1061&lt;3,"Below Average",TRUE,"Average")</f>
        <v>Average</v>
      </c>
      <c r="J1061" s="1">
        <v>217.77054419999999</v>
      </c>
      <c r="K1061" s="1" t="str" cm="1">
        <f t="array" ref="K1061">_xlfn.IFS(J1061&gt;200,"Above Average",J1061&lt;155,"Below Average",TRUE,"Average")</f>
        <v>Above Average</v>
      </c>
      <c r="L1061" s="7">
        <v>6.2619999999999996</v>
      </c>
      <c r="M1061" s="7" t="str" cm="1">
        <f t="array" ref="M1061">_xlfn.IFS(L1061&gt;9,"Above Average",L1061&lt;8,"Below Average",TRUE,"Average")</f>
        <v>Below Average</v>
      </c>
    </row>
    <row r="1062" spans="1:13" x14ac:dyDescent="0.3">
      <c r="A1062">
        <v>8</v>
      </c>
      <c r="B1062" s="21">
        <v>40627</v>
      </c>
      <c r="C1062" s="21" t="str">
        <f t="shared" si="16"/>
        <v>Mar</v>
      </c>
      <c r="D1062" s="6">
        <v>827968.36</v>
      </c>
      <c r="E1062" t="s">
        <v>155</v>
      </c>
      <c r="F1062" s="5">
        <v>59.74</v>
      </c>
      <c r="G1062" s="5" t="str" cm="1">
        <f t="array" ref="G1062">_xlfn.IFS(F1062&gt;=86,"Hot Week (More Than 85°F)",F1062&lt;50,"Cold Week (Less Than 50°F)",TRUE,"Normal Week")</f>
        <v>Normal Week</v>
      </c>
      <c r="H1062" s="2">
        <v>3.4729999999999999</v>
      </c>
      <c r="I1062" s="2" t="str" cm="1">
        <f t="array" ref="I1062">_xlfn.IFS(H1062&gt;3.5,"Above Average",H1062&lt;3,"Below Average",TRUE,"Average")</f>
        <v>Average</v>
      </c>
      <c r="J1062" s="1">
        <v>218.0145862</v>
      </c>
      <c r="K1062" s="1" t="str" cm="1">
        <f t="array" ref="K1062">_xlfn.IFS(J1062&gt;200,"Above Average",J1062&lt;155,"Below Average",TRUE,"Average")</f>
        <v>Above Average</v>
      </c>
      <c r="L1062" s="7">
        <v>6.2619999999999996</v>
      </c>
      <c r="M1062" s="7" t="str" cm="1">
        <f t="array" ref="M1062">_xlfn.IFS(L1062&gt;9,"Above Average",L1062&lt;8,"Below Average",TRUE,"Average")</f>
        <v>Below Average</v>
      </c>
    </row>
    <row r="1063" spans="1:13" x14ac:dyDescent="0.3">
      <c r="A1063">
        <v>8</v>
      </c>
      <c r="B1063" s="21">
        <v>40634</v>
      </c>
      <c r="C1063" s="21" t="str">
        <f t="shared" si="16"/>
        <v>Apr</v>
      </c>
      <c r="D1063" s="6">
        <v>878762.3</v>
      </c>
      <c r="E1063" t="s">
        <v>155</v>
      </c>
      <c r="F1063" s="5">
        <v>49.86</v>
      </c>
      <c r="G1063" s="5" t="str" cm="1">
        <f t="array" ref="G1063">_xlfn.IFS(F1063&gt;=86,"Hot Week (More Than 85°F)",F1063&lt;50,"Cold Week (Less Than 50°F)",TRUE,"Normal Week")</f>
        <v>Cold Week (Less Than 50°F)</v>
      </c>
      <c r="H1063" s="2">
        <v>3.524</v>
      </c>
      <c r="I1063" s="2" t="str" cm="1">
        <f t="array" ref="I1063">_xlfn.IFS(H1063&gt;3.5,"Above Average",H1063&lt;3,"Below Average",TRUE,"Average")</f>
        <v>Above Average</v>
      </c>
      <c r="J1063" s="1">
        <v>218.25862810000001</v>
      </c>
      <c r="K1063" s="1" t="str" cm="1">
        <f t="array" ref="K1063">_xlfn.IFS(J1063&gt;200,"Above Average",J1063&lt;155,"Below Average",TRUE,"Average")</f>
        <v>Above Average</v>
      </c>
      <c r="L1063" s="7">
        <v>6.2969999999999997</v>
      </c>
      <c r="M1063" s="7" t="str" cm="1">
        <f t="array" ref="M1063">_xlfn.IFS(L1063&gt;9,"Above Average",L1063&lt;8,"Below Average",TRUE,"Average")</f>
        <v>Below Average</v>
      </c>
    </row>
    <row r="1064" spans="1:13" x14ac:dyDescent="0.3">
      <c r="A1064">
        <v>8</v>
      </c>
      <c r="B1064" s="21">
        <v>40641</v>
      </c>
      <c r="C1064" s="21" t="str">
        <f t="shared" si="16"/>
        <v>Apr</v>
      </c>
      <c r="D1064" s="6">
        <v>949825.83</v>
      </c>
      <c r="E1064" t="s">
        <v>155</v>
      </c>
      <c r="F1064" s="5">
        <v>65.62</v>
      </c>
      <c r="G1064" s="5" t="str" cm="1">
        <f t="array" ref="G1064">_xlfn.IFS(F1064&gt;=86,"Hot Week (More Than 85°F)",F1064&lt;50,"Cold Week (Less Than 50°F)",TRUE,"Normal Week")</f>
        <v>Normal Week</v>
      </c>
      <c r="H1064" s="2">
        <v>3.6219999999999999</v>
      </c>
      <c r="I1064" s="2" t="str" cm="1">
        <f t="array" ref="I1064">_xlfn.IFS(H1064&gt;3.5,"Above Average",H1064&lt;3,"Below Average",TRUE,"Average")</f>
        <v>Above Average</v>
      </c>
      <c r="J1064" s="1">
        <v>218.50266999999999</v>
      </c>
      <c r="K1064" s="1" t="str" cm="1">
        <f t="array" ref="K1064">_xlfn.IFS(J1064&gt;200,"Above Average",J1064&lt;155,"Below Average",TRUE,"Average")</f>
        <v>Above Average</v>
      </c>
      <c r="L1064" s="7">
        <v>6.2969999999999997</v>
      </c>
      <c r="M1064" s="7" t="str" cm="1">
        <f t="array" ref="M1064">_xlfn.IFS(L1064&gt;9,"Above Average",L1064&lt;8,"Below Average",TRUE,"Average")</f>
        <v>Below Average</v>
      </c>
    </row>
    <row r="1065" spans="1:13" x14ac:dyDescent="0.3">
      <c r="A1065">
        <v>8</v>
      </c>
      <c r="B1065" s="21">
        <v>40648</v>
      </c>
      <c r="C1065" s="21" t="str">
        <f t="shared" si="16"/>
        <v>Apr</v>
      </c>
      <c r="D1065" s="6">
        <v>908278.74</v>
      </c>
      <c r="E1065" t="s">
        <v>155</v>
      </c>
      <c r="F1065" s="5">
        <v>63.55</v>
      </c>
      <c r="G1065" s="5" t="str" cm="1">
        <f t="array" ref="G1065">_xlfn.IFS(F1065&gt;=86,"Hot Week (More Than 85°F)",F1065&lt;50,"Cold Week (Less Than 50°F)",TRUE,"Normal Week")</f>
        <v>Normal Week</v>
      </c>
      <c r="H1065" s="2">
        <v>3.7429999999999999</v>
      </c>
      <c r="I1065" s="2" t="str" cm="1">
        <f t="array" ref="I1065">_xlfn.IFS(H1065&gt;3.5,"Above Average",H1065&lt;3,"Below Average",TRUE,"Average")</f>
        <v>Above Average</v>
      </c>
      <c r="J1065" s="1">
        <v>218.72625239999999</v>
      </c>
      <c r="K1065" s="1" t="str" cm="1">
        <f t="array" ref="K1065">_xlfn.IFS(J1065&gt;200,"Above Average",J1065&lt;155,"Below Average",TRUE,"Average")</f>
        <v>Above Average</v>
      </c>
      <c r="L1065" s="7">
        <v>6.2969999999999997</v>
      </c>
      <c r="M1065" s="7" t="str" cm="1">
        <f t="array" ref="M1065">_xlfn.IFS(L1065&gt;9,"Above Average",L1065&lt;8,"Below Average",TRUE,"Average")</f>
        <v>Below Average</v>
      </c>
    </row>
    <row r="1066" spans="1:13" x14ac:dyDescent="0.3">
      <c r="A1066">
        <v>8</v>
      </c>
      <c r="B1066" s="21">
        <v>40655</v>
      </c>
      <c r="C1066" s="21" t="str">
        <f t="shared" si="16"/>
        <v>Apr</v>
      </c>
      <c r="D1066" s="6">
        <v>937473.13</v>
      </c>
      <c r="E1066" t="s">
        <v>155</v>
      </c>
      <c r="F1066" s="5">
        <v>65.11</v>
      </c>
      <c r="G1066" s="5" t="str" cm="1">
        <f t="array" ref="G1066">_xlfn.IFS(F1066&gt;=86,"Hot Week (More Than 85°F)",F1066&lt;50,"Cold Week (Less Than 50°F)",TRUE,"Normal Week")</f>
        <v>Normal Week</v>
      </c>
      <c r="H1066" s="2">
        <v>3.8069999999999999</v>
      </c>
      <c r="I1066" s="2" t="str" cm="1">
        <f t="array" ref="I1066">_xlfn.IFS(H1066&gt;3.5,"Above Average",H1066&lt;3,"Below Average",TRUE,"Average")</f>
        <v>Above Average</v>
      </c>
      <c r="J1066" s="1">
        <v>218.89868569999999</v>
      </c>
      <c r="K1066" s="1" t="str" cm="1">
        <f t="array" ref="K1066">_xlfn.IFS(J1066&gt;200,"Above Average",J1066&lt;155,"Below Average",TRUE,"Average")</f>
        <v>Above Average</v>
      </c>
      <c r="L1066" s="7">
        <v>6.2969999999999997</v>
      </c>
      <c r="M1066" s="7" t="str" cm="1">
        <f t="array" ref="M1066">_xlfn.IFS(L1066&gt;9,"Above Average",L1066&lt;8,"Below Average",TRUE,"Average")</f>
        <v>Below Average</v>
      </c>
    </row>
    <row r="1067" spans="1:13" x14ac:dyDescent="0.3">
      <c r="A1067">
        <v>8</v>
      </c>
      <c r="B1067" s="21">
        <v>40662</v>
      </c>
      <c r="C1067" s="21" t="str">
        <f t="shared" si="16"/>
        <v>Apr</v>
      </c>
      <c r="D1067" s="6">
        <v>855014.77</v>
      </c>
      <c r="E1067" t="s">
        <v>155</v>
      </c>
      <c r="F1067" s="5">
        <v>62.29</v>
      </c>
      <c r="G1067" s="5" t="str" cm="1">
        <f t="array" ref="G1067">_xlfn.IFS(F1067&gt;=86,"Hot Week (More Than 85°F)",F1067&lt;50,"Cold Week (Less Than 50°F)",TRUE,"Normal Week")</f>
        <v>Normal Week</v>
      </c>
      <c r="H1067" s="2">
        <v>3.81</v>
      </c>
      <c r="I1067" s="2" t="str" cm="1">
        <f t="array" ref="I1067">_xlfn.IFS(H1067&gt;3.5,"Above Average",H1067&lt;3,"Below Average",TRUE,"Average")</f>
        <v>Above Average</v>
      </c>
      <c r="J1067" s="1">
        <v>219.07111900000001</v>
      </c>
      <c r="K1067" s="1" t="str" cm="1">
        <f t="array" ref="K1067">_xlfn.IFS(J1067&gt;200,"Above Average",J1067&lt;155,"Below Average",TRUE,"Average")</f>
        <v>Above Average</v>
      </c>
      <c r="L1067" s="7">
        <v>6.2969999999999997</v>
      </c>
      <c r="M1067" s="7" t="str" cm="1">
        <f t="array" ref="M1067">_xlfn.IFS(L1067&gt;9,"Above Average",L1067&lt;8,"Below Average",TRUE,"Average")</f>
        <v>Below Average</v>
      </c>
    </row>
    <row r="1068" spans="1:13" x14ac:dyDescent="0.3">
      <c r="A1068">
        <v>8</v>
      </c>
      <c r="B1068" s="21">
        <v>40669</v>
      </c>
      <c r="C1068" s="21" t="str">
        <f t="shared" si="16"/>
        <v>May</v>
      </c>
      <c r="D1068" s="6">
        <v>941457.34</v>
      </c>
      <c r="E1068" t="s">
        <v>155</v>
      </c>
      <c r="F1068" s="5">
        <v>58.92</v>
      </c>
      <c r="G1068" s="5" t="str" cm="1">
        <f t="array" ref="G1068">_xlfn.IFS(F1068&gt;=86,"Hot Week (More Than 85°F)",F1068&lt;50,"Cold Week (Less Than 50°F)",TRUE,"Normal Week")</f>
        <v>Normal Week</v>
      </c>
      <c r="H1068" s="2">
        <v>3.9060000000000001</v>
      </c>
      <c r="I1068" s="2" t="str" cm="1">
        <f t="array" ref="I1068">_xlfn.IFS(H1068&gt;3.5,"Above Average",H1068&lt;3,"Below Average",TRUE,"Average")</f>
        <v>Above Average</v>
      </c>
      <c r="J1068" s="1">
        <v>219.2435524</v>
      </c>
      <c r="K1068" s="1" t="str" cm="1">
        <f t="array" ref="K1068">_xlfn.IFS(J1068&gt;200,"Above Average",J1068&lt;155,"Below Average",TRUE,"Average")</f>
        <v>Above Average</v>
      </c>
      <c r="L1068" s="7">
        <v>6.2969999999999997</v>
      </c>
      <c r="M1068" s="7" t="str" cm="1">
        <f t="array" ref="M1068">_xlfn.IFS(L1068&gt;9,"Above Average",L1068&lt;8,"Below Average",TRUE,"Average")</f>
        <v>Below Average</v>
      </c>
    </row>
    <row r="1069" spans="1:13" x14ac:dyDescent="0.3">
      <c r="A1069">
        <v>8</v>
      </c>
      <c r="B1069" s="21">
        <v>40676</v>
      </c>
      <c r="C1069" s="21" t="str">
        <f t="shared" si="16"/>
        <v>May</v>
      </c>
      <c r="D1069" s="6">
        <v>895763.41</v>
      </c>
      <c r="E1069" t="s">
        <v>155</v>
      </c>
      <c r="F1069" s="5">
        <v>72.959999999999994</v>
      </c>
      <c r="G1069" s="5" t="str" cm="1">
        <f t="array" ref="G1069">_xlfn.IFS(F1069&gt;=86,"Hot Week (More Than 85°F)",F1069&lt;50,"Cold Week (Less Than 50°F)",TRUE,"Normal Week")</f>
        <v>Normal Week</v>
      </c>
      <c r="H1069" s="2">
        <v>3.899</v>
      </c>
      <c r="I1069" s="2" t="str" cm="1">
        <f t="array" ref="I1069">_xlfn.IFS(H1069&gt;3.5,"Above Average",H1069&lt;3,"Below Average",TRUE,"Average")</f>
        <v>Above Average</v>
      </c>
      <c r="J1069" s="1">
        <v>219.41598569999999</v>
      </c>
      <c r="K1069" s="1" t="str" cm="1">
        <f t="array" ref="K1069">_xlfn.IFS(J1069&gt;200,"Above Average",J1069&lt;155,"Below Average",TRUE,"Average")</f>
        <v>Above Average</v>
      </c>
      <c r="L1069" s="7">
        <v>6.2969999999999997</v>
      </c>
      <c r="M1069" s="7" t="str" cm="1">
        <f t="array" ref="M1069">_xlfn.IFS(L1069&gt;9,"Above Average",L1069&lt;8,"Below Average",TRUE,"Average")</f>
        <v>Below Average</v>
      </c>
    </row>
    <row r="1070" spans="1:13" x14ac:dyDescent="0.3">
      <c r="A1070">
        <v>8</v>
      </c>
      <c r="B1070" s="21">
        <v>40683</v>
      </c>
      <c r="C1070" s="21" t="str">
        <f t="shared" si="16"/>
        <v>May</v>
      </c>
      <c r="D1070" s="6">
        <v>836049.89</v>
      </c>
      <c r="E1070" t="s">
        <v>155</v>
      </c>
      <c r="F1070" s="5">
        <v>65.540000000000006</v>
      </c>
      <c r="G1070" s="5" t="str" cm="1">
        <f t="array" ref="G1070">_xlfn.IFS(F1070&gt;=86,"Hot Week (More Than 85°F)",F1070&lt;50,"Cold Week (Less Than 50°F)",TRUE,"Normal Week")</f>
        <v>Normal Week</v>
      </c>
      <c r="H1070" s="2">
        <v>3.907</v>
      </c>
      <c r="I1070" s="2" t="str" cm="1">
        <f t="array" ref="I1070">_xlfn.IFS(H1070&gt;3.5,"Above Average",H1070&lt;3,"Below Average",TRUE,"Average")</f>
        <v>Above Average</v>
      </c>
      <c r="J1070" s="1">
        <v>219.17469220000001</v>
      </c>
      <c r="K1070" s="1" t="str" cm="1">
        <f t="array" ref="K1070">_xlfn.IFS(J1070&gt;200,"Above Average",J1070&lt;155,"Below Average",TRUE,"Average")</f>
        <v>Above Average</v>
      </c>
      <c r="L1070" s="7">
        <v>6.2969999999999997</v>
      </c>
      <c r="M1070" s="7" t="str" cm="1">
        <f t="array" ref="M1070">_xlfn.IFS(L1070&gt;9,"Above Average",L1070&lt;8,"Below Average",TRUE,"Average")</f>
        <v>Below Average</v>
      </c>
    </row>
    <row r="1071" spans="1:13" x14ac:dyDescent="0.3">
      <c r="A1071">
        <v>8</v>
      </c>
      <c r="B1071" s="21">
        <v>40690</v>
      </c>
      <c r="C1071" s="21" t="str">
        <f t="shared" si="16"/>
        <v>May</v>
      </c>
      <c r="D1071" s="6">
        <v>857939.41</v>
      </c>
      <c r="E1071" t="s">
        <v>155</v>
      </c>
      <c r="F1071" s="5">
        <v>73.14</v>
      </c>
      <c r="G1071" s="5" t="str" cm="1">
        <f t="array" ref="G1071">_xlfn.IFS(F1071&gt;=86,"Hot Week (More Than 85°F)",F1071&lt;50,"Cold Week (Less Than 50°F)",TRUE,"Normal Week")</f>
        <v>Normal Week</v>
      </c>
      <c r="H1071" s="2">
        <v>3.786</v>
      </c>
      <c r="I1071" s="2" t="str" cm="1">
        <f t="array" ref="I1071">_xlfn.IFS(H1071&gt;3.5,"Above Average",H1071&lt;3,"Below Average",TRUE,"Average")</f>
        <v>Above Average</v>
      </c>
      <c r="J1071" s="1">
        <v>218.9333986</v>
      </c>
      <c r="K1071" s="1" t="str" cm="1">
        <f t="array" ref="K1071">_xlfn.IFS(J1071&gt;200,"Above Average",J1071&lt;155,"Below Average",TRUE,"Average")</f>
        <v>Above Average</v>
      </c>
      <c r="L1071" s="7">
        <v>6.2969999999999997</v>
      </c>
      <c r="M1071" s="7" t="str" cm="1">
        <f t="array" ref="M1071">_xlfn.IFS(L1071&gt;9,"Above Average",L1071&lt;8,"Below Average",TRUE,"Average")</f>
        <v>Below Average</v>
      </c>
    </row>
    <row r="1072" spans="1:13" x14ac:dyDescent="0.3">
      <c r="A1072">
        <v>8</v>
      </c>
      <c r="B1072" s="21">
        <v>40697</v>
      </c>
      <c r="C1072" s="21" t="str">
        <f t="shared" si="16"/>
        <v>Jun</v>
      </c>
      <c r="D1072" s="6">
        <v>929222.16</v>
      </c>
      <c r="E1072" t="s">
        <v>155</v>
      </c>
      <c r="F1072" s="5">
        <v>82.05</v>
      </c>
      <c r="G1072" s="5" t="str" cm="1">
        <f t="array" ref="G1072">_xlfn.IFS(F1072&gt;=86,"Hot Week (More Than 85°F)",F1072&lt;50,"Cold Week (Less Than 50°F)",TRUE,"Normal Week")</f>
        <v>Normal Week</v>
      </c>
      <c r="H1072" s="2">
        <v>3.6989999999999998</v>
      </c>
      <c r="I1072" s="2" t="str" cm="1">
        <f t="array" ref="I1072">_xlfn.IFS(H1072&gt;3.5,"Above Average",H1072&lt;3,"Below Average",TRUE,"Average")</f>
        <v>Above Average</v>
      </c>
      <c r="J1072" s="1">
        <v>218.69210509999999</v>
      </c>
      <c r="K1072" s="1" t="str" cm="1">
        <f t="array" ref="K1072">_xlfn.IFS(J1072&gt;200,"Above Average",J1072&lt;155,"Below Average",TRUE,"Average")</f>
        <v>Above Average</v>
      </c>
      <c r="L1072" s="7">
        <v>6.2969999999999997</v>
      </c>
      <c r="M1072" s="7" t="str" cm="1">
        <f t="array" ref="M1072">_xlfn.IFS(L1072&gt;9,"Above Average",L1072&lt;8,"Below Average",TRUE,"Average")</f>
        <v>Below Average</v>
      </c>
    </row>
    <row r="1073" spans="1:13" x14ac:dyDescent="0.3">
      <c r="A1073">
        <v>8</v>
      </c>
      <c r="B1073" s="21">
        <v>40704</v>
      </c>
      <c r="C1073" s="21" t="str">
        <f t="shared" si="16"/>
        <v>Jun</v>
      </c>
      <c r="D1073" s="6">
        <v>897309.41</v>
      </c>
      <c r="E1073" t="s">
        <v>155</v>
      </c>
      <c r="F1073" s="5">
        <v>82.21</v>
      </c>
      <c r="G1073" s="5" t="str" cm="1">
        <f t="array" ref="G1073">_xlfn.IFS(F1073&gt;=86,"Hot Week (More Than 85°F)",F1073&lt;50,"Cold Week (Less Than 50°F)",TRUE,"Normal Week")</f>
        <v>Normal Week</v>
      </c>
      <c r="H1073" s="2">
        <v>3.6480000000000001</v>
      </c>
      <c r="I1073" s="2" t="str" cm="1">
        <f t="array" ref="I1073">_xlfn.IFS(H1073&gt;3.5,"Above Average",H1073&lt;3,"Below Average",TRUE,"Average")</f>
        <v>Above Average</v>
      </c>
      <c r="J1073" s="1">
        <v>218.45081149999999</v>
      </c>
      <c r="K1073" s="1" t="str" cm="1">
        <f t="array" ref="K1073">_xlfn.IFS(J1073&gt;200,"Above Average",J1073&lt;155,"Below Average",TRUE,"Average")</f>
        <v>Above Average</v>
      </c>
      <c r="L1073" s="7">
        <v>6.2969999999999997</v>
      </c>
      <c r="M1073" s="7" t="str" cm="1">
        <f t="array" ref="M1073">_xlfn.IFS(L1073&gt;9,"Above Average",L1073&lt;8,"Below Average",TRUE,"Average")</f>
        <v>Below Average</v>
      </c>
    </row>
    <row r="1074" spans="1:13" x14ac:dyDescent="0.3">
      <c r="A1074">
        <v>8</v>
      </c>
      <c r="B1074" s="21">
        <v>40711</v>
      </c>
      <c r="C1074" s="21" t="str">
        <f t="shared" si="16"/>
        <v>Jun</v>
      </c>
      <c r="D1074" s="6">
        <v>922048.41</v>
      </c>
      <c r="E1074" t="s">
        <v>155</v>
      </c>
      <c r="F1074" s="5">
        <v>84.73</v>
      </c>
      <c r="G1074" s="5" t="str" cm="1">
        <f t="array" ref="G1074">_xlfn.IFS(F1074&gt;=86,"Hot Week (More Than 85°F)",F1074&lt;50,"Cold Week (Less Than 50°F)",TRUE,"Normal Week")</f>
        <v>Normal Week</v>
      </c>
      <c r="H1074" s="2">
        <v>3.637</v>
      </c>
      <c r="I1074" s="2" t="str" cm="1">
        <f t="array" ref="I1074">_xlfn.IFS(H1074&gt;3.5,"Above Average",H1074&lt;3,"Below Average",TRUE,"Average")</f>
        <v>Above Average</v>
      </c>
      <c r="J1074" s="1">
        <v>218.4021448</v>
      </c>
      <c r="K1074" s="1" t="str" cm="1">
        <f t="array" ref="K1074">_xlfn.IFS(J1074&gt;200,"Above Average",J1074&lt;155,"Below Average",TRUE,"Average")</f>
        <v>Above Average</v>
      </c>
      <c r="L1074" s="7">
        <v>6.2969999999999997</v>
      </c>
      <c r="M1074" s="7" t="str" cm="1">
        <f t="array" ref="M1074">_xlfn.IFS(L1074&gt;9,"Above Average",L1074&lt;8,"Below Average",TRUE,"Average")</f>
        <v>Below Average</v>
      </c>
    </row>
    <row r="1075" spans="1:13" x14ac:dyDescent="0.3">
      <c r="A1075">
        <v>8</v>
      </c>
      <c r="B1075" s="21">
        <v>40718</v>
      </c>
      <c r="C1075" s="21" t="str">
        <f t="shared" si="16"/>
        <v>Jun</v>
      </c>
      <c r="D1075" s="6">
        <v>864881.24</v>
      </c>
      <c r="E1075" t="s">
        <v>155</v>
      </c>
      <c r="F1075" s="5">
        <v>83.94</v>
      </c>
      <c r="G1075" s="5" t="str" cm="1">
        <f t="array" ref="G1075">_xlfn.IFS(F1075&gt;=86,"Hot Week (More Than 85°F)",F1075&lt;50,"Cold Week (Less Than 50°F)",TRUE,"Normal Week")</f>
        <v>Normal Week</v>
      </c>
      <c r="H1075" s="2">
        <v>3.5939999999999999</v>
      </c>
      <c r="I1075" s="2" t="str" cm="1">
        <f t="array" ref="I1075">_xlfn.IFS(H1075&gt;3.5,"Above Average",H1075&lt;3,"Below Average",TRUE,"Average")</f>
        <v>Above Average</v>
      </c>
      <c r="J1075" s="1">
        <v>218.4979481</v>
      </c>
      <c r="K1075" s="1" t="str" cm="1">
        <f t="array" ref="K1075">_xlfn.IFS(J1075&gt;200,"Above Average",J1075&lt;155,"Below Average",TRUE,"Average")</f>
        <v>Above Average</v>
      </c>
      <c r="L1075" s="7">
        <v>6.2969999999999997</v>
      </c>
      <c r="M1075" s="7" t="str" cm="1">
        <f t="array" ref="M1075">_xlfn.IFS(L1075&gt;9,"Above Average",L1075&lt;8,"Below Average",TRUE,"Average")</f>
        <v>Below Average</v>
      </c>
    </row>
    <row r="1076" spans="1:13" x14ac:dyDescent="0.3">
      <c r="A1076">
        <v>8</v>
      </c>
      <c r="B1076" s="21">
        <v>40725</v>
      </c>
      <c r="C1076" s="21" t="str">
        <f t="shared" si="16"/>
        <v>Jul</v>
      </c>
      <c r="D1076" s="6">
        <v>883683.35</v>
      </c>
      <c r="E1076" t="s">
        <v>155</v>
      </c>
      <c r="F1076" s="5">
        <v>87.26</v>
      </c>
      <c r="G1076" s="5" t="str" cm="1">
        <f t="array" ref="G1076">_xlfn.IFS(F1076&gt;=86,"Hot Week (More Than 85°F)",F1076&lt;50,"Cold Week (Less Than 50°F)",TRUE,"Normal Week")</f>
        <v>Hot Week (More Than 85°F)</v>
      </c>
      <c r="H1076" s="2">
        <v>3.524</v>
      </c>
      <c r="I1076" s="2" t="str" cm="1">
        <f t="array" ref="I1076">_xlfn.IFS(H1076&gt;3.5,"Above Average",H1076&lt;3,"Below Average",TRUE,"Average")</f>
        <v>Above Average</v>
      </c>
      <c r="J1076" s="1">
        <v>218.5937514</v>
      </c>
      <c r="K1076" s="1" t="str" cm="1">
        <f t="array" ref="K1076">_xlfn.IFS(J1076&gt;200,"Above Average",J1076&lt;155,"Below Average",TRUE,"Average")</f>
        <v>Above Average</v>
      </c>
      <c r="L1076" s="7">
        <v>6.4249999999999998</v>
      </c>
      <c r="M1076" s="7" t="str" cm="1">
        <f t="array" ref="M1076">_xlfn.IFS(L1076&gt;9,"Above Average",L1076&lt;8,"Below Average",TRUE,"Average")</f>
        <v>Below Average</v>
      </c>
    </row>
    <row r="1077" spans="1:13" x14ac:dyDescent="0.3">
      <c r="A1077">
        <v>8</v>
      </c>
      <c r="B1077" s="21">
        <v>40732</v>
      </c>
      <c r="C1077" s="21" t="str">
        <f t="shared" si="16"/>
        <v>Jul</v>
      </c>
      <c r="D1077" s="6">
        <v>861965.12</v>
      </c>
      <c r="E1077" t="s">
        <v>155</v>
      </c>
      <c r="F1077" s="5">
        <v>83.57</v>
      </c>
      <c r="G1077" s="5" t="str" cm="1">
        <f t="array" ref="G1077">_xlfn.IFS(F1077&gt;=86,"Hot Week (More Than 85°F)",F1077&lt;50,"Cold Week (Less Than 50°F)",TRUE,"Normal Week")</f>
        <v>Normal Week</v>
      </c>
      <c r="H1077" s="2">
        <v>3.48</v>
      </c>
      <c r="I1077" s="2" t="str" cm="1">
        <f t="array" ref="I1077">_xlfn.IFS(H1077&gt;3.5,"Above Average",H1077&lt;3,"Below Average",TRUE,"Average")</f>
        <v>Average</v>
      </c>
      <c r="J1077" s="1">
        <v>218.6895548</v>
      </c>
      <c r="K1077" s="1" t="str" cm="1">
        <f t="array" ref="K1077">_xlfn.IFS(J1077&gt;200,"Above Average",J1077&lt;155,"Below Average",TRUE,"Average")</f>
        <v>Above Average</v>
      </c>
      <c r="L1077" s="7">
        <v>6.4249999999999998</v>
      </c>
      <c r="M1077" s="7" t="str" cm="1">
        <f t="array" ref="M1077">_xlfn.IFS(L1077&gt;9,"Above Average",L1077&lt;8,"Below Average",TRUE,"Average")</f>
        <v>Below Average</v>
      </c>
    </row>
    <row r="1078" spans="1:13" x14ac:dyDescent="0.3">
      <c r="A1078">
        <v>8</v>
      </c>
      <c r="B1078" s="21">
        <v>40739</v>
      </c>
      <c r="C1078" s="21" t="str">
        <f t="shared" si="16"/>
        <v>Jul</v>
      </c>
      <c r="D1078" s="6">
        <v>849925.37</v>
      </c>
      <c r="E1078" t="s">
        <v>155</v>
      </c>
      <c r="F1078" s="5">
        <v>84.26</v>
      </c>
      <c r="G1078" s="5" t="str" cm="1">
        <f t="array" ref="G1078">_xlfn.IFS(F1078&gt;=86,"Hot Week (More Than 85°F)",F1078&lt;50,"Cold Week (Less Than 50°F)",TRUE,"Normal Week")</f>
        <v>Normal Week</v>
      </c>
      <c r="H1078" s="2">
        <v>3.5750000000000002</v>
      </c>
      <c r="I1078" s="2" t="str" cm="1">
        <f t="array" ref="I1078">_xlfn.IFS(H1078&gt;3.5,"Above Average",H1078&lt;3,"Below Average",TRUE,"Average")</f>
        <v>Above Average</v>
      </c>
      <c r="J1078" s="1">
        <v>218.77462170000001</v>
      </c>
      <c r="K1078" s="1" t="str" cm="1">
        <f t="array" ref="K1078">_xlfn.IFS(J1078&gt;200,"Above Average",J1078&lt;155,"Below Average",TRUE,"Average")</f>
        <v>Above Average</v>
      </c>
      <c r="L1078" s="7">
        <v>6.4249999999999998</v>
      </c>
      <c r="M1078" s="7" t="str" cm="1">
        <f t="array" ref="M1078">_xlfn.IFS(L1078&gt;9,"Above Average",L1078&lt;8,"Below Average",TRUE,"Average")</f>
        <v>Below Average</v>
      </c>
    </row>
    <row r="1079" spans="1:13" x14ac:dyDescent="0.3">
      <c r="A1079">
        <v>8</v>
      </c>
      <c r="B1079" s="21">
        <v>40746</v>
      </c>
      <c r="C1079" s="21" t="str">
        <f t="shared" si="16"/>
        <v>Jul</v>
      </c>
      <c r="D1079" s="6">
        <v>829902.42</v>
      </c>
      <c r="E1079" t="s">
        <v>155</v>
      </c>
      <c r="F1079" s="5">
        <v>85.46</v>
      </c>
      <c r="G1079" s="5" t="str" cm="1">
        <f t="array" ref="G1079">_xlfn.IFS(F1079&gt;=86,"Hot Week (More Than 85°F)",F1079&lt;50,"Cold Week (Less Than 50°F)",TRUE,"Normal Week")</f>
        <v>Normal Week</v>
      </c>
      <c r="H1079" s="2">
        <v>3.6509999999999998</v>
      </c>
      <c r="I1079" s="2" t="str" cm="1">
        <f t="array" ref="I1079">_xlfn.IFS(H1079&gt;3.5,"Above Average",H1079&lt;3,"Below Average",TRUE,"Average")</f>
        <v>Above Average</v>
      </c>
      <c r="J1079" s="1">
        <v>218.83284750000001</v>
      </c>
      <c r="K1079" s="1" t="str" cm="1">
        <f t="array" ref="K1079">_xlfn.IFS(J1079&gt;200,"Above Average",J1079&lt;155,"Below Average",TRUE,"Average")</f>
        <v>Above Average</v>
      </c>
      <c r="L1079" s="7">
        <v>6.4249999999999998</v>
      </c>
      <c r="M1079" s="7" t="str" cm="1">
        <f t="array" ref="M1079">_xlfn.IFS(L1079&gt;9,"Above Average",L1079&lt;8,"Below Average",TRUE,"Average")</f>
        <v>Below Average</v>
      </c>
    </row>
    <row r="1080" spans="1:13" x14ac:dyDescent="0.3">
      <c r="A1080">
        <v>8</v>
      </c>
      <c r="B1080" s="21">
        <v>40753</v>
      </c>
      <c r="C1080" s="21" t="str">
        <f t="shared" si="16"/>
        <v>Jul</v>
      </c>
      <c r="D1080" s="6">
        <v>807082.19</v>
      </c>
      <c r="E1080" t="s">
        <v>155</v>
      </c>
      <c r="F1080" s="5">
        <v>86.46</v>
      </c>
      <c r="G1080" s="5" t="str" cm="1">
        <f t="array" ref="G1080">_xlfn.IFS(F1080&gt;=86,"Hot Week (More Than 85°F)",F1080&lt;50,"Cold Week (Less Than 50°F)",TRUE,"Normal Week")</f>
        <v>Hot Week (More Than 85°F)</v>
      </c>
      <c r="H1080" s="2">
        <v>3.6819999999999999</v>
      </c>
      <c r="I1080" s="2" t="str" cm="1">
        <f t="array" ref="I1080">_xlfn.IFS(H1080&gt;3.5,"Above Average",H1080&lt;3,"Below Average",TRUE,"Average")</f>
        <v>Above Average</v>
      </c>
      <c r="J1080" s="1">
        <v>218.89107329999999</v>
      </c>
      <c r="K1080" s="1" t="str" cm="1">
        <f t="array" ref="K1080">_xlfn.IFS(J1080&gt;200,"Above Average",J1080&lt;155,"Below Average",TRUE,"Average")</f>
        <v>Above Average</v>
      </c>
      <c r="L1080" s="7">
        <v>6.4249999999999998</v>
      </c>
      <c r="M1080" s="7" t="str" cm="1">
        <f t="array" ref="M1080">_xlfn.IFS(L1080&gt;9,"Above Average",L1080&lt;8,"Below Average",TRUE,"Average")</f>
        <v>Below Average</v>
      </c>
    </row>
    <row r="1081" spans="1:13" x14ac:dyDescent="0.3">
      <c r="A1081">
        <v>8</v>
      </c>
      <c r="B1081" s="21">
        <v>40760</v>
      </c>
      <c r="C1081" s="21" t="str">
        <f t="shared" si="16"/>
        <v>Aug</v>
      </c>
      <c r="D1081" s="6">
        <v>892393.77</v>
      </c>
      <c r="E1081" t="s">
        <v>155</v>
      </c>
      <c r="F1081" s="5">
        <v>85.15</v>
      </c>
      <c r="G1081" s="5" t="str" cm="1">
        <f t="array" ref="G1081">_xlfn.IFS(F1081&gt;=86,"Hot Week (More Than 85°F)",F1081&lt;50,"Cold Week (Less Than 50°F)",TRUE,"Normal Week")</f>
        <v>Normal Week</v>
      </c>
      <c r="H1081" s="2">
        <v>3.6840000000000002</v>
      </c>
      <c r="I1081" s="2" t="str" cm="1">
        <f t="array" ref="I1081">_xlfn.IFS(H1081&gt;3.5,"Above Average",H1081&lt;3,"Below Average",TRUE,"Average")</f>
        <v>Above Average</v>
      </c>
      <c r="J1081" s="1">
        <v>218.94929909999999</v>
      </c>
      <c r="K1081" s="1" t="str" cm="1">
        <f t="array" ref="K1081">_xlfn.IFS(J1081&gt;200,"Above Average",J1081&lt;155,"Below Average",TRUE,"Average")</f>
        <v>Above Average</v>
      </c>
      <c r="L1081" s="7">
        <v>6.4249999999999998</v>
      </c>
      <c r="M1081" s="7" t="str" cm="1">
        <f t="array" ref="M1081">_xlfn.IFS(L1081&gt;9,"Above Average",L1081&lt;8,"Below Average",TRUE,"Average")</f>
        <v>Below Average</v>
      </c>
    </row>
    <row r="1082" spans="1:13" x14ac:dyDescent="0.3">
      <c r="A1082">
        <v>8</v>
      </c>
      <c r="B1082" s="21">
        <v>40767</v>
      </c>
      <c r="C1082" s="21" t="str">
        <f t="shared" si="16"/>
        <v>Aug</v>
      </c>
      <c r="D1082" s="6">
        <v>856796.1</v>
      </c>
      <c r="E1082" t="s">
        <v>155</v>
      </c>
      <c r="F1082" s="5">
        <v>86.05</v>
      </c>
      <c r="G1082" s="5" t="str" cm="1">
        <f t="array" ref="G1082">_xlfn.IFS(F1082&gt;=86,"Hot Week (More Than 85°F)",F1082&lt;50,"Cold Week (Less Than 50°F)",TRUE,"Normal Week")</f>
        <v>Hot Week (More Than 85°F)</v>
      </c>
      <c r="H1082" s="2">
        <v>3.6379999999999999</v>
      </c>
      <c r="I1082" s="2" t="str" cm="1">
        <f t="array" ref="I1082">_xlfn.IFS(H1082&gt;3.5,"Above Average",H1082&lt;3,"Below Average",TRUE,"Average")</f>
        <v>Above Average</v>
      </c>
      <c r="J1082" s="1">
        <v>219.00752489999999</v>
      </c>
      <c r="K1082" s="1" t="str" cm="1">
        <f t="array" ref="K1082">_xlfn.IFS(J1082&gt;200,"Above Average",J1082&lt;155,"Below Average",TRUE,"Average")</f>
        <v>Above Average</v>
      </c>
      <c r="L1082" s="7">
        <v>6.4249999999999998</v>
      </c>
      <c r="M1082" s="7" t="str" cm="1">
        <f t="array" ref="M1082">_xlfn.IFS(L1082&gt;9,"Above Average",L1082&lt;8,"Below Average",TRUE,"Average")</f>
        <v>Below Average</v>
      </c>
    </row>
    <row r="1083" spans="1:13" x14ac:dyDescent="0.3">
      <c r="A1083">
        <v>8</v>
      </c>
      <c r="B1083" s="21">
        <v>40774</v>
      </c>
      <c r="C1083" s="21" t="str">
        <f t="shared" si="16"/>
        <v>Aug</v>
      </c>
      <c r="D1083" s="6">
        <v>895066.5</v>
      </c>
      <c r="E1083" t="s">
        <v>155</v>
      </c>
      <c r="F1083" s="5">
        <v>82.92</v>
      </c>
      <c r="G1083" s="5" t="str" cm="1">
        <f t="array" ref="G1083">_xlfn.IFS(F1083&gt;=86,"Hot Week (More Than 85°F)",F1083&lt;50,"Cold Week (Less Than 50°F)",TRUE,"Normal Week")</f>
        <v>Normal Week</v>
      </c>
      <c r="H1083" s="2">
        <v>3.5539999999999998</v>
      </c>
      <c r="I1083" s="2" t="str" cm="1">
        <f t="array" ref="I1083">_xlfn.IFS(H1083&gt;3.5,"Above Average",H1083&lt;3,"Below Average",TRUE,"Average")</f>
        <v>Above Average</v>
      </c>
      <c r="J1083" s="1">
        <v>219.07019679999999</v>
      </c>
      <c r="K1083" s="1" t="str" cm="1">
        <f t="array" ref="K1083">_xlfn.IFS(J1083&gt;200,"Above Average",J1083&lt;155,"Below Average",TRUE,"Average")</f>
        <v>Above Average</v>
      </c>
      <c r="L1083" s="7">
        <v>6.4249999999999998</v>
      </c>
      <c r="M1083" s="7" t="str" cm="1">
        <f t="array" ref="M1083">_xlfn.IFS(L1083&gt;9,"Above Average",L1083&lt;8,"Below Average",TRUE,"Average")</f>
        <v>Below Average</v>
      </c>
    </row>
    <row r="1084" spans="1:13" x14ac:dyDescent="0.3">
      <c r="A1084">
        <v>8</v>
      </c>
      <c r="B1084" s="21">
        <v>40781</v>
      </c>
      <c r="C1084" s="21" t="str">
        <f t="shared" si="16"/>
        <v>Aug</v>
      </c>
      <c r="D1084" s="6">
        <v>912542.82</v>
      </c>
      <c r="E1084" t="s">
        <v>155</v>
      </c>
      <c r="F1084" s="5">
        <v>84.69</v>
      </c>
      <c r="G1084" s="5" t="str" cm="1">
        <f t="array" ref="G1084">_xlfn.IFS(F1084&gt;=86,"Hot Week (More Than 85°F)",F1084&lt;50,"Cold Week (Less Than 50°F)",TRUE,"Normal Week")</f>
        <v>Normal Week</v>
      </c>
      <c r="H1084" s="2">
        <v>3.5230000000000001</v>
      </c>
      <c r="I1084" s="2" t="str" cm="1">
        <f t="array" ref="I1084">_xlfn.IFS(H1084&gt;3.5,"Above Average",H1084&lt;3,"Below Average",TRUE,"Average")</f>
        <v>Above Average</v>
      </c>
      <c r="J1084" s="1">
        <v>219.13360969999999</v>
      </c>
      <c r="K1084" s="1" t="str" cm="1">
        <f t="array" ref="K1084">_xlfn.IFS(J1084&gt;200,"Above Average",J1084&lt;155,"Below Average",TRUE,"Average")</f>
        <v>Above Average</v>
      </c>
      <c r="L1084" s="7">
        <v>6.4249999999999998</v>
      </c>
      <c r="M1084" s="7" t="str" cm="1">
        <f t="array" ref="M1084">_xlfn.IFS(L1084&gt;9,"Above Average",L1084&lt;8,"Below Average",TRUE,"Average")</f>
        <v>Below Average</v>
      </c>
    </row>
    <row r="1085" spans="1:13" x14ac:dyDescent="0.3">
      <c r="A1085">
        <v>8</v>
      </c>
      <c r="B1085" s="21">
        <v>40788</v>
      </c>
      <c r="C1085" s="21" t="str">
        <f t="shared" si="16"/>
        <v>Sep</v>
      </c>
      <c r="D1085" s="6">
        <v>891387.14</v>
      </c>
      <c r="E1085" t="s">
        <v>155</v>
      </c>
      <c r="F1085" s="5">
        <v>84.77</v>
      </c>
      <c r="G1085" s="5" t="str" cm="1">
        <f t="array" ref="G1085">_xlfn.IFS(F1085&gt;=86,"Hot Week (More Than 85°F)",F1085&lt;50,"Cold Week (Less Than 50°F)",TRUE,"Normal Week")</f>
        <v>Normal Week</v>
      </c>
      <c r="H1085" s="2">
        <v>3.5329999999999999</v>
      </c>
      <c r="I1085" s="2" t="str" cm="1">
        <f t="array" ref="I1085">_xlfn.IFS(H1085&gt;3.5,"Above Average",H1085&lt;3,"Below Average",TRUE,"Average")</f>
        <v>Above Average</v>
      </c>
      <c r="J1085" s="1">
        <v>219.1970226</v>
      </c>
      <c r="K1085" s="1" t="str" cm="1">
        <f t="array" ref="K1085">_xlfn.IFS(J1085&gt;200,"Above Average",J1085&lt;155,"Below Average",TRUE,"Average")</f>
        <v>Above Average</v>
      </c>
      <c r="L1085" s="7">
        <v>6.4249999999999998</v>
      </c>
      <c r="M1085" s="7" t="str" cm="1">
        <f t="array" ref="M1085">_xlfn.IFS(L1085&gt;9,"Above Average",L1085&lt;8,"Below Average",TRUE,"Average")</f>
        <v>Below Average</v>
      </c>
    </row>
    <row r="1086" spans="1:13" x14ac:dyDescent="0.3">
      <c r="A1086">
        <v>8</v>
      </c>
      <c r="B1086" s="21">
        <v>40795</v>
      </c>
      <c r="C1086" s="21" t="str">
        <f t="shared" si="16"/>
        <v>Sep</v>
      </c>
      <c r="D1086" s="6">
        <v>848358.09</v>
      </c>
      <c r="E1086" t="s">
        <v>156</v>
      </c>
      <c r="F1086" s="5">
        <v>69.010000000000005</v>
      </c>
      <c r="G1086" s="5" t="str" cm="1">
        <f t="array" ref="G1086">_xlfn.IFS(F1086&gt;=86,"Hot Week (More Than 85°F)",F1086&lt;50,"Cold Week (Less Than 50°F)",TRUE,"Normal Week")</f>
        <v>Normal Week</v>
      </c>
      <c r="H1086" s="2">
        <v>3.5459999999999998</v>
      </c>
      <c r="I1086" s="2" t="str" cm="1">
        <f t="array" ref="I1086">_xlfn.IFS(H1086&gt;3.5,"Above Average",H1086&lt;3,"Below Average",TRUE,"Average")</f>
        <v>Above Average</v>
      </c>
      <c r="J1086" s="1">
        <v>219.2604355</v>
      </c>
      <c r="K1086" s="1" t="str" cm="1">
        <f t="array" ref="K1086">_xlfn.IFS(J1086&gt;200,"Above Average",J1086&lt;155,"Below Average",TRUE,"Average")</f>
        <v>Above Average</v>
      </c>
      <c r="L1086" s="7">
        <v>6.4249999999999998</v>
      </c>
      <c r="M1086" s="7" t="str" cm="1">
        <f t="array" ref="M1086">_xlfn.IFS(L1086&gt;9,"Above Average",L1086&lt;8,"Below Average",TRUE,"Average")</f>
        <v>Below Average</v>
      </c>
    </row>
    <row r="1087" spans="1:13" x14ac:dyDescent="0.3">
      <c r="A1087">
        <v>8</v>
      </c>
      <c r="B1087" s="21">
        <v>40802</v>
      </c>
      <c r="C1087" s="21" t="str">
        <f t="shared" si="16"/>
        <v>Sep</v>
      </c>
      <c r="D1087" s="6">
        <v>870971.82</v>
      </c>
      <c r="E1087" t="s">
        <v>155</v>
      </c>
      <c r="F1087" s="5">
        <v>69.09</v>
      </c>
      <c r="G1087" s="5" t="str" cm="1">
        <f t="array" ref="G1087">_xlfn.IFS(F1087&gt;=86,"Hot Week (More Than 85°F)",F1087&lt;50,"Cold Week (Less Than 50°F)",TRUE,"Normal Week")</f>
        <v>Normal Week</v>
      </c>
      <c r="H1087" s="2">
        <v>3.5259999999999998</v>
      </c>
      <c r="I1087" s="2" t="str" cm="1">
        <f t="array" ref="I1087">_xlfn.IFS(H1087&gt;3.5,"Above Average",H1087&lt;3,"Below Average",TRUE,"Average")</f>
        <v>Above Average</v>
      </c>
      <c r="J1087" s="1">
        <v>219.44424430000001</v>
      </c>
      <c r="K1087" s="1" t="str" cm="1">
        <f t="array" ref="K1087">_xlfn.IFS(J1087&gt;200,"Above Average",J1087&lt;155,"Below Average",TRUE,"Average")</f>
        <v>Above Average</v>
      </c>
      <c r="L1087" s="7">
        <v>6.4249999999999998</v>
      </c>
      <c r="M1087" s="7" t="str" cm="1">
        <f t="array" ref="M1087">_xlfn.IFS(L1087&gt;9,"Above Average",L1087&lt;8,"Below Average",TRUE,"Average")</f>
        <v>Below Average</v>
      </c>
    </row>
    <row r="1088" spans="1:13" x14ac:dyDescent="0.3">
      <c r="A1088">
        <v>8</v>
      </c>
      <c r="B1088" s="21">
        <v>40809</v>
      </c>
      <c r="C1088" s="21" t="str">
        <f t="shared" si="16"/>
        <v>Sep</v>
      </c>
      <c r="D1088" s="6">
        <v>806444.29</v>
      </c>
      <c r="E1088" t="s">
        <v>155</v>
      </c>
      <c r="F1088" s="5">
        <v>68.72</v>
      </c>
      <c r="G1088" s="5" t="str" cm="1">
        <f t="array" ref="G1088">_xlfn.IFS(F1088&gt;=86,"Hot Week (More Than 85°F)",F1088&lt;50,"Cold Week (Less Than 50°F)",TRUE,"Normal Week")</f>
        <v>Normal Week</v>
      </c>
      <c r="H1088" s="2">
        <v>3.4670000000000001</v>
      </c>
      <c r="I1088" s="2" t="str" cm="1">
        <f t="array" ref="I1088">_xlfn.IFS(H1088&gt;3.5,"Above Average",H1088&lt;3,"Below Average",TRUE,"Average")</f>
        <v>Average</v>
      </c>
      <c r="J1088" s="1">
        <v>219.78858099999999</v>
      </c>
      <c r="K1088" s="1" t="str" cm="1">
        <f t="array" ref="K1088">_xlfn.IFS(J1088&gt;200,"Above Average",J1088&lt;155,"Below Average",TRUE,"Average")</f>
        <v>Above Average</v>
      </c>
      <c r="L1088" s="7">
        <v>6.4249999999999998</v>
      </c>
      <c r="M1088" s="7" t="str" cm="1">
        <f t="array" ref="M1088">_xlfn.IFS(L1088&gt;9,"Above Average",L1088&lt;8,"Below Average",TRUE,"Average")</f>
        <v>Below Average</v>
      </c>
    </row>
    <row r="1089" spans="1:13" x14ac:dyDescent="0.3">
      <c r="A1089">
        <v>8</v>
      </c>
      <c r="B1089" s="21">
        <v>40816</v>
      </c>
      <c r="C1089" s="21" t="str">
        <f t="shared" si="16"/>
        <v>Sep</v>
      </c>
      <c r="D1089" s="6">
        <v>809049.37</v>
      </c>
      <c r="E1089" t="s">
        <v>155</v>
      </c>
      <c r="F1089" s="5">
        <v>72.2</v>
      </c>
      <c r="G1089" s="5" t="str" cm="1">
        <f t="array" ref="G1089">_xlfn.IFS(F1089&gt;=86,"Hot Week (More Than 85°F)",F1089&lt;50,"Cold Week (Less Than 50°F)",TRUE,"Normal Week")</f>
        <v>Normal Week</v>
      </c>
      <c r="H1089" s="2">
        <v>3.355</v>
      </c>
      <c r="I1089" s="2" t="str" cm="1">
        <f t="array" ref="I1089">_xlfn.IFS(H1089&gt;3.5,"Above Average",H1089&lt;3,"Below Average",TRUE,"Average")</f>
        <v>Average</v>
      </c>
      <c r="J1089" s="1">
        <v>220.13291760000001</v>
      </c>
      <c r="K1089" s="1" t="str" cm="1">
        <f t="array" ref="K1089">_xlfn.IFS(J1089&gt;200,"Above Average",J1089&lt;155,"Below Average",TRUE,"Average")</f>
        <v>Above Average</v>
      </c>
      <c r="L1089" s="7">
        <v>6.4249999999999998</v>
      </c>
      <c r="M1089" s="7" t="str" cm="1">
        <f t="array" ref="M1089">_xlfn.IFS(L1089&gt;9,"Above Average",L1089&lt;8,"Below Average",TRUE,"Average")</f>
        <v>Below Average</v>
      </c>
    </row>
    <row r="1090" spans="1:13" x14ac:dyDescent="0.3">
      <c r="A1090">
        <v>8</v>
      </c>
      <c r="B1090" s="21">
        <v>40823</v>
      </c>
      <c r="C1090" s="21" t="str">
        <f t="shared" ref="C1090:C1153" si="17">TEXT(B1090, "mmm")</f>
        <v>Oct</v>
      </c>
      <c r="D1090" s="6">
        <v>929976.55</v>
      </c>
      <c r="E1090" t="s">
        <v>155</v>
      </c>
      <c r="F1090" s="5">
        <v>67.61</v>
      </c>
      <c r="G1090" s="5" t="str" cm="1">
        <f t="array" ref="G1090">_xlfn.IFS(F1090&gt;=86,"Hot Week (More Than 85°F)",F1090&lt;50,"Cold Week (Less Than 50°F)",TRUE,"Normal Week")</f>
        <v>Normal Week</v>
      </c>
      <c r="H1090" s="2">
        <v>3.2850000000000001</v>
      </c>
      <c r="I1090" s="2" t="str" cm="1">
        <f t="array" ref="I1090">_xlfn.IFS(H1090&gt;3.5,"Above Average",H1090&lt;3,"Below Average",TRUE,"Average")</f>
        <v>Average</v>
      </c>
      <c r="J1090" s="1">
        <v>220.4772543</v>
      </c>
      <c r="K1090" s="1" t="str" cm="1">
        <f t="array" ref="K1090">_xlfn.IFS(J1090&gt;200,"Above Average",J1090&lt;155,"Below Average",TRUE,"Average")</f>
        <v>Above Average</v>
      </c>
      <c r="L1090" s="7">
        <v>6.1230000000000002</v>
      </c>
      <c r="M1090" s="7" t="str" cm="1">
        <f t="array" ref="M1090">_xlfn.IFS(L1090&gt;9,"Above Average",L1090&lt;8,"Below Average",TRUE,"Average")</f>
        <v>Below Average</v>
      </c>
    </row>
    <row r="1091" spans="1:13" x14ac:dyDescent="0.3">
      <c r="A1091">
        <v>8</v>
      </c>
      <c r="B1091" s="21">
        <v>40830</v>
      </c>
      <c r="C1091" s="21" t="str">
        <f t="shared" si="17"/>
        <v>Oct</v>
      </c>
      <c r="D1091" s="6">
        <v>863188.26</v>
      </c>
      <c r="E1091" t="s">
        <v>155</v>
      </c>
      <c r="F1091" s="5">
        <v>61.74</v>
      </c>
      <c r="G1091" s="5" t="str" cm="1">
        <f t="array" ref="G1091">_xlfn.IFS(F1091&gt;=86,"Hot Week (More Than 85°F)",F1091&lt;50,"Cold Week (Less Than 50°F)",TRUE,"Normal Week")</f>
        <v>Normal Week</v>
      </c>
      <c r="H1091" s="2">
        <v>3.274</v>
      </c>
      <c r="I1091" s="2" t="str" cm="1">
        <f t="array" ref="I1091">_xlfn.IFS(H1091&gt;3.5,"Above Average",H1091&lt;3,"Below Average",TRUE,"Average")</f>
        <v>Average</v>
      </c>
      <c r="J1091" s="1">
        <v>220.79609350000001</v>
      </c>
      <c r="K1091" s="1" t="str" cm="1">
        <f t="array" ref="K1091">_xlfn.IFS(J1091&gt;200,"Above Average",J1091&lt;155,"Below Average",TRUE,"Average")</f>
        <v>Above Average</v>
      </c>
      <c r="L1091" s="7">
        <v>6.1230000000000002</v>
      </c>
      <c r="M1091" s="7" t="str" cm="1">
        <f t="array" ref="M1091">_xlfn.IFS(L1091&gt;9,"Above Average",L1091&lt;8,"Below Average",TRUE,"Average")</f>
        <v>Below Average</v>
      </c>
    </row>
    <row r="1092" spans="1:13" x14ac:dyDescent="0.3">
      <c r="A1092">
        <v>8</v>
      </c>
      <c r="B1092" s="21">
        <v>40837</v>
      </c>
      <c r="C1092" s="21" t="str">
        <f t="shared" si="17"/>
        <v>Oct</v>
      </c>
      <c r="D1092" s="6">
        <v>905984.49</v>
      </c>
      <c r="E1092" t="s">
        <v>155</v>
      </c>
      <c r="F1092" s="5">
        <v>59.97</v>
      </c>
      <c r="G1092" s="5" t="str" cm="1">
        <f t="array" ref="G1092">_xlfn.IFS(F1092&gt;=86,"Hot Week (More Than 85°F)",F1092&lt;50,"Cold Week (Less Than 50°F)",TRUE,"Normal Week")</f>
        <v>Normal Week</v>
      </c>
      <c r="H1092" s="2">
        <v>3.3530000000000002</v>
      </c>
      <c r="I1092" s="2" t="str" cm="1">
        <f t="array" ref="I1092">_xlfn.IFS(H1092&gt;3.5,"Above Average",H1092&lt;3,"Below Average",TRUE,"Average")</f>
        <v>Average</v>
      </c>
      <c r="J1092" s="1">
        <v>220.96194840000001</v>
      </c>
      <c r="K1092" s="1" t="str" cm="1">
        <f t="array" ref="K1092">_xlfn.IFS(J1092&gt;200,"Above Average",J1092&lt;155,"Below Average",TRUE,"Average")</f>
        <v>Above Average</v>
      </c>
      <c r="L1092" s="7">
        <v>6.1230000000000002</v>
      </c>
      <c r="M1092" s="7" t="str" cm="1">
        <f t="array" ref="M1092">_xlfn.IFS(L1092&gt;9,"Above Average",L1092&lt;8,"Below Average",TRUE,"Average")</f>
        <v>Below Average</v>
      </c>
    </row>
    <row r="1093" spans="1:13" x14ac:dyDescent="0.3">
      <c r="A1093">
        <v>8</v>
      </c>
      <c r="B1093" s="21">
        <v>40844</v>
      </c>
      <c r="C1093" s="21" t="str">
        <f t="shared" si="17"/>
        <v>Oct</v>
      </c>
      <c r="D1093" s="6">
        <v>876712.31</v>
      </c>
      <c r="E1093" t="s">
        <v>155</v>
      </c>
      <c r="F1093" s="5">
        <v>56.86</v>
      </c>
      <c r="G1093" s="5" t="str" cm="1">
        <f t="array" ref="G1093">_xlfn.IFS(F1093&gt;=86,"Hot Week (More Than 85°F)",F1093&lt;50,"Cold Week (Less Than 50°F)",TRUE,"Normal Week")</f>
        <v>Normal Week</v>
      </c>
      <c r="H1093" s="2">
        <v>3.3719999999999999</v>
      </c>
      <c r="I1093" s="2" t="str" cm="1">
        <f t="array" ref="I1093">_xlfn.IFS(H1093&gt;3.5,"Above Average",H1093&lt;3,"Below Average",TRUE,"Average")</f>
        <v>Average</v>
      </c>
      <c r="J1093" s="1">
        <v>221.12780319999999</v>
      </c>
      <c r="K1093" s="1" t="str" cm="1">
        <f t="array" ref="K1093">_xlfn.IFS(J1093&gt;200,"Above Average",J1093&lt;155,"Below Average",TRUE,"Average")</f>
        <v>Above Average</v>
      </c>
      <c r="L1093" s="7">
        <v>6.1230000000000002</v>
      </c>
      <c r="M1093" s="7" t="str" cm="1">
        <f t="array" ref="M1093">_xlfn.IFS(L1093&gt;9,"Above Average",L1093&lt;8,"Below Average",TRUE,"Average")</f>
        <v>Below Average</v>
      </c>
    </row>
    <row r="1094" spans="1:13" x14ac:dyDescent="0.3">
      <c r="A1094">
        <v>8</v>
      </c>
      <c r="B1094" s="21">
        <v>40851</v>
      </c>
      <c r="C1094" s="21" t="str">
        <f t="shared" si="17"/>
        <v>Nov</v>
      </c>
      <c r="D1094" s="6">
        <v>947815.05</v>
      </c>
      <c r="E1094" t="s">
        <v>155</v>
      </c>
      <c r="F1094" s="5">
        <v>49.68</v>
      </c>
      <c r="G1094" s="5" t="str" cm="1">
        <f t="array" ref="G1094">_xlfn.IFS(F1094&gt;=86,"Hot Week (More Than 85°F)",F1094&lt;50,"Cold Week (Less Than 50°F)",TRUE,"Normal Week")</f>
        <v>Cold Week (Less Than 50°F)</v>
      </c>
      <c r="H1094" s="2">
        <v>3.3319999999999999</v>
      </c>
      <c r="I1094" s="2" t="str" cm="1">
        <f t="array" ref="I1094">_xlfn.IFS(H1094&gt;3.5,"Above Average",H1094&lt;3,"Below Average",TRUE,"Average")</f>
        <v>Average</v>
      </c>
      <c r="J1094" s="1">
        <v>221.29365809999999</v>
      </c>
      <c r="K1094" s="1" t="str" cm="1">
        <f t="array" ref="K1094">_xlfn.IFS(J1094&gt;200,"Above Average",J1094&lt;155,"Below Average",TRUE,"Average")</f>
        <v>Above Average</v>
      </c>
      <c r="L1094" s="7">
        <v>6.1230000000000002</v>
      </c>
      <c r="M1094" s="7" t="str" cm="1">
        <f t="array" ref="M1094">_xlfn.IFS(L1094&gt;9,"Above Average",L1094&lt;8,"Below Average",TRUE,"Average")</f>
        <v>Below Average</v>
      </c>
    </row>
    <row r="1095" spans="1:13" x14ac:dyDescent="0.3">
      <c r="A1095">
        <v>8</v>
      </c>
      <c r="B1095" s="21">
        <v>40858</v>
      </c>
      <c r="C1095" s="21" t="str">
        <f t="shared" si="17"/>
        <v>Nov</v>
      </c>
      <c r="D1095" s="6">
        <v>917088.48</v>
      </c>
      <c r="E1095" t="s">
        <v>155</v>
      </c>
      <c r="F1095" s="5">
        <v>50.56</v>
      </c>
      <c r="G1095" s="5" t="str" cm="1">
        <f t="array" ref="G1095">_xlfn.IFS(F1095&gt;=86,"Hot Week (More Than 85°F)",F1095&lt;50,"Cold Week (Less Than 50°F)",TRUE,"Normal Week")</f>
        <v>Normal Week</v>
      </c>
      <c r="H1095" s="2">
        <v>3.2970000000000002</v>
      </c>
      <c r="I1095" s="2" t="str" cm="1">
        <f t="array" ref="I1095">_xlfn.IFS(H1095&gt;3.5,"Above Average",H1095&lt;3,"Below Average",TRUE,"Average")</f>
        <v>Average</v>
      </c>
      <c r="J1095" s="1">
        <v>221.45951289999999</v>
      </c>
      <c r="K1095" s="1" t="str" cm="1">
        <f t="array" ref="K1095">_xlfn.IFS(J1095&gt;200,"Above Average",J1095&lt;155,"Below Average",TRUE,"Average")</f>
        <v>Above Average</v>
      </c>
      <c r="L1095" s="7">
        <v>6.1230000000000002</v>
      </c>
      <c r="M1095" s="7" t="str" cm="1">
        <f t="array" ref="M1095">_xlfn.IFS(L1095&gt;9,"Above Average",L1095&lt;8,"Below Average",TRUE,"Average")</f>
        <v>Below Average</v>
      </c>
    </row>
    <row r="1096" spans="1:13" x14ac:dyDescent="0.3">
      <c r="A1096">
        <v>8</v>
      </c>
      <c r="B1096" s="21">
        <v>40865</v>
      </c>
      <c r="C1096" s="21" t="str">
        <f t="shared" si="17"/>
        <v>Nov</v>
      </c>
      <c r="D1096" s="6">
        <v>897032.19</v>
      </c>
      <c r="E1096" t="s">
        <v>155</v>
      </c>
      <c r="F1096" s="5">
        <v>51.72</v>
      </c>
      <c r="G1096" s="5" t="str" cm="1">
        <f t="array" ref="G1096">_xlfn.IFS(F1096&gt;=86,"Hot Week (More Than 85°F)",F1096&lt;50,"Cold Week (Less Than 50°F)",TRUE,"Normal Week")</f>
        <v>Normal Week</v>
      </c>
      <c r="H1096" s="2">
        <v>3.3079999999999998</v>
      </c>
      <c r="I1096" s="2" t="str" cm="1">
        <f t="array" ref="I1096">_xlfn.IFS(H1096&gt;3.5,"Above Average",H1096&lt;3,"Below Average",TRUE,"Average")</f>
        <v>Average</v>
      </c>
      <c r="J1096" s="1">
        <v>221.6911738</v>
      </c>
      <c r="K1096" s="1" t="str" cm="1">
        <f t="array" ref="K1096">_xlfn.IFS(J1096&gt;200,"Above Average",J1096&lt;155,"Below Average",TRUE,"Average")</f>
        <v>Above Average</v>
      </c>
      <c r="L1096" s="7">
        <v>6.1230000000000002</v>
      </c>
      <c r="M1096" s="7" t="str" cm="1">
        <f t="array" ref="M1096">_xlfn.IFS(L1096&gt;9,"Above Average",L1096&lt;8,"Below Average",TRUE,"Average")</f>
        <v>Below Average</v>
      </c>
    </row>
    <row r="1097" spans="1:13" x14ac:dyDescent="0.3">
      <c r="A1097">
        <v>8</v>
      </c>
      <c r="B1097" s="21">
        <v>40872</v>
      </c>
      <c r="C1097" s="21" t="str">
        <f t="shared" si="17"/>
        <v>Nov</v>
      </c>
      <c r="D1097" s="6">
        <v>1235163.8600000001</v>
      </c>
      <c r="E1097" t="s">
        <v>156</v>
      </c>
      <c r="F1097" s="5">
        <v>49.61</v>
      </c>
      <c r="G1097" s="5" t="str" cm="1">
        <f t="array" ref="G1097">_xlfn.IFS(F1097&gt;=86,"Hot Week (More Than 85°F)",F1097&lt;50,"Cold Week (Less Than 50°F)",TRUE,"Normal Week")</f>
        <v>Cold Week (Less Than 50°F)</v>
      </c>
      <c r="H1097" s="2">
        <v>3.2360000000000002</v>
      </c>
      <c r="I1097" s="2" t="str" cm="1">
        <f t="array" ref="I1097">_xlfn.IFS(H1097&gt;3.5,"Above Average",H1097&lt;3,"Below Average",TRUE,"Average")</f>
        <v>Average</v>
      </c>
      <c r="J1097" s="1">
        <v>221.94915710000001</v>
      </c>
      <c r="K1097" s="1" t="str" cm="1">
        <f t="array" ref="K1097">_xlfn.IFS(J1097&gt;200,"Above Average",J1097&lt;155,"Below Average",TRUE,"Average")</f>
        <v>Above Average</v>
      </c>
      <c r="L1097" s="7">
        <v>6.1230000000000002</v>
      </c>
      <c r="M1097" s="7" t="str" cm="1">
        <f t="array" ref="M1097">_xlfn.IFS(L1097&gt;9,"Above Average",L1097&lt;8,"Below Average",TRUE,"Average")</f>
        <v>Below Average</v>
      </c>
    </row>
    <row r="1098" spans="1:13" x14ac:dyDescent="0.3">
      <c r="A1098">
        <v>8</v>
      </c>
      <c r="B1098" s="21">
        <v>40879</v>
      </c>
      <c r="C1098" s="21" t="str">
        <f t="shared" si="17"/>
        <v>Dec</v>
      </c>
      <c r="D1098" s="6">
        <v>986601.46</v>
      </c>
      <c r="E1098" t="s">
        <v>155</v>
      </c>
      <c r="F1098" s="5">
        <v>40.82</v>
      </c>
      <c r="G1098" s="5" t="str" cm="1">
        <f t="array" ref="G1098">_xlfn.IFS(F1098&gt;=86,"Hot Week (More Than 85°F)",F1098&lt;50,"Cold Week (Less Than 50°F)",TRUE,"Normal Week")</f>
        <v>Cold Week (Less Than 50°F)</v>
      </c>
      <c r="H1098" s="2">
        <v>3.1720000000000002</v>
      </c>
      <c r="I1098" s="2" t="str" cm="1">
        <f t="array" ref="I1098">_xlfn.IFS(H1098&gt;3.5,"Above Average",H1098&lt;3,"Below Average",TRUE,"Average")</f>
        <v>Average</v>
      </c>
      <c r="J1098" s="1">
        <v>222.20714050000001</v>
      </c>
      <c r="K1098" s="1" t="str" cm="1">
        <f t="array" ref="K1098">_xlfn.IFS(J1098&gt;200,"Above Average",J1098&lt;155,"Below Average",TRUE,"Average")</f>
        <v>Above Average</v>
      </c>
      <c r="L1098" s="7">
        <v>6.1230000000000002</v>
      </c>
      <c r="M1098" s="7" t="str" cm="1">
        <f t="array" ref="M1098">_xlfn.IFS(L1098&gt;9,"Above Average",L1098&lt;8,"Below Average",TRUE,"Average")</f>
        <v>Below Average</v>
      </c>
    </row>
    <row r="1099" spans="1:13" x14ac:dyDescent="0.3">
      <c r="A1099">
        <v>8</v>
      </c>
      <c r="B1099" s="21">
        <v>40886</v>
      </c>
      <c r="C1099" s="21" t="str">
        <f t="shared" si="17"/>
        <v>Dec</v>
      </c>
      <c r="D1099" s="6">
        <v>1051922.95</v>
      </c>
      <c r="E1099" t="s">
        <v>155</v>
      </c>
      <c r="F1099" s="5">
        <v>30.51</v>
      </c>
      <c r="G1099" s="5" t="str" cm="1">
        <f t="array" ref="G1099">_xlfn.IFS(F1099&gt;=86,"Hot Week (More Than 85°F)",F1099&lt;50,"Cold Week (Less Than 50°F)",TRUE,"Normal Week")</f>
        <v>Cold Week (Less Than 50°F)</v>
      </c>
      <c r="H1099" s="2">
        <v>3.1579999999999999</v>
      </c>
      <c r="I1099" s="2" t="str" cm="1">
        <f t="array" ref="I1099">_xlfn.IFS(H1099&gt;3.5,"Above Average",H1099&lt;3,"Below Average",TRUE,"Average")</f>
        <v>Average</v>
      </c>
      <c r="J1099" s="1">
        <v>222.46512379999999</v>
      </c>
      <c r="K1099" s="1" t="str" cm="1">
        <f t="array" ref="K1099">_xlfn.IFS(J1099&gt;200,"Above Average",J1099&lt;155,"Below Average",TRUE,"Average")</f>
        <v>Above Average</v>
      </c>
      <c r="L1099" s="7">
        <v>6.1230000000000002</v>
      </c>
      <c r="M1099" s="7" t="str" cm="1">
        <f t="array" ref="M1099">_xlfn.IFS(L1099&gt;9,"Above Average",L1099&lt;8,"Below Average",TRUE,"Average")</f>
        <v>Below Average</v>
      </c>
    </row>
    <row r="1100" spans="1:13" x14ac:dyDescent="0.3">
      <c r="A1100">
        <v>8</v>
      </c>
      <c r="B1100" s="21">
        <v>40893</v>
      </c>
      <c r="C1100" s="21" t="str">
        <f t="shared" si="17"/>
        <v>Dec</v>
      </c>
      <c r="D1100" s="6">
        <v>1118163.94</v>
      </c>
      <c r="E1100" t="s">
        <v>155</v>
      </c>
      <c r="F1100" s="5">
        <v>39.79</v>
      </c>
      <c r="G1100" s="5" t="str" cm="1">
        <f t="array" ref="G1100">_xlfn.IFS(F1100&gt;=86,"Hot Week (More Than 85°F)",F1100&lt;50,"Cold Week (Less Than 50°F)",TRUE,"Normal Week")</f>
        <v>Cold Week (Less Than 50°F)</v>
      </c>
      <c r="H1100" s="2">
        <v>3.1589999999999998</v>
      </c>
      <c r="I1100" s="2" t="str" cm="1">
        <f t="array" ref="I1100">_xlfn.IFS(H1100&gt;3.5,"Above Average",H1100&lt;3,"Below Average",TRUE,"Average")</f>
        <v>Average</v>
      </c>
      <c r="J1100" s="1">
        <v>222.69109589999999</v>
      </c>
      <c r="K1100" s="1" t="str" cm="1">
        <f t="array" ref="K1100">_xlfn.IFS(J1100&gt;200,"Above Average",J1100&lt;155,"Below Average",TRUE,"Average")</f>
        <v>Above Average</v>
      </c>
      <c r="L1100" s="7">
        <v>6.1230000000000002</v>
      </c>
      <c r="M1100" s="7" t="str" cm="1">
        <f t="array" ref="M1100">_xlfn.IFS(L1100&gt;9,"Above Average",L1100&lt;8,"Below Average",TRUE,"Average")</f>
        <v>Below Average</v>
      </c>
    </row>
    <row r="1101" spans="1:13" x14ac:dyDescent="0.3">
      <c r="A1101">
        <v>8</v>
      </c>
      <c r="B1101" s="21">
        <v>40900</v>
      </c>
      <c r="C1101" s="21" t="str">
        <f t="shared" si="17"/>
        <v>Dec</v>
      </c>
      <c r="D1101" s="6">
        <v>1462254.05</v>
      </c>
      <c r="E1101" t="s">
        <v>155</v>
      </c>
      <c r="F1101" s="5">
        <v>38.159999999999997</v>
      </c>
      <c r="G1101" s="5" t="str" cm="1">
        <f t="array" ref="G1101">_xlfn.IFS(F1101&gt;=86,"Hot Week (More Than 85°F)",F1101&lt;50,"Cold Week (Less Than 50°F)",TRUE,"Normal Week")</f>
        <v>Cold Week (Less Than 50°F)</v>
      </c>
      <c r="H1101" s="2">
        <v>3.1120000000000001</v>
      </c>
      <c r="I1101" s="2" t="str" cm="1">
        <f t="array" ref="I1101">_xlfn.IFS(H1101&gt;3.5,"Above Average",H1101&lt;3,"Below Average",TRUE,"Average")</f>
        <v>Average</v>
      </c>
      <c r="J1101" s="1">
        <v>222.8743862</v>
      </c>
      <c r="K1101" s="1" t="str" cm="1">
        <f t="array" ref="K1101">_xlfn.IFS(J1101&gt;200,"Above Average",J1101&lt;155,"Below Average",TRUE,"Average")</f>
        <v>Above Average</v>
      </c>
      <c r="L1101" s="7">
        <v>6.1230000000000002</v>
      </c>
      <c r="M1101" s="7" t="str" cm="1">
        <f t="array" ref="M1101">_xlfn.IFS(L1101&gt;9,"Above Average",L1101&lt;8,"Below Average",TRUE,"Average")</f>
        <v>Below Average</v>
      </c>
    </row>
    <row r="1102" spans="1:13" x14ac:dyDescent="0.3">
      <c r="A1102">
        <v>8</v>
      </c>
      <c r="B1102" s="21">
        <v>40907</v>
      </c>
      <c r="C1102" s="21" t="str">
        <f t="shared" si="17"/>
        <v>Dec</v>
      </c>
      <c r="D1102" s="6">
        <v>858572.22</v>
      </c>
      <c r="E1102" t="s">
        <v>156</v>
      </c>
      <c r="F1102" s="5">
        <v>36.33</v>
      </c>
      <c r="G1102" s="5" t="str" cm="1">
        <f t="array" ref="G1102">_xlfn.IFS(F1102&gt;=86,"Hot Week (More Than 85°F)",F1102&lt;50,"Cold Week (Less Than 50°F)",TRUE,"Normal Week")</f>
        <v>Cold Week (Less Than 50°F)</v>
      </c>
      <c r="H1102" s="2">
        <v>3.129</v>
      </c>
      <c r="I1102" s="2" t="str" cm="1">
        <f t="array" ref="I1102">_xlfn.IFS(H1102&gt;3.5,"Above Average",H1102&lt;3,"Below Average",TRUE,"Average")</f>
        <v>Average</v>
      </c>
      <c r="J1102" s="1">
        <v>223.05767650000001</v>
      </c>
      <c r="K1102" s="1" t="str" cm="1">
        <f t="array" ref="K1102">_xlfn.IFS(J1102&gt;200,"Above Average",J1102&lt;155,"Below Average",TRUE,"Average")</f>
        <v>Above Average</v>
      </c>
      <c r="L1102" s="7">
        <v>6.1230000000000002</v>
      </c>
      <c r="M1102" s="7" t="str" cm="1">
        <f t="array" ref="M1102">_xlfn.IFS(L1102&gt;9,"Above Average",L1102&lt;8,"Below Average",TRUE,"Average")</f>
        <v>Below Average</v>
      </c>
    </row>
    <row r="1103" spans="1:13" x14ac:dyDescent="0.3">
      <c r="A1103">
        <v>8</v>
      </c>
      <c r="B1103" s="21">
        <v>40914</v>
      </c>
      <c r="C1103" s="21" t="str">
        <f t="shared" si="17"/>
        <v>Jan</v>
      </c>
      <c r="D1103" s="6">
        <v>872113.23</v>
      </c>
      <c r="E1103" t="s">
        <v>155</v>
      </c>
      <c r="F1103" s="5">
        <v>43.47</v>
      </c>
      <c r="G1103" s="5" t="str" cm="1">
        <f t="array" ref="G1103">_xlfn.IFS(F1103&gt;=86,"Hot Week (More Than 85°F)",F1103&lt;50,"Cold Week (Less Than 50°F)",TRUE,"Normal Week")</f>
        <v>Cold Week (Less Than 50°F)</v>
      </c>
      <c r="H1103" s="2">
        <v>3.157</v>
      </c>
      <c r="I1103" s="2" t="str" cm="1">
        <f t="array" ref="I1103">_xlfn.IFS(H1103&gt;3.5,"Above Average",H1103&lt;3,"Below Average",TRUE,"Average")</f>
        <v>Average</v>
      </c>
      <c r="J1103" s="1">
        <v>223.2409668</v>
      </c>
      <c r="K1103" s="1" t="str" cm="1">
        <f t="array" ref="K1103">_xlfn.IFS(J1103&gt;200,"Above Average",J1103&lt;155,"Below Average",TRUE,"Average")</f>
        <v>Above Average</v>
      </c>
      <c r="L1103" s="7">
        <v>5.8250000000000002</v>
      </c>
      <c r="M1103" s="7" t="str" cm="1">
        <f t="array" ref="M1103">_xlfn.IFS(L1103&gt;9,"Above Average",L1103&lt;8,"Below Average",TRUE,"Average")</f>
        <v>Below Average</v>
      </c>
    </row>
    <row r="1104" spans="1:13" x14ac:dyDescent="0.3">
      <c r="A1104">
        <v>8</v>
      </c>
      <c r="B1104" s="21">
        <v>40921</v>
      </c>
      <c r="C1104" s="21" t="str">
        <f t="shared" si="17"/>
        <v>Jan</v>
      </c>
      <c r="D1104" s="6">
        <v>817661.76</v>
      </c>
      <c r="E1104" t="s">
        <v>155</v>
      </c>
      <c r="F1104" s="5">
        <v>36.46</v>
      </c>
      <c r="G1104" s="5" t="str" cm="1">
        <f t="array" ref="G1104">_xlfn.IFS(F1104&gt;=86,"Hot Week (More Than 85°F)",F1104&lt;50,"Cold Week (Less Than 50°F)",TRUE,"Normal Week")</f>
        <v>Cold Week (Less Than 50°F)</v>
      </c>
      <c r="H1104" s="2">
        <v>3.2610000000000001</v>
      </c>
      <c r="I1104" s="2" t="str" cm="1">
        <f t="array" ref="I1104">_xlfn.IFS(H1104&gt;3.5,"Above Average",H1104&lt;3,"Below Average",TRUE,"Average")</f>
        <v>Average</v>
      </c>
      <c r="J1104" s="1">
        <v>223.42425710000001</v>
      </c>
      <c r="K1104" s="1" t="str" cm="1">
        <f t="array" ref="K1104">_xlfn.IFS(J1104&gt;200,"Above Average",J1104&lt;155,"Below Average",TRUE,"Average")</f>
        <v>Above Average</v>
      </c>
      <c r="L1104" s="7">
        <v>5.8250000000000002</v>
      </c>
      <c r="M1104" s="7" t="str" cm="1">
        <f t="array" ref="M1104">_xlfn.IFS(L1104&gt;9,"Above Average",L1104&lt;8,"Below Average",TRUE,"Average")</f>
        <v>Below Average</v>
      </c>
    </row>
    <row r="1105" spans="1:13" x14ac:dyDescent="0.3">
      <c r="A1105">
        <v>8</v>
      </c>
      <c r="B1105" s="21">
        <v>40928</v>
      </c>
      <c r="C1105" s="21" t="str">
        <f t="shared" si="17"/>
        <v>Jan</v>
      </c>
      <c r="D1105" s="6">
        <v>813954.82</v>
      </c>
      <c r="E1105" t="s">
        <v>155</v>
      </c>
      <c r="F1105" s="5">
        <v>46.81</v>
      </c>
      <c r="G1105" s="5" t="str" cm="1">
        <f t="array" ref="G1105">_xlfn.IFS(F1105&gt;=86,"Hot Week (More Than 85°F)",F1105&lt;50,"Cold Week (Less Than 50°F)",TRUE,"Normal Week")</f>
        <v>Cold Week (Less Than 50°F)</v>
      </c>
      <c r="H1105" s="2">
        <v>3.2679999999999998</v>
      </c>
      <c r="I1105" s="2" t="str" cm="1">
        <f t="array" ref="I1105">_xlfn.IFS(H1105&gt;3.5,"Above Average",H1105&lt;3,"Below Average",TRUE,"Average")</f>
        <v>Average</v>
      </c>
      <c r="J1105" s="1">
        <v>223.51880550000001</v>
      </c>
      <c r="K1105" s="1" t="str" cm="1">
        <f t="array" ref="K1105">_xlfn.IFS(J1105&gt;200,"Above Average",J1105&lt;155,"Below Average",TRUE,"Average")</f>
        <v>Above Average</v>
      </c>
      <c r="L1105" s="7">
        <v>5.8250000000000002</v>
      </c>
      <c r="M1105" s="7" t="str" cm="1">
        <f t="array" ref="M1105">_xlfn.IFS(L1105&gt;9,"Above Average",L1105&lt;8,"Below Average",TRUE,"Average")</f>
        <v>Below Average</v>
      </c>
    </row>
    <row r="1106" spans="1:13" x14ac:dyDescent="0.3">
      <c r="A1106">
        <v>8</v>
      </c>
      <c r="B1106" s="21">
        <v>40935</v>
      </c>
      <c r="C1106" s="21" t="str">
        <f t="shared" si="17"/>
        <v>Jan</v>
      </c>
      <c r="D1106" s="6">
        <v>778178.53</v>
      </c>
      <c r="E1106" t="s">
        <v>155</v>
      </c>
      <c r="F1106" s="5">
        <v>45.52</v>
      </c>
      <c r="G1106" s="5" t="str" cm="1">
        <f t="array" ref="G1106">_xlfn.IFS(F1106&gt;=86,"Hot Week (More Than 85°F)",F1106&lt;50,"Cold Week (Less Than 50°F)",TRUE,"Normal Week")</f>
        <v>Cold Week (Less Than 50°F)</v>
      </c>
      <c r="H1106" s="2">
        <v>3.29</v>
      </c>
      <c r="I1106" s="2" t="str" cm="1">
        <f t="array" ref="I1106">_xlfn.IFS(H1106&gt;3.5,"Above Average",H1106&lt;3,"Below Average",TRUE,"Average")</f>
        <v>Average</v>
      </c>
      <c r="J1106" s="1">
        <v>223.61335389999999</v>
      </c>
      <c r="K1106" s="1" t="str" cm="1">
        <f t="array" ref="K1106">_xlfn.IFS(J1106&gt;200,"Above Average",J1106&lt;155,"Below Average",TRUE,"Average")</f>
        <v>Above Average</v>
      </c>
      <c r="L1106" s="7">
        <v>5.8250000000000002</v>
      </c>
      <c r="M1106" s="7" t="str" cm="1">
        <f t="array" ref="M1106">_xlfn.IFS(L1106&gt;9,"Above Average",L1106&lt;8,"Below Average",TRUE,"Average")</f>
        <v>Below Average</v>
      </c>
    </row>
    <row r="1107" spans="1:13" x14ac:dyDescent="0.3">
      <c r="A1107">
        <v>8</v>
      </c>
      <c r="B1107" s="21">
        <v>40942</v>
      </c>
      <c r="C1107" s="21" t="str">
        <f t="shared" si="17"/>
        <v>Feb</v>
      </c>
      <c r="D1107" s="6">
        <v>927610.69</v>
      </c>
      <c r="E1107" t="s">
        <v>155</v>
      </c>
      <c r="F1107" s="5">
        <v>45.56</v>
      </c>
      <c r="G1107" s="5" t="str" cm="1">
        <f t="array" ref="G1107">_xlfn.IFS(F1107&gt;=86,"Hot Week (More Than 85°F)",F1107&lt;50,"Cold Week (Less Than 50°F)",TRUE,"Normal Week")</f>
        <v>Cold Week (Less Than 50°F)</v>
      </c>
      <c r="H1107" s="2">
        <v>3.36</v>
      </c>
      <c r="I1107" s="2" t="str" cm="1">
        <f t="array" ref="I1107">_xlfn.IFS(H1107&gt;3.5,"Above Average",H1107&lt;3,"Below Average",TRUE,"Average")</f>
        <v>Average</v>
      </c>
      <c r="J1107" s="1">
        <v>223.7079023</v>
      </c>
      <c r="K1107" s="1" t="str" cm="1">
        <f t="array" ref="K1107">_xlfn.IFS(J1107&gt;200,"Above Average",J1107&lt;155,"Below Average",TRUE,"Average")</f>
        <v>Above Average</v>
      </c>
      <c r="L1107" s="7">
        <v>5.8250000000000002</v>
      </c>
      <c r="M1107" s="7" t="str" cm="1">
        <f t="array" ref="M1107">_xlfn.IFS(L1107&gt;9,"Above Average",L1107&lt;8,"Below Average",TRUE,"Average")</f>
        <v>Below Average</v>
      </c>
    </row>
    <row r="1108" spans="1:13" x14ac:dyDescent="0.3">
      <c r="A1108">
        <v>8</v>
      </c>
      <c r="B1108" s="21">
        <v>40949</v>
      </c>
      <c r="C1108" s="21" t="str">
        <f t="shared" si="17"/>
        <v>Feb</v>
      </c>
      <c r="D1108" s="6">
        <v>1021400.42</v>
      </c>
      <c r="E1108" t="s">
        <v>156</v>
      </c>
      <c r="F1108" s="5">
        <v>35.71</v>
      </c>
      <c r="G1108" s="5" t="str" cm="1">
        <f t="array" ref="G1108">_xlfn.IFS(F1108&gt;=86,"Hot Week (More Than 85°F)",F1108&lt;50,"Cold Week (Less Than 50°F)",TRUE,"Normal Week")</f>
        <v>Cold Week (Less Than 50°F)</v>
      </c>
      <c r="H1108" s="2">
        <v>3.4089999999999998</v>
      </c>
      <c r="I1108" s="2" t="str" cm="1">
        <f t="array" ref="I1108">_xlfn.IFS(H1108&gt;3.5,"Above Average",H1108&lt;3,"Below Average",TRUE,"Average")</f>
        <v>Average</v>
      </c>
      <c r="J1108" s="1">
        <v>223.80245070000001</v>
      </c>
      <c r="K1108" s="1" t="str" cm="1">
        <f t="array" ref="K1108">_xlfn.IFS(J1108&gt;200,"Above Average",J1108&lt;155,"Below Average",TRUE,"Average")</f>
        <v>Above Average</v>
      </c>
      <c r="L1108" s="7">
        <v>5.8250000000000002</v>
      </c>
      <c r="M1108" s="7" t="str" cm="1">
        <f t="array" ref="M1108">_xlfn.IFS(L1108&gt;9,"Above Average",L1108&lt;8,"Below Average",TRUE,"Average")</f>
        <v>Below Average</v>
      </c>
    </row>
    <row r="1109" spans="1:13" x14ac:dyDescent="0.3">
      <c r="A1109">
        <v>8</v>
      </c>
      <c r="B1109" s="21">
        <v>40956</v>
      </c>
      <c r="C1109" s="21" t="str">
        <f t="shared" si="17"/>
        <v>Feb</v>
      </c>
      <c r="D1109" s="6">
        <v>1096232.8899999999</v>
      </c>
      <c r="E1109" t="s">
        <v>155</v>
      </c>
      <c r="F1109" s="5">
        <v>37.51</v>
      </c>
      <c r="G1109" s="5" t="str" cm="1">
        <f t="array" ref="G1109">_xlfn.IFS(F1109&gt;=86,"Hot Week (More Than 85°F)",F1109&lt;50,"Cold Week (Less Than 50°F)",TRUE,"Normal Week")</f>
        <v>Cold Week (Less Than 50°F)</v>
      </c>
      <c r="H1109" s="2">
        <v>3.51</v>
      </c>
      <c r="I1109" s="2" t="str" cm="1">
        <f t="array" ref="I1109">_xlfn.IFS(H1109&gt;3.5,"Above Average",H1109&lt;3,"Below Average",TRUE,"Average")</f>
        <v>Above Average</v>
      </c>
      <c r="J1109" s="1">
        <v>223.96586210000001</v>
      </c>
      <c r="K1109" s="1" t="str" cm="1">
        <f t="array" ref="K1109">_xlfn.IFS(J1109&gt;200,"Above Average",J1109&lt;155,"Below Average",TRUE,"Average")</f>
        <v>Above Average</v>
      </c>
      <c r="L1109" s="7">
        <v>5.8250000000000002</v>
      </c>
      <c r="M1109" s="7" t="str" cm="1">
        <f t="array" ref="M1109">_xlfn.IFS(L1109&gt;9,"Above Average",L1109&lt;8,"Below Average",TRUE,"Average")</f>
        <v>Below Average</v>
      </c>
    </row>
    <row r="1110" spans="1:13" x14ac:dyDescent="0.3">
      <c r="A1110">
        <v>8</v>
      </c>
      <c r="B1110" s="21">
        <v>40963</v>
      </c>
      <c r="C1110" s="21" t="str">
        <f t="shared" si="17"/>
        <v>Feb</v>
      </c>
      <c r="D1110" s="6">
        <v>928537.54</v>
      </c>
      <c r="E1110" t="s">
        <v>155</v>
      </c>
      <c r="F1110" s="5">
        <v>46.33</v>
      </c>
      <c r="G1110" s="5" t="str" cm="1">
        <f t="array" ref="G1110">_xlfn.IFS(F1110&gt;=86,"Hot Week (More Than 85°F)",F1110&lt;50,"Cold Week (Less Than 50°F)",TRUE,"Normal Week")</f>
        <v>Cold Week (Less Than 50°F)</v>
      </c>
      <c r="H1110" s="2">
        <v>3.5550000000000002</v>
      </c>
      <c r="I1110" s="2" t="str" cm="1">
        <f t="array" ref="I1110">_xlfn.IFS(H1110&gt;3.5,"Above Average",H1110&lt;3,"Below Average",TRUE,"Average")</f>
        <v>Above Average</v>
      </c>
      <c r="J1110" s="1">
        <v>224.1809207</v>
      </c>
      <c r="K1110" s="1" t="str" cm="1">
        <f t="array" ref="K1110">_xlfn.IFS(J1110&gt;200,"Above Average",J1110&lt;155,"Below Average",TRUE,"Average")</f>
        <v>Above Average</v>
      </c>
      <c r="L1110" s="7">
        <v>5.8250000000000002</v>
      </c>
      <c r="M1110" s="7" t="str" cm="1">
        <f t="array" ref="M1110">_xlfn.IFS(L1110&gt;9,"Above Average",L1110&lt;8,"Below Average",TRUE,"Average")</f>
        <v>Below Average</v>
      </c>
    </row>
    <row r="1111" spans="1:13" x14ac:dyDescent="0.3">
      <c r="A1111">
        <v>8</v>
      </c>
      <c r="B1111" s="21">
        <v>40970</v>
      </c>
      <c r="C1111" s="21" t="str">
        <f t="shared" si="17"/>
        <v>Mar</v>
      </c>
      <c r="D1111" s="6">
        <v>952264.91</v>
      </c>
      <c r="E1111" t="s">
        <v>155</v>
      </c>
      <c r="F1111" s="5">
        <v>50.95</v>
      </c>
      <c r="G1111" s="5" t="str" cm="1">
        <f t="array" ref="G1111">_xlfn.IFS(F1111&gt;=86,"Hot Week (More Than 85°F)",F1111&lt;50,"Cold Week (Less Than 50°F)",TRUE,"Normal Week")</f>
        <v>Normal Week</v>
      </c>
      <c r="H1111" s="2">
        <v>3.63</v>
      </c>
      <c r="I1111" s="2" t="str" cm="1">
        <f t="array" ref="I1111">_xlfn.IFS(H1111&gt;3.5,"Above Average",H1111&lt;3,"Below Average",TRUE,"Average")</f>
        <v>Above Average</v>
      </c>
      <c r="J1111" s="1">
        <v>224.39597929999999</v>
      </c>
      <c r="K1111" s="1" t="str" cm="1">
        <f t="array" ref="K1111">_xlfn.IFS(J1111&gt;200,"Above Average",J1111&lt;155,"Below Average",TRUE,"Average")</f>
        <v>Above Average</v>
      </c>
      <c r="L1111" s="7">
        <v>5.8250000000000002</v>
      </c>
      <c r="M1111" s="7" t="str" cm="1">
        <f t="array" ref="M1111">_xlfn.IFS(L1111&gt;9,"Above Average",L1111&lt;8,"Below Average",TRUE,"Average")</f>
        <v>Below Average</v>
      </c>
    </row>
    <row r="1112" spans="1:13" x14ac:dyDescent="0.3">
      <c r="A1112">
        <v>8</v>
      </c>
      <c r="B1112" s="21">
        <v>40977</v>
      </c>
      <c r="C1112" s="21" t="str">
        <f t="shared" si="17"/>
        <v>Mar</v>
      </c>
      <c r="D1112" s="6">
        <v>960115.56</v>
      </c>
      <c r="E1112" t="s">
        <v>155</v>
      </c>
      <c r="F1112" s="5">
        <v>49.59</v>
      </c>
      <c r="G1112" s="5" t="str" cm="1">
        <f t="array" ref="G1112">_xlfn.IFS(F1112&gt;=86,"Hot Week (More Than 85°F)",F1112&lt;50,"Cold Week (Less Than 50°F)",TRUE,"Normal Week")</f>
        <v>Cold Week (Less Than 50°F)</v>
      </c>
      <c r="H1112" s="2">
        <v>3.669</v>
      </c>
      <c r="I1112" s="2" t="str" cm="1">
        <f t="array" ref="I1112">_xlfn.IFS(H1112&gt;3.5,"Above Average",H1112&lt;3,"Below Average",TRUE,"Average")</f>
        <v>Above Average</v>
      </c>
      <c r="J1112" s="1">
        <v>224.61103790000001</v>
      </c>
      <c r="K1112" s="1" t="str" cm="1">
        <f t="array" ref="K1112">_xlfn.IFS(J1112&gt;200,"Above Average",J1112&lt;155,"Below Average",TRUE,"Average")</f>
        <v>Above Average</v>
      </c>
      <c r="L1112" s="7">
        <v>5.8250000000000002</v>
      </c>
      <c r="M1112" s="7" t="str" cm="1">
        <f t="array" ref="M1112">_xlfn.IFS(L1112&gt;9,"Above Average",L1112&lt;8,"Below Average",TRUE,"Average")</f>
        <v>Below Average</v>
      </c>
    </row>
    <row r="1113" spans="1:13" x14ac:dyDescent="0.3">
      <c r="A1113">
        <v>8</v>
      </c>
      <c r="B1113" s="21">
        <v>40984</v>
      </c>
      <c r="C1113" s="21" t="str">
        <f t="shared" si="17"/>
        <v>Mar</v>
      </c>
      <c r="D1113" s="6">
        <v>921178.39</v>
      </c>
      <c r="E1113" t="s">
        <v>155</v>
      </c>
      <c r="F1113" s="5">
        <v>56.63</v>
      </c>
      <c r="G1113" s="5" t="str" cm="1">
        <f t="array" ref="G1113">_xlfn.IFS(F1113&gt;=86,"Hot Week (More Than 85°F)",F1113&lt;50,"Cold Week (Less Than 50°F)",TRUE,"Normal Week")</f>
        <v>Normal Week</v>
      </c>
      <c r="H1113" s="2">
        <v>3.734</v>
      </c>
      <c r="I1113" s="2" t="str" cm="1">
        <f t="array" ref="I1113">_xlfn.IFS(H1113&gt;3.5,"Above Average",H1113&lt;3,"Below Average",TRUE,"Average")</f>
        <v>Above Average</v>
      </c>
      <c r="J1113" s="1">
        <v>224.7657327</v>
      </c>
      <c r="K1113" s="1" t="str" cm="1">
        <f t="array" ref="K1113">_xlfn.IFS(J1113&gt;200,"Above Average",J1113&lt;155,"Below Average",TRUE,"Average")</f>
        <v>Above Average</v>
      </c>
      <c r="L1113" s="7">
        <v>5.8250000000000002</v>
      </c>
      <c r="M1113" s="7" t="str" cm="1">
        <f t="array" ref="M1113">_xlfn.IFS(L1113&gt;9,"Above Average",L1113&lt;8,"Below Average",TRUE,"Average")</f>
        <v>Below Average</v>
      </c>
    </row>
    <row r="1114" spans="1:13" x14ac:dyDescent="0.3">
      <c r="A1114">
        <v>8</v>
      </c>
      <c r="B1114" s="21">
        <v>40991</v>
      </c>
      <c r="C1114" s="21" t="str">
        <f t="shared" si="17"/>
        <v>Mar</v>
      </c>
      <c r="D1114" s="6">
        <v>874223.25</v>
      </c>
      <c r="E1114" t="s">
        <v>155</v>
      </c>
      <c r="F1114" s="5">
        <v>52.9</v>
      </c>
      <c r="G1114" s="5" t="str" cm="1">
        <f t="array" ref="G1114">_xlfn.IFS(F1114&gt;=86,"Hot Week (More Than 85°F)",F1114&lt;50,"Cold Week (Less Than 50°F)",TRUE,"Normal Week")</f>
        <v>Normal Week</v>
      </c>
      <c r="H1114" s="2">
        <v>3.7869999999999999</v>
      </c>
      <c r="I1114" s="2" t="str" cm="1">
        <f t="array" ref="I1114">_xlfn.IFS(H1114&gt;3.5,"Above Average",H1114&lt;3,"Below Average",TRUE,"Average")</f>
        <v>Above Average</v>
      </c>
      <c r="J1114" s="1">
        <v>224.83994240000001</v>
      </c>
      <c r="K1114" s="1" t="str" cm="1">
        <f t="array" ref="K1114">_xlfn.IFS(J1114&gt;200,"Above Average",J1114&lt;155,"Below Average",TRUE,"Average")</f>
        <v>Above Average</v>
      </c>
      <c r="L1114" s="7">
        <v>5.8250000000000002</v>
      </c>
      <c r="M1114" s="7" t="str" cm="1">
        <f t="array" ref="M1114">_xlfn.IFS(L1114&gt;9,"Above Average",L1114&lt;8,"Below Average",TRUE,"Average")</f>
        <v>Below Average</v>
      </c>
    </row>
    <row r="1115" spans="1:13" x14ac:dyDescent="0.3">
      <c r="A1115">
        <v>8</v>
      </c>
      <c r="B1115" s="21">
        <v>40998</v>
      </c>
      <c r="C1115" s="21" t="str">
        <f t="shared" si="17"/>
        <v>Mar</v>
      </c>
      <c r="D1115" s="6">
        <v>905935.29</v>
      </c>
      <c r="E1115" t="s">
        <v>155</v>
      </c>
      <c r="F1115" s="5">
        <v>66.69</v>
      </c>
      <c r="G1115" s="5" t="str" cm="1">
        <f t="array" ref="G1115">_xlfn.IFS(F1115&gt;=86,"Hot Week (More Than 85°F)",F1115&lt;50,"Cold Week (Less Than 50°F)",TRUE,"Normal Week")</f>
        <v>Normal Week</v>
      </c>
      <c r="H1115" s="2">
        <v>3.8450000000000002</v>
      </c>
      <c r="I1115" s="2" t="str" cm="1">
        <f t="array" ref="I1115">_xlfn.IFS(H1115&gt;3.5,"Above Average",H1115&lt;3,"Below Average",TRUE,"Average")</f>
        <v>Above Average</v>
      </c>
      <c r="J1115" s="1">
        <v>224.9141521</v>
      </c>
      <c r="K1115" s="1" t="str" cm="1">
        <f t="array" ref="K1115">_xlfn.IFS(J1115&gt;200,"Above Average",J1115&lt;155,"Below Average",TRUE,"Average")</f>
        <v>Above Average</v>
      </c>
      <c r="L1115" s="7">
        <v>5.8250000000000002</v>
      </c>
      <c r="M1115" s="7" t="str" cm="1">
        <f t="array" ref="M1115">_xlfn.IFS(L1115&gt;9,"Above Average",L1115&lt;8,"Below Average",TRUE,"Average")</f>
        <v>Below Average</v>
      </c>
    </row>
    <row r="1116" spans="1:13" x14ac:dyDescent="0.3">
      <c r="A1116">
        <v>8</v>
      </c>
      <c r="B1116" s="21">
        <v>41005</v>
      </c>
      <c r="C1116" s="21" t="str">
        <f t="shared" si="17"/>
        <v>Apr</v>
      </c>
      <c r="D1116" s="6">
        <v>1046816.59</v>
      </c>
      <c r="E1116" t="s">
        <v>155</v>
      </c>
      <c r="F1116" s="5">
        <v>62.18</v>
      </c>
      <c r="G1116" s="5" t="str" cm="1">
        <f t="array" ref="G1116">_xlfn.IFS(F1116&gt;=86,"Hot Week (More Than 85°F)",F1116&lt;50,"Cold Week (Less Than 50°F)",TRUE,"Normal Week")</f>
        <v>Normal Week</v>
      </c>
      <c r="H1116" s="2">
        <v>3.891</v>
      </c>
      <c r="I1116" s="2" t="str" cm="1">
        <f t="array" ref="I1116">_xlfn.IFS(H1116&gt;3.5,"Above Average",H1116&lt;3,"Below Average",TRUE,"Average")</f>
        <v>Above Average</v>
      </c>
      <c r="J1116" s="1">
        <v>224.98836180000001</v>
      </c>
      <c r="K1116" s="1" t="str" cm="1">
        <f t="array" ref="K1116">_xlfn.IFS(J1116&gt;200,"Above Average",J1116&lt;155,"Below Average",TRUE,"Average")</f>
        <v>Above Average</v>
      </c>
      <c r="L1116" s="7">
        <v>5.6790000000000003</v>
      </c>
      <c r="M1116" s="7" t="str" cm="1">
        <f t="array" ref="M1116">_xlfn.IFS(L1116&gt;9,"Above Average",L1116&lt;8,"Below Average",TRUE,"Average")</f>
        <v>Below Average</v>
      </c>
    </row>
    <row r="1117" spans="1:13" x14ac:dyDescent="0.3">
      <c r="A1117">
        <v>8</v>
      </c>
      <c r="B1117" s="21">
        <v>41012</v>
      </c>
      <c r="C1117" s="21" t="str">
        <f t="shared" si="17"/>
        <v>Apr</v>
      </c>
      <c r="D1117" s="6">
        <v>909989.45</v>
      </c>
      <c r="E1117" t="s">
        <v>155</v>
      </c>
      <c r="F1117" s="5">
        <v>65.19</v>
      </c>
      <c r="G1117" s="5" t="str" cm="1">
        <f t="array" ref="G1117">_xlfn.IFS(F1117&gt;=86,"Hot Week (More Than 85°F)",F1117&lt;50,"Cold Week (Less Than 50°F)",TRUE,"Normal Week")</f>
        <v>Normal Week</v>
      </c>
      <c r="H1117" s="2">
        <v>3.891</v>
      </c>
      <c r="I1117" s="2" t="str" cm="1">
        <f t="array" ref="I1117">_xlfn.IFS(H1117&gt;3.5,"Above Average",H1117&lt;3,"Below Average",TRUE,"Average")</f>
        <v>Above Average</v>
      </c>
      <c r="J1117" s="1">
        <v>225.0625714</v>
      </c>
      <c r="K1117" s="1" t="str" cm="1">
        <f t="array" ref="K1117">_xlfn.IFS(J1117&gt;200,"Above Average",J1117&lt;155,"Below Average",TRUE,"Average")</f>
        <v>Above Average</v>
      </c>
      <c r="L1117" s="7">
        <v>5.6790000000000003</v>
      </c>
      <c r="M1117" s="7" t="str" cm="1">
        <f t="array" ref="M1117">_xlfn.IFS(L1117&gt;9,"Above Average",L1117&lt;8,"Below Average",TRUE,"Average")</f>
        <v>Below Average</v>
      </c>
    </row>
    <row r="1118" spans="1:13" x14ac:dyDescent="0.3">
      <c r="A1118">
        <v>8</v>
      </c>
      <c r="B1118" s="21">
        <v>41019</v>
      </c>
      <c r="C1118" s="21" t="str">
        <f t="shared" si="17"/>
        <v>Apr</v>
      </c>
      <c r="D1118" s="6">
        <v>872288.46</v>
      </c>
      <c r="E1118" t="s">
        <v>155</v>
      </c>
      <c r="F1118" s="5">
        <v>63.59</v>
      </c>
      <c r="G1118" s="5" t="str" cm="1">
        <f t="array" ref="G1118">_xlfn.IFS(F1118&gt;=86,"Hot Week (More Than 85°F)",F1118&lt;50,"Cold Week (Less Than 50°F)",TRUE,"Normal Week")</f>
        <v>Normal Week</v>
      </c>
      <c r="H1118" s="2">
        <v>3.8769999999999998</v>
      </c>
      <c r="I1118" s="2" t="str" cm="1">
        <f t="array" ref="I1118">_xlfn.IFS(H1118&gt;3.5,"Above Average",H1118&lt;3,"Below Average",TRUE,"Average")</f>
        <v>Above Average</v>
      </c>
      <c r="J1118" s="1">
        <v>225.11799139999999</v>
      </c>
      <c r="K1118" s="1" t="str" cm="1">
        <f t="array" ref="K1118">_xlfn.IFS(J1118&gt;200,"Above Average",J1118&lt;155,"Below Average",TRUE,"Average")</f>
        <v>Above Average</v>
      </c>
      <c r="L1118" s="7">
        <v>5.6790000000000003</v>
      </c>
      <c r="M1118" s="7" t="str" cm="1">
        <f t="array" ref="M1118">_xlfn.IFS(L1118&gt;9,"Above Average",L1118&lt;8,"Below Average",TRUE,"Average")</f>
        <v>Below Average</v>
      </c>
    </row>
    <row r="1119" spans="1:13" x14ac:dyDescent="0.3">
      <c r="A1119">
        <v>8</v>
      </c>
      <c r="B1119" s="21">
        <v>41026</v>
      </c>
      <c r="C1119" s="21" t="str">
        <f t="shared" si="17"/>
        <v>Apr</v>
      </c>
      <c r="D1119" s="6">
        <v>879448.25</v>
      </c>
      <c r="E1119" t="s">
        <v>155</v>
      </c>
      <c r="F1119" s="5">
        <v>70.34</v>
      </c>
      <c r="G1119" s="5" t="str" cm="1">
        <f t="array" ref="G1119">_xlfn.IFS(F1119&gt;=86,"Hot Week (More Than 85°F)",F1119&lt;50,"Cold Week (Less Than 50°F)",TRUE,"Normal Week")</f>
        <v>Normal Week</v>
      </c>
      <c r="H1119" s="2">
        <v>3.8140000000000001</v>
      </c>
      <c r="I1119" s="2" t="str" cm="1">
        <f t="array" ref="I1119">_xlfn.IFS(H1119&gt;3.5,"Above Average",H1119&lt;3,"Below Average",TRUE,"Average")</f>
        <v>Above Average</v>
      </c>
      <c r="J1119" s="1">
        <v>225.17341139999999</v>
      </c>
      <c r="K1119" s="1" t="str" cm="1">
        <f t="array" ref="K1119">_xlfn.IFS(J1119&gt;200,"Above Average",J1119&lt;155,"Below Average",TRUE,"Average")</f>
        <v>Above Average</v>
      </c>
      <c r="L1119" s="7">
        <v>5.6790000000000003</v>
      </c>
      <c r="M1119" s="7" t="str" cm="1">
        <f t="array" ref="M1119">_xlfn.IFS(L1119&gt;9,"Above Average",L1119&lt;8,"Below Average",TRUE,"Average")</f>
        <v>Below Average</v>
      </c>
    </row>
    <row r="1120" spans="1:13" x14ac:dyDescent="0.3">
      <c r="A1120">
        <v>8</v>
      </c>
      <c r="B1120" s="21">
        <v>41033</v>
      </c>
      <c r="C1120" s="21" t="str">
        <f t="shared" si="17"/>
        <v>May</v>
      </c>
      <c r="D1120" s="6">
        <v>937232.09</v>
      </c>
      <c r="E1120" t="s">
        <v>155</v>
      </c>
      <c r="F1120" s="5">
        <v>73.959999999999994</v>
      </c>
      <c r="G1120" s="5" t="str" cm="1">
        <f t="array" ref="G1120">_xlfn.IFS(F1120&gt;=86,"Hot Week (More Than 85°F)",F1120&lt;50,"Cold Week (Less Than 50°F)",TRUE,"Normal Week")</f>
        <v>Normal Week</v>
      </c>
      <c r="H1120" s="2">
        <v>3.7490000000000001</v>
      </c>
      <c r="I1120" s="2" t="str" cm="1">
        <f t="array" ref="I1120">_xlfn.IFS(H1120&gt;3.5,"Above Average",H1120&lt;3,"Below Average",TRUE,"Average")</f>
        <v>Above Average</v>
      </c>
      <c r="J1120" s="1">
        <v>225.22883139999999</v>
      </c>
      <c r="K1120" s="1" t="str" cm="1">
        <f t="array" ref="K1120">_xlfn.IFS(J1120&gt;200,"Above Average",J1120&lt;155,"Below Average",TRUE,"Average")</f>
        <v>Above Average</v>
      </c>
      <c r="L1120" s="7">
        <v>5.6790000000000003</v>
      </c>
      <c r="M1120" s="7" t="str" cm="1">
        <f t="array" ref="M1120">_xlfn.IFS(L1120&gt;9,"Above Average",L1120&lt;8,"Below Average",TRUE,"Average")</f>
        <v>Below Average</v>
      </c>
    </row>
    <row r="1121" spans="1:13" x14ac:dyDescent="0.3">
      <c r="A1121">
        <v>8</v>
      </c>
      <c r="B1121" s="21">
        <v>41040</v>
      </c>
      <c r="C1121" s="21" t="str">
        <f t="shared" si="17"/>
        <v>May</v>
      </c>
      <c r="D1121" s="6">
        <v>920128.89</v>
      </c>
      <c r="E1121" t="s">
        <v>155</v>
      </c>
      <c r="F1121" s="5">
        <v>64.959999999999994</v>
      </c>
      <c r="G1121" s="5" t="str" cm="1">
        <f t="array" ref="G1121">_xlfn.IFS(F1121&gt;=86,"Hot Week (More Than 85°F)",F1121&lt;50,"Cold Week (Less Than 50°F)",TRUE,"Normal Week")</f>
        <v>Normal Week</v>
      </c>
      <c r="H1121" s="2">
        <v>3.6880000000000002</v>
      </c>
      <c r="I1121" s="2" t="str" cm="1">
        <f t="array" ref="I1121">_xlfn.IFS(H1121&gt;3.5,"Above Average",H1121&lt;3,"Below Average",TRUE,"Average")</f>
        <v>Above Average</v>
      </c>
      <c r="J1121" s="1">
        <v>225.28425139999999</v>
      </c>
      <c r="K1121" s="1" t="str" cm="1">
        <f t="array" ref="K1121">_xlfn.IFS(J1121&gt;200,"Above Average",J1121&lt;155,"Below Average",TRUE,"Average")</f>
        <v>Above Average</v>
      </c>
      <c r="L1121" s="7">
        <v>5.6790000000000003</v>
      </c>
      <c r="M1121" s="7" t="str" cm="1">
        <f t="array" ref="M1121">_xlfn.IFS(L1121&gt;9,"Above Average",L1121&lt;8,"Below Average",TRUE,"Average")</f>
        <v>Below Average</v>
      </c>
    </row>
    <row r="1122" spans="1:13" x14ac:dyDescent="0.3">
      <c r="A1122">
        <v>8</v>
      </c>
      <c r="B1122" s="21">
        <v>41047</v>
      </c>
      <c r="C1122" s="21" t="str">
        <f t="shared" si="17"/>
        <v>May</v>
      </c>
      <c r="D1122" s="6">
        <v>913922.01</v>
      </c>
      <c r="E1122" t="s">
        <v>155</v>
      </c>
      <c r="F1122" s="5">
        <v>64.16</v>
      </c>
      <c r="G1122" s="5" t="str" cm="1">
        <f t="array" ref="G1122">_xlfn.IFS(F1122&gt;=86,"Hot Week (More Than 85°F)",F1122&lt;50,"Cold Week (Less Than 50°F)",TRUE,"Normal Week")</f>
        <v>Normal Week</v>
      </c>
      <c r="H1122" s="2">
        <v>3.63</v>
      </c>
      <c r="I1122" s="2" t="str" cm="1">
        <f t="array" ref="I1122">_xlfn.IFS(H1122&gt;3.5,"Above Average",H1122&lt;3,"Below Average",TRUE,"Average")</f>
        <v>Above Average</v>
      </c>
      <c r="J1122" s="1">
        <v>225.3002908</v>
      </c>
      <c r="K1122" s="1" t="str" cm="1">
        <f t="array" ref="K1122">_xlfn.IFS(J1122&gt;200,"Above Average",J1122&lt;155,"Below Average",TRUE,"Average")</f>
        <v>Above Average</v>
      </c>
      <c r="L1122" s="7">
        <v>5.6790000000000003</v>
      </c>
      <c r="M1122" s="7" t="str" cm="1">
        <f t="array" ref="M1122">_xlfn.IFS(L1122&gt;9,"Above Average",L1122&lt;8,"Below Average",TRUE,"Average")</f>
        <v>Below Average</v>
      </c>
    </row>
    <row r="1123" spans="1:13" x14ac:dyDescent="0.3">
      <c r="A1123">
        <v>8</v>
      </c>
      <c r="B1123" s="21">
        <v>41054</v>
      </c>
      <c r="C1123" s="21" t="str">
        <f t="shared" si="17"/>
        <v>May</v>
      </c>
      <c r="D1123" s="6">
        <v>895157.44</v>
      </c>
      <c r="E1123" t="s">
        <v>155</v>
      </c>
      <c r="F1123" s="5">
        <v>76.11</v>
      </c>
      <c r="G1123" s="5" t="str" cm="1">
        <f t="array" ref="G1123">_xlfn.IFS(F1123&gt;=86,"Hot Week (More Than 85°F)",F1123&lt;50,"Cold Week (Less Than 50°F)",TRUE,"Normal Week")</f>
        <v>Normal Week</v>
      </c>
      <c r="H1123" s="2">
        <v>3.5609999999999999</v>
      </c>
      <c r="I1123" s="2" t="str" cm="1">
        <f t="array" ref="I1123">_xlfn.IFS(H1123&gt;3.5,"Above Average",H1123&lt;3,"Below Average",TRUE,"Average")</f>
        <v>Above Average</v>
      </c>
      <c r="J1123" s="1">
        <v>225.30057790000001</v>
      </c>
      <c r="K1123" s="1" t="str" cm="1">
        <f t="array" ref="K1123">_xlfn.IFS(J1123&gt;200,"Above Average",J1123&lt;155,"Below Average",TRUE,"Average")</f>
        <v>Above Average</v>
      </c>
      <c r="L1123" s="7">
        <v>5.6790000000000003</v>
      </c>
      <c r="M1123" s="7" t="str" cm="1">
        <f t="array" ref="M1123">_xlfn.IFS(L1123&gt;9,"Above Average",L1123&lt;8,"Below Average",TRUE,"Average")</f>
        <v>Below Average</v>
      </c>
    </row>
    <row r="1124" spans="1:13" x14ac:dyDescent="0.3">
      <c r="A1124">
        <v>8</v>
      </c>
      <c r="B1124" s="21">
        <v>41061</v>
      </c>
      <c r="C1124" s="21" t="str">
        <f t="shared" si="17"/>
        <v>Jun</v>
      </c>
      <c r="D1124" s="6">
        <v>921161.2</v>
      </c>
      <c r="E1124" t="s">
        <v>155</v>
      </c>
      <c r="F1124" s="5">
        <v>78.31</v>
      </c>
      <c r="G1124" s="5" t="str" cm="1">
        <f t="array" ref="G1124">_xlfn.IFS(F1124&gt;=86,"Hot Week (More Than 85°F)",F1124&lt;50,"Cold Week (Less Than 50°F)",TRUE,"Normal Week")</f>
        <v>Normal Week</v>
      </c>
      <c r="H1124" s="2">
        <v>3.5009999999999999</v>
      </c>
      <c r="I1124" s="2" t="str" cm="1">
        <f t="array" ref="I1124">_xlfn.IFS(H1124&gt;3.5,"Above Average",H1124&lt;3,"Below Average",TRUE,"Average")</f>
        <v>Above Average</v>
      </c>
      <c r="J1124" s="1">
        <v>225.30086499999999</v>
      </c>
      <c r="K1124" s="1" t="str" cm="1">
        <f t="array" ref="K1124">_xlfn.IFS(J1124&gt;200,"Above Average",J1124&lt;155,"Below Average",TRUE,"Average")</f>
        <v>Above Average</v>
      </c>
      <c r="L1124" s="7">
        <v>5.6790000000000003</v>
      </c>
      <c r="M1124" s="7" t="str" cm="1">
        <f t="array" ref="M1124">_xlfn.IFS(L1124&gt;9,"Above Average",L1124&lt;8,"Below Average",TRUE,"Average")</f>
        <v>Below Average</v>
      </c>
    </row>
    <row r="1125" spans="1:13" x14ac:dyDescent="0.3">
      <c r="A1125">
        <v>8</v>
      </c>
      <c r="B1125" s="21">
        <v>41068</v>
      </c>
      <c r="C1125" s="21" t="str">
        <f t="shared" si="17"/>
        <v>Jun</v>
      </c>
      <c r="D1125" s="6">
        <v>928820</v>
      </c>
      <c r="E1125" t="s">
        <v>155</v>
      </c>
      <c r="F1125" s="5">
        <v>74.28</v>
      </c>
      <c r="G1125" s="5" t="str" cm="1">
        <f t="array" ref="G1125">_xlfn.IFS(F1125&gt;=86,"Hot Week (More Than 85°F)",F1125&lt;50,"Cold Week (Less Than 50°F)",TRUE,"Normal Week")</f>
        <v>Normal Week</v>
      </c>
      <c r="H1125" s="2">
        <v>3.452</v>
      </c>
      <c r="I1125" s="2" t="str" cm="1">
        <f t="array" ref="I1125">_xlfn.IFS(H1125&gt;3.5,"Above Average",H1125&lt;3,"Below Average",TRUE,"Average")</f>
        <v>Average</v>
      </c>
      <c r="J1125" s="1">
        <v>225.3011521</v>
      </c>
      <c r="K1125" s="1" t="str" cm="1">
        <f t="array" ref="K1125">_xlfn.IFS(J1125&gt;200,"Above Average",J1125&lt;155,"Below Average",TRUE,"Average")</f>
        <v>Above Average</v>
      </c>
      <c r="L1125" s="7">
        <v>5.6790000000000003</v>
      </c>
      <c r="M1125" s="7" t="str" cm="1">
        <f t="array" ref="M1125">_xlfn.IFS(L1125&gt;9,"Above Average",L1125&lt;8,"Below Average",TRUE,"Average")</f>
        <v>Below Average</v>
      </c>
    </row>
    <row r="1126" spans="1:13" x14ac:dyDescent="0.3">
      <c r="A1126">
        <v>8</v>
      </c>
      <c r="B1126" s="21">
        <v>41075</v>
      </c>
      <c r="C1126" s="21" t="str">
        <f t="shared" si="17"/>
        <v>Jun</v>
      </c>
      <c r="D1126" s="6">
        <v>916918.7</v>
      </c>
      <c r="E1126" t="s">
        <v>155</v>
      </c>
      <c r="F1126" s="5">
        <v>77.14</v>
      </c>
      <c r="G1126" s="5" t="str" cm="1">
        <f t="array" ref="G1126">_xlfn.IFS(F1126&gt;=86,"Hot Week (More Than 85°F)",F1126&lt;50,"Cold Week (Less Than 50°F)",TRUE,"Normal Week")</f>
        <v>Normal Week</v>
      </c>
      <c r="H1126" s="2">
        <v>3.3929999999999998</v>
      </c>
      <c r="I1126" s="2" t="str" cm="1">
        <f t="array" ref="I1126">_xlfn.IFS(H1126&gt;3.5,"Above Average",H1126&lt;3,"Below Average",TRUE,"Average")</f>
        <v>Average</v>
      </c>
      <c r="J1126" s="1">
        <v>225.3134743</v>
      </c>
      <c r="K1126" s="1" t="str" cm="1">
        <f t="array" ref="K1126">_xlfn.IFS(J1126&gt;200,"Above Average",J1126&lt;155,"Below Average",TRUE,"Average")</f>
        <v>Above Average</v>
      </c>
      <c r="L1126" s="7">
        <v>5.6790000000000003</v>
      </c>
      <c r="M1126" s="7" t="str" cm="1">
        <f t="array" ref="M1126">_xlfn.IFS(L1126&gt;9,"Above Average",L1126&lt;8,"Below Average",TRUE,"Average")</f>
        <v>Below Average</v>
      </c>
    </row>
    <row r="1127" spans="1:13" x14ac:dyDescent="0.3">
      <c r="A1127">
        <v>8</v>
      </c>
      <c r="B1127" s="21">
        <v>41082</v>
      </c>
      <c r="C1127" s="21" t="str">
        <f t="shared" si="17"/>
        <v>Jun</v>
      </c>
      <c r="D1127" s="6">
        <v>899449.65</v>
      </c>
      <c r="E1127" t="s">
        <v>155</v>
      </c>
      <c r="F1127" s="5">
        <v>78.849999999999994</v>
      </c>
      <c r="G1127" s="5" t="str" cm="1">
        <f t="array" ref="G1127">_xlfn.IFS(F1127&gt;=86,"Hot Week (More Than 85°F)",F1127&lt;50,"Cold Week (Less Than 50°F)",TRUE,"Normal Week")</f>
        <v>Normal Week</v>
      </c>
      <c r="H1127" s="2">
        <v>3.3460000000000001</v>
      </c>
      <c r="I1127" s="2" t="str" cm="1">
        <f t="array" ref="I1127">_xlfn.IFS(H1127&gt;3.5,"Above Average",H1127&lt;3,"Below Average",TRUE,"Average")</f>
        <v>Average</v>
      </c>
      <c r="J1127" s="1">
        <v>225.35588430000001</v>
      </c>
      <c r="K1127" s="1" t="str" cm="1">
        <f t="array" ref="K1127">_xlfn.IFS(J1127&gt;200,"Above Average",J1127&lt;155,"Below Average",TRUE,"Average")</f>
        <v>Above Average</v>
      </c>
      <c r="L1127" s="7">
        <v>5.6790000000000003</v>
      </c>
      <c r="M1127" s="7" t="str" cm="1">
        <f t="array" ref="M1127">_xlfn.IFS(L1127&gt;9,"Above Average",L1127&lt;8,"Below Average",TRUE,"Average")</f>
        <v>Below Average</v>
      </c>
    </row>
    <row r="1128" spans="1:13" x14ac:dyDescent="0.3">
      <c r="A1128">
        <v>8</v>
      </c>
      <c r="B1128" s="21">
        <v>41089</v>
      </c>
      <c r="C1128" s="21" t="str">
        <f t="shared" si="17"/>
        <v>Jun</v>
      </c>
      <c r="D1128" s="6">
        <v>878298.22</v>
      </c>
      <c r="E1128" t="s">
        <v>155</v>
      </c>
      <c r="F1128" s="5">
        <v>84.47</v>
      </c>
      <c r="G1128" s="5" t="str" cm="1">
        <f t="array" ref="G1128">_xlfn.IFS(F1128&gt;=86,"Hot Week (More Than 85°F)",F1128&lt;50,"Cold Week (Less Than 50°F)",TRUE,"Normal Week")</f>
        <v>Normal Week</v>
      </c>
      <c r="H1128" s="2">
        <v>3.286</v>
      </c>
      <c r="I1128" s="2" t="str" cm="1">
        <f t="array" ref="I1128">_xlfn.IFS(H1128&gt;3.5,"Above Average",H1128&lt;3,"Below Average",TRUE,"Average")</f>
        <v>Average</v>
      </c>
      <c r="J1128" s="1">
        <v>225.3982943</v>
      </c>
      <c r="K1128" s="1" t="str" cm="1">
        <f t="array" ref="K1128">_xlfn.IFS(J1128&gt;200,"Above Average",J1128&lt;155,"Below Average",TRUE,"Average")</f>
        <v>Above Average</v>
      </c>
      <c r="L1128" s="7">
        <v>5.6790000000000003</v>
      </c>
      <c r="M1128" s="7" t="str" cm="1">
        <f t="array" ref="M1128">_xlfn.IFS(L1128&gt;9,"Above Average",L1128&lt;8,"Below Average",TRUE,"Average")</f>
        <v>Below Average</v>
      </c>
    </row>
    <row r="1129" spans="1:13" x14ac:dyDescent="0.3">
      <c r="A1129">
        <v>8</v>
      </c>
      <c r="B1129" s="21">
        <v>41096</v>
      </c>
      <c r="C1129" s="21" t="str">
        <f t="shared" si="17"/>
        <v>Jul</v>
      </c>
      <c r="D1129" s="6">
        <v>936205.5</v>
      </c>
      <c r="E1129" t="s">
        <v>155</v>
      </c>
      <c r="F1129" s="5">
        <v>81.239999999999995</v>
      </c>
      <c r="G1129" s="5" t="str" cm="1">
        <f t="array" ref="G1129">_xlfn.IFS(F1129&gt;=86,"Hot Week (More Than 85°F)",F1129&lt;50,"Cold Week (Less Than 50°F)",TRUE,"Normal Week")</f>
        <v>Normal Week</v>
      </c>
      <c r="H1129" s="2">
        <v>3.2269999999999999</v>
      </c>
      <c r="I1129" s="2" t="str" cm="1">
        <f t="array" ref="I1129">_xlfn.IFS(H1129&gt;3.5,"Above Average",H1129&lt;3,"Below Average",TRUE,"Average")</f>
        <v>Average</v>
      </c>
      <c r="J1129" s="1">
        <v>225.44070429999999</v>
      </c>
      <c r="K1129" s="1" t="str" cm="1">
        <f t="array" ref="K1129">_xlfn.IFS(J1129&gt;200,"Above Average",J1129&lt;155,"Below Average",TRUE,"Average")</f>
        <v>Above Average</v>
      </c>
      <c r="L1129" s="7">
        <v>5.4009999999999998</v>
      </c>
      <c r="M1129" s="7" t="str" cm="1">
        <f t="array" ref="M1129">_xlfn.IFS(L1129&gt;9,"Above Average",L1129&lt;8,"Below Average",TRUE,"Average")</f>
        <v>Below Average</v>
      </c>
    </row>
    <row r="1130" spans="1:13" x14ac:dyDescent="0.3">
      <c r="A1130">
        <v>8</v>
      </c>
      <c r="B1130" s="21">
        <v>41103</v>
      </c>
      <c r="C1130" s="21" t="str">
        <f t="shared" si="17"/>
        <v>Jul</v>
      </c>
      <c r="D1130" s="6">
        <v>890488.01</v>
      </c>
      <c r="E1130" t="s">
        <v>155</v>
      </c>
      <c r="F1130" s="5">
        <v>78.459999999999994</v>
      </c>
      <c r="G1130" s="5" t="str" cm="1">
        <f t="array" ref="G1130">_xlfn.IFS(F1130&gt;=86,"Hot Week (More Than 85°F)",F1130&lt;50,"Cold Week (Less Than 50°F)",TRUE,"Normal Week")</f>
        <v>Normal Week</v>
      </c>
      <c r="H1130" s="2">
        <v>3.2559999999999998</v>
      </c>
      <c r="I1130" s="2" t="str" cm="1">
        <f t="array" ref="I1130">_xlfn.IFS(H1130&gt;3.5,"Above Average",H1130&lt;3,"Below Average",TRUE,"Average")</f>
        <v>Average</v>
      </c>
      <c r="J1130" s="1">
        <v>225.48311430000001</v>
      </c>
      <c r="K1130" s="1" t="str" cm="1">
        <f t="array" ref="K1130">_xlfn.IFS(J1130&gt;200,"Above Average",J1130&lt;155,"Below Average",TRUE,"Average")</f>
        <v>Above Average</v>
      </c>
      <c r="L1130" s="7">
        <v>5.4009999999999998</v>
      </c>
      <c r="M1130" s="7" t="str" cm="1">
        <f t="array" ref="M1130">_xlfn.IFS(L1130&gt;9,"Above Average",L1130&lt;8,"Below Average",TRUE,"Average")</f>
        <v>Below Average</v>
      </c>
    </row>
    <row r="1131" spans="1:13" x14ac:dyDescent="0.3">
      <c r="A1131">
        <v>8</v>
      </c>
      <c r="B1131" s="21">
        <v>41110</v>
      </c>
      <c r="C1131" s="21" t="str">
        <f t="shared" si="17"/>
        <v>Jul</v>
      </c>
      <c r="D1131" s="6">
        <v>888834.07</v>
      </c>
      <c r="E1131" t="s">
        <v>155</v>
      </c>
      <c r="F1131" s="5">
        <v>79.94</v>
      </c>
      <c r="G1131" s="5" t="str" cm="1">
        <f t="array" ref="G1131">_xlfn.IFS(F1131&gt;=86,"Hot Week (More Than 85°F)",F1131&lt;50,"Cold Week (Less Than 50°F)",TRUE,"Normal Week")</f>
        <v>Normal Week</v>
      </c>
      <c r="H1131" s="2">
        <v>3.3109999999999999</v>
      </c>
      <c r="I1131" s="2" t="str" cm="1">
        <f t="array" ref="I1131">_xlfn.IFS(H1131&gt;3.5,"Above Average",H1131&lt;3,"Below Average",TRUE,"Average")</f>
        <v>Average</v>
      </c>
      <c r="J1131" s="1">
        <v>225.49300779999999</v>
      </c>
      <c r="K1131" s="1" t="str" cm="1">
        <f t="array" ref="K1131">_xlfn.IFS(J1131&gt;200,"Above Average",J1131&lt;155,"Below Average",TRUE,"Average")</f>
        <v>Above Average</v>
      </c>
      <c r="L1131" s="7">
        <v>5.4009999999999998</v>
      </c>
      <c r="M1131" s="7" t="str" cm="1">
        <f t="array" ref="M1131">_xlfn.IFS(L1131&gt;9,"Above Average",L1131&lt;8,"Below Average",TRUE,"Average")</f>
        <v>Below Average</v>
      </c>
    </row>
    <row r="1132" spans="1:13" x14ac:dyDescent="0.3">
      <c r="A1132">
        <v>8</v>
      </c>
      <c r="B1132" s="21">
        <v>41117</v>
      </c>
      <c r="C1132" s="21" t="str">
        <f t="shared" si="17"/>
        <v>Jul</v>
      </c>
      <c r="D1132" s="6">
        <v>838227.52</v>
      </c>
      <c r="E1132" t="s">
        <v>155</v>
      </c>
      <c r="F1132" s="5">
        <v>81.709999999999994</v>
      </c>
      <c r="G1132" s="5" t="str" cm="1">
        <f t="array" ref="G1132">_xlfn.IFS(F1132&gt;=86,"Hot Week (More Than 85°F)",F1132&lt;50,"Cold Week (Less Than 50°F)",TRUE,"Normal Week")</f>
        <v>Normal Week</v>
      </c>
      <c r="H1132" s="2">
        <v>3.407</v>
      </c>
      <c r="I1132" s="2" t="str" cm="1">
        <f t="array" ref="I1132">_xlfn.IFS(H1132&gt;3.5,"Above Average",H1132&lt;3,"Below Average",TRUE,"Average")</f>
        <v>Average</v>
      </c>
      <c r="J1132" s="1">
        <v>225.50290140000001</v>
      </c>
      <c r="K1132" s="1" t="str" cm="1">
        <f t="array" ref="K1132">_xlfn.IFS(J1132&gt;200,"Above Average",J1132&lt;155,"Below Average",TRUE,"Average")</f>
        <v>Above Average</v>
      </c>
      <c r="L1132" s="7">
        <v>5.4009999999999998</v>
      </c>
      <c r="M1132" s="7" t="str" cm="1">
        <f t="array" ref="M1132">_xlfn.IFS(L1132&gt;9,"Above Average",L1132&lt;8,"Below Average",TRUE,"Average")</f>
        <v>Below Average</v>
      </c>
    </row>
    <row r="1133" spans="1:13" x14ac:dyDescent="0.3">
      <c r="A1133">
        <v>8</v>
      </c>
      <c r="B1133" s="21">
        <v>41124</v>
      </c>
      <c r="C1133" s="21" t="str">
        <f t="shared" si="17"/>
        <v>Aug</v>
      </c>
      <c r="D1133" s="6">
        <v>897076.73</v>
      </c>
      <c r="E1133" t="s">
        <v>155</v>
      </c>
      <c r="F1133" s="5">
        <v>85.06</v>
      </c>
      <c r="G1133" s="5" t="str" cm="1">
        <f t="array" ref="G1133">_xlfn.IFS(F1133&gt;=86,"Hot Week (More Than 85°F)",F1133&lt;50,"Cold Week (Less Than 50°F)",TRUE,"Normal Week")</f>
        <v>Normal Week</v>
      </c>
      <c r="H1133" s="2">
        <v>3.4169999999999998</v>
      </c>
      <c r="I1133" s="2" t="str" cm="1">
        <f t="array" ref="I1133">_xlfn.IFS(H1133&gt;3.5,"Above Average",H1133&lt;3,"Below Average",TRUE,"Average")</f>
        <v>Average</v>
      </c>
      <c r="J1133" s="1">
        <v>225.51279489999999</v>
      </c>
      <c r="K1133" s="1" t="str" cm="1">
        <f t="array" ref="K1133">_xlfn.IFS(J1133&gt;200,"Above Average",J1133&lt;155,"Below Average",TRUE,"Average")</f>
        <v>Above Average</v>
      </c>
      <c r="L1133" s="7">
        <v>5.4009999999999998</v>
      </c>
      <c r="M1133" s="7" t="str" cm="1">
        <f t="array" ref="M1133">_xlfn.IFS(L1133&gt;9,"Above Average",L1133&lt;8,"Below Average",TRUE,"Average")</f>
        <v>Below Average</v>
      </c>
    </row>
    <row r="1134" spans="1:13" x14ac:dyDescent="0.3">
      <c r="A1134">
        <v>8</v>
      </c>
      <c r="B1134" s="21">
        <v>41131</v>
      </c>
      <c r="C1134" s="21" t="str">
        <f t="shared" si="17"/>
        <v>Aug</v>
      </c>
      <c r="D1134" s="6">
        <v>930745.69</v>
      </c>
      <c r="E1134" t="s">
        <v>155</v>
      </c>
      <c r="F1134" s="5">
        <v>83.74</v>
      </c>
      <c r="G1134" s="5" t="str" cm="1">
        <f t="array" ref="G1134">_xlfn.IFS(F1134&gt;=86,"Hot Week (More Than 85°F)",F1134&lt;50,"Cold Week (Less Than 50°F)",TRUE,"Normal Week")</f>
        <v>Normal Week</v>
      </c>
      <c r="H1134" s="2">
        <v>3.4940000000000002</v>
      </c>
      <c r="I1134" s="2" t="str" cm="1">
        <f t="array" ref="I1134">_xlfn.IFS(H1134&gt;3.5,"Above Average",H1134&lt;3,"Below Average",TRUE,"Average")</f>
        <v>Average</v>
      </c>
      <c r="J1134" s="1">
        <v>225.52268849999999</v>
      </c>
      <c r="K1134" s="1" t="str" cm="1">
        <f t="array" ref="K1134">_xlfn.IFS(J1134&gt;200,"Above Average",J1134&lt;155,"Below Average",TRUE,"Average")</f>
        <v>Above Average</v>
      </c>
      <c r="L1134" s="7">
        <v>5.4009999999999998</v>
      </c>
      <c r="M1134" s="7" t="str" cm="1">
        <f t="array" ref="M1134">_xlfn.IFS(L1134&gt;9,"Above Average",L1134&lt;8,"Below Average",TRUE,"Average")</f>
        <v>Below Average</v>
      </c>
    </row>
    <row r="1135" spans="1:13" x14ac:dyDescent="0.3">
      <c r="A1135">
        <v>8</v>
      </c>
      <c r="B1135" s="21">
        <v>41138</v>
      </c>
      <c r="C1135" s="21" t="str">
        <f t="shared" si="17"/>
        <v>Aug</v>
      </c>
      <c r="D1135" s="6">
        <v>896613.19</v>
      </c>
      <c r="E1135" t="s">
        <v>155</v>
      </c>
      <c r="F1135" s="5">
        <v>81.209999999999994</v>
      </c>
      <c r="G1135" s="5" t="str" cm="1">
        <f t="array" ref="G1135">_xlfn.IFS(F1135&gt;=86,"Hot Week (More Than 85°F)",F1135&lt;50,"Cold Week (Less Than 50°F)",TRUE,"Normal Week")</f>
        <v>Normal Week</v>
      </c>
      <c r="H1135" s="2">
        <v>3.5710000000000002</v>
      </c>
      <c r="I1135" s="2" t="str" cm="1">
        <f t="array" ref="I1135">_xlfn.IFS(H1135&gt;3.5,"Above Average",H1135&lt;3,"Below Average",TRUE,"Average")</f>
        <v>Above Average</v>
      </c>
      <c r="J1135" s="1">
        <v>225.6050797</v>
      </c>
      <c r="K1135" s="1" t="str" cm="1">
        <f t="array" ref="K1135">_xlfn.IFS(J1135&gt;200,"Above Average",J1135&lt;155,"Below Average",TRUE,"Average")</f>
        <v>Above Average</v>
      </c>
      <c r="L1135" s="7">
        <v>5.4009999999999998</v>
      </c>
      <c r="M1135" s="7" t="str" cm="1">
        <f t="array" ref="M1135">_xlfn.IFS(L1135&gt;9,"Above Average",L1135&lt;8,"Below Average",TRUE,"Average")</f>
        <v>Below Average</v>
      </c>
    </row>
    <row r="1136" spans="1:13" x14ac:dyDescent="0.3">
      <c r="A1136">
        <v>8</v>
      </c>
      <c r="B1136" s="21">
        <v>41145</v>
      </c>
      <c r="C1136" s="21" t="str">
        <f t="shared" si="17"/>
        <v>Aug</v>
      </c>
      <c r="D1136" s="6">
        <v>936373.65</v>
      </c>
      <c r="E1136" t="s">
        <v>155</v>
      </c>
      <c r="F1136" s="5">
        <v>73.77</v>
      </c>
      <c r="G1136" s="5" t="str" cm="1">
        <f t="array" ref="G1136">_xlfn.IFS(F1136&gt;=86,"Hot Week (More Than 85°F)",F1136&lt;50,"Cold Week (Less Than 50°F)",TRUE,"Normal Week")</f>
        <v>Normal Week</v>
      </c>
      <c r="H1136" s="2">
        <v>3.62</v>
      </c>
      <c r="I1136" s="2" t="str" cm="1">
        <f t="array" ref="I1136">_xlfn.IFS(H1136&gt;3.5,"Above Average",H1136&lt;3,"Below Average",TRUE,"Average")</f>
        <v>Above Average</v>
      </c>
      <c r="J1136" s="1">
        <v>225.7418442</v>
      </c>
      <c r="K1136" s="1" t="str" cm="1">
        <f t="array" ref="K1136">_xlfn.IFS(J1136&gt;200,"Above Average",J1136&lt;155,"Below Average",TRUE,"Average")</f>
        <v>Above Average</v>
      </c>
      <c r="L1136" s="7">
        <v>5.4009999999999998</v>
      </c>
      <c r="M1136" s="7" t="str" cm="1">
        <f t="array" ref="M1136">_xlfn.IFS(L1136&gt;9,"Above Average",L1136&lt;8,"Below Average",TRUE,"Average")</f>
        <v>Below Average</v>
      </c>
    </row>
    <row r="1137" spans="1:13" x14ac:dyDescent="0.3">
      <c r="A1137">
        <v>8</v>
      </c>
      <c r="B1137" s="21">
        <v>41152</v>
      </c>
      <c r="C1137" s="21" t="str">
        <f t="shared" si="17"/>
        <v>Aug</v>
      </c>
      <c r="D1137" s="6">
        <v>976137.73</v>
      </c>
      <c r="E1137" t="s">
        <v>155</v>
      </c>
      <c r="F1137" s="5">
        <v>75.33</v>
      </c>
      <c r="G1137" s="5" t="str" cm="1">
        <f t="array" ref="G1137">_xlfn.IFS(F1137&gt;=86,"Hot Week (More Than 85°F)",F1137&lt;50,"Cold Week (Less Than 50°F)",TRUE,"Normal Week")</f>
        <v>Normal Week</v>
      </c>
      <c r="H1137" s="2">
        <v>3.6379999999999999</v>
      </c>
      <c r="I1137" s="2" t="str" cm="1">
        <f t="array" ref="I1137">_xlfn.IFS(H1137&gt;3.5,"Above Average",H1137&lt;3,"Below Average",TRUE,"Average")</f>
        <v>Above Average</v>
      </c>
      <c r="J1137" s="1">
        <v>225.87860879999999</v>
      </c>
      <c r="K1137" s="1" t="str" cm="1">
        <f t="array" ref="K1137">_xlfn.IFS(J1137&gt;200,"Above Average",J1137&lt;155,"Below Average",TRUE,"Average")</f>
        <v>Above Average</v>
      </c>
      <c r="L1137" s="7">
        <v>5.4009999999999998</v>
      </c>
      <c r="M1137" s="7" t="str" cm="1">
        <f t="array" ref="M1137">_xlfn.IFS(L1137&gt;9,"Above Average",L1137&lt;8,"Below Average",TRUE,"Average")</f>
        <v>Below Average</v>
      </c>
    </row>
    <row r="1138" spans="1:13" x14ac:dyDescent="0.3">
      <c r="A1138">
        <v>8</v>
      </c>
      <c r="B1138" s="21">
        <v>41159</v>
      </c>
      <c r="C1138" s="21" t="str">
        <f t="shared" si="17"/>
        <v>Sep</v>
      </c>
      <c r="D1138" s="6">
        <v>932160.37</v>
      </c>
      <c r="E1138" t="s">
        <v>156</v>
      </c>
      <c r="F1138" s="5">
        <v>80.87</v>
      </c>
      <c r="G1138" s="5" t="str" cm="1">
        <f t="array" ref="G1138">_xlfn.IFS(F1138&gt;=86,"Hot Week (More Than 85°F)",F1138&lt;50,"Cold Week (Less Than 50°F)",TRUE,"Normal Week")</f>
        <v>Normal Week</v>
      </c>
      <c r="H1138" s="2">
        <v>3.73</v>
      </c>
      <c r="I1138" s="2" t="str" cm="1">
        <f t="array" ref="I1138">_xlfn.IFS(H1138&gt;3.5,"Above Average",H1138&lt;3,"Below Average",TRUE,"Average")</f>
        <v>Above Average</v>
      </c>
      <c r="J1138" s="1">
        <v>226.01537329999999</v>
      </c>
      <c r="K1138" s="1" t="str" cm="1">
        <f t="array" ref="K1138">_xlfn.IFS(J1138&gt;200,"Above Average",J1138&lt;155,"Below Average",TRUE,"Average")</f>
        <v>Above Average</v>
      </c>
      <c r="L1138" s="7">
        <v>5.4009999999999998</v>
      </c>
      <c r="M1138" s="7" t="str" cm="1">
        <f t="array" ref="M1138">_xlfn.IFS(L1138&gt;9,"Above Average",L1138&lt;8,"Below Average",TRUE,"Average")</f>
        <v>Below Average</v>
      </c>
    </row>
    <row r="1139" spans="1:13" x14ac:dyDescent="0.3">
      <c r="A1139">
        <v>8</v>
      </c>
      <c r="B1139" s="21">
        <v>41166</v>
      </c>
      <c r="C1139" s="21" t="str">
        <f t="shared" si="17"/>
        <v>Sep</v>
      </c>
      <c r="D1139" s="6">
        <v>883569.38</v>
      </c>
      <c r="E1139" t="s">
        <v>155</v>
      </c>
      <c r="F1139" s="5">
        <v>67.209999999999994</v>
      </c>
      <c r="G1139" s="5" t="str" cm="1">
        <f t="array" ref="G1139">_xlfn.IFS(F1139&gt;=86,"Hot Week (More Than 85°F)",F1139&lt;50,"Cold Week (Less Than 50°F)",TRUE,"Normal Week")</f>
        <v>Normal Week</v>
      </c>
      <c r="H1139" s="2">
        <v>3.7170000000000001</v>
      </c>
      <c r="I1139" s="2" t="str" cm="1">
        <f t="array" ref="I1139">_xlfn.IFS(H1139&gt;3.5,"Above Average",H1139&lt;3,"Below Average",TRUE,"Average")</f>
        <v>Above Average</v>
      </c>
      <c r="J1139" s="1">
        <v>226.16159809999999</v>
      </c>
      <c r="K1139" s="1" t="str" cm="1">
        <f t="array" ref="K1139">_xlfn.IFS(J1139&gt;200,"Above Average",J1139&lt;155,"Below Average",TRUE,"Average")</f>
        <v>Above Average</v>
      </c>
      <c r="L1139" s="7">
        <v>5.4009999999999998</v>
      </c>
      <c r="M1139" s="7" t="str" cm="1">
        <f t="array" ref="M1139">_xlfn.IFS(L1139&gt;9,"Above Average",L1139&lt;8,"Below Average",TRUE,"Average")</f>
        <v>Below Average</v>
      </c>
    </row>
    <row r="1140" spans="1:13" x14ac:dyDescent="0.3">
      <c r="A1140">
        <v>8</v>
      </c>
      <c r="B1140" s="21">
        <v>41173</v>
      </c>
      <c r="C1140" s="21" t="str">
        <f t="shared" si="17"/>
        <v>Sep</v>
      </c>
      <c r="D1140" s="6">
        <v>857796.45</v>
      </c>
      <c r="E1140" t="s">
        <v>155</v>
      </c>
      <c r="F1140" s="5">
        <v>66.959999999999994</v>
      </c>
      <c r="G1140" s="5" t="str" cm="1">
        <f t="array" ref="G1140">_xlfn.IFS(F1140&gt;=86,"Hot Week (More Than 85°F)",F1140&lt;50,"Cold Week (Less Than 50°F)",TRUE,"Normal Week")</f>
        <v>Normal Week</v>
      </c>
      <c r="H1140" s="2">
        <v>3.7210000000000001</v>
      </c>
      <c r="I1140" s="2" t="str" cm="1">
        <f t="array" ref="I1140">_xlfn.IFS(H1140&gt;3.5,"Above Average",H1140&lt;3,"Below Average",TRUE,"Average")</f>
        <v>Above Average</v>
      </c>
      <c r="J1140" s="1">
        <v>226.36458479999999</v>
      </c>
      <c r="K1140" s="1" t="str" cm="1">
        <f t="array" ref="K1140">_xlfn.IFS(J1140&gt;200,"Above Average",J1140&lt;155,"Below Average",TRUE,"Average")</f>
        <v>Above Average</v>
      </c>
      <c r="L1140" s="7">
        <v>5.4009999999999998</v>
      </c>
      <c r="M1140" s="7" t="str" cm="1">
        <f t="array" ref="M1140">_xlfn.IFS(L1140&gt;9,"Above Average",L1140&lt;8,"Below Average",TRUE,"Average")</f>
        <v>Below Average</v>
      </c>
    </row>
    <row r="1141" spans="1:13" x14ac:dyDescent="0.3">
      <c r="A1141">
        <v>8</v>
      </c>
      <c r="B1141" s="21">
        <v>41180</v>
      </c>
      <c r="C1141" s="21" t="str">
        <f t="shared" si="17"/>
        <v>Sep</v>
      </c>
      <c r="D1141" s="6">
        <v>884724.41</v>
      </c>
      <c r="E1141" t="s">
        <v>155</v>
      </c>
      <c r="F1141" s="5">
        <v>71.099999999999994</v>
      </c>
      <c r="G1141" s="5" t="str" cm="1">
        <f t="array" ref="G1141">_xlfn.IFS(F1141&gt;=86,"Hot Week (More Than 85°F)",F1141&lt;50,"Cold Week (Less Than 50°F)",TRUE,"Normal Week")</f>
        <v>Normal Week</v>
      </c>
      <c r="H1141" s="2">
        <v>3.6659999999999999</v>
      </c>
      <c r="I1141" s="2" t="str" cm="1">
        <f t="array" ref="I1141">_xlfn.IFS(H1141&gt;3.5,"Above Average",H1141&lt;3,"Below Average",TRUE,"Average")</f>
        <v>Above Average</v>
      </c>
      <c r="J1141" s="1">
        <v>226.56757139999999</v>
      </c>
      <c r="K1141" s="1" t="str" cm="1">
        <f t="array" ref="K1141">_xlfn.IFS(J1141&gt;200,"Above Average",J1141&lt;155,"Below Average",TRUE,"Average")</f>
        <v>Above Average</v>
      </c>
      <c r="L1141" s="7">
        <v>5.4009999999999998</v>
      </c>
      <c r="M1141" s="7" t="str" cm="1">
        <f t="array" ref="M1141">_xlfn.IFS(L1141&gt;9,"Above Average",L1141&lt;8,"Below Average",TRUE,"Average")</f>
        <v>Below Average</v>
      </c>
    </row>
    <row r="1142" spans="1:13" x14ac:dyDescent="0.3">
      <c r="A1142">
        <v>8</v>
      </c>
      <c r="B1142" s="21">
        <v>41187</v>
      </c>
      <c r="C1142" s="21" t="str">
        <f t="shared" si="17"/>
        <v>Oct</v>
      </c>
      <c r="D1142" s="6">
        <v>976436.02</v>
      </c>
      <c r="E1142" t="s">
        <v>155</v>
      </c>
      <c r="F1142" s="5">
        <v>61.41</v>
      </c>
      <c r="G1142" s="5" t="str" cm="1">
        <f t="array" ref="G1142">_xlfn.IFS(F1142&gt;=86,"Hot Week (More Than 85°F)",F1142&lt;50,"Cold Week (Less Than 50°F)",TRUE,"Normal Week")</f>
        <v>Normal Week</v>
      </c>
      <c r="H1142" s="2">
        <v>3.617</v>
      </c>
      <c r="I1142" s="2" t="str" cm="1">
        <f t="array" ref="I1142">_xlfn.IFS(H1142&gt;3.5,"Above Average",H1142&lt;3,"Below Average",TRUE,"Average")</f>
        <v>Above Average</v>
      </c>
      <c r="J1142" s="1">
        <v>226.77055809999999</v>
      </c>
      <c r="K1142" s="1" t="str" cm="1">
        <f t="array" ref="K1142">_xlfn.IFS(J1142&gt;200,"Above Average",J1142&lt;155,"Below Average",TRUE,"Average")</f>
        <v>Above Average</v>
      </c>
      <c r="L1142" s="7">
        <v>5.1239999999999997</v>
      </c>
      <c r="M1142" s="7" t="str" cm="1">
        <f t="array" ref="M1142">_xlfn.IFS(L1142&gt;9,"Above Average",L1142&lt;8,"Below Average",TRUE,"Average")</f>
        <v>Below Average</v>
      </c>
    </row>
    <row r="1143" spans="1:13" x14ac:dyDescent="0.3">
      <c r="A1143">
        <v>8</v>
      </c>
      <c r="B1143" s="21">
        <v>41194</v>
      </c>
      <c r="C1143" s="21" t="str">
        <f t="shared" si="17"/>
        <v>Oct</v>
      </c>
      <c r="D1143" s="6">
        <v>927511.99</v>
      </c>
      <c r="E1143" t="s">
        <v>155</v>
      </c>
      <c r="F1143" s="5">
        <v>55.03</v>
      </c>
      <c r="G1143" s="5" t="str" cm="1">
        <f t="array" ref="G1143">_xlfn.IFS(F1143&gt;=86,"Hot Week (More Than 85°F)",F1143&lt;50,"Cold Week (Less Than 50°F)",TRUE,"Normal Week")</f>
        <v>Normal Week</v>
      </c>
      <c r="H1143" s="2">
        <v>3.601</v>
      </c>
      <c r="I1143" s="2" t="str" cm="1">
        <f t="array" ref="I1143">_xlfn.IFS(H1143&gt;3.5,"Above Average",H1143&lt;3,"Below Average",TRUE,"Average")</f>
        <v>Above Average</v>
      </c>
      <c r="J1143" s="1">
        <v>226.97354480000001</v>
      </c>
      <c r="K1143" s="1" t="str" cm="1">
        <f t="array" ref="K1143">_xlfn.IFS(J1143&gt;200,"Above Average",J1143&lt;155,"Below Average",TRUE,"Average")</f>
        <v>Above Average</v>
      </c>
      <c r="L1143" s="7">
        <v>5.1239999999999997</v>
      </c>
      <c r="M1143" s="7" t="str" cm="1">
        <f t="array" ref="M1143">_xlfn.IFS(L1143&gt;9,"Above Average",L1143&lt;8,"Below Average",TRUE,"Average")</f>
        <v>Below Average</v>
      </c>
    </row>
    <row r="1144" spans="1:13" x14ac:dyDescent="0.3">
      <c r="A1144">
        <v>8</v>
      </c>
      <c r="B1144" s="21">
        <v>41201</v>
      </c>
      <c r="C1144" s="21" t="str">
        <f t="shared" si="17"/>
        <v>Oct</v>
      </c>
      <c r="D1144" s="6">
        <v>900309.75</v>
      </c>
      <c r="E1144" t="s">
        <v>155</v>
      </c>
      <c r="F1144" s="5">
        <v>62.99</v>
      </c>
      <c r="G1144" s="5" t="str" cm="1">
        <f t="array" ref="G1144">_xlfn.IFS(F1144&gt;=86,"Hot Week (More Than 85°F)",F1144&lt;50,"Cold Week (Less Than 50°F)",TRUE,"Normal Week")</f>
        <v>Normal Week</v>
      </c>
      <c r="H1144" s="2">
        <v>3.5939999999999999</v>
      </c>
      <c r="I1144" s="2" t="str" cm="1">
        <f t="array" ref="I1144">_xlfn.IFS(H1144&gt;3.5,"Above Average",H1144&lt;3,"Below Average",TRUE,"Average")</f>
        <v>Above Average</v>
      </c>
      <c r="J1144" s="1">
        <v>227.01841659999999</v>
      </c>
      <c r="K1144" s="1" t="str" cm="1">
        <f t="array" ref="K1144">_xlfn.IFS(J1144&gt;200,"Above Average",J1144&lt;155,"Below Average",TRUE,"Average")</f>
        <v>Above Average</v>
      </c>
      <c r="L1144" s="7">
        <v>5.1239999999999997</v>
      </c>
      <c r="M1144" s="7" t="str" cm="1">
        <f t="array" ref="M1144">_xlfn.IFS(L1144&gt;9,"Above Average",L1144&lt;8,"Below Average",TRUE,"Average")</f>
        <v>Below Average</v>
      </c>
    </row>
    <row r="1145" spans="1:13" x14ac:dyDescent="0.3">
      <c r="A1145">
        <v>8</v>
      </c>
      <c r="B1145" s="21">
        <v>41208</v>
      </c>
      <c r="C1145" s="21" t="str">
        <f t="shared" si="17"/>
        <v>Oct</v>
      </c>
      <c r="D1145" s="6">
        <v>891671.44</v>
      </c>
      <c r="E1145" t="s">
        <v>155</v>
      </c>
      <c r="F1145" s="5">
        <v>64.739999999999995</v>
      </c>
      <c r="G1145" s="5" t="str" cm="1">
        <f t="array" ref="G1145">_xlfn.IFS(F1145&gt;=86,"Hot Week (More Than 85°F)",F1145&lt;50,"Cold Week (Less Than 50°F)",TRUE,"Normal Week")</f>
        <v>Normal Week</v>
      </c>
      <c r="H1145" s="2">
        <v>3.5059999999999998</v>
      </c>
      <c r="I1145" s="2" t="str" cm="1">
        <f t="array" ref="I1145">_xlfn.IFS(H1145&gt;3.5,"Above Average",H1145&lt;3,"Below Average",TRUE,"Average")</f>
        <v>Above Average</v>
      </c>
      <c r="J1145" s="1">
        <v>227.0369359</v>
      </c>
      <c r="K1145" s="1" t="str" cm="1">
        <f t="array" ref="K1145">_xlfn.IFS(J1145&gt;200,"Above Average",J1145&lt;155,"Below Average",TRUE,"Average")</f>
        <v>Above Average</v>
      </c>
      <c r="L1145" s="7">
        <v>5.1239999999999997</v>
      </c>
      <c r="M1145" s="7" t="str" cm="1">
        <f t="array" ref="M1145">_xlfn.IFS(L1145&gt;9,"Above Average",L1145&lt;8,"Below Average",TRUE,"Average")</f>
        <v>Below Average</v>
      </c>
    </row>
    <row r="1146" spans="1:13" x14ac:dyDescent="0.3">
      <c r="A1146">
        <v>9</v>
      </c>
      <c r="B1146" s="21">
        <v>40214</v>
      </c>
      <c r="C1146" s="21" t="str">
        <f t="shared" si="17"/>
        <v>Feb</v>
      </c>
      <c r="D1146" s="6">
        <v>549505.55000000005</v>
      </c>
      <c r="E1146" t="s">
        <v>155</v>
      </c>
      <c r="F1146" s="5">
        <v>38.01</v>
      </c>
      <c r="G1146" s="5" t="str" cm="1">
        <f t="array" ref="G1146">_xlfn.IFS(F1146&gt;=86,"Hot Week (More Than 85°F)",F1146&lt;50,"Cold Week (Less Than 50°F)",TRUE,"Normal Week")</f>
        <v>Cold Week (Less Than 50°F)</v>
      </c>
      <c r="H1146" s="2">
        <v>2.5720000000000001</v>
      </c>
      <c r="I1146" s="2" t="str" cm="1">
        <f t="array" ref="I1146">_xlfn.IFS(H1146&gt;3.5,"Above Average",H1146&lt;3,"Below Average",TRUE,"Average")</f>
        <v>Below Average</v>
      </c>
      <c r="J1146" s="1">
        <v>214.6554591</v>
      </c>
      <c r="K1146" s="1" t="str" cm="1">
        <f t="array" ref="K1146">_xlfn.IFS(J1146&gt;200,"Above Average",J1146&lt;155,"Below Average",TRUE,"Average")</f>
        <v>Above Average</v>
      </c>
      <c r="L1146" s="7">
        <v>6.415</v>
      </c>
      <c r="M1146" s="7" t="str" cm="1">
        <f t="array" ref="M1146">_xlfn.IFS(L1146&gt;9,"Above Average",L1146&lt;8,"Below Average",TRUE,"Average")</f>
        <v>Below Average</v>
      </c>
    </row>
    <row r="1147" spans="1:13" x14ac:dyDescent="0.3">
      <c r="A1147">
        <v>9</v>
      </c>
      <c r="B1147" s="21">
        <v>40221</v>
      </c>
      <c r="C1147" s="21" t="str">
        <f t="shared" si="17"/>
        <v>Feb</v>
      </c>
      <c r="D1147" s="6">
        <v>552677.48</v>
      </c>
      <c r="E1147" t="s">
        <v>156</v>
      </c>
      <c r="F1147" s="5">
        <v>37.08</v>
      </c>
      <c r="G1147" s="5" t="str" cm="1">
        <f t="array" ref="G1147">_xlfn.IFS(F1147&gt;=86,"Hot Week (More Than 85°F)",F1147&lt;50,"Cold Week (Less Than 50°F)",TRUE,"Normal Week")</f>
        <v>Cold Week (Less Than 50°F)</v>
      </c>
      <c r="H1147" s="2">
        <v>2.548</v>
      </c>
      <c r="I1147" s="2" t="str" cm="1">
        <f t="array" ref="I1147">_xlfn.IFS(H1147&gt;3.5,"Above Average",H1147&lt;3,"Below Average",TRUE,"Average")</f>
        <v>Below Average</v>
      </c>
      <c r="J1147" s="1">
        <v>214.80565340000001</v>
      </c>
      <c r="K1147" s="1" t="str" cm="1">
        <f t="array" ref="K1147">_xlfn.IFS(J1147&gt;200,"Above Average",J1147&lt;155,"Below Average",TRUE,"Average")</f>
        <v>Above Average</v>
      </c>
      <c r="L1147" s="7">
        <v>6.415</v>
      </c>
      <c r="M1147" s="7" t="str" cm="1">
        <f t="array" ref="M1147">_xlfn.IFS(L1147&gt;9,"Above Average",L1147&lt;8,"Below Average",TRUE,"Average")</f>
        <v>Below Average</v>
      </c>
    </row>
    <row r="1148" spans="1:13" x14ac:dyDescent="0.3">
      <c r="A1148">
        <v>9</v>
      </c>
      <c r="B1148" s="21">
        <v>40228</v>
      </c>
      <c r="C1148" s="21" t="str">
        <f t="shared" si="17"/>
        <v>Feb</v>
      </c>
      <c r="D1148" s="6">
        <v>511327.9</v>
      </c>
      <c r="E1148" t="s">
        <v>155</v>
      </c>
      <c r="F1148" s="5">
        <v>43.06</v>
      </c>
      <c r="G1148" s="5" t="str" cm="1">
        <f t="array" ref="G1148">_xlfn.IFS(F1148&gt;=86,"Hot Week (More Than 85°F)",F1148&lt;50,"Cold Week (Less Than 50°F)",TRUE,"Normal Week")</f>
        <v>Cold Week (Less Than 50°F)</v>
      </c>
      <c r="H1148" s="2">
        <v>2.5139999999999998</v>
      </c>
      <c r="I1148" s="2" t="str" cm="1">
        <f t="array" ref="I1148">_xlfn.IFS(H1148&gt;3.5,"Above Average",H1148&lt;3,"Below Average",TRUE,"Average")</f>
        <v>Below Average</v>
      </c>
      <c r="J1148" s="1">
        <v>214.8506185</v>
      </c>
      <c r="K1148" s="1" t="str" cm="1">
        <f t="array" ref="K1148">_xlfn.IFS(J1148&gt;200,"Above Average",J1148&lt;155,"Below Average",TRUE,"Average")</f>
        <v>Above Average</v>
      </c>
      <c r="L1148" s="7">
        <v>6.415</v>
      </c>
      <c r="M1148" s="7" t="str" cm="1">
        <f t="array" ref="M1148">_xlfn.IFS(L1148&gt;9,"Above Average",L1148&lt;8,"Below Average",TRUE,"Average")</f>
        <v>Below Average</v>
      </c>
    </row>
    <row r="1149" spans="1:13" x14ac:dyDescent="0.3">
      <c r="A1149">
        <v>9</v>
      </c>
      <c r="B1149" s="21">
        <v>40235</v>
      </c>
      <c r="C1149" s="21" t="str">
        <f t="shared" si="17"/>
        <v>Feb</v>
      </c>
      <c r="D1149" s="6">
        <v>473773.27</v>
      </c>
      <c r="E1149" t="s">
        <v>155</v>
      </c>
      <c r="F1149" s="5">
        <v>43.83</v>
      </c>
      <c r="G1149" s="5" t="str" cm="1">
        <f t="array" ref="G1149">_xlfn.IFS(F1149&gt;=86,"Hot Week (More Than 85°F)",F1149&lt;50,"Cold Week (Less Than 50°F)",TRUE,"Normal Week")</f>
        <v>Cold Week (Less Than 50°F)</v>
      </c>
      <c r="H1149" s="2">
        <v>2.5609999999999999</v>
      </c>
      <c r="I1149" s="2" t="str" cm="1">
        <f t="array" ref="I1149">_xlfn.IFS(H1149&gt;3.5,"Above Average",H1149&lt;3,"Below Average",TRUE,"Average")</f>
        <v>Below Average</v>
      </c>
      <c r="J1149" s="1">
        <v>214.8780453</v>
      </c>
      <c r="K1149" s="1" t="str" cm="1">
        <f t="array" ref="K1149">_xlfn.IFS(J1149&gt;200,"Above Average",J1149&lt;155,"Below Average",TRUE,"Average")</f>
        <v>Above Average</v>
      </c>
      <c r="L1149" s="7">
        <v>6.415</v>
      </c>
      <c r="M1149" s="7" t="str" cm="1">
        <f t="array" ref="M1149">_xlfn.IFS(L1149&gt;9,"Above Average",L1149&lt;8,"Below Average",TRUE,"Average")</f>
        <v>Below Average</v>
      </c>
    </row>
    <row r="1150" spans="1:13" x14ac:dyDescent="0.3">
      <c r="A1150">
        <v>9</v>
      </c>
      <c r="B1150" s="21">
        <v>40242</v>
      </c>
      <c r="C1150" s="21" t="str">
        <f t="shared" si="17"/>
        <v>Mar</v>
      </c>
      <c r="D1150" s="6">
        <v>507297.88</v>
      </c>
      <c r="E1150" t="s">
        <v>155</v>
      </c>
      <c r="F1150" s="5">
        <v>48.43</v>
      </c>
      <c r="G1150" s="5" t="str" cm="1">
        <f t="array" ref="G1150">_xlfn.IFS(F1150&gt;=86,"Hot Week (More Than 85°F)",F1150&lt;50,"Cold Week (Less Than 50°F)",TRUE,"Normal Week")</f>
        <v>Cold Week (Less Than 50°F)</v>
      </c>
      <c r="H1150" s="2">
        <v>2.625</v>
      </c>
      <c r="I1150" s="2" t="str" cm="1">
        <f t="array" ref="I1150">_xlfn.IFS(H1150&gt;3.5,"Above Average",H1150&lt;3,"Below Average",TRUE,"Average")</f>
        <v>Below Average</v>
      </c>
      <c r="J1150" s="1">
        <v>214.9054721</v>
      </c>
      <c r="K1150" s="1" t="str" cm="1">
        <f t="array" ref="K1150">_xlfn.IFS(J1150&gt;200,"Above Average",J1150&lt;155,"Below Average",TRUE,"Average")</f>
        <v>Above Average</v>
      </c>
      <c r="L1150" s="7">
        <v>6.415</v>
      </c>
      <c r="M1150" s="7" t="str" cm="1">
        <f t="array" ref="M1150">_xlfn.IFS(L1150&gt;9,"Above Average",L1150&lt;8,"Below Average",TRUE,"Average")</f>
        <v>Below Average</v>
      </c>
    </row>
    <row r="1151" spans="1:13" x14ac:dyDescent="0.3">
      <c r="A1151">
        <v>9</v>
      </c>
      <c r="B1151" s="21">
        <v>40249</v>
      </c>
      <c r="C1151" s="21" t="str">
        <f t="shared" si="17"/>
        <v>Mar</v>
      </c>
      <c r="D1151" s="6">
        <v>494145.8</v>
      </c>
      <c r="E1151" t="s">
        <v>155</v>
      </c>
      <c r="F1151" s="5">
        <v>55.76</v>
      </c>
      <c r="G1151" s="5" t="str" cm="1">
        <f t="array" ref="G1151">_xlfn.IFS(F1151&gt;=86,"Hot Week (More Than 85°F)",F1151&lt;50,"Cold Week (Less Than 50°F)",TRUE,"Normal Week")</f>
        <v>Normal Week</v>
      </c>
      <c r="H1151" s="2">
        <v>2.6669999999999998</v>
      </c>
      <c r="I1151" s="2" t="str" cm="1">
        <f t="array" ref="I1151">_xlfn.IFS(H1151&gt;3.5,"Above Average",H1151&lt;3,"Below Average",TRUE,"Average")</f>
        <v>Below Average</v>
      </c>
      <c r="J1151" s="1">
        <v>214.93289899999999</v>
      </c>
      <c r="K1151" s="1" t="str" cm="1">
        <f t="array" ref="K1151">_xlfn.IFS(J1151&gt;200,"Above Average",J1151&lt;155,"Below Average",TRUE,"Average")</f>
        <v>Above Average</v>
      </c>
      <c r="L1151" s="7">
        <v>6.415</v>
      </c>
      <c r="M1151" s="7" t="str" cm="1">
        <f t="array" ref="M1151">_xlfn.IFS(L1151&gt;9,"Above Average",L1151&lt;8,"Below Average",TRUE,"Average")</f>
        <v>Below Average</v>
      </c>
    </row>
    <row r="1152" spans="1:13" x14ac:dyDescent="0.3">
      <c r="A1152">
        <v>9</v>
      </c>
      <c r="B1152" s="21">
        <v>40256</v>
      </c>
      <c r="C1152" s="21" t="str">
        <f t="shared" si="17"/>
        <v>Mar</v>
      </c>
      <c r="D1152" s="6">
        <v>485744.61</v>
      </c>
      <c r="E1152" t="s">
        <v>155</v>
      </c>
      <c r="F1152" s="5">
        <v>53.15</v>
      </c>
      <c r="G1152" s="5" t="str" cm="1">
        <f t="array" ref="G1152">_xlfn.IFS(F1152&gt;=86,"Hot Week (More Than 85°F)",F1152&lt;50,"Cold Week (Less Than 50°F)",TRUE,"Normal Week")</f>
        <v>Normal Week</v>
      </c>
      <c r="H1152" s="2">
        <v>2.72</v>
      </c>
      <c r="I1152" s="2" t="str" cm="1">
        <f t="array" ref="I1152">_xlfn.IFS(H1152&gt;3.5,"Above Average",H1152&lt;3,"Below Average",TRUE,"Average")</f>
        <v>Below Average</v>
      </c>
      <c r="J1152" s="1">
        <v>214.7597274</v>
      </c>
      <c r="K1152" s="1" t="str" cm="1">
        <f t="array" ref="K1152">_xlfn.IFS(J1152&gt;200,"Above Average",J1152&lt;155,"Below Average",TRUE,"Average")</f>
        <v>Above Average</v>
      </c>
      <c r="L1152" s="7">
        <v>6.415</v>
      </c>
      <c r="M1152" s="7" t="str" cm="1">
        <f t="array" ref="M1152">_xlfn.IFS(L1152&gt;9,"Above Average",L1152&lt;8,"Below Average",TRUE,"Average")</f>
        <v>Below Average</v>
      </c>
    </row>
    <row r="1153" spans="1:13" x14ac:dyDescent="0.3">
      <c r="A1153">
        <v>9</v>
      </c>
      <c r="B1153" s="21">
        <v>40263</v>
      </c>
      <c r="C1153" s="21" t="str">
        <f t="shared" si="17"/>
        <v>Mar</v>
      </c>
      <c r="D1153" s="6">
        <v>484946.56</v>
      </c>
      <c r="E1153" t="s">
        <v>155</v>
      </c>
      <c r="F1153" s="5">
        <v>51.8</v>
      </c>
      <c r="G1153" s="5" t="str" cm="1">
        <f t="array" ref="G1153">_xlfn.IFS(F1153&gt;=86,"Hot Week (More Than 85°F)",F1153&lt;50,"Cold Week (Less Than 50°F)",TRUE,"Normal Week")</f>
        <v>Normal Week</v>
      </c>
      <c r="H1153" s="2">
        <v>2.7320000000000002</v>
      </c>
      <c r="I1153" s="2" t="str" cm="1">
        <f t="array" ref="I1153">_xlfn.IFS(H1153&gt;3.5,"Above Average",H1153&lt;3,"Below Average",TRUE,"Average")</f>
        <v>Below Average</v>
      </c>
      <c r="J1153" s="1">
        <v>214.55312269999999</v>
      </c>
      <c r="K1153" s="1" t="str" cm="1">
        <f t="array" ref="K1153">_xlfn.IFS(J1153&gt;200,"Above Average",J1153&lt;155,"Below Average",TRUE,"Average")</f>
        <v>Above Average</v>
      </c>
      <c r="L1153" s="7">
        <v>6.415</v>
      </c>
      <c r="M1153" s="7" t="str" cm="1">
        <f t="array" ref="M1153">_xlfn.IFS(L1153&gt;9,"Above Average",L1153&lt;8,"Below Average",TRUE,"Average")</f>
        <v>Below Average</v>
      </c>
    </row>
    <row r="1154" spans="1:13" x14ac:dyDescent="0.3">
      <c r="A1154">
        <v>9</v>
      </c>
      <c r="B1154" s="21">
        <v>40270</v>
      </c>
      <c r="C1154" s="21" t="str">
        <f t="shared" ref="C1154:C1217" si="18">TEXT(B1154, "mmm")</f>
        <v>Apr</v>
      </c>
      <c r="D1154" s="6">
        <v>545206.31999999995</v>
      </c>
      <c r="E1154" t="s">
        <v>155</v>
      </c>
      <c r="F1154" s="5">
        <v>65.209999999999994</v>
      </c>
      <c r="G1154" s="5" t="str" cm="1">
        <f t="array" ref="G1154">_xlfn.IFS(F1154&gt;=86,"Hot Week (More Than 85°F)",F1154&lt;50,"Cold Week (Less Than 50°F)",TRUE,"Normal Week")</f>
        <v>Normal Week</v>
      </c>
      <c r="H1154" s="2">
        <v>2.7189999999999999</v>
      </c>
      <c r="I1154" s="2" t="str" cm="1">
        <f t="array" ref="I1154">_xlfn.IFS(H1154&gt;3.5,"Above Average",H1154&lt;3,"Below Average",TRUE,"Average")</f>
        <v>Below Average</v>
      </c>
      <c r="J1154" s="1">
        <v>214.3465181</v>
      </c>
      <c r="K1154" s="1" t="str" cm="1">
        <f t="array" ref="K1154">_xlfn.IFS(J1154&gt;200,"Above Average",J1154&lt;155,"Below Average",TRUE,"Average")</f>
        <v>Above Average</v>
      </c>
      <c r="L1154" s="7">
        <v>6.3840000000000003</v>
      </c>
      <c r="M1154" s="7" t="str" cm="1">
        <f t="array" ref="M1154">_xlfn.IFS(L1154&gt;9,"Above Average",L1154&lt;8,"Below Average",TRUE,"Average")</f>
        <v>Below Average</v>
      </c>
    </row>
    <row r="1155" spans="1:13" x14ac:dyDescent="0.3">
      <c r="A1155">
        <v>9</v>
      </c>
      <c r="B1155" s="21">
        <v>40277</v>
      </c>
      <c r="C1155" s="21" t="str">
        <f t="shared" si="18"/>
        <v>Apr</v>
      </c>
      <c r="D1155" s="6">
        <v>529384.31000000006</v>
      </c>
      <c r="E1155" t="s">
        <v>155</v>
      </c>
      <c r="F1155" s="5">
        <v>64.95</v>
      </c>
      <c r="G1155" s="5" t="str" cm="1">
        <f t="array" ref="G1155">_xlfn.IFS(F1155&gt;=86,"Hot Week (More Than 85°F)",F1155&lt;50,"Cold Week (Less Than 50°F)",TRUE,"Normal Week")</f>
        <v>Normal Week</v>
      </c>
      <c r="H1155" s="2">
        <v>2.77</v>
      </c>
      <c r="I1155" s="2" t="str" cm="1">
        <f t="array" ref="I1155">_xlfn.IFS(H1155&gt;3.5,"Above Average",H1155&lt;3,"Below Average",TRUE,"Average")</f>
        <v>Below Average</v>
      </c>
      <c r="J1155" s="1">
        <v>214.13991350000001</v>
      </c>
      <c r="K1155" s="1" t="str" cm="1">
        <f t="array" ref="K1155">_xlfn.IFS(J1155&gt;200,"Above Average",J1155&lt;155,"Below Average",TRUE,"Average")</f>
        <v>Above Average</v>
      </c>
      <c r="L1155" s="7">
        <v>6.3840000000000003</v>
      </c>
      <c r="M1155" s="7" t="str" cm="1">
        <f t="array" ref="M1155">_xlfn.IFS(L1155&gt;9,"Above Average",L1155&lt;8,"Below Average",TRUE,"Average")</f>
        <v>Below Average</v>
      </c>
    </row>
    <row r="1156" spans="1:13" x14ac:dyDescent="0.3">
      <c r="A1156">
        <v>9</v>
      </c>
      <c r="B1156" s="21">
        <v>40284</v>
      </c>
      <c r="C1156" s="21" t="str">
        <f t="shared" si="18"/>
        <v>Apr</v>
      </c>
      <c r="D1156" s="6">
        <v>485764.32</v>
      </c>
      <c r="E1156" t="s">
        <v>155</v>
      </c>
      <c r="F1156" s="5">
        <v>66.09</v>
      </c>
      <c r="G1156" s="5" t="str" cm="1">
        <f t="array" ref="G1156">_xlfn.IFS(F1156&gt;=86,"Hot Week (More Than 85°F)",F1156&lt;50,"Cold Week (Less Than 50°F)",TRUE,"Normal Week")</f>
        <v>Normal Week</v>
      </c>
      <c r="H1156" s="2">
        <v>2.8079999999999998</v>
      </c>
      <c r="I1156" s="2" t="str" cm="1">
        <f t="array" ref="I1156">_xlfn.IFS(H1156&gt;3.5,"Above Average",H1156&lt;3,"Below Average",TRUE,"Average")</f>
        <v>Below Average</v>
      </c>
      <c r="J1156" s="1">
        <v>214.00018170000001</v>
      </c>
      <c r="K1156" s="1" t="str" cm="1">
        <f t="array" ref="K1156">_xlfn.IFS(J1156&gt;200,"Above Average",J1156&lt;155,"Below Average",TRUE,"Average")</f>
        <v>Above Average</v>
      </c>
      <c r="L1156" s="7">
        <v>6.3840000000000003</v>
      </c>
      <c r="M1156" s="7" t="str" cm="1">
        <f t="array" ref="M1156">_xlfn.IFS(L1156&gt;9,"Above Average",L1156&lt;8,"Below Average",TRUE,"Average")</f>
        <v>Below Average</v>
      </c>
    </row>
    <row r="1157" spans="1:13" x14ac:dyDescent="0.3">
      <c r="A1157">
        <v>9</v>
      </c>
      <c r="B1157" s="21">
        <v>40291</v>
      </c>
      <c r="C1157" s="21" t="str">
        <f t="shared" si="18"/>
        <v>Apr</v>
      </c>
      <c r="D1157" s="6">
        <v>488683.57</v>
      </c>
      <c r="E1157" t="s">
        <v>155</v>
      </c>
      <c r="F1157" s="5">
        <v>61.26</v>
      </c>
      <c r="G1157" s="5" t="str" cm="1">
        <f t="array" ref="G1157">_xlfn.IFS(F1157&gt;=86,"Hot Week (More Than 85°F)",F1157&lt;50,"Cold Week (Less Than 50°F)",TRUE,"Normal Week")</f>
        <v>Normal Week</v>
      </c>
      <c r="H1157" s="2">
        <v>2.7949999999999999</v>
      </c>
      <c r="I1157" s="2" t="str" cm="1">
        <f t="array" ref="I1157">_xlfn.IFS(H1157&gt;3.5,"Above Average",H1157&lt;3,"Below Average",TRUE,"Average")</f>
        <v>Below Average</v>
      </c>
      <c r="J1157" s="1">
        <v>213.94961380000001</v>
      </c>
      <c r="K1157" s="1" t="str" cm="1">
        <f t="array" ref="K1157">_xlfn.IFS(J1157&gt;200,"Above Average",J1157&lt;155,"Below Average",TRUE,"Average")</f>
        <v>Above Average</v>
      </c>
      <c r="L1157" s="7">
        <v>6.3840000000000003</v>
      </c>
      <c r="M1157" s="7" t="str" cm="1">
        <f t="array" ref="M1157">_xlfn.IFS(L1157&gt;9,"Above Average",L1157&lt;8,"Below Average",TRUE,"Average")</f>
        <v>Below Average</v>
      </c>
    </row>
    <row r="1158" spans="1:13" x14ac:dyDescent="0.3">
      <c r="A1158">
        <v>9</v>
      </c>
      <c r="B1158" s="21">
        <v>40298</v>
      </c>
      <c r="C1158" s="21" t="str">
        <f t="shared" si="18"/>
        <v>Apr</v>
      </c>
      <c r="D1158" s="6">
        <v>491723.42</v>
      </c>
      <c r="E1158" t="s">
        <v>155</v>
      </c>
      <c r="F1158" s="5">
        <v>66.069999999999993</v>
      </c>
      <c r="G1158" s="5" t="str" cm="1">
        <f t="array" ref="G1158">_xlfn.IFS(F1158&gt;=86,"Hot Week (More Than 85°F)",F1158&lt;50,"Cold Week (Less Than 50°F)",TRUE,"Normal Week")</f>
        <v>Normal Week</v>
      </c>
      <c r="H1158" s="2">
        <v>2.78</v>
      </c>
      <c r="I1158" s="2" t="str" cm="1">
        <f t="array" ref="I1158">_xlfn.IFS(H1158&gt;3.5,"Above Average",H1158&lt;3,"Below Average",TRUE,"Average")</f>
        <v>Below Average</v>
      </c>
      <c r="J1158" s="1">
        <v>213.8990459</v>
      </c>
      <c r="K1158" s="1" t="str" cm="1">
        <f t="array" ref="K1158">_xlfn.IFS(J1158&gt;200,"Above Average",J1158&lt;155,"Below Average",TRUE,"Average")</f>
        <v>Above Average</v>
      </c>
      <c r="L1158" s="7">
        <v>6.3840000000000003</v>
      </c>
      <c r="M1158" s="7" t="str" cm="1">
        <f t="array" ref="M1158">_xlfn.IFS(L1158&gt;9,"Above Average",L1158&lt;8,"Below Average",TRUE,"Average")</f>
        <v>Below Average</v>
      </c>
    </row>
    <row r="1159" spans="1:13" x14ac:dyDescent="0.3">
      <c r="A1159">
        <v>9</v>
      </c>
      <c r="B1159" s="21">
        <v>40305</v>
      </c>
      <c r="C1159" s="21" t="str">
        <f t="shared" si="18"/>
        <v>May</v>
      </c>
      <c r="D1159" s="6">
        <v>526128.61</v>
      </c>
      <c r="E1159" t="s">
        <v>155</v>
      </c>
      <c r="F1159" s="5">
        <v>68.58</v>
      </c>
      <c r="G1159" s="5" t="str" cm="1">
        <f t="array" ref="G1159">_xlfn.IFS(F1159&gt;=86,"Hot Week (More Than 85°F)",F1159&lt;50,"Cold Week (Less Than 50°F)",TRUE,"Normal Week")</f>
        <v>Normal Week</v>
      </c>
      <c r="H1159" s="2">
        <v>2.835</v>
      </c>
      <c r="I1159" s="2" t="str" cm="1">
        <f t="array" ref="I1159">_xlfn.IFS(H1159&gt;3.5,"Above Average",H1159&lt;3,"Below Average",TRUE,"Average")</f>
        <v>Below Average</v>
      </c>
      <c r="J1159" s="1">
        <v>213.848478</v>
      </c>
      <c r="K1159" s="1" t="str" cm="1">
        <f t="array" ref="K1159">_xlfn.IFS(J1159&gt;200,"Above Average",J1159&lt;155,"Below Average",TRUE,"Average")</f>
        <v>Above Average</v>
      </c>
      <c r="L1159" s="7">
        <v>6.3840000000000003</v>
      </c>
      <c r="M1159" s="7" t="str" cm="1">
        <f t="array" ref="M1159">_xlfn.IFS(L1159&gt;9,"Above Average",L1159&lt;8,"Below Average",TRUE,"Average")</f>
        <v>Below Average</v>
      </c>
    </row>
    <row r="1160" spans="1:13" x14ac:dyDescent="0.3">
      <c r="A1160">
        <v>9</v>
      </c>
      <c r="B1160" s="21">
        <v>40312</v>
      </c>
      <c r="C1160" s="21" t="str">
        <f t="shared" si="18"/>
        <v>May</v>
      </c>
      <c r="D1160" s="6">
        <v>492792.8</v>
      </c>
      <c r="E1160" t="s">
        <v>155</v>
      </c>
      <c r="F1160" s="5">
        <v>70.53</v>
      </c>
      <c r="G1160" s="5" t="str" cm="1">
        <f t="array" ref="G1160">_xlfn.IFS(F1160&gt;=86,"Hot Week (More Than 85°F)",F1160&lt;50,"Cold Week (Less Than 50°F)",TRUE,"Normal Week")</f>
        <v>Normal Week</v>
      </c>
      <c r="H1160" s="2">
        <v>2.8540000000000001</v>
      </c>
      <c r="I1160" s="2" t="str" cm="1">
        <f t="array" ref="I1160">_xlfn.IFS(H1160&gt;3.5,"Above Average",H1160&lt;3,"Below Average",TRUE,"Average")</f>
        <v>Below Average</v>
      </c>
      <c r="J1160" s="1">
        <v>213.8469819</v>
      </c>
      <c r="K1160" s="1" t="str" cm="1">
        <f t="array" ref="K1160">_xlfn.IFS(J1160&gt;200,"Above Average",J1160&lt;155,"Below Average",TRUE,"Average")</f>
        <v>Above Average</v>
      </c>
      <c r="L1160" s="7">
        <v>6.3840000000000003</v>
      </c>
      <c r="M1160" s="7" t="str" cm="1">
        <f t="array" ref="M1160">_xlfn.IFS(L1160&gt;9,"Above Average",L1160&lt;8,"Below Average",TRUE,"Average")</f>
        <v>Below Average</v>
      </c>
    </row>
    <row r="1161" spans="1:13" x14ac:dyDescent="0.3">
      <c r="A1161">
        <v>9</v>
      </c>
      <c r="B1161" s="21">
        <v>40319</v>
      </c>
      <c r="C1161" s="21" t="str">
        <f t="shared" si="18"/>
        <v>May</v>
      </c>
      <c r="D1161" s="6">
        <v>506274.94</v>
      </c>
      <c r="E1161" t="s">
        <v>155</v>
      </c>
      <c r="F1161" s="5">
        <v>71.5</v>
      </c>
      <c r="G1161" s="5" t="str" cm="1">
        <f t="array" ref="G1161">_xlfn.IFS(F1161&gt;=86,"Hot Week (More Than 85°F)",F1161&lt;50,"Cold Week (Less Than 50°F)",TRUE,"Normal Week")</f>
        <v>Normal Week</v>
      </c>
      <c r="H1161" s="2">
        <v>2.8260000000000001</v>
      </c>
      <c r="I1161" s="2" t="str" cm="1">
        <f t="array" ref="I1161">_xlfn.IFS(H1161&gt;3.5,"Above Average",H1161&lt;3,"Below Average",TRUE,"Average")</f>
        <v>Below Average</v>
      </c>
      <c r="J1161" s="1">
        <v>214.13991619999999</v>
      </c>
      <c r="K1161" s="1" t="str" cm="1">
        <f t="array" ref="K1161">_xlfn.IFS(J1161&gt;200,"Above Average",J1161&lt;155,"Below Average",TRUE,"Average")</f>
        <v>Above Average</v>
      </c>
      <c r="L1161" s="7">
        <v>6.3840000000000003</v>
      </c>
      <c r="M1161" s="7" t="str" cm="1">
        <f t="array" ref="M1161">_xlfn.IFS(L1161&gt;9,"Above Average",L1161&lt;8,"Below Average",TRUE,"Average")</f>
        <v>Below Average</v>
      </c>
    </row>
    <row r="1162" spans="1:13" x14ac:dyDescent="0.3">
      <c r="A1162">
        <v>9</v>
      </c>
      <c r="B1162" s="21">
        <v>40326</v>
      </c>
      <c r="C1162" s="21" t="str">
        <f t="shared" si="18"/>
        <v>May</v>
      </c>
      <c r="D1162" s="6">
        <v>558143.53</v>
      </c>
      <c r="E1162" t="s">
        <v>155</v>
      </c>
      <c r="F1162" s="5">
        <v>77.12</v>
      </c>
      <c r="G1162" s="5" t="str" cm="1">
        <f t="array" ref="G1162">_xlfn.IFS(F1162&gt;=86,"Hot Week (More Than 85°F)",F1162&lt;50,"Cold Week (Less Than 50°F)",TRUE,"Normal Week")</f>
        <v>Normal Week</v>
      </c>
      <c r="H1162" s="2">
        <v>2.7589999999999999</v>
      </c>
      <c r="I1162" s="2" t="str" cm="1">
        <f t="array" ref="I1162">_xlfn.IFS(H1162&gt;3.5,"Above Average",H1162&lt;3,"Below Average",TRUE,"Average")</f>
        <v>Below Average</v>
      </c>
      <c r="J1162" s="1">
        <v>214.4328505</v>
      </c>
      <c r="K1162" s="1" t="str" cm="1">
        <f t="array" ref="K1162">_xlfn.IFS(J1162&gt;200,"Above Average",J1162&lt;155,"Below Average",TRUE,"Average")</f>
        <v>Above Average</v>
      </c>
      <c r="L1162" s="7">
        <v>6.3840000000000003</v>
      </c>
      <c r="M1162" s="7" t="str" cm="1">
        <f t="array" ref="M1162">_xlfn.IFS(L1162&gt;9,"Above Average",L1162&lt;8,"Below Average",TRUE,"Average")</f>
        <v>Below Average</v>
      </c>
    </row>
    <row r="1163" spans="1:13" x14ac:dyDescent="0.3">
      <c r="A1163">
        <v>9</v>
      </c>
      <c r="B1163" s="21">
        <v>40333</v>
      </c>
      <c r="C1163" s="21" t="str">
        <f t="shared" si="18"/>
        <v>Jun</v>
      </c>
      <c r="D1163" s="6">
        <v>586061.46</v>
      </c>
      <c r="E1163" t="s">
        <v>155</v>
      </c>
      <c r="F1163" s="5">
        <v>79.650000000000006</v>
      </c>
      <c r="G1163" s="5" t="str" cm="1">
        <f t="array" ref="G1163">_xlfn.IFS(F1163&gt;=86,"Hot Week (More Than 85°F)",F1163&lt;50,"Cold Week (Less Than 50°F)",TRUE,"Normal Week")</f>
        <v>Normal Week</v>
      </c>
      <c r="H1163" s="2">
        <v>2.7050000000000001</v>
      </c>
      <c r="I1163" s="2" t="str" cm="1">
        <f t="array" ref="I1163">_xlfn.IFS(H1163&gt;3.5,"Above Average",H1163&lt;3,"Below Average",TRUE,"Average")</f>
        <v>Below Average</v>
      </c>
      <c r="J1163" s="1">
        <v>214.72578480000001</v>
      </c>
      <c r="K1163" s="1" t="str" cm="1">
        <f t="array" ref="K1163">_xlfn.IFS(J1163&gt;200,"Above Average",J1163&lt;155,"Below Average",TRUE,"Average")</f>
        <v>Above Average</v>
      </c>
      <c r="L1163" s="7">
        <v>6.3840000000000003</v>
      </c>
      <c r="M1163" s="7" t="str" cm="1">
        <f t="array" ref="M1163">_xlfn.IFS(L1163&gt;9,"Above Average",L1163&lt;8,"Below Average",TRUE,"Average")</f>
        <v>Below Average</v>
      </c>
    </row>
    <row r="1164" spans="1:13" x14ac:dyDescent="0.3">
      <c r="A1164">
        <v>9</v>
      </c>
      <c r="B1164" s="21">
        <v>40340</v>
      </c>
      <c r="C1164" s="21" t="str">
        <f t="shared" si="18"/>
        <v>Jun</v>
      </c>
      <c r="D1164" s="6">
        <v>522715.68</v>
      </c>
      <c r="E1164" t="s">
        <v>155</v>
      </c>
      <c r="F1164" s="5">
        <v>83.75</v>
      </c>
      <c r="G1164" s="5" t="str" cm="1">
        <f t="array" ref="G1164">_xlfn.IFS(F1164&gt;=86,"Hot Week (More Than 85°F)",F1164&lt;50,"Cold Week (Less Than 50°F)",TRUE,"Normal Week")</f>
        <v>Normal Week</v>
      </c>
      <c r="H1164" s="2">
        <v>2.6680000000000001</v>
      </c>
      <c r="I1164" s="2" t="str" cm="1">
        <f t="array" ref="I1164">_xlfn.IFS(H1164&gt;3.5,"Above Average",H1164&lt;3,"Below Average",TRUE,"Average")</f>
        <v>Below Average</v>
      </c>
      <c r="J1164" s="1">
        <v>215.0187191</v>
      </c>
      <c r="K1164" s="1" t="str" cm="1">
        <f t="array" ref="K1164">_xlfn.IFS(J1164&gt;200,"Above Average",J1164&lt;155,"Below Average",TRUE,"Average")</f>
        <v>Above Average</v>
      </c>
      <c r="L1164" s="7">
        <v>6.3840000000000003</v>
      </c>
      <c r="M1164" s="7" t="str" cm="1">
        <f t="array" ref="M1164">_xlfn.IFS(L1164&gt;9,"Above Average",L1164&lt;8,"Below Average",TRUE,"Average")</f>
        <v>Below Average</v>
      </c>
    </row>
    <row r="1165" spans="1:13" x14ac:dyDescent="0.3">
      <c r="A1165">
        <v>9</v>
      </c>
      <c r="B1165" s="21">
        <v>40347</v>
      </c>
      <c r="C1165" s="21" t="str">
        <f t="shared" si="18"/>
        <v>Jun</v>
      </c>
      <c r="D1165" s="6">
        <v>513073.87</v>
      </c>
      <c r="E1165" t="s">
        <v>155</v>
      </c>
      <c r="F1165" s="5">
        <v>82.99</v>
      </c>
      <c r="G1165" s="5" t="str" cm="1">
        <f t="array" ref="G1165">_xlfn.IFS(F1165&gt;=86,"Hot Week (More Than 85°F)",F1165&lt;50,"Cold Week (Less Than 50°F)",TRUE,"Normal Week")</f>
        <v>Normal Week</v>
      </c>
      <c r="H1165" s="2">
        <v>2.637</v>
      </c>
      <c r="I1165" s="2" t="str" cm="1">
        <f t="array" ref="I1165">_xlfn.IFS(H1165&gt;3.5,"Above Average",H1165&lt;3,"Below Average",TRUE,"Average")</f>
        <v>Below Average</v>
      </c>
      <c r="J1165" s="1">
        <v>215.01664840000001</v>
      </c>
      <c r="K1165" s="1" t="str" cm="1">
        <f t="array" ref="K1165">_xlfn.IFS(J1165&gt;200,"Above Average",J1165&lt;155,"Below Average",TRUE,"Average")</f>
        <v>Above Average</v>
      </c>
      <c r="L1165" s="7">
        <v>6.3840000000000003</v>
      </c>
      <c r="M1165" s="7" t="str" cm="1">
        <f t="array" ref="M1165">_xlfn.IFS(L1165&gt;9,"Above Average",L1165&lt;8,"Below Average",TRUE,"Average")</f>
        <v>Below Average</v>
      </c>
    </row>
    <row r="1166" spans="1:13" x14ac:dyDescent="0.3">
      <c r="A1166">
        <v>9</v>
      </c>
      <c r="B1166" s="21">
        <v>40354</v>
      </c>
      <c r="C1166" s="21" t="str">
        <f t="shared" si="18"/>
        <v>Jun</v>
      </c>
      <c r="D1166" s="6">
        <v>509263.28</v>
      </c>
      <c r="E1166" t="s">
        <v>155</v>
      </c>
      <c r="F1166" s="5">
        <v>85.02</v>
      </c>
      <c r="G1166" s="5" t="str" cm="1">
        <f t="array" ref="G1166">_xlfn.IFS(F1166&gt;=86,"Hot Week (More Than 85°F)",F1166&lt;50,"Cold Week (Less Than 50°F)",TRUE,"Normal Week")</f>
        <v>Normal Week</v>
      </c>
      <c r="H1166" s="2">
        <v>2.653</v>
      </c>
      <c r="I1166" s="2" t="str" cm="1">
        <f t="array" ref="I1166">_xlfn.IFS(H1166&gt;3.5,"Above Average",H1166&lt;3,"Below Average",TRUE,"Average")</f>
        <v>Below Average</v>
      </c>
      <c r="J1166" s="1">
        <v>214.89657560000001</v>
      </c>
      <c r="K1166" s="1" t="str" cm="1">
        <f t="array" ref="K1166">_xlfn.IFS(J1166&gt;200,"Above Average",J1166&lt;155,"Below Average",TRUE,"Average")</f>
        <v>Above Average</v>
      </c>
      <c r="L1166" s="7">
        <v>6.3840000000000003</v>
      </c>
      <c r="M1166" s="7" t="str" cm="1">
        <f t="array" ref="M1166">_xlfn.IFS(L1166&gt;9,"Above Average",L1166&lt;8,"Below Average",TRUE,"Average")</f>
        <v>Below Average</v>
      </c>
    </row>
    <row r="1167" spans="1:13" x14ac:dyDescent="0.3">
      <c r="A1167">
        <v>9</v>
      </c>
      <c r="B1167" s="21">
        <v>40361</v>
      </c>
      <c r="C1167" s="21" t="str">
        <f t="shared" si="18"/>
        <v>Jul</v>
      </c>
      <c r="D1167" s="6">
        <v>528832.54</v>
      </c>
      <c r="E1167" t="s">
        <v>155</v>
      </c>
      <c r="F1167" s="5">
        <v>78.55</v>
      </c>
      <c r="G1167" s="5" t="str" cm="1">
        <f t="array" ref="G1167">_xlfn.IFS(F1167&gt;=86,"Hot Week (More Than 85°F)",F1167&lt;50,"Cold Week (Less Than 50°F)",TRUE,"Normal Week")</f>
        <v>Normal Week</v>
      </c>
      <c r="H1167" s="2">
        <v>2.669</v>
      </c>
      <c r="I1167" s="2" t="str" cm="1">
        <f t="array" ref="I1167">_xlfn.IFS(H1167&gt;3.5,"Above Average",H1167&lt;3,"Below Average",TRUE,"Average")</f>
        <v>Below Average</v>
      </c>
      <c r="J1167" s="1">
        <v>214.7765028</v>
      </c>
      <c r="K1167" s="1" t="str" cm="1">
        <f t="array" ref="K1167">_xlfn.IFS(J1167&gt;200,"Above Average",J1167&lt;155,"Below Average",TRUE,"Average")</f>
        <v>Above Average</v>
      </c>
      <c r="L1167" s="7">
        <v>6.4420000000000002</v>
      </c>
      <c r="M1167" s="7" t="str" cm="1">
        <f t="array" ref="M1167">_xlfn.IFS(L1167&gt;9,"Above Average",L1167&lt;8,"Below Average",TRUE,"Average")</f>
        <v>Below Average</v>
      </c>
    </row>
    <row r="1168" spans="1:13" x14ac:dyDescent="0.3">
      <c r="A1168">
        <v>9</v>
      </c>
      <c r="B1168" s="21">
        <v>40368</v>
      </c>
      <c r="C1168" s="21" t="str">
        <f t="shared" si="18"/>
        <v>Jul</v>
      </c>
      <c r="D1168" s="6">
        <v>485389.15</v>
      </c>
      <c r="E1168" t="s">
        <v>155</v>
      </c>
      <c r="F1168" s="5">
        <v>78.510000000000005</v>
      </c>
      <c r="G1168" s="5" t="str" cm="1">
        <f t="array" ref="G1168">_xlfn.IFS(F1168&gt;=86,"Hot Week (More Than 85°F)",F1168&lt;50,"Cold Week (Less Than 50°F)",TRUE,"Normal Week")</f>
        <v>Normal Week</v>
      </c>
      <c r="H1168" s="2">
        <v>2.6419999999999999</v>
      </c>
      <c r="I1168" s="2" t="str" cm="1">
        <f t="array" ref="I1168">_xlfn.IFS(H1168&gt;3.5,"Above Average",H1168&lt;3,"Below Average",TRUE,"Average")</f>
        <v>Below Average</v>
      </c>
      <c r="J1168" s="1">
        <v>214.65643009999999</v>
      </c>
      <c r="K1168" s="1" t="str" cm="1">
        <f t="array" ref="K1168">_xlfn.IFS(J1168&gt;200,"Above Average",J1168&lt;155,"Below Average",TRUE,"Average")</f>
        <v>Above Average</v>
      </c>
      <c r="L1168" s="7">
        <v>6.4420000000000002</v>
      </c>
      <c r="M1168" s="7" t="str" cm="1">
        <f t="array" ref="M1168">_xlfn.IFS(L1168&gt;9,"Above Average",L1168&lt;8,"Below Average",TRUE,"Average")</f>
        <v>Below Average</v>
      </c>
    </row>
    <row r="1169" spans="1:13" x14ac:dyDescent="0.3">
      <c r="A1169">
        <v>9</v>
      </c>
      <c r="B1169" s="21">
        <v>40375</v>
      </c>
      <c r="C1169" s="21" t="str">
        <f t="shared" si="18"/>
        <v>Jul</v>
      </c>
      <c r="D1169" s="6">
        <v>474030.51</v>
      </c>
      <c r="E1169" t="s">
        <v>155</v>
      </c>
      <c r="F1169" s="5">
        <v>82.93</v>
      </c>
      <c r="G1169" s="5" t="str" cm="1">
        <f t="array" ref="G1169">_xlfn.IFS(F1169&gt;=86,"Hot Week (More Than 85°F)",F1169&lt;50,"Cold Week (Less Than 50°F)",TRUE,"Normal Week")</f>
        <v>Normal Week</v>
      </c>
      <c r="H1169" s="2">
        <v>2.6230000000000002</v>
      </c>
      <c r="I1169" s="2" t="str" cm="1">
        <f t="array" ref="I1169">_xlfn.IFS(H1169&gt;3.5,"Above Average",H1169&lt;3,"Below Average",TRUE,"Average")</f>
        <v>Below Average</v>
      </c>
      <c r="J1169" s="1">
        <v>214.64744529999999</v>
      </c>
      <c r="K1169" s="1" t="str" cm="1">
        <f t="array" ref="K1169">_xlfn.IFS(J1169&gt;200,"Above Average",J1169&lt;155,"Below Average",TRUE,"Average")</f>
        <v>Above Average</v>
      </c>
      <c r="L1169" s="7">
        <v>6.4420000000000002</v>
      </c>
      <c r="M1169" s="7" t="str" cm="1">
        <f t="array" ref="M1169">_xlfn.IFS(L1169&gt;9,"Above Average",L1169&lt;8,"Below Average",TRUE,"Average")</f>
        <v>Below Average</v>
      </c>
    </row>
    <row r="1170" spans="1:13" x14ac:dyDescent="0.3">
      <c r="A1170">
        <v>9</v>
      </c>
      <c r="B1170" s="21">
        <v>40382</v>
      </c>
      <c r="C1170" s="21" t="str">
        <f t="shared" si="18"/>
        <v>Jul</v>
      </c>
      <c r="D1170" s="6">
        <v>462676.5</v>
      </c>
      <c r="E1170" t="s">
        <v>155</v>
      </c>
      <c r="F1170" s="5">
        <v>84.49</v>
      </c>
      <c r="G1170" s="5" t="str" cm="1">
        <f t="array" ref="G1170">_xlfn.IFS(F1170&gt;=86,"Hot Week (More Than 85°F)",F1170&lt;50,"Cold Week (Less Than 50°F)",TRUE,"Normal Week")</f>
        <v>Normal Week</v>
      </c>
      <c r="H1170" s="2">
        <v>2.6080000000000001</v>
      </c>
      <c r="I1170" s="2" t="str" cm="1">
        <f t="array" ref="I1170">_xlfn.IFS(H1170&gt;3.5,"Above Average",H1170&lt;3,"Below Average",TRUE,"Average")</f>
        <v>Below Average</v>
      </c>
      <c r="J1170" s="1">
        <v>214.7865779</v>
      </c>
      <c r="K1170" s="1" t="str" cm="1">
        <f t="array" ref="K1170">_xlfn.IFS(J1170&gt;200,"Above Average",J1170&lt;155,"Below Average",TRUE,"Average")</f>
        <v>Above Average</v>
      </c>
      <c r="L1170" s="7">
        <v>6.4420000000000002</v>
      </c>
      <c r="M1170" s="7" t="str" cm="1">
        <f t="array" ref="M1170">_xlfn.IFS(L1170&gt;9,"Above Average",L1170&lt;8,"Below Average",TRUE,"Average")</f>
        <v>Below Average</v>
      </c>
    </row>
    <row r="1171" spans="1:13" x14ac:dyDescent="0.3">
      <c r="A1171">
        <v>9</v>
      </c>
      <c r="B1171" s="21">
        <v>40389</v>
      </c>
      <c r="C1171" s="21" t="str">
        <f t="shared" si="18"/>
        <v>Jul</v>
      </c>
      <c r="D1171" s="6">
        <v>468675.19</v>
      </c>
      <c r="E1171" t="s">
        <v>155</v>
      </c>
      <c r="F1171" s="5">
        <v>79.83</v>
      </c>
      <c r="G1171" s="5" t="str" cm="1">
        <f t="array" ref="G1171">_xlfn.IFS(F1171&gt;=86,"Hot Week (More Than 85°F)",F1171&lt;50,"Cold Week (Less Than 50°F)",TRUE,"Normal Week")</f>
        <v>Normal Week</v>
      </c>
      <c r="H1171" s="2">
        <v>2.64</v>
      </c>
      <c r="I1171" s="2" t="str" cm="1">
        <f t="array" ref="I1171">_xlfn.IFS(H1171&gt;3.5,"Above Average",H1171&lt;3,"Below Average",TRUE,"Average")</f>
        <v>Below Average</v>
      </c>
      <c r="J1171" s="1">
        <v>214.92571050000001</v>
      </c>
      <c r="K1171" s="1" t="str" cm="1">
        <f t="array" ref="K1171">_xlfn.IFS(J1171&gt;200,"Above Average",J1171&lt;155,"Below Average",TRUE,"Average")</f>
        <v>Above Average</v>
      </c>
      <c r="L1171" s="7">
        <v>6.4420000000000002</v>
      </c>
      <c r="M1171" s="7" t="str" cm="1">
        <f t="array" ref="M1171">_xlfn.IFS(L1171&gt;9,"Above Average",L1171&lt;8,"Below Average",TRUE,"Average")</f>
        <v>Below Average</v>
      </c>
    </row>
    <row r="1172" spans="1:13" x14ac:dyDescent="0.3">
      <c r="A1172">
        <v>9</v>
      </c>
      <c r="B1172" s="21">
        <v>40396</v>
      </c>
      <c r="C1172" s="21" t="str">
        <f t="shared" si="18"/>
        <v>Aug</v>
      </c>
      <c r="D1172" s="6">
        <v>522815.45</v>
      </c>
      <c r="E1172" t="s">
        <v>155</v>
      </c>
      <c r="F1172" s="5">
        <v>87.09</v>
      </c>
      <c r="G1172" s="5" t="str" cm="1">
        <f t="array" ref="G1172">_xlfn.IFS(F1172&gt;=86,"Hot Week (More Than 85°F)",F1172&lt;50,"Cold Week (Less Than 50°F)",TRUE,"Normal Week")</f>
        <v>Hot Week (More Than 85°F)</v>
      </c>
      <c r="H1172" s="2">
        <v>2.6269999999999998</v>
      </c>
      <c r="I1172" s="2" t="str" cm="1">
        <f t="array" ref="I1172">_xlfn.IFS(H1172&gt;3.5,"Above Average",H1172&lt;3,"Below Average",TRUE,"Average")</f>
        <v>Below Average</v>
      </c>
      <c r="J1172" s="1">
        <v>215.064843</v>
      </c>
      <c r="K1172" s="1" t="str" cm="1">
        <f t="array" ref="K1172">_xlfn.IFS(J1172&gt;200,"Above Average",J1172&lt;155,"Below Average",TRUE,"Average")</f>
        <v>Above Average</v>
      </c>
      <c r="L1172" s="7">
        <v>6.4420000000000002</v>
      </c>
      <c r="M1172" s="7" t="str" cm="1">
        <f t="array" ref="M1172">_xlfn.IFS(L1172&gt;9,"Above Average",L1172&lt;8,"Below Average",TRUE,"Average")</f>
        <v>Below Average</v>
      </c>
    </row>
    <row r="1173" spans="1:13" x14ac:dyDescent="0.3">
      <c r="A1173">
        <v>9</v>
      </c>
      <c r="B1173" s="21">
        <v>40403</v>
      </c>
      <c r="C1173" s="21" t="str">
        <f t="shared" si="18"/>
        <v>Aug</v>
      </c>
      <c r="D1173" s="6">
        <v>481897.98</v>
      </c>
      <c r="E1173" t="s">
        <v>155</v>
      </c>
      <c r="F1173" s="5">
        <v>86.85</v>
      </c>
      <c r="G1173" s="5" t="str" cm="1">
        <f t="array" ref="G1173">_xlfn.IFS(F1173&gt;=86,"Hot Week (More Than 85°F)",F1173&lt;50,"Cold Week (Less Than 50°F)",TRUE,"Normal Week")</f>
        <v>Hot Week (More Than 85°F)</v>
      </c>
      <c r="H1173" s="2">
        <v>2.6920000000000002</v>
      </c>
      <c r="I1173" s="2" t="str" cm="1">
        <f t="array" ref="I1173">_xlfn.IFS(H1173&gt;3.5,"Above Average",H1173&lt;3,"Below Average",TRUE,"Average")</f>
        <v>Below Average</v>
      </c>
      <c r="J1173" s="1">
        <v>215.20397560000001</v>
      </c>
      <c r="K1173" s="1" t="str" cm="1">
        <f t="array" ref="K1173">_xlfn.IFS(J1173&gt;200,"Above Average",J1173&lt;155,"Below Average",TRUE,"Average")</f>
        <v>Above Average</v>
      </c>
      <c r="L1173" s="7">
        <v>6.4420000000000002</v>
      </c>
      <c r="M1173" s="7" t="str" cm="1">
        <f t="array" ref="M1173">_xlfn.IFS(L1173&gt;9,"Above Average",L1173&lt;8,"Below Average",TRUE,"Average")</f>
        <v>Below Average</v>
      </c>
    </row>
    <row r="1174" spans="1:13" x14ac:dyDescent="0.3">
      <c r="A1174">
        <v>9</v>
      </c>
      <c r="B1174" s="21">
        <v>40410</v>
      </c>
      <c r="C1174" s="21" t="str">
        <f t="shared" si="18"/>
        <v>Aug</v>
      </c>
      <c r="D1174" s="6">
        <v>499325.38</v>
      </c>
      <c r="E1174" t="s">
        <v>155</v>
      </c>
      <c r="F1174" s="5">
        <v>86.3</v>
      </c>
      <c r="G1174" s="5" t="str" cm="1">
        <f t="array" ref="G1174">_xlfn.IFS(F1174&gt;=86,"Hot Week (More Than 85°F)",F1174&lt;50,"Cold Week (Less Than 50°F)",TRUE,"Normal Week")</f>
        <v>Hot Week (More Than 85°F)</v>
      </c>
      <c r="H1174" s="2">
        <v>2.6640000000000001</v>
      </c>
      <c r="I1174" s="2" t="str" cm="1">
        <f t="array" ref="I1174">_xlfn.IFS(H1174&gt;3.5,"Above Average",H1174&lt;3,"Below Average",TRUE,"Average")</f>
        <v>Below Average</v>
      </c>
      <c r="J1174" s="1">
        <v>215.1619646</v>
      </c>
      <c r="K1174" s="1" t="str" cm="1">
        <f t="array" ref="K1174">_xlfn.IFS(J1174&gt;200,"Above Average",J1174&lt;155,"Below Average",TRUE,"Average")</f>
        <v>Above Average</v>
      </c>
      <c r="L1174" s="7">
        <v>6.4420000000000002</v>
      </c>
      <c r="M1174" s="7" t="str" cm="1">
        <f t="array" ref="M1174">_xlfn.IFS(L1174&gt;9,"Above Average",L1174&lt;8,"Below Average",TRUE,"Average")</f>
        <v>Below Average</v>
      </c>
    </row>
    <row r="1175" spans="1:13" x14ac:dyDescent="0.3">
      <c r="A1175">
        <v>9</v>
      </c>
      <c r="B1175" s="21">
        <v>40417</v>
      </c>
      <c r="C1175" s="21" t="str">
        <f t="shared" si="18"/>
        <v>Aug</v>
      </c>
      <c r="D1175" s="6">
        <v>506789.66</v>
      </c>
      <c r="E1175" t="s">
        <v>155</v>
      </c>
      <c r="F1175" s="5">
        <v>84.01</v>
      </c>
      <c r="G1175" s="5" t="str" cm="1">
        <f t="array" ref="G1175">_xlfn.IFS(F1175&gt;=86,"Hot Week (More Than 85°F)",F1175&lt;50,"Cold Week (Less Than 50°F)",TRUE,"Normal Week")</f>
        <v>Normal Week</v>
      </c>
      <c r="H1175" s="2">
        <v>2.6190000000000002</v>
      </c>
      <c r="I1175" s="2" t="str" cm="1">
        <f t="array" ref="I1175">_xlfn.IFS(H1175&gt;3.5,"Above Average",H1175&lt;3,"Below Average",TRUE,"Average")</f>
        <v>Below Average</v>
      </c>
      <c r="J1175" s="1">
        <v>215.1199536</v>
      </c>
      <c r="K1175" s="1" t="str" cm="1">
        <f t="array" ref="K1175">_xlfn.IFS(J1175&gt;200,"Above Average",J1175&lt;155,"Below Average",TRUE,"Average")</f>
        <v>Above Average</v>
      </c>
      <c r="L1175" s="7">
        <v>6.4420000000000002</v>
      </c>
      <c r="M1175" s="7" t="str" cm="1">
        <f t="array" ref="M1175">_xlfn.IFS(L1175&gt;9,"Above Average",L1175&lt;8,"Below Average",TRUE,"Average")</f>
        <v>Below Average</v>
      </c>
    </row>
    <row r="1176" spans="1:13" x14ac:dyDescent="0.3">
      <c r="A1176">
        <v>9</v>
      </c>
      <c r="B1176" s="21">
        <v>40424</v>
      </c>
      <c r="C1176" s="21" t="str">
        <f t="shared" si="18"/>
        <v>Sep</v>
      </c>
      <c r="D1176" s="6">
        <v>511049.06</v>
      </c>
      <c r="E1176" t="s">
        <v>155</v>
      </c>
      <c r="F1176" s="5">
        <v>82.47</v>
      </c>
      <c r="G1176" s="5" t="str" cm="1">
        <f t="array" ref="G1176">_xlfn.IFS(F1176&gt;=86,"Hot Week (More Than 85°F)",F1176&lt;50,"Cold Week (Less Than 50°F)",TRUE,"Normal Week")</f>
        <v>Normal Week</v>
      </c>
      <c r="H1176" s="2">
        <v>2.577</v>
      </c>
      <c r="I1176" s="2" t="str" cm="1">
        <f t="array" ref="I1176">_xlfn.IFS(H1176&gt;3.5,"Above Average",H1176&lt;3,"Below Average",TRUE,"Average")</f>
        <v>Below Average</v>
      </c>
      <c r="J1176" s="1">
        <v>215.0779426</v>
      </c>
      <c r="K1176" s="1" t="str" cm="1">
        <f t="array" ref="K1176">_xlfn.IFS(J1176&gt;200,"Above Average",J1176&lt;155,"Below Average",TRUE,"Average")</f>
        <v>Above Average</v>
      </c>
      <c r="L1176" s="7">
        <v>6.4420000000000002</v>
      </c>
      <c r="M1176" s="7" t="str" cm="1">
        <f t="array" ref="M1176">_xlfn.IFS(L1176&gt;9,"Above Average",L1176&lt;8,"Below Average",TRUE,"Average")</f>
        <v>Below Average</v>
      </c>
    </row>
    <row r="1177" spans="1:13" x14ac:dyDescent="0.3">
      <c r="A1177">
        <v>9</v>
      </c>
      <c r="B1177" s="21">
        <v>40431</v>
      </c>
      <c r="C1177" s="21" t="str">
        <f t="shared" si="18"/>
        <v>Sep</v>
      </c>
      <c r="D1177" s="6">
        <v>484835.2</v>
      </c>
      <c r="E1177" t="s">
        <v>156</v>
      </c>
      <c r="F1177" s="5">
        <v>77.7</v>
      </c>
      <c r="G1177" s="5" t="str" cm="1">
        <f t="array" ref="G1177">_xlfn.IFS(F1177&gt;=86,"Hot Week (More Than 85°F)",F1177&lt;50,"Cold Week (Less Than 50°F)",TRUE,"Normal Week")</f>
        <v>Normal Week</v>
      </c>
      <c r="H1177" s="2">
        <v>2.5649999999999999</v>
      </c>
      <c r="I1177" s="2" t="str" cm="1">
        <f t="array" ref="I1177">_xlfn.IFS(H1177&gt;3.5,"Above Average",H1177&lt;3,"Below Average",TRUE,"Average")</f>
        <v>Below Average</v>
      </c>
      <c r="J1177" s="1">
        <v>215.0359315</v>
      </c>
      <c r="K1177" s="1" t="str" cm="1">
        <f t="array" ref="K1177">_xlfn.IFS(J1177&gt;200,"Above Average",J1177&lt;155,"Below Average",TRUE,"Average")</f>
        <v>Above Average</v>
      </c>
      <c r="L1177" s="7">
        <v>6.4420000000000002</v>
      </c>
      <c r="M1177" s="7" t="str" cm="1">
        <f t="array" ref="M1177">_xlfn.IFS(L1177&gt;9,"Above Average",L1177&lt;8,"Below Average",TRUE,"Average")</f>
        <v>Below Average</v>
      </c>
    </row>
    <row r="1178" spans="1:13" x14ac:dyDescent="0.3">
      <c r="A1178">
        <v>9</v>
      </c>
      <c r="B1178" s="21">
        <v>40438</v>
      </c>
      <c r="C1178" s="21" t="str">
        <f t="shared" si="18"/>
        <v>Sep</v>
      </c>
      <c r="D1178" s="6">
        <v>463448.59</v>
      </c>
      <c r="E1178" t="s">
        <v>155</v>
      </c>
      <c r="F1178" s="5">
        <v>81.19</v>
      </c>
      <c r="G1178" s="5" t="str" cm="1">
        <f t="array" ref="G1178">_xlfn.IFS(F1178&gt;=86,"Hot Week (More Than 85°F)",F1178&lt;50,"Cold Week (Less Than 50°F)",TRUE,"Normal Week")</f>
        <v>Normal Week</v>
      </c>
      <c r="H1178" s="2">
        <v>2.5819999999999999</v>
      </c>
      <c r="I1178" s="2" t="str" cm="1">
        <f t="array" ref="I1178">_xlfn.IFS(H1178&gt;3.5,"Above Average",H1178&lt;3,"Below Average",TRUE,"Average")</f>
        <v>Below Average</v>
      </c>
      <c r="J1178" s="1">
        <v>215.06152850000001</v>
      </c>
      <c r="K1178" s="1" t="str" cm="1">
        <f t="array" ref="K1178">_xlfn.IFS(J1178&gt;200,"Above Average",J1178&lt;155,"Below Average",TRUE,"Average")</f>
        <v>Above Average</v>
      </c>
      <c r="L1178" s="7">
        <v>6.4420000000000002</v>
      </c>
      <c r="M1178" s="7" t="str" cm="1">
        <f t="array" ref="M1178">_xlfn.IFS(L1178&gt;9,"Above Average",L1178&lt;8,"Below Average",TRUE,"Average")</f>
        <v>Below Average</v>
      </c>
    </row>
    <row r="1179" spans="1:13" x14ac:dyDescent="0.3">
      <c r="A1179">
        <v>9</v>
      </c>
      <c r="B1179" s="21">
        <v>40445</v>
      </c>
      <c r="C1179" s="21" t="str">
        <f t="shared" si="18"/>
        <v>Sep</v>
      </c>
      <c r="D1179" s="6">
        <v>452905.22</v>
      </c>
      <c r="E1179" t="s">
        <v>155</v>
      </c>
      <c r="F1179" s="5">
        <v>77.150000000000006</v>
      </c>
      <c r="G1179" s="5" t="str" cm="1">
        <f t="array" ref="G1179">_xlfn.IFS(F1179&gt;=86,"Hot Week (More Than 85°F)",F1179&lt;50,"Cold Week (Less Than 50°F)",TRUE,"Normal Week")</f>
        <v>Normal Week</v>
      </c>
      <c r="H1179" s="2">
        <v>2.6240000000000001</v>
      </c>
      <c r="I1179" s="2" t="str" cm="1">
        <f t="array" ref="I1179">_xlfn.IFS(H1179&gt;3.5,"Above Average",H1179&lt;3,"Below Average",TRUE,"Average")</f>
        <v>Below Average</v>
      </c>
      <c r="J1179" s="1">
        <v>215.13783129999999</v>
      </c>
      <c r="K1179" s="1" t="str" cm="1">
        <f t="array" ref="K1179">_xlfn.IFS(J1179&gt;200,"Above Average",J1179&lt;155,"Below Average",TRUE,"Average")</f>
        <v>Above Average</v>
      </c>
      <c r="L1179" s="7">
        <v>6.4420000000000002</v>
      </c>
      <c r="M1179" s="7" t="str" cm="1">
        <f t="array" ref="M1179">_xlfn.IFS(L1179&gt;9,"Above Average",L1179&lt;8,"Below Average",TRUE,"Average")</f>
        <v>Below Average</v>
      </c>
    </row>
    <row r="1180" spans="1:13" x14ac:dyDescent="0.3">
      <c r="A1180">
        <v>9</v>
      </c>
      <c r="B1180" s="21">
        <v>40452</v>
      </c>
      <c r="C1180" s="21" t="str">
        <f t="shared" si="18"/>
        <v>Oct</v>
      </c>
      <c r="D1180" s="6">
        <v>495692.19</v>
      </c>
      <c r="E1180" t="s">
        <v>155</v>
      </c>
      <c r="F1180" s="5">
        <v>69.08</v>
      </c>
      <c r="G1180" s="5" t="str" cm="1">
        <f t="array" ref="G1180">_xlfn.IFS(F1180&gt;=86,"Hot Week (More Than 85°F)",F1180&lt;50,"Cold Week (Less Than 50°F)",TRUE,"Normal Week")</f>
        <v>Normal Week</v>
      </c>
      <c r="H1180" s="2">
        <v>2.6030000000000002</v>
      </c>
      <c r="I1180" s="2" t="str" cm="1">
        <f t="array" ref="I1180">_xlfn.IFS(H1180&gt;3.5,"Above Average",H1180&lt;3,"Below Average",TRUE,"Average")</f>
        <v>Below Average</v>
      </c>
      <c r="J1180" s="1">
        <v>215.2141341</v>
      </c>
      <c r="K1180" s="1" t="str" cm="1">
        <f t="array" ref="K1180">_xlfn.IFS(J1180&gt;200,"Above Average",J1180&lt;155,"Below Average",TRUE,"Average")</f>
        <v>Above Average</v>
      </c>
      <c r="L1180" s="7">
        <v>6.56</v>
      </c>
      <c r="M1180" s="7" t="str" cm="1">
        <f t="array" ref="M1180">_xlfn.IFS(L1180&gt;9,"Above Average",L1180&lt;8,"Below Average",TRUE,"Average")</f>
        <v>Below Average</v>
      </c>
    </row>
    <row r="1181" spans="1:13" x14ac:dyDescent="0.3">
      <c r="A1181">
        <v>9</v>
      </c>
      <c r="B1181" s="21">
        <v>40459</v>
      </c>
      <c r="C1181" s="21" t="str">
        <f t="shared" si="18"/>
        <v>Oct</v>
      </c>
      <c r="D1181" s="6">
        <v>505069.21</v>
      </c>
      <c r="E1181" t="s">
        <v>155</v>
      </c>
      <c r="F1181" s="5">
        <v>65.349999999999994</v>
      </c>
      <c r="G1181" s="5" t="str" cm="1">
        <f t="array" ref="G1181">_xlfn.IFS(F1181&gt;=86,"Hot Week (More Than 85°F)",F1181&lt;50,"Cold Week (Less Than 50°F)",TRUE,"Normal Week")</f>
        <v>Normal Week</v>
      </c>
      <c r="H1181" s="2">
        <v>2.633</v>
      </c>
      <c r="I1181" s="2" t="str" cm="1">
        <f t="array" ref="I1181">_xlfn.IFS(H1181&gt;3.5,"Above Average",H1181&lt;3,"Below Average",TRUE,"Average")</f>
        <v>Below Average</v>
      </c>
      <c r="J1181" s="1">
        <v>215.290437</v>
      </c>
      <c r="K1181" s="1" t="str" cm="1">
        <f t="array" ref="K1181">_xlfn.IFS(J1181&gt;200,"Above Average",J1181&lt;155,"Below Average",TRUE,"Average")</f>
        <v>Above Average</v>
      </c>
      <c r="L1181" s="7">
        <v>6.56</v>
      </c>
      <c r="M1181" s="7" t="str" cm="1">
        <f t="array" ref="M1181">_xlfn.IFS(L1181&gt;9,"Above Average",L1181&lt;8,"Below Average",TRUE,"Average")</f>
        <v>Below Average</v>
      </c>
    </row>
    <row r="1182" spans="1:13" x14ac:dyDescent="0.3">
      <c r="A1182">
        <v>9</v>
      </c>
      <c r="B1182" s="21">
        <v>40466</v>
      </c>
      <c r="C1182" s="21" t="str">
        <f t="shared" si="18"/>
        <v>Oct</v>
      </c>
      <c r="D1182" s="6">
        <v>454769.68</v>
      </c>
      <c r="E1182" t="s">
        <v>155</v>
      </c>
      <c r="F1182" s="5">
        <v>67.36</v>
      </c>
      <c r="G1182" s="5" t="str" cm="1">
        <f t="array" ref="G1182">_xlfn.IFS(F1182&gt;=86,"Hot Week (More Than 85°F)",F1182&lt;50,"Cold Week (Less Than 50°F)",TRUE,"Normal Week")</f>
        <v>Normal Week</v>
      </c>
      <c r="H1182" s="2">
        <v>2.72</v>
      </c>
      <c r="I1182" s="2" t="str" cm="1">
        <f t="array" ref="I1182">_xlfn.IFS(H1182&gt;3.5,"Above Average",H1182&lt;3,"Below Average",TRUE,"Average")</f>
        <v>Below Average</v>
      </c>
      <c r="J1182" s="1">
        <v>215.35899169999999</v>
      </c>
      <c r="K1182" s="1" t="str" cm="1">
        <f t="array" ref="K1182">_xlfn.IFS(J1182&gt;200,"Above Average",J1182&lt;155,"Below Average",TRUE,"Average")</f>
        <v>Above Average</v>
      </c>
      <c r="L1182" s="7">
        <v>6.56</v>
      </c>
      <c r="M1182" s="7" t="str" cm="1">
        <f t="array" ref="M1182">_xlfn.IFS(L1182&gt;9,"Above Average",L1182&lt;8,"Below Average",TRUE,"Average")</f>
        <v>Below Average</v>
      </c>
    </row>
    <row r="1183" spans="1:13" x14ac:dyDescent="0.3">
      <c r="A1183">
        <v>9</v>
      </c>
      <c r="B1183" s="21">
        <v>40473</v>
      </c>
      <c r="C1183" s="21" t="str">
        <f t="shared" si="18"/>
        <v>Oct</v>
      </c>
      <c r="D1183" s="6">
        <v>466322.76</v>
      </c>
      <c r="E1183" t="s">
        <v>155</v>
      </c>
      <c r="F1183" s="5">
        <v>69.989999999999995</v>
      </c>
      <c r="G1183" s="5" t="str" cm="1">
        <f t="array" ref="G1183">_xlfn.IFS(F1183&gt;=86,"Hot Week (More Than 85°F)",F1183&lt;50,"Cold Week (Less Than 50°F)",TRUE,"Normal Week")</f>
        <v>Normal Week</v>
      </c>
      <c r="H1183" s="2">
        <v>2.7250000000000001</v>
      </c>
      <c r="I1183" s="2" t="str" cm="1">
        <f t="array" ref="I1183">_xlfn.IFS(H1183&gt;3.5,"Above Average",H1183&lt;3,"Below Average",TRUE,"Average")</f>
        <v>Below Average</v>
      </c>
      <c r="J1183" s="1">
        <v>215.40817620000001</v>
      </c>
      <c r="K1183" s="1" t="str" cm="1">
        <f t="array" ref="K1183">_xlfn.IFS(J1183&gt;200,"Above Average",J1183&lt;155,"Below Average",TRUE,"Average")</f>
        <v>Above Average</v>
      </c>
      <c r="L1183" s="7">
        <v>6.56</v>
      </c>
      <c r="M1183" s="7" t="str" cm="1">
        <f t="array" ref="M1183">_xlfn.IFS(L1183&gt;9,"Above Average",L1183&lt;8,"Below Average",TRUE,"Average")</f>
        <v>Below Average</v>
      </c>
    </row>
    <row r="1184" spans="1:13" x14ac:dyDescent="0.3">
      <c r="A1184">
        <v>9</v>
      </c>
      <c r="B1184" s="21">
        <v>40480</v>
      </c>
      <c r="C1184" s="21" t="str">
        <f t="shared" si="18"/>
        <v>Oct</v>
      </c>
      <c r="D1184" s="6">
        <v>508801.61</v>
      </c>
      <c r="E1184" t="s">
        <v>155</v>
      </c>
      <c r="F1184" s="5">
        <v>64.430000000000007</v>
      </c>
      <c r="G1184" s="5" t="str" cm="1">
        <f t="array" ref="G1184">_xlfn.IFS(F1184&gt;=86,"Hot Week (More Than 85°F)",F1184&lt;50,"Cold Week (Less Than 50°F)",TRUE,"Normal Week")</f>
        <v>Normal Week</v>
      </c>
      <c r="H1184" s="2">
        <v>2.7160000000000002</v>
      </c>
      <c r="I1184" s="2" t="str" cm="1">
        <f t="array" ref="I1184">_xlfn.IFS(H1184&gt;3.5,"Above Average",H1184&lt;3,"Below Average",TRUE,"Average")</f>
        <v>Below Average</v>
      </c>
      <c r="J1184" s="1">
        <v>215.45736070000001</v>
      </c>
      <c r="K1184" s="1" t="str" cm="1">
        <f t="array" ref="K1184">_xlfn.IFS(J1184&gt;200,"Above Average",J1184&lt;155,"Below Average",TRUE,"Average")</f>
        <v>Above Average</v>
      </c>
      <c r="L1184" s="7">
        <v>6.56</v>
      </c>
      <c r="M1184" s="7" t="str" cm="1">
        <f t="array" ref="M1184">_xlfn.IFS(L1184&gt;9,"Above Average",L1184&lt;8,"Below Average",TRUE,"Average")</f>
        <v>Below Average</v>
      </c>
    </row>
    <row r="1185" spans="1:13" x14ac:dyDescent="0.3">
      <c r="A1185">
        <v>9</v>
      </c>
      <c r="B1185" s="21">
        <v>40487</v>
      </c>
      <c r="C1185" s="21" t="str">
        <f t="shared" si="18"/>
        <v>Nov</v>
      </c>
      <c r="D1185" s="6">
        <v>517869.97</v>
      </c>
      <c r="E1185" t="s">
        <v>155</v>
      </c>
      <c r="F1185" s="5">
        <v>58.69</v>
      </c>
      <c r="G1185" s="5" t="str" cm="1">
        <f t="array" ref="G1185">_xlfn.IFS(F1185&gt;=86,"Hot Week (More Than 85°F)",F1185&lt;50,"Cold Week (Less Than 50°F)",TRUE,"Normal Week")</f>
        <v>Normal Week</v>
      </c>
      <c r="H1185" s="2">
        <v>2.6890000000000001</v>
      </c>
      <c r="I1185" s="2" t="str" cm="1">
        <f t="array" ref="I1185">_xlfn.IFS(H1185&gt;3.5,"Above Average",H1185&lt;3,"Below Average",TRUE,"Average")</f>
        <v>Below Average</v>
      </c>
      <c r="J1185" s="1">
        <v>215.50654520000001</v>
      </c>
      <c r="K1185" s="1" t="str" cm="1">
        <f t="array" ref="K1185">_xlfn.IFS(J1185&gt;200,"Above Average",J1185&lt;155,"Below Average",TRUE,"Average")</f>
        <v>Above Average</v>
      </c>
      <c r="L1185" s="7">
        <v>6.56</v>
      </c>
      <c r="M1185" s="7" t="str" cm="1">
        <f t="array" ref="M1185">_xlfn.IFS(L1185&gt;9,"Above Average",L1185&lt;8,"Below Average",TRUE,"Average")</f>
        <v>Below Average</v>
      </c>
    </row>
    <row r="1186" spans="1:13" x14ac:dyDescent="0.3">
      <c r="A1186">
        <v>9</v>
      </c>
      <c r="B1186" s="21">
        <v>40494</v>
      </c>
      <c r="C1186" s="21" t="str">
        <f t="shared" si="18"/>
        <v>Nov</v>
      </c>
      <c r="D1186" s="6">
        <v>520846.68</v>
      </c>
      <c r="E1186" t="s">
        <v>155</v>
      </c>
      <c r="F1186" s="5">
        <v>61.59</v>
      </c>
      <c r="G1186" s="5" t="str" cm="1">
        <f t="array" ref="G1186">_xlfn.IFS(F1186&gt;=86,"Hot Week (More Than 85°F)",F1186&lt;50,"Cold Week (Less Than 50°F)",TRUE,"Normal Week")</f>
        <v>Normal Week</v>
      </c>
      <c r="H1186" s="2">
        <v>2.7280000000000002</v>
      </c>
      <c r="I1186" s="2" t="str" cm="1">
        <f t="array" ref="I1186">_xlfn.IFS(H1186&gt;3.5,"Above Average",H1186&lt;3,"Below Average",TRUE,"Average")</f>
        <v>Below Average</v>
      </c>
      <c r="J1186" s="1">
        <v>215.5557297</v>
      </c>
      <c r="K1186" s="1" t="str" cm="1">
        <f t="array" ref="K1186">_xlfn.IFS(J1186&gt;200,"Above Average",J1186&lt;155,"Below Average",TRUE,"Average")</f>
        <v>Above Average</v>
      </c>
      <c r="L1186" s="7">
        <v>6.56</v>
      </c>
      <c r="M1186" s="7" t="str" cm="1">
        <f t="array" ref="M1186">_xlfn.IFS(L1186&gt;9,"Above Average",L1186&lt;8,"Below Average",TRUE,"Average")</f>
        <v>Below Average</v>
      </c>
    </row>
    <row r="1187" spans="1:13" x14ac:dyDescent="0.3">
      <c r="A1187">
        <v>9</v>
      </c>
      <c r="B1187" s="21">
        <v>40501</v>
      </c>
      <c r="C1187" s="21" t="str">
        <f t="shared" si="18"/>
        <v>Nov</v>
      </c>
      <c r="D1187" s="6">
        <v>519823.3</v>
      </c>
      <c r="E1187" t="s">
        <v>155</v>
      </c>
      <c r="F1187" s="5">
        <v>49.96</v>
      </c>
      <c r="G1187" s="5" t="str" cm="1">
        <f t="array" ref="G1187">_xlfn.IFS(F1187&gt;=86,"Hot Week (More Than 85°F)",F1187&lt;50,"Cold Week (Less Than 50°F)",TRUE,"Normal Week")</f>
        <v>Cold Week (Less Than 50°F)</v>
      </c>
      <c r="H1187" s="2">
        <v>2.7709999999999999</v>
      </c>
      <c r="I1187" s="2" t="str" cm="1">
        <f t="array" ref="I1187">_xlfn.IFS(H1187&gt;3.5,"Above Average",H1187&lt;3,"Below Average",TRUE,"Average")</f>
        <v>Below Average</v>
      </c>
      <c r="J1187" s="1">
        <v>215.43728540000001</v>
      </c>
      <c r="K1187" s="1" t="str" cm="1">
        <f t="array" ref="K1187">_xlfn.IFS(J1187&gt;200,"Above Average",J1187&lt;155,"Below Average",TRUE,"Average")</f>
        <v>Above Average</v>
      </c>
      <c r="L1187" s="7">
        <v>6.56</v>
      </c>
      <c r="M1187" s="7" t="str" cm="1">
        <f t="array" ref="M1187">_xlfn.IFS(L1187&gt;9,"Above Average",L1187&lt;8,"Below Average",TRUE,"Average")</f>
        <v>Below Average</v>
      </c>
    </row>
    <row r="1188" spans="1:13" x14ac:dyDescent="0.3">
      <c r="A1188">
        <v>9</v>
      </c>
      <c r="B1188" s="21">
        <v>40508</v>
      </c>
      <c r="C1188" s="21" t="str">
        <f t="shared" si="18"/>
        <v>Nov</v>
      </c>
      <c r="D1188" s="6">
        <v>768070.53</v>
      </c>
      <c r="E1188" t="s">
        <v>156</v>
      </c>
      <c r="F1188" s="5">
        <v>60.18</v>
      </c>
      <c r="G1188" s="5" t="str" cm="1">
        <f t="array" ref="G1188">_xlfn.IFS(F1188&gt;=86,"Hot Week (More Than 85°F)",F1188&lt;50,"Cold Week (Less Than 50°F)",TRUE,"Normal Week")</f>
        <v>Normal Week</v>
      </c>
      <c r="H1188" s="2">
        <v>2.7349999999999999</v>
      </c>
      <c r="I1188" s="2" t="str" cm="1">
        <f t="array" ref="I1188">_xlfn.IFS(H1188&gt;3.5,"Above Average",H1188&lt;3,"Below Average",TRUE,"Average")</f>
        <v>Below Average</v>
      </c>
      <c r="J1188" s="1">
        <v>215.2909028</v>
      </c>
      <c r="K1188" s="1" t="str" cm="1">
        <f t="array" ref="K1188">_xlfn.IFS(J1188&gt;200,"Above Average",J1188&lt;155,"Below Average",TRUE,"Average")</f>
        <v>Above Average</v>
      </c>
      <c r="L1188" s="7">
        <v>6.56</v>
      </c>
      <c r="M1188" s="7" t="str" cm="1">
        <f t="array" ref="M1188">_xlfn.IFS(L1188&gt;9,"Above Average",L1188&lt;8,"Below Average",TRUE,"Average")</f>
        <v>Below Average</v>
      </c>
    </row>
    <row r="1189" spans="1:13" x14ac:dyDescent="0.3">
      <c r="A1189">
        <v>9</v>
      </c>
      <c r="B1189" s="21">
        <v>40515</v>
      </c>
      <c r="C1189" s="21" t="str">
        <f t="shared" si="18"/>
        <v>Dec</v>
      </c>
      <c r="D1189" s="6">
        <v>578164.81999999995</v>
      </c>
      <c r="E1189" t="s">
        <v>155</v>
      </c>
      <c r="F1189" s="5">
        <v>49.89</v>
      </c>
      <c r="G1189" s="5" t="str" cm="1">
        <f t="array" ref="G1189">_xlfn.IFS(F1189&gt;=86,"Hot Week (More Than 85°F)",F1189&lt;50,"Cold Week (Less Than 50°F)",TRUE,"Normal Week")</f>
        <v>Cold Week (Less Than 50°F)</v>
      </c>
      <c r="H1189" s="2">
        <v>2.7080000000000002</v>
      </c>
      <c r="I1189" s="2" t="str" cm="1">
        <f t="array" ref="I1189">_xlfn.IFS(H1189&gt;3.5,"Above Average",H1189&lt;3,"Below Average",TRUE,"Average")</f>
        <v>Below Average</v>
      </c>
      <c r="J1189" s="1">
        <v>215.14452030000001</v>
      </c>
      <c r="K1189" s="1" t="str" cm="1">
        <f t="array" ref="K1189">_xlfn.IFS(J1189&gt;200,"Above Average",J1189&lt;155,"Below Average",TRUE,"Average")</f>
        <v>Above Average</v>
      </c>
      <c r="L1189" s="7">
        <v>6.56</v>
      </c>
      <c r="M1189" s="7" t="str" cm="1">
        <f t="array" ref="M1189">_xlfn.IFS(L1189&gt;9,"Above Average",L1189&lt;8,"Below Average",TRUE,"Average")</f>
        <v>Below Average</v>
      </c>
    </row>
    <row r="1190" spans="1:13" x14ac:dyDescent="0.3">
      <c r="A1190">
        <v>9</v>
      </c>
      <c r="B1190" s="21">
        <v>40522</v>
      </c>
      <c r="C1190" s="21" t="str">
        <f t="shared" si="18"/>
        <v>Dec</v>
      </c>
      <c r="D1190" s="6">
        <v>618121.81999999995</v>
      </c>
      <c r="E1190" t="s">
        <v>155</v>
      </c>
      <c r="F1190" s="5">
        <v>46.1</v>
      </c>
      <c r="G1190" s="5" t="str" cm="1">
        <f t="array" ref="G1190">_xlfn.IFS(F1190&gt;=86,"Hot Week (More Than 85°F)",F1190&lt;50,"Cold Week (Less Than 50°F)",TRUE,"Normal Week")</f>
        <v>Cold Week (Less Than 50°F)</v>
      </c>
      <c r="H1190" s="2">
        <v>2.843</v>
      </c>
      <c r="I1190" s="2" t="str" cm="1">
        <f t="array" ref="I1190">_xlfn.IFS(H1190&gt;3.5,"Above Average",H1190&lt;3,"Below Average",TRUE,"Average")</f>
        <v>Below Average</v>
      </c>
      <c r="J1190" s="1">
        <v>214.99813779999999</v>
      </c>
      <c r="K1190" s="1" t="str" cm="1">
        <f t="array" ref="K1190">_xlfn.IFS(J1190&gt;200,"Above Average",J1190&lt;155,"Below Average",TRUE,"Average")</f>
        <v>Above Average</v>
      </c>
      <c r="L1190" s="7">
        <v>6.56</v>
      </c>
      <c r="M1190" s="7" t="str" cm="1">
        <f t="array" ref="M1190">_xlfn.IFS(L1190&gt;9,"Above Average",L1190&lt;8,"Below Average",TRUE,"Average")</f>
        <v>Below Average</v>
      </c>
    </row>
    <row r="1191" spans="1:13" x14ac:dyDescent="0.3">
      <c r="A1191">
        <v>9</v>
      </c>
      <c r="B1191" s="21">
        <v>40529</v>
      </c>
      <c r="C1191" s="21" t="str">
        <f t="shared" si="18"/>
        <v>Dec</v>
      </c>
      <c r="D1191" s="6">
        <v>685243.2</v>
      </c>
      <c r="E1191" t="s">
        <v>155</v>
      </c>
      <c r="F1191" s="5">
        <v>49.7</v>
      </c>
      <c r="G1191" s="5" t="str" cm="1">
        <f t="array" ref="G1191">_xlfn.IFS(F1191&gt;=86,"Hot Week (More Than 85°F)",F1191&lt;50,"Cold Week (Less Than 50°F)",TRUE,"Normal Week")</f>
        <v>Cold Week (Less Than 50°F)</v>
      </c>
      <c r="H1191" s="2">
        <v>2.8690000000000002</v>
      </c>
      <c r="I1191" s="2" t="str" cm="1">
        <f t="array" ref="I1191">_xlfn.IFS(H1191&gt;3.5,"Above Average",H1191&lt;3,"Below Average",TRUE,"Average")</f>
        <v>Below Average</v>
      </c>
      <c r="J1191" s="1">
        <v>214.93349370000001</v>
      </c>
      <c r="K1191" s="1" t="str" cm="1">
        <f t="array" ref="K1191">_xlfn.IFS(J1191&gt;200,"Above Average",J1191&lt;155,"Below Average",TRUE,"Average")</f>
        <v>Above Average</v>
      </c>
      <c r="L1191" s="7">
        <v>6.56</v>
      </c>
      <c r="M1191" s="7" t="str" cm="1">
        <f t="array" ref="M1191">_xlfn.IFS(L1191&gt;9,"Above Average",L1191&lt;8,"Below Average",TRUE,"Average")</f>
        <v>Below Average</v>
      </c>
    </row>
    <row r="1192" spans="1:13" x14ac:dyDescent="0.3">
      <c r="A1192">
        <v>9</v>
      </c>
      <c r="B1192" s="21">
        <v>40536</v>
      </c>
      <c r="C1192" s="21" t="str">
        <f t="shared" si="18"/>
        <v>Dec</v>
      </c>
      <c r="D1192" s="6">
        <v>873347.55</v>
      </c>
      <c r="E1192" t="s">
        <v>155</v>
      </c>
      <c r="F1192" s="5">
        <v>50.93</v>
      </c>
      <c r="G1192" s="5" t="str" cm="1">
        <f t="array" ref="G1192">_xlfn.IFS(F1192&gt;=86,"Hot Week (More Than 85°F)",F1192&lt;50,"Cold Week (Less Than 50°F)",TRUE,"Normal Week")</f>
        <v>Normal Week</v>
      </c>
      <c r="H1192" s="2">
        <v>2.8860000000000001</v>
      </c>
      <c r="I1192" s="2" t="str" cm="1">
        <f t="array" ref="I1192">_xlfn.IFS(H1192&gt;3.5,"Above Average",H1192&lt;3,"Below Average",TRUE,"Average")</f>
        <v>Below Average</v>
      </c>
      <c r="J1192" s="1">
        <v>214.93015339999999</v>
      </c>
      <c r="K1192" s="1" t="str" cm="1">
        <f t="array" ref="K1192">_xlfn.IFS(J1192&gt;200,"Above Average",J1192&lt;155,"Below Average",TRUE,"Average")</f>
        <v>Above Average</v>
      </c>
      <c r="L1192" s="7">
        <v>6.56</v>
      </c>
      <c r="M1192" s="7" t="str" cm="1">
        <f t="array" ref="M1192">_xlfn.IFS(L1192&gt;9,"Above Average",L1192&lt;8,"Below Average",TRUE,"Average")</f>
        <v>Below Average</v>
      </c>
    </row>
    <row r="1193" spans="1:13" x14ac:dyDescent="0.3">
      <c r="A1193">
        <v>9</v>
      </c>
      <c r="B1193" s="21">
        <v>40543</v>
      </c>
      <c r="C1193" s="21" t="str">
        <f t="shared" si="18"/>
        <v>Dec</v>
      </c>
      <c r="D1193" s="6">
        <v>459770.85</v>
      </c>
      <c r="E1193" t="s">
        <v>156</v>
      </c>
      <c r="F1193" s="5">
        <v>45.92</v>
      </c>
      <c r="G1193" s="5" t="str" cm="1">
        <f t="array" ref="G1193">_xlfn.IFS(F1193&gt;=86,"Hot Week (More Than 85°F)",F1193&lt;50,"Cold Week (Less Than 50°F)",TRUE,"Normal Week")</f>
        <v>Cold Week (Less Than 50°F)</v>
      </c>
      <c r="H1193" s="2">
        <v>2.9430000000000001</v>
      </c>
      <c r="I1193" s="2" t="str" cm="1">
        <f t="array" ref="I1193">_xlfn.IFS(H1193&gt;3.5,"Above Average",H1193&lt;3,"Below Average",TRUE,"Average")</f>
        <v>Below Average</v>
      </c>
      <c r="J1193" s="1">
        <v>214.9268131</v>
      </c>
      <c r="K1193" s="1" t="str" cm="1">
        <f t="array" ref="K1193">_xlfn.IFS(J1193&gt;200,"Above Average",J1193&lt;155,"Below Average",TRUE,"Average")</f>
        <v>Above Average</v>
      </c>
      <c r="L1193" s="7">
        <v>6.56</v>
      </c>
      <c r="M1193" s="7" t="str" cm="1">
        <f t="array" ref="M1193">_xlfn.IFS(L1193&gt;9,"Above Average",L1193&lt;8,"Below Average",TRUE,"Average")</f>
        <v>Below Average</v>
      </c>
    </row>
    <row r="1194" spans="1:13" x14ac:dyDescent="0.3">
      <c r="A1194">
        <v>9</v>
      </c>
      <c r="B1194" s="21">
        <v>40550</v>
      </c>
      <c r="C1194" s="21" t="str">
        <f t="shared" si="18"/>
        <v>Jan</v>
      </c>
      <c r="D1194" s="6">
        <v>490981.78</v>
      </c>
      <c r="E1194" t="s">
        <v>155</v>
      </c>
      <c r="F1194" s="5">
        <v>41.82</v>
      </c>
      <c r="G1194" s="5" t="str" cm="1">
        <f t="array" ref="G1194">_xlfn.IFS(F1194&gt;=86,"Hot Week (More Than 85°F)",F1194&lt;50,"Cold Week (Less Than 50°F)",TRUE,"Normal Week")</f>
        <v>Cold Week (Less Than 50°F)</v>
      </c>
      <c r="H1194" s="2">
        <v>2.976</v>
      </c>
      <c r="I1194" s="2" t="str" cm="1">
        <f t="array" ref="I1194">_xlfn.IFS(H1194&gt;3.5,"Above Average",H1194&lt;3,"Below Average",TRUE,"Average")</f>
        <v>Below Average</v>
      </c>
      <c r="J1194" s="1">
        <v>214.92347290000001</v>
      </c>
      <c r="K1194" s="1" t="str" cm="1">
        <f t="array" ref="K1194">_xlfn.IFS(J1194&gt;200,"Above Average",J1194&lt;155,"Below Average",TRUE,"Average")</f>
        <v>Above Average</v>
      </c>
      <c r="L1194" s="7">
        <v>6.4160000000000004</v>
      </c>
      <c r="M1194" s="7" t="str" cm="1">
        <f t="array" ref="M1194">_xlfn.IFS(L1194&gt;9,"Above Average",L1194&lt;8,"Below Average",TRUE,"Average")</f>
        <v>Below Average</v>
      </c>
    </row>
    <row r="1195" spans="1:13" x14ac:dyDescent="0.3">
      <c r="A1195">
        <v>9</v>
      </c>
      <c r="B1195" s="21">
        <v>40557</v>
      </c>
      <c r="C1195" s="21" t="str">
        <f t="shared" si="18"/>
        <v>Jan</v>
      </c>
      <c r="D1195" s="6">
        <v>458086.69</v>
      </c>
      <c r="E1195" t="s">
        <v>155</v>
      </c>
      <c r="F1195" s="5">
        <v>36.43</v>
      </c>
      <c r="G1195" s="5" t="str" cm="1">
        <f t="array" ref="G1195">_xlfn.IFS(F1195&gt;=86,"Hot Week (More Than 85°F)",F1195&lt;50,"Cold Week (Less Than 50°F)",TRUE,"Normal Week")</f>
        <v>Cold Week (Less Than 50°F)</v>
      </c>
      <c r="H1195" s="2">
        <v>2.9830000000000001</v>
      </c>
      <c r="I1195" s="2" t="str" cm="1">
        <f t="array" ref="I1195">_xlfn.IFS(H1195&gt;3.5,"Above Average",H1195&lt;3,"Below Average",TRUE,"Average")</f>
        <v>Below Average</v>
      </c>
      <c r="J1195" s="1">
        <v>214.9749587</v>
      </c>
      <c r="K1195" s="1" t="str" cm="1">
        <f t="array" ref="K1195">_xlfn.IFS(J1195&gt;200,"Above Average",J1195&lt;155,"Below Average",TRUE,"Average")</f>
        <v>Above Average</v>
      </c>
      <c r="L1195" s="7">
        <v>6.4160000000000004</v>
      </c>
      <c r="M1195" s="7" t="str" cm="1">
        <f t="array" ref="M1195">_xlfn.IFS(L1195&gt;9,"Above Average",L1195&lt;8,"Below Average",TRUE,"Average")</f>
        <v>Below Average</v>
      </c>
    </row>
    <row r="1196" spans="1:13" x14ac:dyDescent="0.3">
      <c r="A1196">
        <v>9</v>
      </c>
      <c r="B1196" s="21">
        <v>40564</v>
      </c>
      <c r="C1196" s="21" t="str">
        <f t="shared" si="18"/>
        <v>Jan</v>
      </c>
      <c r="D1196" s="6">
        <v>454021.69</v>
      </c>
      <c r="E1196" t="s">
        <v>155</v>
      </c>
      <c r="F1196" s="5">
        <v>44.72</v>
      </c>
      <c r="G1196" s="5" t="str" cm="1">
        <f t="array" ref="G1196">_xlfn.IFS(F1196&gt;=86,"Hot Week (More Than 85°F)",F1196&lt;50,"Cold Week (Less Than 50°F)",TRUE,"Normal Week")</f>
        <v>Cold Week (Less Than 50°F)</v>
      </c>
      <c r="H1196" s="2">
        <v>3.016</v>
      </c>
      <c r="I1196" s="2" t="str" cm="1">
        <f t="array" ref="I1196">_xlfn.IFS(H1196&gt;3.5,"Above Average",H1196&lt;3,"Below Average",TRUE,"Average")</f>
        <v>Average</v>
      </c>
      <c r="J1196" s="1">
        <v>215.35540130000001</v>
      </c>
      <c r="K1196" s="1" t="str" cm="1">
        <f t="array" ref="K1196">_xlfn.IFS(J1196&gt;200,"Above Average",J1196&lt;155,"Below Average",TRUE,"Average")</f>
        <v>Above Average</v>
      </c>
      <c r="L1196" s="7">
        <v>6.4160000000000004</v>
      </c>
      <c r="M1196" s="7" t="str" cm="1">
        <f t="array" ref="M1196">_xlfn.IFS(L1196&gt;9,"Above Average",L1196&lt;8,"Below Average",TRUE,"Average")</f>
        <v>Below Average</v>
      </c>
    </row>
    <row r="1197" spans="1:13" x14ac:dyDescent="0.3">
      <c r="A1197">
        <v>9</v>
      </c>
      <c r="B1197" s="21">
        <v>40571</v>
      </c>
      <c r="C1197" s="21" t="str">
        <f t="shared" si="18"/>
        <v>Jan</v>
      </c>
      <c r="D1197" s="6">
        <v>463561.48</v>
      </c>
      <c r="E1197" t="s">
        <v>155</v>
      </c>
      <c r="F1197" s="5">
        <v>43.9</v>
      </c>
      <c r="G1197" s="5" t="str" cm="1">
        <f t="array" ref="G1197">_xlfn.IFS(F1197&gt;=86,"Hot Week (More Than 85°F)",F1197&lt;50,"Cold Week (Less Than 50°F)",TRUE,"Normal Week")</f>
        <v>Cold Week (Less Than 50°F)</v>
      </c>
      <c r="H1197" s="2">
        <v>3.01</v>
      </c>
      <c r="I1197" s="2" t="str" cm="1">
        <f t="array" ref="I1197">_xlfn.IFS(H1197&gt;3.5,"Above Average",H1197&lt;3,"Below Average",TRUE,"Average")</f>
        <v>Average</v>
      </c>
      <c r="J1197" s="1">
        <v>215.7358438</v>
      </c>
      <c r="K1197" s="1" t="str" cm="1">
        <f t="array" ref="K1197">_xlfn.IFS(J1197&gt;200,"Above Average",J1197&lt;155,"Below Average",TRUE,"Average")</f>
        <v>Above Average</v>
      </c>
      <c r="L1197" s="7">
        <v>6.4160000000000004</v>
      </c>
      <c r="M1197" s="7" t="str" cm="1">
        <f t="array" ref="M1197">_xlfn.IFS(L1197&gt;9,"Above Average",L1197&lt;8,"Below Average",TRUE,"Average")</f>
        <v>Below Average</v>
      </c>
    </row>
    <row r="1198" spans="1:13" x14ac:dyDescent="0.3">
      <c r="A1198">
        <v>9</v>
      </c>
      <c r="B1198" s="21">
        <v>40578</v>
      </c>
      <c r="C1198" s="21" t="str">
        <f t="shared" si="18"/>
        <v>Feb</v>
      </c>
      <c r="D1198" s="6">
        <v>544612.28</v>
      </c>
      <c r="E1198" t="s">
        <v>155</v>
      </c>
      <c r="F1198" s="5">
        <v>31.82</v>
      </c>
      <c r="G1198" s="5" t="str" cm="1">
        <f t="array" ref="G1198">_xlfn.IFS(F1198&gt;=86,"Hot Week (More Than 85°F)",F1198&lt;50,"Cold Week (Less Than 50°F)",TRUE,"Normal Week")</f>
        <v>Cold Week (Less Than 50°F)</v>
      </c>
      <c r="H1198" s="2">
        <v>2.9889999999999999</v>
      </c>
      <c r="I1198" s="2" t="str" cm="1">
        <f t="array" ref="I1198">_xlfn.IFS(H1198&gt;3.5,"Above Average",H1198&lt;3,"Below Average",TRUE,"Average")</f>
        <v>Below Average</v>
      </c>
      <c r="J1198" s="1">
        <v>216.11628640000001</v>
      </c>
      <c r="K1198" s="1" t="str" cm="1">
        <f t="array" ref="K1198">_xlfn.IFS(J1198&gt;200,"Above Average",J1198&lt;155,"Below Average",TRUE,"Average")</f>
        <v>Above Average</v>
      </c>
      <c r="L1198" s="7">
        <v>6.4160000000000004</v>
      </c>
      <c r="M1198" s="7" t="str" cm="1">
        <f t="array" ref="M1198">_xlfn.IFS(L1198&gt;9,"Above Average",L1198&lt;8,"Below Average",TRUE,"Average")</f>
        <v>Below Average</v>
      </c>
    </row>
    <row r="1199" spans="1:13" x14ac:dyDescent="0.3">
      <c r="A1199">
        <v>9</v>
      </c>
      <c r="B1199" s="21">
        <v>40585</v>
      </c>
      <c r="C1199" s="21" t="str">
        <f t="shared" si="18"/>
        <v>Feb</v>
      </c>
      <c r="D1199" s="6">
        <v>555279.02</v>
      </c>
      <c r="E1199" t="s">
        <v>156</v>
      </c>
      <c r="F1199" s="5">
        <v>34.130000000000003</v>
      </c>
      <c r="G1199" s="5" t="str" cm="1">
        <f t="array" ref="G1199">_xlfn.IFS(F1199&gt;=86,"Hot Week (More Than 85°F)",F1199&lt;50,"Cold Week (Less Than 50°F)",TRUE,"Normal Week")</f>
        <v>Cold Week (Less Than 50°F)</v>
      </c>
      <c r="H1199" s="2">
        <v>3.0219999999999998</v>
      </c>
      <c r="I1199" s="2" t="str" cm="1">
        <f t="array" ref="I1199">_xlfn.IFS(H1199&gt;3.5,"Above Average",H1199&lt;3,"Below Average",TRUE,"Average")</f>
        <v>Average</v>
      </c>
      <c r="J1199" s="1">
        <v>216.49672899999999</v>
      </c>
      <c r="K1199" s="1" t="str" cm="1">
        <f t="array" ref="K1199">_xlfn.IFS(J1199&gt;200,"Above Average",J1199&lt;155,"Below Average",TRUE,"Average")</f>
        <v>Above Average</v>
      </c>
      <c r="L1199" s="7">
        <v>6.4160000000000004</v>
      </c>
      <c r="M1199" s="7" t="str" cm="1">
        <f t="array" ref="M1199">_xlfn.IFS(L1199&gt;9,"Above Average",L1199&lt;8,"Below Average",TRUE,"Average")</f>
        <v>Below Average</v>
      </c>
    </row>
    <row r="1200" spans="1:13" x14ac:dyDescent="0.3">
      <c r="A1200">
        <v>9</v>
      </c>
      <c r="B1200" s="21">
        <v>40592</v>
      </c>
      <c r="C1200" s="21" t="str">
        <f t="shared" si="18"/>
        <v>Feb</v>
      </c>
      <c r="D1200" s="6">
        <v>610985.56000000006</v>
      </c>
      <c r="E1200" t="s">
        <v>155</v>
      </c>
      <c r="F1200" s="5">
        <v>58.5</v>
      </c>
      <c r="G1200" s="5" t="str" cm="1">
        <f t="array" ref="G1200">_xlfn.IFS(F1200&gt;=86,"Hot Week (More Than 85°F)",F1200&lt;50,"Cold Week (Less Than 50°F)",TRUE,"Normal Week")</f>
        <v>Normal Week</v>
      </c>
      <c r="H1200" s="2">
        <v>3.0449999999999999</v>
      </c>
      <c r="I1200" s="2" t="str" cm="1">
        <f t="array" ref="I1200">_xlfn.IFS(H1200&gt;3.5,"Above Average",H1200&lt;3,"Below Average",TRUE,"Average")</f>
        <v>Average</v>
      </c>
      <c r="J1200" s="1">
        <v>216.81548559999999</v>
      </c>
      <c r="K1200" s="1" t="str" cm="1">
        <f t="array" ref="K1200">_xlfn.IFS(J1200&gt;200,"Above Average",J1200&lt;155,"Below Average",TRUE,"Average")</f>
        <v>Above Average</v>
      </c>
      <c r="L1200" s="7">
        <v>6.4160000000000004</v>
      </c>
      <c r="M1200" s="7" t="str" cm="1">
        <f t="array" ref="M1200">_xlfn.IFS(L1200&gt;9,"Above Average",L1200&lt;8,"Below Average",TRUE,"Average")</f>
        <v>Below Average</v>
      </c>
    </row>
    <row r="1201" spans="1:13" x14ac:dyDescent="0.3">
      <c r="A1201">
        <v>9</v>
      </c>
      <c r="B1201" s="21">
        <v>40599</v>
      </c>
      <c r="C1201" s="21" t="str">
        <f t="shared" si="18"/>
        <v>Feb</v>
      </c>
      <c r="D1201" s="6">
        <v>513107.20000000001</v>
      </c>
      <c r="E1201" t="s">
        <v>155</v>
      </c>
      <c r="F1201" s="5">
        <v>59.01</v>
      </c>
      <c r="G1201" s="5" t="str" cm="1">
        <f t="array" ref="G1201">_xlfn.IFS(F1201&gt;=86,"Hot Week (More Than 85°F)",F1201&lt;50,"Cold Week (Less Than 50°F)",TRUE,"Normal Week")</f>
        <v>Normal Week</v>
      </c>
      <c r="H1201" s="2">
        <v>3.0649999999999999</v>
      </c>
      <c r="I1201" s="2" t="str" cm="1">
        <f t="array" ref="I1201">_xlfn.IFS(H1201&gt;3.5,"Above Average",H1201&lt;3,"Below Average",TRUE,"Average")</f>
        <v>Average</v>
      </c>
      <c r="J1201" s="1">
        <v>217.1095679</v>
      </c>
      <c r="K1201" s="1" t="str" cm="1">
        <f t="array" ref="K1201">_xlfn.IFS(J1201&gt;200,"Above Average",J1201&lt;155,"Below Average",TRUE,"Average")</f>
        <v>Above Average</v>
      </c>
      <c r="L1201" s="7">
        <v>6.4160000000000004</v>
      </c>
      <c r="M1201" s="7" t="str" cm="1">
        <f t="array" ref="M1201">_xlfn.IFS(L1201&gt;9,"Above Average",L1201&lt;8,"Below Average",TRUE,"Average")</f>
        <v>Below Average</v>
      </c>
    </row>
    <row r="1202" spans="1:13" x14ac:dyDescent="0.3">
      <c r="A1202">
        <v>9</v>
      </c>
      <c r="B1202" s="21">
        <v>40606</v>
      </c>
      <c r="C1202" s="21" t="str">
        <f t="shared" si="18"/>
        <v>Mar</v>
      </c>
      <c r="D1202" s="6">
        <v>542016.18000000005</v>
      </c>
      <c r="E1202" t="s">
        <v>155</v>
      </c>
      <c r="F1202" s="5">
        <v>60.67</v>
      </c>
      <c r="G1202" s="5" t="str" cm="1">
        <f t="array" ref="G1202">_xlfn.IFS(F1202&gt;=86,"Hot Week (More Than 85°F)",F1202&lt;50,"Cold Week (Less Than 50°F)",TRUE,"Normal Week")</f>
        <v>Normal Week</v>
      </c>
      <c r="H1202" s="2">
        <v>3.2879999999999998</v>
      </c>
      <c r="I1202" s="2" t="str" cm="1">
        <f t="array" ref="I1202">_xlfn.IFS(H1202&gt;3.5,"Above Average",H1202&lt;3,"Below Average",TRUE,"Average")</f>
        <v>Average</v>
      </c>
      <c r="J1202" s="1">
        <v>217.40365030000001</v>
      </c>
      <c r="K1202" s="1" t="str" cm="1">
        <f t="array" ref="K1202">_xlfn.IFS(J1202&gt;200,"Above Average",J1202&lt;155,"Below Average",TRUE,"Average")</f>
        <v>Above Average</v>
      </c>
      <c r="L1202" s="7">
        <v>6.4160000000000004</v>
      </c>
      <c r="M1202" s="7" t="str" cm="1">
        <f t="array" ref="M1202">_xlfn.IFS(L1202&gt;9,"Above Average",L1202&lt;8,"Below Average",TRUE,"Average")</f>
        <v>Below Average</v>
      </c>
    </row>
    <row r="1203" spans="1:13" x14ac:dyDescent="0.3">
      <c r="A1203">
        <v>9</v>
      </c>
      <c r="B1203" s="21">
        <v>40613</v>
      </c>
      <c r="C1203" s="21" t="str">
        <f t="shared" si="18"/>
        <v>Mar</v>
      </c>
      <c r="D1203" s="6">
        <v>517783.5</v>
      </c>
      <c r="E1203" t="s">
        <v>155</v>
      </c>
      <c r="F1203" s="5">
        <v>54.75</v>
      </c>
      <c r="G1203" s="5" t="str" cm="1">
        <f t="array" ref="G1203">_xlfn.IFS(F1203&gt;=86,"Hot Week (More Than 85°F)",F1203&lt;50,"Cold Week (Less Than 50°F)",TRUE,"Normal Week")</f>
        <v>Normal Week</v>
      </c>
      <c r="H1203" s="2">
        <v>3.4590000000000001</v>
      </c>
      <c r="I1203" s="2" t="str" cm="1">
        <f t="array" ref="I1203">_xlfn.IFS(H1203&gt;3.5,"Above Average",H1203&lt;3,"Below Average",TRUE,"Average")</f>
        <v>Average</v>
      </c>
      <c r="J1203" s="1">
        <v>217.69773259999999</v>
      </c>
      <c r="K1203" s="1" t="str" cm="1">
        <f t="array" ref="K1203">_xlfn.IFS(J1203&gt;200,"Above Average",J1203&lt;155,"Below Average",TRUE,"Average")</f>
        <v>Above Average</v>
      </c>
      <c r="L1203" s="7">
        <v>6.4160000000000004</v>
      </c>
      <c r="M1203" s="7" t="str" cm="1">
        <f t="array" ref="M1203">_xlfn.IFS(L1203&gt;9,"Above Average",L1203&lt;8,"Below Average",TRUE,"Average")</f>
        <v>Below Average</v>
      </c>
    </row>
    <row r="1204" spans="1:13" x14ac:dyDescent="0.3">
      <c r="A1204">
        <v>9</v>
      </c>
      <c r="B1204" s="21">
        <v>40620</v>
      </c>
      <c r="C1204" s="21" t="str">
        <f t="shared" si="18"/>
        <v>Mar</v>
      </c>
      <c r="D1204" s="6">
        <v>515226.11</v>
      </c>
      <c r="E1204" t="s">
        <v>155</v>
      </c>
      <c r="F1204" s="5">
        <v>63.82</v>
      </c>
      <c r="G1204" s="5" t="str" cm="1">
        <f t="array" ref="G1204">_xlfn.IFS(F1204&gt;=86,"Hot Week (More Than 85°F)",F1204&lt;50,"Cold Week (Less Than 50°F)",TRUE,"Normal Week")</f>
        <v>Normal Week</v>
      </c>
      <c r="H1204" s="2">
        <v>3.488</v>
      </c>
      <c r="I1204" s="2" t="str" cm="1">
        <f t="array" ref="I1204">_xlfn.IFS(H1204&gt;3.5,"Above Average",H1204&lt;3,"Below Average",TRUE,"Average")</f>
        <v>Average</v>
      </c>
      <c r="J1204" s="1">
        <v>217.95633710000001</v>
      </c>
      <c r="K1204" s="1" t="str" cm="1">
        <f t="array" ref="K1204">_xlfn.IFS(J1204&gt;200,"Above Average",J1204&lt;155,"Below Average",TRUE,"Average")</f>
        <v>Above Average</v>
      </c>
      <c r="L1204" s="7">
        <v>6.4160000000000004</v>
      </c>
      <c r="M1204" s="7" t="str" cm="1">
        <f t="array" ref="M1204">_xlfn.IFS(L1204&gt;9,"Above Average",L1204&lt;8,"Below Average",TRUE,"Average")</f>
        <v>Below Average</v>
      </c>
    </row>
    <row r="1205" spans="1:13" x14ac:dyDescent="0.3">
      <c r="A1205">
        <v>9</v>
      </c>
      <c r="B1205" s="21">
        <v>40627</v>
      </c>
      <c r="C1205" s="21" t="str">
        <f t="shared" si="18"/>
        <v>Mar</v>
      </c>
      <c r="D1205" s="6">
        <v>497488.4</v>
      </c>
      <c r="E1205" t="s">
        <v>155</v>
      </c>
      <c r="F1205" s="5">
        <v>68.790000000000006</v>
      </c>
      <c r="G1205" s="5" t="str" cm="1">
        <f t="array" ref="G1205">_xlfn.IFS(F1205&gt;=86,"Hot Week (More Than 85°F)",F1205&lt;50,"Cold Week (Less Than 50°F)",TRUE,"Normal Week")</f>
        <v>Normal Week</v>
      </c>
      <c r="H1205" s="2">
        <v>3.4729999999999999</v>
      </c>
      <c r="I1205" s="2" t="str" cm="1">
        <f t="array" ref="I1205">_xlfn.IFS(H1205&gt;3.5,"Above Average",H1205&lt;3,"Below Average",TRUE,"Average")</f>
        <v>Average</v>
      </c>
      <c r="J1205" s="1">
        <v>218.20075059999999</v>
      </c>
      <c r="K1205" s="1" t="str" cm="1">
        <f t="array" ref="K1205">_xlfn.IFS(J1205&gt;200,"Above Average",J1205&lt;155,"Below Average",TRUE,"Average")</f>
        <v>Above Average</v>
      </c>
      <c r="L1205" s="7">
        <v>6.4160000000000004</v>
      </c>
      <c r="M1205" s="7" t="str" cm="1">
        <f t="array" ref="M1205">_xlfn.IFS(L1205&gt;9,"Above Average",L1205&lt;8,"Below Average",TRUE,"Average")</f>
        <v>Below Average</v>
      </c>
    </row>
    <row r="1206" spans="1:13" x14ac:dyDescent="0.3">
      <c r="A1206">
        <v>9</v>
      </c>
      <c r="B1206" s="21">
        <v>40634</v>
      </c>
      <c r="C1206" s="21" t="str">
        <f t="shared" si="18"/>
        <v>Apr</v>
      </c>
      <c r="D1206" s="6">
        <v>520962.14</v>
      </c>
      <c r="E1206" t="s">
        <v>155</v>
      </c>
      <c r="F1206" s="5">
        <v>56.12</v>
      </c>
      <c r="G1206" s="5" t="str" cm="1">
        <f t="array" ref="G1206">_xlfn.IFS(F1206&gt;=86,"Hot Week (More Than 85°F)",F1206&lt;50,"Cold Week (Less Than 50°F)",TRUE,"Normal Week")</f>
        <v>Normal Week</v>
      </c>
      <c r="H1206" s="2">
        <v>3.524</v>
      </c>
      <c r="I1206" s="2" t="str" cm="1">
        <f t="array" ref="I1206">_xlfn.IFS(H1206&gt;3.5,"Above Average",H1206&lt;3,"Below Average",TRUE,"Average")</f>
        <v>Above Average</v>
      </c>
      <c r="J1206" s="1">
        <v>218.44516400000001</v>
      </c>
      <c r="K1206" s="1" t="str" cm="1">
        <f t="array" ref="K1206">_xlfn.IFS(J1206&gt;200,"Above Average",J1206&lt;155,"Below Average",TRUE,"Average")</f>
        <v>Above Average</v>
      </c>
      <c r="L1206" s="7">
        <v>6.38</v>
      </c>
      <c r="M1206" s="7" t="str" cm="1">
        <f t="array" ref="M1206">_xlfn.IFS(L1206&gt;9,"Above Average",L1206&lt;8,"Below Average",TRUE,"Average")</f>
        <v>Below Average</v>
      </c>
    </row>
    <row r="1207" spans="1:13" x14ac:dyDescent="0.3">
      <c r="A1207">
        <v>9</v>
      </c>
      <c r="B1207" s="21">
        <v>40641</v>
      </c>
      <c r="C1207" s="21" t="str">
        <f t="shared" si="18"/>
        <v>Apr</v>
      </c>
      <c r="D1207" s="6">
        <v>561625.92000000004</v>
      </c>
      <c r="E1207" t="s">
        <v>155</v>
      </c>
      <c r="F1207" s="5">
        <v>71.400000000000006</v>
      </c>
      <c r="G1207" s="5" t="str" cm="1">
        <f t="array" ref="G1207">_xlfn.IFS(F1207&gt;=86,"Hot Week (More Than 85°F)",F1207&lt;50,"Cold Week (Less Than 50°F)",TRUE,"Normal Week")</f>
        <v>Normal Week</v>
      </c>
      <c r="H1207" s="2">
        <v>3.6219999999999999</v>
      </c>
      <c r="I1207" s="2" t="str" cm="1">
        <f t="array" ref="I1207">_xlfn.IFS(H1207&gt;3.5,"Above Average",H1207&lt;3,"Below Average",TRUE,"Average")</f>
        <v>Above Average</v>
      </c>
      <c r="J1207" s="1">
        <v>218.68957750000001</v>
      </c>
      <c r="K1207" s="1" t="str" cm="1">
        <f t="array" ref="K1207">_xlfn.IFS(J1207&gt;200,"Above Average",J1207&lt;155,"Below Average",TRUE,"Average")</f>
        <v>Above Average</v>
      </c>
      <c r="L1207" s="7">
        <v>6.38</v>
      </c>
      <c r="M1207" s="7" t="str" cm="1">
        <f t="array" ref="M1207">_xlfn.IFS(L1207&gt;9,"Above Average",L1207&lt;8,"Below Average",TRUE,"Average")</f>
        <v>Below Average</v>
      </c>
    </row>
    <row r="1208" spans="1:13" x14ac:dyDescent="0.3">
      <c r="A1208">
        <v>9</v>
      </c>
      <c r="B1208" s="21">
        <v>40648</v>
      </c>
      <c r="C1208" s="21" t="str">
        <f t="shared" si="18"/>
        <v>Apr</v>
      </c>
      <c r="D1208" s="6">
        <v>528420.28</v>
      </c>
      <c r="E1208" t="s">
        <v>155</v>
      </c>
      <c r="F1208" s="5">
        <v>71.900000000000006</v>
      </c>
      <c r="G1208" s="5" t="str" cm="1">
        <f t="array" ref="G1208">_xlfn.IFS(F1208&gt;=86,"Hot Week (More Than 85°F)",F1208&lt;50,"Cold Week (Less Than 50°F)",TRUE,"Normal Week")</f>
        <v>Normal Week</v>
      </c>
      <c r="H1208" s="2">
        <v>3.7429999999999999</v>
      </c>
      <c r="I1208" s="2" t="str" cm="1">
        <f t="array" ref="I1208">_xlfn.IFS(H1208&gt;3.5,"Above Average",H1208&lt;3,"Below Average",TRUE,"Average")</f>
        <v>Above Average</v>
      </c>
      <c r="J1208" s="1">
        <v>218.91349349999999</v>
      </c>
      <c r="K1208" s="1" t="str" cm="1">
        <f t="array" ref="K1208">_xlfn.IFS(J1208&gt;200,"Above Average",J1208&lt;155,"Below Average",TRUE,"Average")</f>
        <v>Above Average</v>
      </c>
      <c r="L1208" s="7">
        <v>6.38</v>
      </c>
      <c r="M1208" s="7" t="str" cm="1">
        <f t="array" ref="M1208">_xlfn.IFS(L1208&gt;9,"Above Average",L1208&lt;8,"Below Average",TRUE,"Average")</f>
        <v>Below Average</v>
      </c>
    </row>
    <row r="1209" spans="1:13" x14ac:dyDescent="0.3">
      <c r="A1209">
        <v>9</v>
      </c>
      <c r="B1209" s="21">
        <v>40655</v>
      </c>
      <c r="C1209" s="21" t="str">
        <f t="shared" si="18"/>
        <v>Apr</v>
      </c>
      <c r="D1209" s="6">
        <v>549502.11</v>
      </c>
      <c r="E1209" t="s">
        <v>155</v>
      </c>
      <c r="F1209" s="5">
        <v>72.349999999999994</v>
      </c>
      <c r="G1209" s="5" t="str" cm="1">
        <f t="array" ref="G1209">_xlfn.IFS(F1209&gt;=86,"Hot Week (More Than 85°F)",F1209&lt;50,"Cold Week (Less Than 50°F)",TRUE,"Normal Week")</f>
        <v>Normal Week</v>
      </c>
      <c r="H1209" s="2">
        <v>3.8069999999999999</v>
      </c>
      <c r="I1209" s="2" t="str" cm="1">
        <f t="array" ref="I1209">_xlfn.IFS(H1209&gt;3.5,"Above Average",H1209&lt;3,"Below Average",TRUE,"Average")</f>
        <v>Above Average</v>
      </c>
      <c r="J1209" s="1">
        <v>219.0861659</v>
      </c>
      <c r="K1209" s="1" t="str" cm="1">
        <f t="array" ref="K1209">_xlfn.IFS(J1209&gt;200,"Above Average",J1209&lt;155,"Below Average",TRUE,"Average")</f>
        <v>Above Average</v>
      </c>
      <c r="L1209" s="7">
        <v>6.38</v>
      </c>
      <c r="M1209" s="7" t="str" cm="1">
        <f t="array" ref="M1209">_xlfn.IFS(L1209&gt;9,"Above Average",L1209&lt;8,"Below Average",TRUE,"Average")</f>
        <v>Below Average</v>
      </c>
    </row>
    <row r="1210" spans="1:13" x14ac:dyDescent="0.3">
      <c r="A1210">
        <v>9</v>
      </c>
      <c r="B1210" s="21">
        <v>40662</v>
      </c>
      <c r="C1210" s="21" t="str">
        <f t="shared" si="18"/>
        <v>Apr</v>
      </c>
      <c r="D1210" s="6">
        <v>532226.19999999995</v>
      </c>
      <c r="E1210" t="s">
        <v>155</v>
      </c>
      <c r="F1210" s="5">
        <v>70.849999999999994</v>
      </c>
      <c r="G1210" s="5" t="str" cm="1">
        <f t="array" ref="G1210">_xlfn.IFS(F1210&gt;=86,"Hot Week (More Than 85°F)",F1210&lt;50,"Cold Week (Less Than 50°F)",TRUE,"Normal Week")</f>
        <v>Normal Week</v>
      </c>
      <c r="H1210" s="2">
        <v>3.81</v>
      </c>
      <c r="I1210" s="2" t="str" cm="1">
        <f t="array" ref="I1210">_xlfn.IFS(H1210&gt;3.5,"Above Average",H1210&lt;3,"Below Average",TRUE,"Average")</f>
        <v>Above Average</v>
      </c>
      <c r="J1210" s="1">
        <v>219.25883820000001</v>
      </c>
      <c r="K1210" s="1" t="str" cm="1">
        <f t="array" ref="K1210">_xlfn.IFS(J1210&gt;200,"Above Average",J1210&lt;155,"Below Average",TRUE,"Average")</f>
        <v>Above Average</v>
      </c>
      <c r="L1210" s="7">
        <v>6.38</v>
      </c>
      <c r="M1210" s="7" t="str" cm="1">
        <f t="array" ref="M1210">_xlfn.IFS(L1210&gt;9,"Above Average",L1210&lt;8,"Below Average",TRUE,"Average")</f>
        <v>Below Average</v>
      </c>
    </row>
    <row r="1211" spans="1:13" x14ac:dyDescent="0.3">
      <c r="A1211">
        <v>9</v>
      </c>
      <c r="B1211" s="21">
        <v>40669</v>
      </c>
      <c r="C1211" s="21" t="str">
        <f t="shared" si="18"/>
        <v>May</v>
      </c>
      <c r="D1211" s="6">
        <v>545251.1</v>
      </c>
      <c r="E1211" t="s">
        <v>155</v>
      </c>
      <c r="F1211" s="5">
        <v>62.2</v>
      </c>
      <c r="G1211" s="5" t="str" cm="1">
        <f t="array" ref="G1211">_xlfn.IFS(F1211&gt;=86,"Hot Week (More Than 85°F)",F1211&lt;50,"Cold Week (Less Than 50°F)",TRUE,"Normal Week")</f>
        <v>Normal Week</v>
      </c>
      <c r="H1211" s="2">
        <v>3.9060000000000001</v>
      </c>
      <c r="I1211" s="2" t="str" cm="1">
        <f t="array" ref="I1211">_xlfn.IFS(H1211&gt;3.5,"Above Average",H1211&lt;3,"Below Average",TRUE,"Average")</f>
        <v>Above Average</v>
      </c>
      <c r="J1211" s="1">
        <v>219.4315106</v>
      </c>
      <c r="K1211" s="1" t="str" cm="1">
        <f t="array" ref="K1211">_xlfn.IFS(J1211&gt;200,"Above Average",J1211&lt;155,"Below Average",TRUE,"Average")</f>
        <v>Above Average</v>
      </c>
      <c r="L1211" s="7">
        <v>6.38</v>
      </c>
      <c r="M1211" s="7" t="str" cm="1">
        <f t="array" ref="M1211">_xlfn.IFS(L1211&gt;9,"Above Average",L1211&lt;8,"Below Average",TRUE,"Average")</f>
        <v>Below Average</v>
      </c>
    </row>
    <row r="1212" spans="1:13" x14ac:dyDescent="0.3">
      <c r="A1212">
        <v>9</v>
      </c>
      <c r="B1212" s="21">
        <v>40676</v>
      </c>
      <c r="C1212" s="21" t="str">
        <f t="shared" si="18"/>
        <v>May</v>
      </c>
      <c r="D1212" s="6">
        <v>539126</v>
      </c>
      <c r="E1212" t="s">
        <v>155</v>
      </c>
      <c r="F1212" s="5">
        <v>77.66</v>
      </c>
      <c r="G1212" s="5" t="str" cm="1">
        <f t="array" ref="G1212">_xlfn.IFS(F1212&gt;=86,"Hot Week (More Than 85°F)",F1212&lt;50,"Cold Week (Less Than 50°F)",TRUE,"Normal Week")</f>
        <v>Normal Week</v>
      </c>
      <c r="H1212" s="2">
        <v>3.899</v>
      </c>
      <c r="I1212" s="2" t="str" cm="1">
        <f t="array" ref="I1212">_xlfn.IFS(H1212&gt;3.5,"Above Average",H1212&lt;3,"Below Average",TRUE,"Average")</f>
        <v>Above Average</v>
      </c>
      <c r="J1212" s="1">
        <v>219.60418290000001</v>
      </c>
      <c r="K1212" s="1" t="str" cm="1">
        <f t="array" ref="K1212">_xlfn.IFS(J1212&gt;200,"Above Average",J1212&lt;155,"Below Average",TRUE,"Average")</f>
        <v>Above Average</v>
      </c>
      <c r="L1212" s="7">
        <v>6.38</v>
      </c>
      <c r="M1212" s="7" t="str" cm="1">
        <f t="array" ref="M1212">_xlfn.IFS(L1212&gt;9,"Above Average",L1212&lt;8,"Below Average",TRUE,"Average")</f>
        <v>Below Average</v>
      </c>
    </row>
    <row r="1213" spans="1:13" x14ac:dyDescent="0.3">
      <c r="A1213">
        <v>9</v>
      </c>
      <c r="B1213" s="21">
        <v>40683</v>
      </c>
      <c r="C1213" s="21" t="str">
        <f t="shared" si="18"/>
        <v>May</v>
      </c>
      <c r="D1213" s="6">
        <v>518266.9</v>
      </c>
      <c r="E1213" t="s">
        <v>155</v>
      </c>
      <c r="F1213" s="5">
        <v>70.489999999999995</v>
      </c>
      <c r="G1213" s="5" t="str" cm="1">
        <f t="array" ref="G1213">_xlfn.IFS(F1213&gt;=86,"Hot Week (More Than 85°F)",F1213&lt;50,"Cold Week (Less Than 50°F)",TRUE,"Normal Week")</f>
        <v>Normal Week</v>
      </c>
      <c r="H1213" s="2">
        <v>3.907</v>
      </c>
      <c r="I1213" s="2" t="str" cm="1">
        <f t="array" ref="I1213">_xlfn.IFS(H1213&gt;3.5,"Above Average",H1213&lt;3,"Below Average",TRUE,"Average")</f>
        <v>Above Average</v>
      </c>
      <c r="J1213" s="1">
        <v>219.3622809</v>
      </c>
      <c r="K1213" s="1" t="str" cm="1">
        <f t="array" ref="K1213">_xlfn.IFS(J1213&gt;200,"Above Average",J1213&lt;155,"Below Average",TRUE,"Average")</f>
        <v>Above Average</v>
      </c>
      <c r="L1213" s="7">
        <v>6.38</v>
      </c>
      <c r="M1213" s="7" t="str" cm="1">
        <f t="array" ref="M1213">_xlfn.IFS(L1213&gt;9,"Above Average",L1213&lt;8,"Below Average",TRUE,"Average")</f>
        <v>Below Average</v>
      </c>
    </row>
    <row r="1214" spans="1:13" x14ac:dyDescent="0.3">
      <c r="A1214">
        <v>9</v>
      </c>
      <c r="B1214" s="21">
        <v>40690</v>
      </c>
      <c r="C1214" s="21" t="str">
        <f t="shared" si="18"/>
        <v>May</v>
      </c>
      <c r="D1214" s="6">
        <v>553834.04</v>
      </c>
      <c r="E1214" t="s">
        <v>155</v>
      </c>
      <c r="F1214" s="5">
        <v>80.42</v>
      </c>
      <c r="G1214" s="5" t="str" cm="1">
        <f t="array" ref="G1214">_xlfn.IFS(F1214&gt;=86,"Hot Week (More Than 85°F)",F1214&lt;50,"Cold Week (Less Than 50°F)",TRUE,"Normal Week")</f>
        <v>Normal Week</v>
      </c>
      <c r="H1214" s="2">
        <v>3.786</v>
      </c>
      <c r="I1214" s="2" t="str" cm="1">
        <f t="array" ref="I1214">_xlfn.IFS(H1214&gt;3.5,"Above Average",H1214&lt;3,"Below Average",TRUE,"Average")</f>
        <v>Above Average</v>
      </c>
      <c r="J1214" s="1">
        <v>219.1203788</v>
      </c>
      <c r="K1214" s="1" t="str" cm="1">
        <f t="array" ref="K1214">_xlfn.IFS(J1214&gt;200,"Above Average",J1214&lt;155,"Below Average",TRUE,"Average")</f>
        <v>Above Average</v>
      </c>
      <c r="L1214" s="7">
        <v>6.38</v>
      </c>
      <c r="M1214" s="7" t="str" cm="1">
        <f t="array" ref="M1214">_xlfn.IFS(L1214&gt;9,"Above Average",L1214&lt;8,"Below Average",TRUE,"Average")</f>
        <v>Below Average</v>
      </c>
    </row>
    <row r="1215" spans="1:13" x14ac:dyDescent="0.3">
      <c r="A1215">
        <v>9</v>
      </c>
      <c r="B1215" s="21">
        <v>40697</v>
      </c>
      <c r="C1215" s="21" t="str">
        <f t="shared" si="18"/>
        <v>Jun</v>
      </c>
      <c r="D1215" s="6">
        <v>587004.29</v>
      </c>
      <c r="E1215" t="s">
        <v>155</v>
      </c>
      <c r="F1215" s="5">
        <v>85.8</v>
      </c>
      <c r="G1215" s="5" t="str" cm="1">
        <f t="array" ref="G1215">_xlfn.IFS(F1215&gt;=86,"Hot Week (More Than 85°F)",F1215&lt;50,"Cold Week (Less Than 50°F)",TRUE,"Normal Week")</f>
        <v>Normal Week</v>
      </c>
      <c r="H1215" s="2">
        <v>3.6989999999999998</v>
      </c>
      <c r="I1215" s="2" t="str" cm="1">
        <f t="array" ref="I1215">_xlfn.IFS(H1215&gt;3.5,"Above Average",H1215&lt;3,"Below Average",TRUE,"Average")</f>
        <v>Above Average</v>
      </c>
      <c r="J1215" s="1">
        <v>218.87847679999999</v>
      </c>
      <c r="K1215" s="1" t="str" cm="1">
        <f t="array" ref="K1215">_xlfn.IFS(J1215&gt;200,"Above Average",J1215&lt;155,"Below Average",TRUE,"Average")</f>
        <v>Above Average</v>
      </c>
      <c r="L1215" s="7">
        <v>6.38</v>
      </c>
      <c r="M1215" s="7" t="str" cm="1">
        <f t="array" ref="M1215">_xlfn.IFS(L1215&gt;9,"Above Average",L1215&lt;8,"Below Average",TRUE,"Average")</f>
        <v>Below Average</v>
      </c>
    </row>
    <row r="1216" spans="1:13" x14ac:dyDescent="0.3">
      <c r="A1216">
        <v>9</v>
      </c>
      <c r="B1216" s="21">
        <v>40704</v>
      </c>
      <c r="C1216" s="21" t="str">
        <f t="shared" si="18"/>
        <v>Jun</v>
      </c>
      <c r="D1216" s="6">
        <v>550076.31999999995</v>
      </c>
      <c r="E1216" t="s">
        <v>155</v>
      </c>
      <c r="F1216" s="5">
        <v>85.81</v>
      </c>
      <c r="G1216" s="5" t="str" cm="1">
        <f t="array" ref="G1216">_xlfn.IFS(F1216&gt;=86,"Hot Week (More Than 85°F)",F1216&lt;50,"Cold Week (Less Than 50°F)",TRUE,"Normal Week")</f>
        <v>Normal Week</v>
      </c>
      <c r="H1216" s="2">
        <v>3.6480000000000001</v>
      </c>
      <c r="I1216" s="2" t="str" cm="1">
        <f t="array" ref="I1216">_xlfn.IFS(H1216&gt;3.5,"Above Average",H1216&lt;3,"Below Average",TRUE,"Average")</f>
        <v>Above Average</v>
      </c>
      <c r="J1216" s="1">
        <v>218.63657470000001</v>
      </c>
      <c r="K1216" s="1" t="str" cm="1">
        <f t="array" ref="K1216">_xlfn.IFS(J1216&gt;200,"Above Average",J1216&lt;155,"Below Average",TRUE,"Average")</f>
        <v>Above Average</v>
      </c>
      <c r="L1216" s="7">
        <v>6.38</v>
      </c>
      <c r="M1216" s="7" t="str" cm="1">
        <f t="array" ref="M1216">_xlfn.IFS(L1216&gt;9,"Above Average",L1216&lt;8,"Below Average",TRUE,"Average")</f>
        <v>Below Average</v>
      </c>
    </row>
    <row r="1217" spans="1:13" x14ac:dyDescent="0.3">
      <c r="A1217">
        <v>9</v>
      </c>
      <c r="B1217" s="21">
        <v>40711</v>
      </c>
      <c r="C1217" s="21" t="str">
        <f t="shared" si="18"/>
        <v>Jun</v>
      </c>
      <c r="D1217" s="6">
        <v>558671.14</v>
      </c>
      <c r="E1217" t="s">
        <v>155</v>
      </c>
      <c r="F1217" s="5">
        <v>89.15</v>
      </c>
      <c r="G1217" s="5" t="str" cm="1">
        <f t="array" ref="G1217">_xlfn.IFS(F1217&gt;=86,"Hot Week (More Than 85°F)",F1217&lt;50,"Cold Week (Less Than 50°F)",TRUE,"Normal Week")</f>
        <v>Hot Week (More Than 85°F)</v>
      </c>
      <c r="H1217" s="2">
        <v>3.637</v>
      </c>
      <c r="I1217" s="2" t="str" cm="1">
        <f t="array" ref="I1217">_xlfn.IFS(H1217&gt;3.5,"Above Average",H1217&lt;3,"Below Average",TRUE,"Average")</f>
        <v>Above Average</v>
      </c>
      <c r="J1217" s="1">
        <v>218.5877333</v>
      </c>
      <c r="K1217" s="1" t="str" cm="1">
        <f t="array" ref="K1217">_xlfn.IFS(J1217&gt;200,"Above Average",J1217&lt;155,"Below Average",TRUE,"Average")</f>
        <v>Above Average</v>
      </c>
      <c r="L1217" s="7">
        <v>6.38</v>
      </c>
      <c r="M1217" s="7" t="str" cm="1">
        <f t="array" ref="M1217">_xlfn.IFS(L1217&gt;9,"Above Average",L1217&lt;8,"Below Average",TRUE,"Average")</f>
        <v>Below Average</v>
      </c>
    </row>
    <row r="1218" spans="1:13" x14ac:dyDescent="0.3">
      <c r="A1218">
        <v>9</v>
      </c>
      <c r="B1218" s="21">
        <v>40718</v>
      </c>
      <c r="C1218" s="21" t="str">
        <f t="shared" ref="C1218:C1281" si="19">TEXT(B1218, "mmm")</f>
        <v>Jun</v>
      </c>
      <c r="D1218" s="6">
        <v>538745.93000000005</v>
      </c>
      <c r="E1218" t="s">
        <v>155</v>
      </c>
      <c r="F1218" s="5">
        <v>86.74</v>
      </c>
      <c r="G1218" s="5" t="str" cm="1">
        <f t="array" ref="G1218">_xlfn.IFS(F1218&gt;=86,"Hot Week (More Than 85°F)",F1218&lt;50,"Cold Week (Less Than 50°F)",TRUE,"Normal Week")</f>
        <v>Hot Week (More Than 85°F)</v>
      </c>
      <c r="H1218" s="2">
        <v>3.5939999999999999</v>
      </c>
      <c r="I1218" s="2" t="str" cm="1">
        <f t="array" ref="I1218">_xlfn.IFS(H1218&gt;3.5,"Above Average",H1218&lt;3,"Below Average",TRUE,"Average")</f>
        <v>Above Average</v>
      </c>
      <c r="J1218" s="1">
        <v>218.6836874</v>
      </c>
      <c r="K1218" s="1" t="str" cm="1">
        <f t="array" ref="K1218">_xlfn.IFS(J1218&gt;200,"Above Average",J1218&lt;155,"Below Average",TRUE,"Average")</f>
        <v>Above Average</v>
      </c>
      <c r="L1218" s="7">
        <v>6.38</v>
      </c>
      <c r="M1218" s="7" t="str" cm="1">
        <f t="array" ref="M1218">_xlfn.IFS(L1218&gt;9,"Above Average",L1218&lt;8,"Below Average",TRUE,"Average")</f>
        <v>Below Average</v>
      </c>
    </row>
    <row r="1219" spans="1:13" x14ac:dyDescent="0.3">
      <c r="A1219">
        <v>9</v>
      </c>
      <c r="B1219" s="21">
        <v>40725</v>
      </c>
      <c r="C1219" s="21" t="str">
        <f t="shared" si="19"/>
        <v>Jul</v>
      </c>
      <c r="D1219" s="6">
        <v>537064.03</v>
      </c>
      <c r="E1219" t="s">
        <v>155</v>
      </c>
      <c r="F1219" s="5">
        <v>89.14</v>
      </c>
      <c r="G1219" s="5" t="str" cm="1">
        <f t="array" ref="G1219">_xlfn.IFS(F1219&gt;=86,"Hot Week (More Than 85°F)",F1219&lt;50,"Cold Week (Less Than 50°F)",TRUE,"Normal Week")</f>
        <v>Hot Week (More Than 85°F)</v>
      </c>
      <c r="H1219" s="2">
        <v>3.524</v>
      </c>
      <c r="I1219" s="2" t="str" cm="1">
        <f t="array" ref="I1219">_xlfn.IFS(H1219&gt;3.5,"Above Average",H1219&lt;3,"Below Average",TRUE,"Average")</f>
        <v>Above Average</v>
      </c>
      <c r="J1219" s="1">
        <v>218.7796415</v>
      </c>
      <c r="K1219" s="1" t="str" cm="1">
        <f t="array" ref="K1219">_xlfn.IFS(J1219&gt;200,"Above Average",J1219&lt;155,"Below Average",TRUE,"Average")</f>
        <v>Above Average</v>
      </c>
      <c r="L1219" s="7">
        <v>6.4039999999999999</v>
      </c>
      <c r="M1219" s="7" t="str" cm="1">
        <f t="array" ref="M1219">_xlfn.IFS(L1219&gt;9,"Above Average",L1219&lt;8,"Below Average",TRUE,"Average")</f>
        <v>Below Average</v>
      </c>
    </row>
    <row r="1220" spans="1:13" x14ac:dyDescent="0.3">
      <c r="A1220">
        <v>9</v>
      </c>
      <c r="B1220" s="21">
        <v>40732</v>
      </c>
      <c r="C1220" s="21" t="str">
        <f t="shared" si="19"/>
        <v>Jul</v>
      </c>
      <c r="D1220" s="6">
        <v>535983.13</v>
      </c>
      <c r="E1220" t="s">
        <v>155</v>
      </c>
      <c r="F1220" s="5">
        <v>89.04</v>
      </c>
      <c r="G1220" s="5" t="str" cm="1">
        <f t="array" ref="G1220">_xlfn.IFS(F1220&gt;=86,"Hot Week (More Than 85°F)",F1220&lt;50,"Cold Week (Less Than 50°F)",TRUE,"Normal Week")</f>
        <v>Hot Week (More Than 85°F)</v>
      </c>
      <c r="H1220" s="2">
        <v>3.48</v>
      </c>
      <c r="I1220" s="2" t="str" cm="1">
        <f t="array" ref="I1220">_xlfn.IFS(H1220&gt;3.5,"Above Average",H1220&lt;3,"Below Average",TRUE,"Average")</f>
        <v>Average</v>
      </c>
      <c r="J1220" s="1">
        <v>218.8755955</v>
      </c>
      <c r="K1220" s="1" t="str" cm="1">
        <f t="array" ref="K1220">_xlfn.IFS(J1220&gt;200,"Above Average",J1220&lt;155,"Below Average",TRUE,"Average")</f>
        <v>Above Average</v>
      </c>
      <c r="L1220" s="7">
        <v>6.4039999999999999</v>
      </c>
      <c r="M1220" s="7" t="str" cm="1">
        <f t="array" ref="M1220">_xlfn.IFS(L1220&gt;9,"Above Average",L1220&lt;8,"Below Average",TRUE,"Average")</f>
        <v>Below Average</v>
      </c>
    </row>
    <row r="1221" spans="1:13" x14ac:dyDescent="0.3">
      <c r="A1221">
        <v>9</v>
      </c>
      <c r="B1221" s="21">
        <v>40739</v>
      </c>
      <c r="C1221" s="21" t="str">
        <f t="shared" si="19"/>
        <v>Jul</v>
      </c>
      <c r="D1221" s="6">
        <v>512834.04</v>
      </c>
      <c r="E1221" t="s">
        <v>155</v>
      </c>
      <c r="F1221" s="5">
        <v>90.45</v>
      </c>
      <c r="G1221" s="5" t="str" cm="1">
        <f t="array" ref="G1221">_xlfn.IFS(F1221&gt;=86,"Hot Week (More Than 85°F)",F1221&lt;50,"Cold Week (Less Than 50°F)",TRUE,"Normal Week")</f>
        <v>Hot Week (More Than 85°F)</v>
      </c>
      <c r="H1221" s="2">
        <v>3.5750000000000002</v>
      </c>
      <c r="I1221" s="2" t="str" cm="1">
        <f t="array" ref="I1221">_xlfn.IFS(H1221&gt;3.5,"Above Average",H1221&lt;3,"Below Average",TRUE,"Average")</f>
        <v>Above Average</v>
      </c>
      <c r="J1221" s="1">
        <v>218.96072419999999</v>
      </c>
      <c r="K1221" s="1" t="str" cm="1">
        <f t="array" ref="K1221">_xlfn.IFS(J1221&gt;200,"Above Average",J1221&lt;155,"Below Average",TRUE,"Average")</f>
        <v>Above Average</v>
      </c>
      <c r="L1221" s="7">
        <v>6.4039999999999999</v>
      </c>
      <c r="M1221" s="7" t="str" cm="1">
        <f t="array" ref="M1221">_xlfn.IFS(L1221&gt;9,"Above Average",L1221&lt;8,"Below Average",TRUE,"Average")</f>
        <v>Below Average</v>
      </c>
    </row>
    <row r="1222" spans="1:13" x14ac:dyDescent="0.3">
      <c r="A1222">
        <v>9</v>
      </c>
      <c r="B1222" s="21">
        <v>40746</v>
      </c>
      <c r="C1222" s="21" t="str">
        <f t="shared" si="19"/>
        <v>Jul</v>
      </c>
      <c r="D1222" s="6">
        <v>491449.94</v>
      </c>
      <c r="E1222" t="s">
        <v>155</v>
      </c>
      <c r="F1222" s="5">
        <v>89.08</v>
      </c>
      <c r="G1222" s="5" t="str" cm="1">
        <f t="array" ref="G1222">_xlfn.IFS(F1222&gt;=86,"Hot Week (More Than 85°F)",F1222&lt;50,"Cold Week (Less Than 50°F)",TRUE,"Normal Week")</f>
        <v>Hot Week (More Than 85°F)</v>
      </c>
      <c r="H1222" s="2">
        <v>3.6509999999999998</v>
      </c>
      <c r="I1222" s="2" t="str" cm="1">
        <f t="array" ref="I1222">_xlfn.IFS(H1222&gt;3.5,"Above Average",H1222&lt;3,"Below Average",TRUE,"Average")</f>
        <v>Above Average</v>
      </c>
      <c r="J1222" s="1">
        <v>219.0187895</v>
      </c>
      <c r="K1222" s="1" t="str" cm="1">
        <f t="array" ref="K1222">_xlfn.IFS(J1222&gt;200,"Above Average",J1222&lt;155,"Below Average",TRUE,"Average")</f>
        <v>Above Average</v>
      </c>
      <c r="L1222" s="7">
        <v>6.4039999999999999</v>
      </c>
      <c r="M1222" s="7" t="str" cm="1">
        <f t="array" ref="M1222">_xlfn.IFS(L1222&gt;9,"Above Average",L1222&lt;8,"Below Average",TRUE,"Average")</f>
        <v>Below Average</v>
      </c>
    </row>
    <row r="1223" spans="1:13" x14ac:dyDescent="0.3">
      <c r="A1223">
        <v>9</v>
      </c>
      <c r="B1223" s="21">
        <v>40753</v>
      </c>
      <c r="C1223" s="21" t="str">
        <f t="shared" si="19"/>
        <v>Jul</v>
      </c>
      <c r="D1223" s="6">
        <v>471449.98</v>
      </c>
      <c r="E1223" t="s">
        <v>155</v>
      </c>
      <c r="F1223" s="5">
        <v>91.1</v>
      </c>
      <c r="G1223" s="5" t="str" cm="1">
        <f t="array" ref="G1223">_xlfn.IFS(F1223&gt;=86,"Hot Week (More Than 85°F)",F1223&lt;50,"Cold Week (Less Than 50°F)",TRUE,"Normal Week")</f>
        <v>Hot Week (More Than 85°F)</v>
      </c>
      <c r="H1223" s="2">
        <v>3.6819999999999999</v>
      </c>
      <c r="I1223" s="2" t="str" cm="1">
        <f t="array" ref="I1223">_xlfn.IFS(H1223&gt;3.5,"Above Average",H1223&lt;3,"Below Average",TRUE,"Average")</f>
        <v>Above Average</v>
      </c>
      <c r="J1223" s="1">
        <v>219.07685480000001</v>
      </c>
      <c r="K1223" s="1" t="str" cm="1">
        <f t="array" ref="K1223">_xlfn.IFS(J1223&gt;200,"Above Average",J1223&lt;155,"Below Average",TRUE,"Average")</f>
        <v>Above Average</v>
      </c>
      <c r="L1223" s="7">
        <v>6.4039999999999999</v>
      </c>
      <c r="M1223" s="7" t="str" cm="1">
        <f t="array" ref="M1223">_xlfn.IFS(L1223&gt;9,"Above Average",L1223&lt;8,"Below Average",TRUE,"Average")</f>
        <v>Below Average</v>
      </c>
    </row>
    <row r="1224" spans="1:13" x14ac:dyDescent="0.3">
      <c r="A1224">
        <v>9</v>
      </c>
      <c r="B1224" s="21">
        <v>40760</v>
      </c>
      <c r="C1224" s="21" t="str">
        <f t="shared" si="19"/>
        <v>Aug</v>
      </c>
      <c r="D1224" s="6">
        <v>554879.67000000004</v>
      </c>
      <c r="E1224" t="s">
        <v>155</v>
      </c>
      <c r="F1224" s="5">
        <v>91.52</v>
      </c>
      <c r="G1224" s="5" t="str" cm="1">
        <f t="array" ref="G1224">_xlfn.IFS(F1224&gt;=86,"Hot Week (More Than 85°F)",F1224&lt;50,"Cold Week (Less Than 50°F)",TRUE,"Normal Week")</f>
        <v>Hot Week (More Than 85°F)</v>
      </c>
      <c r="H1224" s="2">
        <v>3.6840000000000002</v>
      </c>
      <c r="I1224" s="2" t="str" cm="1">
        <f t="array" ref="I1224">_xlfn.IFS(H1224&gt;3.5,"Above Average",H1224&lt;3,"Below Average",TRUE,"Average")</f>
        <v>Above Average</v>
      </c>
      <c r="J1224" s="1">
        <v>219.13492009999999</v>
      </c>
      <c r="K1224" s="1" t="str" cm="1">
        <f t="array" ref="K1224">_xlfn.IFS(J1224&gt;200,"Above Average",J1224&lt;155,"Below Average",TRUE,"Average")</f>
        <v>Above Average</v>
      </c>
      <c r="L1224" s="7">
        <v>6.4039999999999999</v>
      </c>
      <c r="M1224" s="7" t="str" cm="1">
        <f t="array" ref="M1224">_xlfn.IFS(L1224&gt;9,"Above Average",L1224&lt;8,"Below Average",TRUE,"Average")</f>
        <v>Below Average</v>
      </c>
    </row>
    <row r="1225" spans="1:13" x14ac:dyDescent="0.3">
      <c r="A1225">
        <v>9</v>
      </c>
      <c r="B1225" s="21">
        <v>40767</v>
      </c>
      <c r="C1225" s="21" t="str">
        <f t="shared" si="19"/>
        <v>Aug</v>
      </c>
      <c r="D1225" s="6">
        <v>520284.79</v>
      </c>
      <c r="E1225" t="s">
        <v>155</v>
      </c>
      <c r="F1225" s="5">
        <v>91.63</v>
      </c>
      <c r="G1225" s="5" t="str" cm="1">
        <f t="array" ref="G1225">_xlfn.IFS(F1225&gt;=86,"Hot Week (More Than 85°F)",F1225&lt;50,"Cold Week (Less Than 50°F)",TRUE,"Normal Week")</f>
        <v>Hot Week (More Than 85°F)</v>
      </c>
      <c r="H1225" s="2">
        <v>3.6379999999999999</v>
      </c>
      <c r="I1225" s="2" t="str" cm="1">
        <f t="array" ref="I1225">_xlfn.IFS(H1225&gt;3.5,"Above Average",H1225&lt;3,"Below Average",TRUE,"Average")</f>
        <v>Above Average</v>
      </c>
      <c r="J1225" s="1">
        <v>219.1929854</v>
      </c>
      <c r="K1225" s="1" t="str" cm="1">
        <f t="array" ref="K1225">_xlfn.IFS(J1225&gt;200,"Above Average",J1225&lt;155,"Below Average",TRUE,"Average")</f>
        <v>Above Average</v>
      </c>
      <c r="L1225" s="7">
        <v>6.4039999999999999</v>
      </c>
      <c r="M1225" s="7" t="str" cm="1">
        <f t="array" ref="M1225">_xlfn.IFS(L1225&gt;9,"Above Average",L1225&lt;8,"Below Average",TRUE,"Average")</f>
        <v>Below Average</v>
      </c>
    </row>
    <row r="1226" spans="1:13" x14ac:dyDescent="0.3">
      <c r="A1226">
        <v>9</v>
      </c>
      <c r="B1226" s="21">
        <v>40774</v>
      </c>
      <c r="C1226" s="21" t="str">
        <f t="shared" si="19"/>
        <v>Aug</v>
      </c>
      <c r="D1226" s="6">
        <v>540819.43999999994</v>
      </c>
      <c r="E1226" t="s">
        <v>155</v>
      </c>
      <c r="F1226" s="5">
        <v>85.8</v>
      </c>
      <c r="G1226" s="5" t="str" cm="1">
        <f t="array" ref="G1226">_xlfn.IFS(F1226&gt;=86,"Hot Week (More Than 85°F)",F1226&lt;50,"Cold Week (Less Than 50°F)",TRUE,"Normal Week")</f>
        <v>Normal Week</v>
      </c>
      <c r="H1226" s="2">
        <v>3.5539999999999998</v>
      </c>
      <c r="I1226" s="2" t="str" cm="1">
        <f t="array" ref="I1226">_xlfn.IFS(H1226&gt;3.5,"Above Average",H1226&lt;3,"Below Average",TRUE,"Average")</f>
        <v>Above Average</v>
      </c>
      <c r="J1226" s="1">
        <v>219.25561089999999</v>
      </c>
      <c r="K1226" s="1" t="str" cm="1">
        <f t="array" ref="K1226">_xlfn.IFS(J1226&gt;200,"Above Average",J1226&lt;155,"Below Average",TRUE,"Average")</f>
        <v>Above Average</v>
      </c>
      <c r="L1226" s="7">
        <v>6.4039999999999999</v>
      </c>
      <c r="M1226" s="7" t="str" cm="1">
        <f t="array" ref="M1226">_xlfn.IFS(L1226&gt;9,"Above Average",L1226&lt;8,"Below Average",TRUE,"Average")</f>
        <v>Below Average</v>
      </c>
    </row>
    <row r="1227" spans="1:13" x14ac:dyDescent="0.3">
      <c r="A1227">
        <v>9</v>
      </c>
      <c r="B1227" s="21">
        <v>40781</v>
      </c>
      <c r="C1227" s="21" t="str">
        <f t="shared" si="19"/>
        <v>Aug</v>
      </c>
      <c r="D1227" s="6">
        <v>542663.53</v>
      </c>
      <c r="E1227" t="s">
        <v>155</v>
      </c>
      <c r="F1227" s="5">
        <v>88.95</v>
      </c>
      <c r="G1227" s="5" t="str" cm="1">
        <f t="array" ref="G1227">_xlfn.IFS(F1227&gt;=86,"Hot Week (More Than 85°F)",F1227&lt;50,"Cold Week (Less Than 50°F)",TRUE,"Normal Week")</f>
        <v>Hot Week (More Than 85°F)</v>
      </c>
      <c r="H1227" s="2">
        <v>3.5230000000000001</v>
      </c>
      <c r="I1227" s="2" t="str" cm="1">
        <f t="array" ref="I1227">_xlfn.IFS(H1227&gt;3.5,"Above Average",H1227&lt;3,"Below Average",TRUE,"Average")</f>
        <v>Above Average</v>
      </c>
      <c r="J1227" s="1">
        <v>219.3189965</v>
      </c>
      <c r="K1227" s="1" t="str" cm="1">
        <f t="array" ref="K1227">_xlfn.IFS(J1227&gt;200,"Above Average",J1227&lt;155,"Below Average",TRUE,"Average")</f>
        <v>Above Average</v>
      </c>
      <c r="L1227" s="7">
        <v>6.4039999999999999</v>
      </c>
      <c r="M1227" s="7" t="str" cm="1">
        <f t="array" ref="M1227">_xlfn.IFS(L1227&gt;9,"Above Average",L1227&lt;8,"Below Average",TRUE,"Average")</f>
        <v>Below Average</v>
      </c>
    </row>
    <row r="1228" spans="1:13" x14ac:dyDescent="0.3">
      <c r="A1228">
        <v>9</v>
      </c>
      <c r="B1228" s="21">
        <v>40788</v>
      </c>
      <c r="C1228" s="21" t="str">
        <f t="shared" si="19"/>
        <v>Sep</v>
      </c>
      <c r="D1228" s="6">
        <v>544643.32999999996</v>
      </c>
      <c r="E1228" t="s">
        <v>155</v>
      </c>
      <c r="F1228" s="5">
        <v>89.33</v>
      </c>
      <c r="G1228" s="5" t="str" cm="1">
        <f t="array" ref="G1228">_xlfn.IFS(F1228&gt;=86,"Hot Week (More Than 85°F)",F1228&lt;50,"Cold Week (Less Than 50°F)",TRUE,"Normal Week")</f>
        <v>Hot Week (More Than 85°F)</v>
      </c>
      <c r="H1228" s="2">
        <v>3.5329999999999999</v>
      </c>
      <c r="I1228" s="2" t="str" cm="1">
        <f t="array" ref="I1228">_xlfn.IFS(H1228&gt;3.5,"Above Average",H1228&lt;3,"Below Average",TRUE,"Average")</f>
        <v>Above Average</v>
      </c>
      <c r="J1228" s="1">
        <v>219.38238200000001</v>
      </c>
      <c r="K1228" s="1" t="str" cm="1">
        <f t="array" ref="K1228">_xlfn.IFS(J1228&gt;200,"Above Average",J1228&lt;155,"Below Average",TRUE,"Average")</f>
        <v>Above Average</v>
      </c>
      <c r="L1228" s="7">
        <v>6.4039999999999999</v>
      </c>
      <c r="M1228" s="7" t="str" cm="1">
        <f t="array" ref="M1228">_xlfn.IFS(L1228&gt;9,"Above Average",L1228&lt;8,"Below Average",TRUE,"Average")</f>
        <v>Below Average</v>
      </c>
    </row>
    <row r="1229" spans="1:13" x14ac:dyDescent="0.3">
      <c r="A1229">
        <v>9</v>
      </c>
      <c r="B1229" s="21">
        <v>40795</v>
      </c>
      <c r="C1229" s="21" t="str">
        <f t="shared" si="19"/>
        <v>Sep</v>
      </c>
      <c r="D1229" s="6">
        <v>528784.86</v>
      </c>
      <c r="E1229" t="s">
        <v>156</v>
      </c>
      <c r="F1229" s="5">
        <v>75.650000000000006</v>
      </c>
      <c r="G1229" s="5" t="str" cm="1">
        <f t="array" ref="G1229">_xlfn.IFS(F1229&gt;=86,"Hot Week (More Than 85°F)",F1229&lt;50,"Cold Week (Less Than 50°F)",TRUE,"Normal Week")</f>
        <v>Normal Week</v>
      </c>
      <c r="H1229" s="2">
        <v>3.5459999999999998</v>
      </c>
      <c r="I1229" s="2" t="str" cm="1">
        <f t="array" ref="I1229">_xlfn.IFS(H1229&gt;3.5,"Above Average",H1229&lt;3,"Below Average",TRUE,"Average")</f>
        <v>Above Average</v>
      </c>
      <c r="J1229" s="1">
        <v>219.44576749999999</v>
      </c>
      <c r="K1229" s="1" t="str" cm="1">
        <f t="array" ref="K1229">_xlfn.IFS(J1229&gt;200,"Above Average",J1229&lt;155,"Below Average",TRUE,"Average")</f>
        <v>Above Average</v>
      </c>
      <c r="L1229" s="7">
        <v>6.4039999999999999</v>
      </c>
      <c r="M1229" s="7" t="str" cm="1">
        <f t="array" ref="M1229">_xlfn.IFS(L1229&gt;9,"Above Average",L1229&lt;8,"Below Average",TRUE,"Average")</f>
        <v>Below Average</v>
      </c>
    </row>
    <row r="1230" spans="1:13" x14ac:dyDescent="0.3">
      <c r="A1230">
        <v>9</v>
      </c>
      <c r="B1230" s="21">
        <v>40802</v>
      </c>
      <c r="C1230" s="21" t="str">
        <f t="shared" si="19"/>
        <v>Sep</v>
      </c>
      <c r="D1230" s="6">
        <v>500274.03</v>
      </c>
      <c r="E1230" t="s">
        <v>155</v>
      </c>
      <c r="F1230" s="5">
        <v>77.95</v>
      </c>
      <c r="G1230" s="5" t="str" cm="1">
        <f t="array" ref="G1230">_xlfn.IFS(F1230&gt;=86,"Hot Week (More Than 85°F)",F1230&lt;50,"Cold Week (Less Than 50°F)",TRUE,"Normal Week")</f>
        <v>Normal Week</v>
      </c>
      <c r="H1230" s="2">
        <v>3.5259999999999998</v>
      </c>
      <c r="I1230" s="2" t="str" cm="1">
        <f t="array" ref="I1230">_xlfn.IFS(H1230&gt;3.5,"Above Average",H1230&lt;3,"Below Average",TRUE,"Average")</f>
        <v>Above Average</v>
      </c>
      <c r="J1230" s="1">
        <v>219.62978409999999</v>
      </c>
      <c r="K1230" s="1" t="str" cm="1">
        <f t="array" ref="K1230">_xlfn.IFS(J1230&gt;200,"Above Average",J1230&lt;155,"Below Average",TRUE,"Average")</f>
        <v>Above Average</v>
      </c>
      <c r="L1230" s="7">
        <v>6.4039999999999999</v>
      </c>
      <c r="M1230" s="7" t="str" cm="1">
        <f t="array" ref="M1230">_xlfn.IFS(L1230&gt;9,"Above Average",L1230&lt;8,"Below Average",TRUE,"Average")</f>
        <v>Below Average</v>
      </c>
    </row>
    <row r="1231" spans="1:13" x14ac:dyDescent="0.3">
      <c r="A1231">
        <v>9</v>
      </c>
      <c r="B1231" s="21">
        <v>40809</v>
      </c>
      <c r="C1231" s="21" t="str">
        <f t="shared" si="19"/>
        <v>Sep</v>
      </c>
      <c r="D1231" s="6">
        <v>506743.78</v>
      </c>
      <c r="E1231" t="s">
        <v>155</v>
      </c>
      <c r="F1231" s="5">
        <v>74.42</v>
      </c>
      <c r="G1231" s="5" t="str" cm="1">
        <f t="array" ref="G1231">_xlfn.IFS(F1231&gt;=86,"Hot Week (More Than 85°F)",F1231&lt;50,"Cold Week (Less Than 50°F)",TRUE,"Normal Week")</f>
        <v>Normal Week</v>
      </c>
      <c r="H1231" s="2">
        <v>3.4670000000000001</v>
      </c>
      <c r="I1231" s="2" t="str" cm="1">
        <f t="array" ref="I1231">_xlfn.IFS(H1231&gt;3.5,"Above Average",H1231&lt;3,"Below Average",TRUE,"Average")</f>
        <v>Average</v>
      </c>
      <c r="J1231" s="1">
        <v>219.9746423</v>
      </c>
      <c r="K1231" s="1" t="str" cm="1">
        <f t="array" ref="K1231">_xlfn.IFS(J1231&gt;200,"Above Average",J1231&lt;155,"Below Average",TRUE,"Average")</f>
        <v>Above Average</v>
      </c>
      <c r="L1231" s="7">
        <v>6.4039999999999999</v>
      </c>
      <c r="M1231" s="7" t="str" cm="1">
        <f t="array" ref="M1231">_xlfn.IFS(L1231&gt;9,"Above Average",L1231&lt;8,"Below Average",TRUE,"Average")</f>
        <v>Below Average</v>
      </c>
    </row>
    <row r="1232" spans="1:13" x14ac:dyDescent="0.3">
      <c r="A1232">
        <v>9</v>
      </c>
      <c r="B1232" s="21">
        <v>40816</v>
      </c>
      <c r="C1232" s="21" t="str">
        <f t="shared" si="19"/>
        <v>Sep</v>
      </c>
      <c r="D1232" s="6">
        <v>508567.03999999998</v>
      </c>
      <c r="E1232" t="s">
        <v>155</v>
      </c>
      <c r="F1232" s="5">
        <v>78.45</v>
      </c>
      <c r="G1232" s="5" t="str" cm="1">
        <f t="array" ref="G1232">_xlfn.IFS(F1232&gt;=86,"Hot Week (More Than 85°F)",F1232&lt;50,"Cold Week (Less Than 50°F)",TRUE,"Normal Week")</f>
        <v>Normal Week</v>
      </c>
      <c r="H1232" s="2">
        <v>3.355</v>
      </c>
      <c r="I1232" s="2" t="str" cm="1">
        <f t="array" ref="I1232">_xlfn.IFS(H1232&gt;3.5,"Above Average",H1232&lt;3,"Below Average",TRUE,"Average")</f>
        <v>Average</v>
      </c>
      <c r="J1232" s="1">
        <v>220.31950040000001</v>
      </c>
      <c r="K1232" s="1" t="str" cm="1">
        <f t="array" ref="K1232">_xlfn.IFS(J1232&gt;200,"Above Average",J1232&lt;155,"Below Average",TRUE,"Average")</f>
        <v>Above Average</v>
      </c>
      <c r="L1232" s="7">
        <v>6.4039999999999999</v>
      </c>
      <c r="M1232" s="7" t="str" cm="1">
        <f t="array" ref="M1232">_xlfn.IFS(L1232&gt;9,"Above Average",L1232&lt;8,"Below Average",TRUE,"Average")</f>
        <v>Below Average</v>
      </c>
    </row>
    <row r="1233" spans="1:13" x14ac:dyDescent="0.3">
      <c r="A1233">
        <v>9</v>
      </c>
      <c r="B1233" s="21">
        <v>40823</v>
      </c>
      <c r="C1233" s="21" t="str">
        <f t="shared" si="19"/>
        <v>Oct</v>
      </c>
      <c r="D1233" s="6">
        <v>553836.98</v>
      </c>
      <c r="E1233" t="s">
        <v>155</v>
      </c>
      <c r="F1233" s="5">
        <v>72.62</v>
      </c>
      <c r="G1233" s="5" t="str" cm="1">
        <f t="array" ref="G1233">_xlfn.IFS(F1233&gt;=86,"Hot Week (More Than 85°F)",F1233&lt;50,"Cold Week (Less Than 50°F)",TRUE,"Normal Week")</f>
        <v>Normal Week</v>
      </c>
      <c r="H1233" s="2">
        <v>3.2850000000000001</v>
      </c>
      <c r="I1233" s="2" t="str" cm="1">
        <f t="array" ref="I1233">_xlfn.IFS(H1233&gt;3.5,"Above Average",H1233&lt;3,"Below Average",TRUE,"Average")</f>
        <v>Average</v>
      </c>
      <c r="J1233" s="1">
        <v>220.66435849999999</v>
      </c>
      <c r="K1233" s="1" t="str" cm="1">
        <f t="array" ref="K1233">_xlfn.IFS(J1233&gt;200,"Above Average",J1233&lt;155,"Below Average",TRUE,"Average")</f>
        <v>Above Average</v>
      </c>
      <c r="L1233" s="7">
        <v>6.0540000000000003</v>
      </c>
      <c r="M1233" s="7" t="str" cm="1">
        <f t="array" ref="M1233">_xlfn.IFS(L1233&gt;9,"Above Average",L1233&lt;8,"Below Average",TRUE,"Average")</f>
        <v>Below Average</v>
      </c>
    </row>
    <row r="1234" spans="1:13" x14ac:dyDescent="0.3">
      <c r="A1234">
        <v>9</v>
      </c>
      <c r="B1234" s="21">
        <v>40830</v>
      </c>
      <c r="C1234" s="21" t="str">
        <f t="shared" si="19"/>
        <v>Oct</v>
      </c>
      <c r="D1234" s="6">
        <v>529515.66</v>
      </c>
      <c r="E1234" t="s">
        <v>155</v>
      </c>
      <c r="F1234" s="5">
        <v>67.27</v>
      </c>
      <c r="G1234" s="5" t="str" cm="1">
        <f t="array" ref="G1234">_xlfn.IFS(F1234&gt;=86,"Hot Week (More Than 85°F)",F1234&lt;50,"Cold Week (Less Than 50°F)",TRUE,"Normal Week")</f>
        <v>Normal Week</v>
      </c>
      <c r="H1234" s="2">
        <v>3.274</v>
      </c>
      <c r="I1234" s="2" t="str" cm="1">
        <f t="array" ref="I1234">_xlfn.IFS(H1234&gt;3.5,"Above Average",H1234&lt;3,"Below Average",TRUE,"Average")</f>
        <v>Average</v>
      </c>
      <c r="J1234" s="1">
        <v>220.98368489999999</v>
      </c>
      <c r="K1234" s="1" t="str" cm="1">
        <f t="array" ref="K1234">_xlfn.IFS(J1234&gt;200,"Above Average",J1234&lt;155,"Below Average",TRUE,"Average")</f>
        <v>Above Average</v>
      </c>
      <c r="L1234" s="7">
        <v>6.0540000000000003</v>
      </c>
      <c r="M1234" s="7" t="str" cm="1">
        <f t="array" ref="M1234">_xlfn.IFS(L1234&gt;9,"Above Average",L1234&lt;8,"Below Average",TRUE,"Average")</f>
        <v>Below Average</v>
      </c>
    </row>
    <row r="1235" spans="1:13" x14ac:dyDescent="0.3">
      <c r="A1235">
        <v>9</v>
      </c>
      <c r="B1235" s="21">
        <v>40837</v>
      </c>
      <c r="C1235" s="21" t="str">
        <f t="shared" si="19"/>
        <v>Oct</v>
      </c>
      <c r="D1235" s="6">
        <v>557075.21</v>
      </c>
      <c r="E1235" t="s">
        <v>155</v>
      </c>
      <c r="F1235" s="5">
        <v>65.459999999999994</v>
      </c>
      <c r="G1235" s="5" t="str" cm="1">
        <f t="array" ref="G1235">_xlfn.IFS(F1235&gt;=86,"Hot Week (More Than 85°F)",F1235&lt;50,"Cold Week (Less Than 50°F)",TRUE,"Normal Week")</f>
        <v>Normal Week</v>
      </c>
      <c r="H1235" s="2">
        <v>3.3530000000000002</v>
      </c>
      <c r="I1235" s="2" t="str" cm="1">
        <f t="array" ref="I1235">_xlfn.IFS(H1235&gt;3.5,"Above Average",H1235&lt;3,"Below Average",TRUE,"Average")</f>
        <v>Average</v>
      </c>
      <c r="J1235" s="1">
        <v>221.1498206</v>
      </c>
      <c r="K1235" s="1" t="str" cm="1">
        <f t="array" ref="K1235">_xlfn.IFS(J1235&gt;200,"Above Average",J1235&lt;155,"Below Average",TRUE,"Average")</f>
        <v>Above Average</v>
      </c>
      <c r="L1235" s="7">
        <v>6.0540000000000003</v>
      </c>
      <c r="M1235" s="7" t="str" cm="1">
        <f t="array" ref="M1235">_xlfn.IFS(L1235&gt;9,"Above Average",L1235&lt;8,"Below Average",TRUE,"Average")</f>
        <v>Below Average</v>
      </c>
    </row>
    <row r="1236" spans="1:13" x14ac:dyDescent="0.3">
      <c r="A1236">
        <v>9</v>
      </c>
      <c r="B1236" s="21">
        <v>40844</v>
      </c>
      <c r="C1236" s="21" t="str">
        <f t="shared" si="19"/>
        <v>Oct</v>
      </c>
      <c r="D1236" s="6">
        <v>548527.49</v>
      </c>
      <c r="E1236" t="s">
        <v>155</v>
      </c>
      <c r="F1236" s="5">
        <v>63.96</v>
      </c>
      <c r="G1236" s="5" t="str" cm="1">
        <f t="array" ref="G1236">_xlfn.IFS(F1236&gt;=86,"Hot Week (More Than 85°F)",F1236&lt;50,"Cold Week (Less Than 50°F)",TRUE,"Normal Week")</f>
        <v>Normal Week</v>
      </c>
      <c r="H1236" s="2">
        <v>3.3719999999999999</v>
      </c>
      <c r="I1236" s="2" t="str" cm="1">
        <f t="array" ref="I1236">_xlfn.IFS(H1236&gt;3.5,"Above Average",H1236&lt;3,"Below Average",TRUE,"Average")</f>
        <v>Average</v>
      </c>
      <c r="J1236" s="1">
        <v>221.31595630000001</v>
      </c>
      <c r="K1236" s="1" t="str" cm="1">
        <f t="array" ref="K1236">_xlfn.IFS(J1236&gt;200,"Above Average",J1236&lt;155,"Below Average",TRUE,"Average")</f>
        <v>Above Average</v>
      </c>
      <c r="L1236" s="7">
        <v>6.0540000000000003</v>
      </c>
      <c r="M1236" s="7" t="str" cm="1">
        <f t="array" ref="M1236">_xlfn.IFS(L1236&gt;9,"Above Average",L1236&lt;8,"Below Average",TRUE,"Average")</f>
        <v>Below Average</v>
      </c>
    </row>
    <row r="1237" spans="1:13" x14ac:dyDescent="0.3">
      <c r="A1237">
        <v>9</v>
      </c>
      <c r="B1237" s="21">
        <v>40851</v>
      </c>
      <c r="C1237" s="21" t="str">
        <f t="shared" si="19"/>
        <v>Nov</v>
      </c>
      <c r="D1237" s="6">
        <v>597855.06999999995</v>
      </c>
      <c r="E1237" t="s">
        <v>155</v>
      </c>
      <c r="F1237" s="5">
        <v>54.46</v>
      </c>
      <c r="G1237" s="5" t="str" cm="1">
        <f t="array" ref="G1237">_xlfn.IFS(F1237&gt;=86,"Hot Week (More Than 85°F)",F1237&lt;50,"Cold Week (Less Than 50°F)",TRUE,"Normal Week")</f>
        <v>Normal Week</v>
      </c>
      <c r="H1237" s="2">
        <v>3.3319999999999999</v>
      </c>
      <c r="I1237" s="2" t="str" cm="1">
        <f t="array" ref="I1237">_xlfn.IFS(H1237&gt;3.5,"Above Average",H1237&lt;3,"Below Average",TRUE,"Average")</f>
        <v>Average</v>
      </c>
      <c r="J1237" s="1">
        <v>221.48209209999999</v>
      </c>
      <c r="K1237" s="1" t="str" cm="1">
        <f t="array" ref="K1237">_xlfn.IFS(J1237&gt;200,"Above Average",J1237&lt;155,"Below Average",TRUE,"Average")</f>
        <v>Above Average</v>
      </c>
      <c r="L1237" s="7">
        <v>6.0540000000000003</v>
      </c>
      <c r="M1237" s="7" t="str" cm="1">
        <f t="array" ref="M1237">_xlfn.IFS(L1237&gt;9,"Above Average",L1237&lt;8,"Below Average",TRUE,"Average")</f>
        <v>Below Average</v>
      </c>
    </row>
    <row r="1238" spans="1:13" x14ac:dyDescent="0.3">
      <c r="A1238">
        <v>9</v>
      </c>
      <c r="B1238" s="21">
        <v>40858</v>
      </c>
      <c r="C1238" s="21" t="str">
        <f t="shared" si="19"/>
        <v>Nov</v>
      </c>
      <c r="D1238" s="6">
        <v>594574.12</v>
      </c>
      <c r="E1238" t="s">
        <v>155</v>
      </c>
      <c r="F1238" s="5">
        <v>58.28</v>
      </c>
      <c r="G1238" s="5" t="str" cm="1">
        <f t="array" ref="G1238">_xlfn.IFS(F1238&gt;=86,"Hot Week (More Than 85°F)",F1238&lt;50,"Cold Week (Less Than 50°F)",TRUE,"Normal Week")</f>
        <v>Normal Week</v>
      </c>
      <c r="H1238" s="2">
        <v>3.2970000000000002</v>
      </c>
      <c r="I1238" s="2" t="str" cm="1">
        <f t="array" ref="I1238">_xlfn.IFS(H1238&gt;3.5,"Above Average",H1238&lt;3,"Below Average",TRUE,"Average")</f>
        <v>Average</v>
      </c>
      <c r="J1238" s="1">
        <v>221.6482278</v>
      </c>
      <c r="K1238" s="1" t="str" cm="1">
        <f t="array" ref="K1238">_xlfn.IFS(J1238&gt;200,"Above Average",J1238&lt;155,"Below Average",TRUE,"Average")</f>
        <v>Above Average</v>
      </c>
      <c r="L1238" s="7">
        <v>6.0540000000000003</v>
      </c>
      <c r="M1238" s="7" t="str" cm="1">
        <f t="array" ref="M1238">_xlfn.IFS(L1238&gt;9,"Above Average",L1238&lt;8,"Below Average",TRUE,"Average")</f>
        <v>Below Average</v>
      </c>
    </row>
    <row r="1239" spans="1:13" x14ac:dyDescent="0.3">
      <c r="A1239">
        <v>9</v>
      </c>
      <c r="B1239" s="21">
        <v>40865</v>
      </c>
      <c r="C1239" s="21" t="str">
        <f t="shared" si="19"/>
        <v>Nov</v>
      </c>
      <c r="D1239" s="6">
        <v>542414.27</v>
      </c>
      <c r="E1239" t="s">
        <v>155</v>
      </c>
      <c r="F1239" s="5">
        <v>58.8</v>
      </c>
      <c r="G1239" s="5" t="str" cm="1">
        <f t="array" ref="G1239">_xlfn.IFS(F1239&gt;=86,"Hot Week (More Than 85°F)",F1239&lt;50,"Cold Week (Less Than 50°F)",TRUE,"Normal Week")</f>
        <v>Normal Week</v>
      </c>
      <c r="H1239" s="2">
        <v>3.3079999999999998</v>
      </c>
      <c r="I1239" s="2" t="str" cm="1">
        <f t="array" ref="I1239">_xlfn.IFS(H1239&gt;3.5,"Above Average",H1239&lt;3,"Below Average",TRUE,"Average")</f>
        <v>Average</v>
      </c>
      <c r="J1239" s="1">
        <v>221.88039230000001</v>
      </c>
      <c r="K1239" s="1" t="str" cm="1">
        <f t="array" ref="K1239">_xlfn.IFS(J1239&gt;200,"Above Average",J1239&lt;155,"Below Average",TRUE,"Average")</f>
        <v>Above Average</v>
      </c>
      <c r="L1239" s="7">
        <v>6.0540000000000003</v>
      </c>
      <c r="M1239" s="7" t="str" cm="1">
        <f t="array" ref="M1239">_xlfn.IFS(L1239&gt;9,"Above Average",L1239&lt;8,"Below Average",TRUE,"Average")</f>
        <v>Below Average</v>
      </c>
    </row>
    <row r="1240" spans="1:13" x14ac:dyDescent="0.3">
      <c r="A1240">
        <v>9</v>
      </c>
      <c r="B1240" s="21">
        <v>40872</v>
      </c>
      <c r="C1240" s="21" t="str">
        <f t="shared" si="19"/>
        <v>Nov</v>
      </c>
      <c r="D1240" s="6">
        <v>814753.5</v>
      </c>
      <c r="E1240" t="s">
        <v>156</v>
      </c>
      <c r="F1240" s="5">
        <v>54.32</v>
      </c>
      <c r="G1240" s="5" t="str" cm="1">
        <f t="array" ref="G1240">_xlfn.IFS(F1240&gt;=86,"Hot Week (More Than 85°F)",F1240&lt;50,"Cold Week (Less Than 50°F)",TRUE,"Normal Week")</f>
        <v>Normal Week</v>
      </c>
      <c r="H1240" s="2">
        <v>3.2360000000000002</v>
      </c>
      <c r="I1240" s="2" t="str" cm="1">
        <f t="array" ref="I1240">_xlfn.IFS(H1240&gt;3.5,"Above Average",H1240&lt;3,"Below Average",TRUE,"Average")</f>
        <v>Average</v>
      </c>
      <c r="J1240" s="1">
        <v>222.13896829999999</v>
      </c>
      <c r="K1240" s="1" t="str" cm="1">
        <f t="array" ref="K1240">_xlfn.IFS(J1240&gt;200,"Above Average",J1240&lt;155,"Below Average",TRUE,"Average")</f>
        <v>Above Average</v>
      </c>
      <c r="L1240" s="7">
        <v>6.0540000000000003</v>
      </c>
      <c r="M1240" s="7" t="str" cm="1">
        <f t="array" ref="M1240">_xlfn.IFS(L1240&gt;9,"Above Average",L1240&lt;8,"Below Average",TRUE,"Average")</f>
        <v>Below Average</v>
      </c>
    </row>
    <row r="1241" spans="1:13" x14ac:dyDescent="0.3">
      <c r="A1241">
        <v>9</v>
      </c>
      <c r="B1241" s="21">
        <v>40879</v>
      </c>
      <c r="C1241" s="21" t="str">
        <f t="shared" si="19"/>
        <v>Dec</v>
      </c>
      <c r="D1241" s="6">
        <v>613115.21</v>
      </c>
      <c r="E1241" t="s">
        <v>155</v>
      </c>
      <c r="F1241" s="5">
        <v>46.84</v>
      </c>
      <c r="G1241" s="5" t="str" cm="1">
        <f t="array" ref="G1241">_xlfn.IFS(F1241&gt;=86,"Hot Week (More Than 85°F)",F1241&lt;50,"Cold Week (Less Than 50°F)",TRUE,"Normal Week")</f>
        <v>Cold Week (Less Than 50°F)</v>
      </c>
      <c r="H1241" s="2">
        <v>3.1720000000000002</v>
      </c>
      <c r="I1241" s="2" t="str" cm="1">
        <f t="array" ref="I1241">_xlfn.IFS(H1241&gt;3.5,"Above Average",H1241&lt;3,"Below Average",TRUE,"Average")</f>
        <v>Average</v>
      </c>
      <c r="J1241" s="1">
        <v>222.39754429999999</v>
      </c>
      <c r="K1241" s="1" t="str" cm="1">
        <f t="array" ref="K1241">_xlfn.IFS(J1241&gt;200,"Above Average",J1241&lt;155,"Below Average",TRUE,"Average")</f>
        <v>Above Average</v>
      </c>
      <c r="L1241" s="7">
        <v>6.0540000000000003</v>
      </c>
      <c r="M1241" s="7" t="str" cm="1">
        <f t="array" ref="M1241">_xlfn.IFS(L1241&gt;9,"Above Average",L1241&lt;8,"Below Average",TRUE,"Average")</f>
        <v>Below Average</v>
      </c>
    </row>
    <row r="1242" spans="1:13" x14ac:dyDescent="0.3">
      <c r="A1242">
        <v>9</v>
      </c>
      <c r="B1242" s="21">
        <v>40886</v>
      </c>
      <c r="C1242" s="21" t="str">
        <f t="shared" si="19"/>
        <v>Dec</v>
      </c>
      <c r="D1242" s="6">
        <v>630327.28</v>
      </c>
      <c r="E1242" t="s">
        <v>155</v>
      </c>
      <c r="F1242" s="5">
        <v>37.65</v>
      </c>
      <c r="G1242" s="5" t="str" cm="1">
        <f t="array" ref="G1242">_xlfn.IFS(F1242&gt;=86,"Hot Week (More Than 85°F)",F1242&lt;50,"Cold Week (Less Than 50°F)",TRUE,"Normal Week")</f>
        <v>Cold Week (Less Than 50°F)</v>
      </c>
      <c r="H1242" s="2">
        <v>3.1579999999999999</v>
      </c>
      <c r="I1242" s="2" t="str" cm="1">
        <f t="array" ref="I1242">_xlfn.IFS(H1242&gt;3.5,"Above Average",H1242&lt;3,"Below Average",TRUE,"Average")</f>
        <v>Average</v>
      </c>
      <c r="J1242" s="1">
        <v>222.6561203</v>
      </c>
      <c r="K1242" s="1" t="str" cm="1">
        <f t="array" ref="K1242">_xlfn.IFS(J1242&gt;200,"Above Average",J1242&lt;155,"Below Average",TRUE,"Average")</f>
        <v>Above Average</v>
      </c>
      <c r="L1242" s="7">
        <v>6.0540000000000003</v>
      </c>
      <c r="M1242" s="7" t="str" cm="1">
        <f t="array" ref="M1242">_xlfn.IFS(L1242&gt;9,"Above Average",L1242&lt;8,"Below Average",TRUE,"Average")</f>
        <v>Below Average</v>
      </c>
    </row>
    <row r="1243" spans="1:13" x14ac:dyDescent="0.3">
      <c r="A1243">
        <v>9</v>
      </c>
      <c r="B1243" s="21">
        <v>40893</v>
      </c>
      <c r="C1243" s="21" t="str">
        <f t="shared" si="19"/>
        <v>Dec</v>
      </c>
      <c r="D1243" s="6">
        <v>705557.97</v>
      </c>
      <c r="E1243" t="s">
        <v>155</v>
      </c>
      <c r="F1243" s="5">
        <v>47.31</v>
      </c>
      <c r="G1243" s="5" t="str" cm="1">
        <f t="array" ref="G1243">_xlfn.IFS(F1243&gt;=86,"Hot Week (More Than 85°F)",F1243&lt;50,"Cold Week (Less Than 50°F)",TRUE,"Normal Week")</f>
        <v>Cold Week (Less Than 50°F)</v>
      </c>
      <c r="H1243" s="2">
        <v>3.1589999999999998</v>
      </c>
      <c r="I1243" s="2" t="str" cm="1">
        <f t="array" ref="I1243">_xlfn.IFS(H1243&gt;3.5,"Above Average",H1243&lt;3,"Below Average",TRUE,"Average")</f>
        <v>Average</v>
      </c>
      <c r="J1243" s="1">
        <v>222.88254839999999</v>
      </c>
      <c r="K1243" s="1" t="str" cm="1">
        <f t="array" ref="K1243">_xlfn.IFS(J1243&gt;200,"Above Average",J1243&lt;155,"Below Average",TRUE,"Average")</f>
        <v>Above Average</v>
      </c>
      <c r="L1243" s="7">
        <v>6.0540000000000003</v>
      </c>
      <c r="M1243" s="7" t="str" cm="1">
        <f t="array" ref="M1243">_xlfn.IFS(L1243&gt;9,"Above Average",L1243&lt;8,"Below Average",TRUE,"Average")</f>
        <v>Below Average</v>
      </c>
    </row>
    <row r="1244" spans="1:13" x14ac:dyDescent="0.3">
      <c r="A1244">
        <v>9</v>
      </c>
      <c r="B1244" s="21">
        <v>40900</v>
      </c>
      <c r="C1244" s="21" t="str">
        <f t="shared" si="19"/>
        <v>Dec</v>
      </c>
      <c r="D1244" s="6">
        <v>905324.68</v>
      </c>
      <c r="E1244" t="s">
        <v>155</v>
      </c>
      <c r="F1244" s="5">
        <v>44.43</v>
      </c>
      <c r="G1244" s="5" t="str" cm="1">
        <f t="array" ref="G1244">_xlfn.IFS(F1244&gt;=86,"Hot Week (More Than 85°F)",F1244&lt;50,"Cold Week (Less Than 50°F)",TRUE,"Normal Week")</f>
        <v>Cold Week (Less Than 50°F)</v>
      </c>
      <c r="H1244" s="2">
        <v>3.1120000000000001</v>
      </c>
      <c r="I1244" s="2" t="str" cm="1">
        <f t="array" ref="I1244">_xlfn.IFS(H1244&gt;3.5,"Above Average",H1244&lt;3,"Below Average",TRUE,"Average")</f>
        <v>Average</v>
      </c>
      <c r="J1244" s="1">
        <v>223.0661125</v>
      </c>
      <c r="K1244" s="1" t="str" cm="1">
        <f t="array" ref="K1244">_xlfn.IFS(J1244&gt;200,"Above Average",J1244&lt;155,"Below Average",TRUE,"Average")</f>
        <v>Above Average</v>
      </c>
      <c r="L1244" s="7">
        <v>6.0540000000000003</v>
      </c>
      <c r="M1244" s="7" t="str" cm="1">
        <f t="array" ref="M1244">_xlfn.IFS(L1244&gt;9,"Above Average",L1244&lt;8,"Below Average",TRUE,"Average")</f>
        <v>Below Average</v>
      </c>
    </row>
    <row r="1245" spans="1:13" x14ac:dyDescent="0.3">
      <c r="A1245">
        <v>9</v>
      </c>
      <c r="B1245" s="21">
        <v>40907</v>
      </c>
      <c r="C1245" s="21" t="str">
        <f t="shared" si="19"/>
        <v>Dec</v>
      </c>
      <c r="D1245" s="6">
        <v>549788.36</v>
      </c>
      <c r="E1245" t="s">
        <v>156</v>
      </c>
      <c r="F1245" s="5">
        <v>43.41</v>
      </c>
      <c r="G1245" s="5" t="str" cm="1">
        <f t="array" ref="G1245">_xlfn.IFS(F1245&gt;=86,"Hot Week (More Than 85°F)",F1245&lt;50,"Cold Week (Less Than 50°F)",TRUE,"Normal Week")</f>
        <v>Cold Week (Less Than 50°F)</v>
      </c>
      <c r="H1245" s="2">
        <v>3.129</v>
      </c>
      <c r="I1245" s="2" t="str" cm="1">
        <f t="array" ref="I1245">_xlfn.IFS(H1245&gt;3.5,"Above Average",H1245&lt;3,"Below Average",TRUE,"Average")</f>
        <v>Average</v>
      </c>
      <c r="J1245" s="1">
        <v>223.24967659999999</v>
      </c>
      <c r="K1245" s="1" t="str" cm="1">
        <f t="array" ref="K1245">_xlfn.IFS(J1245&gt;200,"Above Average",J1245&lt;155,"Below Average",TRUE,"Average")</f>
        <v>Above Average</v>
      </c>
      <c r="L1245" s="7">
        <v>6.0540000000000003</v>
      </c>
      <c r="M1245" s="7" t="str" cm="1">
        <f t="array" ref="M1245">_xlfn.IFS(L1245&gt;9,"Above Average",L1245&lt;8,"Below Average",TRUE,"Average")</f>
        <v>Below Average</v>
      </c>
    </row>
    <row r="1246" spans="1:13" x14ac:dyDescent="0.3">
      <c r="A1246">
        <v>9</v>
      </c>
      <c r="B1246" s="21">
        <v>40914</v>
      </c>
      <c r="C1246" s="21" t="str">
        <f t="shared" si="19"/>
        <v>Jan</v>
      </c>
      <c r="D1246" s="6">
        <v>519585.67</v>
      </c>
      <c r="E1246" t="s">
        <v>155</v>
      </c>
      <c r="F1246" s="5">
        <v>47.54</v>
      </c>
      <c r="G1246" s="5" t="str" cm="1">
        <f t="array" ref="G1246">_xlfn.IFS(F1246&gt;=86,"Hot Week (More Than 85°F)",F1246&lt;50,"Cold Week (Less Than 50°F)",TRUE,"Normal Week")</f>
        <v>Cold Week (Less Than 50°F)</v>
      </c>
      <c r="H1246" s="2">
        <v>3.157</v>
      </c>
      <c r="I1246" s="2" t="str" cm="1">
        <f t="array" ref="I1246">_xlfn.IFS(H1246&gt;3.5,"Above Average",H1246&lt;3,"Below Average",TRUE,"Average")</f>
        <v>Average</v>
      </c>
      <c r="J1246" s="1">
        <v>223.43324079999999</v>
      </c>
      <c r="K1246" s="1" t="str" cm="1">
        <f t="array" ref="K1246">_xlfn.IFS(J1246&gt;200,"Above Average",J1246&lt;155,"Below Average",TRUE,"Average")</f>
        <v>Above Average</v>
      </c>
      <c r="L1246" s="7">
        <v>5.6669999999999998</v>
      </c>
      <c r="M1246" s="7" t="str" cm="1">
        <f t="array" ref="M1246">_xlfn.IFS(L1246&gt;9,"Above Average",L1246&lt;8,"Below Average",TRUE,"Average")</f>
        <v>Below Average</v>
      </c>
    </row>
    <row r="1247" spans="1:13" x14ac:dyDescent="0.3">
      <c r="A1247">
        <v>9</v>
      </c>
      <c r="B1247" s="21">
        <v>40921</v>
      </c>
      <c r="C1247" s="21" t="str">
        <f t="shared" si="19"/>
        <v>Jan</v>
      </c>
      <c r="D1247" s="6">
        <v>474964.6</v>
      </c>
      <c r="E1247" t="s">
        <v>155</v>
      </c>
      <c r="F1247" s="5">
        <v>42.44</v>
      </c>
      <c r="G1247" s="5" t="str" cm="1">
        <f t="array" ref="G1247">_xlfn.IFS(F1247&gt;=86,"Hot Week (More Than 85°F)",F1247&lt;50,"Cold Week (Less Than 50°F)",TRUE,"Normal Week")</f>
        <v>Cold Week (Less Than 50°F)</v>
      </c>
      <c r="H1247" s="2">
        <v>3.2610000000000001</v>
      </c>
      <c r="I1247" s="2" t="str" cm="1">
        <f t="array" ref="I1247">_xlfn.IFS(H1247&gt;3.5,"Above Average",H1247&lt;3,"Below Average",TRUE,"Average")</f>
        <v>Average</v>
      </c>
      <c r="J1247" s="1">
        <v>223.61680490000001</v>
      </c>
      <c r="K1247" s="1" t="str" cm="1">
        <f t="array" ref="K1247">_xlfn.IFS(J1247&gt;200,"Above Average",J1247&lt;155,"Below Average",TRUE,"Average")</f>
        <v>Above Average</v>
      </c>
      <c r="L1247" s="7">
        <v>5.6669999999999998</v>
      </c>
      <c r="M1247" s="7" t="str" cm="1">
        <f t="array" ref="M1247">_xlfn.IFS(L1247&gt;9,"Above Average",L1247&lt;8,"Below Average",TRUE,"Average")</f>
        <v>Below Average</v>
      </c>
    </row>
    <row r="1248" spans="1:13" x14ac:dyDescent="0.3">
      <c r="A1248">
        <v>9</v>
      </c>
      <c r="B1248" s="21">
        <v>40928</v>
      </c>
      <c r="C1248" s="21" t="str">
        <f t="shared" si="19"/>
        <v>Jan</v>
      </c>
      <c r="D1248" s="6">
        <v>480130.04</v>
      </c>
      <c r="E1248" t="s">
        <v>155</v>
      </c>
      <c r="F1248" s="5">
        <v>51.56</v>
      </c>
      <c r="G1248" s="5" t="str" cm="1">
        <f t="array" ref="G1248">_xlfn.IFS(F1248&gt;=86,"Hot Week (More Than 85°F)",F1248&lt;50,"Cold Week (Less Than 50°F)",TRUE,"Normal Week")</f>
        <v>Normal Week</v>
      </c>
      <c r="H1248" s="2">
        <v>3.2679999999999998</v>
      </c>
      <c r="I1248" s="2" t="str" cm="1">
        <f t="array" ref="I1248">_xlfn.IFS(H1248&gt;3.5,"Above Average",H1248&lt;3,"Below Average",TRUE,"Average")</f>
        <v>Average</v>
      </c>
      <c r="J1248" s="1">
        <v>223.71142879999999</v>
      </c>
      <c r="K1248" s="1" t="str" cm="1">
        <f t="array" ref="K1248">_xlfn.IFS(J1248&gt;200,"Above Average",J1248&lt;155,"Below Average",TRUE,"Average")</f>
        <v>Above Average</v>
      </c>
      <c r="L1248" s="7">
        <v>5.6669999999999998</v>
      </c>
      <c r="M1248" s="7" t="str" cm="1">
        <f t="array" ref="M1248">_xlfn.IFS(L1248&gt;9,"Above Average",L1248&lt;8,"Below Average",TRUE,"Average")</f>
        <v>Below Average</v>
      </c>
    </row>
    <row r="1249" spans="1:13" x14ac:dyDescent="0.3">
      <c r="A1249">
        <v>9</v>
      </c>
      <c r="B1249" s="21">
        <v>40935</v>
      </c>
      <c r="C1249" s="21" t="str">
        <f t="shared" si="19"/>
        <v>Jan</v>
      </c>
      <c r="D1249" s="6">
        <v>482451.21</v>
      </c>
      <c r="E1249" t="s">
        <v>155</v>
      </c>
      <c r="F1249" s="5">
        <v>49.38</v>
      </c>
      <c r="G1249" s="5" t="str" cm="1">
        <f t="array" ref="G1249">_xlfn.IFS(F1249&gt;=86,"Hot Week (More Than 85°F)",F1249&lt;50,"Cold Week (Less Than 50°F)",TRUE,"Normal Week")</f>
        <v>Cold Week (Less Than 50°F)</v>
      </c>
      <c r="H1249" s="2">
        <v>3.29</v>
      </c>
      <c r="I1249" s="2" t="str" cm="1">
        <f t="array" ref="I1249">_xlfn.IFS(H1249&gt;3.5,"Above Average",H1249&lt;3,"Below Average",TRUE,"Average")</f>
        <v>Average</v>
      </c>
      <c r="J1249" s="1">
        <v>223.80605270000001</v>
      </c>
      <c r="K1249" s="1" t="str" cm="1">
        <f t="array" ref="K1249">_xlfn.IFS(J1249&gt;200,"Above Average",J1249&lt;155,"Below Average",TRUE,"Average")</f>
        <v>Above Average</v>
      </c>
      <c r="L1249" s="7">
        <v>5.6669999999999998</v>
      </c>
      <c r="M1249" s="7" t="str" cm="1">
        <f t="array" ref="M1249">_xlfn.IFS(L1249&gt;9,"Above Average",L1249&lt;8,"Below Average",TRUE,"Average")</f>
        <v>Below Average</v>
      </c>
    </row>
    <row r="1250" spans="1:13" x14ac:dyDescent="0.3">
      <c r="A1250">
        <v>9</v>
      </c>
      <c r="B1250" s="21">
        <v>40942</v>
      </c>
      <c r="C1250" s="21" t="str">
        <f t="shared" si="19"/>
        <v>Feb</v>
      </c>
      <c r="D1250" s="6">
        <v>549967.89</v>
      </c>
      <c r="E1250" t="s">
        <v>155</v>
      </c>
      <c r="F1250" s="5">
        <v>54.43</v>
      </c>
      <c r="G1250" s="5" t="str" cm="1">
        <f t="array" ref="G1250">_xlfn.IFS(F1250&gt;=86,"Hot Week (More Than 85°F)",F1250&lt;50,"Cold Week (Less Than 50°F)",TRUE,"Normal Week")</f>
        <v>Normal Week</v>
      </c>
      <c r="H1250" s="2">
        <v>3.36</v>
      </c>
      <c r="I1250" s="2" t="str" cm="1">
        <f t="array" ref="I1250">_xlfn.IFS(H1250&gt;3.5,"Above Average",H1250&lt;3,"Below Average",TRUE,"Average")</f>
        <v>Average</v>
      </c>
      <c r="J1250" s="1">
        <v>223.9006766</v>
      </c>
      <c r="K1250" s="1" t="str" cm="1">
        <f t="array" ref="K1250">_xlfn.IFS(J1250&gt;200,"Above Average",J1250&lt;155,"Below Average",TRUE,"Average")</f>
        <v>Above Average</v>
      </c>
      <c r="L1250" s="7">
        <v>5.6669999999999998</v>
      </c>
      <c r="M1250" s="7" t="str" cm="1">
        <f t="array" ref="M1250">_xlfn.IFS(L1250&gt;9,"Above Average",L1250&lt;8,"Below Average",TRUE,"Average")</f>
        <v>Below Average</v>
      </c>
    </row>
    <row r="1251" spans="1:13" x14ac:dyDescent="0.3">
      <c r="A1251">
        <v>9</v>
      </c>
      <c r="B1251" s="21">
        <v>40949</v>
      </c>
      <c r="C1251" s="21" t="str">
        <f t="shared" si="19"/>
        <v>Feb</v>
      </c>
      <c r="D1251" s="6">
        <v>609736.12</v>
      </c>
      <c r="E1251" t="s">
        <v>156</v>
      </c>
      <c r="F1251" s="5">
        <v>44.03</v>
      </c>
      <c r="G1251" s="5" t="str" cm="1">
        <f t="array" ref="G1251">_xlfn.IFS(F1251&gt;=86,"Hot Week (More Than 85°F)",F1251&lt;50,"Cold Week (Less Than 50°F)",TRUE,"Normal Week")</f>
        <v>Cold Week (Less Than 50°F)</v>
      </c>
      <c r="H1251" s="2">
        <v>3.4089999999999998</v>
      </c>
      <c r="I1251" s="2" t="str" cm="1">
        <f t="array" ref="I1251">_xlfn.IFS(H1251&gt;3.5,"Above Average",H1251&lt;3,"Below Average",TRUE,"Average")</f>
        <v>Average</v>
      </c>
      <c r="J1251" s="1">
        <v>223.99530060000001</v>
      </c>
      <c r="K1251" s="1" t="str" cm="1">
        <f t="array" ref="K1251">_xlfn.IFS(J1251&gt;200,"Above Average",J1251&lt;155,"Below Average",TRUE,"Average")</f>
        <v>Above Average</v>
      </c>
      <c r="L1251" s="7">
        <v>5.6669999999999998</v>
      </c>
      <c r="M1251" s="7" t="str" cm="1">
        <f t="array" ref="M1251">_xlfn.IFS(L1251&gt;9,"Above Average",L1251&lt;8,"Below Average",TRUE,"Average")</f>
        <v>Below Average</v>
      </c>
    </row>
    <row r="1252" spans="1:13" x14ac:dyDescent="0.3">
      <c r="A1252">
        <v>9</v>
      </c>
      <c r="B1252" s="21">
        <v>40956</v>
      </c>
      <c r="C1252" s="21" t="str">
        <f t="shared" si="19"/>
        <v>Feb</v>
      </c>
      <c r="D1252" s="6">
        <v>658965.05000000005</v>
      </c>
      <c r="E1252" t="s">
        <v>155</v>
      </c>
      <c r="F1252" s="5">
        <v>43.81</v>
      </c>
      <c r="G1252" s="5" t="str" cm="1">
        <f t="array" ref="G1252">_xlfn.IFS(F1252&gt;=86,"Hot Week (More Than 85°F)",F1252&lt;50,"Cold Week (Less Than 50°F)",TRUE,"Normal Week")</f>
        <v>Cold Week (Less Than 50°F)</v>
      </c>
      <c r="H1252" s="2">
        <v>3.51</v>
      </c>
      <c r="I1252" s="2" t="str" cm="1">
        <f t="array" ref="I1252">_xlfn.IFS(H1252&gt;3.5,"Above Average",H1252&lt;3,"Below Average",TRUE,"Average")</f>
        <v>Above Average</v>
      </c>
      <c r="J1252" s="1">
        <v>224.1588663</v>
      </c>
      <c r="K1252" s="1" t="str" cm="1">
        <f t="array" ref="K1252">_xlfn.IFS(J1252&gt;200,"Above Average",J1252&lt;155,"Below Average",TRUE,"Average")</f>
        <v>Above Average</v>
      </c>
      <c r="L1252" s="7">
        <v>5.6669999999999998</v>
      </c>
      <c r="M1252" s="7" t="str" cm="1">
        <f t="array" ref="M1252">_xlfn.IFS(L1252&gt;9,"Above Average",L1252&lt;8,"Below Average",TRUE,"Average")</f>
        <v>Below Average</v>
      </c>
    </row>
    <row r="1253" spans="1:13" x14ac:dyDescent="0.3">
      <c r="A1253">
        <v>9</v>
      </c>
      <c r="B1253" s="21">
        <v>40963</v>
      </c>
      <c r="C1253" s="21" t="str">
        <f t="shared" si="19"/>
        <v>Feb</v>
      </c>
      <c r="D1253" s="6">
        <v>563578.79</v>
      </c>
      <c r="E1253" t="s">
        <v>155</v>
      </c>
      <c r="F1253" s="5">
        <v>53.67</v>
      </c>
      <c r="G1253" s="5" t="str" cm="1">
        <f t="array" ref="G1253">_xlfn.IFS(F1253&gt;=86,"Hot Week (More Than 85°F)",F1253&lt;50,"Cold Week (Less Than 50°F)",TRUE,"Normal Week")</f>
        <v>Normal Week</v>
      </c>
      <c r="H1253" s="2">
        <v>3.5550000000000002</v>
      </c>
      <c r="I1253" s="2" t="str" cm="1">
        <f t="array" ref="I1253">_xlfn.IFS(H1253&gt;3.5,"Above Average",H1253&lt;3,"Below Average",TRUE,"Average")</f>
        <v>Above Average</v>
      </c>
      <c r="J1253" s="1">
        <v>224.37413839999999</v>
      </c>
      <c r="K1253" s="1" t="str" cm="1">
        <f t="array" ref="K1253">_xlfn.IFS(J1253&gt;200,"Above Average",J1253&lt;155,"Below Average",TRUE,"Average")</f>
        <v>Above Average</v>
      </c>
      <c r="L1253" s="7">
        <v>5.6669999999999998</v>
      </c>
      <c r="M1253" s="7" t="str" cm="1">
        <f t="array" ref="M1253">_xlfn.IFS(L1253&gt;9,"Above Average",L1253&lt;8,"Below Average",TRUE,"Average")</f>
        <v>Below Average</v>
      </c>
    </row>
    <row r="1254" spans="1:13" x14ac:dyDescent="0.3">
      <c r="A1254">
        <v>9</v>
      </c>
      <c r="B1254" s="21">
        <v>40970</v>
      </c>
      <c r="C1254" s="21" t="str">
        <f t="shared" si="19"/>
        <v>Mar</v>
      </c>
      <c r="D1254" s="6">
        <v>619498.28</v>
      </c>
      <c r="E1254" t="s">
        <v>155</v>
      </c>
      <c r="F1254" s="5">
        <v>57.2</v>
      </c>
      <c r="G1254" s="5" t="str" cm="1">
        <f t="array" ref="G1254">_xlfn.IFS(F1254&gt;=86,"Hot Week (More Than 85°F)",F1254&lt;50,"Cold Week (Less Than 50°F)",TRUE,"Normal Week")</f>
        <v>Normal Week</v>
      </c>
      <c r="H1254" s="2">
        <v>3.63</v>
      </c>
      <c r="I1254" s="2" t="str" cm="1">
        <f t="array" ref="I1254">_xlfn.IFS(H1254&gt;3.5,"Above Average",H1254&lt;3,"Below Average",TRUE,"Average")</f>
        <v>Above Average</v>
      </c>
      <c r="J1254" s="1">
        <v>224.58941039999999</v>
      </c>
      <c r="K1254" s="1" t="str" cm="1">
        <f t="array" ref="K1254">_xlfn.IFS(J1254&gt;200,"Above Average",J1254&lt;155,"Below Average",TRUE,"Average")</f>
        <v>Above Average</v>
      </c>
      <c r="L1254" s="7">
        <v>5.6669999999999998</v>
      </c>
      <c r="M1254" s="7" t="str" cm="1">
        <f t="array" ref="M1254">_xlfn.IFS(L1254&gt;9,"Above Average",L1254&lt;8,"Below Average",TRUE,"Average")</f>
        <v>Below Average</v>
      </c>
    </row>
    <row r="1255" spans="1:13" x14ac:dyDescent="0.3">
      <c r="A1255">
        <v>9</v>
      </c>
      <c r="B1255" s="21">
        <v>40977</v>
      </c>
      <c r="C1255" s="21" t="str">
        <f t="shared" si="19"/>
        <v>Mar</v>
      </c>
      <c r="D1255" s="6">
        <v>574955.94999999995</v>
      </c>
      <c r="E1255" t="s">
        <v>155</v>
      </c>
      <c r="F1255" s="5">
        <v>54.03</v>
      </c>
      <c r="G1255" s="5" t="str" cm="1">
        <f t="array" ref="G1255">_xlfn.IFS(F1255&gt;=86,"Hot Week (More Than 85°F)",F1255&lt;50,"Cold Week (Less Than 50°F)",TRUE,"Normal Week")</f>
        <v>Normal Week</v>
      </c>
      <c r="H1255" s="2">
        <v>3.669</v>
      </c>
      <c r="I1255" s="2" t="str" cm="1">
        <f t="array" ref="I1255">_xlfn.IFS(H1255&gt;3.5,"Above Average",H1255&lt;3,"Below Average",TRUE,"Average")</f>
        <v>Above Average</v>
      </c>
      <c r="J1255" s="1">
        <v>224.80468250000001</v>
      </c>
      <c r="K1255" s="1" t="str" cm="1">
        <f t="array" ref="K1255">_xlfn.IFS(J1255&gt;200,"Above Average",J1255&lt;155,"Below Average",TRUE,"Average")</f>
        <v>Above Average</v>
      </c>
      <c r="L1255" s="7">
        <v>5.6669999999999998</v>
      </c>
      <c r="M1255" s="7" t="str" cm="1">
        <f t="array" ref="M1255">_xlfn.IFS(L1255&gt;9,"Above Average",L1255&lt;8,"Below Average",TRUE,"Average")</f>
        <v>Below Average</v>
      </c>
    </row>
    <row r="1256" spans="1:13" x14ac:dyDescent="0.3">
      <c r="A1256">
        <v>9</v>
      </c>
      <c r="B1256" s="21">
        <v>40984</v>
      </c>
      <c r="C1256" s="21" t="str">
        <f t="shared" si="19"/>
        <v>Mar</v>
      </c>
      <c r="D1256" s="6">
        <v>550373.56999999995</v>
      </c>
      <c r="E1256" t="s">
        <v>155</v>
      </c>
      <c r="F1256" s="5">
        <v>59.94</v>
      </c>
      <c r="G1256" s="5" t="str" cm="1">
        <f t="array" ref="G1256">_xlfn.IFS(F1256&gt;=86,"Hot Week (More Than 85°F)",F1256&lt;50,"Cold Week (Less Than 50°F)",TRUE,"Normal Week")</f>
        <v>Normal Week</v>
      </c>
      <c r="H1256" s="2">
        <v>3.734</v>
      </c>
      <c r="I1256" s="2" t="str" cm="1">
        <f t="array" ref="I1256">_xlfn.IFS(H1256&gt;3.5,"Above Average",H1256&lt;3,"Below Average",TRUE,"Average")</f>
        <v>Above Average</v>
      </c>
      <c r="J1256" s="1">
        <v>224.9594902</v>
      </c>
      <c r="K1256" s="1" t="str" cm="1">
        <f t="array" ref="K1256">_xlfn.IFS(J1256&gt;200,"Above Average",J1256&lt;155,"Below Average",TRUE,"Average")</f>
        <v>Above Average</v>
      </c>
      <c r="L1256" s="7">
        <v>5.6669999999999998</v>
      </c>
      <c r="M1256" s="7" t="str" cm="1">
        <f t="array" ref="M1256">_xlfn.IFS(L1256&gt;9,"Above Average",L1256&lt;8,"Below Average",TRUE,"Average")</f>
        <v>Below Average</v>
      </c>
    </row>
    <row r="1257" spans="1:13" x14ac:dyDescent="0.3">
      <c r="A1257">
        <v>9</v>
      </c>
      <c r="B1257" s="21">
        <v>40991</v>
      </c>
      <c r="C1257" s="21" t="str">
        <f t="shared" si="19"/>
        <v>Mar</v>
      </c>
      <c r="D1257" s="6">
        <v>550791.31999999995</v>
      </c>
      <c r="E1257" t="s">
        <v>155</v>
      </c>
      <c r="F1257" s="5">
        <v>58.79</v>
      </c>
      <c r="G1257" s="5" t="str" cm="1">
        <f t="array" ref="G1257">_xlfn.IFS(F1257&gt;=86,"Hot Week (More Than 85°F)",F1257&lt;50,"Cold Week (Less Than 50°F)",TRUE,"Normal Week")</f>
        <v>Normal Week</v>
      </c>
      <c r="H1257" s="2">
        <v>3.7869999999999999</v>
      </c>
      <c r="I1257" s="2" t="str" cm="1">
        <f t="array" ref="I1257">_xlfn.IFS(H1257&gt;3.5,"Above Average",H1257&lt;3,"Below Average",TRUE,"Average")</f>
        <v>Above Average</v>
      </c>
      <c r="J1257" s="1">
        <v>225.0336786</v>
      </c>
      <c r="K1257" s="1" t="str" cm="1">
        <f t="array" ref="K1257">_xlfn.IFS(J1257&gt;200,"Above Average",J1257&lt;155,"Below Average",TRUE,"Average")</f>
        <v>Above Average</v>
      </c>
      <c r="L1257" s="7">
        <v>5.6669999999999998</v>
      </c>
      <c r="M1257" s="7" t="str" cm="1">
        <f t="array" ref="M1257">_xlfn.IFS(L1257&gt;9,"Above Average",L1257&lt;8,"Below Average",TRUE,"Average")</f>
        <v>Below Average</v>
      </c>
    </row>
    <row r="1258" spans="1:13" x14ac:dyDescent="0.3">
      <c r="A1258">
        <v>9</v>
      </c>
      <c r="B1258" s="21">
        <v>40998</v>
      </c>
      <c r="C1258" s="21" t="str">
        <f t="shared" si="19"/>
        <v>Mar</v>
      </c>
      <c r="D1258" s="6">
        <v>574985.37</v>
      </c>
      <c r="E1258" t="s">
        <v>155</v>
      </c>
      <c r="F1258" s="5">
        <v>67.87</v>
      </c>
      <c r="G1258" s="5" t="str" cm="1">
        <f t="array" ref="G1258">_xlfn.IFS(F1258&gt;=86,"Hot Week (More Than 85°F)",F1258&lt;50,"Cold Week (Less Than 50°F)",TRUE,"Normal Week")</f>
        <v>Normal Week</v>
      </c>
      <c r="H1258" s="2">
        <v>3.8450000000000002</v>
      </c>
      <c r="I1258" s="2" t="str" cm="1">
        <f t="array" ref="I1258">_xlfn.IFS(H1258&gt;3.5,"Above Average",H1258&lt;3,"Below Average",TRUE,"Average")</f>
        <v>Above Average</v>
      </c>
      <c r="J1258" s="1">
        <v>225.107867</v>
      </c>
      <c r="K1258" s="1" t="str" cm="1">
        <f t="array" ref="K1258">_xlfn.IFS(J1258&gt;200,"Above Average",J1258&lt;155,"Below Average",TRUE,"Average")</f>
        <v>Above Average</v>
      </c>
      <c r="L1258" s="7">
        <v>5.6669999999999998</v>
      </c>
      <c r="M1258" s="7" t="str" cm="1">
        <f t="array" ref="M1258">_xlfn.IFS(L1258&gt;9,"Above Average",L1258&lt;8,"Below Average",TRUE,"Average")</f>
        <v>Below Average</v>
      </c>
    </row>
    <row r="1259" spans="1:13" x14ac:dyDescent="0.3">
      <c r="A1259">
        <v>9</v>
      </c>
      <c r="B1259" s="21">
        <v>41005</v>
      </c>
      <c r="C1259" s="21" t="str">
        <f t="shared" si="19"/>
        <v>Apr</v>
      </c>
      <c r="D1259" s="6">
        <v>677885.99</v>
      </c>
      <c r="E1259" t="s">
        <v>155</v>
      </c>
      <c r="F1259" s="5">
        <v>68.83</v>
      </c>
      <c r="G1259" s="5" t="str" cm="1">
        <f t="array" ref="G1259">_xlfn.IFS(F1259&gt;=86,"Hot Week (More Than 85°F)",F1259&lt;50,"Cold Week (Less Than 50°F)",TRUE,"Normal Week")</f>
        <v>Normal Week</v>
      </c>
      <c r="H1259" s="2">
        <v>3.891</v>
      </c>
      <c r="I1259" s="2" t="str" cm="1">
        <f t="array" ref="I1259">_xlfn.IFS(H1259&gt;3.5,"Above Average",H1259&lt;3,"Below Average",TRUE,"Average")</f>
        <v>Above Average</v>
      </c>
      <c r="J1259" s="1">
        <v>225.18205549999999</v>
      </c>
      <c r="K1259" s="1" t="str" cm="1">
        <f t="array" ref="K1259">_xlfn.IFS(J1259&gt;200,"Above Average",J1259&lt;155,"Below Average",TRUE,"Average")</f>
        <v>Above Average</v>
      </c>
      <c r="L1259" s="7">
        <v>5.5389999999999997</v>
      </c>
      <c r="M1259" s="7" t="str" cm="1">
        <f t="array" ref="M1259">_xlfn.IFS(L1259&gt;9,"Above Average",L1259&lt;8,"Below Average",TRUE,"Average")</f>
        <v>Below Average</v>
      </c>
    </row>
    <row r="1260" spans="1:13" x14ac:dyDescent="0.3">
      <c r="A1260">
        <v>9</v>
      </c>
      <c r="B1260" s="21">
        <v>41012</v>
      </c>
      <c r="C1260" s="21" t="str">
        <f t="shared" si="19"/>
        <v>Apr</v>
      </c>
      <c r="D1260" s="6">
        <v>578539.86</v>
      </c>
      <c r="E1260" t="s">
        <v>155</v>
      </c>
      <c r="F1260" s="5">
        <v>69.19</v>
      </c>
      <c r="G1260" s="5" t="str" cm="1">
        <f t="array" ref="G1260">_xlfn.IFS(F1260&gt;=86,"Hot Week (More Than 85°F)",F1260&lt;50,"Cold Week (Less Than 50°F)",TRUE,"Normal Week")</f>
        <v>Normal Week</v>
      </c>
      <c r="H1260" s="2">
        <v>3.891</v>
      </c>
      <c r="I1260" s="2" t="str" cm="1">
        <f t="array" ref="I1260">_xlfn.IFS(H1260&gt;3.5,"Above Average",H1260&lt;3,"Below Average",TRUE,"Average")</f>
        <v>Above Average</v>
      </c>
      <c r="J1260" s="1">
        <v>225.25624389999999</v>
      </c>
      <c r="K1260" s="1" t="str" cm="1">
        <f t="array" ref="K1260">_xlfn.IFS(J1260&gt;200,"Above Average",J1260&lt;155,"Below Average",TRUE,"Average")</f>
        <v>Above Average</v>
      </c>
      <c r="L1260" s="7">
        <v>5.5389999999999997</v>
      </c>
      <c r="M1260" s="7" t="str" cm="1">
        <f t="array" ref="M1260">_xlfn.IFS(L1260&gt;9,"Above Average",L1260&lt;8,"Below Average",TRUE,"Average")</f>
        <v>Below Average</v>
      </c>
    </row>
    <row r="1261" spans="1:13" x14ac:dyDescent="0.3">
      <c r="A1261">
        <v>9</v>
      </c>
      <c r="B1261" s="21">
        <v>41019</v>
      </c>
      <c r="C1261" s="21" t="str">
        <f t="shared" si="19"/>
        <v>Apr</v>
      </c>
      <c r="D1261" s="6">
        <v>542819.03</v>
      </c>
      <c r="E1261" t="s">
        <v>155</v>
      </c>
      <c r="F1261" s="5">
        <v>68.040000000000006</v>
      </c>
      <c r="G1261" s="5" t="str" cm="1">
        <f t="array" ref="G1261">_xlfn.IFS(F1261&gt;=86,"Hot Week (More Than 85°F)",F1261&lt;50,"Cold Week (Less Than 50°F)",TRUE,"Normal Week")</f>
        <v>Normal Week</v>
      </c>
      <c r="H1261" s="2">
        <v>3.8769999999999998</v>
      </c>
      <c r="I1261" s="2" t="str" cm="1">
        <f t="array" ref="I1261">_xlfn.IFS(H1261&gt;3.5,"Above Average",H1261&lt;3,"Below Average",TRUE,"Average")</f>
        <v>Above Average</v>
      </c>
      <c r="J1261" s="1">
        <v>225.3117488</v>
      </c>
      <c r="K1261" s="1" t="str" cm="1">
        <f t="array" ref="K1261">_xlfn.IFS(J1261&gt;200,"Above Average",J1261&lt;155,"Below Average",TRUE,"Average")</f>
        <v>Above Average</v>
      </c>
      <c r="L1261" s="7">
        <v>5.5389999999999997</v>
      </c>
      <c r="M1261" s="7" t="str" cm="1">
        <f t="array" ref="M1261">_xlfn.IFS(L1261&gt;9,"Above Average",L1261&lt;8,"Below Average",TRUE,"Average")</f>
        <v>Below Average</v>
      </c>
    </row>
    <row r="1262" spans="1:13" x14ac:dyDescent="0.3">
      <c r="A1262">
        <v>9</v>
      </c>
      <c r="B1262" s="21">
        <v>41026</v>
      </c>
      <c r="C1262" s="21" t="str">
        <f t="shared" si="19"/>
        <v>Apr</v>
      </c>
      <c r="D1262" s="6">
        <v>550414.99</v>
      </c>
      <c r="E1262" t="s">
        <v>155</v>
      </c>
      <c r="F1262" s="5">
        <v>73.069999999999993</v>
      </c>
      <c r="G1262" s="5" t="str" cm="1">
        <f t="array" ref="G1262">_xlfn.IFS(F1262&gt;=86,"Hot Week (More Than 85°F)",F1262&lt;50,"Cold Week (Less Than 50°F)",TRUE,"Normal Week")</f>
        <v>Normal Week</v>
      </c>
      <c r="H1262" s="2">
        <v>3.8140000000000001</v>
      </c>
      <c r="I1262" s="2" t="str" cm="1">
        <f t="array" ref="I1262">_xlfn.IFS(H1262&gt;3.5,"Above Average",H1262&lt;3,"Below Average",TRUE,"Average")</f>
        <v>Above Average</v>
      </c>
      <c r="J1262" s="1">
        <v>225.36725369999999</v>
      </c>
      <c r="K1262" s="1" t="str" cm="1">
        <f t="array" ref="K1262">_xlfn.IFS(J1262&gt;200,"Above Average",J1262&lt;155,"Below Average",TRUE,"Average")</f>
        <v>Above Average</v>
      </c>
      <c r="L1262" s="7">
        <v>5.5389999999999997</v>
      </c>
      <c r="M1262" s="7" t="str" cm="1">
        <f t="array" ref="M1262">_xlfn.IFS(L1262&gt;9,"Above Average",L1262&lt;8,"Below Average",TRUE,"Average")</f>
        <v>Below Average</v>
      </c>
    </row>
    <row r="1263" spans="1:13" x14ac:dyDescent="0.3">
      <c r="A1263">
        <v>9</v>
      </c>
      <c r="B1263" s="21">
        <v>41033</v>
      </c>
      <c r="C1263" s="21" t="str">
        <f t="shared" si="19"/>
        <v>May</v>
      </c>
      <c r="D1263" s="6">
        <v>586289.07999999996</v>
      </c>
      <c r="E1263" t="s">
        <v>155</v>
      </c>
      <c r="F1263" s="5">
        <v>78.98</v>
      </c>
      <c r="G1263" s="5" t="str" cm="1">
        <f t="array" ref="G1263">_xlfn.IFS(F1263&gt;=86,"Hot Week (More Than 85°F)",F1263&lt;50,"Cold Week (Less Than 50°F)",TRUE,"Normal Week")</f>
        <v>Normal Week</v>
      </c>
      <c r="H1263" s="2">
        <v>3.7490000000000001</v>
      </c>
      <c r="I1263" s="2" t="str" cm="1">
        <f t="array" ref="I1263">_xlfn.IFS(H1263&gt;3.5,"Above Average",H1263&lt;3,"Below Average",TRUE,"Average")</f>
        <v>Above Average</v>
      </c>
      <c r="J1263" s="1">
        <v>225.42275849999999</v>
      </c>
      <c r="K1263" s="1" t="str" cm="1">
        <f t="array" ref="K1263">_xlfn.IFS(J1263&gt;200,"Above Average",J1263&lt;155,"Below Average",TRUE,"Average")</f>
        <v>Above Average</v>
      </c>
      <c r="L1263" s="7">
        <v>5.5389999999999997</v>
      </c>
      <c r="M1263" s="7" t="str" cm="1">
        <f t="array" ref="M1263">_xlfn.IFS(L1263&gt;9,"Above Average",L1263&lt;8,"Below Average",TRUE,"Average")</f>
        <v>Below Average</v>
      </c>
    </row>
    <row r="1264" spans="1:13" x14ac:dyDescent="0.3">
      <c r="A1264">
        <v>9</v>
      </c>
      <c r="B1264" s="21">
        <v>41040</v>
      </c>
      <c r="C1264" s="21" t="str">
        <f t="shared" si="19"/>
        <v>May</v>
      </c>
      <c r="D1264" s="6">
        <v>592572.30000000005</v>
      </c>
      <c r="E1264" t="s">
        <v>155</v>
      </c>
      <c r="F1264" s="5">
        <v>70.94</v>
      </c>
      <c r="G1264" s="5" t="str" cm="1">
        <f t="array" ref="G1264">_xlfn.IFS(F1264&gt;=86,"Hot Week (More Than 85°F)",F1264&lt;50,"Cold Week (Less Than 50°F)",TRUE,"Normal Week")</f>
        <v>Normal Week</v>
      </c>
      <c r="H1264" s="2">
        <v>3.6880000000000002</v>
      </c>
      <c r="I1264" s="2" t="str" cm="1">
        <f t="array" ref="I1264">_xlfn.IFS(H1264&gt;3.5,"Above Average",H1264&lt;3,"Below Average",TRUE,"Average")</f>
        <v>Above Average</v>
      </c>
      <c r="J1264" s="1">
        <v>225.4782634</v>
      </c>
      <c r="K1264" s="1" t="str" cm="1">
        <f t="array" ref="K1264">_xlfn.IFS(J1264&gt;200,"Above Average",J1264&lt;155,"Below Average",TRUE,"Average")</f>
        <v>Above Average</v>
      </c>
      <c r="L1264" s="7">
        <v>5.5389999999999997</v>
      </c>
      <c r="M1264" s="7" t="str" cm="1">
        <f t="array" ref="M1264">_xlfn.IFS(L1264&gt;9,"Above Average",L1264&lt;8,"Below Average",TRUE,"Average")</f>
        <v>Below Average</v>
      </c>
    </row>
    <row r="1265" spans="1:13" x14ac:dyDescent="0.3">
      <c r="A1265">
        <v>9</v>
      </c>
      <c r="B1265" s="21">
        <v>41047</v>
      </c>
      <c r="C1265" s="21" t="str">
        <f t="shared" si="19"/>
        <v>May</v>
      </c>
      <c r="D1265" s="6">
        <v>571463.93000000005</v>
      </c>
      <c r="E1265" t="s">
        <v>155</v>
      </c>
      <c r="F1265" s="5">
        <v>69.52</v>
      </c>
      <c r="G1265" s="5" t="str" cm="1">
        <f t="array" ref="G1265">_xlfn.IFS(F1265&gt;=86,"Hot Week (More Than 85°F)",F1265&lt;50,"Cold Week (Less Than 50°F)",TRUE,"Normal Week")</f>
        <v>Normal Week</v>
      </c>
      <c r="H1265" s="2">
        <v>3.63</v>
      </c>
      <c r="I1265" s="2" t="str" cm="1">
        <f t="array" ref="I1265">_xlfn.IFS(H1265&gt;3.5,"Above Average",H1265&lt;3,"Below Average",TRUE,"Average")</f>
        <v>Above Average</v>
      </c>
      <c r="J1265" s="1">
        <v>225.49424980000001</v>
      </c>
      <c r="K1265" s="1" t="str" cm="1">
        <f t="array" ref="K1265">_xlfn.IFS(J1265&gt;200,"Above Average",J1265&lt;155,"Below Average",TRUE,"Average")</f>
        <v>Above Average</v>
      </c>
      <c r="L1265" s="7">
        <v>5.5389999999999997</v>
      </c>
      <c r="M1265" s="7" t="str" cm="1">
        <f t="array" ref="M1265">_xlfn.IFS(L1265&gt;9,"Above Average",L1265&lt;8,"Below Average",TRUE,"Average")</f>
        <v>Below Average</v>
      </c>
    </row>
    <row r="1266" spans="1:13" x14ac:dyDescent="0.3">
      <c r="A1266">
        <v>9</v>
      </c>
      <c r="B1266" s="21">
        <v>41054</v>
      </c>
      <c r="C1266" s="21" t="str">
        <f t="shared" si="19"/>
        <v>May</v>
      </c>
      <c r="D1266" s="6">
        <v>547226</v>
      </c>
      <c r="E1266" t="s">
        <v>155</v>
      </c>
      <c r="F1266" s="5">
        <v>79.69</v>
      </c>
      <c r="G1266" s="5" t="str" cm="1">
        <f t="array" ref="G1266">_xlfn.IFS(F1266&gt;=86,"Hot Week (More Than 85°F)",F1266&lt;50,"Cold Week (Less Than 50°F)",TRUE,"Normal Week")</f>
        <v>Normal Week</v>
      </c>
      <c r="H1266" s="2">
        <v>3.5609999999999999</v>
      </c>
      <c r="I1266" s="2" t="str" cm="1">
        <f t="array" ref="I1266">_xlfn.IFS(H1266&gt;3.5,"Above Average",H1266&lt;3,"Below Average",TRUE,"Average")</f>
        <v>Above Average</v>
      </c>
      <c r="J1266" s="1">
        <v>225.49442880000001</v>
      </c>
      <c r="K1266" s="1" t="str" cm="1">
        <f t="array" ref="K1266">_xlfn.IFS(J1266&gt;200,"Above Average",J1266&lt;155,"Below Average",TRUE,"Average")</f>
        <v>Above Average</v>
      </c>
      <c r="L1266" s="7">
        <v>5.5389999999999997</v>
      </c>
      <c r="M1266" s="7" t="str" cm="1">
        <f t="array" ref="M1266">_xlfn.IFS(L1266&gt;9,"Above Average",L1266&lt;8,"Below Average",TRUE,"Average")</f>
        <v>Below Average</v>
      </c>
    </row>
    <row r="1267" spans="1:13" x14ac:dyDescent="0.3">
      <c r="A1267">
        <v>9</v>
      </c>
      <c r="B1267" s="21">
        <v>41061</v>
      </c>
      <c r="C1267" s="21" t="str">
        <f t="shared" si="19"/>
        <v>Jun</v>
      </c>
      <c r="D1267" s="6">
        <v>583648.59</v>
      </c>
      <c r="E1267" t="s">
        <v>155</v>
      </c>
      <c r="F1267" s="5">
        <v>80.260000000000005</v>
      </c>
      <c r="G1267" s="5" t="str" cm="1">
        <f t="array" ref="G1267">_xlfn.IFS(F1267&gt;=86,"Hot Week (More Than 85°F)",F1267&lt;50,"Cold Week (Less Than 50°F)",TRUE,"Normal Week")</f>
        <v>Normal Week</v>
      </c>
      <c r="H1267" s="2">
        <v>3.5009999999999999</v>
      </c>
      <c r="I1267" s="2" t="str" cm="1">
        <f t="array" ref="I1267">_xlfn.IFS(H1267&gt;3.5,"Above Average",H1267&lt;3,"Below Average",TRUE,"Average")</f>
        <v>Above Average</v>
      </c>
      <c r="J1267" s="1">
        <v>225.49460780000001</v>
      </c>
      <c r="K1267" s="1" t="str" cm="1">
        <f t="array" ref="K1267">_xlfn.IFS(J1267&gt;200,"Above Average",J1267&lt;155,"Below Average",TRUE,"Average")</f>
        <v>Above Average</v>
      </c>
      <c r="L1267" s="7">
        <v>5.5389999999999997</v>
      </c>
      <c r="M1267" s="7" t="str" cm="1">
        <f t="array" ref="M1267">_xlfn.IFS(L1267&gt;9,"Above Average",L1267&lt;8,"Below Average",TRUE,"Average")</f>
        <v>Below Average</v>
      </c>
    </row>
    <row r="1268" spans="1:13" x14ac:dyDescent="0.3">
      <c r="A1268">
        <v>9</v>
      </c>
      <c r="B1268" s="21">
        <v>41068</v>
      </c>
      <c r="C1268" s="21" t="str">
        <f t="shared" si="19"/>
        <v>Jun</v>
      </c>
      <c r="D1268" s="6">
        <v>582525.42000000004</v>
      </c>
      <c r="E1268" t="s">
        <v>155</v>
      </c>
      <c r="F1268" s="5">
        <v>78.91</v>
      </c>
      <c r="G1268" s="5" t="str" cm="1">
        <f t="array" ref="G1268">_xlfn.IFS(F1268&gt;=86,"Hot Week (More Than 85°F)",F1268&lt;50,"Cold Week (Less Than 50°F)",TRUE,"Normal Week")</f>
        <v>Normal Week</v>
      </c>
      <c r="H1268" s="2">
        <v>3.452</v>
      </c>
      <c r="I1268" s="2" t="str" cm="1">
        <f t="array" ref="I1268">_xlfn.IFS(H1268&gt;3.5,"Above Average",H1268&lt;3,"Below Average",TRUE,"Average")</f>
        <v>Average</v>
      </c>
      <c r="J1268" s="1">
        <v>225.49478680000001</v>
      </c>
      <c r="K1268" s="1" t="str" cm="1">
        <f t="array" ref="K1268">_xlfn.IFS(J1268&gt;200,"Above Average",J1268&lt;155,"Below Average",TRUE,"Average")</f>
        <v>Above Average</v>
      </c>
      <c r="L1268" s="7">
        <v>5.5389999999999997</v>
      </c>
      <c r="M1268" s="7" t="str" cm="1">
        <f t="array" ref="M1268">_xlfn.IFS(L1268&gt;9,"Above Average",L1268&lt;8,"Below Average",TRUE,"Average")</f>
        <v>Below Average</v>
      </c>
    </row>
    <row r="1269" spans="1:13" x14ac:dyDescent="0.3">
      <c r="A1269">
        <v>9</v>
      </c>
      <c r="B1269" s="21">
        <v>41075</v>
      </c>
      <c r="C1269" s="21" t="str">
        <f t="shared" si="19"/>
        <v>Jun</v>
      </c>
      <c r="D1269" s="6">
        <v>564606.1</v>
      </c>
      <c r="E1269" t="s">
        <v>155</v>
      </c>
      <c r="F1269" s="5">
        <v>82.21</v>
      </c>
      <c r="G1269" s="5" t="str" cm="1">
        <f t="array" ref="G1269">_xlfn.IFS(F1269&gt;=86,"Hot Week (More Than 85°F)",F1269&lt;50,"Cold Week (Less Than 50°F)",TRUE,"Normal Week")</f>
        <v>Normal Week</v>
      </c>
      <c r="H1269" s="2">
        <v>3.3929999999999998</v>
      </c>
      <c r="I1269" s="2" t="str" cm="1">
        <f t="array" ref="I1269">_xlfn.IFS(H1269&gt;3.5,"Above Average",H1269&lt;3,"Below Average",TRUE,"Average")</f>
        <v>Average</v>
      </c>
      <c r="J1269" s="1">
        <v>225.50706339999999</v>
      </c>
      <c r="K1269" s="1" t="str" cm="1">
        <f t="array" ref="K1269">_xlfn.IFS(J1269&gt;200,"Above Average",J1269&lt;155,"Below Average",TRUE,"Average")</f>
        <v>Above Average</v>
      </c>
      <c r="L1269" s="7">
        <v>5.5389999999999997</v>
      </c>
      <c r="M1269" s="7" t="str" cm="1">
        <f t="array" ref="M1269">_xlfn.IFS(L1269&gt;9,"Above Average",L1269&lt;8,"Below Average",TRUE,"Average")</f>
        <v>Below Average</v>
      </c>
    </row>
    <row r="1270" spans="1:13" x14ac:dyDescent="0.3">
      <c r="A1270">
        <v>9</v>
      </c>
      <c r="B1270" s="21">
        <v>41082</v>
      </c>
      <c r="C1270" s="21" t="str">
        <f t="shared" si="19"/>
        <v>Jun</v>
      </c>
      <c r="D1270" s="6">
        <v>562173.12</v>
      </c>
      <c r="E1270" t="s">
        <v>155</v>
      </c>
      <c r="F1270" s="5">
        <v>81.05</v>
      </c>
      <c r="G1270" s="5" t="str" cm="1">
        <f t="array" ref="G1270">_xlfn.IFS(F1270&gt;=86,"Hot Week (More Than 85°F)",F1270&lt;50,"Cold Week (Less Than 50°F)",TRUE,"Normal Week")</f>
        <v>Normal Week</v>
      </c>
      <c r="H1270" s="2">
        <v>3.3460000000000001</v>
      </c>
      <c r="I1270" s="2" t="str" cm="1">
        <f t="array" ref="I1270">_xlfn.IFS(H1270&gt;3.5,"Above Average",H1270&lt;3,"Below Average",TRUE,"Average")</f>
        <v>Average</v>
      </c>
      <c r="J1270" s="1">
        <v>225.5495841</v>
      </c>
      <c r="K1270" s="1" t="str" cm="1">
        <f t="array" ref="K1270">_xlfn.IFS(J1270&gt;200,"Above Average",J1270&lt;155,"Below Average",TRUE,"Average")</f>
        <v>Above Average</v>
      </c>
      <c r="L1270" s="7">
        <v>5.5389999999999997</v>
      </c>
      <c r="M1270" s="7" t="str" cm="1">
        <f t="array" ref="M1270">_xlfn.IFS(L1270&gt;9,"Above Average",L1270&lt;8,"Below Average",TRUE,"Average")</f>
        <v>Below Average</v>
      </c>
    </row>
    <row r="1271" spans="1:13" x14ac:dyDescent="0.3">
      <c r="A1271">
        <v>9</v>
      </c>
      <c r="B1271" s="21">
        <v>41089</v>
      </c>
      <c r="C1271" s="21" t="str">
        <f t="shared" si="19"/>
        <v>Jun</v>
      </c>
      <c r="D1271" s="6">
        <v>544770.69999999995</v>
      </c>
      <c r="E1271" t="s">
        <v>155</v>
      </c>
      <c r="F1271" s="5">
        <v>87.18</v>
      </c>
      <c r="G1271" s="5" t="str" cm="1">
        <f t="array" ref="G1271">_xlfn.IFS(F1271&gt;=86,"Hot Week (More Than 85°F)",F1271&lt;50,"Cold Week (Less Than 50°F)",TRUE,"Normal Week")</f>
        <v>Hot Week (More Than 85°F)</v>
      </c>
      <c r="H1271" s="2">
        <v>3.286</v>
      </c>
      <c r="I1271" s="2" t="str" cm="1">
        <f t="array" ref="I1271">_xlfn.IFS(H1271&gt;3.5,"Above Average",H1271&lt;3,"Below Average",TRUE,"Average")</f>
        <v>Average</v>
      </c>
      <c r="J1271" s="1">
        <v>225.59210490000001</v>
      </c>
      <c r="K1271" s="1" t="str" cm="1">
        <f t="array" ref="K1271">_xlfn.IFS(J1271&gt;200,"Above Average",J1271&lt;155,"Below Average",TRUE,"Average")</f>
        <v>Above Average</v>
      </c>
      <c r="L1271" s="7">
        <v>5.5389999999999997</v>
      </c>
      <c r="M1271" s="7" t="str" cm="1">
        <f t="array" ref="M1271">_xlfn.IFS(L1271&gt;9,"Above Average",L1271&lt;8,"Below Average",TRUE,"Average")</f>
        <v>Below Average</v>
      </c>
    </row>
    <row r="1272" spans="1:13" x14ac:dyDescent="0.3">
      <c r="A1272">
        <v>9</v>
      </c>
      <c r="B1272" s="21">
        <v>41096</v>
      </c>
      <c r="C1272" s="21" t="str">
        <f t="shared" si="19"/>
        <v>Jul</v>
      </c>
      <c r="D1272" s="6">
        <v>578790.36</v>
      </c>
      <c r="E1272" t="s">
        <v>155</v>
      </c>
      <c r="F1272" s="5">
        <v>84.15</v>
      </c>
      <c r="G1272" s="5" t="str" cm="1">
        <f t="array" ref="G1272">_xlfn.IFS(F1272&gt;=86,"Hot Week (More Than 85°F)",F1272&lt;50,"Cold Week (Less Than 50°F)",TRUE,"Normal Week")</f>
        <v>Normal Week</v>
      </c>
      <c r="H1272" s="2">
        <v>3.2269999999999999</v>
      </c>
      <c r="I1272" s="2" t="str" cm="1">
        <f t="array" ref="I1272">_xlfn.IFS(H1272&gt;3.5,"Above Average",H1272&lt;3,"Below Average",TRUE,"Average")</f>
        <v>Average</v>
      </c>
      <c r="J1272" s="1">
        <v>225.63462559999999</v>
      </c>
      <c r="K1272" s="1" t="str" cm="1">
        <f t="array" ref="K1272">_xlfn.IFS(J1272&gt;200,"Above Average",J1272&lt;155,"Below Average",TRUE,"Average")</f>
        <v>Above Average</v>
      </c>
      <c r="L1272" s="7">
        <v>5.2770000000000001</v>
      </c>
      <c r="M1272" s="7" t="str" cm="1">
        <f t="array" ref="M1272">_xlfn.IFS(L1272&gt;9,"Above Average",L1272&lt;8,"Below Average",TRUE,"Average")</f>
        <v>Below Average</v>
      </c>
    </row>
    <row r="1273" spans="1:13" x14ac:dyDescent="0.3">
      <c r="A1273">
        <v>9</v>
      </c>
      <c r="B1273" s="21">
        <v>41103</v>
      </c>
      <c r="C1273" s="21" t="str">
        <f t="shared" si="19"/>
        <v>Jul</v>
      </c>
      <c r="D1273" s="6">
        <v>536537.64</v>
      </c>
      <c r="E1273" t="s">
        <v>155</v>
      </c>
      <c r="F1273" s="5">
        <v>82.39</v>
      </c>
      <c r="G1273" s="5" t="str" cm="1">
        <f t="array" ref="G1273">_xlfn.IFS(F1273&gt;=86,"Hot Week (More Than 85°F)",F1273&lt;50,"Cold Week (Less Than 50°F)",TRUE,"Normal Week")</f>
        <v>Normal Week</v>
      </c>
      <c r="H1273" s="2">
        <v>3.2559999999999998</v>
      </c>
      <c r="I1273" s="2" t="str" cm="1">
        <f t="array" ref="I1273">_xlfn.IFS(H1273&gt;3.5,"Above Average",H1273&lt;3,"Below Average",TRUE,"Average")</f>
        <v>Average</v>
      </c>
      <c r="J1273" s="1">
        <v>225.6771463</v>
      </c>
      <c r="K1273" s="1" t="str" cm="1">
        <f t="array" ref="K1273">_xlfn.IFS(J1273&gt;200,"Above Average",J1273&lt;155,"Below Average",TRUE,"Average")</f>
        <v>Above Average</v>
      </c>
      <c r="L1273" s="7">
        <v>5.2770000000000001</v>
      </c>
      <c r="M1273" s="7" t="str" cm="1">
        <f t="array" ref="M1273">_xlfn.IFS(L1273&gt;9,"Above Average",L1273&lt;8,"Below Average",TRUE,"Average")</f>
        <v>Below Average</v>
      </c>
    </row>
    <row r="1274" spans="1:13" x14ac:dyDescent="0.3">
      <c r="A1274">
        <v>9</v>
      </c>
      <c r="B1274" s="21">
        <v>41110</v>
      </c>
      <c r="C1274" s="21" t="str">
        <f t="shared" si="19"/>
        <v>Jul</v>
      </c>
      <c r="D1274" s="6">
        <v>513991.57</v>
      </c>
      <c r="E1274" t="s">
        <v>155</v>
      </c>
      <c r="F1274" s="5">
        <v>83.39</v>
      </c>
      <c r="G1274" s="5" t="str" cm="1">
        <f t="array" ref="G1274">_xlfn.IFS(F1274&gt;=86,"Hot Week (More Than 85°F)",F1274&lt;50,"Cold Week (Less Than 50°F)",TRUE,"Normal Week")</f>
        <v>Normal Week</v>
      </c>
      <c r="H1274" s="2">
        <v>3.3109999999999999</v>
      </c>
      <c r="I1274" s="2" t="str" cm="1">
        <f t="array" ref="I1274">_xlfn.IFS(H1274&gt;3.5,"Above Average",H1274&lt;3,"Below Average",TRUE,"Average")</f>
        <v>Average</v>
      </c>
      <c r="J1274" s="1">
        <v>225.68711210000001</v>
      </c>
      <c r="K1274" s="1" t="str" cm="1">
        <f t="array" ref="K1274">_xlfn.IFS(J1274&gt;200,"Above Average",J1274&lt;155,"Below Average",TRUE,"Average")</f>
        <v>Above Average</v>
      </c>
      <c r="L1274" s="7">
        <v>5.2770000000000001</v>
      </c>
      <c r="M1274" s="7" t="str" cm="1">
        <f t="array" ref="M1274">_xlfn.IFS(L1274&gt;9,"Above Average",L1274&lt;8,"Below Average",TRUE,"Average")</f>
        <v>Below Average</v>
      </c>
    </row>
    <row r="1275" spans="1:13" x14ac:dyDescent="0.3">
      <c r="A1275">
        <v>9</v>
      </c>
      <c r="B1275" s="21">
        <v>41117</v>
      </c>
      <c r="C1275" s="21" t="str">
        <f t="shared" si="19"/>
        <v>Jul</v>
      </c>
      <c r="D1275" s="6">
        <v>495951</v>
      </c>
      <c r="E1275" t="s">
        <v>155</v>
      </c>
      <c r="F1275" s="5">
        <v>86.41</v>
      </c>
      <c r="G1275" s="5" t="str" cm="1">
        <f t="array" ref="G1275">_xlfn.IFS(F1275&gt;=86,"Hot Week (More Than 85°F)",F1275&lt;50,"Cold Week (Less Than 50°F)",TRUE,"Normal Week")</f>
        <v>Hot Week (More Than 85°F)</v>
      </c>
      <c r="H1275" s="2">
        <v>3.407</v>
      </c>
      <c r="I1275" s="2" t="str" cm="1">
        <f t="array" ref="I1275">_xlfn.IFS(H1275&gt;3.5,"Above Average",H1275&lt;3,"Below Average",TRUE,"Average")</f>
        <v>Average</v>
      </c>
      <c r="J1275" s="1">
        <v>225.69707790000001</v>
      </c>
      <c r="K1275" s="1" t="str" cm="1">
        <f t="array" ref="K1275">_xlfn.IFS(J1275&gt;200,"Above Average",J1275&lt;155,"Below Average",TRUE,"Average")</f>
        <v>Above Average</v>
      </c>
      <c r="L1275" s="7">
        <v>5.2770000000000001</v>
      </c>
      <c r="M1275" s="7" t="str" cm="1">
        <f t="array" ref="M1275">_xlfn.IFS(L1275&gt;9,"Above Average",L1275&lt;8,"Below Average",TRUE,"Average")</f>
        <v>Below Average</v>
      </c>
    </row>
    <row r="1276" spans="1:13" x14ac:dyDescent="0.3">
      <c r="A1276">
        <v>9</v>
      </c>
      <c r="B1276" s="21">
        <v>41124</v>
      </c>
      <c r="C1276" s="21" t="str">
        <f t="shared" si="19"/>
        <v>Aug</v>
      </c>
      <c r="D1276" s="6">
        <v>533887.54</v>
      </c>
      <c r="E1276" t="s">
        <v>155</v>
      </c>
      <c r="F1276" s="5">
        <v>90.23</v>
      </c>
      <c r="G1276" s="5" t="str" cm="1">
        <f t="array" ref="G1276">_xlfn.IFS(F1276&gt;=86,"Hot Week (More Than 85°F)",F1276&lt;50,"Cold Week (Less Than 50°F)",TRUE,"Normal Week")</f>
        <v>Hot Week (More Than 85°F)</v>
      </c>
      <c r="H1276" s="2">
        <v>3.4169999999999998</v>
      </c>
      <c r="I1276" s="2" t="str" cm="1">
        <f t="array" ref="I1276">_xlfn.IFS(H1276&gt;3.5,"Above Average",H1276&lt;3,"Below Average",TRUE,"Average")</f>
        <v>Average</v>
      </c>
      <c r="J1276" s="1">
        <v>225.70704370000001</v>
      </c>
      <c r="K1276" s="1" t="str" cm="1">
        <f t="array" ref="K1276">_xlfn.IFS(J1276&gt;200,"Above Average",J1276&lt;155,"Below Average",TRUE,"Average")</f>
        <v>Above Average</v>
      </c>
      <c r="L1276" s="7">
        <v>5.2770000000000001</v>
      </c>
      <c r="M1276" s="7" t="str" cm="1">
        <f t="array" ref="M1276">_xlfn.IFS(L1276&gt;9,"Above Average",L1276&lt;8,"Below Average",TRUE,"Average")</f>
        <v>Below Average</v>
      </c>
    </row>
    <row r="1277" spans="1:13" x14ac:dyDescent="0.3">
      <c r="A1277">
        <v>9</v>
      </c>
      <c r="B1277" s="21">
        <v>41131</v>
      </c>
      <c r="C1277" s="21" t="str">
        <f t="shared" si="19"/>
        <v>Aug</v>
      </c>
      <c r="D1277" s="6">
        <v>538713.47</v>
      </c>
      <c r="E1277" t="s">
        <v>155</v>
      </c>
      <c r="F1277" s="5">
        <v>88.66</v>
      </c>
      <c r="G1277" s="5" t="str" cm="1">
        <f t="array" ref="G1277">_xlfn.IFS(F1277&gt;=86,"Hot Week (More Than 85°F)",F1277&lt;50,"Cold Week (Less Than 50°F)",TRUE,"Normal Week")</f>
        <v>Hot Week (More Than 85°F)</v>
      </c>
      <c r="H1277" s="2">
        <v>3.4940000000000002</v>
      </c>
      <c r="I1277" s="2" t="str" cm="1">
        <f t="array" ref="I1277">_xlfn.IFS(H1277&gt;3.5,"Above Average",H1277&lt;3,"Below Average",TRUE,"Average")</f>
        <v>Average</v>
      </c>
      <c r="J1277" s="1">
        <v>225.71700939999999</v>
      </c>
      <c r="K1277" s="1" t="str" cm="1">
        <f t="array" ref="K1277">_xlfn.IFS(J1277&gt;200,"Above Average",J1277&lt;155,"Below Average",TRUE,"Average")</f>
        <v>Above Average</v>
      </c>
      <c r="L1277" s="7">
        <v>5.2770000000000001</v>
      </c>
      <c r="M1277" s="7" t="str" cm="1">
        <f t="array" ref="M1277">_xlfn.IFS(L1277&gt;9,"Above Average",L1277&lt;8,"Below Average",TRUE,"Average")</f>
        <v>Below Average</v>
      </c>
    </row>
    <row r="1278" spans="1:13" x14ac:dyDescent="0.3">
      <c r="A1278">
        <v>9</v>
      </c>
      <c r="B1278" s="21">
        <v>41138</v>
      </c>
      <c r="C1278" s="21" t="str">
        <f t="shared" si="19"/>
        <v>Aug</v>
      </c>
      <c r="D1278" s="6">
        <v>535153.47</v>
      </c>
      <c r="E1278" t="s">
        <v>155</v>
      </c>
      <c r="F1278" s="5">
        <v>86.37</v>
      </c>
      <c r="G1278" s="5" t="str" cm="1">
        <f t="array" ref="G1278">_xlfn.IFS(F1278&gt;=86,"Hot Week (More Than 85°F)",F1278&lt;50,"Cold Week (Less Than 50°F)",TRUE,"Normal Week")</f>
        <v>Hot Week (More Than 85°F)</v>
      </c>
      <c r="H1278" s="2">
        <v>3.5710000000000002</v>
      </c>
      <c r="I1278" s="2" t="str" cm="1">
        <f t="array" ref="I1278">_xlfn.IFS(H1278&gt;3.5,"Above Average",H1278&lt;3,"Below Average",TRUE,"Average")</f>
        <v>Above Average</v>
      </c>
      <c r="J1278" s="1">
        <v>225.79953230000001</v>
      </c>
      <c r="K1278" s="1" t="str" cm="1">
        <f t="array" ref="K1278">_xlfn.IFS(J1278&gt;200,"Above Average",J1278&lt;155,"Below Average",TRUE,"Average")</f>
        <v>Above Average</v>
      </c>
      <c r="L1278" s="7">
        <v>5.2770000000000001</v>
      </c>
      <c r="M1278" s="7" t="str" cm="1">
        <f t="array" ref="M1278">_xlfn.IFS(L1278&gt;9,"Above Average",L1278&lt;8,"Below Average",TRUE,"Average")</f>
        <v>Below Average</v>
      </c>
    </row>
    <row r="1279" spans="1:13" x14ac:dyDescent="0.3">
      <c r="A1279">
        <v>9</v>
      </c>
      <c r="B1279" s="21">
        <v>41145</v>
      </c>
      <c r="C1279" s="21" t="str">
        <f t="shared" si="19"/>
        <v>Aug</v>
      </c>
      <c r="D1279" s="6">
        <v>572887.78</v>
      </c>
      <c r="E1279" t="s">
        <v>155</v>
      </c>
      <c r="F1279" s="5">
        <v>77.900000000000006</v>
      </c>
      <c r="G1279" s="5" t="str" cm="1">
        <f t="array" ref="G1279">_xlfn.IFS(F1279&gt;=86,"Hot Week (More Than 85°F)",F1279&lt;50,"Cold Week (Less Than 50°F)",TRUE,"Normal Week")</f>
        <v>Normal Week</v>
      </c>
      <c r="H1279" s="2">
        <v>3.62</v>
      </c>
      <c r="I1279" s="2" t="str" cm="1">
        <f t="array" ref="I1279">_xlfn.IFS(H1279&gt;3.5,"Above Average",H1279&lt;3,"Below Average",TRUE,"Average")</f>
        <v>Above Average</v>
      </c>
      <c r="J1279" s="1">
        <v>225.93647290000001</v>
      </c>
      <c r="K1279" s="1" t="str" cm="1">
        <f t="array" ref="K1279">_xlfn.IFS(J1279&gt;200,"Above Average",J1279&lt;155,"Below Average",TRUE,"Average")</f>
        <v>Above Average</v>
      </c>
      <c r="L1279" s="7">
        <v>5.2770000000000001</v>
      </c>
      <c r="M1279" s="7" t="str" cm="1">
        <f t="array" ref="M1279">_xlfn.IFS(L1279&gt;9,"Above Average",L1279&lt;8,"Below Average",TRUE,"Average")</f>
        <v>Below Average</v>
      </c>
    </row>
    <row r="1280" spans="1:13" x14ac:dyDescent="0.3">
      <c r="A1280">
        <v>9</v>
      </c>
      <c r="B1280" s="21">
        <v>41152</v>
      </c>
      <c r="C1280" s="21" t="str">
        <f t="shared" si="19"/>
        <v>Aug</v>
      </c>
      <c r="D1280" s="6">
        <v>576879.15</v>
      </c>
      <c r="E1280" t="s">
        <v>155</v>
      </c>
      <c r="F1280" s="5">
        <v>80.709999999999994</v>
      </c>
      <c r="G1280" s="5" t="str" cm="1">
        <f t="array" ref="G1280">_xlfn.IFS(F1280&gt;=86,"Hot Week (More Than 85°F)",F1280&lt;50,"Cold Week (Less Than 50°F)",TRUE,"Normal Week")</f>
        <v>Normal Week</v>
      </c>
      <c r="H1280" s="2">
        <v>3.6379999999999999</v>
      </c>
      <c r="I1280" s="2" t="str" cm="1">
        <f t="array" ref="I1280">_xlfn.IFS(H1280&gt;3.5,"Above Average",H1280&lt;3,"Below Average",TRUE,"Average")</f>
        <v>Above Average</v>
      </c>
      <c r="J1280" s="1">
        <v>226.07341349999999</v>
      </c>
      <c r="K1280" s="1" t="str" cm="1">
        <f t="array" ref="K1280">_xlfn.IFS(J1280&gt;200,"Above Average",J1280&lt;155,"Below Average",TRUE,"Average")</f>
        <v>Above Average</v>
      </c>
      <c r="L1280" s="7">
        <v>5.2770000000000001</v>
      </c>
      <c r="M1280" s="7" t="str" cm="1">
        <f t="array" ref="M1280">_xlfn.IFS(L1280&gt;9,"Above Average",L1280&lt;8,"Below Average",TRUE,"Average")</f>
        <v>Below Average</v>
      </c>
    </row>
    <row r="1281" spans="1:13" x14ac:dyDescent="0.3">
      <c r="A1281">
        <v>9</v>
      </c>
      <c r="B1281" s="21">
        <v>41159</v>
      </c>
      <c r="C1281" s="21" t="str">
        <f t="shared" si="19"/>
        <v>Sep</v>
      </c>
      <c r="D1281" s="6">
        <v>565812.29</v>
      </c>
      <c r="E1281" t="s">
        <v>156</v>
      </c>
      <c r="F1281" s="5">
        <v>87.93</v>
      </c>
      <c r="G1281" s="5" t="str" cm="1">
        <f t="array" ref="G1281">_xlfn.IFS(F1281&gt;=86,"Hot Week (More Than 85°F)",F1281&lt;50,"Cold Week (Less Than 50°F)",TRUE,"Normal Week")</f>
        <v>Hot Week (More Than 85°F)</v>
      </c>
      <c r="H1281" s="2">
        <v>3.73</v>
      </c>
      <c r="I1281" s="2" t="str" cm="1">
        <f t="array" ref="I1281">_xlfn.IFS(H1281&gt;3.5,"Above Average",H1281&lt;3,"Below Average",TRUE,"Average")</f>
        <v>Above Average</v>
      </c>
      <c r="J1281" s="1">
        <v>226.21035409999999</v>
      </c>
      <c r="K1281" s="1" t="str" cm="1">
        <f t="array" ref="K1281">_xlfn.IFS(J1281&gt;200,"Above Average",J1281&lt;155,"Below Average",TRUE,"Average")</f>
        <v>Above Average</v>
      </c>
      <c r="L1281" s="7">
        <v>5.2770000000000001</v>
      </c>
      <c r="M1281" s="7" t="str" cm="1">
        <f t="array" ref="M1281">_xlfn.IFS(L1281&gt;9,"Above Average",L1281&lt;8,"Below Average",TRUE,"Average")</f>
        <v>Below Average</v>
      </c>
    </row>
    <row r="1282" spans="1:13" x14ac:dyDescent="0.3">
      <c r="A1282">
        <v>9</v>
      </c>
      <c r="B1282" s="21">
        <v>41166</v>
      </c>
      <c r="C1282" s="21" t="str">
        <f t="shared" ref="C1282:C1345" si="20">TEXT(B1282, "mmm")</f>
        <v>Sep</v>
      </c>
      <c r="D1282" s="6">
        <v>523427.35</v>
      </c>
      <c r="E1282" t="s">
        <v>155</v>
      </c>
      <c r="F1282" s="5">
        <v>73.55</v>
      </c>
      <c r="G1282" s="5" t="str" cm="1">
        <f t="array" ref="G1282">_xlfn.IFS(F1282&gt;=86,"Hot Week (More Than 85°F)",F1282&lt;50,"Cold Week (Less Than 50°F)",TRUE,"Normal Week")</f>
        <v>Normal Week</v>
      </c>
      <c r="H1282" s="2">
        <v>3.7170000000000001</v>
      </c>
      <c r="I1282" s="2" t="str" cm="1">
        <f t="array" ref="I1282">_xlfn.IFS(H1282&gt;3.5,"Above Average",H1282&lt;3,"Below Average",TRUE,"Average")</f>
        <v>Above Average</v>
      </c>
      <c r="J1282" s="1">
        <v>226.35675449999999</v>
      </c>
      <c r="K1282" s="1" t="str" cm="1">
        <f t="array" ref="K1282">_xlfn.IFS(J1282&gt;200,"Above Average",J1282&lt;155,"Below Average",TRUE,"Average")</f>
        <v>Above Average</v>
      </c>
      <c r="L1282" s="7">
        <v>5.2770000000000001</v>
      </c>
      <c r="M1282" s="7" t="str" cm="1">
        <f t="array" ref="M1282">_xlfn.IFS(L1282&gt;9,"Above Average",L1282&lt;8,"Below Average",TRUE,"Average")</f>
        <v>Below Average</v>
      </c>
    </row>
    <row r="1283" spans="1:13" x14ac:dyDescent="0.3">
      <c r="A1283">
        <v>9</v>
      </c>
      <c r="B1283" s="21">
        <v>41173</v>
      </c>
      <c r="C1283" s="21" t="str">
        <f t="shared" si="20"/>
        <v>Sep</v>
      </c>
      <c r="D1283" s="6">
        <v>533756.88</v>
      </c>
      <c r="E1283" t="s">
        <v>155</v>
      </c>
      <c r="F1283" s="5">
        <v>69.92</v>
      </c>
      <c r="G1283" s="5" t="str" cm="1">
        <f t="array" ref="G1283">_xlfn.IFS(F1283&gt;=86,"Hot Week (More Than 85°F)",F1283&lt;50,"Cold Week (Less Than 50°F)",TRUE,"Normal Week")</f>
        <v>Normal Week</v>
      </c>
      <c r="H1283" s="2">
        <v>3.7210000000000001</v>
      </c>
      <c r="I1283" s="2" t="str" cm="1">
        <f t="array" ref="I1283">_xlfn.IFS(H1283&gt;3.5,"Above Average",H1283&lt;3,"Below Average",TRUE,"Average")</f>
        <v>Above Average</v>
      </c>
      <c r="J1283" s="1">
        <v>226.5599138</v>
      </c>
      <c r="K1283" s="1" t="str" cm="1">
        <f t="array" ref="K1283">_xlfn.IFS(J1283&gt;200,"Above Average",J1283&lt;155,"Below Average",TRUE,"Average")</f>
        <v>Above Average</v>
      </c>
      <c r="L1283" s="7">
        <v>5.2770000000000001</v>
      </c>
      <c r="M1283" s="7" t="str" cm="1">
        <f t="array" ref="M1283">_xlfn.IFS(L1283&gt;9,"Above Average",L1283&lt;8,"Below Average",TRUE,"Average")</f>
        <v>Below Average</v>
      </c>
    </row>
    <row r="1284" spans="1:13" x14ac:dyDescent="0.3">
      <c r="A1284">
        <v>9</v>
      </c>
      <c r="B1284" s="21">
        <v>41180</v>
      </c>
      <c r="C1284" s="21" t="str">
        <f t="shared" si="20"/>
        <v>Sep</v>
      </c>
      <c r="D1284" s="6">
        <v>516361.06</v>
      </c>
      <c r="E1284" t="s">
        <v>155</v>
      </c>
      <c r="F1284" s="5">
        <v>76.8</v>
      </c>
      <c r="G1284" s="5" t="str" cm="1">
        <f t="array" ref="G1284">_xlfn.IFS(F1284&gt;=86,"Hot Week (More Than 85°F)",F1284&lt;50,"Cold Week (Less Than 50°F)",TRUE,"Normal Week")</f>
        <v>Normal Week</v>
      </c>
      <c r="H1284" s="2">
        <v>3.6659999999999999</v>
      </c>
      <c r="I1284" s="2" t="str" cm="1">
        <f t="array" ref="I1284">_xlfn.IFS(H1284&gt;3.5,"Above Average",H1284&lt;3,"Below Average",TRUE,"Average")</f>
        <v>Above Average</v>
      </c>
      <c r="J1284" s="1">
        <v>226.76307320000001</v>
      </c>
      <c r="K1284" s="1" t="str" cm="1">
        <f t="array" ref="K1284">_xlfn.IFS(J1284&gt;200,"Above Average",J1284&lt;155,"Below Average",TRUE,"Average")</f>
        <v>Above Average</v>
      </c>
      <c r="L1284" s="7">
        <v>5.2770000000000001</v>
      </c>
      <c r="M1284" s="7" t="str" cm="1">
        <f t="array" ref="M1284">_xlfn.IFS(L1284&gt;9,"Above Average",L1284&lt;8,"Below Average",TRUE,"Average")</f>
        <v>Below Average</v>
      </c>
    </row>
    <row r="1285" spans="1:13" x14ac:dyDescent="0.3">
      <c r="A1285">
        <v>9</v>
      </c>
      <c r="B1285" s="21">
        <v>41187</v>
      </c>
      <c r="C1285" s="21" t="str">
        <f t="shared" si="20"/>
        <v>Oct</v>
      </c>
      <c r="D1285" s="6">
        <v>606755.30000000005</v>
      </c>
      <c r="E1285" t="s">
        <v>155</v>
      </c>
      <c r="F1285" s="5">
        <v>66.61</v>
      </c>
      <c r="G1285" s="5" t="str" cm="1">
        <f t="array" ref="G1285">_xlfn.IFS(F1285&gt;=86,"Hot Week (More Than 85°F)",F1285&lt;50,"Cold Week (Less Than 50°F)",TRUE,"Normal Week")</f>
        <v>Normal Week</v>
      </c>
      <c r="H1285" s="2">
        <v>3.617</v>
      </c>
      <c r="I1285" s="2" t="str" cm="1">
        <f t="array" ref="I1285">_xlfn.IFS(H1285&gt;3.5,"Above Average",H1285&lt;3,"Below Average",TRUE,"Average")</f>
        <v>Above Average</v>
      </c>
      <c r="J1285" s="1">
        <v>226.96623249999999</v>
      </c>
      <c r="K1285" s="1" t="str" cm="1">
        <f t="array" ref="K1285">_xlfn.IFS(J1285&gt;200,"Above Average",J1285&lt;155,"Below Average",TRUE,"Average")</f>
        <v>Above Average</v>
      </c>
      <c r="L1285" s="7">
        <v>4.9539999999999997</v>
      </c>
      <c r="M1285" s="7" t="str" cm="1">
        <f t="array" ref="M1285">_xlfn.IFS(L1285&gt;9,"Above Average",L1285&lt;8,"Below Average",TRUE,"Average")</f>
        <v>Below Average</v>
      </c>
    </row>
    <row r="1286" spans="1:13" x14ac:dyDescent="0.3">
      <c r="A1286">
        <v>9</v>
      </c>
      <c r="B1286" s="21">
        <v>41194</v>
      </c>
      <c r="C1286" s="21" t="str">
        <f t="shared" si="20"/>
        <v>Oct</v>
      </c>
      <c r="D1286" s="6">
        <v>558464.80000000005</v>
      </c>
      <c r="E1286" t="s">
        <v>155</v>
      </c>
      <c r="F1286" s="5">
        <v>60.09</v>
      </c>
      <c r="G1286" s="5" t="str" cm="1">
        <f t="array" ref="G1286">_xlfn.IFS(F1286&gt;=86,"Hot Week (More Than 85°F)",F1286&lt;50,"Cold Week (Less Than 50°F)",TRUE,"Normal Week")</f>
        <v>Normal Week</v>
      </c>
      <c r="H1286" s="2">
        <v>3.601</v>
      </c>
      <c r="I1286" s="2" t="str" cm="1">
        <f t="array" ref="I1286">_xlfn.IFS(H1286&gt;3.5,"Above Average",H1286&lt;3,"Below Average",TRUE,"Average")</f>
        <v>Above Average</v>
      </c>
      <c r="J1286" s="1">
        <v>227.16939189999999</v>
      </c>
      <c r="K1286" s="1" t="str" cm="1">
        <f t="array" ref="K1286">_xlfn.IFS(J1286&gt;200,"Above Average",J1286&lt;155,"Below Average",TRUE,"Average")</f>
        <v>Above Average</v>
      </c>
      <c r="L1286" s="7">
        <v>4.9539999999999997</v>
      </c>
      <c r="M1286" s="7" t="str" cm="1">
        <f t="array" ref="M1286">_xlfn.IFS(L1286&gt;9,"Above Average",L1286&lt;8,"Below Average",TRUE,"Average")</f>
        <v>Below Average</v>
      </c>
    </row>
    <row r="1287" spans="1:13" x14ac:dyDescent="0.3">
      <c r="A1287">
        <v>9</v>
      </c>
      <c r="B1287" s="21">
        <v>41201</v>
      </c>
      <c r="C1287" s="21" t="str">
        <f t="shared" si="20"/>
        <v>Oct</v>
      </c>
      <c r="D1287" s="6">
        <v>542009.46</v>
      </c>
      <c r="E1287" t="s">
        <v>155</v>
      </c>
      <c r="F1287" s="5">
        <v>68.010000000000005</v>
      </c>
      <c r="G1287" s="5" t="str" cm="1">
        <f t="array" ref="G1287">_xlfn.IFS(F1287&gt;=86,"Hot Week (More Than 85°F)",F1287&lt;50,"Cold Week (Less Than 50°F)",TRUE,"Normal Week")</f>
        <v>Normal Week</v>
      </c>
      <c r="H1287" s="2">
        <v>3.5939999999999999</v>
      </c>
      <c r="I1287" s="2" t="str" cm="1">
        <f t="array" ref="I1287">_xlfn.IFS(H1287&gt;3.5,"Above Average",H1287&lt;3,"Below Average",TRUE,"Average")</f>
        <v>Above Average</v>
      </c>
      <c r="J1287" s="1">
        <v>227.21428800000001</v>
      </c>
      <c r="K1287" s="1" t="str" cm="1">
        <f t="array" ref="K1287">_xlfn.IFS(J1287&gt;200,"Above Average",J1287&lt;155,"Below Average",TRUE,"Average")</f>
        <v>Above Average</v>
      </c>
      <c r="L1287" s="7">
        <v>4.9539999999999997</v>
      </c>
      <c r="M1287" s="7" t="str" cm="1">
        <f t="array" ref="M1287">_xlfn.IFS(L1287&gt;9,"Above Average",L1287&lt;8,"Below Average",TRUE,"Average")</f>
        <v>Below Average</v>
      </c>
    </row>
    <row r="1288" spans="1:13" x14ac:dyDescent="0.3">
      <c r="A1288">
        <v>9</v>
      </c>
      <c r="B1288" s="21">
        <v>41208</v>
      </c>
      <c r="C1288" s="21" t="str">
        <f t="shared" si="20"/>
        <v>Oct</v>
      </c>
      <c r="D1288" s="6">
        <v>549731.49</v>
      </c>
      <c r="E1288" t="s">
        <v>155</v>
      </c>
      <c r="F1288" s="5">
        <v>69.52</v>
      </c>
      <c r="G1288" s="5" t="str" cm="1">
        <f t="array" ref="G1288">_xlfn.IFS(F1288&gt;=86,"Hot Week (More Than 85°F)",F1288&lt;50,"Cold Week (Less Than 50°F)",TRUE,"Normal Week")</f>
        <v>Normal Week</v>
      </c>
      <c r="H1288" s="2">
        <v>3.5059999999999998</v>
      </c>
      <c r="I1288" s="2" t="str" cm="1">
        <f t="array" ref="I1288">_xlfn.IFS(H1288&gt;3.5,"Above Average",H1288&lt;3,"Below Average",TRUE,"Average")</f>
        <v>Above Average</v>
      </c>
      <c r="J1288" s="1">
        <v>227.23280679999999</v>
      </c>
      <c r="K1288" s="1" t="str" cm="1">
        <f t="array" ref="K1288">_xlfn.IFS(J1288&gt;200,"Above Average",J1288&lt;155,"Below Average",TRUE,"Average")</f>
        <v>Above Average</v>
      </c>
      <c r="L1288" s="7">
        <v>4.9539999999999997</v>
      </c>
      <c r="M1288" s="7" t="str" cm="1">
        <f t="array" ref="M1288">_xlfn.IFS(L1288&gt;9,"Above Average",L1288&lt;8,"Below Average",TRUE,"Average")</f>
        <v>Below Average</v>
      </c>
    </row>
    <row r="1289" spans="1:13" x14ac:dyDescent="0.3">
      <c r="A1289">
        <v>10</v>
      </c>
      <c r="B1289" s="21">
        <v>40214</v>
      </c>
      <c r="C1289" s="21" t="str">
        <f t="shared" si="20"/>
        <v>Feb</v>
      </c>
      <c r="D1289" s="6">
        <v>2193048.75</v>
      </c>
      <c r="E1289" t="s">
        <v>155</v>
      </c>
      <c r="F1289" s="5">
        <v>54.34</v>
      </c>
      <c r="G1289" s="5" t="str" cm="1">
        <f t="array" ref="G1289">_xlfn.IFS(F1289&gt;=86,"Hot Week (More Than 85°F)",F1289&lt;50,"Cold Week (Less Than 50°F)",TRUE,"Normal Week")</f>
        <v>Normal Week</v>
      </c>
      <c r="H1289" s="2">
        <v>2.9620000000000002</v>
      </c>
      <c r="I1289" s="2" t="str" cm="1">
        <f t="array" ref="I1289">_xlfn.IFS(H1289&gt;3.5,"Above Average",H1289&lt;3,"Below Average",TRUE,"Average")</f>
        <v>Below Average</v>
      </c>
      <c r="J1289" s="1">
        <v>126.4420645</v>
      </c>
      <c r="K1289" s="1" t="str" cm="1">
        <f t="array" ref="K1289">_xlfn.IFS(J1289&gt;200,"Above Average",J1289&lt;155,"Below Average",TRUE,"Average")</f>
        <v>Below Average</v>
      </c>
      <c r="L1289" s="7">
        <v>9.7650000000000006</v>
      </c>
      <c r="M1289" s="7" t="str" cm="1">
        <f t="array" ref="M1289">_xlfn.IFS(L1289&gt;9,"Above Average",L1289&lt;8,"Below Average",TRUE,"Average")</f>
        <v>Above Average</v>
      </c>
    </row>
    <row r="1290" spans="1:13" x14ac:dyDescent="0.3">
      <c r="A1290">
        <v>10</v>
      </c>
      <c r="B1290" s="21">
        <v>40221</v>
      </c>
      <c r="C1290" s="21" t="str">
        <f t="shared" si="20"/>
        <v>Feb</v>
      </c>
      <c r="D1290" s="6">
        <v>2176028.52</v>
      </c>
      <c r="E1290" t="s">
        <v>156</v>
      </c>
      <c r="F1290" s="5">
        <v>49.96</v>
      </c>
      <c r="G1290" s="5" t="str" cm="1">
        <f t="array" ref="G1290">_xlfn.IFS(F1290&gt;=86,"Hot Week (More Than 85°F)",F1290&lt;50,"Cold Week (Less Than 50°F)",TRUE,"Normal Week")</f>
        <v>Cold Week (Less Than 50°F)</v>
      </c>
      <c r="H1290" s="2">
        <v>2.8279999999999998</v>
      </c>
      <c r="I1290" s="2" t="str" cm="1">
        <f t="array" ref="I1290">_xlfn.IFS(H1290&gt;3.5,"Above Average",H1290&lt;3,"Below Average",TRUE,"Average")</f>
        <v>Below Average</v>
      </c>
      <c r="J1290" s="1">
        <v>126.49625810000001</v>
      </c>
      <c r="K1290" s="1" t="str" cm="1">
        <f t="array" ref="K1290">_xlfn.IFS(J1290&gt;200,"Above Average",J1290&lt;155,"Below Average",TRUE,"Average")</f>
        <v>Below Average</v>
      </c>
      <c r="L1290" s="7">
        <v>9.7650000000000006</v>
      </c>
      <c r="M1290" s="7" t="str" cm="1">
        <f t="array" ref="M1290">_xlfn.IFS(L1290&gt;9,"Above Average",L1290&lt;8,"Below Average",TRUE,"Average")</f>
        <v>Above Average</v>
      </c>
    </row>
    <row r="1291" spans="1:13" x14ac:dyDescent="0.3">
      <c r="A1291">
        <v>10</v>
      </c>
      <c r="B1291" s="21">
        <v>40228</v>
      </c>
      <c r="C1291" s="21" t="str">
        <f t="shared" si="20"/>
        <v>Feb</v>
      </c>
      <c r="D1291" s="6">
        <v>2113432.58</v>
      </c>
      <c r="E1291" t="s">
        <v>155</v>
      </c>
      <c r="F1291" s="5">
        <v>58.22</v>
      </c>
      <c r="G1291" s="5" t="str" cm="1">
        <f t="array" ref="G1291">_xlfn.IFS(F1291&gt;=86,"Hot Week (More Than 85°F)",F1291&lt;50,"Cold Week (Less Than 50°F)",TRUE,"Normal Week")</f>
        <v>Normal Week</v>
      </c>
      <c r="H1291" s="2">
        <v>2.915</v>
      </c>
      <c r="I1291" s="2" t="str" cm="1">
        <f t="array" ref="I1291">_xlfn.IFS(H1291&gt;3.5,"Above Average",H1291&lt;3,"Below Average",TRUE,"Average")</f>
        <v>Below Average</v>
      </c>
      <c r="J1291" s="1">
        <v>126.5262857</v>
      </c>
      <c r="K1291" s="1" t="str" cm="1">
        <f t="array" ref="K1291">_xlfn.IFS(J1291&gt;200,"Above Average",J1291&lt;155,"Below Average",TRUE,"Average")</f>
        <v>Below Average</v>
      </c>
      <c r="L1291" s="7">
        <v>9.7650000000000006</v>
      </c>
      <c r="M1291" s="7" t="str" cm="1">
        <f t="array" ref="M1291">_xlfn.IFS(L1291&gt;9,"Above Average",L1291&lt;8,"Below Average",TRUE,"Average")</f>
        <v>Above Average</v>
      </c>
    </row>
    <row r="1292" spans="1:13" x14ac:dyDescent="0.3">
      <c r="A1292">
        <v>10</v>
      </c>
      <c r="B1292" s="21">
        <v>40235</v>
      </c>
      <c r="C1292" s="21" t="str">
        <f t="shared" si="20"/>
        <v>Feb</v>
      </c>
      <c r="D1292" s="6">
        <v>2006774.96</v>
      </c>
      <c r="E1292" t="s">
        <v>155</v>
      </c>
      <c r="F1292" s="5">
        <v>52.77</v>
      </c>
      <c r="G1292" s="5" t="str" cm="1">
        <f t="array" ref="G1292">_xlfn.IFS(F1292&gt;=86,"Hot Week (More Than 85°F)",F1292&lt;50,"Cold Week (Less Than 50°F)",TRUE,"Normal Week")</f>
        <v>Normal Week</v>
      </c>
      <c r="H1292" s="2">
        <v>2.8250000000000002</v>
      </c>
      <c r="I1292" s="2" t="str" cm="1">
        <f t="array" ref="I1292">_xlfn.IFS(H1292&gt;3.5,"Above Average",H1292&lt;3,"Below Average",TRUE,"Average")</f>
        <v>Below Average</v>
      </c>
      <c r="J1292" s="1">
        <v>126.5522857</v>
      </c>
      <c r="K1292" s="1" t="str" cm="1">
        <f t="array" ref="K1292">_xlfn.IFS(J1292&gt;200,"Above Average",J1292&lt;155,"Below Average",TRUE,"Average")</f>
        <v>Below Average</v>
      </c>
      <c r="L1292" s="7">
        <v>9.7650000000000006</v>
      </c>
      <c r="M1292" s="7" t="str" cm="1">
        <f t="array" ref="M1292">_xlfn.IFS(L1292&gt;9,"Above Average",L1292&lt;8,"Below Average",TRUE,"Average")</f>
        <v>Above Average</v>
      </c>
    </row>
    <row r="1293" spans="1:13" x14ac:dyDescent="0.3">
      <c r="A1293">
        <v>10</v>
      </c>
      <c r="B1293" s="21">
        <v>40242</v>
      </c>
      <c r="C1293" s="21" t="str">
        <f t="shared" si="20"/>
        <v>Mar</v>
      </c>
      <c r="D1293" s="6">
        <v>1987090.09</v>
      </c>
      <c r="E1293" t="s">
        <v>155</v>
      </c>
      <c r="F1293" s="5">
        <v>55.92</v>
      </c>
      <c r="G1293" s="5" t="str" cm="1">
        <f t="array" ref="G1293">_xlfn.IFS(F1293&gt;=86,"Hot Week (More Than 85°F)",F1293&lt;50,"Cold Week (Less Than 50°F)",TRUE,"Normal Week")</f>
        <v>Normal Week</v>
      </c>
      <c r="H1293" s="2">
        <v>2.8769999999999998</v>
      </c>
      <c r="I1293" s="2" t="str" cm="1">
        <f t="array" ref="I1293">_xlfn.IFS(H1293&gt;3.5,"Above Average",H1293&lt;3,"Below Average",TRUE,"Average")</f>
        <v>Below Average</v>
      </c>
      <c r="J1293" s="1">
        <v>126.5782857</v>
      </c>
      <c r="K1293" s="1" t="str" cm="1">
        <f t="array" ref="K1293">_xlfn.IFS(J1293&gt;200,"Above Average",J1293&lt;155,"Below Average",TRUE,"Average")</f>
        <v>Below Average</v>
      </c>
      <c r="L1293" s="7">
        <v>9.7650000000000006</v>
      </c>
      <c r="M1293" s="7" t="str" cm="1">
        <f t="array" ref="M1293">_xlfn.IFS(L1293&gt;9,"Above Average",L1293&lt;8,"Below Average",TRUE,"Average")</f>
        <v>Above Average</v>
      </c>
    </row>
    <row r="1294" spans="1:13" x14ac:dyDescent="0.3">
      <c r="A1294">
        <v>10</v>
      </c>
      <c r="B1294" s="21">
        <v>40249</v>
      </c>
      <c r="C1294" s="21" t="str">
        <f t="shared" si="20"/>
        <v>Mar</v>
      </c>
      <c r="D1294" s="6">
        <v>1941346.13</v>
      </c>
      <c r="E1294" t="s">
        <v>155</v>
      </c>
      <c r="F1294" s="5">
        <v>52.33</v>
      </c>
      <c r="G1294" s="5" t="str" cm="1">
        <f t="array" ref="G1294">_xlfn.IFS(F1294&gt;=86,"Hot Week (More Than 85°F)",F1294&lt;50,"Cold Week (Less Than 50°F)",TRUE,"Normal Week")</f>
        <v>Normal Week</v>
      </c>
      <c r="H1294" s="2">
        <v>3.0339999999999998</v>
      </c>
      <c r="I1294" s="2" t="str" cm="1">
        <f t="array" ref="I1294">_xlfn.IFS(H1294&gt;3.5,"Above Average",H1294&lt;3,"Below Average",TRUE,"Average")</f>
        <v>Average</v>
      </c>
      <c r="J1294" s="1">
        <v>126.60428570000001</v>
      </c>
      <c r="K1294" s="1" t="str" cm="1">
        <f t="array" ref="K1294">_xlfn.IFS(J1294&gt;200,"Above Average",J1294&lt;155,"Below Average",TRUE,"Average")</f>
        <v>Below Average</v>
      </c>
      <c r="L1294" s="7">
        <v>9.7650000000000006</v>
      </c>
      <c r="M1294" s="7" t="str" cm="1">
        <f t="array" ref="M1294">_xlfn.IFS(L1294&gt;9,"Above Average",L1294&lt;8,"Below Average",TRUE,"Average")</f>
        <v>Above Average</v>
      </c>
    </row>
    <row r="1295" spans="1:13" x14ac:dyDescent="0.3">
      <c r="A1295">
        <v>10</v>
      </c>
      <c r="B1295" s="21">
        <v>40256</v>
      </c>
      <c r="C1295" s="21" t="str">
        <f t="shared" si="20"/>
        <v>Mar</v>
      </c>
      <c r="D1295" s="6">
        <v>1946875.06</v>
      </c>
      <c r="E1295" t="s">
        <v>155</v>
      </c>
      <c r="F1295" s="5">
        <v>61.46</v>
      </c>
      <c r="G1295" s="5" t="str" cm="1">
        <f t="array" ref="G1295">_xlfn.IFS(F1295&gt;=86,"Hot Week (More Than 85°F)",F1295&lt;50,"Cold Week (Less Than 50°F)",TRUE,"Normal Week")</f>
        <v>Normal Week</v>
      </c>
      <c r="H1295" s="2">
        <v>3.0539999999999998</v>
      </c>
      <c r="I1295" s="2" t="str" cm="1">
        <f t="array" ref="I1295">_xlfn.IFS(H1295&gt;3.5,"Above Average",H1295&lt;3,"Below Average",TRUE,"Average")</f>
        <v>Average</v>
      </c>
      <c r="J1295" s="1">
        <v>126.6066452</v>
      </c>
      <c r="K1295" s="1" t="str" cm="1">
        <f t="array" ref="K1295">_xlfn.IFS(J1295&gt;200,"Above Average",J1295&lt;155,"Below Average",TRUE,"Average")</f>
        <v>Below Average</v>
      </c>
      <c r="L1295" s="7">
        <v>9.7650000000000006</v>
      </c>
      <c r="M1295" s="7" t="str" cm="1">
        <f t="array" ref="M1295">_xlfn.IFS(L1295&gt;9,"Above Average",L1295&lt;8,"Below Average",TRUE,"Average")</f>
        <v>Above Average</v>
      </c>
    </row>
    <row r="1296" spans="1:13" x14ac:dyDescent="0.3">
      <c r="A1296">
        <v>10</v>
      </c>
      <c r="B1296" s="21">
        <v>40263</v>
      </c>
      <c r="C1296" s="21" t="str">
        <f t="shared" si="20"/>
        <v>Mar</v>
      </c>
      <c r="D1296" s="6">
        <v>1893532.46</v>
      </c>
      <c r="E1296" t="s">
        <v>155</v>
      </c>
      <c r="F1296" s="5">
        <v>60.05</v>
      </c>
      <c r="G1296" s="5" t="str" cm="1">
        <f t="array" ref="G1296">_xlfn.IFS(F1296&gt;=86,"Hot Week (More Than 85°F)",F1296&lt;50,"Cold Week (Less Than 50°F)",TRUE,"Normal Week")</f>
        <v>Normal Week</v>
      </c>
      <c r="H1296" s="2">
        <v>2.98</v>
      </c>
      <c r="I1296" s="2" t="str" cm="1">
        <f t="array" ref="I1296">_xlfn.IFS(H1296&gt;3.5,"Above Average",H1296&lt;3,"Below Average",TRUE,"Average")</f>
        <v>Below Average</v>
      </c>
      <c r="J1296" s="1">
        <v>126.6050645</v>
      </c>
      <c r="K1296" s="1" t="str" cm="1">
        <f t="array" ref="K1296">_xlfn.IFS(J1296&gt;200,"Above Average",J1296&lt;155,"Below Average",TRUE,"Average")</f>
        <v>Below Average</v>
      </c>
      <c r="L1296" s="7">
        <v>9.7650000000000006</v>
      </c>
      <c r="M1296" s="7" t="str" cm="1">
        <f t="array" ref="M1296">_xlfn.IFS(L1296&gt;9,"Above Average",L1296&lt;8,"Below Average",TRUE,"Average")</f>
        <v>Above Average</v>
      </c>
    </row>
    <row r="1297" spans="1:13" x14ac:dyDescent="0.3">
      <c r="A1297">
        <v>10</v>
      </c>
      <c r="B1297" s="21">
        <v>40270</v>
      </c>
      <c r="C1297" s="21" t="str">
        <f t="shared" si="20"/>
        <v>Apr</v>
      </c>
      <c r="D1297" s="6">
        <v>2138651.9700000002</v>
      </c>
      <c r="E1297" t="s">
        <v>155</v>
      </c>
      <c r="F1297" s="5">
        <v>63.66</v>
      </c>
      <c r="G1297" s="5" t="str" cm="1">
        <f t="array" ref="G1297">_xlfn.IFS(F1297&gt;=86,"Hot Week (More Than 85°F)",F1297&lt;50,"Cold Week (Less Than 50°F)",TRUE,"Normal Week")</f>
        <v>Normal Week</v>
      </c>
      <c r="H1297" s="2">
        <v>3.0859999999999999</v>
      </c>
      <c r="I1297" s="2" t="str" cm="1">
        <f t="array" ref="I1297">_xlfn.IFS(H1297&gt;3.5,"Above Average",H1297&lt;3,"Below Average",TRUE,"Average")</f>
        <v>Average</v>
      </c>
      <c r="J1297" s="1">
        <v>126.6034839</v>
      </c>
      <c r="K1297" s="1" t="str" cm="1">
        <f t="array" ref="K1297">_xlfn.IFS(J1297&gt;200,"Above Average",J1297&lt;155,"Below Average",TRUE,"Average")</f>
        <v>Below Average</v>
      </c>
      <c r="L1297" s="7">
        <v>9.5239999999999991</v>
      </c>
      <c r="M1297" s="7" t="str" cm="1">
        <f t="array" ref="M1297">_xlfn.IFS(L1297&gt;9,"Above Average",L1297&lt;8,"Below Average",TRUE,"Average")</f>
        <v>Above Average</v>
      </c>
    </row>
    <row r="1298" spans="1:13" x14ac:dyDescent="0.3">
      <c r="A1298">
        <v>10</v>
      </c>
      <c r="B1298" s="21">
        <v>40277</v>
      </c>
      <c r="C1298" s="21" t="str">
        <f t="shared" si="20"/>
        <v>Apr</v>
      </c>
      <c r="D1298" s="6">
        <v>2041069.37</v>
      </c>
      <c r="E1298" t="s">
        <v>155</v>
      </c>
      <c r="F1298" s="5">
        <v>65.290000000000006</v>
      </c>
      <c r="G1298" s="5" t="str" cm="1">
        <f t="array" ref="G1298">_xlfn.IFS(F1298&gt;=86,"Hot Week (More Than 85°F)",F1298&lt;50,"Cold Week (Less Than 50°F)",TRUE,"Normal Week")</f>
        <v>Normal Week</v>
      </c>
      <c r="H1298" s="2">
        <v>3.004</v>
      </c>
      <c r="I1298" s="2" t="str" cm="1">
        <f t="array" ref="I1298">_xlfn.IFS(H1298&gt;3.5,"Above Average",H1298&lt;3,"Below Average",TRUE,"Average")</f>
        <v>Average</v>
      </c>
      <c r="J1298" s="1">
        <v>126.6019032</v>
      </c>
      <c r="K1298" s="1" t="str" cm="1">
        <f t="array" ref="K1298">_xlfn.IFS(J1298&gt;200,"Above Average",J1298&lt;155,"Below Average",TRUE,"Average")</f>
        <v>Below Average</v>
      </c>
      <c r="L1298" s="7">
        <v>9.5239999999999991</v>
      </c>
      <c r="M1298" s="7" t="str" cm="1">
        <f t="array" ref="M1298">_xlfn.IFS(L1298&gt;9,"Above Average",L1298&lt;8,"Below Average",TRUE,"Average")</f>
        <v>Above Average</v>
      </c>
    </row>
    <row r="1299" spans="1:13" x14ac:dyDescent="0.3">
      <c r="A1299">
        <v>10</v>
      </c>
      <c r="B1299" s="21">
        <v>40284</v>
      </c>
      <c r="C1299" s="21" t="str">
        <f t="shared" si="20"/>
        <v>Apr</v>
      </c>
      <c r="D1299" s="6">
        <v>1826241.44</v>
      </c>
      <c r="E1299" t="s">
        <v>155</v>
      </c>
      <c r="F1299" s="5">
        <v>69.739999999999995</v>
      </c>
      <c r="G1299" s="5" t="str" cm="1">
        <f t="array" ref="G1299">_xlfn.IFS(F1299&gt;=86,"Hot Week (More Than 85°F)",F1299&lt;50,"Cold Week (Less Than 50°F)",TRUE,"Normal Week")</f>
        <v>Normal Week</v>
      </c>
      <c r="H1299" s="2">
        <v>3.109</v>
      </c>
      <c r="I1299" s="2" t="str" cm="1">
        <f t="array" ref="I1299">_xlfn.IFS(H1299&gt;3.5,"Above Average",H1299&lt;3,"Below Average",TRUE,"Average")</f>
        <v>Average</v>
      </c>
      <c r="J1299" s="1">
        <v>126.5621</v>
      </c>
      <c r="K1299" s="1" t="str" cm="1">
        <f t="array" ref="K1299">_xlfn.IFS(J1299&gt;200,"Above Average",J1299&lt;155,"Below Average",TRUE,"Average")</f>
        <v>Below Average</v>
      </c>
      <c r="L1299" s="7">
        <v>9.5239999999999991</v>
      </c>
      <c r="M1299" s="7" t="str" cm="1">
        <f t="array" ref="M1299">_xlfn.IFS(L1299&gt;9,"Above Average",L1299&lt;8,"Below Average",TRUE,"Average")</f>
        <v>Above Average</v>
      </c>
    </row>
    <row r="1300" spans="1:13" x14ac:dyDescent="0.3">
      <c r="A1300">
        <v>10</v>
      </c>
      <c r="B1300" s="21">
        <v>40291</v>
      </c>
      <c r="C1300" s="21" t="str">
        <f t="shared" si="20"/>
        <v>Apr</v>
      </c>
      <c r="D1300" s="6">
        <v>1829521.83</v>
      </c>
      <c r="E1300" t="s">
        <v>155</v>
      </c>
      <c r="F1300" s="5">
        <v>66.42</v>
      </c>
      <c r="G1300" s="5" t="str" cm="1">
        <f t="array" ref="G1300">_xlfn.IFS(F1300&gt;=86,"Hot Week (More Than 85°F)",F1300&lt;50,"Cold Week (Less Than 50°F)",TRUE,"Normal Week")</f>
        <v>Normal Week</v>
      </c>
      <c r="H1300" s="2">
        <v>3.05</v>
      </c>
      <c r="I1300" s="2" t="str" cm="1">
        <f t="array" ref="I1300">_xlfn.IFS(H1300&gt;3.5,"Above Average",H1300&lt;3,"Below Average",TRUE,"Average")</f>
        <v>Average</v>
      </c>
      <c r="J1300" s="1">
        <v>126.4713333</v>
      </c>
      <c r="K1300" s="1" t="str" cm="1">
        <f t="array" ref="K1300">_xlfn.IFS(J1300&gt;200,"Above Average",J1300&lt;155,"Below Average",TRUE,"Average")</f>
        <v>Below Average</v>
      </c>
      <c r="L1300" s="7">
        <v>9.5239999999999991</v>
      </c>
      <c r="M1300" s="7" t="str" cm="1">
        <f t="array" ref="M1300">_xlfn.IFS(L1300&gt;9,"Above Average",L1300&lt;8,"Below Average",TRUE,"Average")</f>
        <v>Above Average</v>
      </c>
    </row>
    <row r="1301" spans="1:13" x14ac:dyDescent="0.3">
      <c r="A1301">
        <v>10</v>
      </c>
      <c r="B1301" s="21">
        <v>40298</v>
      </c>
      <c r="C1301" s="21" t="str">
        <f t="shared" si="20"/>
        <v>Apr</v>
      </c>
      <c r="D1301" s="6">
        <v>1790694.59</v>
      </c>
      <c r="E1301" t="s">
        <v>155</v>
      </c>
      <c r="F1301" s="5">
        <v>69.760000000000005</v>
      </c>
      <c r="G1301" s="5" t="str" cm="1">
        <f t="array" ref="G1301">_xlfn.IFS(F1301&gt;=86,"Hot Week (More Than 85°F)",F1301&lt;50,"Cold Week (Less Than 50°F)",TRUE,"Normal Week")</f>
        <v>Normal Week</v>
      </c>
      <c r="H1301" s="2">
        <v>3.105</v>
      </c>
      <c r="I1301" s="2" t="str" cm="1">
        <f t="array" ref="I1301">_xlfn.IFS(H1301&gt;3.5,"Above Average",H1301&lt;3,"Below Average",TRUE,"Average")</f>
        <v>Average</v>
      </c>
      <c r="J1301" s="1">
        <v>126.3805667</v>
      </c>
      <c r="K1301" s="1" t="str" cm="1">
        <f t="array" ref="K1301">_xlfn.IFS(J1301&gt;200,"Above Average",J1301&lt;155,"Below Average",TRUE,"Average")</f>
        <v>Below Average</v>
      </c>
      <c r="L1301" s="7">
        <v>9.5239999999999991</v>
      </c>
      <c r="M1301" s="7" t="str" cm="1">
        <f t="array" ref="M1301">_xlfn.IFS(L1301&gt;9,"Above Average",L1301&lt;8,"Below Average",TRUE,"Average")</f>
        <v>Above Average</v>
      </c>
    </row>
    <row r="1302" spans="1:13" x14ac:dyDescent="0.3">
      <c r="A1302">
        <v>10</v>
      </c>
      <c r="B1302" s="21">
        <v>40305</v>
      </c>
      <c r="C1302" s="21" t="str">
        <f t="shared" si="20"/>
        <v>May</v>
      </c>
      <c r="D1302" s="6">
        <v>1921432.16</v>
      </c>
      <c r="E1302" t="s">
        <v>155</v>
      </c>
      <c r="F1302" s="5">
        <v>71.06</v>
      </c>
      <c r="G1302" s="5" t="str" cm="1">
        <f t="array" ref="G1302">_xlfn.IFS(F1302&gt;=86,"Hot Week (More Than 85°F)",F1302&lt;50,"Cold Week (Less Than 50°F)",TRUE,"Normal Week")</f>
        <v>Normal Week</v>
      </c>
      <c r="H1302" s="2">
        <v>3.1269999999999998</v>
      </c>
      <c r="I1302" s="2" t="str" cm="1">
        <f t="array" ref="I1302">_xlfn.IFS(H1302&gt;3.5,"Above Average",H1302&lt;3,"Below Average",TRUE,"Average")</f>
        <v>Average</v>
      </c>
      <c r="J1302" s="1">
        <v>126.2898</v>
      </c>
      <c r="K1302" s="1" t="str" cm="1">
        <f t="array" ref="K1302">_xlfn.IFS(J1302&gt;200,"Above Average",J1302&lt;155,"Below Average",TRUE,"Average")</f>
        <v>Below Average</v>
      </c>
      <c r="L1302" s="7">
        <v>9.5239999999999991</v>
      </c>
      <c r="M1302" s="7" t="str" cm="1">
        <f t="array" ref="M1302">_xlfn.IFS(L1302&gt;9,"Above Average",L1302&lt;8,"Below Average",TRUE,"Average")</f>
        <v>Above Average</v>
      </c>
    </row>
    <row r="1303" spans="1:13" x14ac:dyDescent="0.3">
      <c r="A1303">
        <v>10</v>
      </c>
      <c r="B1303" s="21">
        <v>40312</v>
      </c>
      <c r="C1303" s="21" t="str">
        <f t="shared" si="20"/>
        <v>May</v>
      </c>
      <c r="D1303" s="6">
        <v>1808056.41</v>
      </c>
      <c r="E1303" t="s">
        <v>155</v>
      </c>
      <c r="F1303" s="5">
        <v>73.88</v>
      </c>
      <c r="G1303" s="5" t="str" cm="1">
        <f t="array" ref="G1303">_xlfn.IFS(F1303&gt;=86,"Hot Week (More Than 85°F)",F1303&lt;50,"Cold Week (Less Than 50°F)",TRUE,"Normal Week")</f>
        <v>Normal Week</v>
      </c>
      <c r="H1303" s="2">
        <v>3.145</v>
      </c>
      <c r="I1303" s="2" t="str" cm="1">
        <f t="array" ref="I1303">_xlfn.IFS(H1303&gt;3.5,"Above Average",H1303&lt;3,"Below Average",TRUE,"Average")</f>
        <v>Average</v>
      </c>
      <c r="J1303" s="1">
        <v>126.2085484</v>
      </c>
      <c r="K1303" s="1" t="str" cm="1">
        <f t="array" ref="K1303">_xlfn.IFS(J1303&gt;200,"Above Average",J1303&lt;155,"Below Average",TRUE,"Average")</f>
        <v>Below Average</v>
      </c>
      <c r="L1303" s="7">
        <v>9.5239999999999991</v>
      </c>
      <c r="M1303" s="7" t="str" cm="1">
        <f t="array" ref="M1303">_xlfn.IFS(L1303&gt;9,"Above Average",L1303&lt;8,"Below Average",TRUE,"Average")</f>
        <v>Above Average</v>
      </c>
    </row>
    <row r="1304" spans="1:13" x14ac:dyDescent="0.3">
      <c r="A1304">
        <v>10</v>
      </c>
      <c r="B1304" s="21">
        <v>40319</v>
      </c>
      <c r="C1304" s="21" t="str">
        <f t="shared" si="20"/>
        <v>May</v>
      </c>
      <c r="D1304" s="6">
        <v>1847613.58</v>
      </c>
      <c r="E1304" t="s">
        <v>155</v>
      </c>
      <c r="F1304" s="5">
        <v>78.319999999999993</v>
      </c>
      <c r="G1304" s="5" t="str" cm="1">
        <f t="array" ref="G1304">_xlfn.IFS(F1304&gt;=86,"Hot Week (More Than 85°F)",F1304&lt;50,"Cold Week (Less Than 50°F)",TRUE,"Normal Week")</f>
        <v>Normal Week</v>
      </c>
      <c r="H1304" s="2">
        <v>3.12</v>
      </c>
      <c r="I1304" s="2" t="str" cm="1">
        <f t="array" ref="I1304">_xlfn.IFS(H1304&gt;3.5,"Above Average",H1304&lt;3,"Below Average",TRUE,"Average")</f>
        <v>Average</v>
      </c>
      <c r="J1304" s="1">
        <v>126.1843871</v>
      </c>
      <c r="K1304" s="1" t="str" cm="1">
        <f t="array" ref="K1304">_xlfn.IFS(J1304&gt;200,"Above Average",J1304&lt;155,"Below Average",TRUE,"Average")</f>
        <v>Below Average</v>
      </c>
      <c r="L1304" s="7">
        <v>9.5239999999999991</v>
      </c>
      <c r="M1304" s="7" t="str" cm="1">
        <f t="array" ref="M1304">_xlfn.IFS(L1304&gt;9,"Above Average",L1304&lt;8,"Below Average",TRUE,"Average")</f>
        <v>Above Average</v>
      </c>
    </row>
    <row r="1305" spans="1:13" x14ac:dyDescent="0.3">
      <c r="A1305">
        <v>10</v>
      </c>
      <c r="B1305" s="21">
        <v>40326</v>
      </c>
      <c r="C1305" s="21" t="str">
        <f t="shared" si="20"/>
        <v>May</v>
      </c>
      <c r="D1305" s="6">
        <v>1904618.17</v>
      </c>
      <c r="E1305" t="s">
        <v>155</v>
      </c>
      <c r="F1305" s="5">
        <v>76.67</v>
      </c>
      <c r="G1305" s="5" t="str" cm="1">
        <f t="array" ref="G1305">_xlfn.IFS(F1305&gt;=86,"Hot Week (More Than 85°F)",F1305&lt;50,"Cold Week (Less Than 50°F)",TRUE,"Normal Week")</f>
        <v>Normal Week</v>
      </c>
      <c r="H1305" s="2">
        <v>3.0579999999999998</v>
      </c>
      <c r="I1305" s="2" t="str" cm="1">
        <f t="array" ref="I1305">_xlfn.IFS(H1305&gt;3.5,"Above Average",H1305&lt;3,"Below Average",TRUE,"Average")</f>
        <v>Average</v>
      </c>
      <c r="J1305" s="1">
        <v>126.16022580000001</v>
      </c>
      <c r="K1305" s="1" t="str" cm="1">
        <f t="array" ref="K1305">_xlfn.IFS(J1305&gt;200,"Above Average",J1305&lt;155,"Below Average",TRUE,"Average")</f>
        <v>Below Average</v>
      </c>
      <c r="L1305" s="7">
        <v>9.5239999999999991</v>
      </c>
      <c r="M1305" s="7" t="str" cm="1">
        <f t="array" ref="M1305">_xlfn.IFS(L1305&gt;9,"Above Average",L1305&lt;8,"Below Average",TRUE,"Average")</f>
        <v>Above Average</v>
      </c>
    </row>
    <row r="1306" spans="1:13" x14ac:dyDescent="0.3">
      <c r="A1306">
        <v>10</v>
      </c>
      <c r="B1306" s="21">
        <v>40333</v>
      </c>
      <c r="C1306" s="21" t="str">
        <f t="shared" si="20"/>
        <v>Jun</v>
      </c>
      <c r="D1306" s="6">
        <v>1931406.28</v>
      </c>
      <c r="E1306" t="s">
        <v>155</v>
      </c>
      <c r="F1306" s="5">
        <v>82.82</v>
      </c>
      <c r="G1306" s="5" t="str" cm="1">
        <f t="array" ref="G1306">_xlfn.IFS(F1306&gt;=86,"Hot Week (More Than 85°F)",F1306&lt;50,"Cold Week (Less Than 50°F)",TRUE,"Normal Week")</f>
        <v>Normal Week</v>
      </c>
      <c r="H1306" s="2">
        <v>2.9409999999999998</v>
      </c>
      <c r="I1306" s="2" t="str" cm="1">
        <f t="array" ref="I1306">_xlfn.IFS(H1306&gt;3.5,"Above Average",H1306&lt;3,"Below Average",TRUE,"Average")</f>
        <v>Below Average</v>
      </c>
      <c r="J1306" s="1">
        <v>126.1360645</v>
      </c>
      <c r="K1306" s="1" t="str" cm="1">
        <f t="array" ref="K1306">_xlfn.IFS(J1306&gt;200,"Above Average",J1306&lt;155,"Below Average",TRUE,"Average")</f>
        <v>Below Average</v>
      </c>
      <c r="L1306" s="7">
        <v>9.5239999999999991</v>
      </c>
      <c r="M1306" s="7" t="str" cm="1">
        <f t="array" ref="M1306">_xlfn.IFS(L1306&gt;9,"Above Average",L1306&lt;8,"Below Average",TRUE,"Average")</f>
        <v>Above Average</v>
      </c>
    </row>
    <row r="1307" spans="1:13" x14ac:dyDescent="0.3">
      <c r="A1307">
        <v>10</v>
      </c>
      <c r="B1307" s="21">
        <v>40340</v>
      </c>
      <c r="C1307" s="21" t="str">
        <f t="shared" si="20"/>
        <v>Jun</v>
      </c>
      <c r="D1307" s="6">
        <v>1827521.71</v>
      </c>
      <c r="E1307" t="s">
        <v>155</v>
      </c>
      <c r="F1307" s="5">
        <v>89.67</v>
      </c>
      <c r="G1307" s="5" t="str" cm="1">
        <f t="array" ref="G1307">_xlfn.IFS(F1307&gt;=86,"Hot Week (More Than 85°F)",F1307&lt;50,"Cold Week (Less Than 50°F)",TRUE,"Normal Week")</f>
        <v>Hot Week (More Than 85°F)</v>
      </c>
      <c r="H1307" s="2">
        <v>3.0569999999999999</v>
      </c>
      <c r="I1307" s="2" t="str" cm="1">
        <f t="array" ref="I1307">_xlfn.IFS(H1307&gt;3.5,"Above Average",H1307&lt;3,"Below Average",TRUE,"Average")</f>
        <v>Average</v>
      </c>
      <c r="J1307" s="1">
        <v>126.1119032</v>
      </c>
      <c r="K1307" s="1" t="str" cm="1">
        <f t="array" ref="K1307">_xlfn.IFS(J1307&gt;200,"Above Average",J1307&lt;155,"Below Average",TRUE,"Average")</f>
        <v>Below Average</v>
      </c>
      <c r="L1307" s="7">
        <v>9.5239999999999991</v>
      </c>
      <c r="M1307" s="7" t="str" cm="1">
        <f t="array" ref="M1307">_xlfn.IFS(L1307&gt;9,"Above Average",L1307&lt;8,"Below Average",TRUE,"Average")</f>
        <v>Above Average</v>
      </c>
    </row>
    <row r="1308" spans="1:13" x14ac:dyDescent="0.3">
      <c r="A1308">
        <v>10</v>
      </c>
      <c r="B1308" s="21">
        <v>40347</v>
      </c>
      <c r="C1308" s="21" t="str">
        <f t="shared" si="20"/>
        <v>Jun</v>
      </c>
      <c r="D1308" s="6">
        <v>1837636.24</v>
      </c>
      <c r="E1308" t="s">
        <v>155</v>
      </c>
      <c r="F1308" s="5">
        <v>83.49</v>
      </c>
      <c r="G1308" s="5" t="str" cm="1">
        <f t="array" ref="G1308">_xlfn.IFS(F1308&gt;=86,"Hot Week (More Than 85°F)",F1308&lt;50,"Cold Week (Less Than 50°F)",TRUE,"Normal Week")</f>
        <v>Normal Week</v>
      </c>
      <c r="H1308" s="2">
        <v>2.9350000000000001</v>
      </c>
      <c r="I1308" s="2" t="str" cm="1">
        <f t="array" ref="I1308">_xlfn.IFS(H1308&gt;3.5,"Above Average",H1308&lt;3,"Below Average",TRUE,"Average")</f>
        <v>Below Average</v>
      </c>
      <c r="J1308" s="1">
        <v>126.114</v>
      </c>
      <c r="K1308" s="1" t="str" cm="1">
        <f t="array" ref="K1308">_xlfn.IFS(J1308&gt;200,"Above Average",J1308&lt;155,"Below Average",TRUE,"Average")</f>
        <v>Below Average</v>
      </c>
      <c r="L1308" s="7">
        <v>9.5239999999999991</v>
      </c>
      <c r="M1308" s="7" t="str" cm="1">
        <f t="array" ref="M1308">_xlfn.IFS(L1308&gt;9,"Above Average",L1308&lt;8,"Below Average",TRUE,"Average")</f>
        <v>Above Average</v>
      </c>
    </row>
    <row r="1309" spans="1:13" x14ac:dyDescent="0.3">
      <c r="A1309">
        <v>10</v>
      </c>
      <c r="B1309" s="21">
        <v>40354</v>
      </c>
      <c r="C1309" s="21" t="str">
        <f t="shared" si="20"/>
        <v>Jun</v>
      </c>
      <c r="D1309" s="6">
        <v>1768172.31</v>
      </c>
      <c r="E1309" t="s">
        <v>155</v>
      </c>
      <c r="F1309" s="5">
        <v>90.32</v>
      </c>
      <c r="G1309" s="5" t="str" cm="1">
        <f t="array" ref="G1309">_xlfn.IFS(F1309&gt;=86,"Hot Week (More Than 85°F)",F1309&lt;50,"Cold Week (Less Than 50°F)",TRUE,"Normal Week")</f>
        <v>Hot Week (More Than 85°F)</v>
      </c>
      <c r="H1309" s="2">
        <v>3.0840000000000001</v>
      </c>
      <c r="I1309" s="2" t="str" cm="1">
        <f t="array" ref="I1309">_xlfn.IFS(H1309&gt;3.5,"Above Average",H1309&lt;3,"Below Average",TRUE,"Average")</f>
        <v>Average</v>
      </c>
      <c r="J1309" s="1">
        <v>126.1266</v>
      </c>
      <c r="K1309" s="1" t="str" cm="1">
        <f t="array" ref="K1309">_xlfn.IFS(J1309&gt;200,"Above Average",J1309&lt;155,"Below Average",TRUE,"Average")</f>
        <v>Below Average</v>
      </c>
      <c r="L1309" s="7">
        <v>9.5239999999999991</v>
      </c>
      <c r="M1309" s="7" t="str" cm="1">
        <f t="array" ref="M1309">_xlfn.IFS(L1309&gt;9,"Above Average",L1309&lt;8,"Below Average",TRUE,"Average")</f>
        <v>Above Average</v>
      </c>
    </row>
    <row r="1310" spans="1:13" x14ac:dyDescent="0.3">
      <c r="A1310">
        <v>10</v>
      </c>
      <c r="B1310" s="21">
        <v>40361</v>
      </c>
      <c r="C1310" s="21" t="str">
        <f t="shared" si="20"/>
        <v>Jul</v>
      </c>
      <c r="D1310" s="6">
        <v>1845893.87</v>
      </c>
      <c r="E1310" t="s">
        <v>155</v>
      </c>
      <c r="F1310" s="5">
        <v>92.89</v>
      </c>
      <c r="G1310" s="5" t="str" cm="1">
        <f t="array" ref="G1310">_xlfn.IFS(F1310&gt;=86,"Hot Week (More Than 85°F)",F1310&lt;50,"Cold Week (Less Than 50°F)",TRUE,"Normal Week")</f>
        <v>Hot Week (More Than 85°F)</v>
      </c>
      <c r="H1310" s="2">
        <v>2.9780000000000002</v>
      </c>
      <c r="I1310" s="2" t="str" cm="1">
        <f t="array" ref="I1310">_xlfn.IFS(H1310&gt;3.5,"Above Average",H1310&lt;3,"Below Average",TRUE,"Average")</f>
        <v>Below Average</v>
      </c>
      <c r="J1310" s="1">
        <v>126.1392</v>
      </c>
      <c r="K1310" s="1" t="str" cm="1">
        <f t="array" ref="K1310">_xlfn.IFS(J1310&gt;200,"Above Average",J1310&lt;155,"Below Average",TRUE,"Average")</f>
        <v>Below Average</v>
      </c>
      <c r="L1310" s="7">
        <v>9.1989999999999998</v>
      </c>
      <c r="M1310" s="7" t="str" cm="1">
        <f t="array" ref="M1310">_xlfn.IFS(L1310&gt;9,"Above Average",L1310&lt;8,"Below Average",TRUE,"Average")</f>
        <v>Above Average</v>
      </c>
    </row>
    <row r="1311" spans="1:13" x14ac:dyDescent="0.3">
      <c r="A1311">
        <v>10</v>
      </c>
      <c r="B1311" s="21">
        <v>40368</v>
      </c>
      <c r="C1311" s="21" t="str">
        <f t="shared" si="20"/>
        <v>Jul</v>
      </c>
      <c r="D1311" s="6">
        <v>1769793.37</v>
      </c>
      <c r="E1311" t="s">
        <v>155</v>
      </c>
      <c r="F1311" s="5">
        <v>91.03</v>
      </c>
      <c r="G1311" s="5" t="str" cm="1">
        <f t="array" ref="G1311">_xlfn.IFS(F1311&gt;=86,"Hot Week (More Than 85°F)",F1311&lt;50,"Cold Week (Less Than 50°F)",TRUE,"Normal Week")</f>
        <v>Hot Week (More Than 85°F)</v>
      </c>
      <c r="H1311" s="2">
        <v>3.1</v>
      </c>
      <c r="I1311" s="2" t="str" cm="1">
        <f t="array" ref="I1311">_xlfn.IFS(H1311&gt;3.5,"Above Average",H1311&lt;3,"Below Average",TRUE,"Average")</f>
        <v>Average</v>
      </c>
      <c r="J1311" s="1">
        <v>126.15179999999999</v>
      </c>
      <c r="K1311" s="1" t="str" cm="1">
        <f t="array" ref="K1311">_xlfn.IFS(J1311&gt;200,"Above Average",J1311&lt;155,"Below Average",TRUE,"Average")</f>
        <v>Below Average</v>
      </c>
      <c r="L1311" s="7">
        <v>9.1989999999999998</v>
      </c>
      <c r="M1311" s="7" t="str" cm="1">
        <f t="array" ref="M1311">_xlfn.IFS(L1311&gt;9,"Above Average",L1311&lt;8,"Below Average",TRUE,"Average")</f>
        <v>Above Average</v>
      </c>
    </row>
    <row r="1312" spans="1:13" x14ac:dyDescent="0.3">
      <c r="A1312">
        <v>10</v>
      </c>
      <c r="B1312" s="21">
        <v>40375</v>
      </c>
      <c r="C1312" s="21" t="str">
        <f t="shared" si="20"/>
        <v>Jul</v>
      </c>
      <c r="D1312" s="6">
        <v>1828052.47</v>
      </c>
      <c r="E1312" t="s">
        <v>155</v>
      </c>
      <c r="F1312" s="5">
        <v>91.8</v>
      </c>
      <c r="G1312" s="5" t="str" cm="1">
        <f t="array" ref="G1312">_xlfn.IFS(F1312&gt;=86,"Hot Week (More Than 85°F)",F1312&lt;50,"Cold Week (Less Than 50°F)",TRUE,"Normal Week")</f>
        <v>Hot Week (More Than 85°F)</v>
      </c>
      <c r="H1312" s="2">
        <v>2.9710000000000001</v>
      </c>
      <c r="I1312" s="2" t="str" cm="1">
        <f t="array" ref="I1312">_xlfn.IFS(H1312&gt;3.5,"Above Average",H1312&lt;3,"Below Average",TRUE,"Average")</f>
        <v>Below Average</v>
      </c>
      <c r="J1312" s="1">
        <v>126.1498065</v>
      </c>
      <c r="K1312" s="1" t="str" cm="1">
        <f t="array" ref="K1312">_xlfn.IFS(J1312&gt;200,"Above Average",J1312&lt;155,"Below Average",TRUE,"Average")</f>
        <v>Below Average</v>
      </c>
      <c r="L1312" s="7">
        <v>9.1989999999999998</v>
      </c>
      <c r="M1312" s="7" t="str" cm="1">
        <f t="array" ref="M1312">_xlfn.IFS(L1312&gt;9,"Above Average",L1312&lt;8,"Below Average",TRUE,"Average")</f>
        <v>Above Average</v>
      </c>
    </row>
    <row r="1313" spans="1:13" x14ac:dyDescent="0.3">
      <c r="A1313">
        <v>10</v>
      </c>
      <c r="B1313" s="21">
        <v>40382</v>
      </c>
      <c r="C1313" s="21" t="str">
        <f t="shared" si="20"/>
        <v>Jul</v>
      </c>
      <c r="D1313" s="6">
        <v>1831676.03</v>
      </c>
      <c r="E1313" t="s">
        <v>155</v>
      </c>
      <c r="F1313" s="5">
        <v>88.44</v>
      </c>
      <c r="G1313" s="5" t="str" cm="1">
        <f t="array" ref="G1313">_xlfn.IFS(F1313&gt;=86,"Hot Week (More Than 85°F)",F1313&lt;50,"Cold Week (Less Than 50°F)",TRUE,"Normal Week")</f>
        <v>Hot Week (More Than 85°F)</v>
      </c>
      <c r="H1313" s="2">
        <v>3.1120000000000001</v>
      </c>
      <c r="I1313" s="2" t="str" cm="1">
        <f t="array" ref="I1313">_xlfn.IFS(H1313&gt;3.5,"Above Average",H1313&lt;3,"Below Average",TRUE,"Average")</f>
        <v>Average</v>
      </c>
      <c r="J1313" s="1">
        <v>126.1283548</v>
      </c>
      <c r="K1313" s="1" t="str" cm="1">
        <f t="array" ref="K1313">_xlfn.IFS(J1313&gt;200,"Above Average",J1313&lt;155,"Below Average",TRUE,"Average")</f>
        <v>Below Average</v>
      </c>
      <c r="L1313" s="7">
        <v>9.1989999999999998</v>
      </c>
      <c r="M1313" s="7" t="str" cm="1">
        <f t="array" ref="M1313">_xlfn.IFS(L1313&gt;9,"Above Average",L1313&lt;8,"Below Average",TRUE,"Average")</f>
        <v>Above Average</v>
      </c>
    </row>
    <row r="1314" spans="1:13" x14ac:dyDescent="0.3">
      <c r="A1314">
        <v>10</v>
      </c>
      <c r="B1314" s="21">
        <v>40389</v>
      </c>
      <c r="C1314" s="21" t="str">
        <f t="shared" si="20"/>
        <v>Jul</v>
      </c>
      <c r="D1314" s="6">
        <v>1832664.03</v>
      </c>
      <c r="E1314" t="s">
        <v>155</v>
      </c>
      <c r="F1314" s="5">
        <v>85.03</v>
      </c>
      <c r="G1314" s="5" t="str" cm="1">
        <f t="array" ref="G1314">_xlfn.IFS(F1314&gt;=86,"Hot Week (More Than 85°F)",F1314&lt;50,"Cold Week (Less Than 50°F)",TRUE,"Normal Week")</f>
        <v>Normal Week</v>
      </c>
      <c r="H1314" s="2">
        <v>3.0169999999999999</v>
      </c>
      <c r="I1314" s="2" t="str" cm="1">
        <f t="array" ref="I1314">_xlfn.IFS(H1314&gt;3.5,"Above Average",H1314&lt;3,"Below Average",TRUE,"Average")</f>
        <v>Average</v>
      </c>
      <c r="J1314" s="1">
        <v>126.1069032</v>
      </c>
      <c r="K1314" s="1" t="str" cm="1">
        <f t="array" ref="K1314">_xlfn.IFS(J1314&gt;200,"Above Average",J1314&lt;155,"Below Average",TRUE,"Average")</f>
        <v>Below Average</v>
      </c>
      <c r="L1314" s="7">
        <v>9.1989999999999998</v>
      </c>
      <c r="M1314" s="7" t="str" cm="1">
        <f t="array" ref="M1314">_xlfn.IFS(L1314&gt;9,"Above Average",L1314&lt;8,"Below Average",TRUE,"Average")</f>
        <v>Above Average</v>
      </c>
    </row>
    <row r="1315" spans="1:13" x14ac:dyDescent="0.3">
      <c r="A1315">
        <v>10</v>
      </c>
      <c r="B1315" s="21">
        <v>40396</v>
      </c>
      <c r="C1315" s="21" t="str">
        <f t="shared" si="20"/>
        <v>Aug</v>
      </c>
      <c r="D1315" s="6">
        <v>1949236.09</v>
      </c>
      <c r="E1315" t="s">
        <v>155</v>
      </c>
      <c r="F1315" s="5">
        <v>86.13</v>
      </c>
      <c r="G1315" s="5" t="str" cm="1">
        <f t="array" ref="G1315">_xlfn.IFS(F1315&gt;=86,"Hot Week (More Than 85°F)",F1315&lt;50,"Cold Week (Less Than 50°F)",TRUE,"Normal Week")</f>
        <v>Hot Week (More Than 85°F)</v>
      </c>
      <c r="H1315" s="2">
        <v>3.1230000000000002</v>
      </c>
      <c r="I1315" s="2" t="str" cm="1">
        <f t="array" ref="I1315">_xlfn.IFS(H1315&gt;3.5,"Above Average",H1315&lt;3,"Below Average",TRUE,"Average")</f>
        <v>Average</v>
      </c>
      <c r="J1315" s="1">
        <v>126.0854516</v>
      </c>
      <c r="K1315" s="1" t="str" cm="1">
        <f t="array" ref="K1315">_xlfn.IFS(J1315&gt;200,"Above Average",J1315&lt;155,"Below Average",TRUE,"Average")</f>
        <v>Below Average</v>
      </c>
      <c r="L1315" s="7">
        <v>9.1989999999999998</v>
      </c>
      <c r="M1315" s="7" t="str" cm="1">
        <f t="array" ref="M1315">_xlfn.IFS(L1315&gt;9,"Above Average",L1315&lt;8,"Below Average",TRUE,"Average")</f>
        <v>Above Average</v>
      </c>
    </row>
    <row r="1316" spans="1:13" x14ac:dyDescent="0.3">
      <c r="A1316">
        <v>10</v>
      </c>
      <c r="B1316" s="21">
        <v>40403</v>
      </c>
      <c r="C1316" s="21" t="str">
        <f t="shared" si="20"/>
        <v>Aug</v>
      </c>
      <c r="D1316" s="6">
        <v>1962996.7</v>
      </c>
      <c r="E1316" t="s">
        <v>155</v>
      </c>
      <c r="F1316" s="5">
        <v>88.37</v>
      </c>
      <c r="G1316" s="5" t="str" cm="1">
        <f t="array" ref="G1316">_xlfn.IFS(F1316&gt;=86,"Hot Week (More Than 85°F)",F1316&lt;50,"Cold Week (Less Than 50°F)",TRUE,"Normal Week")</f>
        <v>Hot Week (More Than 85°F)</v>
      </c>
      <c r="H1316" s="2">
        <v>3.0489999999999999</v>
      </c>
      <c r="I1316" s="2" t="str" cm="1">
        <f t="array" ref="I1316">_xlfn.IFS(H1316&gt;3.5,"Above Average",H1316&lt;3,"Below Average",TRUE,"Average")</f>
        <v>Average</v>
      </c>
      <c r="J1316" s="1">
        <v>126.06399999999999</v>
      </c>
      <c r="K1316" s="1" t="str" cm="1">
        <f t="array" ref="K1316">_xlfn.IFS(J1316&gt;200,"Above Average",J1316&lt;155,"Below Average",TRUE,"Average")</f>
        <v>Below Average</v>
      </c>
      <c r="L1316" s="7">
        <v>9.1989999999999998</v>
      </c>
      <c r="M1316" s="7" t="str" cm="1">
        <f t="array" ref="M1316">_xlfn.IFS(L1316&gt;9,"Above Average",L1316&lt;8,"Below Average",TRUE,"Average")</f>
        <v>Above Average</v>
      </c>
    </row>
    <row r="1317" spans="1:13" x14ac:dyDescent="0.3">
      <c r="A1317">
        <v>10</v>
      </c>
      <c r="B1317" s="21">
        <v>40410</v>
      </c>
      <c r="C1317" s="21" t="str">
        <f t="shared" si="20"/>
        <v>Aug</v>
      </c>
      <c r="D1317" s="6">
        <v>1983190.56</v>
      </c>
      <c r="E1317" t="s">
        <v>155</v>
      </c>
      <c r="F1317" s="5">
        <v>89.88</v>
      </c>
      <c r="G1317" s="5" t="str" cm="1">
        <f t="array" ref="G1317">_xlfn.IFS(F1317&gt;=86,"Hot Week (More Than 85°F)",F1317&lt;50,"Cold Week (Less Than 50°F)",TRUE,"Normal Week")</f>
        <v>Hot Week (More Than 85°F)</v>
      </c>
      <c r="H1317" s="2">
        <v>3.0409999999999999</v>
      </c>
      <c r="I1317" s="2" t="str" cm="1">
        <f t="array" ref="I1317">_xlfn.IFS(H1317&gt;3.5,"Above Average",H1317&lt;3,"Below Average",TRUE,"Average")</f>
        <v>Average</v>
      </c>
      <c r="J1317" s="1">
        <v>126.0766452</v>
      </c>
      <c r="K1317" s="1" t="str" cm="1">
        <f t="array" ref="K1317">_xlfn.IFS(J1317&gt;200,"Above Average",J1317&lt;155,"Below Average",TRUE,"Average")</f>
        <v>Below Average</v>
      </c>
      <c r="L1317" s="7">
        <v>9.1989999999999998</v>
      </c>
      <c r="M1317" s="7" t="str" cm="1">
        <f t="array" ref="M1317">_xlfn.IFS(L1317&gt;9,"Above Average",L1317&lt;8,"Below Average",TRUE,"Average")</f>
        <v>Above Average</v>
      </c>
    </row>
    <row r="1318" spans="1:13" x14ac:dyDescent="0.3">
      <c r="A1318">
        <v>10</v>
      </c>
      <c r="B1318" s="21">
        <v>40417</v>
      </c>
      <c r="C1318" s="21" t="str">
        <f t="shared" si="20"/>
        <v>Aug</v>
      </c>
      <c r="D1318" s="6">
        <v>1727565.42</v>
      </c>
      <c r="E1318" t="s">
        <v>155</v>
      </c>
      <c r="F1318" s="5">
        <v>84.99</v>
      </c>
      <c r="G1318" s="5" t="str" cm="1">
        <f t="array" ref="G1318">_xlfn.IFS(F1318&gt;=86,"Hot Week (More Than 85°F)",F1318&lt;50,"Cold Week (Less Than 50°F)",TRUE,"Normal Week")</f>
        <v>Normal Week</v>
      </c>
      <c r="H1318" s="2">
        <v>3.0219999999999998</v>
      </c>
      <c r="I1318" s="2" t="str" cm="1">
        <f t="array" ref="I1318">_xlfn.IFS(H1318&gt;3.5,"Above Average",H1318&lt;3,"Below Average",TRUE,"Average")</f>
        <v>Average</v>
      </c>
      <c r="J1318" s="1">
        <v>126.0892903</v>
      </c>
      <c r="K1318" s="1" t="str" cm="1">
        <f t="array" ref="K1318">_xlfn.IFS(J1318&gt;200,"Above Average",J1318&lt;155,"Below Average",TRUE,"Average")</f>
        <v>Below Average</v>
      </c>
      <c r="L1318" s="7">
        <v>9.1989999999999998</v>
      </c>
      <c r="M1318" s="7" t="str" cm="1">
        <f t="array" ref="M1318">_xlfn.IFS(L1318&gt;9,"Above Average",L1318&lt;8,"Below Average",TRUE,"Average")</f>
        <v>Above Average</v>
      </c>
    </row>
    <row r="1319" spans="1:13" x14ac:dyDescent="0.3">
      <c r="A1319">
        <v>10</v>
      </c>
      <c r="B1319" s="21">
        <v>40424</v>
      </c>
      <c r="C1319" s="21" t="str">
        <f t="shared" si="20"/>
        <v>Sep</v>
      </c>
      <c r="D1319" s="6">
        <v>1766331.45</v>
      </c>
      <c r="E1319" t="s">
        <v>155</v>
      </c>
      <c r="F1319" s="5">
        <v>83.8</v>
      </c>
      <c r="G1319" s="5" t="str" cm="1">
        <f t="array" ref="G1319">_xlfn.IFS(F1319&gt;=86,"Hot Week (More Than 85°F)",F1319&lt;50,"Cold Week (Less Than 50°F)",TRUE,"Normal Week")</f>
        <v>Normal Week</v>
      </c>
      <c r="H1319" s="2">
        <v>3.0870000000000002</v>
      </c>
      <c r="I1319" s="2" t="str" cm="1">
        <f t="array" ref="I1319">_xlfn.IFS(H1319&gt;3.5,"Above Average",H1319&lt;3,"Below Average",TRUE,"Average")</f>
        <v>Average</v>
      </c>
      <c r="J1319" s="1">
        <v>126.1019355</v>
      </c>
      <c r="K1319" s="1" t="str" cm="1">
        <f t="array" ref="K1319">_xlfn.IFS(J1319&gt;200,"Above Average",J1319&lt;155,"Below Average",TRUE,"Average")</f>
        <v>Below Average</v>
      </c>
      <c r="L1319" s="7">
        <v>9.1989999999999998</v>
      </c>
      <c r="M1319" s="7" t="str" cm="1">
        <f t="array" ref="M1319">_xlfn.IFS(L1319&gt;9,"Above Average",L1319&lt;8,"Below Average",TRUE,"Average")</f>
        <v>Above Average</v>
      </c>
    </row>
    <row r="1320" spans="1:13" x14ac:dyDescent="0.3">
      <c r="A1320">
        <v>10</v>
      </c>
      <c r="B1320" s="21">
        <v>40431</v>
      </c>
      <c r="C1320" s="21" t="str">
        <f t="shared" si="20"/>
        <v>Sep</v>
      </c>
      <c r="D1320" s="6">
        <v>1720530.23</v>
      </c>
      <c r="E1320" t="s">
        <v>156</v>
      </c>
      <c r="F1320" s="5">
        <v>84.04</v>
      </c>
      <c r="G1320" s="5" t="str" cm="1">
        <f t="array" ref="G1320">_xlfn.IFS(F1320&gt;=86,"Hot Week (More Than 85°F)",F1320&lt;50,"Cold Week (Less Than 50°F)",TRUE,"Normal Week")</f>
        <v>Normal Week</v>
      </c>
      <c r="H1320" s="2">
        <v>2.9609999999999999</v>
      </c>
      <c r="I1320" s="2" t="str" cm="1">
        <f t="array" ref="I1320">_xlfn.IFS(H1320&gt;3.5,"Above Average",H1320&lt;3,"Below Average",TRUE,"Average")</f>
        <v>Below Average</v>
      </c>
      <c r="J1320" s="1">
        <v>126.1145806</v>
      </c>
      <c r="K1320" s="1" t="str" cm="1">
        <f t="array" ref="K1320">_xlfn.IFS(J1320&gt;200,"Above Average",J1320&lt;155,"Below Average",TRUE,"Average")</f>
        <v>Below Average</v>
      </c>
      <c r="L1320" s="7">
        <v>9.1989999999999998</v>
      </c>
      <c r="M1320" s="7" t="str" cm="1">
        <f t="array" ref="M1320">_xlfn.IFS(L1320&gt;9,"Above Average",L1320&lt;8,"Below Average",TRUE,"Average")</f>
        <v>Above Average</v>
      </c>
    </row>
    <row r="1321" spans="1:13" x14ac:dyDescent="0.3">
      <c r="A1321">
        <v>10</v>
      </c>
      <c r="B1321" s="21">
        <v>40438</v>
      </c>
      <c r="C1321" s="21" t="str">
        <f t="shared" si="20"/>
        <v>Sep</v>
      </c>
      <c r="D1321" s="6">
        <v>1716755.78</v>
      </c>
      <c r="E1321" t="s">
        <v>155</v>
      </c>
      <c r="F1321" s="5">
        <v>85.52</v>
      </c>
      <c r="G1321" s="5" t="str" cm="1">
        <f t="array" ref="G1321">_xlfn.IFS(F1321&gt;=86,"Hot Week (More Than 85°F)",F1321&lt;50,"Cold Week (Less Than 50°F)",TRUE,"Normal Week")</f>
        <v>Normal Week</v>
      </c>
      <c r="H1321" s="2">
        <v>3.028</v>
      </c>
      <c r="I1321" s="2" t="str" cm="1">
        <f t="array" ref="I1321">_xlfn.IFS(H1321&gt;3.5,"Above Average",H1321&lt;3,"Below Average",TRUE,"Average")</f>
        <v>Average</v>
      </c>
      <c r="J1321" s="1">
        <v>126.1454667</v>
      </c>
      <c r="K1321" s="1" t="str" cm="1">
        <f t="array" ref="K1321">_xlfn.IFS(J1321&gt;200,"Above Average",J1321&lt;155,"Below Average",TRUE,"Average")</f>
        <v>Below Average</v>
      </c>
      <c r="L1321" s="7">
        <v>9.1989999999999998</v>
      </c>
      <c r="M1321" s="7" t="str" cm="1">
        <f t="array" ref="M1321">_xlfn.IFS(L1321&gt;9,"Above Average",L1321&lt;8,"Below Average",TRUE,"Average")</f>
        <v>Above Average</v>
      </c>
    </row>
    <row r="1322" spans="1:13" x14ac:dyDescent="0.3">
      <c r="A1322">
        <v>10</v>
      </c>
      <c r="B1322" s="21">
        <v>40445</v>
      </c>
      <c r="C1322" s="21" t="str">
        <f t="shared" si="20"/>
        <v>Sep</v>
      </c>
      <c r="D1322" s="6">
        <v>1655036.75</v>
      </c>
      <c r="E1322" t="s">
        <v>155</v>
      </c>
      <c r="F1322" s="5">
        <v>85.75</v>
      </c>
      <c r="G1322" s="5" t="str" cm="1">
        <f t="array" ref="G1322">_xlfn.IFS(F1322&gt;=86,"Hot Week (More Than 85°F)",F1322&lt;50,"Cold Week (Less Than 50°F)",TRUE,"Normal Week")</f>
        <v>Normal Week</v>
      </c>
      <c r="H1322" s="2">
        <v>2.9390000000000001</v>
      </c>
      <c r="I1322" s="2" t="str" cm="1">
        <f t="array" ref="I1322">_xlfn.IFS(H1322&gt;3.5,"Above Average",H1322&lt;3,"Below Average",TRUE,"Average")</f>
        <v>Below Average</v>
      </c>
      <c r="J1322" s="1">
        <v>126.1900333</v>
      </c>
      <c r="K1322" s="1" t="str" cm="1">
        <f t="array" ref="K1322">_xlfn.IFS(J1322&gt;200,"Above Average",J1322&lt;155,"Below Average",TRUE,"Average")</f>
        <v>Below Average</v>
      </c>
      <c r="L1322" s="7">
        <v>9.1989999999999998</v>
      </c>
      <c r="M1322" s="7" t="str" cm="1">
        <f t="array" ref="M1322">_xlfn.IFS(L1322&gt;9,"Above Average",L1322&lt;8,"Below Average",TRUE,"Average")</f>
        <v>Above Average</v>
      </c>
    </row>
    <row r="1323" spans="1:13" x14ac:dyDescent="0.3">
      <c r="A1323">
        <v>10</v>
      </c>
      <c r="B1323" s="21">
        <v>40452</v>
      </c>
      <c r="C1323" s="21" t="str">
        <f t="shared" si="20"/>
        <v>Oct</v>
      </c>
      <c r="D1323" s="6">
        <v>1645892.97</v>
      </c>
      <c r="E1323" t="s">
        <v>155</v>
      </c>
      <c r="F1323" s="5">
        <v>86.01</v>
      </c>
      <c r="G1323" s="5" t="str" cm="1">
        <f t="array" ref="G1323">_xlfn.IFS(F1323&gt;=86,"Hot Week (More Than 85°F)",F1323&lt;50,"Cold Week (Less Than 50°F)",TRUE,"Normal Week")</f>
        <v>Hot Week (More Than 85°F)</v>
      </c>
      <c r="H1323" s="2">
        <v>3.0009999999999999</v>
      </c>
      <c r="I1323" s="2" t="str" cm="1">
        <f t="array" ref="I1323">_xlfn.IFS(H1323&gt;3.5,"Above Average",H1323&lt;3,"Below Average",TRUE,"Average")</f>
        <v>Average</v>
      </c>
      <c r="J1323" s="1">
        <v>126.2346</v>
      </c>
      <c r="K1323" s="1" t="str" cm="1">
        <f t="array" ref="K1323">_xlfn.IFS(J1323&gt;200,"Above Average",J1323&lt;155,"Below Average",TRUE,"Average")</f>
        <v>Below Average</v>
      </c>
      <c r="L1323" s="7">
        <v>9.0030000000000001</v>
      </c>
      <c r="M1323" s="7" t="str" cm="1">
        <f t="array" ref="M1323">_xlfn.IFS(L1323&gt;9,"Above Average",L1323&lt;8,"Below Average",TRUE,"Average")</f>
        <v>Above Average</v>
      </c>
    </row>
    <row r="1324" spans="1:13" x14ac:dyDescent="0.3">
      <c r="A1324">
        <v>10</v>
      </c>
      <c r="B1324" s="21">
        <v>40459</v>
      </c>
      <c r="C1324" s="21" t="str">
        <f t="shared" si="20"/>
        <v>Oct</v>
      </c>
      <c r="D1324" s="6">
        <v>1772192.42</v>
      </c>
      <c r="E1324" t="s">
        <v>155</v>
      </c>
      <c r="F1324" s="5">
        <v>77.040000000000006</v>
      </c>
      <c r="G1324" s="5" t="str" cm="1">
        <f t="array" ref="G1324">_xlfn.IFS(F1324&gt;=86,"Hot Week (More Than 85°F)",F1324&lt;50,"Cold Week (Less Than 50°F)",TRUE,"Normal Week")</f>
        <v>Normal Week</v>
      </c>
      <c r="H1324" s="2">
        <v>2.9239999999999999</v>
      </c>
      <c r="I1324" s="2" t="str" cm="1">
        <f t="array" ref="I1324">_xlfn.IFS(H1324&gt;3.5,"Above Average",H1324&lt;3,"Below Average",TRUE,"Average")</f>
        <v>Below Average</v>
      </c>
      <c r="J1324" s="1">
        <v>126.2791667</v>
      </c>
      <c r="K1324" s="1" t="str" cm="1">
        <f t="array" ref="K1324">_xlfn.IFS(J1324&gt;200,"Above Average",J1324&lt;155,"Below Average",TRUE,"Average")</f>
        <v>Below Average</v>
      </c>
      <c r="L1324" s="7">
        <v>9.0030000000000001</v>
      </c>
      <c r="M1324" s="7" t="str" cm="1">
        <f t="array" ref="M1324">_xlfn.IFS(L1324&gt;9,"Above Average",L1324&lt;8,"Below Average",TRUE,"Average")</f>
        <v>Above Average</v>
      </c>
    </row>
    <row r="1325" spans="1:13" x14ac:dyDescent="0.3">
      <c r="A1325">
        <v>10</v>
      </c>
      <c r="B1325" s="21">
        <v>40466</v>
      </c>
      <c r="C1325" s="21" t="str">
        <f t="shared" si="20"/>
        <v>Oct</v>
      </c>
      <c r="D1325" s="6">
        <v>1703850.25</v>
      </c>
      <c r="E1325" t="s">
        <v>155</v>
      </c>
      <c r="F1325" s="5">
        <v>75.48</v>
      </c>
      <c r="G1325" s="5" t="str" cm="1">
        <f t="array" ref="G1325">_xlfn.IFS(F1325&gt;=86,"Hot Week (More Than 85°F)",F1325&lt;50,"Cold Week (Less Than 50°F)",TRUE,"Normal Week")</f>
        <v>Normal Week</v>
      </c>
      <c r="H1325" s="2">
        <v>3.08</v>
      </c>
      <c r="I1325" s="2" t="str" cm="1">
        <f t="array" ref="I1325">_xlfn.IFS(H1325&gt;3.5,"Above Average",H1325&lt;3,"Below Average",TRUE,"Average")</f>
        <v>Average</v>
      </c>
      <c r="J1325" s="1">
        <v>126.32667739999999</v>
      </c>
      <c r="K1325" s="1" t="str" cm="1">
        <f t="array" ref="K1325">_xlfn.IFS(J1325&gt;200,"Above Average",J1325&lt;155,"Below Average",TRUE,"Average")</f>
        <v>Below Average</v>
      </c>
      <c r="L1325" s="7">
        <v>9.0030000000000001</v>
      </c>
      <c r="M1325" s="7" t="str" cm="1">
        <f t="array" ref="M1325">_xlfn.IFS(L1325&gt;9,"Above Average",L1325&lt;8,"Below Average",TRUE,"Average")</f>
        <v>Above Average</v>
      </c>
    </row>
    <row r="1326" spans="1:13" x14ac:dyDescent="0.3">
      <c r="A1326">
        <v>10</v>
      </c>
      <c r="B1326" s="21">
        <v>40473</v>
      </c>
      <c r="C1326" s="21" t="str">
        <f t="shared" si="20"/>
        <v>Oct</v>
      </c>
      <c r="D1326" s="6">
        <v>1740234.06</v>
      </c>
      <c r="E1326" t="s">
        <v>155</v>
      </c>
      <c r="F1326" s="5">
        <v>68.12</v>
      </c>
      <c r="G1326" s="5" t="str" cm="1">
        <f t="array" ref="G1326">_xlfn.IFS(F1326&gt;=86,"Hot Week (More Than 85°F)",F1326&lt;50,"Cold Week (Less Than 50°F)",TRUE,"Normal Week")</f>
        <v>Normal Week</v>
      </c>
      <c r="H1326" s="2">
        <v>3.0139999999999998</v>
      </c>
      <c r="I1326" s="2" t="str" cm="1">
        <f t="array" ref="I1326">_xlfn.IFS(H1326&gt;3.5,"Above Average",H1326&lt;3,"Below Average",TRUE,"Average")</f>
        <v>Average</v>
      </c>
      <c r="J1326" s="1">
        <v>126.3815484</v>
      </c>
      <c r="K1326" s="1" t="str" cm="1">
        <f t="array" ref="K1326">_xlfn.IFS(J1326&gt;200,"Above Average",J1326&lt;155,"Below Average",TRUE,"Average")</f>
        <v>Below Average</v>
      </c>
      <c r="L1326" s="7">
        <v>9.0030000000000001</v>
      </c>
      <c r="M1326" s="7" t="str" cm="1">
        <f t="array" ref="M1326">_xlfn.IFS(L1326&gt;9,"Above Average",L1326&lt;8,"Below Average",TRUE,"Average")</f>
        <v>Above Average</v>
      </c>
    </row>
    <row r="1327" spans="1:13" x14ac:dyDescent="0.3">
      <c r="A1327">
        <v>10</v>
      </c>
      <c r="B1327" s="21">
        <v>40480</v>
      </c>
      <c r="C1327" s="21" t="str">
        <f t="shared" si="20"/>
        <v>Oct</v>
      </c>
      <c r="D1327" s="6">
        <v>1741308.56</v>
      </c>
      <c r="E1327" t="s">
        <v>155</v>
      </c>
      <c r="F1327" s="5">
        <v>68.760000000000005</v>
      </c>
      <c r="G1327" s="5" t="str" cm="1">
        <f t="array" ref="G1327">_xlfn.IFS(F1327&gt;=86,"Hot Week (More Than 85°F)",F1327&lt;50,"Cold Week (Less Than 50°F)",TRUE,"Normal Week")</f>
        <v>Normal Week</v>
      </c>
      <c r="H1327" s="2">
        <v>3.13</v>
      </c>
      <c r="I1327" s="2" t="str" cm="1">
        <f t="array" ref="I1327">_xlfn.IFS(H1327&gt;3.5,"Above Average",H1327&lt;3,"Below Average",TRUE,"Average")</f>
        <v>Average</v>
      </c>
      <c r="J1327" s="1">
        <v>126.43641940000001</v>
      </c>
      <c r="K1327" s="1" t="str" cm="1">
        <f t="array" ref="K1327">_xlfn.IFS(J1327&gt;200,"Above Average",J1327&lt;155,"Below Average",TRUE,"Average")</f>
        <v>Below Average</v>
      </c>
      <c r="L1327" s="7">
        <v>9.0030000000000001</v>
      </c>
      <c r="M1327" s="7" t="str" cm="1">
        <f t="array" ref="M1327">_xlfn.IFS(L1327&gt;9,"Above Average",L1327&lt;8,"Below Average",TRUE,"Average")</f>
        <v>Above Average</v>
      </c>
    </row>
    <row r="1328" spans="1:13" x14ac:dyDescent="0.3">
      <c r="A1328">
        <v>10</v>
      </c>
      <c r="B1328" s="21">
        <v>40487</v>
      </c>
      <c r="C1328" s="21" t="str">
        <f t="shared" si="20"/>
        <v>Nov</v>
      </c>
      <c r="D1328" s="6">
        <v>1832211.96</v>
      </c>
      <c r="E1328" t="s">
        <v>155</v>
      </c>
      <c r="F1328" s="5">
        <v>71.040000000000006</v>
      </c>
      <c r="G1328" s="5" t="str" cm="1">
        <f t="array" ref="G1328">_xlfn.IFS(F1328&gt;=86,"Hot Week (More Than 85°F)",F1328&lt;50,"Cold Week (Less Than 50°F)",TRUE,"Normal Week")</f>
        <v>Normal Week</v>
      </c>
      <c r="H1328" s="2">
        <v>3.0089999999999999</v>
      </c>
      <c r="I1328" s="2" t="str" cm="1">
        <f t="array" ref="I1328">_xlfn.IFS(H1328&gt;3.5,"Above Average",H1328&lt;3,"Below Average",TRUE,"Average")</f>
        <v>Average</v>
      </c>
      <c r="J1328" s="1">
        <v>126.4912903</v>
      </c>
      <c r="K1328" s="1" t="str" cm="1">
        <f t="array" ref="K1328">_xlfn.IFS(J1328&gt;200,"Above Average",J1328&lt;155,"Below Average",TRUE,"Average")</f>
        <v>Below Average</v>
      </c>
      <c r="L1328" s="7">
        <v>9.0030000000000001</v>
      </c>
      <c r="M1328" s="7" t="str" cm="1">
        <f t="array" ref="M1328">_xlfn.IFS(L1328&gt;9,"Above Average",L1328&lt;8,"Below Average",TRUE,"Average")</f>
        <v>Above Average</v>
      </c>
    </row>
    <row r="1329" spans="1:13" x14ac:dyDescent="0.3">
      <c r="A1329">
        <v>10</v>
      </c>
      <c r="B1329" s="21">
        <v>40494</v>
      </c>
      <c r="C1329" s="21" t="str">
        <f t="shared" si="20"/>
        <v>Nov</v>
      </c>
      <c r="D1329" s="6">
        <v>1895901.59</v>
      </c>
      <c r="E1329" t="s">
        <v>155</v>
      </c>
      <c r="F1329" s="5">
        <v>61.24</v>
      </c>
      <c r="G1329" s="5" t="str" cm="1">
        <f t="array" ref="G1329">_xlfn.IFS(F1329&gt;=86,"Hot Week (More Than 85°F)",F1329&lt;50,"Cold Week (Less Than 50°F)",TRUE,"Normal Week")</f>
        <v>Normal Week</v>
      </c>
      <c r="H1329" s="2">
        <v>3.13</v>
      </c>
      <c r="I1329" s="2" t="str" cm="1">
        <f t="array" ref="I1329">_xlfn.IFS(H1329&gt;3.5,"Above Average",H1329&lt;3,"Below Average",TRUE,"Average")</f>
        <v>Average</v>
      </c>
      <c r="J1329" s="1">
        <v>126.54616129999999</v>
      </c>
      <c r="K1329" s="1" t="str" cm="1">
        <f t="array" ref="K1329">_xlfn.IFS(J1329&gt;200,"Above Average",J1329&lt;155,"Below Average",TRUE,"Average")</f>
        <v>Below Average</v>
      </c>
      <c r="L1329" s="7">
        <v>9.0030000000000001</v>
      </c>
      <c r="M1329" s="7" t="str" cm="1">
        <f t="array" ref="M1329">_xlfn.IFS(L1329&gt;9,"Above Average",L1329&lt;8,"Below Average",TRUE,"Average")</f>
        <v>Above Average</v>
      </c>
    </row>
    <row r="1330" spans="1:13" x14ac:dyDescent="0.3">
      <c r="A1330">
        <v>10</v>
      </c>
      <c r="B1330" s="21">
        <v>40501</v>
      </c>
      <c r="C1330" s="21" t="str">
        <f t="shared" si="20"/>
        <v>Nov</v>
      </c>
      <c r="D1330" s="6">
        <v>1949177.13</v>
      </c>
      <c r="E1330" t="s">
        <v>155</v>
      </c>
      <c r="F1330" s="5">
        <v>58.83</v>
      </c>
      <c r="G1330" s="5" t="str" cm="1">
        <f t="array" ref="G1330">_xlfn.IFS(F1330&gt;=86,"Hot Week (More Than 85°F)",F1330&lt;50,"Cold Week (Less Than 50°F)",TRUE,"Normal Week")</f>
        <v>Normal Week</v>
      </c>
      <c r="H1330" s="2">
        <v>3.0470000000000002</v>
      </c>
      <c r="I1330" s="2" t="str" cm="1">
        <f t="array" ref="I1330">_xlfn.IFS(H1330&gt;3.5,"Above Average",H1330&lt;3,"Below Average",TRUE,"Average")</f>
        <v>Average</v>
      </c>
      <c r="J1330" s="1">
        <v>126.60720000000001</v>
      </c>
      <c r="K1330" s="1" t="str" cm="1">
        <f t="array" ref="K1330">_xlfn.IFS(J1330&gt;200,"Above Average",J1330&lt;155,"Below Average",TRUE,"Average")</f>
        <v>Below Average</v>
      </c>
      <c r="L1330" s="7">
        <v>9.0030000000000001</v>
      </c>
      <c r="M1330" s="7" t="str" cm="1">
        <f t="array" ref="M1330">_xlfn.IFS(L1330&gt;9,"Above Average",L1330&lt;8,"Below Average",TRUE,"Average")</f>
        <v>Above Average</v>
      </c>
    </row>
    <row r="1331" spans="1:13" x14ac:dyDescent="0.3">
      <c r="A1331">
        <v>10</v>
      </c>
      <c r="B1331" s="21">
        <v>40508</v>
      </c>
      <c r="C1331" s="21" t="str">
        <f t="shared" si="20"/>
        <v>Nov</v>
      </c>
      <c r="D1331" s="6">
        <v>2939946.38</v>
      </c>
      <c r="E1331" t="s">
        <v>156</v>
      </c>
      <c r="F1331" s="5">
        <v>55.33</v>
      </c>
      <c r="G1331" s="5" t="str" cm="1">
        <f t="array" ref="G1331">_xlfn.IFS(F1331&gt;=86,"Hot Week (More Than 85°F)",F1331&lt;50,"Cold Week (Less Than 50°F)",TRUE,"Normal Week")</f>
        <v>Normal Week</v>
      </c>
      <c r="H1331" s="2">
        <v>3.1619999999999999</v>
      </c>
      <c r="I1331" s="2" t="str" cm="1">
        <f t="array" ref="I1331">_xlfn.IFS(H1331&gt;3.5,"Above Average",H1331&lt;3,"Below Average",TRUE,"Average")</f>
        <v>Average</v>
      </c>
      <c r="J1331" s="1">
        <v>126.66926669999999</v>
      </c>
      <c r="K1331" s="1" t="str" cm="1">
        <f t="array" ref="K1331">_xlfn.IFS(J1331&gt;200,"Above Average",J1331&lt;155,"Below Average",TRUE,"Average")</f>
        <v>Below Average</v>
      </c>
      <c r="L1331" s="7">
        <v>9.0030000000000001</v>
      </c>
      <c r="M1331" s="7" t="str" cm="1">
        <f t="array" ref="M1331">_xlfn.IFS(L1331&gt;9,"Above Average",L1331&lt;8,"Below Average",TRUE,"Average")</f>
        <v>Above Average</v>
      </c>
    </row>
    <row r="1332" spans="1:13" x14ac:dyDescent="0.3">
      <c r="A1332">
        <v>10</v>
      </c>
      <c r="B1332" s="21">
        <v>40515</v>
      </c>
      <c r="C1332" s="21" t="str">
        <f t="shared" si="20"/>
        <v>Dec</v>
      </c>
      <c r="D1332" s="6">
        <v>2251206.64</v>
      </c>
      <c r="E1332" t="s">
        <v>155</v>
      </c>
      <c r="F1332" s="5">
        <v>51.17</v>
      </c>
      <c r="G1332" s="5" t="str" cm="1">
        <f t="array" ref="G1332">_xlfn.IFS(F1332&gt;=86,"Hot Week (More Than 85°F)",F1332&lt;50,"Cold Week (Less Than 50°F)",TRUE,"Normal Week")</f>
        <v>Normal Week</v>
      </c>
      <c r="H1332" s="2">
        <v>3.0409999999999999</v>
      </c>
      <c r="I1332" s="2" t="str" cm="1">
        <f t="array" ref="I1332">_xlfn.IFS(H1332&gt;3.5,"Above Average",H1332&lt;3,"Below Average",TRUE,"Average")</f>
        <v>Average</v>
      </c>
      <c r="J1332" s="1">
        <v>126.7313333</v>
      </c>
      <c r="K1332" s="1" t="str" cm="1">
        <f t="array" ref="K1332">_xlfn.IFS(J1332&gt;200,"Above Average",J1332&lt;155,"Below Average",TRUE,"Average")</f>
        <v>Below Average</v>
      </c>
      <c r="L1332" s="7">
        <v>9.0030000000000001</v>
      </c>
      <c r="M1332" s="7" t="str" cm="1">
        <f t="array" ref="M1332">_xlfn.IFS(L1332&gt;9,"Above Average",L1332&lt;8,"Below Average",TRUE,"Average")</f>
        <v>Above Average</v>
      </c>
    </row>
    <row r="1333" spans="1:13" x14ac:dyDescent="0.3">
      <c r="A1333">
        <v>10</v>
      </c>
      <c r="B1333" s="21">
        <v>40522</v>
      </c>
      <c r="C1333" s="21" t="str">
        <f t="shared" si="20"/>
        <v>Dec</v>
      </c>
      <c r="D1333" s="6">
        <v>2411790.21</v>
      </c>
      <c r="E1333" t="s">
        <v>155</v>
      </c>
      <c r="F1333" s="5">
        <v>60.51</v>
      </c>
      <c r="G1333" s="5" t="str" cm="1">
        <f t="array" ref="G1333">_xlfn.IFS(F1333&gt;=86,"Hot Week (More Than 85°F)",F1333&lt;50,"Cold Week (Less Than 50°F)",TRUE,"Normal Week")</f>
        <v>Normal Week</v>
      </c>
      <c r="H1333" s="2">
        <v>3.0910000000000002</v>
      </c>
      <c r="I1333" s="2" t="str" cm="1">
        <f t="array" ref="I1333">_xlfn.IFS(H1333&gt;3.5,"Above Average",H1333&lt;3,"Below Average",TRUE,"Average")</f>
        <v>Average</v>
      </c>
      <c r="J1333" s="1">
        <v>126.79340000000001</v>
      </c>
      <c r="K1333" s="1" t="str" cm="1">
        <f t="array" ref="K1333">_xlfn.IFS(J1333&gt;200,"Above Average",J1333&lt;155,"Below Average",TRUE,"Average")</f>
        <v>Below Average</v>
      </c>
      <c r="L1333" s="7">
        <v>9.0030000000000001</v>
      </c>
      <c r="M1333" s="7" t="str" cm="1">
        <f t="array" ref="M1333">_xlfn.IFS(L1333&gt;9,"Above Average",L1333&lt;8,"Below Average",TRUE,"Average")</f>
        <v>Above Average</v>
      </c>
    </row>
    <row r="1334" spans="1:13" x14ac:dyDescent="0.3">
      <c r="A1334">
        <v>10</v>
      </c>
      <c r="B1334" s="21">
        <v>40529</v>
      </c>
      <c r="C1334" s="21" t="str">
        <f t="shared" si="20"/>
        <v>Dec</v>
      </c>
      <c r="D1334" s="6">
        <v>2811646.85</v>
      </c>
      <c r="E1334" t="s">
        <v>155</v>
      </c>
      <c r="F1334" s="5">
        <v>59.15</v>
      </c>
      <c r="G1334" s="5" t="str" cm="1">
        <f t="array" ref="G1334">_xlfn.IFS(F1334&gt;=86,"Hot Week (More Than 85°F)",F1334&lt;50,"Cold Week (Less Than 50°F)",TRUE,"Normal Week")</f>
        <v>Normal Week</v>
      </c>
      <c r="H1334" s="2">
        <v>3.125</v>
      </c>
      <c r="I1334" s="2" t="str" cm="1">
        <f t="array" ref="I1334">_xlfn.IFS(H1334&gt;3.5,"Above Average",H1334&lt;3,"Below Average",TRUE,"Average")</f>
        <v>Average</v>
      </c>
      <c r="J1334" s="1">
        <v>126.8794839</v>
      </c>
      <c r="K1334" s="1" t="str" cm="1">
        <f t="array" ref="K1334">_xlfn.IFS(J1334&gt;200,"Above Average",J1334&lt;155,"Below Average",TRUE,"Average")</f>
        <v>Below Average</v>
      </c>
      <c r="L1334" s="7">
        <v>9.0030000000000001</v>
      </c>
      <c r="M1334" s="7" t="str" cm="1">
        <f t="array" ref="M1334">_xlfn.IFS(L1334&gt;9,"Above Average",L1334&lt;8,"Below Average",TRUE,"Average")</f>
        <v>Above Average</v>
      </c>
    </row>
    <row r="1335" spans="1:13" x14ac:dyDescent="0.3">
      <c r="A1335">
        <v>10</v>
      </c>
      <c r="B1335" s="21">
        <v>40536</v>
      </c>
      <c r="C1335" s="21" t="str">
        <f t="shared" si="20"/>
        <v>Dec</v>
      </c>
      <c r="D1335" s="6">
        <v>3749057.69</v>
      </c>
      <c r="E1335" t="s">
        <v>155</v>
      </c>
      <c r="F1335" s="5">
        <v>57.06</v>
      </c>
      <c r="G1335" s="5" t="str" cm="1">
        <f t="array" ref="G1335">_xlfn.IFS(F1335&gt;=86,"Hot Week (More Than 85°F)",F1335&lt;50,"Cold Week (Less Than 50°F)",TRUE,"Normal Week")</f>
        <v>Normal Week</v>
      </c>
      <c r="H1335" s="2">
        <v>3.2360000000000002</v>
      </c>
      <c r="I1335" s="2" t="str" cm="1">
        <f t="array" ref="I1335">_xlfn.IFS(H1335&gt;3.5,"Above Average",H1335&lt;3,"Below Average",TRUE,"Average")</f>
        <v>Average</v>
      </c>
      <c r="J1335" s="1">
        <v>126.9835806</v>
      </c>
      <c r="K1335" s="1" t="str" cm="1">
        <f t="array" ref="K1335">_xlfn.IFS(J1335&gt;200,"Above Average",J1335&lt;155,"Below Average",TRUE,"Average")</f>
        <v>Below Average</v>
      </c>
      <c r="L1335" s="7">
        <v>9.0030000000000001</v>
      </c>
      <c r="M1335" s="7" t="str" cm="1">
        <f t="array" ref="M1335">_xlfn.IFS(L1335&gt;9,"Above Average",L1335&lt;8,"Below Average",TRUE,"Average")</f>
        <v>Above Average</v>
      </c>
    </row>
    <row r="1336" spans="1:13" x14ac:dyDescent="0.3">
      <c r="A1336">
        <v>10</v>
      </c>
      <c r="B1336" s="21">
        <v>40543</v>
      </c>
      <c r="C1336" s="21" t="str">
        <f t="shared" si="20"/>
        <v>Dec</v>
      </c>
      <c r="D1336" s="6">
        <v>1707298.14</v>
      </c>
      <c r="E1336" t="s">
        <v>156</v>
      </c>
      <c r="F1336" s="5">
        <v>49.67</v>
      </c>
      <c r="G1336" s="5" t="str" cm="1">
        <f t="array" ref="G1336">_xlfn.IFS(F1336&gt;=86,"Hot Week (More Than 85°F)",F1336&lt;50,"Cold Week (Less Than 50°F)",TRUE,"Normal Week")</f>
        <v>Cold Week (Less Than 50°F)</v>
      </c>
      <c r="H1336" s="2">
        <v>3.1480000000000001</v>
      </c>
      <c r="I1336" s="2" t="str" cm="1">
        <f t="array" ref="I1336">_xlfn.IFS(H1336&gt;3.5,"Above Average",H1336&lt;3,"Below Average",TRUE,"Average")</f>
        <v>Average</v>
      </c>
      <c r="J1336" s="1">
        <v>127.0876774</v>
      </c>
      <c r="K1336" s="1" t="str" cm="1">
        <f t="array" ref="K1336">_xlfn.IFS(J1336&gt;200,"Above Average",J1336&lt;155,"Below Average",TRUE,"Average")</f>
        <v>Below Average</v>
      </c>
      <c r="L1336" s="7">
        <v>9.0030000000000001</v>
      </c>
      <c r="M1336" s="7" t="str" cm="1">
        <f t="array" ref="M1336">_xlfn.IFS(L1336&gt;9,"Above Average",L1336&lt;8,"Below Average",TRUE,"Average")</f>
        <v>Above Average</v>
      </c>
    </row>
    <row r="1337" spans="1:13" x14ac:dyDescent="0.3">
      <c r="A1337">
        <v>10</v>
      </c>
      <c r="B1337" s="21">
        <v>40550</v>
      </c>
      <c r="C1337" s="21" t="str">
        <f t="shared" si="20"/>
        <v>Jan</v>
      </c>
      <c r="D1337" s="6">
        <v>1714309.9</v>
      </c>
      <c r="E1337" t="s">
        <v>155</v>
      </c>
      <c r="F1337" s="5">
        <v>43.43</v>
      </c>
      <c r="G1337" s="5" t="str" cm="1">
        <f t="array" ref="G1337">_xlfn.IFS(F1337&gt;=86,"Hot Week (More Than 85°F)",F1337&lt;50,"Cold Week (Less Than 50°F)",TRUE,"Normal Week")</f>
        <v>Cold Week (Less Than 50°F)</v>
      </c>
      <c r="H1337" s="2">
        <v>3.2869999999999999</v>
      </c>
      <c r="I1337" s="2" t="str" cm="1">
        <f t="array" ref="I1337">_xlfn.IFS(H1337&gt;3.5,"Above Average",H1337&lt;3,"Below Average",TRUE,"Average")</f>
        <v>Average</v>
      </c>
      <c r="J1337" s="1">
        <v>127.1917742</v>
      </c>
      <c r="K1337" s="1" t="str" cm="1">
        <f t="array" ref="K1337">_xlfn.IFS(J1337&gt;200,"Above Average",J1337&lt;155,"Below Average",TRUE,"Average")</f>
        <v>Below Average</v>
      </c>
      <c r="L1337" s="7">
        <v>8.7439999999999998</v>
      </c>
      <c r="M1337" s="7" t="str" cm="1">
        <f t="array" ref="M1337">_xlfn.IFS(L1337&gt;9,"Above Average",L1337&lt;8,"Below Average",TRUE,"Average")</f>
        <v>Average</v>
      </c>
    </row>
    <row r="1338" spans="1:13" x14ac:dyDescent="0.3">
      <c r="A1338">
        <v>10</v>
      </c>
      <c r="B1338" s="21">
        <v>40557</v>
      </c>
      <c r="C1338" s="21" t="str">
        <f t="shared" si="20"/>
        <v>Jan</v>
      </c>
      <c r="D1338" s="6">
        <v>1710803.59</v>
      </c>
      <c r="E1338" t="s">
        <v>155</v>
      </c>
      <c r="F1338" s="5">
        <v>49.98</v>
      </c>
      <c r="G1338" s="5" t="str" cm="1">
        <f t="array" ref="G1338">_xlfn.IFS(F1338&gt;=86,"Hot Week (More Than 85°F)",F1338&lt;50,"Cold Week (Less Than 50°F)",TRUE,"Normal Week")</f>
        <v>Cold Week (Less Than 50°F)</v>
      </c>
      <c r="H1338" s="2">
        <v>3.3119999999999998</v>
      </c>
      <c r="I1338" s="2" t="str" cm="1">
        <f t="array" ref="I1338">_xlfn.IFS(H1338&gt;3.5,"Above Average",H1338&lt;3,"Below Average",TRUE,"Average")</f>
        <v>Average</v>
      </c>
      <c r="J1338" s="1">
        <v>127.30093549999999</v>
      </c>
      <c r="K1338" s="1" t="str" cm="1">
        <f t="array" ref="K1338">_xlfn.IFS(J1338&gt;200,"Above Average",J1338&lt;155,"Below Average",TRUE,"Average")</f>
        <v>Below Average</v>
      </c>
      <c r="L1338" s="7">
        <v>8.7439999999999998</v>
      </c>
      <c r="M1338" s="7" t="str" cm="1">
        <f t="array" ref="M1338">_xlfn.IFS(L1338&gt;9,"Above Average",L1338&lt;8,"Below Average",TRUE,"Average")</f>
        <v>Average</v>
      </c>
    </row>
    <row r="1339" spans="1:13" x14ac:dyDescent="0.3">
      <c r="A1339">
        <v>10</v>
      </c>
      <c r="B1339" s="21">
        <v>40564</v>
      </c>
      <c r="C1339" s="21" t="str">
        <f t="shared" si="20"/>
        <v>Jan</v>
      </c>
      <c r="D1339" s="6">
        <v>1677556.18</v>
      </c>
      <c r="E1339" t="s">
        <v>155</v>
      </c>
      <c r="F1339" s="5">
        <v>56.75</v>
      </c>
      <c r="G1339" s="5" t="str" cm="1">
        <f t="array" ref="G1339">_xlfn.IFS(F1339&gt;=86,"Hot Week (More Than 85°F)",F1339&lt;50,"Cold Week (Less Than 50°F)",TRUE,"Normal Week")</f>
        <v>Normal Week</v>
      </c>
      <c r="H1339" s="2">
        <v>3.3359999999999999</v>
      </c>
      <c r="I1339" s="2" t="str" cm="1">
        <f t="array" ref="I1339">_xlfn.IFS(H1339&gt;3.5,"Above Average",H1339&lt;3,"Below Average",TRUE,"Average")</f>
        <v>Average</v>
      </c>
      <c r="J1339" s="1">
        <v>127.4404839</v>
      </c>
      <c r="K1339" s="1" t="str" cm="1">
        <f t="array" ref="K1339">_xlfn.IFS(J1339&gt;200,"Above Average",J1339&lt;155,"Below Average",TRUE,"Average")</f>
        <v>Below Average</v>
      </c>
      <c r="L1339" s="7">
        <v>8.7439999999999998</v>
      </c>
      <c r="M1339" s="7" t="str" cm="1">
        <f t="array" ref="M1339">_xlfn.IFS(L1339&gt;9,"Above Average",L1339&lt;8,"Below Average",TRUE,"Average")</f>
        <v>Average</v>
      </c>
    </row>
    <row r="1340" spans="1:13" x14ac:dyDescent="0.3">
      <c r="A1340">
        <v>10</v>
      </c>
      <c r="B1340" s="21">
        <v>40571</v>
      </c>
      <c r="C1340" s="21" t="str">
        <f t="shared" si="20"/>
        <v>Jan</v>
      </c>
      <c r="D1340" s="6">
        <v>1715769.05</v>
      </c>
      <c r="E1340" t="s">
        <v>155</v>
      </c>
      <c r="F1340" s="5">
        <v>53.03</v>
      </c>
      <c r="G1340" s="5" t="str" cm="1">
        <f t="array" ref="G1340">_xlfn.IFS(F1340&gt;=86,"Hot Week (More Than 85°F)",F1340&lt;50,"Cold Week (Less Than 50°F)",TRUE,"Normal Week")</f>
        <v>Normal Week</v>
      </c>
      <c r="H1340" s="2">
        <v>3.2309999999999999</v>
      </c>
      <c r="I1340" s="2" t="str" cm="1">
        <f t="array" ref="I1340">_xlfn.IFS(H1340&gt;3.5,"Above Average",H1340&lt;3,"Below Average",TRUE,"Average")</f>
        <v>Average</v>
      </c>
      <c r="J1340" s="1">
        <v>127.5800323</v>
      </c>
      <c r="K1340" s="1" t="str" cm="1">
        <f t="array" ref="K1340">_xlfn.IFS(J1340&gt;200,"Above Average",J1340&lt;155,"Below Average",TRUE,"Average")</f>
        <v>Below Average</v>
      </c>
      <c r="L1340" s="7">
        <v>8.7439999999999998</v>
      </c>
      <c r="M1340" s="7" t="str" cm="1">
        <f t="array" ref="M1340">_xlfn.IFS(L1340&gt;9,"Above Average",L1340&lt;8,"Below Average",TRUE,"Average")</f>
        <v>Average</v>
      </c>
    </row>
    <row r="1341" spans="1:13" x14ac:dyDescent="0.3">
      <c r="A1341">
        <v>10</v>
      </c>
      <c r="B1341" s="21">
        <v>40578</v>
      </c>
      <c r="C1341" s="21" t="str">
        <f t="shared" si="20"/>
        <v>Feb</v>
      </c>
      <c r="D1341" s="6">
        <v>1968045.91</v>
      </c>
      <c r="E1341" t="s">
        <v>155</v>
      </c>
      <c r="F1341" s="5">
        <v>44.88</v>
      </c>
      <c r="G1341" s="5" t="str" cm="1">
        <f t="array" ref="G1341">_xlfn.IFS(F1341&gt;=86,"Hot Week (More Than 85°F)",F1341&lt;50,"Cold Week (Less Than 50°F)",TRUE,"Normal Week")</f>
        <v>Cold Week (Less Than 50°F)</v>
      </c>
      <c r="H1341" s="2">
        <v>3.3479999999999999</v>
      </c>
      <c r="I1341" s="2" t="str" cm="1">
        <f t="array" ref="I1341">_xlfn.IFS(H1341&gt;3.5,"Above Average",H1341&lt;3,"Below Average",TRUE,"Average")</f>
        <v>Average</v>
      </c>
      <c r="J1341" s="1">
        <v>127.7195806</v>
      </c>
      <c r="K1341" s="1" t="str" cm="1">
        <f t="array" ref="K1341">_xlfn.IFS(J1341&gt;200,"Above Average",J1341&lt;155,"Below Average",TRUE,"Average")</f>
        <v>Below Average</v>
      </c>
      <c r="L1341" s="7">
        <v>8.7439999999999998</v>
      </c>
      <c r="M1341" s="7" t="str" cm="1">
        <f t="array" ref="M1341">_xlfn.IFS(L1341&gt;9,"Above Average",L1341&lt;8,"Below Average",TRUE,"Average")</f>
        <v>Average</v>
      </c>
    </row>
    <row r="1342" spans="1:13" x14ac:dyDescent="0.3">
      <c r="A1342">
        <v>10</v>
      </c>
      <c r="B1342" s="21">
        <v>40585</v>
      </c>
      <c r="C1342" s="21" t="str">
        <f t="shared" si="20"/>
        <v>Feb</v>
      </c>
      <c r="D1342" s="6">
        <v>2115408.31</v>
      </c>
      <c r="E1342" t="s">
        <v>156</v>
      </c>
      <c r="F1342" s="5">
        <v>51.51</v>
      </c>
      <c r="G1342" s="5" t="str" cm="1">
        <f t="array" ref="G1342">_xlfn.IFS(F1342&gt;=86,"Hot Week (More Than 85°F)",F1342&lt;50,"Cold Week (Less Than 50°F)",TRUE,"Normal Week")</f>
        <v>Normal Week</v>
      </c>
      <c r="H1342" s="2">
        <v>3.3809999999999998</v>
      </c>
      <c r="I1342" s="2" t="str" cm="1">
        <f t="array" ref="I1342">_xlfn.IFS(H1342&gt;3.5,"Above Average",H1342&lt;3,"Below Average",TRUE,"Average")</f>
        <v>Average</v>
      </c>
      <c r="J1342" s="1">
        <v>127.859129</v>
      </c>
      <c r="K1342" s="1" t="str" cm="1">
        <f t="array" ref="K1342">_xlfn.IFS(J1342&gt;200,"Above Average",J1342&lt;155,"Below Average",TRUE,"Average")</f>
        <v>Below Average</v>
      </c>
      <c r="L1342" s="7">
        <v>8.7439999999999998</v>
      </c>
      <c r="M1342" s="7" t="str" cm="1">
        <f t="array" ref="M1342">_xlfn.IFS(L1342&gt;9,"Above Average",L1342&lt;8,"Below Average",TRUE,"Average")</f>
        <v>Average</v>
      </c>
    </row>
    <row r="1343" spans="1:13" x14ac:dyDescent="0.3">
      <c r="A1343">
        <v>10</v>
      </c>
      <c r="B1343" s="21">
        <v>40592</v>
      </c>
      <c r="C1343" s="21" t="str">
        <f t="shared" si="20"/>
        <v>Feb</v>
      </c>
      <c r="D1343" s="6">
        <v>2106934.5499999998</v>
      </c>
      <c r="E1343" t="s">
        <v>155</v>
      </c>
      <c r="F1343" s="5">
        <v>61.77</v>
      </c>
      <c r="G1343" s="5" t="str" cm="1">
        <f t="array" ref="G1343">_xlfn.IFS(F1343&gt;=86,"Hot Week (More Than 85°F)",F1343&lt;50,"Cold Week (Less Than 50°F)",TRUE,"Normal Week")</f>
        <v>Normal Week</v>
      </c>
      <c r="H1343" s="2">
        <v>3.43</v>
      </c>
      <c r="I1343" s="2" t="str" cm="1">
        <f t="array" ref="I1343">_xlfn.IFS(H1343&gt;3.5,"Above Average",H1343&lt;3,"Below Average",TRUE,"Average")</f>
        <v>Average</v>
      </c>
      <c r="J1343" s="1">
        <v>127.99525</v>
      </c>
      <c r="K1343" s="1" t="str" cm="1">
        <f t="array" ref="K1343">_xlfn.IFS(J1343&gt;200,"Above Average",J1343&lt;155,"Below Average",TRUE,"Average")</f>
        <v>Below Average</v>
      </c>
      <c r="L1343" s="7">
        <v>8.7439999999999998</v>
      </c>
      <c r="M1343" s="7" t="str" cm="1">
        <f t="array" ref="M1343">_xlfn.IFS(L1343&gt;9,"Above Average",L1343&lt;8,"Below Average",TRUE,"Average")</f>
        <v>Average</v>
      </c>
    </row>
    <row r="1344" spans="1:13" x14ac:dyDescent="0.3">
      <c r="A1344">
        <v>10</v>
      </c>
      <c r="B1344" s="21">
        <v>40599</v>
      </c>
      <c r="C1344" s="21" t="str">
        <f t="shared" si="20"/>
        <v>Feb</v>
      </c>
      <c r="D1344" s="6">
        <v>1967996.71</v>
      </c>
      <c r="E1344" t="s">
        <v>155</v>
      </c>
      <c r="F1344" s="5">
        <v>53.59</v>
      </c>
      <c r="G1344" s="5" t="str" cm="1">
        <f t="array" ref="G1344">_xlfn.IFS(F1344&gt;=86,"Hot Week (More Than 85°F)",F1344&lt;50,"Cold Week (Less Than 50°F)",TRUE,"Normal Week")</f>
        <v>Normal Week</v>
      </c>
      <c r="H1344" s="2">
        <v>3.3980000000000001</v>
      </c>
      <c r="I1344" s="2" t="str" cm="1">
        <f t="array" ref="I1344">_xlfn.IFS(H1344&gt;3.5,"Above Average",H1344&lt;3,"Below Average",TRUE,"Average")</f>
        <v>Average</v>
      </c>
      <c r="J1344" s="1">
        <v>128.13</v>
      </c>
      <c r="K1344" s="1" t="str" cm="1">
        <f t="array" ref="K1344">_xlfn.IFS(J1344&gt;200,"Above Average",J1344&lt;155,"Below Average",TRUE,"Average")</f>
        <v>Below Average</v>
      </c>
      <c r="L1344" s="7">
        <v>8.7439999999999998</v>
      </c>
      <c r="M1344" s="7" t="str" cm="1">
        <f t="array" ref="M1344">_xlfn.IFS(L1344&gt;9,"Above Average",L1344&lt;8,"Below Average",TRUE,"Average")</f>
        <v>Average</v>
      </c>
    </row>
    <row r="1345" spans="1:13" x14ac:dyDescent="0.3">
      <c r="A1345">
        <v>10</v>
      </c>
      <c r="B1345" s="21">
        <v>40606</v>
      </c>
      <c r="C1345" s="21" t="str">
        <f t="shared" si="20"/>
        <v>Mar</v>
      </c>
      <c r="D1345" s="6">
        <v>1958003.19</v>
      </c>
      <c r="E1345" t="s">
        <v>155</v>
      </c>
      <c r="F1345" s="5">
        <v>56.96</v>
      </c>
      <c r="G1345" s="5" t="str" cm="1">
        <f t="array" ref="G1345">_xlfn.IFS(F1345&gt;=86,"Hot Week (More Than 85°F)",F1345&lt;50,"Cold Week (Less Than 50°F)",TRUE,"Normal Week")</f>
        <v>Normal Week</v>
      </c>
      <c r="H1345" s="2">
        <v>3.6739999999999999</v>
      </c>
      <c r="I1345" s="2" t="str" cm="1">
        <f t="array" ref="I1345">_xlfn.IFS(H1345&gt;3.5,"Above Average",H1345&lt;3,"Below Average",TRUE,"Average")</f>
        <v>Above Average</v>
      </c>
      <c r="J1345" s="1">
        <v>128.26474999999999</v>
      </c>
      <c r="K1345" s="1" t="str" cm="1">
        <f t="array" ref="K1345">_xlfn.IFS(J1345&gt;200,"Above Average",J1345&lt;155,"Below Average",TRUE,"Average")</f>
        <v>Below Average</v>
      </c>
      <c r="L1345" s="7">
        <v>8.7439999999999998</v>
      </c>
      <c r="M1345" s="7" t="str" cm="1">
        <f t="array" ref="M1345">_xlfn.IFS(L1345&gt;9,"Above Average",L1345&lt;8,"Below Average",TRUE,"Average")</f>
        <v>Average</v>
      </c>
    </row>
    <row r="1346" spans="1:13" x14ac:dyDescent="0.3">
      <c r="A1346">
        <v>10</v>
      </c>
      <c r="B1346" s="21">
        <v>40613</v>
      </c>
      <c r="C1346" s="21" t="str">
        <f t="shared" ref="C1346:C1409" si="21">TEXT(B1346, "mmm")</f>
        <v>Mar</v>
      </c>
      <c r="D1346" s="6">
        <v>1933469.15</v>
      </c>
      <c r="E1346" t="s">
        <v>155</v>
      </c>
      <c r="F1346" s="5">
        <v>64.22</v>
      </c>
      <c r="G1346" s="5" t="str" cm="1">
        <f t="array" ref="G1346">_xlfn.IFS(F1346&gt;=86,"Hot Week (More Than 85°F)",F1346&lt;50,"Cold Week (Less Than 50°F)",TRUE,"Normal Week")</f>
        <v>Normal Week</v>
      </c>
      <c r="H1346" s="2">
        <v>3.63</v>
      </c>
      <c r="I1346" s="2" t="str" cm="1">
        <f t="array" ref="I1346">_xlfn.IFS(H1346&gt;3.5,"Above Average",H1346&lt;3,"Below Average",TRUE,"Average")</f>
        <v>Above Average</v>
      </c>
      <c r="J1346" s="1">
        <v>128.39949999999999</v>
      </c>
      <c r="K1346" s="1" t="str" cm="1">
        <f t="array" ref="K1346">_xlfn.IFS(J1346&gt;200,"Above Average",J1346&lt;155,"Below Average",TRUE,"Average")</f>
        <v>Below Average</v>
      </c>
      <c r="L1346" s="7">
        <v>8.7439999999999998</v>
      </c>
      <c r="M1346" s="7" t="str" cm="1">
        <f t="array" ref="M1346">_xlfn.IFS(L1346&gt;9,"Above Average",L1346&lt;8,"Below Average",TRUE,"Average")</f>
        <v>Average</v>
      </c>
    </row>
    <row r="1347" spans="1:13" x14ac:dyDescent="0.3">
      <c r="A1347">
        <v>10</v>
      </c>
      <c r="B1347" s="21">
        <v>40620</v>
      </c>
      <c r="C1347" s="21" t="str">
        <f t="shared" si="21"/>
        <v>Mar</v>
      </c>
      <c r="D1347" s="6">
        <v>1884734.31</v>
      </c>
      <c r="E1347" t="s">
        <v>155</v>
      </c>
      <c r="F1347" s="5">
        <v>70.12</v>
      </c>
      <c r="G1347" s="5" t="str" cm="1">
        <f t="array" ref="G1347">_xlfn.IFS(F1347&gt;=86,"Hot Week (More Than 85°F)",F1347&lt;50,"Cold Week (Less Than 50°F)",TRUE,"Normal Week")</f>
        <v>Normal Week</v>
      </c>
      <c r="H1347" s="2">
        <v>3.8919999999999999</v>
      </c>
      <c r="I1347" s="2" t="str" cm="1">
        <f t="array" ref="I1347">_xlfn.IFS(H1347&gt;3.5,"Above Average",H1347&lt;3,"Below Average",TRUE,"Average")</f>
        <v>Above Average</v>
      </c>
      <c r="J1347" s="1">
        <v>128.5121935</v>
      </c>
      <c r="K1347" s="1" t="str" cm="1">
        <f t="array" ref="K1347">_xlfn.IFS(J1347&gt;200,"Above Average",J1347&lt;155,"Below Average",TRUE,"Average")</f>
        <v>Below Average</v>
      </c>
      <c r="L1347" s="7">
        <v>8.7439999999999998</v>
      </c>
      <c r="M1347" s="7" t="str" cm="1">
        <f t="array" ref="M1347">_xlfn.IFS(L1347&gt;9,"Above Average",L1347&lt;8,"Below Average",TRUE,"Average")</f>
        <v>Average</v>
      </c>
    </row>
    <row r="1348" spans="1:13" x14ac:dyDescent="0.3">
      <c r="A1348">
        <v>10</v>
      </c>
      <c r="B1348" s="21">
        <v>40627</v>
      </c>
      <c r="C1348" s="21" t="str">
        <f t="shared" si="21"/>
        <v>Mar</v>
      </c>
      <c r="D1348" s="6">
        <v>1815798.85</v>
      </c>
      <c r="E1348" t="s">
        <v>155</v>
      </c>
      <c r="F1348" s="5">
        <v>62.53</v>
      </c>
      <c r="G1348" s="5" t="str" cm="1">
        <f t="array" ref="G1348">_xlfn.IFS(F1348&gt;=86,"Hot Week (More Than 85°F)",F1348&lt;50,"Cold Week (Less Than 50°F)",TRUE,"Normal Week")</f>
        <v>Normal Week</v>
      </c>
      <c r="H1348" s="2">
        <v>3.7160000000000002</v>
      </c>
      <c r="I1348" s="2" t="str" cm="1">
        <f t="array" ref="I1348">_xlfn.IFS(H1348&gt;3.5,"Above Average",H1348&lt;3,"Below Average",TRUE,"Average")</f>
        <v>Above Average</v>
      </c>
      <c r="J1348" s="1">
        <v>128.61606449999999</v>
      </c>
      <c r="K1348" s="1" t="str" cm="1">
        <f t="array" ref="K1348">_xlfn.IFS(J1348&gt;200,"Above Average",J1348&lt;155,"Below Average",TRUE,"Average")</f>
        <v>Below Average</v>
      </c>
      <c r="L1348" s="7">
        <v>8.7439999999999998</v>
      </c>
      <c r="M1348" s="7" t="str" cm="1">
        <f t="array" ref="M1348">_xlfn.IFS(L1348&gt;9,"Above Average",L1348&lt;8,"Below Average",TRUE,"Average")</f>
        <v>Average</v>
      </c>
    </row>
    <row r="1349" spans="1:13" x14ac:dyDescent="0.3">
      <c r="A1349">
        <v>10</v>
      </c>
      <c r="B1349" s="21">
        <v>40634</v>
      </c>
      <c r="C1349" s="21" t="str">
        <f t="shared" si="21"/>
        <v>Apr</v>
      </c>
      <c r="D1349" s="6">
        <v>1827733.18</v>
      </c>
      <c r="E1349" t="s">
        <v>155</v>
      </c>
      <c r="F1349" s="5">
        <v>67.64</v>
      </c>
      <c r="G1349" s="5" t="str" cm="1">
        <f t="array" ref="G1349">_xlfn.IFS(F1349&gt;=86,"Hot Week (More Than 85°F)",F1349&lt;50,"Cold Week (Less Than 50°F)",TRUE,"Normal Week")</f>
        <v>Normal Week</v>
      </c>
      <c r="H1349" s="2">
        <v>3.7719999999999998</v>
      </c>
      <c r="I1349" s="2" t="str" cm="1">
        <f t="array" ref="I1349">_xlfn.IFS(H1349&gt;3.5,"Above Average",H1349&lt;3,"Below Average",TRUE,"Average")</f>
        <v>Above Average</v>
      </c>
      <c r="J1349" s="1">
        <v>128.71993549999999</v>
      </c>
      <c r="K1349" s="1" t="str" cm="1">
        <f t="array" ref="K1349">_xlfn.IFS(J1349&gt;200,"Above Average",J1349&lt;155,"Below Average",TRUE,"Average")</f>
        <v>Below Average</v>
      </c>
      <c r="L1349" s="7">
        <v>8.4939999999999998</v>
      </c>
      <c r="M1349" s="7" t="str" cm="1">
        <f t="array" ref="M1349">_xlfn.IFS(L1349&gt;9,"Above Average",L1349&lt;8,"Below Average",TRUE,"Average")</f>
        <v>Average</v>
      </c>
    </row>
    <row r="1350" spans="1:13" x14ac:dyDescent="0.3">
      <c r="A1350">
        <v>10</v>
      </c>
      <c r="B1350" s="21">
        <v>40641</v>
      </c>
      <c r="C1350" s="21" t="str">
        <f t="shared" si="21"/>
        <v>Apr</v>
      </c>
      <c r="D1350" s="6">
        <v>1870720.73</v>
      </c>
      <c r="E1350" t="s">
        <v>155</v>
      </c>
      <c r="F1350" s="5">
        <v>73.03</v>
      </c>
      <c r="G1350" s="5" t="str" cm="1">
        <f t="array" ref="G1350">_xlfn.IFS(F1350&gt;=86,"Hot Week (More Than 85°F)",F1350&lt;50,"Cold Week (Less Than 50°F)",TRUE,"Normal Week")</f>
        <v>Normal Week</v>
      </c>
      <c r="H1350" s="2">
        <v>3.8180000000000001</v>
      </c>
      <c r="I1350" s="2" t="str" cm="1">
        <f t="array" ref="I1350">_xlfn.IFS(H1350&gt;3.5,"Above Average",H1350&lt;3,"Below Average",TRUE,"Average")</f>
        <v>Above Average</v>
      </c>
      <c r="J1350" s="1">
        <v>128.82380649999999</v>
      </c>
      <c r="K1350" s="1" t="str" cm="1">
        <f t="array" ref="K1350">_xlfn.IFS(J1350&gt;200,"Above Average",J1350&lt;155,"Below Average",TRUE,"Average")</f>
        <v>Below Average</v>
      </c>
      <c r="L1350" s="7">
        <v>8.4939999999999998</v>
      </c>
      <c r="M1350" s="7" t="str" cm="1">
        <f t="array" ref="M1350">_xlfn.IFS(L1350&gt;9,"Above Average",L1350&lt;8,"Below Average",TRUE,"Average")</f>
        <v>Average</v>
      </c>
    </row>
    <row r="1351" spans="1:13" x14ac:dyDescent="0.3">
      <c r="A1351">
        <v>10</v>
      </c>
      <c r="B1351" s="21">
        <v>40648</v>
      </c>
      <c r="C1351" s="21" t="str">
        <f t="shared" si="21"/>
        <v>Apr</v>
      </c>
      <c r="D1351" s="6">
        <v>1781767.22</v>
      </c>
      <c r="E1351" t="s">
        <v>155</v>
      </c>
      <c r="F1351" s="5">
        <v>61.05</v>
      </c>
      <c r="G1351" s="5" t="str" cm="1">
        <f t="array" ref="G1351">_xlfn.IFS(F1351&gt;=86,"Hot Week (More Than 85°F)",F1351&lt;50,"Cold Week (Less Than 50°F)",TRUE,"Normal Week")</f>
        <v>Normal Week</v>
      </c>
      <c r="H1351" s="2">
        <v>4.0890000000000004</v>
      </c>
      <c r="I1351" s="2" t="str" cm="1">
        <f t="array" ref="I1351">_xlfn.IFS(H1351&gt;3.5,"Above Average",H1351&lt;3,"Below Average",TRUE,"Average")</f>
        <v>Above Average</v>
      </c>
      <c r="J1351" s="1">
        <v>128.9107333</v>
      </c>
      <c r="K1351" s="1" t="str" cm="1">
        <f t="array" ref="K1351">_xlfn.IFS(J1351&gt;200,"Above Average",J1351&lt;155,"Below Average",TRUE,"Average")</f>
        <v>Below Average</v>
      </c>
      <c r="L1351" s="7">
        <v>8.4939999999999998</v>
      </c>
      <c r="M1351" s="7" t="str" cm="1">
        <f t="array" ref="M1351">_xlfn.IFS(L1351&gt;9,"Above Average",L1351&lt;8,"Below Average",TRUE,"Average")</f>
        <v>Average</v>
      </c>
    </row>
    <row r="1352" spans="1:13" x14ac:dyDescent="0.3">
      <c r="A1352">
        <v>10</v>
      </c>
      <c r="B1352" s="21">
        <v>40655</v>
      </c>
      <c r="C1352" s="21" t="str">
        <f t="shared" si="21"/>
        <v>Apr</v>
      </c>
      <c r="D1352" s="6">
        <v>2004831.14</v>
      </c>
      <c r="E1352" t="s">
        <v>155</v>
      </c>
      <c r="F1352" s="5">
        <v>75.930000000000007</v>
      </c>
      <c r="G1352" s="5" t="str" cm="1">
        <f t="array" ref="G1352">_xlfn.IFS(F1352&gt;=86,"Hot Week (More Than 85°F)",F1352&lt;50,"Cold Week (Less Than 50°F)",TRUE,"Normal Week")</f>
        <v>Normal Week</v>
      </c>
      <c r="H1352" s="2">
        <v>3.9169999999999998</v>
      </c>
      <c r="I1352" s="2" t="str" cm="1">
        <f t="array" ref="I1352">_xlfn.IFS(H1352&gt;3.5,"Above Average",H1352&lt;3,"Below Average",TRUE,"Average")</f>
        <v>Above Average</v>
      </c>
      <c r="J1352" s="1">
        <v>128.95529999999999</v>
      </c>
      <c r="K1352" s="1" t="str" cm="1">
        <f t="array" ref="K1352">_xlfn.IFS(J1352&gt;200,"Above Average",J1352&lt;155,"Below Average",TRUE,"Average")</f>
        <v>Below Average</v>
      </c>
      <c r="L1352" s="7">
        <v>8.4939999999999998</v>
      </c>
      <c r="M1352" s="7" t="str" cm="1">
        <f t="array" ref="M1352">_xlfn.IFS(L1352&gt;9,"Above Average",L1352&lt;8,"Below Average",TRUE,"Average")</f>
        <v>Average</v>
      </c>
    </row>
    <row r="1353" spans="1:13" x14ac:dyDescent="0.3">
      <c r="A1353">
        <v>10</v>
      </c>
      <c r="B1353" s="21">
        <v>40662</v>
      </c>
      <c r="C1353" s="21" t="str">
        <f t="shared" si="21"/>
        <v>Apr</v>
      </c>
      <c r="D1353" s="6">
        <v>1873646.34</v>
      </c>
      <c r="E1353" t="s">
        <v>155</v>
      </c>
      <c r="F1353" s="5">
        <v>73.38</v>
      </c>
      <c r="G1353" s="5" t="str" cm="1">
        <f t="array" ref="G1353">_xlfn.IFS(F1353&gt;=86,"Hot Week (More Than 85°F)",F1353&lt;50,"Cold Week (Less Than 50°F)",TRUE,"Normal Week")</f>
        <v>Normal Week</v>
      </c>
      <c r="H1353" s="2">
        <v>4.1509999999999998</v>
      </c>
      <c r="I1353" s="2" t="str" cm="1">
        <f t="array" ref="I1353">_xlfn.IFS(H1353&gt;3.5,"Above Average",H1353&lt;3,"Below Average",TRUE,"Average")</f>
        <v>Above Average</v>
      </c>
      <c r="J1353" s="1">
        <v>128.99986670000001</v>
      </c>
      <c r="K1353" s="1" t="str" cm="1">
        <f t="array" ref="K1353">_xlfn.IFS(J1353&gt;200,"Above Average",J1353&lt;155,"Below Average",TRUE,"Average")</f>
        <v>Below Average</v>
      </c>
      <c r="L1353" s="7">
        <v>8.4939999999999998</v>
      </c>
      <c r="M1353" s="7" t="str" cm="1">
        <f t="array" ref="M1353">_xlfn.IFS(L1353&gt;9,"Above Average",L1353&lt;8,"Below Average",TRUE,"Average")</f>
        <v>Average</v>
      </c>
    </row>
    <row r="1354" spans="1:13" x14ac:dyDescent="0.3">
      <c r="A1354">
        <v>10</v>
      </c>
      <c r="B1354" s="21">
        <v>40669</v>
      </c>
      <c r="C1354" s="21" t="str">
        <f t="shared" si="21"/>
        <v>May</v>
      </c>
      <c r="D1354" s="6">
        <v>1841369.99</v>
      </c>
      <c r="E1354" t="s">
        <v>155</v>
      </c>
      <c r="F1354" s="5">
        <v>73.56</v>
      </c>
      <c r="G1354" s="5" t="str" cm="1">
        <f t="array" ref="G1354">_xlfn.IFS(F1354&gt;=86,"Hot Week (More Than 85°F)",F1354&lt;50,"Cold Week (Less Than 50°F)",TRUE,"Normal Week")</f>
        <v>Normal Week</v>
      </c>
      <c r="H1354" s="2">
        <v>4.1929999999999996</v>
      </c>
      <c r="I1354" s="2" t="str" cm="1">
        <f t="array" ref="I1354">_xlfn.IFS(H1354&gt;3.5,"Above Average",H1354&lt;3,"Below Average",TRUE,"Average")</f>
        <v>Above Average</v>
      </c>
      <c r="J1354" s="1">
        <v>129.04443330000001</v>
      </c>
      <c r="K1354" s="1" t="str" cm="1">
        <f t="array" ref="K1354">_xlfn.IFS(J1354&gt;200,"Above Average",J1354&lt;155,"Below Average",TRUE,"Average")</f>
        <v>Below Average</v>
      </c>
      <c r="L1354" s="7">
        <v>8.4939999999999998</v>
      </c>
      <c r="M1354" s="7" t="str" cm="1">
        <f t="array" ref="M1354">_xlfn.IFS(L1354&gt;9,"Above Average",L1354&lt;8,"Below Average",TRUE,"Average")</f>
        <v>Average</v>
      </c>
    </row>
    <row r="1355" spans="1:13" x14ac:dyDescent="0.3">
      <c r="A1355">
        <v>10</v>
      </c>
      <c r="B1355" s="21">
        <v>40676</v>
      </c>
      <c r="C1355" s="21" t="str">
        <f t="shared" si="21"/>
        <v>May</v>
      </c>
      <c r="D1355" s="6">
        <v>1712995.44</v>
      </c>
      <c r="E1355" t="s">
        <v>155</v>
      </c>
      <c r="F1355" s="5">
        <v>74.040000000000006</v>
      </c>
      <c r="G1355" s="5" t="str" cm="1">
        <f t="array" ref="G1355">_xlfn.IFS(F1355&gt;=86,"Hot Week (More Than 85°F)",F1355&lt;50,"Cold Week (Less Than 50°F)",TRUE,"Normal Week")</f>
        <v>Normal Week</v>
      </c>
      <c r="H1355" s="2">
        <v>4.202</v>
      </c>
      <c r="I1355" s="2" t="str" cm="1">
        <f t="array" ref="I1355">_xlfn.IFS(H1355&gt;3.5,"Above Average",H1355&lt;3,"Below Average",TRUE,"Average")</f>
        <v>Above Average</v>
      </c>
      <c r="J1355" s="1">
        <v>129.089</v>
      </c>
      <c r="K1355" s="1" t="str" cm="1">
        <f t="array" ref="K1355">_xlfn.IFS(J1355&gt;200,"Above Average",J1355&lt;155,"Below Average",TRUE,"Average")</f>
        <v>Below Average</v>
      </c>
      <c r="L1355" s="7">
        <v>8.4939999999999998</v>
      </c>
      <c r="M1355" s="7" t="str" cm="1">
        <f t="array" ref="M1355">_xlfn.IFS(L1355&gt;9,"Above Average",L1355&lt;8,"Below Average",TRUE,"Average")</f>
        <v>Average</v>
      </c>
    </row>
    <row r="1356" spans="1:13" x14ac:dyDescent="0.3">
      <c r="A1356">
        <v>10</v>
      </c>
      <c r="B1356" s="21">
        <v>40683</v>
      </c>
      <c r="C1356" s="21" t="str">
        <f t="shared" si="21"/>
        <v>May</v>
      </c>
      <c r="D1356" s="6">
        <v>1720908.01</v>
      </c>
      <c r="E1356" t="s">
        <v>155</v>
      </c>
      <c r="F1356" s="5">
        <v>72.62</v>
      </c>
      <c r="G1356" s="5" t="str" cm="1">
        <f t="array" ref="G1356">_xlfn.IFS(F1356&gt;=86,"Hot Week (More Than 85°F)",F1356&lt;50,"Cold Week (Less Than 50°F)",TRUE,"Normal Week")</f>
        <v>Normal Week</v>
      </c>
      <c r="H1356" s="2">
        <v>3.99</v>
      </c>
      <c r="I1356" s="2" t="str" cm="1">
        <f t="array" ref="I1356">_xlfn.IFS(H1356&gt;3.5,"Above Average",H1356&lt;3,"Below Average",TRUE,"Average")</f>
        <v>Above Average</v>
      </c>
      <c r="J1356" s="1">
        <v>129.07567739999999</v>
      </c>
      <c r="K1356" s="1" t="str" cm="1">
        <f t="array" ref="K1356">_xlfn.IFS(J1356&gt;200,"Above Average",J1356&lt;155,"Below Average",TRUE,"Average")</f>
        <v>Below Average</v>
      </c>
      <c r="L1356" s="7">
        <v>8.4939999999999998</v>
      </c>
      <c r="M1356" s="7" t="str" cm="1">
        <f t="array" ref="M1356">_xlfn.IFS(L1356&gt;9,"Above Average",L1356&lt;8,"Below Average",TRUE,"Average")</f>
        <v>Average</v>
      </c>
    </row>
    <row r="1357" spans="1:13" x14ac:dyDescent="0.3">
      <c r="A1357">
        <v>10</v>
      </c>
      <c r="B1357" s="21">
        <v>40690</v>
      </c>
      <c r="C1357" s="21" t="str">
        <f t="shared" si="21"/>
        <v>May</v>
      </c>
      <c r="D1357" s="6">
        <v>1743000.38</v>
      </c>
      <c r="E1357" t="s">
        <v>155</v>
      </c>
      <c r="F1357" s="5">
        <v>78.62</v>
      </c>
      <c r="G1357" s="5" t="str" cm="1">
        <f t="array" ref="G1357">_xlfn.IFS(F1357&gt;=86,"Hot Week (More Than 85°F)",F1357&lt;50,"Cold Week (Less Than 50°F)",TRUE,"Normal Week")</f>
        <v>Normal Week</v>
      </c>
      <c r="H1357" s="2">
        <v>3.9329999999999998</v>
      </c>
      <c r="I1357" s="2" t="str" cm="1">
        <f t="array" ref="I1357">_xlfn.IFS(H1357&gt;3.5,"Above Average",H1357&lt;3,"Below Average",TRUE,"Average")</f>
        <v>Above Average</v>
      </c>
      <c r="J1357" s="1">
        <v>129.06235480000001</v>
      </c>
      <c r="K1357" s="1" t="str" cm="1">
        <f t="array" ref="K1357">_xlfn.IFS(J1357&gt;200,"Above Average",J1357&lt;155,"Below Average",TRUE,"Average")</f>
        <v>Below Average</v>
      </c>
      <c r="L1357" s="7">
        <v>8.4939999999999998</v>
      </c>
      <c r="M1357" s="7" t="str" cm="1">
        <f t="array" ref="M1357">_xlfn.IFS(L1357&gt;9,"Above Average",L1357&lt;8,"Below Average",TRUE,"Average")</f>
        <v>Average</v>
      </c>
    </row>
    <row r="1358" spans="1:13" x14ac:dyDescent="0.3">
      <c r="A1358">
        <v>10</v>
      </c>
      <c r="B1358" s="21">
        <v>40697</v>
      </c>
      <c r="C1358" s="21" t="str">
        <f t="shared" si="21"/>
        <v>Jun</v>
      </c>
      <c r="D1358" s="6">
        <v>1792210.89</v>
      </c>
      <c r="E1358" t="s">
        <v>155</v>
      </c>
      <c r="F1358" s="5">
        <v>81.87</v>
      </c>
      <c r="G1358" s="5" t="str" cm="1">
        <f t="array" ref="G1358">_xlfn.IFS(F1358&gt;=86,"Hot Week (More Than 85°F)",F1358&lt;50,"Cold Week (Less Than 50°F)",TRUE,"Normal Week")</f>
        <v>Normal Week</v>
      </c>
      <c r="H1358" s="2">
        <v>3.8929999999999998</v>
      </c>
      <c r="I1358" s="2" t="str" cm="1">
        <f t="array" ref="I1358">_xlfn.IFS(H1358&gt;3.5,"Above Average",H1358&lt;3,"Below Average",TRUE,"Average")</f>
        <v>Above Average</v>
      </c>
      <c r="J1358" s="1">
        <v>129.04903229999999</v>
      </c>
      <c r="K1358" s="1" t="str" cm="1">
        <f t="array" ref="K1358">_xlfn.IFS(J1358&gt;200,"Above Average",J1358&lt;155,"Below Average",TRUE,"Average")</f>
        <v>Below Average</v>
      </c>
      <c r="L1358" s="7">
        <v>8.4939999999999998</v>
      </c>
      <c r="M1358" s="7" t="str" cm="1">
        <f t="array" ref="M1358">_xlfn.IFS(L1358&gt;9,"Above Average",L1358&lt;8,"Below Average",TRUE,"Average")</f>
        <v>Average</v>
      </c>
    </row>
    <row r="1359" spans="1:13" x14ac:dyDescent="0.3">
      <c r="A1359">
        <v>10</v>
      </c>
      <c r="B1359" s="21">
        <v>40704</v>
      </c>
      <c r="C1359" s="21" t="str">
        <f t="shared" si="21"/>
        <v>Jun</v>
      </c>
      <c r="D1359" s="6">
        <v>1740063.1</v>
      </c>
      <c r="E1359" t="s">
        <v>155</v>
      </c>
      <c r="F1359" s="5">
        <v>84.57</v>
      </c>
      <c r="G1359" s="5" t="str" cm="1">
        <f t="array" ref="G1359">_xlfn.IFS(F1359&gt;=86,"Hot Week (More Than 85°F)",F1359&lt;50,"Cold Week (Less Than 50°F)",TRUE,"Normal Week")</f>
        <v>Normal Week</v>
      </c>
      <c r="H1359" s="2">
        <v>3.9809999999999999</v>
      </c>
      <c r="I1359" s="2" t="str" cm="1">
        <f t="array" ref="I1359">_xlfn.IFS(H1359&gt;3.5,"Above Average",H1359&lt;3,"Below Average",TRUE,"Average")</f>
        <v>Above Average</v>
      </c>
      <c r="J1359" s="1">
        <v>129.03570970000001</v>
      </c>
      <c r="K1359" s="1" t="str" cm="1">
        <f t="array" ref="K1359">_xlfn.IFS(J1359&gt;200,"Above Average",J1359&lt;155,"Below Average",TRUE,"Average")</f>
        <v>Below Average</v>
      </c>
      <c r="L1359" s="7">
        <v>8.4939999999999998</v>
      </c>
      <c r="M1359" s="7" t="str" cm="1">
        <f t="array" ref="M1359">_xlfn.IFS(L1359&gt;9,"Above Average",L1359&lt;8,"Below Average",TRUE,"Average")</f>
        <v>Average</v>
      </c>
    </row>
    <row r="1360" spans="1:13" x14ac:dyDescent="0.3">
      <c r="A1360">
        <v>10</v>
      </c>
      <c r="B1360" s="21">
        <v>40711</v>
      </c>
      <c r="C1360" s="21" t="str">
        <f t="shared" si="21"/>
        <v>Jun</v>
      </c>
      <c r="D1360" s="6">
        <v>1817934.76</v>
      </c>
      <c r="E1360" t="s">
        <v>155</v>
      </c>
      <c r="F1360" s="5">
        <v>87.96</v>
      </c>
      <c r="G1360" s="5" t="str" cm="1">
        <f t="array" ref="G1360">_xlfn.IFS(F1360&gt;=86,"Hot Week (More Than 85°F)",F1360&lt;50,"Cold Week (Less Than 50°F)",TRUE,"Normal Week")</f>
        <v>Hot Week (More Than 85°F)</v>
      </c>
      <c r="H1360" s="2">
        <v>3.9350000000000001</v>
      </c>
      <c r="I1360" s="2" t="str" cm="1">
        <f t="array" ref="I1360">_xlfn.IFS(H1360&gt;3.5,"Above Average",H1360&lt;3,"Below Average",TRUE,"Average")</f>
        <v>Above Average</v>
      </c>
      <c r="J1360" s="1">
        <v>129.04320000000001</v>
      </c>
      <c r="K1360" s="1" t="str" cm="1">
        <f t="array" ref="K1360">_xlfn.IFS(J1360&gt;200,"Above Average",J1360&lt;155,"Below Average",TRUE,"Average")</f>
        <v>Below Average</v>
      </c>
      <c r="L1360" s="7">
        <v>8.4939999999999998</v>
      </c>
      <c r="M1360" s="7" t="str" cm="1">
        <f t="array" ref="M1360">_xlfn.IFS(L1360&gt;9,"Above Average",L1360&lt;8,"Below Average",TRUE,"Average")</f>
        <v>Average</v>
      </c>
    </row>
    <row r="1361" spans="1:13" x14ac:dyDescent="0.3">
      <c r="A1361">
        <v>10</v>
      </c>
      <c r="B1361" s="21">
        <v>40718</v>
      </c>
      <c r="C1361" s="21" t="str">
        <f t="shared" si="21"/>
        <v>Jun</v>
      </c>
      <c r="D1361" s="6">
        <v>1711813.13</v>
      </c>
      <c r="E1361" t="s">
        <v>155</v>
      </c>
      <c r="F1361" s="5">
        <v>90.69</v>
      </c>
      <c r="G1361" s="5" t="str" cm="1">
        <f t="array" ref="G1361">_xlfn.IFS(F1361&gt;=86,"Hot Week (More Than 85°F)",F1361&lt;50,"Cold Week (Less Than 50°F)",TRUE,"Normal Week")</f>
        <v>Hot Week (More Than 85°F)</v>
      </c>
      <c r="H1361" s="2">
        <v>3.8069999999999999</v>
      </c>
      <c r="I1361" s="2" t="str" cm="1">
        <f t="array" ref="I1361">_xlfn.IFS(H1361&gt;3.5,"Above Average",H1361&lt;3,"Below Average",TRUE,"Average")</f>
        <v>Above Average</v>
      </c>
      <c r="J1361" s="1">
        <v>129.06630000000001</v>
      </c>
      <c r="K1361" s="1" t="str" cm="1">
        <f t="array" ref="K1361">_xlfn.IFS(J1361&gt;200,"Above Average",J1361&lt;155,"Below Average",TRUE,"Average")</f>
        <v>Below Average</v>
      </c>
      <c r="L1361" s="7">
        <v>8.4939999999999998</v>
      </c>
      <c r="M1361" s="7" t="str" cm="1">
        <f t="array" ref="M1361">_xlfn.IFS(L1361&gt;9,"Above Average",L1361&lt;8,"Below Average",TRUE,"Average")</f>
        <v>Average</v>
      </c>
    </row>
    <row r="1362" spans="1:13" x14ac:dyDescent="0.3">
      <c r="A1362">
        <v>10</v>
      </c>
      <c r="B1362" s="21">
        <v>40725</v>
      </c>
      <c r="C1362" s="21" t="str">
        <f t="shared" si="21"/>
        <v>Jul</v>
      </c>
      <c r="D1362" s="6">
        <v>1751369.75</v>
      </c>
      <c r="E1362" t="s">
        <v>155</v>
      </c>
      <c r="F1362" s="5">
        <v>95.36</v>
      </c>
      <c r="G1362" s="5" t="str" cm="1">
        <f t="array" ref="G1362">_xlfn.IFS(F1362&gt;=86,"Hot Week (More Than 85°F)",F1362&lt;50,"Cold Week (Less Than 50°F)",TRUE,"Normal Week")</f>
        <v>Hot Week (More Than 85°F)</v>
      </c>
      <c r="H1362" s="2">
        <v>3.8420000000000001</v>
      </c>
      <c r="I1362" s="2" t="str" cm="1">
        <f t="array" ref="I1362">_xlfn.IFS(H1362&gt;3.5,"Above Average",H1362&lt;3,"Below Average",TRUE,"Average")</f>
        <v>Above Average</v>
      </c>
      <c r="J1362" s="1">
        <v>129.08940000000001</v>
      </c>
      <c r="K1362" s="1" t="str" cm="1">
        <f t="array" ref="K1362">_xlfn.IFS(J1362&gt;200,"Above Average",J1362&lt;155,"Below Average",TRUE,"Average")</f>
        <v>Below Average</v>
      </c>
      <c r="L1362" s="7">
        <v>8.2569999999999997</v>
      </c>
      <c r="M1362" s="7" t="str" cm="1">
        <f t="array" ref="M1362">_xlfn.IFS(L1362&gt;9,"Above Average",L1362&lt;8,"Below Average",TRUE,"Average")</f>
        <v>Average</v>
      </c>
    </row>
    <row r="1363" spans="1:13" x14ac:dyDescent="0.3">
      <c r="A1363">
        <v>10</v>
      </c>
      <c r="B1363" s="21">
        <v>40732</v>
      </c>
      <c r="C1363" s="21" t="str">
        <f t="shared" si="21"/>
        <v>Jul</v>
      </c>
      <c r="D1363" s="6">
        <v>1699708.38</v>
      </c>
      <c r="E1363" t="s">
        <v>155</v>
      </c>
      <c r="F1363" s="5">
        <v>88.57</v>
      </c>
      <c r="G1363" s="5" t="str" cm="1">
        <f t="array" ref="G1363">_xlfn.IFS(F1363&gt;=86,"Hot Week (More Than 85°F)",F1363&lt;50,"Cold Week (Less Than 50°F)",TRUE,"Normal Week")</f>
        <v>Hot Week (More Than 85°F)</v>
      </c>
      <c r="H1363" s="2">
        <v>3.7930000000000001</v>
      </c>
      <c r="I1363" s="2" t="str" cm="1">
        <f t="array" ref="I1363">_xlfn.IFS(H1363&gt;3.5,"Above Average",H1363&lt;3,"Below Average",TRUE,"Average")</f>
        <v>Above Average</v>
      </c>
      <c r="J1363" s="1">
        <v>129.11250000000001</v>
      </c>
      <c r="K1363" s="1" t="str" cm="1">
        <f t="array" ref="K1363">_xlfn.IFS(J1363&gt;200,"Above Average",J1363&lt;155,"Below Average",TRUE,"Average")</f>
        <v>Below Average</v>
      </c>
      <c r="L1363" s="7">
        <v>8.2569999999999997</v>
      </c>
      <c r="M1363" s="7" t="str" cm="1">
        <f t="array" ref="M1363">_xlfn.IFS(L1363&gt;9,"Above Average",L1363&lt;8,"Below Average",TRUE,"Average")</f>
        <v>Average</v>
      </c>
    </row>
    <row r="1364" spans="1:13" x14ac:dyDescent="0.3">
      <c r="A1364">
        <v>10</v>
      </c>
      <c r="B1364" s="21">
        <v>40739</v>
      </c>
      <c r="C1364" s="21" t="str">
        <f t="shared" si="21"/>
        <v>Jul</v>
      </c>
      <c r="D1364" s="6">
        <v>1775068.4</v>
      </c>
      <c r="E1364" t="s">
        <v>155</v>
      </c>
      <c r="F1364" s="5">
        <v>86.01</v>
      </c>
      <c r="G1364" s="5" t="str" cm="1">
        <f t="array" ref="G1364">_xlfn.IFS(F1364&gt;=86,"Hot Week (More Than 85°F)",F1364&lt;50,"Cold Week (Less Than 50°F)",TRUE,"Normal Week")</f>
        <v>Hot Week (More Than 85°F)</v>
      </c>
      <c r="H1364" s="2">
        <v>3.7789999999999999</v>
      </c>
      <c r="I1364" s="2" t="str" cm="1">
        <f t="array" ref="I1364">_xlfn.IFS(H1364&gt;3.5,"Above Average",H1364&lt;3,"Below Average",TRUE,"Average")</f>
        <v>Above Average</v>
      </c>
      <c r="J1364" s="1">
        <v>129.13383870000001</v>
      </c>
      <c r="K1364" s="1" t="str" cm="1">
        <f t="array" ref="K1364">_xlfn.IFS(J1364&gt;200,"Above Average",J1364&lt;155,"Below Average",TRUE,"Average")</f>
        <v>Below Average</v>
      </c>
      <c r="L1364" s="7">
        <v>8.2569999999999997</v>
      </c>
      <c r="M1364" s="7" t="str" cm="1">
        <f t="array" ref="M1364">_xlfn.IFS(L1364&gt;9,"Above Average",L1364&lt;8,"Below Average",TRUE,"Average")</f>
        <v>Average</v>
      </c>
    </row>
    <row r="1365" spans="1:13" x14ac:dyDescent="0.3">
      <c r="A1365">
        <v>10</v>
      </c>
      <c r="B1365" s="21">
        <v>40746</v>
      </c>
      <c r="C1365" s="21" t="str">
        <f t="shared" si="21"/>
        <v>Jul</v>
      </c>
      <c r="D1365" s="6">
        <v>1774342.61</v>
      </c>
      <c r="E1365" t="s">
        <v>155</v>
      </c>
      <c r="F1365" s="5">
        <v>88.59</v>
      </c>
      <c r="G1365" s="5" t="str" cm="1">
        <f t="array" ref="G1365">_xlfn.IFS(F1365&gt;=86,"Hot Week (More Than 85°F)",F1365&lt;50,"Cold Week (Less Than 50°F)",TRUE,"Normal Week")</f>
        <v>Hot Week (More Than 85°F)</v>
      </c>
      <c r="H1365" s="2">
        <v>3.6970000000000001</v>
      </c>
      <c r="I1365" s="2" t="str" cm="1">
        <f t="array" ref="I1365">_xlfn.IFS(H1365&gt;3.5,"Above Average",H1365&lt;3,"Below Average",TRUE,"Average")</f>
        <v>Above Average</v>
      </c>
      <c r="J1365" s="1">
        <v>129.1507742</v>
      </c>
      <c r="K1365" s="1" t="str" cm="1">
        <f t="array" ref="K1365">_xlfn.IFS(J1365&gt;200,"Above Average",J1365&lt;155,"Below Average",TRUE,"Average")</f>
        <v>Below Average</v>
      </c>
      <c r="L1365" s="7">
        <v>8.2569999999999997</v>
      </c>
      <c r="M1365" s="7" t="str" cm="1">
        <f t="array" ref="M1365">_xlfn.IFS(L1365&gt;9,"Above Average",L1365&lt;8,"Below Average",TRUE,"Average")</f>
        <v>Average</v>
      </c>
    </row>
    <row r="1366" spans="1:13" x14ac:dyDescent="0.3">
      <c r="A1366">
        <v>10</v>
      </c>
      <c r="B1366" s="21">
        <v>40753</v>
      </c>
      <c r="C1366" s="21" t="str">
        <f t="shared" si="21"/>
        <v>Jul</v>
      </c>
      <c r="D1366" s="6">
        <v>1745841.33</v>
      </c>
      <c r="E1366" t="s">
        <v>155</v>
      </c>
      <c r="F1366" s="5">
        <v>86.75</v>
      </c>
      <c r="G1366" s="5" t="str" cm="1">
        <f t="array" ref="G1366">_xlfn.IFS(F1366&gt;=86,"Hot Week (More Than 85°F)",F1366&lt;50,"Cold Week (Less Than 50°F)",TRUE,"Normal Week")</f>
        <v>Hot Week (More Than 85°F)</v>
      </c>
      <c r="H1366" s="2">
        <v>3.694</v>
      </c>
      <c r="I1366" s="2" t="str" cm="1">
        <f t="array" ref="I1366">_xlfn.IFS(H1366&gt;3.5,"Above Average",H1366&lt;3,"Below Average",TRUE,"Average")</f>
        <v>Above Average</v>
      </c>
      <c r="J1366" s="1">
        <v>129.16770969999999</v>
      </c>
      <c r="K1366" s="1" t="str" cm="1">
        <f t="array" ref="K1366">_xlfn.IFS(J1366&gt;200,"Above Average",J1366&lt;155,"Below Average",TRUE,"Average")</f>
        <v>Below Average</v>
      </c>
      <c r="L1366" s="7">
        <v>8.2569999999999997</v>
      </c>
      <c r="M1366" s="7" t="str" cm="1">
        <f t="array" ref="M1366">_xlfn.IFS(L1366&gt;9,"Above Average",L1366&lt;8,"Below Average",TRUE,"Average")</f>
        <v>Average</v>
      </c>
    </row>
    <row r="1367" spans="1:13" x14ac:dyDescent="0.3">
      <c r="A1367">
        <v>10</v>
      </c>
      <c r="B1367" s="21">
        <v>40760</v>
      </c>
      <c r="C1367" s="21" t="str">
        <f t="shared" si="21"/>
        <v>Aug</v>
      </c>
      <c r="D1367" s="6">
        <v>1886299.98</v>
      </c>
      <c r="E1367" t="s">
        <v>155</v>
      </c>
      <c r="F1367" s="5">
        <v>89.8</v>
      </c>
      <c r="G1367" s="5" t="str" cm="1">
        <f t="array" ref="G1367">_xlfn.IFS(F1367&gt;=86,"Hot Week (More Than 85°F)",F1367&lt;50,"Cold Week (Less Than 50°F)",TRUE,"Normal Week")</f>
        <v>Hot Week (More Than 85°F)</v>
      </c>
      <c r="H1367" s="2">
        <v>3.8029999999999999</v>
      </c>
      <c r="I1367" s="2" t="str" cm="1">
        <f t="array" ref="I1367">_xlfn.IFS(H1367&gt;3.5,"Above Average",H1367&lt;3,"Below Average",TRUE,"Average")</f>
        <v>Above Average</v>
      </c>
      <c r="J1367" s="1">
        <v>129.18464520000001</v>
      </c>
      <c r="K1367" s="1" t="str" cm="1">
        <f t="array" ref="K1367">_xlfn.IFS(J1367&gt;200,"Above Average",J1367&lt;155,"Below Average",TRUE,"Average")</f>
        <v>Below Average</v>
      </c>
      <c r="L1367" s="7">
        <v>8.2569999999999997</v>
      </c>
      <c r="M1367" s="7" t="str" cm="1">
        <f t="array" ref="M1367">_xlfn.IFS(L1367&gt;9,"Above Average",L1367&lt;8,"Below Average",TRUE,"Average")</f>
        <v>Average</v>
      </c>
    </row>
    <row r="1368" spans="1:13" x14ac:dyDescent="0.3">
      <c r="A1368">
        <v>10</v>
      </c>
      <c r="B1368" s="21">
        <v>40767</v>
      </c>
      <c r="C1368" s="21" t="str">
        <f t="shared" si="21"/>
        <v>Aug</v>
      </c>
      <c r="D1368" s="6">
        <v>1917397.63</v>
      </c>
      <c r="E1368" t="s">
        <v>155</v>
      </c>
      <c r="F1368" s="5">
        <v>85.61</v>
      </c>
      <c r="G1368" s="5" t="str" cm="1">
        <f t="array" ref="G1368">_xlfn.IFS(F1368&gt;=86,"Hot Week (More Than 85°F)",F1368&lt;50,"Cold Week (Less Than 50°F)",TRUE,"Normal Week")</f>
        <v>Normal Week</v>
      </c>
      <c r="H1368" s="2">
        <v>3.794</v>
      </c>
      <c r="I1368" s="2" t="str" cm="1">
        <f t="array" ref="I1368">_xlfn.IFS(H1368&gt;3.5,"Above Average",H1368&lt;3,"Below Average",TRUE,"Average")</f>
        <v>Above Average</v>
      </c>
      <c r="J1368" s="1">
        <v>129.2015806</v>
      </c>
      <c r="K1368" s="1" t="str" cm="1">
        <f t="array" ref="K1368">_xlfn.IFS(J1368&gt;200,"Above Average",J1368&lt;155,"Below Average",TRUE,"Average")</f>
        <v>Below Average</v>
      </c>
      <c r="L1368" s="7">
        <v>8.2569999999999997</v>
      </c>
      <c r="M1368" s="7" t="str" cm="1">
        <f t="array" ref="M1368">_xlfn.IFS(L1368&gt;9,"Above Average",L1368&lt;8,"Below Average",TRUE,"Average")</f>
        <v>Average</v>
      </c>
    </row>
    <row r="1369" spans="1:13" x14ac:dyDescent="0.3">
      <c r="A1369">
        <v>10</v>
      </c>
      <c r="B1369" s="21">
        <v>40774</v>
      </c>
      <c r="C1369" s="21" t="str">
        <f t="shared" si="21"/>
        <v>Aug</v>
      </c>
      <c r="D1369" s="6">
        <v>1954849.68</v>
      </c>
      <c r="E1369" t="s">
        <v>155</v>
      </c>
      <c r="F1369" s="5">
        <v>87.4</v>
      </c>
      <c r="G1369" s="5" t="str" cm="1">
        <f t="array" ref="G1369">_xlfn.IFS(F1369&gt;=86,"Hot Week (More Than 85°F)",F1369&lt;50,"Cold Week (Less Than 50°F)",TRUE,"Normal Week")</f>
        <v>Hot Week (More Than 85°F)</v>
      </c>
      <c r="H1369" s="2">
        <v>3.7429999999999999</v>
      </c>
      <c r="I1369" s="2" t="str" cm="1">
        <f t="array" ref="I1369">_xlfn.IFS(H1369&gt;3.5,"Above Average",H1369&lt;3,"Below Average",TRUE,"Average")</f>
        <v>Above Average</v>
      </c>
      <c r="J1369" s="1">
        <v>129.24058059999999</v>
      </c>
      <c r="K1369" s="1" t="str" cm="1">
        <f t="array" ref="K1369">_xlfn.IFS(J1369&gt;200,"Above Average",J1369&lt;155,"Below Average",TRUE,"Average")</f>
        <v>Below Average</v>
      </c>
      <c r="L1369" s="7">
        <v>8.2569999999999997</v>
      </c>
      <c r="M1369" s="7" t="str" cm="1">
        <f t="array" ref="M1369">_xlfn.IFS(L1369&gt;9,"Above Average",L1369&lt;8,"Below Average",TRUE,"Average")</f>
        <v>Average</v>
      </c>
    </row>
    <row r="1370" spans="1:13" x14ac:dyDescent="0.3">
      <c r="A1370">
        <v>10</v>
      </c>
      <c r="B1370" s="21">
        <v>40781</v>
      </c>
      <c r="C1370" s="21" t="str">
        <f t="shared" si="21"/>
        <v>Aug</v>
      </c>
      <c r="D1370" s="6">
        <v>1728399.07</v>
      </c>
      <c r="E1370" t="s">
        <v>155</v>
      </c>
      <c r="F1370" s="5">
        <v>91.59</v>
      </c>
      <c r="G1370" s="5" t="str" cm="1">
        <f t="array" ref="G1370">_xlfn.IFS(F1370&gt;=86,"Hot Week (More Than 85°F)",F1370&lt;50,"Cold Week (Less Than 50°F)",TRUE,"Normal Week")</f>
        <v>Hot Week (More Than 85°F)</v>
      </c>
      <c r="H1370" s="2">
        <v>3.6629999999999998</v>
      </c>
      <c r="I1370" s="2" t="str" cm="1">
        <f t="array" ref="I1370">_xlfn.IFS(H1370&gt;3.5,"Above Average",H1370&lt;3,"Below Average",TRUE,"Average")</f>
        <v>Above Average</v>
      </c>
      <c r="J1370" s="1">
        <v>129.28325810000001</v>
      </c>
      <c r="K1370" s="1" t="str" cm="1">
        <f t="array" ref="K1370">_xlfn.IFS(J1370&gt;200,"Above Average",J1370&lt;155,"Below Average",TRUE,"Average")</f>
        <v>Below Average</v>
      </c>
      <c r="L1370" s="7">
        <v>8.2569999999999997</v>
      </c>
      <c r="M1370" s="7" t="str" cm="1">
        <f t="array" ref="M1370">_xlfn.IFS(L1370&gt;9,"Above Average",L1370&lt;8,"Below Average",TRUE,"Average")</f>
        <v>Average</v>
      </c>
    </row>
    <row r="1371" spans="1:13" x14ac:dyDescent="0.3">
      <c r="A1371">
        <v>10</v>
      </c>
      <c r="B1371" s="21">
        <v>40788</v>
      </c>
      <c r="C1371" s="21" t="str">
        <f t="shared" si="21"/>
        <v>Sep</v>
      </c>
      <c r="D1371" s="6">
        <v>1758587.35</v>
      </c>
      <c r="E1371" t="s">
        <v>155</v>
      </c>
      <c r="F1371" s="5">
        <v>91.61</v>
      </c>
      <c r="G1371" s="5" t="str" cm="1">
        <f t="array" ref="G1371">_xlfn.IFS(F1371&gt;=86,"Hot Week (More Than 85°F)",F1371&lt;50,"Cold Week (Less Than 50°F)",TRUE,"Normal Week")</f>
        <v>Hot Week (More Than 85°F)</v>
      </c>
      <c r="H1371" s="2">
        <v>3.798</v>
      </c>
      <c r="I1371" s="2" t="str" cm="1">
        <f t="array" ref="I1371">_xlfn.IFS(H1371&gt;3.5,"Above Average",H1371&lt;3,"Below Average",TRUE,"Average")</f>
        <v>Above Average</v>
      </c>
      <c r="J1371" s="1">
        <v>129.32593550000001</v>
      </c>
      <c r="K1371" s="1" t="str" cm="1">
        <f t="array" ref="K1371">_xlfn.IFS(J1371&gt;200,"Above Average",J1371&lt;155,"Below Average",TRUE,"Average")</f>
        <v>Below Average</v>
      </c>
      <c r="L1371" s="7">
        <v>8.2569999999999997</v>
      </c>
      <c r="M1371" s="7" t="str" cm="1">
        <f t="array" ref="M1371">_xlfn.IFS(L1371&gt;9,"Above Average",L1371&lt;8,"Below Average",TRUE,"Average")</f>
        <v>Average</v>
      </c>
    </row>
    <row r="1372" spans="1:13" x14ac:dyDescent="0.3">
      <c r="A1372">
        <v>10</v>
      </c>
      <c r="B1372" s="21">
        <v>40795</v>
      </c>
      <c r="C1372" s="21" t="str">
        <f t="shared" si="21"/>
        <v>Sep</v>
      </c>
      <c r="D1372" s="6">
        <v>1670579.82</v>
      </c>
      <c r="E1372" t="s">
        <v>156</v>
      </c>
      <c r="F1372" s="5">
        <v>89.06</v>
      </c>
      <c r="G1372" s="5" t="str" cm="1">
        <f t="array" ref="G1372">_xlfn.IFS(F1372&gt;=86,"Hot Week (More Than 85°F)",F1372&lt;50,"Cold Week (Less Than 50°F)",TRUE,"Normal Week")</f>
        <v>Hot Week (More Than 85°F)</v>
      </c>
      <c r="H1372" s="2">
        <v>3.7709999999999999</v>
      </c>
      <c r="I1372" s="2" t="str" cm="1">
        <f t="array" ref="I1372">_xlfn.IFS(H1372&gt;3.5,"Above Average",H1372&lt;3,"Below Average",TRUE,"Average")</f>
        <v>Above Average</v>
      </c>
      <c r="J1372" s="1">
        <v>129.36861289999999</v>
      </c>
      <c r="K1372" s="1" t="str" cm="1">
        <f t="array" ref="K1372">_xlfn.IFS(J1372&gt;200,"Above Average",J1372&lt;155,"Below Average",TRUE,"Average")</f>
        <v>Below Average</v>
      </c>
      <c r="L1372" s="7">
        <v>8.2569999999999997</v>
      </c>
      <c r="M1372" s="7" t="str" cm="1">
        <f t="array" ref="M1372">_xlfn.IFS(L1372&gt;9,"Above Average",L1372&lt;8,"Below Average",TRUE,"Average")</f>
        <v>Average</v>
      </c>
    </row>
    <row r="1373" spans="1:13" x14ac:dyDescent="0.3">
      <c r="A1373">
        <v>10</v>
      </c>
      <c r="B1373" s="21">
        <v>40802</v>
      </c>
      <c r="C1373" s="21" t="str">
        <f t="shared" si="21"/>
        <v>Sep</v>
      </c>
      <c r="D1373" s="6">
        <v>1650894.3</v>
      </c>
      <c r="E1373" t="s">
        <v>155</v>
      </c>
      <c r="F1373" s="5">
        <v>77.489999999999995</v>
      </c>
      <c r="G1373" s="5" t="str" cm="1">
        <f t="array" ref="G1373">_xlfn.IFS(F1373&gt;=86,"Hot Week (More Than 85°F)",F1373&lt;50,"Cold Week (Less Than 50°F)",TRUE,"Normal Week")</f>
        <v>Normal Week</v>
      </c>
      <c r="H1373" s="2">
        <v>3.7839999999999998</v>
      </c>
      <c r="I1373" s="2" t="str" cm="1">
        <f t="array" ref="I1373">_xlfn.IFS(H1373&gt;3.5,"Above Average",H1373&lt;3,"Below Average",TRUE,"Average")</f>
        <v>Above Average</v>
      </c>
      <c r="J1373" s="1">
        <v>129.4306</v>
      </c>
      <c r="K1373" s="1" t="str" cm="1">
        <f t="array" ref="K1373">_xlfn.IFS(J1373&gt;200,"Above Average",J1373&lt;155,"Below Average",TRUE,"Average")</f>
        <v>Below Average</v>
      </c>
      <c r="L1373" s="7">
        <v>8.2569999999999997</v>
      </c>
      <c r="M1373" s="7" t="str" cm="1">
        <f t="array" ref="M1373">_xlfn.IFS(L1373&gt;9,"Above Average",L1373&lt;8,"Below Average",TRUE,"Average")</f>
        <v>Average</v>
      </c>
    </row>
    <row r="1374" spans="1:13" x14ac:dyDescent="0.3">
      <c r="A1374">
        <v>10</v>
      </c>
      <c r="B1374" s="21">
        <v>40809</v>
      </c>
      <c r="C1374" s="21" t="str">
        <f t="shared" si="21"/>
        <v>Sep</v>
      </c>
      <c r="D1374" s="6">
        <v>1685910.53</v>
      </c>
      <c r="E1374" t="s">
        <v>155</v>
      </c>
      <c r="F1374" s="5">
        <v>82.51</v>
      </c>
      <c r="G1374" s="5" t="str" cm="1">
        <f t="array" ref="G1374">_xlfn.IFS(F1374&gt;=86,"Hot Week (More Than 85°F)",F1374&lt;50,"Cold Week (Less Than 50°F)",TRUE,"Normal Week")</f>
        <v>Normal Week</v>
      </c>
      <c r="H1374" s="2">
        <v>3.7890000000000001</v>
      </c>
      <c r="I1374" s="2" t="str" cm="1">
        <f t="array" ref="I1374">_xlfn.IFS(H1374&gt;3.5,"Above Average",H1374&lt;3,"Below Average",TRUE,"Average")</f>
        <v>Above Average</v>
      </c>
      <c r="J1374" s="1">
        <v>129.51833329999999</v>
      </c>
      <c r="K1374" s="1" t="str" cm="1">
        <f t="array" ref="K1374">_xlfn.IFS(J1374&gt;200,"Above Average",J1374&lt;155,"Below Average",TRUE,"Average")</f>
        <v>Below Average</v>
      </c>
      <c r="L1374" s="7">
        <v>8.2569999999999997</v>
      </c>
      <c r="M1374" s="7" t="str" cm="1">
        <f t="array" ref="M1374">_xlfn.IFS(L1374&gt;9,"Above Average",L1374&lt;8,"Below Average",TRUE,"Average")</f>
        <v>Average</v>
      </c>
    </row>
    <row r="1375" spans="1:13" x14ac:dyDescent="0.3">
      <c r="A1375">
        <v>10</v>
      </c>
      <c r="B1375" s="21">
        <v>40816</v>
      </c>
      <c r="C1375" s="21" t="str">
        <f t="shared" si="21"/>
        <v>Sep</v>
      </c>
      <c r="D1375" s="6">
        <v>1627707.31</v>
      </c>
      <c r="E1375" t="s">
        <v>155</v>
      </c>
      <c r="F1375" s="5">
        <v>82.27</v>
      </c>
      <c r="G1375" s="5" t="str" cm="1">
        <f t="array" ref="G1375">_xlfn.IFS(F1375&gt;=86,"Hot Week (More Than 85°F)",F1375&lt;50,"Cold Week (Less Than 50°F)",TRUE,"Normal Week")</f>
        <v>Normal Week</v>
      </c>
      <c r="H1375" s="2">
        <v>3.8769999999999998</v>
      </c>
      <c r="I1375" s="2" t="str" cm="1">
        <f t="array" ref="I1375">_xlfn.IFS(H1375&gt;3.5,"Above Average",H1375&lt;3,"Below Average",TRUE,"Average")</f>
        <v>Above Average</v>
      </c>
      <c r="J1375" s="1">
        <v>129.60606670000001</v>
      </c>
      <c r="K1375" s="1" t="str" cm="1">
        <f t="array" ref="K1375">_xlfn.IFS(J1375&gt;200,"Above Average",J1375&lt;155,"Below Average",TRUE,"Average")</f>
        <v>Below Average</v>
      </c>
      <c r="L1375" s="7">
        <v>8.2569999999999997</v>
      </c>
      <c r="M1375" s="7" t="str" cm="1">
        <f t="array" ref="M1375">_xlfn.IFS(L1375&gt;9,"Above Average",L1375&lt;8,"Below Average",TRUE,"Average")</f>
        <v>Average</v>
      </c>
    </row>
    <row r="1376" spans="1:13" x14ac:dyDescent="0.3">
      <c r="A1376">
        <v>10</v>
      </c>
      <c r="B1376" s="21">
        <v>40823</v>
      </c>
      <c r="C1376" s="21" t="str">
        <f t="shared" si="21"/>
        <v>Oct</v>
      </c>
      <c r="D1376" s="6">
        <v>1788227.6</v>
      </c>
      <c r="E1376" t="s">
        <v>155</v>
      </c>
      <c r="F1376" s="5">
        <v>75.010000000000005</v>
      </c>
      <c r="G1376" s="5" t="str" cm="1">
        <f t="array" ref="G1376">_xlfn.IFS(F1376&gt;=86,"Hot Week (More Than 85°F)",F1376&lt;50,"Cold Week (Less Than 50°F)",TRUE,"Normal Week")</f>
        <v>Normal Week</v>
      </c>
      <c r="H1376" s="2">
        <v>3.827</v>
      </c>
      <c r="I1376" s="2" t="str" cm="1">
        <f t="array" ref="I1376">_xlfn.IFS(H1376&gt;3.5,"Above Average",H1376&lt;3,"Below Average",TRUE,"Average")</f>
        <v>Above Average</v>
      </c>
      <c r="J1376" s="1">
        <v>129.69380000000001</v>
      </c>
      <c r="K1376" s="1" t="str" cm="1">
        <f t="array" ref="K1376">_xlfn.IFS(J1376&gt;200,"Above Average",J1376&lt;155,"Below Average",TRUE,"Average")</f>
        <v>Below Average</v>
      </c>
      <c r="L1376" s="7">
        <v>7.8739999999999997</v>
      </c>
      <c r="M1376" s="7" t="str" cm="1">
        <f t="array" ref="M1376">_xlfn.IFS(L1376&gt;9,"Above Average",L1376&lt;8,"Below Average",TRUE,"Average")</f>
        <v>Below Average</v>
      </c>
    </row>
    <row r="1377" spans="1:13" x14ac:dyDescent="0.3">
      <c r="A1377">
        <v>10</v>
      </c>
      <c r="B1377" s="21">
        <v>40830</v>
      </c>
      <c r="C1377" s="21" t="str">
        <f t="shared" si="21"/>
        <v>Oct</v>
      </c>
      <c r="D1377" s="6">
        <v>1704753.02</v>
      </c>
      <c r="E1377" t="s">
        <v>155</v>
      </c>
      <c r="F1377" s="5">
        <v>70.27</v>
      </c>
      <c r="G1377" s="5" t="str" cm="1">
        <f t="array" ref="G1377">_xlfn.IFS(F1377&gt;=86,"Hot Week (More Than 85°F)",F1377&lt;50,"Cold Week (Less Than 50°F)",TRUE,"Normal Week")</f>
        <v>Normal Week</v>
      </c>
      <c r="H1377" s="2">
        <v>3.698</v>
      </c>
      <c r="I1377" s="2" t="str" cm="1">
        <f t="array" ref="I1377">_xlfn.IFS(H1377&gt;3.5,"Above Average",H1377&lt;3,"Below Average",TRUE,"Average")</f>
        <v>Above Average</v>
      </c>
      <c r="J1377" s="1">
        <v>129.77064519999999</v>
      </c>
      <c r="K1377" s="1" t="str" cm="1">
        <f t="array" ref="K1377">_xlfn.IFS(J1377&gt;200,"Above Average",J1377&lt;155,"Below Average",TRUE,"Average")</f>
        <v>Below Average</v>
      </c>
      <c r="L1377" s="7">
        <v>7.8739999999999997</v>
      </c>
      <c r="M1377" s="7" t="str" cm="1">
        <f t="array" ref="M1377">_xlfn.IFS(L1377&gt;9,"Above Average",L1377&lt;8,"Below Average",TRUE,"Average")</f>
        <v>Below Average</v>
      </c>
    </row>
    <row r="1378" spans="1:13" x14ac:dyDescent="0.3">
      <c r="A1378">
        <v>10</v>
      </c>
      <c r="B1378" s="21">
        <v>40837</v>
      </c>
      <c r="C1378" s="21" t="str">
        <f t="shared" si="21"/>
        <v>Oct</v>
      </c>
      <c r="D1378" s="6">
        <v>1745928.56</v>
      </c>
      <c r="E1378" t="s">
        <v>155</v>
      </c>
      <c r="F1378" s="5">
        <v>77.91</v>
      </c>
      <c r="G1378" s="5" t="str" cm="1">
        <f t="array" ref="G1378">_xlfn.IFS(F1378&gt;=86,"Hot Week (More Than 85°F)",F1378&lt;50,"Cold Week (Less Than 50°F)",TRUE,"Normal Week")</f>
        <v>Normal Week</v>
      </c>
      <c r="H1378" s="2">
        <v>3.8420000000000001</v>
      </c>
      <c r="I1378" s="2" t="str" cm="1">
        <f t="array" ref="I1378">_xlfn.IFS(H1378&gt;3.5,"Above Average",H1378&lt;3,"Below Average",TRUE,"Average")</f>
        <v>Above Average</v>
      </c>
      <c r="J1378" s="1">
        <v>129.78216130000001</v>
      </c>
      <c r="K1378" s="1" t="str" cm="1">
        <f t="array" ref="K1378">_xlfn.IFS(J1378&gt;200,"Above Average",J1378&lt;155,"Below Average",TRUE,"Average")</f>
        <v>Below Average</v>
      </c>
      <c r="L1378" s="7">
        <v>7.8739999999999997</v>
      </c>
      <c r="M1378" s="7" t="str" cm="1">
        <f t="array" ref="M1378">_xlfn.IFS(L1378&gt;9,"Above Average",L1378&lt;8,"Below Average",TRUE,"Average")</f>
        <v>Below Average</v>
      </c>
    </row>
    <row r="1379" spans="1:13" x14ac:dyDescent="0.3">
      <c r="A1379">
        <v>10</v>
      </c>
      <c r="B1379" s="21">
        <v>40844</v>
      </c>
      <c r="C1379" s="21" t="str">
        <f t="shared" si="21"/>
        <v>Oct</v>
      </c>
      <c r="D1379" s="6">
        <v>1771792.97</v>
      </c>
      <c r="E1379" t="s">
        <v>155</v>
      </c>
      <c r="F1379" s="5">
        <v>72.790000000000006</v>
      </c>
      <c r="G1379" s="5" t="str" cm="1">
        <f t="array" ref="G1379">_xlfn.IFS(F1379&gt;=86,"Hot Week (More Than 85°F)",F1379&lt;50,"Cold Week (Less Than 50°F)",TRUE,"Normal Week")</f>
        <v>Normal Week</v>
      </c>
      <c r="H1379" s="2">
        <v>3.843</v>
      </c>
      <c r="I1379" s="2" t="str" cm="1">
        <f t="array" ref="I1379">_xlfn.IFS(H1379&gt;3.5,"Above Average",H1379&lt;3,"Below Average",TRUE,"Average")</f>
        <v>Above Average</v>
      </c>
      <c r="J1379" s="1">
        <v>129.79367740000001</v>
      </c>
      <c r="K1379" s="1" t="str" cm="1">
        <f t="array" ref="K1379">_xlfn.IFS(J1379&gt;200,"Above Average",J1379&lt;155,"Below Average",TRUE,"Average")</f>
        <v>Below Average</v>
      </c>
      <c r="L1379" s="7">
        <v>7.8739999999999997</v>
      </c>
      <c r="M1379" s="7" t="str" cm="1">
        <f t="array" ref="M1379">_xlfn.IFS(L1379&gt;9,"Above Average",L1379&lt;8,"Below Average",TRUE,"Average")</f>
        <v>Below Average</v>
      </c>
    </row>
    <row r="1380" spans="1:13" x14ac:dyDescent="0.3">
      <c r="A1380">
        <v>10</v>
      </c>
      <c r="B1380" s="21">
        <v>40851</v>
      </c>
      <c r="C1380" s="21" t="str">
        <f t="shared" si="21"/>
        <v>Nov</v>
      </c>
      <c r="D1380" s="6">
        <v>1904438.59</v>
      </c>
      <c r="E1380" t="s">
        <v>155</v>
      </c>
      <c r="F1380" s="5">
        <v>68.569999999999993</v>
      </c>
      <c r="G1380" s="5" t="str" cm="1">
        <f t="array" ref="G1380">_xlfn.IFS(F1380&gt;=86,"Hot Week (More Than 85°F)",F1380&lt;50,"Cold Week (Less Than 50°F)",TRUE,"Normal Week")</f>
        <v>Normal Week</v>
      </c>
      <c r="H1380" s="2">
        <v>3.8279999999999998</v>
      </c>
      <c r="I1380" s="2" t="str" cm="1">
        <f t="array" ref="I1380">_xlfn.IFS(H1380&gt;3.5,"Above Average",H1380&lt;3,"Below Average",TRUE,"Average")</f>
        <v>Above Average</v>
      </c>
      <c r="J1380" s="1">
        <v>129.8051935</v>
      </c>
      <c r="K1380" s="1" t="str" cm="1">
        <f t="array" ref="K1380">_xlfn.IFS(J1380&gt;200,"Above Average",J1380&lt;155,"Below Average",TRUE,"Average")</f>
        <v>Below Average</v>
      </c>
      <c r="L1380" s="7">
        <v>7.8739999999999997</v>
      </c>
      <c r="M1380" s="7" t="str" cm="1">
        <f t="array" ref="M1380">_xlfn.IFS(L1380&gt;9,"Above Average",L1380&lt;8,"Below Average",TRUE,"Average")</f>
        <v>Below Average</v>
      </c>
    </row>
    <row r="1381" spans="1:13" x14ac:dyDescent="0.3">
      <c r="A1381">
        <v>10</v>
      </c>
      <c r="B1381" s="21">
        <v>40858</v>
      </c>
      <c r="C1381" s="21" t="str">
        <f t="shared" si="21"/>
        <v>Nov</v>
      </c>
      <c r="D1381" s="6">
        <v>2076570.84</v>
      </c>
      <c r="E1381" t="s">
        <v>155</v>
      </c>
      <c r="F1381" s="5">
        <v>55.28</v>
      </c>
      <c r="G1381" s="5" t="str" cm="1">
        <f t="array" ref="G1381">_xlfn.IFS(F1381&gt;=86,"Hot Week (More Than 85°F)",F1381&lt;50,"Cold Week (Less Than 50°F)",TRUE,"Normal Week")</f>
        <v>Normal Week</v>
      </c>
      <c r="H1381" s="2">
        <v>3.677</v>
      </c>
      <c r="I1381" s="2" t="str" cm="1">
        <f t="array" ref="I1381">_xlfn.IFS(H1381&gt;3.5,"Above Average",H1381&lt;3,"Below Average",TRUE,"Average")</f>
        <v>Above Average</v>
      </c>
      <c r="J1381" s="1">
        <v>129.81670969999999</v>
      </c>
      <c r="K1381" s="1" t="str" cm="1">
        <f t="array" ref="K1381">_xlfn.IFS(J1381&gt;200,"Above Average",J1381&lt;155,"Below Average",TRUE,"Average")</f>
        <v>Below Average</v>
      </c>
      <c r="L1381" s="7">
        <v>7.8739999999999997</v>
      </c>
      <c r="M1381" s="7" t="str" cm="1">
        <f t="array" ref="M1381">_xlfn.IFS(L1381&gt;9,"Above Average",L1381&lt;8,"Below Average",TRUE,"Average")</f>
        <v>Below Average</v>
      </c>
    </row>
    <row r="1382" spans="1:13" x14ac:dyDescent="0.3">
      <c r="A1382">
        <v>10</v>
      </c>
      <c r="B1382" s="21">
        <v>40865</v>
      </c>
      <c r="C1382" s="21" t="str">
        <f t="shared" si="21"/>
        <v>Nov</v>
      </c>
      <c r="D1382" s="6">
        <v>1869087.85</v>
      </c>
      <c r="E1382" t="s">
        <v>155</v>
      </c>
      <c r="F1382" s="5">
        <v>58.97</v>
      </c>
      <c r="G1382" s="5" t="str" cm="1">
        <f t="array" ref="G1382">_xlfn.IFS(F1382&gt;=86,"Hot Week (More Than 85°F)",F1382&lt;50,"Cold Week (Less Than 50°F)",TRUE,"Normal Week")</f>
        <v>Normal Week</v>
      </c>
      <c r="H1382" s="2">
        <v>3.669</v>
      </c>
      <c r="I1382" s="2" t="str" cm="1">
        <f t="array" ref="I1382">_xlfn.IFS(H1382&gt;3.5,"Above Average",H1382&lt;3,"Below Average",TRUE,"Average")</f>
        <v>Above Average</v>
      </c>
      <c r="J1382" s="1">
        <v>129.8268333</v>
      </c>
      <c r="K1382" s="1" t="str" cm="1">
        <f t="array" ref="K1382">_xlfn.IFS(J1382&gt;200,"Above Average",J1382&lt;155,"Below Average",TRUE,"Average")</f>
        <v>Below Average</v>
      </c>
      <c r="L1382" s="7">
        <v>7.8739999999999997</v>
      </c>
      <c r="M1382" s="7" t="str" cm="1">
        <f t="array" ref="M1382">_xlfn.IFS(L1382&gt;9,"Above Average",L1382&lt;8,"Below Average",TRUE,"Average")</f>
        <v>Below Average</v>
      </c>
    </row>
    <row r="1383" spans="1:13" x14ac:dyDescent="0.3">
      <c r="A1383">
        <v>10</v>
      </c>
      <c r="B1383" s="21">
        <v>40872</v>
      </c>
      <c r="C1383" s="21" t="str">
        <f t="shared" si="21"/>
        <v>Nov</v>
      </c>
      <c r="D1383" s="6">
        <v>2950198.64</v>
      </c>
      <c r="E1383" t="s">
        <v>156</v>
      </c>
      <c r="F1383" s="5">
        <v>60.68</v>
      </c>
      <c r="G1383" s="5" t="str" cm="1">
        <f t="array" ref="G1383">_xlfn.IFS(F1383&gt;=86,"Hot Week (More Than 85°F)",F1383&lt;50,"Cold Week (Less Than 50°F)",TRUE,"Normal Week")</f>
        <v>Normal Week</v>
      </c>
      <c r="H1383" s="2">
        <v>3.76</v>
      </c>
      <c r="I1383" s="2" t="str" cm="1">
        <f t="array" ref="I1383">_xlfn.IFS(H1383&gt;3.5,"Above Average",H1383&lt;3,"Below Average",TRUE,"Average")</f>
        <v>Above Average</v>
      </c>
      <c r="J1383" s="1">
        <v>129.8364</v>
      </c>
      <c r="K1383" s="1" t="str" cm="1">
        <f t="array" ref="K1383">_xlfn.IFS(J1383&gt;200,"Above Average",J1383&lt;155,"Below Average",TRUE,"Average")</f>
        <v>Below Average</v>
      </c>
      <c r="L1383" s="7">
        <v>7.8739999999999997</v>
      </c>
      <c r="M1383" s="7" t="str" cm="1">
        <f t="array" ref="M1383">_xlfn.IFS(L1383&gt;9,"Above Average",L1383&lt;8,"Below Average",TRUE,"Average")</f>
        <v>Below Average</v>
      </c>
    </row>
    <row r="1384" spans="1:13" x14ac:dyDescent="0.3">
      <c r="A1384">
        <v>10</v>
      </c>
      <c r="B1384" s="21">
        <v>40879</v>
      </c>
      <c r="C1384" s="21" t="str">
        <f t="shared" si="21"/>
        <v>Dec</v>
      </c>
      <c r="D1384" s="6">
        <v>2068097.18</v>
      </c>
      <c r="E1384" t="s">
        <v>155</v>
      </c>
      <c r="F1384" s="5">
        <v>57.29</v>
      </c>
      <c r="G1384" s="5" t="str" cm="1">
        <f t="array" ref="G1384">_xlfn.IFS(F1384&gt;=86,"Hot Week (More Than 85°F)",F1384&lt;50,"Cold Week (Less Than 50°F)",TRUE,"Normal Week")</f>
        <v>Normal Week</v>
      </c>
      <c r="H1384" s="2">
        <v>3.7010000000000001</v>
      </c>
      <c r="I1384" s="2" t="str" cm="1">
        <f t="array" ref="I1384">_xlfn.IFS(H1384&gt;3.5,"Above Average",H1384&lt;3,"Below Average",TRUE,"Average")</f>
        <v>Above Average</v>
      </c>
      <c r="J1384" s="1">
        <v>129.84596669999999</v>
      </c>
      <c r="K1384" s="1" t="str" cm="1">
        <f t="array" ref="K1384">_xlfn.IFS(J1384&gt;200,"Above Average",J1384&lt;155,"Below Average",TRUE,"Average")</f>
        <v>Below Average</v>
      </c>
      <c r="L1384" s="7">
        <v>7.8739999999999997</v>
      </c>
      <c r="M1384" s="7" t="str" cm="1">
        <f t="array" ref="M1384">_xlfn.IFS(L1384&gt;9,"Above Average",L1384&lt;8,"Below Average",TRUE,"Average")</f>
        <v>Below Average</v>
      </c>
    </row>
    <row r="1385" spans="1:13" x14ac:dyDescent="0.3">
      <c r="A1385">
        <v>10</v>
      </c>
      <c r="B1385" s="21">
        <v>40886</v>
      </c>
      <c r="C1385" s="21" t="str">
        <f t="shared" si="21"/>
        <v>Dec</v>
      </c>
      <c r="D1385" s="6">
        <v>2429310.9</v>
      </c>
      <c r="E1385" t="s">
        <v>155</v>
      </c>
      <c r="F1385" s="5">
        <v>42.58</v>
      </c>
      <c r="G1385" s="5" t="str" cm="1">
        <f t="array" ref="G1385">_xlfn.IFS(F1385&gt;=86,"Hot Week (More Than 85°F)",F1385&lt;50,"Cold Week (Less Than 50°F)",TRUE,"Normal Week")</f>
        <v>Cold Week (Less Than 50°F)</v>
      </c>
      <c r="H1385" s="2">
        <v>3.6440000000000001</v>
      </c>
      <c r="I1385" s="2" t="str" cm="1">
        <f t="array" ref="I1385">_xlfn.IFS(H1385&gt;3.5,"Above Average",H1385&lt;3,"Below Average",TRUE,"Average")</f>
        <v>Above Average</v>
      </c>
      <c r="J1385" s="1">
        <v>129.85553329999999</v>
      </c>
      <c r="K1385" s="1" t="str" cm="1">
        <f t="array" ref="K1385">_xlfn.IFS(J1385&gt;200,"Above Average",J1385&lt;155,"Below Average",TRUE,"Average")</f>
        <v>Below Average</v>
      </c>
      <c r="L1385" s="7">
        <v>7.8739999999999997</v>
      </c>
      <c r="M1385" s="7" t="str" cm="1">
        <f t="array" ref="M1385">_xlfn.IFS(L1385&gt;9,"Above Average",L1385&lt;8,"Below Average",TRUE,"Average")</f>
        <v>Below Average</v>
      </c>
    </row>
    <row r="1386" spans="1:13" x14ac:dyDescent="0.3">
      <c r="A1386">
        <v>10</v>
      </c>
      <c r="B1386" s="21">
        <v>40893</v>
      </c>
      <c r="C1386" s="21" t="str">
        <f t="shared" si="21"/>
        <v>Dec</v>
      </c>
      <c r="D1386" s="6">
        <v>2555031.1800000002</v>
      </c>
      <c r="E1386" t="s">
        <v>155</v>
      </c>
      <c r="F1386" s="5">
        <v>50.53</v>
      </c>
      <c r="G1386" s="5" t="str" cm="1">
        <f t="array" ref="G1386">_xlfn.IFS(F1386&gt;=86,"Hot Week (More Than 85°F)",F1386&lt;50,"Cold Week (Less Than 50°F)",TRUE,"Normal Week")</f>
        <v>Normal Week</v>
      </c>
      <c r="H1386" s="2">
        <v>3.4889999999999999</v>
      </c>
      <c r="I1386" s="2" t="str" cm="1">
        <f t="array" ref="I1386">_xlfn.IFS(H1386&gt;3.5,"Above Average",H1386&lt;3,"Below Average",TRUE,"Average")</f>
        <v>Average</v>
      </c>
      <c r="J1386" s="1">
        <v>129.8980645</v>
      </c>
      <c r="K1386" s="1" t="str" cm="1">
        <f t="array" ref="K1386">_xlfn.IFS(J1386&gt;200,"Above Average",J1386&lt;155,"Below Average",TRUE,"Average")</f>
        <v>Below Average</v>
      </c>
      <c r="L1386" s="7">
        <v>7.8739999999999997</v>
      </c>
      <c r="M1386" s="7" t="str" cm="1">
        <f t="array" ref="M1386">_xlfn.IFS(L1386&gt;9,"Above Average",L1386&lt;8,"Below Average",TRUE,"Average")</f>
        <v>Below Average</v>
      </c>
    </row>
    <row r="1387" spans="1:13" x14ac:dyDescent="0.3">
      <c r="A1387">
        <v>10</v>
      </c>
      <c r="B1387" s="21">
        <v>40900</v>
      </c>
      <c r="C1387" s="21" t="str">
        <f t="shared" si="21"/>
        <v>Dec</v>
      </c>
      <c r="D1387" s="6">
        <v>3487986.89</v>
      </c>
      <c r="E1387" t="s">
        <v>155</v>
      </c>
      <c r="F1387" s="5">
        <v>48.36</v>
      </c>
      <c r="G1387" s="5" t="str" cm="1">
        <f t="array" ref="G1387">_xlfn.IFS(F1387&gt;=86,"Hot Week (More Than 85°F)",F1387&lt;50,"Cold Week (Less Than 50°F)",TRUE,"Normal Week")</f>
        <v>Cold Week (Less Than 50°F)</v>
      </c>
      <c r="H1387" s="2">
        <v>3.5409999999999999</v>
      </c>
      <c r="I1387" s="2" t="str" cm="1">
        <f t="array" ref="I1387">_xlfn.IFS(H1387&gt;3.5,"Above Average",H1387&lt;3,"Below Average",TRUE,"Average")</f>
        <v>Above Average</v>
      </c>
      <c r="J1387" s="1">
        <v>129.98454839999999</v>
      </c>
      <c r="K1387" s="1" t="str" cm="1">
        <f t="array" ref="K1387">_xlfn.IFS(J1387&gt;200,"Above Average",J1387&lt;155,"Below Average",TRUE,"Average")</f>
        <v>Below Average</v>
      </c>
      <c r="L1387" s="7">
        <v>7.8739999999999997</v>
      </c>
      <c r="M1387" s="7" t="str" cm="1">
        <f t="array" ref="M1387">_xlfn.IFS(L1387&gt;9,"Above Average",L1387&lt;8,"Below Average",TRUE,"Average")</f>
        <v>Below Average</v>
      </c>
    </row>
    <row r="1388" spans="1:13" x14ac:dyDescent="0.3">
      <c r="A1388">
        <v>10</v>
      </c>
      <c r="B1388" s="21">
        <v>40907</v>
      </c>
      <c r="C1388" s="21" t="str">
        <f t="shared" si="21"/>
        <v>Dec</v>
      </c>
      <c r="D1388" s="6">
        <v>1930690.37</v>
      </c>
      <c r="E1388" t="s">
        <v>156</v>
      </c>
      <c r="F1388" s="5">
        <v>48.92</v>
      </c>
      <c r="G1388" s="5" t="str" cm="1">
        <f t="array" ref="G1388">_xlfn.IFS(F1388&gt;=86,"Hot Week (More Than 85°F)",F1388&lt;50,"Cold Week (Less Than 50°F)",TRUE,"Normal Week")</f>
        <v>Cold Week (Less Than 50°F)</v>
      </c>
      <c r="H1388" s="2">
        <v>3.4279999999999999</v>
      </c>
      <c r="I1388" s="2" t="str" cm="1">
        <f t="array" ref="I1388">_xlfn.IFS(H1388&gt;3.5,"Above Average",H1388&lt;3,"Below Average",TRUE,"Average")</f>
        <v>Average</v>
      </c>
      <c r="J1388" s="1">
        <v>130.07103230000001</v>
      </c>
      <c r="K1388" s="1" t="str" cm="1">
        <f t="array" ref="K1388">_xlfn.IFS(J1388&gt;200,"Above Average",J1388&lt;155,"Below Average",TRUE,"Average")</f>
        <v>Below Average</v>
      </c>
      <c r="L1388" s="7">
        <v>7.8739999999999997</v>
      </c>
      <c r="M1388" s="7" t="str" cm="1">
        <f t="array" ref="M1388">_xlfn.IFS(L1388&gt;9,"Above Average",L1388&lt;8,"Below Average",TRUE,"Average")</f>
        <v>Below Average</v>
      </c>
    </row>
    <row r="1389" spans="1:13" x14ac:dyDescent="0.3">
      <c r="A1389">
        <v>10</v>
      </c>
      <c r="B1389" s="21">
        <v>40914</v>
      </c>
      <c r="C1389" s="21" t="str">
        <f t="shared" si="21"/>
        <v>Jan</v>
      </c>
      <c r="D1389" s="6">
        <v>1683401.78</v>
      </c>
      <c r="E1389" t="s">
        <v>155</v>
      </c>
      <c r="F1389" s="5">
        <v>59.85</v>
      </c>
      <c r="G1389" s="5" t="str" cm="1">
        <f t="array" ref="G1389">_xlfn.IFS(F1389&gt;=86,"Hot Week (More Than 85°F)",F1389&lt;50,"Cold Week (Less Than 50°F)",TRUE,"Normal Week")</f>
        <v>Normal Week</v>
      </c>
      <c r="H1389" s="2">
        <v>3.4430000000000001</v>
      </c>
      <c r="I1389" s="2" t="str" cm="1">
        <f t="array" ref="I1389">_xlfn.IFS(H1389&gt;3.5,"Above Average",H1389&lt;3,"Below Average",TRUE,"Average")</f>
        <v>Average</v>
      </c>
      <c r="J1389" s="1">
        <v>130.15751610000001</v>
      </c>
      <c r="K1389" s="1" t="str" cm="1">
        <f t="array" ref="K1389">_xlfn.IFS(J1389&gt;200,"Above Average",J1389&lt;155,"Below Average",TRUE,"Average")</f>
        <v>Below Average</v>
      </c>
      <c r="L1389" s="7">
        <v>7.5449999999999999</v>
      </c>
      <c r="M1389" s="7" t="str" cm="1">
        <f t="array" ref="M1389">_xlfn.IFS(L1389&gt;9,"Above Average",L1389&lt;8,"Below Average",TRUE,"Average")</f>
        <v>Below Average</v>
      </c>
    </row>
    <row r="1390" spans="1:13" x14ac:dyDescent="0.3">
      <c r="A1390">
        <v>10</v>
      </c>
      <c r="B1390" s="21">
        <v>40921</v>
      </c>
      <c r="C1390" s="21" t="str">
        <f t="shared" si="21"/>
        <v>Jan</v>
      </c>
      <c r="D1390" s="6">
        <v>1711562.73</v>
      </c>
      <c r="E1390" t="s">
        <v>155</v>
      </c>
      <c r="F1390" s="5">
        <v>51</v>
      </c>
      <c r="G1390" s="5" t="str" cm="1">
        <f t="array" ref="G1390">_xlfn.IFS(F1390&gt;=86,"Hot Week (More Than 85°F)",F1390&lt;50,"Cold Week (Less Than 50°F)",TRUE,"Normal Week")</f>
        <v>Normal Week</v>
      </c>
      <c r="H1390" s="2">
        <v>3.4769999999999999</v>
      </c>
      <c r="I1390" s="2" t="str" cm="1">
        <f t="array" ref="I1390">_xlfn.IFS(H1390&gt;3.5,"Above Average",H1390&lt;3,"Below Average",TRUE,"Average")</f>
        <v>Average</v>
      </c>
      <c r="J1390" s="1">
        <v>130.244</v>
      </c>
      <c r="K1390" s="1" t="str" cm="1">
        <f t="array" ref="K1390">_xlfn.IFS(J1390&gt;200,"Above Average",J1390&lt;155,"Below Average",TRUE,"Average")</f>
        <v>Below Average</v>
      </c>
      <c r="L1390" s="7">
        <v>7.5449999999999999</v>
      </c>
      <c r="M1390" s="7" t="str" cm="1">
        <f t="array" ref="M1390">_xlfn.IFS(L1390&gt;9,"Above Average",L1390&lt;8,"Below Average",TRUE,"Average")</f>
        <v>Below Average</v>
      </c>
    </row>
    <row r="1391" spans="1:13" x14ac:dyDescent="0.3">
      <c r="A1391">
        <v>10</v>
      </c>
      <c r="B1391" s="21">
        <v>40928</v>
      </c>
      <c r="C1391" s="21" t="str">
        <f t="shared" si="21"/>
        <v>Jan</v>
      </c>
      <c r="D1391" s="6">
        <v>1675562.94</v>
      </c>
      <c r="E1391" t="s">
        <v>155</v>
      </c>
      <c r="F1391" s="5">
        <v>54.51</v>
      </c>
      <c r="G1391" s="5" t="str" cm="1">
        <f t="array" ref="G1391">_xlfn.IFS(F1391&gt;=86,"Hot Week (More Than 85°F)",F1391&lt;50,"Cold Week (Less Than 50°F)",TRUE,"Normal Week")</f>
        <v>Normal Week</v>
      </c>
      <c r="H1391" s="2">
        <v>3.66</v>
      </c>
      <c r="I1391" s="2" t="str" cm="1">
        <f t="array" ref="I1391">_xlfn.IFS(H1391&gt;3.5,"Above Average",H1391&lt;3,"Below Average",TRUE,"Average")</f>
        <v>Above Average</v>
      </c>
      <c r="J1391" s="1">
        <v>130.27922580000001</v>
      </c>
      <c r="K1391" s="1" t="str" cm="1">
        <f t="array" ref="K1391">_xlfn.IFS(J1391&gt;200,"Above Average",J1391&lt;155,"Below Average",TRUE,"Average")</f>
        <v>Below Average</v>
      </c>
      <c r="L1391" s="7">
        <v>7.5449999999999999</v>
      </c>
      <c r="M1391" s="7" t="str" cm="1">
        <f t="array" ref="M1391">_xlfn.IFS(L1391&gt;9,"Above Average",L1391&lt;8,"Below Average",TRUE,"Average")</f>
        <v>Below Average</v>
      </c>
    </row>
    <row r="1392" spans="1:13" x14ac:dyDescent="0.3">
      <c r="A1392">
        <v>10</v>
      </c>
      <c r="B1392" s="21">
        <v>40935</v>
      </c>
      <c r="C1392" s="21" t="str">
        <f t="shared" si="21"/>
        <v>Jan</v>
      </c>
      <c r="D1392" s="6">
        <v>1632406</v>
      </c>
      <c r="E1392" t="s">
        <v>155</v>
      </c>
      <c r="F1392" s="5">
        <v>53.59</v>
      </c>
      <c r="G1392" s="5" t="str" cm="1">
        <f t="array" ref="G1392">_xlfn.IFS(F1392&gt;=86,"Hot Week (More Than 85°F)",F1392&lt;50,"Cold Week (Less Than 50°F)",TRUE,"Normal Week")</f>
        <v>Normal Week</v>
      </c>
      <c r="H1392" s="2">
        <v>3.6749999999999998</v>
      </c>
      <c r="I1392" s="2" t="str" cm="1">
        <f t="array" ref="I1392">_xlfn.IFS(H1392&gt;3.5,"Above Average",H1392&lt;3,"Below Average",TRUE,"Average")</f>
        <v>Above Average</v>
      </c>
      <c r="J1392" s="1">
        <v>130.31445160000001</v>
      </c>
      <c r="K1392" s="1" t="str" cm="1">
        <f t="array" ref="K1392">_xlfn.IFS(J1392&gt;200,"Above Average",J1392&lt;155,"Below Average",TRUE,"Average")</f>
        <v>Below Average</v>
      </c>
      <c r="L1392" s="7">
        <v>7.5449999999999999</v>
      </c>
      <c r="M1392" s="7" t="str" cm="1">
        <f t="array" ref="M1392">_xlfn.IFS(L1392&gt;9,"Above Average",L1392&lt;8,"Below Average",TRUE,"Average")</f>
        <v>Below Average</v>
      </c>
    </row>
    <row r="1393" spans="1:13" x14ac:dyDescent="0.3">
      <c r="A1393">
        <v>10</v>
      </c>
      <c r="B1393" s="21">
        <v>40942</v>
      </c>
      <c r="C1393" s="21" t="str">
        <f t="shared" si="21"/>
        <v>Feb</v>
      </c>
      <c r="D1393" s="6">
        <v>1867403.01</v>
      </c>
      <c r="E1393" t="s">
        <v>155</v>
      </c>
      <c r="F1393" s="5">
        <v>56.85</v>
      </c>
      <c r="G1393" s="5" t="str" cm="1">
        <f t="array" ref="G1393">_xlfn.IFS(F1393&gt;=86,"Hot Week (More Than 85°F)",F1393&lt;50,"Cold Week (Less Than 50°F)",TRUE,"Normal Week")</f>
        <v>Normal Week</v>
      </c>
      <c r="H1393" s="2">
        <v>3.5430000000000001</v>
      </c>
      <c r="I1393" s="2" t="str" cm="1">
        <f t="array" ref="I1393">_xlfn.IFS(H1393&gt;3.5,"Above Average",H1393&lt;3,"Below Average",TRUE,"Average")</f>
        <v>Above Average</v>
      </c>
      <c r="J1393" s="1">
        <v>130.34967739999999</v>
      </c>
      <c r="K1393" s="1" t="str" cm="1">
        <f t="array" ref="K1393">_xlfn.IFS(J1393&gt;200,"Above Average",J1393&lt;155,"Below Average",TRUE,"Average")</f>
        <v>Below Average</v>
      </c>
      <c r="L1393" s="7">
        <v>7.5449999999999999</v>
      </c>
      <c r="M1393" s="7" t="str" cm="1">
        <f t="array" ref="M1393">_xlfn.IFS(L1393&gt;9,"Above Average",L1393&lt;8,"Below Average",TRUE,"Average")</f>
        <v>Below Average</v>
      </c>
    </row>
    <row r="1394" spans="1:13" x14ac:dyDescent="0.3">
      <c r="A1394">
        <v>10</v>
      </c>
      <c r="B1394" s="21">
        <v>40949</v>
      </c>
      <c r="C1394" s="21" t="str">
        <f t="shared" si="21"/>
        <v>Feb</v>
      </c>
      <c r="D1394" s="6">
        <v>2218595.7999999998</v>
      </c>
      <c r="E1394" t="s">
        <v>156</v>
      </c>
      <c r="F1394" s="5">
        <v>55.73</v>
      </c>
      <c r="G1394" s="5" t="str" cm="1">
        <f t="array" ref="G1394">_xlfn.IFS(F1394&gt;=86,"Hot Week (More Than 85°F)",F1394&lt;50,"Cold Week (Less Than 50°F)",TRUE,"Normal Week")</f>
        <v>Normal Week</v>
      </c>
      <c r="H1394" s="2">
        <v>3.722</v>
      </c>
      <c r="I1394" s="2" t="str" cm="1">
        <f t="array" ref="I1394">_xlfn.IFS(H1394&gt;3.5,"Above Average",H1394&lt;3,"Below Average",TRUE,"Average")</f>
        <v>Above Average</v>
      </c>
      <c r="J1394" s="1">
        <v>130.3849032</v>
      </c>
      <c r="K1394" s="1" t="str" cm="1">
        <f t="array" ref="K1394">_xlfn.IFS(J1394&gt;200,"Above Average",J1394&lt;155,"Below Average",TRUE,"Average")</f>
        <v>Below Average</v>
      </c>
      <c r="L1394" s="7">
        <v>7.5449999999999999</v>
      </c>
      <c r="M1394" s="7" t="str" cm="1">
        <f t="array" ref="M1394">_xlfn.IFS(L1394&gt;9,"Above Average",L1394&lt;8,"Below Average",TRUE,"Average")</f>
        <v>Below Average</v>
      </c>
    </row>
    <row r="1395" spans="1:13" x14ac:dyDescent="0.3">
      <c r="A1395">
        <v>10</v>
      </c>
      <c r="B1395" s="21">
        <v>40956</v>
      </c>
      <c r="C1395" s="21" t="str">
        <f t="shared" si="21"/>
        <v>Feb</v>
      </c>
      <c r="D1395" s="6">
        <v>2168709.7599999998</v>
      </c>
      <c r="E1395" t="s">
        <v>155</v>
      </c>
      <c r="F1395" s="5">
        <v>54.12</v>
      </c>
      <c r="G1395" s="5" t="str" cm="1">
        <f t="array" ref="G1395">_xlfn.IFS(F1395&gt;=86,"Hot Week (More Than 85°F)",F1395&lt;50,"Cold Week (Less Than 50°F)",TRUE,"Normal Week")</f>
        <v>Normal Week</v>
      </c>
      <c r="H1395" s="2">
        <v>3.7810000000000001</v>
      </c>
      <c r="I1395" s="2" t="str" cm="1">
        <f t="array" ref="I1395">_xlfn.IFS(H1395&gt;3.5,"Above Average",H1395&lt;3,"Below Average",TRUE,"Average")</f>
        <v>Above Average</v>
      </c>
      <c r="J1395" s="1">
        <v>130.45462069999999</v>
      </c>
      <c r="K1395" s="1" t="str" cm="1">
        <f t="array" ref="K1395">_xlfn.IFS(J1395&gt;200,"Above Average",J1395&lt;155,"Below Average",TRUE,"Average")</f>
        <v>Below Average</v>
      </c>
      <c r="L1395" s="7">
        <v>7.5449999999999999</v>
      </c>
      <c r="M1395" s="7" t="str" cm="1">
        <f t="array" ref="M1395">_xlfn.IFS(L1395&gt;9,"Above Average",L1395&lt;8,"Below Average",TRUE,"Average")</f>
        <v>Below Average</v>
      </c>
    </row>
    <row r="1396" spans="1:13" x14ac:dyDescent="0.3">
      <c r="A1396">
        <v>10</v>
      </c>
      <c r="B1396" s="21">
        <v>40963</v>
      </c>
      <c r="C1396" s="21" t="str">
        <f t="shared" si="21"/>
        <v>Feb</v>
      </c>
      <c r="D1396" s="6">
        <v>2039415.74</v>
      </c>
      <c r="E1396" t="s">
        <v>155</v>
      </c>
      <c r="F1396" s="5">
        <v>56.02</v>
      </c>
      <c r="G1396" s="5" t="str" cm="1">
        <f t="array" ref="G1396">_xlfn.IFS(F1396&gt;=86,"Hot Week (More Than 85°F)",F1396&lt;50,"Cold Week (Less Than 50°F)",TRUE,"Normal Week")</f>
        <v>Normal Week</v>
      </c>
      <c r="H1396" s="2">
        <v>3.95</v>
      </c>
      <c r="I1396" s="2" t="str" cm="1">
        <f t="array" ref="I1396">_xlfn.IFS(H1396&gt;3.5,"Above Average",H1396&lt;3,"Below Average",TRUE,"Average")</f>
        <v>Above Average</v>
      </c>
      <c r="J1396" s="1">
        <v>130.55020690000001</v>
      </c>
      <c r="K1396" s="1" t="str" cm="1">
        <f t="array" ref="K1396">_xlfn.IFS(J1396&gt;200,"Above Average",J1396&lt;155,"Below Average",TRUE,"Average")</f>
        <v>Below Average</v>
      </c>
      <c r="L1396" s="7">
        <v>7.5449999999999999</v>
      </c>
      <c r="M1396" s="7" t="str" cm="1">
        <f t="array" ref="M1396">_xlfn.IFS(L1396&gt;9,"Above Average",L1396&lt;8,"Below Average",TRUE,"Average")</f>
        <v>Below Average</v>
      </c>
    </row>
    <row r="1397" spans="1:13" x14ac:dyDescent="0.3">
      <c r="A1397">
        <v>10</v>
      </c>
      <c r="B1397" s="21">
        <v>40970</v>
      </c>
      <c r="C1397" s="21" t="str">
        <f t="shared" si="21"/>
        <v>Mar</v>
      </c>
      <c r="D1397" s="6">
        <v>1990371.02</v>
      </c>
      <c r="E1397" t="s">
        <v>155</v>
      </c>
      <c r="F1397" s="5">
        <v>57.62</v>
      </c>
      <c r="G1397" s="5" t="str" cm="1">
        <f t="array" ref="G1397">_xlfn.IFS(F1397&gt;=86,"Hot Week (More Than 85°F)",F1397&lt;50,"Cold Week (Less Than 50°F)",TRUE,"Normal Week")</f>
        <v>Normal Week</v>
      </c>
      <c r="H1397" s="2">
        <v>3.8820000000000001</v>
      </c>
      <c r="I1397" s="2" t="str" cm="1">
        <f t="array" ref="I1397">_xlfn.IFS(H1397&gt;3.5,"Above Average",H1397&lt;3,"Below Average",TRUE,"Average")</f>
        <v>Above Average</v>
      </c>
      <c r="J1397" s="1">
        <v>130.64579309999999</v>
      </c>
      <c r="K1397" s="1" t="str" cm="1">
        <f t="array" ref="K1397">_xlfn.IFS(J1397&gt;200,"Above Average",J1397&lt;155,"Below Average",TRUE,"Average")</f>
        <v>Below Average</v>
      </c>
      <c r="L1397" s="7">
        <v>7.5449999999999999</v>
      </c>
      <c r="M1397" s="7" t="str" cm="1">
        <f t="array" ref="M1397">_xlfn.IFS(L1397&gt;9,"Above Average",L1397&lt;8,"Below Average",TRUE,"Average")</f>
        <v>Below Average</v>
      </c>
    </row>
    <row r="1398" spans="1:13" x14ac:dyDescent="0.3">
      <c r="A1398">
        <v>10</v>
      </c>
      <c r="B1398" s="21">
        <v>40977</v>
      </c>
      <c r="C1398" s="21" t="str">
        <f t="shared" si="21"/>
        <v>Mar</v>
      </c>
      <c r="D1398" s="6">
        <v>1917483.1</v>
      </c>
      <c r="E1398" t="s">
        <v>155</v>
      </c>
      <c r="F1398" s="5">
        <v>57.65</v>
      </c>
      <c r="G1398" s="5" t="str" cm="1">
        <f t="array" ref="G1398">_xlfn.IFS(F1398&gt;=86,"Hot Week (More Than 85°F)",F1398&lt;50,"Cold Week (Less Than 50°F)",TRUE,"Normal Week")</f>
        <v>Normal Week</v>
      </c>
      <c r="H1398" s="2">
        <v>3.9630000000000001</v>
      </c>
      <c r="I1398" s="2" t="str" cm="1">
        <f t="array" ref="I1398">_xlfn.IFS(H1398&gt;3.5,"Above Average",H1398&lt;3,"Below Average",TRUE,"Average")</f>
        <v>Above Average</v>
      </c>
      <c r="J1398" s="1">
        <v>130.74137930000001</v>
      </c>
      <c r="K1398" s="1" t="str" cm="1">
        <f t="array" ref="K1398">_xlfn.IFS(J1398&gt;200,"Above Average",J1398&lt;155,"Below Average",TRUE,"Average")</f>
        <v>Below Average</v>
      </c>
      <c r="L1398" s="7">
        <v>7.5449999999999999</v>
      </c>
      <c r="M1398" s="7" t="str" cm="1">
        <f t="array" ref="M1398">_xlfn.IFS(L1398&gt;9,"Above Average",L1398&lt;8,"Below Average",TRUE,"Average")</f>
        <v>Below Average</v>
      </c>
    </row>
    <row r="1399" spans="1:13" x14ac:dyDescent="0.3">
      <c r="A1399">
        <v>10</v>
      </c>
      <c r="B1399" s="21">
        <v>40984</v>
      </c>
      <c r="C1399" s="21" t="str">
        <f t="shared" si="21"/>
        <v>Mar</v>
      </c>
      <c r="D1399" s="6">
        <v>1930814.66</v>
      </c>
      <c r="E1399" t="s">
        <v>155</v>
      </c>
      <c r="F1399" s="5">
        <v>62.11</v>
      </c>
      <c r="G1399" s="5" t="str" cm="1">
        <f t="array" ref="G1399">_xlfn.IFS(F1399&gt;=86,"Hot Week (More Than 85°F)",F1399&lt;50,"Cold Week (Less Than 50°F)",TRUE,"Normal Week")</f>
        <v>Normal Week</v>
      </c>
      <c r="H1399" s="2">
        <v>4.2729999999999997</v>
      </c>
      <c r="I1399" s="2" t="str" cm="1">
        <f t="array" ref="I1399">_xlfn.IFS(H1399&gt;3.5,"Above Average",H1399&lt;3,"Below Average",TRUE,"Average")</f>
        <v>Above Average</v>
      </c>
      <c r="J1399" s="1">
        <v>130.82619349999999</v>
      </c>
      <c r="K1399" s="1" t="str" cm="1">
        <f t="array" ref="K1399">_xlfn.IFS(J1399&gt;200,"Above Average",J1399&lt;155,"Below Average",TRUE,"Average")</f>
        <v>Below Average</v>
      </c>
      <c r="L1399" s="7">
        <v>7.5449999999999999</v>
      </c>
      <c r="M1399" s="7" t="str" cm="1">
        <f t="array" ref="M1399">_xlfn.IFS(L1399&gt;9,"Above Average",L1399&lt;8,"Below Average",TRUE,"Average")</f>
        <v>Below Average</v>
      </c>
    </row>
    <row r="1400" spans="1:13" x14ac:dyDescent="0.3">
      <c r="A1400">
        <v>10</v>
      </c>
      <c r="B1400" s="21">
        <v>40991</v>
      </c>
      <c r="C1400" s="21" t="str">
        <f t="shared" si="21"/>
        <v>Mar</v>
      </c>
      <c r="D1400" s="6">
        <v>1837457.69</v>
      </c>
      <c r="E1400" t="s">
        <v>155</v>
      </c>
      <c r="F1400" s="5">
        <v>56.54</v>
      </c>
      <c r="G1400" s="5" t="str" cm="1">
        <f t="array" ref="G1400">_xlfn.IFS(F1400&gt;=86,"Hot Week (More Than 85°F)",F1400&lt;50,"Cold Week (Less Than 50°F)",TRUE,"Normal Week")</f>
        <v>Normal Week</v>
      </c>
      <c r="H1400" s="2">
        <v>4.2880000000000003</v>
      </c>
      <c r="I1400" s="2" t="str" cm="1">
        <f t="array" ref="I1400">_xlfn.IFS(H1400&gt;3.5,"Above Average",H1400&lt;3,"Below Average",TRUE,"Average")</f>
        <v>Above Average</v>
      </c>
      <c r="J1400" s="1">
        <v>130.89664519999999</v>
      </c>
      <c r="K1400" s="1" t="str" cm="1">
        <f t="array" ref="K1400">_xlfn.IFS(J1400&gt;200,"Above Average",J1400&lt;155,"Below Average",TRUE,"Average")</f>
        <v>Below Average</v>
      </c>
      <c r="L1400" s="7">
        <v>7.5449999999999999</v>
      </c>
      <c r="M1400" s="7" t="str" cm="1">
        <f t="array" ref="M1400">_xlfn.IFS(L1400&gt;9,"Above Average",L1400&lt;8,"Below Average",TRUE,"Average")</f>
        <v>Below Average</v>
      </c>
    </row>
    <row r="1401" spans="1:13" x14ac:dyDescent="0.3">
      <c r="A1401">
        <v>10</v>
      </c>
      <c r="B1401" s="21">
        <v>40998</v>
      </c>
      <c r="C1401" s="21" t="str">
        <f t="shared" si="21"/>
        <v>Mar</v>
      </c>
      <c r="D1401" s="6">
        <v>1815760.42</v>
      </c>
      <c r="E1401" t="s">
        <v>155</v>
      </c>
      <c r="F1401" s="5">
        <v>67.92</v>
      </c>
      <c r="G1401" s="5" t="str" cm="1">
        <f t="array" ref="G1401">_xlfn.IFS(F1401&gt;=86,"Hot Week (More Than 85°F)",F1401&lt;50,"Cold Week (Less Than 50°F)",TRUE,"Normal Week")</f>
        <v>Normal Week</v>
      </c>
      <c r="H1401" s="2">
        <v>4.2939999999999996</v>
      </c>
      <c r="I1401" s="2" t="str" cm="1">
        <f t="array" ref="I1401">_xlfn.IFS(H1401&gt;3.5,"Above Average",H1401&lt;3,"Below Average",TRUE,"Average")</f>
        <v>Above Average</v>
      </c>
      <c r="J1401" s="1">
        <v>130.96709680000001</v>
      </c>
      <c r="K1401" s="1" t="str" cm="1">
        <f t="array" ref="K1401">_xlfn.IFS(J1401&gt;200,"Above Average",J1401&lt;155,"Below Average",TRUE,"Average")</f>
        <v>Below Average</v>
      </c>
      <c r="L1401" s="7">
        <v>7.5449999999999999</v>
      </c>
      <c r="M1401" s="7" t="str" cm="1">
        <f t="array" ref="M1401">_xlfn.IFS(L1401&gt;9,"Above Average",L1401&lt;8,"Below Average",TRUE,"Average")</f>
        <v>Below Average</v>
      </c>
    </row>
    <row r="1402" spans="1:13" x14ac:dyDescent="0.3">
      <c r="A1402">
        <v>10</v>
      </c>
      <c r="B1402" s="21">
        <v>41005</v>
      </c>
      <c r="C1402" s="21" t="str">
        <f t="shared" si="21"/>
        <v>Apr</v>
      </c>
      <c r="D1402" s="6">
        <v>2163384.17</v>
      </c>
      <c r="E1402" t="s">
        <v>155</v>
      </c>
      <c r="F1402" s="5">
        <v>65.989999999999995</v>
      </c>
      <c r="G1402" s="5" t="str" cm="1">
        <f t="array" ref="G1402">_xlfn.IFS(F1402&gt;=86,"Hot Week (More Than 85°F)",F1402&lt;50,"Cold Week (Less Than 50°F)",TRUE,"Normal Week")</f>
        <v>Normal Week</v>
      </c>
      <c r="H1402" s="2">
        <v>4.282</v>
      </c>
      <c r="I1402" s="2" t="str" cm="1">
        <f t="array" ref="I1402">_xlfn.IFS(H1402&gt;3.5,"Above Average",H1402&lt;3,"Below Average",TRUE,"Average")</f>
        <v>Above Average</v>
      </c>
      <c r="J1402" s="1">
        <v>131.03754839999999</v>
      </c>
      <c r="K1402" s="1" t="str" cm="1">
        <f t="array" ref="K1402">_xlfn.IFS(J1402&gt;200,"Above Average",J1402&lt;155,"Below Average",TRUE,"Average")</f>
        <v>Below Average</v>
      </c>
      <c r="L1402" s="7">
        <v>7.3819999999999997</v>
      </c>
      <c r="M1402" s="7" t="str" cm="1">
        <f t="array" ref="M1402">_xlfn.IFS(L1402&gt;9,"Above Average",L1402&lt;8,"Below Average",TRUE,"Average")</f>
        <v>Below Average</v>
      </c>
    </row>
    <row r="1403" spans="1:13" x14ac:dyDescent="0.3">
      <c r="A1403">
        <v>10</v>
      </c>
      <c r="B1403" s="21">
        <v>41012</v>
      </c>
      <c r="C1403" s="21" t="str">
        <f t="shared" si="21"/>
        <v>Apr</v>
      </c>
      <c r="D1403" s="6">
        <v>1974687.51</v>
      </c>
      <c r="E1403" t="s">
        <v>155</v>
      </c>
      <c r="F1403" s="5">
        <v>70.28</v>
      </c>
      <c r="G1403" s="5" t="str" cm="1">
        <f t="array" ref="G1403">_xlfn.IFS(F1403&gt;=86,"Hot Week (More Than 85°F)",F1403&lt;50,"Cold Week (Less Than 50°F)",TRUE,"Normal Week")</f>
        <v>Normal Week</v>
      </c>
      <c r="H1403" s="2">
        <v>4.2539999999999996</v>
      </c>
      <c r="I1403" s="2" t="str" cm="1">
        <f t="array" ref="I1403">_xlfn.IFS(H1403&gt;3.5,"Above Average",H1403&lt;3,"Below Average",TRUE,"Average")</f>
        <v>Above Average</v>
      </c>
      <c r="J1403" s="1">
        <v>131.108</v>
      </c>
      <c r="K1403" s="1" t="str" cm="1">
        <f t="array" ref="K1403">_xlfn.IFS(J1403&gt;200,"Above Average",J1403&lt;155,"Below Average",TRUE,"Average")</f>
        <v>Below Average</v>
      </c>
      <c r="L1403" s="7">
        <v>7.3819999999999997</v>
      </c>
      <c r="M1403" s="7" t="str" cm="1">
        <f t="array" ref="M1403">_xlfn.IFS(L1403&gt;9,"Above Average",L1403&lt;8,"Below Average",TRUE,"Average")</f>
        <v>Below Average</v>
      </c>
    </row>
    <row r="1404" spans="1:13" x14ac:dyDescent="0.3">
      <c r="A1404">
        <v>10</v>
      </c>
      <c r="B1404" s="21">
        <v>41019</v>
      </c>
      <c r="C1404" s="21" t="str">
        <f t="shared" si="21"/>
        <v>Apr</v>
      </c>
      <c r="D1404" s="6">
        <v>1777166.53</v>
      </c>
      <c r="E1404" t="s">
        <v>155</v>
      </c>
      <c r="F1404" s="5">
        <v>67.75</v>
      </c>
      <c r="G1404" s="5" t="str" cm="1">
        <f t="array" ref="G1404">_xlfn.IFS(F1404&gt;=86,"Hot Week (More Than 85°F)",F1404&lt;50,"Cold Week (Less Than 50°F)",TRUE,"Normal Week")</f>
        <v>Normal Week</v>
      </c>
      <c r="H1404" s="2">
        <v>4.1109999999999998</v>
      </c>
      <c r="I1404" s="2" t="str" cm="1">
        <f t="array" ref="I1404">_xlfn.IFS(H1404&gt;3.5,"Above Average",H1404&lt;3,"Below Average",TRUE,"Average")</f>
        <v>Above Average</v>
      </c>
      <c r="J1404" s="1">
        <v>131.11733330000001</v>
      </c>
      <c r="K1404" s="1" t="str" cm="1">
        <f t="array" ref="K1404">_xlfn.IFS(J1404&gt;200,"Above Average",J1404&lt;155,"Below Average",TRUE,"Average")</f>
        <v>Below Average</v>
      </c>
      <c r="L1404" s="7">
        <v>7.3819999999999997</v>
      </c>
      <c r="M1404" s="7" t="str" cm="1">
        <f t="array" ref="M1404">_xlfn.IFS(L1404&gt;9,"Above Average",L1404&lt;8,"Below Average",TRUE,"Average")</f>
        <v>Below Average</v>
      </c>
    </row>
    <row r="1405" spans="1:13" x14ac:dyDescent="0.3">
      <c r="A1405">
        <v>10</v>
      </c>
      <c r="B1405" s="21">
        <v>41026</v>
      </c>
      <c r="C1405" s="21" t="str">
        <f t="shared" si="21"/>
        <v>Apr</v>
      </c>
      <c r="D1405" s="6">
        <v>1712987.56</v>
      </c>
      <c r="E1405" t="s">
        <v>155</v>
      </c>
      <c r="F1405" s="5">
        <v>80.11</v>
      </c>
      <c r="G1405" s="5" t="str" cm="1">
        <f t="array" ref="G1405">_xlfn.IFS(F1405&gt;=86,"Hot Week (More Than 85°F)",F1405&lt;50,"Cold Week (Less Than 50°F)",TRUE,"Normal Week")</f>
        <v>Normal Week</v>
      </c>
      <c r="H1405" s="2">
        <v>4.0880000000000001</v>
      </c>
      <c r="I1405" s="2" t="str" cm="1">
        <f t="array" ref="I1405">_xlfn.IFS(H1405&gt;3.5,"Above Average",H1405&lt;3,"Below Average",TRUE,"Average")</f>
        <v>Above Average</v>
      </c>
      <c r="J1405" s="1">
        <v>131.12666669999999</v>
      </c>
      <c r="K1405" s="1" t="str" cm="1">
        <f t="array" ref="K1405">_xlfn.IFS(J1405&gt;200,"Above Average",J1405&lt;155,"Below Average",TRUE,"Average")</f>
        <v>Below Average</v>
      </c>
      <c r="L1405" s="7">
        <v>7.3819999999999997</v>
      </c>
      <c r="M1405" s="7" t="str" cm="1">
        <f t="array" ref="M1405">_xlfn.IFS(L1405&gt;9,"Above Average",L1405&lt;8,"Below Average",TRUE,"Average")</f>
        <v>Below Average</v>
      </c>
    </row>
    <row r="1406" spans="1:13" x14ac:dyDescent="0.3">
      <c r="A1406">
        <v>10</v>
      </c>
      <c r="B1406" s="21">
        <v>41033</v>
      </c>
      <c r="C1406" s="21" t="str">
        <f t="shared" si="21"/>
        <v>May</v>
      </c>
      <c r="D1406" s="6">
        <v>1821364.42</v>
      </c>
      <c r="E1406" t="s">
        <v>155</v>
      </c>
      <c r="F1406" s="5">
        <v>77.02</v>
      </c>
      <c r="G1406" s="5" t="str" cm="1">
        <f t="array" ref="G1406">_xlfn.IFS(F1406&gt;=86,"Hot Week (More Than 85°F)",F1406&lt;50,"Cold Week (Less Than 50°F)",TRUE,"Normal Week")</f>
        <v>Normal Week</v>
      </c>
      <c r="H1406" s="2">
        <v>4.0579999999999998</v>
      </c>
      <c r="I1406" s="2" t="str" cm="1">
        <f t="array" ref="I1406">_xlfn.IFS(H1406&gt;3.5,"Above Average",H1406&lt;3,"Below Average",TRUE,"Average")</f>
        <v>Above Average</v>
      </c>
      <c r="J1406" s="1">
        <v>131.136</v>
      </c>
      <c r="K1406" s="1" t="str" cm="1">
        <f t="array" ref="K1406">_xlfn.IFS(J1406&gt;200,"Above Average",J1406&lt;155,"Below Average",TRUE,"Average")</f>
        <v>Below Average</v>
      </c>
      <c r="L1406" s="7">
        <v>7.3819999999999997</v>
      </c>
      <c r="M1406" s="7" t="str" cm="1">
        <f t="array" ref="M1406">_xlfn.IFS(L1406&gt;9,"Above Average",L1406&lt;8,"Below Average",TRUE,"Average")</f>
        <v>Below Average</v>
      </c>
    </row>
    <row r="1407" spans="1:13" x14ac:dyDescent="0.3">
      <c r="A1407">
        <v>10</v>
      </c>
      <c r="B1407" s="21">
        <v>41040</v>
      </c>
      <c r="C1407" s="21" t="str">
        <f t="shared" si="21"/>
        <v>May</v>
      </c>
      <c r="D1407" s="6">
        <v>1792345.3</v>
      </c>
      <c r="E1407" t="s">
        <v>155</v>
      </c>
      <c r="F1407" s="5">
        <v>76.03</v>
      </c>
      <c r="G1407" s="5" t="str" cm="1">
        <f t="array" ref="G1407">_xlfn.IFS(F1407&gt;=86,"Hot Week (More Than 85°F)",F1407&lt;50,"Cold Week (Less Than 50°F)",TRUE,"Normal Week")</f>
        <v>Normal Week</v>
      </c>
      <c r="H1407" s="2">
        <v>4.1859999999999999</v>
      </c>
      <c r="I1407" s="2" t="str" cm="1">
        <f t="array" ref="I1407">_xlfn.IFS(H1407&gt;3.5,"Above Average",H1407&lt;3,"Below Average",TRUE,"Average")</f>
        <v>Above Average</v>
      </c>
      <c r="J1407" s="1">
        <v>131.1453333</v>
      </c>
      <c r="K1407" s="1" t="str" cm="1">
        <f t="array" ref="K1407">_xlfn.IFS(J1407&gt;200,"Above Average",J1407&lt;155,"Below Average",TRUE,"Average")</f>
        <v>Below Average</v>
      </c>
      <c r="L1407" s="7">
        <v>7.3819999999999997</v>
      </c>
      <c r="M1407" s="7" t="str" cm="1">
        <f t="array" ref="M1407">_xlfn.IFS(L1407&gt;9,"Above Average",L1407&lt;8,"Below Average",TRUE,"Average")</f>
        <v>Below Average</v>
      </c>
    </row>
    <row r="1408" spans="1:13" x14ac:dyDescent="0.3">
      <c r="A1408">
        <v>10</v>
      </c>
      <c r="B1408" s="21">
        <v>41047</v>
      </c>
      <c r="C1408" s="21" t="str">
        <f t="shared" si="21"/>
        <v>May</v>
      </c>
      <c r="D1408" s="6">
        <v>1795152.73</v>
      </c>
      <c r="E1408" t="s">
        <v>155</v>
      </c>
      <c r="F1408" s="5">
        <v>85.19</v>
      </c>
      <c r="G1408" s="5" t="str" cm="1">
        <f t="array" ref="G1408">_xlfn.IFS(F1408&gt;=86,"Hot Week (More Than 85°F)",F1408&lt;50,"Cold Week (Less Than 50°F)",TRUE,"Normal Week")</f>
        <v>Normal Week</v>
      </c>
      <c r="H1408" s="2">
        <v>4.3079999999999998</v>
      </c>
      <c r="I1408" s="2" t="str" cm="1">
        <f t="array" ref="I1408">_xlfn.IFS(H1408&gt;3.5,"Above Average",H1408&lt;3,"Below Average",TRUE,"Average")</f>
        <v>Above Average</v>
      </c>
      <c r="J1408" s="1">
        <v>131.09832259999999</v>
      </c>
      <c r="K1408" s="1" t="str" cm="1">
        <f t="array" ref="K1408">_xlfn.IFS(J1408&gt;200,"Above Average",J1408&lt;155,"Below Average",TRUE,"Average")</f>
        <v>Below Average</v>
      </c>
      <c r="L1408" s="7">
        <v>7.3819999999999997</v>
      </c>
      <c r="M1408" s="7" t="str" cm="1">
        <f t="array" ref="M1408">_xlfn.IFS(L1408&gt;9,"Above Average",L1408&lt;8,"Below Average",TRUE,"Average")</f>
        <v>Below Average</v>
      </c>
    </row>
    <row r="1409" spans="1:13" x14ac:dyDescent="0.3">
      <c r="A1409">
        <v>10</v>
      </c>
      <c r="B1409" s="21">
        <v>41054</v>
      </c>
      <c r="C1409" s="21" t="str">
        <f t="shared" si="21"/>
        <v>May</v>
      </c>
      <c r="D1409" s="6">
        <v>1830939.1</v>
      </c>
      <c r="E1409" t="s">
        <v>155</v>
      </c>
      <c r="F1409" s="5">
        <v>86.03</v>
      </c>
      <c r="G1409" s="5" t="str" cm="1">
        <f t="array" ref="G1409">_xlfn.IFS(F1409&gt;=86,"Hot Week (More Than 85°F)",F1409&lt;50,"Cold Week (Less Than 50°F)",TRUE,"Normal Week")</f>
        <v>Hot Week (More Than 85°F)</v>
      </c>
      <c r="H1409" s="2">
        <v>4.1269999999999998</v>
      </c>
      <c r="I1409" s="2" t="str" cm="1">
        <f t="array" ref="I1409">_xlfn.IFS(H1409&gt;3.5,"Above Average",H1409&lt;3,"Below Average",TRUE,"Average")</f>
        <v>Above Average</v>
      </c>
      <c r="J1409" s="1">
        <v>131.02877419999999</v>
      </c>
      <c r="K1409" s="1" t="str" cm="1">
        <f t="array" ref="K1409">_xlfn.IFS(J1409&gt;200,"Above Average",J1409&lt;155,"Below Average",TRUE,"Average")</f>
        <v>Below Average</v>
      </c>
      <c r="L1409" s="7">
        <v>7.3819999999999997</v>
      </c>
      <c r="M1409" s="7" t="str" cm="1">
        <f t="array" ref="M1409">_xlfn.IFS(L1409&gt;9,"Above Average",L1409&lt;8,"Below Average",TRUE,"Average")</f>
        <v>Below Average</v>
      </c>
    </row>
    <row r="1410" spans="1:13" x14ac:dyDescent="0.3">
      <c r="A1410">
        <v>10</v>
      </c>
      <c r="B1410" s="21">
        <v>41061</v>
      </c>
      <c r="C1410" s="21" t="str">
        <f t="shared" ref="C1410:C1473" si="22">TEXT(B1410, "mmm")</f>
        <v>Jun</v>
      </c>
      <c r="D1410" s="6">
        <v>1767471.48</v>
      </c>
      <c r="E1410" t="s">
        <v>155</v>
      </c>
      <c r="F1410" s="5">
        <v>80.06</v>
      </c>
      <c r="G1410" s="5" t="str" cm="1">
        <f t="array" ref="G1410">_xlfn.IFS(F1410&gt;=86,"Hot Week (More Than 85°F)",F1410&lt;50,"Cold Week (Less Than 50°F)",TRUE,"Normal Week")</f>
        <v>Normal Week</v>
      </c>
      <c r="H1410" s="2">
        <v>4.2770000000000001</v>
      </c>
      <c r="I1410" s="2" t="str" cm="1">
        <f t="array" ref="I1410">_xlfn.IFS(H1410&gt;3.5,"Above Average",H1410&lt;3,"Below Average",TRUE,"Average")</f>
        <v>Above Average</v>
      </c>
      <c r="J1410" s="1">
        <v>130.95922580000001</v>
      </c>
      <c r="K1410" s="1" t="str" cm="1">
        <f t="array" ref="K1410">_xlfn.IFS(J1410&gt;200,"Above Average",J1410&lt;155,"Below Average",TRUE,"Average")</f>
        <v>Below Average</v>
      </c>
      <c r="L1410" s="7">
        <v>7.3819999999999997</v>
      </c>
      <c r="M1410" s="7" t="str" cm="1">
        <f t="array" ref="M1410">_xlfn.IFS(L1410&gt;9,"Above Average",L1410&lt;8,"Below Average",TRUE,"Average")</f>
        <v>Below Average</v>
      </c>
    </row>
    <row r="1411" spans="1:13" x14ac:dyDescent="0.3">
      <c r="A1411">
        <v>10</v>
      </c>
      <c r="B1411" s="21">
        <v>41068</v>
      </c>
      <c r="C1411" s="21" t="str">
        <f t="shared" si="22"/>
        <v>Jun</v>
      </c>
      <c r="D1411" s="6">
        <v>1840491.41</v>
      </c>
      <c r="E1411" t="s">
        <v>155</v>
      </c>
      <c r="F1411" s="5">
        <v>86.87</v>
      </c>
      <c r="G1411" s="5" t="str" cm="1">
        <f t="array" ref="G1411">_xlfn.IFS(F1411&gt;=86,"Hot Week (More Than 85°F)",F1411&lt;50,"Cold Week (Less Than 50°F)",TRUE,"Normal Week")</f>
        <v>Hot Week (More Than 85°F)</v>
      </c>
      <c r="H1411" s="2">
        <v>4.1029999999999998</v>
      </c>
      <c r="I1411" s="2" t="str" cm="1">
        <f t="array" ref="I1411">_xlfn.IFS(H1411&gt;3.5,"Above Average",H1411&lt;3,"Below Average",TRUE,"Average")</f>
        <v>Above Average</v>
      </c>
      <c r="J1411" s="1">
        <v>130.88967740000001</v>
      </c>
      <c r="K1411" s="1" t="str" cm="1">
        <f t="array" ref="K1411">_xlfn.IFS(J1411&gt;200,"Above Average",J1411&lt;155,"Below Average",TRUE,"Average")</f>
        <v>Below Average</v>
      </c>
      <c r="L1411" s="7">
        <v>7.3819999999999997</v>
      </c>
      <c r="M1411" s="7" t="str" cm="1">
        <f t="array" ref="M1411">_xlfn.IFS(L1411&gt;9,"Above Average",L1411&lt;8,"Below Average",TRUE,"Average")</f>
        <v>Below Average</v>
      </c>
    </row>
    <row r="1412" spans="1:13" x14ac:dyDescent="0.3">
      <c r="A1412">
        <v>10</v>
      </c>
      <c r="B1412" s="21">
        <v>41075</v>
      </c>
      <c r="C1412" s="21" t="str">
        <f t="shared" si="22"/>
        <v>Jun</v>
      </c>
      <c r="D1412" s="6">
        <v>1811562.88</v>
      </c>
      <c r="E1412" t="s">
        <v>155</v>
      </c>
      <c r="F1412" s="5">
        <v>88.58</v>
      </c>
      <c r="G1412" s="5" t="str" cm="1">
        <f t="array" ref="G1412">_xlfn.IFS(F1412&gt;=86,"Hot Week (More Than 85°F)",F1412&lt;50,"Cold Week (Less Than 50°F)",TRUE,"Normal Week")</f>
        <v>Hot Week (More Than 85°F)</v>
      </c>
      <c r="H1412" s="2">
        <v>4.1440000000000001</v>
      </c>
      <c r="I1412" s="2" t="str" cm="1">
        <f t="array" ref="I1412">_xlfn.IFS(H1412&gt;3.5,"Above Average",H1412&lt;3,"Below Average",TRUE,"Average")</f>
        <v>Above Average</v>
      </c>
      <c r="J1412" s="1">
        <v>130.82953330000001</v>
      </c>
      <c r="K1412" s="1" t="str" cm="1">
        <f t="array" ref="K1412">_xlfn.IFS(J1412&gt;200,"Above Average",J1412&lt;155,"Below Average",TRUE,"Average")</f>
        <v>Below Average</v>
      </c>
      <c r="L1412" s="7">
        <v>7.3819999999999997</v>
      </c>
      <c r="M1412" s="7" t="str" cm="1">
        <f t="array" ref="M1412">_xlfn.IFS(L1412&gt;9,"Above Average",L1412&lt;8,"Below Average",TRUE,"Average")</f>
        <v>Below Average</v>
      </c>
    </row>
    <row r="1413" spans="1:13" x14ac:dyDescent="0.3">
      <c r="A1413">
        <v>10</v>
      </c>
      <c r="B1413" s="21">
        <v>41082</v>
      </c>
      <c r="C1413" s="21" t="str">
        <f t="shared" si="22"/>
        <v>Jun</v>
      </c>
      <c r="D1413" s="6">
        <v>1755334.18</v>
      </c>
      <c r="E1413" t="s">
        <v>155</v>
      </c>
      <c r="F1413" s="5">
        <v>89.92</v>
      </c>
      <c r="G1413" s="5" t="str" cm="1">
        <f t="array" ref="G1413">_xlfn.IFS(F1413&gt;=86,"Hot Week (More Than 85°F)",F1413&lt;50,"Cold Week (Less Than 50°F)",TRUE,"Normal Week")</f>
        <v>Hot Week (More Than 85°F)</v>
      </c>
      <c r="H1413" s="2">
        <v>4.0140000000000002</v>
      </c>
      <c r="I1413" s="2" t="str" cm="1">
        <f t="array" ref="I1413">_xlfn.IFS(H1413&gt;3.5,"Above Average",H1413&lt;3,"Below Average",TRUE,"Average")</f>
        <v>Above Average</v>
      </c>
      <c r="J1413" s="1">
        <v>130.7929</v>
      </c>
      <c r="K1413" s="1" t="str" cm="1">
        <f t="array" ref="K1413">_xlfn.IFS(J1413&gt;200,"Above Average",J1413&lt;155,"Below Average",TRUE,"Average")</f>
        <v>Below Average</v>
      </c>
      <c r="L1413" s="7">
        <v>7.3819999999999997</v>
      </c>
      <c r="M1413" s="7" t="str" cm="1">
        <f t="array" ref="M1413">_xlfn.IFS(L1413&gt;9,"Above Average",L1413&lt;8,"Below Average",TRUE,"Average")</f>
        <v>Below Average</v>
      </c>
    </row>
    <row r="1414" spans="1:13" x14ac:dyDescent="0.3">
      <c r="A1414">
        <v>10</v>
      </c>
      <c r="B1414" s="21">
        <v>41089</v>
      </c>
      <c r="C1414" s="21" t="str">
        <f t="shared" si="22"/>
        <v>Jun</v>
      </c>
      <c r="D1414" s="6">
        <v>1707481.9</v>
      </c>
      <c r="E1414" t="s">
        <v>155</v>
      </c>
      <c r="F1414" s="5">
        <v>91.36</v>
      </c>
      <c r="G1414" s="5" t="str" cm="1">
        <f t="array" ref="G1414">_xlfn.IFS(F1414&gt;=86,"Hot Week (More Than 85°F)",F1414&lt;50,"Cold Week (Less Than 50°F)",TRUE,"Normal Week")</f>
        <v>Hot Week (More Than 85°F)</v>
      </c>
      <c r="H1414" s="2">
        <v>3.875</v>
      </c>
      <c r="I1414" s="2" t="str" cm="1">
        <f t="array" ref="I1414">_xlfn.IFS(H1414&gt;3.5,"Above Average",H1414&lt;3,"Below Average",TRUE,"Average")</f>
        <v>Above Average</v>
      </c>
      <c r="J1414" s="1">
        <v>130.7562667</v>
      </c>
      <c r="K1414" s="1" t="str" cm="1">
        <f t="array" ref="K1414">_xlfn.IFS(J1414&gt;200,"Above Average",J1414&lt;155,"Below Average",TRUE,"Average")</f>
        <v>Below Average</v>
      </c>
      <c r="L1414" s="7">
        <v>7.3819999999999997</v>
      </c>
      <c r="M1414" s="7" t="str" cm="1">
        <f t="array" ref="M1414">_xlfn.IFS(L1414&gt;9,"Above Average",L1414&lt;8,"Below Average",TRUE,"Average")</f>
        <v>Below Average</v>
      </c>
    </row>
    <row r="1415" spans="1:13" x14ac:dyDescent="0.3">
      <c r="A1415">
        <v>10</v>
      </c>
      <c r="B1415" s="21">
        <v>41096</v>
      </c>
      <c r="C1415" s="21" t="str">
        <f t="shared" si="22"/>
        <v>Jul</v>
      </c>
      <c r="D1415" s="6">
        <v>1805999.79</v>
      </c>
      <c r="E1415" t="s">
        <v>155</v>
      </c>
      <c r="F1415" s="5">
        <v>86.87</v>
      </c>
      <c r="G1415" s="5" t="str" cm="1">
        <f t="array" ref="G1415">_xlfn.IFS(F1415&gt;=86,"Hot Week (More Than 85°F)",F1415&lt;50,"Cold Week (Less Than 50°F)",TRUE,"Normal Week")</f>
        <v>Hot Week (More Than 85°F)</v>
      </c>
      <c r="H1415" s="2">
        <v>3.6659999999999999</v>
      </c>
      <c r="I1415" s="2" t="str" cm="1">
        <f t="array" ref="I1415">_xlfn.IFS(H1415&gt;3.5,"Above Average",H1415&lt;3,"Below Average",TRUE,"Average")</f>
        <v>Above Average</v>
      </c>
      <c r="J1415" s="1">
        <v>130.7196333</v>
      </c>
      <c r="K1415" s="1" t="str" cm="1">
        <f t="array" ref="K1415">_xlfn.IFS(J1415&gt;200,"Above Average",J1415&lt;155,"Below Average",TRUE,"Average")</f>
        <v>Below Average</v>
      </c>
      <c r="L1415" s="7">
        <v>7.17</v>
      </c>
      <c r="M1415" s="7" t="str" cm="1">
        <f t="array" ref="M1415">_xlfn.IFS(L1415&gt;9,"Above Average",L1415&lt;8,"Below Average",TRUE,"Average")</f>
        <v>Below Average</v>
      </c>
    </row>
    <row r="1416" spans="1:13" x14ac:dyDescent="0.3">
      <c r="A1416">
        <v>10</v>
      </c>
      <c r="B1416" s="21">
        <v>41103</v>
      </c>
      <c r="C1416" s="21" t="str">
        <f t="shared" si="22"/>
        <v>Jul</v>
      </c>
      <c r="D1416" s="6">
        <v>1765571.91</v>
      </c>
      <c r="E1416" t="s">
        <v>155</v>
      </c>
      <c r="F1416" s="5">
        <v>89.8</v>
      </c>
      <c r="G1416" s="5" t="str" cm="1">
        <f t="array" ref="G1416">_xlfn.IFS(F1416&gt;=86,"Hot Week (More Than 85°F)",F1416&lt;50,"Cold Week (Less Than 50°F)",TRUE,"Normal Week")</f>
        <v>Hot Week (More Than 85°F)</v>
      </c>
      <c r="H1416" s="2">
        <v>3.7229999999999999</v>
      </c>
      <c r="I1416" s="2" t="str" cm="1">
        <f t="array" ref="I1416">_xlfn.IFS(H1416&gt;3.5,"Above Average",H1416&lt;3,"Below Average",TRUE,"Average")</f>
        <v>Above Average</v>
      </c>
      <c r="J1416" s="1">
        <v>130.68299999999999</v>
      </c>
      <c r="K1416" s="1" t="str" cm="1">
        <f t="array" ref="K1416">_xlfn.IFS(J1416&gt;200,"Above Average",J1416&lt;155,"Below Average",TRUE,"Average")</f>
        <v>Below Average</v>
      </c>
      <c r="L1416" s="7">
        <v>7.17</v>
      </c>
      <c r="M1416" s="7" t="str" cm="1">
        <f t="array" ref="M1416">_xlfn.IFS(L1416&gt;9,"Above Average",L1416&lt;8,"Below Average",TRUE,"Average")</f>
        <v>Below Average</v>
      </c>
    </row>
    <row r="1417" spans="1:13" x14ac:dyDescent="0.3">
      <c r="A1417">
        <v>10</v>
      </c>
      <c r="B1417" s="21">
        <v>41110</v>
      </c>
      <c r="C1417" s="21" t="str">
        <f t="shared" si="22"/>
        <v>Jul</v>
      </c>
      <c r="D1417" s="6">
        <v>1869967.03</v>
      </c>
      <c r="E1417" t="s">
        <v>155</v>
      </c>
      <c r="F1417" s="5">
        <v>84.45</v>
      </c>
      <c r="G1417" s="5" t="str" cm="1">
        <f t="array" ref="G1417">_xlfn.IFS(F1417&gt;=86,"Hot Week (More Than 85°F)",F1417&lt;50,"Cold Week (Less Than 50°F)",TRUE,"Normal Week")</f>
        <v>Normal Week</v>
      </c>
      <c r="H1417" s="2">
        <v>3.589</v>
      </c>
      <c r="I1417" s="2" t="str" cm="1">
        <f t="array" ref="I1417">_xlfn.IFS(H1417&gt;3.5,"Above Average",H1417&lt;3,"Below Average",TRUE,"Average")</f>
        <v>Above Average</v>
      </c>
      <c r="J1417" s="1">
        <v>130.70129030000001</v>
      </c>
      <c r="K1417" s="1" t="str" cm="1">
        <f t="array" ref="K1417">_xlfn.IFS(J1417&gt;200,"Above Average",J1417&lt;155,"Below Average",TRUE,"Average")</f>
        <v>Below Average</v>
      </c>
      <c r="L1417" s="7">
        <v>7.17</v>
      </c>
      <c r="M1417" s="7" t="str" cm="1">
        <f t="array" ref="M1417">_xlfn.IFS(L1417&gt;9,"Above Average",L1417&lt;8,"Below Average",TRUE,"Average")</f>
        <v>Below Average</v>
      </c>
    </row>
    <row r="1418" spans="1:13" x14ac:dyDescent="0.3">
      <c r="A1418">
        <v>10</v>
      </c>
      <c r="B1418" s="21">
        <v>41117</v>
      </c>
      <c r="C1418" s="21" t="str">
        <f t="shared" si="22"/>
        <v>Jul</v>
      </c>
      <c r="D1418" s="6">
        <v>1817603.66</v>
      </c>
      <c r="E1418" t="s">
        <v>155</v>
      </c>
      <c r="F1418" s="5">
        <v>83.98</v>
      </c>
      <c r="G1418" s="5" t="str" cm="1">
        <f t="array" ref="G1418">_xlfn.IFS(F1418&gt;=86,"Hot Week (More Than 85°F)",F1418&lt;50,"Cold Week (Less Than 50°F)",TRUE,"Normal Week")</f>
        <v>Normal Week</v>
      </c>
      <c r="H1418" s="2">
        <v>3.7690000000000001</v>
      </c>
      <c r="I1418" s="2" t="str" cm="1">
        <f t="array" ref="I1418">_xlfn.IFS(H1418&gt;3.5,"Above Average",H1418&lt;3,"Below Average",TRUE,"Average")</f>
        <v>Above Average</v>
      </c>
      <c r="J1418" s="1">
        <v>130.7195806</v>
      </c>
      <c r="K1418" s="1" t="str" cm="1">
        <f t="array" ref="K1418">_xlfn.IFS(J1418&gt;200,"Above Average",J1418&lt;155,"Below Average",TRUE,"Average")</f>
        <v>Below Average</v>
      </c>
      <c r="L1418" s="7">
        <v>7.17</v>
      </c>
      <c r="M1418" s="7" t="str" cm="1">
        <f t="array" ref="M1418">_xlfn.IFS(L1418&gt;9,"Above Average",L1418&lt;8,"Below Average",TRUE,"Average")</f>
        <v>Below Average</v>
      </c>
    </row>
    <row r="1419" spans="1:13" x14ac:dyDescent="0.3">
      <c r="A1419">
        <v>10</v>
      </c>
      <c r="B1419" s="21">
        <v>41124</v>
      </c>
      <c r="C1419" s="21" t="str">
        <f t="shared" si="22"/>
        <v>Aug</v>
      </c>
      <c r="D1419" s="6">
        <v>1939440.09</v>
      </c>
      <c r="E1419" t="s">
        <v>155</v>
      </c>
      <c r="F1419" s="5">
        <v>84.76</v>
      </c>
      <c r="G1419" s="5" t="str" cm="1">
        <f t="array" ref="G1419">_xlfn.IFS(F1419&gt;=86,"Hot Week (More Than 85°F)",F1419&lt;50,"Cold Week (Less Than 50°F)",TRUE,"Normal Week")</f>
        <v>Normal Week</v>
      </c>
      <c r="H1419" s="2">
        <v>3.5950000000000002</v>
      </c>
      <c r="I1419" s="2" t="str" cm="1">
        <f t="array" ref="I1419">_xlfn.IFS(H1419&gt;3.5,"Above Average",H1419&lt;3,"Below Average",TRUE,"Average")</f>
        <v>Above Average</v>
      </c>
      <c r="J1419" s="1">
        <v>130.73787100000001</v>
      </c>
      <c r="K1419" s="1" t="str" cm="1">
        <f t="array" ref="K1419">_xlfn.IFS(J1419&gt;200,"Above Average",J1419&lt;155,"Below Average",TRUE,"Average")</f>
        <v>Below Average</v>
      </c>
      <c r="L1419" s="7">
        <v>7.17</v>
      </c>
      <c r="M1419" s="7" t="str" cm="1">
        <f t="array" ref="M1419">_xlfn.IFS(L1419&gt;9,"Above Average",L1419&lt;8,"Below Average",TRUE,"Average")</f>
        <v>Below Average</v>
      </c>
    </row>
    <row r="1420" spans="1:13" x14ac:dyDescent="0.3">
      <c r="A1420">
        <v>10</v>
      </c>
      <c r="B1420" s="21">
        <v>41131</v>
      </c>
      <c r="C1420" s="21" t="str">
        <f t="shared" si="22"/>
        <v>Aug</v>
      </c>
      <c r="D1420" s="6">
        <v>1880436.94</v>
      </c>
      <c r="E1420" t="s">
        <v>155</v>
      </c>
      <c r="F1420" s="5">
        <v>90.78</v>
      </c>
      <c r="G1420" s="5" t="str" cm="1">
        <f t="array" ref="G1420">_xlfn.IFS(F1420&gt;=86,"Hot Week (More Than 85°F)",F1420&lt;50,"Cold Week (Less Than 50°F)",TRUE,"Normal Week")</f>
        <v>Hot Week (More Than 85°F)</v>
      </c>
      <c r="H1420" s="2">
        <v>3.8109999999999999</v>
      </c>
      <c r="I1420" s="2" t="str" cm="1">
        <f t="array" ref="I1420">_xlfn.IFS(H1420&gt;3.5,"Above Average",H1420&lt;3,"Below Average",TRUE,"Average")</f>
        <v>Above Average</v>
      </c>
      <c r="J1420" s="1">
        <v>130.7561613</v>
      </c>
      <c r="K1420" s="1" t="str" cm="1">
        <f t="array" ref="K1420">_xlfn.IFS(J1420&gt;200,"Above Average",J1420&lt;155,"Below Average",TRUE,"Average")</f>
        <v>Below Average</v>
      </c>
      <c r="L1420" s="7">
        <v>7.17</v>
      </c>
      <c r="M1420" s="7" t="str" cm="1">
        <f t="array" ref="M1420">_xlfn.IFS(L1420&gt;9,"Above Average",L1420&lt;8,"Below Average",TRUE,"Average")</f>
        <v>Below Average</v>
      </c>
    </row>
    <row r="1421" spans="1:13" x14ac:dyDescent="0.3">
      <c r="A1421">
        <v>10</v>
      </c>
      <c r="B1421" s="21">
        <v>41138</v>
      </c>
      <c r="C1421" s="21" t="str">
        <f t="shared" si="22"/>
        <v>Aug</v>
      </c>
      <c r="D1421" s="6">
        <v>1827797.4</v>
      </c>
      <c r="E1421" t="s">
        <v>155</v>
      </c>
      <c r="F1421" s="5">
        <v>88.83</v>
      </c>
      <c r="G1421" s="5" t="str" cm="1">
        <f t="array" ref="G1421">_xlfn.IFS(F1421&gt;=86,"Hot Week (More Than 85°F)",F1421&lt;50,"Cold Week (Less Than 50°F)",TRUE,"Normal Week")</f>
        <v>Hot Week (More Than 85°F)</v>
      </c>
      <c r="H1421" s="2">
        <v>4.0019999999999998</v>
      </c>
      <c r="I1421" s="2" t="str" cm="1">
        <f t="array" ref="I1421">_xlfn.IFS(H1421&gt;3.5,"Above Average",H1421&lt;3,"Below Average",TRUE,"Average")</f>
        <v>Above Average</v>
      </c>
      <c r="J1421" s="1">
        <v>130.79096770000001</v>
      </c>
      <c r="K1421" s="1" t="str" cm="1">
        <f t="array" ref="K1421">_xlfn.IFS(J1421&gt;200,"Above Average",J1421&lt;155,"Below Average",TRUE,"Average")</f>
        <v>Below Average</v>
      </c>
      <c r="L1421" s="7">
        <v>7.17</v>
      </c>
      <c r="M1421" s="7" t="str" cm="1">
        <f t="array" ref="M1421">_xlfn.IFS(L1421&gt;9,"Above Average",L1421&lt;8,"Below Average",TRUE,"Average")</f>
        <v>Below Average</v>
      </c>
    </row>
    <row r="1422" spans="1:13" x14ac:dyDescent="0.3">
      <c r="A1422">
        <v>10</v>
      </c>
      <c r="B1422" s="21">
        <v>41145</v>
      </c>
      <c r="C1422" s="21" t="str">
        <f t="shared" si="22"/>
        <v>Aug</v>
      </c>
      <c r="D1422" s="6">
        <v>1764984.15</v>
      </c>
      <c r="E1422" t="s">
        <v>155</v>
      </c>
      <c r="F1422" s="5">
        <v>82.5</v>
      </c>
      <c r="G1422" s="5" t="str" cm="1">
        <f t="array" ref="G1422">_xlfn.IFS(F1422&gt;=86,"Hot Week (More Than 85°F)",F1422&lt;50,"Cold Week (Less Than 50°F)",TRUE,"Normal Week")</f>
        <v>Normal Week</v>
      </c>
      <c r="H1422" s="2">
        <v>4.0549999999999997</v>
      </c>
      <c r="I1422" s="2" t="str" cm="1">
        <f t="array" ref="I1422">_xlfn.IFS(H1422&gt;3.5,"Above Average",H1422&lt;3,"Below Average",TRUE,"Average")</f>
        <v>Above Average</v>
      </c>
      <c r="J1422" s="1">
        <v>130.8381613</v>
      </c>
      <c r="K1422" s="1" t="str" cm="1">
        <f t="array" ref="K1422">_xlfn.IFS(J1422&gt;200,"Above Average",J1422&lt;155,"Below Average",TRUE,"Average")</f>
        <v>Below Average</v>
      </c>
      <c r="L1422" s="7">
        <v>7.17</v>
      </c>
      <c r="M1422" s="7" t="str" cm="1">
        <f t="array" ref="M1422">_xlfn.IFS(L1422&gt;9,"Above Average",L1422&lt;8,"Below Average",TRUE,"Average")</f>
        <v>Below Average</v>
      </c>
    </row>
    <row r="1423" spans="1:13" x14ac:dyDescent="0.3">
      <c r="A1423">
        <v>10</v>
      </c>
      <c r="B1423" s="21">
        <v>41152</v>
      </c>
      <c r="C1423" s="21" t="str">
        <f t="shared" si="22"/>
        <v>Aug</v>
      </c>
      <c r="D1423" s="6">
        <v>1650285.54</v>
      </c>
      <c r="E1423" t="s">
        <v>155</v>
      </c>
      <c r="F1423" s="5">
        <v>86.97</v>
      </c>
      <c r="G1423" s="5" t="str" cm="1">
        <f t="array" ref="G1423">_xlfn.IFS(F1423&gt;=86,"Hot Week (More Than 85°F)",F1423&lt;50,"Cold Week (Less Than 50°F)",TRUE,"Normal Week")</f>
        <v>Hot Week (More Than 85°F)</v>
      </c>
      <c r="H1423" s="2">
        <v>3.8860000000000001</v>
      </c>
      <c r="I1423" s="2" t="str" cm="1">
        <f t="array" ref="I1423">_xlfn.IFS(H1423&gt;3.5,"Above Average",H1423&lt;3,"Below Average",TRUE,"Average")</f>
        <v>Above Average</v>
      </c>
      <c r="J1423" s="1">
        <v>130.88535479999999</v>
      </c>
      <c r="K1423" s="1" t="str" cm="1">
        <f t="array" ref="K1423">_xlfn.IFS(J1423&gt;200,"Above Average",J1423&lt;155,"Below Average",TRUE,"Average")</f>
        <v>Below Average</v>
      </c>
      <c r="L1423" s="7">
        <v>7.17</v>
      </c>
      <c r="M1423" s="7" t="str" cm="1">
        <f t="array" ref="M1423">_xlfn.IFS(L1423&gt;9,"Above Average",L1423&lt;8,"Below Average",TRUE,"Average")</f>
        <v>Below Average</v>
      </c>
    </row>
    <row r="1424" spans="1:13" x14ac:dyDescent="0.3">
      <c r="A1424">
        <v>10</v>
      </c>
      <c r="B1424" s="21">
        <v>41159</v>
      </c>
      <c r="C1424" s="21" t="str">
        <f t="shared" si="22"/>
        <v>Sep</v>
      </c>
      <c r="D1424" s="6">
        <v>1708283.28</v>
      </c>
      <c r="E1424" t="s">
        <v>156</v>
      </c>
      <c r="F1424" s="5">
        <v>83.07</v>
      </c>
      <c r="G1424" s="5" t="str" cm="1">
        <f t="array" ref="G1424">_xlfn.IFS(F1424&gt;=86,"Hot Week (More Than 85°F)",F1424&lt;50,"Cold Week (Less Than 50°F)",TRUE,"Normal Week")</f>
        <v>Normal Week</v>
      </c>
      <c r="H1424" s="2">
        <v>4.1239999999999997</v>
      </c>
      <c r="I1424" s="2" t="str" cm="1">
        <f t="array" ref="I1424">_xlfn.IFS(H1424&gt;3.5,"Above Average",H1424&lt;3,"Below Average",TRUE,"Average")</f>
        <v>Above Average</v>
      </c>
      <c r="J1424" s="1">
        <v>130.9325484</v>
      </c>
      <c r="K1424" s="1" t="str" cm="1">
        <f t="array" ref="K1424">_xlfn.IFS(J1424&gt;200,"Above Average",J1424&lt;155,"Below Average",TRUE,"Average")</f>
        <v>Below Average</v>
      </c>
      <c r="L1424" s="7">
        <v>7.17</v>
      </c>
      <c r="M1424" s="7" t="str" cm="1">
        <f t="array" ref="M1424">_xlfn.IFS(L1424&gt;9,"Above Average",L1424&lt;8,"Below Average",TRUE,"Average")</f>
        <v>Below Average</v>
      </c>
    </row>
    <row r="1425" spans="1:13" x14ac:dyDescent="0.3">
      <c r="A1425">
        <v>10</v>
      </c>
      <c r="B1425" s="21">
        <v>41166</v>
      </c>
      <c r="C1425" s="21" t="str">
        <f t="shared" si="22"/>
        <v>Sep</v>
      </c>
      <c r="D1425" s="6">
        <v>1640168.99</v>
      </c>
      <c r="E1425" t="s">
        <v>155</v>
      </c>
      <c r="F1425" s="5">
        <v>78.47</v>
      </c>
      <c r="G1425" s="5" t="str" cm="1">
        <f t="array" ref="G1425">_xlfn.IFS(F1425&gt;=86,"Hot Week (More Than 85°F)",F1425&lt;50,"Cold Week (Less Than 50°F)",TRUE,"Normal Week")</f>
        <v>Normal Week</v>
      </c>
      <c r="H1425" s="2">
        <v>3.9660000000000002</v>
      </c>
      <c r="I1425" s="2" t="str" cm="1">
        <f t="array" ref="I1425">_xlfn.IFS(H1425&gt;3.5,"Above Average",H1425&lt;3,"Below Average",TRUE,"Average")</f>
        <v>Above Average</v>
      </c>
      <c r="J1425" s="1">
        <v>130.97766669999999</v>
      </c>
      <c r="K1425" s="1" t="str" cm="1">
        <f t="array" ref="K1425">_xlfn.IFS(J1425&gt;200,"Above Average",J1425&lt;155,"Below Average",TRUE,"Average")</f>
        <v>Below Average</v>
      </c>
      <c r="L1425" s="7">
        <v>7.17</v>
      </c>
      <c r="M1425" s="7" t="str" cm="1">
        <f t="array" ref="M1425">_xlfn.IFS(L1425&gt;9,"Above Average",L1425&lt;8,"Below Average",TRUE,"Average")</f>
        <v>Below Average</v>
      </c>
    </row>
    <row r="1426" spans="1:13" x14ac:dyDescent="0.3">
      <c r="A1426">
        <v>10</v>
      </c>
      <c r="B1426" s="21">
        <v>41173</v>
      </c>
      <c r="C1426" s="21" t="str">
        <f t="shared" si="22"/>
        <v>Sep</v>
      </c>
      <c r="D1426" s="6">
        <v>1671857.57</v>
      </c>
      <c r="E1426" t="s">
        <v>155</v>
      </c>
      <c r="F1426" s="5">
        <v>81.93</v>
      </c>
      <c r="G1426" s="5" t="str" cm="1">
        <f t="array" ref="G1426">_xlfn.IFS(F1426&gt;=86,"Hot Week (More Than 85°F)",F1426&lt;50,"Cold Week (Less Than 50°F)",TRUE,"Normal Week")</f>
        <v>Normal Week</v>
      </c>
      <c r="H1426" s="2">
        <v>4.125</v>
      </c>
      <c r="I1426" s="2" t="str" cm="1">
        <f t="array" ref="I1426">_xlfn.IFS(H1426&gt;3.5,"Above Average",H1426&lt;3,"Below Average",TRUE,"Average")</f>
        <v>Above Average</v>
      </c>
      <c r="J1426" s="1">
        <v>131.01033330000001</v>
      </c>
      <c r="K1426" s="1" t="str" cm="1">
        <f t="array" ref="K1426">_xlfn.IFS(J1426&gt;200,"Above Average",J1426&lt;155,"Below Average",TRUE,"Average")</f>
        <v>Below Average</v>
      </c>
      <c r="L1426" s="7">
        <v>7.17</v>
      </c>
      <c r="M1426" s="7" t="str" cm="1">
        <f t="array" ref="M1426">_xlfn.IFS(L1426&gt;9,"Above Average",L1426&lt;8,"Below Average",TRUE,"Average")</f>
        <v>Below Average</v>
      </c>
    </row>
    <row r="1427" spans="1:13" x14ac:dyDescent="0.3">
      <c r="A1427">
        <v>10</v>
      </c>
      <c r="B1427" s="21">
        <v>41180</v>
      </c>
      <c r="C1427" s="21" t="str">
        <f t="shared" si="22"/>
        <v>Sep</v>
      </c>
      <c r="D1427" s="6">
        <v>1694862.41</v>
      </c>
      <c r="E1427" t="s">
        <v>155</v>
      </c>
      <c r="F1427" s="5">
        <v>82.52</v>
      </c>
      <c r="G1427" s="5" t="str" cm="1">
        <f t="array" ref="G1427">_xlfn.IFS(F1427&gt;=86,"Hot Week (More Than 85°F)",F1427&lt;50,"Cold Week (Less Than 50°F)",TRUE,"Normal Week")</f>
        <v>Normal Week</v>
      </c>
      <c r="H1427" s="2">
        <v>3.9660000000000002</v>
      </c>
      <c r="I1427" s="2" t="str" cm="1">
        <f t="array" ref="I1427">_xlfn.IFS(H1427&gt;3.5,"Above Average",H1427&lt;3,"Below Average",TRUE,"Average")</f>
        <v>Above Average</v>
      </c>
      <c r="J1427" s="1">
        <v>131.04300000000001</v>
      </c>
      <c r="K1427" s="1" t="str" cm="1">
        <f t="array" ref="K1427">_xlfn.IFS(J1427&gt;200,"Above Average",J1427&lt;155,"Below Average",TRUE,"Average")</f>
        <v>Below Average</v>
      </c>
      <c r="L1427" s="7">
        <v>7.17</v>
      </c>
      <c r="M1427" s="7" t="str" cm="1">
        <f t="array" ref="M1427">_xlfn.IFS(L1427&gt;9,"Above Average",L1427&lt;8,"Below Average",TRUE,"Average")</f>
        <v>Below Average</v>
      </c>
    </row>
    <row r="1428" spans="1:13" x14ac:dyDescent="0.3">
      <c r="A1428">
        <v>10</v>
      </c>
      <c r="B1428" s="21">
        <v>41187</v>
      </c>
      <c r="C1428" s="21" t="str">
        <f t="shared" si="22"/>
        <v>Oct</v>
      </c>
      <c r="D1428" s="6">
        <v>1758971.38</v>
      </c>
      <c r="E1428" t="s">
        <v>155</v>
      </c>
      <c r="F1428" s="5">
        <v>80.88</v>
      </c>
      <c r="G1428" s="5" t="str" cm="1">
        <f t="array" ref="G1428">_xlfn.IFS(F1428&gt;=86,"Hot Week (More Than 85°F)",F1428&lt;50,"Cold Week (Less Than 50°F)",TRUE,"Normal Week")</f>
        <v>Normal Week</v>
      </c>
      <c r="H1428" s="2">
        <v>4.1319999999999997</v>
      </c>
      <c r="I1428" s="2" t="str" cm="1">
        <f t="array" ref="I1428">_xlfn.IFS(H1428&gt;3.5,"Above Average",H1428&lt;3,"Below Average",TRUE,"Average")</f>
        <v>Above Average</v>
      </c>
      <c r="J1428" s="1">
        <v>131.0756667</v>
      </c>
      <c r="K1428" s="1" t="str" cm="1">
        <f t="array" ref="K1428">_xlfn.IFS(J1428&gt;200,"Above Average",J1428&lt;155,"Below Average",TRUE,"Average")</f>
        <v>Below Average</v>
      </c>
      <c r="L1428" s="7">
        <v>6.9429999999999996</v>
      </c>
      <c r="M1428" s="7" t="str" cm="1">
        <f t="array" ref="M1428">_xlfn.IFS(L1428&gt;9,"Above Average",L1428&lt;8,"Below Average",TRUE,"Average")</f>
        <v>Below Average</v>
      </c>
    </row>
    <row r="1429" spans="1:13" x14ac:dyDescent="0.3">
      <c r="A1429">
        <v>10</v>
      </c>
      <c r="B1429" s="21">
        <v>41194</v>
      </c>
      <c r="C1429" s="21" t="str">
        <f t="shared" si="22"/>
        <v>Oct</v>
      </c>
      <c r="D1429" s="6">
        <v>1713889.11</v>
      </c>
      <c r="E1429" t="s">
        <v>155</v>
      </c>
      <c r="F1429" s="5">
        <v>76.03</v>
      </c>
      <c r="G1429" s="5" t="str" cm="1">
        <f t="array" ref="G1429">_xlfn.IFS(F1429&gt;=86,"Hot Week (More Than 85°F)",F1429&lt;50,"Cold Week (Less Than 50°F)",TRUE,"Normal Week")</f>
        <v>Normal Week</v>
      </c>
      <c r="H1429" s="2">
        <v>4.468</v>
      </c>
      <c r="I1429" s="2" t="str" cm="1">
        <f t="array" ref="I1429">_xlfn.IFS(H1429&gt;3.5,"Above Average",H1429&lt;3,"Below Average",TRUE,"Average")</f>
        <v>Above Average</v>
      </c>
      <c r="J1429" s="1">
        <v>131.1083333</v>
      </c>
      <c r="K1429" s="1" t="str" cm="1">
        <f t="array" ref="K1429">_xlfn.IFS(J1429&gt;200,"Above Average",J1429&lt;155,"Below Average",TRUE,"Average")</f>
        <v>Below Average</v>
      </c>
      <c r="L1429" s="7">
        <v>6.9429999999999996</v>
      </c>
      <c r="M1429" s="7" t="str" cm="1">
        <f t="array" ref="M1429">_xlfn.IFS(L1429&gt;9,"Above Average",L1429&lt;8,"Below Average",TRUE,"Average")</f>
        <v>Below Average</v>
      </c>
    </row>
    <row r="1430" spans="1:13" x14ac:dyDescent="0.3">
      <c r="A1430">
        <v>10</v>
      </c>
      <c r="B1430" s="21">
        <v>41201</v>
      </c>
      <c r="C1430" s="21" t="str">
        <f t="shared" si="22"/>
        <v>Oct</v>
      </c>
      <c r="D1430" s="6">
        <v>1734834.82</v>
      </c>
      <c r="E1430" t="s">
        <v>155</v>
      </c>
      <c r="F1430" s="5">
        <v>72.709999999999994</v>
      </c>
      <c r="G1430" s="5" t="str" cm="1">
        <f t="array" ref="G1430">_xlfn.IFS(F1430&gt;=86,"Hot Week (More Than 85°F)",F1430&lt;50,"Cold Week (Less Than 50°F)",TRUE,"Normal Week")</f>
        <v>Normal Week</v>
      </c>
      <c r="H1430" s="2">
        <v>4.4489999999999998</v>
      </c>
      <c r="I1430" s="2" t="str" cm="1">
        <f t="array" ref="I1430">_xlfn.IFS(H1430&gt;3.5,"Above Average",H1430&lt;3,"Below Average",TRUE,"Average")</f>
        <v>Above Average</v>
      </c>
      <c r="J1430" s="1">
        <v>131.14996769999999</v>
      </c>
      <c r="K1430" s="1" t="str" cm="1">
        <f t="array" ref="K1430">_xlfn.IFS(J1430&gt;200,"Above Average",J1430&lt;155,"Below Average",TRUE,"Average")</f>
        <v>Below Average</v>
      </c>
      <c r="L1430" s="7">
        <v>6.9429999999999996</v>
      </c>
      <c r="M1430" s="7" t="str" cm="1">
        <f t="array" ref="M1430">_xlfn.IFS(L1430&gt;9,"Above Average",L1430&lt;8,"Below Average",TRUE,"Average")</f>
        <v>Below Average</v>
      </c>
    </row>
    <row r="1431" spans="1:13" x14ac:dyDescent="0.3">
      <c r="A1431">
        <v>10</v>
      </c>
      <c r="B1431" s="21">
        <v>41208</v>
      </c>
      <c r="C1431" s="21" t="str">
        <f t="shared" si="22"/>
        <v>Oct</v>
      </c>
      <c r="D1431" s="6">
        <v>1744349.05</v>
      </c>
      <c r="E1431" t="s">
        <v>155</v>
      </c>
      <c r="F1431" s="5">
        <v>70.5</v>
      </c>
      <c r="G1431" s="5" t="str" cm="1">
        <f t="array" ref="G1431">_xlfn.IFS(F1431&gt;=86,"Hot Week (More Than 85°F)",F1431&lt;50,"Cold Week (Less Than 50°F)",TRUE,"Normal Week")</f>
        <v>Normal Week</v>
      </c>
      <c r="H1431" s="2">
        <v>4.3010000000000002</v>
      </c>
      <c r="I1431" s="2" t="str" cm="1">
        <f t="array" ref="I1431">_xlfn.IFS(H1431&gt;3.5,"Above Average",H1431&lt;3,"Below Average",TRUE,"Average")</f>
        <v>Above Average</v>
      </c>
      <c r="J1431" s="1">
        <v>131.19309680000001</v>
      </c>
      <c r="K1431" s="1" t="str" cm="1">
        <f t="array" ref="K1431">_xlfn.IFS(J1431&gt;200,"Above Average",J1431&lt;155,"Below Average",TRUE,"Average")</f>
        <v>Below Average</v>
      </c>
      <c r="L1431" s="7">
        <v>6.9429999999999996</v>
      </c>
      <c r="M1431" s="7" t="str" cm="1">
        <f t="array" ref="M1431">_xlfn.IFS(L1431&gt;9,"Above Average",L1431&lt;8,"Below Average",TRUE,"Average")</f>
        <v>Below Average</v>
      </c>
    </row>
    <row r="1432" spans="1:13" x14ac:dyDescent="0.3">
      <c r="A1432">
        <v>11</v>
      </c>
      <c r="B1432" s="21">
        <v>40214</v>
      </c>
      <c r="C1432" s="21" t="str">
        <f t="shared" si="22"/>
        <v>Feb</v>
      </c>
      <c r="D1432" s="6">
        <v>1528008.64</v>
      </c>
      <c r="E1432" t="s">
        <v>155</v>
      </c>
      <c r="F1432" s="5">
        <v>46.04</v>
      </c>
      <c r="G1432" s="5" t="str" cm="1">
        <f t="array" ref="G1432">_xlfn.IFS(F1432&gt;=86,"Hot Week (More Than 85°F)",F1432&lt;50,"Cold Week (Less Than 50°F)",TRUE,"Normal Week")</f>
        <v>Cold Week (Less Than 50°F)</v>
      </c>
      <c r="H1432" s="2">
        <v>2.5720000000000001</v>
      </c>
      <c r="I1432" s="2" t="str" cm="1">
        <f t="array" ref="I1432">_xlfn.IFS(H1432&gt;3.5,"Above Average",H1432&lt;3,"Below Average",TRUE,"Average")</f>
        <v>Below Average</v>
      </c>
      <c r="J1432" s="1">
        <v>214.42488119999999</v>
      </c>
      <c r="K1432" s="1" t="str" cm="1">
        <f t="array" ref="K1432">_xlfn.IFS(J1432&gt;200,"Above Average",J1432&lt;155,"Below Average",TRUE,"Average")</f>
        <v>Above Average</v>
      </c>
      <c r="L1432" s="7">
        <v>7.3680000000000003</v>
      </c>
      <c r="M1432" s="7" t="str" cm="1">
        <f t="array" ref="M1432">_xlfn.IFS(L1432&gt;9,"Above Average",L1432&lt;8,"Below Average",TRUE,"Average")</f>
        <v>Below Average</v>
      </c>
    </row>
    <row r="1433" spans="1:13" x14ac:dyDescent="0.3">
      <c r="A1433">
        <v>11</v>
      </c>
      <c r="B1433" s="21">
        <v>40221</v>
      </c>
      <c r="C1433" s="21" t="str">
        <f t="shared" si="22"/>
        <v>Feb</v>
      </c>
      <c r="D1433" s="6">
        <v>1574684.08</v>
      </c>
      <c r="E1433" t="s">
        <v>156</v>
      </c>
      <c r="F1433" s="5">
        <v>48.01</v>
      </c>
      <c r="G1433" s="5" t="str" cm="1">
        <f t="array" ref="G1433">_xlfn.IFS(F1433&gt;=86,"Hot Week (More Than 85°F)",F1433&lt;50,"Cold Week (Less Than 50°F)",TRUE,"Normal Week")</f>
        <v>Cold Week (Less Than 50°F)</v>
      </c>
      <c r="H1433" s="2">
        <v>2.548</v>
      </c>
      <c r="I1433" s="2" t="str" cm="1">
        <f t="array" ref="I1433">_xlfn.IFS(H1433&gt;3.5,"Above Average",H1433&lt;3,"Below Average",TRUE,"Average")</f>
        <v>Below Average</v>
      </c>
      <c r="J1433" s="1">
        <v>214.5747916</v>
      </c>
      <c r="K1433" s="1" t="str" cm="1">
        <f t="array" ref="K1433">_xlfn.IFS(J1433&gt;200,"Above Average",J1433&lt;155,"Below Average",TRUE,"Average")</f>
        <v>Above Average</v>
      </c>
      <c r="L1433" s="7">
        <v>7.3680000000000003</v>
      </c>
      <c r="M1433" s="7" t="str" cm="1">
        <f t="array" ref="M1433">_xlfn.IFS(L1433&gt;9,"Above Average",L1433&lt;8,"Below Average",TRUE,"Average")</f>
        <v>Below Average</v>
      </c>
    </row>
    <row r="1434" spans="1:13" x14ac:dyDescent="0.3">
      <c r="A1434">
        <v>11</v>
      </c>
      <c r="B1434" s="21">
        <v>40228</v>
      </c>
      <c r="C1434" s="21" t="str">
        <f t="shared" si="22"/>
        <v>Feb</v>
      </c>
      <c r="D1434" s="6">
        <v>1503298.7</v>
      </c>
      <c r="E1434" t="s">
        <v>155</v>
      </c>
      <c r="F1434" s="5">
        <v>48.3</v>
      </c>
      <c r="G1434" s="5" t="str" cm="1">
        <f t="array" ref="G1434">_xlfn.IFS(F1434&gt;=86,"Hot Week (More Than 85°F)",F1434&lt;50,"Cold Week (Less Than 50°F)",TRUE,"Normal Week")</f>
        <v>Cold Week (Less Than 50°F)</v>
      </c>
      <c r="H1434" s="2">
        <v>2.5139999999999998</v>
      </c>
      <c r="I1434" s="2" t="str" cm="1">
        <f t="array" ref="I1434">_xlfn.IFS(H1434&gt;3.5,"Above Average",H1434&lt;3,"Below Average",TRUE,"Average")</f>
        <v>Below Average</v>
      </c>
      <c r="J1434" s="1">
        <v>214.61988679999999</v>
      </c>
      <c r="K1434" s="1" t="str" cm="1">
        <f t="array" ref="K1434">_xlfn.IFS(J1434&gt;200,"Above Average",J1434&lt;155,"Below Average",TRUE,"Average")</f>
        <v>Above Average</v>
      </c>
      <c r="L1434" s="7">
        <v>7.3680000000000003</v>
      </c>
      <c r="M1434" s="7" t="str" cm="1">
        <f t="array" ref="M1434">_xlfn.IFS(L1434&gt;9,"Above Average",L1434&lt;8,"Below Average",TRUE,"Average")</f>
        <v>Below Average</v>
      </c>
    </row>
    <row r="1435" spans="1:13" x14ac:dyDescent="0.3">
      <c r="A1435">
        <v>11</v>
      </c>
      <c r="B1435" s="21">
        <v>40235</v>
      </c>
      <c r="C1435" s="21" t="str">
        <f t="shared" si="22"/>
        <v>Feb</v>
      </c>
      <c r="D1435" s="6">
        <v>1336404.6499999999</v>
      </c>
      <c r="E1435" t="s">
        <v>155</v>
      </c>
      <c r="F1435" s="5">
        <v>52.79</v>
      </c>
      <c r="G1435" s="5" t="str" cm="1">
        <f t="array" ref="G1435">_xlfn.IFS(F1435&gt;=86,"Hot Week (More Than 85°F)",F1435&lt;50,"Cold Week (Less Than 50°F)",TRUE,"Normal Week")</f>
        <v>Normal Week</v>
      </c>
      <c r="H1435" s="2">
        <v>2.5609999999999999</v>
      </c>
      <c r="I1435" s="2" t="str" cm="1">
        <f t="array" ref="I1435">_xlfn.IFS(H1435&gt;3.5,"Above Average",H1435&lt;3,"Below Average",TRUE,"Average")</f>
        <v>Below Average</v>
      </c>
      <c r="J1435" s="1">
        <v>214.64751269999999</v>
      </c>
      <c r="K1435" s="1" t="str" cm="1">
        <f t="array" ref="K1435">_xlfn.IFS(J1435&gt;200,"Above Average",J1435&lt;155,"Below Average",TRUE,"Average")</f>
        <v>Above Average</v>
      </c>
      <c r="L1435" s="7">
        <v>7.3680000000000003</v>
      </c>
      <c r="M1435" s="7" t="str" cm="1">
        <f t="array" ref="M1435">_xlfn.IFS(L1435&gt;9,"Above Average",L1435&lt;8,"Below Average",TRUE,"Average")</f>
        <v>Below Average</v>
      </c>
    </row>
    <row r="1436" spans="1:13" x14ac:dyDescent="0.3">
      <c r="A1436">
        <v>11</v>
      </c>
      <c r="B1436" s="21">
        <v>40242</v>
      </c>
      <c r="C1436" s="21" t="str">
        <f t="shared" si="22"/>
        <v>Mar</v>
      </c>
      <c r="D1436" s="6">
        <v>1426622.65</v>
      </c>
      <c r="E1436" t="s">
        <v>155</v>
      </c>
      <c r="F1436" s="5">
        <v>53.96</v>
      </c>
      <c r="G1436" s="5" t="str" cm="1">
        <f t="array" ref="G1436">_xlfn.IFS(F1436&gt;=86,"Hot Week (More Than 85°F)",F1436&lt;50,"Cold Week (Less Than 50°F)",TRUE,"Normal Week")</f>
        <v>Normal Week</v>
      </c>
      <c r="H1436" s="2">
        <v>2.625</v>
      </c>
      <c r="I1436" s="2" t="str" cm="1">
        <f t="array" ref="I1436">_xlfn.IFS(H1436&gt;3.5,"Above Average",H1436&lt;3,"Below Average",TRUE,"Average")</f>
        <v>Below Average</v>
      </c>
      <c r="J1436" s="1">
        <v>214.6751386</v>
      </c>
      <c r="K1436" s="1" t="str" cm="1">
        <f t="array" ref="K1436">_xlfn.IFS(J1436&gt;200,"Above Average",J1436&lt;155,"Below Average",TRUE,"Average")</f>
        <v>Above Average</v>
      </c>
      <c r="L1436" s="7">
        <v>7.3680000000000003</v>
      </c>
      <c r="M1436" s="7" t="str" cm="1">
        <f t="array" ref="M1436">_xlfn.IFS(L1436&gt;9,"Above Average",L1436&lt;8,"Below Average",TRUE,"Average")</f>
        <v>Below Average</v>
      </c>
    </row>
    <row r="1437" spans="1:13" x14ac:dyDescent="0.3">
      <c r="A1437">
        <v>11</v>
      </c>
      <c r="B1437" s="21">
        <v>40249</v>
      </c>
      <c r="C1437" s="21" t="str">
        <f t="shared" si="22"/>
        <v>Mar</v>
      </c>
      <c r="D1437" s="6">
        <v>1331883.1599999999</v>
      </c>
      <c r="E1437" t="s">
        <v>155</v>
      </c>
      <c r="F1437" s="5">
        <v>64.099999999999994</v>
      </c>
      <c r="G1437" s="5" t="str" cm="1">
        <f t="array" ref="G1437">_xlfn.IFS(F1437&gt;=86,"Hot Week (More Than 85°F)",F1437&lt;50,"Cold Week (Less Than 50°F)",TRUE,"Normal Week")</f>
        <v>Normal Week</v>
      </c>
      <c r="H1437" s="2">
        <v>2.6669999999999998</v>
      </c>
      <c r="I1437" s="2" t="str" cm="1">
        <f t="array" ref="I1437">_xlfn.IFS(H1437&gt;3.5,"Above Average",H1437&lt;3,"Below Average",TRUE,"Average")</f>
        <v>Below Average</v>
      </c>
      <c r="J1437" s="1">
        <v>214.70276459999999</v>
      </c>
      <c r="K1437" s="1" t="str" cm="1">
        <f t="array" ref="K1437">_xlfn.IFS(J1437&gt;200,"Above Average",J1437&lt;155,"Below Average",TRUE,"Average")</f>
        <v>Above Average</v>
      </c>
      <c r="L1437" s="7">
        <v>7.3680000000000003</v>
      </c>
      <c r="M1437" s="7" t="str" cm="1">
        <f t="array" ref="M1437">_xlfn.IFS(L1437&gt;9,"Above Average",L1437&lt;8,"Below Average",TRUE,"Average")</f>
        <v>Below Average</v>
      </c>
    </row>
    <row r="1438" spans="1:13" x14ac:dyDescent="0.3">
      <c r="A1438">
        <v>11</v>
      </c>
      <c r="B1438" s="21">
        <v>40256</v>
      </c>
      <c r="C1438" s="21" t="str">
        <f t="shared" si="22"/>
        <v>Mar</v>
      </c>
      <c r="D1438" s="6">
        <v>1364207</v>
      </c>
      <c r="E1438" t="s">
        <v>155</v>
      </c>
      <c r="F1438" s="5">
        <v>61.51</v>
      </c>
      <c r="G1438" s="5" t="str" cm="1">
        <f t="array" ref="G1438">_xlfn.IFS(F1438&gt;=86,"Hot Week (More Than 85°F)",F1438&lt;50,"Cold Week (Less Than 50°F)",TRUE,"Normal Week")</f>
        <v>Normal Week</v>
      </c>
      <c r="H1438" s="2">
        <v>2.72</v>
      </c>
      <c r="I1438" s="2" t="str" cm="1">
        <f t="array" ref="I1438">_xlfn.IFS(H1438&gt;3.5,"Above Average",H1438&lt;3,"Below Average",TRUE,"Average")</f>
        <v>Below Average</v>
      </c>
      <c r="J1438" s="1">
        <v>214.53012190000001</v>
      </c>
      <c r="K1438" s="1" t="str" cm="1">
        <f t="array" ref="K1438">_xlfn.IFS(J1438&gt;200,"Above Average",J1438&lt;155,"Below Average",TRUE,"Average")</f>
        <v>Above Average</v>
      </c>
      <c r="L1438" s="7">
        <v>7.3680000000000003</v>
      </c>
      <c r="M1438" s="7" t="str" cm="1">
        <f t="array" ref="M1438">_xlfn.IFS(L1438&gt;9,"Above Average",L1438&lt;8,"Below Average",TRUE,"Average")</f>
        <v>Below Average</v>
      </c>
    </row>
    <row r="1439" spans="1:13" x14ac:dyDescent="0.3">
      <c r="A1439">
        <v>11</v>
      </c>
      <c r="B1439" s="21">
        <v>40263</v>
      </c>
      <c r="C1439" s="21" t="str">
        <f t="shared" si="22"/>
        <v>Mar</v>
      </c>
      <c r="D1439" s="6">
        <v>1245624.27</v>
      </c>
      <c r="E1439" t="s">
        <v>155</v>
      </c>
      <c r="F1439" s="5">
        <v>58.09</v>
      </c>
      <c r="G1439" s="5" t="str" cm="1">
        <f t="array" ref="G1439">_xlfn.IFS(F1439&gt;=86,"Hot Week (More Than 85°F)",F1439&lt;50,"Cold Week (Less Than 50°F)",TRUE,"Normal Week")</f>
        <v>Normal Week</v>
      </c>
      <c r="H1439" s="2">
        <v>2.7320000000000002</v>
      </c>
      <c r="I1439" s="2" t="str" cm="1">
        <f t="array" ref="I1439">_xlfn.IFS(H1439&gt;3.5,"Above Average",H1439&lt;3,"Below Average",TRUE,"Average")</f>
        <v>Below Average</v>
      </c>
      <c r="J1439" s="1">
        <v>214.32410110000001</v>
      </c>
      <c r="K1439" s="1" t="str" cm="1">
        <f t="array" ref="K1439">_xlfn.IFS(J1439&gt;200,"Above Average",J1439&lt;155,"Below Average",TRUE,"Average")</f>
        <v>Above Average</v>
      </c>
      <c r="L1439" s="7">
        <v>7.3680000000000003</v>
      </c>
      <c r="M1439" s="7" t="str" cm="1">
        <f t="array" ref="M1439">_xlfn.IFS(L1439&gt;9,"Above Average",L1439&lt;8,"Below Average",TRUE,"Average")</f>
        <v>Below Average</v>
      </c>
    </row>
    <row r="1440" spans="1:13" x14ac:dyDescent="0.3">
      <c r="A1440">
        <v>11</v>
      </c>
      <c r="B1440" s="21">
        <v>40270</v>
      </c>
      <c r="C1440" s="21" t="str">
        <f t="shared" si="22"/>
        <v>Apr</v>
      </c>
      <c r="D1440" s="6">
        <v>1446210.26</v>
      </c>
      <c r="E1440" t="s">
        <v>155</v>
      </c>
      <c r="F1440" s="5">
        <v>66.16</v>
      </c>
      <c r="G1440" s="5" t="str" cm="1">
        <f t="array" ref="G1440">_xlfn.IFS(F1440&gt;=86,"Hot Week (More Than 85°F)",F1440&lt;50,"Cold Week (Less Than 50°F)",TRUE,"Normal Week")</f>
        <v>Normal Week</v>
      </c>
      <c r="H1440" s="2">
        <v>2.7189999999999999</v>
      </c>
      <c r="I1440" s="2" t="str" cm="1">
        <f t="array" ref="I1440">_xlfn.IFS(H1440&gt;3.5,"Above Average",H1440&lt;3,"Below Average",TRUE,"Average")</f>
        <v>Below Average</v>
      </c>
      <c r="J1440" s="1">
        <v>214.1180803</v>
      </c>
      <c r="K1440" s="1" t="str" cm="1">
        <f t="array" ref="K1440">_xlfn.IFS(J1440&gt;200,"Above Average",J1440&lt;155,"Below Average",TRUE,"Average")</f>
        <v>Above Average</v>
      </c>
      <c r="L1440" s="7">
        <v>7.343</v>
      </c>
      <c r="M1440" s="7" t="str" cm="1">
        <f t="array" ref="M1440">_xlfn.IFS(L1440&gt;9,"Above Average",L1440&lt;8,"Below Average",TRUE,"Average")</f>
        <v>Below Average</v>
      </c>
    </row>
    <row r="1441" spans="1:13" x14ac:dyDescent="0.3">
      <c r="A1441">
        <v>11</v>
      </c>
      <c r="B1441" s="21">
        <v>40277</v>
      </c>
      <c r="C1441" s="21" t="str">
        <f t="shared" si="22"/>
        <v>Apr</v>
      </c>
      <c r="D1441" s="6">
        <v>1470308.32</v>
      </c>
      <c r="E1441" t="s">
        <v>155</v>
      </c>
      <c r="F1441" s="5">
        <v>69.569999999999993</v>
      </c>
      <c r="G1441" s="5" t="str" cm="1">
        <f t="array" ref="G1441">_xlfn.IFS(F1441&gt;=86,"Hot Week (More Than 85°F)",F1441&lt;50,"Cold Week (Less Than 50°F)",TRUE,"Normal Week")</f>
        <v>Normal Week</v>
      </c>
      <c r="H1441" s="2">
        <v>2.77</v>
      </c>
      <c r="I1441" s="2" t="str" cm="1">
        <f t="array" ref="I1441">_xlfn.IFS(H1441&gt;3.5,"Above Average",H1441&lt;3,"Below Average",TRUE,"Average")</f>
        <v>Below Average</v>
      </c>
      <c r="J1441" s="1">
        <v>213.9120595</v>
      </c>
      <c r="K1441" s="1" t="str" cm="1">
        <f t="array" ref="K1441">_xlfn.IFS(J1441&gt;200,"Above Average",J1441&lt;155,"Below Average",TRUE,"Average")</f>
        <v>Above Average</v>
      </c>
      <c r="L1441" s="7">
        <v>7.343</v>
      </c>
      <c r="M1441" s="7" t="str" cm="1">
        <f t="array" ref="M1441">_xlfn.IFS(L1441&gt;9,"Above Average",L1441&lt;8,"Below Average",TRUE,"Average")</f>
        <v>Below Average</v>
      </c>
    </row>
    <row r="1442" spans="1:13" x14ac:dyDescent="0.3">
      <c r="A1442">
        <v>11</v>
      </c>
      <c r="B1442" s="21">
        <v>40284</v>
      </c>
      <c r="C1442" s="21" t="str">
        <f t="shared" si="22"/>
        <v>Apr</v>
      </c>
      <c r="D1442" s="6">
        <v>1323243.3500000001</v>
      </c>
      <c r="E1442" t="s">
        <v>155</v>
      </c>
      <c r="F1442" s="5">
        <v>67.81</v>
      </c>
      <c r="G1442" s="5" t="str" cm="1">
        <f t="array" ref="G1442">_xlfn.IFS(F1442&gt;=86,"Hot Week (More Than 85°F)",F1442&lt;50,"Cold Week (Less Than 50°F)",TRUE,"Normal Week")</f>
        <v>Normal Week</v>
      </c>
      <c r="H1442" s="2">
        <v>2.8079999999999998</v>
      </c>
      <c r="I1442" s="2" t="str" cm="1">
        <f t="array" ref="I1442">_xlfn.IFS(H1442&gt;3.5,"Above Average",H1442&lt;3,"Below Average",TRUE,"Average")</f>
        <v>Below Average</v>
      </c>
      <c r="J1442" s="1">
        <v>213.77268889999999</v>
      </c>
      <c r="K1442" s="1" t="str" cm="1">
        <f t="array" ref="K1442">_xlfn.IFS(J1442&gt;200,"Above Average",J1442&lt;155,"Below Average",TRUE,"Average")</f>
        <v>Above Average</v>
      </c>
      <c r="L1442" s="7">
        <v>7.343</v>
      </c>
      <c r="M1442" s="7" t="str" cm="1">
        <f t="array" ref="M1442">_xlfn.IFS(L1442&gt;9,"Above Average",L1442&lt;8,"Below Average",TRUE,"Average")</f>
        <v>Below Average</v>
      </c>
    </row>
    <row r="1443" spans="1:13" x14ac:dyDescent="0.3">
      <c r="A1443">
        <v>11</v>
      </c>
      <c r="B1443" s="21">
        <v>40291</v>
      </c>
      <c r="C1443" s="21" t="str">
        <f t="shared" si="22"/>
        <v>Apr</v>
      </c>
      <c r="D1443" s="6">
        <v>1283766.55</v>
      </c>
      <c r="E1443" t="s">
        <v>155</v>
      </c>
      <c r="F1443" s="5">
        <v>68.37</v>
      </c>
      <c r="G1443" s="5" t="str" cm="1">
        <f t="array" ref="G1443">_xlfn.IFS(F1443&gt;=86,"Hot Week (More Than 85°F)",F1443&lt;50,"Cold Week (Less Than 50°F)",TRUE,"Normal Week")</f>
        <v>Normal Week</v>
      </c>
      <c r="H1443" s="2">
        <v>2.7949999999999999</v>
      </c>
      <c r="I1443" s="2" t="str" cm="1">
        <f t="array" ref="I1443">_xlfn.IFS(H1443&gt;3.5,"Above Average",H1443&lt;3,"Below Average",TRUE,"Average")</f>
        <v>Below Average</v>
      </c>
      <c r="J1443" s="1">
        <v>213.72218520000001</v>
      </c>
      <c r="K1443" s="1" t="str" cm="1">
        <f t="array" ref="K1443">_xlfn.IFS(J1443&gt;200,"Above Average",J1443&lt;155,"Below Average",TRUE,"Average")</f>
        <v>Above Average</v>
      </c>
      <c r="L1443" s="7">
        <v>7.343</v>
      </c>
      <c r="M1443" s="7" t="str" cm="1">
        <f t="array" ref="M1443">_xlfn.IFS(L1443&gt;9,"Above Average",L1443&lt;8,"Below Average",TRUE,"Average")</f>
        <v>Below Average</v>
      </c>
    </row>
    <row r="1444" spans="1:13" x14ac:dyDescent="0.3">
      <c r="A1444">
        <v>11</v>
      </c>
      <c r="B1444" s="21">
        <v>40298</v>
      </c>
      <c r="C1444" s="21" t="str">
        <f t="shared" si="22"/>
        <v>Apr</v>
      </c>
      <c r="D1444" s="6">
        <v>1239766.8899999999</v>
      </c>
      <c r="E1444" t="s">
        <v>155</v>
      </c>
      <c r="F1444" s="5">
        <v>71.13</v>
      </c>
      <c r="G1444" s="5" t="str" cm="1">
        <f t="array" ref="G1444">_xlfn.IFS(F1444&gt;=86,"Hot Week (More Than 85°F)",F1444&lt;50,"Cold Week (Less Than 50°F)",TRUE,"Normal Week")</f>
        <v>Normal Week</v>
      </c>
      <c r="H1444" s="2">
        <v>2.78</v>
      </c>
      <c r="I1444" s="2" t="str" cm="1">
        <f t="array" ref="I1444">_xlfn.IFS(H1444&gt;3.5,"Above Average",H1444&lt;3,"Below Average",TRUE,"Average")</f>
        <v>Below Average</v>
      </c>
      <c r="J1444" s="1">
        <v>213.67168150000001</v>
      </c>
      <c r="K1444" s="1" t="str" cm="1">
        <f t="array" ref="K1444">_xlfn.IFS(J1444&gt;200,"Above Average",J1444&lt;155,"Below Average",TRUE,"Average")</f>
        <v>Above Average</v>
      </c>
      <c r="L1444" s="7">
        <v>7.343</v>
      </c>
      <c r="M1444" s="7" t="str" cm="1">
        <f t="array" ref="M1444">_xlfn.IFS(L1444&gt;9,"Above Average",L1444&lt;8,"Below Average",TRUE,"Average")</f>
        <v>Below Average</v>
      </c>
    </row>
    <row r="1445" spans="1:13" x14ac:dyDescent="0.3">
      <c r="A1445">
        <v>11</v>
      </c>
      <c r="B1445" s="21">
        <v>40305</v>
      </c>
      <c r="C1445" s="21" t="str">
        <f t="shared" si="22"/>
        <v>May</v>
      </c>
      <c r="D1445" s="6">
        <v>1312329.78</v>
      </c>
      <c r="E1445" t="s">
        <v>155</v>
      </c>
      <c r="F1445" s="5">
        <v>75.569999999999993</v>
      </c>
      <c r="G1445" s="5" t="str" cm="1">
        <f t="array" ref="G1445">_xlfn.IFS(F1445&gt;=86,"Hot Week (More Than 85°F)",F1445&lt;50,"Cold Week (Less Than 50°F)",TRUE,"Normal Week")</f>
        <v>Normal Week</v>
      </c>
      <c r="H1445" s="2">
        <v>2.835</v>
      </c>
      <c r="I1445" s="2" t="str" cm="1">
        <f t="array" ref="I1445">_xlfn.IFS(H1445&gt;3.5,"Above Average",H1445&lt;3,"Below Average",TRUE,"Average")</f>
        <v>Below Average</v>
      </c>
      <c r="J1445" s="1">
        <v>213.6211778</v>
      </c>
      <c r="K1445" s="1" t="str" cm="1">
        <f t="array" ref="K1445">_xlfn.IFS(J1445&gt;200,"Above Average",J1445&lt;155,"Below Average",TRUE,"Average")</f>
        <v>Above Average</v>
      </c>
      <c r="L1445" s="7">
        <v>7.343</v>
      </c>
      <c r="M1445" s="7" t="str" cm="1">
        <f t="array" ref="M1445">_xlfn.IFS(L1445&gt;9,"Above Average",L1445&lt;8,"Below Average",TRUE,"Average")</f>
        <v>Below Average</v>
      </c>
    </row>
    <row r="1446" spans="1:13" x14ac:dyDescent="0.3">
      <c r="A1446">
        <v>11</v>
      </c>
      <c r="B1446" s="21">
        <v>40312</v>
      </c>
      <c r="C1446" s="21" t="str">
        <f t="shared" si="22"/>
        <v>May</v>
      </c>
      <c r="D1446" s="6">
        <v>1266796.1299999999</v>
      </c>
      <c r="E1446" t="s">
        <v>155</v>
      </c>
      <c r="F1446" s="5">
        <v>77.64</v>
      </c>
      <c r="G1446" s="5" t="str" cm="1">
        <f t="array" ref="G1446">_xlfn.IFS(F1446&gt;=86,"Hot Week (More Than 85°F)",F1446&lt;50,"Cold Week (Less Than 50°F)",TRUE,"Normal Week")</f>
        <v>Normal Week</v>
      </c>
      <c r="H1446" s="2">
        <v>2.8540000000000001</v>
      </c>
      <c r="I1446" s="2" t="str" cm="1">
        <f t="array" ref="I1446">_xlfn.IFS(H1446&gt;3.5,"Above Average",H1446&lt;3,"Below Average",TRUE,"Average")</f>
        <v>Below Average</v>
      </c>
      <c r="J1446" s="1">
        <v>213.61961389999999</v>
      </c>
      <c r="K1446" s="1" t="str" cm="1">
        <f t="array" ref="K1446">_xlfn.IFS(J1446&gt;200,"Above Average",J1446&lt;155,"Below Average",TRUE,"Average")</f>
        <v>Above Average</v>
      </c>
      <c r="L1446" s="7">
        <v>7.343</v>
      </c>
      <c r="M1446" s="7" t="str" cm="1">
        <f t="array" ref="M1446">_xlfn.IFS(L1446&gt;9,"Above Average",L1446&lt;8,"Below Average",TRUE,"Average")</f>
        <v>Below Average</v>
      </c>
    </row>
    <row r="1447" spans="1:13" x14ac:dyDescent="0.3">
      <c r="A1447">
        <v>11</v>
      </c>
      <c r="B1447" s="21">
        <v>40319</v>
      </c>
      <c r="C1447" s="21" t="str">
        <f t="shared" si="22"/>
        <v>May</v>
      </c>
      <c r="D1447" s="6">
        <v>1271646.6200000001</v>
      </c>
      <c r="E1447" t="s">
        <v>155</v>
      </c>
      <c r="F1447" s="5">
        <v>76.97</v>
      </c>
      <c r="G1447" s="5" t="str" cm="1">
        <f t="array" ref="G1447">_xlfn.IFS(F1447&gt;=86,"Hot Week (More Than 85°F)",F1447&lt;50,"Cold Week (Less Than 50°F)",TRUE,"Normal Week")</f>
        <v>Normal Week</v>
      </c>
      <c r="H1447" s="2">
        <v>2.8260000000000001</v>
      </c>
      <c r="I1447" s="2" t="str" cm="1">
        <f t="array" ref="I1447">_xlfn.IFS(H1447&gt;3.5,"Above Average",H1447&lt;3,"Below Average",TRUE,"Average")</f>
        <v>Below Average</v>
      </c>
      <c r="J1447" s="1">
        <v>213.91168859999999</v>
      </c>
      <c r="K1447" s="1" t="str" cm="1">
        <f t="array" ref="K1447">_xlfn.IFS(J1447&gt;200,"Above Average",J1447&lt;155,"Below Average",TRUE,"Average")</f>
        <v>Above Average</v>
      </c>
      <c r="L1447" s="7">
        <v>7.343</v>
      </c>
      <c r="M1447" s="7" t="str" cm="1">
        <f t="array" ref="M1447">_xlfn.IFS(L1447&gt;9,"Above Average",L1447&lt;8,"Below Average",TRUE,"Average")</f>
        <v>Below Average</v>
      </c>
    </row>
    <row r="1448" spans="1:13" x14ac:dyDescent="0.3">
      <c r="A1448">
        <v>11</v>
      </c>
      <c r="B1448" s="21">
        <v>40326</v>
      </c>
      <c r="C1448" s="21" t="str">
        <f t="shared" si="22"/>
        <v>May</v>
      </c>
      <c r="D1448" s="6">
        <v>1264272.52</v>
      </c>
      <c r="E1448" t="s">
        <v>155</v>
      </c>
      <c r="F1448" s="5">
        <v>79.69</v>
      </c>
      <c r="G1448" s="5" t="str" cm="1">
        <f t="array" ref="G1448">_xlfn.IFS(F1448&gt;=86,"Hot Week (More Than 85°F)",F1448&lt;50,"Cold Week (Less Than 50°F)",TRUE,"Normal Week")</f>
        <v>Normal Week</v>
      </c>
      <c r="H1448" s="2">
        <v>2.7589999999999999</v>
      </c>
      <c r="I1448" s="2" t="str" cm="1">
        <f t="array" ref="I1448">_xlfn.IFS(H1448&gt;3.5,"Above Average",H1448&lt;3,"Below Average",TRUE,"Average")</f>
        <v>Below Average</v>
      </c>
      <c r="J1448" s="1">
        <v>214.20376340000001</v>
      </c>
      <c r="K1448" s="1" t="str" cm="1">
        <f t="array" ref="K1448">_xlfn.IFS(J1448&gt;200,"Above Average",J1448&lt;155,"Below Average",TRUE,"Average")</f>
        <v>Above Average</v>
      </c>
      <c r="L1448" s="7">
        <v>7.343</v>
      </c>
      <c r="M1448" s="7" t="str" cm="1">
        <f t="array" ref="M1448">_xlfn.IFS(L1448&gt;9,"Above Average",L1448&lt;8,"Below Average",TRUE,"Average")</f>
        <v>Below Average</v>
      </c>
    </row>
    <row r="1449" spans="1:13" x14ac:dyDescent="0.3">
      <c r="A1449">
        <v>11</v>
      </c>
      <c r="B1449" s="21">
        <v>40333</v>
      </c>
      <c r="C1449" s="21" t="str">
        <f t="shared" si="22"/>
        <v>Jun</v>
      </c>
      <c r="D1449" s="6">
        <v>1396322.19</v>
      </c>
      <c r="E1449" t="s">
        <v>155</v>
      </c>
      <c r="F1449" s="5">
        <v>79.66</v>
      </c>
      <c r="G1449" s="5" t="str" cm="1">
        <f t="array" ref="G1449">_xlfn.IFS(F1449&gt;=86,"Hot Week (More Than 85°F)",F1449&lt;50,"Cold Week (Less Than 50°F)",TRUE,"Normal Week")</f>
        <v>Normal Week</v>
      </c>
      <c r="H1449" s="2">
        <v>2.7050000000000001</v>
      </c>
      <c r="I1449" s="2" t="str" cm="1">
        <f t="array" ref="I1449">_xlfn.IFS(H1449&gt;3.5,"Above Average",H1449&lt;3,"Below Average",TRUE,"Average")</f>
        <v>Below Average</v>
      </c>
      <c r="J1449" s="1">
        <v>214.49583820000001</v>
      </c>
      <c r="K1449" s="1" t="str" cm="1">
        <f t="array" ref="K1449">_xlfn.IFS(J1449&gt;200,"Above Average",J1449&lt;155,"Below Average",TRUE,"Average")</f>
        <v>Above Average</v>
      </c>
      <c r="L1449" s="7">
        <v>7.343</v>
      </c>
      <c r="M1449" s="7" t="str" cm="1">
        <f t="array" ref="M1449">_xlfn.IFS(L1449&gt;9,"Above Average",L1449&lt;8,"Below Average",TRUE,"Average")</f>
        <v>Below Average</v>
      </c>
    </row>
    <row r="1450" spans="1:13" x14ac:dyDescent="0.3">
      <c r="A1450">
        <v>11</v>
      </c>
      <c r="B1450" s="21">
        <v>40340</v>
      </c>
      <c r="C1450" s="21" t="str">
        <f t="shared" si="22"/>
        <v>Jun</v>
      </c>
      <c r="D1450" s="6">
        <v>1339570.8500000001</v>
      </c>
      <c r="E1450" t="s">
        <v>155</v>
      </c>
      <c r="F1450" s="5">
        <v>82.81</v>
      </c>
      <c r="G1450" s="5" t="str" cm="1">
        <f t="array" ref="G1450">_xlfn.IFS(F1450&gt;=86,"Hot Week (More Than 85°F)",F1450&lt;50,"Cold Week (Less Than 50°F)",TRUE,"Normal Week")</f>
        <v>Normal Week</v>
      </c>
      <c r="H1450" s="2">
        <v>2.6680000000000001</v>
      </c>
      <c r="I1450" s="2" t="str" cm="1">
        <f t="array" ref="I1450">_xlfn.IFS(H1450&gt;3.5,"Above Average",H1450&lt;3,"Below Average",TRUE,"Average")</f>
        <v>Below Average</v>
      </c>
      <c r="J1450" s="1">
        <v>214.787913</v>
      </c>
      <c r="K1450" s="1" t="str" cm="1">
        <f t="array" ref="K1450">_xlfn.IFS(J1450&gt;200,"Above Average",J1450&lt;155,"Below Average",TRUE,"Average")</f>
        <v>Above Average</v>
      </c>
      <c r="L1450" s="7">
        <v>7.343</v>
      </c>
      <c r="M1450" s="7" t="str" cm="1">
        <f t="array" ref="M1450">_xlfn.IFS(L1450&gt;9,"Above Average",L1450&lt;8,"Below Average",TRUE,"Average")</f>
        <v>Below Average</v>
      </c>
    </row>
    <row r="1451" spans="1:13" x14ac:dyDescent="0.3">
      <c r="A1451">
        <v>11</v>
      </c>
      <c r="B1451" s="21">
        <v>40347</v>
      </c>
      <c r="C1451" s="21" t="str">
        <f t="shared" si="22"/>
        <v>Jun</v>
      </c>
      <c r="D1451" s="6">
        <v>1336522.92</v>
      </c>
      <c r="E1451" t="s">
        <v>155</v>
      </c>
      <c r="F1451" s="5">
        <v>84.13</v>
      </c>
      <c r="G1451" s="5" t="str" cm="1">
        <f t="array" ref="G1451">_xlfn.IFS(F1451&gt;=86,"Hot Week (More Than 85°F)",F1451&lt;50,"Cold Week (Less Than 50°F)",TRUE,"Normal Week")</f>
        <v>Normal Week</v>
      </c>
      <c r="H1451" s="2">
        <v>2.637</v>
      </c>
      <c r="I1451" s="2" t="str" cm="1">
        <f t="array" ref="I1451">_xlfn.IFS(H1451&gt;3.5,"Above Average",H1451&lt;3,"Below Average",TRUE,"Average")</f>
        <v>Below Average</v>
      </c>
      <c r="J1451" s="1">
        <v>214.78582589999999</v>
      </c>
      <c r="K1451" s="1" t="str" cm="1">
        <f t="array" ref="K1451">_xlfn.IFS(J1451&gt;200,"Above Average",J1451&lt;155,"Below Average",TRUE,"Average")</f>
        <v>Above Average</v>
      </c>
      <c r="L1451" s="7">
        <v>7.343</v>
      </c>
      <c r="M1451" s="7" t="str" cm="1">
        <f t="array" ref="M1451">_xlfn.IFS(L1451&gt;9,"Above Average",L1451&lt;8,"Below Average",TRUE,"Average")</f>
        <v>Below Average</v>
      </c>
    </row>
    <row r="1452" spans="1:13" x14ac:dyDescent="0.3">
      <c r="A1452">
        <v>11</v>
      </c>
      <c r="B1452" s="21">
        <v>40354</v>
      </c>
      <c r="C1452" s="21" t="str">
        <f t="shared" si="22"/>
        <v>Jun</v>
      </c>
      <c r="D1452" s="6">
        <v>1262025.08</v>
      </c>
      <c r="E1452" t="s">
        <v>155</v>
      </c>
      <c r="F1452" s="5">
        <v>84.5</v>
      </c>
      <c r="G1452" s="5" t="str" cm="1">
        <f t="array" ref="G1452">_xlfn.IFS(F1452&gt;=86,"Hot Week (More Than 85°F)",F1452&lt;50,"Cold Week (Less Than 50°F)",TRUE,"Normal Week")</f>
        <v>Normal Week</v>
      </c>
      <c r="H1452" s="2">
        <v>2.653</v>
      </c>
      <c r="I1452" s="2" t="str" cm="1">
        <f t="array" ref="I1452">_xlfn.IFS(H1452&gt;3.5,"Above Average",H1452&lt;3,"Below Average",TRUE,"Average")</f>
        <v>Below Average</v>
      </c>
      <c r="J1452" s="1">
        <v>214.6660741</v>
      </c>
      <c r="K1452" s="1" t="str" cm="1">
        <f t="array" ref="K1452">_xlfn.IFS(J1452&gt;200,"Above Average",J1452&lt;155,"Below Average",TRUE,"Average")</f>
        <v>Above Average</v>
      </c>
      <c r="L1452" s="7">
        <v>7.343</v>
      </c>
      <c r="M1452" s="7" t="str" cm="1">
        <f t="array" ref="M1452">_xlfn.IFS(L1452&gt;9,"Above Average",L1452&lt;8,"Below Average",TRUE,"Average")</f>
        <v>Below Average</v>
      </c>
    </row>
    <row r="1453" spans="1:13" x14ac:dyDescent="0.3">
      <c r="A1453">
        <v>11</v>
      </c>
      <c r="B1453" s="21">
        <v>40361</v>
      </c>
      <c r="C1453" s="21" t="str">
        <f t="shared" si="22"/>
        <v>Jul</v>
      </c>
      <c r="D1453" s="6">
        <v>1302600.1399999999</v>
      </c>
      <c r="E1453" t="s">
        <v>155</v>
      </c>
      <c r="F1453" s="5">
        <v>83.09</v>
      </c>
      <c r="G1453" s="5" t="str" cm="1">
        <f t="array" ref="G1453">_xlfn.IFS(F1453&gt;=86,"Hot Week (More Than 85°F)",F1453&lt;50,"Cold Week (Less Than 50°F)",TRUE,"Normal Week")</f>
        <v>Normal Week</v>
      </c>
      <c r="H1453" s="2">
        <v>2.669</v>
      </c>
      <c r="I1453" s="2" t="str" cm="1">
        <f t="array" ref="I1453">_xlfn.IFS(H1453&gt;3.5,"Above Average",H1453&lt;3,"Below Average",TRUE,"Average")</f>
        <v>Below Average</v>
      </c>
      <c r="J1453" s="1">
        <v>214.54632219999999</v>
      </c>
      <c r="K1453" s="1" t="str" cm="1">
        <f t="array" ref="K1453">_xlfn.IFS(J1453&gt;200,"Above Average",J1453&lt;155,"Below Average",TRUE,"Average")</f>
        <v>Above Average</v>
      </c>
      <c r="L1453" s="7">
        <v>7.3460000000000001</v>
      </c>
      <c r="M1453" s="7" t="str" cm="1">
        <f t="array" ref="M1453">_xlfn.IFS(L1453&gt;9,"Above Average",L1453&lt;8,"Below Average",TRUE,"Average")</f>
        <v>Below Average</v>
      </c>
    </row>
    <row r="1454" spans="1:13" x14ac:dyDescent="0.3">
      <c r="A1454">
        <v>11</v>
      </c>
      <c r="B1454" s="21">
        <v>40368</v>
      </c>
      <c r="C1454" s="21" t="str">
        <f t="shared" si="22"/>
        <v>Jul</v>
      </c>
      <c r="D1454" s="6">
        <v>1280156.47</v>
      </c>
      <c r="E1454" t="s">
        <v>155</v>
      </c>
      <c r="F1454" s="5">
        <v>83.01</v>
      </c>
      <c r="G1454" s="5" t="str" cm="1">
        <f t="array" ref="G1454">_xlfn.IFS(F1454&gt;=86,"Hot Week (More Than 85°F)",F1454&lt;50,"Cold Week (Less Than 50°F)",TRUE,"Normal Week")</f>
        <v>Normal Week</v>
      </c>
      <c r="H1454" s="2">
        <v>2.6419999999999999</v>
      </c>
      <c r="I1454" s="2" t="str" cm="1">
        <f t="array" ref="I1454">_xlfn.IFS(H1454&gt;3.5,"Above Average",H1454&lt;3,"Below Average",TRUE,"Average")</f>
        <v>Below Average</v>
      </c>
      <c r="J1454" s="1">
        <v>214.4265704</v>
      </c>
      <c r="K1454" s="1" t="str" cm="1">
        <f t="array" ref="K1454">_xlfn.IFS(J1454&gt;200,"Above Average",J1454&lt;155,"Below Average",TRUE,"Average")</f>
        <v>Above Average</v>
      </c>
      <c r="L1454" s="7">
        <v>7.3460000000000001</v>
      </c>
      <c r="M1454" s="7" t="str" cm="1">
        <f t="array" ref="M1454">_xlfn.IFS(L1454&gt;9,"Above Average",L1454&lt;8,"Below Average",TRUE,"Average")</f>
        <v>Below Average</v>
      </c>
    </row>
    <row r="1455" spans="1:13" x14ac:dyDescent="0.3">
      <c r="A1455">
        <v>11</v>
      </c>
      <c r="B1455" s="21">
        <v>40375</v>
      </c>
      <c r="C1455" s="21" t="str">
        <f t="shared" si="22"/>
        <v>Jul</v>
      </c>
      <c r="D1455" s="6">
        <v>1290609.54</v>
      </c>
      <c r="E1455" t="s">
        <v>155</v>
      </c>
      <c r="F1455" s="5">
        <v>84.9</v>
      </c>
      <c r="G1455" s="5" t="str" cm="1">
        <f t="array" ref="G1455">_xlfn.IFS(F1455&gt;=86,"Hot Week (More Than 85°F)",F1455&lt;50,"Cold Week (Less Than 50°F)",TRUE,"Normal Week")</f>
        <v>Normal Week</v>
      </c>
      <c r="H1455" s="2">
        <v>2.6230000000000002</v>
      </c>
      <c r="I1455" s="2" t="str" cm="1">
        <f t="array" ref="I1455">_xlfn.IFS(H1455&gt;3.5,"Above Average",H1455&lt;3,"Below Average",TRUE,"Average")</f>
        <v>Below Average</v>
      </c>
      <c r="J1455" s="1">
        <v>214.41764760000001</v>
      </c>
      <c r="K1455" s="1" t="str" cm="1">
        <f t="array" ref="K1455">_xlfn.IFS(J1455&gt;200,"Above Average",J1455&lt;155,"Below Average",TRUE,"Average")</f>
        <v>Above Average</v>
      </c>
      <c r="L1455" s="7">
        <v>7.3460000000000001</v>
      </c>
      <c r="M1455" s="7" t="str" cm="1">
        <f t="array" ref="M1455">_xlfn.IFS(L1455&gt;9,"Above Average",L1455&lt;8,"Below Average",TRUE,"Average")</f>
        <v>Below Average</v>
      </c>
    </row>
    <row r="1456" spans="1:13" x14ac:dyDescent="0.3">
      <c r="A1456">
        <v>11</v>
      </c>
      <c r="B1456" s="21">
        <v>40382</v>
      </c>
      <c r="C1456" s="21" t="str">
        <f t="shared" si="22"/>
        <v>Jul</v>
      </c>
      <c r="D1456" s="6">
        <v>1244390.03</v>
      </c>
      <c r="E1456" t="s">
        <v>155</v>
      </c>
      <c r="F1456" s="5">
        <v>84.57</v>
      </c>
      <c r="G1456" s="5" t="str" cm="1">
        <f t="array" ref="G1456">_xlfn.IFS(F1456&gt;=86,"Hot Week (More Than 85°F)",F1456&lt;50,"Cold Week (Less Than 50°F)",TRUE,"Normal Week")</f>
        <v>Normal Week</v>
      </c>
      <c r="H1456" s="2">
        <v>2.6080000000000001</v>
      </c>
      <c r="I1456" s="2" t="str" cm="1">
        <f t="array" ref="I1456">_xlfn.IFS(H1456&gt;3.5,"Above Average",H1456&lt;3,"Below Average",TRUE,"Average")</f>
        <v>Below Average</v>
      </c>
      <c r="J1456" s="1">
        <v>214.55649679999999</v>
      </c>
      <c r="K1456" s="1" t="str" cm="1">
        <f t="array" ref="K1456">_xlfn.IFS(J1456&gt;200,"Above Average",J1456&lt;155,"Below Average",TRUE,"Average")</f>
        <v>Above Average</v>
      </c>
      <c r="L1456" s="7">
        <v>7.3460000000000001</v>
      </c>
      <c r="M1456" s="7" t="str" cm="1">
        <f t="array" ref="M1456">_xlfn.IFS(L1456&gt;9,"Above Average",L1456&lt;8,"Below Average",TRUE,"Average")</f>
        <v>Below Average</v>
      </c>
    </row>
    <row r="1457" spans="1:13" x14ac:dyDescent="0.3">
      <c r="A1457">
        <v>11</v>
      </c>
      <c r="B1457" s="21">
        <v>40389</v>
      </c>
      <c r="C1457" s="21" t="str">
        <f t="shared" si="22"/>
        <v>Jul</v>
      </c>
      <c r="D1457" s="6">
        <v>1250178.8899999999</v>
      </c>
      <c r="E1457" t="s">
        <v>155</v>
      </c>
      <c r="F1457" s="5">
        <v>83.26</v>
      </c>
      <c r="G1457" s="5" t="str" cm="1">
        <f t="array" ref="G1457">_xlfn.IFS(F1457&gt;=86,"Hot Week (More Than 85°F)",F1457&lt;50,"Cold Week (Less Than 50°F)",TRUE,"Normal Week")</f>
        <v>Normal Week</v>
      </c>
      <c r="H1457" s="2">
        <v>2.64</v>
      </c>
      <c r="I1457" s="2" t="str" cm="1">
        <f t="array" ref="I1457">_xlfn.IFS(H1457&gt;3.5,"Above Average",H1457&lt;3,"Below Average",TRUE,"Average")</f>
        <v>Below Average</v>
      </c>
      <c r="J1457" s="1">
        <v>214.695346</v>
      </c>
      <c r="K1457" s="1" t="str" cm="1">
        <f t="array" ref="K1457">_xlfn.IFS(J1457&gt;200,"Above Average",J1457&lt;155,"Below Average",TRUE,"Average")</f>
        <v>Above Average</v>
      </c>
      <c r="L1457" s="7">
        <v>7.3460000000000001</v>
      </c>
      <c r="M1457" s="7" t="str" cm="1">
        <f t="array" ref="M1457">_xlfn.IFS(L1457&gt;9,"Above Average",L1457&lt;8,"Below Average",TRUE,"Average")</f>
        <v>Below Average</v>
      </c>
    </row>
    <row r="1458" spans="1:13" x14ac:dyDescent="0.3">
      <c r="A1458">
        <v>11</v>
      </c>
      <c r="B1458" s="21">
        <v>40396</v>
      </c>
      <c r="C1458" s="21" t="str">
        <f t="shared" si="22"/>
        <v>Aug</v>
      </c>
      <c r="D1458" s="6">
        <v>1369634.92</v>
      </c>
      <c r="E1458" t="s">
        <v>155</v>
      </c>
      <c r="F1458" s="5">
        <v>86.54</v>
      </c>
      <c r="G1458" s="5" t="str" cm="1">
        <f t="array" ref="G1458">_xlfn.IFS(F1458&gt;=86,"Hot Week (More Than 85°F)",F1458&lt;50,"Cold Week (Less Than 50°F)",TRUE,"Normal Week")</f>
        <v>Hot Week (More Than 85°F)</v>
      </c>
      <c r="H1458" s="2">
        <v>2.6269999999999998</v>
      </c>
      <c r="I1458" s="2" t="str" cm="1">
        <f t="array" ref="I1458">_xlfn.IFS(H1458&gt;3.5,"Above Average",H1458&lt;3,"Below Average",TRUE,"Average")</f>
        <v>Below Average</v>
      </c>
      <c r="J1458" s="1">
        <v>214.83419520000001</v>
      </c>
      <c r="K1458" s="1" t="str" cm="1">
        <f t="array" ref="K1458">_xlfn.IFS(J1458&gt;200,"Above Average",J1458&lt;155,"Below Average",TRUE,"Average")</f>
        <v>Above Average</v>
      </c>
      <c r="L1458" s="7">
        <v>7.3460000000000001</v>
      </c>
      <c r="M1458" s="7" t="str" cm="1">
        <f t="array" ref="M1458">_xlfn.IFS(L1458&gt;9,"Above Average",L1458&lt;8,"Below Average",TRUE,"Average")</f>
        <v>Below Average</v>
      </c>
    </row>
    <row r="1459" spans="1:13" x14ac:dyDescent="0.3">
      <c r="A1459">
        <v>11</v>
      </c>
      <c r="B1459" s="21">
        <v>40403</v>
      </c>
      <c r="C1459" s="21" t="str">
        <f t="shared" si="22"/>
        <v>Aug</v>
      </c>
      <c r="D1459" s="6">
        <v>1384339.1</v>
      </c>
      <c r="E1459" t="s">
        <v>155</v>
      </c>
      <c r="F1459" s="5">
        <v>87.73</v>
      </c>
      <c r="G1459" s="5" t="str" cm="1">
        <f t="array" ref="G1459">_xlfn.IFS(F1459&gt;=86,"Hot Week (More Than 85°F)",F1459&lt;50,"Cold Week (Less Than 50°F)",TRUE,"Normal Week")</f>
        <v>Hot Week (More Than 85°F)</v>
      </c>
      <c r="H1459" s="2">
        <v>2.6920000000000002</v>
      </c>
      <c r="I1459" s="2" t="str" cm="1">
        <f t="array" ref="I1459">_xlfn.IFS(H1459&gt;3.5,"Above Average",H1459&lt;3,"Below Average",TRUE,"Average")</f>
        <v>Below Average</v>
      </c>
      <c r="J1459" s="1">
        <v>214.97304439999999</v>
      </c>
      <c r="K1459" s="1" t="str" cm="1">
        <f t="array" ref="K1459">_xlfn.IFS(J1459&gt;200,"Above Average",J1459&lt;155,"Below Average",TRUE,"Average")</f>
        <v>Above Average</v>
      </c>
      <c r="L1459" s="7">
        <v>7.3460000000000001</v>
      </c>
      <c r="M1459" s="7" t="str" cm="1">
        <f t="array" ref="M1459">_xlfn.IFS(L1459&gt;9,"Above Average",L1459&lt;8,"Below Average",TRUE,"Average")</f>
        <v>Below Average</v>
      </c>
    </row>
    <row r="1460" spans="1:13" x14ac:dyDescent="0.3">
      <c r="A1460">
        <v>11</v>
      </c>
      <c r="B1460" s="21">
        <v>40410</v>
      </c>
      <c r="C1460" s="21" t="str">
        <f t="shared" si="22"/>
        <v>Aug</v>
      </c>
      <c r="D1460" s="6">
        <v>1430192.37</v>
      </c>
      <c r="E1460" t="s">
        <v>155</v>
      </c>
      <c r="F1460" s="5">
        <v>88.93</v>
      </c>
      <c r="G1460" s="5" t="str" cm="1">
        <f t="array" ref="G1460">_xlfn.IFS(F1460&gt;=86,"Hot Week (More Than 85°F)",F1460&lt;50,"Cold Week (Less Than 50°F)",TRUE,"Normal Week")</f>
        <v>Hot Week (More Than 85°F)</v>
      </c>
      <c r="H1460" s="2">
        <v>2.6640000000000001</v>
      </c>
      <c r="I1460" s="2" t="str" cm="1">
        <f t="array" ref="I1460">_xlfn.IFS(H1460&gt;3.5,"Above Average",H1460&lt;3,"Below Average",TRUE,"Average")</f>
        <v>Below Average</v>
      </c>
      <c r="J1460" s="1">
        <v>214.9314191</v>
      </c>
      <c r="K1460" s="1" t="str" cm="1">
        <f t="array" ref="K1460">_xlfn.IFS(J1460&gt;200,"Above Average",J1460&lt;155,"Below Average",TRUE,"Average")</f>
        <v>Above Average</v>
      </c>
      <c r="L1460" s="7">
        <v>7.3460000000000001</v>
      </c>
      <c r="M1460" s="7" t="str" cm="1">
        <f t="array" ref="M1460">_xlfn.IFS(L1460&gt;9,"Above Average",L1460&lt;8,"Below Average",TRUE,"Average")</f>
        <v>Below Average</v>
      </c>
    </row>
    <row r="1461" spans="1:13" x14ac:dyDescent="0.3">
      <c r="A1461">
        <v>11</v>
      </c>
      <c r="B1461" s="21">
        <v>40417</v>
      </c>
      <c r="C1461" s="21" t="str">
        <f t="shared" si="22"/>
        <v>Aug</v>
      </c>
      <c r="D1461" s="6">
        <v>1311263.07</v>
      </c>
      <c r="E1461" t="s">
        <v>155</v>
      </c>
      <c r="F1461" s="5">
        <v>87.7</v>
      </c>
      <c r="G1461" s="5" t="str" cm="1">
        <f t="array" ref="G1461">_xlfn.IFS(F1461&gt;=86,"Hot Week (More Than 85°F)",F1461&lt;50,"Cold Week (Less Than 50°F)",TRUE,"Normal Week")</f>
        <v>Hot Week (More Than 85°F)</v>
      </c>
      <c r="H1461" s="2">
        <v>2.6190000000000002</v>
      </c>
      <c r="I1461" s="2" t="str" cm="1">
        <f t="array" ref="I1461">_xlfn.IFS(H1461&gt;3.5,"Above Average",H1461&lt;3,"Below Average",TRUE,"Average")</f>
        <v>Below Average</v>
      </c>
      <c r="J1461" s="1">
        <v>214.88979380000001</v>
      </c>
      <c r="K1461" s="1" t="str" cm="1">
        <f t="array" ref="K1461">_xlfn.IFS(J1461&gt;200,"Above Average",J1461&lt;155,"Below Average",TRUE,"Average")</f>
        <v>Above Average</v>
      </c>
      <c r="L1461" s="7">
        <v>7.3460000000000001</v>
      </c>
      <c r="M1461" s="7" t="str" cm="1">
        <f t="array" ref="M1461">_xlfn.IFS(L1461&gt;9,"Above Average",L1461&lt;8,"Below Average",TRUE,"Average")</f>
        <v>Below Average</v>
      </c>
    </row>
    <row r="1462" spans="1:13" x14ac:dyDescent="0.3">
      <c r="A1462">
        <v>11</v>
      </c>
      <c r="B1462" s="21">
        <v>40424</v>
      </c>
      <c r="C1462" s="21" t="str">
        <f t="shared" si="22"/>
        <v>Sep</v>
      </c>
      <c r="D1462" s="6">
        <v>1303914.27</v>
      </c>
      <c r="E1462" t="s">
        <v>155</v>
      </c>
      <c r="F1462" s="5">
        <v>84.94</v>
      </c>
      <c r="G1462" s="5" t="str" cm="1">
        <f t="array" ref="G1462">_xlfn.IFS(F1462&gt;=86,"Hot Week (More Than 85°F)",F1462&lt;50,"Cold Week (Less Than 50°F)",TRUE,"Normal Week")</f>
        <v>Normal Week</v>
      </c>
      <c r="H1462" s="2">
        <v>2.577</v>
      </c>
      <c r="I1462" s="2" t="str" cm="1">
        <f t="array" ref="I1462">_xlfn.IFS(H1462&gt;3.5,"Above Average",H1462&lt;3,"Below Average",TRUE,"Average")</f>
        <v>Below Average</v>
      </c>
      <c r="J1462" s="1">
        <v>214.84816850000001</v>
      </c>
      <c r="K1462" s="1" t="str" cm="1">
        <f t="array" ref="K1462">_xlfn.IFS(J1462&gt;200,"Above Average",J1462&lt;155,"Below Average",TRUE,"Average")</f>
        <v>Above Average</v>
      </c>
      <c r="L1462" s="7">
        <v>7.3460000000000001</v>
      </c>
      <c r="M1462" s="7" t="str" cm="1">
        <f t="array" ref="M1462">_xlfn.IFS(L1462&gt;9,"Above Average",L1462&lt;8,"Below Average",TRUE,"Average")</f>
        <v>Below Average</v>
      </c>
    </row>
    <row r="1463" spans="1:13" x14ac:dyDescent="0.3">
      <c r="A1463">
        <v>11</v>
      </c>
      <c r="B1463" s="21">
        <v>40431</v>
      </c>
      <c r="C1463" s="21" t="str">
        <f t="shared" si="22"/>
        <v>Sep</v>
      </c>
      <c r="D1463" s="6">
        <v>1231428.46</v>
      </c>
      <c r="E1463" t="s">
        <v>156</v>
      </c>
      <c r="F1463" s="5">
        <v>81.93</v>
      </c>
      <c r="G1463" s="5" t="str" cm="1">
        <f t="array" ref="G1463">_xlfn.IFS(F1463&gt;=86,"Hot Week (More Than 85°F)",F1463&lt;50,"Cold Week (Less Than 50°F)",TRUE,"Normal Week")</f>
        <v>Normal Week</v>
      </c>
      <c r="H1463" s="2">
        <v>2.5649999999999999</v>
      </c>
      <c r="I1463" s="2" t="str" cm="1">
        <f t="array" ref="I1463">_xlfn.IFS(H1463&gt;3.5,"Above Average",H1463&lt;3,"Below Average",TRUE,"Average")</f>
        <v>Below Average</v>
      </c>
      <c r="J1463" s="1">
        <v>214.8065431</v>
      </c>
      <c r="K1463" s="1" t="str" cm="1">
        <f t="array" ref="K1463">_xlfn.IFS(J1463&gt;200,"Above Average",J1463&lt;155,"Below Average",TRUE,"Average")</f>
        <v>Above Average</v>
      </c>
      <c r="L1463" s="7">
        <v>7.3460000000000001</v>
      </c>
      <c r="M1463" s="7" t="str" cm="1">
        <f t="array" ref="M1463">_xlfn.IFS(L1463&gt;9,"Above Average",L1463&lt;8,"Below Average",TRUE,"Average")</f>
        <v>Below Average</v>
      </c>
    </row>
    <row r="1464" spans="1:13" x14ac:dyDescent="0.3">
      <c r="A1464">
        <v>11</v>
      </c>
      <c r="B1464" s="21">
        <v>40438</v>
      </c>
      <c r="C1464" s="21" t="str">
        <f t="shared" si="22"/>
        <v>Sep</v>
      </c>
      <c r="D1464" s="6">
        <v>1215676.31</v>
      </c>
      <c r="E1464" t="s">
        <v>155</v>
      </c>
      <c r="F1464" s="5">
        <v>83.04</v>
      </c>
      <c r="G1464" s="5" t="str" cm="1">
        <f t="array" ref="G1464">_xlfn.IFS(F1464&gt;=86,"Hot Week (More Than 85°F)",F1464&lt;50,"Cold Week (Less Than 50°F)",TRUE,"Normal Week")</f>
        <v>Normal Week</v>
      </c>
      <c r="H1464" s="2">
        <v>2.5819999999999999</v>
      </c>
      <c r="I1464" s="2" t="str" cm="1">
        <f t="array" ref="I1464">_xlfn.IFS(H1464&gt;3.5,"Above Average",H1464&lt;3,"Below Average",TRUE,"Average")</f>
        <v>Below Average</v>
      </c>
      <c r="J1464" s="1">
        <v>214.8322484</v>
      </c>
      <c r="K1464" s="1" t="str" cm="1">
        <f t="array" ref="K1464">_xlfn.IFS(J1464&gt;200,"Above Average",J1464&lt;155,"Below Average",TRUE,"Average")</f>
        <v>Above Average</v>
      </c>
      <c r="L1464" s="7">
        <v>7.3460000000000001</v>
      </c>
      <c r="M1464" s="7" t="str" cm="1">
        <f t="array" ref="M1464">_xlfn.IFS(L1464&gt;9,"Above Average",L1464&lt;8,"Below Average",TRUE,"Average")</f>
        <v>Below Average</v>
      </c>
    </row>
    <row r="1465" spans="1:13" x14ac:dyDescent="0.3">
      <c r="A1465">
        <v>11</v>
      </c>
      <c r="B1465" s="21">
        <v>40445</v>
      </c>
      <c r="C1465" s="21" t="str">
        <f t="shared" si="22"/>
        <v>Sep</v>
      </c>
      <c r="D1465" s="6">
        <v>1170103.25</v>
      </c>
      <c r="E1465" t="s">
        <v>155</v>
      </c>
      <c r="F1465" s="5">
        <v>77.36</v>
      </c>
      <c r="G1465" s="5" t="str" cm="1">
        <f t="array" ref="G1465">_xlfn.IFS(F1465&gt;=86,"Hot Week (More Than 85°F)",F1465&lt;50,"Cold Week (Less Than 50°F)",TRUE,"Normal Week")</f>
        <v>Normal Week</v>
      </c>
      <c r="H1465" s="2">
        <v>2.6240000000000001</v>
      </c>
      <c r="I1465" s="2" t="str" cm="1">
        <f t="array" ref="I1465">_xlfn.IFS(H1465&gt;3.5,"Above Average",H1465&lt;3,"Below Average",TRUE,"Average")</f>
        <v>Below Average</v>
      </c>
      <c r="J1465" s="1">
        <v>214.90845160000001</v>
      </c>
      <c r="K1465" s="1" t="str" cm="1">
        <f t="array" ref="K1465">_xlfn.IFS(J1465&gt;200,"Above Average",J1465&lt;155,"Below Average",TRUE,"Average")</f>
        <v>Above Average</v>
      </c>
      <c r="L1465" s="7">
        <v>7.3460000000000001</v>
      </c>
      <c r="M1465" s="7" t="str" cm="1">
        <f t="array" ref="M1465">_xlfn.IFS(L1465&gt;9,"Above Average",L1465&lt;8,"Below Average",TRUE,"Average")</f>
        <v>Below Average</v>
      </c>
    </row>
    <row r="1466" spans="1:13" x14ac:dyDescent="0.3">
      <c r="A1466">
        <v>11</v>
      </c>
      <c r="B1466" s="21">
        <v>40452</v>
      </c>
      <c r="C1466" s="21" t="str">
        <f t="shared" si="22"/>
        <v>Oct</v>
      </c>
      <c r="D1466" s="6">
        <v>1182490.46</v>
      </c>
      <c r="E1466" t="s">
        <v>155</v>
      </c>
      <c r="F1466" s="5">
        <v>75.11</v>
      </c>
      <c r="G1466" s="5" t="str" cm="1">
        <f t="array" ref="G1466">_xlfn.IFS(F1466&gt;=86,"Hot Week (More Than 85°F)",F1466&lt;50,"Cold Week (Less Than 50°F)",TRUE,"Normal Week")</f>
        <v>Normal Week</v>
      </c>
      <c r="H1466" s="2">
        <v>2.6030000000000002</v>
      </c>
      <c r="I1466" s="2" t="str" cm="1">
        <f t="array" ref="I1466">_xlfn.IFS(H1466&gt;3.5,"Above Average",H1466&lt;3,"Below Average",TRUE,"Average")</f>
        <v>Below Average</v>
      </c>
      <c r="J1466" s="1">
        <v>214.98465479999999</v>
      </c>
      <c r="K1466" s="1" t="str" cm="1">
        <f t="array" ref="K1466">_xlfn.IFS(J1466&gt;200,"Above Average",J1466&lt;155,"Below Average",TRUE,"Average")</f>
        <v>Above Average</v>
      </c>
      <c r="L1466" s="7">
        <v>7.5640000000000001</v>
      </c>
      <c r="M1466" s="7" t="str" cm="1">
        <f t="array" ref="M1466">_xlfn.IFS(L1466&gt;9,"Above Average",L1466&lt;8,"Below Average",TRUE,"Average")</f>
        <v>Below Average</v>
      </c>
    </row>
    <row r="1467" spans="1:13" x14ac:dyDescent="0.3">
      <c r="A1467">
        <v>11</v>
      </c>
      <c r="B1467" s="21">
        <v>40459</v>
      </c>
      <c r="C1467" s="21" t="str">
        <f t="shared" si="22"/>
        <v>Oct</v>
      </c>
      <c r="D1467" s="6">
        <v>1293472.8</v>
      </c>
      <c r="E1467" t="s">
        <v>155</v>
      </c>
      <c r="F1467" s="5">
        <v>68.709999999999994</v>
      </c>
      <c r="G1467" s="5" t="str" cm="1">
        <f t="array" ref="G1467">_xlfn.IFS(F1467&gt;=86,"Hot Week (More Than 85°F)",F1467&lt;50,"Cold Week (Less Than 50°F)",TRUE,"Normal Week")</f>
        <v>Normal Week</v>
      </c>
      <c r="H1467" s="2">
        <v>2.633</v>
      </c>
      <c r="I1467" s="2" t="str" cm="1">
        <f t="array" ref="I1467">_xlfn.IFS(H1467&gt;3.5,"Above Average",H1467&lt;3,"Below Average",TRUE,"Average")</f>
        <v>Below Average</v>
      </c>
      <c r="J1467" s="1">
        <v>215.060858</v>
      </c>
      <c r="K1467" s="1" t="str" cm="1">
        <f t="array" ref="K1467">_xlfn.IFS(J1467&gt;200,"Above Average",J1467&lt;155,"Below Average",TRUE,"Average")</f>
        <v>Above Average</v>
      </c>
      <c r="L1467" s="7">
        <v>7.5640000000000001</v>
      </c>
      <c r="M1467" s="7" t="str" cm="1">
        <f t="array" ref="M1467">_xlfn.IFS(L1467&gt;9,"Above Average",L1467&lt;8,"Below Average",TRUE,"Average")</f>
        <v>Below Average</v>
      </c>
    </row>
    <row r="1468" spans="1:13" x14ac:dyDescent="0.3">
      <c r="A1468">
        <v>11</v>
      </c>
      <c r="B1468" s="21">
        <v>40466</v>
      </c>
      <c r="C1468" s="21" t="str">
        <f t="shared" si="22"/>
        <v>Oct</v>
      </c>
      <c r="D1468" s="6">
        <v>1175003.67</v>
      </c>
      <c r="E1468" t="s">
        <v>155</v>
      </c>
      <c r="F1468" s="5">
        <v>71.459999999999994</v>
      </c>
      <c r="G1468" s="5" t="str" cm="1">
        <f t="array" ref="G1468">_xlfn.IFS(F1468&gt;=86,"Hot Week (More Than 85°F)",F1468&lt;50,"Cold Week (Less Than 50°F)",TRUE,"Normal Week")</f>
        <v>Normal Week</v>
      </c>
      <c r="H1468" s="2">
        <v>2.72</v>
      </c>
      <c r="I1468" s="2" t="str" cm="1">
        <f t="array" ref="I1468">_xlfn.IFS(H1468&gt;3.5,"Above Average",H1468&lt;3,"Below Average",TRUE,"Average")</f>
        <v>Below Average</v>
      </c>
      <c r="J1468" s="1">
        <v>215.12931140000001</v>
      </c>
      <c r="K1468" s="1" t="str" cm="1">
        <f t="array" ref="K1468">_xlfn.IFS(J1468&gt;200,"Above Average",J1468&lt;155,"Below Average",TRUE,"Average")</f>
        <v>Above Average</v>
      </c>
      <c r="L1468" s="7">
        <v>7.5640000000000001</v>
      </c>
      <c r="M1468" s="7" t="str" cm="1">
        <f t="array" ref="M1468">_xlfn.IFS(L1468&gt;9,"Above Average",L1468&lt;8,"Below Average",TRUE,"Average")</f>
        <v>Below Average</v>
      </c>
    </row>
    <row r="1469" spans="1:13" x14ac:dyDescent="0.3">
      <c r="A1469">
        <v>11</v>
      </c>
      <c r="B1469" s="21">
        <v>40473</v>
      </c>
      <c r="C1469" s="21" t="str">
        <f t="shared" si="22"/>
        <v>Oct</v>
      </c>
      <c r="D1469" s="6">
        <v>1169831.3799999999</v>
      </c>
      <c r="E1469" t="s">
        <v>155</v>
      </c>
      <c r="F1469" s="5">
        <v>72.599999999999994</v>
      </c>
      <c r="G1469" s="5" t="str" cm="1">
        <f t="array" ref="G1469">_xlfn.IFS(F1469&gt;=86,"Hot Week (More Than 85°F)",F1469&lt;50,"Cold Week (Less Than 50°F)",TRUE,"Normal Week")</f>
        <v>Normal Week</v>
      </c>
      <c r="H1469" s="2">
        <v>2.7250000000000001</v>
      </c>
      <c r="I1469" s="2" t="str" cm="1">
        <f t="array" ref="I1469">_xlfn.IFS(H1469&gt;3.5,"Above Average",H1469&lt;3,"Below Average",TRUE,"Average")</f>
        <v>Below Average</v>
      </c>
      <c r="J1469" s="1">
        <v>215.17839000000001</v>
      </c>
      <c r="K1469" s="1" t="str" cm="1">
        <f t="array" ref="K1469">_xlfn.IFS(J1469&gt;200,"Above Average",J1469&lt;155,"Below Average",TRUE,"Average")</f>
        <v>Above Average</v>
      </c>
      <c r="L1469" s="7">
        <v>7.5640000000000001</v>
      </c>
      <c r="M1469" s="7" t="str" cm="1">
        <f t="array" ref="M1469">_xlfn.IFS(L1469&gt;9,"Above Average",L1469&lt;8,"Below Average",TRUE,"Average")</f>
        <v>Below Average</v>
      </c>
    </row>
    <row r="1470" spans="1:13" x14ac:dyDescent="0.3">
      <c r="A1470">
        <v>11</v>
      </c>
      <c r="B1470" s="21">
        <v>40480</v>
      </c>
      <c r="C1470" s="21" t="str">
        <f t="shared" si="22"/>
        <v>Oct</v>
      </c>
      <c r="D1470" s="6">
        <v>1195036</v>
      </c>
      <c r="E1470" t="s">
        <v>155</v>
      </c>
      <c r="F1470" s="5">
        <v>74.209999999999994</v>
      </c>
      <c r="G1470" s="5" t="str" cm="1">
        <f t="array" ref="G1470">_xlfn.IFS(F1470&gt;=86,"Hot Week (More Than 85°F)",F1470&lt;50,"Cold Week (Less Than 50°F)",TRUE,"Normal Week")</f>
        <v>Normal Week</v>
      </c>
      <c r="H1470" s="2">
        <v>2.7160000000000002</v>
      </c>
      <c r="I1470" s="2" t="str" cm="1">
        <f t="array" ref="I1470">_xlfn.IFS(H1470&gt;3.5,"Above Average",H1470&lt;3,"Below Average",TRUE,"Average")</f>
        <v>Below Average</v>
      </c>
      <c r="J1470" s="1">
        <v>215.22746860000001</v>
      </c>
      <c r="K1470" s="1" t="str" cm="1">
        <f t="array" ref="K1470">_xlfn.IFS(J1470&gt;200,"Above Average",J1470&lt;155,"Below Average",TRUE,"Average")</f>
        <v>Above Average</v>
      </c>
      <c r="L1470" s="7">
        <v>7.5640000000000001</v>
      </c>
      <c r="M1470" s="7" t="str" cm="1">
        <f t="array" ref="M1470">_xlfn.IFS(L1470&gt;9,"Above Average",L1470&lt;8,"Below Average",TRUE,"Average")</f>
        <v>Below Average</v>
      </c>
    </row>
    <row r="1471" spans="1:13" x14ac:dyDescent="0.3">
      <c r="A1471">
        <v>11</v>
      </c>
      <c r="B1471" s="21">
        <v>40487</v>
      </c>
      <c r="C1471" s="21" t="str">
        <f t="shared" si="22"/>
        <v>Nov</v>
      </c>
      <c r="D1471" s="6">
        <v>1332759.1299999999</v>
      </c>
      <c r="E1471" t="s">
        <v>155</v>
      </c>
      <c r="F1471" s="5">
        <v>64.41</v>
      </c>
      <c r="G1471" s="5" t="str" cm="1">
        <f t="array" ref="G1471">_xlfn.IFS(F1471&gt;=86,"Hot Week (More Than 85°F)",F1471&lt;50,"Cold Week (Less Than 50°F)",TRUE,"Normal Week")</f>
        <v>Normal Week</v>
      </c>
      <c r="H1471" s="2">
        <v>2.6890000000000001</v>
      </c>
      <c r="I1471" s="2" t="str" cm="1">
        <f t="array" ref="I1471">_xlfn.IFS(H1471&gt;3.5,"Above Average",H1471&lt;3,"Below Average",TRUE,"Average")</f>
        <v>Below Average</v>
      </c>
      <c r="J1471" s="1">
        <v>215.27654720000001</v>
      </c>
      <c r="K1471" s="1" t="str" cm="1">
        <f t="array" ref="K1471">_xlfn.IFS(J1471&gt;200,"Above Average",J1471&lt;155,"Below Average",TRUE,"Average")</f>
        <v>Above Average</v>
      </c>
      <c r="L1471" s="7">
        <v>7.5640000000000001</v>
      </c>
      <c r="M1471" s="7" t="str" cm="1">
        <f t="array" ref="M1471">_xlfn.IFS(L1471&gt;9,"Above Average",L1471&lt;8,"Below Average",TRUE,"Average")</f>
        <v>Below Average</v>
      </c>
    </row>
    <row r="1472" spans="1:13" x14ac:dyDescent="0.3">
      <c r="A1472">
        <v>11</v>
      </c>
      <c r="B1472" s="21">
        <v>40494</v>
      </c>
      <c r="C1472" s="21" t="str">
        <f t="shared" si="22"/>
        <v>Nov</v>
      </c>
      <c r="D1472" s="6">
        <v>1281675.6000000001</v>
      </c>
      <c r="E1472" t="s">
        <v>155</v>
      </c>
      <c r="F1472" s="5">
        <v>63.74</v>
      </c>
      <c r="G1472" s="5" t="str" cm="1">
        <f t="array" ref="G1472">_xlfn.IFS(F1472&gt;=86,"Hot Week (More Than 85°F)",F1472&lt;50,"Cold Week (Less Than 50°F)",TRUE,"Normal Week")</f>
        <v>Normal Week</v>
      </c>
      <c r="H1472" s="2">
        <v>2.7280000000000002</v>
      </c>
      <c r="I1472" s="2" t="str" cm="1">
        <f t="array" ref="I1472">_xlfn.IFS(H1472&gt;3.5,"Above Average",H1472&lt;3,"Below Average",TRUE,"Average")</f>
        <v>Below Average</v>
      </c>
      <c r="J1472" s="1">
        <v>215.32562580000001</v>
      </c>
      <c r="K1472" s="1" t="str" cm="1">
        <f t="array" ref="K1472">_xlfn.IFS(J1472&gt;200,"Above Average",J1472&lt;155,"Below Average",TRUE,"Average")</f>
        <v>Above Average</v>
      </c>
      <c r="L1472" s="7">
        <v>7.5640000000000001</v>
      </c>
      <c r="M1472" s="7" t="str" cm="1">
        <f t="array" ref="M1472">_xlfn.IFS(L1472&gt;9,"Above Average",L1472&lt;8,"Below Average",TRUE,"Average")</f>
        <v>Below Average</v>
      </c>
    </row>
    <row r="1473" spans="1:13" x14ac:dyDescent="0.3">
      <c r="A1473">
        <v>11</v>
      </c>
      <c r="B1473" s="21">
        <v>40501</v>
      </c>
      <c r="C1473" s="21" t="str">
        <f t="shared" si="22"/>
        <v>Nov</v>
      </c>
      <c r="D1473" s="6">
        <v>1292346.57</v>
      </c>
      <c r="E1473" t="s">
        <v>155</v>
      </c>
      <c r="F1473" s="5">
        <v>58.63</v>
      </c>
      <c r="G1473" s="5" t="str" cm="1">
        <f t="array" ref="G1473">_xlfn.IFS(F1473&gt;=86,"Hot Week (More Than 85°F)",F1473&lt;50,"Cold Week (Less Than 50°F)",TRUE,"Normal Week")</f>
        <v>Normal Week</v>
      </c>
      <c r="H1473" s="2">
        <v>2.7709999999999999</v>
      </c>
      <c r="I1473" s="2" t="str" cm="1">
        <f t="array" ref="I1473">_xlfn.IFS(H1473&gt;3.5,"Above Average",H1473&lt;3,"Below Average",TRUE,"Average")</f>
        <v>Below Average</v>
      </c>
      <c r="J1473" s="1">
        <v>215.2074519</v>
      </c>
      <c r="K1473" s="1" t="str" cm="1">
        <f t="array" ref="K1473">_xlfn.IFS(J1473&gt;200,"Above Average",J1473&lt;155,"Below Average",TRUE,"Average")</f>
        <v>Above Average</v>
      </c>
      <c r="L1473" s="7">
        <v>7.5640000000000001</v>
      </c>
      <c r="M1473" s="7" t="str" cm="1">
        <f t="array" ref="M1473">_xlfn.IFS(L1473&gt;9,"Above Average",L1473&lt;8,"Below Average",TRUE,"Average")</f>
        <v>Below Average</v>
      </c>
    </row>
    <row r="1474" spans="1:13" x14ac:dyDescent="0.3">
      <c r="A1474">
        <v>11</v>
      </c>
      <c r="B1474" s="21">
        <v>40508</v>
      </c>
      <c r="C1474" s="21" t="str">
        <f t="shared" ref="C1474:C1537" si="23">TEXT(B1474, "mmm")</f>
        <v>Nov</v>
      </c>
      <c r="D1474" s="6">
        <v>1757242.51</v>
      </c>
      <c r="E1474" t="s">
        <v>156</v>
      </c>
      <c r="F1474" s="5">
        <v>69.900000000000006</v>
      </c>
      <c r="G1474" s="5" t="str" cm="1">
        <f t="array" ref="G1474">_xlfn.IFS(F1474&gt;=86,"Hot Week (More Than 85°F)",F1474&lt;50,"Cold Week (Less Than 50°F)",TRUE,"Normal Week")</f>
        <v>Normal Week</v>
      </c>
      <c r="H1474" s="2">
        <v>2.7349999999999999</v>
      </c>
      <c r="I1474" s="2" t="str" cm="1">
        <f t="array" ref="I1474">_xlfn.IFS(H1474&gt;3.5,"Above Average",H1474&lt;3,"Below Average",TRUE,"Average")</f>
        <v>Below Average</v>
      </c>
      <c r="J1474" s="1">
        <v>215.06140250000001</v>
      </c>
      <c r="K1474" s="1" t="str" cm="1">
        <f t="array" ref="K1474">_xlfn.IFS(J1474&gt;200,"Above Average",J1474&lt;155,"Below Average",TRUE,"Average")</f>
        <v>Above Average</v>
      </c>
      <c r="L1474" s="7">
        <v>7.5640000000000001</v>
      </c>
      <c r="M1474" s="7" t="str" cm="1">
        <f t="array" ref="M1474">_xlfn.IFS(L1474&gt;9,"Above Average",L1474&lt;8,"Below Average",TRUE,"Average")</f>
        <v>Below Average</v>
      </c>
    </row>
    <row r="1475" spans="1:13" x14ac:dyDescent="0.3">
      <c r="A1475">
        <v>11</v>
      </c>
      <c r="B1475" s="21">
        <v>40515</v>
      </c>
      <c r="C1475" s="21" t="str">
        <f t="shared" si="23"/>
        <v>Dec</v>
      </c>
      <c r="D1475" s="6">
        <v>1380522.64</v>
      </c>
      <c r="E1475" t="s">
        <v>155</v>
      </c>
      <c r="F1475" s="5">
        <v>55.9</v>
      </c>
      <c r="G1475" s="5" t="str" cm="1">
        <f t="array" ref="G1475">_xlfn.IFS(F1475&gt;=86,"Hot Week (More Than 85°F)",F1475&lt;50,"Cold Week (Less Than 50°F)",TRUE,"Normal Week")</f>
        <v>Normal Week</v>
      </c>
      <c r="H1475" s="2">
        <v>2.7080000000000002</v>
      </c>
      <c r="I1475" s="2" t="str" cm="1">
        <f t="array" ref="I1475">_xlfn.IFS(H1475&gt;3.5,"Above Average",H1475&lt;3,"Below Average",TRUE,"Average")</f>
        <v>Below Average</v>
      </c>
      <c r="J1475" s="1">
        <v>214.9153531</v>
      </c>
      <c r="K1475" s="1" t="str" cm="1">
        <f t="array" ref="K1475">_xlfn.IFS(J1475&gt;200,"Above Average",J1475&lt;155,"Below Average",TRUE,"Average")</f>
        <v>Above Average</v>
      </c>
      <c r="L1475" s="7">
        <v>7.5640000000000001</v>
      </c>
      <c r="M1475" s="7" t="str" cm="1">
        <f t="array" ref="M1475">_xlfn.IFS(L1475&gt;9,"Above Average",L1475&lt;8,"Below Average",TRUE,"Average")</f>
        <v>Below Average</v>
      </c>
    </row>
    <row r="1476" spans="1:13" x14ac:dyDescent="0.3">
      <c r="A1476">
        <v>11</v>
      </c>
      <c r="B1476" s="21">
        <v>40522</v>
      </c>
      <c r="C1476" s="21" t="str">
        <f t="shared" si="23"/>
        <v>Dec</v>
      </c>
      <c r="D1476" s="6">
        <v>1564516.43</v>
      </c>
      <c r="E1476" t="s">
        <v>155</v>
      </c>
      <c r="F1476" s="5">
        <v>53.33</v>
      </c>
      <c r="G1476" s="5" t="str" cm="1">
        <f t="array" ref="G1476">_xlfn.IFS(F1476&gt;=86,"Hot Week (More Than 85°F)",F1476&lt;50,"Cold Week (Less Than 50°F)",TRUE,"Normal Week")</f>
        <v>Normal Week</v>
      </c>
      <c r="H1476" s="2">
        <v>2.843</v>
      </c>
      <c r="I1476" s="2" t="str" cm="1">
        <f t="array" ref="I1476">_xlfn.IFS(H1476&gt;3.5,"Above Average",H1476&lt;3,"Below Average",TRUE,"Average")</f>
        <v>Below Average</v>
      </c>
      <c r="J1476" s="1">
        <v>214.76930369999999</v>
      </c>
      <c r="K1476" s="1" t="str" cm="1">
        <f t="array" ref="K1476">_xlfn.IFS(J1476&gt;200,"Above Average",J1476&lt;155,"Below Average",TRUE,"Average")</f>
        <v>Above Average</v>
      </c>
      <c r="L1476" s="7">
        <v>7.5640000000000001</v>
      </c>
      <c r="M1476" s="7" t="str" cm="1">
        <f t="array" ref="M1476">_xlfn.IFS(L1476&gt;9,"Above Average",L1476&lt;8,"Below Average",TRUE,"Average")</f>
        <v>Below Average</v>
      </c>
    </row>
    <row r="1477" spans="1:13" x14ac:dyDescent="0.3">
      <c r="A1477">
        <v>11</v>
      </c>
      <c r="B1477" s="21">
        <v>40529</v>
      </c>
      <c r="C1477" s="21" t="str">
        <f t="shared" si="23"/>
        <v>Dec</v>
      </c>
      <c r="D1477" s="6">
        <v>1843971.15</v>
      </c>
      <c r="E1477" t="s">
        <v>155</v>
      </c>
      <c r="F1477" s="5">
        <v>54.63</v>
      </c>
      <c r="G1477" s="5" t="str" cm="1">
        <f t="array" ref="G1477">_xlfn.IFS(F1477&gt;=86,"Hot Week (More Than 85°F)",F1477&lt;50,"Cold Week (Less Than 50°F)",TRUE,"Normal Week")</f>
        <v>Normal Week</v>
      </c>
      <c r="H1477" s="2">
        <v>2.8690000000000002</v>
      </c>
      <c r="I1477" s="2" t="str" cm="1">
        <f t="array" ref="I1477">_xlfn.IFS(H1477&gt;3.5,"Above Average",H1477&lt;3,"Below Average",TRUE,"Average")</f>
        <v>Below Average</v>
      </c>
      <c r="J1477" s="1">
        <v>214.70491899999999</v>
      </c>
      <c r="K1477" s="1" t="str" cm="1">
        <f t="array" ref="K1477">_xlfn.IFS(J1477&gt;200,"Above Average",J1477&lt;155,"Below Average",TRUE,"Average")</f>
        <v>Above Average</v>
      </c>
      <c r="L1477" s="7">
        <v>7.5640000000000001</v>
      </c>
      <c r="M1477" s="7" t="str" cm="1">
        <f t="array" ref="M1477">_xlfn.IFS(L1477&gt;9,"Above Average",L1477&lt;8,"Below Average",TRUE,"Average")</f>
        <v>Below Average</v>
      </c>
    </row>
    <row r="1478" spans="1:13" x14ac:dyDescent="0.3">
      <c r="A1478">
        <v>11</v>
      </c>
      <c r="B1478" s="21">
        <v>40536</v>
      </c>
      <c r="C1478" s="21" t="str">
        <f t="shared" si="23"/>
        <v>Dec</v>
      </c>
      <c r="D1478" s="6">
        <v>2306265.36</v>
      </c>
      <c r="E1478" t="s">
        <v>155</v>
      </c>
      <c r="F1478" s="5">
        <v>59.33</v>
      </c>
      <c r="G1478" s="5" t="str" cm="1">
        <f t="array" ref="G1478">_xlfn.IFS(F1478&gt;=86,"Hot Week (More Than 85°F)",F1478&lt;50,"Cold Week (Less Than 50°F)",TRUE,"Normal Week")</f>
        <v>Normal Week</v>
      </c>
      <c r="H1478" s="2">
        <v>2.8860000000000001</v>
      </c>
      <c r="I1478" s="2" t="str" cm="1">
        <f t="array" ref="I1478">_xlfn.IFS(H1478&gt;3.5,"Above Average",H1478&lt;3,"Below Average",TRUE,"Average")</f>
        <v>Below Average</v>
      </c>
      <c r="J1478" s="1">
        <v>214.70178279999999</v>
      </c>
      <c r="K1478" s="1" t="str" cm="1">
        <f t="array" ref="K1478">_xlfn.IFS(J1478&gt;200,"Above Average",J1478&lt;155,"Below Average",TRUE,"Average")</f>
        <v>Above Average</v>
      </c>
      <c r="L1478" s="7">
        <v>7.5640000000000001</v>
      </c>
      <c r="M1478" s="7" t="str" cm="1">
        <f t="array" ref="M1478">_xlfn.IFS(L1478&gt;9,"Above Average",L1478&lt;8,"Below Average",TRUE,"Average")</f>
        <v>Below Average</v>
      </c>
    </row>
    <row r="1479" spans="1:13" x14ac:dyDescent="0.3">
      <c r="A1479">
        <v>11</v>
      </c>
      <c r="B1479" s="21">
        <v>40543</v>
      </c>
      <c r="C1479" s="21" t="str">
        <f t="shared" si="23"/>
        <v>Dec</v>
      </c>
      <c r="D1479" s="6">
        <v>1172003.1000000001</v>
      </c>
      <c r="E1479" t="s">
        <v>156</v>
      </c>
      <c r="F1479" s="5">
        <v>55.03</v>
      </c>
      <c r="G1479" s="5" t="str" cm="1">
        <f t="array" ref="G1479">_xlfn.IFS(F1479&gt;=86,"Hot Week (More Than 85°F)",F1479&lt;50,"Cold Week (Less Than 50°F)",TRUE,"Normal Week")</f>
        <v>Normal Week</v>
      </c>
      <c r="H1479" s="2">
        <v>2.9430000000000001</v>
      </c>
      <c r="I1479" s="2" t="str" cm="1">
        <f t="array" ref="I1479">_xlfn.IFS(H1479&gt;3.5,"Above Average",H1479&lt;3,"Below Average",TRUE,"Average")</f>
        <v>Below Average</v>
      </c>
      <c r="J1479" s="1">
        <v>214.69864659999999</v>
      </c>
      <c r="K1479" s="1" t="str" cm="1">
        <f t="array" ref="K1479">_xlfn.IFS(J1479&gt;200,"Above Average",J1479&lt;155,"Below Average",TRUE,"Average")</f>
        <v>Above Average</v>
      </c>
      <c r="L1479" s="7">
        <v>7.5640000000000001</v>
      </c>
      <c r="M1479" s="7" t="str" cm="1">
        <f t="array" ref="M1479">_xlfn.IFS(L1479&gt;9,"Above Average",L1479&lt;8,"Below Average",TRUE,"Average")</f>
        <v>Below Average</v>
      </c>
    </row>
    <row r="1480" spans="1:13" x14ac:dyDescent="0.3">
      <c r="A1480">
        <v>11</v>
      </c>
      <c r="B1480" s="21">
        <v>40550</v>
      </c>
      <c r="C1480" s="21" t="str">
        <f t="shared" si="23"/>
        <v>Jan</v>
      </c>
      <c r="D1480" s="6">
        <v>1178905.44</v>
      </c>
      <c r="E1480" t="s">
        <v>155</v>
      </c>
      <c r="F1480" s="5">
        <v>54.43</v>
      </c>
      <c r="G1480" s="5" t="str" cm="1">
        <f t="array" ref="G1480">_xlfn.IFS(F1480&gt;=86,"Hot Week (More Than 85°F)",F1480&lt;50,"Cold Week (Less Than 50°F)",TRUE,"Normal Week")</f>
        <v>Normal Week</v>
      </c>
      <c r="H1480" s="2">
        <v>2.976</v>
      </c>
      <c r="I1480" s="2" t="str" cm="1">
        <f t="array" ref="I1480">_xlfn.IFS(H1480&gt;3.5,"Above Average",H1480&lt;3,"Below Average",TRUE,"Average")</f>
        <v>Below Average</v>
      </c>
      <c r="J1480" s="1">
        <v>214.69551039999999</v>
      </c>
      <c r="K1480" s="1" t="str" cm="1">
        <f t="array" ref="K1480">_xlfn.IFS(J1480&gt;200,"Above Average",J1480&lt;155,"Below Average",TRUE,"Average")</f>
        <v>Above Average</v>
      </c>
      <c r="L1480" s="7">
        <v>7.5510000000000002</v>
      </c>
      <c r="M1480" s="7" t="str" cm="1">
        <f t="array" ref="M1480">_xlfn.IFS(L1480&gt;9,"Above Average",L1480&lt;8,"Below Average",TRUE,"Average")</f>
        <v>Below Average</v>
      </c>
    </row>
    <row r="1481" spans="1:13" x14ac:dyDescent="0.3">
      <c r="A1481">
        <v>11</v>
      </c>
      <c r="B1481" s="21">
        <v>40557</v>
      </c>
      <c r="C1481" s="21" t="str">
        <f t="shared" si="23"/>
        <v>Jan</v>
      </c>
      <c r="D1481" s="6">
        <v>1194449.78</v>
      </c>
      <c r="E1481" t="s">
        <v>155</v>
      </c>
      <c r="F1481" s="5">
        <v>45.34</v>
      </c>
      <c r="G1481" s="5" t="str" cm="1">
        <f t="array" ref="G1481">_xlfn.IFS(F1481&gt;=86,"Hot Week (More Than 85°F)",F1481&lt;50,"Cold Week (Less Than 50°F)",TRUE,"Normal Week")</f>
        <v>Cold Week (Less Than 50°F)</v>
      </c>
      <c r="H1481" s="2">
        <v>2.9830000000000001</v>
      </c>
      <c r="I1481" s="2" t="str" cm="1">
        <f t="array" ref="I1481">_xlfn.IFS(H1481&gt;3.5,"Above Average",H1481&lt;3,"Below Average",TRUE,"Average")</f>
        <v>Below Average</v>
      </c>
      <c r="J1481" s="1">
        <v>214.74707290000001</v>
      </c>
      <c r="K1481" s="1" t="str" cm="1">
        <f t="array" ref="K1481">_xlfn.IFS(J1481&gt;200,"Above Average",J1481&lt;155,"Below Average",TRUE,"Average")</f>
        <v>Above Average</v>
      </c>
      <c r="L1481" s="7">
        <v>7.5510000000000002</v>
      </c>
      <c r="M1481" s="7" t="str" cm="1">
        <f t="array" ref="M1481">_xlfn.IFS(L1481&gt;9,"Above Average",L1481&lt;8,"Below Average",TRUE,"Average")</f>
        <v>Below Average</v>
      </c>
    </row>
    <row r="1482" spans="1:13" x14ac:dyDescent="0.3">
      <c r="A1482">
        <v>11</v>
      </c>
      <c r="B1482" s="21">
        <v>40564</v>
      </c>
      <c r="C1482" s="21" t="str">
        <f t="shared" si="23"/>
        <v>Jan</v>
      </c>
      <c r="D1482" s="6">
        <v>1187776.19</v>
      </c>
      <c r="E1482" t="s">
        <v>155</v>
      </c>
      <c r="F1482" s="5">
        <v>51.51</v>
      </c>
      <c r="G1482" s="5" t="str" cm="1">
        <f t="array" ref="G1482">_xlfn.IFS(F1482&gt;=86,"Hot Week (More Than 85°F)",F1482&lt;50,"Cold Week (Less Than 50°F)",TRUE,"Normal Week")</f>
        <v>Normal Week</v>
      </c>
      <c r="H1482" s="2">
        <v>3.016</v>
      </c>
      <c r="I1482" s="2" t="str" cm="1">
        <f t="array" ref="I1482">_xlfn.IFS(H1482&gt;3.5,"Above Average",H1482&lt;3,"Below Average",TRUE,"Average")</f>
        <v>Average</v>
      </c>
      <c r="J1482" s="1">
        <v>215.12682749999999</v>
      </c>
      <c r="K1482" s="1" t="str" cm="1">
        <f t="array" ref="K1482">_xlfn.IFS(J1482&gt;200,"Above Average",J1482&lt;155,"Below Average",TRUE,"Average")</f>
        <v>Above Average</v>
      </c>
      <c r="L1482" s="7">
        <v>7.5510000000000002</v>
      </c>
      <c r="M1482" s="7" t="str" cm="1">
        <f t="array" ref="M1482">_xlfn.IFS(L1482&gt;9,"Above Average",L1482&lt;8,"Below Average",TRUE,"Average")</f>
        <v>Below Average</v>
      </c>
    </row>
    <row r="1483" spans="1:13" x14ac:dyDescent="0.3">
      <c r="A1483">
        <v>11</v>
      </c>
      <c r="B1483" s="21">
        <v>40571</v>
      </c>
      <c r="C1483" s="21" t="str">
        <f t="shared" si="23"/>
        <v>Jan</v>
      </c>
      <c r="D1483" s="6">
        <v>1100418.69</v>
      </c>
      <c r="E1483" t="s">
        <v>155</v>
      </c>
      <c r="F1483" s="5">
        <v>51.04</v>
      </c>
      <c r="G1483" s="5" t="str" cm="1">
        <f t="array" ref="G1483">_xlfn.IFS(F1483&gt;=86,"Hot Week (More Than 85°F)",F1483&lt;50,"Cold Week (Less Than 50°F)",TRUE,"Normal Week")</f>
        <v>Normal Week</v>
      </c>
      <c r="H1483" s="2">
        <v>3.01</v>
      </c>
      <c r="I1483" s="2" t="str" cm="1">
        <f t="array" ref="I1483">_xlfn.IFS(H1483&gt;3.5,"Above Average",H1483&lt;3,"Below Average",TRUE,"Average")</f>
        <v>Average</v>
      </c>
      <c r="J1483" s="1">
        <v>215.5065821</v>
      </c>
      <c r="K1483" s="1" t="str" cm="1">
        <f t="array" ref="K1483">_xlfn.IFS(J1483&gt;200,"Above Average",J1483&lt;155,"Below Average",TRUE,"Average")</f>
        <v>Above Average</v>
      </c>
      <c r="L1483" s="7">
        <v>7.5510000000000002</v>
      </c>
      <c r="M1483" s="7" t="str" cm="1">
        <f t="array" ref="M1483">_xlfn.IFS(L1483&gt;9,"Above Average",L1483&lt;8,"Below Average",TRUE,"Average")</f>
        <v>Below Average</v>
      </c>
    </row>
    <row r="1484" spans="1:13" x14ac:dyDescent="0.3">
      <c r="A1484">
        <v>11</v>
      </c>
      <c r="B1484" s="21">
        <v>40578</v>
      </c>
      <c r="C1484" s="21" t="str">
        <f t="shared" si="23"/>
        <v>Feb</v>
      </c>
      <c r="D1484" s="6">
        <v>1422546.05</v>
      </c>
      <c r="E1484" t="s">
        <v>155</v>
      </c>
      <c r="F1484" s="5">
        <v>47.17</v>
      </c>
      <c r="G1484" s="5" t="str" cm="1">
        <f t="array" ref="G1484">_xlfn.IFS(F1484&gt;=86,"Hot Week (More Than 85°F)",F1484&lt;50,"Cold Week (Less Than 50°F)",TRUE,"Normal Week")</f>
        <v>Cold Week (Less Than 50°F)</v>
      </c>
      <c r="H1484" s="2">
        <v>2.9889999999999999</v>
      </c>
      <c r="I1484" s="2" t="str" cm="1">
        <f t="array" ref="I1484">_xlfn.IFS(H1484&gt;3.5,"Above Average",H1484&lt;3,"Below Average",TRUE,"Average")</f>
        <v>Below Average</v>
      </c>
      <c r="J1484" s="1">
        <v>215.88633669999999</v>
      </c>
      <c r="K1484" s="1" t="str" cm="1">
        <f t="array" ref="K1484">_xlfn.IFS(J1484&gt;200,"Above Average",J1484&lt;155,"Below Average",TRUE,"Average")</f>
        <v>Above Average</v>
      </c>
      <c r="L1484" s="7">
        <v>7.5510000000000002</v>
      </c>
      <c r="M1484" s="7" t="str" cm="1">
        <f t="array" ref="M1484">_xlfn.IFS(L1484&gt;9,"Above Average",L1484&lt;8,"Below Average",TRUE,"Average")</f>
        <v>Below Average</v>
      </c>
    </row>
    <row r="1485" spans="1:13" x14ac:dyDescent="0.3">
      <c r="A1485">
        <v>11</v>
      </c>
      <c r="B1485" s="21">
        <v>40585</v>
      </c>
      <c r="C1485" s="21" t="str">
        <f t="shared" si="23"/>
        <v>Feb</v>
      </c>
      <c r="D1485" s="6">
        <v>1419236.9</v>
      </c>
      <c r="E1485" t="s">
        <v>156</v>
      </c>
      <c r="F1485" s="5">
        <v>44.61</v>
      </c>
      <c r="G1485" s="5" t="str" cm="1">
        <f t="array" ref="G1485">_xlfn.IFS(F1485&gt;=86,"Hot Week (More Than 85°F)",F1485&lt;50,"Cold Week (Less Than 50°F)",TRUE,"Normal Week")</f>
        <v>Cold Week (Less Than 50°F)</v>
      </c>
      <c r="H1485" s="2">
        <v>3.0219999999999998</v>
      </c>
      <c r="I1485" s="2" t="str" cm="1">
        <f t="array" ref="I1485">_xlfn.IFS(H1485&gt;3.5,"Above Average",H1485&lt;3,"Below Average",TRUE,"Average")</f>
        <v>Average</v>
      </c>
      <c r="J1485" s="1">
        <v>216.2660913</v>
      </c>
      <c r="K1485" s="1" t="str" cm="1">
        <f t="array" ref="K1485">_xlfn.IFS(J1485&gt;200,"Above Average",J1485&lt;155,"Below Average",TRUE,"Average")</f>
        <v>Above Average</v>
      </c>
      <c r="L1485" s="7">
        <v>7.5510000000000002</v>
      </c>
      <c r="M1485" s="7" t="str" cm="1">
        <f t="array" ref="M1485">_xlfn.IFS(L1485&gt;9,"Above Average",L1485&lt;8,"Below Average",TRUE,"Average")</f>
        <v>Below Average</v>
      </c>
    </row>
    <row r="1486" spans="1:13" x14ac:dyDescent="0.3">
      <c r="A1486">
        <v>11</v>
      </c>
      <c r="B1486" s="21">
        <v>40592</v>
      </c>
      <c r="C1486" s="21" t="str">
        <f t="shared" si="23"/>
        <v>Feb</v>
      </c>
      <c r="D1486" s="6">
        <v>1554747.15</v>
      </c>
      <c r="E1486" t="s">
        <v>155</v>
      </c>
      <c r="F1486" s="5">
        <v>61.5</v>
      </c>
      <c r="G1486" s="5" t="str" cm="1">
        <f t="array" ref="G1486">_xlfn.IFS(F1486&gt;=86,"Hot Week (More Than 85°F)",F1486&lt;50,"Cold Week (Less Than 50°F)",TRUE,"Normal Week")</f>
        <v>Normal Week</v>
      </c>
      <c r="H1486" s="2">
        <v>3.0449999999999999</v>
      </c>
      <c r="I1486" s="2" t="str" cm="1">
        <f t="array" ref="I1486">_xlfn.IFS(H1486&gt;3.5,"Above Average",H1486&lt;3,"Below Average",TRUE,"Average")</f>
        <v>Average</v>
      </c>
      <c r="J1486" s="1">
        <v>216.58435710000001</v>
      </c>
      <c r="K1486" s="1" t="str" cm="1">
        <f t="array" ref="K1486">_xlfn.IFS(J1486&gt;200,"Above Average",J1486&lt;155,"Below Average",TRUE,"Average")</f>
        <v>Above Average</v>
      </c>
      <c r="L1486" s="7">
        <v>7.5510000000000002</v>
      </c>
      <c r="M1486" s="7" t="str" cm="1">
        <f t="array" ref="M1486">_xlfn.IFS(L1486&gt;9,"Above Average",L1486&lt;8,"Below Average",TRUE,"Average")</f>
        <v>Below Average</v>
      </c>
    </row>
    <row r="1487" spans="1:13" x14ac:dyDescent="0.3">
      <c r="A1487">
        <v>11</v>
      </c>
      <c r="B1487" s="21">
        <v>40599</v>
      </c>
      <c r="C1487" s="21" t="str">
        <f t="shared" si="23"/>
        <v>Feb</v>
      </c>
      <c r="D1487" s="6">
        <v>1323999.3600000001</v>
      </c>
      <c r="E1487" t="s">
        <v>155</v>
      </c>
      <c r="F1487" s="5">
        <v>68.739999999999995</v>
      </c>
      <c r="G1487" s="5" t="str" cm="1">
        <f t="array" ref="G1487">_xlfn.IFS(F1487&gt;=86,"Hot Week (More Than 85°F)",F1487&lt;50,"Cold Week (Less Than 50°F)",TRUE,"Normal Week")</f>
        <v>Normal Week</v>
      </c>
      <c r="H1487" s="2">
        <v>3.0649999999999999</v>
      </c>
      <c r="I1487" s="2" t="str" cm="1">
        <f t="array" ref="I1487">_xlfn.IFS(H1487&gt;3.5,"Above Average",H1487&lt;3,"Below Average",TRUE,"Average")</f>
        <v>Average</v>
      </c>
      <c r="J1487" s="1">
        <v>216.8780275</v>
      </c>
      <c r="K1487" s="1" t="str" cm="1">
        <f t="array" ref="K1487">_xlfn.IFS(J1487&gt;200,"Above Average",J1487&lt;155,"Below Average",TRUE,"Average")</f>
        <v>Above Average</v>
      </c>
      <c r="L1487" s="7">
        <v>7.5510000000000002</v>
      </c>
      <c r="M1487" s="7" t="str" cm="1">
        <f t="array" ref="M1487">_xlfn.IFS(L1487&gt;9,"Above Average",L1487&lt;8,"Below Average",TRUE,"Average")</f>
        <v>Below Average</v>
      </c>
    </row>
    <row r="1488" spans="1:13" x14ac:dyDescent="0.3">
      <c r="A1488">
        <v>11</v>
      </c>
      <c r="B1488" s="21">
        <v>40606</v>
      </c>
      <c r="C1488" s="21" t="str">
        <f t="shared" si="23"/>
        <v>Mar</v>
      </c>
      <c r="D1488" s="6">
        <v>1399456.99</v>
      </c>
      <c r="E1488" t="s">
        <v>155</v>
      </c>
      <c r="F1488" s="5">
        <v>66.5</v>
      </c>
      <c r="G1488" s="5" t="str" cm="1">
        <f t="array" ref="G1488">_xlfn.IFS(F1488&gt;=86,"Hot Week (More Than 85°F)",F1488&lt;50,"Cold Week (Less Than 50°F)",TRUE,"Normal Week")</f>
        <v>Normal Week</v>
      </c>
      <c r="H1488" s="2">
        <v>3.2879999999999998</v>
      </c>
      <c r="I1488" s="2" t="str" cm="1">
        <f t="array" ref="I1488">_xlfn.IFS(H1488&gt;3.5,"Above Average",H1488&lt;3,"Below Average",TRUE,"Average")</f>
        <v>Average</v>
      </c>
      <c r="J1488" s="1">
        <v>217.1716979</v>
      </c>
      <c r="K1488" s="1" t="str" cm="1">
        <f t="array" ref="K1488">_xlfn.IFS(J1488&gt;200,"Above Average",J1488&lt;155,"Below Average",TRUE,"Average")</f>
        <v>Above Average</v>
      </c>
      <c r="L1488" s="7">
        <v>7.5510000000000002</v>
      </c>
      <c r="M1488" s="7" t="str" cm="1">
        <f t="array" ref="M1488">_xlfn.IFS(L1488&gt;9,"Above Average",L1488&lt;8,"Below Average",TRUE,"Average")</f>
        <v>Below Average</v>
      </c>
    </row>
    <row r="1489" spans="1:13" x14ac:dyDescent="0.3">
      <c r="A1489">
        <v>11</v>
      </c>
      <c r="B1489" s="21">
        <v>40613</v>
      </c>
      <c r="C1489" s="21" t="str">
        <f t="shared" si="23"/>
        <v>Mar</v>
      </c>
      <c r="D1489" s="6">
        <v>1314557.31</v>
      </c>
      <c r="E1489" t="s">
        <v>155</v>
      </c>
      <c r="F1489" s="5">
        <v>63.29</v>
      </c>
      <c r="G1489" s="5" t="str" cm="1">
        <f t="array" ref="G1489">_xlfn.IFS(F1489&gt;=86,"Hot Week (More Than 85°F)",F1489&lt;50,"Cold Week (Less Than 50°F)",TRUE,"Normal Week")</f>
        <v>Normal Week</v>
      </c>
      <c r="H1489" s="2">
        <v>3.4590000000000001</v>
      </c>
      <c r="I1489" s="2" t="str" cm="1">
        <f t="array" ref="I1489">_xlfn.IFS(H1489&gt;3.5,"Above Average",H1489&lt;3,"Below Average",TRUE,"Average")</f>
        <v>Average</v>
      </c>
      <c r="J1489" s="1">
        <v>217.46536829999999</v>
      </c>
      <c r="K1489" s="1" t="str" cm="1">
        <f t="array" ref="K1489">_xlfn.IFS(J1489&gt;200,"Above Average",J1489&lt;155,"Below Average",TRUE,"Average")</f>
        <v>Above Average</v>
      </c>
      <c r="L1489" s="7">
        <v>7.5510000000000002</v>
      </c>
      <c r="M1489" s="7" t="str" cm="1">
        <f t="array" ref="M1489">_xlfn.IFS(L1489&gt;9,"Above Average",L1489&lt;8,"Below Average",TRUE,"Average")</f>
        <v>Below Average</v>
      </c>
    </row>
    <row r="1490" spans="1:13" x14ac:dyDescent="0.3">
      <c r="A1490">
        <v>11</v>
      </c>
      <c r="B1490" s="21">
        <v>40620</v>
      </c>
      <c r="C1490" s="21" t="str">
        <f t="shared" si="23"/>
        <v>Mar</v>
      </c>
      <c r="D1490" s="6">
        <v>1391813.69</v>
      </c>
      <c r="E1490" t="s">
        <v>155</v>
      </c>
      <c r="F1490" s="5">
        <v>70.17</v>
      </c>
      <c r="G1490" s="5" t="str" cm="1">
        <f t="array" ref="G1490">_xlfn.IFS(F1490&gt;=86,"Hot Week (More Than 85°F)",F1490&lt;50,"Cold Week (Less Than 50°F)",TRUE,"Normal Week")</f>
        <v>Normal Week</v>
      </c>
      <c r="H1490" s="2">
        <v>3.488</v>
      </c>
      <c r="I1490" s="2" t="str" cm="1">
        <f t="array" ref="I1490">_xlfn.IFS(H1490&gt;3.5,"Above Average",H1490&lt;3,"Below Average",TRUE,"Average")</f>
        <v>Average</v>
      </c>
      <c r="J1490" s="1">
        <v>217.7235226</v>
      </c>
      <c r="K1490" s="1" t="str" cm="1">
        <f t="array" ref="K1490">_xlfn.IFS(J1490&gt;200,"Above Average",J1490&lt;155,"Below Average",TRUE,"Average")</f>
        <v>Above Average</v>
      </c>
      <c r="L1490" s="7">
        <v>7.5510000000000002</v>
      </c>
      <c r="M1490" s="7" t="str" cm="1">
        <f t="array" ref="M1490">_xlfn.IFS(L1490&gt;9,"Above Average",L1490&lt;8,"Below Average",TRUE,"Average")</f>
        <v>Below Average</v>
      </c>
    </row>
    <row r="1491" spans="1:13" x14ac:dyDescent="0.3">
      <c r="A1491">
        <v>11</v>
      </c>
      <c r="B1491" s="21">
        <v>40627</v>
      </c>
      <c r="C1491" s="21" t="str">
        <f t="shared" si="23"/>
        <v>Mar</v>
      </c>
      <c r="D1491" s="6">
        <v>1229777.24</v>
      </c>
      <c r="E1491" t="s">
        <v>155</v>
      </c>
      <c r="F1491" s="5">
        <v>73.739999999999995</v>
      </c>
      <c r="G1491" s="5" t="str" cm="1">
        <f t="array" ref="G1491">_xlfn.IFS(F1491&gt;=86,"Hot Week (More Than 85°F)",F1491&lt;50,"Cold Week (Less Than 50°F)",TRUE,"Normal Week")</f>
        <v>Normal Week</v>
      </c>
      <c r="H1491" s="2">
        <v>3.4729999999999999</v>
      </c>
      <c r="I1491" s="2" t="str" cm="1">
        <f t="array" ref="I1491">_xlfn.IFS(H1491&gt;3.5,"Above Average",H1491&lt;3,"Below Average",TRUE,"Average")</f>
        <v>Average</v>
      </c>
      <c r="J1491" s="1">
        <v>217.96747049999999</v>
      </c>
      <c r="K1491" s="1" t="str" cm="1">
        <f t="array" ref="K1491">_xlfn.IFS(J1491&gt;200,"Above Average",J1491&lt;155,"Below Average",TRUE,"Average")</f>
        <v>Above Average</v>
      </c>
      <c r="L1491" s="7">
        <v>7.5510000000000002</v>
      </c>
      <c r="M1491" s="7" t="str" cm="1">
        <f t="array" ref="M1491">_xlfn.IFS(L1491&gt;9,"Above Average",L1491&lt;8,"Below Average",TRUE,"Average")</f>
        <v>Below Average</v>
      </c>
    </row>
    <row r="1492" spans="1:13" x14ac:dyDescent="0.3">
      <c r="A1492">
        <v>11</v>
      </c>
      <c r="B1492" s="21">
        <v>40634</v>
      </c>
      <c r="C1492" s="21" t="str">
        <f t="shared" si="23"/>
        <v>Apr</v>
      </c>
      <c r="D1492" s="6">
        <v>1258674.1200000001</v>
      </c>
      <c r="E1492" t="s">
        <v>155</v>
      </c>
      <c r="F1492" s="5">
        <v>69.099999999999994</v>
      </c>
      <c r="G1492" s="5" t="str" cm="1">
        <f t="array" ref="G1492">_xlfn.IFS(F1492&gt;=86,"Hot Week (More Than 85°F)",F1492&lt;50,"Cold Week (Less Than 50°F)",TRUE,"Normal Week")</f>
        <v>Normal Week</v>
      </c>
      <c r="H1492" s="2">
        <v>3.524</v>
      </c>
      <c r="I1492" s="2" t="str" cm="1">
        <f t="array" ref="I1492">_xlfn.IFS(H1492&gt;3.5,"Above Average",H1492&lt;3,"Below Average",TRUE,"Average")</f>
        <v>Above Average</v>
      </c>
      <c r="J1492" s="1">
        <v>218.21141840000001</v>
      </c>
      <c r="K1492" s="1" t="str" cm="1">
        <f t="array" ref="K1492">_xlfn.IFS(J1492&gt;200,"Above Average",J1492&lt;155,"Below Average",TRUE,"Average")</f>
        <v>Above Average</v>
      </c>
      <c r="L1492" s="7">
        <v>7.5739999999999998</v>
      </c>
      <c r="M1492" s="7" t="str" cm="1">
        <f t="array" ref="M1492">_xlfn.IFS(L1492&gt;9,"Above Average",L1492&lt;8,"Below Average",TRUE,"Average")</f>
        <v>Below Average</v>
      </c>
    </row>
    <row r="1493" spans="1:13" x14ac:dyDescent="0.3">
      <c r="A1493">
        <v>11</v>
      </c>
      <c r="B1493" s="21">
        <v>40641</v>
      </c>
      <c r="C1493" s="21" t="str">
        <f t="shared" si="23"/>
        <v>Apr</v>
      </c>
      <c r="D1493" s="6">
        <v>1327401.06</v>
      </c>
      <c r="E1493" t="s">
        <v>155</v>
      </c>
      <c r="F1493" s="5">
        <v>73.569999999999993</v>
      </c>
      <c r="G1493" s="5" t="str" cm="1">
        <f t="array" ref="G1493">_xlfn.IFS(F1493&gt;=86,"Hot Week (More Than 85°F)",F1493&lt;50,"Cold Week (Less Than 50°F)",TRUE,"Normal Week")</f>
        <v>Normal Week</v>
      </c>
      <c r="H1493" s="2">
        <v>3.6219999999999999</v>
      </c>
      <c r="I1493" s="2" t="str" cm="1">
        <f t="array" ref="I1493">_xlfn.IFS(H1493&gt;3.5,"Above Average",H1493&lt;3,"Below Average",TRUE,"Average")</f>
        <v>Above Average</v>
      </c>
      <c r="J1493" s="1">
        <v>218.45536630000001</v>
      </c>
      <c r="K1493" s="1" t="str" cm="1">
        <f t="array" ref="K1493">_xlfn.IFS(J1493&gt;200,"Above Average",J1493&lt;155,"Below Average",TRUE,"Average")</f>
        <v>Above Average</v>
      </c>
      <c r="L1493" s="7">
        <v>7.5739999999999998</v>
      </c>
      <c r="M1493" s="7" t="str" cm="1">
        <f t="array" ref="M1493">_xlfn.IFS(L1493&gt;9,"Above Average",L1493&lt;8,"Below Average",TRUE,"Average")</f>
        <v>Below Average</v>
      </c>
    </row>
    <row r="1494" spans="1:13" x14ac:dyDescent="0.3">
      <c r="A1494">
        <v>11</v>
      </c>
      <c r="B1494" s="21">
        <v>40648</v>
      </c>
      <c r="C1494" s="21" t="str">
        <f t="shared" si="23"/>
        <v>Apr</v>
      </c>
      <c r="D1494" s="6">
        <v>1312905.8</v>
      </c>
      <c r="E1494" t="s">
        <v>155</v>
      </c>
      <c r="F1494" s="5">
        <v>76.64</v>
      </c>
      <c r="G1494" s="5" t="str" cm="1">
        <f t="array" ref="G1494">_xlfn.IFS(F1494&gt;=86,"Hot Week (More Than 85°F)",F1494&lt;50,"Cold Week (Less Than 50°F)",TRUE,"Normal Week")</f>
        <v>Normal Week</v>
      </c>
      <c r="H1494" s="2">
        <v>3.7429999999999999</v>
      </c>
      <c r="I1494" s="2" t="str" cm="1">
        <f t="array" ref="I1494">_xlfn.IFS(H1494&gt;3.5,"Above Average",H1494&lt;3,"Below Average",TRUE,"Average")</f>
        <v>Above Average</v>
      </c>
      <c r="J1494" s="1">
        <v>218.67886419999999</v>
      </c>
      <c r="K1494" s="1" t="str" cm="1">
        <f t="array" ref="K1494">_xlfn.IFS(J1494&gt;200,"Above Average",J1494&lt;155,"Below Average",TRUE,"Average")</f>
        <v>Above Average</v>
      </c>
      <c r="L1494" s="7">
        <v>7.5739999999999998</v>
      </c>
      <c r="M1494" s="7" t="str" cm="1">
        <f t="array" ref="M1494">_xlfn.IFS(L1494&gt;9,"Above Average",L1494&lt;8,"Below Average",TRUE,"Average")</f>
        <v>Below Average</v>
      </c>
    </row>
    <row r="1495" spans="1:13" x14ac:dyDescent="0.3">
      <c r="A1495">
        <v>11</v>
      </c>
      <c r="B1495" s="21">
        <v>40655</v>
      </c>
      <c r="C1495" s="21" t="str">
        <f t="shared" si="23"/>
        <v>Apr</v>
      </c>
      <c r="D1495" s="6">
        <v>1388118.53</v>
      </c>
      <c r="E1495" t="s">
        <v>155</v>
      </c>
      <c r="F1495" s="5">
        <v>78.31</v>
      </c>
      <c r="G1495" s="5" t="str" cm="1">
        <f t="array" ref="G1495">_xlfn.IFS(F1495&gt;=86,"Hot Week (More Than 85°F)",F1495&lt;50,"Cold Week (Less Than 50°F)",TRUE,"Normal Week")</f>
        <v>Normal Week</v>
      </c>
      <c r="H1495" s="2">
        <v>3.8069999999999999</v>
      </c>
      <c r="I1495" s="2" t="str" cm="1">
        <f t="array" ref="I1495">_xlfn.IFS(H1495&gt;3.5,"Above Average",H1495&lt;3,"Below Average",TRUE,"Average")</f>
        <v>Above Average</v>
      </c>
      <c r="J1495" s="1">
        <v>218.851237</v>
      </c>
      <c r="K1495" s="1" t="str" cm="1">
        <f t="array" ref="K1495">_xlfn.IFS(J1495&gt;200,"Above Average",J1495&lt;155,"Below Average",TRUE,"Average")</f>
        <v>Above Average</v>
      </c>
      <c r="L1495" s="7">
        <v>7.5739999999999998</v>
      </c>
      <c r="M1495" s="7" t="str" cm="1">
        <f t="array" ref="M1495">_xlfn.IFS(L1495&gt;9,"Above Average",L1495&lt;8,"Below Average",TRUE,"Average")</f>
        <v>Below Average</v>
      </c>
    </row>
    <row r="1496" spans="1:13" x14ac:dyDescent="0.3">
      <c r="A1496">
        <v>11</v>
      </c>
      <c r="B1496" s="21">
        <v>40662</v>
      </c>
      <c r="C1496" s="21" t="str">
        <f t="shared" si="23"/>
        <v>Apr</v>
      </c>
      <c r="D1496" s="6">
        <v>1357589.89</v>
      </c>
      <c r="E1496" t="s">
        <v>155</v>
      </c>
      <c r="F1496" s="5">
        <v>79.97</v>
      </c>
      <c r="G1496" s="5" t="str" cm="1">
        <f t="array" ref="G1496">_xlfn.IFS(F1496&gt;=86,"Hot Week (More Than 85°F)",F1496&lt;50,"Cold Week (Less Than 50°F)",TRUE,"Normal Week")</f>
        <v>Normal Week</v>
      </c>
      <c r="H1496" s="2">
        <v>3.81</v>
      </c>
      <c r="I1496" s="2" t="str" cm="1">
        <f t="array" ref="I1496">_xlfn.IFS(H1496&gt;3.5,"Above Average",H1496&lt;3,"Below Average",TRUE,"Average")</f>
        <v>Above Average</v>
      </c>
      <c r="J1496" s="1">
        <v>219.0236099</v>
      </c>
      <c r="K1496" s="1" t="str" cm="1">
        <f t="array" ref="K1496">_xlfn.IFS(J1496&gt;200,"Above Average",J1496&lt;155,"Below Average",TRUE,"Average")</f>
        <v>Above Average</v>
      </c>
      <c r="L1496" s="7">
        <v>7.5739999999999998</v>
      </c>
      <c r="M1496" s="7" t="str" cm="1">
        <f t="array" ref="M1496">_xlfn.IFS(L1496&gt;9,"Above Average",L1496&lt;8,"Below Average",TRUE,"Average")</f>
        <v>Below Average</v>
      </c>
    </row>
    <row r="1497" spans="1:13" x14ac:dyDescent="0.3">
      <c r="A1497">
        <v>11</v>
      </c>
      <c r="B1497" s="21">
        <v>40669</v>
      </c>
      <c r="C1497" s="21" t="str">
        <f t="shared" si="23"/>
        <v>May</v>
      </c>
      <c r="D1497" s="6">
        <v>1331453.4099999999</v>
      </c>
      <c r="E1497" t="s">
        <v>155</v>
      </c>
      <c r="F1497" s="5">
        <v>71.39</v>
      </c>
      <c r="G1497" s="5" t="str" cm="1">
        <f t="array" ref="G1497">_xlfn.IFS(F1497&gt;=86,"Hot Week (More Than 85°F)",F1497&lt;50,"Cold Week (Less Than 50°F)",TRUE,"Normal Week")</f>
        <v>Normal Week</v>
      </c>
      <c r="H1497" s="2">
        <v>3.9060000000000001</v>
      </c>
      <c r="I1497" s="2" t="str" cm="1">
        <f t="array" ref="I1497">_xlfn.IFS(H1497&gt;3.5,"Above Average",H1497&lt;3,"Below Average",TRUE,"Average")</f>
        <v>Above Average</v>
      </c>
      <c r="J1497" s="1">
        <v>219.1959827</v>
      </c>
      <c r="K1497" s="1" t="str" cm="1">
        <f t="array" ref="K1497">_xlfn.IFS(J1497&gt;200,"Above Average",J1497&lt;155,"Below Average",TRUE,"Average")</f>
        <v>Above Average</v>
      </c>
      <c r="L1497" s="7">
        <v>7.5739999999999998</v>
      </c>
      <c r="M1497" s="7" t="str" cm="1">
        <f t="array" ref="M1497">_xlfn.IFS(L1497&gt;9,"Above Average",L1497&lt;8,"Below Average",TRUE,"Average")</f>
        <v>Below Average</v>
      </c>
    </row>
    <row r="1498" spans="1:13" x14ac:dyDescent="0.3">
      <c r="A1498">
        <v>11</v>
      </c>
      <c r="B1498" s="21">
        <v>40676</v>
      </c>
      <c r="C1498" s="21" t="str">
        <f t="shared" si="23"/>
        <v>May</v>
      </c>
      <c r="D1498" s="6">
        <v>1277959.42</v>
      </c>
      <c r="E1498" t="s">
        <v>155</v>
      </c>
      <c r="F1498" s="5">
        <v>80.930000000000007</v>
      </c>
      <c r="G1498" s="5" t="str" cm="1">
        <f t="array" ref="G1498">_xlfn.IFS(F1498&gt;=86,"Hot Week (More Than 85°F)",F1498&lt;50,"Cold Week (Less Than 50°F)",TRUE,"Normal Week")</f>
        <v>Normal Week</v>
      </c>
      <c r="H1498" s="2">
        <v>3.899</v>
      </c>
      <c r="I1498" s="2" t="str" cm="1">
        <f t="array" ref="I1498">_xlfn.IFS(H1498&gt;3.5,"Above Average",H1498&lt;3,"Below Average",TRUE,"Average")</f>
        <v>Above Average</v>
      </c>
      <c r="J1498" s="1">
        <v>219.3683556</v>
      </c>
      <c r="K1498" s="1" t="str" cm="1">
        <f t="array" ref="K1498">_xlfn.IFS(J1498&gt;200,"Above Average",J1498&lt;155,"Below Average",TRUE,"Average")</f>
        <v>Above Average</v>
      </c>
      <c r="L1498" s="7">
        <v>7.5739999999999998</v>
      </c>
      <c r="M1498" s="7" t="str" cm="1">
        <f t="array" ref="M1498">_xlfn.IFS(L1498&gt;9,"Above Average",L1498&lt;8,"Below Average",TRUE,"Average")</f>
        <v>Below Average</v>
      </c>
    </row>
    <row r="1499" spans="1:13" x14ac:dyDescent="0.3">
      <c r="A1499">
        <v>11</v>
      </c>
      <c r="B1499" s="21">
        <v>40683</v>
      </c>
      <c r="C1499" s="21" t="str">
        <f t="shared" si="23"/>
        <v>May</v>
      </c>
      <c r="D1499" s="6">
        <v>1239466.97</v>
      </c>
      <c r="E1499" t="s">
        <v>155</v>
      </c>
      <c r="F1499" s="5">
        <v>76.97</v>
      </c>
      <c r="G1499" s="5" t="str" cm="1">
        <f t="array" ref="G1499">_xlfn.IFS(F1499&gt;=86,"Hot Week (More Than 85°F)",F1499&lt;50,"Cold Week (Less Than 50°F)",TRUE,"Normal Week")</f>
        <v>Normal Week</v>
      </c>
      <c r="H1499" s="2">
        <v>3.907</v>
      </c>
      <c r="I1499" s="2" t="str" cm="1">
        <f t="array" ref="I1499">_xlfn.IFS(H1499&gt;3.5,"Above Average",H1499&lt;3,"Below Average",TRUE,"Average")</f>
        <v>Above Average</v>
      </c>
      <c r="J1499" s="1">
        <v>219.127216</v>
      </c>
      <c r="K1499" s="1" t="str" cm="1">
        <f t="array" ref="K1499">_xlfn.IFS(J1499&gt;200,"Above Average",J1499&lt;155,"Below Average",TRUE,"Average")</f>
        <v>Above Average</v>
      </c>
      <c r="L1499" s="7">
        <v>7.5739999999999998</v>
      </c>
      <c r="M1499" s="7" t="str" cm="1">
        <f t="array" ref="M1499">_xlfn.IFS(L1499&gt;9,"Above Average",L1499&lt;8,"Below Average",TRUE,"Average")</f>
        <v>Below Average</v>
      </c>
    </row>
    <row r="1500" spans="1:13" x14ac:dyDescent="0.3">
      <c r="A1500">
        <v>11</v>
      </c>
      <c r="B1500" s="21">
        <v>40690</v>
      </c>
      <c r="C1500" s="21" t="str">
        <f t="shared" si="23"/>
        <v>May</v>
      </c>
      <c r="D1500" s="6">
        <v>1216876.52</v>
      </c>
      <c r="E1500" t="s">
        <v>155</v>
      </c>
      <c r="F1500" s="5">
        <v>85.61</v>
      </c>
      <c r="G1500" s="5" t="str" cm="1">
        <f t="array" ref="G1500">_xlfn.IFS(F1500&gt;=86,"Hot Week (More Than 85°F)",F1500&lt;50,"Cold Week (Less Than 50°F)",TRUE,"Normal Week")</f>
        <v>Normal Week</v>
      </c>
      <c r="H1500" s="2">
        <v>3.786</v>
      </c>
      <c r="I1500" s="2" t="str" cm="1">
        <f t="array" ref="I1500">_xlfn.IFS(H1500&gt;3.5,"Above Average",H1500&lt;3,"Below Average",TRUE,"Average")</f>
        <v>Above Average</v>
      </c>
      <c r="J1500" s="1">
        <v>218.8860765</v>
      </c>
      <c r="K1500" s="1" t="str" cm="1">
        <f t="array" ref="K1500">_xlfn.IFS(J1500&gt;200,"Above Average",J1500&lt;155,"Below Average",TRUE,"Average")</f>
        <v>Above Average</v>
      </c>
      <c r="L1500" s="7">
        <v>7.5739999999999998</v>
      </c>
      <c r="M1500" s="7" t="str" cm="1">
        <f t="array" ref="M1500">_xlfn.IFS(L1500&gt;9,"Above Average",L1500&lt;8,"Below Average",TRUE,"Average")</f>
        <v>Below Average</v>
      </c>
    </row>
    <row r="1501" spans="1:13" x14ac:dyDescent="0.3">
      <c r="A1501">
        <v>11</v>
      </c>
      <c r="B1501" s="21">
        <v>40697</v>
      </c>
      <c r="C1501" s="21" t="str">
        <f t="shared" si="23"/>
        <v>Jun</v>
      </c>
      <c r="D1501" s="6">
        <v>1343637</v>
      </c>
      <c r="E1501" t="s">
        <v>155</v>
      </c>
      <c r="F1501" s="5">
        <v>86.14</v>
      </c>
      <c r="G1501" s="5" t="str" cm="1">
        <f t="array" ref="G1501">_xlfn.IFS(F1501&gt;=86,"Hot Week (More Than 85°F)",F1501&lt;50,"Cold Week (Less Than 50°F)",TRUE,"Normal Week")</f>
        <v>Hot Week (More Than 85°F)</v>
      </c>
      <c r="H1501" s="2">
        <v>3.6989999999999998</v>
      </c>
      <c r="I1501" s="2" t="str" cm="1">
        <f t="array" ref="I1501">_xlfn.IFS(H1501&gt;3.5,"Above Average",H1501&lt;3,"Below Average",TRUE,"Average")</f>
        <v>Above Average</v>
      </c>
      <c r="J1501" s="1">
        <v>218.6449369</v>
      </c>
      <c r="K1501" s="1" t="str" cm="1">
        <f t="array" ref="K1501">_xlfn.IFS(J1501&gt;200,"Above Average",J1501&lt;155,"Below Average",TRUE,"Average")</f>
        <v>Above Average</v>
      </c>
      <c r="L1501" s="7">
        <v>7.5739999999999998</v>
      </c>
      <c r="M1501" s="7" t="str" cm="1">
        <f t="array" ref="M1501">_xlfn.IFS(L1501&gt;9,"Above Average",L1501&lt;8,"Below Average",TRUE,"Average")</f>
        <v>Below Average</v>
      </c>
    </row>
    <row r="1502" spans="1:13" x14ac:dyDescent="0.3">
      <c r="A1502">
        <v>11</v>
      </c>
      <c r="B1502" s="21">
        <v>40704</v>
      </c>
      <c r="C1502" s="21" t="str">
        <f t="shared" si="23"/>
        <v>Jun</v>
      </c>
      <c r="D1502" s="6">
        <v>1314626.75</v>
      </c>
      <c r="E1502" t="s">
        <v>155</v>
      </c>
      <c r="F1502" s="5">
        <v>85.79</v>
      </c>
      <c r="G1502" s="5" t="str" cm="1">
        <f t="array" ref="G1502">_xlfn.IFS(F1502&gt;=86,"Hot Week (More Than 85°F)",F1502&lt;50,"Cold Week (Less Than 50°F)",TRUE,"Normal Week")</f>
        <v>Normal Week</v>
      </c>
      <c r="H1502" s="2">
        <v>3.6480000000000001</v>
      </c>
      <c r="I1502" s="2" t="str" cm="1">
        <f t="array" ref="I1502">_xlfn.IFS(H1502&gt;3.5,"Above Average",H1502&lt;3,"Below Average",TRUE,"Average")</f>
        <v>Above Average</v>
      </c>
      <c r="J1502" s="1">
        <v>218.4037974</v>
      </c>
      <c r="K1502" s="1" t="str" cm="1">
        <f t="array" ref="K1502">_xlfn.IFS(J1502&gt;200,"Above Average",J1502&lt;155,"Below Average",TRUE,"Average")</f>
        <v>Above Average</v>
      </c>
      <c r="L1502" s="7">
        <v>7.5739999999999998</v>
      </c>
      <c r="M1502" s="7" t="str" cm="1">
        <f t="array" ref="M1502">_xlfn.IFS(L1502&gt;9,"Above Average",L1502&lt;8,"Below Average",TRUE,"Average")</f>
        <v>Below Average</v>
      </c>
    </row>
    <row r="1503" spans="1:13" x14ac:dyDescent="0.3">
      <c r="A1503">
        <v>11</v>
      </c>
      <c r="B1503" s="21">
        <v>40711</v>
      </c>
      <c r="C1503" s="21" t="str">
        <f t="shared" si="23"/>
        <v>Jun</v>
      </c>
      <c r="D1503" s="6">
        <v>1337506.74</v>
      </c>
      <c r="E1503" t="s">
        <v>155</v>
      </c>
      <c r="F1503" s="5">
        <v>87.9</v>
      </c>
      <c r="G1503" s="5" t="str" cm="1">
        <f t="array" ref="G1503">_xlfn.IFS(F1503&gt;=86,"Hot Week (More Than 85°F)",F1503&lt;50,"Cold Week (Less Than 50°F)",TRUE,"Normal Week")</f>
        <v>Hot Week (More Than 85°F)</v>
      </c>
      <c r="H1503" s="2">
        <v>3.637</v>
      </c>
      <c r="I1503" s="2" t="str" cm="1">
        <f t="array" ref="I1503">_xlfn.IFS(H1503&gt;3.5,"Above Average",H1503&lt;3,"Below Average",TRUE,"Average")</f>
        <v>Above Average</v>
      </c>
      <c r="J1503" s="1">
        <v>218.35517479999999</v>
      </c>
      <c r="K1503" s="1" t="str" cm="1">
        <f t="array" ref="K1503">_xlfn.IFS(J1503&gt;200,"Above Average",J1503&lt;155,"Below Average",TRUE,"Average")</f>
        <v>Above Average</v>
      </c>
      <c r="L1503" s="7">
        <v>7.5739999999999998</v>
      </c>
      <c r="M1503" s="7" t="str" cm="1">
        <f t="array" ref="M1503">_xlfn.IFS(L1503&gt;9,"Above Average",L1503&lt;8,"Below Average",TRUE,"Average")</f>
        <v>Below Average</v>
      </c>
    </row>
    <row r="1504" spans="1:13" x14ac:dyDescent="0.3">
      <c r="A1504">
        <v>11</v>
      </c>
      <c r="B1504" s="21">
        <v>40718</v>
      </c>
      <c r="C1504" s="21" t="str">
        <f t="shared" si="23"/>
        <v>Jun</v>
      </c>
      <c r="D1504" s="6">
        <v>1254587.8400000001</v>
      </c>
      <c r="E1504" t="s">
        <v>155</v>
      </c>
      <c r="F1504" s="5">
        <v>86.13</v>
      </c>
      <c r="G1504" s="5" t="str" cm="1">
        <f t="array" ref="G1504">_xlfn.IFS(F1504&gt;=86,"Hot Week (More Than 85°F)",F1504&lt;50,"Cold Week (Less Than 50°F)",TRUE,"Normal Week")</f>
        <v>Hot Week (More Than 85°F)</v>
      </c>
      <c r="H1504" s="2">
        <v>3.5939999999999999</v>
      </c>
      <c r="I1504" s="2" t="str" cm="1">
        <f t="array" ref="I1504">_xlfn.IFS(H1504&gt;3.5,"Above Average",H1504&lt;3,"Below Average",TRUE,"Average")</f>
        <v>Above Average</v>
      </c>
      <c r="J1504" s="1">
        <v>218.45094</v>
      </c>
      <c r="K1504" s="1" t="str" cm="1">
        <f t="array" ref="K1504">_xlfn.IFS(J1504&gt;200,"Above Average",J1504&lt;155,"Below Average",TRUE,"Average")</f>
        <v>Above Average</v>
      </c>
      <c r="L1504" s="7">
        <v>7.5739999999999998</v>
      </c>
      <c r="M1504" s="7" t="str" cm="1">
        <f t="array" ref="M1504">_xlfn.IFS(L1504&gt;9,"Above Average",L1504&lt;8,"Below Average",TRUE,"Average")</f>
        <v>Below Average</v>
      </c>
    </row>
    <row r="1505" spans="1:13" x14ac:dyDescent="0.3">
      <c r="A1505">
        <v>11</v>
      </c>
      <c r="B1505" s="21">
        <v>40725</v>
      </c>
      <c r="C1505" s="21" t="str">
        <f t="shared" si="23"/>
        <v>Jul</v>
      </c>
      <c r="D1505" s="6">
        <v>1297472.06</v>
      </c>
      <c r="E1505" t="s">
        <v>155</v>
      </c>
      <c r="F1505" s="5">
        <v>86.43</v>
      </c>
      <c r="G1505" s="5" t="str" cm="1">
        <f t="array" ref="G1505">_xlfn.IFS(F1505&gt;=86,"Hot Week (More Than 85°F)",F1505&lt;50,"Cold Week (Less Than 50°F)",TRUE,"Normal Week")</f>
        <v>Hot Week (More Than 85°F)</v>
      </c>
      <c r="H1505" s="2">
        <v>3.524</v>
      </c>
      <c r="I1505" s="2" t="str" cm="1">
        <f t="array" ref="I1505">_xlfn.IFS(H1505&gt;3.5,"Above Average",H1505&lt;3,"Below Average",TRUE,"Average")</f>
        <v>Above Average</v>
      </c>
      <c r="J1505" s="1">
        <v>218.54670519999999</v>
      </c>
      <c r="K1505" s="1" t="str" cm="1">
        <f t="array" ref="K1505">_xlfn.IFS(J1505&gt;200,"Above Average",J1505&lt;155,"Below Average",TRUE,"Average")</f>
        <v>Above Average</v>
      </c>
      <c r="L1505" s="7">
        <v>7.5670000000000002</v>
      </c>
      <c r="M1505" s="7" t="str" cm="1">
        <f t="array" ref="M1505">_xlfn.IFS(L1505&gt;9,"Above Average",L1505&lt;8,"Below Average",TRUE,"Average")</f>
        <v>Below Average</v>
      </c>
    </row>
    <row r="1506" spans="1:13" x14ac:dyDescent="0.3">
      <c r="A1506">
        <v>11</v>
      </c>
      <c r="B1506" s="21">
        <v>40732</v>
      </c>
      <c r="C1506" s="21" t="str">
        <f t="shared" si="23"/>
        <v>Jul</v>
      </c>
      <c r="D1506" s="6">
        <v>1334627.96</v>
      </c>
      <c r="E1506" t="s">
        <v>155</v>
      </c>
      <c r="F1506" s="5">
        <v>87.17</v>
      </c>
      <c r="G1506" s="5" t="str" cm="1">
        <f t="array" ref="G1506">_xlfn.IFS(F1506&gt;=86,"Hot Week (More Than 85°F)",F1506&lt;50,"Cold Week (Less Than 50°F)",TRUE,"Normal Week")</f>
        <v>Hot Week (More Than 85°F)</v>
      </c>
      <c r="H1506" s="2">
        <v>3.48</v>
      </c>
      <c r="I1506" s="2" t="str" cm="1">
        <f t="array" ref="I1506">_xlfn.IFS(H1506&gt;3.5,"Above Average",H1506&lt;3,"Below Average",TRUE,"Average")</f>
        <v>Average</v>
      </c>
      <c r="J1506" s="1">
        <v>218.64247040000001</v>
      </c>
      <c r="K1506" s="1" t="str" cm="1">
        <f t="array" ref="K1506">_xlfn.IFS(J1506&gt;200,"Above Average",J1506&lt;155,"Below Average",TRUE,"Average")</f>
        <v>Above Average</v>
      </c>
      <c r="L1506" s="7">
        <v>7.5670000000000002</v>
      </c>
      <c r="M1506" s="7" t="str" cm="1">
        <f t="array" ref="M1506">_xlfn.IFS(L1506&gt;9,"Above Average",L1506&lt;8,"Below Average",TRUE,"Average")</f>
        <v>Below Average</v>
      </c>
    </row>
    <row r="1507" spans="1:13" x14ac:dyDescent="0.3">
      <c r="A1507">
        <v>11</v>
      </c>
      <c r="B1507" s="21">
        <v>40739</v>
      </c>
      <c r="C1507" s="21" t="str">
        <f t="shared" si="23"/>
        <v>Jul</v>
      </c>
      <c r="D1507" s="6">
        <v>1266546.73</v>
      </c>
      <c r="E1507" t="s">
        <v>155</v>
      </c>
      <c r="F1507" s="5">
        <v>88.3</v>
      </c>
      <c r="G1507" s="5" t="str" cm="1">
        <f t="array" ref="G1507">_xlfn.IFS(F1507&gt;=86,"Hot Week (More Than 85°F)",F1507&lt;50,"Cold Week (Less Than 50°F)",TRUE,"Normal Week")</f>
        <v>Hot Week (More Than 85°F)</v>
      </c>
      <c r="H1507" s="2">
        <v>3.5750000000000002</v>
      </c>
      <c r="I1507" s="2" t="str" cm="1">
        <f t="array" ref="I1507">_xlfn.IFS(H1507&gt;3.5,"Above Average",H1507&lt;3,"Below Average",TRUE,"Average")</f>
        <v>Above Average</v>
      </c>
      <c r="J1507" s="1">
        <v>218.72752159999999</v>
      </c>
      <c r="K1507" s="1" t="str" cm="1">
        <f t="array" ref="K1507">_xlfn.IFS(J1507&gt;200,"Above Average",J1507&lt;155,"Below Average",TRUE,"Average")</f>
        <v>Above Average</v>
      </c>
      <c r="L1507" s="7">
        <v>7.5670000000000002</v>
      </c>
      <c r="M1507" s="7" t="str" cm="1">
        <f t="array" ref="M1507">_xlfn.IFS(L1507&gt;9,"Above Average",L1507&lt;8,"Below Average",TRUE,"Average")</f>
        <v>Below Average</v>
      </c>
    </row>
    <row r="1508" spans="1:13" x14ac:dyDescent="0.3">
      <c r="A1508">
        <v>11</v>
      </c>
      <c r="B1508" s="21">
        <v>40746</v>
      </c>
      <c r="C1508" s="21" t="str">
        <f t="shared" si="23"/>
        <v>Jul</v>
      </c>
      <c r="D1508" s="6">
        <v>1290576.44</v>
      </c>
      <c r="E1508" t="s">
        <v>155</v>
      </c>
      <c r="F1508" s="5">
        <v>87.8</v>
      </c>
      <c r="G1508" s="5" t="str" cm="1">
        <f t="array" ref="G1508">_xlfn.IFS(F1508&gt;=86,"Hot Week (More Than 85°F)",F1508&lt;50,"Cold Week (Less Than 50°F)",TRUE,"Normal Week")</f>
        <v>Hot Week (More Than 85°F)</v>
      </c>
      <c r="H1508" s="2">
        <v>3.6509999999999998</v>
      </c>
      <c r="I1508" s="2" t="str" cm="1">
        <f t="array" ref="I1508">_xlfn.IFS(H1508&gt;3.5,"Above Average",H1508&lt;3,"Below Average",TRUE,"Average")</f>
        <v>Above Average</v>
      </c>
      <c r="J1508" s="1">
        <v>218.78578809999999</v>
      </c>
      <c r="K1508" s="1" t="str" cm="1">
        <f t="array" ref="K1508">_xlfn.IFS(J1508&gt;200,"Above Average",J1508&lt;155,"Below Average",TRUE,"Average")</f>
        <v>Above Average</v>
      </c>
      <c r="L1508" s="7">
        <v>7.5670000000000002</v>
      </c>
      <c r="M1508" s="7" t="str" cm="1">
        <f t="array" ref="M1508">_xlfn.IFS(L1508&gt;9,"Above Average",L1508&lt;8,"Below Average",TRUE,"Average")</f>
        <v>Below Average</v>
      </c>
    </row>
    <row r="1509" spans="1:13" x14ac:dyDescent="0.3">
      <c r="A1509">
        <v>11</v>
      </c>
      <c r="B1509" s="21">
        <v>40753</v>
      </c>
      <c r="C1509" s="21" t="str">
        <f t="shared" si="23"/>
        <v>Jul</v>
      </c>
      <c r="D1509" s="6">
        <v>1212938.67</v>
      </c>
      <c r="E1509" t="s">
        <v>155</v>
      </c>
      <c r="F1509" s="5">
        <v>89.46</v>
      </c>
      <c r="G1509" s="5" t="str" cm="1">
        <f t="array" ref="G1509">_xlfn.IFS(F1509&gt;=86,"Hot Week (More Than 85°F)",F1509&lt;50,"Cold Week (Less Than 50°F)",TRUE,"Normal Week")</f>
        <v>Hot Week (More Than 85°F)</v>
      </c>
      <c r="H1509" s="2">
        <v>3.6819999999999999</v>
      </c>
      <c r="I1509" s="2" t="str" cm="1">
        <f t="array" ref="I1509">_xlfn.IFS(H1509&gt;3.5,"Above Average",H1509&lt;3,"Below Average",TRUE,"Average")</f>
        <v>Above Average</v>
      </c>
      <c r="J1509" s="1">
        <v>218.8440545</v>
      </c>
      <c r="K1509" s="1" t="str" cm="1">
        <f t="array" ref="K1509">_xlfn.IFS(J1509&gt;200,"Above Average",J1509&lt;155,"Below Average",TRUE,"Average")</f>
        <v>Above Average</v>
      </c>
      <c r="L1509" s="7">
        <v>7.5670000000000002</v>
      </c>
      <c r="M1509" s="7" t="str" cm="1">
        <f t="array" ref="M1509">_xlfn.IFS(L1509&gt;9,"Above Average",L1509&lt;8,"Below Average",TRUE,"Average")</f>
        <v>Below Average</v>
      </c>
    </row>
    <row r="1510" spans="1:13" x14ac:dyDescent="0.3">
      <c r="A1510">
        <v>11</v>
      </c>
      <c r="B1510" s="21">
        <v>40760</v>
      </c>
      <c r="C1510" s="21" t="str">
        <f t="shared" si="23"/>
        <v>Aug</v>
      </c>
      <c r="D1510" s="6">
        <v>1403198.94</v>
      </c>
      <c r="E1510" t="s">
        <v>155</v>
      </c>
      <c r="F1510" s="5">
        <v>90.04</v>
      </c>
      <c r="G1510" s="5" t="str" cm="1">
        <f t="array" ref="G1510">_xlfn.IFS(F1510&gt;=86,"Hot Week (More Than 85°F)",F1510&lt;50,"Cold Week (Less Than 50°F)",TRUE,"Normal Week")</f>
        <v>Hot Week (More Than 85°F)</v>
      </c>
      <c r="H1510" s="2">
        <v>3.6840000000000002</v>
      </c>
      <c r="I1510" s="2" t="str" cm="1">
        <f t="array" ref="I1510">_xlfn.IFS(H1510&gt;3.5,"Above Average",H1510&lt;3,"Below Average",TRUE,"Average")</f>
        <v>Above Average</v>
      </c>
      <c r="J1510" s="1">
        <v>218.90232090000001</v>
      </c>
      <c r="K1510" s="1" t="str" cm="1">
        <f t="array" ref="K1510">_xlfn.IFS(J1510&gt;200,"Above Average",J1510&lt;155,"Below Average",TRUE,"Average")</f>
        <v>Above Average</v>
      </c>
      <c r="L1510" s="7">
        <v>7.5670000000000002</v>
      </c>
      <c r="M1510" s="7" t="str" cm="1">
        <f t="array" ref="M1510">_xlfn.IFS(L1510&gt;9,"Above Average",L1510&lt;8,"Below Average",TRUE,"Average")</f>
        <v>Below Average</v>
      </c>
    </row>
    <row r="1511" spans="1:13" x14ac:dyDescent="0.3">
      <c r="A1511">
        <v>11</v>
      </c>
      <c r="B1511" s="21">
        <v>40767</v>
      </c>
      <c r="C1511" s="21" t="str">
        <f t="shared" si="23"/>
        <v>Aug</v>
      </c>
      <c r="D1511" s="6">
        <v>1354188.43</v>
      </c>
      <c r="E1511" t="s">
        <v>155</v>
      </c>
      <c r="F1511" s="5">
        <v>90.3</v>
      </c>
      <c r="G1511" s="5" t="str" cm="1">
        <f t="array" ref="G1511">_xlfn.IFS(F1511&gt;=86,"Hot Week (More Than 85°F)",F1511&lt;50,"Cold Week (Less Than 50°F)",TRUE,"Normal Week")</f>
        <v>Hot Week (More Than 85°F)</v>
      </c>
      <c r="H1511" s="2">
        <v>3.6379999999999999</v>
      </c>
      <c r="I1511" s="2" t="str" cm="1">
        <f t="array" ref="I1511">_xlfn.IFS(H1511&gt;3.5,"Above Average",H1511&lt;3,"Below Average",TRUE,"Average")</f>
        <v>Above Average</v>
      </c>
      <c r="J1511" s="1">
        <v>218.96058729999999</v>
      </c>
      <c r="K1511" s="1" t="str" cm="1">
        <f t="array" ref="K1511">_xlfn.IFS(J1511&gt;200,"Above Average",J1511&lt;155,"Below Average",TRUE,"Average")</f>
        <v>Above Average</v>
      </c>
      <c r="L1511" s="7">
        <v>7.5670000000000002</v>
      </c>
      <c r="M1511" s="7" t="str" cm="1">
        <f t="array" ref="M1511">_xlfn.IFS(L1511&gt;9,"Above Average",L1511&lt;8,"Below Average",TRUE,"Average")</f>
        <v>Below Average</v>
      </c>
    </row>
    <row r="1512" spans="1:13" x14ac:dyDescent="0.3">
      <c r="A1512">
        <v>11</v>
      </c>
      <c r="B1512" s="21">
        <v>40774</v>
      </c>
      <c r="C1512" s="21" t="str">
        <f t="shared" si="23"/>
        <v>Aug</v>
      </c>
      <c r="D1512" s="6">
        <v>1484169.74</v>
      </c>
      <c r="E1512" t="s">
        <v>155</v>
      </c>
      <c r="F1512" s="5">
        <v>89.51</v>
      </c>
      <c r="G1512" s="5" t="str" cm="1">
        <f t="array" ref="G1512">_xlfn.IFS(F1512&gt;=86,"Hot Week (More Than 85°F)",F1512&lt;50,"Cold Week (Less Than 50°F)",TRUE,"Normal Week")</f>
        <v>Hot Week (More Than 85°F)</v>
      </c>
      <c r="H1512" s="2">
        <v>3.5539999999999998</v>
      </c>
      <c r="I1512" s="2" t="str" cm="1">
        <f t="array" ref="I1512">_xlfn.IFS(H1512&gt;3.5,"Above Average",H1512&lt;3,"Below Average",TRUE,"Average")</f>
        <v>Above Average</v>
      </c>
      <c r="J1512" s="1">
        <v>219.02327099999999</v>
      </c>
      <c r="K1512" s="1" t="str" cm="1">
        <f t="array" ref="K1512">_xlfn.IFS(J1512&gt;200,"Above Average",J1512&lt;155,"Below Average",TRUE,"Average")</f>
        <v>Above Average</v>
      </c>
      <c r="L1512" s="7">
        <v>7.5670000000000002</v>
      </c>
      <c r="M1512" s="7" t="str" cm="1">
        <f t="array" ref="M1512">_xlfn.IFS(L1512&gt;9,"Above Average",L1512&lt;8,"Below Average",TRUE,"Average")</f>
        <v>Below Average</v>
      </c>
    </row>
    <row r="1513" spans="1:13" x14ac:dyDescent="0.3">
      <c r="A1513">
        <v>11</v>
      </c>
      <c r="B1513" s="21">
        <v>40781</v>
      </c>
      <c r="C1513" s="21" t="str">
        <f t="shared" si="23"/>
        <v>Aug</v>
      </c>
      <c r="D1513" s="6">
        <v>1304706.75</v>
      </c>
      <c r="E1513" t="s">
        <v>155</v>
      </c>
      <c r="F1513" s="5">
        <v>89.09</v>
      </c>
      <c r="G1513" s="5" t="str" cm="1">
        <f t="array" ref="G1513">_xlfn.IFS(F1513&gt;=86,"Hot Week (More Than 85°F)",F1513&lt;50,"Cold Week (Less Than 50°F)",TRUE,"Normal Week")</f>
        <v>Hot Week (More Than 85°F)</v>
      </c>
      <c r="H1513" s="2">
        <v>3.5230000000000001</v>
      </c>
      <c r="I1513" s="2" t="str" cm="1">
        <f t="array" ref="I1513">_xlfn.IFS(H1513&gt;3.5,"Above Average",H1513&lt;3,"Below Average",TRUE,"Average")</f>
        <v>Above Average</v>
      </c>
      <c r="J1513" s="1">
        <v>219.08669080000001</v>
      </c>
      <c r="K1513" s="1" t="str" cm="1">
        <f t="array" ref="K1513">_xlfn.IFS(J1513&gt;200,"Above Average",J1513&lt;155,"Below Average",TRUE,"Average")</f>
        <v>Above Average</v>
      </c>
      <c r="L1513" s="7">
        <v>7.5670000000000002</v>
      </c>
      <c r="M1513" s="7" t="str" cm="1">
        <f t="array" ref="M1513">_xlfn.IFS(L1513&gt;9,"Above Average",L1513&lt;8,"Below Average",TRUE,"Average")</f>
        <v>Below Average</v>
      </c>
    </row>
    <row r="1514" spans="1:13" x14ac:dyDescent="0.3">
      <c r="A1514">
        <v>11</v>
      </c>
      <c r="B1514" s="21">
        <v>40788</v>
      </c>
      <c r="C1514" s="21" t="str">
        <f t="shared" si="23"/>
        <v>Sep</v>
      </c>
      <c r="D1514" s="6">
        <v>1297792.4099999999</v>
      </c>
      <c r="E1514" t="s">
        <v>155</v>
      </c>
      <c r="F1514" s="5">
        <v>91.44</v>
      </c>
      <c r="G1514" s="5" t="str" cm="1">
        <f t="array" ref="G1514">_xlfn.IFS(F1514&gt;=86,"Hot Week (More Than 85°F)",F1514&lt;50,"Cold Week (Less Than 50°F)",TRUE,"Normal Week")</f>
        <v>Hot Week (More Than 85°F)</v>
      </c>
      <c r="H1514" s="2">
        <v>3.5329999999999999</v>
      </c>
      <c r="I1514" s="2" t="str" cm="1">
        <f t="array" ref="I1514">_xlfn.IFS(H1514&gt;3.5,"Above Average",H1514&lt;3,"Below Average",TRUE,"Average")</f>
        <v>Above Average</v>
      </c>
      <c r="J1514" s="1">
        <v>219.1501106</v>
      </c>
      <c r="K1514" s="1" t="str" cm="1">
        <f t="array" ref="K1514">_xlfn.IFS(J1514&gt;200,"Above Average",J1514&lt;155,"Below Average",TRUE,"Average")</f>
        <v>Above Average</v>
      </c>
      <c r="L1514" s="7">
        <v>7.5670000000000002</v>
      </c>
      <c r="M1514" s="7" t="str" cm="1">
        <f t="array" ref="M1514">_xlfn.IFS(L1514&gt;9,"Above Average",L1514&lt;8,"Below Average",TRUE,"Average")</f>
        <v>Below Average</v>
      </c>
    </row>
    <row r="1515" spans="1:13" x14ac:dyDescent="0.3">
      <c r="A1515">
        <v>11</v>
      </c>
      <c r="B1515" s="21">
        <v>40795</v>
      </c>
      <c r="C1515" s="21" t="str">
        <f t="shared" si="23"/>
        <v>Sep</v>
      </c>
      <c r="D1515" s="6">
        <v>1249439.95</v>
      </c>
      <c r="E1515" t="s">
        <v>156</v>
      </c>
      <c r="F1515" s="5">
        <v>84.91</v>
      </c>
      <c r="G1515" s="5" t="str" cm="1">
        <f t="array" ref="G1515">_xlfn.IFS(F1515&gt;=86,"Hot Week (More Than 85°F)",F1515&lt;50,"Cold Week (Less Than 50°F)",TRUE,"Normal Week")</f>
        <v>Normal Week</v>
      </c>
      <c r="H1515" s="2">
        <v>3.5459999999999998</v>
      </c>
      <c r="I1515" s="2" t="str" cm="1">
        <f t="array" ref="I1515">_xlfn.IFS(H1515&gt;3.5,"Above Average",H1515&lt;3,"Below Average",TRUE,"Average")</f>
        <v>Above Average</v>
      </c>
      <c r="J1515" s="1">
        <v>219.21353049999999</v>
      </c>
      <c r="K1515" s="1" t="str" cm="1">
        <f t="array" ref="K1515">_xlfn.IFS(J1515&gt;200,"Above Average",J1515&lt;155,"Below Average",TRUE,"Average")</f>
        <v>Above Average</v>
      </c>
      <c r="L1515" s="7">
        <v>7.5670000000000002</v>
      </c>
      <c r="M1515" s="7" t="str" cm="1">
        <f t="array" ref="M1515">_xlfn.IFS(L1515&gt;9,"Above Average",L1515&lt;8,"Below Average",TRUE,"Average")</f>
        <v>Below Average</v>
      </c>
    </row>
    <row r="1516" spans="1:13" x14ac:dyDescent="0.3">
      <c r="A1516">
        <v>11</v>
      </c>
      <c r="B1516" s="21">
        <v>40802</v>
      </c>
      <c r="C1516" s="21" t="str">
        <f t="shared" si="23"/>
        <v>Sep</v>
      </c>
      <c r="D1516" s="6">
        <v>1270816.01</v>
      </c>
      <c r="E1516" t="s">
        <v>155</v>
      </c>
      <c r="F1516" s="5">
        <v>85.11</v>
      </c>
      <c r="G1516" s="5" t="str" cm="1">
        <f t="array" ref="G1516">_xlfn.IFS(F1516&gt;=86,"Hot Week (More Than 85°F)",F1516&lt;50,"Cold Week (Less Than 50°F)",TRUE,"Normal Week")</f>
        <v>Normal Week</v>
      </c>
      <c r="H1516" s="2">
        <v>3.5259999999999998</v>
      </c>
      <c r="I1516" s="2" t="str" cm="1">
        <f t="array" ref="I1516">_xlfn.IFS(H1516&gt;3.5,"Above Average",H1516&lt;3,"Below Average",TRUE,"Average")</f>
        <v>Above Average</v>
      </c>
      <c r="J1516" s="1">
        <v>219.3972867</v>
      </c>
      <c r="K1516" s="1" t="str" cm="1">
        <f t="array" ref="K1516">_xlfn.IFS(J1516&gt;200,"Above Average",J1516&lt;155,"Below Average",TRUE,"Average")</f>
        <v>Above Average</v>
      </c>
      <c r="L1516" s="7">
        <v>7.5670000000000002</v>
      </c>
      <c r="M1516" s="7" t="str" cm="1">
        <f t="array" ref="M1516">_xlfn.IFS(L1516&gt;9,"Above Average",L1516&lt;8,"Below Average",TRUE,"Average")</f>
        <v>Below Average</v>
      </c>
    </row>
    <row r="1517" spans="1:13" x14ac:dyDescent="0.3">
      <c r="A1517">
        <v>11</v>
      </c>
      <c r="B1517" s="21">
        <v>40809</v>
      </c>
      <c r="C1517" s="21" t="str">
        <f t="shared" si="23"/>
        <v>Sep</v>
      </c>
      <c r="D1517" s="6">
        <v>1235775.1499999999</v>
      </c>
      <c r="E1517" t="s">
        <v>155</v>
      </c>
      <c r="F1517" s="5">
        <v>82.14</v>
      </c>
      <c r="G1517" s="5" t="str" cm="1">
        <f t="array" ref="G1517">_xlfn.IFS(F1517&gt;=86,"Hot Week (More Than 85°F)",F1517&lt;50,"Cold Week (Less Than 50°F)",TRUE,"Normal Week")</f>
        <v>Normal Week</v>
      </c>
      <c r="H1517" s="2">
        <v>3.4670000000000001</v>
      </c>
      <c r="I1517" s="2" t="str" cm="1">
        <f t="array" ref="I1517">_xlfn.IFS(H1517&gt;3.5,"Above Average",H1517&lt;3,"Below Average",TRUE,"Average")</f>
        <v>Average</v>
      </c>
      <c r="J1517" s="1">
        <v>219.7414914</v>
      </c>
      <c r="K1517" s="1" t="str" cm="1">
        <f t="array" ref="K1517">_xlfn.IFS(J1517&gt;200,"Above Average",J1517&lt;155,"Below Average",TRUE,"Average")</f>
        <v>Above Average</v>
      </c>
      <c r="L1517" s="7">
        <v>7.5670000000000002</v>
      </c>
      <c r="M1517" s="7" t="str" cm="1">
        <f t="array" ref="M1517">_xlfn.IFS(L1517&gt;9,"Above Average",L1517&lt;8,"Below Average",TRUE,"Average")</f>
        <v>Below Average</v>
      </c>
    </row>
    <row r="1518" spans="1:13" x14ac:dyDescent="0.3">
      <c r="A1518">
        <v>11</v>
      </c>
      <c r="B1518" s="21">
        <v>40816</v>
      </c>
      <c r="C1518" s="21" t="str">
        <f t="shared" si="23"/>
        <v>Sep</v>
      </c>
      <c r="D1518" s="6">
        <v>1190515.83</v>
      </c>
      <c r="E1518" t="s">
        <v>155</v>
      </c>
      <c r="F1518" s="5">
        <v>84.4</v>
      </c>
      <c r="G1518" s="5" t="str" cm="1">
        <f t="array" ref="G1518">_xlfn.IFS(F1518&gt;=86,"Hot Week (More Than 85°F)",F1518&lt;50,"Cold Week (Less Than 50°F)",TRUE,"Normal Week")</f>
        <v>Normal Week</v>
      </c>
      <c r="H1518" s="2">
        <v>3.355</v>
      </c>
      <c r="I1518" s="2" t="str" cm="1">
        <f t="array" ref="I1518">_xlfn.IFS(H1518&gt;3.5,"Above Average",H1518&lt;3,"Below Average",TRUE,"Average")</f>
        <v>Average</v>
      </c>
      <c r="J1518" s="1">
        <v>220.08569600000001</v>
      </c>
      <c r="K1518" s="1" t="str" cm="1">
        <f t="array" ref="K1518">_xlfn.IFS(J1518&gt;200,"Above Average",J1518&lt;155,"Below Average",TRUE,"Average")</f>
        <v>Above Average</v>
      </c>
      <c r="L1518" s="7">
        <v>7.5670000000000002</v>
      </c>
      <c r="M1518" s="7" t="str" cm="1">
        <f t="array" ref="M1518">_xlfn.IFS(L1518&gt;9,"Above Average",L1518&lt;8,"Below Average",TRUE,"Average")</f>
        <v>Below Average</v>
      </c>
    </row>
    <row r="1519" spans="1:13" x14ac:dyDescent="0.3">
      <c r="A1519">
        <v>11</v>
      </c>
      <c r="B1519" s="21">
        <v>40823</v>
      </c>
      <c r="C1519" s="21" t="str">
        <f t="shared" si="23"/>
        <v>Oct</v>
      </c>
      <c r="D1519" s="6">
        <v>1346271.06</v>
      </c>
      <c r="E1519" t="s">
        <v>155</v>
      </c>
      <c r="F1519" s="5">
        <v>76.97</v>
      </c>
      <c r="G1519" s="5" t="str" cm="1">
        <f t="array" ref="G1519">_xlfn.IFS(F1519&gt;=86,"Hot Week (More Than 85°F)",F1519&lt;50,"Cold Week (Less Than 50°F)",TRUE,"Normal Week")</f>
        <v>Normal Week</v>
      </c>
      <c r="H1519" s="2">
        <v>3.2850000000000001</v>
      </c>
      <c r="I1519" s="2" t="str" cm="1">
        <f t="array" ref="I1519">_xlfn.IFS(H1519&gt;3.5,"Above Average",H1519&lt;3,"Below Average",TRUE,"Average")</f>
        <v>Average</v>
      </c>
      <c r="J1519" s="1">
        <v>220.42990069999999</v>
      </c>
      <c r="K1519" s="1" t="str" cm="1">
        <f t="array" ref="K1519">_xlfn.IFS(J1519&gt;200,"Above Average",J1519&lt;155,"Below Average",TRUE,"Average")</f>
        <v>Above Average</v>
      </c>
      <c r="L1519" s="7">
        <v>7.1970000000000001</v>
      </c>
      <c r="M1519" s="7" t="str" cm="1">
        <f t="array" ref="M1519">_xlfn.IFS(L1519&gt;9,"Above Average",L1519&lt;8,"Below Average",TRUE,"Average")</f>
        <v>Below Average</v>
      </c>
    </row>
    <row r="1520" spans="1:13" x14ac:dyDescent="0.3">
      <c r="A1520">
        <v>11</v>
      </c>
      <c r="B1520" s="21">
        <v>40830</v>
      </c>
      <c r="C1520" s="21" t="str">
        <f t="shared" si="23"/>
        <v>Oct</v>
      </c>
      <c r="D1520" s="6">
        <v>1286388.96</v>
      </c>
      <c r="E1520" t="s">
        <v>155</v>
      </c>
      <c r="F1520" s="5">
        <v>75.56</v>
      </c>
      <c r="G1520" s="5" t="str" cm="1">
        <f t="array" ref="G1520">_xlfn.IFS(F1520&gt;=86,"Hot Week (More Than 85°F)",F1520&lt;50,"Cold Week (Less Than 50°F)",TRUE,"Normal Week")</f>
        <v>Normal Week</v>
      </c>
      <c r="H1520" s="2">
        <v>3.274</v>
      </c>
      <c r="I1520" s="2" t="str" cm="1">
        <f t="array" ref="I1520">_xlfn.IFS(H1520&gt;3.5,"Above Average",H1520&lt;3,"Below Average",TRUE,"Average")</f>
        <v>Average</v>
      </c>
      <c r="J1520" s="1">
        <v>220.74861670000001</v>
      </c>
      <c r="K1520" s="1" t="str" cm="1">
        <f t="array" ref="K1520">_xlfn.IFS(J1520&gt;200,"Above Average",J1520&lt;155,"Below Average",TRUE,"Average")</f>
        <v>Above Average</v>
      </c>
      <c r="L1520" s="7">
        <v>7.1970000000000001</v>
      </c>
      <c r="M1520" s="7" t="str" cm="1">
        <f t="array" ref="M1520">_xlfn.IFS(L1520&gt;9,"Above Average",L1520&lt;8,"Below Average",TRUE,"Average")</f>
        <v>Below Average</v>
      </c>
    </row>
    <row r="1521" spans="1:13" x14ac:dyDescent="0.3">
      <c r="A1521">
        <v>11</v>
      </c>
      <c r="B1521" s="21">
        <v>40837</v>
      </c>
      <c r="C1521" s="21" t="str">
        <f t="shared" si="23"/>
        <v>Oct</v>
      </c>
      <c r="D1521" s="6">
        <v>1325107.53</v>
      </c>
      <c r="E1521" t="s">
        <v>155</v>
      </c>
      <c r="F1521" s="5">
        <v>70.91</v>
      </c>
      <c r="G1521" s="5" t="str" cm="1">
        <f t="array" ref="G1521">_xlfn.IFS(F1521&gt;=86,"Hot Week (More Than 85°F)",F1521&lt;50,"Cold Week (Less Than 50°F)",TRUE,"Normal Week")</f>
        <v>Normal Week</v>
      </c>
      <c r="H1521" s="2">
        <v>3.3530000000000002</v>
      </c>
      <c r="I1521" s="2" t="str" cm="1">
        <f t="array" ref="I1521">_xlfn.IFS(H1521&gt;3.5,"Above Average",H1521&lt;3,"Below Average",TRUE,"Average")</f>
        <v>Average</v>
      </c>
      <c r="J1521" s="1">
        <v>220.9144005</v>
      </c>
      <c r="K1521" s="1" t="str" cm="1">
        <f t="array" ref="K1521">_xlfn.IFS(J1521&gt;200,"Above Average",J1521&lt;155,"Below Average",TRUE,"Average")</f>
        <v>Above Average</v>
      </c>
      <c r="L1521" s="7">
        <v>7.1970000000000001</v>
      </c>
      <c r="M1521" s="7" t="str" cm="1">
        <f t="array" ref="M1521">_xlfn.IFS(L1521&gt;9,"Above Average",L1521&lt;8,"Below Average",TRUE,"Average")</f>
        <v>Below Average</v>
      </c>
    </row>
    <row r="1522" spans="1:13" x14ac:dyDescent="0.3">
      <c r="A1522">
        <v>11</v>
      </c>
      <c r="B1522" s="21">
        <v>40844</v>
      </c>
      <c r="C1522" s="21" t="str">
        <f t="shared" si="23"/>
        <v>Oct</v>
      </c>
      <c r="D1522" s="6">
        <v>1310684.1000000001</v>
      </c>
      <c r="E1522" t="s">
        <v>155</v>
      </c>
      <c r="F1522" s="5">
        <v>72.66</v>
      </c>
      <c r="G1522" s="5" t="str" cm="1">
        <f t="array" ref="G1522">_xlfn.IFS(F1522&gt;=86,"Hot Week (More Than 85°F)",F1522&lt;50,"Cold Week (Less Than 50°F)",TRUE,"Normal Week")</f>
        <v>Normal Week</v>
      </c>
      <c r="H1522" s="2">
        <v>3.3719999999999999</v>
      </c>
      <c r="I1522" s="2" t="str" cm="1">
        <f t="array" ref="I1522">_xlfn.IFS(H1522&gt;3.5,"Above Average",H1522&lt;3,"Below Average",TRUE,"Average")</f>
        <v>Average</v>
      </c>
      <c r="J1522" s="1">
        <v>221.08018419999999</v>
      </c>
      <c r="K1522" s="1" t="str" cm="1">
        <f t="array" ref="K1522">_xlfn.IFS(J1522&gt;200,"Above Average",J1522&lt;155,"Below Average",TRUE,"Average")</f>
        <v>Above Average</v>
      </c>
      <c r="L1522" s="7">
        <v>7.1970000000000001</v>
      </c>
      <c r="M1522" s="7" t="str" cm="1">
        <f t="array" ref="M1522">_xlfn.IFS(L1522&gt;9,"Above Average",L1522&lt;8,"Below Average",TRUE,"Average")</f>
        <v>Below Average</v>
      </c>
    </row>
    <row r="1523" spans="1:13" x14ac:dyDescent="0.3">
      <c r="A1523">
        <v>11</v>
      </c>
      <c r="B1523" s="21">
        <v>40851</v>
      </c>
      <c r="C1523" s="21" t="str">
        <f t="shared" si="23"/>
        <v>Nov</v>
      </c>
      <c r="D1523" s="6">
        <v>1458287.38</v>
      </c>
      <c r="E1523" t="s">
        <v>155</v>
      </c>
      <c r="F1523" s="5">
        <v>61.13</v>
      </c>
      <c r="G1523" s="5" t="str" cm="1">
        <f t="array" ref="G1523">_xlfn.IFS(F1523&gt;=86,"Hot Week (More Than 85°F)",F1523&lt;50,"Cold Week (Less Than 50°F)",TRUE,"Normal Week")</f>
        <v>Normal Week</v>
      </c>
      <c r="H1523" s="2">
        <v>3.3319999999999999</v>
      </c>
      <c r="I1523" s="2" t="str" cm="1">
        <f t="array" ref="I1523">_xlfn.IFS(H1523&gt;3.5,"Above Average",H1523&lt;3,"Below Average",TRUE,"Average")</f>
        <v>Average</v>
      </c>
      <c r="J1523" s="1">
        <v>221.245968</v>
      </c>
      <c r="K1523" s="1" t="str" cm="1">
        <f t="array" ref="K1523">_xlfn.IFS(J1523&gt;200,"Above Average",J1523&lt;155,"Below Average",TRUE,"Average")</f>
        <v>Above Average</v>
      </c>
      <c r="L1523" s="7">
        <v>7.1970000000000001</v>
      </c>
      <c r="M1523" s="7" t="str" cm="1">
        <f t="array" ref="M1523">_xlfn.IFS(L1523&gt;9,"Above Average",L1523&lt;8,"Below Average",TRUE,"Average")</f>
        <v>Below Average</v>
      </c>
    </row>
    <row r="1524" spans="1:13" x14ac:dyDescent="0.3">
      <c r="A1524">
        <v>11</v>
      </c>
      <c r="B1524" s="21">
        <v>40858</v>
      </c>
      <c r="C1524" s="21" t="str">
        <f t="shared" si="23"/>
        <v>Nov</v>
      </c>
      <c r="D1524" s="6">
        <v>1366053.69</v>
      </c>
      <c r="E1524" t="s">
        <v>155</v>
      </c>
      <c r="F1524" s="5">
        <v>64.2</v>
      </c>
      <c r="G1524" s="5" t="str" cm="1">
        <f t="array" ref="G1524">_xlfn.IFS(F1524&gt;=86,"Hot Week (More Than 85°F)",F1524&lt;50,"Cold Week (Less Than 50°F)",TRUE,"Normal Week")</f>
        <v>Normal Week</v>
      </c>
      <c r="H1524" s="2">
        <v>3.2970000000000002</v>
      </c>
      <c r="I1524" s="2" t="str" cm="1">
        <f t="array" ref="I1524">_xlfn.IFS(H1524&gt;3.5,"Above Average",H1524&lt;3,"Below Average",TRUE,"Average")</f>
        <v>Average</v>
      </c>
      <c r="J1524" s="1">
        <v>221.4117517</v>
      </c>
      <c r="K1524" s="1" t="str" cm="1">
        <f t="array" ref="K1524">_xlfn.IFS(J1524&gt;200,"Above Average",J1524&lt;155,"Below Average",TRUE,"Average")</f>
        <v>Above Average</v>
      </c>
      <c r="L1524" s="7">
        <v>7.1970000000000001</v>
      </c>
      <c r="M1524" s="7" t="str" cm="1">
        <f t="array" ref="M1524">_xlfn.IFS(L1524&gt;9,"Above Average",L1524&lt;8,"Below Average",TRUE,"Average")</f>
        <v>Below Average</v>
      </c>
    </row>
    <row r="1525" spans="1:13" x14ac:dyDescent="0.3">
      <c r="A1525">
        <v>11</v>
      </c>
      <c r="B1525" s="21">
        <v>40865</v>
      </c>
      <c r="C1525" s="21" t="str">
        <f t="shared" si="23"/>
        <v>Nov</v>
      </c>
      <c r="D1525" s="6">
        <v>1315091.6299999999</v>
      </c>
      <c r="E1525" t="s">
        <v>155</v>
      </c>
      <c r="F1525" s="5">
        <v>66.17</v>
      </c>
      <c r="G1525" s="5" t="str" cm="1">
        <f t="array" ref="G1525">_xlfn.IFS(F1525&gt;=86,"Hot Week (More Than 85°F)",F1525&lt;50,"Cold Week (Less Than 50°F)",TRUE,"Normal Week")</f>
        <v>Normal Week</v>
      </c>
      <c r="H1525" s="2">
        <v>3.3079999999999998</v>
      </c>
      <c r="I1525" s="2" t="str" cm="1">
        <f t="array" ref="I1525">_xlfn.IFS(H1525&gt;3.5,"Above Average",H1525&lt;3,"Below Average",TRUE,"Average")</f>
        <v>Average</v>
      </c>
      <c r="J1525" s="1">
        <v>221.64328520000001</v>
      </c>
      <c r="K1525" s="1" t="str" cm="1">
        <f t="array" ref="K1525">_xlfn.IFS(J1525&gt;200,"Above Average",J1525&lt;155,"Below Average",TRUE,"Average")</f>
        <v>Above Average</v>
      </c>
      <c r="L1525" s="7">
        <v>7.1970000000000001</v>
      </c>
      <c r="M1525" s="7" t="str" cm="1">
        <f t="array" ref="M1525">_xlfn.IFS(L1525&gt;9,"Above Average",L1525&lt;8,"Below Average",TRUE,"Average")</f>
        <v>Below Average</v>
      </c>
    </row>
    <row r="1526" spans="1:13" x14ac:dyDescent="0.3">
      <c r="A1526">
        <v>11</v>
      </c>
      <c r="B1526" s="21">
        <v>40872</v>
      </c>
      <c r="C1526" s="21" t="str">
        <f t="shared" si="23"/>
        <v>Nov</v>
      </c>
      <c r="D1526" s="6">
        <v>1848953.48</v>
      </c>
      <c r="E1526" t="s">
        <v>156</v>
      </c>
      <c r="F1526" s="5">
        <v>70.03</v>
      </c>
      <c r="G1526" s="5" t="str" cm="1">
        <f t="array" ref="G1526">_xlfn.IFS(F1526&gt;=86,"Hot Week (More Than 85°F)",F1526&lt;50,"Cold Week (Less Than 50°F)",TRUE,"Normal Week")</f>
        <v>Normal Week</v>
      </c>
      <c r="H1526" s="2">
        <v>3.2360000000000002</v>
      </c>
      <c r="I1526" s="2" t="str" cm="1">
        <f t="array" ref="I1526">_xlfn.IFS(H1526&gt;3.5,"Above Average",H1526&lt;3,"Below Average",TRUE,"Average")</f>
        <v>Average</v>
      </c>
      <c r="J1526" s="1">
        <v>221.9011185</v>
      </c>
      <c r="K1526" s="1" t="str" cm="1">
        <f t="array" ref="K1526">_xlfn.IFS(J1526&gt;200,"Above Average",J1526&lt;155,"Below Average",TRUE,"Average")</f>
        <v>Above Average</v>
      </c>
      <c r="L1526" s="7">
        <v>7.1970000000000001</v>
      </c>
      <c r="M1526" s="7" t="str" cm="1">
        <f t="array" ref="M1526">_xlfn.IFS(L1526&gt;9,"Above Average",L1526&lt;8,"Below Average",TRUE,"Average")</f>
        <v>Below Average</v>
      </c>
    </row>
    <row r="1527" spans="1:13" x14ac:dyDescent="0.3">
      <c r="A1527">
        <v>11</v>
      </c>
      <c r="B1527" s="21">
        <v>40879</v>
      </c>
      <c r="C1527" s="21" t="str">
        <f t="shared" si="23"/>
        <v>Dec</v>
      </c>
      <c r="D1527" s="6">
        <v>1399322.44</v>
      </c>
      <c r="E1527" t="s">
        <v>155</v>
      </c>
      <c r="F1527" s="5">
        <v>56.89</v>
      </c>
      <c r="G1527" s="5" t="str" cm="1">
        <f t="array" ref="G1527">_xlfn.IFS(F1527&gt;=86,"Hot Week (More Than 85°F)",F1527&lt;50,"Cold Week (Less Than 50°F)",TRUE,"Normal Week")</f>
        <v>Normal Week</v>
      </c>
      <c r="H1527" s="2">
        <v>3.1720000000000002</v>
      </c>
      <c r="I1527" s="2" t="str" cm="1">
        <f t="array" ref="I1527">_xlfn.IFS(H1527&gt;3.5,"Above Average",H1527&lt;3,"Below Average",TRUE,"Average")</f>
        <v>Average</v>
      </c>
      <c r="J1527" s="1">
        <v>222.15895190000001</v>
      </c>
      <c r="K1527" s="1" t="str" cm="1">
        <f t="array" ref="K1527">_xlfn.IFS(J1527&gt;200,"Above Average",J1527&lt;155,"Below Average",TRUE,"Average")</f>
        <v>Above Average</v>
      </c>
      <c r="L1527" s="7">
        <v>7.1970000000000001</v>
      </c>
      <c r="M1527" s="7" t="str" cm="1">
        <f t="array" ref="M1527">_xlfn.IFS(L1527&gt;9,"Above Average",L1527&lt;8,"Below Average",TRUE,"Average")</f>
        <v>Below Average</v>
      </c>
    </row>
    <row r="1528" spans="1:13" x14ac:dyDescent="0.3">
      <c r="A1528">
        <v>11</v>
      </c>
      <c r="B1528" s="21">
        <v>40886</v>
      </c>
      <c r="C1528" s="21" t="str">
        <f t="shared" si="23"/>
        <v>Dec</v>
      </c>
      <c r="D1528" s="6">
        <v>1646655.94</v>
      </c>
      <c r="E1528" t="s">
        <v>155</v>
      </c>
      <c r="F1528" s="5">
        <v>50.63</v>
      </c>
      <c r="G1528" s="5" t="str" cm="1">
        <f t="array" ref="G1528">_xlfn.IFS(F1528&gt;=86,"Hot Week (More Than 85°F)",F1528&lt;50,"Cold Week (Less Than 50°F)",TRUE,"Normal Week")</f>
        <v>Normal Week</v>
      </c>
      <c r="H1528" s="2">
        <v>3.1579999999999999</v>
      </c>
      <c r="I1528" s="2" t="str" cm="1">
        <f t="array" ref="I1528">_xlfn.IFS(H1528&gt;3.5,"Above Average",H1528&lt;3,"Below Average",TRUE,"Average")</f>
        <v>Average</v>
      </c>
      <c r="J1528" s="1">
        <v>222.41678519999999</v>
      </c>
      <c r="K1528" s="1" t="str" cm="1">
        <f t="array" ref="K1528">_xlfn.IFS(J1528&gt;200,"Above Average",J1528&lt;155,"Below Average",TRUE,"Average")</f>
        <v>Above Average</v>
      </c>
      <c r="L1528" s="7">
        <v>7.1970000000000001</v>
      </c>
      <c r="M1528" s="7" t="str" cm="1">
        <f t="array" ref="M1528">_xlfn.IFS(L1528&gt;9,"Above Average",L1528&lt;8,"Below Average",TRUE,"Average")</f>
        <v>Below Average</v>
      </c>
    </row>
    <row r="1529" spans="1:13" x14ac:dyDescent="0.3">
      <c r="A1529">
        <v>11</v>
      </c>
      <c r="B1529" s="21">
        <v>40893</v>
      </c>
      <c r="C1529" s="21" t="str">
        <f t="shared" si="23"/>
        <v>Dec</v>
      </c>
      <c r="D1529" s="6">
        <v>1783910.06</v>
      </c>
      <c r="E1529" t="s">
        <v>155</v>
      </c>
      <c r="F1529" s="5">
        <v>59.69</v>
      </c>
      <c r="G1529" s="5" t="str" cm="1">
        <f t="array" ref="G1529">_xlfn.IFS(F1529&gt;=86,"Hot Week (More Than 85°F)",F1529&lt;50,"Cold Week (Less Than 50°F)",TRUE,"Normal Week")</f>
        <v>Normal Week</v>
      </c>
      <c r="H1529" s="2">
        <v>3.1589999999999998</v>
      </c>
      <c r="I1529" s="2" t="str" cm="1">
        <f t="array" ref="I1529">_xlfn.IFS(H1529&gt;3.5,"Above Average",H1529&lt;3,"Below Average",TRUE,"Average")</f>
        <v>Average</v>
      </c>
      <c r="J1529" s="1">
        <v>222.64264180000001</v>
      </c>
      <c r="K1529" s="1" t="str" cm="1">
        <f t="array" ref="K1529">_xlfn.IFS(J1529&gt;200,"Above Average",J1529&lt;155,"Below Average",TRUE,"Average")</f>
        <v>Above Average</v>
      </c>
      <c r="L1529" s="7">
        <v>7.1970000000000001</v>
      </c>
      <c r="M1529" s="7" t="str" cm="1">
        <f t="array" ref="M1529">_xlfn.IFS(L1529&gt;9,"Above Average",L1529&lt;8,"Below Average",TRUE,"Average")</f>
        <v>Below Average</v>
      </c>
    </row>
    <row r="1530" spans="1:13" x14ac:dyDescent="0.3">
      <c r="A1530">
        <v>11</v>
      </c>
      <c r="B1530" s="21">
        <v>40900</v>
      </c>
      <c r="C1530" s="21" t="str">
        <f t="shared" si="23"/>
        <v>Dec</v>
      </c>
      <c r="D1530" s="6">
        <v>2213518.5</v>
      </c>
      <c r="E1530" t="s">
        <v>155</v>
      </c>
      <c r="F1530" s="5">
        <v>54.29</v>
      </c>
      <c r="G1530" s="5" t="str" cm="1">
        <f t="array" ref="G1530">_xlfn.IFS(F1530&gt;=86,"Hot Week (More Than 85°F)",F1530&lt;50,"Cold Week (Less Than 50°F)",TRUE,"Normal Week")</f>
        <v>Normal Week</v>
      </c>
      <c r="H1530" s="2">
        <v>3.1120000000000001</v>
      </c>
      <c r="I1530" s="2" t="str" cm="1">
        <f t="array" ref="I1530">_xlfn.IFS(H1530&gt;3.5,"Above Average",H1530&lt;3,"Below Average",TRUE,"Average")</f>
        <v>Average</v>
      </c>
      <c r="J1530" s="1">
        <v>222.82586280000001</v>
      </c>
      <c r="K1530" s="1" t="str" cm="1">
        <f t="array" ref="K1530">_xlfn.IFS(J1530&gt;200,"Above Average",J1530&lt;155,"Below Average",TRUE,"Average")</f>
        <v>Above Average</v>
      </c>
      <c r="L1530" s="7">
        <v>7.1970000000000001</v>
      </c>
      <c r="M1530" s="7" t="str" cm="1">
        <f t="array" ref="M1530">_xlfn.IFS(L1530&gt;9,"Above Average",L1530&lt;8,"Below Average",TRUE,"Average")</f>
        <v>Below Average</v>
      </c>
    </row>
    <row r="1531" spans="1:13" x14ac:dyDescent="0.3">
      <c r="A1531">
        <v>11</v>
      </c>
      <c r="B1531" s="21">
        <v>40907</v>
      </c>
      <c r="C1531" s="21" t="str">
        <f t="shared" si="23"/>
        <v>Dec</v>
      </c>
      <c r="D1531" s="6">
        <v>1352084.21</v>
      </c>
      <c r="E1531" t="s">
        <v>156</v>
      </c>
      <c r="F1531" s="5">
        <v>48.86</v>
      </c>
      <c r="G1531" s="5" t="str" cm="1">
        <f t="array" ref="G1531">_xlfn.IFS(F1531&gt;=86,"Hot Week (More Than 85°F)",F1531&lt;50,"Cold Week (Less Than 50°F)",TRUE,"Normal Week")</f>
        <v>Cold Week (Less Than 50°F)</v>
      </c>
      <c r="H1531" s="2">
        <v>3.129</v>
      </c>
      <c r="I1531" s="2" t="str" cm="1">
        <f t="array" ref="I1531">_xlfn.IFS(H1531&gt;3.5,"Above Average",H1531&lt;3,"Below Average",TRUE,"Average")</f>
        <v>Average</v>
      </c>
      <c r="J1531" s="1">
        <v>223.00908390000001</v>
      </c>
      <c r="K1531" s="1" t="str" cm="1">
        <f t="array" ref="K1531">_xlfn.IFS(J1531&gt;200,"Above Average",J1531&lt;155,"Below Average",TRUE,"Average")</f>
        <v>Above Average</v>
      </c>
      <c r="L1531" s="7">
        <v>7.1970000000000001</v>
      </c>
      <c r="M1531" s="7" t="str" cm="1">
        <f t="array" ref="M1531">_xlfn.IFS(L1531&gt;9,"Above Average",L1531&lt;8,"Below Average",TRUE,"Average")</f>
        <v>Below Average</v>
      </c>
    </row>
    <row r="1532" spans="1:13" x14ac:dyDescent="0.3">
      <c r="A1532">
        <v>11</v>
      </c>
      <c r="B1532" s="21">
        <v>40914</v>
      </c>
      <c r="C1532" s="21" t="str">
        <f t="shared" si="23"/>
        <v>Jan</v>
      </c>
      <c r="D1532" s="6">
        <v>1283885.55</v>
      </c>
      <c r="E1532" t="s">
        <v>155</v>
      </c>
      <c r="F1532" s="5">
        <v>54.44</v>
      </c>
      <c r="G1532" s="5" t="str" cm="1">
        <f t="array" ref="G1532">_xlfn.IFS(F1532&gt;=86,"Hot Week (More Than 85°F)",F1532&lt;50,"Cold Week (Less Than 50°F)",TRUE,"Normal Week")</f>
        <v>Normal Week</v>
      </c>
      <c r="H1532" s="2">
        <v>3.157</v>
      </c>
      <c r="I1532" s="2" t="str" cm="1">
        <f t="array" ref="I1532">_xlfn.IFS(H1532&gt;3.5,"Above Average",H1532&lt;3,"Below Average",TRUE,"Average")</f>
        <v>Average</v>
      </c>
      <c r="J1532" s="1">
        <v>223.19230490000001</v>
      </c>
      <c r="K1532" s="1" t="str" cm="1">
        <f t="array" ref="K1532">_xlfn.IFS(J1532&gt;200,"Above Average",J1532&lt;155,"Below Average",TRUE,"Average")</f>
        <v>Above Average</v>
      </c>
      <c r="L1532" s="7">
        <v>6.8330000000000002</v>
      </c>
      <c r="M1532" s="7" t="str" cm="1">
        <f t="array" ref="M1532">_xlfn.IFS(L1532&gt;9,"Above Average",L1532&lt;8,"Below Average",TRUE,"Average")</f>
        <v>Below Average</v>
      </c>
    </row>
    <row r="1533" spans="1:13" x14ac:dyDescent="0.3">
      <c r="A1533">
        <v>11</v>
      </c>
      <c r="B1533" s="21">
        <v>40921</v>
      </c>
      <c r="C1533" s="21" t="str">
        <f t="shared" si="23"/>
        <v>Jan</v>
      </c>
      <c r="D1533" s="6">
        <v>1264736.5900000001</v>
      </c>
      <c r="E1533" t="s">
        <v>155</v>
      </c>
      <c r="F1533" s="5">
        <v>53.1</v>
      </c>
      <c r="G1533" s="5" t="str" cm="1">
        <f t="array" ref="G1533">_xlfn.IFS(F1533&gt;=86,"Hot Week (More Than 85°F)",F1533&lt;50,"Cold Week (Less Than 50°F)",TRUE,"Normal Week")</f>
        <v>Normal Week</v>
      </c>
      <c r="H1533" s="2">
        <v>3.2610000000000001</v>
      </c>
      <c r="I1533" s="2" t="str" cm="1">
        <f t="array" ref="I1533">_xlfn.IFS(H1533&gt;3.5,"Above Average",H1533&lt;3,"Below Average",TRUE,"Average")</f>
        <v>Average</v>
      </c>
      <c r="J1533" s="1">
        <v>223.37552590000001</v>
      </c>
      <c r="K1533" s="1" t="str" cm="1">
        <f t="array" ref="K1533">_xlfn.IFS(J1533&gt;200,"Above Average",J1533&lt;155,"Below Average",TRUE,"Average")</f>
        <v>Above Average</v>
      </c>
      <c r="L1533" s="7">
        <v>6.8330000000000002</v>
      </c>
      <c r="M1533" s="7" t="str" cm="1">
        <f t="array" ref="M1533">_xlfn.IFS(L1533&gt;9,"Above Average",L1533&lt;8,"Below Average",TRUE,"Average")</f>
        <v>Below Average</v>
      </c>
    </row>
    <row r="1534" spans="1:13" x14ac:dyDescent="0.3">
      <c r="A1534">
        <v>11</v>
      </c>
      <c r="B1534" s="21">
        <v>40928</v>
      </c>
      <c r="C1534" s="21" t="str">
        <f t="shared" si="23"/>
        <v>Jan</v>
      </c>
      <c r="D1534" s="6">
        <v>1207303.29</v>
      </c>
      <c r="E1534" t="s">
        <v>155</v>
      </c>
      <c r="F1534" s="5">
        <v>56.43</v>
      </c>
      <c r="G1534" s="5" t="str" cm="1">
        <f t="array" ref="G1534">_xlfn.IFS(F1534&gt;=86,"Hot Week (More Than 85°F)",F1534&lt;50,"Cold Week (Less Than 50°F)",TRUE,"Normal Week")</f>
        <v>Normal Week</v>
      </c>
      <c r="H1534" s="2">
        <v>3.2679999999999998</v>
      </c>
      <c r="I1534" s="2" t="str" cm="1">
        <f t="array" ref="I1534">_xlfn.IFS(H1534&gt;3.5,"Above Average",H1534&lt;3,"Below Average",TRUE,"Average")</f>
        <v>Average</v>
      </c>
      <c r="J1534" s="1">
        <v>223.47005519999999</v>
      </c>
      <c r="K1534" s="1" t="str" cm="1">
        <f t="array" ref="K1534">_xlfn.IFS(J1534&gt;200,"Above Average",J1534&lt;155,"Below Average",TRUE,"Average")</f>
        <v>Above Average</v>
      </c>
      <c r="L1534" s="7">
        <v>6.8330000000000002</v>
      </c>
      <c r="M1534" s="7" t="str" cm="1">
        <f t="array" ref="M1534">_xlfn.IFS(L1534&gt;9,"Above Average",L1534&lt;8,"Below Average",TRUE,"Average")</f>
        <v>Below Average</v>
      </c>
    </row>
    <row r="1535" spans="1:13" x14ac:dyDescent="0.3">
      <c r="A1535">
        <v>11</v>
      </c>
      <c r="B1535" s="21">
        <v>40935</v>
      </c>
      <c r="C1535" s="21" t="str">
        <f t="shared" si="23"/>
        <v>Jan</v>
      </c>
      <c r="D1535" s="6">
        <v>1162675.8500000001</v>
      </c>
      <c r="E1535" t="s">
        <v>155</v>
      </c>
      <c r="F1535" s="5">
        <v>58.36</v>
      </c>
      <c r="G1535" s="5" t="str" cm="1">
        <f t="array" ref="G1535">_xlfn.IFS(F1535&gt;=86,"Hot Week (More Than 85°F)",F1535&lt;50,"Cold Week (Less Than 50°F)",TRUE,"Normal Week")</f>
        <v>Normal Week</v>
      </c>
      <c r="H1535" s="2">
        <v>3.29</v>
      </c>
      <c r="I1535" s="2" t="str" cm="1">
        <f t="array" ref="I1535">_xlfn.IFS(H1535&gt;3.5,"Above Average",H1535&lt;3,"Below Average",TRUE,"Average")</f>
        <v>Average</v>
      </c>
      <c r="J1535" s="1">
        <v>223.5645845</v>
      </c>
      <c r="K1535" s="1" t="str" cm="1">
        <f t="array" ref="K1535">_xlfn.IFS(J1535&gt;200,"Above Average",J1535&lt;155,"Below Average",TRUE,"Average")</f>
        <v>Above Average</v>
      </c>
      <c r="L1535" s="7">
        <v>6.8330000000000002</v>
      </c>
      <c r="M1535" s="7" t="str" cm="1">
        <f t="array" ref="M1535">_xlfn.IFS(L1535&gt;9,"Above Average",L1535&lt;8,"Below Average",TRUE,"Average")</f>
        <v>Below Average</v>
      </c>
    </row>
    <row r="1536" spans="1:13" x14ac:dyDescent="0.3">
      <c r="A1536">
        <v>11</v>
      </c>
      <c r="B1536" s="21">
        <v>40942</v>
      </c>
      <c r="C1536" s="21" t="str">
        <f t="shared" si="23"/>
        <v>Feb</v>
      </c>
      <c r="D1536" s="6">
        <v>1376732.18</v>
      </c>
      <c r="E1536" t="s">
        <v>155</v>
      </c>
      <c r="F1536" s="5">
        <v>60.24</v>
      </c>
      <c r="G1536" s="5" t="str" cm="1">
        <f t="array" ref="G1536">_xlfn.IFS(F1536&gt;=86,"Hot Week (More Than 85°F)",F1536&lt;50,"Cold Week (Less Than 50°F)",TRUE,"Normal Week")</f>
        <v>Normal Week</v>
      </c>
      <c r="H1536" s="2">
        <v>3.36</v>
      </c>
      <c r="I1536" s="2" t="str" cm="1">
        <f t="array" ref="I1536">_xlfn.IFS(H1536&gt;3.5,"Above Average",H1536&lt;3,"Below Average",TRUE,"Average")</f>
        <v>Average</v>
      </c>
      <c r="J1536" s="1">
        <v>223.65911370000001</v>
      </c>
      <c r="K1536" s="1" t="str" cm="1">
        <f t="array" ref="K1536">_xlfn.IFS(J1536&gt;200,"Above Average",J1536&lt;155,"Below Average",TRUE,"Average")</f>
        <v>Above Average</v>
      </c>
      <c r="L1536" s="7">
        <v>6.8330000000000002</v>
      </c>
      <c r="M1536" s="7" t="str" cm="1">
        <f t="array" ref="M1536">_xlfn.IFS(L1536&gt;9,"Above Average",L1536&lt;8,"Below Average",TRUE,"Average")</f>
        <v>Below Average</v>
      </c>
    </row>
    <row r="1537" spans="1:13" x14ac:dyDescent="0.3">
      <c r="A1537">
        <v>11</v>
      </c>
      <c r="B1537" s="21">
        <v>40949</v>
      </c>
      <c r="C1537" s="21" t="str">
        <f t="shared" si="23"/>
        <v>Feb</v>
      </c>
      <c r="D1537" s="6">
        <v>1574287.76</v>
      </c>
      <c r="E1537" t="s">
        <v>156</v>
      </c>
      <c r="F1537" s="5">
        <v>52.23</v>
      </c>
      <c r="G1537" s="5" t="str" cm="1">
        <f t="array" ref="G1537">_xlfn.IFS(F1537&gt;=86,"Hot Week (More Than 85°F)",F1537&lt;50,"Cold Week (Less Than 50°F)",TRUE,"Normal Week")</f>
        <v>Normal Week</v>
      </c>
      <c r="H1537" s="2">
        <v>3.4089999999999998</v>
      </c>
      <c r="I1537" s="2" t="str" cm="1">
        <f t="array" ref="I1537">_xlfn.IFS(H1537&gt;3.5,"Above Average",H1537&lt;3,"Below Average",TRUE,"Average")</f>
        <v>Average</v>
      </c>
      <c r="J1537" s="1">
        <v>223.75364300000001</v>
      </c>
      <c r="K1537" s="1" t="str" cm="1">
        <f t="array" ref="K1537">_xlfn.IFS(J1537&gt;200,"Above Average",J1537&lt;155,"Below Average",TRUE,"Average")</f>
        <v>Above Average</v>
      </c>
      <c r="L1537" s="7">
        <v>6.8330000000000002</v>
      </c>
      <c r="M1537" s="7" t="str" cm="1">
        <f t="array" ref="M1537">_xlfn.IFS(L1537&gt;9,"Above Average",L1537&lt;8,"Below Average",TRUE,"Average")</f>
        <v>Below Average</v>
      </c>
    </row>
    <row r="1538" spans="1:13" x14ac:dyDescent="0.3">
      <c r="A1538">
        <v>11</v>
      </c>
      <c r="B1538" s="21">
        <v>40956</v>
      </c>
      <c r="C1538" s="21" t="str">
        <f t="shared" ref="C1538:C1601" si="24">TEXT(B1538, "mmm")</f>
        <v>Feb</v>
      </c>
      <c r="D1538" s="6">
        <v>1569607.94</v>
      </c>
      <c r="E1538" t="s">
        <v>155</v>
      </c>
      <c r="F1538" s="5">
        <v>52.77</v>
      </c>
      <c r="G1538" s="5" t="str" cm="1">
        <f t="array" ref="G1538">_xlfn.IFS(F1538&gt;=86,"Hot Week (More Than 85°F)",F1538&lt;50,"Cold Week (Less Than 50°F)",TRUE,"Normal Week")</f>
        <v>Normal Week</v>
      </c>
      <c r="H1538" s="2">
        <v>3.51</v>
      </c>
      <c r="I1538" s="2" t="str" cm="1">
        <f t="array" ref="I1538">_xlfn.IFS(H1538&gt;3.5,"Above Average",H1538&lt;3,"Below Average",TRUE,"Average")</f>
        <v>Above Average</v>
      </c>
      <c r="J1538" s="1">
        <v>223.9170153</v>
      </c>
      <c r="K1538" s="1" t="str" cm="1">
        <f t="array" ref="K1538">_xlfn.IFS(J1538&gt;200,"Above Average",J1538&lt;155,"Below Average",TRUE,"Average")</f>
        <v>Above Average</v>
      </c>
      <c r="L1538" s="7">
        <v>6.8330000000000002</v>
      </c>
      <c r="M1538" s="7" t="str" cm="1">
        <f t="array" ref="M1538">_xlfn.IFS(L1538&gt;9,"Above Average",L1538&lt;8,"Below Average",TRUE,"Average")</f>
        <v>Below Average</v>
      </c>
    </row>
    <row r="1539" spans="1:13" x14ac:dyDescent="0.3">
      <c r="A1539">
        <v>11</v>
      </c>
      <c r="B1539" s="21">
        <v>40963</v>
      </c>
      <c r="C1539" s="21" t="str">
        <f t="shared" si="24"/>
        <v>Feb</v>
      </c>
      <c r="D1539" s="6">
        <v>1379473.03</v>
      </c>
      <c r="E1539" t="s">
        <v>155</v>
      </c>
      <c r="F1539" s="5">
        <v>61.11</v>
      </c>
      <c r="G1539" s="5" t="str" cm="1">
        <f t="array" ref="G1539">_xlfn.IFS(F1539&gt;=86,"Hot Week (More Than 85°F)",F1539&lt;50,"Cold Week (Less Than 50°F)",TRUE,"Normal Week")</f>
        <v>Normal Week</v>
      </c>
      <c r="H1539" s="2">
        <v>3.5550000000000002</v>
      </c>
      <c r="I1539" s="2" t="str" cm="1">
        <f t="array" ref="I1539">_xlfn.IFS(H1539&gt;3.5,"Above Average",H1539&lt;3,"Below Average",TRUE,"Average")</f>
        <v>Above Average</v>
      </c>
      <c r="J1539" s="1">
        <v>224.13201989999999</v>
      </c>
      <c r="K1539" s="1" t="str" cm="1">
        <f t="array" ref="K1539">_xlfn.IFS(J1539&gt;200,"Above Average",J1539&lt;155,"Below Average",TRUE,"Average")</f>
        <v>Above Average</v>
      </c>
      <c r="L1539" s="7">
        <v>6.8330000000000002</v>
      </c>
      <c r="M1539" s="7" t="str" cm="1">
        <f t="array" ref="M1539">_xlfn.IFS(L1539&gt;9,"Above Average",L1539&lt;8,"Below Average",TRUE,"Average")</f>
        <v>Below Average</v>
      </c>
    </row>
    <row r="1540" spans="1:13" x14ac:dyDescent="0.3">
      <c r="A1540">
        <v>11</v>
      </c>
      <c r="B1540" s="21">
        <v>40970</v>
      </c>
      <c r="C1540" s="21" t="str">
        <f t="shared" si="24"/>
        <v>Mar</v>
      </c>
      <c r="D1540" s="6">
        <v>1438383.44</v>
      </c>
      <c r="E1540" t="s">
        <v>155</v>
      </c>
      <c r="F1540" s="5">
        <v>62.61</v>
      </c>
      <c r="G1540" s="5" t="str" cm="1">
        <f t="array" ref="G1540">_xlfn.IFS(F1540&gt;=86,"Hot Week (More Than 85°F)",F1540&lt;50,"Cold Week (Less Than 50°F)",TRUE,"Normal Week")</f>
        <v>Normal Week</v>
      </c>
      <c r="H1540" s="2">
        <v>3.63</v>
      </c>
      <c r="I1540" s="2" t="str" cm="1">
        <f t="array" ref="I1540">_xlfn.IFS(H1540&gt;3.5,"Above Average",H1540&lt;3,"Below Average",TRUE,"Average")</f>
        <v>Above Average</v>
      </c>
      <c r="J1540" s="1">
        <v>224.3470245</v>
      </c>
      <c r="K1540" s="1" t="str" cm="1">
        <f t="array" ref="K1540">_xlfn.IFS(J1540&gt;200,"Above Average",J1540&lt;155,"Below Average",TRUE,"Average")</f>
        <v>Above Average</v>
      </c>
      <c r="L1540" s="7">
        <v>6.8330000000000002</v>
      </c>
      <c r="M1540" s="7" t="str" cm="1">
        <f t="array" ref="M1540">_xlfn.IFS(L1540&gt;9,"Above Average",L1540&lt;8,"Below Average",TRUE,"Average")</f>
        <v>Below Average</v>
      </c>
    </row>
    <row r="1541" spans="1:13" x14ac:dyDescent="0.3">
      <c r="A1541">
        <v>11</v>
      </c>
      <c r="B1541" s="21">
        <v>40977</v>
      </c>
      <c r="C1541" s="21" t="str">
        <f t="shared" si="24"/>
        <v>Mar</v>
      </c>
      <c r="D1541" s="6">
        <v>1413382.76</v>
      </c>
      <c r="E1541" t="s">
        <v>155</v>
      </c>
      <c r="F1541" s="5">
        <v>61.44</v>
      </c>
      <c r="G1541" s="5" t="str" cm="1">
        <f t="array" ref="G1541">_xlfn.IFS(F1541&gt;=86,"Hot Week (More Than 85°F)",F1541&lt;50,"Cold Week (Less Than 50°F)",TRUE,"Normal Week")</f>
        <v>Normal Week</v>
      </c>
      <c r="H1541" s="2">
        <v>3.669</v>
      </c>
      <c r="I1541" s="2" t="str" cm="1">
        <f t="array" ref="I1541">_xlfn.IFS(H1541&gt;3.5,"Above Average",H1541&lt;3,"Below Average",TRUE,"Average")</f>
        <v>Above Average</v>
      </c>
      <c r="J1541" s="1">
        <v>224.56202909999999</v>
      </c>
      <c r="K1541" s="1" t="str" cm="1">
        <f t="array" ref="K1541">_xlfn.IFS(J1541&gt;200,"Above Average",J1541&lt;155,"Below Average",TRUE,"Average")</f>
        <v>Above Average</v>
      </c>
      <c r="L1541" s="7">
        <v>6.8330000000000002</v>
      </c>
      <c r="M1541" s="7" t="str" cm="1">
        <f t="array" ref="M1541">_xlfn.IFS(L1541&gt;9,"Above Average",L1541&lt;8,"Below Average",TRUE,"Average")</f>
        <v>Below Average</v>
      </c>
    </row>
    <row r="1542" spans="1:13" x14ac:dyDescent="0.3">
      <c r="A1542">
        <v>11</v>
      </c>
      <c r="B1542" s="21">
        <v>40984</v>
      </c>
      <c r="C1542" s="21" t="str">
        <f t="shared" si="24"/>
        <v>Mar</v>
      </c>
      <c r="D1542" s="6">
        <v>1441884.28</v>
      </c>
      <c r="E1542" t="s">
        <v>155</v>
      </c>
      <c r="F1542" s="5">
        <v>64.209999999999994</v>
      </c>
      <c r="G1542" s="5" t="str" cm="1">
        <f t="array" ref="G1542">_xlfn.IFS(F1542&gt;=86,"Hot Week (More Than 85°F)",F1542&lt;50,"Cold Week (Less Than 50°F)",TRUE,"Normal Week")</f>
        <v>Normal Week</v>
      </c>
      <c r="H1542" s="2">
        <v>3.734</v>
      </c>
      <c r="I1542" s="2" t="str" cm="1">
        <f t="array" ref="I1542">_xlfn.IFS(H1542&gt;3.5,"Above Average",H1542&lt;3,"Below Average",TRUE,"Average")</f>
        <v>Above Average</v>
      </c>
      <c r="J1542" s="1">
        <v>224.7166953</v>
      </c>
      <c r="K1542" s="1" t="str" cm="1">
        <f t="array" ref="K1542">_xlfn.IFS(J1542&gt;200,"Above Average",J1542&lt;155,"Below Average",TRUE,"Average")</f>
        <v>Above Average</v>
      </c>
      <c r="L1542" s="7">
        <v>6.8330000000000002</v>
      </c>
      <c r="M1542" s="7" t="str" cm="1">
        <f t="array" ref="M1542">_xlfn.IFS(L1542&gt;9,"Above Average",L1542&lt;8,"Below Average",TRUE,"Average")</f>
        <v>Below Average</v>
      </c>
    </row>
    <row r="1543" spans="1:13" x14ac:dyDescent="0.3">
      <c r="A1543">
        <v>11</v>
      </c>
      <c r="B1543" s="21">
        <v>40991</v>
      </c>
      <c r="C1543" s="21" t="str">
        <f t="shared" si="24"/>
        <v>Mar</v>
      </c>
      <c r="D1543" s="6">
        <v>1300593.6100000001</v>
      </c>
      <c r="E1543" t="s">
        <v>155</v>
      </c>
      <c r="F1543" s="5">
        <v>67.16</v>
      </c>
      <c r="G1543" s="5" t="str" cm="1">
        <f t="array" ref="G1543">_xlfn.IFS(F1543&gt;=86,"Hot Week (More Than 85°F)",F1543&lt;50,"Cold Week (Less Than 50°F)",TRUE,"Normal Week")</f>
        <v>Normal Week</v>
      </c>
      <c r="H1543" s="2">
        <v>3.7869999999999999</v>
      </c>
      <c r="I1543" s="2" t="str" cm="1">
        <f t="array" ref="I1543">_xlfn.IFS(H1543&gt;3.5,"Above Average",H1543&lt;3,"Below Average",TRUE,"Average")</f>
        <v>Above Average</v>
      </c>
      <c r="J1543" s="1">
        <v>224.7909104</v>
      </c>
      <c r="K1543" s="1" t="str" cm="1">
        <f t="array" ref="K1543">_xlfn.IFS(J1543&gt;200,"Above Average",J1543&lt;155,"Below Average",TRUE,"Average")</f>
        <v>Above Average</v>
      </c>
      <c r="L1543" s="7">
        <v>6.8330000000000002</v>
      </c>
      <c r="M1543" s="7" t="str" cm="1">
        <f t="array" ref="M1543">_xlfn.IFS(L1543&gt;9,"Above Average",L1543&lt;8,"Below Average",TRUE,"Average")</f>
        <v>Below Average</v>
      </c>
    </row>
    <row r="1544" spans="1:13" x14ac:dyDescent="0.3">
      <c r="A1544">
        <v>11</v>
      </c>
      <c r="B1544" s="21">
        <v>40998</v>
      </c>
      <c r="C1544" s="21" t="str">
        <f t="shared" si="24"/>
        <v>Mar</v>
      </c>
      <c r="D1544" s="6">
        <v>1300104.03</v>
      </c>
      <c r="E1544" t="s">
        <v>155</v>
      </c>
      <c r="F1544" s="5">
        <v>70.23</v>
      </c>
      <c r="G1544" s="5" t="str" cm="1">
        <f t="array" ref="G1544">_xlfn.IFS(F1544&gt;=86,"Hot Week (More Than 85°F)",F1544&lt;50,"Cold Week (Less Than 50°F)",TRUE,"Normal Week")</f>
        <v>Normal Week</v>
      </c>
      <c r="H1544" s="2">
        <v>3.8450000000000002</v>
      </c>
      <c r="I1544" s="2" t="str" cm="1">
        <f t="array" ref="I1544">_xlfn.IFS(H1544&gt;3.5,"Above Average",H1544&lt;3,"Below Average",TRUE,"Average")</f>
        <v>Above Average</v>
      </c>
      <c r="J1544" s="1">
        <v>224.86512540000001</v>
      </c>
      <c r="K1544" s="1" t="str" cm="1">
        <f t="array" ref="K1544">_xlfn.IFS(J1544&gt;200,"Above Average",J1544&lt;155,"Below Average",TRUE,"Average")</f>
        <v>Above Average</v>
      </c>
      <c r="L1544" s="7">
        <v>6.8330000000000002</v>
      </c>
      <c r="M1544" s="7" t="str" cm="1">
        <f t="array" ref="M1544">_xlfn.IFS(L1544&gt;9,"Above Average",L1544&lt;8,"Below Average",TRUE,"Average")</f>
        <v>Below Average</v>
      </c>
    </row>
    <row r="1545" spans="1:13" x14ac:dyDescent="0.3">
      <c r="A1545">
        <v>11</v>
      </c>
      <c r="B1545" s="21">
        <v>41005</v>
      </c>
      <c r="C1545" s="21" t="str">
        <f t="shared" si="24"/>
        <v>Apr</v>
      </c>
      <c r="D1545" s="6">
        <v>1596325.01</v>
      </c>
      <c r="E1545" t="s">
        <v>155</v>
      </c>
      <c r="F1545" s="5">
        <v>74.19</v>
      </c>
      <c r="G1545" s="5" t="str" cm="1">
        <f t="array" ref="G1545">_xlfn.IFS(F1545&gt;=86,"Hot Week (More Than 85°F)",F1545&lt;50,"Cold Week (Less Than 50°F)",TRUE,"Normal Week")</f>
        <v>Normal Week</v>
      </c>
      <c r="H1545" s="2">
        <v>3.891</v>
      </c>
      <c r="I1545" s="2" t="str" cm="1">
        <f t="array" ref="I1545">_xlfn.IFS(H1545&gt;3.5,"Above Average",H1545&lt;3,"Below Average",TRUE,"Average")</f>
        <v>Above Average</v>
      </c>
      <c r="J1545" s="1">
        <v>224.93934049999999</v>
      </c>
      <c r="K1545" s="1" t="str" cm="1">
        <f t="array" ref="K1545">_xlfn.IFS(J1545&gt;200,"Above Average",J1545&lt;155,"Below Average",TRUE,"Average")</f>
        <v>Above Average</v>
      </c>
      <c r="L1545" s="7">
        <v>6.6639999999999997</v>
      </c>
      <c r="M1545" s="7" t="str" cm="1">
        <f t="array" ref="M1545">_xlfn.IFS(L1545&gt;9,"Above Average",L1545&lt;8,"Below Average",TRUE,"Average")</f>
        <v>Below Average</v>
      </c>
    </row>
    <row r="1546" spans="1:13" x14ac:dyDescent="0.3">
      <c r="A1546">
        <v>11</v>
      </c>
      <c r="B1546" s="21">
        <v>41012</v>
      </c>
      <c r="C1546" s="21" t="str">
        <f t="shared" si="24"/>
        <v>Apr</v>
      </c>
      <c r="D1546" s="6">
        <v>1472752.01</v>
      </c>
      <c r="E1546" t="s">
        <v>155</v>
      </c>
      <c r="F1546" s="5">
        <v>72.739999999999995</v>
      </c>
      <c r="G1546" s="5" t="str" cm="1">
        <f t="array" ref="G1546">_xlfn.IFS(F1546&gt;=86,"Hot Week (More Than 85°F)",F1546&lt;50,"Cold Week (Less Than 50°F)",TRUE,"Normal Week")</f>
        <v>Normal Week</v>
      </c>
      <c r="H1546" s="2">
        <v>3.891</v>
      </c>
      <c r="I1546" s="2" t="str" cm="1">
        <f t="array" ref="I1546">_xlfn.IFS(H1546&gt;3.5,"Above Average",H1546&lt;3,"Below Average",TRUE,"Average")</f>
        <v>Above Average</v>
      </c>
      <c r="J1546" s="1">
        <v>225.01355559999999</v>
      </c>
      <c r="K1546" s="1" t="str" cm="1">
        <f t="array" ref="K1546">_xlfn.IFS(J1546&gt;200,"Above Average",J1546&lt;155,"Below Average",TRUE,"Average")</f>
        <v>Above Average</v>
      </c>
      <c r="L1546" s="7">
        <v>6.6639999999999997</v>
      </c>
      <c r="M1546" s="7" t="str" cm="1">
        <f t="array" ref="M1546">_xlfn.IFS(L1546&gt;9,"Above Average",L1546&lt;8,"Below Average",TRUE,"Average")</f>
        <v>Below Average</v>
      </c>
    </row>
    <row r="1547" spans="1:13" x14ac:dyDescent="0.3">
      <c r="A1547">
        <v>11</v>
      </c>
      <c r="B1547" s="21">
        <v>41019</v>
      </c>
      <c r="C1547" s="21" t="str">
        <f t="shared" si="24"/>
        <v>Apr</v>
      </c>
      <c r="D1547" s="6">
        <v>1315356.99</v>
      </c>
      <c r="E1547" t="s">
        <v>155</v>
      </c>
      <c r="F1547" s="5">
        <v>71.97</v>
      </c>
      <c r="G1547" s="5" t="str" cm="1">
        <f t="array" ref="G1547">_xlfn.IFS(F1547&gt;=86,"Hot Week (More Than 85°F)",F1547&lt;50,"Cold Week (Less Than 50°F)",TRUE,"Normal Week")</f>
        <v>Normal Week</v>
      </c>
      <c r="H1547" s="2">
        <v>3.8769999999999998</v>
      </c>
      <c r="I1547" s="2" t="str" cm="1">
        <f t="array" ref="I1547">_xlfn.IFS(H1547&gt;3.5,"Above Average",H1547&lt;3,"Below Average",TRUE,"Average")</f>
        <v>Above Average</v>
      </c>
      <c r="J1547" s="1">
        <v>225.06895410000001</v>
      </c>
      <c r="K1547" s="1" t="str" cm="1">
        <f t="array" ref="K1547">_xlfn.IFS(J1547&gt;200,"Above Average",J1547&lt;155,"Below Average",TRUE,"Average")</f>
        <v>Above Average</v>
      </c>
      <c r="L1547" s="7">
        <v>6.6639999999999997</v>
      </c>
      <c r="M1547" s="7" t="str" cm="1">
        <f t="array" ref="M1547">_xlfn.IFS(L1547&gt;9,"Above Average",L1547&lt;8,"Below Average",TRUE,"Average")</f>
        <v>Below Average</v>
      </c>
    </row>
    <row r="1548" spans="1:13" x14ac:dyDescent="0.3">
      <c r="A1548">
        <v>11</v>
      </c>
      <c r="B1548" s="21">
        <v>41026</v>
      </c>
      <c r="C1548" s="21" t="str">
        <f t="shared" si="24"/>
        <v>Apr</v>
      </c>
      <c r="D1548" s="6">
        <v>1236238.29</v>
      </c>
      <c r="E1548" t="s">
        <v>155</v>
      </c>
      <c r="F1548" s="5">
        <v>73.400000000000006</v>
      </c>
      <c r="G1548" s="5" t="str" cm="1">
        <f t="array" ref="G1548">_xlfn.IFS(F1548&gt;=86,"Hot Week (More Than 85°F)",F1548&lt;50,"Cold Week (Less Than 50°F)",TRUE,"Normal Week")</f>
        <v>Normal Week</v>
      </c>
      <c r="H1548" s="2">
        <v>3.8140000000000001</v>
      </c>
      <c r="I1548" s="2" t="str" cm="1">
        <f t="array" ref="I1548">_xlfn.IFS(H1548&gt;3.5,"Above Average",H1548&lt;3,"Below Average",TRUE,"Average")</f>
        <v>Above Average</v>
      </c>
      <c r="J1548" s="1">
        <v>225.12435260000001</v>
      </c>
      <c r="K1548" s="1" t="str" cm="1">
        <f t="array" ref="K1548">_xlfn.IFS(J1548&gt;200,"Above Average",J1548&lt;155,"Below Average",TRUE,"Average")</f>
        <v>Above Average</v>
      </c>
      <c r="L1548" s="7">
        <v>6.6639999999999997</v>
      </c>
      <c r="M1548" s="7" t="str" cm="1">
        <f t="array" ref="M1548">_xlfn.IFS(L1548&gt;9,"Above Average",L1548&lt;8,"Below Average",TRUE,"Average")</f>
        <v>Below Average</v>
      </c>
    </row>
    <row r="1549" spans="1:13" x14ac:dyDescent="0.3">
      <c r="A1549">
        <v>11</v>
      </c>
      <c r="B1549" s="21">
        <v>41033</v>
      </c>
      <c r="C1549" s="21" t="str">
        <f t="shared" si="24"/>
        <v>May</v>
      </c>
      <c r="D1549" s="6">
        <v>1370251.22</v>
      </c>
      <c r="E1549" t="s">
        <v>155</v>
      </c>
      <c r="F1549" s="5">
        <v>79.069999999999993</v>
      </c>
      <c r="G1549" s="5" t="str" cm="1">
        <f t="array" ref="G1549">_xlfn.IFS(F1549&gt;=86,"Hot Week (More Than 85°F)",F1549&lt;50,"Cold Week (Less Than 50°F)",TRUE,"Normal Week")</f>
        <v>Normal Week</v>
      </c>
      <c r="H1549" s="2">
        <v>3.7490000000000001</v>
      </c>
      <c r="I1549" s="2" t="str" cm="1">
        <f t="array" ref="I1549">_xlfn.IFS(H1549&gt;3.5,"Above Average",H1549&lt;3,"Below Average",TRUE,"Average")</f>
        <v>Above Average</v>
      </c>
      <c r="J1549" s="1">
        <v>225.1797511</v>
      </c>
      <c r="K1549" s="1" t="str" cm="1">
        <f t="array" ref="K1549">_xlfn.IFS(J1549&gt;200,"Above Average",J1549&lt;155,"Below Average",TRUE,"Average")</f>
        <v>Above Average</v>
      </c>
      <c r="L1549" s="7">
        <v>6.6639999999999997</v>
      </c>
      <c r="M1549" s="7" t="str" cm="1">
        <f t="array" ref="M1549">_xlfn.IFS(L1549&gt;9,"Above Average",L1549&lt;8,"Below Average",TRUE,"Average")</f>
        <v>Below Average</v>
      </c>
    </row>
    <row r="1550" spans="1:13" x14ac:dyDescent="0.3">
      <c r="A1550">
        <v>11</v>
      </c>
      <c r="B1550" s="21">
        <v>41040</v>
      </c>
      <c r="C1550" s="21" t="str">
        <f t="shared" si="24"/>
        <v>May</v>
      </c>
      <c r="D1550" s="6">
        <v>1300147.07</v>
      </c>
      <c r="E1550" t="s">
        <v>155</v>
      </c>
      <c r="F1550" s="5">
        <v>75.13</v>
      </c>
      <c r="G1550" s="5" t="str" cm="1">
        <f t="array" ref="G1550">_xlfn.IFS(F1550&gt;=86,"Hot Week (More Than 85°F)",F1550&lt;50,"Cold Week (Less Than 50°F)",TRUE,"Normal Week")</f>
        <v>Normal Week</v>
      </c>
      <c r="H1550" s="2">
        <v>3.6880000000000002</v>
      </c>
      <c r="I1550" s="2" t="str" cm="1">
        <f t="array" ref="I1550">_xlfn.IFS(H1550&gt;3.5,"Above Average",H1550&lt;3,"Below Average",TRUE,"Average")</f>
        <v>Above Average</v>
      </c>
      <c r="J1550" s="1">
        <v>225.2351496</v>
      </c>
      <c r="K1550" s="1" t="str" cm="1">
        <f t="array" ref="K1550">_xlfn.IFS(J1550&gt;200,"Above Average",J1550&lt;155,"Below Average",TRUE,"Average")</f>
        <v>Above Average</v>
      </c>
      <c r="L1550" s="7">
        <v>6.6639999999999997</v>
      </c>
      <c r="M1550" s="7" t="str" cm="1">
        <f t="array" ref="M1550">_xlfn.IFS(L1550&gt;9,"Above Average",L1550&lt;8,"Below Average",TRUE,"Average")</f>
        <v>Below Average</v>
      </c>
    </row>
    <row r="1551" spans="1:13" x14ac:dyDescent="0.3">
      <c r="A1551">
        <v>11</v>
      </c>
      <c r="B1551" s="21">
        <v>41047</v>
      </c>
      <c r="C1551" s="21" t="str">
        <f t="shared" si="24"/>
        <v>May</v>
      </c>
      <c r="D1551" s="6">
        <v>1352442.31</v>
      </c>
      <c r="E1551" t="s">
        <v>155</v>
      </c>
      <c r="F1551" s="5">
        <v>72.53</v>
      </c>
      <c r="G1551" s="5" t="str" cm="1">
        <f t="array" ref="G1551">_xlfn.IFS(F1551&gt;=86,"Hot Week (More Than 85°F)",F1551&lt;50,"Cold Week (Less Than 50°F)",TRUE,"Normal Week")</f>
        <v>Normal Week</v>
      </c>
      <c r="H1551" s="2">
        <v>3.63</v>
      </c>
      <c r="I1551" s="2" t="str" cm="1">
        <f t="array" ref="I1551">_xlfn.IFS(H1551&gt;3.5,"Above Average",H1551&lt;3,"Below Average",TRUE,"Average")</f>
        <v>Above Average</v>
      </c>
      <c r="J1551" s="1">
        <v>225.25120240000001</v>
      </c>
      <c r="K1551" s="1" t="str" cm="1">
        <f t="array" ref="K1551">_xlfn.IFS(J1551&gt;200,"Above Average",J1551&lt;155,"Below Average",TRUE,"Average")</f>
        <v>Above Average</v>
      </c>
      <c r="L1551" s="7">
        <v>6.6639999999999997</v>
      </c>
      <c r="M1551" s="7" t="str" cm="1">
        <f t="array" ref="M1551">_xlfn.IFS(L1551&gt;9,"Above Average",L1551&lt;8,"Below Average",TRUE,"Average")</f>
        <v>Below Average</v>
      </c>
    </row>
    <row r="1552" spans="1:13" x14ac:dyDescent="0.3">
      <c r="A1552">
        <v>11</v>
      </c>
      <c r="B1552" s="21">
        <v>41054</v>
      </c>
      <c r="C1552" s="21" t="str">
        <f t="shared" si="24"/>
        <v>May</v>
      </c>
      <c r="D1552" s="6">
        <v>1297335.8700000001</v>
      </c>
      <c r="E1552" t="s">
        <v>155</v>
      </c>
      <c r="F1552" s="5">
        <v>78.44</v>
      </c>
      <c r="G1552" s="5" t="str" cm="1">
        <f t="array" ref="G1552">_xlfn.IFS(F1552&gt;=86,"Hot Week (More Than 85°F)",F1552&lt;50,"Cold Week (Less Than 50°F)",TRUE,"Normal Week")</f>
        <v>Normal Week</v>
      </c>
      <c r="H1552" s="2">
        <v>3.5609999999999999</v>
      </c>
      <c r="I1552" s="2" t="str" cm="1">
        <f t="array" ref="I1552">_xlfn.IFS(H1552&gt;3.5,"Above Average",H1552&lt;3,"Below Average",TRUE,"Average")</f>
        <v>Above Average</v>
      </c>
      <c r="J1552" s="1">
        <v>225.25151679999999</v>
      </c>
      <c r="K1552" s="1" t="str" cm="1">
        <f t="array" ref="K1552">_xlfn.IFS(J1552&gt;200,"Above Average",J1552&lt;155,"Below Average",TRUE,"Average")</f>
        <v>Above Average</v>
      </c>
      <c r="L1552" s="7">
        <v>6.6639999999999997</v>
      </c>
      <c r="M1552" s="7" t="str" cm="1">
        <f t="array" ref="M1552">_xlfn.IFS(L1552&gt;9,"Above Average",L1552&lt;8,"Below Average",TRUE,"Average")</f>
        <v>Below Average</v>
      </c>
    </row>
    <row r="1553" spans="1:13" x14ac:dyDescent="0.3">
      <c r="A1553">
        <v>11</v>
      </c>
      <c r="B1553" s="21">
        <v>41061</v>
      </c>
      <c r="C1553" s="21" t="str">
        <f t="shared" si="24"/>
        <v>Jun</v>
      </c>
      <c r="D1553" s="6">
        <v>1361595.33</v>
      </c>
      <c r="E1553" t="s">
        <v>155</v>
      </c>
      <c r="F1553" s="5">
        <v>81.67</v>
      </c>
      <c r="G1553" s="5" t="str" cm="1">
        <f t="array" ref="G1553">_xlfn.IFS(F1553&gt;=86,"Hot Week (More Than 85°F)",F1553&lt;50,"Cold Week (Less Than 50°F)",TRUE,"Normal Week")</f>
        <v>Normal Week</v>
      </c>
      <c r="H1553" s="2">
        <v>3.5009999999999999</v>
      </c>
      <c r="I1553" s="2" t="str" cm="1">
        <f t="array" ref="I1553">_xlfn.IFS(H1553&gt;3.5,"Above Average",H1553&lt;3,"Below Average",TRUE,"Average")</f>
        <v>Above Average</v>
      </c>
      <c r="J1553" s="1">
        <v>225.25183129999999</v>
      </c>
      <c r="K1553" s="1" t="str" cm="1">
        <f t="array" ref="K1553">_xlfn.IFS(J1553&gt;200,"Above Average",J1553&lt;155,"Below Average",TRUE,"Average")</f>
        <v>Above Average</v>
      </c>
      <c r="L1553" s="7">
        <v>6.6639999999999997</v>
      </c>
      <c r="M1553" s="7" t="str" cm="1">
        <f t="array" ref="M1553">_xlfn.IFS(L1553&gt;9,"Above Average",L1553&lt;8,"Below Average",TRUE,"Average")</f>
        <v>Below Average</v>
      </c>
    </row>
    <row r="1554" spans="1:13" x14ac:dyDescent="0.3">
      <c r="A1554">
        <v>11</v>
      </c>
      <c r="B1554" s="21">
        <v>41068</v>
      </c>
      <c r="C1554" s="21" t="str">
        <f t="shared" si="24"/>
        <v>Jun</v>
      </c>
      <c r="D1554" s="6">
        <v>1414343.53</v>
      </c>
      <c r="E1554" t="s">
        <v>155</v>
      </c>
      <c r="F1554" s="5">
        <v>82.1</v>
      </c>
      <c r="G1554" s="5" t="str" cm="1">
        <f t="array" ref="G1554">_xlfn.IFS(F1554&gt;=86,"Hot Week (More Than 85°F)",F1554&lt;50,"Cold Week (Less Than 50°F)",TRUE,"Normal Week")</f>
        <v>Normal Week</v>
      </c>
      <c r="H1554" s="2">
        <v>3.452</v>
      </c>
      <c r="I1554" s="2" t="str" cm="1">
        <f t="array" ref="I1554">_xlfn.IFS(H1554&gt;3.5,"Above Average",H1554&lt;3,"Below Average",TRUE,"Average")</f>
        <v>Average</v>
      </c>
      <c r="J1554" s="1">
        <v>225.25214579999999</v>
      </c>
      <c r="K1554" s="1" t="str" cm="1">
        <f t="array" ref="K1554">_xlfn.IFS(J1554&gt;200,"Above Average",J1554&lt;155,"Below Average",TRUE,"Average")</f>
        <v>Above Average</v>
      </c>
      <c r="L1554" s="7">
        <v>6.6639999999999997</v>
      </c>
      <c r="M1554" s="7" t="str" cm="1">
        <f t="array" ref="M1554">_xlfn.IFS(L1554&gt;9,"Above Average",L1554&lt;8,"Below Average",TRUE,"Average")</f>
        <v>Below Average</v>
      </c>
    </row>
    <row r="1555" spans="1:13" x14ac:dyDescent="0.3">
      <c r="A1555">
        <v>11</v>
      </c>
      <c r="B1555" s="21">
        <v>41075</v>
      </c>
      <c r="C1555" s="21" t="str">
        <f t="shared" si="24"/>
        <v>Jun</v>
      </c>
      <c r="D1555" s="6">
        <v>1417875.42</v>
      </c>
      <c r="E1555" t="s">
        <v>155</v>
      </c>
      <c r="F1555" s="5">
        <v>84.97</v>
      </c>
      <c r="G1555" s="5" t="str" cm="1">
        <f t="array" ref="G1555">_xlfn.IFS(F1555&gt;=86,"Hot Week (More Than 85°F)",F1555&lt;50,"Cold Week (Less Than 50°F)",TRUE,"Normal Week")</f>
        <v>Normal Week</v>
      </c>
      <c r="H1555" s="2">
        <v>3.3929999999999998</v>
      </c>
      <c r="I1555" s="2" t="str" cm="1">
        <f t="array" ref="I1555">_xlfn.IFS(H1555&gt;3.5,"Above Average",H1555&lt;3,"Below Average",TRUE,"Average")</f>
        <v>Average</v>
      </c>
      <c r="J1555" s="1">
        <v>225.26447949999999</v>
      </c>
      <c r="K1555" s="1" t="str" cm="1">
        <f t="array" ref="K1555">_xlfn.IFS(J1555&gt;200,"Above Average",J1555&lt;155,"Below Average",TRUE,"Average")</f>
        <v>Above Average</v>
      </c>
      <c r="L1555" s="7">
        <v>6.6639999999999997</v>
      </c>
      <c r="M1555" s="7" t="str" cm="1">
        <f t="array" ref="M1555">_xlfn.IFS(L1555&gt;9,"Above Average",L1555&lt;8,"Below Average",TRUE,"Average")</f>
        <v>Below Average</v>
      </c>
    </row>
    <row r="1556" spans="1:13" x14ac:dyDescent="0.3">
      <c r="A1556">
        <v>11</v>
      </c>
      <c r="B1556" s="21">
        <v>41082</v>
      </c>
      <c r="C1556" s="21" t="str">
        <f t="shared" si="24"/>
        <v>Jun</v>
      </c>
      <c r="D1556" s="6">
        <v>1355680.3</v>
      </c>
      <c r="E1556" t="s">
        <v>155</v>
      </c>
      <c r="F1556" s="5">
        <v>83.26</v>
      </c>
      <c r="G1556" s="5" t="str" cm="1">
        <f t="array" ref="G1556">_xlfn.IFS(F1556&gt;=86,"Hot Week (More Than 85°F)",F1556&lt;50,"Cold Week (Less Than 50°F)",TRUE,"Normal Week")</f>
        <v>Normal Week</v>
      </c>
      <c r="H1556" s="2">
        <v>3.3460000000000001</v>
      </c>
      <c r="I1556" s="2" t="str" cm="1">
        <f t="array" ref="I1556">_xlfn.IFS(H1556&gt;3.5,"Above Average",H1556&lt;3,"Below Average",TRUE,"Average")</f>
        <v>Average</v>
      </c>
      <c r="J1556" s="1">
        <v>225.3068615</v>
      </c>
      <c r="K1556" s="1" t="str" cm="1">
        <f t="array" ref="K1556">_xlfn.IFS(J1556&gt;200,"Above Average",J1556&lt;155,"Below Average",TRUE,"Average")</f>
        <v>Above Average</v>
      </c>
      <c r="L1556" s="7">
        <v>6.6639999999999997</v>
      </c>
      <c r="M1556" s="7" t="str" cm="1">
        <f t="array" ref="M1556">_xlfn.IFS(L1556&gt;9,"Above Average",L1556&lt;8,"Below Average",TRUE,"Average")</f>
        <v>Below Average</v>
      </c>
    </row>
    <row r="1557" spans="1:13" x14ac:dyDescent="0.3">
      <c r="A1557">
        <v>11</v>
      </c>
      <c r="B1557" s="21">
        <v>41089</v>
      </c>
      <c r="C1557" s="21" t="str">
        <f t="shared" si="24"/>
        <v>Jun</v>
      </c>
      <c r="D1557" s="6">
        <v>1297028.6000000001</v>
      </c>
      <c r="E1557" t="s">
        <v>155</v>
      </c>
      <c r="F1557" s="5">
        <v>87.86</v>
      </c>
      <c r="G1557" s="5" t="str" cm="1">
        <f t="array" ref="G1557">_xlfn.IFS(F1557&gt;=86,"Hot Week (More Than 85°F)",F1557&lt;50,"Cold Week (Less Than 50°F)",TRUE,"Normal Week")</f>
        <v>Hot Week (More Than 85°F)</v>
      </c>
      <c r="H1557" s="2">
        <v>3.286</v>
      </c>
      <c r="I1557" s="2" t="str" cm="1">
        <f t="array" ref="I1557">_xlfn.IFS(H1557&gt;3.5,"Above Average",H1557&lt;3,"Below Average",TRUE,"Average")</f>
        <v>Average</v>
      </c>
      <c r="J1557" s="1">
        <v>225.3492435</v>
      </c>
      <c r="K1557" s="1" t="str" cm="1">
        <f t="array" ref="K1557">_xlfn.IFS(J1557&gt;200,"Above Average",J1557&lt;155,"Below Average",TRUE,"Average")</f>
        <v>Above Average</v>
      </c>
      <c r="L1557" s="7">
        <v>6.6639999999999997</v>
      </c>
      <c r="M1557" s="7" t="str" cm="1">
        <f t="array" ref="M1557">_xlfn.IFS(L1557&gt;9,"Above Average",L1557&lt;8,"Below Average",TRUE,"Average")</f>
        <v>Below Average</v>
      </c>
    </row>
    <row r="1558" spans="1:13" x14ac:dyDescent="0.3">
      <c r="A1558">
        <v>11</v>
      </c>
      <c r="B1558" s="21">
        <v>41096</v>
      </c>
      <c r="C1558" s="21" t="str">
        <f t="shared" si="24"/>
        <v>Jul</v>
      </c>
      <c r="D1558" s="6">
        <v>1461129.94</v>
      </c>
      <c r="E1558" t="s">
        <v>155</v>
      </c>
      <c r="F1558" s="5">
        <v>83.44</v>
      </c>
      <c r="G1558" s="5" t="str" cm="1">
        <f t="array" ref="G1558">_xlfn.IFS(F1558&gt;=86,"Hot Week (More Than 85°F)",F1558&lt;50,"Cold Week (Less Than 50°F)",TRUE,"Normal Week")</f>
        <v>Normal Week</v>
      </c>
      <c r="H1558" s="2">
        <v>3.2269999999999999</v>
      </c>
      <c r="I1558" s="2" t="str" cm="1">
        <f t="array" ref="I1558">_xlfn.IFS(H1558&gt;3.5,"Above Average",H1558&lt;3,"Below Average",TRUE,"Average")</f>
        <v>Average</v>
      </c>
      <c r="J1558" s="1">
        <v>225.39162540000001</v>
      </c>
      <c r="K1558" s="1" t="str" cm="1">
        <f t="array" ref="K1558">_xlfn.IFS(J1558&gt;200,"Above Average",J1558&lt;155,"Below Average",TRUE,"Average")</f>
        <v>Above Average</v>
      </c>
      <c r="L1558" s="7">
        <v>6.3339999999999996</v>
      </c>
      <c r="M1558" s="7" t="str" cm="1">
        <f t="array" ref="M1558">_xlfn.IFS(L1558&gt;9,"Above Average",L1558&lt;8,"Below Average",TRUE,"Average")</f>
        <v>Below Average</v>
      </c>
    </row>
    <row r="1559" spans="1:13" x14ac:dyDescent="0.3">
      <c r="A1559">
        <v>11</v>
      </c>
      <c r="B1559" s="21">
        <v>41103</v>
      </c>
      <c r="C1559" s="21" t="str">
        <f t="shared" si="24"/>
        <v>Jul</v>
      </c>
      <c r="D1559" s="6">
        <v>1320239.51</v>
      </c>
      <c r="E1559" t="s">
        <v>155</v>
      </c>
      <c r="F1559" s="5">
        <v>82.46</v>
      </c>
      <c r="G1559" s="5" t="str" cm="1">
        <f t="array" ref="G1559">_xlfn.IFS(F1559&gt;=86,"Hot Week (More Than 85°F)",F1559&lt;50,"Cold Week (Less Than 50°F)",TRUE,"Normal Week")</f>
        <v>Normal Week</v>
      </c>
      <c r="H1559" s="2">
        <v>3.2559999999999998</v>
      </c>
      <c r="I1559" s="2" t="str" cm="1">
        <f t="array" ref="I1559">_xlfn.IFS(H1559&gt;3.5,"Above Average",H1559&lt;3,"Below Average",TRUE,"Average")</f>
        <v>Average</v>
      </c>
      <c r="J1559" s="1">
        <v>225.43400740000001</v>
      </c>
      <c r="K1559" s="1" t="str" cm="1">
        <f t="array" ref="K1559">_xlfn.IFS(J1559&gt;200,"Above Average",J1559&lt;155,"Below Average",TRUE,"Average")</f>
        <v>Above Average</v>
      </c>
      <c r="L1559" s="7">
        <v>6.3339999999999996</v>
      </c>
      <c r="M1559" s="7" t="str" cm="1">
        <f t="array" ref="M1559">_xlfn.IFS(L1559&gt;9,"Above Average",L1559&lt;8,"Below Average",TRUE,"Average")</f>
        <v>Below Average</v>
      </c>
    </row>
    <row r="1560" spans="1:13" x14ac:dyDescent="0.3">
      <c r="A1560">
        <v>11</v>
      </c>
      <c r="B1560" s="21">
        <v>41110</v>
      </c>
      <c r="C1560" s="21" t="str">
        <f t="shared" si="24"/>
        <v>Jul</v>
      </c>
      <c r="D1560" s="6">
        <v>1344483.81</v>
      </c>
      <c r="E1560" t="s">
        <v>155</v>
      </c>
      <c r="F1560" s="5">
        <v>82.41</v>
      </c>
      <c r="G1560" s="5" t="str" cm="1">
        <f t="array" ref="G1560">_xlfn.IFS(F1560&gt;=86,"Hot Week (More Than 85°F)",F1560&lt;50,"Cold Week (Less Than 50°F)",TRUE,"Normal Week")</f>
        <v>Normal Week</v>
      </c>
      <c r="H1560" s="2">
        <v>3.3109999999999999</v>
      </c>
      <c r="I1560" s="2" t="str" cm="1">
        <f t="array" ref="I1560">_xlfn.IFS(H1560&gt;3.5,"Above Average",H1560&lt;3,"Below Average",TRUE,"Average")</f>
        <v>Average</v>
      </c>
      <c r="J1560" s="1">
        <v>225.44388269999999</v>
      </c>
      <c r="K1560" s="1" t="str" cm="1">
        <f t="array" ref="K1560">_xlfn.IFS(J1560&gt;200,"Above Average",J1560&lt;155,"Below Average",TRUE,"Average")</f>
        <v>Above Average</v>
      </c>
      <c r="L1560" s="7">
        <v>6.3339999999999996</v>
      </c>
      <c r="M1560" s="7" t="str" cm="1">
        <f t="array" ref="M1560">_xlfn.IFS(L1560&gt;9,"Above Average",L1560&lt;8,"Below Average",TRUE,"Average")</f>
        <v>Below Average</v>
      </c>
    </row>
    <row r="1561" spans="1:13" x14ac:dyDescent="0.3">
      <c r="A1561">
        <v>11</v>
      </c>
      <c r="B1561" s="21">
        <v>41117</v>
      </c>
      <c r="C1561" s="21" t="str">
        <f t="shared" si="24"/>
        <v>Jul</v>
      </c>
      <c r="D1561" s="6">
        <v>1272395.02</v>
      </c>
      <c r="E1561" t="s">
        <v>155</v>
      </c>
      <c r="F1561" s="5">
        <v>85.43</v>
      </c>
      <c r="G1561" s="5" t="str" cm="1">
        <f t="array" ref="G1561">_xlfn.IFS(F1561&gt;=86,"Hot Week (More Than 85°F)",F1561&lt;50,"Cold Week (Less Than 50°F)",TRUE,"Normal Week")</f>
        <v>Normal Week</v>
      </c>
      <c r="H1561" s="2">
        <v>3.407</v>
      </c>
      <c r="I1561" s="2" t="str" cm="1">
        <f t="array" ref="I1561">_xlfn.IFS(H1561&gt;3.5,"Above Average",H1561&lt;3,"Below Average",TRUE,"Average")</f>
        <v>Average</v>
      </c>
      <c r="J1561" s="1">
        <v>225.4537579</v>
      </c>
      <c r="K1561" s="1" t="str" cm="1">
        <f t="array" ref="K1561">_xlfn.IFS(J1561&gt;200,"Above Average",J1561&lt;155,"Below Average",TRUE,"Average")</f>
        <v>Above Average</v>
      </c>
      <c r="L1561" s="7">
        <v>6.3339999999999996</v>
      </c>
      <c r="M1561" s="7" t="str" cm="1">
        <f t="array" ref="M1561">_xlfn.IFS(L1561&gt;9,"Above Average",L1561&lt;8,"Below Average",TRUE,"Average")</f>
        <v>Below Average</v>
      </c>
    </row>
    <row r="1562" spans="1:13" x14ac:dyDescent="0.3">
      <c r="A1562">
        <v>11</v>
      </c>
      <c r="B1562" s="21">
        <v>41124</v>
      </c>
      <c r="C1562" s="21" t="str">
        <f t="shared" si="24"/>
        <v>Aug</v>
      </c>
      <c r="D1562" s="6">
        <v>1399341.07</v>
      </c>
      <c r="E1562" t="s">
        <v>155</v>
      </c>
      <c r="F1562" s="5">
        <v>86.94</v>
      </c>
      <c r="G1562" s="5" t="str" cm="1">
        <f t="array" ref="G1562">_xlfn.IFS(F1562&gt;=86,"Hot Week (More Than 85°F)",F1562&lt;50,"Cold Week (Less Than 50°F)",TRUE,"Normal Week")</f>
        <v>Hot Week (More Than 85°F)</v>
      </c>
      <c r="H1562" s="2">
        <v>3.4169999999999998</v>
      </c>
      <c r="I1562" s="2" t="str" cm="1">
        <f t="array" ref="I1562">_xlfn.IFS(H1562&gt;3.5,"Above Average",H1562&lt;3,"Below Average",TRUE,"Average")</f>
        <v>Average</v>
      </c>
      <c r="J1562" s="1">
        <v>225.4636332</v>
      </c>
      <c r="K1562" s="1" t="str" cm="1">
        <f t="array" ref="K1562">_xlfn.IFS(J1562&gt;200,"Above Average",J1562&lt;155,"Below Average",TRUE,"Average")</f>
        <v>Above Average</v>
      </c>
      <c r="L1562" s="7">
        <v>6.3339999999999996</v>
      </c>
      <c r="M1562" s="7" t="str" cm="1">
        <f t="array" ref="M1562">_xlfn.IFS(L1562&gt;9,"Above Average",L1562&lt;8,"Below Average",TRUE,"Average")</f>
        <v>Below Average</v>
      </c>
    </row>
    <row r="1563" spans="1:13" x14ac:dyDescent="0.3">
      <c r="A1563">
        <v>11</v>
      </c>
      <c r="B1563" s="21">
        <v>41131</v>
      </c>
      <c r="C1563" s="21" t="str">
        <f t="shared" si="24"/>
        <v>Aug</v>
      </c>
      <c r="D1563" s="6">
        <v>1388973.65</v>
      </c>
      <c r="E1563" t="s">
        <v>155</v>
      </c>
      <c r="F1563" s="5">
        <v>86.21</v>
      </c>
      <c r="G1563" s="5" t="str" cm="1">
        <f t="array" ref="G1563">_xlfn.IFS(F1563&gt;=86,"Hot Week (More Than 85°F)",F1563&lt;50,"Cold Week (Less Than 50°F)",TRUE,"Normal Week")</f>
        <v>Hot Week (More Than 85°F)</v>
      </c>
      <c r="H1563" s="2">
        <v>3.4940000000000002</v>
      </c>
      <c r="I1563" s="2" t="str" cm="1">
        <f t="array" ref="I1563">_xlfn.IFS(H1563&gt;3.5,"Above Average",H1563&lt;3,"Below Average",TRUE,"Average")</f>
        <v>Average</v>
      </c>
      <c r="J1563" s="1">
        <v>225.47350850000001</v>
      </c>
      <c r="K1563" s="1" t="str" cm="1">
        <f t="array" ref="K1563">_xlfn.IFS(J1563&gt;200,"Above Average",J1563&lt;155,"Below Average",TRUE,"Average")</f>
        <v>Above Average</v>
      </c>
      <c r="L1563" s="7">
        <v>6.3339999999999996</v>
      </c>
      <c r="M1563" s="7" t="str" cm="1">
        <f t="array" ref="M1563">_xlfn.IFS(L1563&gt;9,"Above Average",L1563&lt;8,"Below Average",TRUE,"Average")</f>
        <v>Below Average</v>
      </c>
    </row>
    <row r="1564" spans="1:13" x14ac:dyDescent="0.3">
      <c r="A1564">
        <v>11</v>
      </c>
      <c r="B1564" s="21">
        <v>41138</v>
      </c>
      <c r="C1564" s="21" t="str">
        <f t="shared" si="24"/>
        <v>Aug</v>
      </c>
      <c r="D1564" s="6">
        <v>1421307.2</v>
      </c>
      <c r="E1564" t="s">
        <v>155</v>
      </c>
      <c r="F1564" s="5">
        <v>87.73</v>
      </c>
      <c r="G1564" s="5" t="str" cm="1">
        <f t="array" ref="G1564">_xlfn.IFS(F1564&gt;=86,"Hot Week (More Than 85°F)",F1564&lt;50,"Cold Week (Less Than 50°F)",TRUE,"Normal Week")</f>
        <v>Hot Week (More Than 85°F)</v>
      </c>
      <c r="H1564" s="2">
        <v>3.5710000000000002</v>
      </c>
      <c r="I1564" s="2" t="str" cm="1">
        <f t="array" ref="I1564">_xlfn.IFS(H1564&gt;3.5,"Above Average",H1564&lt;3,"Below Average",TRUE,"Average")</f>
        <v>Above Average</v>
      </c>
      <c r="J1564" s="1">
        <v>225.55586640000001</v>
      </c>
      <c r="K1564" s="1" t="str" cm="1">
        <f t="array" ref="K1564">_xlfn.IFS(J1564&gt;200,"Above Average",J1564&lt;155,"Below Average",TRUE,"Average")</f>
        <v>Above Average</v>
      </c>
      <c r="L1564" s="7">
        <v>6.3339999999999996</v>
      </c>
      <c r="M1564" s="7" t="str" cm="1">
        <f t="array" ref="M1564">_xlfn.IFS(L1564&gt;9,"Above Average",L1564&lt;8,"Below Average",TRUE,"Average")</f>
        <v>Below Average</v>
      </c>
    </row>
    <row r="1565" spans="1:13" x14ac:dyDescent="0.3">
      <c r="A1565">
        <v>11</v>
      </c>
      <c r="B1565" s="21">
        <v>41145</v>
      </c>
      <c r="C1565" s="21" t="str">
        <f t="shared" si="24"/>
        <v>Aug</v>
      </c>
      <c r="D1565" s="6">
        <v>1409515.73</v>
      </c>
      <c r="E1565" t="s">
        <v>155</v>
      </c>
      <c r="F1565" s="5">
        <v>83.17</v>
      </c>
      <c r="G1565" s="5" t="str" cm="1">
        <f t="array" ref="G1565">_xlfn.IFS(F1565&gt;=86,"Hot Week (More Than 85°F)",F1565&lt;50,"Cold Week (Less Than 50°F)",TRUE,"Normal Week")</f>
        <v>Normal Week</v>
      </c>
      <c r="H1565" s="2">
        <v>3.62</v>
      </c>
      <c r="I1565" s="2" t="str" cm="1">
        <f t="array" ref="I1565">_xlfn.IFS(H1565&gt;3.5,"Above Average",H1565&lt;3,"Below Average",TRUE,"Average")</f>
        <v>Above Average</v>
      </c>
      <c r="J1565" s="1">
        <v>225.69258640000001</v>
      </c>
      <c r="K1565" s="1" t="str" cm="1">
        <f t="array" ref="K1565">_xlfn.IFS(J1565&gt;200,"Above Average",J1565&lt;155,"Below Average",TRUE,"Average")</f>
        <v>Above Average</v>
      </c>
      <c r="L1565" s="7">
        <v>6.3339999999999996</v>
      </c>
      <c r="M1565" s="7" t="str" cm="1">
        <f t="array" ref="M1565">_xlfn.IFS(L1565&gt;9,"Above Average",L1565&lt;8,"Below Average",TRUE,"Average")</f>
        <v>Below Average</v>
      </c>
    </row>
    <row r="1566" spans="1:13" x14ac:dyDescent="0.3">
      <c r="A1566">
        <v>11</v>
      </c>
      <c r="B1566" s="21">
        <v>41152</v>
      </c>
      <c r="C1566" s="21" t="str">
        <f t="shared" si="24"/>
        <v>Aug</v>
      </c>
      <c r="D1566" s="6">
        <v>1372872.35</v>
      </c>
      <c r="E1566" t="s">
        <v>155</v>
      </c>
      <c r="F1566" s="5">
        <v>86.49</v>
      </c>
      <c r="G1566" s="5" t="str" cm="1">
        <f t="array" ref="G1566">_xlfn.IFS(F1566&gt;=86,"Hot Week (More Than 85°F)",F1566&lt;50,"Cold Week (Less Than 50°F)",TRUE,"Normal Week")</f>
        <v>Hot Week (More Than 85°F)</v>
      </c>
      <c r="H1566" s="2">
        <v>3.6379999999999999</v>
      </c>
      <c r="I1566" s="2" t="str" cm="1">
        <f t="array" ref="I1566">_xlfn.IFS(H1566&gt;3.5,"Above Average",H1566&lt;3,"Below Average",TRUE,"Average")</f>
        <v>Above Average</v>
      </c>
      <c r="J1566" s="1">
        <v>225.82930630000001</v>
      </c>
      <c r="K1566" s="1" t="str" cm="1">
        <f t="array" ref="K1566">_xlfn.IFS(J1566&gt;200,"Above Average",J1566&lt;155,"Below Average",TRUE,"Average")</f>
        <v>Above Average</v>
      </c>
      <c r="L1566" s="7">
        <v>6.3339999999999996</v>
      </c>
      <c r="M1566" s="7" t="str" cm="1">
        <f t="array" ref="M1566">_xlfn.IFS(L1566&gt;9,"Above Average",L1566&lt;8,"Below Average",TRUE,"Average")</f>
        <v>Below Average</v>
      </c>
    </row>
    <row r="1567" spans="1:13" x14ac:dyDescent="0.3">
      <c r="A1567">
        <v>11</v>
      </c>
      <c r="B1567" s="21">
        <v>41159</v>
      </c>
      <c r="C1567" s="21" t="str">
        <f t="shared" si="24"/>
        <v>Sep</v>
      </c>
      <c r="D1567" s="6">
        <v>1304584.3999999999</v>
      </c>
      <c r="E1567" t="s">
        <v>156</v>
      </c>
      <c r="F1567" s="5">
        <v>85.17</v>
      </c>
      <c r="G1567" s="5" t="str" cm="1">
        <f t="array" ref="G1567">_xlfn.IFS(F1567&gt;=86,"Hot Week (More Than 85°F)",F1567&lt;50,"Cold Week (Less Than 50°F)",TRUE,"Normal Week")</f>
        <v>Normal Week</v>
      </c>
      <c r="H1567" s="2">
        <v>3.73</v>
      </c>
      <c r="I1567" s="2" t="str" cm="1">
        <f t="array" ref="I1567">_xlfn.IFS(H1567&gt;3.5,"Above Average",H1567&lt;3,"Below Average",TRUE,"Average")</f>
        <v>Above Average</v>
      </c>
      <c r="J1567" s="1">
        <v>225.96602630000001</v>
      </c>
      <c r="K1567" s="1" t="str" cm="1">
        <f t="array" ref="K1567">_xlfn.IFS(J1567&gt;200,"Above Average",J1567&lt;155,"Below Average",TRUE,"Average")</f>
        <v>Above Average</v>
      </c>
      <c r="L1567" s="7">
        <v>6.3339999999999996</v>
      </c>
      <c r="M1567" s="7" t="str" cm="1">
        <f t="array" ref="M1567">_xlfn.IFS(L1567&gt;9,"Above Average",L1567&lt;8,"Below Average",TRUE,"Average")</f>
        <v>Below Average</v>
      </c>
    </row>
    <row r="1568" spans="1:13" x14ac:dyDescent="0.3">
      <c r="A1568">
        <v>11</v>
      </c>
      <c r="B1568" s="21">
        <v>41166</v>
      </c>
      <c r="C1568" s="21" t="str">
        <f t="shared" si="24"/>
        <v>Sep</v>
      </c>
      <c r="D1568" s="6">
        <v>1267675.05</v>
      </c>
      <c r="E1568" t="s">
        <v>155</v>
      </c>
      <c r="F1568" s="5">
        <v>79.61</v>
      </c>
      <c r="G1568" s="5" t="str" cm="1">
        <f t="array" ref="G1568">_xlfn.IFS(F1568&gt;=86,"Hot Week (More Than 85°F)",F1568&lt;50,"Cold Week (Less Than 50°F)",TRUE,"Normal Week")</f>
        <v>Normal Week</v>
      </c>
      <c r="H1568" s="2">
        <v>3.7170000000000001</v>
      </c>
      <c r="I1568" s="2" t="str" cm="1">
        <f t="array" ref="I1568">_xlfn.IFS(H1568&gt;3.5,"Above Average",H1568&lt;3,"Below Average",TRUE,"Average")</f>
        <v>Above Average</v>
      </c>
      <c r="J1568" s="1">
        <v>226.1122067</v>
      </c>
      <c r="K1568" s="1" t="str" cm="1">
        <f t="array" ref="K1568">_xlfn.IFS(J1568&gt;200,"Above Average",J1568&lt;155,"Below Average",TRUE,"Average")</f>
        <v>Above Average</v>
      </c>
      <c r="L1568" s="7">
        <v>6.3339999999999996</v>
      </c>
      <c r="M1568" s="7" t="str" cm="1">
        <f t="array" ref="M1568">_xlfn.IFS(L1568&gt;9,"Above Average",L1568&lt;8,"Below Average",TRUE,"Average")</f>
        <v>Below Average</v>
      </c>
    </row>
    <row r="1569" spans="1:13" x14ac:dyDescent="0.3">
      <c r="A1569">
        <v>11</v>
      </c>
      <c r="B1569" s="21">
        <v>41173</v>
      </c>
      <c r="C1569" s="21" t="str">
        <f t="shared" si="24"/>
        <v>Sep</v>
      </c>
      <c r="D1569" s="6">
        <v>1326132.98</v>
      </c>
      <c r="E1569" t="s">
        <v>155</v>
      </c>
      <c r="F1569" s="5">
        <v>73.64</v>
      </c>
      <c r="G1569" s="5" t="str" cm="1">
        <f t="array" ref="G1569">_xlfn.IFS(F1569&gt;=86,"Hot Week (More Than 85°F)",F1569&lt;50,"Cold Week (Less Than 50°F)",TRUE,"Normal Week")</f>
        <v>Normal Week</v>
      </c>
      <c r="H1569" s="2">
        <v>3.7210000000000001</v>
      </c>
      <c r="I1569" s="2" t="str" cm="1">
        <f t="array" ref="I1569">_xlfn.IFS(H1569&gt;3.5,"Above Average",H1569&lt;3,"Below Average",TRUE,"Average")</f>
        <v>Above Average</v>
      </c>
      <c r="J1569" s="1">
        <v>226.31514960000001</v>
      </c>
      <c r="K1569" s="1" t="str" cm="1">
        <f t="array" ref="K1569">_xlfn.IFS(J1569&gt;200,"Above Average",J1569&lt;155,"Below Average",TRUE,"Average")</f>
        <v>Above Average</v>
      </c>
      <c r="L1569" s="7">
        <v>6.3339999999999996</v>
      </c>
      <c r="M1569" s="7" t="str" cm="1">
        <f t="array" ref="M1569">_xlfn.IFS(L1569&gt;9,"Above Average",L1569&lt;8,"Below Average",TRUE,"Average")</f>
        <v>Below Average</v>
      </c>
    </row>
    <row r="1570" spans="1:13" x14ac:dyDescent="0.3">
      <c r="A1570">
        <v>11</v>
      </c>
      <c r="B1570" s="21">
        <v>41180</v>
      </c>
      <c r="C1570" s="21" t="str">
        <f t="shared" si="24"/>
        <v>Sep</v>
      </c>
      <c r="D1570" s="6">
        <v>1227430.73</v>
      </c>
      <c r="E1570" t="s">
        <v>155</v>
      </c>
      <c r="F1570" s="5">
        <v>77.67</v>
      </c>
      <c r="G1570" s="5" t="str" cm="1">
        <f t="array" ref="G1570">_xlfn.IFS(F1570&gt;=86,"Hot Week (More Than 85°F)",F1570&lt;50,"Cold Week (Less Than 50°F)",TRUE,"Normal Week")</f>
        <v>Normal Week</v>
      </c>
      <c r="H1570" s="2">
        <v>3.6659999999999999</v>
      </c>
      <c r="I1570" s="2" t="str" cm="1">
        <f t="array" ref="I1570">_xlfn.IFS(H1570&gt;3.5,"Above Average",H1570&lt;3,"Below Average",TRUE,"Average")</f>
        <v>Above Average</v>
      </c>
      <c r="J1570" s="1">
        <v>226.51809259999999</v>
      </c>
      <c r="K1570" s="1" t="str" cm="1">
        <f t="array" ref="K1570">_xlfn.IFS(J1570&gt;200,"Above Average",J1570&lt;155,"Below Average",TRUE,"Average")</f>
        <v>Above Average</v>
      </c>
      <c r="L1570" s="7">
        <v>6.3339999999999996</v>
      </c>
      <c r="M1570" s="7" t="str" cm="1">
        <f t="array" ref="M1570">_xlfn.IFS(L1570&gt;9,"Above Average",L1570&lt;8,"Below Average",TRUE,"Average")</f>
        <v>Below Average</v>
      </c>
    </row>
    <row r="1571" spans="1:13" x14ac:dyDescent="0.3">
      <c r="A1571">
        <v>11</v>
      </c>
      <c r="B1571" s="21">
        <v>41187</v>
      </c>
      <c r="C1571" s="21" t="str">
        <f t="shared" si="24"/>
        <v>Oct</v>
      </c>
      <c r="D1571" s="6">
        <v>1422794.26</v>
      </c>
      <c r="E1571" t="s">
        <v>155</v>
      </c>
      <c r="F1571" s="5">
        <v>73.37</v>
      </c>
      <c r="G1571" s="5" t="str" cm="1">
        <f t="array" ref="G1571">_xlfn.IFS(F1571&gt;=86,"Hot Week (More Than 85°F)",F1571&lt;50,"Cold Week (Less Than 50°F)",TRUE,"Normal Week")</f>
        <v>Normal Week</v>
      </c>
      <c r="H1571" s="2">
        <v>3.617</v>
      </c>
      <c r="I1571" s="2" t="str" cm="1">
        <f t="array" ref="I1571">_xlfn.IFS(H1571&gt;3.5,"Above Average",H1571&lt;3,"Below Average",TRUE,"Average")</f>
        <v>Above Average</v>
      </c>
      <c r="J1571" s="1">
        <v>226.72103559999999</v>
      </c>
      <c r="K1571" s="1" t="str" cm="1">
        <f t="array" ref="K1571">_xlfn.IFS(J1571&gt;200,"Above Average",J1571&lt;155,"Below Average",TRUE,"Average")</f>
        <v>Above Average</v>
      </c>
      <c r="L1571" s="7">
        <v>6.0339999999999998</v>
      </c>
      <c r="M1571" s="7" t="str" cm="1">
        <f t="array" ref="M1571">_xlfn.IFS(L1571&gt;9,"Above Average",L1571&lt;8,"Below Average",TRUE,"Average")</f>
        <v>Below Average</v>
      </c>
    </row>
    <row r="1572" spans="1:13" x14ac:dyDescent="0.3">
      <c r="A1572">
        <v>11</v>
      </c>
      <c r="B1572" s="21">
        <v>41194</v>
      </c>
      <c r="C1572" s="21" t="str">
        <f t="shared" si="24"/>
        <v>Oct</v>
      </c>
      <c r="D1572" s="6">
        <v>1311965.0900000001</v>
      </c>
      <c r="E1572" t="s">
        <v>155</v>
      </c>
      <c r="F1572" s="5">
        <v>69.94</v>
      </c>
      <c r="G1572" s="5" t="str" cm="1">
        <f t="array" ref="G1572">_xlfn.IFS(F1572&gt;=86,"Hot Week (More Than 85°F)",F1572&lt;50,"Cold Week (Less Than 50°F)",TRUE,"Normal Week")</f>
        <v>Normal Week</v>
      </c>
      <c r="H1572" s="2">
        <v>3.601</v>
      </c>
      <c r="I1572" s="2" t="str" cm="1">
        <f t="array" ref="I1572">_xlfn.IFS(H1572&gt;3.5,"Above Average",H1572&lt;3,"Below Average",TRUE,"Average")</f>
        <v>Above Average</v>
      </c>
      <c r="J1572" s="1">
        <v>226.9239785</v>
      </c>
      <c r="K1572" s="1" t="str" cm="1">
        <f t="array" ref="K1572">_xlfn.IFS(J1572&gt;200,"Above Average",J1572&lt;155,"Below Average",TRUE,"Average")</f>
        <v>Above Average</v>
      </c>
      <c r="L1572" s="7">
        <v>6.0339999999999998</v>
      </c>
      <c r="M1572" s="7" t="str" cm="1">
        <f t="array" ref="M1572">_xlfn.IFS(L1572&gt;9,"Above Average",L1572&lt;8,"Below Average",TRUE,"Average")</f>
        <v>Below Average</v>
      </c>
    </row>
    <row r="1573" spans="1:13" x14ac:dyDescent="0.3">
      <c r="A1573">
        <v>11</v>
      </c>
      <c r="B1573" s="21">
        <v>41201</v>
      </c>
      <c r="C1573" s="21" t="str">
        <f t="shared" si="24"/>
        <v>Oct</v>
      </c>
      <c r="D1573" s="6">
        <v>1232073.18</v>
      </c>
      <c r="E1573" t="s">
        <v>155</v>
      </c>
      <c r="F1573" s="5">
        <v>73.77</v>
      </c>
      <c r="G1573" s="5" t="str" cm="1">
        <f t="array" ref="G1573">_xlfn.IFS(F1573&gt;=86,"Hot Week (More Than 85°F)",F1573&lt;50,"Cold Week (Less Than 50°F)",TRUE,"Normal Week")</f>
        <v>Normal Week</v>
      </c>
      <c r="H1573" s="2">
        <v>3.5939999999999999</v>
      </c>
      <c r="I1573" s="2" t="str" cm="1">
        <f t="array" ref="I1573">_xlfn.IFS(H1573&gt;3.5,"Above Average",H1573&lt;3,"Below Average",TRUE,"Average")</f>
        <v>Above Average</v>
      </c>
      <c r="J1573" s="1">
        <v>226.96884420000001</v>
      </c>
      <c r="K1573" s="1" t="str" cm="1">
        <f t="array" ref="K1573">_xlfn.IFS(J1573&gt;200,"Above Average",J1573&lt;155,"Below Average",TRUE,"Average")</f>
        <v>Above Average</v>
      </c>
      <c r="L1573" s="7">
        <v>6.0339999999999998</v>
      </c>
      <c r="M1573" s="7" t="str" cm="1">
        <f t="array" ref="M1573">_xlfn.IFS(L1573&gt;9,"Above Average",L1573&lt;8,"Below Average",TRUE,"Average")</f>
        <v>Below Average</v>
      </c>
    </row>
    <row r="1574" spans="1:13" x14ac:dyDescent="0.3">
      <c r="A1574">
        <v>11</v>
      </c>
      <c r="B1574" s="21">
        <v>41208</v>
      </c>
      <c r="C1574" s="21" t="str">
        <f t="shared" si="24"/>
        <v>Oct</v>
      </c>
      <c r="D1574" s="6">
        <v>1200729.45</v>
      </c>
      <c r="E1574" t="s">
        <v>155</v>
      </c>
      <c r="F1574" s="5">
        <v>74.260000000000005</v>
      </c>
      <c r="G1574" s="5" t="str" cm="1">
        <f t="array" ref="G1574">_xlfn.IFS(F1574&gt;=86,"Hot Week (More Than 85°F)",F1574&lt;50,"Cold Week (Less Than 50°F)",TRUE,"Normal Week")</f>
        <v>Normal Week</v>
      </c>
      <c r="H1574" s="2">
        <v>3.5059999999999998</v>
      </c>
      <c r="I1574" s="2" t="str" cm="1">
        <f t="array" ref="I1574">_xlfn.IFS(H1574&gt;3.5,"Above Average",H1574&lt;3,"Below Average",TRUE,"Average")</f>
        <v>Above Average</v>
      </c>
      <c r="J1574" s="1">
        <v>226.9873637</v>
      </c>
      <c r="K1574" s="1" t="str" cm="1">
        <f t="array" ref="K1574">_xlfn.IFS(J1574&gt;200,"Above Average",J1574&lt;155,"Below Average",TRUE,"Average")</f>
        <v>Above Average</v>
      </c>
      <c r="L1574" s="7">
        <v>6.0339999999999998</v>
      </c>
      <c r="M1574" s="7" t="str" cm="1">
        <f t="array" ref="M1574">_xlfn.IFS(L1574&gt;9,"Above Average",L1574&lt;8,"Below Average",TRUE,"Average")</f>
        <v>Below Average</v>
      </c>
    </row>
    <row r="1575" spans="1:13" x14ac:dyDescent="0.3">
      <c r="A1575">
        <v>12</v>
      </c>
      <c r="B1575" s="21">
        <v>40214</v>
      </c>
      <c r="C1575" s="21" t="str">
        <f t="shared" si="24"/>
        <v>Feb</v>
      </c>
      <c r="D1575" s="6">
        <v>1100046.3700000001</v>
      </c>
      <c r="E1575" t="s">
        <v>155</v>
      </c>
      <c r="F1575" s="5">
        <v>49.47</v>
      </c>
      <c r="G1575" s="5" t="str" cm="1">
        <f t="array" ref="G1575">_xlfn.IFS(F1575&gt;=86,"Hot Week (More Than 85°F)",F1575&lt;50,"Cold Week (Less Than 50°F)",TRUE,"Normal Week")</f>
        <v>Cold Week (Less Than 50°F)</v>
      </c>
      <c r="H1575" s="2">
        <v>2.9620000000000002</v>
      </c>
      <c r="I1575" s="2" t="str" cm="1">
        <f t="array" ref="I1575">_xlfn.IFS(H1575&gt;3.5,"Above Average",H1575&lt;3,"Below Average",TRUE,"Average")</f>
        <v>Below Average</v>
      </c>
      <c r="J1575" s="1">
        <v>126.4420645</v>
      </c>
      <c r="K1575" s="1" t="str" cm="1">
        <f t="array" ref="K1575">_xlfn.IFS(J1575&gt;200,"Above Average",J1575&lt;155,"Below Average",TRUE,"Average")</f>
        <v>Below Average</v>
      </c>
      <c r="L1575" s="7">
        <v>13.975</v>
      </c>
      <c r="M1575" s="7" t="str" cm="1">
        <f t="array" ref="M1575">_xlfn.IFS(L1575&gt;9,"Above Average",L1575&lt;8,"Below Average",TRUE,"Average")</f>
        <v>Above Average</v>
      </c>
    </row>
    <row r="1576" spans="1:13" x14ac:dyDescent="0.3">
      <c r="A1576">
        <v>12</v>
      </c>
      <c r="B1576" s="21">
        <v>40221</v>
      </c>
      <c r="C1576" s="21" t="str">
        <f t="shared" si="24"/>
        <v>Feb</v>
      </c>
      <c r="D1576" s="6">
        <v>1117863.33</v>
      </c>
      <c r="E1576" t="s">
        <v>156</v>
      </c>
      <c r="F1576" s="5">
        <v>47.87</v>
      </c>
      <c r="G1576" s="5" t="str" cm="1">
        <f t="array" ref="G1576">_xlfn.IFS(F1576&gt;=86,"Hot Week (More Than 85°F)",F1576&lt;50,"Cold Week (Less Than 50°F)",TRUE,"Normal Week")</f>
        <v>Cold Week (Less Than 50°F)</v>
      </c>
      <c r="H1576" s="2">
        <v>2.9460000000000002</v>
      </c>
      <c r="I1576" s="2" t="str" cm="1">
        <f t="array" ref="I1576">_xlfn.IFS(H1576&gt;3.5,"Above Average",H1576&lt;3,"Below Average",TRUE,"Average")</f>
        <v>Below Average</v>
      </c>
      <c r="J1576" s="1">
        <v>126.49625810000001</v>
      </c>
      <c r="K1576" s="1" t="str" cm="1">
        <f t="array" ref="K1576">_xlfn.IFS(J1576&gt;200,"Above Average",J1576&lt;155,"Below Average",TRUE,"Average")</f>
        <v>Below Average</v>
      </c>
      <c r="L1576" s="7">
        <v>13.975</v>
      </c>
      <c r="M1576" s="7" t="str" cm="1">
        <f t="array" ref="M1576">_xlfn.IFS(L1576&gt;9,"Above Average",L1576&lt;8,"Below Average",TRUE,"Average")</f>
        <v>Above Average</v>
      </c>
    </row>
    <row r="1577" spans="1:13" x14ac:dyDescent="0.3">
      <c r="A1577">
        <v>12</v>
      </c>
      <c r="B1577" s="21">
        <v>40228</v>
      </c>
      <c r="C1577" s="21" t="str">
        <f t="shared" si="24"/>
        <v>Feb</v>
      </c>
      <c r="D1577" s="6">
        <v>1095421.6499999999</v>
      </c>
      <c r="E1577" t="s">
        <v>155</v>
      </c>
      <c r="F1577" s="5">
        <v>54.83</v>
      </c>
      <c r="G1577" s="5" t="str" cm="1">
        <f t="array" ref="G1577">_xlfn.IFS(F1577&gt;=86,"Hot Week (More Than 85°F)",F1577&lt;50,"Cold Week (Less Than 50°F)",TRUE,"Normal Week")</f>
        <v>Normal Week</v>
      </c>
      <c r="H1577" s="2">
        <v>2.915</v>
      </c>
      <c r="I1577" s="2" t="str" cm="1">
        <f t="array" ref="I1577">_xlfn.IFS(H1577&gt;3.5,"Above Average",H1577&lt;3,"Below Average",TRUE,"Average")</f>
        <v>Below Average</v>
      </c>
      <c r="J1577" s="1">
        <v>126.5262857</v>
      </c>
      <c r="K1577" s="1" t="str" cm="1">
        <f t="array" ref="K1577">_xlfn.IFS(J1577&gt;200,"Above Average",J1577&lt;155,"Below Average",TRUE,"Average")</f>
        <v>Below Average</v>
      </c>
      <c r="L1577" s="7">
        <v>13.975</v>
      </c>
      <c r="M1577" s="7" t="str" cm="1">
        <f t="array" ref="M1577">_xlfn.IFS(L1577&gt;9,"Above Average",L1577&lt;8,"Below Average",TRUE,"Average")</f>
        <v>Above Average</v>
      </c>
    </row>
    <row r="1578" spans="1:13" x14ac:dyDescent="0.3">
      <c r="A1578">
        <v>12</v>
      </c>
      <c r="B1578" s="21">
        <v>40235</v>
      </c>
      <c r="C1578" s="21" t="str">
        <f t="shared" si="24"/>
        <v>Feb</v>
      </c>
      <c r="D1578" s="6">
        <v>1048617.17</v>
      </c>
      <c r="E1578" t="s">
        <v>155</v>
      </c>
      <c r="F1578" s="5">
        <v>50.23</v>
      </c>
      <c r="G1578" s="5" t="str" cm="1">
        <f t="array" ref="G1578">_xlfn.IFS(F1578&gt;=86,"Hot Week (More Than 85°F)",F1578&lt;50,"Cold Week (Less Than 50°F)",TRUE,"Normal Week")</f>
        <v>Normal Week</v>
      </c>
      <c r="H1578" s="2">
        <v>2.8250000000000002</v>
      </c>
      <c r="I1578" s="2" t="str" cm="1">
        <f t="array" ref="I1578">_xlfn.IFS(H1578&gt;3.5,"Above Average",H1578&lt;3,"Below Average",TRUE,"Average")</f>
        <v>Below Average</v>
      </c>
      <c r="J1578" s="1">
        <v>126.5522857</v>
      </c>
      <c r="K1578" s="1" t="str" cm="1">
        <f t="array" ref="K1578">_xlfn.IFS(J1578&gt;200,"Above Average",J1578&lt;155,"Below Average",TRUE,"Average")</f>
        <v>Below Average</v>
      </c>
      <c r="L1578" s="7">
        <v>13.975</v>
      </c>
      <c r="M1578" s="7" t="str" cm="1">
        <f t="array" ref="M1578">_xlfn.IFS(L1578&gt;9,"Above Average",L1578&lt;8,"Below Average",TRUE,"Average")</f>
        <v>Above Average</v>
      </c>
    </row>
    <row r="1579" spans="1:13" x14ac:dyDescent="0.3">
      <c r="A1579">
        <v>12</v>
      </c>
      <c r="B1579" s="21">
        <v>40242</v>
      </c>
      <c r="C1579" s="21" t="str">
        <f t="shared" si="24"/>
        <v>Mar</v>
      </c>
      <c r="D1579" s="6">
        <v>1077018.27</v>
      </c>
      <c r="E1579" t="s">
        <v>155</v>
      </c>
      <c r="F1579" s="5">
        <v>53.77</v>
      </c>
      <c r="G1579" s="5" t="str" cm="1">
        <f t="array" ref="G1579">_xlfn.IFS(F1579&gt;=86,"Hot Week (More Than 85°F)",F1579&lt;50,"Cold Week (Less Than 50°F)",TRUE,"Normal Week")</f>
        <v>Normal Week</v>
      </c>
      <c r="H1579" s="2">
        <v>2.9870000000000001</v>
      </c>
      <c r="I1579" s="2" t="str" cm="1">
        <f t="array" ref="I1579">_xlfn.IFS(H1579&gt;3.5,"Above Average",H1579&lt;3,"Below Average",TRUE,"Average")</f>
        <v>Below Average</v>
      </c>
      <c r="J1579" s="1">
        <v>126.5782857</v>
      </c>
      <c r="K1579" s="1" t="str" cm="1">
        <f t="array" ref="K1579">_xlfn.IFS(J1579&gt;200,"Above Average",J1579&lt;155,"Below Average",TRUE,"Average")</f>
        <v>Below Average</v>
      </c>
      <c r="L1579" s="7">
        <v>13.975</v>
      </c>
      <c r="M1579" s="7" t="str" cm="1">
        <f t="array" ref="M1579">_xlfn.IFS(L1579&gt;9,"Above Average",L1579&lt;8,"Below Average",TRUE,"Average")</f>
        <v>Above Average</v>
      </c>
    </row>
    <row r="1580" spans="1:13" x14ac:dyDescent="0.3">
      <c r="A1580">
        <v>12</v>
      </c>
      <c r="B1580" s="21">
        <v>40249</v>
      </c>
      <c r="C1580" s="21" t="str">
        <f t="shared" si="24"/>
        <v>Mar</v>
      </c>
      <c r="D1580" s="6">
        <v>985594.23</v>
      </c>
      <c r="E1580" t="s">
        <v>155</v>
      </c>
      <c r="F1580" s="5">
        <v>50.11</v>
      </c>
      <c r="G1580" s="5" t="str" cm="1">
        <f t="array" ref="G1580">_xlfn.IFS(F1580&gt;=86,"Hot Week (More Than 85°F)",F1580&lt;50,"Cold Week (Less Than 50°F)",TRUE,"Normal Week")</f>
        <v>Normal Week</v>
      </c>
      <c r="H1580" s="2">
        <v>2.9249999999999998</v>
      </c>
      <c r="I1580" s="2" t="str" cm="1">
        <f t="array" ref="I1580">_xlfn.IFS(H1580&gt;3.5,"Above Average",H1580&lt;3,"Below Average",TRUE,"Average")</f>
        <v>Below Average</v>
      </c>
      <c r="J1580" s="1">
        <v>126.60428570000001</v>
      </c>
      <c r="K1580" s="1" t="str" cm="1">
        <f t="array" ref="K1580">_xlfn.IFS(J1580&gt;200,"Above Average",J1580&lt;155,"Below Average",TRUE,"Average")</f>
        <v>Below Average</v>
      </c>
      <c r="L1580" s="7">
        <v>13.975</v>
      </c>
      <c r="M1580" s="7" t="str" cm="1">
        <f t="array" ref="M1580">_xlfn.IFS(L1580&gt;9,"Above Average",L1580&lt;8,"Below Average",TRUE,"Average")</f>
        <v>Above Average</v>
      </c>
    </row>
    <row r="1581" spans="1:13" x14ac:dyDescent="0.3">
      <c r="A1581">
        <v>12</v>
      </c>
      <c r="B1581" s="21">
        <v>40256</v>
      </c>
      <c r="C1581" s="21" t="str">
        <f t="shared" si="24"/>
        <v>Mar</v>
      </c>
      <c r="D1581" s="6">
        <v>972088.34</v>
      </c>
      <c r="E1581" t="s">
        <v>155</v>
      </c>
      <c r="F1581" s="5">
        <v>59.57</v>
      </c>
      <c r="G1581" s="5" t="str" cm="1">
        <f t="array" ref="G1581">_xlfn.IFS(F1581&gt;=86,"Hot Week (More Than 85°F)",F1581&lt;50,"Cold Week (Less Than 50°F)",TRUE,"Normal Week")</f>
        <v>Normal Week</v>
      </c>
      <c r="H1581" s="2">
        <v>3.0539999999999998</v>
      </c>
      <c r="I1581" s="2" t="str" cm="1">
        <f t="array" ref="I1581">_xlfn.IFS(H1581&gt;3.5,"Above Average",H1581&lt;3,"Below Average",TRUE,"Average")</f>
        <v>Average</v>
      </c>
      <c r="J1581" s="1">
        <v>126.6066452</v>
      </c>
      <c r="K1581" s="1" t="str" cm="1">
        <f t="array" ref="K1581">_xlfn.IFS(J1581&gt;200,"Above Average",J1581&lt;155,"Below Average",TRUE,"Average")</f>
        <v>Below Average</v>
      </c>
      <c r="L1581" s="7">
        <v>13.975</v>
      </c>
      <c r="M1581" s="7" t="str" cm="1">
        <f t="array" ref="M1581">_xlfn.IFS(L1581&gt;9,"Above Average",L1581&lt;8,"Below Average",TRUE,"Average")</f>
        <v>Above Average</v>
      </c>
    </row>
    <row r="1582" spans="1:13" x14ac:dyDescent="0.3">
      <c r="A1582">
        <v>12</v>
      </c>
      <c r="B1582" s="21">
        <v>40263</v>
      </c>
      <c r="C1582" s="21" t="str">
        <f t="shared" si="24"/>
        <v>Mar</v>
      </c>
      <c r="D1582" s="6">
        <v>981615.81</v>
      </c>
      <c r="E1582" t="s">
        <v>155</v>
      </c>
      <c r="F1582" s="5">
        <v>60.06</v>
      </c>
      <c r="G1582" s="5" t="str" cm="1">
        <f t="array" ref="G1582">_xlfn.IFS(F1582&gt;=86,"Hot Week (More Than 85°F)",F1582&lt;50,"Cold Week (Less Than 50°F)",TRUE,"Normal Week")</f>
        <v>Normal Week</v>
      </c>
      <c r="H1582" s="2">
        <v>3.0830000000000002</v>
      </c>
      <c r="I1582" s="2" t="str" cm="1">
        <f t="array" ref="I1582">_xlfn.IFS(H1582&gt;3.5,"Above Average",H1582&lt;3,"Below Average",TRUE,"Average")</f>
        <v>Average</v>
      </c>
      <c r="J1582" s="1">
        <v>126.6050645</v>
      </c>
      <c r="K1582" s="1" t="str" cm="1">
        <f t="array" ref="K1582">_xlfn.IFS(J1582&gt;200,"Above Average",J1582&lt;155,"Below Average",TRUE,"Average")</f>
        <v>Below Average</v>
      </c>
      <c r="L1582" s="7">
        <v>13.975</v>
      </c>
      <c r="M1582" s="7" t="str" cm="1">
        <f t="array" ref="M1582">_xlfn.IFS(L1582&gt;9,"Above Average",L1582&lt;8,"Below Average",TRUE,"Average")</f>
        <v>Above Average</v>
      </c>
    </row>
    <row r="1583" spans="1:13" x14ac:dyDescent="0.3">
      <c r="A1583">
        <v>12</v>
      </c>
      <c r="B1583" s="21">
        <v>40270</v>
      </c>
      <c r="C1583" s="21" t="str">
        <f t="shared" si="24"/>
        <v>Apr</v>
      </c>
      <c r="D1583" s="6">
        <v>1011822.3</v>
      </c>
      <c r="E1583" t="s">
        <v>155</v>
      </c>
      <c r="F1583" s="5">
        <v>59.84</v>
      </c>
      <c r="G1583" s="5" t="str" cm="1">
        <f t="array" ref="G1583">_xlfn.IFS(F1583&gt;=86,"Hot Week (More Than 85°F)",F1583&lt;50,"Cold Week (Less Than 50°F)",TRUE,"Normal Week")</f>
        <v>Normal Week</v>
      </c>
      <c r="H1583" s="2">
        <v>3.0859999999999999</v>
      </c>
      <c r="I1583" s="2" t="str" cm="1">
        <f t="array" ref="I1583">_xlfn.IFS(H1583&gt;3.5,"Above Average",H1583&lt;3,"Below Average",TRUE,"Average")</f>
        <v>Average</v>
      </c>
      <c r="J1583" s="1">
        <v>126.6034839</v>
      </c>
      <c r="K1583" s="1" t="str" cm="1">
        <f t="array" ref="K1583">_xlfn.IFS(J1583&gt;200,"Above Average",J1583&lt;155,"Below Average",TRUE,"Average")</f>
        <v>Below Average</v>
      </c>
      <c r="L1583" s="7">
        <v>14.099</v>
      </c>
      <c r="M1583" s="7" t="str" cm="1">
        <f t="array" ref="M1583">_xlfn.IFS(L1583&gt;9,"Above Average",L1583&lt;8,"Below Average",TRUE,"Average")</f>
        <v>Above Average</v>
      </c>
    </row>
    <row r="1584" spans="1:13" x14ac:dyDescent="0.3">
      <c r="A1584">
        <v>12</v>
      </c>
      <c r="B1584" s="21">
        <v>40277</v>
      </c>
      <c r="C1584" s="21" t="str">
        <f t="shared" si="24"/>
        <v>Apr</v>
      </c>
      <c r="D1584" s="6">
        <v>1041238.87</v>
      </c>
      <c r="E1584" t="s">
        <v>155</v>
      </c>
      <c r="F1584" s="5">
        <v>59.25</v>
      </c>
      <c r="G1584" s="5" t="str" cm="1">
        <f t="array" ref="G1584">_xlfn.IFS(F1584&gt;=86,"Hot Week (More Than 85°F)",F1584&lt;50,"Cold Week (Less Than 50°F)",TRUE,"Normal Week")</f>
        <v>Normal Week</v>
      </c>
      <c r="H1584" s="2">
        <v>3.09</v>
      </c>
      <c r="I1584" s="2" t="str" cm="1">
        <f t="array" ref="I1584">_xlfn.IFS(H1584&gt;3.5,"Above Average",H1584&lt;3,"Below Average",TRUE,"Average")</f>
        <v>Average</v>
      </c>
      <c r="J1584" s="1">
        <v>126.6019032</v>
      </c>
      <c r="K1584" s="1" t="str" cm="1">
        <f t="array" ref="K1584">_xlfn.IFS(J1584&gt;200,"Above Average",J1584&lt;155,"Below Average",TRUE,"Average")</f>
        <v>Below Average</v>
      </c>
      <c r="L1584" s="7">
        <v>14.099</v>
      </c>
      <c r="M1584" s="7" t="str" cm="1">
        <f t="array" ref="M1584">_xlfn.IFS(L1584&gt;9,"Above Average",L1584&lt;8,"Below Average",TRUE,"Average")</f>
        <v>Above Average</v>
      </c>
    </row>
    <row r="1585" spans="1:13" x14ac:dyDescent="0.3">
      <c r="A1585">
        <v>12</v>
      </c>
      <c r="B1585" s="21">
        <v>40284</v>
      </c>
      <c r="C1585" s="21" t="str">
        <f t="shared" si="24"/>
        <v>Apr</v>
      </c>
      <c r="D1585" s="6">
        <v>957997.52</v>
      </c>
      <c r="E1585" t="s">
        <v>155</v>
      </c>
      <c r="F1585" s="5">
        <v>64.95</v>
      </c>
      <c r="G1585" s="5" t="str" cm="1">
        <f t="array" ref="G1585">_xlfn.IFS(F1585&gt;=86,"Hot Week (More Than 85°F)",F1585&lt;50,"Cold Week (Less Than 50°F)",TRUE,"Normal Week")</f>
        <v>Normal Week</v>
      </c>
      <c r="H1585" s="2">
        <v>3.109</v>
      </c>
      <c r="I1585" s="2" t="str" cm="1">
        <f t="array" ref="I1585">_xlfn.IFS(H1585&gt;3.5,"Above Average",H1585&lt;3,"Below Average",TRUE,"Average")</f>
        <v>Average</v>
      </c>
      <c r="J1585" s="1">
        <v>126.5621</v>
      </c>
      <c r="K1585" s="1" t="str" cm="1">
        <f t="array" ref="K1585">_xlfn.IFS(J1585&gt;200,"Above Average",J1585&lt;155,"Below Average",TRUE,"Average")</f>
        <v>Below Average</v>
      </c>
      <c r="L1585" s="7">
        <v>14.099</v>
      </c>
      <c r="M1585" s="7" t="str" cm="1">
        <f t="array" ref="M1585">_xlfn.IFS(L1585&gt;9,"Above Average",L1585&lt;8,"Below Average",TRUE,"Average")</f>
        <v>Above Average</v>
      </c>
    </row>
    <row r="1586" spans="1:13" x14ac:dyDescent="0.3">
      <c r="A1586">
        <v>12</v>
      </c>
      <c r="B1586" s="21">
        <v>40291</v>
      </c>
      <c r="C1586" s="21" t="str">
        <f t="shared" si="24"/>
        <v>Apr</v>
      </c>
      <c r="D1586" s="6">
        <v>993833.44</v>
      </c>
      <c r="E1586" t="s">
        <v>155</v>
      </c>
      <c r="F1586" s="5">
        <v>64.55</v>
      </c>
      <c r="G1586" s="5" t="str" cm="1">
        <f t="array" ref="G1586">_xlfn.IFS(F1586&gt;=86,"Hot Week (More Than 85°F)",F1586&lt;50,"Cold Week (Less Than 50°F)",TRUE,"Normal Week")</f>
        <v>Normal Week</v>
      </c>
      <c r="H1586" s="2">
        <v>3.05</v>
      </c>
      <c r="I1586" s="2" t="str" cm="1">
        <f t="array" ref="I1586">_xlfn.IFS(H1586&gt;3.5,"Above Average",H1586&lt;3,"Below Average",TRUE,"Average")</f>
        <v>Average</v>
      </c>
      <c r="J1586" s="1">
        <v>126.4713333</v>
      </c>
      <c r="K1586" s="1" t="str" cm="1">
        <f t="array" ref="K1586">_xlfn.IFS(J1586&gt;200,"Above Average",J1586&lt;155,"Below Average",TRUE,"Average")</f>
        <v>Below Average</v>
      </c>
      <c r="L1586" s="7">
        <v>14.099</v>
      </c>
      <c r="M1586" s="7" t="str" cm="1">
        <f t="array" ref="M1586">_xlfn.IFS(L1586&gt;9,"Above Average",L1586&lt;8,"Below Average",TRUE,"Average")</f>
        <v>Above Average</v>
      </c>
    </row>
    <row r="1587" spans="1:13" x14ac:dyDescent="0.3">
      <c r="A1587">
        <v>12</v>
      </c>
      <c r="B1587" s="21">
        <v>40298</v>
      </c>
      <c r="C1587" s="21" t="str">
        <f t="shared" si="24"/>
        <v>Apr</v>
      </c>
      <c r="D1587" s="6">
        <v>954220.22</v>
      </c>
      <c r="E1587" t="s">
        <v>155</v>
      </c>
      <c r="F1587" s="5">
        <v>67.38</v>
      </c>
      <c r="G1587" s="5" t="str" cm="1">
        <f t="array" ref="G1587">_xlfn.IFS(F1587&gt;=86,"Hot Week (More Than 85°F)",F1587&lt;50,"Cold Week (Less Than 50°F)",TRUE,"Normal Week")</f>
        <v>Normal Week</v>
      </c>
      <c r="H1587" s="2">
        <v>3.105</v>
      </c>
      <c r="I1587" s="2" t="str" cm="1">
        <f t="array" ref="I1587">_xlfn.IFS(H1587&gt;3.5,"Above Average",H1587&lt;3,"Below Average",TRUE,"Average")</f>
        <v>Average</v>
      </c>
      <c r="J1587" s="1">
        <v>126.3805667</v>
      </c>
      <c r="K1587" s="1" t="str" cm="1">
        <f t="array" ref="K1587">_xlfn.IFS(J1587&gt;200,"Above Average",J1587&lt;155,"Below Average",TRUE,"Average")</f>
        <v>Below Average</v>
      </c>
      <c r="L1587" s="7">
        <v>14.099</v>
      </c>
      <c r="M1587" s="7" t="str" cm="1">
        <f t="array" ref="M1587">_xlfn.IFS(L1587&gt;9,"Above Average",L1587&lt;8,"Below Average",TRUE,"Average")</f>
        <v>Above Average</v>
      </c>
    </row>
    <row r="1588" spans="1:13" x14ac:dyDescent="0.3">
      <c r="A1588">
        <v>12</v>
      </c>
      <c r="B1588" s="21">
        <v>40305</v>
      </c>
      <c r="C1588" s="21" t="str">
        <f t="shared" si="24"/>
        <v>May</v>
      </c>
      <c r="D1588" s="6">
        <v>1043240.27</v>
      </c>
      <c r="E1588" t="s">
        <v>155</v>
      </c>
      <c r="F1588" s="5">
        <v>70.150000000000006</v>
      </c>
      <c r="G1588" s="5" t="str" cm="1">
        <f t="array" ref="G1588">_xlfn.IFS(F1588&gt;=86,"Hot Week (More Than 85°F)",F1588&lt;50,"Cold Week (Less Than 50°F)",TRUE,"Normal Week")</f>
        <v>Normal Week</v>
      </c>
      <c r="H1588" s="2">
        <v>3.1269999999999998</v>
      </c>
      <c r="I1588" s="2" t="str" cm="1">
        <f t="array" ref="I1588">_xlfn.IFS(H1588&gt;3.5,"Above Average",H1588&lt;3,"Below Average",TRUE,"Average")</f>
        <v>Average</v>
      </c>
      <c r="J1588" s="1">
        <v>126.2898</v>
      </c>
      <c r="K1588" s="1" t="str" cm="1">
        <f t="array" ref="K1588">_xlfn.IFS(J1588&gt;200,"Above Average",J1588&lt;155,"Below Average",TRUE,"Average")</f>
        <v>Below Average</v>
      </c>
      <c r="L1588" s="7">
        <v>14.099</v>
      </c>
      <c r="M1588" s="7" t="str" cm="1">
        <f t="array" ref="M1588">_xlfn.IFS(L1588&gt;9,"Above Average",L1588&lt;8,"Below Average",TRUE,"Average")</f>
        <v>Above Average</v>
      </c>
    </row>
    <row r="1589" spans="1:13" x14ac:dyDescent="0.3">
      <c r="A1589">
        <v>12</v>
      </c>
      <c r="B1589" s="21">
        <v>40312</v>
      </c>
      <c r="C1589" s="21" t="str">
        <f t="shared" si="24"/>
        <v>May</v>
      </c>
      <c r="D1589" s="6">
        <v>966054.97</v>
      </c>
      <c r="E1589" t="s">
        <v>155</v>
      </c>
      <c r="F1589" s="5">
        <v>68.44</v>
      </c>
      <c r="G1589" s="5" t="str" cm="1">
        <f t="array" ref="G1589">_xlfn.IFS(F1589&gt;=86,"Hot Week (More Than 85°F)",F1589&lt;50,"Cold Week (Less Than 50°F)",TRUE,"Normal Week")</f>
        <v>Normal Week</v>
      </c>
      <c r="H1589" s="2">
        <v>3.145</v>
      </c>
      <c r="I1589" s="2" t="str" cm="1">
        <f t="array" ref="I1589">_xlfn.IFS(H1589&gt;3.5,"Above Average",H1589&lt;3,"Below Average",TRUE,"Average")</f>
        <v>Average</v>
      </c>
      <c r="J1589" s="1">
        <v>126.2085484</v>
      </c>
      <c r="K1589" s="1" t="str" cm="1">
        <f t="array" ref="K1589">_xlfn.IFS(J1589&gt;200,"Above Average",J1589&lt;155,"Below Average",TRUE,"Average")</f>
        <v>Below Average</v>
      </c>
      <c r="L1589" s="7">
        <v>14.099</v>
      </c>
      <c r="M1589" s="7" t="str" cm="1">
        <f t="array" ref="M1589">_xlfn.IFS(L1589&gt;9,"Above Average",L1589&lt;8,"Below Average",TRUE,"Average")</f>
        <v>Above Average</v>
      </c>
    </row>
    <row r="1590" spans="1:13" x14ac:dyDescent="0.3">
      <c r="A1590">
        <v>12</v>
      </c>
      <c r="B1590" s="21">
        <v>40319</v>
      </c>
      <c r="C1590" s="21" t="str">
        <f t="shared" si="24"/>
        <v>May</v>
      </c>
      <c r="D1590" s="6">
        <v>958374.56</v>
      </c>
      <c r="E1590" t="s">
        <v>155</v>
      </c>
      <c r="F1590" s="5">
        <v>76.2</v>
      </c>
      <c r="G1590" s="5" t="str" cm="1">
        <f t="array" ref="G1590">_xlfn.IFS(F1590&gt;=86,"Hot Week (More Than 85°F)",F1590&lt;50,"Cold Week (Less Than 50°F)",TRUE,"Normal Week")</f>
        <v>Normal Week</v>
      </c>
      <c r="H1590" s="2">
        <v>3.12</v>
      </c>
      <c r="I1590" s="2" t="str" cm="1">
        <f t="array" ref="I1590">_xlfn.IFS(H1590&gt;3.5,"Above Average",H1590&lt;3,"Below Average",TRUE,"Average")</f>
        <v>Average</v>
      </c>
      <c r="J1590" s="1">
        <v>126.1843871</v>
      </c>
      <c r="K1590" s="1" t="str" cm="1">
        <f t="array" ref="K1590">_xlfn.IFS(J1590&gt;200,"Above Average",J1590&lt;155,"Below Average",TRUE,"Average")</f>
        <v>Below Average</v>
      </c>
      <c r="L1590" s="7">
        <v>14.099</v>
      </c>
      <c r="M1590" s="7" t="str" cm="1">
        <f t="array" ref="M1590">_xlfn.IFS(L1590&gt;9,"Above Average",L1590&lt;8,"Below Average",TRUE,"Average")</f>
        <v>Above Average</v>
      </c>
    </row>
    <row r="1591" spans="1:13" x14ac:dyDescent="0.3">
      <c r="A1591">
        <v>12</v>
      </c>
      <c r="B1591" s="21">
        <v>40326</v>
      </c>
      <c r="C1591" s="21" t="str">
        <f t="shared" si="24"/>
        <v>May</v>
      </c>
      <c r="D1591" s="6">
        <v>955451.16</v>
      </c>
      <c r="E1591" t="s">
        <v>155</v>
      </c>
      <c r="F1591" s="5">
        <v>67.84</v>
      </c>
      <c r="G1591" s="5" t="str" cm="1">
        <f t="array" ref="G1591">_xlfn.IFS(F1591&gt;=86,"Hot Week (More Than 85°F)",F1591&lt;50,"Cold Week (Less Than 50°F)",TRUE,"Normal Week")</f>
        <v>Normal Week</v>
      </c>
      <c r="H1591" s="2">
        <v>3.0579999999999998</v>
      </c>
      <c r="I1591" s="2" t="str" cm="1">
        <f t="array" ref="I1591">_xlfn.IFS(H1591&gt;3.5,"Above Average",H1591&lt;3,"Below Average",TRUE,"Average")</f>
        <v>Average</v>
      </c>
      <c r="J1591" s="1">
        <v>126.16022580000001</v>
      </c>
      <c r="K1591" s="1" t="str" cm="1">
        <f t="array" ref="K1591">_xlfn.IFS(J1591&gt;200,"Above Average",J1591&lt;155,"Below Average",TRUE,"Average")</f>
        <v>Below Average</v>
      </c>
      <c r="L1591" s="7">
        <v>14.099</v>
      </c>
      <c r="M1591" s="7" t="str" cm="1">
        <f t="array" ref="M1591">_xlfn.IFS(L1591&gt;9,"Above Average",L1591&lt;8,"Below Average",TRUE,"Average")</f>
        <v>Above Average</v>
      </c>
    </row>
    <row r="1592" spans="1:13" x14ac:dyDescent="0.3">
      <c r="A1592">
        <v>12</v>
      </c>
      <c r="B1592" s="21">
        <v>40333</v>
      </c>
      <c r="C1592" s="21" t="str">
        <f t="shared" si="24"/>
        <v>Jun</v>
      </c>
      <c r="D1592" s="6">
        <v>1049357.3600000001</v>
      </c>
      <c r="E1592" t="s">
        <v>155</v>
      </c>
      <c r="F1592" s="5">
        <v>81.39</v>
      </c>
      <c r="G1592" s="5" t="str" cm="1">
        <f t="array" ref="G1592">_xlfn.IFS(F1592&gt;=86,"Hot Week (More Than 85°F)",F1592&lt;50,"Cold Week (Less Than 50°F)",TRUE,"Normal Week")</f>
        <v>Normal Week</v>
      </c>
      <c r="H1592" s="2">
        <v>2.9409999999999998</v>
      </c>
      <c r="I1592" s="2" t="str" cm="1">
        <f t="array" ref="I1592">_xlfn.IFS(H1592&gt;3.5,"Above Average",H1592&lt;3,"Below Average",TRUE,"Average")</f>
        <v>Below Average</v>
      </c>
      <c r="J1592" s="1">
        <v>126.1360645</v>
      </c>
      <c r="K1592" s="1" t="str" cm="1">
        <f t="array" ref="K1592">_xlfn.IFS(J1592&gt;200,"Above Average",J1592&lt;155,"Below Average",TRUE,"Average")</f>
        <v>Below Average</v>
      </c>
      <c r="L1592" s="7">
        <v>14.099</v>
      </c>
      <c r="M1592" s="7" t="str" cm="1">
        <f t="array" ref="M1592">_xlfn.IFS(L1592&gt;9,"Above Average",L1592&lt;8,"Below Average",TRUE,"Average")</f>
        <v>Above Average</v>
      </c>
    </row>
    <row r="1593" spans="1:13" x14ac:dyDescent="0.3">
      <c r="A1593">
        <v>12</v>
      </c>
      <c r="B1593" s="21">
        <v>40340</v>
      </c>
      <c r="C1593" s="21" t="str">
        <f t="shared" si="24"/>
        <v>Jun</v>
      </c>
      <c r="D1593" s="6">
        <v>1016039.71</v>
      </c>
      <c r="E1593" t="s">
        <v>155</v>
      </c>
      <c r="F1593" s="5">
        <v>90.84</v>
      </c>
      <c r="G1593" s="5" t="str" cm="1">
        <f t="array" ref="G1593">_xlfn.IFS(F1593&gt;=86,"Hot Week (More Than 85°F)",F1593&lt;50,"Cold Week (Less Than 50°F)",TRUE,"Normal Week")</f>
        <v>Hot Week (More Than 85°F)</v>
      </c>
      <c r="H1593" s="2">
        <v>2.9489999999999998</v>
      </c>
      <c r="I1593" s="2" t="str" cm="1">
        <f t="array" ref="I1593">_xlfn.IFS(H1593&gt;3.5,"Above Average",H1593&lt;3,"Below Average",TRUE,"Average")</f>
        <v>Below Average</v>
      </c>
      <c r="J1593" s="1">
        <v>126.1119032</v>
      </c>
      <c r="K1593" s="1" t="str" cm="1">
        <f t="array" ref="K1593">_xlfn.IFS(J1593&gt;200,"Above Average",J1593&lt;155,"Below Average",TRUE,"Average")</f>
        <v>Below Average</v>
      </c>
      <c r="L1593" s="7">
        <v>14.099</v>
      </c>
      <c r="M1593" s="7" t="str" cm="1">
        <f t="array" ref="M1593">_xlfn.IFS(L1593&gt;9,"Above Average",L1593&lt;8,"Below Average",TRUE,"Average")</f>
        <v>Above Average</v>
      </c>
    </row>
    <row r="1594" spans="1:13" x14ac:dyDescent="0.3">
      <c r="A1594">
        <v>12</v>
      </c>
      <c r="B1594" s="21">
        <v>40347</v>
      </c>
      <c r="C1594" s="21" t="str">
        <f t="shared" si="24"/>
        <v>Jun</v>
      </c>
      <c r="D1594" s="6">
        <v>956211.19999999995</v>
      </c>
      <c r="E1594" t="s">
        <v>155</v>
      </c>
      <c r="F1594" s="5">
        <v>81.06</v>
      </c>
      <c r="G1594" s="5" t="str" cm="1">
        <f t="array" ref="G1594">_xlfn.IFS(F1594&gt;=86,"Hot Week (More Than 85°F)",F1594&lt;50,"Cold Week (Less Than 50°F)",TRUE,"Normal Week")</f>
        <v>Normal Week</v>
      </c>
      <c r="H1594" s="2">
        <v>3.0430000000000001</v>
      </c>
      <c r="I1594" s="2" t="str" cm="1">
        <f t="array" ref="I1594">_xlfn.IFS(H1594&gt;3.5,"Above Average",H1594&lt;3,"Below Average",TRUE,"Average")</f>
        <v>Average</v>
      </c>
      <c r="J1594" s="1">
        <v>126.114</v>
      </c>
      <c r="K1594" s="1" t="str" cm="1">
        <f t="array" ref="K1594">_xlfn.IFS(J1594&gt;200,"Above Average",J1594&lt;155,"Below Average",TRUE,"Average")</f>
        <v>Below Average</v>
      </c>
      <c r="L1594" s="7">
        <v>14.099</v>
      </c>
      <c r="M1594" s="7" t="str" cm="1">
        <f t="array" ref="M1594">_xlfn.IFS(L1594&gt;9,"Above Average",L1594&lt;8,"Below Average",TRUE,"Average")</f>
        <v>Above Average</v>
      </c>
    </row>
    <row r="1595" spans="1:13" x14ac:dyDescent="0.3">
      <c r="A1595">
        <v>12</v>
      </c>
      <c r="B1595" s="21">
        <v>40354</v>
      </c>
      <c r="C1595" s="21" t="str">
        <f t="shared" si="24"/>
        <v>Jun</v>
      </c>
      <c r="D1595" s="6">
        <v>958007.69</v>
      </c>
      <c r="E1595" t="s">
        <v>155</v>
      </c>
      <c r="F1595" s="5">
        <v>87.27</v>
      </c>
      <c r="G1595" s="5" t="str" cm="1">
        <f t="array" ref="G1595">_xlfn.IFS(F1595&gt;=86,"Hot Week (More Than 85°F)",F1595&lt;50,"Cold Week (Less Than 50°F)",TRUE,"Normal Week")</f>
        <v>Hot Week (More Than 85°F)</v>
      </c>
      <c r="H1595" s="2">
        <v>3.0840000000000001</v>
      </c>
      <c r="I1595" s="2" t="str" cm="1">
        <f t="array" ref="I1595">_xlfn.IFS(H1595&gt;3.5,"Above Average",H1595&lt;3,"Below Average",TRUE,"Average")</f>
        <v>Average</v>
      </c>
      <c r="J1595" s="1">
        <v>126.1266</v>
      </c>
      <c r="K1595" s="1" t="str" cm="1">
        <f t="array" ref="K1595">_xlfn.IFS(J1595&gt;200,"Above Average",J1595&lt;155,"Below Average",TRUE,"Average")</f>
        <v>Below Average</v>
      </c>
      <c r="L1595" s="7">
        <v>14.099</v>
      </c>
      <c r="M1595" s="7" t="str" cm="1">
        <f t="array" ref="M1595">_xlfn.IFS(L1595&gt;9,"Above Average",L1595&lt;8,"Below Average",TRUE,"Average")</f>
        <v>Above Average</v>
      </c>
    </row>
    <row r="1596" spans="1:13" x14ac:dyDescent="0.3">
      <c r="A1596">
        <v>12</v>
      </c>
      <c r="B1596" s="21">
        <v>40361</v>
      </c>
      <c r="C1596" s="21" t="str">
        <f t="shared" si="24"/>
        <v>Jul</v>
      </c>
      <c r="D1596" s="6">
        <v>951957.31</v>
      </c>
      <c r="E1596" t="s">
        <v>155</v>
      </c>
      <c r="F1596" s="5">
        <v>91.98</v>
      </c>
      <c r="G1596" s="5" t="str" cm="1">
        <f t="array" ref="G1596">_xlfn.IFS(F1596&gt;=86,"Hot Week (More Than 85°F)",F1596&lt;50,"Cold Week (Less Than 50°F)",TRUE,"Normal Week")</f>
        <v>Hot Week (More Than 85°F)</v>
      </c>
      <c r="H1596" s="2">
        <v>3.105</v>
      </c>
      <c r="I1596" s="2" t="str" cm="1">
        <f t="array" ref="I1596">_xlfn.IFS(H1596&gt;3.5,"Above Average",H1596&lt;3,"Below Average",TRUE,"Average")</f>
        <v>Average</v>
      </c>
      <c r="J1596" s="1">
        <v>126.1392</v>
      </c>
      <c r="K1596" s="1" t="str" cm="1">
        <f t="array" ref="K1596">_xlfn.IFS(J1596&gt;200,"Above Average",J1596&lt;155,"Below Average",TRUE,"Average")</f>
        <v>Below Average</v>
      </c>
      <c r="L1596" s="7">
        <v>14.18</v>
      </c>
      <c r="M1596" s="7" t="str" cm="1">
        <f t="array" ref="M1596">_xlfn.IFS(L1596&gt;9,"Above Average",L1596&lt;8,"Below Average",TRUE,"Average")</f>
        <v>Above Average</v>
      </c>
    </row>
    <row r="1597" spans="1:13" x14ac:dyDescent="0.3">
      <c r="A1597">
        <v>12</v>
      </c>
      <c r="B1597" s="21">
        <v>40368</v>
      </c>
      <c r="C1597" s="21" t="str">
        <f t="shared" si="24"/>
        <v>Jul</v>
      </c>
      <c r="D1597" s="6">
        <v>943506.28</v>
      </c>
      <c r="E1597" t="s">
        <v>155</v>
      </c>
      <c r="F1597" s="5">
        <v>90.37</v>
      </c>
      <c r="G1597" s="5" t="str" cm="1">
        <f t="array" ref="G1597">_xlfn.IFS(F1597&gt;=86,"Hot Week (More Than 85°F)",F1597&lt;50,"Cold Week (Less Than 50°F)",TRUE,"Normal Week")</f>
        <v>Hot Week (More Than 85°F)</v>
      </c>
      <c r="H1597" s="2">
        <v>3.1</v>
      </c>
      <c r="I1597" s="2" t="str" cm="1">
        <f t="array" ref="I1597">_xlfn.IFS(H1597&gt;3.5,"Above Average",H1597&lt;3,"Below Average",TRUE,"Average")</f>
        <v>Average</v>
      </c>
      <c r="J1597" s="1">
        <v>126.15179999999999</v>
      </c>
      <c r="K1597" s="1" t="str" cm="1">
        <f t="array" ref="K1597">_xlfn.IFS(J1597&gt;200,"Above Average",J1597&lt;155,"Below Average",TRUE,"Average")</f>
        <v>Below Average</v>
      </c>
      <c r="L1597" s="7">
        <v>14.18</v>
      </c>
      <c r="M1597" s="7" t="str" cm="1">
        <f t="array" ref="M1597">_xlfn.IFS(L1597&gt;9,"Above Average",L1597&lt;8,"Below Average",TRUE,"Average")</f>
        <v>Above Average</v>
      </c>
    </row>
    <row r="1598" spans="1:13" x14ac:dyDescent="0.3">
      <c r="A1598">
        <v>12</v>
      </c>
      <c r="B1598" s="21">
        <v>40375</v>
      </c>
      <c r="C1598" s="21" t="str">
        <f t="shared" si="24"/>
        <v>Jul</v>
      </c>
      <c r="D1598" s="6">
        <v>916402.76</v>
      </c>
      <c r="E1598" t="s">
        <v>155</v>
      </c>
      <c r="F1598" s="5">
        <v>97.18</v>
      </c>
      <c r="G1598" s="5" t="str" cm="1">
        <f t="array" ref="G1598">_xlfn.IFS(F1598&gt;=86,"Hot Week (More Than 85°F)",F1598&lt;50,"Cold Week (Less Than 50°F)",TRUE,"Normal Week")</f>
        <v>Hot Week (More Than 85°F)</v>
      </c>
      <c r="H1598" s="2">
        <v>3.0939999999999999</v>
      </c>
      <c r="I1598" s="2" t="str" cm="1">
        <f t="array" ref="I1598">_xlfn.IFS(H1598&gt;3.5,"Above Average",H1598&lt;3,"Below Average",TRUE,"Average")</f>
        <v>Average</v>
      </c>
      <c r="J1598" s="1">
        <v>126.1498065</v>
      </c>
      <c r="K1598" s="1" t="str" cm="1">
        <f t="array" ref="K1598">_xlfn.IFS(J1598&gt;200,"Above Average",J1598&lt;155,"Below Average",TRUE,"Average")</f>
        <v>Below Average</v>
      </c>
      <c r="L1598" s="7">
        <v>14.18</v>
      </c>
      <c r="M1598" s="7" t="str" cm="1">
        <f t="array" ref="M1598">_xlfn.IFS(L1598&gt;9,"Above Average",L1598&lt;8,"Below Average",TRUE,"Average")</f>
        <v>Above Average</v>
      </c>
    </row>
    <row r="1599" spans="1:13" x14ac:dyDescent="0.3">
      <c r="A1599">
        <v>12</v>
      </c>
      <c r="B1599" s="21">
        <v>40382</v>
      </c>
      <c r="C1599" s="21" t="str">
        <f t="shared" si="24"/>
        <v>Jul</v>
      </c>
      <c r="D1599" s="6">
        <v>912403.67</v>
      </c>
      <c r="E1599" t="s">
        <v>155</v>
      </c>
      <c r="F1599" s="5">
        <v>99.22</v>
      </c>
      <c r="G1599" s="5" t="str" cm="1">
        <f t="array" ref="G1599">_xlfn.IFS(F1599&gt;=86,"Hot Week (More Than 85°F)",F1599&lt;50,"Cold Week (Less Than 50°F)",TRUE,"Normal Week")</f>
        <v>Hot Week (More Than 85°F)</v>
      </c>
      <c r="H1599" s="2">
        <v>3.1120000000000001</v>
      </c>
      <c r="I1599" s="2" t="str" cm="1">
        <f t="array" ref="I1599">_xlfn.IFS(H1599&gt;3.5,"Above Average",H1599&lt;3,"Below Average",TRUE,"Average")</f>
        <v>Average</v>
      </c>
      <c r="J1599" s="1">
        <v>126.1283548</v>
      </c>
      <c r="K1599" s="1" t="str" cm="1">
        <f t="array" ref="K1599">_xlfn.IFS(J1599&gt;200,"Above Average",J1599&lt;155,"Below Average",TRUE,"Average")</f>
        <v>Below Average</v>
      </c>
      <c r="L1599" s="7">
        <v>14.18</v>
      </c>
      <c r="M1599" s="7" t="str" cm="1">
        <f t="array" ref="M1599">_xlfn.IFS(L1599&gt;9,"Above Average",L1599&lt;8,"Below Average",TRUE,"Average")</f>
        <v>Above Average</v>
      </c>
    </row>
    <row r="1600" spans="1:13" x14ac:dyDescent="0.3">
      <c r="A1600">
        <v>12</v>
      </c>
      <c r="B1600" s="21">
        <v>40389</v>
      </c>
      <c r="C1600" s="21" t="str">
        <f t="shared" si="24"/>
        <v>Jul</v>
      </c>
      <c r="D1600" s="6">
        <v>913548.25</v>
      </c>
      <c r="E1600" t="s">
        <v>155</v>
      </c>
      <c r="F1600" s="5">
        <v>96.31</v>
      </c>
      <c r="G1600" s="5" t="str" cm="1">
        <f t="array" ref="G1600">_xlfn.IFS(F1600&gt;=86,"Hot Week (More Than 85°F)",F1600&lt;50,"Cold Week (Less Than 50°F)",TRUE,"Normal Week")</f>
        <v>Hot Week (More Than 85°F)</v>
      </c>
      <c r="H1600" s="2">
        <v>3.0169999999999999</v>
      </c>
      <c r="I1600" s="2" t="str" cm="1">
        <f t="array" ref="I1600">_xlfn.IFS(H1600&gt;3.5,"Above Average",H1600&lt;3,"Below Average",TRUE,"Average")</f>
        <v>Average</v>
      </c>
      <c r="J1600" s="1">
        <v>126.1069032</v>
      </c>
      <c r="K1600" s="1" t="str" cm="1">
        <f t="array" ref="K1600">_xlfn.IFS(J1600&gt;200,"Above Average",J1600&lt;155,"Below Average",TRUE,"Average")</f>
        <v>Below Average</v>
      </c>
      <c r="L1600" s="7">
        <v>14.18</v>
      </c>
      <c r="M1600" s="7" t="str" cm="1">
        <f t="array" ref="M1600">_xlfn.IFS(L1600&gt;9,"Above Average",L1600&lt;8,"Below Average",TRUE,"Average")</f>
        <v>Above Average</v>
      </c>
    </row>
    <row r="1601" spans="1:13" x14ac:dyDescent="0.3">
      <c r="A1601">
        <v>12</v>
      </c>
      <c r="B1601" s="21">
        <v>40396</v>
      </c>
      <c r="C1601" s="21" t="str">
        <f t="shared" si="24"/>
        <v>Aug</v>
      </c>
      <c r="D1601" s="6">
        <v>967576.95</v>
      </c>
      <c r="E1601" t="s">
        <v>155</v>
      </c>
      <c r="F1601" s="5">
        <v>92.95</v>
      </c>
      <c r="G1601" s="5" t="str" cm="1">
        <f t="array" ref="G1601">_xlfn.IFS(F1601&gt;=86,"Hot Week (More Than 85°F)",F1601&lt;50,"Cold Week (Less Than 50°F)",TRUE,"Normal Week")</f>
        <v>Hot Week (More Than 85°F)</v>
      </c>
      <c r="H1601" s="2">
        <v>3.1230000000000002</v>
      </c>
      <c r="I1601" s="2" t="str" cm="1">
        <f t="array" ref="I1601">_xlfn.IFS(H1601&gt;3.5,"Above Average",H1601&lt;3,"Below Average",TRUE,"Average")</f>
        <v>Average</v>
      </c>
      <c r="J1601" s="1">
        <v>126.0854516</v>
      </c>
      <c r="K1601" s="1" t="str" cm="1">
        <f t="array" ref="K1601">_xlfn.IFS(J1601&gt;200,"Above Average",J1601&lt;155,"Below Average",TRUE,"Average")</f>
        <v>Below Average</v>
      </c>
      <c r="L1601" s="7">
        <v>14.18</v>
      </c>
      <c r="M1601" s="7" t="str" cm="1">
        <f t="array" ref="M1601">_xlfn.IFS(L1601&gt;9,"Above Average",L1601&lt;8,"Below Average",TRUE,"Average")</f>
        <v>Above Average</v>
      </c>
    </row>
    <row r="1602" spans="1:13" x14ac:dyDescent="0.3">
      <c r="A1602">
        <v>12</v>
      </c>
      <c r="B1602" s="21">
        <v>40403</v>
      </c>
      <c r="C1602" s="21" t="str">
        <f t="shared" ref="C1602:C1665" si="25">TEXT(B1602, "mmm")</f>
        <v>Aug</v>
      </c>
      <c r="D1602" s="6">
        <v>928264.4</v>
      </c>
      <c r="E1602" t="s">
        <v>155</v>
      </c>
      <c r="F1602" s="5">
        <v>87.01</v>
      </c>
      <c r="G1602" s="5" t="str" cm="1">
        <f t="array" ref="G1602">_xlfn.IFS(F1602&gt;=86,"Hot Week (More Than 85°F)",F1602&lt;50,"Cold Week (Less Than 50°F)",TRUE,"Normal Week")</f>
        <v>Hot Week (More Than 85°F)</v>
      </c>
      <c r="H1602" s="2">
        <v>3.1589999999999998</v>
      </c>
      <c r="I1602" s="2" t="str" cm="1">
        <f t="array" ref="I1602">_xlfn.IFS(H1602&gt;3.5,"Above Average",H1602&lt;3,"Below Average",TRUE,"Average")</f>
        <v>Average</v>
      </c>
      <c r="J1602" s="1">
        <v>126.06399999999999</v>
      </c>
      <c r="K1602" s="1" t="str" cm="1">
        <f t="array" ref="K1602">_xlfn.IFS(J1602&gt;200,"Above Average",J1602&lt;155,"Below Average",TRUE,"Average")</f>
        <v>Below Average</v>
      </c>
      <c r="L1602" s="7">
        <v>14.18</v>
      </c>
      <c r="M1602" s="7" t="str" cm="1">
        <f t="array" ref="M1602">_xlfn.IFS(L1602&gt;9,"Above Average",L1602&lt;8,"Below Average",TRUE,"Average")</f>
        <v>Above Average</v>
      </c>
    </row>
    <row r="1603" spans="1:13" x14ac:dyDescent="0.3">
      <c r="A1603">
        <v>12</v>
      </c>
      <c r="B1603" s="21">
        <v>40410</v>
      </c>
      <c r="C1603" s="21" t="str">
        <f t="shared" si="25"/>
        <v>Aug</v>
      </c>
      <c r="D1603" s="6">
        <v>948447.34</v>
      </c>
      <c r="E1603" t="s">
        <v>155</v>
      </c>
      <c r="F1603" s="5">
        <v>92.81</v>
      </c>
      <c r="G1603" s="5" t="str" cm="1">
        <f t="array" ref="G1603">_xlfn.IFS(F1603&gt;=86,"Hot Week (More Than 85°F)",F1603&lt;50,"Cold Week (Less Than 50°F)",TRUE,"Normal Week")</f>
        <v>Hot Week (More Than 85°F)</v>
      </c>
      <c r="H1603" s="2">
        <v>3.0409999999999999</v>
      </c>
      <c r="I1603" s="2" t="str" cm="1">
        <f t="array" ref="I1603">_xlfn.IFS(H1603&gt;3.5,"Above Average",H1603&lt;3,"Below Average",TRUE,"Average")</f>
        <v>Average</v>
      </c>
      <c r="J1603" s="1">
        <v>126.0766452</v>
      </c>
      <c r="K1603" s="1" t="str" cm="1">
        <f t="array" ref="K1603">_xlfn.IFS(J1603&gt;200,"Above Average",J1603&lt;155,"Below Average",TRUE,"Average")</f>
        <v>Below Average</v>
      </c>
      <c r="L1603" s="7">
        <v>14.18</v>
      </c>
      <c r="M1603" s="7" t="str" cm="1">
        <f t="array" ref="M1603">_xlfn.IFS(L1603&gt;9,"Above Average",L1603&lt;8,"Below Average",TRUE,"Average")</f>
        <v>Above Average</v>
      </c>
    </row>
    <row r="1604" spans="1:13" x14ac:dyDescent="0.3">
      <c r="A1604">
        <v>12</v>
      </c>
      <c r="B1604" s="21">
        <v>40417</v>
      </c>
      <c r="C1604" s="21" t="str">
        <f t="shared" si="25"/>
        <v>Aug</v>
      </c>
      <c r="D1604" s="6">
        <v>1004516.46</v>
      </c>
      <c r="E1604" t="s">
        <v>155</v>
      </c>
      <c r="F1604" s="5">
        <v>93.19</v>
      </c>
      <c r="G1604" s="5" t="str" cm="1">
        <f t="array" ref="G1604">_xlfn.IFS(F1604&gt;=86,"Hot Week (More Than 85°F)",F1604&lt;50,"Cold Week (Less Than 50°F)",TRUE,"Normal Week")</f>
        <v>Hot Week (More Than 85°F)</v>
      </c>
      <c r="H1604" s="2">
        <v>3.129</v>
      </c>
      <c r="I1604" s="2" t="str" cm="1">
        <f t="array" ref="I1604">_xlfn.IFS(H1604&gt;3.5,"Above Average",H1604&lt;3,"Below Average",TRUE,"Average")</f>
        <v>Average</v>
      </c>
      <c r="J1604" s="1">
        <v>126.0892903</v>
      </c>
      <c r="K1604" s="1" t="str" cm="1">
        <f t="array" ref="K1604">_xlfn.IFS(J1604&gt;200,"Above Average",J1604&lt;155,"Below Average",TRUE,"Average")</f>
        <v>Below Average</v>
      </c>
      <c r="L1604" s="7">
        <v>14.18</v>
      </c>
      <c r="M1604" s="7" t="str" cm="1">
        <f t="array" ref="M1604">_xlfn.IFS(L1604&gt;9,"Above Average",L1604&lt;8,"Below Average",TRUE,"Average")</f>
        <v>Above Average</v>
      </c>
    </row>
    <row r="1605" spans="1:13" x14ac:dyDescent="0.3">
      <c r="A1605">
        <v>12</v>
      </c>
      <c r="B1605" s="21">
        <v>40424</v>
      </c>
      <c r="C1605" s="21" t="str">
        <f t="shared" si="25"/>
        <v>Sep</v>
      </c>
      <c r="D1605" s="6">
        <v>1075758.55</v>
      </c>
      <c r="E1605" t="s">
        <v>155</v>
      </c>
      <c r="F1605" s="5">
        <v>83.12</v>
      </c>
      <c r="G1605" s="5" t="str" cm="1">
        <f t="array" ref="G1605">_xlfn.IFS(F1605&gt;=86,"Hot Week (More Than 85°F)",F1605&lt;50,"Cold Week (Less Than 50°F)",TRUE,"Normal Week")</f>
        <v>Normal Week</v>
      </c>
      <c r="H1605" s="2">
        <v>3.0870000000000002</v>
      </c>
      <c r="I1605" s="2" t="str" cm="1">
        <f t="array" ref="I1605">_xlfn.IFS(H1605&gt;3.5,"Above Average",H1605&lt;3,"Below Average",TRUE,"Average")</f>
        <v>Average</v>
      </c>
      <c r="J1605" s="1">
        <v>126.1019355</v>
      </c>
      <c r="K1605" s="1" t="str" cm="1">
        <f t="array" ref="K1605">_xlfn.IFS(J1605&gt;200,"Above Average",J1605&lt;155,"Below Average",TRUE,"Average")</f>
        <v>Below Average</v>
      </c>
      <c r="L1605" s="7">
        <v>14.18</v>
      </c>
      <c r="M1605" s="7" t="str" cm="1">
        <f t="array" ref="M1605">_xlfn.IFS(L1605&gt;9,"Above Average",L1605&lt;8,"Below Average",TRUE,"Average")</f>
        <v>Above Average</v>
      </c>
    </row>
    <row r="1606" spans="1:13" x14ac:dyDescent="0.3">
      <c r="A1606">
        <v>12</v>
      </c>
      <c r="B1606" s="21">
        <v>40431</v>
      </c>
      <c r="C1606" s="21" t="str">
        <f t="shared" si="25"/>
        <v>Sep</v>
      </c>
      <c r="D1606" s="6">
        <v>903119.03</v>
      </c>
      <c r="E1606" t="s">
        <v>156</v>
      </c>
      <c r="F1606" s="5">
        <v>83.63</v>
      </c>
      <c r="G1606" s="5" t="str" cm="1">
        <f t="array" ref="G1606">_xlfn.IFS(F1606&gt;=86,"Hot Week (More Than 85°F)",F1606&lt;50,"Cold Week (Less Than 50°F)",TRUE,"Normal Week")</f>
        <v>Normal Week</v>
      </c>
      <c r="H1606" s="2">
        <v>3.044</v>
      </c>
      <c r="I1606" s="2" t="str" cm="1">
        <f t="array" ref="I1606">_xlfn.IFS(H1606&gt;3.5,"Above Average",H1606&lt;3,"Below Average",TRUE,"Average")</f>
        <v>Average</v>
      </c>
      <c r="J1606" s="1">
        <v>126.1145806</v>
      </c>
      <c r="K1606" s="1" t="str" cm="1">
        <f t="array" ref="K1606">_xlfn.IFS(J1606&gt;200,"Above Average",J1606&lt;155,"Below Average",TRUE,"Average")</f>
        <v>Below Average</v>
      </c>
      <c r="L1606" s="7">
        <v>14.18</v>
      </c>
      <c r="M1606" s="7" t="str" cm="1">
        <f t="array" ref="M1606">_xlfn.IFS(L1606&gt;9,"Above Average",L1606&lt;8,"Below Average",TRUE,"Average")</f>
        <v>Above Average</v>
      </c>
    </row>
    <row r="1607" spans="1:13" x14ac:dyDescent="0.3">
      <c r="A1607">
        <v>12</v>
      </c>
      <c r="B1607" s="21">
        <v>40438</v>
      </c>
      <c r="C1607" s="21" t="str">
        <f t="shared" si="25"/>
        <v>Sep</v>
      </c>
      <c r="D1607" s="6">
        <v>852882.61</v>
      </c>
      <c r="E1607" t="s">
        <v>155</v>
      </c>
      <c r="F1607" s="5">
        <v>82.45</v>
      </c>
      <c r="G1607" s="5" t="str" cm="1">
        <f t="array" ref="G1607">_xlfn.IFS(F1607&gt;=86,"Hot Week (More Than 85°F)",F1607&lt;50,"Cold Week (Less Than 50°F)",TRUE,"Normal Week")</f>
        <v>Normal Week</v>
      </c>
      <c r="H1607" s="2">
        <v>3.028</v>
      </c>
      <c r="I1607" s="2" t="str" cm="1">
        <f t="array" ref="I1607">_xlfn.IFS(H1607&gt;3.5,"Above Average",H1607&lt;3,"Below Average",TRUE,"Average")</f>
        <v>Average</v>
      </c>
      <c r="J1607" s="1">
        <v>126.1454667</v>
      </c>
      <c r="K1607" s="1" t="str" cm="1">
        <f t="array" ref="K1607">_xlfn.IFS(J1607&gt;200,"Above Average",J1607&lt;155,"Below Average",TRUE,"Average")</f>
        <v>Below Average</v>
      </c>
      <c r="L1607" s="7">
        <v>14.18</v>
      </c>
      <c r="M1607" s="7" t="str" cm="1">
        <f t="array" ref="M1607">_xlfn.IFS(L1607&gt;9,"Above Average",L1607&lt;8,"Below Average",TRUE,"Average")</f>
        <v>Above Average</v>
      </c>
    </row>
    <row r="1608" spans="1:13" x14ac:dyDescent="0.3">
      <c r="A1608">
        <v>12</v>
      </c>
      <c r="B1608" s="21">
        <v>40445</v>
      </c>
      <c r="C1608" s="21" t="str">
        <f t="shared" si="25"/>
        <v>Sep</v>
      </c>
      <c r="D1608" s="6">
        <v>851919.34</v>
      </c>
      <c r="E1608" t="s">
        <v>155</v>
      </c>
      <c r="F1608" s="5">
        <v>81.77</v>
      </c>
      <c r="G1608" s="5" t="str" cm="1">
        <f t="array" ref="G1608">_xlfn.IFS(F1608&gt;=86,"Hot Week (More Than 85°F)",F1608&lt;50,"Cold Week (Less Than 50°F)",TRUE,"Normal Week")</f>
        <v>Normal Week</v>
      </c>
      <c r="H1608" s="2">
        <v>2.9390000000000001</v>
      </c>
      <c r="I1608" s="2" t="str" cm="1">
        <f t="array" ref="I1608">_xlfn.IFS(H1608&gt;3.5,"Above Average",H1608&lt;3,"Below Average",TRUE,"Average")</f>
        <v>Below Average</v>
      </c>
      <c r="J1608" s="1">
        <v>126.1900333</v>
      </c>
      <c r="K1608" s="1" t="str" cm="1">
        <f t="array" ref="K1608">_xlfn.IFS(J1608&gt;200,"Above Average",J1608&lt;155,"Below Average",TRUE,"Average")</f>
        <v>Below Average</v>
      </c>
      <c r="L1608" s="7">
        <v>14.18</v>
      </c>
      <c r="M1608" s="7" t="str" cm="1">
        <f t="array" ref="M1608">_xlfn.IFS(L1608&gt;9,"Above Average",L1608&lt;8,"Below Average",TRUE,"Average")</f>
        <v>Above Average</v>
      </c>
    </row>
    <row r="1609" spans="1:13" x14ac:dyDescent="0.3">
      <c r="A1609">
        <v>12</v>
      </c>
      <c r="B1609" s="21">
        <v>40452</v>
      </c>
      <c r="C1609" s="21" t="str">
        <f t="shared" si="25"/>
        <v>Oct</v>
      </c>
      <c r="D1609" s="6">
        <v>850936.26</v>
      </c>
      <c r="E1609" t="s">
        <v>155</v>
      </c>
      <c r="F1609" s="5">
        <v>85.2</v>
      </c>
      <c r="G1609" s="5" t="str" cm="1">
        <f t="array" ref="G1609">_xlfn.IFS(F1609&gt;=86,"Hot Week (More Than 85°F)",F1609&lt;50,"Cold Week (Less Than 50°F)",TRUE,"Normal Week")</f>
        <v>Normal Week</v>
      </c>
      <c r="H1609" s="2">
        <v>3.0009999999999999</v>
      </c>
      <c r="I1609" s="2" t="str" cm="1">
        <f t="array" ref="I1609">_xlfn.IFS(H1609&gt;3.5,"Above Average",H1609&lt;3,"Below Average",TRUE,"Average")</f>
        <v>Average</v>
      </c>
      <c r="J1609" s="1">
        <v>126.2346</v>
      </c>
      <c r="K1609" s="1" t="str" cm="1">
        <f t="array" ref="K1609">_xlfn.IFS(J1609&gt;200,"Above Average",J1609&lt;155,"Below Average",TRUE,"Average")</f>
        <v>Below Average</v>
      </c>
      <c r="L1609" s="7">
        <v>14.313000000000001</v>
      </c>
      <c r="M1609" s="7" t="str" cm="1">
        <f t="array" ref="M1609">_xlfn.IFS(L1609&gt;9,"Above Average",L1609&lt;8,"Below Average",TRUE,"Average")</f>
        <v>Above Average</v>
      </c>
    </row>
    <row r="1610" spans="1:13" x14ac:dyDescent="0.3">
      <c r="A1610">
        <v>12</v>
      </c>
      <c r="B1610" s="21">
        <v>40459</v>
      </c>
      <c r="C1610" s="21" t="str">
        <f t="shared" si="25"/>
        <v>Oct</v>
      </c>
      <c r="D1610" s="6">
        <v>918335.68</v>
      </c>
      <c r="E1610" t="s">
        <v>155</v>
      </c>
      <c r="F1610" s="5">
        <v>71.819999999999993</v>
      </c>
      <c r="G1610" s="5" t="str" cm="1">
        <f t="array" ref="G1610">_xlfn.IFS(F1610&gt;=86,"Hot Week (More Than 85°F)",F1610&lt;50,"Cold Week (Less Than 50°F)",TRUE,"Normal Week")</f>
        <v>Normal Week</v>
      </c>
      <c r="H1610" s="2">
        <v>3.0129999999999999</v>
      </c>
      <c r="I1610" s="2" t="str" cm="1">
        <f t="array" ref="I1610">_xlfn.IFS(H1610&gt;3.5,"Above Average",H1610&lt;3,"Below Average",TRUE,"Average")</f>
        <v>Average</v>
      </c>
      <c r="J1610" s="1">
        <v>126.2791667</v>
      </c>
      <c r="K1610" s="1" t="str" cm="1">
        <f t="array" ref="K1610">_xlfn.IFS(J1610&gt;200,"Above Average",J1610&lt;155,"Below Average",TRUE,"Average")</f>
        <v>Below Average</v>
      </c>
      <c r="L1610" s="7">
        <v>14.313000000000001</v>
      </c>
      <c r="M1610" s="7" t="str" cm="1">
        <f t="array" ref="M1610">_xlfn.IFS(L1610&gt;9,"Above Average",L1610&lt;8,"Below Average",TRUE,"Average")</f>
        <v>Above Average</v>
      </c>
    </row>
    <row r="1611" spans="1:13" x14ac:dyDescent="0.3">
      <c r="A1611">
        <v>12</v>
      </c>
      <c r="B1611" s="21">
        <v>40466</v>
      </c>
      <c r="C1611" s="21" t="str">
        <f t="shared" si="25"/>
        <v>Oct</v>
      </c>
      <c r="D1611" s="6">
        <v>862419.84</v>
      </c>
      <c r="E1611" t="s">
        <v>155</v>
      </c>
      <c r="F1611" s="5">
        <v>75</v>
      </c>
      <c r="G1611" s="5" t="str" cm="1">
        <f t="array" ref="G1611">_xlfn.IFS(F1611&gt;=86,"Hot Week (More Than 85°F)",F1611&lt;50,"Cold Week (Less Than 50°F)",TRUE,"Normal Week")</f>
        <v>Normal Week</v>
      </c>
      <c r="H1611" s="2">
        <v>2.976</v>
      </c>
      <c r="I1611" s="2" t="str" cm="1">
        <f t="array" ref="I1611">_xlfn.IFS(H1611&gt;3.5,"Above Average",H1611&lt;3,"Below Average",TRUE,"Average")</f>
        <v>Below Average</v>
      </c>
      <c r="J1611" s="1">
        <v>126.32667739999999</v>
      </c>
      <c r="K1611" s="1" t="str" cm="1">
        <f t="array" ref="K1611">_xlfn.IFS(J1611&gt;200,"Above Average",J1611&lt;155,"Below Average",TRUE,"Average")</f>
        <v>Below Average</v>
      </c>
      <c r="L1611" s="7">
        <v>14.313000000000001</v>
      </c>
      <c r="M1611" s="7" t="str" cm="1">
        <f t="array" ref="M1611">_xlfn.IFS(L1611&gt;9,"Above Average",L1611&lt;8,"Below Average",TRUE,"Average")</f>
        <v>Above Average</v>
      </c>
    </row>
    <row r="1612" spans="1:13" x14ac:dyDescent="0.3">
      <c r="A1612">
        <v>12</v>
      </c>
      <c r="B1612" s="21">
        <v>40473</v>
      </c>
      <c r="C1612" s="21" t="str">
        <f t="shared" si="25"/>
        <v>Oct</v>
      </c>
      <c r="D1612" s="6">
        <v>857883.46</v>
      </c>
      <c r="E1612" t="s">
        <v>155</v>
      </c>
      <c r="F1612" s="5">
        <v>68.849999999999994</v>
      </c>
      <c r="G1612" s="5" t="str" cm="1">
        <f t="array" ref="G1612">_xlfn.IFS(F1612&gt;=86,"Hot Week (More Than 85°F)",F1612&lt;50,"Cold Week (Less Than 50°F)",TRUE,"Normal Week")</f>
        <v>Normal Week</v>
      </c>
      <c r="H1612" s="2">
        <v>3.0139999999999998</v>
      </c>
      <c r="I1612" s="2" t="str" cm="1">
        <f t="array" ref="I1612">_xlfn.IFS(H1612&gt;3.5,"Above Average",H1612&lt;3,"Below Average",TRUE,"Average")</f>
        <v>Average</v>
      </c>
      <c r="J1612" s="1">
        <v>126.3815484</v>
      </c>
      <c r="K1612" s="1" t="str" cm="1">
        <f t="array" ref="K1612">_xlfn.IFS(J1612&gt;200,"Above Average",J1612&lt;155,"Below Average",TRUE,"Average")</f>
        <v>Below Average</v>
      </c>
      <c r="L1612" s="7">
        <v>14.313000000000001</v>
      </c>
      <c r="M1612" s="7" t="str" cm="1">
        <f t="array" ref="M1612">_xlfn.IFS(L1612&gt;9,"Above Average",L1612&lt;8,"Below Average",TRUE,"Average")</f>
        <v>Above Average</v>
      </c>
    </row>
    <row r="1613" spans="1:13" x14ac:dyDescent="0.3">
      <c r="A1613">
        <v>12</v>
      </c>
      <c r="B1613" s="21">
        <v>40480</v>
      </c>
      <c r="C1613" s="21" t="str">
        <f t="shared" si="25"/>
        <v>Oct</v>
      </c>
      <c r="D1613" s="6">
        <v>955294.7</v>
      </c>
      <c r="E1613" t="s">
        <v>155</v>
      </c>
      <c r="F1613" s="5">
        <v>61.09</v>
      </c>
      <c r="G1613" s="5" t="str" cm="1">
        <f t="array" ref="G1613">_xlfn.IFS(F1613&gt;=86,"Hot Week (More Than 85°F)",F1613&lt;50,"Cold Week (Less Than 50°F)",TRUE,"Normal Week")</f>
        <v>Normal Week</v>
      </c>
      <c r="H1613" s="2">
        <v>3.016</v>
      </c>
      <c r="I1613" s="2" t="str" cm="1">
        <f t="array" ref="I1613">_xlfn.IFS(H1613&gt;3.5,"Above Average",H1613&lt;3,"Below Average",TRUE,"Average")</f>
        <v>Average</v>
      </c>
      <c r="J1613" s="1">
        <v>126.43641940000001</v>
      </c>
      <c r="K1613" s="1" t="str" cm="1">
        <f t="array" ref="K1613">_xlfn.IFS(J1613&gt;200,"Above Average",J1613&lt;155,"Below Average",TRUE,"Average")</f>
        <v>Below Average</v>
      </c>
      <c r="L1613" s="7">
        <v>14.313000000000001</v>
      </c>
      <c r="M1613" s="7" t="str" cm="1">
        <f t="array" ref="M1613">_xlfn.IFS(L1613&gt;9,"Above Average",L1613&lt;8,"Below Average",TRUE,"Average")</f>
        <v>Above Average</v>
      </c>
    </row>
    <row r="1614" spans="1:13" x14ac:dyDescent="0.3">
      <c r="A1614">
        <v>12</v>
      </c>
      <c r="B1614" s="21">
        <v>40487</v>
      </c>
      <c r="C1614" s="21" t="str">
        <f t="shared" si="25"/>
        <v>Nov</v>
      </c>
      <c r="D1614" s="6">
        <v>929690.71</v>
      </c>
      <c r="E1614" t="s">
        <v>155</v>
      </c>
      <c r="F1614" s="5">
        <v>65.489999999999995</v>
      </c>
      <c r="G1614" s="5" t="str" cm="1">
        <f t="array" ref="G1614">_xlfn.IFS(F1614&gt;=86,"Hot Week (More Than 85°F)",F1614&lt;50,"Cold Week (Less Than 50°F)",TRUE,"Normal Week")</f>
        <v>Normal Week</v>
      </c>
      <c r="H1614" s="2">
        <v>3.129</v>
      </c>
      <c r="I1614" s="2" t="str" cm="1">
        <f t="array" ref="I1614">_xlfn.IFS(H1614&gt;3.5,"Above Average",H1614&lt;3,"Below Average",TRUE,"Average")</f>
        <v>Average</v>
      </c>
      <c r="J1614" s="1">
        <v>126.4912903</v>
      </c>
      <c r="K1614" s="1" t="str" cm="1">
        <f t="array" ref="K1614">_xlfn.IFS(J1614&gt;200,"Above Average",J1614&lt;155,"Below Average",TRUE,"Average")</f>
        <v>Below Average</v>
      </c>
      <c r="L1614" s="7">
        <v>14.313000000000001</v>
      </c>
      <c r="M1614" s="7" t="str" cm="1">
        <f t="array" ref="M1614">_xlfn.IFS(L1614&gt;9,"Above Average",L1614&lt;8,"Below Average",TRUE,"Average")</f>
        <v>Above Average</v>
      </c>
    </row>
    <row r="1615" spans="1:13" x14ac:dyDescent="0.3">
      <c r="A1615">
        <v>12</v>
      </c>
      <c r="B1615" s="21">
        <v>40494</v>
      </c>
      <c r="C1615" s="21" t="str">
        <f t="shared" si="25"/>
        <v>Nov</v>
      </c>
      <c r="D1615" s="6">
        <v>942475.24</v>
      </c>
      <c r="E1615" t="s">
        <v>155</v>
      </c>
      <c r="F1615" s="5">
        <v>57.79</v>
      </c>
      <c r="G1615" s="5" t="str" cm="1">
        <f t="array" ref="G1615">_xlfn.IFS(F1615&gt;=86,"Hot Week (More Than 85°F)",F1615&lt;50,"Cold Week (Less Than 50°F)",TRUE,"Normal Week")</f>
        <v>Normal Week</v>
      </c>
      <c r="H1615" s="2">
        <v>3.13</v>
      </c>
      <c r="I1615" s="2" t="str" cm="1">
        <f t="array" ref="I1615">_xlfn.IFS(H1615&gt;3.5,"Above Average",H1615&lt;3,"Below Average",TRUE,"Average")</f>
        <v>Average</v>
      </c>
      <c r="J1615" s="1">
        <v>126.54616129999999</v>
      </c>
      <c r="K1615" s="1" t="str" cm="1">
        <f t="array" ref="K1615">_xlfn.IFS(J1615&gt;200,"Above Average",J1615&lt;155,"Below Average",TRUE,"Average")</f>
        <v>Below Average</v>
      </c>
      <c r="L1615" s="7">
        <v>14.313000000000001</v>
      </c>
      <c r="M1615" s="7" t="str" cm="1">
        <f t="array" ref="M1615">_xlfn.IFS(L1615&gt;9,"Above Average",L1615&lt;8,"Below Average",TRUE,"Average")</f>
        <v>Above Average</v>
      </c>
    </row>
    <row r="1616" spans="1:13" x14ac:dyDescent="0.3">
      <c r="A1616">
        <v>12</v>
      </c>
      <c r="B1616" s="21">
        <v>40501</v>
      </c>
      <c r="C1616" s="21" t="str">
        <f t="shared" si="25"/>
        <v>Nov</v>
      </c>
      <c r="D1616" s="6">
        <v>894493.7</v>
      </c>
      <c r="E1616" t="s">
        <v>155</v>
      </c>
      <c r="F1616" s="5">
        <v>58.18</v>
      </c>
      <c r="G1616" s="5" t="str" cm="1">
        <f t="array" ref="G1616">_xlfn.IFS(F1616&gt;=86,"Hot Week (More Than 85°F)",F1616&lt;50,"Cold Week (Less Than 50°F)",TRUE,"Normal Week")</f>
        <v>Normal Week</v>
      </c>
      <c r="H1616" s="2">
        <v>3.161</v>
      </c>
      <c r="I1616" s="2" t="str" cm="1">
        <f t="array" ref="I1616">_xlfn.IFS(H1616&gt;3.5,"Above Average",H1616&lt;3,"Below Average",TRUE,"Average")</f>
        <v>Average</v>
      </c>
      <c r="J1616" s="1">
        <v>126.60720000000001</v>
      </c>
      <c r="K1616" s="1" t="str" cm="1">
        <f t="array" ref="K1616">_xlfn.IFS(J1616&gt;200,"Above Average",J1616&lt;155,"Below Average",TRUE,"Average")</f>
        <v>Below Average</v>
      </c>
      <c r="L1616" s="7">
        <v>14.313000000000001</v>
      </c>
      <c r="M1616" s="7" t="str" cm="1">
        <f t="array" ref="M1616">_xlfn.IFS(L1616&gt;9,"Above Average",L1616&lt;8,"Below Average",TRUE,"Average")</f>
        <v>Above Average</v>
      </c>
    </row>
    <row r="1617" spans="1:13" x14ac:dyDescent="0.3">
      <c r="A1617">
        <v>12</v>
      </c>
      <c r="B1617" s="21">
        <v>40508</v>
      </c>
      <c r="C1617" s="21" t="str">
        <f t="shared" si="25"/>
        <v>Nov</v>
      </c>
      <c r="D1617" s="6">
        <v>1601377.41</v>
      </c>
      <c r="E1617" t="s">
        <v>156</v>
      </c>
      <c r="F1617" s="5">
        <v>47.66</v>
      </c>
      <c r="G1617" s="5" t="str" cm="1">
        <f t="array" ref="G1617">_xlfn.IFS(F1617&gt;=86,"Hot Week (More Than 85°F)",F1617&lt;50,"Cold Week (Less Than 50°F)",TRUE,"Normal Week")</f>
        <v>Cold Week (Less Than 50°F)</v>
      </c>
      <c r="H1617" s="2">
        <v>3.1619999999999999</v>
      </c>
      <c r="I1617" s="2" t="str" cm="1">
        <f t="array" ref="I1617">_xlfn.IFS(H1617&gt;3.5,"Above Average",H1617&lt;3,"Below Average",TRUE,"Average")</f>
        <v>Average</v>
      </c>
      <c r="J1617" s="1">
        <v>126.66926669999999</v>
      </c>
      <c r="K1617" s="1" t="str" cm="1">
        <f t="array" ref="K1617">_xlfn.IFS(J1617&gt;200,"Above Average",J1617&lt;155,"Below Average",TRUE,"Average")</f>
        <v>Below Average</v>
      </c>
      <c r="L1617" s="7">
        <v>14.313000000000001</v>
      </c>
      <c r="M1617" s="7" t="str" cm="1">
        <f t="array" ref="M1617">_xlfn.IFS(L1617&gt;9,"Above Average",L1617&lt;8,"Below Average",TRUE,"Average")</f>
        <v>Above Average</v>
      </c>
    </row>
    <row r="1618" spans="1:13" x14ac:dyDescent="0.3">
      <c r="A1618">
        <v>12</v>
      </c>
      <c r="B1618" s="21">
        <v>40515</v>
      </c>
      <c r="C1618" s="21" t="str">
        <f t="shared" si="25"/>
        <v>Dec</v>
      </c>
      <c r="D1618" s="6">
        <v>1069533.17</v>
      </c>
      <c r="E1618" t="s">
        <v>155</v>
      </c>
      <c r="F1618" s="5">
        <v>43.33</v>
      </c>
      <c r="G1618" s="5" t="str" cm="1">
        <f t="array" ref="G1618">_xlfn.IFS(F1618&gt;=86,"Hot Week (More Than 85°F)",F1618&lt;50,"Cold Week (Less Than 50°F)",TRUE,"Normal Week")</f>
        <v>Cold Week (Less Than 50°F)</v>
      </c>
      <c r="H1618" s="2">
        <v>3.0409999999999999</v>
      </c>
      <c r="I1618" s="2" t="str" cm="1">
        <f t="array" ref="I1618">_xlfn.IFS(H1618&gt;3.5,"Above Average",H1618&lt;3,"Below Average",TRUE,"Average")</f>
        <v>Average</v>
      </c>
      <c r="J1618" s="1">
        <v>126.7313333</v>
      </c>
      <c r="K1618" s="1" t="str" cm="1">
        <f t="array" ref="K1618">_xlfn.IFS(J1618&gt;200,"Above Average",J1618&lt;155,"Below Average",TRUE,"Average")</f>
        <v>Below Average</v>
      </c>
      <c r="L1618" s="7">
        <v>14.313000000000001</v>
      </c>
      <c r="M1618" s="7" t="str" cm="1">
        <f t="array" ref="M1618">_xlfn.IFS(L1618&gt;9,"Above Average",L1618&lt;8,"Below Average",TRUE,"Average")</f>
        <v>Above Average</v>
      </c>
    </row>
    <row r="1619" spans="1:13" x14ac:dyDescent="0.3">
      <c r="A1619">
        <v>12</v>
      </c>
      <c r="B1619" s="21">
        <v>40522</v>
      </c>
      <c r="C1619" s="21" t="str">
        <f t="shared" si="25"/>
        <v>Dec</v>
      </c>
      <c r="D1619" s="6">
        <v>1121934.1499999999</v>
      </c>
      <c r="E1619" t="s">
        <v>155</v>
      </c>
      <c r="F1619" s="5">
        <v>50.01</v>
      </c>
      <c r="G1619" s="5" t="str" cm="1">
        <f t="array" ref="G1619">_xlfn.IFS(F1619&gt;=86,"Hot Week (More Than 85°F)",F1619&lt;50,"Cold Week (Less Than 50°F)",TRUE,"Normal Week")</f>
        <v>Normal Week</v>
      </c>
      <c r="H1619" s="2">
        <v>3.2029999999999998</v>
      </c>
      <c r="I1619" s="2" t="str" cm="1">
        <f t="array" ref="I1619">_xlfn.IFS(H1619&gt;3.5,"Above Average",H1619&lt;3,"Below Average",TRUE,"Average")</f>
        <v>Average</v>
      </c>
      <c r="J1619" s="1">
        <v>126.79340000000001</v>
      </c>
      <c r="K1619" s="1" t="str" cm="1">
        <f t="array" ref="K1619">_xlfn.IFS(J1619&gt;200,"Above Average",J1619&lt;155,"Below Average",TRUE,"Average")</f>
        <v>Below Average</v>
      </c>
      <c r="L1619" s="7">
        <v>14.313000000000001</v>
      </c>
      <c r="M1619" s="7" t="str" cm="1">
        <f t="array" ref="M1619">_xlfn.IFS(L1619&gt;9,"Above Average",L1619&lt;8,"Below Average",TRUE,"Average")</f>
        <v>Above Average</v>
      </c>
    </row>
    <row r="1620" spans="1:13" x14ac:dyDescent="0.3">
      <c r="A1620">
        <v>12</v>
      </c>
      <c r="B1620" s="21">
        <v>40529</v>
      </c>
      <c r="C1620" s="21" t="str">
        <f t="shared" si="25"/>
        <v>Dec</v>
      </c>
      <c r="D1620" s="6">
        <v>1295605.3500000001</v>
      </c>
      <c r="E1620" t="s">
        <v>155</v>
      </c>
      <c r="F1620" s="5">
        <v>52.77</v>
      </c>
      <c r="G1620" s="5" t="str" cm="1">
        <f t="array" ref="G1620">_xlfn.IFS(F1620&gt;=86,"Hot Week (More Than 85°F)",F1620&lt;50,"Cold Week (Less Than 50°F)",TRUE,"Normal Week")</f>
        <v>Normal Week</v>
      </c>
      <c r="H1620" s="2">
        <v>3.2360000000000002</v>
      </c>
      <c r="I1620" s="2" t="str" cm="1">
        <f t="array" ref="I1620">_xlfn.IFS(H1620&gt;3.5,"Above Average",H1620&lt;3,"Below Average",TRUE,"Average")</f>
        <v>Average</v>
      </c>
      <c r="J1620" s="1">
        <v>126.8794839</v>
      </c>
      <c r="K1620" s="1" t="str" cm="1">
        <f t="array" ref="K1620">_xlfn.IFS(J1620&gt;200,"Above Average",J1620&lt;155,"Below Average",TRUE,"Average")</f>
        <v>Below Average</v>
      </c>
      <c r="L1620" s="7">
        <v>14.313000000000001</v>
      </c>
      <c r="M1620" s="7" t="str" cm="1">
        <f t="array" ref="M1620">_xlfn.IFS(L1620&gt;9,"Above Average",L1620&lt;8,"Below Average",TRUE,"Average")</f>
        <v>Above Average</v>
      </c>
    </row>
    <row r="1621" spans="1:13" x14ac:dyDescent="0.3">
      <c r="A1621">
        <v>12</v>
      </c>
      <c r="B1621" s="21">
        <v>40536</v>
      </c>
      <c r="C1621" s="21" t="str">
        <f t="shared" si="25"/>
        <v>Dec</v>
      </c>
      <c r="D1621" s="6">
        <v>1768249.89</v>
      </c>
      <c r="E1621" t="s">
        <v>155</v>
      </c>
      <c r="F1621" s="5">
        <v>52.02</v>
      </c>
      <c r="G1621" s="5" t="str" cm="1">
        <f t="array" ref="G1621">_xlfn.IFS(F1621&gt;=86,"Hot Week (More Than 85°F)",F1621&lt;50,"Cold Week (Less Than 50°F)",TRUE,"Normal Week")</f>
        <v>Normal Week</v>
      </c>
      <c r="H1621" s="2">
        <v>3.2360000000000002</v>
      </c>
      <c r="I1621" s="2" t="str" cm="1">
        <f t="array" ref="I1621">_xlfn.IFS(H1621&gt;3.5,"Above Average",H1621&lt;3,"Below Average",TRUE,"Average")</f>
        <v>Average</v>
      </c>
      <c r="J1621" s="1">
        <v>126.9835806</v>
      </c>
      <c r="K1621" s="1" t="str" cm="1">
        <f t="array" ref="K1621">_xlfn.IFS(J1621&gt;200,"Above Average",J1621&lt;155,"Below Average",TRUE,"Average")</f>
        <v>Below Average</v>
      </c>
      <c r="L1621" s="7">
        <v>14.313000000000001</v>
      </c>
      <c r="M1621" s="7" t="str" cm="1">
        <f t="array" ref="M1621">_xlfn.IFS(L1621&gt;9,"Above Average",L1621&lt;8,"Below Average",TRUE,"Average")</f>
        <v>Above Average</v>
      </c>
    </row>
    <row r="1622" spans="1:13" x14ac:dyDescent="0.3">
      <c r="A1622">
        <v>12</v>
      </c>
      <c r="B1622" s="21">
        <v>40543</v>
      </c>
      <c r="C1622" s="21" t="str">
        <f t="shared" si="25"/>
        <v>Dec</v>
      </c>
      <c r="D1622" s="6">
        <v>891736.91</v>
      </c>
      <c r="E1622" t="s">
        <v>156</v>
      </c>
      <c r="F1622" s="5">
        <v>45.64</v>
      </c>
      <c r="G1622" s="5" t="str" cm="1">
        <f t="array" ref="G1622">_xlfn.IFS(F1622&gt;=86,"Hot Week (More Than 85°F)",F1622&lt;50,"Cold Week (Less Than 50°F)",TRUE,"Normal Week")</f>
        <v>Cold Week (Less Than 50°F)</v>
      </c>
      <c r="H1622" s="2">
        <v>3.1480000000000001</v>
      </c>
      <c r="I1622" s="2" t="str" cm="1">
        <f t="array" ref="I1622">_xlfn.IFS(H1622&gt;3.5,"Above Average",H1622&lt;3,"Below Average",TRUE,"Average")</f>
        <v>Average</v>
      </c>
      <c r="J1622" s="1">
        <v>127.0876774</v>
      </c>
      <c r="K1622" s="1" t="str" cm="1">
        <f t="array" ref="K1622">_xlfn.IFS(J1622&gt;200,"Above Average",J1622&lt;155,"Below Average",TRUE,"Average")</f>
        <v>Below Average</v>
      </c>
      <c r="L1622" s="7">
        <v>14.313000000000001</v>
      </c>
      <c r="M1622" s="7" t="str" cm="1">
        <f t="array" ref="M1622">_xlfn.IFS(L1622&gt;9,"Above Average",L1622&lt;8,"Below Average",TRUE,"Average")</f>
        <v>Above Average</v>
      </c>
    </row>
    <row r="1623" spans="1:13" x14ac:dyDescent="0.3">
      <c r="A1623">
        <v>12</v>
      </c>
      <c r="B1623" s="21">
        <v>40550</v>
      </c>
      <c r="C1623" s="21" t="str">
        <f t="shared" si="25"/>
        <v>Jan</v>
      </c>
      <c r="D1623" s="6">
        <v>910110.24</v>
      </c>
      <c r="E1623" t="s">
        <v>155</v>
      </c>
      <c r="F1623" s="5">
        <v>37.64</v>
      </c>
      <c r="G1623" s="5" t="str" cm="1">
        <f t="array" ref="G1623">_xlfn.IFS(F1623&gt;=86,"Hot Week (More Than 85°F)",F1623&lt;50,"Cold Week (Less Than 50°F)",TRUE,"Normal Week")</f>
        <v>Cold Week (Less Than 50°F)</v>
      </c>
      <c r="H1623" s="2">
        <v>3.2869999999999999</v>
      </c>
      <c r="I1623" s="2" t="str" cm="1">
        <f t="array" ref="I1623">_xlfn.IFS(H1623&gt;3.5,"Above Average",H1623&lt;3,"Below Average",TRUE,"Average")</f>
        <v>Average</v>
      </c>
      <c r="J1623" s="1">
        <v>127.1917742</v>
      </c>
      <c r="K1623" s="1" t="str" cm="1">
        <f t="array" ref="K1623">_xlfn.IFS(J1623&gt;200,"Above Average",J1623&lt;155,"Below Average",TRUE,"Average")</f>
        <v>Below Average</v>
      </c>
      <c r="L1623" s="7">
        <v>14.021000000000001</v>
      </c>
      <c r="M1623" s="7" t="str" cm="1">
        <f t="array" ref="M1623">_xlfn.IFS(L1623&gt;9,"Above Average",L1623&lt;8,"Below Average",TRUE,"Average")</f>
        <v>Above Average</v>
      </c>
    </row>
    <row r="1624" spans="1:13" x14ac:dyDescent="0.3">
      <c r="A1624">
        <v>12</v>
      </c>
      <c r="B1624" s="21">
        <v>40557</v>
      </c>
      <c r="C1624" s="21" t="str">
        <f t="shared" si="25"/>
        <v>Jan</v>
      </c>
      <c r="D1624" s="6">
        <v>812011.8</v>
      </c>
      <c r="E1624" t="s">
        <v>155</v>
      </c>
      <c r="F1624" s="5">
        <v>43.15</v>
      </c>
      <c r="G1624" s="5" t="str" cm="1">
        <f t="array" ref="G1624">_xlfn.IFS(F1624&gt;=86,"Hot Week (More Than 85°F)",F1624&lt;50,"Cold Week (Less Than 50°F)",TRUE,"Normal Week")</f>
        <v>Cold Week (Less Than 50°F)</v>
      </c>
      <c r="H1624" s="2">
        <v>3.3119999999999998</v>
      </c>
      <c r="I1624" s="2" t="str" cm="1">
        <f t="array" ref="I1624">_xlfn.IFS(H1624&gt;3.5,"Above Average",H1624&lt;3,"Below Average",TRUE,"Average")</f>
        <v>Average</v>
      </c>
      <c r="J1624" s="1">
        <v>127.30093549999999</v>
      </c>
      <c r="K1624" s="1" t="str" cm="1">
        <f t="array" ref="K1624">_xlfn.IFS(J1624&gt;200,"Above Average",J1624&lt;155,"Below Average",TRUE,"Average")</f>
        <v>Below Average</v>
      </c>
      <c r="L1624" s="7">
        <v>14.021000000000001</v>
      </c>
      <c r="M1624" s="7" t="str" cm="1">
        <f t="array" ref="M1624">_xlfn.IFS(L1624&gt;9,"Above Average",L1624&lt;8,"Below Average",TRUE,"Average")</f>
        <v>Above Average</v>
      </c>
    </row>
    <row r="1625" spans="1:13" x14ac:dyDescent="0.3">
      <c r="A1625">
        <v>12</v>
      </c>
      <c r="B1625" s="21">
        <v>40564</v>
      </c>
      <c r="C1625" s="21" t="str">
        <f t="shared" si="25"/>
        <v>Jan</v>
      </c>
      <c r="D1625" s="6">
        <v>802105.5</v>
      </c>
      <c r="E1625" t="s">
        <v>155</v>
      </c>
      <c r="F1625" s="5">
        <v>53.53</v>
      </c>
      <c r="G1625" s="5" t="str" cm="1">
        <f t="array" ref="G1625">_xlfn.IFS(F1625&gt;=86,"Hot Week (More Than 85°F)",F1625&lt;50,"Cold Week (Less Than 50°F)",TRUE,"Normal Week")</f>
        <v>Normal Week</v>
      </c>
      <c r="H1625" s="2">
        <v>3.2229999999999999</v>
      </c>
      <c r="I1625" s="2" t="str" cm="1">
        <f t="array" ref="I1625">_xlfn.IFS(H1625&gt;3.5,"Above Average",H1625&lt;3,"Below Average",TRUE,"Average")</f>
        <v>Average</v>
      </c>
      <c r="J1625" s="1">
        <v>127.4404839</v>
      </c>
      <c r="K1625" s="1" t="str" cm="1">
        <f t="array" ref="K1625">_xlfn.IFS(J1625&gt;200,"Above Average",J1625&lt;155,"Below Average",TRUE,"Average")</f>
        <v>Below Average</v>
      </c>
      <c r="L1625" s="7">
        <v>14.021000000000001</v>
      </c>
      <c r="M1625" s="7" t="str" cm="1">
        <f t="array" ref="M1625">_xlfn.IFS(L1625&gt;9,"Above Average",L1625&lt;8,"Below Average",TRUE,"Average")</f>
        <v>Above Average</v>
      </c>
    </row>
    <row r="1626" spans="1:13" x14ac:dyDescent="0.3">
      <c r="A1626">
        <v>12</v>
      </c>
      <c r="B1626" s="21">
        <v>40571</v>
      </c>
      <c r="C1626" s="21" t="str">
        <f t="shared" si="25"/>
        <v>Jan</v>
      </c>
      <c r="D1626" s="6">
        <v>873119.06</v>
      </c>
      <c r="E1626" t="s">
        <v>155</v>
      </c>
      <c r="F1626" s="5">
        <v>50.74</v>
      </c>
      <c r="G1626" s="5" t="str" cm="1">
        <f t="array" ref="G1626">_xlfn.IFS(F1626&gt;=86,"Hot Week (More Than 85°F)",F1626&lt;50,"Cold Week (Less Than 50°F)",TRUE,"Normal Week")</f>
        <v>Normal Week</v>
      </c>
      <c r="H1626" s="2">
        <v>3.3420000000000001</v>
      </c>
      <c r="I1626" s="2" t="str" cm="1">
        <f t="array" ref="I1626">_xlfn.IFS(H1626&gt;3.5,"Above Average",H1626&lt;3,"Below Average",TRUE,"Average")</f>
        <v>Average</v>
      </c>
      <c r="J1626" s="1">
        <v>127.5800323</v>
      </c>
      <c r="K1626" s="1" t="str" cm="1">
        <f t="array" ref="K1626">_xlfn.IFS(J1626&gt;200,"Above Average",J1626&lt;155,"Below Average",TRUE,"Average")</f>
        <v>Below Average</v>
      </c>
      <c r="L1626" s="7">
        <v>14.021000000000001</v>
      </c>
      <c r="M1626" s="7" t="str" cm="1">
        <f t="array" ref="M1626">_xlfn.IFS(L1626&gt;9,"Above Average",L1626&lt;8,"Below Average",TRUE,"Average")</f>
        <v>Above Average</v>
      </c>
    </row>
    <row r="1627" spans="1:13" x14ac:dyDescent="0.3">
      <c r="A1627">
        <v>12</v>
      </c>
      <c r="B1627" s="21">
        <v>40578</v>
      </c>
      <c r="C1627" s="21" t="str">
        <f t="shared" si="25"/>
        <v>Feb</v>
      </c>
      <c r="D1627" s="6">
        <v>1046068.17</v>
      </c>
      <c r="E1627" t="s">
        <v>155</v>
      </c>
      <c r="F1627" s="5">
        <v>45.14</v>
      </c>
      <c r="G1627" s="5" t="str" cm="1">
        <f t="array" ref="G1627">_xlfn.IFS(F1627&gt;=86,"Hot Week (More Than 85°F)",F1627&lt;50,"Cold Week (Less Than 50°F)",TRUE,"Normal Week")</f>
        <v>Cold Week (Less Than 50°F)</v>
      </c>
      <c r="H1627" s="2">
        <v>3.3479999999999999</v>
      </c>
      <c r="I1627" s="2" t="str" cm="1">
        <f t="array" ref="I1627">_xlfn.IFS(H1627&gt;3.5,"Above Average",H1627&lt;3,"Below Average",TRUE,"Average")</f>
        <v>Average</v>
      </c>
      <c r="J1627" s="1">
        <v>127.7195806</v>
      </c>
      <c r="K1627" s="1" t="str" cm="1">
        <f t="array" ref="K1627">_xlfn.IFS(J1627&gt;200,"Above Average",J1627&lt;155,"Below Average",TRUE,"Average")</f>
        <v>Below Average</v>
      </c>
      <c r="L1627" s="7">
        <v>14.021000000000001</v>
      </c>
      <c r="M1627" s="7" t="str" cm="1">
        <f t="array" ref="M1627">_xlfn.IFS(L1627&gt;9,"Above Average",L1627&lt;8,"Below Average",TRUE,"Average")</f>
        <v>Above Average</v>
      </c>
    </row>
    <row r="1628" spans="1:13" x14ac:dyDescent="0.3">
      <c r="A1628">
        <v>12</v>
      </c>
      <c r="B1628" s="21">
        <v>40585</v>
      </c>
      <c r="C1628" s="21" t="str">
        <f t="shared" si="25"/>
        <v>Feb</v>
      </c>
      <c r="D1628" s="6">
        <v>1086421.57</v>
      </c>
      <c r="E1628" t="s">
        <v>156</v>
      </c>
      <c r="F1628" s="5">
        <v>51.3</v>
      </c>
      <c r="G1628" s="5" t="str" cm="1">
        <f t="array" ref="G1628">_xlfn.IFS(F1628&gt;=86,"Hot Week (More Than 85°F)",F1628&lt;50,"Cold Week (Less Than 50°F)",TRUE,"Normal Week")</f>
        <v>Normal Week</v>
      </c>
      <c r="H1628" s="2">
        <v>3.3809999999999998</v>
      </c>
      <c r="I1628" s="2" t="str" cm="1">
        <f t="array" ref="I1628">_xlfn.IFS(H1628&gt;3.5,"Above Average",H1628&lt;3,"Below Average",TRUE,"Average")</f>
        <v>Average</v>
      </c>
      <c r="J1628" s="1">
        <v>127.859129</v>
      </c>
      <c r="K1628" s="1" t="str" cm="1">
        <f t="array" ref="K1628">_xlfn.IFS(J1628&gt;200,"Above Average",J1628&lt;155,"Below Average",TRUE,"Average")</f>
        <v>Below Average</v>
      </c>
      <c r="L1628" s="7">
        <v>14.021000000000001</v>
      </c>
      <c r="M1628" s="7" t="str" cm="1">
        <f t="array" ref="M1628">_xlfn.IFS(L1628&gt;9,"Above Average",L1628&lt;8,"Below Average",TRUE,"Average")</f>
        <v>Above Average</v>
      </c>
    </row>
    <row r="1629" spans="1:13" x14ac:dyDescent="0.3">
      <c r="A1629">
        <v>12</v>
      </c>
      <c r="B1629" s="21">
        <v>40592</v>
      </c>
      <c r="C1629" s="21" t="str">
        <f t="shared" si="25"/>
        <v>Feb</v>
      </c>
      <c r="D1629" s="6">
        <v>1128485.1000000001</v>
      </c>
      <c r="E1629" t="s">
        <v>155</v>
      </c>
      <c r="F1629" s="5">
        <v>53.35</v>
      </c>
      <c r="G1629" s="5" t="str" cm="1">
        <f t="array" ref="G1629">_xlfn.IFS(F1629&gt;=86,"Hot Week (More Than 85°F)",F1629&lt;50,"Cold Week (Less Than 50°F)",TRUE,"Normal Week")</f>
        <v>Normal Week</v>
      </c>
      <c r="H1629" s="2">
        <v>3.43</v>
      </c>
      <c r="I1629" s="2" t="str" cm="1">
        <f t="array" ref="I1629">_xlfn.IFS(H1629&gt;3.5,"Above Average",H1629&lt;3,"Below Average",TRUE,"Average")</f>
        <v>Average</v>
      </c>
      <c r="J1629" s="1">
        <v>127.99525</v>
      </c>
      <c r="K1629" s="1" t="str" cm="1">
        <f t="array" ref="K1629">_xlfn.IFS(J1629&gt;200,"Above Average",J1629&lt;155,"Below Average",TRUE,"Average")</f>
        <v>Below Average</v>
      </c>
      <c r="L1629" s="7">
        <v>14.021000000000001</v>
      </c>
      <c r="M1629" s="7" t="str" cm="1">
        <f t="array" ref="M1629">_xlfn.IFS(L1629&gt;9,"Above Average",L1629&lt;8,"Below Average",TRUE,"Average")</f>
        <v>Above Average</v>
      </c>
    </row>
    <row r="1630" spans="1:13" x14ac:dyDescent="0.3">
      <c r="A1630">
        <v>12</v>
      </c>
      <c r="B1630" s="21">
        <v>40599</v>
      </c>
      <c r="C1630" s="21" t="str">
        <f t="shared" si="25"/>
        <v>Feb</v>
      </c>
      <c r="D1630" s="6">
        <v>1046203.72</v>
      </c>
      <c r="E1630" t="s">
        <v>155</v>
      </c>
      <c r="F1630" s="5">
        <v>48.45</v>
      </c>
      <c r="G1630" s="5" t="str" cm="1">
        <f t="array" ref="G1630">_xlfn.IFS(F1630&gt;=86,"Hot Week (More Than 85°F)",F1630&lt;50,"Cold Week (Less Than 50°F)",TRUE,"Normal Week")</f>
        <v>Cold Week (Less Than 50°F)</v>
      </c>
      <c r="H1630" s="2">
        <v>3.53</v>
      </c>
      <c r="I1630" s="2" t="str" cm="1">
        <f t="array" ref="I1630">_xlfn.IFS(H1630&gt;3.5,"Above Average",H1630&lt;3,"Below Average",TRUE,"Average")</f>
        <v>Above Average</v>
      </c>
      <c r="J1630" s="1">
        <v>128.13</v>
      </c>
      <c r="K1630" s="1" t="str" cm="1">
        <f t="array" ref="K1630">_xlfn.IFS(J1630&gt;200,"Above Average",J1630&lt;155,"Below Average",TRUE,"Average")</f>
        <v>Below Average</v>
      </c>
      <c r="L1630" s="7">
        <v>14.021000000000001</v>
      </c>
      <c r="M1630" s="7" t="str" cm="1">
        <f t="array" ref="M1630">_xlfn.IFS(L1630&gt;9,"Above Average",L1630&lt;8,"Below Average",TRUE,"Average")</f>
        <v>Above Average</v>
      </c>
    </row>
    <row r="1631" spans="1:13" x14ac:dyDescent="0.3">
      <c r="A1631">
        <v>12</v>
      </c>
      <c r="B1631" s="21">
        <v>40606</v>
      </c>
      <c r="C1631" s="21" t="str">
        <f t="shared" si="25"/>
        <v>Mar</v>
      </c>
      <c r="D1631" s="6">
        <v>1085248.21</v>
      </c>
      <c r="E1631" t="s">
        <v>155</v>
      </c>
      <c r="F1631" s="5">
        <v>51.72</v>
      </c>
      <c r="G1631" s="5" t="str" cm="1">
        <f t="array" ref="G1631">_xlfn.IFS(F1631&gt;=86,"Hot Week (More Than 85°F)",F1631&lt;50,"Cold Week (Less Than 50°F)",TRUE,"Normal Week")</f>
        <v>Normal Week</v>
      </c>
      <c r="H1631" s="2">
        <v>3.6739999999999999</v>
      </c>
      <c r="I1631" s="2" t="str" cm="1">
        <f t="array" ref="I1631">_xlfn.IFS(H1631&gt;3.5,"Above Average",H1631&lt;3,"Below Average",TRUE,"Average")</f>
        <v>Above Average</v>
      </c>
      <c r="J1631" s="1">
        <v>128.26474999999999</v>
      </c>
      <c r="K1631" s="1" t="str" cm="1">
        <f t="array" ref="K1631">_xlfn.IFS(J1631&gt;200,"Above Average",J1631&lt;155,"Below Average",TRUE,"Average")</f>
        <v>Below Average</v>
      </c>
      <c r="L1631" s="7">
        <v>14.021000000000001</v>
      </c>
      <c r="M1631" s="7" t="str" cm="1">
        <f t="array" ref="M1631">_xlfn.IFS(L1631&gt;9,"Above Average",L1631&lt;8,"Below Average",TRUE,"Average")</f>
        <v>Above Average</v>
      </c>
    </row>
    <row r="1632" spans="1:13" x14ac:dyDescent="0.3">
      <c r="A1632">
        <v>12</v>
      </c>
      <c r="B1632" s="21">
        <v>40613</v>
      </c>
      <c r="C1632" s="21" t="str">
        <f t="shared" si="25"/>
        <v>Mar</v>
      </c>
      <c r="D1632" s="6">
        <v>997672.62</v>
      </c>
      <c r="E1632" t="s">
        <v>155</v>
      </c>
      <c r="F1632" s="5">
        <v>57.75</v>
      </c>
      <c r="G1632" s="5" t="str" cm="1">
        <f t="array" ref="G1632">_xlfn.IFS(F1632&gt;=86,"Hot Week (More Than 85°F)",F1632&lt;50,"Cold Week (Less Than 50°F)",TRUE,"Normal Week")</f>
        <v>Normal Week</v>
      </c>
      <c r="H1632" s="2">
        <v>3.8180000000000001</v>
      </c>
      <c r="I1632" s="2" t="str" cm="1">
        <f t="array" ref="I1632">_xlfn.IFS(H1632&gt;3.5,"Above Average",H1632&lt;3,"Below Average",TRUE,"Average")</f>
        <v>Above Average</v>
      </c>
      <c r="J1632" s="1">
        <v>128.39949999999999</v>
      </c>
      <c r="K1632" s="1" t="str" cm="1">
        <f t="array" ref="K1632">_xlfn.IFS(J1632&gt;200,"Above Average",J1632&lt;155,"Below Average",TRUE,"Average")</f>
        <v>Below Average</v>
      </c>
      <c r="L1632" s="7">
        <v>14.021000000000001</v>
      </c>
      <c r="M1632" s="7" t="str" cm="1">
        <f t="array" ref="M1632">_xlfn.IFS(L1632&gt;9,"Above Average",L1632&lt;8,"Below Average",TRUE,"Average")</f>
        <v>Above Average</v>
      </c>
    </row>
    <row r="1633" spans="1:13" x14ac:dyDescent="0.3">
      <c r="A1633">
        <v>12</v>
      </c>
      <c r="B1633" s="21">
        <v>40620</v>
      </c>
      <c r="C1633" s="21" t="str">
        <f t="shared" si="25"/>
        <v>Mar</v>
      </c>
      <c r="D1633" s="6">
        <v>1009502.01</v>
      </c>
      <c r="E1633" t="s">
        <v>155</v>
      </c>
      <c r="F1633" s="5">
        <v>64.209999999999994</v>
      </c>
      <c r="G1633" s="5" t="str" cm="1">
        <f t="array" ref="G1633">_xlfn.IFS(F1633&gt;=86,"Hot Week (More Than 85°F)",F1633&lt;50,"Cold Week (Less Than 50°F)",TRUE,"Normal Week")</f>
        <v>Normal Week</v>
      </c>
      <c r="H1633" s="2">
        <v>3.6920000000000002</v>
      </c>
      <c r="I1633" s="2" t="str" cm="1">
        <f t="array" ref="I1633">_xlfn.IFS(H1633&gt;3.5,"Above Average",H1633&lt;3,"Below Average",TRUE,"Average")</f>
        <v>Above Average</v>
      </c>
      <c r="J1633" s="1">
        <v>128.5121935</v>
      </c>
      <c r="K1633" s="1" t="str" cm="1">
        <f t="array" ref="K1633">_xlfn.IFS(J1633&gt;200,"Above Average",J1633&lt;155,"Below Average",TRUE,"Average")</f>
        <v>Below Average</v>
      </c>
      <c r="L1633" s="7">
        <v>14.021000000000001</v>
      </c>
      <c r="M1633" s="7" t="str" cm="1">
        <f t="array" ref="M1633">_xlfn.IFS(L1633&gt;9,"Above Average",L1633&lt;8,"Below Average",TRUE,"Average")</f>
        <v>Above Average</v>
      </c>
    </row>
    <row r="1634" spans="1:13" x14ac:dyDescent="0.3">
      <c r="A1634">
        <v>12</v>
      </c>
      <c r="B1634" s="21">
        <v>40627</v>
      </c>
      <c r="C1634" s="21" t="str">
        <f t="shared" si="25"/>
        <v>Mar</v>
      </c>
      <c r="D1634" s="6">
        <v>954107.32</v>
      </c>
      <c r="E1634" t="s">
        <v>155</v>
      </c>
      <c r="F1634" s="5">
        <v>54.4</v>
      </c>
      <c r="G1634" s="5" t="str" cm="1">
        <f t="array" ref="G1634">_xlfn.IFS(F1634&gt;=86,"Hot Week (More Than 85°F)",F1634&lt;50,"Cold Week (Less Than 50°F)",TRUE,"Normal Week")</f>
        <v>Normal Week</v>
      </c>
      <c r="H1634" s="2">
        <v>3.9089999999999998</v>
      </c>
      <c r="I1634" s="2" t="str" cm="1">
        <f t="array" ref="I1634">_xlfn.IFS(H1634&gt;3.5,"Above Average",H1634&lt;3,"Below Average",TRUE,"Average")</f>
        <v>Above Average</v>
      </c>
      <c r="J1634" s="1">
        <v>128.61606449999999</v>
      </c>
      <c r="K1634" s="1" t="str" cm="1">
        <f t="array" ref="K1634">_xlfn.IFS(J1634&gt;200,"Above Average",J1634&lt;155,"Below Average",TRUE,"Average")</f>
        <v>Below Average</v>
      </c>
      <c r="L1634" s="7">
        <v>14.021000000000001</v>
      </c>
      <c r="M1634" s="7" t="str" cm="1">
        <f t="array" ref="M1634">_xlfn.IFS(L1634&gt;9,"Above Average",L1634&lt;8,"Below Average",TRUE,"Average")</f>
        <v>Above Average</v>
      </c>
    </row>
    <row r="1635" spans="1:13" x14ac:dyDescent="0.3">
      <c r="A1635">
        <v>12</v>
      </c>
      <c r="B1635" s="21">
        <v>40634</v>
      </c>
      <c r="C1635" s="21" t="str">
        <f t="shared" si="25"/>
        <v>Apr</v>
      </c>
      <c r="D1635" s="6">
        <v>1005463.49</v>
      </c>
      <c r="E1635" t="s">
        <v>155</v>
      </c>
      <c r="F1635" s="5">
        <v>63.63</v>
      </c>
      <c r="G1635" s="5" t="str" cm="1">
        <f t="array" ref="G1635">_xlfn.IFS(F1635&gt;=86,"Hot Week (More Than 85°F)",F1635&lt;50,"Cold Week (Less Than 50°F)",TRUE,"Normal Week")</f>
        <v>Normal Week</v>
      </c>
      <c r="H1635" s="2">
        <v>3.7719999999999998</v>
      </c>
      <c r="I1635" s="2" t="str" cm="1">
        <f t="array" ref="I1635">_xlfn.IFS(H1635&gt;3.5,"Above Average",H1635&lt;3,"Below Average",TRUE,"Average")</f>
        <v>Above Average</v>
      </c>
      <c r="J1635" s="1">
        <v>128.71993549999999</v>
      </c>
      <c r="K1635" s="1" t="str" cm="1">
        <f t="array" ref="K1635">_xlfn.IFS(J1635&gt;200,"Above Average",J1635&lt;155,"Below Average",TRUE,"Average")</f>
        <v>Below Average</v>
      </c>
      <c r="L1635" s="7">
        <v>13.736000000000001</v>
      </c>
      <c r="M1635" s="7" t="str" cm="1">
        <f t="array" ref="M1635">_xlfn.IFS(L1635&gt;9,"Above Average",L1635&lt;8,"Below Average",TRUE,"Average")</f>
        <v>Above Average</v>
      </c>
    </row>
    <row r="1636" spans="1:13" x14ac:dyDescent="0.3">
      <c r="A1636">
        <v>12</v>
      </c>
      <c r="B1636" s="21">
        <v>40641</v>
      </c>
      <c r="C1636" s="21" t="str">
        <f t="shared" si="25"/>
        <v>Apr</v>
      </c>
      <c r="D1636" s="6">
        <v>998362.05</v>
      </c>
      <c r="E1636" t="s">
        <v>155</v>
      </c>
      <c r="F1636" s="5">
        <v>64.47</v>
      </c>
      <c r="G1636" s="5" t="str" cm="1">
        <f t="array" ref="G1636">_xlfn.IFS(F1636&gt;=86,"Hot Week (More Than 85°F)",F1636&lt;50,"Cold Week (Less Than 50°F)",TRUE,"Normal Week")</f>
        <v>Normal Week</v>
      </c>
      <c r="H1636" s="2">
        <v>4.0030000000000001</v>
      </c>
      <c r="I1636" s="2" t="str" cm="1">
        <f t="array" ref="I1636">_xlfn.IFS(H1636&gt;3.5,"Above Average",H1636&lt;3,"Below Average",TRUE,"Average")</f>
        <v>Above Average</v>
      </c>
      <c r="J1636" s="1">
        <v>128.82380649999999</v>
      </c>
      <c r="K1636" s="1" t="str" cm="1">
        <f t="array" ref="K1636">_xlfn.IFS(J1636&gt;200,"Above Average",J1636&lt;155,"Below Average",TRUE,"Average")</f>
        <v>Below Average</v>
      </c>
      <c r="L1636" s="7">
        <v>13.736000000000001</v>
      </c>
      <c r="M1636" s="7" t="str" cm="1">
        <f t="array" ref="M1636">_xlfn.IFS(L1636&gt;9,"Above Average",L1636&lt;8,"Below Average",TRUE,"Average")</f>
        <v>Above Average</v>
      </c>
    </row>
    <row r="1637" spans="1:13" x14ac:dyDescent="0.3">
      <c r="A1637">
        <v>12</v>
      </c>
      <c r="B1637" s="21">
        <v>40648</v>
      </c>
      <c r="C1637" s="21" t="str">
        <f t="shared" si="25"/>
        <v>Apr</v>
      </c>
      <c r="D1637" s="6">
        <v>990951.77</v>
      </c>
      <c r="E1637" t="s">
        <v>155</v>
      </c>
      <c r="F1637" s="5">
        <v>57.63</v>
      </c>
      <c r="G1637" s="5" t="str" cm="1">
        <f t="array" ref="G1637">_xlfn.IFS(F1637&gt;=86,"Hot Week (More Than 85°F)",F1637&lt;50,"Cold Week (Less Than 50°F)",TRUE,"Normal Week")</f>
        <v>Normal Week</v>
      </c>
      <c r="H1637" s="2">
        <v>3.8679999999999999</v>
      </c>
      <c r="I1637" s="2" t="str" cm="1">
        <f t="array" ref="I1637">_xlfn.IFS(H1637&gt;3.5,"Above Average",H1637&lt;3,"Below Average",TRUE,"Average")</f>
        <v>Above Average</v>
      </c>
      <c r="J1637" s="1">
        <v>128.9107333</v>
      </c>
      <c r="K1637" s="1" t="str" cm="1">
        <f t="array" ref="K1637">_xlfn.IFS(J1637&gt;200,"Above Average",J1637&lt;155,"Below Average",TRUE,"Average")</f>
        <v>Below Average</v>
      </c>
      <c r="L1637" s="7">
        <v>13.736000000000001</v>
      </c>
      <c r="M1637" s="7" t="str" cm="1">
        <f t="array" ref="M1637">_xlfn.IFS(L1637&gt;9,"Above Average",L1637&lt;8,"Below Average",TRUE,"Average")</f>
        <v>Above Average</v>
      </c>
    </row>
    <row r="1638" spans="1:13" x14ac:dyDescent="0.3">
      <c r="A1638">
        <v>12</v>
      </c>
      <c r="B1638" s="21">
        <v>40655</v>
      </c>
      <c r="C1638" s="21" t="str">
        <f t="shared" si="25"/>
        <v>Apr</v>
      </c>
      <c r="D1638" s="6">
        <v>1016019.47</v>
      </c>
      <c r="E1638" t="s">
        <v>155</v>
      </c>
      <c r="F1638" s="5">
        <v>72.12</v>
      </c>
      <c r="G1638" s="5" t="str" cm="1">
        <f t="array" ref="G1638">_xlfn.IFS(F1638&gt;=86,"Hot Week (More Than 85°F)",F1638&lt;50,"Cold Week (Less Than 50°F)",TRUE,"Normal Week")</f>
        <v>Normal Week</v>
      </c>
      <c r="H1638" s="2">
        <v>4.1340000000000003</v>
      </c>
      <c r="I1638" s="2" t="str" cm="1">
        <f t="array" ref="I1638">_xlfn.IFS(H1638&gt;3.5,"Above Average",H1638&lt;3,"Below Average",TRUE,"Average")</f>
        <v>Above Average</v>
      </c>
      <c r="J1638" s="1">
        <v>128.95529999999999</v>
      </c>
      <c r="K1638" s="1" t="str" cm="1">
        <f t="array" ref="K1638">_xlfn.IFS(J1638&gt;200,"Above Average",J1638&lt;155,"Below Average",TRUE,"Average")</f>
        <v>Below Average</v>
      </c>
      <c r="L1638" s="7">
        <v>13.736000000000001</v>
      </c>
      <c r="M1638" s="7" t="str" cm="1">
        <f t="array" ref="M1638">_xlfn.IFS(L1638&gt;9,"Above Average",L1638&lt;8,"Below Average",TRUE,"Average")</f>
        <v>Above Average</v>
      </c>
    </row>
    <row r="1639" spans="1:13" x14ac:dyDescent="0.3">
      <c r="A1639">
        <v>12</v>
      </c>
      <c r="B1639" s="21">
        <v>40662</v>
      </c>
      <c r="C1639" s="21" t="str">
        <f t="shared" si="25"/>
        <v>Apr</v>
      </c>
      <c r="D1639" s="6">
        <v>994966.1</v>
      </c>
      <c r="E1639" t="s">
        <v>155</v>
      </c>
      <c r="F1639" s="5">
        <v>68.27</v>
      </c>
      <c r="G1639" s="5" t="str" cm="1">
        <f t="array" ref="G1639">_xlfn.IFS(F1639&gt;=86,"Hot Week (More Than 85°F)",F1639&lt;50,"Cold Week (Less Than 50°F)",TRUE,"Normal Week")</f>
        <v>Normal Week</v>
      </c>
      <c r="H1639" s="2">
        <v>4.1509999999999998</v>
      </c>
      <c r="I1639" s="2" t="str" cm="1">
        <f t="array" ref="I1639">_xlfn.IFS(H1639&gt;3.5,"Above Average",H1639&lt;3,"Below Average",TRUE,"Average")</f>
        <v>Above Average</v>
      </c>
      <c r="J1639" s="1">
        <v>128.99986670000001</v>
      </c>
      <c r="K1639" s="1" t="str" cm="1">
        <f t="array" ref="K1639">_xlfn.IFS(J1639&gt;200,"Above Average",J1639&lt;155,"Below Average",TRUE,"Average")</f>
        <v>Below Average</v>
      </c>
      <c r="L1639" s="7">
        <v>13.736000000000001</v>
      </c>
      <c r="M1639" s="7" t="str" cm="1">
        <f t="array" ref="M1639">_xlfn.IFS(L1639&gt;9,"Above Average",L1639&lt;8,"Below Average",TRUE,"Average")</f>
        <v>Above Average</v>
      </c>
    </row>
    <row r="1640" spans="1:13" x14ac:dyDescent="0.3">
      <c r="A1640">
        <v>12</v>
      </c>
      <c r="B1640" s="21">
        <v>40669</v>
      </c>
      <c r="C1640" s="21" t="str">
        <f t="shared" si="25"/>
        <v>May</v>
      </c>
      <c r="D1640" s="6">
        <v>1021154.48</v>
      </c>
      <c r="E1640" t="s">
        <v>155</v>
      </c>
      <c r="F1640" s="5">
        <v>68.400000000000006</v>
      </c>
      <c r="G1640" s="5" t="str" cm="1">
        <f t="array" ref="G1640">_xlfn.IFS(F1640&gt;=86,"Hot Week (More Than 85°F)",F1640&lt;50,"Cold Week (Less Than 50°F)",TRUE,"Normal Week")</f>
        <v>Normal Week</v>
      </c>
      <c r="H1640" s="2">
        <v>4.1929999999999996</v>
      </c>
      <c r="I1640" s="2" t="str" cm="1">
        <f t="array" ref="I1640">_xlfn.IFS(H1640&gt;3.5,"Above Average",H1640&lt;3,"Below Average",TRUE,"Average")</f>
        <v>Above Average</v>
      </c>
      <c r="J1640" s="1">
        <v>129.04443330000001</v>
      </c>
      <c r="K1640" s="1" t="str" cm="1">
        <f t="array" ref="K1640">_xlfn.IFS(J1640&gt;200,"Above Average",J1640&lt;155,"Below Average",TRUE,"Average")</f>
        <v>Below Average</v>
      </c>
      <c r="L1640" s="7">
        <v>13.736000000000001</v>
      </c>
      <c r="M1640" s="7" t="str" cm="1">
        <f t="array" ref="M1640">_xlfn.IFS(L1640&gt;9,"Above Average",L1640&lt;8,"Below Average",TRUE,"Average")</f>
        <v>Above Average</v>
      </c>
    </row>
    <row r="1641" spans="1:13" x14ac:dyDescent="0.3">
      <c r="A1641">
        <v>12</v>
      </c>
      <c r="B1641" s="21">
        <v>40676</v>
      </c>
      <c r="C1641" s="21" t="str">
        <f t="shared" si="25"/>
        <v>May</v>
      </c>
      <c r="D1641" s="6">
        <v>977033.5</v>
      </c>
      <c r="E1641" t="s">
        <v>155</v>
      </c>
      <c r="F1641" s="5">
        <v>70.930000000000007</v>
      </c>
      <c r="G1641" s="5" t="str" cm="1">
        <f t="array" ref="G1641">_xlfn.IFS(F1641&gt;=86,"Hot Week (More Than 85°F)",F1641&lt;50,"Cold Week (Less Than 50°F)",TRUE,"Normal Week")</f>
        <v>Normal Week</v>
      </c>
      <c r="H1641" s="2">
        <v>4.202</v>
      </c>
      <c r="I1641" s="2" t="str" cm="1">
        <f t="array" ref="I1641">_xlfn.IFS(H1641&gt;3.5,"Above Average",H1641&lt;3,"Below Average",TRUE,"Average")</f>
        <v>Above Average</v>
      </c>
      <c r="J1641" s="1">
        <v>129.089</v>
      </c>
      <c r="K1641" s="1" t="str" cm="1">
        <f t="array" ref="K1641">_xlfn.IFS(J1641&gt;200,"Above Average",J1641&lt;155,"Below Average",TRUE,"Average")</f>
        <v>Below Average</v>
      </c>
      <c r="L1641" s="7">
        <v>13.736000000000001</v>
      </c>
      <c r="M1641" s="7" t="str" cm="1">
        <f t="array" ref="M1641">_xlfn.IFS(L1641&gt;9,"Above Average",L1641&lt;8,"Below Average",TRUE,"Average")</f>
        <v>Above Average</v>
      </c>
    </row>
    <row r="1642" spans="1:13" x14ac:dyDescent="0.3">
      <c r="A1642">
        <v>12</v>
      </c>
      <c r="B1642" s="21">
        <v>40683</v>
      </c>
      <c r="C1642" s="21" t="str">
        <f t="shared" si="25"/>
        <v>May</v>
      </c>
      <c r="D1642" s="6">
        <v>924134.99</v>
      </c>
      <c r="E1642" t="s">
        <v>155</v>
      </c>
      <c r="F1642" s="5">
        <v>66.59</v>
      </c>
      <c r="G1642" s="5" t="str" cm="1">
        <f t="array" ref="G1642">_xlfn.IFS(F1642&gt;=86,"Hot Week (More Than 85°F)",F1642&lt;50,"Cold Week (Less Than 50°F)",TRUE,"Normal Week")</f>
        <v>Normal Week</v>
      </c>
      <c r="H1642" s="2">
        <v>4.1689999999999996</v>
      </c>
      <c r="I1642" s="2" t="str" cm="1">
        <f t="array" ref="I1642">_xlfn.IFS(H1642&gt;3.5,"Above Average",H1642&lt;3,"Below Average",TRUE,"Average")</f>
        <v>Above Average</v>
      </c>
      <c r="J1642" s="1">
        <v>129.07567739999999</v>
      </c>
      <c r="K1642" s="1" t="str" cm="1">
        <f t="array" ref="K1642">_xlfn.IFS(J1642&gt;200,"Above Average",J1642&lt;155,"Below Average",TRUE,"Average")</f>
        <v>Below Average</v>
      </c>
      <c r="L1642" s="7">
        <v>13.736000000000001</v>
      </c>
      <c r="M1642" s="7" t="str" cm="1">
        <f t="array" ref="M1642">_xlfn.IFS(L1642&gt;9,"Above Average",L1642&lt;8,"Below Average",TRUE,"Average")</f>
        <v>Above Average</v>
      </c>
    </row>
    <row r="1643" spans="1:13" x14ac:dyDescent="0.3">
      <c r="A1643">
        <v>12</v>
      </c>
      <c r="B1643" s="21">
        <v>40690</v>
      </c>
      <c r="C1643" s="21" t="str">
        <f t="shared" si="25"/>
        <v>May</v>
      </c>
      <c r="D1643" s="6">
        <v>964332.51</v>
      </c>
      <c r="E1643" t="s">
        <v>155</v>
      </c>
      <c r="F1643" s="5">
        <v>76.67</v>
      </c>
      <c r="G1643" s="5" t="str" cm="1">
        <f t="array" ref="G1643">_xlfn.IFS(F1643&gt;=86,"Hot Week (More Than 85°F)",F1643&lt;50,"Cold Week (Less Than 50°F)",TRUE,"Normal Week")</f>
        <v>Normal Week</v>
      </c>
      <c r="H1643" s="2">
        <v>4.0869999999999997</v>
      </c>
      <c r="I1643" s="2" t="str" cm="1">
        <f t="array" ref="I1643">_xlfn.IFS(H1643&gt;3.5,"Above Average",H1643&lt;3,"Below Average",TRUE,"Average")</f>
        <v>Above Average</v>
      </c>
      <c r="J1643" s="1">
        <v>129.06235480000001</v>
      </c>
      <c r="K1643" s="1" t="str" cm="1">
        <f t="array" ref="K1643">_xlfn.IFS(J1643&gt;200,"Above Average",J1643&lt;155,"Below Average",TRUE,"Average")</f>
        <v>Below Average</v>
      </c>
      <c r="L1643" s="7">
        <v>13.736000000000001</v>
      </c>
      <c r="M1643" s="7" t="str" cm="1">
        <f t="array" ref="M1643">_xlfn.IFS(L1643&gt;9,"Above Average",L1643&lt;8,"Below Average",TRUE,"Average")</f>
        <v>Above Average</v>
      </c>
    </row>
    <row r="1644" spans="1:13" x14ac:dyDescent="0.3">
      <c r="A1644">
        <v>12</v>
      </c>
      <c r="B1644" s="21">
        <v>40697</v>
      </c>
      <c r="C1644" s="21" t="str">
        <f t="shared" si="25"/>
        <v>Jun</v>
      </c>
      <c r="D1644" s="6">
        <v>970328.68</v>
      </c>
      <c r="E1644" t="s">
        <v>155</v>
      </c>
      <c r="F1644" s="5">
        <v>71.81</v>
      </c>
      <c r="G1644" s="5" t="str" cm="1">
        <f t="array" ref="G1644">_xlfn.IFS(F1644&gt;=86,"Hot Week (More Than 85°F)",F1644&lt;50,"Cold Week (Less Than 50°F)",TRUE,"Normal Week")</f>
        <v>Normal Week</v>
      </c>
      <c r="H1644" s="2">
        <v>4.0309999999999997</v>
      </c>
      <c r="I1644" s="2" t="str" cm="1">
        <f t="array" ref="I1644">_xlfn.IFS(H1644&gt;3.5,"Above Average",H1644&lt;3,"Below Average",TRUE,"Average")</f>
        <v>Above Average</v>
      </c>
      <c r="J1644" s="1">
        <v>129.04903229999999</v>
      </c>
      <c r="K1644" s="1" t="str" cm="1">
        <f t="array" ref="K1644">_xlfn.IFS(J1644&gt;200,"Above Average",J1644&lt;155,"Below Average",TRUE,"Average")</f>
        <v>Below Average</v>
      </c>
      <c r="L1644" s="7">
        <v>13.736000000000001</v>
      </c>
      <c r="M1644" s="7" t="str" cm="1">
        <f t="array" ref="M1644">_xlfn.IFS(L1644&gt;9,"Above Average",L1644&lt;8,"Below Average",TRUE,"Average")</f>
        <v>Above Average</v>
      </c>
    </row>
    <row r="1645" spans="1:13" x14ac:dyDescent="0.3">
      <c r="A1645">
        <v>12</v>
      </c>
      <c r="B1645" s="21">
        <v>40704</v>
      </c>
      <c r="C1645" s="21" t="str">
        <f t="shared" si="25"/>
        <v>Jun</v>
      </c>
      <c r="D1645" s="6">
        <v>996937.95</v>
      </c>
      <c r="E1645" t="s">
        <v>155</v>
      </c>
      <c r="F1645" s="5">
        <v>78.72</v>
      </c>
      <c r="G1645" s="5" t="str" cm="1">
        <f t="array" ref="G1645">_xlfn.IFS(F1645&gt;=86,"Hot Week (More Than 85°F)",F1645&lt;50,"Cold Week (Less Than 50°F)",TRUE,"Normal Week")</f>
        <v>Normal Week</v>
      </c>
      <c r="H1645" s="2">
        <v>3.9809999999999999</v>
      </c>
      <c r="I1645" s="2" t="str" cm="1">
        <f t="array" ref="I1645">_xlfn.IFS(H1645&gt;3.5,"Above Average",H1645&lt;3,"Below Average",TRUE,"Average")</f>
        <v>Above Average</v>
      </c>
      <c r="J1645" s="1">
        <v>129.03570970000001</v>
      </c>
      <c r="K1645" s="1" t="str" cm="1">
        <f t="array" ref="K1645">_xlfn.IFS(J1645&gt;200,"Above Average",J1645&lt;155,"Below Average",TRUE,"Average")</f>
        <v>Below Average</v>
      </c>
      <c r="L1645" s="7">
        <v>13.736000000000001</v>
      </c>
      <c r="M1645" s="7" t="str" cm="1">
        <f t="array" ref="M1645">_xlfn.IFS(L1645&gt;9,"Above Average",L1645&lt;8,"Below Average",TRUE,"Average")</f>
        <v>Above Average</v>
      </c>
    </row>
    <row r="1646" spans="1:13" x14ac:dyDescent="0.3">
      <c r="A1646">
        <v>12</v>
      </c>
      <c r="B1646" s="21">
        <v>40711</v>
      </c>
      <c r="C1646" s="21" t="str">
        <f t="shared" si="25"/>
        <v>Jun</v>
      </c>
      <c r="D1646" s="6">
        <v>986504.93</v>
      </c>
      <c r="E1646" t="s">
        <v>155</v>
      </c>
      <c r="F1646" s="5">
        <v>86.84</v>
      </c>
      <c r="G1646" s="5" t="str" cm="1">
        <f t="array" ref="G1646">_xlfn.IFS(F1646&gt;=86,"Hot Week (More Than 85°F)",F1646&lt;50,"Cold Week (Less Than 50°F)",TRUE,"Normal Week")</f>
        <v>Hot Week (More Than 85°F)</v>
      </c>
      <c r="H1646" s="2">
        <v>3.9350000000000001</v>
      </c>
      <c r="I1646" s="2" t="str" cm="1">
        <f t="array" ref="I1646">_xlfn.IFS(H1646&gt;3.5,"Above Average",H1646&lt;3,"Below Average",TRUE,"Average")</f>
        <v>Above Average</v>
      </c>
      <c r="J1646" s="1">
        <v>129.04320000000001</v>
      </c>
      <c r="K1646" s="1" t="str" cm="1">
        <f t="array" ref="K1646">_xlfn.IFS(J1646&gt;200,"Above Average",J1646&lt;155,"Below Average",TRUE,"Average")</f>
        <v>Below Average</v>
      </c>
      <c r="L1646" s="7">
        <v>13.736000000000001</v>
      </c>
      <c r="M1646" s="7" t="str" cm="1">
        <f t="array" ref="M1646">_xlfn.IFS(L1646&gt;9,"Above Average",L1646&lt;8,"Below Average",TRUE,"Average")</f>
        <v>Above Average</v>
      </c>
    </row>
    <row r="1647" spans="1:13" x14ac:dyDescent="0.3">
      <c r="A1647">
        <v>12</v>
      </c>
      <c r="B1647" s="21">
        <v>40718</v>
      </c>
      <c r="C1647" s="21" t="str">
        <f t="shared" si="25"/>
        <v>Jun</v>
      </c>
      <c r="D1647" s="6">
        <v>997282.75</v>
      </c>
      <c r="E1647" t="s">
        <v>155</v>
      </c>
      <c r="F1647" s="5">
        <v>88.95</v>
      </c>
      <c r="G1647" s="5" t="str" cm="1">
        <f t="array" ref="G1647">_xlfn.IFS(F1647&gt;=86,"Hot Week (More Than 85°F)",F1647&lt;50,"Cold Week (Less Than 50°F)",TRUE,"Normal Week")</f>
        <v>Hot Week (More Than 85°F)</v>
      </c>
      <c r="H1647" s="2">
        <v>3.8980000000000001</v>
      </c>
      <c r="I1647" s="2" t="str" cm="1">
        <f t="array" ref="I1647">_xlfn.IFS(H1647&gt;3.5,"Above Average",H1647&lt;3,"Below Average",TRUE,"Average")</f>
        <v>Above Average</v>
      </c>
      <c r="J1647" s="1">
        <v>129.06630000000001</v>
      </c>
      <c r="K1647" s="1" t="str" cm="1">
        <f t="array" ref="K1647">_xlfn.IFS(J1647&gt;200,"Above Average",J1647&lt;155,"Below Average",TRUE,"Average")</f>
        <v>Below Average</v>
      </c>
      <c r="L1647" s="7">
        <v>13.736000000000001</v>
      </c>
      <c r="M1647" s="7" t="str" cm="1">
        <f t="array" ref="M1647">_xlfn.IFS(L1647&gt;9,"Above Average",L1647&lt;8,"Below Average",TRUE,"Average")</f>
        <v>Above Average</v>
      </c>
    </row>
    <row r="1648" spans="1:13" x14ac:dyDescent="0.3">
      <c r="A1648">
        <v>12</v>
      </c>
      <c r="B1648" s="21">
        <v>40725</v>
      </c>
      <c r="C1648" s="21" t="str">
        <f t="shared" si="25"/>
        <v>Jul</v>
      </c>
      <c r="D1648" s="6">
        <v>961993.34</v>
      </c>
      <c r="E1648" t="s">
        <v>155</v>
      </c>
      <c r="F1648" s="5">
        <v>89.85</v>
      </c>
      <c r="G1648" s="5" t="str" cm="1">
        <f t="array" ref="G1648">_xlfn.IFS(F1648&gt;=86,"Hot Week (More Than 85°F)",F1648&lt;50,"Cold Week (Less Than 50°F)",TRUE,"Normal Week")</f>
        <v>Hot Week (More Than 85°F)</v>
      </c>
      <c r="H1648" s="2">
        <v>3.8420000000000001</v>
      </c>
      <c r="I1648" s="2" t="str" cm="1">
        <f t="array" ref="I1648">_xlfn.IFS(H1648&gt;3.5,"Above Average",H1648&lt;3,"Below Average",TRUE,"Average")</f>
        <v>Above Average</v>
      </c>
      <c r="J1648" s="1">
        <v>129.08940000000001</v>
      </c>
      <c r="K1648" s="1" t="str" cm="1">
        <f t="array" ref="K1648">_xlfn.IFS(J1648&gt;200,"Above Average",J1648&lt;155,"Below Average",TRUE,"Average")</f>
        <v>Below Average</v>
      </c>
      <c r="L1648" s="7">
        <v>13.503</v>
      </c>
      <c r="M1648" s="7" t="str" cm="1">
        <f t="array" ref="M1648">_xlfn.IFS(L1648&gt;9,"Above Average",L1648&lt;8,"Below Average",TRUE,"Average")</f>
        <v>Above Average</v>
      </c>
    </row>
    <row r="1649" spans="1:13" x14ac:dyDescent="0.3">
      <c r="A1649">
        <v>12</v>
      </c>
      <c r="B1649" s="21">
        <v>40732</v>
      </c>
      <c r="C1649" s="21" t="str">
        <f t="shared" si="25"/>
        <v>Jul</v>
      </c>
      <c r="D1649" s="6">
        <v>943717.38</v>
      </c>
      <c r="E1649" t="s">
        <v>155</v>
      </c>
      <c r="F1649" s="5">
        <v>89.9</v>
      </c>
      <c r="G1649" s="5" t="str" cm="1">
        <f t="array" ref="G1649">_xlfn.IFS(F1649&gt;=86,"Hot Week (More Than 85°F)",F1649&lt;50,"Cold Week (Less Than 50°F)",TRUE,"Normal Week")</f>
        <v>Hot Week (More Than 85°F)</v>
      </c>
      <c r="H1649" s="2">
        <v>3.7050000000000001</v>
      </c>
      <c r="I1649" s="2" t="str" cm="1">
        <f t="array" ref="I1649">_xlfn.IFS(H1649&gt;3.5,"Above Average",H1649&lt;3,"Below Average",TRUE,"Average")</f>
        <v>Above Average</v>
      </c>
      <c r="J1649" s="1">
        <v>129.11250000000001</v>
      </c>
      <c r="K1649" s="1" t="str" cm="1">
        <f t="array" ref="K1649">_xlfn.IFS(J1649&gt;200,"Above Average",J1649&lt;155,"Below Average",TRUE,"Average")</f>
        <v>Below Average</v>
      </c>
      <c r="L1649" s="7">
        <v>13.503</v>
      </c>
      <c r="M1649" s="7" t="str" cm="1">
        <f t="array" ref="M1649">_xlfn.IFS(L1649&gt;9,"Above Average",L1649&lt;8,"Below Average",TRUE,"Average")</f>
        <v>Above Average</v>
      </c>
    </row>
    <row r="1650" spans="1:13" x14ac:dyDescent="0.3">
      <c r="A1650">
        <v>12</v>
      </c>
      <c r="B1650" s="21">
        <v>40739</v>
      </c>
      <c r="C1650" s="21" t="str">
        <f t="shared" si="25"/>
        <v>Jul</v>
      </c>
      <c r="D1650" s="6">
        <v>936001.98</v>
      </c>
      <c r="E1650" t="s">
        <v>155</v>
      </c>
      <c r="F1650" s="5">
        <v>88.1</v>
      </c>
      <c r="G1650" s="5" t="str" cm="1">
        <f t="array" ref="G1650">_xlfn.IFS(F1650&gt;=86,"Hot Week (More Than 85°F)",F1650&lt;50,"Cold Week (Less Than 50°F)",TRUE,"Normal Week")</f>
        <v>Hot Week (More Than 85°F)</v>
      </c>
      <c r="H1650" s="2">
        <v>3.6920000000000002</v>
      </c>
      <c r="I1650" s="2" t="str" cm="1">
        <f t="array" ref="I1650">_xlfn.IFS(H1650&gt;3.5,"Above Average",H1650&lt;3,"Below Average",TRUE,"Average")</f>
        <v>Above Average</v>
      </c>
      <c r="J1650" s="1">
        <v>129.13383870000001</v>
      </c>
      <c r="K1650" s="1" t="str" cm="1">
        <f t="array" ref="K1650">_xlfn.IFS(J1650&gt;200,"Above Average",J1650&lt;155,"Below Average",TRUE,"Average")</f>
        <v>Below Average</v>
      </c>
      <c r="L1650" s="7">
        <v>13.503</v>
      </c>
      <c r="M1650" s="7" t="str" cm="1">
        <f t="array" ref="M1650">_xlfn.IFS(L1650&gt;9,"Above Average",L1650&lt;8,"Below Average",TRUE,"Average")</f>
        <v>Above Average</v>
      </c>
    </row>
    <row r="1651" spans="1:13" x14ac:dyDescent="0.3">
      <c r="A1651">
        <v>12</v>
      </c>
      <c r="B1651" s="21">
        <v>40746</v>
      </c>
      <c r="C1651" s="21" t="str">
        <f t="shared" si="25"/>
        <v>Jul</v>
      </c>
      <c r="D1651" s="6">
        <v>922231.92</v>
      </c>
      <c r="E1651" t="s">
        <v>155</v>
      </c>
      <c r="F1651" s="5">
        <v>91.17</v>
      </c>
      <c r="G1651" s="5" t="str" cm="1">
        <f t="array" ref="G1651">_xlfn.IFS(F1651&gt;=86,"Hot Week (More Than 85°F)",F1651&lt;50,"Cold Week (Less Than 50°F)",TRUE,"Normal Week")</f>
        <v>Hot Week (More Than 85°F)</v>
      </c>
      <c r="H1651" s="2">
        <v>3.794</v>
      </c>
      <c r="I1651" s="2" t="str" cm="1">
        <f t="array" ref="I1651">_xlfn.IFS(H1651&gt;3.5,"Above Average",H1651&lt;3,"Below Average",TRUE,"Average")</f>
        <v>Above Average</v>
      </c>
      <c r="J1651" s="1">
        <v>129.1507742</v>
      </c>
      <c r="K1651" s="1" t="str" cm="1">
        <f t="array" ref="K1651">_xlfn.IFS(J1651&gt;200,"Above Average",J1651&lt;155,"Below Average",TRUE,"Average")</f>
        <v>Below Average</v>
      </c>
      <c r="L1651" s="7">
        <v>13.503</v>
      </c>
      <c r="M1651" s="7" t="str" cm="1">
        <f t="array" ref="M1651">_xlfn.IFS(L1651&gt;9,"Above Average",L1651&lt;8,"Below Average",TRUE,"Average")</f>
        <v>Above Average</v>
      </c>
    </row>
    <row r="1652" spans="1:13" x14ac:dyDescent="0.3">
      <c r="A1652">
        <v>12</v>
      </c>
      <c r="B1652" s="21">
        <v>40753</v>
      </c>
      <c r="C1652" s="21" t="str">
        <f t="shared" si="25"/>
        <v>Jul</v>
      </c>
      <c r="D1652" s="6">
        <v>890547.07</v>
      </c>
      <c r="E1652" t="s">
        <v>155</v>
      </c>
      <c r="F1652" s="5">
        <v>93.29</v>
      </c>
      <c r="G1652" s="5" t="str" cm="1">
        <f t="array" ref="G1652">_xlfn.IFS(F1652&gt;=86,"Hot Week (More Than 85°F)",F1652&lt;50,"Cold Week (Less Than 50°F)",TRUE,"Normal Week")</f>
        <v>Hot Week (More Than 85°F)</v>
      </c>
      <c r="H1652" s="2">
        <v>3.8050000000000002</v>
      </c>
      <c r="I1652" s="2" t="str" cm="1">
        <f t="array" ref="I1652">_xlfn.IFS(H1652&gt;3.5,"Above Average",H1652&lt;3,"Below Average",TRUE,"Average")</f>
        <v>Above Average</v>
      </c>
      <c r="J1652" s="1">
        <v>129.16770969999999</v>
      </c>
      <c r="K1652" s="1" t="str" cm="1">
        <f t="array" ref="K1652">_xlfn.IFS(J1652&gt;200,"Above Average",J1652&lt;155,"Below Average",TRUE,"Average")</f>
        <v>Below Average</v>
      </c>
      <c r="L1652" s="7">
        <v>13.503</v>
      </c>
      <c r="M1652" s="7" t="str" cm="1">
        <f t="array" ref="M1652">_xlfn.IFS(L1652&gt;9,"Above Average",L1652&lt;8,"Below Average",TRUE,"Average")</f>
        <v>Above Average</v>
      </c>
    </row>
    <row r="1653" spans="1:13" x14ac:dyDescent="0.3">
      <c r="A1653">
        <v>12</v>
      </c>
      <c r="B1653" s="21">
        <v>40760</v>
      </c>
      <c r="C1653" s="21" t="str">
        <f t="shared" si="25"/>
        <v>Aug</v>
      </c>
      <c r="D1653" s="6">
        <v>988712.52</v>
      </c>
      <c r="E1653" t="s">
        <v>155</v>
      </c>
      <c r="F1653" s="5">
        <v>90.61</v>
      </c>
      <c r="G1653" s="5" t="str" cm="1">
        <f t="array" ref="G1653">_xlfn.IFS(F1653&gt;=86,"Hot Week (More Than 85°F)",F1653&lt;50,"Cold Week (Less Than 50°F)",TRUE,"Normal Week")</f>
        <v>Hot Week (More Than 85°F)</v>
      </c>
      <c r="H1653" s="2">
        <v>3.8029999999999999</v>
      </c>
      <c r="I1653" s="2" t="str" cm="1">
        <f t="array" ref="I1653">_xlfn.IFS(H1653&gt;3.5,"Above Average",H1653&lt;3,"Below Average",TRUE,"Average")</f>
        <v>Above Average</v>
      </c>
      <c r="J1653" s="1">
        <v>129.18464520000001</v>
      </c>
      <c r="K1653" s="1" t="str" cm="1">
        <f t="array" ref="K1653">_xlfn.IFS(J1653&gt;200,"Above Average",J1653&lt;155,"Below Average",TRUE,"Average")</f>
        <v>Below Average</v>
      </c>
      <c r="L1653" s="7">
        <v>13.503</v>
      </c>
      <c r="M1653" s="7" t="str" cm="1">
        <f t="array" ref="M1653">_xlfn.IFS(L1653&gt;9,"Above Average",L1653&lt;8,"Below Average",TRUE,"Average")</f>
        <v>Above Average</v>
      </c>
    </row>
    <row r="1654" spans="1:13" x14ac:dyDescent="0.3">
      <c r="A1654">
        <v>12</v>
      </c>
      <c r="B1654" s="21">
        <v>40767</v>
      </c>
      <c r="C1654" s="21" t="str">
        <f t="shared" si="25"/>
        <v>Aug</v>
      </c>
      <c r="D1654" s="6">
        <v>955913.68</v>
      </c>
      <c r="E1654" t="s">
        <v>155</v>
      </c>
      <c r="F1654" s="5">
        <v>91.04</v>
      </c>
      <c r="G1654" s="5" t="str" cm="1">
        <f t="array" ref="G1654">_xlfn.IFS(F1654&gt;=86,"Hot Week (More Than 85°F)",F1654&lt;50,"Cold Week (Less Than 50°F)",TRUE,"Normal Week")</f>
        <v>Hot Week (More Than 85°F)</v>
      </c>
      <c r="H1654" s="2">
        <v>3.7010000000000001</v>
      </c>
      <c r="I1654" s="2" t="str" cm="1">
        <f t="array" ref="I1654">_xlfn.IFS(H1654&gt;3.5,"Above Average",H1654&lt;3,"Below Average",TRUE,"Average")</f>
        <v>Above Average</v>
      </c>
      <c r="J1654" s="1">
        <v>129.2015806</v>
      </c>
      <c r="K1654" s="1" t="str" cm="1">
        <f t="array" ref="K1654">_xlfn.IFS(J1654&gt;200,"Above Average",J1654&lt;155,"Below Average",TRUE,"Average")</f>
        <v>Below Average</v>
      </c>
      <c r="L1654" s="7">
        <v>13.503</v>
      </c>
      <c r="M1654" s="7" t="str" cm="1">
        <f t="array" ref="M1654">_xlfn.IFS(L1654&gt;9,"Above Average",L1654&lt;8,"Below Average",TRUE,"Average")</f>
        <v>Above Average</v>
      </c>
    </row>
    <row r="1655" spans="1:13" x14ac:dyDescent="0.3">
      <c r="A1655">
        <v>12</v>
      </c>
      <c r="B1655" s="21">
        <v>40774</v>
      </c>
      <c r="C1655" s="21" t="str">
        <f t="shared" si="25"/>
        <v>Aug</v>
      </c>
      <c r="D1655" s="6">
        <v>966817.24</v>
      </c>
      <c r="E1655" t="s">
        <v>155</v>
      </c>
      <c r="F1655" s="5">
        <v>91.74</v>
      </c>
      <c r="G1655" s="5" t="str" cm="1">
        <f t="array" ref="G1655">_xlfn.IFS(F1655&gt;=86,"Hot Week (More Than 85°F)",F1655&lt;50,"Cold Week (Less Than 50°F)",TRUE,"Normal Week")</f>
        <v>Hot Week (More Than 85°F)</v>
      </c>
      <c r="H1655" s="2">
        <v>3.7429999999999999</v>
      </c>
      <c r="I1655" s="2" t="str" cm="1">
        <f t="array" ref="I1655">_xlfn.IFS(H1655&gt;3.5,"Above Average",H1655&lt;3,"Below Average",TRUE,"Average")</f>
        <v>Above Average</v>
      </c>
      <c r="J1655" s="1">
        <v>129.24058059999999</v>
      </c>
      <c r="K1655" s="1" t="str" cm="1">
        <f t="array" ref="K1655">_xlfn.IFS(J1655&gt;200,"Above Average",J1655&lt;155,"Below Average",TRUE,"Average")</f>
        <v>Below Average</v>
      </c>
      <c r="L1655" s="7">
        <v>13.503</v>
      </c>
      <c r="M1655" s="7" t="str" cm="1">
        <f t="array" ref="M1655">_xlfn.IFS(L1655&gt;9,"Above Average",L1655&lt;8,"Below Average",TRUE,"Average")</f>
        <v>Above Average</v>
      </c>
    </row>
    <row r="1656" spans="1:13" x14ac:dyDescent="0.3">
      <c r="A1656">
        <v>12</v>
      </c>
      <c r="B1656" s="21">
        <v>40781</v>
      </c>
      <c r="C1656" s="21" t="str">
        <f t="shared" si="25"/>
        <v>Aug</v>
      </c>
      <c r="D1656" s="6">
        <v>1017593.47</v>
      </c>
      <c r="E1656" t="s">
        <v>155</v>
      </c>
      <c r="F1656" s="5">
        <v>94.61</v>
      </c>
      <c r="G1656" s="5" t="str" cm="1">
        <f t="array" ref="G1656">_xlfn.IFS(F1656&gt;=86,"Hot Week (More Than 85°F)",F1656&lt;50,"Cold Week (Less Than 50°F)",TRUE,"Normal Week")</f>
        <v>Hot Week (More Than 85°F)</v>
      </c>
      <c r="H1656" s="2">
        <v>3.74</v>
      </c>
      <c r="I1656" s="2" t="str" cm="1">
        <f t="array" ref="I1656">_xlfn.IFS(H1656&gt;3.5,"Above Average",H1656&lt;3,"Below Average",TRUE,"Average")</f>
        <v>Above Average</v>
      </c>
      <c r="J1656" s="1">
        <v>129.28325810000001</v>
      </c>
      <c r="K1656" s="1" t="str" cm="1">
        <f t="array" ref="K1656">_xlfn.IFS(J1656&gt;200,"Above Average",J1656&lt;155,"Below Average",TRUE,"Average")</f>
        <v>Below Average</v>
      </c>
      <c r="L1656" s="7">
        <v>13.503</v>
      </c>
      <c r="M1656" s="7" t="str" cm="1">
        <f t="array" ref="M1656">_xlfn.IFS(L1656&gt;9,"Above Average",L1656&lt;8,"Below Average",TRUE,"Average")</f>
        <v>Above Average</v>
      </c>
    </row>
    <row r="1657" spans="1:13" x14ac:dyDescent="0.3">
      <c r="A1657">
        <v>12</v>
      </c>
      <c r="B1657" s="21">
        <v>40788</v>
      </c>
      <c r="C1657" s="21" t="str">
        <f t="shared" si="25"/>
        <v>Sep</v>
      </c>
      <c r="D1657" s="6">
        <v>1052051.45</v>
      </c>
      <c r="E1657" t="s">
        <v>155</v>
      </c>
      <c r="F1657" s="5">
        <v>93.66</v>
      </c>
      <c r="G1657" s="5" t="str" cm="1">
        <f t="array" ref="G1657">_xlfn.IFS(F1657&gt;=86,"Hot Week (More Than 85°F)",F1657&lt;50,"Cold Week (Less Than 50°F)",TRUE,"Normal Week")</f>
        <v>Hot Week (More Than 85°F)</v>
      </c>
      <c r="H1657" s="2">
        <v>3.798</v>
      </c>
      <c r="I1657" s="2" t="str" cm="1">
        <f t="array" ref="I1657">_xlfn.IFS(H1657&gt;3.5,"Above Average",H1657&lt;3,"Below Average",TRUE,"Average")</f>
        <v>Above Average</v>
      </c>
      <c r="J1657" s="1">
        <v>129.32593550000001</v>
      </c>
      <c r="K1657" s="1" t="str" cm="1">
        <f t="array" ref="K1657">_xlfn.IFS(J1657&gt;200,"Above Average",J1657&lt;155,"Below Average",TRUE,"Average")</f>
        <v>Below Average</v>
      </c>
      <c r="L1657" s="7">
        <v>13.503</v>
      </c>
      <c r="M1657" s="7" t="str" cm="1">
        <f t="array" ref="M1657">_xlfn.IFS(L1657&gt;9,"Above Average",L1657&lt;8,"Below Average",TRUE,"Average")</f>
        <v>Above Average</v>
      </c>
    </row>
    <row r="1658" spans="1:13" x14ac:dyDescent="0.3">
      <c r="A1658">
        <v>12</v>
      </c>
      <c r="B1658" s="21">
        <v>40795</v>
      </c>
      <c r="C1658" s="21" t="str">
        <f t="shared" si="25"/>
        <v>Sep</v>
      </c>
      <c r="D1658" s="6">
        <v>922850.57</v>
      </c>
      <c r="E1658" t="s">
        <v>156</v>
      </c>
      <c r="F1658" s="5">
        <v>88</v>
      </c>
      <c r="G1658" s="5" t="str" cm="1">
        <f t="array" ref="G1658">_xlfn.IFS(F1658&gt;=86,"Hot Week (More Than 85°F)",F1658&lt;50,"Cold Week (Less Than 50°F)",TRUE,"Normal Week")</f>
        <v>Hot Week (More Than 85°F)</v>
      </c>
      <c r="H1658" s="2">
        <v>3.9129999999999998</v>
      </c>
      <c r="I1658" s="2" t="str" cm="1">
        <f t="array" ref="I1658">_xlfn.IFS(H1658&gt;3.5,"Above Average",H1658&lt;3,"Below Average",TRUE,"Average")</f>
        <v>Above Average</v>
      </c>
      <c r="J1658" s="1">
        <v>129.36861289999999</v>
      </c>
      <c r="K1658" s="1" t="str" cm="1">
        <f t="array" ref="K1658">_xlfn.IFS(J1658&gt;200,"Above Average",J1658&lt;155,"Below Average",TRUE,"Average")</f>
        <v>Below Average</v>
      </c>
      <c r="L1658" s="7">
        <v>13.503</v>
      </c>
      <c r="M1658" s="7" t="str" cm="1">
        <f t="array" ref="M1658">_xlfn.IFS(L1658&gt;9,"Above Average",L1658&lt;8,"Below Average",TRUE,"Average")</f>
        <v>Above Average</v>
      </c>
    </row>
    <row r="1659" spans="1:13" x14ac:dyDescent="0.3">
      <c r="A1659">
        <v>12</v>
      </c>
      <c r="B1659" s="21">
        <v>40802</v>
      </c>
      <c r="C1659" s="21" t="str">
        <f t="shared" si="25"/>
        <v>Sep</v>
      </c>
      <c r="D1659" s="6">
        <v>889290.23</v>
      </c>
      <c r="E1659" t="s">
        <v>155</v>
      </c>
      <c r="F1659" s="5">
        <v>76.36</v>
      </c>
      <c r="G1659" s="5" t="str" cm="1">
        <f t="array" ref="G1659">_xlfn.IFS(F1659&gt;=86,"Hot Week (More Than 85°F)",F1659&lt;50,"Cold Week (Less Than 50°F)",TRUE,"Normal Week")</f>
        <v>Normal Week</v>
      </c>
      <c r="H1659" s="2">
        <v>3.9180000000000001</v>
      </c>
      <c r="I1659" s="2" t="str" cm="1">
        <f t="array" ref="I1659">_xlfn.IFS(H1659&gt;3.5,"Above Average",H1659&lt;3,"Below Average",TRUE,"Average")</f>
        <v>Above Average</v>
      </c>
      <c r="J1659" s="1">
        <v>129.4306</v>
      </c>
      <c r="K1659" s="1" t="str" cm="1">
        <f t="array" ref="K1659">_xlfn.IFS(J1659&gt;200,"Above Average",J1659&lt;155,"Below Average",TRUE,"Average")</f>
        <v>Below Average</v>
      </c>
      <c r="L1659" s="7">
        <v>13.503</v>
      </c>
      <c r="M1659" s="7" t="str" cm="1">
        <f t="array" ref="M1659">_xlfn.IFS(L1659&gt;9,"Above Average",L1659&lt;8,"Below Average",TRUE,"Average")</f>
        <v>Above Average</v>
      </c>
    </row>
    <row r="1660" spans="1:13" x14ac:dyDescent="0.3">
      <c r="A1660">
        <v>12</v>
      </c>
      <c r="B1660" s="21">
        <v>40809</v>
      </c>
      <c r="C1660" s="21" t="str">
        <f t="shared" si="25"/>
        <v>Sep</v>
      </c>
      <c r="D1660" s="6">
        <v>871692.74</v>
      </c>
      <c r="E1660" t="s">
        <v>155</v>
      </c>
      <c r="F1660" s="5">
        <v>82.95</v>
      </c>
      <c r="G1660" s="5" t="str" cm="1">
        <f t="array" ref="G1660">_xlfn.IFS(F1660&gt;=86,"Hot Week (More Than 85°F)",F1660&lt;50,"Cold Week (Less Than 50°F)",TRUE,"Normal Week")</f>
        <v>Normal Week</v>
      </c>
      <c r="H1660" s="2">
        <v>3.7890000000000001</v>
      </c>
      <c r="I1660" s="2" t="str" cm="1">
        <f t="array" ref="I1660">_xlfn.IFS(H1660&gt;3.5,"Above Average",H1660&lt;3,"Below Average",TRUE,"Average")</f>
        <v>Above Average</v>
      </c>
      <c r="J1660" s="1">
        <v>129.51833329999999</v>
      </c>
      <c r="K1660" s="1" t="str" cm="1">
        <f t="array" ref="K1660">_xlfn.IFS(J1660&gt;200,"Above Average",J1660&lt;155,"Below Average",TRUE,"Average")</f>
        <v>Below Average</v>
      </c>
      <c r="L1660" s="7">
        <v>13.503</v>
      </c>
      <c r="M1660" s="7" t="str" cm="1">
        <f t="array" ref="M1660">_xlfn.IFS(L1660&gt;9,"Above Average",L1660&lt;8,"Below Average",TRUE,"Average")</f>
        <v>Above Average</v>
      </c>
    </row>
    <row r="1661" spans="1:13" x14ac:dyDescent="0.3">
      <c r="A1661">
        <v>12</v>
      </c>
      <c r="B1661" s="21">
        <v>40816</v>
      </c>
      <c r="C1661" s="21" t="str">
        <f t="shared" si="25"/>
        <v>Sep</v>
      </c>
      <c r="D1661" s="6">
        <v>866401.45</v>
      </c>
      <c r="E1661" t="s">
        <v>155</v>
      </c>
      <c r="F1661" s="5">
        <v>83.26</v>
      </c>
      <c r="G1661" s="5" t="str" cm="1">
        <f t="array" ref="G1661">_xlfn.IFS(F1661&gt;=86,"Hot Week (More Than 85°F)",F1661&lt;50,"Cold Week (Less Than 50°F)",TRUE,"Normal Week")</f>
        <v>Normal Week</v>
      </c>
      <c r="H1661" s="2">
        <v>3.8769999999999998</v>
      </c>
      <c r="I1661" s="2" t="str" cm="1">
        <f t="array" ref="I1661">_xlfn.IFS(H1661&gt;3.5,"Above Average",H1661&lt;3,"Below Average",TRUE,"Average")</f>
        <v>Above Average</v>
      </c>
      <c r="J1661" s="1">
        <v>129.60606670000001</v>
      </c>
      <c r="K1661" s="1" t="str" cm="1">
        <f t="array" ref="K1661">_xlfn.IFS(J1661&gt;200,"Above Average",J1661&lt;155,"Below Average",TRUE,"Average")</f>
        <v>Below Average</v>
      </c>
      <c r="L1661" s="7">
        <v>13.503</v>
      </c>
      <c r="M1661" s="7" t="str" cm="1">
        <f t="array" ref="M1661">_xlfn.IFS(L1661&gt;9,"Above Average",L1661&lt;8,"Below Average",TRUE,"Average")</f>
        <v>Above Average</v>
      </c>
    </row>
    <row r="1662" spans="1:13" x14ac:dyDescent="0.3">
      <c r="A1662">
        <v>12</v>
      </c>
      <c r="B1662" s="21">
        <v>40823</v>
      </c>
      <c r="C1662" s="21" t="str">
        <f t="shared" si="25"/>
        <v>Oct</v>
      </c>
      <c r="D1662" s="6">
        <v>951244.66</v>
      </c>
      <c r="E1662" t="s">
        <v>155</v>
      </c>
      <c r="F1662" s="5">
        <v>70.44</v>
      </c>
      <c r="G1662" s="5" t="str" cm="1">
        <f t="array" ref="G1662">_xlfn.IFS(F1662&gt;=86,"Hot Week (More Than 85°F)",F1662&lt;50,"Cold Week (Less Than 50°F)",TRUE,"Normal Week")</f>
        <v>Normal Week</v>
      </c>
      <c r="H1662" s="2">
        <v>3.827</v>
      </c>
      <c r="I1662" s="2" t="str" cm="1">
        <f t="array" ref="I1662">_xlfn.IFS(H1662&gt;3.5,"Above Average",H1662&lt;3,"Below Average",TRUE,"Average")</f>
        <v>Above Average</v>
      </c>
      <c r="J1662" s="1">
        <v>129.69380000000001</v>
      </c>
      <c r="K1662" s="1" t="str" cm="1">
        <f t="array" ref="K1662">_xlfn.IFS(J1662&gt;200,"Above Average",J1662&lt;155,"Below Average",TRUE,"Average")</f>
        <v>Below Average</v>
      </c>
      <c r="L1662" s="7">
        <v>12.89</v>
      </c>
      <c r="M1662" s="7" t="str" cm="1">
        <f t="array" ref="M1662">_xlfn.IFS(L1662&gt;9,"Above Average",L1662&lt;8,"Below Average",TRUE,"Average")</f>
        <v>Above Average</v>
      </c>
    </row>
    <row r="1663" spans="1:13" x14ac:dyDescent="0.3">
      <c r="A1663">
        <v>12</v>
      </c>
      <c r="B1663" s="21">
        <v>40830</v>
      </c>
      <c r="C1663" s="21" t="str">
        <f t="shared" si="25"/>
        <v>Oct</v>
      </c>
      <c r="D1663" s="6">
        <v>927600.01</v>
      </c>
      <c r="E1663" t="s">
        <v>155</v>
      </c>
      <c r="F1663" s="5">
        <v>67.31</v>
      </c>
      <c r="G1663" s="5" t="str" cm="1">
        <f t="array" ref="G1663">_xlfn.IFS(F1663&gt;=86,"Hot Week (More Than 85°F)",F1663&lt;50,"Cold Week (Less Than 50°F)",TRUE,"Normal Week")</f>
        <v>Normal Week</v>
      </c>
      <c r="H1663" s="2">
        <v>3.8050000000000002</v>
      </c>
      <c r="I1663" s="2" t="str" cm="1">
        <f t="array" ref="I1663">_xlfn.IFS(H1663&gt;3.5,"Above Average",H1663&lt;3,"Below Average",TRUE,"Average")</f>
        <v>Above Average</v>
      </c>
      <c r="J1663" s="1">
        <v>129.77064519999999</v>
      </c>
      <c r="K1663" s="1" t="str" cm="1">
        <f t="array" ref="K1663">_xlfn.IFS(J1663&gt;200,"Above Average",J1663&lt;155,"Below Average",TRUE,"Average")</f>
        <v>Below Average</v>
      </c>
      <c r="L1663" s="7">
        <v>12.89</v>
      </c>
      <c r="M1663" s="7" t="str" cm="1">
        <f t="array" ref="M1663">_xlfn.IFS(L1663&gt;9,"Above Average",L1663&lt;8,"Below Average",TRUE,"Average")</f>
        <v>Above Average</v>
      </c>
    </row>
    <row r="1664" spans="1:13" x14ac:dyDescent="0.3">
      <c r="A1664">
        <v>12</v>
      </c>
      <c r="B1664" s="21">
        <v>40837</v>
      </c>
      <c r="C1664" s="21" t="str">
        <f t="shared" si="25"/>
        <v>Oct</v>
      </c>
      <c r="D1664" s="6">
        <v>938604.58</v>
      </c>
      <c r="E1664" t="s">
        <v>155</v>
      </c>
      <c r="F1664" s="5">
        <v>73.05</v>
      </c>
      <c r="G1664" s="5" t="str" cm="1">
        <f t="array" ref="G1664">_xlfn.IFS(F1664&gt;=86,"Hot Week (More Than 85°F)",F1664&lt;50,"Cold Week (Less Than 50°F)",TRUE,"Normal Week")</f>
        <v>Normal Week</v>
      </c>
      <c r="H1664" s="2">
        <v>3.8420000000000001</v>
      </c>
      <c r="I1664" s="2" t="str" cm="1">
        <f t="array" ref="I1664">_xlfn.IFS(H1664&gt;3.5,"Above Average",H1664&lt;3,"Below Average",TRUE,"Average")</f>
        <v>Above Average</v>
      </c>
      <c r="J1664" s="1">
        <v>129.78216130000001</v>
      </c>
      <c r="K1664" s="1" t="str" cm="1">
        <f t="array" ref="K1664">_xlfn.IFS(J1664&gt;200,"Above Average",J1664&lt;155,"Below Average",TRUE,"Average")</f>
        <v>Below Average</v>
      </c>
      <c r="L1664" s="7">
        <v>12.89</v>
      </c>
      <c r="M1664" s="7" t="str" cm="1">
        <f t="array" ref="M1664">_xlfn.IFS(L1664&gt;9,"Above Average",L1664&lt;8,"Below Average",TRUE,"Average")</f>
        <v>Above Average</v>
      </c>
    </row>
    <row r="1665" spans="1:13" x14ac:dyDescent="0.3">
      <c r="A1665">
        <v>12</v>
      </c>
      <c r="B1665" s="21">
        <v>40844</v>
      </c>
      <c r="C1665" s="21" t="str">
        <f t="shared" si="25"/>
        <v>Oct</v>
      </c>
      <c r="D1665" s="6">
        <v>990926.38</v>
      </c>
      <c r="E1665" t="s">
        <v>155</v>
      </c>
      <c r="F1665" s="5">
        <v>67.41</v>
      </c>
      <c r="G1665" s="5" t="str" cm="1">
        <f t="array" ref="G1665">_xlfn.IFS(F1665&gt;=86,"Hot Week (More Than 85°F)",F1665&lt;50,"Cold Week (Less Than 50°F)",TRUE,"Normal Week")</f>
        <v>Normal Week</v>
      </c>
      <c r="H1665" s="2">
        <v>3.7269999999999999</v>
      </c>
      <c r="I1665" s="2" t="str" cm="1">
        <f t="array" ref="I1665">_xlfn.IFS(H1665&gt;3.5,"Above Average",H1665&lt;3,"Below Average",TRUE,"Average")</f>
        <v>Above Average</v>
      </c>
      <c r="J1665" s="1">
        <v>129.79367740000001</v>
      </c>
      <c r="K1665" s="1" t="str" cm="1">
        <f t="array" ref="K1665">_xlfn.IFS(J1665&gt;200,"Above Average",J1665&lt;155,"Below Average",TRUE,"Average")</f>
        <v>Below Average</v>
      </c>
      <c r="L1665" s="7">
        <v>12.89</v>
      </c>
      <c r="M1665" s="7" t="str" cm="1">
        <f t="array" ref="M1665">_xlfn.IFS(L1665&gt;9,"Above Average",L1665&lt;8,"Below Average",TRUE,"Average")</f>
        <v>Above Average</v>
      </c>
    </row>
    <row r="1666" spans="1:13" x14ac:dyDescent="0.3">
      <c r="A1666">
        <v>12</v>
      </c>
      <c r="B1666" s="21">
        <v>40851</v>
      </c>
      <c r="C1666" s="21" t="str">
        <f t="shared" ref="C1666:C1729" si="26">TEXT(B1666, "mmm")</f>
        <v>Nov</v>
      </c>
      <c r="D1666" s="6">
        <v>1051944.79</v>
      </c>
      <c r="E1666" t="s">
        <v>155</v>
      </c>
      <c r="F1666" s="5">
        <v>59.77</v>
      </c>
      <c r="G1666" s="5" t="str" cm="1">
        <f t="array" ref="G1666">_xlfn.IFS(F1666&gt;=86,"Hot Week (More Than 85°F)",F1666&lt;50,"Cold Week (Less Than 50°F)",TRUE,"Normal Week")</f>
        <v>Normal Week</v>
      </c>
      <c r="H1666" s="2">
        <v>3.8279999999999998</v>
      </c>
      <c r="I1666" s="2" t="str" cm="1">
        <f t="array" ref="I1666">_xlfn.IFS(H1666&gt;3.5,"Above Average",H1666&lt;3,"Below Average",TRUE,"Average")</f>
        <v>Above Average</v>
      </c>
      <c r="J1666" s="1">
        <v>129.8051935</v>
      </c>
      <c r="K1666" s="1" t="str" cm="1">
        <f t="array" ref="K1666">_xlfn.IFS(J1666&gt;200,"Above Average",J1666&lt;155,"Below Average",TRUE,"Average")</f>
        <v>Below Average</v>
      </c>
      <c r="L1666" s="7">
        <v>12.89</v>
      </c>
      <c r="M1666" s="7" t="str" cm="1">
        <f t="array" ref="M1666">_xlfn.IFS(L1666&gt;9,"Above Average",L1666&lt;8,"Below Average",TRUE,"Average")</f>
        <v>Above Average</v>
      </c>
    </row>
    <row r="1667" spans="1:13" x14ac:dyDescent="0.3">
      <c r="A1667">
        <v>12</v>
      </c>
      <c r="B1667" s="21">
        <v>40858</v>
      </c>
      <c r="C1667" s="21" t="str">
        <f t="shared" si="26"/>
        <v>Nov</v>
      </c>
      <c r="D1667" s="6">
        <v>1095091.53</v>
      </c>
      <c r="E1667" t="s">
        <v>155</v>
      </c>
      <c r="F1667" s="5">
        <v>48.76</v>
      </c>
      <c r="G1667" s="5" t="str" cm="1">
        <f t="array" ref="G1667">_xlfn.IFS(F1667&gt;=86,"Hot Week (More Than 85°F)",F1667&lt;50,"Cold Week (Less Than 50°F)",TRUE,"Normal Week")</f>
        <v>Cold Week (Less Than 50°F)</v>
      </c>
      <c r="H1667" s="2">
        <v>3.8239999999999998</v>
      </c>
      <c r="I1667" s="2" t="str" cm="1">
        <f t="array" ref="I1667">_xlfn.IFS(H1667&gt;3.5,"Above Average",H1667&lt;3,"Below Average",TRUE,"Average")</f>
        <v>Above Average</v>
      </c>
      <c r="J1667" s="1">
        <v>129.81670969999999</v>
      </c>
      <c r="K1667" s="1" t="str" cm="1">
        <f t="array" ref="K1667">_xlfn.IFS(J1667&gt;200,"Above Average",J1667&lt;155,"Below Average",TRUE,"Average")</f>
        <v>Below Average</v>
      </c>
      <c r="L1667" s="7">
        <v>12.89</v>
      </c>
      <c r="M1667" s="7" t="str" cm="1">
        <f t="array" ref="M1667">_xlfn.IFS(L1667&gt;9,"Above Average",L1667&lt;8,"Below Average",TRUE,"Average")</f>
        <v>Above Average</v>
      </c>
    </row>
    <row r="1668" spans="1:13" x14ac:dyDescent="0.3">
      <c r="A1668">
        <v>12</v>
      </c>
      <c r="B1668" s="21">
        <v>40865</v>
      </c>
      <c r="C1668" s="21" t="str">
        <f t="shared" si="26"/>
        <v>Nov</v>
      </c>
      <c r="D1668" s="6">
        <v>970641.34</v>
      </c>
      <c r="E1668" t="s">
        <v>155</v>
      </c>
      <c r="F1668" s="5">
        <v>54.2</v>
      </c>
      <c r="G1668" s="5" t="str" cm="1">
        <f t="array" ref="G1668">_xlfn.IFS(F1668&gt;=86,"Hot Week (More Than 85°F)",F1668&lt;50,"Cold Week (Less Than 50°F)",TRUE,"Normal Week")</f>
        <v>Normal Week</v>
      </c>
      <c r="H1668" s="2">
        <v>3.8130000000000002</v>
      </c>
      <c r="I1668" s="2" t="str" cm="1">
        <f t="array" ref="I1668">_xlfn.IFS(H1668&gt;3.5,"Above Average",H1668&lt;3,"Below Average",TRUE,"Average")</f>
        <v>Above Average</v>
      </c>
      <c r="J1668" s="1">
        <v>129.8268333</v>
      </c>
      <c r="K1668" s="1" t="str" cm="1">
        <f t="array" ref="K1668">_xlfn.IFS(J1668&gt;200,"Above Average",J1668&lt;155,"Below Average",TRUE,"Average")</f>
        <v>Below Average</v>
      </c>
      <c r="L1668" s="7">
        <v>12.89</v>
      </c>
      <c r="M1668" s="7" t="str" cm="1">
        <f t="array" ref="M1668">_xlfn.IFS(L1668&gt;9,"Above Average",L1668&lt;8,"Below Average",TRUE,"Average")</f>
        <v>Above Average</v>
      </c>
    </row>
    <row r="1669" spans="1:13" x14ac:dyDescent="0.3">
      <c r="A1669">
        <v>12</v>
      </c>
      <c r="B1669" s="21">
        <v>40872</v>
      </c>
      <c r="C1669" s="21" t="str">
        <f t="shared" si="26"/>
        <v>Nov</v>
      </c>
      <c r="D1669" s="6">
        <v>1591920.42</v>
      </c>
      <c r="E1669" t="s">
        <v>156</v>
      </c>
      <c r="F1669" s="5">
        <v>53.25</v>
      </c>
      <c r="G1669" s="5" t="str" cm="1">
        <f t="array" ref="G1669">_xlfn.IFS(F1669&gt;=86,"Hot Week (More Than 85°F)",F1669&lt;50,"Cold Week (Less Than 50°F)",TRUE,"Normal Week")</f>
        <v>Normal Week</v>
      </c>
      <c r="H1669" s="2">
        <v>3.6219999999999999</v>
      </c>
      <c r="I1669" s="2" t="str" cm="1">
        <f t="array" ref="I1669">_xlfn.IFS(H1669&gt;3.5,"Above Average",H1669&lt;3,"Below Average",TRUE,"Average")</f>
        <v>Above Average</v>
      </c>
      <c r="J1669" s="1">
        <v>129.8364</v>
      </c>
      <c r="K1669" s="1" t="str" cm="1">
        <f t="array" ref="K1669">_xlfn.IFS(J1669&gt;200,"Above Average",J1669&lt;155,"Below Average",TRUE,"Average")</f>
        <v>Below Average</v>
      </c>
      <c r="L1669" s="7">
        <v>12.89</v>
      </c>
      <c r="M1669" s="7" t="str" cm="1">
        <f t="array" ref="M1669">_xlfn.IFS(L1669&gt;9,"Above Average",L1669&lt;8,"Below Average",TRUE,"Average")</f>
        <v>Above Average</v>
      </c>
    </row>
    <row r="1670" spans="1:13" x14ac:dyDescent="0.3">
      <c r="A1670">
        <v>12</v>
      </c>
      <c r="B1670" s="21">
        <v>40879</v>
      </c>
      <c r="C1670" s="21" t="str">
        <f t="shared" si="26"/>
        <v>Dec</v>
      </c>
      <c r="D1670" s="6">
        <v>1071383.1000000001</v>
      </c>
      <c r="E1670" t="s">
        <v>155</v>
      </c>
      <c r="F1670" s="5">
        <v>52.5</v>
      </c>
      <c r="G1670" s="5" t="str" cm="1">
        <f t="array" ref="G1670">_xlfn.IFS(F1670&gt;=86,"Hot Week (More Than 85°F)",F1670&lt;50,"Cold Week (Less Than 50°F)",TRUE,"Normal Week")</f>
        <v>Normal Week</v>
      </c>
      <c r="H1670" s="2">
        <v>3.7010000000000001</v>
      </c>
      <c r="I1670" s="2" t="str" cm="1">
        <f t="array" ref="I1670">_xlfn.IFS(H1670&gt;3.5,"Above Average",H1670&lt;3,"Below Average",TRUE,"Average")</f>
        <v>Above Average</v>
      </c>
      <c r="J1670" s="1">
        <v>129.84596669999999</v>
      </c>
      <c r="K1670" s="1" t="str" cm="1">
        <f t="array" ref="K1670">_xlfn.IFS(J1670&gt;200,"Above Average",J1670&lt;155,"Below Average",TRUE,"Average")</f>
        <v>Below Average</v>
      </c>
      <c r="L1670" s="7">
        <v>12.89</v>
      </c>
      <c r="M1670" s="7" t="str" cm="1">
        <f t="array" ref="M1670">_xlfn.IFS(L1670&gt;9,"Above Average",L1670&lt;8,"Below Average",TRUE,"Average")</f>
        <v>Above Average</v>
      </c>
    </row>
    <row r="1671" spans="1:13" x14ac:dyDescent="0.3">
      <c r="A1671">
        <v>12</v>
      </c>
      <c r="B1671" s="21">
        <v>40886</v>
      </c>
      <c r="C1671" s="21" t="str">
        <f t="shared" si="26"/>
        <v>Dec</v>
      </c>
      <c r="D1671" s="6">
        <v>1189646.45</v>
      </c>
      <c r="E1671" t="s">
        <v>155</v>
      </c>
      <c r="F1671" s="5">
        <v>42.17</v>
      </c>
      <c r="G1671" s="5" t="str" cm="1">
        <f t="array" ref="G1671">_xlfn.IFS(F1671&gt;=86,"Hot Week (More Than 85°F)",F1671&lt;50,"Cold Week (Less Than 50°F)",TRUE,"Normal Week")</f>
        <v>Cold Week (Less Than 50°F)</v>
      </c>
      <c r="H1671" s="2">
        <v>3.6440000000000001</v>
      </c>
      <c r="I1671" s="2" t="str" cm="1">
        <f t="array" ref="I1671">_xlfn.IFS(H1671&gt;3.5,"Above Average",H1671&lt;3,"Below Average",TRUE,"Average")</f>
        <v>Above Average</v>
      </c>
      <c r="J1671" s="1">
        <v>129.85553329999999</v>
      </c>
      <c r="K1671" s="1" t="str" cm="1">
        <f t="array" ref="K1671">_xlfn.IFS(J1671&gt;200,"Above Average",J1671&lt;155,"Below Average",TRUE,"Average")</f>
        <v>Below Average</v>
      </c>
      <c r="L1671" s="7">
        <v>12.89</v>
      </c>
      <c r="M1671" s="7" t="str" cm="1">
        <f t="array" ref="M1671">_xlfn.IFS(L1671&gt;9,"Above Average",L1671&lt;8,"Below Average",TRUE,"Average")</f>
        <v>Above Average</v>
      </c>
    </row>
    <row r="1672" spans="1:13" x14ac:dyDescent="0.3">
      <c r="A1672">
        <v>12</v>
      </c>
      <c r="B1672" s="21">
        <v>40893</v>
      </c>
      <c r="C1672" s="21" t="str">
        <f t="shared" si="26"/>
        <v>Dec</v>
      </c>
      <c r="D1672" s="6">
        <v>1293404.18</v>
      </c>
      <c r="E1672" t="s">
        <v>155</v>
      </c>
      <c r="F1672" s="5">
        <v>43.29</v>
      </c>
      <c r="G1672" s="5" t="str" cm="1">
        <f t="array" ref="G1672">_xlfn.IFS(F1672&gt;=86,"Hot Week (More Than 85°F)",F1672&lt;50,"Cold Week (Less Than 50°F)",TRUE,"Normal Week")</f>
        <v>Cold Week (Less Than 50°F)</v>
      </c>
      <c r="H1672" s="2">
        <v>3.6</v>
      </c>
      <c r="I1672" s="2" t="str" cm="1">
        <f t="array" ref="I1672">_xlfn.IFS(H1672&gt;3.5,"Above Average",H1672&lt;3,"Below Average",TRUE,"Average")</f>
        <v>Above Average</v>
      </c>
      <c r="J1672" s="1">
        <v>129.8980645</v>
      </c>
      <c r="K1672" s="1" t="str" cm="1">
        <f t="array" ref="K1672">_xlfn.IFS(J1672&gt;200,"Above Average",J1672&lt;155,"Below Average",TRUE,"Average")</f>
        <v>Below Average</v>
      </c>
      <c r="L1672" s="7">
        <v>12.89</v>
      </c>
      <c r="M1672" s="7" t="str" cm="1">
        <f t="array" ref="M1672">_xlfn.IFS(L1672&gt;9,"Above Average",L1672&lt;8,"Below Average",TRUE,"Average")</f>
        <v>Above Average</v>
      </c>
    </row>
    <row r="1673" spans="1:13" x14ac:dyDescent="0.3">
      <c r="A1673">
        <v>12</v>
      </c>
      <c r="B1673" s="21">
        <v>40900</v>
      </c>
      <c r="C1673" s="21" t="str">
        <f t="shared" si="26"/>
        <v>Dec</v>
      </c>
      <c r="D1673" s="6">
        <v>1617612.03</v>
      </c>
      <c r="E1673" t="s">
        <v>155</v>
      </c>
      <c r="F1673" s="5">
        <v>45.4</v>
      </c>
      <c r="G1673" s="5" t="str" cm="1">
        <f t="array" ref="G1673">_xlfn.IFS(F1673&gt;=86,"Hot Week (More Than 85°F)",F1673&lt;50,"Cold Week (Less Than 50°F)",TRUE,"Normal Week")</f>
        <v>Cold Week (Less Than 50°F)</v>
      </c>
      <c r="H1673" s="2">
        <v>3.5409999999999999</v>
      </c>
      <c r="I1673" s="2" t="str" cm="1">
        <f t="array" ref="I1673">_xlfn.IFS(H1673&gt;3.5,"Above Average",H1673&lt;3,"Below Average",TRUE,"Average")</f>
        <v>Above Average</v>
      </c>
      <c r="J1673" s="1">
        <v>129.98454839999999</v>
      </c>
      <c r="K1673" s="1" t="str" cm="1">
        <f t="array" ref="K1673">_xlfn.IFS(J1673&gt;200,"Above Average",J1673&lt;155,"Below Average",TRUE,"Average")</f>
        <v>Below Average</v>
      </c>
      <c r="L1673" s="7">
        <v>12.89</v>
      </c>
      <c r="M1673" s="7" t="str" cm="1">
        <f t="array" ref="M1673">_xlfn.IFS(L1673&gt;9,"Above Average",L1673&lt;8,"Below Average",TRUE,"Average")</f>
        <v>Above Average</v>
      </c>
    </row>
    <row r="1674" spans="1:13" x14ac:dyDescent="0.3">
      <c r="A1674">
        <v>12</v>
      </c>
      <c r="B1674" s="21">
        <v>40907</v>
      </c>
      <c r="C1674" s="21" t="str">
        <f t="shared" si="26"/>
        <v>Dec</v>
      </c>
      <c r="D1674" s="6">
        <v>1111638.07</v>
      </c>
      <c r="E1674" t="s">
        <v>156</v>
      </c>
      <c r="F1674" s="5">
        <v>44.64</v>
      </c>
      <c r="G1674" s="5" t="str" cm="1">
        <f t="array" ref="G1674">_xlfn.IFS(F1674&gt;=86,"Hot Week (More Than 85°F)",F1674&lt;50,"Cold Week (Less Than 50°F)",TRUE,"Normal Week")</f>
        <v>Cold Week (Less Than 50°F)</v>
      </c>
      <c r="H1674" s="2">
        <v>3.4279999999999999</v>
      </c>
      <c r="I1674" s="2" t="str" cm="1">
        <f t="array" ref="I1674">_xlfn.IFS(H1674&gt;3.5,"Above Average",H1674&lt;3,"Below Average",TRUE,"Average")</f>
        <v>Average</v>
      </c>
      <c r="J1674" s="1">
        <v>130.07103230000001</v>
      </c>
      <c r="K1674" s="1" t="str" cm="1">
        <f t="array" ref="K1674">_xlfn.IFS(J1674&gt;200,"Above Average",J1674&lt;155,"Below Average",TRUE,"Average")</f>
        <v>Below Average</v>
      </c>
      <c r="L1674" s="7">
        <v>12.89</v>
      </c>
      <c r="M1674" s="7" t="str" cm="1">
        <f t="array" ref="M1674">_xlfn.IFS(L1674&gt;9,"Above Average",L1674&lt;8,"Below Average",TRUE,"Average")</f>
        <v>Above Average</v>
      </c>
    </row>
    <row r="1675" spans="1:13" x14ac:dyDescent="0.3">
      <c r="A1675">
        <v>12</v>
      </c>
      <c r="B1675" s="21">
        <v>40914</v>
      </c>
      <c r="C1675" s="21" t="str">
        <f t="shared" si="26"/>
        <v>Jan</v>
      </c>
      <c r="D1675" s="6">
        <v>945823.65</v>
      </c>
      <c r="E1675" t="s">
        <v>155</v>
      </c>
      <c r="F1675" s="5">
        <v>50.43</v>
      </c>
      <c r="G1675" s="5" t="str" cm="1">
        <f t="array" ref="G1675">_xlfn.IFS(F1675&gt;=86,"Hot Week (More Than 85°F)",F1675&lt;50,"Cold Week (Less Than 50°F)",TRUE,"Normal Week")</f>
        <v>Normal Week</v>
      </c>
      <c r="H1675" s="2">
        <v>3.5990000000000002</v>
      </c>
      <c r="I1675" s="2" t="str" cm="1">
        <f t="array" ref="I1675">_xlfn.IFS(H1675&gt;3.5,"Above Average",H1675&lt;3,"Below Average",TRUE,"Average")</f>
        <v>Above Average</v>
      </c>
      <c r="J1675" s="1">
        <v>130.15751610000001</v>
      </c>
      <c r="K1675" s="1" t="str" cm="1">
        <f t="array" ref="K1675">_xlfn.IFS(J1675&gt;200,"Above Average",J1675&lt;155,"Below Average",TRUE,"Average")</f>
        <v>Below Average</v>
      </c>
      <c r="L1675" s="7">
        <v>12.186999999999999</v>
      </c>
      <c r="M1675" s="7" t="str" cm="1">
        <f t="array" ref="M1675">_xlfn.IFS(L1675&gt;9,"Above Average",L1675&lt;8,"Below Average",TRUE,"Average")</f>
        <v>Above Average</v>
      </c>
    </row>
    <row r="1676" spans="1:13" x14ac:dyDescent="0.3">
      <c r="A1676">
        <v>12</v>
      </c>
      <c r="B1676" s="21">
        <v>40921</v>
      </c>
      <c r="C1676" s="21" t="str">
        <f t="shared" si="26"/>
        <v>Jan</v>
      </c>
      <c r="D1676" s="6">
        <v>865467.86</v>
      </c>
      <c r="E1676" t="s">
        <v>155</v>
      </c>
      <c r="F1676" s="5">
        <v>48.07</v>
      </c>
      <c r="G1676" s="5" t="str" cm="1">
        <f t="array" ref="G1676">_xlfn.IFS(F1676&gt;=86,"Hot Week (More Than 85°F)",F1676&lt;50,"Cold Week (Less Than 50°F)",TRUE,"Normal Week")</f>
        <v>Cold Week (Less Than 50°F)</v>
      </c>
      <c r="H1676" s="2">
        <v>3.657</v>
      </c>
      <c r="I1676" s="2" t="str" cm="1">
        <f t="array" ref="I1676">_xlfn.IFS(H1676&gt;3.5,"Above Average",H1676&lt;3,"Below Average",TRUE,"Average")</f>
        <v>Above Average</v>
      </c>
      <c r="J1676" s="1">
        <v>130.244</v>
      </c>
      <c r="K1676" s="1" t="str" cm="1">
        <f t="array" ref="K1676">_xlfn.IFS(J1676&gt;200,"Above Average",J1676&lt;155,"Below Average",TRUE,"Average")</f>
        <v>Below Average</v>
      </c>
      <c r="L1676" s="7">
        <v>12.186999999999999</v>
      </c>
      <c r="M1676" s="7" t="str" cm="1">
        <f t="array" ref="M1676">_xlfn.IFS(L1676&gt;9,"Above Average",L1676&lt;8,"Below Average",TRUE,"Average")</f>
        <v>Above Average</v>
      </c>
    </row>
    <row r="1677" spans="1:13" x14ac:dyDescent="0.3">
      <c r="A1677">
        <v>12</v>
      </c>
      <c r="B1677" s="21">
        <v>40928</v>
      </c>
      <c r="C1677" s="21" t="str">
        <f t="shared" si="26"/>
        <v>Jan</v>
      </c>
      <c r="D1677" s="6">
        <v>855922.64</v>
      </c>
      <c r="E1677" t="s">
        <v>155</v>
      </c>
      <c r="F1677" s="5">
        <v>46.2</v>
      </c>
      <c r="G1677" s="5" t="str" cm="1">
        <f t="array" ref="G1677">_xlfn.IFS(F1677&gt;=86,"Hot Week (More Than 85°F)",F1677&lt;50,"Cold Week (Less Than 50°F)",TRUE,"Normal Week")</f>
        <v>Cold Week (Less Than 50°F)</v>
      </c>
      <c r="H1677" s="2">
        <v>3.66</v>
      </c>
      <c r="I1677" s="2" t="str" cm="1">
        <f t="array" ref="I1677">_xlfn.IFS(H1677&gt;3.5,"Above Average",H1677&lt;3,"Below Average",TRUE,"Average")</f>
        <v>Above Average</v>
      </c>
      <c r="J1677" s="1">
        <v>130.27922580000001</v>
      </c>
      <c r="K1677" s="1" t="str" cm="1">
        <f t="array" ref="K1677">_xlfn.IFS(J1677&gt;200,"Above Average",J1677&lt;155,"Below Average",TRUE,"Average")</f>
        <v>Below Average</v>
      </c>
      <c r="L1677" s="7">
        <v>12.186999999999999</v>
      </c>
      <c r="M1677" s="7" t="str" cm="1">
        <f t="array" ref="M1677">_xlfn.IFS(L1677&gt;9,"Above Average",L1677&lt;8,"Below Average",TRUE,"Average")</f>
        <v>Above Average</v>
      </c>
    </row>
    <row r="1678" spans="1:13" x14ac:dyDescent="0.3">
      <c r="A1678">
        <v>12</v>
      </c>
      <c r="B1678" s="21">
        <v>40935</v>
      </c>
      <c r="C1678" s="21" t="str">
        <f t="shared" si="26"/>
        <v>Jan</v>
      </c>
      <c r="D1678" s="6">
        <v>888203.69</v>
      </c>
      <c r="E1678" t="s">
        <v>155</v>
      </c>
      <c r="F1678" s="5">
        <v>50.43</v>
      </c>
      <c r="G1678" s="5" t="str" cm="1">
        <f t="array" ref="G1678">_xlfn.IFS(F1678&gt;=86,"Hot Week (More Than 85°F)",F1678&lt;50,"Cold Week (Less Than 50°F)",TRUE,"Normal Week")</f>
        <v>Normal Week</v>
      </c>
      <c r="H1678" s="2">
        <v>3.6749999999999998</v>
      </c>
      <c r="I1678" s="2" t="str" cm="1">
        <f t="array" ref="I1678">_xlfn.IFS(H1678&gt;3.5,"Above Average",H1678&lt;3,"Below Average",TRUE,"Average")</f>
        <v>Above Average</v>
      </c>
      <c r="J1678" s="1">
        <v>130.31445160000001</v>
      </c>
      <c r="K1678" s="1" t="str" cm="1">
        <f t="array" ref="K1678">_xlfn.IFS(J1678&gt;200,"Above Average",J1678&lt;155,"Below Average",TRUE,"Average")</f>
        <v>Below Average</v>
      </c>
      <c r="L1678" s="7">
        <v>12.186999999999999</v>
      </c>
      <c r="M1678" s="7" t="str" cm="1">
        <f t="array" ref="M1678">_xlfn.IFS(L1678&gt;9,"Above Average",L1678&lt;8,"Below Average",TRUE,"Average")</f>
        <v>Above Average</v>
      </c>
    </row>
    <row r="1679" spans="1:13" x14ac:dyDescent="0.3">
      <c r="A1679">
        <v>12</v>
      </c>
      <c r="B1679" s="21">
        <v>40942</v>
      </c>
      <c r="C1679" s="21" t="str">
        <f t="shared" si="26"/>
        <v>Feb</v>
      </c>
      <c r="D1679" s="6">
        <v>1058767.95</v>
      </c>
      <c r="E1679" t="s">
        <v>155</v>
      </c>
      <c r="F1679" s="5">
        <v>50.58</v>
      </c>
      <c r="G1679" s="5" t="str" cm="1">
        <f t="array" ref="G1679">_xlfn.IFS(F1679&gt;=86,"Hot Week (More Than 85°F)",F1679&lt;50,"Cold Week (Less Than 50°F)",TRUE,"Normal Week")</f>
        <v>Normal Week</v>
      </c>
      <c r="H1679" s="2">
        <v>3.702</v>
      </c>
      <c r="I1679" s="2" t="str" cm="1">
        <f t="array" ref="I1679">_xlfn.IFS(H1679&gt;3.5,"Above Average",H1679&lt;3,"Below Average",TRUE,"Average")</f>
        <v>Above Average</v>
      </c>
      <c r="J1679" s="1">
        <v>130.34967739999999</v>
      </c>
      <c r="K1679" s="1" t="str" cm="1">
        <f t="array" ref="K1679">_xlfn.IFS(J1679&gt;200,"Above Average",J1679&lt;155,"Below Average",TRUE,"Average")</f>
        <v>Below Average</v>
      </c>
      <c r="L1679" s="7">
        <v>12.186999999999999</v>
      </c>
      <c r="M1679" s="7" t="str" cm="1">
        <f t="array" ref="M1679">_xlfn.IFS(L1679&gt;9,"Above Average",L1679&lt;8,"Below Average",TRUE,"Average")</f>
        <v>Above Average</v>
      </c>
    </row>
    <row r="1680" spans="1:13" x14ac:dyDescent="0.3">
      <c r="A1680">
        <v>12</v>
      </c>
      <c r="B1680" s="21">
        <v>40949</v>
      </c>
      <c r="C1680" s="21" t="str">
        <f t="shared" si="26"/>
        <v>Feb</v>
      </c>
      <c r="D1680" s="6">
        <v>1199330.8500000001</v>
      </c>
      <c r="E1680" t="s">
        <v>156</v>
      </c>
      <c r="F1680" s="5">
        <v>52.27</v>
      </c>
      <c r="G1680" s="5" t="str" cm="1">
        <f t="array" ref="G1680">_xlfn.IFS(F1680&gt;=86,"Hot Week (More Than 85°F)",F1680&lt;50,"Cold Week (Less Than 50°F)",TRUE,"Normal Week")</f>
        <v>Normal Week</v>
      </c>
      <c r="H1680" s="2">
        <v>3.722</v>
      </c>
      <c r="I1680" s="2" t="str" cm="1">
        <f t="array" ref="I1680">_xlfn.IFS(H1680&gt;3.5,"Above Average",H1680&lt;3,"Below Average",TRUE,"Average")</f>
        <v>Above Average</v>
      </c>
      <c r="J1680" s="1">
        <v>130.3849032</v>
      </c>
      <c r="K1680" s="1" t="str" cm="1">
        <f t="array" ref="K1680">_xlfn.IFS(J1680&gt;200,"Above Average",J1680&lt;155,"Below Average",TRUE,"Average")</f>
        <v>Below Average</v>
      </c>
      <c r="L1680" s="7">
        <v>12.186999999999999</v>
      </c>
      <c r="M1680" s="7" t="str" cm="1">
        <f t="array" ref="M1680">_xlfn.IFS(L1680&gt;9,"Above Average",L1680&lt;8,"Below Average",TRUE,"Average")</f>
        <v>Above Average</v>
      </c>
    </row>
    <row r="1681" spans="1:13" x14ac:dyDescent="0.3">
      <c r="A1681">
        <v>12</v>
      </c>
      <c r="B1681" s="21">
        <v>40956</v>
      </c>
      <c r="C1681" s="21" t="str">
        <f t="shared" si="26"/>
        <v>Feb</v>
      </c>
      <c r="D1681" s="6">
        <v>1240048.8500000001</v>
      </c>
      <c r="E1681" t="s">
        <v>155</v>
      </c>
      <c r="F1681" s="5">
        <v>51.8</v>
      </c>
      <c r="G1681" s="5" t="str" cm="1">
        <f t="array" ref="G1681">_xlfn.IFS(F1681&gt;=86,"Hot Week (More Than 85°F)",F1681&lt;50,"Cold Week (Less Than 50°F)",TRUE,"Normal Week")</f>
        <v>Normal Week</v>
      </c>
      <c r="H1681" s="2">
        <v>3.7810000000000001</v>
      </c>
      <c r="I1681" s="2" t="str" cm="1">
        <f t="array" ref="I1681">_xlfn.IFS(H1681&gt;3.5,"Above Average",H1681&lt;3,"Below Average",TRUE,"Average")</f>
        <v>Above Average</v>
      </c>
      <c r="J1681" s="1">
        <v>130.45462069999999</v>
      </c>
      <c r="K1681" s="1" t="str" cm="1">
        <f t="array" ref="K1681">_xlfn.IFS(J1681&gt;200,"Above Average",J1681&lt;155,"Below Average",TRUE,"Average")</f>
        <v>Below Average</v>
      </c>
      <c r="L1681" s="7">
        <v>12.186999999999999</v>
      </c>
      <c r="M1681" s="7" t="str" cm="1">
        <f t="array" ref="M1681">_xlfn.IFS(L1681&gt;9,"Above Average",L1681&lt;8,"Below Average",TRUE,"Average")</f>
        <v>Above Average</v>
      </c>
    </row>
    <row r="1682" spans="1:13" x14ac:dyDescent="0.3">
      <c r="A1682">
        <v>12</v>
      </c>
      <c r="B1682" s="21">
        <v>40963</v>
      </c>
      <c r="C1682" s="21" t="str">
        <f t="shared" si="26"/>
        <v>Feb</v>
      </c>
      <c r="D1682" s="6">
        <v>1112034.72</v>
      </c>
      <c r="E1682" t="s">
        <v>155</v>
      </c>
      <c r="F1682" s="5">
        <v>53.13</v>
      </c>
      <c r="G1682" s="5" t="str" cm="1">
        <f t="array" ref="G1682">_xlfn.IFS(F1682&gt;=86,"Hot Week (More Than 85°F)",F1682&lt;50,"Cold Week (Less Than 50°F)",TRUE,"Normal Week")</f>
        <v>Normal Week</v>
      </c>
      <c r="H1682" s="2">
        <v>3.95</v>
      </c>
      <c r="I1682" s="2" t="str" cm="1">
        <f t="array" ref="I1682">_xlfn.IFS(H1682&gt;3.5,"Above Average",H1682&lt;3,"Below Average",TRUE,"Average")</f>
        <v>Above Average</v>
      </c>
      <c r="J1682" s="1">
        <v>130.55020690000001</v>
      </c>
      <c r="K1682" s="1" t="str" cm="1">
        <f t="array" ref="K1682">_xlfn.IFS(J1682&gt;200,"Above Average",J1682&lt;155,"Below Average",TRUE,"Average")</f>
        <v>Below Average</v>
      </c>
      <c r="L1682" s="7">
        <v>12.186999999999999</v>
      </c>
      <c r="M1682" s="7" t="str" cm="1">
        <f t="array" ref="M1682">_xlfn.IFS(L1682&gt;9,"Above Average",L1682&lt;8,"Below Average",TRUE,"Average")</f>
        <v>Above Average</v>
      </c>
    </row>
    <row r="1683" spans="1:13" x14ac:dyDescent="0.3">
      <c r="A1683">
        <v>12</v>
      </c>
      <c r="B1683" s="21">
        <v>40970</v>
      </c>
      <c r="C1683" s="21" t="str">
        <f t="shared" si="26"/>
        <v>Mar</v>
      </c>
      <c r="D1683" s="6">
        <v>1147636.96</v>
      </c>
      <c r="E1683" t="s">
        <v>155</v>
      </c>
      <c r="F1683" s="5">
        <v>52.27</v>
      </c>
      <c r="G1683" s="5" t="str" cm="1">
        <f t="array" ref="G1683">_xlfn.IFS(F1683&gt;=86,"Hot Week (More Than 85°F)",F1683&lt;50,"Cold Week (Less Than 50°F)",TRUE,"Normal Week")</f>
        <v>Normal Week</v>
      </c>
      <c r="H1683" s="2">
        <v>4.1779999999999999</v>
      </c>
      <c r="I1683" s="2" t="str" cm="1">
        <f t="array" ref="I1683">_xlfn.IFS(H1683&gt;3.5,"Above Average",H1683&lt;3,"Below Average",TRUE,"Average")</f>
        <v>Above Average</v>
      </c>
      <c r="J1683" s="1">
        <v>130.64579309999999</v>
      </c>
      <c r="K1683" s="1" t="str" cm="1">
        <f t="array" ref="K1683">_xlfn.IFS(J1683&gt;200,"Above Average",J1683&lt;155,"Below Average",TRUE,"Average")</f>
        <v>Below Average</v>
      </c>
      <c r="L1683" s="7">
        <v>12.186999999999999</v>
      </c>
      <c r="M1683" s="7" t="str" cm="1">
        <f t="array" ref="M1683">_xlfn.IFS(L1683&gt;9,"Above Average",L1683&lt;8,"Below Average",TRUE,"Average")</f>
        <v>Above Average</v>
      </c>
    </row>
    <row r="1684" spans="1:13" x14ac:dyDescent="0.3">
      <c r="A1684">
        <v>12</v>
      </c>
      <c r="B1684" s="21">
        <v>40977</v>
      </c>
      <c r="C1684" s="21" t="str">
        <f t="shared" si="26"/>
        <v>Mar</v>
      </c>
      <c r="D1684" s="6">
        <v>1113208.57</v>
      </c>
      <c r="E1684" t="s">
        <v>155</v>
      </c>
      <c r="F1684" s="5">
        <v>54.54</v>
      </c>
      <c r="G1684" s="5" t="str" cm="1">
        <f t="array" ref="G1684">_xlfn.IFS(F1684&gt;=86,"Hot Week (More Than 85°F)",F1684&lt;50,"Cold Week (Less Than 50°F)",TRUE,"Normal Week")</f>
        <v>Normal Week</v>
      </c>
      <c r="H1684" s="2">
        <v>4.25</v>
      </c>
      <c r="I1684" s="2" t="str" cm="1">
        <f t="array" ref="I1684">_xlfn.IFS(H1684&gt;3.5,"Above Average",H1684&lt;3,"Below Average",TRUE,"Average")</f>
        <v>Above Average</v>
      </c>
      <c r="J1684" s="1">
        <v>130.74137930000001</v>
      </c>
      <c r="K1684" s="1" t="str" cm="1">
        <f t="array" ref="K1684">_xlfn.IFS(J1684&gt;200,"Above Average",J1684&lt;155,"Below Average",TRUE,"Average")</f>
        <v>Below Average</v>
      </c>
      <c r="L1684" s="7">
        <v>12.186999999999999</v>
      </c>
      <c r="M1684" s="7" t="str" cm="1">
        <f t="array" ref="M1684">_xlfn.IFS(L1684&gt;9,"Above Average",L1684&lt;8,"Below Average",TRUE,"Average")</f>
        <v>Above Average</v>
      </c>
    </row>
    <row r="1685" spans="1:13" x14ac:dyDescent="0.3">
      <c r="A1685">
        <v>12</v>
      </c>
      <c r="B1685" s="21">
        <v>40984</v>
      </c>
      <c r="C1685" s="21" t="str">
        <f t="shared" si="26"/>
        <v>Mar</v>
      </c>
      <c r="D1685" s="6">
        <v>1088498.52</v>
      </c>
      <c r="E1685" t="s">
        <v>155</v>
      </c>
      <c r="F1685" s="5">
        <v>64.44</v>
      </c>
      <c r="G1685" s="5" t="str" cm="1">
        <f t="array" ref="G1685">_xlfn.IFS(F1685&gt;=86,"Hot Week (More Than 85°F)",F1685&lt;50,"Cold Week (Less Than 50°F)",TRUE,"Normal Week")</f>
        <v>Normal Week</v>
      </c>
      <c r="H1685" s="2">
        <v>4.2729999999999997</v>
      </c>
      <c r="I1685" s="2" t="str" cm="1">
        <f t="array" ref="I1685">_xlfn.IFS(H1685&gt;3.5,"Above Average",H1685&lt;3,"Below Average",TRUE,"Average")</f>
        <v>Above Average</v>
      </c>
      <c r="J1685" s="1">
        <v>130.82619349999999</v>
      </c>
      <c r="K1685" s="1" t="str" cm="1">
        <f t="array" ref="K1685">_xlfn.IFS(J1685&gt;200,"Above Average",J1685&lt;155,"Below Average",TRUE,"Average")</f>
        <v>Below Average</v>
      </c>
      <c r="L1685" s="7">
        <v>12.186999999999999</v>
      </c>
      <c r="M1685" s="7" t="str" cm="1">
        <f t="array" ref="M1685">_xlfn.IFS(L1685&gt;9,"Above Average",L1685&lt;8,"Below Average",TRUE,"Average")</f>
        <v>Above Average</v>
      </c>
    </row>
    <row r="1686" spans="1:13" x14ac:dyDescent="0.3">
      <c r="A1686">
        <v>12</v>
      </c>
      <c r="B1686" s="21">
        <v>40991</v>
      </c>
      <c r="C1686" s="21" t="str">
        <f t="shared" si="26"/>
        <v>Mar</v>
      </c>
      <c r="D1686" s="6">
        <v>1045419.87</v>
      </c>
      <c r="E1686" t="s">
        <v>155</v>
      </c>
      <c r="F1686" s="5">
        <v>56.26</v>
      </c>
      <c r="G1686" s="5" t="str" cm="1">
        <f t="array" ref="G1686">_xlfn.IFS(F1686&gt;=86,"Hot Week (More Than 85°F)",F1686&lt;50,"Cold Week (Less Than 50°F)",TRUE,"Normal Week")</f>
        <v>Normal Week</v>
      </c>
      <c r="H1686" s="2">
        <v>4.0380000000000003</v>
      </c>
      <c r="I1686" s="2" t="str" cm="1">
        <f t="array" ref="I1686">_xlfn.IFS(H1686&gt;3.5,"Above Average",H1686&lt;3,"Below Average",TRUE,"Average")</f>
        <v>Above Average</v>
      </c>
      <c r="J1686" s="1">
        <v>130.89664519999999</v>
      </c>
      <c r="K1686" s="1" t="str" cm="1">
        <f t="array" ref="K1686">_xlfn.IFS(J1686&gt;200,"Above Average",J1686&lt;155,"Below Average",TRUE,"Average")</f>
        <v>Below Average</v>
      </c>
      <c r="L1686" s="7">
        <v>12.186999999999999</v>
      </c>
      <c r="M1686" s="7" t="str" cm="1">
        <f t="array" ref="M1686">_xlfn.IFS(L1686&gt;9,"Above Average",L1686&lt;8,"Below Average",TRUE,"Average")</f>
        <v>Above Average</v>
      </c>
    </row>
    <row r="1687" spans="1:13" x14ac:dyDescent="0.3">
      <c r="A1687">
        <v>12</v>
      </c>
      <c r="B1687" s="21">
        <v>40998</v>
      </c>
      <c r="C1687" s="21" t="str">
        <f t="shared" si="26"/>
        <v>Mar</v>
      </c>
      <c r="D1687" s="6">
        <v>1025382.22</v>
      </c>
      <c r="E1687" t="s">
        <v>155</v>
      </c>
      <c r="F1687" s="5">
        <v>64.36</v>
      </c>
      <c r="G1687" s="5" t="str" cm="1">
        <f t="array" ref="G1687">_xlfn.IFS(F1687&gt;=86,"Hot Week (More Than 85°F)",F1687&lt;50,"Cold Week (Less Than 50°F)",TRUE,"Normal Week")</f>
        <v>Normal Week</v>
      </c>
      <c r="H1687" s="2">
        <v>4.2939999999999996</v>
      </c>
      <c r="I1687" s="2" t="str" cm="1">
        <f t="array" ref="I1687">_xlfn.IFS(H1687&gt;3.5,"Above Average",H1687&lt;3,"Below Average",TRUE,"Average")</f>
        <v>Above Average</v>
      </c>
      <c r="J1687" s="1">
        <v>130.96709680000001</v>
      </c>
      <c r="K1687" s="1" t="str" cm="1">
        <f t="array" ref="K1687">_xlfn.IFS(J1687&gt;200,"Above Average",J1687&lt;155,"Below Average",TRUE,"Average")</f>
        <v>Below Average</v>
      </c>
      <c r="L1687" s="7">
        <v>12.186999999999999</v>
      </c>
      <c r="M1687" s="7" t="str" cm="1">
        <f t="array" ref="M1687">_xlfn.IFS(L1687&gt;9,"Above Average",L1687&lt;8,"Below Average",TRUE,"Average")</f>
        <v>Above Average</v>
      </c>
    </row>
    <row r="1688" spans="1:13" x14ac:dyDescent="0.3">
      <c r="A1688">
        <v>12</v>
      </c>
      <c r="B1688" s="21">
        <v>41005</v>
      </c>
      <c r="C1688" s="21" t="str">
        <f t="shared" si="26"/>
        <v>Apr</v>
      </c>
      <c r="D1688" s="6">
        <v>1128765.71</v>
      </c>
      <c r="E1688" t="s">
        <v>155</v>
      </c>
      <c r="F1688" s="5">
        <v>64.05</v>
      </c>
      <c r="G1688" s="5" t="str" cm="1">
        <f t="array" ref="G1688">_xlfn.IFS(F1688&gt;=86,"Hot Week (More Than 85°F)",F1688&lt;50,"Cold Week (Less Than 50°F)",TRUE,"Normal Week")</f>
        <v>Normal Week</v>
      </c>
      <c r="H1688" s="2">
        <v>4.1210000000000004</v>
      </c>
      <c r="I1688" s="2" t="str" cm="1">
        <f t="array" ref="I1688">_xlfn.IFS(H1688&gt;3.5,"Above Average",H1688&lt;3,"Below Average",TRUE,"Average")</f>
        <v>Above Average</v>
      </c>
      <c r="J1688" s="1">
        <v>131.03754839999999</v>
      </c>
      <c r="K1688" s="1" t="str" cm="1">
        <f t="array" ref="K1688">_xlfn.IFS(J1688&gt;200,"Above Average",J1688&lt;155,"Below Average",TRUE,"Average")</f>
        <v>Below Average</v>
      </c>
      <c r="L1688" s="7">
        <v>11.627000000000001</v>
      </c>
      <c r="M1688" s="7" t="str" cm="1">
        <f t="array" ref="M1688">_xlfn.IFS(L1688&gt;9,"Above Average",L1688&lt;8,"Below Average",TRUE,"Average")</f>
        <v>Above Average</v>
      </c>
    </row>
    <row r="1689" spans="1:13" x14ac:dyDescent="0.3">
      <c r="A1689">
        <v>12</v>
      </c>
      <c r="B1689" s="21">
        <v>41012</v>
      </c>
      <c r="C1689" s="21" t="str">
        <f t="shared" si="26"/>
        <v>Apr</v>
      </c>
      <c r="D1689" s="6">
        <v>1083811.19</v>
      </c>
      <c r="E1689" t="s">
        <v>155</v>
      </c>
      <c r="F1689" s="5">
        <v>64.28</v>
      </c>
      <c r="G1689" s="5" t="str" cm="1">
        <f t="array" ref="G1689">_xlfn.IFS(F1689&gt;=86,"Hot Week (More Than 85°F)",F1689&lt;50,"Cold Week (Less Than 50°F)",TRUE,"Normal Week")</f>
        <v>Normal Week</v>
      </c>
      <c r="H1689" s="2">
        <v>4.2539999999999996</v>
      </c>
      <c r="I1689" s="2" t="str" cm="1">
        <f t="array" ref="I1689">_xlfn.IFS(H1689&gt;3.5,"Above Average",H1689&lt;3,"Below Average",TRUE,"Average")</f>
        <v>Above Average</v>
      </c>
      <c r="J1689" s="1">
        <v>131.108</v>
      </c>
      <c r="K1689" s="1" t="str" cm="1">
        <f t="array" ref="K1689">_xlfn.IFS(J1689&gt;200,"Above Average",J1689&lt;155,"Below Average",TRUE,"Average")</f>
        <v>Below Average</v>
      </c>
      <c r="L1689" s="7">
        <v>11.627000000000001</v>
      </c>
      <c r="M1689" s="7" t="str" cm="1">
        <f t="array" ref="M1689">_xlfn.IFS(L1689&gt;9,"Above Average",L1689&lt;8,"Below Average",TRUE,"Average")</f>
        <v>Above Average</v>
      </c>
    </row>
    <row r="1690" spans="1:13" x14ac:dyDescent="0.3">
      <c r="A1690">
        <v>12</v>
      </c>
      <c r="B1690" s="21">
        <v>41019</v>
      </c>
      <c r="C1690" s="21" t="str">
        <f t="shared" si="26"/>
        <v>Apr</v>
      </c>
      <c r="D1690" s="6">
        <v>1006486.96</v>
      </c>
      <c r="E1690" t="s">
        <v>155</v>
      </c>
      <c r="F1690" s="5">
        <v>66.73</v>
      </c>
      <c r="G1690" s="5" t="str" cm="1">
        <f t="array" ref="G1690">_xlfn.IFS(F1690&gt;=86,"Hot Week (More Than 85°F)",F1690&lt;50,"Cold Week (Less Than 50°F)",TRUE,"Normal Week")</f>
        <v>Normal Week</v>
      </c>
      <c r="H1690" s="2">
        <v>4.2220000000000004</v>
      </c>
      <c r="I1690" s="2" t="str" cm="1">
        <f t="array" ref="I1690">_xlfn.IFS(H1690&gt;3.5,"Above Average",H1690&lt;3,"Below Average",TRUE,"Average")</f>
        <v>Above Average</v>
      </c>
      <c r="J1690" s="1">
        <v>131.11733330000001</v>
      </c>
      <c r="K1690" s="1" t="str" cm="1">
        <f t="array" ref="K1690">_xlfn.IFS(J1690&gt;200,"Above Average",J1690&lt;155,"Below Average",TRUE,"Average")</f>
        <v>Below Average</v>
      </c>
      <c r="L1690" s="7">
        <v>11.627000000000001</v>
      </c>
      <c r="M1690" s="7" t="str" cm="1">
        <f t="array" ref="M1690">_xlfn.IFS(L1690&gt;9,"Above Average",L1690&lt;8,"Below Average",TRUE,"Average")</f>
        <v>Above Average</v>
      </c>
    </row>
    <row r="1691" spans="1:13" x14ac:dyDescent="0.3">
      <c r="A1691">
        <v>12</v>
      </c>
      <c r="B1691" s="21">
        <v>41026</v>
      </c>
      <c r="C1691" s="21" t="str">
        <f t="shared" si="26"/>
        <v>Apr</v>
      </c>
      <c r="D1691" s="6">
        <v>1004252.38</v>
      </c>
      <c r="E1691" t="s">
        <v>155</v>
      </c>
      <c r="F1691" s="5">
        <v>77.989999999999995</v>
      </c>
      <c r="G1691" s="5" t="str" cm="1">
        <f t="array" ref="G1691">_xlfn.IFS(F1691&gt;=86,"Hot Week (More Than 85°F)",F1691&lt;50,"Cold Week (Less Than 50°F)",TRUE,"Normal Week")</f>
        <v>Normal Week</v>
      </c>
      <c r="H1691" s="2">
        <v>4.1929999999999996</v>
      </c>
      <c r="I1691" s="2" t="str" cm="1">
        <f t="array" ref="I1691">_xlfn.IFS(H1691&gt;3.5,"Above Average",H1691&lt;3,"Below Average",TRUE,"Average")</f>
        <v>Above Average</v>
      </c>
      <c r="J1691" s="1">
        <v>131.12666669999999</v>
      </c>
      <c r="K1691" s="1" t="str" cm="1">
        <f t="array" ref="K1691">_xlfn.IFS(J1691&gt;200,"Above Average",J1691&lt;155,"Below Average",TRUE,"Average")</f>
        <v>Below Average</v>
      </c>
      <c r="L1691" s="7">
        <v>11.627000000000001</v>
      </c>
      <c r="M1691" s="7" t="str" cm="1">
        <f t="array" ref="M1691">_xlfn.IFS(L1691&gt;9,"Above Average",L1691&lt;8,"Below Average",TRUE,"Average")</f>
        <v>Above Average</v>
      </c>
    </row>
    <row r="1692" spans="1:13" x14ac:dyDescent="0.3">
      <c r="A1692">
        <v>12</v>
      </c>
      <c r="B1692" s="21">
        <v>41033</v>
      </c>
      <c r="C1692" s="21" t="str">
        <f t="shared" si="26"/>
        <v>May</v>
      </c>
      <c r="D1692" s="6">
        <v>1073433.69</v>
      </c>
      <c r="E1692" t="s">
        <v>155</v>
      </c>
      <c r="F1692" s="5">
        <v>76.03</v>
      </c>
      <c r="G1692" s="5" t="str" cm="1">
        <f t="array" ref="G1692">_xlfn.IFS(F1692&gt;=86,"Hot Week (More Than 85°F)",F1692&lt;50,"Cold Week (Less Than 50°F)",TRUE,"Normal Week")</f>
        <v>Normal Week</v>
      </c>
      <c r="H1692" s="2">
        <v>4.1710000000000003</v>
      </c>
      <c r="I1692" s="2" t="str" cm="1">
        <f t="array" ref="I1692">_xlfn.IFS(H1692&gt;3.5,"Above Average",H1692&lt;3,"Below Average",TRUE,"Average")</f>
        <v>Above Average</v>
      </c>
      <c r="J1692" s="1">
        <v>131.136</v>
      </c>
      <c r="K1692" s="1" t="str" cm="1">
        <f t="array" ref="K1692">_xlfn.IFS(J1692&gt;200,"Above Average",J1692&lt;155,"Below Average",TRUE,"Average")</f>
        <v>Below Average</v>
      </c>
      <c r="L1692" s="7">
        <v>11.627000000000001</v>
      </c>
      <c r="M1692" s="7" t="str" cm="1">
        <f t="array" ref="M1692">_xlfn.IFS(L1692&gt;9,"Above Average",L1692&lt;8,"Below Average",TRUE,"Average")</f>
        <v>Above Average</v>
      </c>
    </row>
    <row r="1693" spans="1:13" x14ac:dyDescent="0.3">
      <c r="A1693">
        <v>12</v>
      </c>
      <c r="B1693" s="21">
        <v>41040</v>
      </c>
      <c r="C1693" s="21" t="str">
        <f t="shared" si="26"/>
        <v>May</v>
      </c>
      <c r="D1693" s="6">
        <v>1041995.22</v>
      </c>
      <c r="E1693" t="s">
        <v>155</v>
      </c>
      <c r="F1693" s="5">
        <v>77.27</v>
      </c>
      <c r="G1693" s="5" t="str" cm="1">
        <f t="array" ref="G1693">_xlfn.IFS(F1693&gt;=86,"Hot Week (More Than 85°F)",F1693&lt;50,"Cold Week (Less Than 50°F)",TRUE,"Normal Week")</f>
        <v>Normal Week</v>
      </c>
      <c r="H1693" s="2">
        <v>4.1859999999999999</v>
      </c>
      <c r="I1693" s="2" t="str" cm="1">
        <f t="array" ref="I1693">_xlfn.IFS(H1693&gt;3.5,"Above Average",H1693&lt;3,"Below Average",TRUE,"Average")</f>
        <v>Above Average</v>
      </c>
      <c r="J1693" s="1">
        <v>131.1453333</v>
      </c>
      <c r="K1693" s="1" t="str" cm="1">
        <f t="array" ref="K1693">_xlfn.IFS(J1693&gt;200,"Above Average",J1693&lt;155,"Below Average",TRUE,"Average")</f>
        <v>Below Average</v>
      </c>
      <c r="L1693" s="7">
        <v>11.627000000000001</v>
      </c>
      <c r="M1693" s="7" t="str" cm="1">
        <f t="array" ref="M1693">_xlfn.IFS(L1693&gt;9,"Above Average",L1693&lt;8,"Below Average",TRUE,"Average")</f>
        <v>Above Average</v>
      </c>
    </row>
    <row r="1694" spans="1:13" x14ac:dyDescent="0.3">
      <c r="A1694">
        <v>12</v>
      </c>
      <c r="B1694" s="21">
        <v>41047</v>
      </c>
      <c r="C1694" s="21" t="str">
        <f t="shared" si="26"/>
        <v>May</v>
      </c>
      <c r="D1694" s="6">
        <v>1020486.05</v>
      </c>
      <c r="E1694" t="s">
        <v>155</v>
      </c>
      <c r="F1694" s="5">
        <v>84.51</v>
      </c>
      <c r="G1694" s="5" t="str" cm="1">
        <f t="array" ref="G1694">_xlfn.IFS(F1694&gt;=86,"Hot Week (More Than 85°F)",F1694&lt;50,"Cold Week (Less Than 50°F)",TRUE,"Normal Week")</f>
        <v>Normal Week</v>
      </c>
      <c r="H1694" s="2">
        <v>4.1100000000000003</v>
      </c>
      <c r="I1694" s="2" t="str" cm="1">
        <f t="array" ref="I1694">_xlfn.IFS(H1694&gt;3.5,"Above Average",H1694&lt;3,"Below Average",TRUE,"Average")</f>
        <v>Above Average</v>
      </c>
      <c r="J1694" s="1">
        <v>131.09832259999999</v>
      </c>
      <c r="K1694" s="1" t="str" cm="1">
        <f t="array" ref="K1694">_xlfn.IFS(J1694&gt;200,"Above Average",J1694&lt;155,"Below Average",TRUE,"Average")</f>
        <v>Below Average</v>
      </c>
      <c r="L1694" s="7">
        <v>11.627000000000001</v>
      </c>
      <c r="M1694" s="7" t="str" cm="1">
        <f t="array" ref="M1694">_xlfn.IFS(L1694&gt;9,"Above Average",L1694&lt;8,"Below Average",TRUE,"Average")</f>
        <v>Above Average</v>
      </c>
    </row>
    <row r="1695" spans="1:13" x14ac:dyDescent="0.3">
      <c r="A1695">
        <v>12</v>
      </c>
      <c r="B1695" s="21">
        <v>41054</v>
      </c>
      <c r="C1695" s="21" t="str">
        <f t="shared" si="26"/>
        <v>May</v>
      </c>
      <c r="D1695" s="6">
        <v>991514.21</v>
      </c>
      <c r="E1695" t="s">
        <v>155</v>
      </c>
      <c r="F1695" s="5">
        <v>83.84</v>
      </c>
      <c r="G1695" s="5" t="str" cm="1">
        <f t="array" ref="G1695">_xlfn.IFS(F1695&gt;=86,"Hot Week (More Than 85°F)",F1695&lt;50,"Cold Week (Less Than 50°F)",TRUE,"Normal Week")</f>
        <v>Normal Week</v>
      </c>
      <c r="H1695" s="2">
        <v>4.2930000000000001</v>
      </c>
      <c r="I1695" s="2" t="str" cm="1">
        <f t="array" ref="I1695">_xlfn.IFS(H1695&gt;3.5,"Above Average",H1695&lt;3,"Below Average",TRUE,"Average")</f>
        <v>Above Average</v>
      </c>
      <c r="J1695" s="1">
        <v>131.02877419999999</v>
      </c>
      <c r="K1695" s="1" t="str" cm="1">
        <f t="array" ref="K1695">_xlfn.IFS(J1695&gt;200,"Above Average",J1695&lt;155,"Below Average",TRUE,"Average")</f>
        <v>Below Average</v>
      </c>
      <c r="L1695" s="7">
        <v>11.627000000000001</v>
      </c>
      <c r="M1695" s="7" t="str" cm="1">
        <f t="array" ref="M1695">_xlfn.IFS(L1695&gt;9,"Above Average",L1695&lt;8,"Below Average",TRUE,"Average")</f>
        <v>Above Average</v>
      </c>
    </row>
    <row r="1696" spans="1:13" x14ac:dyDescent="0.3">
      <c r="A1696">
        <v>12</v>
      </c>
      <c r="B1696" s="21">
        <v>41061</v>
      </c>
      <c r="C1696" s="21" t="str">
        <f t="shared" si="26"/>
        <v>Jun</v>
      </c>
      <c r="D1696" s="6">
        <v>981345.2</v>
      </c>
      <c r="E1696" t="s">
        <v>155</v>
      </c>
      <c r="F1696" s="5">
        <v>78.11</v>
      </c>
      <c r="G1696" s="5" t="str" cm="1">
        <f t="array" ref="G1696">_xlfn.IFS(F1696&gt;=86,"Hot Week (More Than 85°F)",F1696&lt;50,"Cold Week (Less Than 50°F)",TRUE,"Normal Week")</f>
        <v>Normal Week</v>
      </c>
      <c r="H1696" s="2">
        <v>4.2770000000000001</v>
      </c>
      <c r="I1696" s="2" t="str" cm="1">
        <f t="array" ref="I1696">_xlfn.IFS(H1696&gt;3.5,"Above Average",H1696&lt;3,"Below Average",TRUE,"Average")</f>
        <v>Above Average</v>
      </c>
      <c r="J1696" s="1">
        <v>130.95922580000001</v>
      </c>
      <c r="K1696" s="1" t="str" cm="1">
        <f t="array" ref="K1696">_xlfn.IFS(J1696&gt;200,"Above Average",J1696&lt;155,"Below Average",TRUE,"Average")</f>
        <v>Below Average</v>
      </c>
      <c r="L1696" s="7">
        <v>11.627000000000001</v>
      </c>
      <c r="M1696" s="7" t="str" cm="1">
        <f t="array" ref="M1696">_xlfn.IFS(L1696&gt;9,"Above Average",L1696&lt;8,"Below Average",TRUE,"Average")</f>
        <v>Above Average</v>
      </c>
    </row>
    <row r="1697" spans="1:13" x14ac:dyDescent="0.3">
      <c r="A1697">
        <v>12</v>
      </c>
      <c r="B1697" s="21">
        <v>41068</v>
      </c>
      <c r="C1697" s="21" t="str">
        <f t="shared" si="26"/>
        <v>Jun</v>
      </c>
      <c r="D1697" s="6">
        <v>1086231.47</v>
      </c>
      <c r="E1697" t="s">
        <v>155</v>
      </c>
      <c r="F1697" s="5">
        <v>84.83</v>
      </c>
      <c r="G1697" s="5" t="str" cm="1">
        <f t="array" ref="G1697">_xlfn.IFS(F1697&gt;=86,"Hot Week (More Than 85°F)",F1697&lt;50,"Cold Week (Less Than 50°F)",TRUE,"Normal Week")</f>
        <v>Normal Week</v>
      </c>
      <c r="H1697" s="2">
        <v>4.1029999999999998</v>
      </c>
      <c r="I1697" s="2" t="str" cm="1">
        <f t="array" ref="I1697">_xlfn.IFS(H1697&gt;3.5,"Above Average",H1697&lt;3,"Below Average",TRUE,"Average")</f>
        <v>Above Average</v>
      </c>
      <c r="J1697" s="1">
        <v>130.88967740000001</v>
      </c>
      <c r="K1697" s="1" t="str" cm="1">
        <f t="array" ref="K1697">_xlfn.IFS(J1697&gt;200,"Above Average",J1697&lt;155,"Below Average",TRUE,"Average")</f>
        <v>Below Average</v>
      </c>
      <c r="L1697" s="7">
        <v>11.627000000000001</v>
      </c>
      <c r="M1697" s="7" t="str" cm="1">
        <f t="array" ref="M1697">_xlfn.IFS(L1697&gt;9,"Above Average",L1697&lt;8,"Below Average",TRUE,"Average")</f>
        <v>Above Average</v>
      </c>
    </row>
    <row r="1698" spans="1:13" x14ac:dyDescent="0.3">
      <c r="A1698">
        <v>12</v>
      </c>
      <c r="B1698" s="21">
        <v>41075</v>
      </c>
      <c r="C1698" s="21" t="str">
        <f t="shared" si="26"/>
        <v>Jun</v>
      </c>
      <c r="D1698" s="6">
        <v>1019555.51</v>
      </c>
      <c r="E1698" t="s">
        <v>155</v>
      </c>
      <c r="F1698" s="5">
        <v>85.94</v>
      </c>
      <c r="G1698" s="5" t="str" cm="1">
        <f t="array" ref="G1698">_xlfn.IFS(F1698&gt;=86,"Hot Week (More Than 85°F)",F1698&lt;50,"Cold Week (Less Than 50°F)",TRUE,"Normal Week")</f>
        <v>Normal Week</v>
      </c>
      <c r="H1698" s="2">
        <v>4.1440000000000001</v>
      </c>
      <c r="I1698" s="2" t="str" cm="1">
        <f t="array" ref="I1698">_xlfn.IFS(H1698&gt;3.5,"Above Average",H1698&lt;3,"Below Average",TRUE,"Average")</f>
        <v>Above Average</v>
      </c>
      <c r="J1698" s="1">
        <v>130.82953330000001</v>
      </c>
      <c r="K1698" s="1" t="str" cm="1">
        <f t="array" ref="K1698">_xlfn.IFS(J1698&gt;200,"Above Average",J1698&lt;155,"Below Average",TRUE,"Average")</f>
        <v>Below Average</v>
      </c>
      <c r="L1698" s="7">
        <v>11.627000000000001</v>
      </c>
      <c r="M1698" s="7" t="str" cm="1">
        <f t="array" ref="M1698">_xlfn.IFS(L1698&gt;9,"Above Average",L1698&lt;8,"Below Average",TRUE,"Average")</f>
        <v>Above Average</v>
      </c>
    </row>
    <row r="1699" spans="1:13" x14ac:dyDescent="0.3">
      <c r="A1699">
        <v>12</v>
      </c>
      <c r="B1699" s="21">
        <v>41082</v>
      </c>
      <c r="C1699" s="21" t="str">
        <f t="shared" si="26"/>
        <v>Jun</v>
      </c>
      <c r="D1699" s="6">
        <v>981386.25</v>
      </c>
      <c r="E1699" t="s">
        <v>155</v>
      </c>
      <c r="F1699" s="5">
        <v>91.61</v>
      </c>
      <c r="G1699" s="5" t="str" cm="1">
        <f t="array" ref="G1699">_xlfn.IFS(F1699&gt;=86,"Hot Week (More Than 85°F)",F1699&lt;50,"Cold Week (Less Than 50°F)",TRUE,"Normal Week")</f>
        <v>Hot Week (More Than 85°F)</v>
      </c>
      <c r="H1699" s="2">
        <v>4.0140000000000002</v>
      </c>
      <c r="I1699" s="2" t="str" cm="1">
        <f t="array" ref="I1699">_xlfn.IFS(H1699&gt;3.5,"Above Average",H1699&lt;3,"Below Average",TRUE,"Average")</f>
        <v>Above Average</v>
      </c>
      <c r="J1699" s="1">
        <v>130.7929</v>
      </c>
      <c r="K1699" s="1" t="str" cm="1">
        <f t="array" ref="K1699">_xlfn.IFS(J1699&gt;200,"Above Average",J1699&lt;155,"Below Average",TRUE,"Average")</f>
        <v>Below Average</v>
      </c>
      <c r="L1699" s="7">
        <v>11.627000000000001</v>
      </c>
      <c r="M1699" s="7" t="str" cm="1">
        <f t="array" ref="M1699">_xlfn.IFS(L1699&gt;9,"Above Average",L1699&lt;8,"Below Average",TRUE,"Average")</f>
        <v>Above Average</v>
      </c>
    </row>
    <row r="1700" spans="1:13" x14ac:dyDescent="0.3">
      <c r="A1700">
        <v>12</v>
      </c>
      <c r="B1700" s="21">
        <v>41089</v>
      </c>
      <c r="C1700" s="21" t="str">
        <f t="shared" si="26"/>
        <v>Jun</v>
      </c>
      <c r="D1700" s="6">
        <v>943124.74</v>
      </c>
      <c r="E1700" t="s">
        <v>155</v>
      </c>
      <c r="F1700" s="5">
        <v>90.47</v>
      </c>
      <c r="G1700" s="5" t="str" cm="1">
        <f t="array" ref="G1700">_xlfn.IFS(F1700&gt;=86,"Hot Week (More Than 85°F)",F1700&lt;50,"Cold Week (Less Than 50°F)",TRUE,"Normal Week")</f>
        <v>Hot Week (More Than 85°F)</v>
      </c>
      <c r="H1700" s="2">
        <v>3.875</v>
      </c>
      <c r="I1700" s="2" t="str" cm="1">
        <f t="array" ref="I1700">_xlfn.IFS(H1700&gt;3.5,"Above Average",H1700&lt;3,"Below Average",TRUE,"Average")</f>
        <v>Above Average</v>
      </c>
      <c r="J1700" s="1">
        <v>130.7562667</v>
      </c>
      <c r="K1700" s="1" t="str" cm="1">
        <f t="array" ref="K1700">_xlfn.IFS(J1700&gt;200,"Above Average",J1700&lt;155,"Below Average",TRUE,"Average")</f>
        <v>Below Average</v>
      </c>
      <c r="L1700" s="7">
        <v>11.627000000000001</v>
      </c>
      <c r="M1700" s="7" t="str" cm="1">
        <f t="array" ref="M1700">_xlfn.IFS(L1700&gt;9,"Above Average",L1700&lt;8,"Below Average",TRUE,"Average")</f>
        <v>Above Average</v>
      </c>
    </row>
    <row r="1701" spans="1:13" x14ac:dyDescent="0.3">
      <c r="A1701">
        <v>12</v>
      </c>
      <c r="B1701" s="21">
        <v>41096</v>
      </c>
      <c r="C1701" s="21" t="str">
        <f t="shared" si="26"/>
        <v>Jul</v>
      </c>
      <c r="D1701" s="6">
        <v>1014898.78</v>
      </c>
      <c r="E1701" t="s">
        <v>155</v>
      </c>
      <c r="F1701" s="5">
        <v>89.13</v>
      </c>
      <c r="G1701" s="5" t="str" cm="1">
        <f t="array" ref="G1701">_xlfn.IFS(F1701&gt;=86,"Hot Week (More Than 85°F)",F1701&lt;50,"Cold Week (Less Than 50°F)",TRUE,"Normal Week")</f>
        <v>Hot Week (More Than 85°F)</v>
      </c>
      <c r="H1701" s="2">
        <v>3.7650000000000001</v>
      </c>
      <c r="I1701" s="2" t="str" cm="1">
        <f t="array" ref="I1701">_xlfn.IFS(H1701&gt;3.5,"Above Average",H1701&lt;3,"Below Average",TRUE,"Average")</f>
        <v>Above Average</v>
      </c>
      <c r="J1701" s="1">
        <v>130.7196333</v>
      </c>
      <c r="K1701" s="1" t="str" cm="1">
        <f t="array" ref="K1701">_xlfn.IFS(J1701&gt;200,"Above Average",J1701&lt;155,"Below Average",TRUE,"Average")</f>
        <v>Below Average</v>
      </c>
      <c r="L1701" s="7">
        <v>10.926</v>
      </c>
      <c r="M1701" s="7" t="str" cm="1">
        <f t="array" ref="M1701">_xlfn.IFS(L1701&gt;9,"Above Average",L1701&lt;8,"Below Average",TRUE,"Average")</f>
        <v>Above Average</v>
      </c>
    </row>
    <row r="1702" spans="1:13" x14ac:dyDescent="0.3">
      <c r="A1702">
        <v>12</v>
      </c>
      <c r="B1702" s="21">
        <v>41103</v>
      </c>
      <c r="C1702" s="21" t="str">
        <f t="shared" si="26"/>
        <v>Jul</v>
      </c>
      <c r="D1702" s="6">
        <v>960312.75</v>
      </c>
      <c r="E1702" t="s">
        <v>155</v>
      </c>
      <c r="F1702" s="5">
        <v>95.61</v>
      </c>
      <c r="G1702" s="5" t="str" cm="1">
        <f t="array" ref="G1702">_xlfn.IFS(F1702&gt;=86,"Hot Week (More Than 85°F)",F1702&lt;50,"Cold Week (Less Than 50°F)",TRUE,"Normal Week")</f>
        <v>Hot Week (More Than 85°F)</v>
      </c>
      <c r="H1702" s="2">
        <v>3.7229999999999999</v>
      </c>
      <c r="I1702" s="2" t="str" cm="1">
        <f t="array" ref="I1702">_xlfn.IFS(H1702&gt;3.5,"Above Average",H1702&lt;3,"Below Average",TRUE,"Average")</f>
        <v>Above Average</v>
      </c>
      <c r="J1702" s="1">
        <v>130.68299999999999</v>
      </c>
      <c r="K1702" s="1" t="str" cm="1">
        <f t="array" ref="K1702">_xlfn.IFS(J1702&gt;200,"Above Average",J1702&lt;155,"Below Average",TRUE,"Average")</f>
        <v>Below Average</v>
      </c>
      <c r="L1702" s="7">
        <v>10.926</v>
      </c>
      <c r="M1702" s="7" t="str" cm="1">
        <f t="array" ref="M1702">_xlfn.IFS(L1702&gt;9,"Above Average",L1702&lt;8,"Below Average",TRUE,"Average")</f>
        <v>Above Average</v>
      </c>
    </row>
    <row r="1703" spans="1:13" x14ac:dyDescent="0.3">
      <c r="A1703">
        <v>12</v>
      </c>
      <c r="B1703" s="21">
        <v>41110</v>
      </c>
      <c r="C1703" s="21" t="str">
        <f t="shared" si="26"/>
        <v>Jul</v>
      </c>
      <c r="D1703" s="6">
        <v>941550.34</v>
      </c>
      <c r="E1703" t="s">
        <v>155</v>
      </c>
      <c r="F1703" s="5">
        <v>85.53</v>
      </c>
      <c r="G1703" s="5" t="str" cm="1">
        <f t="array" ref="G1703">_xlfn.IFS(F1703&gt;=86,"Hot Week (More Than 85°F)",F1703&lt;50,"Cold Week (Less Than 50°F)",TRUE,"Normal Week")</f>
        <v>Normal Week</v>
      </c>
      <c r="H1703" s="2">
        <v>3.726</v>
      </c>
      <c r="I1703" s="2" t="str" cm="1">
        <f t="array" ref="I1703">_xlfn.IFS(H1703&gt;3.5,"Above Average",H1703&lt;3,"Below Average",TRUE,"Average")</f>
        <v>Above Average</v>
      </c>
      <c r="J1703" s="1">
        <v>130.70129030000001</v>
      </c>
      <c r="K1703" s="1" t="str" cm="1">
        <f t="array" ref="K1703">_xlfn.IFS(J1703&gt;200,"Above Average",J1703&lt;155,"Below Average",TRUE,"Average")</f>
        <v>Below Average</v>
      </c>
      <c r="L1703" s="7">
        <v>10.926</v>
      </c>
      <c r="M1703" s="7" t="str" cm="1">
        <f t="array" ref="M1703">_xlfn.IFS(L1703&gt;9,"Above Average",L1703&lt;8,"Below Average",TRUE,"Average")</f>
        <v>Above Average</v>
      </c>
    </row>
    <row r="1704" spans="1:13" x14ac:dyDescent="0.3">
      <c r="A1704">
        <v>12</v>
      </c>
      <c r="B1704" s="21">
        <v>41117</v>
      </c>
      <c r="C1704" s="21" t="str">
        <f t="shared" si="26"/>
        <v>Jul</v>
      </c>
      <c r="D1704" s="6">
        <v>916967.92</v>
      </c>
      <c r="E1704" t="s">
        <v>155</v>
      </c>
      <c r="F1704" s="5">
        <v>93.47</v>
      </c>
      <c r="G1704" s="5" t="str" cm="1">
        <f t="array" ref="G1704">_xlfn.IFS(F1704&gt;=86,"Hot Week (More Than 85°F)",F1704&lt;50,"Cold Week (Less Than 50°F)",TRUE,"Normal Week")</f>
        <v>Hot Week (More Than 85°F)</v>
      </c>
      <c r="H1704" s="2">
        <v>3.7690000000000001</v>
      </c>
      <c r="I1704" s="2" t="str" cm="1">
        <f t="array" ref="I1704">_xlfn.IFS(H1704&gt;3.5,"Above Average",H1704&lt;3,"Below Average",TRUE,"Average")</f>
        <v>Above Average</v>
      </c>
      <c r="J1704" s="1">
        <v>130.7195806</v>
      </c>
      <c r="K1704" s="1" t="str" cm="1">
        <f t="array" ref="K1704">_xlfn.IFS(J1704&gt;200,"Above Average",J1704&lt;155,"Below Average",TRUE,"Average")</f>
        <v>Below Average</v>
      </c>
      <c r="L1704" s="7">
        <v>10.926</v>
      </c>
      <c r="M1704" s="7" t="str" cm="1">
        <f t="array" ref="M1704">_xlfn.IFS(L1704&gt;9,"Above Average",L1704&lt;8,"Below Average",TRUE,"Average")</f>
        <v>Above Average</v>
      </c>
    </row>
    <row r="1705" spans="1:13" x14ac:dyDescent="0.3">
      <c r="A1705">
        <v>12</v>
      </c>
      <c r="B1705" s="21">
        <v>41124</v>
      </c>
      <c r="C1705" s="21" t="str">
        <f t="shared" si="26"/>
        <v>Aug</v>
      </c>
      <c r="D1705" s="6">
        <v>958667.23</v>
      </c>
      <c r="E1705" t="s">
        <v>155</v>
      </c>
      <c r="F1705" s="5">
        <v>88.16</v>
      </c>
      <c r="G1705" s="5" t="str" cm="1">
        <f t="array" ref="G1705">_xlfn.IFS(F1705&gt;=86,"Hot Week (More Than 85°F)",F1705&lt;50,"Cold Week (Less Than 50°F)",TRUE,"Normal Week")</f>
        <v>Hot Week (More Than 85°F)</v>
      </c>
      <c r="H1705" s="2">
        <v>3.76</v>
      </c>
      <c r="I1705" s="2" t="str" cm="1">
        <f t="array" ref="I1705">_xlfn.IFS(H1705&gt;3.5,"Above Average",H1705&lt;3,"Below Average",TRUE,"Average")</f>
        <v>Above Average</v>
      </c>
      <c r="J1705" s="1">
        <v>130.73787100000001</v>
      </c>
      <c r="K1705" s="1" t="str" cm="1">
        <f t="array" ref="K1705">_xlfn.IFS(J1705&gt;200,"Above Average",J1705&lt;155,"Below Average",TRUE,"Average")</f>
        <v>Below Average</v>
      </c>
      <c r="L1705" s="7">
        <v>10.926</v>
      </c>
      <c r="M1705" s="7" t="str" cm="1">
        <f t="array" ref="M1705">_xlfn.IFS(L1705&gt;9,"Above Average",L1705&lt;8,"Below Average",TRUE,"Average")</f>
        <v>Above Average</v>
      </c>
    </row>
    <row r="1706" spans="1:13" x14ac:dyDescent="0.3">
      <c r="A1706">
        <v>12</v>
      </c>
      <c r="B1706" s="21">
        <v>41131</v>
      </c>
      <c r="C1706" s="21" t="str">
        <f t="shared" si="26"/>
        <v>Aug</v>
      </c>
      <c r="D1706" s="6">
        <v>984689.9</v>
      </c>
      <c r="E1706" t="s">
        <v>155</v>
      </c>
      <c r="F1706" s="5">
        <v>95.91</v>
      </c>
      <c r="G1706" s="5" t="str" cm="1">
        <f t="array" ref="G1706">_xlfn.IFS(F1706&gt;=86,"Hot Week (More Than 85°F)",F1706&lt;50,"Cold Week (Less Than 50°F)",TRUE,"Normal Week")</f>
        <v>Hot Week (More Than 85°F)</v>
      </c>
      <c r="H1706" s="2">
        <v>3.8109999999999999</v>
      </c>
      <c r="I1706" s="2" t="str" cm="1">
        <f t="array" ref="I1706">_xlfn.IFS(H1706&gt;3.5,"Above Average",H1706&lt;3,"Below Average",TRUE,"Average")</f>
        <v>Above Average</v>
      </c>
      <c r="J1706" s="1">
        <v>130.7561613</v>
      </c>
      <c r="K1706" s="1" t="str" cm="1">
        <f t="array" ref="K1706">_xlfn.IFS(J1706&gt;200,"Above Average",J1706&lt;155,"Below Average",TRUE,"Average")</f>
        <v>Below Average</v>
      </c>
      <c r="L1706" s="7">
        <v>10.926</v>
      </c>
      <c r="M1706" s="7" t="str" cm="1">
        <f t="array" ref="M1706">_xlfn.IFS(L1706&gt;9,"Above Average",L1706&lt;8,"Below Average",TRUE,"Average")</f>
        <v>Above Average</v>
      </c>
    </row>
    <row r="1707" spans="1:13" x14ac:dyDescent="0.3">
      <c r="A1707">
        <v>12</v>
      </c>
      <c r="B1707" s="21">
        <v>41138</v>
      </c>
      <c r="C1707" s="21" t="str">
        <f t="shared" si="26"/>
        <v>Aug</v>
      </c>
      <c r="D1707" s="6">
        <v>1005003.12</v>
      </c>
      <c r="E1707" t="s">
        <v>155</v>
      </c>
      <c r="F1707" s="5">
        <v>94.87</v>
      </c>
      <c r="G1707" s="5" t="str" cm="1">
        <f t="array" ref="G1707">_xlfn.IFS(F1707&gt;=86,"Hot Week (More Than 85°F)",F1707&lt;50,"Cold Week (Less Than 50°F)",TRUE,"Normal Week")</f>
        <v>Hot Week (More Than 85°F)</v>
      </c>
      <c r="H1707" s="2">
        <v>4.0019999999999998</v>
      </c>
      <c r="I1707" s="2" t="str" cm="1">
        <f t="array" ref="I1707">_xlfn.IFS(H1707&gt;3.5,"Above Average",H1707&lt;3,"Below Average",TRUE,"Average")</f>
        <v>Above Average</v>
      </c>
      <c r="J1707" s="1">
        <v>130.79096770000001</v>
      </c>
      <c r="K1707" s="1" t="str" cm="1">
        <f t="array" ref="K1707">_xlfn.IFS(J1707&gt;200,"Above Average",J1707&lt;155,"Below Average",TRUE,"Average")</f>
        <v>Below Average</v>
      </c>
      <c r="L1707" s="7">
        <v>10.926</v>
      </c>
      <c r="M1707" s="7" t="str" cm="1">
        <f t="array" ref="M1707">_xlfn.IFS(L1707&gt;9,"Above Average",L1707&lt;8,"Below Average",TRUE,"Average")</f>
        <v>Above Average</v>
      </c>
    </row>
    <row r="1708" spans="1:13" x14ac:dyDescent="0.3">
      <c r="A1708">
        <v>12</v>
      </c>
      <c r="B1708" s="21">
        <v>41145</v>
      </c>
      <c r="C1708" s="21" t="str">
        <f t="shared" si="26"/>
        <v>Aug</v>
      </c>
      <c r="D1708" s="6">
        <v>1048101.39</v>
      </c>
      <c r="E1708" t="s">
        <v>155</v>
      </c>
      <c r="F1708" s="5">
        <v>85.32</v>
      </c>
      <c r="G1708" s="5" t="str" cm="1">
        <f t="array" ref="G1708">_xlfn.IFS(F1708&gt;=86,"Hot Week (More Than 85°F)",F1708&lt;50,"Cold Week (Less Than 50°F)",TRUE,"Normal Week")</f>
        <v>Normal Week</v>
      </c>
      <c r="H1708" s="2">
        <v>4.0549999999999997</v>
      </c>
      <c r="I1708" s="2" t="str" cm="1">
        <f t="array" ref="I1708">_xlfn.IFS(H1708&gt;3.5,"Above Average",H1708&lt;3,"Below Average",TRUE,"Average")</f>
        <v>Above Average</v>
      </c>
      <c r="J1708" s="1">
        <v>130.8381613</v>
      </c>
      <c r="K1708" s="1" t="str" cm="1">
        <f t="array" ref="K1708">_xlfn.IFS(J1708&gt;200,"Above Average",J1708&lt;155,"Below Average",TRUE,"Average")</f>
        <v>Below Average</v>
      </c>
      <c r="L1708" s="7">
        <v>10.926</v>
      </c>
      <c r="M1708" s="7" t="str" cm="1">
        <f t="array" ref="M1708">_xlfn.IFS(L1708&gt;9,"Above Average",L1708&lt;8,"Below Average",TRUE,"Average")</f>
        <v>Above Average</v>
      </c>
    </row>
    <row r="1709" spans="1:13" x14ac:dyDescent="0.3">
      <c r="A1709">
        <v>12</v>
      </c>
      <c r="B1709" s="21">
        <v>41152</v>
      </c>
      <c r="C1709" s="21" t="str">
        <f t="shared" si="26"/>
        <v>Aug</v>
      </c>
      <c r="D1709" s="6">
        <v>1061943.49</v>
      </c>
      <c r="E1709" t="s">
        <v>155</v>
      </c>
      <c r="F1709" s="5">
        <v>89.78</v>
      </c>
      <c r="G1709" s="5" t="str" cm="1">
        <f t="array" ref="G1709">_xlfn.IFS(F1709&gt;=86,"Hot Week (More Than 85°F)",F1709&lt;50,"Cold Week (Less Than 50°F)",TRUE,"Normal Week")</f>
        <v>Hot Week (More Than 85°F)</v>
      </c>
      <c r="H1709" s="2">
        <v>4.093</v>
      </c>
      <c r="I1709" s="2" t="str" cm="1">
        <f t="array" ref="I1709">_xlfn.IFS(H1709&gt;3.5,"Above Average",H1709&lt;3,"Below Average",TRUE,"Average")</f>
        <v>Above Average</v>
      </c>
      <c r="J1709" s="1">
        <v>130.88535479999999</v>
      </c>
      <c r="K1709" s="1" t="str" cm="1">
        <f t="array" ref="K1709">_xlfn.IFS(J1709&gt;200,"Above Average",J1709&lt;155,"Below Average",TRUE,"Average")</f>
        <v>Below Average</v>
      </c>
      <c r="L1709" s="7">
        <v>10.926</v>
      </c>
      <c r="M1709" s="7" t="str" cm="1">
        <f t="array" ref="M1709">_xlfn.IFS(L1709&gt;9,"Above Average",L1709&lt;8,"Below Average",TRUE,"Average")</f>
        <v>Above Average</v>
      </c>
    </row>
    <row r="1710" spans="1:13" x14ac:dyDescent="0.3">
      <c r="A1710">
        <v>12</v>
      </c>
      <c r="B1710" s="21">
        <v>41159</v>
      </c>
      <c r="C1710" s="21" t="str">
        <f t="shared" si="26"/>
        <v>Sep</v>
      </c>
      <c r="D1710" s="6">
        <v>955146.04</v>
      </c>
      <c r="E1710" t="s">
        <v>156</v>
      </c>
      <c r="F1710" s="5">
        <v>88.52</v>
      </c>
      <c r="G1710" s="5" t="str" cm="1">
        <f t="array" ref="G1710">_xlfn.IFS(F1710&gt;=86,"Hot Week (More Than 85°F)",F1710&lt;50,"Cold Week (Less Than 50°F)",TRUE,"Normal Week")</f>
        <v>Hot Week (More Than 85°F)</v>
      </c>
      <c r="H1710" s="2">
        <v>4.1239999999999997</v>
      </c>
      <c r="I1710" s="2" t="str" cm="1">
        <f t="array" ref="I1710">_xlfn.IFS(H1710&gt;3.5,"Above Average",H1710&lt;3,"Below Average",TRUE,"Average")</f>
        <v>Above Average</v>
      </c>
      <c r="J1710" s="1">
        <v>130.9325484</v>
      </c>
      <c r="K1710" s="1" t="str" cm="1">
        <f t="array" ref="K1710">_xlfn.IFS(J1710&gt;200,"Above Average",J1710&lt;155,"Below Average",TRUE,"Average")</f>
        <v>Below Average</v>
      </c>
      <c r="L1710" s="7">
        <v>10.926</v>
      </c>
      <c r="M1710" s="7" t="str" cm="1">
        <f t="array" ref="M1710">_xlfn.IFS(L1710&gt;9,"Above Average",L1710&lt;8,"Below Average",TRUE,"Average")</f>
        <v>Above Average</v>
      </c>
    </row>
    <row r="1711" spans="1:13" x14ac:dyDescent="0.3">
      <c r="A1711">
        <v>12</v>
      </c>
      <c r="B1711" s="21">
        <v>41166</v>
      </c>
      <c r="C1711" s="21" t="str">
        <f t="shared" si="26"/>
        <v>Sep</v>
      </c>
      <c r="D1711" s="6">
        <v>885892.37</v>
      </c>
      <c r="E1711" t="s">
        <v>155</v>
      </c>
      <c r="F1711" s="5">
        <v>83.64</v>
      </c>
      <c r="G1711" s="5" t="str" cm="1">
        <f t="array" ref="G1711">_xlfn.IFS(F1711&gt;=86,"Hot Week (More Than 85°F)",F1711&lt;50,"Cold Week (Less Than 50°F)",TRUE,"Normal Week")</f>
        <v>Normal Week</v>
      </c>
      <c r="H1711" s="2">
        <v>4.133</v>
      </c>
      <c r="I1711" s="2" t="str" cm="1">
        <f t="array" ref="I1711">_xlfn.IFS(H1711&gt;3.5,"Above Average",H1711&lt;3,"Below Average",TRUE,"Average")</f>
        <v>Above Average</v>
      </c>
      <c r="J1711" s="1">
        <v>130.97766669999999</v>
      </c>
      <c r="K1711" s="1" t="str" cm="1">
        <f t="array" ref="K1711">_xlfn.IFS(J1711&gt;200,"Above Average",J1711&lt;155,"Below Average",TRUE,"Average")</f>
        <v>Below Average</v>
      </c>
      <c r="L1711" s="7">
        <v>10.926</v>
      </c>
      <c r="M1711" s="7" t="str" cm="1">
        <f t="array" ref="M1711">_xlfn.IFS(L1711&gt;9,"Above Average",L1711&lt;8,"Below Average",TRUE,"Average")</f>
        <v>Above Average</v>
      </c>
    </row>
    <row r="1712" spans="1:13" x14ac:dyDescent="0.3">
      <c r="A1712">
        <v>12</v>
      </c>
      <c r="B1712" s="21">
        <v>41173</v>
      </c>
      <c r="C1712" s="21" t="str">
        <f t="shared" si="26"/>
        <v>Sep</v>
      </c>
      <c r="D1712" s="6">
        <v>922735.37</v>
      </c>
      <c r="E1712" t="s">
        <v>155</v>
      </c>
      <c r="F1712" s="5">
        <v>82.97</v>
      </c>
      <c r="G1712" s="5" t="str" cm="1">
        <f t="array" ref="G1712">_xlfn.IFS(F1712&gt;=86,"Hot Week (More Than 85°F)",F1712&lt;50,"Cold Week (Less Than 50°F)",TRUE,"Normal Week")</f>
        <v>Normal Week</v>
      </c>
      <c r="H1712" s="2">
        <v>4.125</v>
      </c>
      <c r="I1712" s="2" t="str" cm="1">
        <f t="array" ref="I1712">_xlfn.IFS(H1712&gt;3.5,"Above Average",H1712&lt;3,"Below Average",TRUE,"Average")</f>
        <v>Above Average</v>
      </c>
      <c r="J1712" s="1">
        <v>131.01033330000001</v>
      </c>
      <c r="K1712" s="1" t="str" cm="1">
        <f t="array" ref="K1712">_xlfn.IFS(J1712&gt;200,"Above Average",J1712&lt;155,"Below Average",TRUE,"Average")</f>
        <v>Below Average</v>
      </c>
      <c r="L1712" s="7">
        <v>10.926</v>
      </c>
      <c r="M1712" s="7" t="str" cm="1">
        <f t="array" ref="M1712">_xlfn.IFS(L1712&gt;9,"Above Average",L1712&lt;8,"Below Average",TRUE,"Average")</f>
        <v>Above Average</v>
      </c>
    </row>
    <row r="1713" spans="1:13" x14ac:dyDescent="0.3">
      <c r="A1713">
        <v>12</v>
      </c>
      <c r="B1713" s="21">
        <v>41180</v>
      </c>
      <c r="C1713" s="21" t="str">
        <f t="shared" si="26"/>
        <v>Sep</v>
      </c>
      <c r="D1713" s="6">
        <v>880415.67</v>
      </c>
      <c r="E1713" t="s">
        <v>155</v>
      </c>
      <c r="F1713" s="5">
        <v>81.22</v>
      </c>
      <c r="G1713" s="5" t="str" cm="1">
        <f t="array" ref="G1713">_xlfn.IFS(F1713&gt;=86,"Hot Week (More Than 85°F)",F1713&lt;50,"Cold Week (Less Than 50°F)",TRUE,"Normal Week")</f>
        <v>Normal Week</v>
      </c>
      <c r="H1713" s="2">
        <v>3.9660000000000002</v>
      </c>
      <c r="I1713" s="2" t="str" cm="1">
        <f t="array" ref="I1713">_xlfn.IFS(H1713&gt;3.5,"Above Average",H1713&lt;3,"Below Average",TRUE,"Average")</f>
        <v>Above Average</v>
      </c>
      <c r="J1713" s="1">
        <v>131.04300000000001</v>
      </c>
      <c r="K1713" s="1" t="str" cm="1">
        <f t="array" ref="K1713">_xlfn.IFS(J1713&gt;200,"Above Average",J1713&lt;155,"Below Average",TRUE,"Average")</f>
        <v>Below Average</v>
      </c>
      <c r="L1713" s="7">
        <v>10.926</v>
      </c>
      <c r="M1713" s="7" t="str" cm="1">
        <f t="array" ref="M1713">_xlfn.IFS(L1713&gt;9,"Above Average",L1713&lt;8,"Below Average",TRUE,"Average")</f>
        <v>Above Average</v>
      </c>
    </row>
    <row r="1714" spans="1:13" x14ac:dyDescent="0.3">
      <c r="A1714">
        <v>12</v>
      </c>
      <c r="B1714" s="21">
        <v>41187</v>
      </c>
      <c r="C1714" s="21" t="str">
        <f t="shared" si="26"/>
        <v>Oct</v>
      </c>
      <c r="D1714" s="6">
        <v>979825.92</v>
      </c>
      <c r="E1714" t="s">
        <v>155</v>
      </c>
      <c r="F1714" s="5">
        <v>81.61</v>
      </c>
      <c r="G1714" s="5" t="str" cm="1">
        <f t="array" ref="G1714">_xlfn.IFS(F1714&gt;=86,"Hot Week (More Than 85°F)",F1714&lt;50,"Cold Week (Less Than 50°F)",TRUE,"Normal Week")</f>
        <v>Normal Week</v>
      </c>
      <c r="H1714" s="2">
        <v>3.9660000000000002</v>
      </c>
      <c r="I1714" s="2" t="str" cm="1">
        <f t="array" ref="I1714">_xlfn.IFS(H1714&gt;3.5,"Above Average",H1714&lt;3,"Below Average",TRUE,"Average")</f>
        <v>Above Average</v>
      </c>
      <c r="J1714" s="1">
        <v>131.0756667</v>
      </c>
      <c r="K1714" s="1" t="str" cm="1">
        <f t="array" ref="K1714">_xlfn.IFS(J1714&gt;200,"Above Average",J1714&lt;155,"Below Average",TRUE,"Average")</f>
        <v>Below Average</v>
      </c>
      <c r="L1714" s="7">
        <v>10.199</v>
      </c>
      <c r="M1714" s="7" t="str" cm="1">
        <f t="array" ref="M1714">_xlfn.IFS(L1714&gt;9,"Above Average",L1714&lt;8,"Below Average",TRUE,"Average")</f>
        <v>Above Average</v>
      </c>
    </row>
    <row r="1715" spans="1:13" x14ac:dyDescent="0.3">
      <c r="A1715">
        <v>12</v>
      </c>
      <c r="B1715" s="21">
        <v>41194</v>
      </c>
      <c r="C1715" s="21" t="str">
        <f t="shared" si="26"/>
        <v>Oct</v>
      </c>
      <c r="D1715" s="6">
        <v>934917.47</v>
      </c>
      <c r="E1715" t="s">
        <v>155</v>
      </c>
      <c r="F1715" s="5">
        <v>71.739999999999995</v>
      </c>
      <c r="G1715" s="5" t="str" cm="1">
        <f t="array" ref="G1715">_xlfn.IFS(F1715&gt;=86,"Hot Week (More Than 85°F)",F1715&lt;50,"Cold Week (Less Than 50°F)",TRUE,"Normal Week")</f>
        <v>Normal Week</v>
      </c>
      <c r="H1715" s="2">
        <v>4.468</v>
      </c>
      <c r="I1715" s="2" t="str" cm="1">
        <f t="array" ref="I1715">_xlfn.IFS(H1715&gt;3.5,"Above Average",H1715&lt;3,"Below Average",TRUE,"Average")</f>
        <v>Above Average</v>
      </c>
      <c r="J1715" s="1">
        <v>131.1083333</v>
      </c>
      <c r="K1715" s="1" t="str" cm="1">
        <f t="array" ref="K1715">_xlfn.IFS(J1715&gt;200,"Above Average",J1715&lt;155,"Below Average",TRUE,"Average")</f>
        <v>Below Average</v>
      </c>
      <c r="L1715" s="7">
        <v>10.199</v>
      </c>
      <c r="M1715" s="7" t="str" cm="1">
        <f t="array" ref="M1715">_xlfn.IFS(L1715&gt;9,"Above Average",L1715&lt;8,"Below Average",TRUE,"Average")</f>
        <v>Above Average</v>
      </c>
    </row>
    <row r="1716" spans="1:13" x14ac:dyDescent="0.3">
      <c r="A1716">
        <v>12</v>
      </c>
      <c r="B1716" s="21">
        <v>41201</v>
      </c>
      <c r="C1716" s="21" t="str">
        <f t="shared" si="26"/>
        <v>Oct</v>
      </c>
      <c r="D1716" s="6">
        <v>960945.43</v>
      </c>
      <c r="E1716" t="s">
        <v>155</v>
      </c>
      <c r="F1716" s="5">
        <v>68.66</v>
      </c>
      <c r="G1716" s="5" t="str" cm="1">
        <f t="array" ref="G1716">_xlfn.IFS(F1716&gt;=86,"Hot Week (More Than 85°F)",F1716&lt;50,"Cold Week (Less Than 50°F)",TRUE,"Normal Week")</f>
        <v>Normal Week</v>
      </c>
      <c r="H1716" s="2">
        <v>4.4489999999999998</v>
      </c>
      <c r="I1716" s="2" t="str" cm="1">
        <f t="array" ref="I1716">_xlfn.IFS(H1716&gt;3.5,"Above Average",H1716&lt;3,"Below Average",TRUE,"Average")</f>
        <v>Above Average</v>
      </c>
      <c r="J1716" s="1">
        <v>131.14996769999999</v>
      </c>
      <c r="K1716" s="1" t="str" cm="1">
        <f t="array" ref="K1716">_xlfn.IFS(J1716&gt;200,"Above Average",J1716&lt;155,"Below Average",TRUE,"Average")</f>
        <v>Below Average</v>
      </c>
      <c r="L1716" s="7">
        <v>10.199</v>
      </c>
      <c r="M1716" s="7" t="str" cm="1">
        <f t="array" ref="M1716">_xlfn.IFS(L1716&gt;9,"Above Average",L1716&lt;8,"Below Average",TRUE,"Average")</f>
        <v>Above Average</v>
      </c>
    </row>
    <row r="1717" spans="1:13" x14ac:dyDescent="0.3">
      <c r="A1717">
        <v>12</v>
      </c>
      <c r="B1717" s="21">
        <v>41208</v>
      </c>
      <c r="C1717" s="21" t="str">
        <f t="shared" si="26"/>
        <v>Oct</v>
      </c>
      <c r="D1717" s="6">
        <v>974697.6</v>
      </c>
      <c r="E1717" t="s">
        <v>155</v>
      </c>
      <c r="F1717" s="5">
        <v>65.95</v>
      </c>
      <c r="G1717" s="5" t="str" cm="1">
        <f t="array" ref="G1717">_xlfn.IFS(F1717&gt;=86,"Hot Week (More Than 85°F)",F1717&lt;50,"Cold Week (Less Than 50°F)",TRUE,"Normal Week")</f>
        <v>Normal Week</v>
      </c>
      <c r="H1717" s="2">
        <v>4.3010000000000002</v>
      </c>
      <c r="I1717" s="2" t="str" cm="1">
        <f t="array" ref="I1717">_xlfn.IFS(H1717&gt;3.5,"Above Average",H1717&lt;3,"Below Average",TRUE,"Average")</f>
        <v>Above Average</v>
      </c>
      <c r="J1717" s="1">
        <v>131.19309680000001</v>
      </c>
      <c r="K1717" s="1" t="str" cm="1">
        <f t="array" ref="K1717">_xlfn.IFS(J1717&gt;200,"Above Average",J1717&lt;155,"Below Average",TRUE,"Average")</f>
        <v>Below Average</v>
      </c>
      <c r="L1717" s="7">
        <v>10.199</v>
      </c>
      <c r="M1717" s="7" t="str" cm="1">
        <f t="array" ref="M1717">_xlfn.IFS(L1717&gt;9,"Above Average",L1717&lt;8,"Below Average",TRUE,"Average")</f>
        <v>Above Average</v>
      </c>
    </row>
    <row r="1718" spans="1:13" x14ac:dyDescent="0.3">
      <c r="A1718">
        <v>13</v>
      </c>
      <c r="B1718" s="21">
        <v>40214</v>
      </c>
      <c r="C1718" s="21" t="str">
        <f t="shared" si="26"/>
        <v>Feb</v>
      </c>
      <c r="D1718" s="6">
        <v>1967220.53</v>
      </c>
      <c r="E1718" t="s">
        <v>155</v>
      </c>
      <c r="F1718" s="5">
        <v>31.53</v>
      </c>
      <c r="G1718" s="5" t="str" cm="1">
        <f t="array" ref="G1718">_xlfn.IFS(F1718&gt;=86,"Hot Week (More Than 85°F)",F1718&lt;50,"Cold Week (Less Than 50°F)",TRUE,"Normal Week")</f>
        <v>Cold Week (Less Than 50°F)</v>
      </c>
      <c r="H1718" s="2">
        <v>2.6659999999999999</v>
      </c>
      <c r="I1718" s="2" t="str" cm="1">
        <f t="array" ref="I1718">_xlfn.IFS(H1718&gt;3.5,"Above Average",H1718&lt;3,"Below Average",TRUE,"Average")</f>
        <v>Below Average</v>
      </c>
      <c r="J1718" s="1">
        <v>126.4420645</v>
      </c>
      <c r="K1718" s="1" t="str" cm="1">
        <f t="array" ref="K1718">_xlfn.IFS(J1718&gt;200,"Above Average",J1718&lt;155,"Below Average",TRUE,"Average")</f>
        <v>Below Average</v>
      </c>
      <c r="L1718" s="7">
        <v>8.3160000000000007</v>
      </c>
      <c r="M1718" s="7" t="str" cm="1">
        <f t="array" ref="M1718">_xlfn.IFS(L1718&gt;9,"Above Average",L1718&lt;8,"Below Average",TRUE,"Average")</f>
        <v>Average</v>
      </c>
    </row>
    <row r="1719" spans="1:13" x14ac:dyDescent="0.3">
      <c r="A1719">
        <v>13</v>
      </c>
      <c r="B1719" s="21">
        <v>40221</v>
      </c>
      <c r="C1719" s="21" t="str">
        <f t="shared" si="26"/>
        <v>Feb</v>
      </c>
      <c r="D1719" s="6">
        <v>2030933.46</v>
      </c>
      <c r="E1719" t="s">
        <v>156</v>
      </c>
      <c r="F1719" s="5">
        <v>33.159999999999997</v>
      </c>
      <c r="G1719" s="5" t="str" cm="1">
        <f t="array" ref="G1719">_xlfn.IFS(F1719&gt;=86,"Hot Week (More Than 85°F)",F1719&lt;50,"Cold Week (Less Than 50°F)",TRUE,"Normal Week")</f>
        <v>Cold Week (Less Than 50°F)</v>
      </c>
      <c r="H1719" s="2">
        <v>2.6709999999999998</v>
      </c>
      <c r="I1719" s="2" t="str" cm="1">
        <f t="array" ref="I1719">_xlfn.IFS(H1719&gt;3.5,"Above Average",H1719&lt;3,"Below Average",TRUE,"Average")</f>
        <v>Below Average</v>
      </c>
      <c r="J1719" s="1">
        <v>126.49625810000001</v>
      </c>
      <c r="K1719" s="1" t="str" cm="1">
        <f t="array" ref="K1719">_xlfn.IFS(J1719&gt;200,"Above Average",J1719&lt;155,"Below Average",TRUE,"Average")</f>
        <v>Below Average</v>
      </c>
      <c r="L1719" s="7">
        <v>8.3160000000000007</v>
      </c>
      <c r="M1719" s="7" t="str" cm="1">
        <f t="array" ref="M1719">_xlfn.IFS(L1719&gt;9,"Above Average",L1719&lt;8,"Below Average",TRUE,"Average")</f>
        <v>Average</v>
      </c>
    </row>
    <row r="1720" spans="1:13" x14ac:dyDescent="0.3">
      <c r="A1720">
        <v>13</v>
      </c>
      <c r="B1720" s="21">
        <v>40228</v>
      </c>
      <c r="C1720" s="21" t="str">
        <f t="shared" si="26"/>
        <v>Feb</v>
      </c>
      <c r="D1720" s="6">
        <v>1970274.64</v>
      </c>
      <c r="E1720" t="s">
        <v>155</v>
      </c>
      <c r="F1720" s="5">
        <v>35.700000000000003</v>
      </c>
      <c r="G1720" s="5" t="str" cm="1">
        <f t="array" ref="G1720">_xlfn.IFS(F1720&gt;=86,"Hot Week (More Than 85°F)",F1720&lt;50,"Cold Week (Less Than 50°F)",TRUE,"Normal Week")</f>
        <v>Cold Week (Less Than 50°F)</v>
      </c>
      <c r="H1720" s="2">
        <v>2.6539999999999999</v>
      </c>
      <c r="I1720" s="2" t="str" cm="1">
        <f t="array" ref="I1720">_xlfn.IFS(H1720&gt;3.5,"Above Average",H1720&lt;3,"Below Average",TRUE,"Average")</f>
        <v>Below Average</v>
      </c>
      <c r="J1720" s="1">
        <v>126.5262857</v>
      </c>
      <c r="K1720" s="1" t="str" cm="1">
        <f t="array" ref="K1720">_xlfn.IFS(J1720&gt;200,"Above Average",J1720&lt;155,"Below Average",TRUE,"Average")</f>
        <v>Below Average</v>
      </c>
      <c r="L1720" s="7">
        <v>8.3160000000000007</v>
      </c>
      <c r="M1720" s="7" t="str" cm="1">
        <f t="array" ref="M1720">_xlfn.IFS(L1720&gt;9,"Above Average",L1720&lt;8,"Below Average",TRUE,"Average")</f>
        <v>Average</v>
      </c>
    </row>
    <row r="1721" spans="1:13" x14ac:dyDescent="0.3">
      <c r="A1721">
        <v>13</v>
      </c>
      <c r="B1721" s="21">
        <v>40235</v>
      </c>
      <c r="C1721" s="21" t="str">
        <f t="shared" si="26"/>
        <v>Feb</v>
      </c>
      <c r="D1721" s="6">
        <v>1817850.32</v>
      </c>
      <c r="E1721" t="s">
        <v>155</v>
      </c>
      <c r="F1721" s="5">
        <v>29.98</v>
      </c>
      <c r="G1721" s="5" t="str" cm="1">
        <f t="array" ref="G1721">_xlfn.IFS(F1721&gt;=86,"Hot Week (More Than 85°F)",F1721&lt;50,"Cold Week (Less Than 50°F)",TRUE,"Normal Week")</f>
        <v>Cold Week (Less Than 50°F)</v>
      </c>
      <c r="H1721" s="2">
        <v>2.6669999999999998</v>
      </c>
      <c r="I1721" s="2" t="str" cm="1">
        <f t="array" ref="I1721">_xlfn.IFS(H1721&gt;3.5,"Above Average",H1721&lt;3,"Below Average",TRUE,"Average")</f>
        <v>Below Average</v>
      </c>
      <c r="J1721" s="1">
        <v>126.5522857</v>
      </c>
      <c r="K1721" s="1" t="str" cm="1">
        <f t="array" ref="K1721">_xlfn.IFS(J1721&gt;200,"Above Average",J1721&lt;155,"Below Average",TRUE,"Average")</f>
        <v>Below Average</v>
      </c>
      <c r="L1721" s="7">
        <v>8.3160000000000007</v>
      </c>
      <c r="M1721" s="7" t="str" cm="1">
        <f t="array" ref="M1721">_xlfn.IFS(L1721&gt;9,"Above Average",L1721&lt;8,"Below Average",TRUE,"Average")</f>
        <v>Average</v>
      </c>
    </row>
    <row r="1722" spans="1:13" x14ac:dyDescent="0.3">
      <c r="A1722">
        <v>13</v>
      </c>
      <c r="B1722" s="21">
        <v>40242</v>
      </c>
      <c r="C1722" s="21" t="str">
        <f t="shared" si="26"/>
        <v>Mar</v>
      </c>
      <c r="D1722" s="6">
        <v>1939980.43</v>
      </c>
      <c r="E1722" t="s">
        <v>155</v>
      </c>
      <c r="F1722" s="5">
        <v>40.65</v>
      </c>
      <c r="G1722" s="5" t="str" cm="1">
        <f t="array" ref="G1722">_xlfn.IFS(F1722&gt;=86,"Hot Week (More Than 85°F)",F1722&lt;50,"Cold Week (Less Than 50°F)",TRUE,"Normal Week")</f>
        <v>Cold Week (Less Than 50°F)</v>
      </c>
      <c r="H1722" s="2">
        <v>2.681</v>
      </c>
      <c r="I1722" s="2" t="str" cm="1">
        <f t="array" ref="I1722">_xlfn.IFS(H1722&gt;3.5,"Above Average",H1722&lt;3,"Below Average",TRUE,"Average")</f>
        <v>Below Average</v>
      </c>
      <c r="J1722" s="1">
        <v>126.5782857</v>
      </c>
      <c r="K1722" s="1" t="str" cm="1">
        <f t="array" ref="K1722">_xlfn.IFS(J1722&gt;200,"Above Average",J1722&lt;155,"Below Average",TRUE,"Average")</f>
        <v>Below Average</v>
      </c>
      <c r="L1722" s="7">
        <v>8.3160000000000007</v>
      </c>
      <c r="M1722" s="7" t="str" cm="1">
        <f t="array" ref="M1722">_xlfn.IFS(L1722&gt;9,"Above Average",L1722&lt;8,"Below Average",TRUE,"Average")</f>
        <v>Average</v>
      </c>
    </row>
    <row r="1723" spans="1:13" x14ac:dyDescent="0.3">
      <c r="A1723">
        <v>13</v>
      </c>
      <c r="B1723" s="21">
        <v>40249</v>
      </c>
      <c r="C1723" s="21" t="str">
        <f t="shared" si="26"/>
        <v>Mar</v>
      </c>
      <c r="D1723" s="6">
        <v>1840686.94</v>
      </c>
      <c r="E1723" t="s">
        <v>155</v>
      </c>
      <c r="F1723" s="5">
        <v>37.619999999999997</v>
      </c>
      <c r="G1723" s="5" t="str" cm="1">
        <f t="array" ref="G1723">_xlfn.IFS(F1723&gt;=86,"Hot Week (More Than 85°F)",F1723&lt;50,"Cold Week (Less Than 50°F)",TRUE,"Normal Week")</f>
        <v>Cold Week (Less Than 50°F)</v>
      </c>
      <c r="H1723" s="2">
        <v>2.7330000000000001</v>
      </c>
      <c r="I1723" s="2" t="str" cm="1">
        <f t="array" ref="I1723">_xlfn.IFS(H1723&gt;3.5,"Above Average",H1723&lt;3,"Below Average",TRUE,"Average")</f>
        <v>Below Average</v>
      </c>
      <c r="J1723" s="1">
        <v>126.60428570000001</v>
      </c>
      <c r="K1723" s="1" t="str" cm="1">
        <f t="array" ref="K1723">_xlfn.IFS(J1723&gt;200,"Above Average",J1723&lt;155,"Below Average",TRUE,"Average")</f>
        <v>Below Average</v>
      </c>
      <c r="L1723" s="7">
        <v>8.3160000000000007</v>
      </c>
      <c r="M1723" s="7" t="str" cm="1">
        <f t="array" ref="M1723">_xlfn.IFS(L1723&gt;9,"Above Average",L1723&lt;8,"Below Average",TRUE,"Average")</f>
        <v>Average</v>
      </c>
    </row>
    <row r="1724" spans="1:13" x14ac:dyDescent="0.3">
      <c r="A1724">
        <v>13</v>
      </c>
      <c r="B1724" s="21">
        <v>40256</v>
      </c>
      <c r="C1724" s="21" t="str">
        <f t="shared" si="26"/>
        <v>Mar</v>
      </c>
      <c r="D1724" s="6">
        <v>1879794.89</v>
      </c>
      <c r="E1724" t="s">
        <v>155</v>
      </c>
      <c r="F1724" s="5">
        <v>42.49</v>
      </c>
      <c r="G1724" s="5" t="str" cm="1">
        <f t="array" ref="G1724">_xlfn.IFS(F1724&gt;=86,"Hot Week (More Than 85°F)",F1724&lt;50,"Cold Week (Less Than 50°F)",TRUE,"Normal Week")</f>
        <v>Cold Week (Less Than 50°F)</v>
      </c>
      <c r="H1724" s="2">
        <v>2.782</v>
      </c>
      <c r="I1724" s="2" t="str" cm="1">
        <f t="array" ref="I1724">_xlfn.IFS(H1724&gt;3.5,"Above Average",H1724&lt;3,"Below Average",TRUE,"Average")</f>
        <v>Below Average</v>
      </c>
      <c r="J1724" s="1">
        <v>126.6066452</v>
      </c>
      <c r="K1724" s="1" t="str" cm="1">
        <f t="array" ref="K1724">_xlfn.IFS(J1724&gt;200,"Above Average",J1724&lt;155,"Below Average",TRUE,"Average")</f>
        <v>Below Average</v>
      </c>
      <c r="L1724" s="7">
        <v>8.3160000000000007</v>
      </c>
      <c r="M1724" s="7" t="str" cm="1">
        <f t="array" ref="M1724">_xlfn.IFS(L1724&gt;9,"Above Average",L1724&lt;8,"Below Average",TRUE,"Average")</f>
        <v>Average</v>
      </c>
    </row>
    <row r="1725" spans="1:13" x14ac:dyDescent="0.3">
      <c r="A1725">
        <v>13</v>
      </c>
      <c r="B1725" s="21">
        <v>40263</v>
      </c>
      <c r="C1725" s="21" t="str">
        <f t="shared" si="26"/>
        <v>Mar</v>
      </c>
      <c r="D1725" s="6">
        <v>1882095.98</v>
      </c>
      <c r="E1725" t="s">
        <v>155</v>
      </c>
      <c r="F1725" s="5">
        <v>41.48</v>
      </c>
      <c r="G1725" s="5" t="str" cm="1">
        <f t="array" ref="G1725">_xlfn.IFS(F1725&gt;=86,"Hot Week (More Than 85°F)",F1725&lt;50,"Cold Week (Less Than 50°F)",TRUE,"Normal Week")</f>
        <v>Cold Week (Less Than 50°F)</v>
      </c>
      <c r="H1725" s="2">
        <v>2.819</v>
      </c>
      <c r="I1725" s="2" t="str" cm="1">
        <f t="array" ref="I1725">_xlfn.IFS(H1725&gt;3.5,"Above Average",H1725&lt;3,"Below Average",TRUE,"Average")</f>
        <v>Below Average</v>
      </c>
      <c r="J1725" s="1">
        <v>126.6050645</v>
      </c>
      <c r="K1725" s="1" t="str" cm="1">
        <f t="array" ref="K1725">_xlfn.IFS(J1725&gt;200,"Above Average",J1725&lt;155,"Below Average",TRUE,"Average")</f>
        <v>Below Average</v>
      </c>
      <c r="L1725" s="7">
        <v>8.3160000000000007</v>
      </c>
      <c r="M1725" s="7" t="str" cm="1">
        <f t="array" ref="M1725">_xlfn.IFS(L1725&gt;9,"Above Average",L1725&lt;8,"Below Average",TRUE,"Average")</f>
        <v>Average</v>
      </c>
    </row>
    <row r="1726" spans="1:13" x14ac:dyDescent="0.3">
      <c r="A1726">
        <v>13</v>
      </c>
      <c r="B1726" s="21">
        <v>40270</v>
      </c>
      <c r="C1726" s="21" t="str">
        <f t="shared" si="26"/>
        <v>Apr</v>
      </c>
      <c r="D1726" s="6">
        <v>2142482.14</v>
      </c>
      <c r="E1726" t="s">
        <v>155</v>
      </c>
      <c r="F1726" s="5">
        <v>42.15</v>
      </c>
      <c r="G1726" s="5" t="str" cm="1">
        <f t="array" ref="G1726">_xlfn.IFS(F1726&gt;=86,"Hot Week (More Than 85°F)",F1726&lt;50,"Cold Week (Less Than 50°F)",TRUE,"Normal Week")</f>
        <v>Cold Week (Less Than 50°F)</v>
      </c>
      <c r="H1726" s="2">
        <v>2.8420000000000001</v>
      </c>
      <c r="I1726" s="2" t="str" cm="1">
        <f t="array" ref="I1726">_xlfn.IFS(H1726&gt;3.5,"Above Average",H1726&lt;3,"Below Average",TRUE,"Average")</f>
        <v>Below Average</v>
      </c>
      <c r="J1726" s="1">
        <v>126.6034839</v>
      </c>
      <c r="K1726" s="1" t="str" cm="1">
        <f t="array" ref="K1726">_xlfn.IFS(J1726&gt;200,"Above Average",J1726&lt;155,"Below Average",TRUE,"Average")</f>
        <v>Below Average</v>
      </c>
      <c r="L1726" s="7">
        <v>8.1069999999999993</v>
      </c>
      <c r="M1726" s="7" t="str" cm="1">
        <f t="array" ref="M1726">_xlfn.IFS(L1726&gt;9,"Above Average",L1726&lt;8,"Below Average",TRUE,"Average")</f>
        <v>Average</v>
      </c>
    </row>
    <row r="1727" spans="1:13" x14ac:dyDescent="0.3">
      <c r="A1727">
        <v>13</v>
      </c>
      <c r="B1727" s="21">
        <v>40277</v>
      </c>
      <c r="C1727" s="21" t="str">
        <f t="shared" si="26"/>
        <v>Apr</v>
      </c>
      <c r="D1727" s="6">
        <v>1898321.33</v>
      </c>
      <c r="E1727" t="s">
        <v>155</v>
      </c>
      <c r="F1727" s="5">
        <v>38.97</v>
      </c>
      <c r="G1727" s="5" t="str" cm="1">
        <f t="array" ref="G1727">_xlfn.IFS(F1727&gt;=86,"Hot Week (More Than 85°F)",F1727&lt;50,"Cold Week (Less Than 50°F)",TRUE,"Normal Week")</f>
        <v>Cold Week (Less Than 50°F)</v>
      </c>
      <c r="H1727" s="2">
        <v>2.8769999999999998</v>
      </c>
      <c r="I1727" s="2" t="str" cm="1">
        <f t="array" ref="I1727">_xlfn.IFS(H1727&gt;3.5,"Above Average",H1727&lt;3,"Below Average",TRUE,"Average")</f>
        <v>Below Average</v>
      </c>
      <c r="J1727" s="1">
        <v>126.6019032</v>
      </c>
      <c r="K1727" s="1" t="str" cm="1">
        <f t="array" ref="K1727">_xlfn.IFS(J1727&gt;200,"Above Average",J1727&lt;155,"Below Average",TRUE,"Average")</f>
        <v>Below Average</v>
      </c>
      <c r="L1727" s="7">
        <v>8.1069999999999993</v>
      </c>
      <c r="M1727" s="7" t="str" cm="1">
        <f t="array" ref="M1727">_xlfn.IFS(L1727&gt;9,"Above Average",L1727&lt;8,"Below Average",TRUE,"Average")</f>
        <v>Average</v>
      </c>
    </row>
    <row r="1728" spans="1:13" x14ac:dyDescent="0.3">
      <c r="A1728">
        <v>13</v>
      </c>
      <c r="B1728" s="21">
        <v>40284</v>
      </c>
      <c r="C1728" s="21" t="str">
        <f t="shared" si="26"/>
        <v>Apr</v>
      </c>
      <c r="D1728" s="6">
        <v>1819660.44</v>
      </c>
      <c r="E1728" t="s">
        <v>155</v>
      </c>
      <c r="F1728" s="5">
        <v>50.39</v>
      </c>
      <c r="G1728" s="5" t="str" cm="1">
        <f t="array" ref="G1728">_xlfn.IFS(F1728&gt;=86,"Hot Week (More Than 85°F)",F1728&lt;50,"Cold Week (Less Than 50°F)",TRUE,"Normal Week")</f>
        <v>Normal Week</v>
      </c>
      <c r="H1728" s="2">
        <v>2.915</v>
      </c>
      <c r="I1728" s="2" t="str" cm="1">
        <f t="array" ref="I1728">_xlfn.IFS(H1728&gt;3.5,"Above Average",H1728&lt;3,"Below Average",TRUE,"Average")</f>
        <v>Below Average</v>
      </c>
      <c r="J1728" s="1">
        <v>126.5621</v>
      </c>
      <c r="K1728" s="1" t="str" cm="1">
        <f t="array" ref="K1728">_xlfn.IFS(J1728&gt;200,"Above Average",J1728&lt;155,"Below Average",TRUE,"Average")</f>
        <v>Below Average</v>
      </c>
      <c r="L1728" s="7">
        <v>8.1069999999999993</v>
      </c>
      <c r="M1728" s="7" t="str" cm="1">
        <f t="array" ref="M1728">_xlfn.IFS(L1728&gt;9,"Above Average",L1728&lt;8,"Below Average",TRUE,"Average")</f>
        <v>Average</v>
      </c>
    </row>
    <row r="1729" spans="1:13" x14ac:dyDescent="0.3">
      <c r="A1729">
        <v>13</v>
      </c>
      <c r="B1729" s="21">
        <v>40291</v>
      </c>
      <c r="C1729" s="21" t="str">
        <f t="shared" si="26"/>
        <v>Apr</v>
      </c>
      <c r="D1729" s="6">
        <v>1909330.77</v>
      </c>
      <c r="E1729" t="s">
        <v>155</v>
      </c>
      <c r="F1729" s="5">
        <v>55.66</v>
      </c>
      <c r="G1729" s="5" t="str" cm="1">
        <f t="array" ref="G1729">_xlfn.IFS(F1729&gt;=86,"Hot Week (More Than 85°F)",F1729&lt;50,"Cold Week (Less Than 50°F)",TRUE,"Normal Week")</f>
        <v>Normal Week</v>
      </c>
      <c r="H1729" s="2">
        <v>2.9359999999999999</v>
      </c>
      <c r="I1729" s="2" t="str" cm="1">
        <f t="array" ref="I1729">_xlfn.IFS(H1729&gt;3.5,"Above Average",H1729&lt;3,"Below Average",TRUE,"Average")</f>
        <v>Below Average</v>
      </c>
      <c r="J1729" s="1">
        <v>126.4713333</v>
      </c>
      <c r="K1729" s="1" t="str" cm="1">
        <f t="array" ref="K1729">_xlfn.IFS(J1729&gt;200,"Above Average",J1729&lt;155,"Below Average",TRUE,"Average")</f>
        <v>Below Average</v>
      </c>
      <c r="L1729" s="7">
        <v>8.1069999999999993</v>
      </c>
      <c r="M1729" s="7" t="str" cm="1">
        <f t="array" ref="M1729">_xlfn.IFS(L1729&gt;9,"Above Average",L1729&lt;8,"Below Average",TRUE,"Average")</f>
        <v>Average</v>
      </c>
    </row>
    <row r="1730" spans="1:13" x14ac:dyDescent="0.3">
      <c r="A1730">
        <v>13</v>
      </c>
      <c r="B1730" s="21">
        <v>40298</v>
      </c>
      <c r="C1730" s="21" t="str">
        <f t="shared" ref="C1730:C1793" si="27">TEXT(B1730, "mmm")</f>
        <v>Apr</v>
      </c>
      <c r="D1730" s="6">
        <v>1785823.37</v>
      </c>
      <c r="E1730" t="s">
        <v>155</v>
      </c>
      <c r="F1730" s="5">
        <v>48.33</v>
      </c>
      <c r="G1730" s="5" t="str" cm="1">
        <f t="array" ref="G1730">_xlfn.IFS(F1730&gt;=86,"Hot Week (More Than 85°F)",F1730&lt;50,"Cold Week (Less Than 50°F)",TRUE,"Normal Week")</f>
        <v>Cold Week (Less Than 50°F)</v>
      </c>
      <c r="H1730" s="2">
        <v>2.9409999999999998</v>
      </c>
      <c r="I1730" s="2" t="str" cm="1">
        <f t="array" ref="I1730">_xlfn.IFS(H1730&gt;3.5,"Above Average",H1730&lt;3,"Below Average",TRUE,"Average")</f>
        <v>Below Average</v>
      </c>
      <c r="J1730" s="1">
        <v>126.3805667</v>
      </c>
      <c r="K1730" s="1" t="str" cm="1">
        <f t="array" ref="K1730">_xlfn.IFS(J1730&gt;200,"Above Average",J1730&lt;155,"Below Average",TRUE,"Average")</f>
        <v>Below Average</v>
      </c>
      <c r="L1730" s="7">
        <v>8.1069999999999993</v>
      </c>
      <c r="M1730" s="7" t="str" cm="1">
        <f t="array" ref="M1730">_xlfn.IFS(L1730&gt;9,"Above Average",L1730&lt;8,"Below Average",TRUE,"Average")</f>
        <v>Average</v>
      </c>
    </row>
    <row r="1731" spans="1:13" x14ac:dyDescent="0.3">
      <c r="A1731">
        <v>13</v>
      </c>
      <c r="B1731" s="21">
        <v>40305</v>
      </c>
      <c r="C1731" s="21" t="str">
        <f t="shared" si="27"/>
        <v>May</v>
      </c>
      <c r="D1731" s="6">
        <v>2005478.46</v>
      </c>
      <c r="E1731" t="s">
        <v>155</v>
      </c>
      <c r="F1731" s="5">
        <v>44.42</v>
      </c>
      <c r="G1731" s="5" t="str" cm="1">
        <f t="array" ref="G1731">_xlfn.IFS(F1731&gt;=86,"Hot Week (More Than 85°F)",F1731&lt;50,"Cold Week (Less Than 50°F)",TRUE,"Normal Week")</f>
        <v>Cold Week (Less Than 50°F)</v>
      </c>
      <c r="H1731" s="2">
        <v>2.948</v>
      </c>
      <c r="I1731" s="2" t="str" cm="1">
        <f t="array" ref="I1731">_xlfn.IFS(H1731&gt;3.5,"Above Average",H1731&lt;3,"Below Average",TRUE,"Average")</f>
        <v>Below Average</v>
      </c>
      <c r="J1731" s="1">
        <v>126.2898</v>
      </c>
      <c r="K1731" s="1" t="str" cm="1">
        <f t="array" ref="K1731">_xlfn.IFS(J1731&gt;200,"Above Average",J1731&lt;155,"Below Average",TRUE,"Average")</f>
        <v>Below Average</v>
      </c>
      <c r="L1731" s="7">
        <v>8.1069999999999993</v>
      </c>
      <c r="M1731" s="7" t="str" cm="1">
        <f t="array" ref="M1731">_xlfn.IFS(L1731&gt;9,"Above Average",L1731&lt;8,"Below Average",TRUE,"Average")</f>
        <v>Average</v>
      </c>
    </row>
    <row r="1732" spans="1:13" x14ac:dyDescent="0.3">
      <c r="A1732">
        <v>13</v>
      </c>
      <c r="B1732" s="21">
        <v>40312</v>
      </c>
      <c r="C1732" s="21" t="str">
        <f t="shared" si="27"/>
        <v>May</v>
      </c>
      <c r="D1732" s="6">
        <v>1890273.44</v>
      </c>
      <c r="E1732" t="s">
        <v>155</v>
      </c>
      <c r="F1732" s="5">
        <v>50.15</v>
      </c>
      <c r="G1732" s="5" t="str" cm="1">
        <f t="array" ref="G1732">_xlfn.IFS(F1732&gt;=86,"Hot Week (More Than 85°F)",F1732&lt;50,"Cold Week (Less Than 50°F)",TRUE,"Normal Week")</f>
        <v>Normal Week</v>
      </c>
      <c r="H1732" s="2">
        <v>2.9620000000000002</v>
      </c>
      <c r="I1732" s="2" t="str" cm="1">
        <f t="array" ref="I1732">_xlfn.IFS(H1732&gt;3.5,"Above Average",H1732&lt;3,"Below Average",TRUE,"Average")</f>
        <v>Below Average</v>
      </c>
      <c r="J1732" s="1">
        <v>126.2085484</v>
      </c>
      <c r="K1732" s="1" t="str" cm="1">
        <f t="array" ref="K1732">_xlfn.IFS(J1732&gt;200,"Above Average",J1732&lt;155,"Below Average",TRUE,"Average")</f>
        <v>Below Average</v>
      </c>
      <c r="L1732" s="7">
        <v>8.1069999999999993</v>
      </c>
      <c r="M1732" s="7" t="str" cm="1">
        <f t="array" ref="M1732">_xlfn.IFS(L1732&gt;9,"Above Average",L1732&lt;8,"Below Average",TRUE,"Average")</f>
        <v>Average</v>
      </c>
    </row>
    <row r="1733" spans="1:13" x14ac:dyDescent="0.3">
      <c r="A1733">
        <v>13</v>
      </c>
      <c r="B1733" s="21">
        <v>40319</v>
      </c>
      <c r="C1733" s="21" t="str">
        <f t="shared" si="27"/>
        <v>May</v>
      </c>
      <c r="D1733" s="6">
        <v>1853657.6</v>
      </c>
      <c r="E1733" t="s">
        <v>155</v>
      </c>
      <c r="F1733" s="5">
        <v>57.71</v>
      </c>
      <c r="G1733" s="5" t="str" cm="1">
        <f t="array" ref="G1733">_xlfn.IFS(F1733&gt;=86,"Hot Week (More Than 85°F)",F1733&lt;50,"Cold Week (Less Than 50°F)",TRUE,"Normal Week")</f>
        <v>Normal Week</v>
      </c>
      <c r="H1733" s="2">
        <v>2.95</v>
      </c>
      <c r="I1733" s="2" t="str" cm="1">
        <f t="array" ref="I1733">_xlfn.IFS(H1733&gt;3.5,"Above Average",H1733&lt;3,"Below Average",TRUE,"Average")</f>
        <v>Below Average</v>
      </c>
      <c r="J1733" s="1">
        <v>126.1843871</v>
      </c>
      <c r="K1733" s="1" t="str" cm="1">
        <f t="array" ref="K1733">_xlfn.IFS(J1733&gt;200,"Above Average",J1733&lt;155,"Below Average",TRUE,"Average")</f>
        <v>Below Average</v>
      </c>
      <c r="L1733" s="7">
        <v>8.1069999999999993</v>
      </c>
      <c r="M1733" s="7" t="str" cm="1">
        <f t="array" ref="M1733">_xlfn.IFS(L1733&gt;9,"Above Average",L1733&lt;8,"Below Average",TRUE,"Average")</f>
        <v>Average</v>
      </c>
    </row>
    <row r="1734" spans="1:13" x14ac:dyDescent="0.3">
      <c r="A1734">
        <v>13</v>
      </c>
      <c r="B1734" s="21">
        <v>40326</v>
      </c>
      <c r="C1734" s="21" t="str">
        <f t="shared" si="27"/>
        <v>May</v>
      </c>
      <c r="D1734" s="6">
        <v>1877358.86</v>
      </c>
      <c r="E1734" t="s">
        <v>155</v>
      </c>
      <c r="F1734" s="5">
        <v>53.11</v>
      </c>
      <c r="G1734" s="5" t="str" cm="1">
        <f t="array" ref="G1734">_xlfn.IFS(F1734&gt;=86,"Hot Week (More Than 85°F)",F1734&lt;50,"Cold Week (Less Than 50°F)",TRUE,"Normal Week")</f>
        <v>Normal Week</v>
      </c>
      <c r="H1734" s="2">
        <v>2.9079999999999999</v>
      </c>
      <c r="I1734" s="2" t="str" cm="1">
        <f t="array" ref="I1734">_xlfn.IFS(H1734&gt;3.5,"Above Average",H1734&lt;3,"Below Average",TRUE,"Average")</f>
        <v>Below Average</v>
      </c>
      <c r="J1734" s="1">
        <v>126.16022580000001</v>
      </c>
      <c r="K1734" s="1" t="str" cm="1">
        <f t="array" ref="K1734">_xlfn.IFS(J1734&gt;200,"Above Average",J1734&lt;155,"Below Average",TRUE,"Average")</f>
        <v>Below Average</v>
      </c>
      <c r="L1734" s="7">
        <v>8.1069999999999993</v>
      </c>
      <c r="M1734" s="7" t="str" cm="1">
        <f t="array" ref="M1734">_xlfn.IFS(L1734&gt;9,"Above Average",L1734&lt;8,"Below Average",TRUE,"Average")</f>
        <v>Average</v>
      </c>
    </row>
    <row r="1735" spans="1:13" x14ac:dyDescent="0.3">
      <c r="A1735">
        <v>13</v>
      </c>
      <c r="B1735" s="21">
        <v>40333</v>
      </c>
      <c r="C1735" s="21" t="str">
        <f t="shared" si="27"/>
        <v>Jun</v>
      </c>
      <c r="D1735" s="6">
        <v>2022705.22</v>
      </c>
      <c r="E1735" t="s">
        <v>155</v>
      </c>
      <c r="F1735" s="5">
        <v>59.85</v>
      </c>
      <c r="G1735" s="5" t="str" cm="1">
        <f t="array" ref="G1735">_xlfn.IFS(F1735&gt;=86,"Hot Week (More Than 85°F)",F1735&lt;50,"Cold Week (Less Than 50°F)",TRUE,"Normal Week")</f>
        <v>Normal Week</v>
      </c>
      <c r="H1735" s="2">
        <v>2.871</v>
      </c>
      <c r="I1735" s="2" t="str" cm="1">
        <f t="array" ref="I1735">_xlfn.IFS(H1735&gt;3.5,"Above Average",H1735&lt;3,"Below Average",TRUE,"Average")</f>
        <v>Below Average</v>
      </c>
      <c r="J1735" s="1">
        <v>126.1360645</v>
      </c>
      <c r="K1735" s="1" t="str" cm="1">
        <f t="array" ref="K1735">_xlfn.IFS(J1735&gt;200,"Above Average",J1735&lt;155,"Below Average",TRUE,"Average")</f>
        <v>Below Average</v>
      </c>
      <c r="L1735" s="7">
        <v>8.1069999999999993</v>
      </c>
      <c r="M1735" s="7" t="str" cm="1">
        <f t="array" ref="M1735">_xlfn.IFS(L1735&gt;9,"Above Average",L1735&lt;8,"Below Average",TRUE,"Average")</f>
        <v>Average</v>
      </c>
    </row>
    <row r="1736" spans="1:13" x14ac:dyDescent="0.3">
      <c r="A1736">
        <v>13</v>
      </c>
      <c r="B1736" s="21">
        <v>40340</v>
      </c>
      <c r="C1736" s="21" t="str">
        <f t="shared" si="27"/>
        <v>Jun</v>
      </c>
      <c r="D1736" s="6">
        <v>2037880.96</v>
      </c>
      <c r="E1736" t="s">
        <v>155</v>
      </c>
      <c r="F1736" s="5">
        <v>65.239999999999995</v>
      </c>
      <c r="G1736" s="5" t="str" cm="1">
        <f t="array" ref="G1736">_xlfn.IFS(F1736&gt;=86,"Hot Week (More Than 85°F)",F1736&lt;50,"Cold Week (Less Than 50°F)",TRUE,"Normal Week")</f>
        <v>Normal Week</v>
      </c>
      <c r="H1736" s="2">
        <v>2.8410000000000002</v>
      </c>
      <c r="I1736" s="2" t="str" cm="1">
        <f t="array" ref="I1736">_xlfn.IFS(H1736&gt;3.5,"Above Average",H1736&lt;3,"Below Average",TRUE,"Average")</f>
        <v>Below Average</v>
      </c>
      <c r="J1736" s="1">
        <v>126.1119032</v>
      </c>
      <c r="K1736" s="1" t="str" cm="1">
        <f t="array" ref="K1736">_xlfn.IFS(J1736&gt;200,"Above Average",J1736&lt;155,"Below Average",TRUE,"Average")</f>
        <v>Below Average</v>
      </c>
      <c r="L1736" s="7">
        <v>8.1069999999999993</v>
      </c>
      <c r="M1736" s="7" t="str" cm="1">
        <f t="array" ref="M1736">_xlfn.IFS(L1736&gt;9,"Above Average",L1736&lt;8,"Below Average",TRUE,"Average")</f>
        <v>Average</v>
      </c>
    </row>
    <row r="1737" spans="1:13" x14ac:dyDescent="0.3">
      <c r="A1737">
        <v>13</v>
      </c>
      <c r="B1737" s="21">
        <v>40347</v>
      </c>
      <c r="C1737" s="21" t="str">
        <f t="shared" si="27"/>
        <v>Jun</v>
      </c>
      <c r="D1737" s="6">
        <v>2003435.31</v>
      </c>
      <c r="E1737" t="s">
        <v>155</v>
      </c>
      <c r="F1737" s="5">
        <v>58.41</v>
      </c>
      <c r="G1737" s="5" t="str" cm="1">
        <f t="array" ref="G1737">_xlfn.IFS(F1737&gt;=86,"Hot Week (More Than 85°F)",F1737&lt;50,"Cold Week (Less Than 50°F)",TRUE,"Normal Week")</f>
        <v>Normal Week</v>
      </c>
      <c r="H1737" s="2">
        <v>2.819</v>
      </c>
      <c r="I1737" s="2" t="str" cm="1">
        <f t="array" ref="I1737">_xlfn.IFS(H1737&gt;3.5,"Above Average",H1737&lt;3,"Below Average",TRUE,"Average")</f>
        <v>Below Average</v>
      </c>
      <c r="J1737" s="1">
        <v>126.114</v>
      </c>
      <c r="K1737" s="1" t="str" cm="1">
        <f t="array" ref="K1737">_xlfn.IFS(J1737&gt;200,"Above Average",J1737&lt;155,"Below Average",TRUE,"Average")</f>
        <v>Below Average</v>
      </c>
      <c r="L1737" s="7">
        <v>8.1069999999999993</v>
      </c>
      <c r="M1737" s="7" t="str" cm="1">
        <f t="array" ref="M1737">_xlfn.IFS(L1737&gt;9,"Above Average",L1737&lt;8,"Below Average",TRUE,"Average")</f>
        <v>Average</v>
      </c>
    </row>
    <row r="1738" spans="1:13" x14ac:dyDescent="0.3">
      <c r="A1738">
        <v>13</v>
      </c>
      <c r="B1738" s="21">
        <v>40354</v>
      </c>
      <c r="C1738" s="21" t="str">
        <f t="shared" si="27"/>
        <v>Jun</v>
      </c>
      <c r="D1738" s="6">
        <v>1970340.25</v>
      </c>
      <c r="E1738" t="s">
        <v>155</v>
      </c>
      <c r="F1738" s="5">
        <v>71.83</v>
      </c>
      <c r="G1738" s="5" t="str" cm="1">
        <f t="array" ref="G1738">_xlfn.IFS(F1738&gt;=86,"Hot Week (More Than 85°F)",F1738&lt;50,"Cold Week (Less Than 50°F)",TRUE,"Normal Week")</f>
        <v>Normal Week</v>
      </c>
      <c r="H1738" s="2">
        <v>2.82</v>
      </c>
      <c r="I1738" s="2" t="str" cm="1">
        <f t="array" ref="I1738">_xlfn.IFS(H1738&gt;3.5,"Above Average",H1738&lt;3,"Below Average",TRUE,"Average")</f>
        <v>Below Average</v>
      </c>
      <c r="J1738" s="1">
        <v>126.1266</v>
      </c>
      <c r="K1738" s="1" t="str" cm="1">
        <f t="array" ref="K1738">_xlfn.IFS(J1738&gt;200,"Above Average",J1738&lt;155,"Below Average",TRUE,"Average")</f>
        <v>Below Average</v>
      </c>
      <c r="L1738" s="7">
        <v>8.1069999999999993</v>
      </c>
      <c r="M1738" s="7" t="str" cm="1">
        <f t="array" ref="M1738">_xlfn.IFS(L1738&gt;9,"Above Average",L1738&lt;8,"Below Average",TRUE,"Average")</f>
        <v>Average</v>
      </c>
    </row>
    <row r="1739" spans="1:13" x14ac:dyDescent="0.3">
      <c r="A1739">
        <v>13</v>
      </c>
      <c r="B1739" s="21">
        <v>40361</v>
      </c>
      <c r="C1739" s="21" t="str">
        <f t="shared" si="27"/>
        <v>Jul</v>
      </c>
      <c r="D1739" s="6">
        <v>2018314.71</v>
      </c>
      <c r="E1739" t="s">
        <v>155</v>
      </c>
      <c r="F1739" s="5">
        <v>78.819999999999993</v>
      </c>
      <c r="G1739" s="5" t="str" cm="1">
        <f t="array" ref="G1739">_xlfn.IFS(F1739&gt;=86,"Hot Week (More Than 85°F)",F1739&lt;50,"Cold Week (Less Than 50°F)",TRUE,"Normal Week")</f>
        <v>Normal Week</v>
      </c>
      <c r="H1739" s="2">
        <v>2.8140000000000001</v>
      </c>
      <c r="I1739" s="2" t="str" cm="1">
        <f t="array" ref="I1739">_xlfn.IFS(H1739&gt;3.5,"Above Average",H1739&lt;3,"Below Average",TRUE,"Average")</f>
        <v>Below Average</v>
      </c>
      <c r="J1739" s="1">
        <v>126.1392</v>
      </c>
      <c r="K1739" s="1" t="str" cm="1">
        <f t="array" ref="K1739">_xlfn.IFS(J1739&gt;200,"Above Average",J1739&lt;155,"Below Average",TRUE,"Average")</f>
        <v>Below Average</v>
      </c>
      <c r="L1739" s="7">
        <v>7.9509999999999996</v>
      </c>
      <c r="M1739" s="7" t="str" cm="1">
        <f t="array" ref="M1739">_xlfn.IFS(L1739&gt;9,"Above Average",L1739&lt;8,"Below Average",TRUE,"Average")</f>
        <v>Below Average</v>
      </c>
    </row>
    <row r="1740" spans="1:13" x14ac:dyDescent="0.3">
      <c r="A1740">
        <v>13</v>
      </c>
      <c r="B1740" s="21">
        <v>40368</v>
      </c>
      <c r="C1740" s="21" t="str">
        <f t="shared" si="27"/>
        <v>Jul</v>
      </c>
      <c r="D1740" s="6">
        <v>1870843.9</v>
      </c>
      <c r="E1740" t="s">
        <v>155</v>
      </c>
      <c r="F1740" s="5">
        <v>71.33</v>
      </c>
      <c r="G1740" s="5" t="str" cm="1">
        <f t="array" ref="G1740">_xlfn.IFS(F1740&gt;=86,"Hot Week (More Than 85°F)",F1740&lt;50,"Cold Week (Less Than 50°F)",TRUE,"Normal Week")</f>
        <v>Normal Week</v>
      </c>
      <c r="H1740" s="2">
        <v>2.802</v>
      </c>
      <c r="I1740" s="2" t="str" cm="1">
        <f t="array" ref="I1740">_xlfn.IFS(H1740&gt;3.5,"Above Average",H1740&lt;3,"Below Average",TRUE,"Average")</f>
        <v>Below Average</v>
      </c>
      <c r="J1740" s="1">
        <v>126.15179999999999</v>
      </c>
      <c r="K1740" s="1" t="str" cm="1">
        <f t="array" ref="K1740">_xlfn.IFS(J1740&gt;200,"Above Average",J1740&lt;155,"Below Average",TRUE,"Average")</f>
        <v>Below Average</v>
      </c>
      <c r="L1740" s="7">
        <v>7.9509999999999996</v>
      </c>
      <c r="M1740" s="7" t="str" cm="1">
        <f t="array" ref="M1740">_xlfn.IFS(L1740&gt;9,"Above Average",L1740&lt;8,"Below Average",TRUE,"Average")</f>
        <v>Below Average</v>
      </c>
    </row>
    <row r="1741" spans="1:13" x14ac:dyDescent="0.3">
      <c r="A1741">
        <v>13</v>
      </c>
      <c r="B1741" s="21">
        <v>40375</v>
      </c>
      <c r="C1741" s="21" t="str">
        <f t="shared" si="27"/>
        <v>Jul</v>
      </c>
      <c r="D1741" s="6">
        <v>1932231.05</v>
      </c>
      <c r="E1741" t="s">
        <v>155</v>
      </c>
      <c r="F1741" s="5">
        <v>77.790000000000006</v>
      </c>
      <c r="G1741" s="5" t="str" cm="1">
        <f t="array" ref="G1741">_xlfn.IFS(F1741&gt;=86,"Hot Week (More Than 85°F)",F1741&lt;50,"Cold Week (Less Than 50°F)",TRUE,"Normal Week")</f>
        <v>Normal Week</v>
      </c>
      <c r="H1741" s="2">
        <v>2.7909999999999999</v>
      </c>
      <c r="I1741" s="2" t="str" cm="1">
        <f t="array" ref="I1741">_xlfn.IFS(H1741&gt;3.5,"Above Average",H1741&lt;3,"Below Average",TRUE,"Average")</f>
        <v>Below Average</v>
      </c>
      <c r="J1741" s="1">
        <v>126.1498065</v>
      </c>
      <c r="K1741" s="1" t="str" cm="1">
        <f t="array" ref="K1741">_xlfn.IFS(J1741&gt;200,"Above Average",J1741&lt;155,"Below Average",TRUE,"Average")</f>
        <v>Below Average</v>
      </c>
      <c r="L1741" s="7">
        <v>7.9509999999999996</v>
      </c>
      <c r="M1741" s="7" t="str" cm="1">
        <f t="array" ref="M1741">_xlfn.IFS(L1741&gt;9,"Above Average",L1741&lt;8,"Below Average",TRUE,"Average")</f>
        <v>Below Average</v>
      </c>
    </row>
    <row r="1742" spans="1:13" x14ac:dyDescent="0.3">
      <c r="A1742">
        <v>13</v>
      </c>
      <c r="B1742" s="21">
        <v>40382</v>
      </c>
      <c r="C1742" s="21" t="str">
        <f t="shared" si="27"/>
        <v>Jul</v>
      </c>
      <c r="D1742" s="6">
        <v>1907351.2</v>
      </c>
      <c r="E1742" t="s">
        <v>155</v>
      </c>
      <c r="F1742" s="5">
        <v>82.27</v>
      </c>
      <c r="G1742" s="5" t="str" cm="1">
        <f t="array" ref="G1742">_xlfn.IFS(F1742&gt;=86,"Hot Week (More Than 85°F)",F1742&lt;50,"Cold Week (Less Than 50°F)",TRUE,"Normal Week")</f>
        <v>Normal Week</v>
      </c>
      <c r="H1742" s="2">
        <v>2.7970000000000002</v>
      </c>
      <c r="I1742" s="2" t="str" cm="1">
        <f t="array" ref="I1742">_xlfn.IFS(H1742&gt;3.5,"Above Average",H1742&lt;3,"Below Average",TRUE,"Average")</f>
        <v>Below Average</v>
      </c>
      <c r="J1742" s="1">
        <v>126.1283548</v>
      </c>
      <c r="K1742" s="1" t="str" cm="1">
        <f t="array" ref="K1742">_xlfn.IFS(J1742&gt;200,"Above Average",J1742&lt;155,"Below Average",TRUE,"Average")</f>
        <v>Below Average</v>
      </c>
      <c r="L1742" s="7">
        <v>7.9509999999999996</v>
      </c>
      <c r="M1742" s="7" t="str" cm="1">
        <f t="array" ref="M1742">_xlfn.IFS(L1742&gt;9,"Above Average",L1742&lt;8,"Below Average",TRUE,"Average")</f>
        <v>Below Average</v>
      </c>
    </row>
    <row r="1743" spans="1:13" x14ac:dyDescent="0.3">
      <c r="A1743">
        <v>13</v>
      </c>
      <c r="B1743" s="21">
        <v>40389</v>
      </c>
      <c r="C1743" s="21" t="str">
        <f t="shared" si="27"/>
        <v>Jul</v>
      </c>
      <c r="D1743" s="6">
        <v>1817887.23</v>
      </c>
      <c r="E1743" t="s">
        <v>155</v>
      </c>
      <c r="F1743" s="5">
        <v>78.94</v>
      </c>
      <c r="G1743" s="5" t="str" cm="1">
        <f t="array" ref="G1743">_xlfn.IFS(F1743&gt;=86,"Hot Week (More Than 85°F)",F1743&lt;50,"Cold Week (Less Than 50°F)",TRUE,"Normal Week")</f>
        <v>Normal Week</v>
      </c>
      <c r="H1743" s="2">
        <v>2.7970000000000002</v>
      </c>
      <c r="I1743" s="2" t="str" cm="1">
        <f t="array" ref="I1743">_xlfn.IFS(H1743&gt;3.5,"Above Average",H1743&lt;3,"Below Average",TRUE,"Average")</f>
        <v>Below Average</v>
      </c>
      <c r="J1743" s="1">
        <v>126.1069032</v>
      </c>
      <c r="K1743" s="1" t="str" cm="1">
        <f t="array" ref="K1743">_xlfn.IFS(J1743&gt;200,"Above Average",J1743&lt;155,"Below Average",TRUE,"Average")</f>
        <v>Below Average</v>
      </c>
      <c r="L1743" s="7">
        <v>7.9509999999999996</v>
      </c>
      <c r="M1743" s="7" t="str" cm="1">
        <f t="array" ref="M1743">_xlfn.IFS(L1743&gt;9,"Above Average",L1743&lt;8,"Below Average",TRUE,"Average")</f>
        <v>Below Average</v>
      </c>
    </row>
    <row r="1744" spans="1:13" x14ac:dyDescent="0.3">
      <c r="A1744">
        <v>13</v>
      </c>
      <c r="B1744" s="21">
        <v>40396</v>
      </c>
      <c r="C1744" s="21" t="str">
        <f t="shared" si="27"/>
        <v>Aug</v>
      </c>
      <c r="D1744" s="6">
        <v>1969121.45</v>
      </c>
      <c r="E1744" t="s">
        <v>155</v>
      </c>
      <c r="F1744" s="5">
        <v>81.239999999999995</v>
      </c>
      <c r="G1744" s="5" t="str" cm="1">
        <f t="array" ref="G1744">_xlfn.IFS(F1744&gt;=86,"Hot Week (More Than 85°F)",F1744&lt;50,"Cold Week (Less Than 50°F)",TRUE,"Normal Week")</f>
        <v>Normal Week</v>
      </c>
      <c r="H1744" s="2">
        <v>2.802</v>
      </c>
      <c r="I1744" s="2" t="str" cm="1">
        <f t="array" ref="I1744">_xlfn.IFS(H1744&gt;3.5,"Above Average",H1744&lt;3,"Below Average",TRUE,"Average")</f>
        <v>Below Average</v>
      </c>
      <c r="J1744" s="1">
        <v>126.0854516</v>
      </c>
      <c r="K1744" s="1" t="str" cm="1">
        <f t="array" ref="K1744">_xlfn.IFS(J1744&gt;200,"Above Average",J1744&lt;155,"Below Average",TRUE,"Average")</f>
        <v>Below Average</v>
      </c>
      <c r="L1744" s="7">
        <v>7.9509999999999996</v>
      </c>
      <c r="M1744" s="7" t="str" cm="1">
        <f t="array" ref="M1744">_xlfn.IFS(L1744&gt;9,"Above Average",L1744&lt;8,"Below Average",TRUE,"Average")</f>
        <v>Below Average</v>
      </c>
    </row>
    <row r="1745" spans="1:13" x14ac:dyDescent="0.3">
      <c r="A1745">
        <v>13</v>
      </c>
      <c r="B1745" s="21">
        <v>40403</v>
      </c>
      <c r="C1745" s="21" t="str">
        <f t="shared" si="27"/>
        <v>Aug</v>
      </c>
      <c r="D1745" s="6">
        <v>1877592.55</v>
      </c>
      <c r="E1745" t="s">
        <v>155</v>
      </c>
      <c r="F1745" s="5">
        <v>74.930000000000007</v>
      </c>
      <c r="G1745" s="5" t="str" cm="1">
        <f t="array" ref="G1745">_xlfn.IFS(F1745&gt;=86,"Hot Week (More Than 85°F)",F1745&lt;50,"Cold Week (Less Than 50°F)",TRUE,"Normal Week")</f>
        <v>Normal Week</v>
      </c>
      <c r="H1745" s="2">
        <v>2.8370000000000002</v>
      </c>
      <c r="I1745" s="2" t="str" cm="1">
        <f t="array" ref="I1745">_xlfn.IFS(H1745&gt;3.5,"Above Average",H1745&lt;3,"Below Average",TRUE,"Average")</f>
        <v>Below Average</v>
      </c>
      <c r="J1745" s="1">
        <v>126.06399999999999</v>
      </c>
      <c r="K1745" s="1" t="str" cm="1">
        <f t="array" ref="K1745">_xlfn.IFS(J1745&gt;200,"Above Average",J1745&lt;155,"Below Average",TRUE,"Average")</f>
        <v>Below Average</v>
      </c>
      <c r="L1745" s="7">
        <v>7.9509999999999996</v>
      </c>
      <c r="M1745" s="7" t="str" cm="1">
        <f t="array" ref="M1745">_xlfn.IFS(L1745&gt;9,"Above Average",L1745&lt;8,"Below Average",TRUE,"Average")</f>
        <v>Below Average</v>
      </c>
    </row>
    <row r="1746" spans="1:13" x14ac:dyDescent="0.3">
      <c r="A1746">
        <v>13</v>
      </c>
      <c r="B1746" s="21">
        <v>40410</v>
      </c>
      <c r="C1746" s="21" t="str">
        <f t="shared" si="27"/>
        <v>Aug</v>
      </c>
      <c r="D1746" s="6">
        <v>1997397.63</v>
      </c>
      <c r="E1746" t="s">
        <v>155</v>
      </c>
      <c r="F1746" s="5">
        <v>76.34</v>
      </c>
      <c r="G1746" s="5" t="str" cm="1">
        <f t="array" ref="G1746">_xlfn.IFS(F1746&gt;=86,"Hot Week (More Than 85°F)",F1746&lt;50,"Cold Week (Less Than 50°F)",TRUE,"Normal Week")</f>
        <v>Normal Week</v>
      </c>
      <c r="H1746" s="2">
        <v>2.85</v>
      </c>
      <c r="I1746" s="2" t="str" cm="1">
        <f t="array" ref="I1746">_xlfn.IFS(H1746&gt;3.5,"Above Average",H1746&lt;3,"Below Average",TRUE,"Average")</f>
        <v>Below Average</v>
      </c>
      <c r="J1746" s="1">
        <v>126.0766452</v>
      </c>
      <c r="K1746" s="1" t="str" cm="1">
        <f t="array" ref="K1746">_xlfn.IFS(J1746&gt;200,"Above Average",J1746&lt;155,"Below Average",TRUE,"Average")</f>
        <v>Below Average</v>
      </c>
      <c r="L1746" s="7">
        <v>7.9509999999999996</v>
      </c>
      <c r="M1746" s="7" t="str" cm="1">
        <f t="array" ref="M1746">_xlfn.IFS(L1746&gt;9,"Above Average",L1746&lt;8,"Below Average",TRUE,"Average")</f>
        <v>Below Average</v>
      </c>
    </row>
    <row r="1747" spans="1:13" x14ac:dyDescent="0.3">
      <c r="A1747">
        <v>13</v>
      </c>
      <c r="B1747" s="21">
        <v>40417</v>
      </c>
      <c r="C1747" s="21" t="str">
        <f t="shared" si="27"/>
        <v>Aug</v>
      </c>
      <c r="D1747" s="6">
        <v>1908278.27</v>
      </c>
      <c r="E1747" t="s">
        <v>155</v>
      </c>
      <c r="F1747" s="5">
        <v>75.31</v>
      </c>
      <c r="G1747" s="5" t="str" cm="1">
        <f t="array" ref="G1747">_xlfn.IFS(F1747&gt;=86,"Hot Week (More Than 85°F)",F1747&lt;50,"Cold Week (Less Than 50°F)",TRUE,"Normal Week")</f>
        <v>Normal Week</v>
      </c>
      <c r="H1747" s="2">
        <v>2.8540000000000001</v>
      </c>
      <c r="I1747" s="2" t="str" cm="1">
        <f t="array" ref="I1747">_xlfn.IFS(H1747&gt;3.5,"Above Average",H1747&lt;3,"Below Average",TRUE,"Average")</f>
        <v>Below Average</v>
      </c>
      <c r="J1747" s="1">
        <v>126.0892903</v>
      </c>
      <c r="K1747" s="1" t="str" cm="1">
        <f t="array" ref="K1747">_xlfn.IFS(J1747&gt;200,"Above Average",J1747&lt;155,"Below Average",TRUE,"Average")</f>
        <v>Below Average</v>
      </c>
      <c r="L1747" s="7">
        <v>7.9509999999999996</v>
      </c>
      <c r="M1747" s="7" t="str" cm="1">
        <f t="array" ref="M1747">_xlfn.IFS(L1747&gt;9,"Above Average",L1747&lt;8,"Below Average",TRUE,"Average")</f>
        <v>Below Average</v>
      </c>
    </row>
    <row r="1748" spans="1:13" x14ac:dyDescent="0.3">
      <c r="A1748">
        <v>13</v>
      </c>
      <c r="B1748" s="21">
        <v>40424</v>
      </c>
      <c r="C1748" s="21" t="str">
        <f t="shared" si="27"/>
        <v>Sep</v>
      </c>
      <c r="D1748" s="6">
        <v>1911852.58</v>
      </c>
      <c r="E1748" t="s">
        <v>155</v>
      </c>
      <c r="F1748" s="5">
        <v>65.709999999999994</v>
      </c>
      <c r="G1748" s="5" t="str" cm="1">
        <f t="array" ref="G1748">_xlfn.IFS(F1748&gt;=86,"Hot Week (More Than 85°F)",F1748&lt;50,"Cold Week (Less Than 50°F)",TRUE,"Normal Week")</f>
        <v>Normal Week</v>
      </c>
      <c r="H1748" s="2">
        <v>2.8679999999999999</v>
      </c>
      <c r="I1748" s="2" t="str" cm="1">
        <f t="array" ref="I1748">_xlfn.IFS(H1748&gt;3.5,"Above Average",H1748&lt;3,"Below Average",TRUE,"Average")</f>
        <v>Below Average</v>
      </c>
      <c r="J1748" s="1">
        <v>126.1019355</v>
      </c>
      <c r="K1748" s="1" t="str" cm="1">
        <f t="array" ref="K1748">_xlfn.IFS(J1748&gt;200,"Above Average",J1748&lt;155,"Below Average",TRUE,"Average")</f>
        <v>Below Average</v>
      </c>
      <c r="L1748" s="7">
        <v>7.9509999999999996</v>
      </c>
      <c r="M1748" s="7" t="str" cm="1">
        <f t="array" ref="M1748">_xlfn.IFS(L1748&gt;9,"Above Average",L1748&lt;8,"Below Average",TRUE,"Average")</f>
        <v>Below Average</v>
      </c>
    </row>
    <row r="1749" spans="1:13" x14ac:dyDescent="0.3">
      <c r="A1749">
        <v>13</v>
      </c>
      <c r="B1749" s="21">
        <v>40431</v>
      </c>
      <c r="C1749" s="21" t="str">
        <f t="shared" si="27"/>
        <v>Sep</v>
      </c>
      <c r="D1749" s="6">
        <v>1772143.94</v>
      </c>
      <c r="E1749" t="s">
        <v>156</v>
      </c>
      <c r="F1749" s="5">
        <v>65.739999999999995</v>
      </c>
      <c r="G1749" s="5" t="str" cm="1">
        <f t="array" ref="G1749">_xlfn.IFS(F1749&gt;=86,"Hot Week (More Than 85°F)",F1749&lt;50,"Cold Week (Less Than 50°F)",TRUE,"Normal Week")</f>
        <v>Normal Week</v>
      </c>
      <c r="H1749" s="2">
        <v>2.87</v>
      </c>
      <c r="I1749" s="2" t="str" cm="1">
        <f t="array" ref="I1749">_xlfn.IFS(H1749&gt;3.5,"Above Average",H1749&lt;3,"Below Average",TRUE,"Average")</f>
        <v>Below Average</v>
      </c>
      <c r="J1749" s="1">
        <v>126.1145806</v>
      </c>
      <c r="K1749" s="1" t="str" cm="1">
        <f t="array" ref="K1749">_xlfn.IFS(J1749&gt;200,"Above Average",J1749&lt;155,"Below Average",TRUE,"Average")</f>
        <v>Below Average</v>
      </c>
      <c r="L1749" s="7">
        <v>7.9509999999999996</v>
      </c>
      <c r="M1749" s="7" t="str" cm="1">
        <f t="array" ref="M1749">_xlfn.IFS(L1749&gt;9,"Above Average",L1749&lt;8,"Below Average",TRUE,"Average")</f>
        <v>Below Average</v>
      </c>
    </row>
    <row r="1750" spans="1:13" x14ac:dyDescent="0.3">
      <c r="A1750">
        <v>13</v>
      </c>
      <c r="B1750" s="21">
        <v>40438</v>
      </c>
      <c r="C1750" s="21" t="str">
        <f t="shared" si="27"/>
        <v>Sep</v>
      </c>
      <c r="D1750" s="6">
        <v>1790279.74</v>
      </c>
      <c r="E1750" t="s">
        <v>155</v>
      </c>
      <c r="F1750" s="5">
        <v>66.84</v>
      </c>
      <c r="G1750" s="5" t="str" cm="1">
        <f t="array" ref="G1750">_xlfn.IFS(F1750&gt;=86,"Hot Week (More Than 85°F)",F1750&lt;50,"Cold Week (Less Than 50°F)",TRUE,"Normal Week")</f>
        <v>Normal Week</v>
      </c>
      <c r="H1750" s="2">
        <v>2.875</v>
      </c>
      <c r="I1750" s="2" t="str" cm="1">
        <f t="array" ref="I1750">_xlfn.IFS(H1750&gt;3.5,"Above Average",H1750&lt;3,"Below Average",TRUE,"Average")</f>
        <v>Below Average</v>
      </c>
      <c r="J1750" s="1">
        <v>126.1454667</v>
      </c>
      <c r="K1750" s="1" t="str" cm="1">
        <f t="array" ref="K1750">_xlfn.IFS(J1750&gt;200,"Above Average",J1750&lt;155,"Below Average",TRUE,"Average")</f>
        <v>Below Average</v>
      </c>
      <c r="L1750" s="7">
        <v>7.9509999999999996</v>
      </c>
      <c r="M1750" s="7" t="str" cm="1">
        <f t="array" ref="M1750">_xlfn.IFS(L1750&gt;9,"Above Average",L1750&lt;8,"Below Average",TRUE,"Average")</f>
        <v>Below Average</v>
      </c>
    </row>
    <row r="1751" spans="1:13" x14ac:dyDescent="0.3">
      <c r="A1751">
        <v>13</v>
      </c>
      <c r="B1751" s="21">
        <v>40445</v>
      </c>
      <c r="C1751" s="21" t="str">
        <f t="shared" si="27"/>
        <v>Sep</v>
      </c>
      <c r="D1751" s="6">
        <v>1705655.09</v>
      </c>
      <c r="E1751" t="s">
        <v>155</v>
      </c>
      <c r="F1751" s="5">
        <v>68.22</v>
      </c>
      <c r="G1751" s="5" t="str" cm="1">
        <f t="array" ref="G1751">_xlfn.IFS(F1751&gt;=86,"Hot Week (More Than 85°F)",F1751&lt;50,"Cold Week (Less Than 50°F)",TRUE,"Normal Week")</f>
        <v>Normal Week</v>
      </c>
      <c r="H1751" s="2">
        <v>2.8719999999999999</v>
      </c>
      <c r="I1751" s="2" t="str" cm="1">
        <f t="array" ref="I1751">_xlfn.IFS(H1751&gt;3.5,"Above Average",H1751&lt;3,"Below Average",TRUE,"Average")</f>
        <v>Below Average</v>
      </c>
      <c r="J1751" s="1">
        <v>126.1900333</v>
      </c>
      <c r="K1751" s="1" t="str" cm="1">
        <f t="array" ref="K1751">_xlfn.IFS(J1751&gt;200,"Above Average",J1751&lt;155,"Below Average",TRUE,"Average")</f>
        <v>Below Average</v>
      </c>
      <c r="L1751" s="7">
        <v>7.9509999999999996</v>
      </c>
      <c r="M1751" s="7" t="str" cm="1">
        <f t="array" ref="M1751">_xlfn.IFS(L1751&gt;9,"Above Average",L1751&lt;8,"Below Average",TRUE,"Average")</f>
        <v>Below Average</v>
      </c>
    </row>
    <row r="1752" spans="1:13" x14ac:dyDescent="0.3">
      <c r="A1752">
        <v>13</v>
      </c>
      <c r="B1752" s="21">
        <v>40452</v>
      </c>
      <c r="C1752" s="21" t="str">
        <f t="shared" si="27"/>
        <v>Oct</v>
      </c>
      <c r="D1752" s="6">
        <v>1765584.48</v>
      </c>
      <c r="E1752" t="s">
        <v>155</v>
      </c>
      <c r="F1752" s="5">
        <v>68.739999999999995</v>
      </c>
      <c r="G1752" s="5" t="str" cm="1">
        <f t="array" ref="G1752">_xlfn.IFS(F1752&gt;=86,"Hot Week (More Than 85°F)",F1752&lt;50,"Cold Week (Less Than 50°F)",TRUE,"Normal Week")</f>
        <v>Normal Week</v>
      </c>
      <c r="H1752" s="2">
        <v>2.8530000000000002</v>
      </c>
      <c r="I1752" s="2" t="str" cm="1">
        <f t="array" ref="I1752">_xlfn.IFS(H1752&gt;3.5,"Above Average",H1752&lt;3,"Below Average",TRUE,"Average")</f>
        <v>Below Average</v>
      </c>
      <c r="J1752" s="1">
        <v>126.2346</v>
      </c>
      <c r="K1752" s="1" t="str" cm="1">
        <f t="array" ref="K1752">_xlfn.IFS(J1752&gt;200,"Above Average",J1752&lt;155,"Below Average",TRUE,"Average")</f>
        <v>Below Average</v>
      </c>
      <c r="L1752" s="7">
        <v>7.7949999999999999</v>
      </c>
      <c r="M1752" s="7" t="str" cm="1">
        <f t="array" ref="M1752">_xlfn.IFS(L1752&gt;9,"Above Average",L1752&lt;8,"Below Average",TRUE,"Average")</f>
        <v>Below Average</v>
      </c>
    </row>
    <row r="1753" spans="1:13" x14ac:dyDescent="0.3">
      <c r="A1753">
        <v>13</v>
      </c>
      <c r="B1753" s="21">
        <v>40459</v>
      </c>
      <c r="C1753" s="21" t="str">
        <f t="shared" si="27"/>
        <v>Oct</v>
      </c>
      <c r="D1753" s="6">
        <v>1871924.07</v>
      </c>
      <c r="E1753" t="s">
        <v>155</v>
      </c>
      <c r="F1753" s="5">
        <v>63.03</v>
      </c>
      <c r="G1753" s="5" t="str" cm="1">
        <f t="array" ref="G1753">_xlfn.IFS(F1753&gt;=86,"Hot Week (More Than 85°F)",F1753&lt;50,"Cold Week (Less Than 50°F)",TRUE,"Normal Week")</f>
        <v>Normal Week</v>
      </c>
      <c r="H1753" s="2">
        <v>2.8410000000000002</v>
      </c>
      <c r="I1753" s="2" t="str" cm="1">
        <f t="array" ref="I1753">_xlfn.IFS(H1753&gt;3.5,"Above Average",H1753&lt;3,"Below Average",TRUE,"Average")</f>
        <v>Below Average</v>
      </c>
      <c r="J1753" s="1">
        <v>126.2791667</v>
      </c>
      <c r="K1753" s="1" t="str" cm="1">
        <f t="array" ref="K1753">_xlfn.IFS(J1753&gt;200,"Above Average",J1753&lt;155,"Below Average",TRUE,"Average")</f>
        <v>Below Average</v>
      </c>
      <c r="L1753" s="7">
        <v>7.7949999999999999</v>
      </c>
      <c r="M1753" s="7" t="str" cm="1">
        <f t="array" ref="M1753">_xlfn.IFS(L1753&gt;9,"Above Average",L1753&lt;8,"Below Average",TRUE,"Average")</f>
        <v>Below Average</v>
      </c>
    </row>
    <row r="1754" spans="1:13" x14ac:dyDescent="0.3">
      <c r="A1754">
        <v>13</v>
      </c>
      <c r="B1754" s="21">
        <v>40466</v>
      </c>
      <c r="C1754" s="21" t="str">
        <f t="shared" si="27"/>
        <v>Oct</v>
      </c>
      <c r="D1754" s="6">
        <v>1851431.06</v>
      </c>
      <c r="E1754" t="s">
        <v>155</v>
      </c>
      <c r="F1754" s="5">
        <v>54.12</v>
      </c>
      <c r="G1754" s="5" t="str" cm="1">
        <f t="array" ref="G1754">_xlfn.IFS(F1754&gt;=86,"Hot Week (More Than 85°F)",F1754&lt;50,"Cold Week (Less Than 50°F)",TRUE,"Normal Week")</f>
        <v>Normal Week</v>
      </c>
      <c r="H1754" s="2">
        <v>2.8450000000000002</v>
      </c>
      <c r="I1754" s="2" t="str" cm="1">
        <f t="array" ref="I1754">_xlfn.IFS(H1754&gt;3.5,"Above Average",H1754&lt;3,"Below Average",TRUE,"Average")</f>
        <v>Below Average</v>
      </c>
      <c r="J1754" s="1">
        <v>126.32667739999999</v>
      </c>
      <c r="K1754" s="1" t="str" cm="1">
        <f t="array" ref="K1754">_xlfn.IFS(J1754&gt;200,"Above Average",J1754&lt;155,"Below Average",TRUE,"Average")</f>
        <v>Below Average</v>
      </c>
      <c r="L1754" s="7">
        <v>7.7949999999999999</v>
      </c>
      <c r="M1754" s="7" t="str" cm="1">
        <f t="array" ref="M1754">_xlfn.IFS(L1754&gt;9,"Above Average",L1754&lt;8,"Below Average",TRUE,"Average")</f>
        <v>Below Average</v>
      </c>
    </row>
    <row r="1755" spans="1:13" x14ac:dyDescent="0.3">
      <c r="A1755">
        <v>13</v>
      </c>
      <c r="B1755" s="21">
        <v>40473</v>
      </c>
      <c r="C1755" s="21" t="str">
        <f t="shared" si="27"/>
        <v>Oct</v>
      </c>
      <c r="D1755" s="6">
        <v>1796949.59</v>
      </c>
      <c r="E1755" t="s">
        <v>155</v>
      </c>
      <c r="F1755" s="5">
        <v>56.89</v>
      </c>
      <c r="G1755" s="5" t="str" cm="1">
        <f t="array" ref="G1755">_xlfn.IFS(F1755&gt;=86,"Hot Week (More Than 85°F)",F1755&lt;50,"Cold Week (Less Than 50°F)",TRUE,"Normal Week")</f>
        <v>Normal Week</v>
      </c>
      <c r="H1755" s="2">
        <v>2.8490000000000002</v>
      </c>
      <c r="I1755" s="2" t="str" cm="1">
        <f t="array" ref="I1755">_xlfn.IFS(H1755&gt;3.5,"Above Average",H1755&lt;3,"Below Average",TRUE,"Average")</f>
        <v>Below Average</v>
      </c>
      <c r="J1755" s="1">
        <v>126.3815484</v>
      </c>
      <c r="K1755" s="1" t="str" cm="1">
        <f t="array" ref="K1755">_xlfn.IFS(J1755&gt;200,"Above Average",J1755&lt;155,"Below Average",TRUE,"Average")</f>
        <v>Below Average</v>
      </c>
      <c r="L1755" s="7">
        <v>7.7949999999999999</v>
      </c>
      <c r="M1755" s="7" t="str" cm="1">
        <f t="array" ref="M1755">_xlfn.IFS(L1755&gt;9,"Above Average",L1755&lt;8,"Below Average",TRUE,"Average")</f>
        <v>Below Average</v>
      </c>
    </row>
    <row r="1756" spans="1:13" x14ac:dyDescent="0.3">
      <c r="A1756">
        <v>13</v>
      </c>
      <c r="B1756" s="21">
        <v>40480</v>
      </c>
      <c r="C1756" s="21" t="str">
        <f t="shared" si="27"/>
        <v>Oct</v>
      </c>
      <c r="D1756" s="6">
        <v>1887895.07</v>
      </c>
      <c r="E1756" t="s">
        <v>155</v>
      </c>
      <c r="F1756" s="5">
        <v>45.12</v>
      </c>
      <c r="G1756" s="5" t="str" cm="1">
        <f t="array" ref="G1756">_xlfn.IFS(F1756&gt;=86,"Hot Week (More Than 85°F)",F1756&lt;50,"Cold Week (Less Than 50°F)",TRUE,"Normal Week")</f>
        <v>Cold Week (Less Than 50°F)</v>
      </c>
      <c r="H1756" s="2">
        <v>2.8410000000000002</v>
      </c>
      <c r="I1756" s="2" t="str" cm="1">
        <f t="array" ref="I1756">_xlfn.IFS(H1756&gt;3.5,"Above Average",H1756&lt;3,"Below Average",TRUE,"Average")</f>
        <v>Below Average</v>
      </c>
      <c r="J1756" s="1">
        <v>126.43641940000001</v>
      </c>
      <c r="K1756" s="1" t="str" cm="1">
        <f t="array" ref="K1756">_xlfn.IFS(J1756&gt;200,"Above Average",J1756&lt;155,"Below Average",TRUE,"Average")</f>
        <v>Below Average</v>
      </c>
      <c r="L1756" s="7">
        <v>7.7949999999999999</v>
      </c>
      <c r="M1756" s="7" t="str" cm="1">
        <f t="array" ref="M1756">_xlfn.IFS(L1756&gt;9,"Above Average",L1756&lt;8,"Below Average",TRUE,"Average")</f>
        <v>Below Average</v>
      </c>
    </row>
    <row r="1757" spans="1:13" x14ac:dyDescent="0.3">
      <c r="A1757">
        <v>13</v>
      </c>
      <c r="B1757" s="21">
        <v>40487</v>
      </c>
      <c r="C1757" s="21" t="str">
        <f t="shared" si="27"/>
        <v>Nov</v>
      </c>
      <c r="D1757" s="6">
        <v>1854967.66</v>
      </c>
      <c r="E1757" t="s">
        <v>155</v>
      </c>
      <c r="F1757" s="5">
        <v>49.96</v>
      </c>
      <c r="G1757" s="5" t="str" cm="1">
        <f t="array" ref="G1757">_xlfn.IFS(F1757&gt;=86,"Hot Week (More Than 85°F)",F1757&lt;50,"Cold Week (Less Than 50°F)",TRUE,"Normal Week")</f>
        <v>Cold Week (Less Than 50°F)</v>
      </c>
      <c r="H1757" s="2">
        <v>2.831</v>
      </c>
      <c r="I1757" s="2" t="str" cm="1">
        <f t="array" ref="I1757">_xlfn.IFS(H1757&gt;3.5,"Above Average",H1757&lt;3,"Below Average",TRUE,"Average")</f>
        <v>Below Average</v>
      </c>
      <c r="J1757" s="1">
        <v>126.4912903</v>
      </c>
      <c r="K1757" s="1" t="str" cm="1">
        <f t="array" ref="K1757">_xlfn.IFS(J1757&gt;200,"Above Average",J1757&lt;155,"Below Average",TRUE,"Average")</f>
        <v>Below Average</v>
      </c>
      <c r="L1757" s="7">
        <v>7.7949999999999999</v>
      </c>
      <c r="M1757" s="7" t="str" cm="1">
        <f t="array" ref="M1757">_xlfn.IFS(L1757&gt;9,"Above Average",L1757&lt;8,"Below Average",TRUE,"Average")</f>
        <v>Below Average</v>
      </c>
    </row>
    <row r="1758" spans="1:13" x14ac:dyDescent="0.3">
      <c r="A1758">
        <v>13</v>
      </c>
      <c r="B1758" s="21">
        <v>40494</v>
      </c>
      <c r="C1758" s="21" t="str">
        <f t="shared" si="27"/>
        <v>Nov</v>
      </c>
      <c r="D1758" s="6">
        <v>1939964.63</v>
      </c>
      <c r="E1758" t="s">
        <v>155</v>
      </c>
      <c r="F1758" s="5">
        <v>42.55</v>
      </c>
      <c r="G1758" s="5" t="str" cm="1">
        <f t="array" ref="G1758">_xlfn.IFS(F1758&gt;=86,"Hot Week (More Than 85°F)",F1758&lt;50,"Cold Week (Less Than 50°F)",TRUE,"Normal Week")</f>
        <v>Cold Week (Less Than 50°F)</v>
      </c>
      <c r="H1758" s="2">
        <v>2.831</v>
      </c>
      <c r="I1758" s="2" t="str" cm="1">
        <f t="array" ref="I1758">_xlfn.IFS(H1758&gt;3.5,"Above Average",H1758&lt;3,"Below Average",TRUE,"Average")</f>
        <v>Below Average</v>
      </c>
      <c r="J1758" s="1">
        <v>126.54616129999999</v>
      </c>
      <c r="K1758" s="1" t="str" cm="1">
        <f t="array" ref="K1758">_xlfn.IFS(J1758&gt;200,"Above Average",J1758&lt;155,"Below Average",TRUE,"Average")</f>
        <v>Below Average</v>
      </c>
      <c r="L1758" s="7">
        <v>7.7949999999999999</v>
      </c>
      <c r="M1758" s="7" t="str" cm="1">
        <f t="array" ref="M1758">_xlfn.IFS(L1758&gt;9,"Above Average",L1758&lt;8,"Below Average",TRUE,"Average")</f>
        <v>Below Average</v>
      </c>
    </row>
    <row r="1759" spans="1:13" x14ac:dyDescent="0.3">
      <c r="A1759">
        <v>13</v>
      </c>
      <c r="B1759" s="21">
        <v>40501</v>
      </c>
      <c r="C1759" s="21" t="str">
        <f t="shared" si="27"/>
        <v>Nov</v>
      </c>
      <c r="D1759" s="6">
        <v>1925393.91</v>
      </c>
      <c r="E1759" t="s">
        <v>155</v>
      </c>
      <c r="F1759" s="5">
        <v>42</v>
      </c>
      <c r="G1759" s="5" t="str" cm="1">
        <f t="array" ref="G1759">_xlfn.IFS(F1759&gt;=86,"Hot Week (More Than 85°F)",F1759&lt;50,"Cold Week (Less Than 50°F)",TRUE,"Normal Week")</f>
        <v>Cold Week (Less Than 50°F)</v>
      </c>
      <c r="H1759" s="2">
        <v>2.8420000000000001</v>
      </c>
      <c r="I1759" s="2" t="str" cm="1">
        <f t="array" ref="I1759">_xlfn.IFS(H1759&gt;3.5,"Above Average",H1759&lt;3,"Below Average",TRUE,"Average")</f>
        <v>Below Average</v>
      </c>
      <c r="J1759" s="1">
        <v>126.60720000000001</v>
      </c>
      <c r="K1759" s="1" t="str" cm="1">
        <f t="array" ref="K1759">_xlfn.IFS(J1759&gt;200,"Above Average",J1759&lt;155,"Below Average",TRUE,"Average")</f>
        <v>Below Average</v>
      </c>
      <c r="L1759" s="7">
        <v>7.7949999999999999</v>
      </c>
      <c r="M1759" s="7" t="str" cm="1">
        <f t="array" ref="M1759">_xlfn.IFS(L1759&gt;9,"Above Average",L1759&lt;8,"Below Average",TRUE,"Average")</f>
        <v>Below Average</v>
      </c>
    </row>
    <row r="1760" spans="1:13" x14ac:dyDescent="0.3">
      <c r="A1760">
        <v>13</v>
      </c>
      <c r="B1760" s="21">
        <v>40508</v>
      </c>
      <c r="C1760" s="21" t="str">
        <f t="shared" si="27"/>
        <v>Nov</v>
      </c>
      <c r="D1760" s="6">
        <v>2766400.05</v>
      </c>
      <c r="E1760" t="s">
        <v>156</v>
      </c>
      <c r="F1760" s="5">
        <v>28.22</v>
      </c>
      <c r="G1760" s="5" t="str" cm="1">
        <f t="array" ref="G1760">_xlfn.IFS(F1760&gt;=86,"Hot Week (More Than 85°F)",F1760&lt;50,"Cold Week (Less Than 50°F)",TRUE,"Normal Week")</f>
        <v>Cold Week (Less Than 50°F)</v>
      </c>
      <c r="H1760" s="2">
        <v>2.83</v>
      </c>
      <c r="I1760" s="2" t="str" cm="1">
        <f t="array" ref="I1760">_xlfn.IFS(H1760&gt;3.5,"Above Average",H1760&lt;3,"Below Average",TRUE,"Average")</f>
        <v>Below Average</v>
      </c>
      <c r="J1760" s="1">
        <v>126.66926669999999</v>
      </c>
      <c r="K1760" s="1" t="str" cm="1">
        <f t="array" ref="K1760">_xlfn.IFS(J1760&gt;200,"Above Average",J1760&lt;155,"Below Average",TRUE,"Average")</f>
        <v>Below Average</v>
      </c>
      <c r="L1760" s="7">
        <v>7.7949999999999999</v>
      </c>
      <c r="M1760" s="7" t="str" cm="1">
        <f t="array" ref="M1760">_xlfn.IFS(L1760&gt;9,"Above Average",L1760&lt;8,"Below Average",TRUE,"Average")</f>
        <v>Below Average</v>
      </c>
    </row>
    <row r="1761" spans="1:13" x14ac:dyDescent="0.3">
      <c r="A1761">
        <v>13</v>
      </c>
      <c r="B1761" s="21">
        <v>40515</v>
      </c>
      <c r="C1761" s="21" t="str">
        <f t="shared" si="27"/>
        <v>Dec</v>
      </c>
      <c r="D1761" s="6">
        <v>2083379.89</v>
      </c>
      <c r="E1761" t="s">
        <v>155</v>
      </c>
      <c r="F1761" s="5">
        <v>25.8</v>
      </c>
      <c r="G1761" s="5" t="str" cm="1">
        <f t="array" ref="G1761">_xlfn.IFS(F1761&gt;=86,"Hot Week (More Than 85°F)",F1761&lt;50,"Cold Week (Less Than 50°F)",TRUE,"Normal Week")</f>
        <v>Cold Week (Less Than 50°F)</v>
      </c>
      <c r="H1761" s="2">
        <v>2.8119999999999998</v>
      </c>
      <c r="I1761" s="2" t="str" cm="1">
        <f t="array" ref="I1761">_xlfn.IFS(H1761&gt;3.5,"Above Average",H1761&lt;3,"Below Average",TRUE,"Average")</f>
        <v>Below Average</v>
      </c>
      <c r="J1761" s="1">
        <v>126.7313333</v>
      </c>
      <c r="K1761" s="1" t="str" cm="1">
        <f t="array" ref="K1761">_xlfn.IFS(J1761&gt;200,"Above Average",J1761&lt;155,"Below Average",TRUE,"Average")</f>
        <v>Below Average</v>
      </c>
      <c r="L1761" s="7">
        <v>7.7949999999999999</v>
      </c>
      <c r="M1761" s="7" t="str" cm="1">
        <f t="array" ref="M1761">_xlfn.IFS(L1761&gt;9,"Above Average",L1761&lt;8,"Below Average",TRUE,"Average")</f>
        <v>Below Average</v>
      </c>
    </row>
    <row r="1762" spans="1:13" x14ac:dyDescent="0.3">
      <c r="A1762">
        <v>13</v>
      </c>
      <c r="B1762" s="21">
        <v>40522</v>
      </c>
      <c r="C1762" s="21" t="str">
        <f t="shared" si="27"/>
        <v>Dec</v>
      </c>
      <c r="D1762" s="6">
        <v>2461468.35</v>
      </c>
      <c r="E1762" t="s">
        <v>155</v>
      </c>
      <c r="F1762" s="5">
        <v>36.78</v>
      </c>
      <c r="G1762" s="5" t="str" cm="1">
        <f t="array" ref="G1762">_xlfn.IFS(F1762&gt;=86,"Hot Week (More Than 85°F)",F1762&lt;50,"Cold Week (Less Than 50°F)",TRUE,"Normal Week")</f>
        <v>Cold Week (Less Than 50°F)</v>
      </c>
      <c r="H1762" s="2">
        <v>2.8170000000000002</v>
      </c>
      <c r="I1762" s="2" t="str" cm="1">
        <f t="array" ref="I1762">_xlfn.IFS(H1762&gt;3.5,"Above Average",H1762&lt;3,"Below Average",TRUE,"Average")</f>
        <v>Below Average</v>
      </c>
      <c r="J1762" s="1">
        <v>126.79340000000001</v>
      </c>
      <c r="K1762" s="1" t="str" cm="1">
        <f t="array" ref="K1762">_xlfn.IFS(J1762&gt;200,"Above Average",J1762&lt;155,"Below Average",TRUE,"Average")</f>
        <v>Below Average</v>
      </c>
      <c r="L1762" s="7">
        <v>7.7949999999999999</v>
      </c>
      <c r="M1762" s="7" t="str" cm="1">
        <f t="array" ref="M1762">_xlfn.IFS(L1762&gt;9,"Above Average",L1762&lt;8,"Below Average",TRUE,"Average")</f>
        <v>Below Average</v>
      </c>
    </row>
    <row r="1763" spans="1:13" x14ac:dyDescent="0.3">
      <c r="A1763">
        <v>13</v>
      </c>
      <c r="B1763" s="21">
        <v>40529</v>
      </c>
      <c r="C1763" s="21" t="str">
        <f t="shared" si="27"/>
        <v>Dec</v>
      </c>
      <c r="D1763" s="6">
        <v>2771646.81</v>
      </c>
      <c r="E1763" t="s">
        <v>155</v>
      </c>
      <c r="F1763" s="5">
        <v>35.21</v>
      </c>
      <c r="G1763" s="5" t="str" cm="1">
        <f t="array" ref="G1763">_xlfn.IFS(F1763&gt;=86,"Hot Week (More Than 85°F)",F1763&lt;50,"Cold Week (Less Than 50°F)",TRUE,"Normal Week")</f>
        <v>Cold Week (Less Than 50°F)</v>
      </c>
      <c r="H1763" s="2">
        <v>2.8420000000000001</v>
      </c>
      <c r="I1763" s="2" t="str" cm="1">
        <f t="array" ref="I1763">_xlfn.IFS(H1763&gt;3.5,"Above Average",H1763&lt;3,"Below Average",TRUE,"Average")</f>
        <v>Below Average</v>
      </c>
      <c r="J1763" s="1">
        <v>126.8794839</v>
      </c>
      <c r="K1763" s="1" t="str" cm="1">
        <f t="array" ref="K1763">_xlfn.IFS(J1763&gt;200,"Above Average",J1763&lt;155,"Below Average",TRUE,"Average")</f>
        <v>Below Average</v>
      </c>
      <c r="L1763" s="7">
        <v>7.7949999999999999</v>
      </c>
      <c r="M1763" s="7" t="str" cm="1">
        <f t="array" ref="M1763">_xlfn.IFS(L1763&gt;9,"Above Average",L1763&lt;8,"Below Average",TRUE,"Average")</f>
        <v>Below Average</v>
      </c>
    </row>
    <row r="1764" spans="1:13" x14ac:dyDescent="0.3">
      <c r="A1764">
        <v>13</v>
      </c>
      <c r="B1764" s="21">
        <v>40536</v>
      </c>
      <c r="C1764" s="21" t="str">
        <f t="shared" si="27"/>
        <v>Dec</v>
      </c>
      <c r="D1764" s="6">
        <v>3595903.2</v>
      </c>
      <c r="E1764" t="s">
        <v>155</v>
      </c>
      <c r="F1764" s="5">
        <v>34.9</v>
      </c>
      <c r="G1764" s="5" t="str" cm="1">
        <f t="array" ref="G1764">_xlfn.IFS(F1764&gt;=86,"Hot Week (More Than 85°F)",F1764&lt;50,"Cold Week (Less Than 50°F)",TRUE,"Normal Week")</f>
        <v>Cold Week (Less Than 50°F)</v>
      </c>
      <c r="H1764" s="2">
        <v>2.8460000000000001</v>
      </c>
      <c r="I1764" s="2" t="str" cm="1">
        <f t="array" ref="I1764">_xlfn.IFS(H1764&gt;3.5,"Above Average",H1764&lt;3,"Below Average",TRUE,"Average")</f>
        <v>Below Average</v>
      </c>
      <c r="J1764" s="1">
        <v>126.9835806</v>
      </c>
      <c r="K1764" s="1" t="str" cm="1">
        <f t="array" ref="K1764">_xlfn.IFS(J1764&gt;200,"Above Average",J1764&lt;155,"Below Average",TRUE,"Average")</f>
        <v>Below Average</v>
      </c>
      <c r="L1764" s="7">
        <v>7.7949999999999999</v>
      </c>
      <c r="M1764" s="7" t="str" cm="1">
        <f t="array" ref="M1764">_xlfn.IFS(L1764&gt;9,"Above Average",L1764&lt;8,"Below Average",TRUE,"Average")</f>
        <v>Below Average</v>
      </c>
    </row>
    <row r="1765" spans="1:13" x14ac:dyDescent="0.3">
      <c r="A1765">
        <v>13</v>
      </c>
      <c r="B1765" s="21">
        <v>40543</v>
      </c>
      <c r="C1765" s="21" t="str">
        <f t="shared" si="27"/>
        <v>Dec</v>
      </c>
      <c r="D1765" s="6">
        <v>1675292</v>
      </c>
      <c r="E1765" t="s">
        <v>156</v>
      </c>
      <c r="F1765" s="5">
        <v>26.79</v>
      </c>
      <c r="G1765" s="5" t="str" cm="1">
        <f t="array" ref="G1765">_xlfn.IFS(F1765&gt;=86,"Hot Week (More Than 85°F)",F1765&lt;50,"Cold Week (Less Than 50°F)",TRUE,"Normal Week")</f>
        <v>Cold Week (Less Than 50°F)</v>
      </c>
      <c r="H1765" s="2">
        <v>2.8679999999999999</v>
      </c>
      <c r="I1765" s="2" t="str" cm="1">
        <f t="array" ref="I1765">_xlfn.IFS(H1765&gt;3.5,"Above Average",H1765&lt;3,"Below Average",TRUE,"Average")</f>
        <v>Below Average</v>
      </c>
      <c r="J1765" s="1">
        <v>127.0876774</v>
      </c>
      <c r="K1765" s="1" t="str" cm="1">
        <f t="array" ref="K1765">_xlfn.IFS(J1765&gt;200,"Above Average",J1765&lt;155,"Below Average",TRUE,"Average")</f>
        <v>Below Average</v>
      </c>
      <c r="L1765" s="7">
        <v>7.7949999999999999</v>
      </c>
      <c r="M1765" s="7" t="str" cm="1">
        <f t="array" ref="M1765">_xlfn.IFS(L1765&gt;9,"Above Average",L1765&lt;8,"Below Average",TRUE,"Average")</f>
        <v>Below Average</v>
      </c>
    </row>
    <row r="1766" spans="1:13" x14ac:dyDescent="0.3">
      <c r="A1766">
        <v>13</v>
      </c>
      <c r="B1766" s="21">
        <v>40550</v>
      </c>
      <c r="C1766" s="21" t="str">
        <f t="shared" si="27"/>
        <v>Jan</v>
      </c>
      <c r="D1766" s="6">
        <v>1744544.39</v>
      </c>
      <c r="E1766" t="s">
        <v>155</v>
      </c>
      <c r="F1766" s="5">
        <v>16.940000000000001</v>
      </c>
      <c r="G1766" s="5" t="str" cm="1">
        <f t="array" ref="G1766">_xlfn.IFS(F1766&gt;=86,"Hot Week (More Than 85°F)",F1766&lt;50,"Cold Week (Less Than 50°F)",TRUE,"Normal Week")</f>
        <v>Cold Week (Less Than 50°F)</v>
      </c>
      <c r="H1766" s="2">
        <v>2.891</v>
      </c>
      <c r="I1766" s="2" t="str" cm="1">
        <f t="array" ref="I1766">_xlfn.IFS(H1766&gt;3.5,"Above Average",H1766&lt;3,"Below Average",TRUE,"Average")</f>
        <v>Below Average</v>
      </c>
      <c r="J1766" s="1">
        <v>127.1917742</v>
      </c>
      <c r="K1766" s="1" t="str" cm="1">
        <f t="array" ref="K1766">_xlfn.IFS(J1766&gt;200,"Above Average",J1766&lt;155,"Below Average",TRUE,"Average")</f>
        <v>Below Average</v>
      </c>
      <c r="L1766" s="7">
        <v>7.47</v>
      </c>
      <c r="M1766" s="7" t="str" cm="1">
        <f t="array" ref="M1766">_xlfn.IFS(L1766&gt;9,"Above Average",L1766&lt;8,"Below Average",TRUE,"Average")</f>
        <v>Below Average</v>
      </c>
    </row>
    <row r="1767" spans="1:13" x14ac:dyDescent="0.3">
      <c r="A1767">
        <v>13</v>
      </c>
      <c r="B1767" s="21">
        <v>40557</v>
      </c>
      <c r="C1767" s="21" t="str">
        <f t="shared" si="27"/>
        <v>Jan</v>
      </c>
      <c r="D1767" s="6">
        <v>1682316.31</v>
      </c>
      <c r="E1767" t="s">
        <v>155</v>
      </c>
      <c r="F1767" s="5">
        <v>20.6</v>
      </c>
      <c r="G1767" s="5" t="str" cm="1">
        <f t="array" ref="G1767">_xlfn.IFS(F1767&gt;=86,"Hot Week (More Than 85°F)",F1767&lt;50,"Cold Week (Less Than 50°F)",TRUE,"Normal Week")</f>
        <v>Cold Week (Less Than 50°F)</v>
      </c>
      <c r="H1767" s="2">
        <v>2.903</v>
      </c>
      <c r="I1767" s="2" t="str" cm="1">
        <f t="array" ref="I1767">_xlfn.IFS(H1767&gt;3.5,"Above Average",H1767&lt;3,"Below Average",TRUE,"Average")</f>
        <v>Below Average</v>
      </c>
      <c r="J1767" s="1">
        <v>127.30093549999999</v>
      </c>
      <c r="K1767" s="1" t="str" cm="1">
        <f t="array" ref="K1767">_xlfn.IFS(J1767&gt;200,"Above Average",J1767&lt;155,"Below Average",TRUE,"Average")</f>
        <v>Below Average</v>
      </c>
      <c r="L1767" s="7">
        <v>7.47</v>
      </c>
      <c r="M1767" s="7" t="str" cm="1">
        <f t="array" ref="M1767">_xlfn.IFS(L1767&gt;9,"Above Average",L1767&lt;8,"Below Average",TRUE,"Average")</f>
        <v>Below Average</v>
      </c>
    </row>
    <row r="1768" spans="1:13" x14ac:dyDescent="0.3">
      <c r="A1768">
        <v>13</v>
      </c>
      <c r="B1768" s="21">
        <v>40564</v>
      </c>
      <c r="C1768" s="21" t="str">
        <f t="shared" si="27"/>
        <v>Jan</v>
      </c>
      <c r="D1768" s="6">
        <v>1770177.37</v>
      </c>
      <c r="E1768" t="s">
        <v>155</v>
      </c>
      <c r="F1768" s="5">
        <v>34.799999999999997</v>
      </c>
      <c r="G1768" s="5" t="str" cm="1">
        <f t="array" ref="G1768">_xlfn.IFS(F1768&gt;=86,"Hot Week (More Than 85°F)",F1768&lt;50,"Cold Week (Less Than 50°F)",TRUE,"Normal Week")</f>
        <v>Cold Week (Less Than 50°F)</v>
      </c>
      <c r="H1768" s="2">
        <v>2.9340000000000002</v>
      </c>
      <c r="I1768" s="2" t="str" cm="1">
        <f t="array" ref="I1768">_xlfn.IFS(H1768&gt;3.5,"Above Average",H1768&lt;3,"Below Average",TRUE,"Average")</f>
        <v>Below Average</v>
      </c>
      <c r="J1768" s="1">
        <v>127.4404839</v>
      </c>
      <c r="K1768" s="1" t="str" cm="1">
        <f t="array" ref="K1768">_xlfn.IFS(J1768&gt;200,"Above Average",J1768&lt;155,"Below Average",TRUE,"Average")</f>
        <v>Below Average</v>
      </c>
      <c r="L1768" s="7">
        <v>7.47</v>
      </c>
      <c r="M1768" s="7" t="str" cm="1">
        <f t="array" ref="M1768">_xlfn.IFS(L1768&gt;9,"Above Average",L1768&lt;8,"Below Average",TRUE,"Average")</f>
        <v>Below Average</v>
      </c>
    </row>
    <row r="1769" spans="1:13" x14ac:dyDescent="0.3">
      <c r="A1769">
        <v>13</v>
      </c>
      <c r="B1769" s="21">
        <v>40571</v>
      </c>
      <c r="C1769" s="21" t="str">
        <f t="shared" si="27"/>
        <v>Jan</v>
      </c>
      <c r="D1769" s="6">
        <v>1633663.12</v>
      </c>
      <c r="E1769" t="s">
        <v>155</v>
      </c>
      <c r="F1769" s="5">
        <v>31.64</v>
      </c>
      <c r="G1769" s="5" t="str" cm="1">
        <f t="array" ref="G1769">_xlfn.IFS(F1769&gt;=86,"Hot Week (More Than 85°F)",F1769&lt;50,"Cold Week (Less Than 50°F)",TRUE,"Normal Week")</f>
        <v>Cold Week (Less Than 50°F)</v>
      </c>
      <c r="H1769" s="2">
        <v>2.96</v>
      </c>
      <c r="I1769" s="2" t="str" cm="1">
        <f t="array" ref="I1769">_xlfn.IFS(H1769&gt;3.5,"Above Average",H1769&lt;3,"Below Average",TRUE,"Average")</f>
        <v>Below Average</v>
      </c>
      <c r="J1769" s="1">
        <v>127.5800323</v>
      </c>
      <c r="K1769" s="1" t="str" cm="1">
        <f t="array" ref="K1769">_xlfn.IFS(J1769&gt;200,"Above Average",J1769&lt;155,"Below Average",TRUE,"Average")</f>
        <v>Below Average</v>
      </c>
      <c r="L1769" s="7">
        <v>7.47</v>
      </c>
      <c r="M1769" s="7" t="str" cm="1">
        <f t="array" ref="M1769">_xlfn.IFS(L1769&gt;9,"Above Average",L1769&lt;8,"Below Average",TRUE,"Average")</f>
        <v>Below Average</v>
      </c>
    </row>
    <row r="1770" spans="1:13" x14ac:dyDescent="0.3">
      <c r="A1770">
        <v>13</v>
      </c>
      <c r="B1770" s="21">
        <v>40578</v>
      </c>
      <c r="C1770" s="21" t="str">
        <f t="shared" si="27"/>
        <v>Feb</v>
      </c>
      <c r="D1770" s="6">
        <v>1848186.58</v>
      </c>
      <c r="E1770" t="s">
        <v>155</v>
      </c>
      <c r="F1770" s="5">
        <v>23.35</v>
      </c>
      <c r="G1770" s="5" t="str" cm="1">
        <f t="array" ref="G1770">_xlfn.IFS(F1770&gt;=86,"Hot Week (More Than 85°F)",F1770&lt;50,"Cold Week (Less Than 50°F)",TRUE,"Normal Week")</f>
        <v>Cold Week (Less Than 50°F)</v>
      </c>
      <c r="H1770" s="2">
        <v>2.9740000000000002</v>
      </c>
      <c r="I1770" s="2" t="str" cm="1">
        <f t="array" ref="I1770">_xlfn.IFS(H1770&gt;3.5,"Above Average",H1770&lt;3,"Below Average",TRUE,"Average")</f>
        <v>Below Average</v>
      </c>
      <c r="J1770" s="1">
        <v>127.7195806</v>
      </c>
      <c r="K1770" s="1" t="str" cm="1">
        <f t="array" ref="K1770">_xlfn.IFS(J1770&gt;200,"Above Average",J1770&lt;155,"Below Average",TRUE,"Average")</f>
        <v>Below Average</v>
      </c>
      <c r="L1770" s="7">
        <v>7.47</v>
      </c>
      <c r="M1770" s="7" t="str" cm="1">
        <f t="array" ref="M1770">_xlfn.IFS(L1770&gt;9,"Above Average",L1770&lt;8,"Below Average",TRUE,"Average")</f>
        <v>Below Average</v>
      </c>
    </row>
    <row r="1771" spans="1:13" x14ac:dyDescent="0.3">
      <c r="A1771">
        <v>13</v>
      </c>
      <c r="B1771" s="21">
        <v>40585</v>
      </c>
      <c r="C1771" s="21" t="str">
        <f t="shared" si="27"/>
        <v>Feb</v>
      </c>
      <c r="D1771" s="6">
        <v>1944438.9</v>
      </c>
      <c r="E1771" t="s">
        <v>156</v>
      </c>
      <c r="F1771" s="5">
        <v>30.83</v>
      </c>
      <c r="G1771" s="5" t="str" cm="1">
        <f t="array" ref="G1771">_xlfn.IFS(F1771&gt;=86,"Hot Week (More Than 85°F)",F1771&lt;50,"Cold Week (Less Than 50°F)",TRUE,"Normal Week")</f>
        <v>Cold Week (Less Than 50°F)</v>
      </c>
      <c r="H1771" s="2">
        <v>3.0339999999999998</v>
      </c>
      <c r="I1771" s="2" t="str" cm="1">
        <f t="array" ref="I1771">_xlfn.IFS(H1771&gt;3.5,"Above Average",H1771&lt;3,"Below Average",TRUE,"Average")</f>
        <v>Average</v>
      </c>
      <c r="J1771" s="1">
        <v>127.859129</v>
      </c>
      <c r="K1771" s="1" t="str" cm="1">
        <f t="array" ref="K1771">_xlfn.IFS(J1771&gt;200,"Above Average",J1771&lt;155,"Below Average",TRUE,"Average")</f>
        <v>Below Average</v>
      </c>
      <c r="L1771" s="7">
        <v>7.47</v>
      </c>
      <c r="M1771" s="7" t="str" cm="1">
        <f t="array" ref="M1771">_xlfn.IFS(L1771&gt;9,"Above Average",L1771&lt;8,"Below Average",TRUE,"Average")</f>
        <v>Below Average</v>
      </c>
    </row>
    <row r="1772" spans="1:13" x14ac:dyDescent="0.3">
      <c r="A1772">
        <v>13</v>
      </c>
      <c r="B1772" s="21">
        <v>40592</v>
      </c>
      <c r="C1772" s="21" t="str">
        <f t="shared" si="27"/>
        <v>Feb</v>
      </c>
      <c r="D1772" s="6">
        <v>2003480.59</v>
      </c>
      <c r="E1772" t="s">
        <v>155</v>
      </c>
      <c r="F1772" s="5">
        <v>40.85</v>
      </c>
      <c r="G1772" s="5" t="str" cm="1">
        <f t="array" ref="G1772">_xlfn.IFS(F1772&gt;=86,"Hot Week (More Than 85°F)",F1772&lt;50,"Cold Week (Less Than 50°F)",TRUE,"Normal Week")</f>
        <v>Cold Week (Less Than 50°F)</v>
      </c>
      <c r="H1772" s="2">
        <v>3.0619999999999998</v>
      </c>
      <c r="I1772" s="2" t="str" cm="1">
        <f t="array" ref="I1772">_xlfn.IFS(H1772&gt;3.5,"Above Average",H1772&lt;3,"Below Average",TRUE,"Average")</f>
        <v>Average</v>
      </c>
      <c r="J1772" s="1">
        <v>127.99525</v>
      </c>
      <c r="K1772" s="1" t="str" cm="1">
        <f t="array" ref="K1772">_xlfn.IFS(J1772&gt;200,"Above Average",J1772&lt;155,"Below Average",TRUE,"Average")</f>
        <v>Below Average</v>
      </c>
      <c r="L1772" s="7">
        <v>7.47</v>
      </c>
      <c r="M1772" s="7" t="str" cm="1">
        <f t="array" ref="M1772">_xlfn.IFS(L1772&gt;9,"Above Average",L1772&lt;8,"Below Average",TRUE,"Average")</f>
        <v>Below Average</v>
      </c>
    </row>
    <row r="1773" spans="1:13" x14ac:dyDescent="0.3">
      <c r="A1773">
        <v>13</v>
      </c>
      <c r="B1773" s="21">
        <v>40599</v>
      </c>
      <c r="C1773" s="21" t="str">
        <f t="shared" si="27"/>
        <v>Feb</v>
      </c>
      <c r="D1773" s="6">
        <v>1831933.95</v>
      </c>
      <c r="E1773" t="s">
        <v>155</v>
      </c>
      <c r="F1773" s="5">
        <v>33.17</v>
      </c>
      <c r="G1773" s="5" t="str" cm="1">
        <f t="array" ref="G1773">_xlfn.IFS(F1773&gt;=86,"Hot Week (More Than 85°F)",F1773&lt;50,"Cold Week (Less Than 50°F)",TRUE,"Normal Week")</f>
        <v>Cold Week (Less Than 50°F)</v>
      </c>
      <c r="H1773" s="2">
        <v>3.12</v>
      </c>
      <c r="I1773" s="2" t="str" cm="1">
        <f t="array" ref="I1773">_xlfn.IFS(H1773&gt;3.5,"Above Average",H1773&lt;3,"Below Average",TRUE,"Average")</f>
        <v>Average</v>
      </c>
      <c r="J1773" s="1">
        <v>128.13</v>
      </c>
      <c r="K1773" s="1" t="str" cm="1">
        <f t="array" ref="K1773">_xlfn.IFS(J1773&gt;200,"Above Average",J1773&lt;155,"Below Average",TRUE,"Average")</f>
        <v>Below Average</v>
      </c>
      <c r="L1773" s="7">
        <v>7.47</v>
      </c>
      <c r="M1773" s="7" t="str" cm="1">
        <f t="array" ref="M1773">_xlfn.IFS(L1773&gt;9,"Above Average",L1773&lt;8,"Below Average",TRUE,"Average")</f>
        <v>Below Average</v>
      </c>
    </row>
    <row r="1774" spans="1:13" x14ac:dyDescent="0.3">
      <c r="A1774">
        <v>13</v>
      </c>
      <c r="B1774" s="21">
        <v>40606</v>
      </c>
      <c r="C1774" s="21" t="str">
        <f t="shared" si="27"/>
        <v>Mar</v>
      </c>
      <c r="D1774" s="6">
        <v>1894960.68</v>
      </c>
      <c r="E1774" t="s">
        <v>155</v>
      </c>
      <c r="F1774" s="5">
        <v>34.229999999999997</v>
      </c>
      <c r="G1774" s="5" t="str" cm="1">
        <f t="array" ref="G1774">_xlfn.IFS(F1774&gt;=86,"Hot Week (More Than 85°F)",F1774&lt;50,"Cold Week (Less Than 50°F)",TRUE,"Normal Week")</f>
        <v>Cold Week (Less Than 50°F)</v>
      </c>
      <c r="H1774" s="2">
        <v>3.23</v>
      </c>
      <c r="I1774" s="2" t="str" cm="1">
        <f t="array" ref="I1774">_xlfn.IFS(H1774&gt;3.5,"Above Average",H1774&lt;3,"Below Average",TRUE,"Average")</f>
        <v>Average</v>
      </c>
      <c r="J1774" s="1">
        <v>128.26474999999999</v>
      </c>
      <c r="K1774" s="1" t="str" cm="1">
        <f t="array" ref="K1774">_xlfn.IFS(J1774&gt;200,"Above Average",J1774&lt;155,"Below Average",TRUE,"Average")</f>
        <v>Below Average</v>
      </c>
      <c r="L1774" s="7">
        <v>7.47</v>
      </c>
      <c r="M1774" s="7" t="str" cm="1">
        <f t="array" ref="M1774">_xlfn.IFS(L1774&gt;9,"Above Average",L1774&lt;8,"Below Average",TRUE,"Average")</f>
        <v>Below Average</v>
      </c>
    </row>
    <row r="1775" spans="1:13" x14ac:dyDescent="0.3">
      <c r="A1775">
        <v>13</v>
      </c>
      <c r="B1775" s="21">
        <v>40613</v>
      </c>
      <c r="C1775" s="21" t="str">
        <f t="shared" si="27"/>
        <v>Mar</v>
      </c>
      <c r="D1775" s="6">
        <v>1852432.58</v>
      </c>
      <c r="E1775" t="s">
        <v>155</v>
      </c>
      <c r="F1775" s="5">
        <v>41.28</v>
      </c>
      <c r="G1775" s="5" t="str" cm="1">
        <f t="array" ref="G1775">_xlfn.IFS(F1775&gt;=86,"Hot Week (More Than 85°F)",F1775&lt;50,"Cold Week (Less Than 50°F)",TRUE,"Normal Week")</f>
        <v>Cold Week (Less Than 50°F)</v>
      </c>
      <c r="H1775" s="2">
        <v>3.3460000000000001</v>
      </c>
      <c r="I1775" s="2" t="str" cm="1">
        <f t="array" ref="I1775">_xlfn.IFS(H1775&gt;3.5,"Above Average",H1775&lt;3,"Below Average",TRUE,"Average")</f>
        <v>Average</v>
      </c>
      <c r="J1775" s="1">
        <v>128.39949999999999</v>
      </c>
      <c r="K1775" s="1" t="str" cm="1">
        <f t="array" ref="K1775">_xlfn.IFS(J1775&gt;200,"Above Average",J1775&lt;155,"Below Average",TRUE,"Average")</f>
        <v>Below Average</v>
      </c>
      <c r="L1775" s="7">
        <v>7.47</v>
      </c>
      <c r="M1775" s="7" t="str" cm="1">
        <f t="array" ref="M1775">_xlfn.IFS(L1775&gt;9,"Above Average",L1775&lt;8,"Below Average",TRUE,"Average")</f>
        <v>Below Average</v>
      </c>
    </row>
    <row r="1776" spans="1:13" x14ac:dyDescent="0.3">
      <c r="A1776">
        <v>13</v>
      </c>
      <c r="B1776" s="21">
        <v>40620</v>
      </c>
      <c r="C1776" s="21" t="str">
        <f t="shared" si="27"/>
        <v>Mar</v>
      </c>
      <c r="D1776" s="6">
        <v>1852443.78</v>
      </c>
      <c r="E1776" t="s">
        <v>155</v>
      </c>
      <c r="F1776" s="5">
        <v>44.69</v>
      </c>
      <c r="G1776" s="5" t="str" cm="1">
        <f t="array" ref="G1776">_xlfn.IFS(F1776&gt;=86,"Hot Week (More Than 85°F)",F1776&lt;50,"Cold Week (Less Than 50°F)",TRUE,"Normal Week")</f>
        <v>Cold Week (Less Than 50°F)</v>
      </c>
      <c r="H1776" s="2">
        <v>3.407</v>
      </c>
      <c r="I1776" s="2" t="str" cm="1">
        <f t="array" ref="I1776">_xlfn.IFS(H1776&gt;3.5,"Above Average",H1776&lt;3,"Below Average",TRUE,"Average")</f>
        <v>Average</v>
      </c>
      <c r="J1776" s="1">
        <v>128.5121935</v>
      </c>
      <c r="K1776" s="1" t="str" cm="1">
        <f t="array" ref="K1776">_xlfn.IFS(J1776&gt;200,"Above Average",J1776&lt;155,"Below Average",TRUE,"Average")</f>
        <v>Below Average</v>
      </c>
      <c r="L1776" s="7">
        <v>7.47</v>
      </c>
      <c r="M1776" s="7" t="str" cm="1">
        <f t="array" ref="M1776">_xlfn.IFS(L1776&gt;9,"Above Average",L1776&lt;8,"Below Average",TRUE,"Average")</f>
        <v>Below Average</v>
      </c>
    </row>
    <row r="1777" spans="1:13" x14ac:dyDescent="0.3">
      <c r="A1777">
        <v>13</v>
      </c>
      <c r="B1777" s="21">
        <v>40627</v>
      </c>
      <c r="C1777" s="21" t="str">
        <f t="shared" si="27"/>
        <v>Mar</v>
      </c>
      <c r="D1777" s="6">
        <v>1807545.43</v>
      </c>
      <c r="E1777" t="s">
        <v>155</v>
      </c>
      <c r="F1777" s="5">
        <v>42.38</v>
      </c>
      <c r="G1777" s="5" t="str" cm="1">
        <f t="array" ref="G1777">_xlfn.IFS(F1777&gt;=86,"Hot Week (More Than 85°F)",F1777&lt;50,"Cold Week (Less Than 50°F)",TRUE,"Normal Week")</f>
        <v>Cold Week (Less Than 50°F)</v>
      </c>
      <c r="H1777" s="2">
        <v>3.4350000000000001</v>
      </c>
      <c r="I1777" s="2" t="str" cm="1">
        <f t="array" ref="I1777">_xlfn.IFS(H1777&gt;3.5,"Above Average",H1777&lt;3,"Below Average",TRUE,"Average")</f>
        <v>Average</v>
      </c>
      <c r="J1777" s="1">
        <v>128.61606449999999</v>
      </c>
      <c r="K1777" s="1" t="str" cm="1">
        <f t="array" ref="K1777">_xlfn.IFS(J1777&gt;200,"Above Average",J1777&lt;155,"Below Average",TRUE,"Average")</f>
        <v>Below Average</v>
      </c>
      <c r="L1777" s="7">
        <v>7.47</v>
      </c>
      <c r="M1777" s="7" t="str" cm="1">
        <f t="array" ref="M1777">_xlfn.IFS(L1777&gt;9,"Above Average",L1777&lt;8,"Below Average",TRUE,"Average")</f>
        <v>Below Average</v>
      </c>
    </row>
    <row r="1778" spans="1:13" x14ac:dyDescent="0.3">
      <c r="A1778">
        <v>13</v>
      </c>
      <c r="B1778" s="21">
        <v>40634</v>
      </c>
      <c r="C1778" s="21" t="str">
        <f t="shared" si="27"/>
        <v>Apr</v>
      </c>
      <c r="D1778" s="6">
        <v>1864238.64</v>
      </c>
      <c r="E1778" t="s">
        <v>155</v>
      </c>
      <c r="F1778" s="5">
        <v>42.49</v>
      </c>
      <c r="G1778" s="5" t="str" cm="1">
        <f t="array" ref="G1778">_xlfn.IFS(F1778&gt;=86,"Hot Week (More Than 85°F)",F1778&lt;50,"Cold Week (Less Than 50°F)",TRUE,"Normal Week")</f>
        <v>Cold Week (Less Than 50°F)</v>
      </c>
      <c r="H1778" s="2">
        <v>3.4870000000000001</v>
      </c>
      <c r="I1778" s="2" t="str" cm="1">
        <f t="array" ref="I1778">_xlfn.IFS(H1778&gt;3.5,"Above Average",H1778&lt;3,"Below Average",TRUE,"Average")</f>
        <v>Average</v>
      </c>
      <c r="J1778" s="1">
        <v>128.71993549999999</v>
      </c>
      <c r="K1778" s="1" t="str" cm="1">
        <f t="array" ref="K1778">_xlfn.IFS(J1778&gt;200,"Above Average",J1778&lt;155,"Below Average",TRUE,"Average")</f>
        <v>Below Average</v>
      </c>
      <c r="L1778" s="7">
        <v>7.1929999999999996</v>
      </c>
      <c r="M1778" s="7" t="str" cm="1">
        <f t="array" ref="M1778">_xlfn.IFS(L1778&gt;9,"Above Average",L1778&lt;8,"Below Average",TRUE,"Average")</f>
        <v>Below Average</v>
      </c>
    </row>
    <row r="1779" spans="1:13" x14ac:dyDescent="0.3">
      <c r="A1779">
        <v>13</v>
      </c>
      <c r="B1779" s="21">
        <v>40641</v>
      </c>
      <c r="C1779" s="21" t="str">
        <f t="shared" si="27"/>
        <v>Apr</v>
      </c>
      <c r="D1779" s="6">
        <v>1887465.04</v>
      </c>
      <c r="E1779" t="s">
        <v>155</v>
      </c>
      <c r="F1779" s="5">
        <v>42.75</v>
      </c>
      <c r="G1779" s="5" t="str" cm="1">
        <f t="array" ref="G1779">_xlfn.IFS(F1779&gt;=86,"Hot Week (More Than 85°F)",F1779&lt;50,"Cold Week (Less Than 50°F)",TRUE,"Normal Week")</f>
        <v>Cold Week (Less Than 50°F)</v>
      </c>
      <c r="H1779" s="2">
        <v>3.5470000000000002</v>
      </c>
      <c r="I1779" s="2" t="str" cm="1">
        <f t="array" ref="I1779">_xlfn.IFS(H1779&gt;3.5,"Above Average",H1779&lt;3,"Below Average",TRUE,"Average")</f>
        <v>Above Average</v>
      </c>
      <c r="J1779" s="1">
        <v>128.82380649999999</v>
      </c>
      <c r="K1779" s="1" t="str" cm="1">
        <f t="array" ref="K1779">_xlfn.IFS(J1779&gt;200,"Above Average",J1779&lt;155,"Below Average",TRUE,"Average")</f>
        <v>Below Average</v>
      </c>
      <c r="L1779" s="7">
        <v>7.1929999999999996</v>
      </c>
      <c r="M1779" s="7" t="str" cm="1">
        <f t="array" ref="M1779">_xlfn.IFS(L1779&gt;9,"Above Average",L1779&lt;8,"Below Average",TRUE,"Average")</f>
        <v>Below Average</v>
      </c>
    </row>
    <row r="1780" spans="1:13" x14ac:dyDescent="0.3">
      <c r="A1780">
        <v>13</v>
      </c>
      <c r="B1780" s="21">
        <v>40648</v>
      </c>
      <c r="C1780" s="21" t="str">
        <f t="shared" si="27"/>
        <v>Apr</v>
      </c>
      <c r="D1780" s="6">
        <v>1950994.04</v>
      </c>
      <c r="E1780" t="s">
        <v>155</v>
      </c>
      <c r="F1780" s="5">
        <v>41.72</v>
      </c>
      <c r="G1780" s="5" t="str" cm="1">
        <f t="array" ref="G1780">_xlfn.IFS(F1780&gt;=86,"Hot Week (More Than 85°F)",F1780&lt;50,"Cold Week (Less Than 50°F)",TRUE,"Normal Week")</f>
        <v>Cold Week (Less Than 50°F)</v>
      </c>
      <c r="H1780" s="2">
        <v>3.6160000000000001</v>
      </c>
      <c r="I1780" s="2" t="str" cm="1">
        <f t="array" ref="I1780">_xlfn.IFS(H1780&gt;3.5,"Above Average",H1780&lt;3,"Below Average",TRUE,"Average")</f>
        <v>Above Average</v>
      </c>
      <c r="J1780" s="1">
        <v>128.9107333</v>
      </c>
      <c r="K1780" s="1" t="str" cm="1">
        <f t="array" ref="K1780">_xlfn.IFS(J1780&gt;200,"Above Average",J1780&lt;155,"Below Average",TRUE,"Average")</f>
        <v>Below Average</v>
      </c>
      <c r="L1780" s="7">
        <v>7.1929999999999996</v>
      </c>
      <c r="M1780" s="7" t="str" cm="1">
        <f t="array" ref="M1780">_xlfn.IFS(L1780&gt;9,"Above Average",L1780&lt;8,"Below Average",TRUE,"Average")</f>
        <v>Below Average</v>
      </c>
    </row>
    <row r="1781" spans="1:13" x14ac:dyDescent="0.3">
      <c r="A1781">
        <v>13</v>
      </c>
      <c r="B1781" s="21">
        <v>40655</v>
      </c>
      <c r="C1781" s="21" t="str">
        <f t="shared" si="27"/>
        <v>Apr</v>
      </c>
      <c r="D1781" s="6">
        <v>2124316.34</v>
      </c>
      <c r="E1781" t="s">
        <v>155</v>
      </c>
      <c r="F1781" s="5">
        <v>47.55</v>
      </c>
      <c r="G1781" s="5" t="str" cm="1">
        <f t="array" ref="G1781">_xlfn.IFS(F1781&gt;=86,"Hot Week (More Than 85°F)",F1781&lt;50,"Cold Week (Less Than 50°F)",TRUE,"Normal Week")</f>
        <v>Cold Week (Less Than 50°F)</v>
      </c>
      <c r="H1781" s="2">
        <v>3.6549999999999998</v>
      </c>
      <c r="I1781" s="2" t="str" cm="1">
        <f t="array" ref="I1781">_xlfn.IFS(H1781&gt;3.5,"Above Average",H1781&lt;3,"Below Average",TRUE,"Average")</f>
        <v>Above Average</v>
      </c>
      <c r="J1781" s="1">
        <v>128.95529999999999</v>
      </c>
      <c r="K1781" s="1" t="str" cm="1">
        <f t="array" ref="K1781">_xlfn.IFS(J1781&gt;200,"Above Average",J1781&lt;155,"Below Average",TRUE,"Average")</f>
        <v>Below Average</v>
      </c>
      <c r="L1781" s="7">
        <v>7.1929999999999996</v>
      </c>
      <c r="M1781" s="7" t="str" cm="1">
        <f t="array" ref="M1781">_xlfn.IFS(L1781&gt;9,"Above Average",L1781&lt;8,"Below Average",TRUE,"Average")</f>
        <v>Below Average</v>
      </c>
    </row>
    <row r="1782" spans="1:13" x14ac:dyDescent="0.3">
      <c r="A1782">
        <v>13</v>
      </c>
      <c r="B1782" s="21">
        <v>40662</v>
      </c>
      <c r="C1782" s="21" t="str">
        <f t="shared" si="27"/>
        <v>Apr</v>
      </c>
      <c r="D1782" s="6">
        <v>1895583.12</v>
      </c>
      <c r="E1782" t="s">
        <v>155</v>
      </c>
      <c r="F1782" s="5">
        <v>43.85</v>
      </c>
      <c r="G1782" s="5" t="str" cm="1">
        <f t="array" ref="G1782">_xlfn.IFS(F1782&gt;=86,"Hot Week (More Than 85°F)",F1782&lt;50,"Cold Week (Less Than 50°F)",TRUE,"Normal Week")</f>
        <v>Cold Week (Less Than 50°F)</v>
      </c>
      <c r="H1782" s="2">
        <v>3.6829999999999998</v>
      </c>
      <c r="I1782" s="2" t="str" cm="1">
        <f t="array" ref="I1782">_xlfn.IFS(H1782&gt;3.5,"Above Average",H1782&lt;3,"Below Average",TRUE,"Average")</f>
        <v>Above Average</v>
      </c>
      <c r="J1782" s="1">
        <v>128.99986670000001</v>
      </c>
      <c r="K1782" s="1" t="str" cm="1">
        <f t="array" ref="K1782">_xlfn.IFS(J1782&gt;200,"Above Average",J1782&lt;155,"Below Average",TRUE,"Average")</f>
        <v>Below Average</v>
      </c>
      <c r="L1782" s="7">
        <v>7.1929999999999996</v>
      </c>
      <c r="M1782" s="7" t="str" cm="1">
        <f t="array" ref="M1782">_xlfn.IFS(L1782&gt;9,"Above Average",L1782&lt;8,"Below Average",TRUE,"Average")</f>
        <v>Below Average</v>
      </c>
    </row>
    <row r="1783" spans="1:13" x14ac:dyDescent="0.3">
      <c r="A1783">
        <v>13</v>
      </c>
      <c r="B1783" s="21">
        <v>40669</v>
      </c>
      <c r="C1783" s="21" t="str">
        <f t="shared" si="27"/>
        <v>May</v>
      </c>
      <c r="D1783" s="6">
        <v>1986380.4</v>
      </c>
      <c r="E1783" t="s">
        <v>155</v>
      </c>
      <c r="F1783" s="5">
        <v>47.75</v>
      </c>
      <c r="G1783" s="5" t="str" cm="1">
        <f t="array" ref="G1783">_xlfn.IFS(F1783&gt;=86,"Hot Week (More Than 85°F)",F1783&lt;50,"Cold Week (Less Than 50°F)",TRUE,"Normal Week")</f>
        <v>Cold Week (Less Than 50°F)</v>
      </c>
      <c r="H1783" s="2">
        <v>3.7440000000000002</v>
      </c>
      <c r="I1783" s="2" t="str" cm="1">
        <f t="array" ref="I1783">_xlfn.IFS(H1783&gt;3.5,"Above Average",H1783&lt;3,"Below Average",TRUE,"Average")</f>
        <v>Above Average</v>
      </c>
      <c r="J1783" s="1">
        <v>129.04443330000001</v>
      </c>
      <c r="K1783" s="1" t="str" cm="1">
        <f t="array" ref="K1783">_xlfn.IFS(J1783&gt;200,"Above Average",J1783&lt;155,"Below Average",TRUE,"Average")</f>
        <v>Below Average</v>
      </c>
      <c r="L1783" s="7">
        <v>7.1929999999999996</v>
      </c>
      <c r="M1783" s="7" t="str" cm="1">
        <f t="array" ref="M1783">_xlfn.IFS(L1783&gt;9,"Above Average",L1783&lt;8,"Below Average",TRUE,"Average")</f>
        <v>Below Average</v>
      </c>
    </row>
    <row r="1784" spans="1:13" x14ac:dyDescent="0.3">
      <c r="A1784">
        <v>13</v>
      </c>
      <c r="B1784" s="21">
        <v>40676</v>
      </c>
      <c r="C1784" s="21" t="str">
        <f t="shared" si="27"/>
        <v>May</v>
      </c>
      <c r="D1784" s="6">
        <v>1958823.56</v>
      </c>
      <c r="E1784" t="s">
        <v>155</v>
      </c>
      <c r="F1784" s="5">
        <v>52.4</v>
      </c>
      <c r="G1784" s="5" t="str" cm="1">
        <f t="array" ref="G1784">_xlfn.IFS(F1784&gt;=86,"Hot Week (More Than 85°F)",F1784&lt;50,"Cold Week (Less Than 50°F)",TRUE,"Normal Week")</f>
        <v>Normal Week</v>
      </c>
      <c r="H1784" s="2">
        <v>3.77</v>
      </c>
      <c r="I1784" s="2" t="str" cm="1">
        <f t="array" ref="I1784">_xlfn.IFS(H1784&gt;3.5,"Above Average",H1784&lt;3,"Below Average",TRUE,"Average")</f>
        <v>Above Average</v>
      </c>
      <c r="J1784" s="1">
        <v>129.089</v>
      </c>
      <c r="K1784" s="1" t="str" cm="1">
        <f t="array" ref="K1784">_xlfn.IFS(J1784&gt;200,"Above Average",J1784&lt;155,"Below Average",TRUE,"Average")</f>
        <v>Below Average</v>
      </c>
      <c r="L1784" s="7">
        <v>7.1929999999999996</v>
      </c>
      <c r="M1784" s="7" t="str" cm="1">
        <f t="array" ref="M1784">_xlfn.IFS(L1784&gt;9,"Above Average",L1784&lt;8,"Below Average",TRUE,"Average")</f>
        <v>Below Average</v>
      </c>
    </row>
    <row r="1785" spans="1:13" x14ac:dyDescent="0.3">
      <c r="A1785">
        <v>13</v>
      </c>
      <c r="B1785" s="21">
        <v>40683</v>
      </c>
      <c r="C1785" s="21" t="str">
        <f t="shared" si="27"/>
        <v>May</v>
      </c>
      <c r="D1785" s="6">
        <v>1860923.55</v>
      </c>
      <c r="E1785" t="s">
        <v>155</v>
      </c>
      <c r="F1785" s="5">
        <v>52.12</v>
      </c>
      <c r="G1785" s="5" t="str" cm="1">
        <f t="array" ref="G1785">_xlfn.IFS(F1785&gt;=86,"Hot Week (More Than 85°F)",F1785&lt;50,"Cold Week (Less Than 50°F)",TRUE,"Normal Week")</f>
        <v>Normal Week</v>
      </c>
      <c r="H1785" s="2">
        <v>3.802</v>
      </c>
      <c r="I1785" s="2" t="str" cm="1">
        <f t="array" ref="I1785">_xlfn.IFS(H1785&gt;3.5,"Above Average",H1785&lt;3,"Below Average",TRUE,"Average")</f>
        <v>Above Average</v>
      </c>
      <c r="J1785" s="1">
        <v>129.07567739999999</v>
      </c>
      <c r="K1785" s="1" t="str" cm="1">
        <f t="array" ref="K1785">_xlfn.IFS(J1785&gt;200,"Above Average",J1785&lt;155,"Below Average",TRUE,"Average")</f>
        <v>Below Average</v>
      </c>
      <c r="L1785" s="7">
        <v>7.1929999999999996</v>
      </c>
      <c r="M1785" s="7" t="str" cm="1">
        <f t="array" ref="M1785">_xlfn.IFS(L1785&gt;9,"Above Average",L1785&lt;8,"Below Average",TRUE,"Average")</f>
        <v>Below Average</v>
      </c>
    </row>
    <row r="1786" spans="1:13" x14ac:dyDescent="0.3">
      <c r="A1786">
        <v>13</v>
      </c>
      <c r="B1786" s="21">
        <v>40690</v>
      </c>
      <c r="C1786" s="21" t="str">
        <f t="shared" si="27"/>
        <v>May</v>
      </c>
      <c r="D1786" s="6">
        <v>1866369.93</v>
      </c>
      <c r="E1786" t="s">
        <v>155</v>
      </c>
      <c r="F1786" s="5">
        <v>54.62</v>
      </c>
      <c r="G1786" s="5" t="str" cm="1">
        <f t="array" ref="G1786">_xlfn.IFS(F1786&gt;=86,"Hot Week (More Than 85°F)",F1786&lt;50,"Cold Week (Less Than 50°F)",TRUE,"Normal Week")</f>
        <v>Normal Week</v>
      </c>
      <c r="H1786" s="2">
        <v>3.778</v>
      </c>
      <c r="I1786" s="2" t="str" cm="1">
        <f t="array" ref="I1786">_xlfn.IFS(H1786&gt;3.5,"Above Average",H1786&lt;3,"Below Average",TRUE,"Average")</f>
        <v>Above Average</v>
      </c>
      <c r="J1786" s="1">
        <v>129.06235480000001</v>
      </c>
      <c r="K1786" s="1" t="str" cm="1">
        <f t="array" ref="K1786">_xlfn.IFS(J1786&gt;200,"Above Average",J1786&lt;155,"Below Average",TRUE,"Average")</f>
        <v>Below Average</v>
      </c>
      <c r="L1786" s="7">
        <v>7.1929999999999996</v>
      </c>
      <c r="M1786" s="7" t="str" cm="1">
        <f t="array" ref="M1786">_xlfn.IFS(L1786&gt;9,"Above Average",L1786&lt;8,"Below Average",TRUE,"Average")</f>
        <v>Below Average</v>
      </c>
    </row>
    <row r="1787" spans="1:13" x14ac:dyDescent="0.3">
      <c r="A1787">
        <v>13</v>
      </c>
      <c r="B1787" s="21">
        <v>40697</v>
      </c>
      <c r="C1787" s="21" t="str">
        <f t="shared" si="27"/>
        <v>Jun</v>
      </c>
      <c r="D1787" s="6">
        <v>1935593.87</v>
      </c>
      <c r="E1787" t="s">
        <v>155</v>
      </c>
      <c r="F1787" s="5">
        <v>52.76</v>
      </c>
      <c r="G1787" s="5" t="str" cm="1">
        <f t="array" ref="G1787">_xlfn.IFS(F1787&gt;=86,"Hot Week (More Than 85°F)",F1787&lt;50,"Cold Week (Less Than 50°F)",TRUE,"Normal Week")</f>
        <v>Normal Week</v>
      </c>
      <c r="H1787" s="2">
        <v>3.7519999999999998</v>
      </c>
      <c r="I1787" s="2" t="str" cm="1">
        <f t="array" ref="I1787">_xlfn.IFS(H1787&gt;3.5,"Above Average",H1787&lt;3,"Below Average",TRUE,"Average")</f>
        <v>Above Average</v>
      </c>
      <c r="J1787" s="1">
        <v>129.04903229999999</v>
      </c>
      <c r="K1787" s="1" t="str" cm="1">
        <f t="array" ref="K1787">_xlfn.IFS(J1787&gt;200,"Above Average",J1787&lt;155,"Below Average",TRUE,"Average")</f>
        <v>Below Average</v>
      </c>
      <c r="L1787" s="7">
        <v>7.1929999999999996</v>
      </c>
      <c r="M1787" s="7" t="str" cm="1">
        <f t="array" ref="M1787">_xlfn.IFS(L1787&gt;9,"Above Average",L1787&lt;8,"Below Average",TRUE,"Average")</f>
        <v>Below Average</v>
      </c>
    </row>
    <row r="1788" spans="1:13" x14ac:dyDescent="0.3">
      <c r="A1788">
        <v>13</v>
      </c>
      <c r="B1788" s="21">
        <v>40704</v>
      </c>
      <c r="C1788" s="21" t="str">
        <f t="shared" si="27"/>
        <v>Jun</v>
      </c>
      <c r="D1788" s="6">
        <v>1997816.98</v>
      </c>
      <c r="E1788" t="s">
        <v>155</v>
      </c>
      <c r="F1788" s="5">
        <v>61.39</v>
      </c>
      <c r="G1788" s="5" t="str" cm="1">
        <f t="array" ref="G1788">_xlfn.IFS(F1788&gt;=86,"Hot Week (More Than 85°F)",F1788&lt;50,"Cold Week (Less Than 50°F)",TRUE,"Normal Week")</f>
        <v>Normal Week</v>
      </c>
      <c r="H1788" s="2">
        <v>3.7320000000000002</v>
      </c>
      <c r="I1788" s="2" t="str" cm="1">
        <f t="array" ref="I1788">_xlfn.IFS(H1788&gt;3.5,"Above Average",H1788&lt;3,"Below Average",TRUE,"Average")</f>
        <v>Above Average</v>
      </c>
      <c r="J1788" s="1">
        <v>129.03570970000001</v>
      </c>
      <c r="K1788" s="1" t="str" cm="1">
        <f t="array" ref="K1788">_xlfn.IFS(J1788&gt;200,"Above Average",J1788&lt;155,"Below Average",TRUE,"Average")</f>
        <v>Below Average</v>
      </c>
      <c r="L1788" s="7">
        <v>7.1929999999999996</v>
      </c>
      <c r="M1788" s="7" t="str" cm="1">
        <f t="array" ref="M1788">_xlfn.IFS(L1788&gt;9,"Above Average",L1788&lt;8,"Below Average",TRUE,"Average")</f>
        <v>Below Average</v>
      </c>
    </row>
    <row r="1789" spans="1:13" x14ac:dyDescent="0.3">
      <c r="A1789">
        <v>13</v>
      </c>
      <c r="B1789" s="21">
        <v>40711</v>
      </c>
      <c r="C1789" s="21" t="str">
        <f t="shared" si="27"/>
        <v>Jun</v>
      </c>
      <c r="D1789" s="6">
        <v>2086433.49</v>
      </c>
      <c r="E1789" t="s">
        <v>155</v>
      </c>
      <c r="F1789" s="5">
        <v>63.35</v>
      </c>
      <c r="G1789" s="5" t="str" cm="1">
        <f t="array" ref="G1789">_xlfn.IFS(F1789&gt;=86,"Hot Week (More Than 85°F)",F1789&lt;50,"Cold Week (Less Than 50°F)",TRUE,"Normal Week")</f>
        <v>Normal Week</v>
      </c>
      <c r="H1789" s="2">
        <v>3.7040000000000002</v>
      </c>
      <c r="I1789" s="2" t="str" cm="1">
        <f t="array" ref="I1789">_xlfn.IFS(H1789&gt;3.5,"Above Average",H1789&lt;3,"Below Average",TRUE,"Average")</f>
        <v>Above Average</v>
      </c>
      <c r="J1789" s="1">
        <v>129.04320000000001</v>
      </c>
      <c r="K1789" s="1" t="str" cm="1">
        <f t="array" ref="K1789">_xlfn.IFS(J1789&gt;200,"Above Average",J1789&lt;155,"Below Average",TRUE,"Average")</f>
        <v>Below Average</v>
      </c>
      <c r="L1789" s="7">
        <v>7.1929999999999996</v>
      </c>
      <c r="M1789" s="7" t="str" cm="1">
        <f t="array" ref="M1789">_xlfn.IFS(L1789&gt;9,"Above Average",L1789&lt;8,"Below Average",TRUE,"Average")</f>
        <v>Below Average</v>
      </c>
    </row>
    <row r="1790" spans="1:13" x14ac:dyDescent="0.3">
      <c r="A1790">
        <v>13</v>
      </c>
      <c r="B1790" s="21">
        <v>40718</v>
      </c>
      <c r="C1790" s="21" t="str">
        <f t="shared" si="27"/>
        <v>Jun</v>
      </c>
      <c r="D1790" s="6">
        <v>2009163.08</v>
      </c>
      <c r="E1790" t="s">
        <v>155</v>
      </c>
      <c r="F1790" s="5">
        <v>66.38</v>
      </c>
      <c r="G1790" s="5" t="str" cm="1">
        <f t="array" ref="G1790">_xlfn.IFS(F1790&gt;=86,"Hot Week (More Than 85°F)",F1790&lt;50,"Cold Week (Less Than 50°F)",TRUE,"Normal Week")</f>
        <v>Normal Week</v>
      </c>
      <c r="H1790" s="2">
        <v>3.6680000000000001</v>
      </c>
      <c r="I1790" s="2" t="str" cm="1">
        <f t="array" ref="I1790">_xlfn.IFS(H1790&gt;3.5,"Above Average",H1790&lt;3,"Below Average",TRUE,"Average")</f>
        <v>Above Average</v>
      </c>
      <c r="J1790" s="1">
        <v>129.06630000000001</v>
      </c>
      <c r="K1790" s="1" t="str" cm="1">
        <f t="array" ref="K1790">_xlfn.IFS(J1790&gt;200,"Above Average",J1790&lt;155,"Below Average",TRUE,"Average")</f>
        <v>Below Average</v>
      </c>
      <c r="L1790" s="7">
        <v>7.1929999999999996</v>
      </c>
      <c r="M1790" s="7" t="str" cm="1">
        <f t="array" ref="M1790">_xlfn.IFS(L1790&gt;9,"Above Average",L1790&lt;8,"Below Average",TRUE,"Average")</f>
        <v>Below Average</v>
      </c>
    </row>
    <row r="1791" spans="1:13" x14ac:dyDescent="0.3">
      <c r="A1791">
        <v>13</v>
      </c>
      <c r="B1791" s="21">
        <v>40725</v>
      </c>
      <c r="C1791" s="21" t="str">
        <f t="shared" si="27"/>
        <v>Jul</v>
      </c>
      <c r="D1791" s="6">
        <v>2048035.74</v>
      </c>
      <c r="E1791" t="s">
        <v>155</v>
      </c>
      <c r="F1791" s="5">
        <v>74.290000000000006</v>
      </c>
      <c r="G1791" s="5" t="str" cm="1">
        <f t="array" ref="G1791">_xlfn.IFS(F1791&gt;=86,"Hot Week (More Than 85°F)",F1791&lt;50,"Cold Week (Less Than 50°F)",TRUE,"Normal Week")</f>
        <v>Normal Week</v>
      </c>
      <c r="H1791" s="2">
        <v>3.613</v>
      </c>
      <c r="I1791" s="2" t="str" cm="1">
        <f t="array" ref="I1791">_xlfn.IFS(H1791&gt;3.5,"Above Average",H1791&lt;3,"Below Average",TRUE,"Average")</f>
        <v>Above Average</v>
      </c>
      <c r="J1791" s="1">
        <v>129.08940000000001</v>
      </c>
      <c r="K1791" s="1" t="str" cm="1">
        <f t="array" ref="K1791">_xlfn.IFS(J1791&gt;200,"Above Average",J1791&lt;155,"Below Average",TRUE,"Average")</f>
        <v>Below Average</v>
      </c>
      <c r="L1791" s="7">
        <v>6.8769999999999998</v>
      </c>
      <c r="M1791" s="7" t="str" cm="1">
        <f t="array" ref="M1791">_xlfn.IFS(L1791&gt;9,"Above Average",L1791&lt;8,"Below Average",TRUE,"Average")</f>
        <v>Below Average</v>
      </c>
    </row>
    <row r="1792" spans="1:13" x14ac:dyDescent="0.3">
      <c r="A1792">
        <v>13</v>
      </c>
      <c r="B1792" s="21">
        <v>40732</v>
      </c>
      <c r="C1792" s="21" t="str">
        <f t="shared" si="27"/>
        <v>Jul</v>
      </c>
      <c r="D1792" s="6">
        <v>2021699.38</v>
      </c>
      <c r="E1792" t="s">
        <v>155</v>
      </c>
      <c r="F1792" s="5">
        <v>77.3</v>
      </c>
      <c r="G1792" s="5" t="str" cm="1">
        <f t="array" ref="G1792">_xlfn.IFS(F1792&gt;=86,"Hot Week (More Than 85°F)",F1792&lt;50,"Cold Week (Less Than 50°F)",TRUE,"Normal Week")</f>
        <v>Normal Week</v>
      </c>
      <c r="H1792" s="2">
        <v>3.5630000000000002</v>
      </c>
      <c r="I1792" s="2" t="str" cm="1">
        <f t="array" ref="I1792">_xlfn.IFS(H1792&gt;3.5,"Above Average",H1792&lt;3,"Below Average",TRUE,"Average")</f>
        <v>Above Average</v>
      </c>
      <c r="J1792" s="1">
        <v>129.11250000000001</v>
      </c>
      <c r="K1792" s="1" t="str" cm="1">
        <f t="array" ref="K1792">_xlfn.IFS(J1792&gt;200,"Above Average",J1792&lt;155,"Below Average",TRUE,"Average")</f>
        <v>Below Average</v>
      </c>
      <c r="L1792" s="7">
        <v>6.8769999999999998</v>
      </c>
      <c r="M1792" s="7" t="str" cm="1">
        <f t="array" ref="M1792">_xlfn.IFS(L1792&gt;9,"Above Average",L1792&lt;8,"Below Average",TRUE,"Average")</f>
        <v>Below Average</v>
      </c>
    </row>
    <row r="1793" spans="1:13" x14ac:dyDescent="0.3">
      <c r="A1793">
        <v>13</v>
      </c>
      <c r="B1793" s="21">
        <v>40739</v>
      </c>
      <c r="C1793" s="21" t="str">
        <f t="shared" si="27"/>
        <v>Jul</v>
      </c>
      <c r="D1793" s="6">
        <v>1956813.31</v>
      </c>
      <c r="E1793" t="s">
        <v>155</v>
      </c>
      <c r="F1793" s="5">
        <v>75.59</v>
      </c>
      <c r="G1793" s="5" t="str" cm="1">
        <f t="array" ref="G1793">_xlfn.IFS(F1793&gt;=86,"Hot Week (More Than 85°F)",F1793&lt;50,"Cold Week (Less Than 50°F)",TRUE,"Normal Week")</f>
        <v>Normal Week</v>
      </c>
      <c r="H1793" s="2">
        <v>3.5529999999999999</v>
      </c>
      <c r="I1793" s="2" t="str" cm="1">
        <f t="array" ref="I1793">_xlfn.IFS(H1793&gt;3.5,"Above Average",H1793&lt;3,"Below Average",TRUE,"Average")</f>
        <v>Above Average</v>
      </c>
      <c r="J1793" s="1">
        <v>129.13383870000001</v>
      </c>
      <c r="K1793" s="1" t="str" cm="1">
        <f t="array" ref="K1793">_xlfn.IFS(J1793&gt;200,"Above Average",J1793&lt;155,"Below Average",TRUE,"Average")</f>
        <v>Below Average</v>
      </c>
      <c r="L1793" s="7">
        <v>6.8769999999999998</v>
      </c>
      <c r="M1793" s="7" t="str" cm="1">
        <f t="array" ref="M1793">_xlfn.IFS(L1793&gt;9,"Above Average",L1793&lt;8,"Below Average",TRUE,"Average")</f>
        <v>Below Average</v>
      </c>
    </row>
    <row r="1794" spans="1:13" x14ac:dyDescent="0.3">
      <c r="A1794">
        <v>13</v>
      </c>
      <c r="B1794" s="21">
        <v>40746</v>
      </c>
      <c r="C1794" s="21" t="str">
        <f t="shared" ref="C1794:C1857" si="28">TEXT(B1794, "mmm")</f>
        <v>Jul</v>
      </c>
      <c r="D1794" s="6">
        <v>1987089.36</v>
      </c>
      <c r="E1794" t="s">
        <v>155</v>
      </c>
      <c r="F1794" s="5">
        <v>78.5</v>
      </c>
      <c r="G1794" s="5" t="str" cm="1">
        <f t="array" ref="G1794">_xlfn.IFS(F1794&gt;=86,"Hot Week (More Than 85°F)",F1794&lt;50,"Cold Week (Less Than 50°F)",TRUE,"Normal Week")</f>
        <v>Normal Week</v>
      </c>
      <c r="H1794" s="2">
        <v>3.5630000000000002</v>
      </c>
      <c r="I1794" s="2" t="str" cm="1">
        <f t="array" ref="I1794">_xlfn.IFS(H1794&gt;3.5,"Above Average",H1794&lt;3,"Below Average",TRUE,"Average")</f>
        <v>Above Average</v>
      </c>
      <c r="J1794" s="1">
        <v>129.1507742</v>
      </c>
      <c r="K1794" s="1" t="str" cm="1">
        <f t="array" ref="K1794">_xlfn.IFS(J1794&gt;200,"Above Average",J1794&lt;155,"Below Average",TRUE,"Average")</f>
        <v>Below Average</v>
      </c>
      <c r="L1794" s="7">
        <v>6.8769999999999998</v>
      </c>
      <c r="M1794" s="7" t="str" cm="1">
        <f t="array" ref="M1794">_xlfn.IFS(L1794&gt;9,"Above Average",L1794&lt;8,"Below Average",TRUE,"Average")</f>
        <v>Below Average</v>
      </c>
    </row>
    <row r="1795" spans="1:13" x14ac:dyDescent="0.3">
      <c r="A1795">
        <v>13</v>
      </c>
      <c r="B1795" s="21">
        <v>40753</v>
      </c>
      <c r="C1795" s="21" t="str">
        <f t="shared" si="28"/>
        <v>Jul</v>
      </c>
      <c r="D1795" s="6">
        <v>1880785.69</v>
      </c>
      <c r="E1795" t="s">
        <v>155</v>
      </c>
      <c r="F1795" s="5">
        <v>77.62</v>
      </c>
      <c r="G1795" s="5" t="str" cm="1">
        <f t="array" ref="G1795">_xlfn.IFS(F1795&gt;=86,"Hot Week (More Than 85°F)",F1795&lt;50,"Cold Week (Less Than 50°F)",TRUE,"Normal Week")</f>
        <v>Normal Week</v>
      </c>
      <c r="H1795" s="2">
        <v>3.5739999999999998</v>
      </c>
      <c r="I1795" s="2" t="str" cm="1">
        <f t="array" ref="I1795">_xlfn.IFS(H1795&gt;3.5,"Above Average",H1795&lt;3,"Below Average",TRUE,"Average")</f>
        <v>Above Average</v>
      </c>
      <c r="J1795" s="1">
        <v>129.16770969999999</v>
      </c>
      <c r="K1795" s="1" t="str" cm="1">
        <f t="array" ref="K1795">_xlfn.IFS(J1795&gt;200,"Above Average",J1795&lt;155,"Below Average",TRUE,"Average")</f>
        <v>Below Average</v>
      </c>
      <c r="L1795" s="7">
        <v>6.8769999999999998</v>
      </c>
      <c r="M1795" s="7" t="str" cm="1">
        <f t="array" ref="M1795">_xlfn.IFS(L1795&gt;9,"Above Average",L1795&lt;8,"Below Average",TRUE,"Average")</f>
        <v>Below Average</v>
      </c>
    </row>
    <row r="1796" spans="1:13" x14ac:dyDescent="0.3">
      <c r="A1796">
        <v>13</v>
      </c>
      <c r="B1796" s="21">
        <v>40760</v>
      </c>
      <c r="C1796" s="21" t="str">
        <f t="shared" si="28"/>
        <v>Aug</v>
      </c>
      <c r="D1796" s="6">
        <v>2076231.8</v>
      </c>
      <c r="E1796" t="s">
        <v>155</v>
      </c>
      <c r="F1796" s="5">
        <v>75.56</v>
      </c>
      <c r="G1796" s="5" t="str" cm="1">
        <f t="array" ref="G1796">_xlfn.IFS(F1796&gt;=86,"Hot Week (More Than 85°F)",F1796&lt;50,"Cold Week (Less Than 50°F)",TRUE,"Normal Week")</f>
        <v>Normal Week</v>
      </c>
      <c r="H1796" s="2">
        <v>3.5950000000000002</v>
      </c>
      <c r="I1796" s="2" t="str" cm="1">
        <f t="array" ref="I1796">_xlfn.IFS(H1796&gt;3.5,"Above Average",H1796&lt;3,"Below Average",TRUE,"Average")</f>
        <v>Above Average</v>
      </c>
      <c r="J1796" s="1">
        <v>129.18464520000001</v>
      </c>
      <c r="K1796" s="1" t="str" cm="1">
        <f t="array" ref="K1796">_xlfn.IFS(J1796&gt;200,"Above Average",J1796&lt;155,"Below Average",TRUE,"Average")</f>
        <v>Below Average</v>
      </c>
      <c r="L1796" s="7">
        <v>6.8769999999999998</v>
      </c>
      <c r="M1796" s="7" t="str" cm="1">
        <f t="array" ref="M1796">_xlfn.IFS(L1796&gt;9,"Above Average",L1796&lt;8,"Below Average",TRUE,"Average")</f>
        <v>Below Average</v>
      </c>
    </row>
    <row r="1797" spans="1:13" x14ac:dyDescent="0.3">
      <c r="A1797">
        <v>13</v>
      </c>
      <c r="B1797" s="21">
        <v>40767</v>
      </c>
      <c r="C1797" s="21" t="str">
        <f t="shared" si="28"/>
        <v>Aug</v>
      </c>
      <c r="D1797" s="6">
        <v>1970341.38</v>
      </c>
      <c r="E1797" t="s">
        <v>155</v>
      </c>
      <c r="F1797" s="5">
        <v>75.95</v>
      </c>
      <c r="G1797" s="5" t="str" cm="1">
        <f t="array" ref="G1797">_xlfn.IFS(F1797&gt;=86,"Hot Week (More Than 85°F)",F1797&lt;50,"Cold Week (Less Than 50°F)",TRUE,"Normal Week")</f>
        <v>Normal Week</v>
      </c>
      <c r="H1797" s="2">
        <v>3.6059999999999999</v>
      </c>
      <c r="I1797" s="2" t="str" cm="1">
        <f t="array" ref="I1797">_xlfn.IFS(H1797&gt;3.5,"Above Average",H1797&lt;3,"Below Average",TRUE,"Average")</f>
        <v>Above Average</v>
      </c>
      <c r="J1797" s="1">
        <v>129.2015806</v>
      </c>
      <c r="K1797" s="1" t="str" cm="1">
        <f t="array" ref="K1797">_xlfn.IFS(J1797&gt;200,"Above Average",J1797&lt;155,"Below Average",TRUE,"Average")</f>
        <v>Below Average</v>
      </c>
      <c r="L1797" s="7">
        <v>6.8769999999999998</v>
      </c>
      <c r="M1797" s="7" t="str" cm="1">
        <f t="array" ref="M1797">_xlfn.IFS(L1797&gt;9,"Above Average",L1797&lt;8,"Below Average",TRUE,"Average")</f>
        <v>Below Average</v>
      </c>
    </row>
    <row r="1798" spans="1:13" x14ac:dyDescent="0.3">
      <c r="A1798">
        <v>13</v>
      </c>
      <c r="B1798" s="21">
        <v>40774</v>
      </c>
      <c r="C1798" s="21" t="str">
        <f t="shared" si="28"/>
        <v>Aug</v>
      </c>
      <c r="D1798" s="6">
        <v>2090340.98</v>
      </c>
      <c r="E1798" t="s">
        <v>155</v>
      </c>
      <c r="F1798" s="5">
        <v>76.680000000000007</v>
      </c>
      <c r="G1798" s="5" t="str" cm="1">
        <f t="array" ref="G1798">_xlfn.IFS(F1798&gt;=86,"Hot Week (More Than 85°F)",F1798&lt;50,"Cold Week (Less Than 50°F)",TRUE,"Normal Week")</f>
        <v>Normal Week</v>
      </c>
      <c r="H1798" s="2">
        <v>3.5779999999999998</v>
      </c>
      <c r="I1798" s="2" t="str" cm="1">
        <f t="array" ref="I1798">_xlfn.IFS(H1798&gt;3.5,"Above Average",H1798&lt;3,"Below Average",TRUE,"Average")</f>
        <v>Above Average</v>
      </c>
      <c r="J1798" s="1">
        <v>129.24058059999999</v>
      </c>
      <c r="K1798" s="1" t="str" cm="1">
        <f t="array" ref="K1798">_xlfn.IFS(J1798&gt;200,"Above Average",J1798&lt;155,"Below Average",TRUE,"Average")</f>
        <v>Below Average</v>
      </c>
      <c r="L1798" s="7">
        <v>6.8769999999999998</v>
      </c>
      <c r="M1798" s="7" t="str" cm="1">
        <f t="array" ref="M1798">_xlfn.IFS(L1798&gt;9,"Above Average",L1798&lt;8,"Below Average",TRUE,"Average")</f>
        <v>Below Average</v>
      </c>
    </row>
    <row r="1799" spans="1:13" x14ac:dyDescent="0.3">
      <c r="A1799">
        <v>13</v>
      </c>
      <c r="B1799" s="21">
        <v>40781</v>
      </c>
      <c r="C1799" s="21" t="str">
        <f t="shared" si="28"/>
        <v>Aug</v>
      </c>
      <c r="D1799" s="6">
        <v>2035244.54</v>
      </c>
      <c r="E1799" t="s">
        <v>155</v>
      </c>
      <c r="F1799" s="5">
        <v>81.53</v>
      </c>
      <c r="G1799" s="5" t="str" cm="1">
        <f t="array" ref="G1799">_xlfn.IFS(F1799&gt;=86,"Hot Week (More Than 85°F)",F1799&lt;50,"Cold Week (Less Than 50°F)",TRUE,"Normal Week")</f>
        <v>Normal Week</v>
      </c>
      <c r="H1799" s="2">
        <v>3.57</v>
      </c>
      <c r="I1799" s="2" t="str" cm="1">
        <f t="array" ref="I1799">_xlfn.IFS(H1799&gt;3.5,"Above Average",H1799&lt;3,"Below Average",TRUE,"Average")</f>
        <v>Above Average</v>
      </c>
      <c r="J1799" s="1">
        <v>129.28325810000001</v>
      </c>
      <c r="K1799" s="1" t="str" cm="1">
        <f t="array" ref="K1799">_xlfn.IFS(J1799&gt;200,"Above Average",J1799&lt;155,"Below Average",TRUE,"Average")</f>
        <v>Below Average</v>
      </c>
      <c r="L1799" s="7">
        <v>6.8769999999999998</v>
      </c>
      <c r="M1799" s="7" t="str" cm="1">
        <f t="array" ref="M1799">_xlfn.IFS(L1799&gt;9,"Above Average",L1799&lt;8,"Below Average",TRUE,"Average")</f>
        <v>Below Average</v>
      </c>
    </row>
    <row r="1800" spans="1:13" x14ac:dyDescent="0.3">
      <c r="A1800">
        <v>13</v>
      </c>
      <c r="B1800" s="21">
        <v>40788</v>
      </c>
      <c r="C1800" s="21" t="str">
        <f t="shared" si="28"/>
        <v>Sep</v>
      </c>
      <c r="D1800" s="6">
        <v>1953628.82</v>
      </c>
      <c r="E1800" t="s">
        <v>155</v>
      </c>
      <c r="F1800" s="5">
        <v>77</v>
      </c>
      <c r="G1800" s="5" t="str" cm="1">
        <f t="array" ref="G1800">_xlfn.IFS(F1800&gt;=86,"Hot Week (More Than 85°F)",F1800&lt;50,"Cold Week (Less Than 50°F)",TRUE,"Normal Week")</f>
        <v>Normal Week</v>
      </c>
      <c r="H1800" s="2">
        <v>3.58</v>
      </c>
      <c r="I1800" s="2" t="str" cm="1">
        <f t="array" ref="I1800">_xlfn.IFS(H1800&gt;3.5,"Above Average",H1800&lt;3,"Below Average",TRUE,"Average")</f>
        <v>Above Average</v>
      </c>
      <c r="J1800" s="1">
        <v>129.32593550000001</v>
      </c>
      <c r="K1800" s="1" t="str" cm="1">
        <f t="array" ref="K1800">_xlfn.IFS(J1800&gt;200,"Above Average",J1800&lt;155,"Below Average",TRUE,"Average")</f>
        <v>Below Average</v>
      </c>
      <c r="L1800" s="7">
        <v>6.8769999999999998</v>
      </c>
      <c r="M1800" s="7" t="str" cm="1">
        <f t="array" ref="M1800">_xlfn.IFS(L1800&gt;9,"Above Average",L1800&lt;8,"Below Average",TRUE,"Average")</f>
        <v>Below Average</v>
      </c>
    </row>
    <row r="1801" spans="1:13" x14ac:dyDescent="0.3">
      <c r="A1801">
        <v>13</v>
      </c>
      <c r="B1801" s="21">
        <v>40795</v>
      </c>
      <c r="C1801" s="21" t="str">
        <f t="shared" si="28"/>
        <v>Sep</v>
      </c>
      <c r="D1801" s="6">
        <v>1872921.31</v>
      </c>
      <c r="E1801" t="s">
        <v>156</v>
      </c>
      <c r="F1801" s="5">
        <v>70.19</v>
      </c>
      <c r="G1801" s="5" t="str" cm="1">
        <f t="array" ref="G1801">_xlfn.IFS(F1801&gt;=86,"Hot Week (More Than 85°F)",F1801&lt;50,"Cold Week (Less Than 50°F)",TRUE,"Normal Week")</f>
        <v>Normal Week</v>
      </c>
      <c r="H1801" s="2">
        <v>3.6190000000000002</v>
      </c>
      <c r="I1801" s="2" t="str" cm="1">
        <f t="array" ref="I1801">_xlfn.IFS(H1801&gt;3.5,"Above Average",H1801&lt;3,"Below Average",TRUE,"Average")</f>
        <v>Above Average</v>
      </c>
      <c r="J1801" s="1">
        <v>129.36861289999999</v>
      </c>
      <c r="K1801" s="1" t="str" cm="1">
        <f t="array" ref="K1801">_xlfn.IFS(J1801&gt;200,"Above Average",J1801&lt;155,"Below Average",TRUE,"Average")</f>
        <v>Below Average</v>
      </c>
      <c r="L1801" s="7">
        <v>6.8769999999999998</v>
      </c>
      <c r="M1801" s="7" t="str" cm="1">
        <f t="array" ref="M1801">_xlfn.IFS(L1801&gt;9,"Above Average",L1801&lt;8,"Below Average",TRUE,"Average")</f>
        <v>Below Average</v>
      </c>
    </row>
    <row r="1802" spans="1:13" x14ac:dyDescent="0.3">
      <c r="A1802">
        <v>13</v>
      </c>
      <c r="B1802" s="21">
        <v>40802</v>
      </c>
      <c r="C1802" s="21" t="str">
        <f t="shared" si="28"/>
        <v>Sep</v>
      </c>
      <c r="D1802" s="6">
        <v>1923223.82</v>
      </c>
      <c r="E1802" t="s">
        <v>155</v>
      </c>
      <c r="F1802" s="5">
        <v>67.540000000000006</v>
      </c>
      <c r="G1802" s="5" t="str" cm="1">
        <f t="array" ref="G1802">_xlfn.IFS(F1802&gt;=86,"Hot Week (More Than 85°F)",F1802&lt;50,"Cold Week (Less Than 50°F)",TRUE,"Normal Week")</f>
        <v>Normal Week</v>
      </c>
      <c r="H1802" s="2">
        <v>3.641</v>
      </c>
      <c r="I1802" s="2" t="str" cm="1">
        <f t="array" ref="I1802">_xlfn.IFS(H1802&gt;3.5,"Above Average",H1802&lt;3,"Below Average",TRUE,"Average")</f>
        <v>Above Average</v>
      </c>
      <c r="J1802" s="1">
        <v>129.4306</v>
      </c>
      <c r="K1802" s="1" t="str" cm="1">
        <f t="array" ref="K1802">_xlfn.IFS(J1802&gt;200,"Above Average",J1802&lt;155,"Below Average",TRUE,"Average")</f>
        <v>Below Average</v>
      </c>
      <c r="L1802" s="7">
        <v>6.8769999999999998</v>
      </c>
      <c r="M1802" s="7" t="str" cm="1">
        <f t="array" ref="M1802">_xlfn.IFS(L1802&gt;9,"Above Average",L1802&lt;8,"Below Average",TRUE,"Average")</f>
        <v>Below Average</v>
      </c>
    </row>
    <row r="1803" spans="1:13" x14ac:dyDescent="0.3">
      <c r="A1803">
        <v>13</v>
      </c>
      <c r="B1803" s="21">
        <v>40809</v>
      </c>
      <c r="C1803" s="21" t="str">
        <f t="shared" si="28"/>
        <v>Sep</v>
      </c>
      <c r="D1803" s="6">
        <v>1847430.96</v>
      </c>
      <c r="E1803" t="s">
        <v>155</v>
      </c>
      <c r="F1803" s="5">
        <v>63.6</v>
      </c>
      <c r="G1803" s="5" t="str" cm="1">
        <f t="array" ref="G1803">_xlfn.IFS(F1803&gt;=86,"Hot Week (More Than 85°F)",F1803&lt;50,"Cold Week (Less Than 50°F)",TRUE,"Normal Week")</f>
        <v>Normal Week</v>
      </c>
      <c r="H1803" s="2">
        <v>3.6480000000000001</v>
      </c>
      <c r="I1803" s="2" t="str" cm="1">
        <f t="array" ref="I1803">_xlfn.IFS(H1803&gt;3.5,"Above Average",H1803&lt;3,"Below Average",TRUE,"Average")</f>
        <v>Above Average</v>
      </c>
      <c r="J1803" s="1">
        <v>129.51833329999999</v>
      </c>
      <c r="K1803" s="1" t="str" cm="1">
        <f t="array" ref="K1803">_xlfn.IFS(J1803&gt;200,"Above Average",J1803&lt;155,"Below Average",TRUE,"Average")</f>
        <v>Below Average</v>
      </c>
      <c r="L1803" s="7">
        <v>6.8769999999999998</v>
      </c>
      <c r="M1803" s="7" t="str" cm="1">
        <f t="array" ref="M1803">_xlfn.IFS(L1803&gt;9,"Above Average",L1803&lt;8,"Below Average",TRUE,"Average")</f>
        <v>Below Average</v>
      </c>
    </row>
    <row r="1804" spans="1:13" x14ac:dyDescent="0.3">
      <c r="A1804">
        <v>13</v>
      </c>
      <c r="B1804" s="21">
        <v>40816</v>
      </c>
      <c r="C1804" s="21" t="str">
        <f t="shared" si="28"/>
        <v>Sep</v>
      </c>
      <c r="D1804" s="6">
        <v>1835662.69</v>
      </c>
      <c r="E1804" t="s">
        <v>155</v>
      </c>
      <c r="F1804" s="5">
        <v>68.28</v>
      </c>
      <c r="G1804" s="5" t="str" cm="1">
        <f t="array" ref="G1804">_xlfn.IFS(F1804&gt;=86,"Hot Week (More Than 85°F)",F1804&lt;50,"Cold Week (Less Than 50°F)",TRUE,"Normal Week")</f>
        <v>Normal Week</v>
      </c>
      <c r="H1804" s="2">
        <v>3.6230000000000002</v>
      </c>
      <c r="I1804" s="2" t="str" cm="1">
        <f t="array" ref="I1804">_xlfn.IFS(H1804&gt;3.5,"Above Average",H1804&lt;3,"Below Average",TRUE,"Average")</f>
        <v>Above Average</v>
      </c>
      <c r="J1804" s="1">
        <v>129.60606670000001</v>
      </c>
      <c r="K1804" s="1" t="str" cm="1">
        <f t="array" ref="K1804">_xlfn.IFS(J1804&gt;200,"Above Average",J1804&lt;155,"Below Average",TRUE,"Average")</f>
        <v>Below Average</v>
      </c>
      <c r="L1804" s="7">
        <v>6.8769999999999998</v>
      </c>
      <c r="M1804" s="7" t="str" cm="1">
        <f t="array" ref="M1804">_xlfn.IFS(L1804&gt;9,"Above Average",L1804&lt;8,"Below Average",TRUE,"Average")</f>
        <v>Below Average</v>
      </c>
    </row>
    <row r="1805" spans="1:13" x14ac:dyDescent="0.3">
      <c r="A1805">
        <v>13</v>
      </c>
      <c r="B1805" s="21">
        <v>40823</v>
      </c>
      <c r="C1805" s="21" t="str">
        <f t="shared" si="28"/>
        <v>Oct</v>
      </c>
      <c r="D1805" s="6">
        <v>2067232.56</v>
      </c>
      <c r="E1805" t="s">
        <v>155</v>
      </c>
      <c r="F1805" s="5">
        <v>60.62</v>
      </c>
      <c r="G1805" s="5" t="str" cm="1">
        <f t="array" ref="G1805">_xlfn.IFS(F1805&gt;=86,"Hot Week (More Than 85°F)",F1805&lt;50,"Cold Week (Less Than 50°F)",TRUE,"Normal Week")</f>
        <v>Normal Week</v>
      </c>
      <c r="H1805" s="2">
        <v>3.5920000000000001</v>
      </c>
      <c r="I1805" s="2" t="str" cm="1">
        <f t="array" ref="I1805">_xlfn.IFS(H1805&gt;3.5,"Above Average",H1805&lt;3,"Below Average",TRUE,"Average")</f>
        <v>Above Average</v>
      </c>
      <c r="J1805" s="1">
        <v>129.69380000000001</v>
      </c>
      <c r="K1805" s="1" t="str" cm="1">
        <f t="array" ref="K1805">_xlfn.IFS(J1805&gt;200,"Above Average",J1805&lt;155,"Below Average",TRUE,"Average")</f>
        <v>Below Average</v>
      </c>
      <c r="L1805" s="7">
        <v>6.3920000000000003</v>
      </c>
      <c r="M1805" s="7" t="str" cm="1">
        <f t="array" ref="M1805">_xlfn.IFS(L1805&gt;9,"Above Average",L1805&lt;8,"Below Average",TRUE,"Average")</f>
        <v>Below Average</v>
      </c>
    </row>
    <row r="1806" spans="1:13" x14ac:dyDescent="0.3">
      <c r="A1806">
        <v>13</v>
      </c>
      <c r="B1806" s="21">
        <v>40830</v>
      </c>
      <c r="C1806" s="21" t="str">
        <f t="shared" si="28"/>
        <v>Oct</v>
      </c>
      <c r="D1806" s="6">
        <v>1929659.07</v>
      </c>
      <c r="E1806" t="s">
        <v>155</v>
      </c>
      <c r="F1806" s="5">
        <v>51.74</v>
      </c>
      <c r="G1806" s="5" t="str" cm="1">
        <f t="array" ref="G1806">_xlfn.IFS(F1806&gt;=86,"Hot Week (More Than 85°F)",F1806&lt;50,"Cold Week (Less Than 50°F)",TRUE,"Normal Week")</f>
        <v>Normal Week</v>
      </c>
      <c r="H1806" s="2">
        <v>3.5670000000000002</v>
      </c>
      <c r="I1806" s="2" t="str" cm="1">
        <f t="array" ref="I1806">_xlfn.IFS(H1806&gt;3.5,"Above Average",H1806&lt;3,"Below Average",TRUE,"Average")</f>
        <v>Above Average</v>
      </c>
      <c r="J1806" s="1">
        <v>129.77064519999999</v>
      </c>
      <c r="K1806" s="1" t="str" cm="1">
        <f t="array" ref="K1806">_xlfn.IFS(J1806&gt;200,"Above Average",J1806&lt;155,"Below Average",TRUE,"Average")</f>
        <v>Below Average</v>
      </c>
      <c r="L1806" s="7">
        <v>6.3920000000000003</v>
      </c>
      <c r="M1806" s="7" t="str" cm="1">
        <f t="array" ref="M1806">_xlfn.IFS(L1806&gt;9,"Above Average",L1806&lt;8,"Below Average",TRUE,"Average")</f>
        <v>Below Average</v>
      </c>
    </row>
    <row r="1807" spans="1:13" x14ac:dyDescent="0.3">
      <c r="A1807">
        <v>13</v>
      </c>
      <c r="B1807" s="21">
        <v>40837</v>
      </c>
      <c r="C1807" s="21" t="str">
        <f t="shared" si="28"/>
        <v>Oct</v>
      </c>
      <c r="D1807" s="6">
        <v>1973544.27</v>
      </c>
      <c r="E1807" t="s">
        <v>155</v>
      </c>
      <c r="F1807" s="5">
        <v>54.66</v>
      </c>
      <c r="G1807" s="5" t="str" cm="1">
        <f t="array" ref="G1807">_xlfn.IFS(F1807&gt;=86,"Hot Week (More Than 85°F)",F1807&lt;50,"Cold Week (Less Than 50°F)",TRUE,"Normal Week")</f>
        <v>Normal Week</v>
      </c>
      <c r="H1807" s="2">
        <v>3.5790000000000002</v>
      </c>
      <c r="I1807" s="2" t="str" cm="1">
        <f t="array" ref="I1807">_xlfn.IFS(H1807&gt;3.5,"Above Average",H1807&lt;3,"Below Average",TRUE,"Average")</f>
        <v>Above Average</v>
      </c>
      <c r="J1807" s="1">
        <v>129.78216130000001</v>
      </c>
      <c r="K1807" s="1" t="str" cm="1">
        <f t="array" ref="K1807">_xlfn.IFS(J1807&gt;200,"Above Average",J1807&lt;155,"Below Average",TRUE,"Average")</f>
        <v>Below Average</v>
      </c>
      <c r="L1807" s="7">
        <v>6.3920000000000003</v>
      </c>
      <c r="M1807" s="7" t="str" cm="1">
        <f t="array" ref="M1807">_xlfn.IFS(L1807&gt;9,"Above Average",L1807&lt;8,"Below Average",TRUE,"Average")</f>
        <v>Below Average</v>
      </c>
    </row>
    <row r="1808" spans="1:13" x14ac:dyDescent="0.3">
      <c r="A1808">
        <v>13</v>
      </c>
      <c r="B1808" s="21">
        <v>40844</v>
      </c>
      <c r="C1808" s="21" t="str">
        <f t="shared" si="28"/>
        <v>Oct</v>
      </c>
      <c r="D1808" s="6">
        <v>1948733.81</v>
      </c>
      <c r="E1808" t="s">
        <v>155</v>
      </c>
      <c r="F1808" s="5">
        <v>47.41</v>
      </c>
      <c r="G1808" s="5" t="str" cm="1">
        <f t="array" ref="G1808">_xlfn.IFS(F1808&gt;=86,"Hot Week (More Than 85°F)",F1808&lt;50,"Cold Week (Less Than 50°F)",TRUE,"Normal Week")</f>
        <v>Cold Week (Less Than 50°F)</v>
      </c>
      <c r="H1808" s="2">
        <v>3.5670000000000002</v>
      </c>
      <c r="I1808" s="2" t="str" cm="1">
        <f t="array" ref="I1808">_xlfn.IFS(H1808&gt;3.5,"Above Average",H1808&lt;3,"Below Average",TRUE,"Average")</f>
        <v>Above Average</v>
      </c>
      <c r="J1808" s="1">
        <v>129.79367740000001</v>
      </c>
      <c r="K1808" s="1" t="str" cm="1">
        <f t="array" ref="K1808">_xlfn.IFS(J1808&gt;200,"Above Average",J1808&lt;155,"Below Average",TRUE,"Average")</f>
        <v>Below Average</v>
      </c>
      <c r="L1808" s="7">
        <v>6.3920000000000003</v>
      </c>
      <c r="M1808" s="7" t="str" cm="1">
        <f t="array" ref="M1808">_xlfn.IFS(L1808&gt;9,"Above Average",L1808&lt;8,"Below Average",TRUE,"Average")</f>
        <v>Below Average</v>
      </c>
    </row>
    <row r="1809" spans="1:13" x14ac:dyDescent="0.3">
      <c r="A1809">
        <v>13</v>
      </c>
      <c r="B1809" s="21">
        <v>40851</v>
      </c>
      <c r="C1809" s="21" t="str">
        <f t="shared" si="28"/>
        <v>Nov</v>
      </c>
      <c r="D1809" s="6">
        <v>2036317.54</v>
      </c>
      <c r="E1809" t="s">
        <v>155</v>
      </c>
      <c r="F1809" s="5">
        <v>43.51</v>
      </c>
      <c r="G1809" s="5" t="str" cm="1">
        <f t="array" ref="G1809">_xlfn.IFS(F1809&gt;=86,"Hot Week (More Than 85°F)",F1809&lt;50,"Cold Week (Less Than 50°F)",TRUE,"Normal Week")</f>
        <v>Cold Week (Less Than 50°F)</v>
      </c>
      <c r="H1809" s="2">
        <v>3.5379999999999998</v>
      </c>
      <c r="I1809" s="2" t="str" cm="1">
        <f t="array" ref="I1809">_xlfn.IFS(H1809&gt;3.5,"Above Average",H1809&lt;3,"Below Average",TRUE,"Average")</f>
        <v>Above Average</v>
      </c>
      <c r="J1809" s="1">
        <v>129.8051935</v>
      </c>
      <c r="K1809" s="1" t="str" cm="1">
        <f t="array" ref="K1809">_xlfn.IFS(J1809&gt;200,"Above Average",J1809&lt;155,"Below Average",TRUE,"Average")</f>
        <v>Below Average</v>
      </c>
      <c r="L1809" s="7">
        <v>6.3920000000000003</v>
      </c>
      <c r="M1809" s="7" t="str" cm="1">
        <f t="array" ref="M1809">_xlfn.IFS(L1809&gt;9,"Above Average",L1809&lt;8,"Below Average",TRUE,"Average")</f>
        <v>Below Average</v>
      </c>
    </row>
    <row r="1810" spans="1:13" x14ac:dyDescent="0.3">
      <c r="A1810">
        <v>13</v>
      </c>
      <c r="B1810" s="21">
        <v>40858</v>
      </c>
      <c r="C1810" s="21" t="str">
        <f t="shared" si="28"/>
        <v>Nov</v>
      </c>
      <c r="D1810" s="6">
        <v>2111592.09</v>
      </c>
      <c r="E1810" t="s">
        <v>155</v>
      </c>
      <c r="F1810" s="5">
        <v>33.799999999999997</v>
      </c>
      <c r="G1810" s="5" t="str" cm="1">
        <f t="array" ref="G1810">_xlfn.IFS(F1810&gt;=86,"Hot Week (More Than 85°F)",F1810&lt;50,"Cold Week (Less Than 50°F)",TRUE,"Normal Week")</f>
        <v>Cold Week (Less Than 50°F)</v>
      </c>
      <c r="H1810" s="2">
        <v>3.5129999999999999</v>
      </c>
      <c r="I1810" s="2" t="str" cm="1">
        <f t="array" ref="I1810">_xlfn.IFS(H1810&gt;3.5,"Above Average",H1810&lt;3,"Below Average",TRUE,"Average")</f>
        <v>Above Average</v>
      </c>
      <c r="J1810" s="1">
        <v>129.81670969999999</v>
      </c>
      <c r="K1810" s="1" t="str" cm="1">
        <f t="array" ref="K1810">_xlfn.IFS(J1810&gt;200,"Above Average",J1810&lt;155,"Below Average",TRUE,"Average")</f>
        <v>Below Average</v>
      </c>
      <c r="L1810" s="7">
        <v>6.3920000000000003</v>
      </c>
      <c r="M1810" s="7" t="str" cm="1">
        <f t="array" ref="M1810">_xlfn.IFS(L1810&gt;9,"Above Average",L1810&lt;8,"Below Average",TRUE,"Average")</f>
        <v>Below Average</v>
      </c>
    </row>
    <row r="1811" spans="1:13" x14ac:dyDescent="0.3">
      <c r="A1811">
        <v>13</v>
      </c>
      <c r="B1811" s="21">
        <v>40865</v>
      </c>
      <c r="C1811" s="21" t="str">
        <f t="shared" si="28"/>
        <v>Nov</v>
      </c>
      <c r="D1811" s="6">
        <v>2016323.51</v>
      </c>
      <c r="E1811" t="s">
        <v>155</v>
      </c>
      <c r="F1811" s="5">
        <v>40.65</v>
      </c>
      <c r="G1811" s="5" t="str" cm="1">
        <f t="array" ref="G1811">_xlfn.IFS(F1811&gt;=86,"Hot Week (More Than 85°F)",F1811&lt;50,"Cold Week (Less Than 50°F)",TRUE,"Normal Week")</f>
        <v>Cold Week (Less Than 50°F)</v>
      </c>
      <c r="H1811" s="2">
        <v>3.4889999999999999</v>
      </c>
      <c r="I1811" s="2" t="str" cm="1">
        <f t="array" ref="I1811">_xlfn.IFS(H1811&gt;3.5,"Above Average",H1811&lt;3,"Below Average",TRUE,"Average")</f>
        <v>Average</v>
      </c>
      <c r="J1811" s="1">
        <v>129.8268333</v>
      </c>
      <c r="K1811" s="1" t="str" cm="1">
        <f t="array" ref="K1811">_xlfn.IFS(J1811&gt;200,"Above Average",J1811&lt;155,"Below Average",TRUE,"Average")</f>
        <v>Below Average</v>
      </c>
      <c r="L1811" s="7">
        <v>6.3920000000000003</v>
      </c>
      <c r="M1811" s="7" t="str" cm="1">
        <f t="array" ref="M1811">_xlfn.IFS(L1811&gt;9,"Above Average",L1811&lt;8,"Below Average",TRUE,"Average")</f>
        <v>Below Average</v>
      </c>
    </row>
    <row r="1812" spans="1:13" x14ac:dyDescent="0.3">
      <c r="A1812">
        <v>13</v>
      </c>
      <c r="B1812" s="21">
        <v>40872</v>
      </c>
      <c r="C1812" s="21" t="str">
        <f t="shared" si="28"/>
        <v>Nov</v>
      </c>
      <c r="D1812" s="6">
        <v>2864170.61</v>
      </c>
      <c r="E1812" t="s">
        <v>156</v>
      </c>
      <c r="F1812" s="5">
        <v>38.89</v>
      </c>
      <c r="G1812" s="5" t="str" cm="1">
        <f t="array" ref="G1812">_xlfn.IFS(F1812&gt;=86,"Hot Week (More Than 85°F)",F1812&lt;50,"Cold Week (Less Than 50°F)",TRUE,"Normal Week")</f>
        <v>Cold Week (Less Than 50°F)</v>
      </c>
      <c r="H1812" s="2">
        <v>3.4449999999999998</v>
      </c>
      <c r="I1812" s="2" t="str" cm="1">
        <f t="array" ref="I1812">_xlfn.IFS(H1812&gt;3.5,"Above Average",H1812&lt;3,"Below Average",TRUE,"Average")</f>
        <v>Average</v>
      </c>
      <c r="J1812" s="1">
        <v>129.8364</v>
      </c>
      <c r="K1812" s="1" t="str" cm="1">
        <f t="array" ref="K1812">_xlfn.IFS(J1812&gt;200,"Above Average",J1812&lt;155,"Below Average",TRUE,"Average")</f>
        <v>Below Average</v>
      </c>
      <c r="L1812" s="7">
        <v>6.3920000000000003</v>
      </c>
      <c r="M1812" s="7" t="str" cm="1">
        <f t="array" ref="M1812">_xlfn.IFS(L1812&gt;9,"Above Average",L1812&lt;8,"Below Average",TRUE,"Average")</f>
        <v>Below Average</v>
      </c>
    </row>
    <row r="1813" spans="1:13" x14ac:dyDescent="0.3">
      <c r="A1813">
        <v>13</v>
      </c>
      <c r="B1813" s="21">
        <v>40879</v>
      </c>
      <c r="C1813" s="21" t="str">
        <f t="shared" si="28"/>
        <v>Dec</v>
      </c>
      <c r="D1813" s="6">
        <v>2051315.66</v>
      </c>
      <c r="E1813" t="s">
        <v>155</v>
      </c>
      <c r="F1813" s="5">
        <v>33.94</v>
      </c>
      <c r="G1813" s="5" t="str" cm="1">
        <f t="array" ref="G1813">_xlfn.IFS(F1813&gt;=86,"Hot Week (More Than 85°F)",F1813&lt;50,"Cold Week (Less Than 50°F)",TRUE,"Normal Week")</f>
        <v>Cold Week (Less Than 50°F)</v>
      </c>
      <c r="H1813" s="2">
        <v>3.3889999999999998</v>
      </c>
      <c r="I1813" s="2" t="str" cm="1">
        <f t="array" ref="I1813">_xlfn.IFS(H1813&gt;3.5,"Above Average",H1813&lt;3,"Below Average",TRUE,"Average")</f>
        <v>Average</v>
      </c>
      <c r="J1813" s="1">
        <v>129.84596669999999</v>
      </c>
      <c r="K1813" s="1" t="str" cm="1">
        <f t="array" ref="K1813">_xlfn.IFS(J1813&gt;200,"Above Average",J1813&lt;155,"Below Average",TRUE,"Average")</f>
        <v>Below Average</v>
      </c>
      <c r="L1813" s="7">
        <v>6.3920000000000003</v>
      </c>
      <c r="M1813" s="7" t="str" cm="1">
        <f t="array" ref="M1813">_xlfn.IFS(L1813&gt;9,"Above Average",L1813&lt;8,"Below Average",TRUE,"Average")</f>
        <v>Below Average</v>
      </c>
    </row>
    <row r="1814" spans="1:13" x14ac:dyDescent="0.3">
      <c r="A1814">
        <v>13</v>
      </c>
      <c r="B1814" s="21">
        <v>40886</v>
      </c>
      <c r="C1814" s="21" t="str">
        <f t="shared" si="28"/>
        <v>Dec</v>
      </c>
      <c r="D1814" s="6">
        <v>2462779.06</v>
      </c>
      <c r="E1814" t="s">
        <v>155</v>
      </c>
      <c r="F1814" s="5">
        <v>24.82</v>
      </c>
      <c r="G1814" s="5" t="str" cm="1">
        <f t="array" ref="G1814">_xlfn.IFS(F1814&gt;=86,"Hot Week (More Than 85°F)",F1814&lt;50,"Cold Week (Less Than 50°F)",TRUE,"Normal Week")</f>
        <v>Cold Week (Less Than 50°F)</v>
      </c>
      <c r="H1814" s="2">
        <v>3.3410000000000002</v>
      </c>
      <c r="I1814" s="2" t="str" cm="1">
        <f t="array" ref="I1814">_xlfn.IFS(H1814&gt;3.5,"Above Average",H1814&lt;3,"Below Average",TRUE,"Average")</f>
        <v>Average</v>
      </c>
      <c r="J1814" s="1">
        <v>129.85553329999999</v>
      </c>
      <c r="K1814" s="1" t="str" cm="1">
        <f t="array" ref="K1814">_xlfn.IFS(J1814&gt;200,"Above Average",J1814&lt;155,"Below Average",TRUE,"Average")</f>
        <v>Below Average</v>
      </c>
      <c r="L1814" s="7">
        <v>6.3920000000000003</v>
      </c>
      <c r="M1814" s="7" t="str" cm="1">
        <f t="array" ref="M1814">_xlfn.IFS(L1814&gt;9,"Above Average",L1814&lt;8,"Below Average",TRUE,"Average")</f>
        <v>Below Average</v>
      </c>
    </row>
    <row r="1815" spans="1:13" x14ac:dyDescent="0.3">
      <c r="A1815">
        <v>13</v>
      </c>
      <c r="B1815" s="21">
        <v>40893</v>
      </c>
      <c r="C1815" s="21" t="str">
        <f t="shared" si="28"/>
        <v>Dec</v>
      </c>
      <c r="D1815" s="6">
        <v>2760346.71</v>
      </c>
      <c r="E1815" t="s">
        <v>155</v>
      </c>
      <c r="F1815" s="5">
        <v>27.85</v>
      </c>
      <c r="G1815" s="5" t="str" cm="1">
        <f t="array" ref="G1815">_xlfn.IFS(F1815&gt;=86,"Hot Week (More Than 85°F)",F1815&lt;50,"Cold Week (Less Than 50°F)",TRUE,"Normal Week")</f>
        <v>Cold Week (Less Than 50°F)</v>
      </c>
      <c r="H1815" s="2">
        <v>3.282</v>
      </c>
      <c r="I1815" s="2" t="str" cm="1">
        <f t="array" ref="I1815">_xlfn.IFS(H1815&gt;3.5,"Above Average",H1815&lt;3,"Below Average",TRUE,"Average")</f>
        <v>Average</v>
      </c>
      <c r="J1815" s="1">
        <v>129.8980645</v>
      </c>
      <c r="K1815" s="1" t="str" cm="1">
        <f t="array" ref="K1815">_xlfn.IFS(J1815&gt;200,"Above Average",J1815&lt;155,"Below Average",TRUE,"Average")</f>
        <v>Below Average</v>
      </c>
      <c r="L1815" s="7">
        <v>6.3920000000000003</v>
      </c>
      <c r="M1815" s="7" t="str" cm="1">
        <f t="array" ref="M1815">_xlfn.IFS(L1815&gt;9,"Above Average",L1815&lt;8,"Below Average",TRUE,"Average")</f>
        <v>Below Average</v>
      </c>
    </row>
    <row r="1816" spans="1:13" x14ac:dyDescent="0.3">
      <c r="A1816">
        <v>13</v>
      </c>
      <c r="B1816" s="21">
        <v>40900</v>
      </c>
      <c r="C1816" s="21" t="str">
        <f t="shared" si="28"/>
        <v>Dec</v>
      </c>
      <c r="D1816" s="6">
        <v>3556766.03</v>
      </c>
      <c r="E1816" t="s">
        <v>155</v>
      </c>
      <c r="F1816" s="5">
        <v>24.76</v>
      </c>
      <c r="G1816" s="5" t="str" cm="1">
        <f t="array" ref="G1816">_xlfn.IFS(F1816&gt;=86,"Hot Week (More Than 85°F)",F1816&lt;50,"Cold Week (Less Than 50°F)",TRUE,"Normal Week")</f>
        <v>Cold Week (Less Than 50°F)</v>
      </c>
      <c r="H1816" s="2">
        <v>3.1859999999999999</v>
      </c>
      <c r="I1816" s="2" t="str" cm="1">
        <f t="array" ref="I1816">_xlfn.IFS(H1816&gt;3.5,"Above Average",H1816&lt;3,"Below Average",TRUE,"Average")</f>
        <v>Average</v>
      </c>
      <c r="J1816" s="1">
        <v>129.98454839999999</v>
      </c>
      <c r="K1816" s="1" t="str" cm="1">
        <f t="array" ref="K1816">_xlfn.IFS(J1816&gt;200,"Above Average",J1816&lt;155,"Below Average",TRUE,"Average")</f>
        <v>Below Average</v>
      </c>
      <c r="L1816" s="7">
        <v>6.3920000000000003</v>
      </c>
      <c r="M1816" s="7" t="str" cm="1">
        <f t="array" ref="M1816">_xlfn.IFS(L1816&gt;9,"Above Average",L1816&lt;8,"Below Average",TRUE,"Average")</f>
        <v>Below Average</v>
      </c>
    </row>
    <row r="1817" spans="1:13" x14ac:dyDescent="0.3">
      <c r="A1817">
        <v>13</v>
      </c>
      <c r="B1817" s="21">
        <v>40907</v>
      </c>
      <c r="C1817" s="21" t="str">
        <f t="shared" si="28"/>
        <v>Dec</v>
      </c>
      <c r="D1817" s="6">
        <v>1969056.91</v>
      </c>
      <c r="E1817" t="s">
        <v>156</v>
      </c>
      <c r="F1817" s="5">
        <v>31.53</v>
      </c>
      <c r="G1817" s="5" t="str" cm="1">
        <f t="array" ref="G1817">_xlfn.IFS(F1817&gt;=86,"Hot Week (More Than 85°F)",F1817&lt;50,"Cold Week (Less Than 50°F)",TRUE,"Normal Week")</f>
        <v>Cold Week (Less Than 50°F)</v>
      </c>
      <c r="H1817" s="2">
        <v>3.1190000000000002</v>
      </c>
      <c r="I1817" s="2" t="str" cm="1">
        <f t="array" ref="I1817">_xlfn.IFS(H1817&gt;3.5,"Above Average",H1817&lt;3,"Below Average",TRUE,"Average")</f>
        <v>Average</v>
      </c>
      <c r="J1817" s="1">
        <v>130.07103230000001</v>
      </c>
      <c r="K1817" s="1" t="str" cm="1">
        <f t="array" ref="K1817">_xlfn.IFS(J1817&gt;200,"Above Average",J1817&lt;155,"Below Average",TRUE,"Average")</f>
        <v>Below Average</v>
      </c>
      <c r="L1817" s="7">
        <v>6.3920000000000003</v>
      </c>
      <c r="M1817" s="7" t="str" cm="1">
        <f t="array" ref="M1817">_xlfn.IFS(L1817&gt;9,"Above Average",L1817&lt;8,"Below Average",TRUE,"Average")</f>
        <v>Below Average</v>
      </c>
    </row>
    <row r="1818" spans="1:13" x14ac:dyDescent="0.3">
      <c r="A1818">
        <v>13</v>
      </c>
      <c r="B1818" s="21">
        <v>40914</v>
      </c>
      <c r="C1818" s="21" t="str">
        <f t="shared" si="28"/>
        <v>Jan</v>
      </c>
      <c r="D1818" s="6">
        <v>1865752.78</v>
      </c>
      <c r="E1818" t="s">
        <v>155</v>
      </c>
      <c r="F1818" s="5">
        <v>33.799999999999997</v>
      </c>
      <c r="G1818" s="5" t="str" cm="1">
        <f t="array" ref="G1818">_xlfn.IFS(F1818&gt;=86,"Hot Week (More Than 85°F)",F1818&lt;50,"Cold Week (Less Than 50°F)",TRUE,"Normal Week")</f>
        <v>Cold Week (Less Than 50°F)</v>
      </c>
      <c r="H1818" s="2">
        <v>3.08</v>
      </c>
      <c r="I1818" s="2" t="str" cm="1">
        <f t="array" ref="I1818">_xlfn.IFS(H1818&gt;3.5,"Above Average",H1818&lt;3,"Below Average",TRUE,"Average")</f>
        <v>Average</v>
      </c>
      <c r="J1818" s="1">
        <v>130.15751610000001</v>
      </c>
      <c r="K1818" s="1" t="str" cm="1">
        <f t="array" ref="K1818">_xlfn.IFS(J1818&gt;200,"Above Average",J1818&lt;155,"Below Average",TRUE,"Average")</f>
        <v>Below Average</v>
      </c>
      <c r="L1818" s="7">
        <v>6.1040000000000001</v>
      </c>
      <c r="M1818" s="7" t="str" cm="1">
        <f t="array" ref="M1818">_xlfn.IFS(L1818&gt;9,"Above Average",L1818&lt;8,"Below Average",TRUE,"Average")</f>
        <v>Below Average</v>
      </c>
    </row>
    <row r="1819" spans="1:13" x14ac:dyDescent="0.3">
      <c r="A1819">
        <v>13</v>
      </c>
      <c r="B1819" s="21">
        <v>40921</v>
      </c>
      <c r="C1819" s="21" t="str">
        <f t="shared" si="28"/>
        <v>Jan</v>
      </c>
      <c r="D1819" s="6">
        <v>1794962.64</v>
      </c>
      <c r="E1819" t="s">
        <v>155</v>
      </c>
      <c r="F1819" s="5">
        <v>25.61</v>
      </c>
      <c r="G1819" s="5" t="str" cm="1">
        <f t="array" ref="G1819">_xlfn.IFS(F1819&gt;=86,"Hot Week (More Than 85°F)",F1819&lt;50,"Cold Week (Less Than 50°F)",TRUE,"Normal Week")</f>
        <v>Cold Week (Less Than 50°F)</v>
      </c>
      <c r="H1819" s="2">
        <v>3.056</v>
      </c>
      <c r="I1819" s="2" t="str" cm="1">
        <f t="array" ref="I1819">_xlfn.IFS(H1819&gt;3.5,"Above Average",H1819&lt;3,"Below Average",TRUE,"Average")</f>
        <v>Average</v>
      </c>
      <c r="J1819" s="1">
        <v>130.244</v>
      </c>
      <c r="K1819" s="1" t="str" cm="1">
        <f t="array" ref="K1819">_xlfn.IFS(J1819&gt;200,"Above Average",J1819&lt;155,"Below Average",TRUE,"Average")</f>
        <v>Below Average</v>
      </c>
      <c r="L1819" s="7">
        <v>6.1040000000000001</v>
      </c>
      <c r="M1819" s="7" t="str" cm="1">
        <f t="array" ref="M1819">_xlfn.IFS(L1819&gt;9,"Above Average",L1819&lt;8,"Below Average",TRUE,"Average")</f>
        <v>Below Average</v>
      </c>
    </row>
    <row r="1820" spans="1:13" x14ac:dyDescent="0.3">
      <c r="A1820">
        <v>13</v>
      </c>
      <c r="B1820" s="21">
        <v>40928</v>
      </c>
      <c r="C1820" s="21" t="str">
        <f t="shared" si="28"/>
        <v>Jan</v>
      </c>
      <c r="D1820" s="6">
        <v>1811606.21</v>
      </c>
      <c r="E1820" t="s">
        <v>155</v>
      </c>
      <c r="F1820" s="5">
        <v>32.71</v>
      </c>
      <c r="G1820" s="5" t="str" cm="1">
        <f t="array" ref="G1820">_xlfn.IFS(F1820&gt;=86,"Hot Week (More Than 85°F)",F1820&lt;50,"Cold Week (Less Than 50°F)",TRUE,"Normal Week")</f>
        <v>Cold Week (Less Than 50°F)</v>
      </c>
      <c r="H1820" s="2">
        <v>3.0470000000000002</v>
      </c>
      <c r="I1820" s="2" t="str" cm="1">
        <f t="array" ref="I1820">_xlfn.IFS(H1820&gt;3.5,"Above Average",H1820&lt;3,"Below Average",TRUE,"Average")</f>
        <v>Average</v>
      </c>
      <c r="J1820" s="1">
        <v>130.27922580000001</v>
      </c>
      <c r="K1820" s="1" t="str" cm="1">
        <f t="array" ref="K1820">_xlfn.IFS(J1820&gt;200,"Above Average",J1820&lt;155,"Below Average",TRUE,"Average")</f>
        <v>Below Average</v>
      </c>
      <c r="L1820" s="7">
        <v>6.1040000000000001</v>
      </c>
      <c r="M1820" s="7" t="str" cm="1">
        <f t="array" ref="M1820">_xlfn.IFS(L1820&gt;9,"Above Average",L1820&lt;8,"Below Average",TRUE,"Average")</f>
        <v>Below Average</v>
      </c>
    </row>
    <row r="1821" spans="1:13" x14ac:dyDescent="0.3">
      <c r="A1821">
        <v>13</v>
      </c>
      <c r="B1821" s="21">
        <v>40935</v>
      </c>
      <c r="C1821" s="21" t="str">
        <f t="shared" si="28"/>
        <v>Jan</v>
      </c>
      <c r="D1821" s="6">
        <v>1733983.09</v>
      </c>
      <c r="E1821" t="s">
        <v>155</v>
      </c>
      <c r="F1821" s="5">
        <v>34.32</v>
      </c>
      <c r="G1821" s="5" t="str" cm="1">
        <f t="array" ref="G1821">_xlfn.IFS(F1821&gt;=86,"Hot Week (More Than 85°F)",F1821&lt;50,"Cold Week (Less Than 50°F)",TRUE,"Normal Week")</f>
        <v>Cold Week (Less Than 50°F)</v>
      </c>
      <c r="H1821" s="2">
        <v>3.0579999999999998</v>
      </c>
      <c r="I1821" s="2" t="str" cm="1">
        <f t="array" ref="I1821">_xlfn.IFS(H1821&gt;3.5,"Above Average",H1821&lt;3,"Below Average",TRUE,"Average")</f>
        <v>Average</v>
      </c>
      <c r="J1821" s="1">
        <v>130.31445160000001</v>
      </c>
      <c r="K1821" s="1" t="str" cm="1">
        <f t="array" ref="K1821">_xlfn.IFS(J1821&gt;200,"Above Average",J1821&lt;155,"Below Average",TRUE,"Average")</f>
        <v>Below Average</v>
      </c>
      <c r="L1821" s="7">
        <v>6.1040000000000001</v>
      </c>
      <c r="M1821" s="7" t="str" cm="1">
        <f t="array" ref="M1821">_xlfn.IFS(L1821&gt;9,"Above Average",L1821&lt;8,"Below Average",TRUE,"Average")</f>
        <v>Below Average</v>
      </c>
    </row>
    <row r="1822" spans="1:13" x14ac:dyDescent="0.3">
      <c r="A1822">
        <v>13</v>
      </c>
      <c r="B1822" s="21">
        <v>40942</v>
      </c>
      <c r="C1822" s="21" t="str">
        <f t="shared" si="28"/>
        <v>Feb</v>
      </c>
      <c r="D1822" s="6">
        <v>1927780.74</v>
      </c>
      <c r="E1822" t="s">
        <v>155</v>
      </c>
      <c r="F1822" s="5">
        <v>31.39</v>
      </c>
      <c r="G1822" s="5" t="str" cm="1">
        <f t="array" ref="G1822">_xlfn.IFS(F1822&gt;=86,"Hot Week (More Than 85°F)",F1822&lt;50,"Cold Week (Less Than 50°F)",TRUE,"Normal Week")</f>
        <v>Cold Week (Less Than 50°F)</v>
      </c>
      <c r="H1822" s="2">
        <v>3.077</v>
      </c>
      <c r="I1822" s="2" t="str" cm="1">
        <f t="array" ref="I1822">_xlfn.IFS(H1822&gt;3.5,"Above Average",H1822&lt;3,"Below Average",TRUE,"Average")</f>
        <v>Average</v>
      </c>
      <c r="J1822" s="1">
        <v>130.34967739999999</v>
      </c>
      <c r="K1822" s="1" t="str" cm="1">
        <f t="array" ref="K1822">_xlfn.IFS(J1822&gt;200,"Above Average",J1822&lt;155,"Below Average",TRUE,"Average")</f>
        <v>Below Average</v>
      </c>
      <c r="L1822" s="7">
        <v>6.1040000000000001</v>
      </c>
      <c r="M1822" s="7" t="str" cm="1">
        <f t="array" ref="M1822">_xlfn.IFS(L1822&gt;9,"Above Average",L1822&lt;8,"Below Average",TRUE,"Average")</f>
        <v>Below Average</v>
      </c>
    </row>
    <row r="1823" spans="1:13" x14ac:dyDescent="0.3">
      <c r="A1823">
        <v>13</v>
      </c>
      <c r="B1823" s="21">
        <v>40949</v>
      </c>
      <c r="C1823" s="21" t="str">
        <f t="shared" si="28"/>
        <v>Feb</v>
      </c>
      <c r="D1823" s="6">
        <v>2069284.57</v>
      </c>
      <c r="E1823" t="s">
        <v>156</v>
      </c>
      <c r="F1823" s="5">
        <v>33.729999999999997</v>
      </c>
      <c r="G1823" s="5" t="str" cm="1">
        <f t="array" ref="G1823">_xlfn.IFS(F1823&gt;=86,"Hot Week (More Than 85°F)",F1823&lt;50,"Cold Week (Less Than 50°F)",TRUE,"Normal Week")</f>
        <v>Cold Week (Less Than 50°F)</v>
      </c>
      <c r="H1823" s="2">
        <v>3.1160000000000001</v>
      </c>
      <c r="I1823" s="2" t="str" cm="1">
        <f t="array" ref="I1823">_xlfn.IFS(H1823&gt;3.5,"Above Average",H1823&lt;3,"Below Average",TRUE,"Average")</f>
        <v>Average</v>
      </c>
      <c r="J1823" s="1">
        <v>130.3849032</v>
      </c>
      <c r="K1823" s="1" t="str" cm="1">
        <f t="array" ref="K1823">_xlfn.IFS(J1823&gt;200,"Above Average",J1823&lt;155,"Below Average",TRUE,"Average")</f>
        <v>Below Average</v>
      </c>
      <c r="L1823" s="7">
        <v>6.1040000000000001</v>
      </c>
      <c r="M1823" s="7" t="str" cm="1">
        <f t="array" ref="M1823">_xlfn.IFS(L1823&gt;9,"Above Average",L1823&lt;8,"Below Average",TRUE,"Average")</f>
        <v>Below Average</v>
      </c>
    </row>
    <row r="1824" spans="1:13" x14ac:dyDescent="0.3">
      <c r="A1824">
        <v>13</v>
      </c>
      <c r="B1824" s="21">
        <v>40956</v>
      </c>
      <c r="C1824" s="21" t="str">
        <f t="shared" si="28"/>
        <v>Feb</v>
      </c>
      <c r="D1824" s="6">
        <v>2214477.06</v>
      </c>
      <c r="E1824" t="s">
        <v>155</v>
      </c>
      <c r="F1824" s="5">
        <v>36.57</v>
      </c>
      <c r="G1824" s="5" t="str" cm="1">
        <f t="array" ref="G1824">_xlfn.IFS(F1824&gt;=86,"Hot Week (More Than 85°F)",F1824&lt;50,"Cold Week (Less Than 50°F)",TRUE,"Normal Week")</f>
        <v>Cold Week (Less Than 50°F)</v>
      </c>
      <c r="H1824" s="2">
        <v>3.1190000000000002</v>
      </c>
      <c r="I1824" s="2" t="str" cm="1">
        <f t="array" ref="I1824">_xlfn.IFS(H1824&gt;3.5,"Above Average",H1824&lt;3,"Below Average",TRUE,"Average")</f>
        <v>Average</v>
      </c>
      <c r="J1824" s="1">
        <v>130.45462069999999</v>
      </c>
      <c r="K1824" s="1" t="str" cm="1">
        <f t="array" ref="K1824">_xlfn.IFS(J1824&gt;200,"Above Average",J1824&lt;155,"Below Average",TRUE,"Average")</f>
        <v>Below Average</v>
      </c>
      <c r="L1824" s="7">
        <v>6.1040000000000001</v>
      </c>
      <c r="M1824" s="7" t="str" cm="1">
        <f t="array" ref="M1824">_xlfn.IFS(L1824&gt;9,"Above Average",L1824&lt;8,"Below Average",TRUE,"Average")</f>
        <v>Below Average</v>
      </c>
    </row>
    <row r="1825" spans="1:13" x14ac:dyDescent="0.3">
      <c r="A1825">
        <v>13</v>
      </c>
      <c r="B1825" s="21">
        <v>40963</v>
      </c>
      <c r="C1825" s="21" t="str">
        <f t="shared" si="28"/>
        <v>Feb</v>
      </c>
      <c r="D1825" s="6">
        <v>1929768.03</v>
      </c>
      <c r="E1825" t="s">
        <v>155</v>
      </c>
      <c r="F1825" s="5">
        <v>35.380000000000003</v>
      </c>
      <c r="G1825" s="5" t="str" cm="1">
        <f t="array" ref="G1825">_xlfn.IFS(F1825&gt;=86,"Hot Week (More Than 85°F)",F1825&lt;50,"Cold Week (Less Than 50°F)",TRUE,"Normal Week")</f>
        <v>Cold Week (Less Than 50°F)</v>
      </c>
      <c r="H1825" s="2">
        <v>3.145</v>
      </c>
      <c r="I1825" s="2" t="str" cm="1">
        <f t="array" ref="I1825">_xlfn.IFS(H1825&gt;3.5,"Above Average",H1825&lt;3,"Below Average",TRUE,"Average")</f>
        <v>Average</v>
      </c>
      <c r="J1825" s="1">
        <v>130.55020690000001</v>
      </c>
      <c r="K1825" s="1" t="str" cm="1">
        <f t="array" ref="K1825">_xlfn.IFS(J1825&gt;200,"Above Average",J1825&lt;155,"Below Average",TRUE,"Average")</f>
        <v>Below Average</v>
      </c>
      <c r="L1825" s="7">
        <v>6.1040000000000001</v>
      </c>
      <c r="M1825" s="7" t="str" cm="1">
        <f t="array" ref="M1825">_xlfn.IFS(L1825&gt;9,"Above Average",L1825&lt;8,"Below Average",TRUE,"Average")</f>
        <v>Below Average</v>
      </c>
    </row>
    <row r="1826" spans="1:13" x14ac:dyDescent="0.3">
      <c r="A1826">
        <v>13</v>
      </c>
      <c r="B1826" s="21">
        <v>40970</v>
      </c>
      <c r="C1826" s="21" t="str">
        <f t="shared" si="28"/>
        <v>Mar</v>
      </c>
      <c r="D1826" s="6">
        <v>1969742.76</v>
      </c>
      <c r="E1826" t="s">
        <v>155</v>
      </c>
      <c r="F1826" s="5">
        <v>32.36</v>
      </c>
      <c r="G1826" s="5" t="str" cm="1">
        <f t="array" ref="G1826">_xlfn.IFS(F1826&gt;=86,"Hot Week (More Than 85°F)",F1826&lt;50,"Cold Week (Less Than 50°F)",TRUE,"Normal Week")</f>
        <v>Cold Week (Less Than 50°F)</v>
      </c>
      <c r="H1826" s="2">
        <v>3.242</v>
      </c>
      <c r="I1826" s="2" t="str" cm="1">
        <f t="array" ref="I1826">_xlfn.IFS(H1826&gt;3.5,"Above Average",H1826&lt;3,"Below Average",TRUE,"Average")</f>
        <v>Average</v>
      </c>
      <c r="J1826" s="1">
        <v>130.64579309999999</v>
      </c>
      <c r="K1826" s="1" t="str" cm="1">
        <f t="array" ref="K1826">_xlfn.IFS(J1826&gt;200,"Above Average",J1826&lt;155,"Below Average",TRUE,"Average")</f>
        <v>Below Average</v>
      </c>
      <c r="L1826" s="7">
        <v>6.1040000000000001</v>
      </c>
      <c r="M1826" s="7" t="str" cm="1">
        <f t="array" ref="M1826">_xlfn.IFS(L1826&gt;9,"Above Average",L1826&lt;8,"Below Average",TRUE,"Average")</f>
        <v>Below Average</v>
      </c>
    </row>
    <row r="1827" spans="1:13" x14ac:dyDescent="0.3">
      <c r="A1827">
        <v>13</v>
      </c>
      <c r="B1827" s="21">
        <v>40977</v>
      </c>
      <c r="C1827" s="21" t="str">
        <f t="shared" si="28"/>
        <v>Mar</v>
      </c>
      <c r="D1827" s="6">
        <v>1986445.65</v>
      </c>
      <c r="E1827" t="s">
        <v>155</v>
      </c>
      <c r="F1827" s="5">
        <v>38.24</v>
      </c>
      <c r="G1827" s="5" t="str" cm="1">
        <f t="array" ref="G1827">_xlfn.IFS(F1827&gt;=86,"Hot Week (More Than 85°F)",F1827&lt;50,"Cold Week (Less Than 50°F)",TRUE,"Normal Week")</f>
        <v>Cold Week (Less Than 50°F)</v>
      </c>
      <c r="H1827" s="2">
        <v>3.38</v>
      </c>
      <c r="I1827" s="2" t="str" cm="1">
        <f t="array" ref="I1827">_xlfn.IFS(H1827&gt;3.5,"Above Average",H1827&lt;3,"Below Average",TRUE,"Average")</f>
        <v>Average</v>
      </c>
      <c r="J1827" s="1">
        <v>130.74137930000001</v>
      </c>
      <c r="K1827" s="1" t="str" cm="1">
        <f t="array" ref="K1827">_xlfn.IFS(J1827&gt;200,"Above Average",J1827&lt;155,"Below Average",TRUE,"Average")</f>
        <v>Below Average</v>
      </c>
      <c r="L1827" s="7">
        <v>6.1040000000000001</v>
      </c>
      <c r="M1827" s="7" t="str" cm="1">
        <f t="array" ref="M1827">_xlfn.IFS(L1827&gt;9,"Above Average",L1827&lt;8,"Below Average",TRUE,"Average")</f>
        <v>Below Average</v>
      </c>
    </row>
    <row r="1828" spans="1:13" x14ac:dyDescent="0.3">
      <c r="A1828">
        <v>13</v>
      </c>
      <c r="B1828" s="21">
        <v>40984</v>
      </c>
      <c r="C1828" s="21" t="str">
        <f t="shared" si="28"/>
        <v>Mar</v>
      </c>
      <c r="D1828" s="6">
        <v>2025582.62</v>
      </c>
      <c r="E1828" t="s">
        <v>155</v>
      </c>
      <c r="F1828" s="5">
        <v>52.5</v>
      </c>
      <c r="G1828" s="5" t="str" cm="1">
        <f t="array" ref="G1828">_xlfn.IFS(F1828&gt;=86,"Hot Week (More Than 85°F)",F1828&lt;50,"Cold Week (Less Than 50°F)",TRUE,"Normal Week")</f>
        <v>Normal Week</v>
      </c>
      <c r="H1828" s="2">
        <v>3.5289999999999999</v>
      </c>
      <c r="I1828" s="2" t="str" cm="1">
        <f t="array" ref="I1828">_xlfn.IFS(H1828&gt;3.5,"Above Average",H1828&lt;3,"Below Average",TRUE,"Average")</f>
        <v>Above Average</v>
      </c>
      <c r="J1828" s="1">
        <v>130.82619349999999</v>
      </c>
      <c r="K1828" s="1" t="str" cm="1">
        <f t="array" ref="K1828">_xlfn.IFS(J1828&gt;200,"Above Average",J1828&lt;155,"Below Average",TRUE,"Average")</f>
        <v>Below Average</v>
      </c>
      <c r="L1828" s="7">
        <v>6.1040000000000001</v>
      </c>
      <c r="M1828" s="7" t="str" cm="1">
        <f t="array" ref="M1828">_xlfn.IFS(L1828&gt;9,"Above Average",L1828&lt;8,"Below Average",TRUE,"Average")</f>
        <v>Below Average</v>
      </c>
    </row>
    <row r="1829" spans="1:13" x14ac:dyDescent="0.3">
      <c r="A1829">
        <v>13</v>
      </c>
      <c r="B1829" s="21">
        <v>40991</v>
      </c>
      <c r="C1829" s="21" t="str">
        <f t="shared" si="28"/>
        <v>Mar</v>
      </c>
      <c r="D1829" s="6">
        <v>1904421.74</v>
      </c>
      <c r="E1829" t="s">
        <v>155</v>
      </c>
      <c r="F1829" s="5">
        <v>47.83</v>
      </c>
      <c r="G1829" s="5" t="str" cm="1">
        <f t="array" ref="G1829">_xlfn.IFS(F1829&gt;=86,"Hot Week (More Than 85°F)",F1829&lt;50,"Cold Week (Less Than 50°F)",TRUE,"Normal Week")</f>
        <v>Cold Week (Less Than 50°F)</v>
      </c>
      <c r="H1829" s="2">
        <v>3.6709999999999998</v>
      </c>
      <c r="I1829" s="2" t="str" cm="1">
        <f t="array" ref="I1829">_xlfn.IFS(H1829&gt;3.5,"Above Average",H1829&lt;3,"Below Average",TRUE,"Average")</f>
        <v>Above Average</v>
      </c>
      <c r="J1829" s="1">
        <v>130.89664519999999</v>
      </c>
      <c r="K1829" s="1" t="str" cm="1">
        <f t="array" ref="K1829">_xlfn.IFS(J1829&gt;200,"Above Average",J1829&lt;155,"Below Average",TRUE,"Average")</f>
        <v>Below Average</v>
      </c>
      <c r="L1829" s="7">
        <v>6.1040000000000001</v>
      </c>
      <c r="M1829" s="7" t="str" cm="1">
        <f t="array" ref="M1829">_xlfn.IFS(L1829&gt;9,"Above Average",L1829&lt;8,"Below Average",TRUE,"Average")</f>
        <v>Below Average</v>
      </c>
    </row>
    <row r="1830" spans="1:13" x14ac:dyDescent="0.3">
      <c r="A1830">
        <v>13</v>
      </c>
      <c r="B1830" s="21">
        <v>40998</v>
      </c>
      <c r="C1830" s="21" t="str">
        <f t="shared" si="28"/>
        <v>Mar</v>
      </c>
      <c r="D1830" s="6">
        <v>1948982.7</v>
      </c>
      <c r="E1830" t="s">
        <v>155</v>
      </c>
      <c r="F1830" s="5">
        <v>53.2</v>
      </c>
      <c r="G1830" s="5" t="str" cm="1">
        <f t="array" ref="G1830">_xlfn.IFS(F1830&gt;=86,"Hot Week (More Than 85°F)",F1830&lt;50,"Cold Week (Less Than 50°F)",TRUE,"Normal Week")</f>
        <v>Normal Week</v>
      </c>
      <c r="H1830" s="2">
        <v>3.734</v>
      </c>
      <c r="I1830" s="2" t="str" cm="1">
        <f t="array" ref="I1830">_xlfn.IFS(H1830&gt;3.5,"Above Average",H1830&lt;3,"Below Average",TRUE,"Average")</f>
        <v>Above Average</v>
      </c>
      <c r="J1830" s="1">
        <v>130.96709680000001</v>
      </c>
      <c r="K1830" s="1" t="str" cm="1">
        <f t="array" ref="K1830">_xlfn.IFS(J1830&gt;200,"Above Average",J1830&lt;155,"Below Average",TRUE,"Average")</f>
        <v>Below Average</v>
      </c>
      <c r="L1830" s="7">
        <v>6.1040000000000001</v>
      </c>
      <c r="M1830" s="7" t="str" cm="1">
        <f t="array" ref="M1830">_xlfn.IFS(L1830&gt;9,"Above Average",L1830&lt;8,"Below Average",TRUE,"Average")</f>
        <v>Below Average</v>
      </c>
    </row>
    <row r="1831" spans="1:13" x14ac:dyDescent="0.3">
      <c r="A1831">
        <v>13</v>
      </c>
      <c r="B1831" s="21">
        <v>41005</v>
      </c>
      <c r="C1831" s="21" t="str">
        <f t="shared" si="28"/>
        <v>Apr</v>
      </c>
      <c r="D1831" s="6">
        <v>2271614.7599999998</v>
      </c>
      <c r="E1831" t="s">
        <v>155</v>
      </c>
      <c r="F1831" s="5">
        <v>48.85</v>
      </c>
      <c r="G1831" s="5" t="str" cm="1">
        <f t="array" ref="G1831">_xlfn.IFS(F1831&gt;=86,"Hot Week (More Than 85°F)",F1831&lt;50,"Cold Week (Less Than 50°F)",TRUE,"Normal Week")</f>
        <v>Cold Week (Less Than 50°F)</v>
      </c>
      <c r="H1831" s="2">
        <v>3.7930000000000001</v>
      </c>
      <c r="I1831" s="2" t="str" cm="1">
        <f t="array" ref="I1831">_xlfn.IFS(H1831&gt;3.5,"Above Average",H1831&lt;3,"Below Average",TRUE,"Average")</f>
        <v>Above Average</v>
      </c>
      <c r="J1831" s="1">
        <v>131.03754839999999</v>
      </c>
      <c r="K1831" s="1" t="str" cm="1">
        <f t="array" ref="K1831">_xlfn.IFS(J1831&gt;200,"Above Average",J1831&lt;155,"Below Average",TRUE,"Average")</f>
        <v>Below Average</v>
      </c>
      <c r="L1831" s="7">
        <v>5.9649999999999999</v>
      </c>
      <c r="M1831" s="7" t="str" cm="1">
        <f t="array" ref="M1831">_xlfn.IFS(L1831&gt;9,"Above Average",L1831&lt;8,"Below Average",TRUE,"Average")</f>
        <v>Below Average</v>
      </c>
    </row>
    <row r="1832" spans="1:13" x14ac:dyDescent="0.3">
      <c r="A1832">
        <v>13</v>
      </c>
      <c r="B1832" s="21">
        <v>41012</v>
      </c>
      <c r="C1832" s="21" t="str">
        <f t="shared" si="28"/>
        <v>Apr</v>
      </c>
      <c r="D1832" s="6">
        <v>2057637.86</v>
      </c>
      <c r="E1832" t="s">
        <v>155</v>
      </c>
      <c r="F1832" s="5">
        <v>51.7</v>
      </c>
      <c r="G1832" s="5" t="str" cm="1">
        <f t="array" ref="G1832">_xlfn.IFS(F1832&gt;=86,"Hot Week (More Than 85°F)",F1832&lt;50,"Cold Week (Less Than 50°F)",TRUE,"Normal Week")</f>
        <v>Normal Week</v>
      </c>
      <c r="H1832" s="2">
        <v>3.8330000000000002</v>
      </c>
      <c r="I1832" s="2" t="str" cm="1">
        <f t="array" ref="I1832">_xlfn.IFS(H1832&gt;3.5,"Above Average",H1832&lt;3,"Below Average",TRUE,"Average")</f>
        <v>Above Average</v>
      </c>
      <c r="J1832" s="1">
        <v>131.108</v>
      </c>
      <c r="K1832" s="1" t="str" cm="1">
        <f t="array" ref="K1832">_xlfn.IFS(J1832&gt;200,"Above Average",J1832&lt;155,"Below Average",TRUE,"Average")</f>
        <v>Below Average</v>
      </c>
      <c r="L1832" s="7">
        <v>5.9649999999999999</v>
      </c>
      <c r="M1832" s="7" t="str" cm="1">
        <f t="array" ref="M1832">_xlfn.IFS(L1832&gt;9,"Above Average",L1832&lt;8,"Below Average",TRUE,"Average")</f>
        <v>Below Average</v>
      </c>
    </row>
    <row r="1833" spans="1:13" x14ac:dyDescent="0.3">
      <c r="A1833">
        <v>13</v>
      </c>
      <c r="B1833" s="21">
        <v>41019</v>
      </c>
      <c r="C1833" s="21" t="str">
        <f t="shared" si="28"/>
        <v>Apr</v>
      </c>
      <c r="D1833" s="6">
        <v>1955689.12</v>
      </c>
      <c r="E1833" t="s">
        <v>155</v>
      </c>
      <c r="F1833" s="5">
        <v>50.24</v>
      </c>
      <c r="G1833" s="5" t="str" cm="1">
        <f t="array" ref="G1833">_xlfn.IFS(F1833&gt;=86,"Hot Week (More Than 85°F)",F1833&lt;50,"Cold Week (Less Than 50°F)",TRUE,"Normal Week")</f>
        <v>Normal Week</v>
      </c>
      <c r="H1833" s="2">
        <v>3.8450000000000002</v>
      </c>
      <c r="I1833" s="2" t="str" cm="1">
        <f t="array" ref="I1833">_xlfn.IFS(H1833&gt;3.5,"Above Average",H1833&lt;3,"Below Average",TRUE,"Average")</f>
        <v>Above Average</v>
      </c>
      <c r="J1833" s="1">
        <v>131.11733330000001</v>
      </c>
      <c r="K1833" s="1" t="str" cm="1">
        <f t="array" ref="K1833">_xlfn.IFS(J1833&gt;200,"Above Average",J1833&lt;155,"Below Average",TRUE,"Average")</f>
        <v>Below Average</v>
      </c>
      <c r="L1833" s="7">
        <v>5.9649999999999999</v>
      </c>
      <c r="M1833" s="7" t="str" cm="1">
        <f t="array" ref="M1833">_xlfn.IFS(L1833&gt;9,"Above Average",L1833&lt;8,"Below Average",TRUE,"Average")</f>
        <v>Below Average</v>
      </c>
    </row>
    <row r="1834" spans="1:13" x14ac:dyDescent="0.3">
      <c r="A1834">
        <v>13</v>
      </c>
      <c r="B1834" s="21">
        <v>41026</v>
      </c>
      <c r="C1834" s="21" t="str">
        <f t="shared" si="28"/>
        <v>Apr</v>
      </c>
      <c r="D1834" s="6">
        <v>1970121.65</v>
      </c>
      <c r="E1834" t="s">
        <v>155</v>
      </c>
      <c r="F1834" s="5">
        <v>64.8</v>
      </c>
      <c r="G1834" s="5" t="str" cm="1">
        <f t="array" ref="G1834">_xlfn.IFS(F1834&gt;=86,"Hot Week (More Than 85°F)",F1834&lt;50,"Cold Week (Less Than 50°F)",TRUE,"Normal Week")</f>
        <v>Normal Week</v>
      </c>
      <c r="H1834" s="2">
        <v>3.8420000000000001</v>
      </c>
      <c r="I1834" s="2" t="str" cm="1">
        <f t="array" ref="I1834">_xlfn.IFS(H1834&gt;3.5,"Above Average",H1834&lt;3,"Below Average",TRUE,"Average")</f>
        <v>Above Average</v>
      </c>
      <c r="J1834" s="1">
        <v>131.12666669999999</v>
      </c>
      <c r="K1834" s="1" t="str" cm="1">
        <f t="array" ref="K1834">_xlfn.IFS(J1834&gt;200,"Above Average",J1834&lt;155,"Below Average",TRUE,"Average")</f>
        <v>Below Average</v>
      </c>
      <c r="L1834" s="7">
        <v>5.9649999999999999</v>
      </c>
      <c r="M1834" s="7" t="str" cm="1">
        <f t="array" ref="M1834">_xlfn.IFS(L1834&gt;9,"Above Average",L1834&lt;8,"Below Average",TRUE,"Average")</f>
        <v>Below Average</v>
      </c>
    </row>
    <row r="1835" spans="1:13" x14ac:dyDescent="0.3">
      <c r="A1835">
        <v>13</v>
      </c>
      <c r="B1835" s="21">
        <v>41033</v>
      </c>
      <c r="C1835" s="21" t="str">
        <f t="shared" si="28"/>
        <v>May</v>
      </c>
      <c r="D1835" s="6">
        <v>1995994.51</v>
      </c>
      <c r="E1835" t="s">
        <v>155</v>
      </c>
      <c r="F1835" s="5">
        <v>54.41</v>
      </c>
      <c r="G1835" s="5" t="str" cm="1">
        <f t="array" ref="G1835">_xlfn.IFS(F1835&gt;=86,"Hot Week (More Than 85°F)",F1835&lt;50,"Cold Week (Less Than 50°F)",TRUE,"Normal Week")</f>
        <v>Normal Week</v>
      </c>
      <c r="H1835" s="2">
        <v>3.831</v>
      </c>
      <c r="I1835" s="2" t="str" cm="1">
        <f t="array" ref="I1835">_xlfn.IFS(H1835&gt;3.5,"Above Average",H1835&lt;3,"Below Average",TRUE,"Average")</f>
        <v>Above Average</v>
      </c>
      <c r="J1835" s="1">
        <v>131.136</v>
      </c>
      <c r="K1835" s="1" t="str" cm="1">
        <f t="array" ref="K1835">_xlfn.IFS(J1835&gt;200,"Above Average",J1835&lt;155,"Below Average",TRUE,"Average")</f>
        <v>Below Average</v>
      </c>
      <c r="L1835" s="7">
        <v>5.9649999999999999</v>
      </c>
      <c r="M1835" s="7" t="str" cm="1">
        <f t="array" ref="M1835">_xlfn.IFS(L1835&gt;9,"Above Average",L1835&lt;8,"Below Average",TRUE,"Average")</f>
        <v>Below Average</v>
      </c>
    </row>
    <row r="1836" spans="1:13" x14ac:dyDescent="0.3">
      <c r="A1836">
        <v>13</v>
      </c>
      <c r="B1836" s="21">
        <v>41040</v>
      </c>
      <c r="C1836" s="21" t="str">
        <f t="shared" si="28"/>
        <v>May</v>
      </c>
      <c r="D1836" s="6">
        <v>2080764.17</v>
      </c>
      <c r="E1836" t="s">
        <v>155</v>
      </c>
      <c r="F1836" s="5">
        <v>56.47</v>
      </c>
      <c r="G1836" s="5" t="str" cm="1">
        <f t="array" ref="G1836">_xlfn.IFS(F1836&gt;=86,"Hot Week (More Than 85°F)",F1836&lt;50,"Cold Week (Less Than 50°F)",TRUE,"Normal Week")</f>
        <v>Normal Week</v>
      </c>
      <c r="H1836" s="2">
        <v>3.8090000000000002</v>
      </c>
      <c r="I1836" s="2" t="str" cm="1">
        <f t="array" ref="I1836">_xlfn.IFS(H1836&gt;3.5,"Above Average",H1836&lt;3,"Below Average",TRUE,"Average")</f>
        <v>Above Average</v>
      </c>
      <c r="J1836" s="1">
        <v>131.1453333</v>
      </c>
      <c r="K1836" s="1" t="str" cm="1">
        <f t="array" ref="K1836">_xlfn.IFS(J1836&gt;200,"Above Average",J1836&lt;155,"Below Average",TRUE,"Average")</f>
        <v>Below Average</v>
      </c>
      <c r="L1836" s="7">
        <v>5.9649999999999999</v>
      </c>
      <c r="M1836" s="7" t="str" cm="1">
        <f t="array" ref="M1836">_xlfn.IFS(L1836&gt;9,"Above Average",L1836&lt;8,"Below Average",TRUE,"Average")</f>
        <v>Below Average</v>
      </c>
    </row>
    <row r="1837" spans="1:13" x14ac:dyDescent="0.3">
      <c r="A1837">
        <v>13</v>
      </c>
      <c r="B1837" s="21">
        <v>41047</v>
      </c>
      <c r="C1837" s="21" t="str">
        <f t="shared" si="28"/>
        <v>May</v>
      </c>
      <c r="D1837" s="6">
        <v>2131900.5499999998</v>
      </c>
      <c r="E1837" t="s">
        <v>155</v>
      </c>
      <c r="F1837" s="5">
        <v>65.17</v>
      </c>
      <c r="G1837" s="5" t="str" cm="1">
        <f t="array" ref="G1837">_xlfn.IFS(F1837&gt;=86,"Hot Week (More Than 85°F)",F1837&lt;50,"Cold Week (Less Than 50°F)",TRUE,"Normal Week")</f>
        <v>Normal Week</v>
      </c>
      <c r="H1837" s="2">
        <v>3.8079999999999998</v>
      </c>
      <c r="I1837" s="2" t="str" cm="1">
        <f t="array" ref="I1837">_xlfn.IFS(H1837&gt;3.5,"Above Average",H1837&lt;3,"Below Average",TRUE,"Average")</f>
        <v>Above Average</v>
      </c>
      <c r="J1837" s="1">
        <v>131.09832259999999</v>
      </c>
      <c r="K1837" s="1" t="str" cm="1">
        <f t="array" ref="K1837">_xlfn.IFS(J1837&gt;200,"Above Average",J1837&lt;155,"Below Average",TRUE,"Average")</f>
        <v>Below Average</v>
      </c>
      <c r="L1837" s="7">
        <v>5.9649999999999999</v>
      </c>
      <c r="M1837" s="7" t="str" cm="1">
        <f t="array" ref="M1837">_xlfn.IFS(L1837&gt;9,"Above Average",L1837&lt;8,"Below Average",TRUE,"Average")</f>
        <v>Below Average</v>
      </c>
    </row>
    <row r="1838" spans="1:13" x14ac:dyDescent="0.3">
      <c r="A1838">
        <v>13</v>
      </c>
      <c r="B1838" s="21">
        <v>41054</v>
      </c>
      <c r="C1838" s="21" t="str">
        <f t="shared" si="28"/>
        <v>May</v>
      </c>
      <c r="D1838" s="6">
        <v>2043349.41</v>
      </c>
      <c r="E1838" t="s">
        <v>155</v>
      </c>
      <c r="F1838" s="5">
        <v>62.39</v>
      </c>
      <c r="G1838" s="5" t="str" cm="1">
        <f t="array" ref="G1838">_xlfn.IFS(F1838&gt;=86,"Hot Week (More Than 85°F)",F1838&lt;50,"Cold Week (Less Than 50°F)",TRUE,"Normal Week")</f>
        <v>Normal Week</v>
      </c>
      <c r="H1838" s="2">
        <v>3.8010000000000002</v>
      </c>
      <c r="I1838" s="2" t="str" cm="1">
        <f t="array" ref="I1838">_xlfn.IFS(H1838&gt;3.5,"Above Average",H1838&lt;3,"Below Average",TRUE,"Average")</f>
        <v>Above Average</v>
      </c>
      <c r="J1838" s="1">
        <v>131.02877419999999</v>
      </c>
      <c r="K1838" s="1" t="str" cm="1">
        <f t="array" ref="K1838">_xlfn.IFS(J1838&gt;200,"Above Average",J1838&lt;155,"Below Average",TRUE,"Average")</f>
        <v>Below Average</v>
      </c>
      <c r="L1838" s="7">
        <v>5.9649999999999999</v>
      </c>
      <c r="M1838" s="7" t="str" cm="1">
        <f t="array" ref="M1838">_xlfn.IFS(L1838&gt;9,"Above Average",L1838&lt;8,"Below Average",TRUE,"Average")</f>
        <v>Below Average</v>
      </c>
    </row>
    <row r="1839" spans="1:13" x14ac:dyDescent="0.3">
      <c r="A1839">
        <v>13</v>
      </c>
      <c r="B1839" s="21">
        <v>41061</v>
      </c>
      <c r="C1839" s="21" t="str">
        <f t="shared" si="28"/>
        <v>Jun</v>
      </c>
      <c r="D1839" s="6">
        <v>2035431.39</v>
      </c>
      <c r="E1839" t="s">
        <v>155</v>
      </c>
      <c r="F1839" s="5">
        <v>61.11</v>
      </c>
      <c r="G1839" s="5" t="str" cm="1">
        <f t="array" ref="G1839">_xlfn.IFS(F1839&gt;=86,"Hot Week (More Than 85°F)",F1839&lt;50,"Cold Week (Less Than 50°F)",TRUE,"Normal Week")</f>
        <v>Normal Week</v>
      </c>
      <c r="H1839" s="2">
        <v>3.7879999999999998</v>
      </c>
      <c r="I1839" s="2" t="str" cm="1">
        <f t="array" ref="I1839">_xlfn.IFS(H1839&gt;3.5,"Above Average",H1839&lt;3,"Below Average",TRUE,"Average")</f>
        <v>Above Average</v>
      </c>
      <c r="J1839" s="1">
        <v>130.95922580000001</v>
      </c>
      <c r="K1839" s="1" t="str" cm="1">
        <f t="array" ref="K1839">_xlfn.IFS(J1839&gt;200,"Above Average",J1839&lt;155,"Below Average",TRUE,"Average")</f>
        <v>Below Average</v>
      </c>
      <c r="L1839" s="7">
        <v>5.9649999999999999</v>
      </c>
      <c r="M1839" s="7" t="str" cm="1">
        <f t="array" ref="M1839">_xlfn.IFS(L1839&gt;9,"Above Average",L1839&lt;8,"Below Average",TRUE,"Average")</f>
        <v>Below Average</v>
      </c>
    </row>
    <row r="1840" spans="1:13" x14ac:dyDescent="0.3">
      <c r="A1840">
        <v>13</v>
      </c>
      <c r="B1840" s="21">
        <v>41068</v>
      </c>
      <c r="C1840" s="21" t="str">
        <f t="shared" si="28"/>
        <v>Jun</v>
      </c>
      <c r="D1840" s="6">
        <v>2182437.9</v>
      </c>
      <c r="E1840" t="s">
        <v>155</v>
      </c>
      <c r="F1840" s="5">
        <v>68.400000000000006</v>
      </c>
      <c r="G1840" s="5" t="str" cm="1">
        <f t="array" ref="G1840">_xlfn.IFS(F1840&gt;=86,"Hot Week (More Than 85°F)",F1840&lt;50,"Cold Week (Less Than 50°F)",TRUE,"Normal Week")</f>
        <v>Normal Week</v>
      </c>
      <c r="H1840" s="2">
        <v>3.7759999999999998</v>
      </c>
      <c r="I1840" s="2" t="str" cm="1">
        <f t="array" ref="I1840">_xlfn.IFS(H1840&gt;3.5,"Above Average",H1840&lt;3,"Below Average",TRUE,"Average")</f>
        <v>Above Average</v>
      </c>
      <c r="J1840" s="1">
        <v>130.88967740000001</v>
      </c>
      <c r="K1840" s="1" t="str" cm="1">
        <f t="array" ref="K1840">_xlfn.IFS(J1840&gt;200,"Above Average",J1840&lt;155,"Below Average",TRUE,"Average")</f>
        <v>Below Average</v>
      </c>
      <c r="L1840" s="7">
        <v>5.9649999999999999</v>
      </c>
      <c r="M1840" s="7" t="str" cm="1">
        <f t="array" ref="M1840">_xlfn.IFS(L1840&gt;9,"Above Average",L1840&lt;8,"Below Average",TRUE,"Average")</f>
        <v>Below Average</v>
      </c>
    </row>
    <row r="1841" spans="1:13" x14ac:dyDescent="0.3">
      <c r="A1841">
        <v>13</v>
      </c>
      <c r="B1841" s="21">
        <v>41075</v>
      </c>
      <c r="C1841" s="21" t="str">
        <f t="shared" si="28"/>
        <v>Jun</v>
      </c>
      <c r="D1841" s="6">
        <v>2152229.11</v>
      </c>
      <c r="E1841" t="s">
        <v>155</v>
      </c>
      <c r="F1841" s="5">
        <v>65.97</v>
      </c>
      <c r="G1841" s="5" t="str" cm="1">
        <f t="array" ref="G1841">_xlfn.IFS(F1841&gt;=86,"Hot Week (More Than 85°F)",F1841&lt;50,"Cold Week (Less Than 50°F)",TRUE,"Normal Week")</f>
        <v>Normal Week</v>
      </c>
      <c r="H1841" s="2">
        <v>3.7559999999999998</v>
      </c>
      <c r="I1841" s="2" t="str" cm="1">
        <f t="array" ref="I1841">_xlfn.IFS(H1841&gt;3.5,"Above Average",H1841&lt;3,"Below Average",TRUE,"Average")</f>
        <v>Above Average</v>
      </c>
      <c r="J1841" s="1">
        <v>130.82953330000001</v>
      </c>
      <c r="K1841" s="1" t="str" cm="1">
        <f t="array" ref="K1841">_xlfn.IFS(J1841&gt;200,"Above Average",J1841&lt;155,"Below Average",TRUE,"Average")</f>
        <v>Below Average</v>
      </c>
      <c r="L1841" s="7">
        <v>5.9649999999999999</v>
      </c>
      <c r="M1841" s="7" t="str" cm="1">
        <f t="array" ref="M1841">_xlfn.IFS(L1841&gt;9,"Above Average",L1841&lt;8,"Below Average",TRUE,"Average")</f>
        <v>Below Average</v>
      </c>
    </row>
    <row r="1842" spans="1:13" x14ac:dyDescent="0.3">
      <c r="A1842">
        <v>13</v>
      </c>
      <c r="B1842" s="21">
        <v>41082</v>
      </c>
      <c r="C1842" s="21" t="str">
        <f t="shared" si="28"/>
        <v>Jun</v>
      </c>
      <c r="D1842" s="6">
        <v>2094373</v>
      </c>
      <c r="E1842" t="s">
        <v>155</v>
      </c>
      <c r="F1842" s="5">
        <v>72.89</v>
      </c>
      <c r="G1842" s="5" t="str" cm="1">
        <f t="array" ref="G1842">_xlfn.IFS(F1842&gt;=86,"Hot Week (More Than 85°F)",F1842&lt;50,"Cold Week (Less Than 50°F)",TRUE,"Normal Week")</f>
        <v>Normal Week</v>
      </c>
      <c r="H1842" s="2">
        <v>3.7370000000000001</v>
      </c>
      <c r="I1842" s="2" t="str" cm="1">
        <f t="array" ref="I1842">_xlfn.IFS(H1842&gt;3.5,"Above Average",H1842&lt;3,"Below Average",TRUE,"Average")</f>
        <v>Above Average</v>
      </c>
      <c r="J1842" s="1">
        <v>130.7929</v>
      </c>
      <c r="K1842" s="1" t="str" cm="1">
        <f t="array" ref="K1842">_xlfn.IFS(J1842&gt;200,"Above Average",J1842&lt;155,"Below Average",TRUE,"Average")</f>
        <v>Below Average</v>
      </c>
      <c r="L1842" s="7">
        <v>5.9649999999999999</v>
      </c>
      <c r="M1842" s="7" t="str" cm="1">
        <f t="array" ref="M1842">_xlfn.IFS(L1842&gt;9,"Above Average",L1842&lt;8,"Below Average",TRUE,"Average")</f>
        <v>Below Average</v>
      </c>
    </row>
    <row r="1843" spans="1:13" x14ac:dyDescent="0.3">
      <c r="A1843">
        <v>13</v>
      </c>
      <c r="B1843" s="21">
        <v>41089</v>
      </c>
      <c r="C1843" s="21" t="str">
        <f t="shared" si="28"/>
        <v>Jun</v>
      </c>
      <c r="D1843" s="6">
        <v>2037663.71</v>
      </c>
      <c r="E1843" t="s">
        <v>155</v>
      </c>
      <c r="F1843" s="5">
        <v>82</v>
      </c>
      <c r="G1843" s="5" t="str" cm="1">
        <f t="array" ref="G1843">_xlfn.IFS(F1843&gt;=86,"Hot Week (More Than 85°F)",F1843&lt;50,"Cold Week (Less Than 50°F)",TRUE,"Normal Week")</f>
        <v>Normal Week</v>
      </c>
      <c r="H1843" s="2">
        <v>3.681</v>
      </c>
      <c r="I1843" s="2" t="str" cm="1">
        <f t="array" ref="I1843">_xlfn.IFS(H1843&gt;3.5,"Above Average",H1843&lt;3,"Below Average",TRUE,"Average")</f>
        <v>Above Average</v>
      </c>
      <c r="J1843" s="1">
        <v>130.7562667</v>
      </c>
      <c r="K1843" s="1" t="str" cm="1">
        <f t="array" ref="K1843">_xlfn.IFS(J1843&gt;200,"Above Average",J1843&lt;155,"Below Average",TRUE,"Average")</f>
        <v>Below Average</v>
      </c>
      <c r="L1843" s="7">
        <v>5.9649999999999999</v>
      </c>
      <c r="M1843" s="7" t="str" cm="1">
        <f t="array" ref="M1843">_xlfn.IFS(L1843&gt;9,"Above Average",L1843&lt;8,"Below Average",TRUE,"Average")</f>
        <v>Below Average</v>
      </c>
    </row>
    <row r="1844" spans="1:13" x14ac:dyDescent="0.3">
      <c r="A1844">
        <v>13</v>
      </c>
      <c r="B1844" s="21">
        <v>41096</v>
      </c>
      <c r="C1844" s="21" t="str">
        <f t="shared" si="28"/>
        <v>Jul</v>
      </c>
      <c r="D1844" s="6">
        <v>2184980.35</v>
      </c>
      <c r="E1844" t="s">
        <v>155</v>
      </c>
      <c r="F1844" s="5">
        <v>79.23</v>
      </c>
      <c r="G1844" s="5" t="str" cm="1">
        <f t="array" ref="G1844">_xlfn.IFS(F1844&gt;=86,"Hot Week (More Than 85°F)",F1844&lt;50,"Cold Week (Less Than 50°F)",TRUE,"Normal Week")</f>
        <v>Normal Week</v>
      </c>
      <c r="H1844" s="2">
        <v>3.63</v>
      </c>
      <c r="I1844" s="2" t="str" cm="1">
        <f t="array" ref="I1844">_xlfn.IFS(H1844&gt;3.5,"Above Average",H1844&lt;3,"Below Average",TRUE,"Average")</f>
        <v>Above Average</v>
      </c>
      <c r="J1844" s="1">
        <v>130.7196333</v>
      </c>
      <c r="K1844" s="1" t="str" cm="1">
        <f t="array" ref="K1844">_xlfn.IFS(J1844&gt;200,"Above Average",J1844&lt;155,"Below Average",TRUE,"Average")</f>
        <v>Below Average</v>
      </c>
      <c r="L1844" s="7">
        <v>5.7649999999999997</v>
      </c>
      <c r="M1844" s="7" t="str" cm="1">
        <f t="array" ref="M1844">_xlfn.IFS(L1844&gt;9,"Above Average",L1844&lt;8,"Below Average",TRUE,"Average")</f>
        <v>Below Average</v>
      </c>
    </row>
    <row r="1845" spans="1:13" x14ac:dyDescent="0.3">
      <c r="A1845">
        <v>13</v>
      </c>
      <c r="B1845" s="21">
        <v>41103</v>
      </c>
      <c r="C1845" s="21" t="str">
        <f t="shared" si="28"/>
        <v>Jul</v>
      </c>
      <c r="D1845" s="6">
        <v>2002750.99</v>
      </c>
      <c r="E1845" t="s">
        <v>155</v>
      </c>
      <c r="F1845" s="5">
        <v>83.68</v>
      </c>
      <c r="G1845" s="5" t="str" cm="1">
        <f t="array" ref="G1845">_xlfn.IFS(F1845&gt;=86,"Hot Week (More Than 85°F)",F1845&lt;50,"Cold Week (Less Than 50°F)",TRUE,"Normal Week")</f>
        <v>Normal Week</v>
      </c>
      <c r="H1845" s="2">
        <v>3.5950000000000002</v>
      </c>
      <c r="I1845" s="2" t="str" cm="1">
        <f t="array" ref="I1845">_xlfn.IFS(H1845&gt;3.5,"Above Average",H1845&lt;3,"Below Average",TRUE,"Average")</f>
        <v>Above Average</v>
      </c>
      <c r="J1845" s="1">
        <v>130.68299999999999</v>
      </c>
      <c r="K1845" s="1" t="str" cm="1">
        <f t="array" ref="K1845">_xlfn.IFS(J1845&gt;200,"Above Average",J1845&lt;155,"Below Average",TRUE,"Average")</f>
        <v>Below Average</v>
      </c>
      <c r="L1845" s="7">
        <v>5.7649999999999997</v>
      </c>
      <c r="M1845" s="7" t="str" cm="1">
        <f t="array" ref="M1845">_xlfn.IFS(L1845&gt;9,"Above Average",L1845&lt;8,"Below Average",TRUE,"Average")</f>
        <v>Below Average</v>
      </c>
    </row>
    <row r="1846" spans="1:13" x14ac:dyDescent="0.3">
      <c r="A1846">
        <v>13</v>
      </c>
      <c r="B1846" s="21">
        <v>41110</v>
      </c>
      <c r="C1846" s="21" t="str">
        <f t="shared" si="28"/>
        <v>Jul</v>
      </c>
      <c r="D1846" s="6">
        <v>2053089.32</v>
      </c>
      <c r="E1846" t="s">
        <v>155</v>
      </c>
      <c r="F1846" s="5">
        <v>75.69</v>
      </c>
      <c r="G1846" s="5" t="str" cm="1">
        <f t="array" ref="G1846">_xlfn.IFS(F1846&gt;=86,"Hot Week (More Than 85°F)",F1846&lt;50,"Cold Week (Less Than 50°F)",TRUE,"Normal Week")</f>
        <v>Normal Week</v>
      </c>
      <c r="H1846" s="2">
        <v>3.556</v>
      </c>
      <c r="I1846" s="2" t="str" cm="1">
        <f t="array" ref="I1846">_xlfn.IFS(H1846&gt;3.5,"Above Average",H1846&lt;3,"Below Average",TRUE,"Average")</f>
        <v>Above Average</v>
      </c>
      <c r="J1846" s="1">
        <v>130.70129030000001</v>
      </c>
      <c r="K1846" s="1" t="str" cm="1">
        <f t="array" ref="K1846">_xlfn.IFS(J1846&gt;200,"Above Average",J1846&lt;155,"Below Average",TRUE,"Average")</f>
        <v>Below Average</v>
      </c>
      <c r="L1846" s="7">
        <v>5.7649999999999997</v>
      </c>
      <c r="M1846" s="7" t="str" cm="1">
        <f t="array" ref="M1846">_xlfn.IFS(L1846&gt;9,"Above Average",L1846&lt;8,"Below Average",TRUE,"Average")</f>
        <v>Below Average</v>
      </c>
    </row>
    <row r="1847" spans="1:13" x14ac:dyDescent="0.3">
      <c r="A1847">
        <v>13</v>
      </c>
      <c r="B1847" s="21">
        <v>41117</v>
      </c>
      <c r="C1847" s="21" t="str">
        <f t="shared" si="28"/>
        <v>Jul</v>
      </c>
      <c r="D1847" s="6">
        <v>1914430.53</v>
      </c>
      <c r="E1847" t="s">
        <v>155</v>
      </c>
      <c r="F1847" s="5">
        <v>80.42</v>
      </c>
      <c r="G1847" s="5" t="str" cm="1">
        <f t="array" ref="G1847">_xlfn.IFS(F1847&gt;=86,"Hot Week (More Than 85°F)",F1847&lt;50,"Cold Week (Less Than 50°F)",TRUE,"Normal Week")</f>
        <v>Normal Week</v>
      </c>
      <c r="H1847" s="2">
        <v>3.5369999999999999</v>
      </c>
      <c r="I1847" s="2" t="str" cm="1">
        <f t="array" ref="I1847">_xlfn.IFS(H1847&gt;3.5,"Above Average",H1847&lt;3,"Below Average",TRUE,"Average")</f>
        <v>Above Average</v>
      </c>
      <c r="J1847" s="1">
        <v>130.7195806</v>
      </c>
      <c r="K1847" s="1" t="str" cm="1">
        <f t="array" ref="K1847">_xlfn.IFS(J1847&gt;200,"Above Average",J1847&lt;155,"Below Average",TRUE,"Average")</f>
        <v>Below Average</v>
      </c>
      <c r="L1847" s="7">
        <v>5.7649999999999997</v>
      </c>
      <c r="M1847" s="7" t="str" cm="1">
        <f t="array" ref="M1847">_xlfn.IFS(L1847&gt;9,"Above Average",L1847&lt;8,"Below Average",TRUE,"Average")</f>
        <v>Below Average</v>
      </c>
    </row>
    <row r="1848" spans="1:13" x14ac:dyDescent="0.3">
      <c r="A1848">
        <v>13</v>
      </c>
      <c r="B1848" s="21">
        <v>41124</v>
      </c>
      <c r="C1848" s="21" t="str">
        <f t="shared" si="28"/>
        <v>Aug</v>
      </c>
      <c r="D1848" s="6">
        <v>2044148.23</v>
      </c>
      <c r="E1848" t="s">
        <v>155</v>
      </c>
      <c r="F1848" s="5">
        <v>81.99</v>
      </c>
      <c r="G1848" s="5" t="str" cm="1">
        <f t="array" ref="G1848">_xlfn.IFS(F1848&gt;=86,"Hot Week (More Than 85°F)",F1848&lt;50,"Cold Week (Less Than 50°F)",TRUE,"Normal Week")</f>
        <v>Normal Week</v>
      </c>
      <c r="H1848" s="2">
        <v>3.512</v>
      </c>
      <c r="I1848" s="2" t="str" cm="1">
        <f t="array" ref="I1848">_xlfn.IFS(H1848&gt;3.5,"Above Average",H1848&lt;3,"Below Average",TRUE,"Average")</f>
        <v>Above Average</v>
      </c>
      <c r="J1848" s="1">
        <v>130.73787100000001</v>
      </c>
      <c r="K1848" s="1" t="str" cm="1">
        <f t="array" ref="K1848">_xlfn.IFS(J1848&gt;200,"Above Average",J1848&lt;155,"Below Average",TRUE,"Average")</f>
        <v>Below Average</v>
      </c>
      <c r="L1848" s="7">
        <v>5.7649999999999997</v>
      </c>
      <c r="M1848" s="7" t="str" cm="1">
        <f t="array" ref="M1848">_xlfn.IFS(L1848&gt;9,"Above Average",L1848&lt;8,"Below Average",TRUE,"Average")</f>
        <v>Below Average</v>
      </c>
    </row>
    <row r="1849" spans="1:13" x14ac:dyDescent="0.3">
      <c r="A1849">
        <v>13</v>
      </c>
      <c r="B1849" s="21">
        <v>41131</v>
      </c>
      <c r="C1849" s="21" t="str">
        <f t="shared" si="28"/>
        <v>Aug</v>
      </c>
      <c r="D1849" s="6">
        <v>2041019.92</v>
      </c>
      <c r="E1849" t="s">
        <v>155</v>
      </c>
      <c r="F1849" s="5">
        <v>81.69</v>
      </c>
      <c r="G1849" s="5" t="str" cm="1">
        <f t="array" ref="G1849">_xlfn.IFS(F1849&gt;=86,"Hot Week (More Than 85°F)",F1849&lt;50,"Cold Week (Less Than 50°F)",TRUE,"Normal Week")</f>
        <v>Normal Week</v>
      </c>
      <c r="H1849" s="2">
        <v>3.5089999999999999</v>
      </c>
      <c r="I1849" s="2" t="str" cm="1">
        <f t="array" ref="I1849">_xlfn.IFS(H1849&gt;3.5,"Above Average",H1849&lt;3,"Below Average",TRUE,"Average")</f>
        <v>Above Average</v>
      </c>
      <c r="J1849" s="1">
        <v>130.7561613</v>
      </c>
      <c r="K1849" s="1" t="str" cm="1">
        <f t="array" ref="K1849">_xlfn.IFS(J1849&gt;200,"Above Average",J1849&lt;155,"Below Average",TRUE,"Average")</f>
        <v>Below Average</v>
      </c>
      <c r="L1849" s="7">
        <v>5.7649999999999997</v>
      </c>
      <c r="M1849" s="7" t="str" cm="1">
        <f t="array" ref="M1849">_xlfn.IFS(L1849&gt;9,"Above Average",L1849&lt;8,"Below Average",TRUE,"Average")</f>
        <v>Below Average</v>
      </c>
    </row>
    <row r="1850" spans="1:13" x14ac:dyDescent="0.3">
      <c r="A1850">
        <v>13</v>
      </c>
      <c r="B1850" s="21">
        <v>41138</v>
      </c>
      <c r="C1850" s="21" t="str">
        <f t="shared" si="28"/>
        <v>Aug</v>
      </c>
      <c r="D1850" s="6">
        <v>2095769.18</v>
      </c>
      <c r="E1850" t="s">
        <v>155</v>
      </c>
      <c r="F1850" s="5">
        <v>79.400000000000006</v>
      </c>
      <c r="G1850" s="5" t="str" cm="1">
        <f t="array" ref="G1850">_xlfn.IFS(F1850&gt;=86,"Hot Week (More Than 85°F)",F1850&lt;50,"Cold Week (Less Than 50°F)",TRUE,"Normal Week")</f>
        <v>Normal Week</v>
      </c>
      <c r="H1850" s="2">
        <v>3.5449999999999999</v>
      </c>
      <c r="I1850" s="2" t="str" cm="1">
        <f t="array" ref="I1850">_xlfn.IFS(H1850&gt;3.5,"Above Average",H1850&lt;3,"Below Average",TRUE,"Average")</f>
        <v>Above Average</v>
      </c>
      <c r="J1850" s="1">
        <v>130.79096770000001</v>
      </c>
      <c r="K1850" s="1" t="str" cm="1">
        <f t="array" ref="K1850">_xlfn.IFS(J1850&gt;200,"Above Average",J1850&lt;155,"Below Average",TRUE,"Average")</f>
        <v>Below Average</v>
      </c>
      <c r="L1850" s="7">
        <v>5.7649999999999997</v>
      </c>
      <c r="M1850" s="7" t="str" cm="1">
        <f t="array" ref="M1850">_xlfn.IFS(L1850&gt;9,"Above Average",L1850&lt;8,"Below Average",TRUE,"Average")</f>
        <v>Below Average</v>
      </c>
    </row>
    <row r="1851" spans="1:13" x14ac:dyDescent="0.3">
      <c r="A1851">
        <v>13</v>
      </c>
      <c r="B1851" s="21">
        <v>41145</v>
      </c>
      <c r="C1851" s="21" t="str">
        <f t="shared" si="28"/>
        <v>Aug</v>
      </c>
      <c r="D1851" s="6">
        <v>2059458.25</v>
      </c>
      <c r="E1851" t="s">
        <v>155</v>
      </c>
      <c r="F1851" s="5">
        <v>77.37</v>
      </c>
      <c r="G1851" s="5" t="str" cm="1">
        <f t="array" ref="G1851">_xlfn.IFS(F1851&gt;=86,"Hot Week (More Than 85°F)",F1851&lt;50,"Cold Week (Less Than 50°F)",TRUE,"Normal Week")</f>
        <v>Normal Week</v>
      </c>
      <c r="H1851" s="2">
        <v>3.5819999999999999</v>
      </c>
      <c r="I1851" s="2" t="str" cm="1">
        <f t="array" ref="I1851">_xlfn.IFS(H1851&gt;3.5,"Above Average",H1851&lt;3,"Below Average",TRUE,"Average")</f>
        <v>Above Average</v>
      </c>
      <c r="J1851" s="1">
        <v>130.8381613</v>
      </c>
      <c r="K1851" s="1" t="str" cm="1">
        <f t="array" ref="K1851">_xlfn.IFS(J1851&gt;200,"Above Average",J1851&lt;155,"Below Average",TRUE,"Average")</f>
        <v>Below Average</v>
      </c>
      <c r="L1851" s="7">
        <v>5.7649999999999997</v>
      </c>
      <c r="M1851" s="7" t="str" cm="1">
        <f t="array" ref="M1851">_xlfn.IFS(L1851&gt;9,"Above Average",L1851&lt;8,"Below Average",TRUE,"Average")</f>
        <v>Below Average</v>
      </c>
    </row>
    <row r="1852" spans="1:13" x14ac:dyDescent="0.3">
      <c r="A1852">
        <v>13</v>
      </c>
      <c r="B1852" s="21">
        <v>41152</v>
      </c>
      <c r="C1852" s="21" t="str">
        <f t="shared" si="28"/>
        <v>Aug</v>
      </c>
      <c r="D1852" s="6">
        <v>2073855.42</v>
      </c>
      <c r="E1852" t="s">
        <v>155</v>
      </c>
      <c r="F1852" s="5">
        <v>79.180000000000007</v>
      </c>
      <c r="G1852" s="5" t="str" cm="1">
        <f t="array" ref="G1852">_xlfn.IFS(F1852&gt;=86,"Hot Week (More Than 85°F)",F1852&lt;50,"Cold Week (Less Than 50°F)",TRUE,"Normal Week")</f>
        <v>Normal Week</v>
      </c>
      <c r="H1852" s="2">
        <v>3.6240000000000001</v>
      </c>
      <c r="I1852" s="2" t="str" cm="1">
        <f t="array" ref="I1852">_xlfn.IFS(H1852&gt;3.5,"Above Average",H1852&lt;3,"Below Average",TRUE,"Average")</f>
        <v>Above Average</v>
      </c>
      <c r="J1852" s="1">
        <v>130.88535479999999</v>
      </c>
      <c r="K1852" s="1" t="str" cm="1">
        <f t="array" ref="K1852">_xlfn.IFS(J1852&gt;200,"Above Average",J1852&lt;155,"Below Average",TRUE,"Average")</f>
        <v>Below Average</v>
      </c>
      <c r="L1852" s="7">
        <v>5.7649999999999997</v>
      </c>
      <c r="M1852" s="7" t="str" cm="1">
        <f t="array" ref="M1852">_xlfn.IFS(L1852&gt;9,"Above Average",L1852&lt;8,"Below Average",TRUE,"Average")</f>
        <v>Below Average</v>
      </c>
    </row>
    <row r="1853" spans="1:13" x14ac:dyDescent="0.3">
      <c r="A1853">
        <v>13</v>
      </c>
      <c r="B1853" s="21">
        <v>41159</v>
      </c>
      <c r="C1853" s="21" t="str">
        <f t="shared" si="28"/>
        <v>Sep</v>
      </c>
      <c r="D1853" s="6">
        <v>2165796.31</v>
      </c>
      <c r="E1853" t="s">
        <v>156</v>
      </c>
      <c r="F1853" s="5">
        <v>70.650000000000006</v>
      </c>
      <c r="G1853" s="5" t="str" cm="1">
        <f t="array" ref="G1853">_xlfn.IFS(F1853&gt;=86,"Hot Week (More Than 85°F)",F1853&lt;50,"Cold Week (Less Than 50°F)",TRUE,"Normal Week")</f>
        <v>Normal Week</v>
      </c>
      <c r="H1853" s="2">
        <v>3.6890000000000001</v>
      </c>
      <c r="I1853" s="2" t="str" cm="1">
        <f t="array" ref="I1853">_xlfn.IFS(H1853&gt;3.5,"Above Average",H1853&lt;3,"Below Average",TRUE,"Average")</f>
        <v>Above Average</v>
      </c>
      <c r="J1853" s="1">
        <v>130.9325484</v>
      </c>
      <c r="K1853" s="1" t="str" cm="1">
        <f t="array" ref="K1853">_xlfn.IFS(J1853&gt;200,"Above Average",J1853&lt;155,"Below Average",TRUE,"Average")</f>
        <v>Below Average</v>
      </c>
      <c r="L1853" s="7">
        <v>5.7649999999999997</v>
      </c>
      <c r="M1853" s="7" t="str" cm="1">
        <f t="array" ref="M1853">_xlfn.IFS(L1853&gt;9,"Above Average",L1853&lt;8,"Below Average",TRUE,"Average")</f>
        <v>Below Average</v>
      </c>
    </row>
    <row r="1854" spans="1:13" x14ac:dyDescent="0.3">
      <c r="A1854">
        <v>13</v>
      </c>
      <c r="B1854" s="21">
        <v>41166</v>
      </c>
      <c r="C1854" s="21" t="str">
        <f t="shared" si="28"/>
        <v>Sep</v>
      </c>
      <c r="D1854" s="6">
        <v>1919917.03</v>
      </c>
      <c r="E1854" t="s">
        <v>155</v>
      </c>
      <c r="F1854" s="5">
        <v>68.55</v>
      </c>
      <c r="G1854" s="5" t="str" cm="1">
        <f t="array" ref="G1854">_xlfn.IFS(F1854&gt;=86,"Hot Week (More Than 85°F)",F1854&lt;50,"Cold Week (Less Than 50°F)",TRUE,"Normal Week")</f>
        <v>Normal Week</v>
      </c>
      <c r="H1854" s="2">
        <v>3.7490000000000001</v>
      </c>
      <c r="I1854" s="2" t="str" cm="1">
        <f t="array" ref="I1854">_xlfn.IFS(H1854&gt;3.5,"Above Average",H1854&lt;3,"Below Average",TRUE,"Average")</f>
        <v>Above Average</v>
      </c>
      <c r="J1854" s="1">
        <v>130.97766669999999</v>
      </c>
      <c r="K1854" s="1" t="str" cm="1">
        <f t="array" ref="K1854">_xlfn.IFS(J1854&gt;200,"Above Average",J1854&lt;155,"Below Average",TRUE,"Average")</f>
        <v>Below Average</v>
      </c>
      <c r="L1854" s="7">
        <v>5.7649999999999997</v>
      </c>
      <c r="M1854" s="7" t="str" cm="1">
        <f t="array" ref="M1854">_xlfn.IFS(L1854&gt;9,"Above Average",L1854&lt;8,"Below Average",TRUE,"Average")</f>
        <v>Below Average</v>
      </c>
    </row>
    <row r="1855" spans="1:13" x14ac:dyDescent="0.3">
      <c r="A1855">
        <v>13</v>
      </c>
      <c r="B1855" s="21">
        <v>41173</v>
      </c>
      <c r="C1855" s="21" t="str">
        <f t="shared" si="28"/>
        <v>Sep</v>
      </c>
      <c r="D1855" s="6">
        <v>1938379.66</v>
      </c>
      <c r="E1855" t="s">
        <v>155</v>
      </c>
      <c r="F1855" s="5">
        <v>67.959999999999994</v>
      </c>
      <c r="G1855" s="5" t="str" cm="1">
        <f t="array" ref="G1855">_xlfn.IFS(F1855&gt;=86,"Hot Week (More Than 85°F)",F1855&lt;50,"Cold Week (Less Than 50°F)",TRUE,"Normal Week")</f>
        <v>Normal Week</v>
      </c>
      <c r="H1855" s="2">
        <v>3.8210000000000002</v>
      </c>
      <c r="I1855" s="2" t="str" cm="1">
        <f t="array" ref="I1855">_xlfn.IFS(H1855&gt;3.5,"Above Average",H1855&lt;3,"Below Average",TRUE,"Average")</f>
        <v>Above Average</v>
      </c>
      <c r="J1855" s="1">
        <v>131.01033330000001</v>
      </c>
      <c r="K1855" s="1" t="str" cm="1">
        <f t="array" ref="K1855">_xlfn.IFS(J1855&gt;200,"Above Average",J1855&lt;155,"Below Average",TRUE,"Average")</f>
        <v>Below Average</v>
      </c>
      <c r="L1855" s="7">
        <v>5.7649999999999997</v>
      </c>
      <c r="M1855" s="7" t="str" cm="1">
        <f t="array" ref="M1855">_xlfn.IFS(L1855&gt;9,"Above Average",L1855&lt;8,"Below Average",TRUE,"Average")</f>
        <v>Below Average</v>
      </c>
    </row>
    <row r="1856" spans="1:13" x14ac:dyDescent="0.3">
      <c r="A1856">
        <v>13</v>
      </c>
      <c r="B1856" s="21">
        <v>41180</v>
      </c>
      <c r="C1856" s="21" t="str">
        <f t="shared" si="28"/>
        <v>Sep</v>
      </c>
      <c r="D1856" s="6">
        <v>1927664.11</v>
      </c>
      <c r="E1856" t="s">
        <v>155</v>
      </c>
      <c r="F1856" s="5">
        <v>64.8</v>
      </c>
      <c r="G1856" s="5" t="str" cm="1">
        <f t="array" ref="G1856">_xlfn.IFS(F1856&gt;=86,"Hot Week (More Than 85°F)",F1856&lt;50,"Cold Week (Less Than 50°F)",TRUE,"Normal Week")</f>
        <v>Normal Week</v>
      </c>
      <c r="H1856" s="2">
        <v>3.8210000000000002</v>
      </c>
      <c r="I1856" s="2" t="str" cm="1">
        <f t="array" ref="I1856">_xlfn.IFS(H1856&gt;3.5,"Above Average",H1856&lt;3,"Below Average",TRUE,"Average")</f>
        <v>Above Average</v>
      </c>
      <c r="J1856" s="1">
        <v>131.04300000000001</v>
      </c>
      <c r="K1856" s="1" t="str" cm="1">
        <f t="array" ref="K1856">_xlfn.IFS(J1856&gt;200,"Above Average",J1856&lt;155,"Below Average",TRUE,"Average")</f>
        <v>Below Average</v>
      </c>
      <c r="L1856" s="7">
        <v>5.7649999999999997</v>
      </c>
      <c r="M1856" s="7" t="str" cm="1">
        <f t="array" ref="M1856">_xlfn.IFS(L1856&gt;9,"Above Average",L1856&lt;8,"Below Average",TRUE,"Average")</f>
        <v>Below Average</v>
      </c>
    </row>
    <row r="1857" spans="1:13" x14ac:dyDescent="0.3">
      <c r="A1857">
        <v>13</v>
      </c>
      <c r="B1857" s="21">
        <v>41187</v>
      </c>
      <c r="C1857" s="21" t="str">
        <f t="shared" si="28"/>
        <v>Oct</v>
      </c>
      <c r="D1857" s="6">
        <v>2041918.74</v>
      </c>
      <c r="E1857" t="s">
        <v>155</v>
      </c>
      <c r="F1857" s="5">
        <v>61.79</v>
      </c>
      <c r="G1857" s="5" t="str" cm="1">
        <f t="array" ref="G1857">_xlfn.IFS(F1857&gt;=86,"Hot Week (More Than 85°F)",F1857&lt;50,"Cold Week (Less Than 50°F)",TRUE,"Normal Week")</f>
        <v>Normal Week</v>
      </c>
      <c r="H1857" s="2">
        <v>3.8149999999999999</v>
      </c>
      <c r="I1857" s="2" t="str" cm="1">
        <f t="array" ref="I1857">_xlfn.IFS(H1857&gt;3.5,"Above Average",H1857&lt;3,"Below Average",TRUE,"Average")</f>
        <v>Above Average</v>
      </c>
      <c r="J1857" s="1">
        <v>131.0756667</v>
      </c>
      <c r="K1857" s="1" t="str" cm="1">
        <f t="array" ref="K1857">_xlfn.IFS(J1857&gt;200,"Above Average",J1857&lt;155,"Below Average",TRUE,"Average")</f>
        <v>Below Average</v>
      </c>
      <c r="L1857" s="7">
        <v>5.6210000000000004</v>
      </c>
      <c r="M1857" s="7" t="str" cm="1">
        <f t="array" ref="M1857">_xlfn.IFS(L1857&gt;9,"Above Average",L1857&lt;8,"Below Average",TRUE,"Average")</f>
        <v>Below Average</v>
      </c>
    </row>
    <row r="1858" spans="1:13" x14ac:dyDescent="0.3">
      <c r="A1858">
        <v>13</v>
      </c>
      <c r="B1858" s="21">
        <v>41194</v>
      </c>
      <c r="C1858" s="21" t="str">
        <f t="shared" ref="C1858:C1921" si="29">TEXT(B1858, "mmm")</f>
        <v>Oct</v>
      </c>
      <c r="D1858" s="6">
        <v>1999079.44</v>
      </c>
      <c r="E1858" t="s">
        <v>155</v>
      </c>
      <c r="F1858" s="5">
        <v>55.1</v>
      </c>
      <c r="G1858" s="5" t="str" cm="1">
        <f t="array" ref="G1858">_xlfn.IFS(F1858&gt;=86,"Hot Week (More Than 85°F)",F1858&lt;50,"Cold Week (Less Than 50°F)",TRUE,"Normal Week")</f>
        <v>Normal Week</v>
      </c>
      <c r="H1858" s="2">
        <v>3.7970000000000002</v>
      </c>
      <c r="I1858" s="2" t="str" cm="1">
        <f t="array" ref="I1858">_xlfn.IFS(H1858&gt;3.5,"Above Average",H1858&lt;3,"Below Average",TRUE,"Average")</f>
        <v>Above Average</v>
      </c>
      <c r="J1858" s="1">
        <v>131.1083333</v>
      </c>
      <c r="K1858" s="1" t="str" cm="1">
        <f t="array" ref="K1858">_xlfn.IFS(J1858&gt;200,"Above Average",J1858&lt;155,"Below Average",TRUE,"Average")</f>
        <v>Below Average</v>
      </c>
      <c r="L1858" s="7">
        <v>5.6210000000000004</v>
      </c>
      <c r="M1858" s="7" t="str" cm="1">
        <f t="array" ref="M1858">_xlfn.IFS(L1858&gt;9,"Above Average",L1858&lt;8,"Below Average",TRUE,"Average")</f>
        <v>Below Average</v>
      </c>
    </row>
    <row r="1859" spans="1:13" x14ac:dyDescent="0.3">
      <c r="A1859">
        <v>13</v>
      </c>
      <c r="B1859" s="21">
        <v>41201</v>
      </c>
      <c r="C1859" s="21" t="str">
        <f t="shared" si="29"/>
        <v>Oct</v>
      </c>
      <c r="D1859" s="6">
        <v>2018010.15</v>
      </c>
      <c r="E1859" t="s">
        <v>155</v>
      </c>
      <c r="F1859" s="5">
        <v>52.06</v>
      </c>
      <c r="G1859" s="5" t="str" cm="1">
        <f t="array" ref="G1859">_xlfn.IFS(F1859&gt;=86,"Hot Week (More Than 85°F)",F1859&lt;50,"Cold Week (Less Than 50°F)",TRUE,"Normal Week")</f>
        <v>Normal Week</v>
      </c>
      <c r="H1859" s="2">
        <v>3.7810000000000001</v>
      </c>
      <c r="I1859" s="2" t="str" cm="1">
        <f t="array" ref="I1859">_xlfn.IFS(H1859&gt;3.5,"Above Average",H1859&lt;3,"Below Average",TRUE,"Average")</f>
        <v>Above Average</v>
      </c>
      <c r="J1859" s="1">
        <v>131.14996769999999</v>
      </c>
      <c r="K1859" s="1" t="str" cm="1">
        <f t="array" ref="K1859">_xlfn.IFS(J1859&gt;200,"Above Average",J1859&lt;155,"Below Average",TRUE,"Average")</f>
        <v>Below Average</v>
      </c>
      <c r="L1859" s="7">
        <v>5.6210000000000004</v>
      </c>
      <c r="M1859" s="7" t="str" cm="1">
        <f t="array" ref="M1859">_xlfn.IFS(L1859&gt;9,"Above Average",L1859&lt;8,"Below Average",TRUE,"Average")</f>
        <v>Below Average</v>
      </c>
    </row>
    <row r="1860" spans="1:13" x14ac:dyDescent="0.3">
      <c r="A1860">
        <v>13</v>
      </c>
      <c r="B1860" s="21">
        <v>41208</v>
      </c>
      <c r="C1860" s="21" t="str">
        <f t="shared" si="29"/>
        <v>Oct</v>
      </c>
      <c r="D1860" s="6">
        <v>2035189.66</v>
      </c>
      <c r="E1860" t="s">
        <v>155</v>
      </c>
      <c r="F1860" s="5">
        <v>46.97</v>
      </c>
      <c r="G1860" s="5" t="str" cm="1">
        <f t="array" ref="G1860">_xlfn.IFS(F1860&gt;=86,"Hot Week (More Than 85°F)",F1860&lt;50,"Cold Week (Less Than 50°F)",TRUE,"Normal Week")</f>
        <v>Cold Week (Less Than 50°F)</v>
      </c>
      <c r="H1860" s="2">
        <v>3.7549999999999999</v>
      </c>
      <c r="I1860" s="2" t="str" cm="1">
        <f t="array" ref="I1860">_xlfn.IFS(H1860&gt;3.5,"Above Average",H1860&lt;3,"Below Average",TRUE,"Average")</f>
        <v>Above Average</v>
      </c>
      <c r="J1860" s="1">
        <v>131.19309680000001</v>
      </c>
      <c r="K1860" s="1" t="str" cm="1">
        <f t="array" ref="K1860">_xlfn.IFS(J1860&gt;200,"Above Average",J1860&lt;155,"Below Average",TRUE,"Average")</f>
        <v>Below Average</v>
      </c>
      <c r="L1860" s="7">
        <v>5.6210000000000004</v>
      </c>
      <c r="M1860" s="7" t="str" cm="1">
        <f t="array" ref="M1860">_xlfn.IFS(L1860&gt;9,"Above Average",L1860&lt;8,"Below Average",TRUE,"Average")</f>
        <v>Below Average</v>
      </c>
    </row>
    <row r="1861" spans="1:13" x14ac:dyDescent="0.3">
      <c r="A1861">
        <v>14</v>
      </c>
      <c r="B1861" s="21">
        <v>40214</v>
      </c>
      <c r="C1861" s="21" t="str">
        <f t="shared" si="29"/>
        <v>Feb</v>
      </c>
      <c r="D1861" s="6">
        <v>2623469.9500000002</v>
      </c>
      <c r="E1861" t="s">
        <v>155</v>
      </c>
      <c r="F1861" s="5">
        <v>27.31</v>
      </c>
      <c r="G1861" s="5" t="str" cm="1">
        <f t="array" ref="G1861">_xlfn.IFS(F1861&gt;=86,"Hot Week (More Than 85°F)",F1861&lt;50,"Cold Week (Less Than 50°F)",TRUE,"Normal Week")</f>
        <v>Cold Week (Less Than 50°F)</v>
      </c>
      <c r="H1861" s="2">
        <v>2.7839999999999998</v>
      </c>
      <c r="I1861" s="2" t="str" cm="1">
        <f t="array" ref="I1861">_xlfn.IFS(H1861&gt;3.5,"Above Average",H1861&lt;3,"Below Average",TRUE,"Average")</f>
        <v>Below Average</v>
      </c>
      <c r="J1861" s="1">
        <v>181.8711898</v>
      </c>
      <c r="K1861" s="1" t="str" cm="1">
        <f t="array" ref="K1861">_xlfn.IFS(J1861&gt;200,"Above Average",J1861&lt;155,"Below Average",TRUE,"Average")</f>
        <v>Average</v>
      </c>
      <c r="L1861" s="7">
        <v>8.9920000000000009</v>
      </c>
      <c r="M1861" s="7" t="str" cm="1">
        <f t="array" ref="M1861">_xlfn.IFS(L1861&gt;9,"Above Average",L1861&lt;8,"Below Average",TRUE,"Average")</f>
        <v>Average</v>
      </c>
    </row>
    <row r="1862" spans="1:13" x14ac:dyDescent="0.3">
      <c r="A1862">
        <v>14</v>
      </c>
      <c r="B1862" s="21">
        <v>40221</v>
      </c>
      <c r="C1862" s="21" t="str">
        <f t="shared" si="29"/>
        <v>Feb</v>
      </c>
      <c r="D1862" s="6">
        <v>1704218.84</v>
      </c>
      <c r="E1862" t="s">
        <v>156</v>
      </c>
      <c r="F1862" s="5">
        <v>27.73</v>
      </c>
      <c r="G1862" s="5" t="str" cm="1">
        <f t="array" ref="G1862">_xlfn.IFS(F1862&gt;=86,"Hot Week (More Than 85°F)",F1862&lt;50,"Cold Week (Less Than 50°F)",TRUE,"Normal Week")</f>
        <v>Cold Week (Less Than 50°F)</v>
      </c>
      <c r="H1862" s="2">
        <v>2.7730000000000001</v>
      </c>
      <c r="I1862" s="2" t="str" cm="1">
        <f t="array" ref="I1862">_xlfn.IFS(H1862&gt;3.5,"Above Average",H1862&lt;3,"Below Average",TRUE,"Average")</f>
        <v>Below Average</v>
      </c>
      <c r="J1862" s="1">
        <v>181.98231699999999</v>
      </c>
      <c r="K1862" s="1" t="str" cm="1">
        <f t="array" ref="K1862">_xlfn.IFS(J1862&gt;200,"Above Average",J1862&lt;155,"Below Average",TRUE,"Average")</f>
        <v>Average</v>
      </c>
      <c r="L1862" s="7">
        <v>8.9920000000000009</v>
      </c>
      <c r="M1862" s="7" t="str" cm="1">
        <f t="array" ref="M1862">_xlfn.IFS(L1862&gt;9,"Above Average",L1862&lt;8,"Below Average",TRUE,"Average")</f>
        <v>Average</v>
      </c>
    </row>
    <row r="1863" spans="1:13" x14ac:dyDescent="0.3">
      <c r="A1863">
        <v>14</v>
      </c>
      <c r="B1863" s="21">
        <v>40228</v>
      </c>
      <c r="C1863" s="21" t="str">
        <f t="shared" si="29"/>
        <v>Feb</v>
      </c>
      <c r="D1863" s="6">
        <v>2204556.7000000002</v>
      </c>
      <c r="E1863" t="s">
        <v>155</v>
      </c>
      <c r="F1863" s="5">
        <v>31.27</v>
      </c>
      <c r="G1863" s="5" t="str" cm="1">
        <f t="array" ref="G1863">_xlfn.IFS(F1863&gt;=86,"Hot Week (More Than 85°F)",F1863&lt;50,"Cold Week (Less Than 50°F)",TRUE,"Normal Week")</f>
        <v>Cold Week (Less Than 50°F)</v>
      </c>
      <c r="H1863" s="2">
        <v>2.7450000000000001</v>
      </c>
      <c r="I1863" s="2" t="str" cm="1">
        <f t="array" ref="I1863">_xlfn.IFS(H1863&gt;3.5,"Above Average",H1863&lt;3,"Below Average",TRUE,"Average")</f>
        <v>Below Average</v>
      </c>
      <c r="J1863" s="1">
        <v>182.0347816</v>
      </c>
      <c r="K1863" s="1" t="str" cm="1">
        <f t="array" ref="K1863">_xlfn.IFS(J1863&gt;200,"Above Average",J1863&lt;155,"Below Average",TRUE,"Average")</f>
        <v>Average</v>
      </c>
      <c r="L1863" s="7">
        <v>8.9920000000000009</v>
      </c>
      <c r="M1863" s="7" t="str" cm="1">
        <f t="array" ref="M1863">_xlfn.IFS(L1863&gt;9,"Above Average",L1863&lt;8,"Below Average",TRUE,"Average")</f>
        <v>Average</v>
      </c>
    </row>
    <row r="1864" spans="1:13" x14ac:dyDescent="0.3">
      <c r="A1864">
        <v>14</v>
      </c>
      <c r="B1864" s="21">
        <v>40235</v>
      </c>
      <c r="C1864" s="21" t="str">
        <f t="shared" si="29"/>
        <v>Feb</v>
      </c>
      <c r="D1864" s="6">
        <v>2095591.63</v>
      </c>
      <c r="E1864" t="s">
        <v>155</v>
      </c>
      <c r="F1864" s="5">
        <v>34.89</v>
      </c>
      <c r="G1864" s="5" t="str" cm="1">
        <f t="array" ref="G1864">_xlfn.IFS(F1864&gt;=86,"Hot Week (More Than 85°F)",F1864&lt;50,"Cold Week (Less Than 50°F)",TRUE,"Normal Week")</f>
        <v>Cold Week (Less Than 50°F)</v>
      </c>
      <c r="H1864" s="2">
        <v>2.754</v>
      </c>
      <c r="I1864" s="2" t="str" cm="1">
        <f t="array" ref="I1864">_xlfn.IFS(H1864&gt;3.5,"Above Average",H1864&lt;3,"Below Average",TRUE,"Average")</f>
        <v>Below Average</v>
      </c>
      <c r="J1864" s="1">
        <v>182.0774691</v>
      </c>
      <c r="K1864" s="1" t="str" cm="1">
        <f t="array" ref="K1864">_xlfn.IFS(J1864&gt;200,"Above Average",J1864&lt;155,"Below Average",TRUE,"Average")</f>
        <v>Average</v>
      </c>
      <c r="L1864" s="7">
        <v>8.9920000000000009</v>
      </c>
      <c r="M1864" s="7" t="str" cm="1">
        <f t="array" ref="M1864">_xlfn.IFS(L1864&gt;9,"Above Average",L1864&lt;8,"Below Average",TRUE,"Average")</f>
        <v>Average</v>
      </c>
    </row>
    <row r="1865" spans="1:13" x14ac:dyDescent="0.3">
      <c r="A1865">
        <v>14</v>
      </c>
      <c r="B1865" s="21">
        <v>40242</v>
      </c>
      <c r="C1865" s="21" t="str">
        <f t="shared" si="29"/>
        <v>Mar</v>
      </c>
      <c r="D1865" s="6">
        <v>2237544.75</v>
      </c>
      <c r="E1865" t="s">
        <v>155</v>
      </c>
      <c r="F1865" s="5">
        <v>37.130000000000003</v>
      </c>
      <c r="G1865" s="5" t="str" cm="1">
        <f t="array" ref="G1865">_xlfn.IFS(F1865&gt;=86,"Hot Week (More Than 85°F)",F1865&lt;50,"Cold Week (Less Than 50°F)",TRUE,"Normal Week")</f>
        <v>Cold Week (Less Than 50°F)</v>
      </c>
      <c r="H1865" s="2">
        <v>2.7770000000000001</v>
      </c>
      <c r="I1865" s="2" t="str" cm="1">
        <f t="array" ref="I1865">_xlfn.IFS(H1865&gt;3.5,"Above Average",H1865&lt;3,"Below Average",TRUE,"Average")</f>
        <v>Below Average</v>
      </c>
      <c r="J1865" s="1">
        <v>182.1201566</v>
      </c>
      <c r="K1865" s="1" t="str" cm="1">
        <f t="array" ref="K1865">_xlfn.IFS(J1865&gt;200,"Above Average",J1865&lt;155,"Below Average",TRUE,"Average")</f>
        <v>Average</v>
      </c>
      <c r="L1865" s="7">
        <v>8.9920000000000009</v>
      </c>
      <c r="M1865" s="7" t="str" cm="1">
        <f t="array" ref="M1865">_xlfn.IFS(L1865&gt;9,"Above Average",L1865&lt;8,"Below Average",TRUE,"Average")</f>
        <v>Average</v>
      </c>
    </row>
    <row r="1866" spans="1:13" x14ac:dyDescent="0.3">
      <c r="A1866">
        <v>14</v>
      </c>
      <c r="B1866" s="21">
        <v>40249</v>
      </c>
      <c r="C1866" s="21" t="str">
        <f t="shared" si="29"/>
        <v>Mar</v>
      </c>
      <c r="D1866" s="6">
        <v>2156035.06</v>
      </c>
      <c r="E1866" t="s">
        <v>155</v>
      </c>
      <c r="F1866" s="5">
        <v>45.8</v>
      </c>
      <c r="G1866" s="5" t="str" cm="1">
        <f t="array" ref="G1866">_xlfn.IFS(F1866&gt;=86,"Hot Week (More Than 85°F)",F1866&lt;50,"Cold Week (Less Than 50°F)",TRUE,"Normal Week")</f>
        <v>Cold Week (Less Than 50°F)</v>
      </c>
      <c r="H1866" s="2">
        <v>2.8180000000000001</v>
      </c>
      <c r="I1866" s="2" t="str" cm="1">
        <f t="array" ref="I1866">_xlfn.IFS(H1866&gt;3.5,"Above Average",H1866&lt;3,"Below Average",TRUE,"Average")</f>
        <v>Below Average</v>
      </c>
      <c r="J1866" s="1">
        <v>182.1628441</v>
      </c>
      <c r="K1866" s="1" t="str" cm="1">
        <f t="array" ref="K1866">_xlfn.IFS(J1866&gt;200,"Above Average",J1866&lt;155,"Below Average",TRUE,"Average")</f>
        <v>Average</v>
      </c>
      <c r="L1866" s="7">
        <v>8.9920000000000009</v>
      </c>
      <c r="M1866" s="7" t="str" cm="1">
        <f t="array" ref="M1866">_xlfn.IFS(L1866&gt;9,"Above Average",L1866&lt;8,"Below Average",TRUE,"Average")</f>
        <v>Average</v>
      </c>
    </row>
    <row r="1867" spans="1:13" x14ac:dyDescent="0.3">
      <c r="A1867">
        <v>14</v>
      </c>
      <c r="B1867" s="21">
        <v>40256</v>
      </c>
      <c r="C1867" s="21" t="str">
        <f t="shared" si="29"/>
        <v>Mar</v>
      </c>
      <c r="D1867" s="6">
        <v>2066219.3</v>
      </c>
      <c r="E1867" t="s">
        <v>155</v>
      </c>
      <c r="F1867" s="5">
        <v>48.79</v>
      </c>
      <c r="G1867" s="5" t="str" cm="1">
        <f t="array" ref="G1867">_xlfn.IFS(F1867&gt;=86,"Hot Week (More Than 85°F)",F1867&lt;50,"Cold Week (Less Than 50°F)",TRUE,"Normal Week")</f>
        <v>Cold Week (Less Than 50°F)</v>
      </c>
      <c r="H1867" s="2">
        <v>2.8439999999999999</v>
      </c>
      <c r="I1867" s="2" t="str" cm="1">
        <f t="array" ref="I1867">_xlfn.IFS(H1867&gt;3.5,"Above Average",H1867&lt;3,"Below Average",TRUE,"Average")</f>
        <v>Below Average</v>
      </c>
      <c r="J1867" s="1">
        <v>182.0779857</v>
      </c>
      <c r="K1867" s="1" t="str" cm="1">
        <f t="array" ref="K1867">_xlfn.IFS(J1867&gt;200,"Above Average",J1867&lt;155,"Below Average",TRUE,"Average")</f>
        <v>Average</v>
      </c>
      <c r="L1867" s="7">
        <v>8.9920000000000009</v>
      </c>
      <c r="M1867" s="7" t="str" cm="1">
        <f t="array" ref="M1867">_xlfn.IFS(L1867&gt;9,"Above Average",L1867&lt;8,"Below Average",TRUE,"Average")</f>
        <v>Average</v>
      </c>
    </row>
    <row r="1868" spans="1:13" x14ac:dyDescent="0.3">
      <c r="A1868">
        <v>14</v>
      </c>
      <c r="B1868" s="21">
        <v>40263</v>
      </c>
      <c r="C1868" s="21" t="str">
        <f t="shared" si="29"/>
        <v>Mar</v>
      </c>
      <c r="D1868" s="6">
        <v>2050396.27</v>
      </c>
      <c r="E1868" t="s">
        <v>155</v>
      </c>
      <c r="F1868" s="5">
        <v>54.36</v>
      </c>
      <c r="G1868" s="5" t="str" cm="1">
        <f t="array" ref="G1868">_xlfn.IFS(F1868&gt;=86,"Hot Week (More Than 85°F)",F1868&lt;50,"Cold Week (Less Than 50°F)",TRUE,"Normal Week")</f>
        <v>Normal Week</v>
      </c>
      <c r="H1868" s="2">
        <v>2.8540000000000001</v>
      </c>
      <c r="I1868" s="2" t="str" cm="1">
        <f t="array" ref="I1868">_xlfn.IFS(H1868&gt;3.5,"Above Average",H1868&lt;3,"Below Average",TRUE,"Average")</f>
        <v>Below Average</v>
      </c>
      <c r="J1868" s="1">
        <v>181.97186970000001</v>
      </c>
      <c r="K1868" s="1" t="str" cm="1">
        <f t="array" ref="K1868">_xlfn.IFS(J1868&gt;200,"Above Average",J1868&lt;155,"Below Average",TRUE,"Average")</f>
        <v>Average</v>
      </c>
      <c r="L1868" s="7">
        <v>8.9920000000000009</v>
      </c>
      <c r="M1868" s="7" t="str" cm="1">
        <f t="array" ref="M1868">_xlfn.IFS(L1868&gt;9,"Above Average",L1868&lt;8,"Below Average",TRUE,"Average")</f>
        <v>Average</v>
      </c>
    </row>
    <row r="1869" spans="1:13" x14ac:dyDescent="0.3">
      <c r="A1869">
        <v>14</v>
      </c>
      <c r="B1869" s="21">
        <v>40270</v>
      </c>
      <c r="C1869" s="21" t="str">
        <f t="shared" si="29"/>
        <v>Apr</v>
      </c>
      <c r="D1869" s="6">
        <v>2495630.5099999998</v>
      </c>
      <c r="E1869" t="s">
        <v>155</v>
      </c>
      <c r="F1869" s="5">
        <v>47.74</v>
      </c>
      <c r="G1869" s="5" t="str" cm="1">
        <f t="array" ref="G1869">_xlfn.IFS(F1869&gt;=86,"Hot Week (More Than 85°F)",F1869&lt;50,"Cold Week (Less Than 50°F)",TRUE,"Normal Week")</f>
        <v>Cold Week (Less Than 50°F)</v>
      </c>
      <c r="H1869" s="2">
        <v>2.85</v>
      </c>
      <c r="I1869" s="2" t="str" cm="1">
        <f t="array" ref="I1869">_xlfn.IFS(H1869&gt;3.5,"Above Average",H1869&lt;3,"Below Average",TRUE,"Average")</f>
        <v>Below Average</v>
      </c>
      <c r="J1869" s="1">
        <v>181.8657537</v>
      </c>
      <c r="K1869" s="1" t="str" cm="1">
        <f t="array" ref="K1869">_xlfn.IFS(J1869&gt;200,"Above Average",J1869&lt;155,"Below Average",TRUE,"Average")</f>
        <v>Average</v>
      </c>
      <c r="L1869" s="7">
        <v>8.8989999999999991</v>
      </c>
      <c r="M1869" s="7" t="str" cm="1">
        <f t="array" ref="M1869">_xlfn.IFS(L1869&gt;9,"Above Average",L1869&lt;8,"Below Average",TRUE,"Average")</f>
        <v>Average</v>
      </c>
    </row>
    <row r="1870" spans="1:13" x14ac:dyDescent="0.3">
      <c r="A1870">
        <v>14</v>
      </c>
      <c r="B1870" s="21">
        <v>40277</v>
      </c>
      <c r="C1870" s="21" t="str">
        <f t="shared" si="29"/>
        <v>Apr</v>
      </c>
      <c r="D1870" s="6">
        <v>2258781.2799999998</v>
      </c>
      <c r="E1870" t="s">
        <v>155</v>
      </c>
      <c r="F1870" s="5">
        <v>65.45</v>
      </c>
      <c r="G1870" s="5" t="str" cm="1">
        <f t="array" ref="G1870">_xlfn.IFS(F1870&gt;=86,"Hot Week (More Than 85°F)",F1870&lt;50,"Cold Week (Less Than 50°F)",TRUE,"Normal Week")</f>
        <v>Normal Week</v>
      </c>
      <c r="H1870" s="2">
        <v>2.8690000000000002</v>
      </c>
      <c r="I1870" s="2" t="str" cm="1">
        <f t="array" ref="I1870">_xlfn.IFS(H1870&gt;3.5,"Above Average",H1870&lt;3,"Below Average",TRUE,"Average")</f>
        <v>Below Average</v>
      </c>
      <c r="J1870" s="1">
        <v>181.75963770000001</v>
      </c>
      <c r="K1870" s="1" t="str" cm="1">
        <f t="array" ref="K1870">_xlfn.IFS(J1870&gt;200,"Above Average",J1870&lt;155,"Below Average",TRUE,"Average")</f>
        <v>Average</v>
      </c>
      <c r="L1870" s="7">
        <v>8.8989999999999991</v>
      </c>
      <c r="M1870" s="7" t="str" cm="1">
        <f t="array" ref="M1870">_xlfn.IFS(L1870&gt;9,"Above Average",L1870&lt;8,"Below Average",TRUE,"Average")</f>
        <v>Average</v>
      </c>
    </row>
    <row r="1871" spans="1:13" x14ac:dyDescent="0.3">
      <c r="A1871">
        <v>14</v>
      </c>
      <c r="B1871" s="21">
        <v>40284</v>
      </c>
      <c r="C1871" s="21" t="str">
        <f t="shared" si="29"/>
        <v>Apr</v>
      </c>
      <c r="D1871" s="6">
        <v>2121788.61</v>
      </c>
      <c r="E1871" t="s">
        <v>155</v>
      </c>
      <c r="F1871" s="5">
        <v>54.28</v>
      </c>
      <c r="G1871" s="5" t="str" cm="1">
        <f t="array" ref="G1871">_xlfn.IFS(F1871&gt;=86,"Hot Week (More Than 85°F)",F1871&lt;50,"Cold Week (Less Than 50°F)",TRUE,"Normal Week")</f>
        <v>Normal Week</v>
      </c>
      <c r="H1871" s="2">
        <v>2.899</v>
      </c>
      <c r="I1871" s="2" t="str" cm="1">
        <f t="array" ref="I1871">_xlfn.IFS(H1871&gt;3.5,"Above Average",H1871&lt;3,"Below Average",TRUE,"Average")</f>
        <v>Below Average</v>
      </c>
      <c r="J1871" s="1">
        <v>181.6924769</v>
      </c>
      <c r="K1871" s="1" t="str" cm="1">
        <f t="array" ref="K1871">_xlfn.IFS(J1871&gt;200,"Above Average",J1871&lt;155,"Below Average",TRUE,"Average")</f>
        <v>Average</v>
      </c>
      <c r="L1871" s="7">
        <v>8.8989999999999991</v>
      </c>
      <c r="M1871" s="7" t="str" cm="1">
        <f t="array" ref="M1871">_xlfn.IFS(L1871&gt;9,"Above Average",L1871&lt;8,"Below Average",TRUE,"Average")</f>
        <v>Average</v>
      </c>
    </row>
    <row r="1872" spans="1:13" x14ac:dyDescent="0.3">
      <c r="A1872">
        <v>14</v>
      </c>
      <c r="B1872" s="21">
        <v>40291</v>
      </c>
      <c r="C1872" s="21" t="str">
        <f t="shared" si="29"/>
        <v>Apr</v>
      </c>
      <c r="D1872" s="6">
        <v>2138144.91</v>
      </c>
      <c r="E1872" t="s">
        <v>155</v>
      </c>
      <c r="F1872" s="5">
        <v>53.47</v>
      </c>
      <c r="G1872" s="5" t="str" cm="1">
        <f t="array" ref="G1872">_xlfn.IFS(F1872&gt;=86,"Hot Week (More Than 85°F)",F1872&lt;50,"Cold Week (Less Than 50°F)",TRUE,"Normal Week")</f>
        <v>Normal Week</v>
      </c>
      <c r="H1872" s="2">
        <v>2.9020000000000001</v>
      </c>
      <c r="I1872" s="2" t="str" cm="1">
        <f t="array" ref="I1872">_xlfn.IFS(H1872&gt;3.5,"Above Average",H1872&lt;3,"Below Average",TRUE,"Average")</f>
        <v>Below Average</v>
      </c>
      <c r="J1872" s="1">
        <v>181.6772564</v>
      </c>
      <c r="K1872" s="1" t="str" cm="1">
        <f t="array" ref="K1872">_xlfn.IFS(J1872&gt;200,"Above Average",J1872&lt;155,"Below Average",TRUE,"Average")</f>
        <v>Average</v>
      </c>
      <c r="L1872" s="7">
        <v>8.8989999999999991</v>
      </c>
      <c r="M1872" s="7" t="str" cm="1">
        <f t="array" ref="M1872">_xlfn.IFS(L1872&gt;9,"Above Average",L1872&lt;8,"Below Average",TRUE,"Average")</f>
        <v>Average</v>
      </c>
    </row>
    <row r="1873" spans="1:13" x14ac:dyDescent="0.3">
      <c r="A1873">
        <v>14</v>
      </c>
      <c r="B1873" s="21">
        <v>40298</v>
      </c>
      <c r="C1873" s="21" t="str">
        <f t="shared" si="29"/>
        <v>Apr</v>
      </c>
      <c r="D1873" s="6">
        <v>2082355.12</v>
      </c>
      <c r="E1873" t="s">
        <v>155</v>
      </c>
      <c r="F1873" s="5">
        <v>53.15</v>
      </c>
      <c r="G1873" s="5" t="str" cm="1">
        <f t="array" ref="G1873">_xlfn.IFS(F1873&gt;=86,"Hot Week (More Than 85°F)",F1873&lt;50,"Cold Week (Less Than 50°F)",TRUE,"Normal Week")</f>
        <v>Normal Week</v>
      </c>
      <c r="H1873" s="2">
        <v>2.9209999999999998</v>
      </c>
      <c r="I1873" s="2" t="str" cm="1">
        <f t="array" ref="I1873">_xlfn.IFS(H1873&gt;3.5,"Above Average",H1873&lt;3,"Below Average",TRUE,"Average")</f>
        <v>Below Average</v>
      </c>
      <c r="J1873" s="1">
        <v>181.66203590000001</v>
      </c>
      <c r="K1873" s="1" t="str" cm="1">
        <f t="array" ref="K1873">_xlfn.IFS(J1873&gt;200,"Above Average",J1873&lt;155,"Below Average",TRUE,"Average")</f>
        <v>Average</v>
      </c>
      <c r="L1873" s="7">
        <v>8.8989999999999991</v>
      </c>
      <c r="M1873" s="7" t="str" cm="1">
        <f t="array" ref="M1873">_xlfn.IFS(L1873&gt;9,"Above Average",L1873&lt;8,"Below Average",TRUE,"Average")</f>
        <v>Average</v>
      </c>
    </row>
    <row r="1874" spans="1:13" x14ac:dyDescent="0.3">
      <c r="A1874">
        <v>14</v>
      </c>
      <c r="B1874" s="21">
        <v>40305</v>
      </c>
      <c r="C1874" s="21" t="str">
        <f t="shared" si="29"/>
        <v>May</v>
      </c>
      <c r="D1874" s="6">
        <v>2370116.52</v>
      </c>
      <c r="E1874" t="s">
        <v>155</v>
      </c>
      <c r="F1874" s="5">
        <v>70.75</v>
      </c>
      <c r="G1874" s="5" t="str" cm="1">
        <f t="array" ref="G1874">_xlfn.IFS(F1874&gt;=86,"Hot Week (More Than 85°F)",F1874&lt;50,"Cold Week (Less Than 50°F)",TRUE,"Normal Week")</f>
        <v>Normal Week</v>
      </c>
      <c r="H1874" s="2">
        <v>2.9660000000000002</v>
      </c>
      <c r="I1874" s="2" t="str" cm="1">
        <f t="array" ref="I1874">_xlfn.IFS(H1874&gt;3.5,"Above Average",H1874&lt;3,"Below Average",TRUE,"Average")</f>
        <v>Below Average</v>
      </c>
      <c r="J1874" s="1">
        <v>181.64681540000001</v>
      </c>
      <c r="K1874" s="1" t="str" cm="1">
        <f t="array" ref="K1874">_xlfn.IFS(J1874&gt;200,"Above Average",J1874&lt;155,"Below Average",TRUE,"Average")</f>
        <v>Average</v>
      </c>
      <c r="L1874" s="7">
        <v>8.8989999999999991</v>
      </c>
      <c r="M1874" s="7" t="str" cm="1">
        <f t="array" ref="M1874">_xlfn.IFS(L1874&gt;9,"Above Average",L1874&lt;8,"Below Average",TRUE,"Average")</f>
        <v>Average</v>
      </c>
    </row>
    <row r="1875" spans="1:13" x14ac:dyDescent="0.3">
      <c r="A1875">
        <v>14</v>
      </c>
      <c r="B1875" s="21">
        <v>40312</v>
      </c>
      <c r="C1875" s="21" t="str">
        <f t="shared" si="29"/>
        <v>May</v>
      </c>
      <c r="D1875" s="6">
        <v>2129771.13</v>
      </c>
      <c r="E1875" t="s">
        <v>155</v>
      </c>
      <c r="F1875" s="5">
        <v>54.26</v>
      </c>
      <c r="G1875" s="5" t="str" cm="1">
        <f t="array" ref="G1875">_xlfn.IFS(F1875&gt;=86,"Hot Week (More Than 85°F)",F1875&lt;50,"Cold Week (Less Than 50°F)",TRUE,"Normal Week")</f>
        <v>Normal Week</v>
      </c>
      <c r="H1875" s="2">
        <v>2.9820000000000002</v>
      </c>
      <c r="I1875" s="2" t="str" cm="1">
        <f t="array" ref="I1875">_xlfn.IFS(H1875&gt;3.5,"Above Average",H1875&lt;3,"Below Average",TRUE,"Average")</f>
        <v>Below Average</v>
      </c>
      <c r="J1875" s="1">
        <v>181.6612792</v>
      </c>
      <c r="K1875" s="1" t="str" cm="1">
        <f t="array" ref="K1875">_xlfn.IFS(J1875&gt;200,"Above Average",J1875&lt;155,"Below Average",TRUE,"Average")</f>
        <v>Average</v>
      </c>
      <c r="L1875" s="7">
        <v>8.8989999999999991</v>
      </c>
      <c r="M1875" s="7" t="str" cm="1">
        <f t="array" ref="M1875">_xlfn.IFS(L1875&gt;9,"Above Average",L1875&lt;8,"Below Average",TRUE,"Average")</f>
        <v>Average</v>
      </c>
    </row>
    <row r="1876" spans="1:13" x14ac:dyDescent="0.3">
      <c r="A1876">
        <v>14</v>
      </c>
      <c r="B1876" s="21">
        <v>40319</v>
      </c>
      <c r="C1876" s="21" t="str">
        <f t="shared" si="29"/>
        <v>May</v>
      </c>
      <c r="D1876" s="6">
        <v>2108187.1</v>
      </c>
      <c r="E1876" t="s">
        <v>155</v>
      </c>
      <c r="F1876" s="5">
        <v>62.62</v>
      </c>
      <c r="G1876" s="5" t="str" cm="1">
        <f t="array" ref="G1876">_xlfn.IFS(F1876&gt;=86,"Hot Week (More Than 85°F)",F1876&lt;50,"Cold Week (Less Than 50°F)",TRUE,"Normal Week")</f>
        <v>Normal Week</v>
      </c>
      <c r="H1876" s="2">
        <v>2.9580000000000002</v>
      </c>
      <c r="I1876" s="2" t="str" cm="1">
        <f t="array" ref="I1876">_xlfn.IFS(H1876&gt;3.5,"Above Average",H1876&lt;3,"Below Average",TRUE,"Average")</f>
        <v>Below Average</v>
      </c>
      <c r="J1876" s="1">
        <v>181.85384859999999</v>
      </c>
      <c r="K1876" s="1" t="str" cm="1">
        <f t="array" ref="K1876">_xlfn.IFS(J1876&gt;200,"Above Average",J1876&lt;155,"Below Average",TRUE,"Average")</f>
        <v>Average</v>
      </c>
      <c r="L1876" s="7">
        <v>8.8989999999999991</v>
      </c>
      <c r="M1876" s="7" t="str" cm="1">
        <f t="array" ref="M1876">_xlfn.IFS(L1876&gt;9,"Above Average",L1876&lt;8,"Below Average",TRUE,"Average")</f>
        <v>Average</v>
      </c>
    </row>
    <row r="1877" spans="1:13" x14ac:dyDescent="0.3">
      <c r="A1877">
        <v>14</v>
      </c>
      <c r="B1877" s="21">
        <v>40326</v>
      </c>
      <c r="C1877" s="21" t="str">
        <f t="shared" si="29"/>
        <v>May</v>
      </c>
      <c r="D1877" s="6">
        <v>2227152.16</v>
      </c>
      <c r="E1877" t="s">
        <v>155</v>
      </c>
      <c r="F1877" s="5">
        <v>69.27</v>
      </c>
      <c r="G1877" s="5" t="str" cm="1">
        <f t="array" ref="G1877">_xlfn.IFS(F1877&gt;=86,"Hot Week (More Than 85°F)",F1877&lt;50,"Cold Week (Less Than 50°F)",TRUE,"Normal Week")</f>
        <v>Normal Week</v>
      </c>
      <c r="H1877" s="2">
        <v>2.899</v>
      </c>
      <c r="I1877" s="2" t="str" cm="1">
        <f t="array" ref="I1877">_xlfn.IFS(H1877&gt;3.5,"Above Average",H1877&lt;3,"Below Average",TRUE,"Average")</f>
        <v>Below Average</v>
      </c>
      <c r="J1877" s="1">
        <v>182.04641810000001</v>
      </c>
      <c r="K1877" s="1" t="str" cm="1">
        <f t="array" ref="K1877">_xlfn.IFS(J1877&gt;200,"Above Average",J1877&lt;155,"Below Average",TRUE,"Average")</f>
        <v>Average</v>
      </c>
      <c r="L1877" s="7">
        <v>8.8989999999999991</v>
      </c>
      <c r="M1877" s="7" t="str" cm="1">
        <f t="array" ref="M1877">_xlfn.IFS(L1877&gt;9,"Above Average",L1877&lt;8,"Below Average",TRUE,"Average")</f>
        <v>Average</v>
      </c>
    </row>
    <row r="1878" spans="1:13" x14ac:dyDescent="0.3">
      <c r="A1878">
        <v>14</v>
      </c>
      <c r="B1878" s="21">
        <v>40333</v>
      </c>
      <c r="C1878" s="21" t="str">
        <f t="shared" si="29"/>
        <v>Jun</v>
      </c>
      <c r="D1878" s="6">
        <v>2363601.4700000002</v>
      </c>
      <c r="E1878" t="s">
        <v>155</v>
      </c>
      <c r="F1878" s="5">
        <v>75.930000000000007</v>
      </c>
      <c r="G1878" s="5" t="str" cm="1">
        <f t="array" ref="G1878">_xlfn.IFS(F1878&gt;=86,"Hot Week (More Than 85°F)",F1878&lt;50,"Cold Week (Less Than 50°F)",TRUE,"Normal Week")</f>
        <v>Normal Week</v>
      </c>
      <c r="H1878" s="2">
        <v>2.847</v>
      </c>
      <c r="I1878" s="2" t="str" cm="1">
        <f t="array" ref="I1878">_xlfn.IFS(H1878&gt;3.5,"Above Average",H1878&lt;3,"Below Average",TRUE,"Average")</f>
        <v>Below Average</v>
      </c>
      <c r="J1878" s="1">
        <v>182.2389876</v>
      </c>
      <c r="K1878" s="1" t="str" cm="1">
        <f t="array" ref="K1878">_xlfn.IFS(J1878&gt;200,"Above Average",J1878&lt;155,"Below Average",TRUE,"Average")</f>
        <v>Average</v>
      </c>
      <c r="L1878" s="7">
        <v>8.8989999999999991</v>
      </c>
      <c r="M1878" s="7" t="str" cm="1">
        <f t="array" ref="M1878">_xlfn.IFS(L1878&gt;9,"Above Average",L1878&lt;8,"Below Average",TRUE,"Average")</f>
        <v>Average</v>
      </c>
    </row>
    <row r="1879" spans="1:13" x14ac:dyDescent="0.3">
      <c r="A1879">
        <v>14</v>
      </c>
      <c r="B1879" s="21">
        <v>40340</v>
      </c>
      <c r="C1879" s="21" t="str">
        <f t="shared" si="29"/>
        <v>Jun</v>
      </c>
      <c r="D1879" s="6">
        <v>2249570.04</v>
      </c>
      <c r="E1879" t="s">
        <v>155</v>
      </c>
      <c r="F1879" s="5">
        <v>69.709999999999994</v>
      </c>
      <c r="G1879" s="5" t="str" cm="1">
        <f t="array" ref="G1879">_xlfn.IFS(F1879&gt;=86,"Hot Week (More Than 85°F)",F1879&lt;50,"Cold Week (Less Than 50°F)",TRUE,"Normal Week")</f>
        <v>Normal Week</v>
      </c>
      <c r="H1879" s="2">
        <v>2.8090000000000002</v>
      </c>
      <c r="I1879" s="2" t="str" cm="1">
        <f t="array" ref="I1879">_xlfn.IFS(H1879&gt;3.5,"Above Average",H1879&lt;3,"Below Average",TRUE,"Average")</f>
        <v>Below Average</v>
      </c>
      <c r="J1879" s="1">
        <v>182.43155709999999</v>
      </c>
      <c r="K1879" s="1" t="str" cm="1">
        <f t="array" ref="K1879">_xlfn.IFS(J1879&gt;200,"Above Average",J1879&lt;155,"Below Average",TRUE,"Average")</f>
        <v>Average</v>
      </c>
      <c r="L1879" s="7">
        <v>8.8989999999999991</v>
      </c>
      <c r="M1879" s="7" t="str" cm="1">
        <f t="array" ref="M1879">_xlfn.IFS(L1879&gt;9,"Above Average",L1879&lt;8,"Below Average",TRUE,"Average")</f>
        <v>Average</v>
      </c>
    </row>
    <row r="1880" spans="1:13" x14ac:dyDescent="0.3">
      <c r="A1880">
        <v>14</v>
      </c>
      <c r="B1880" s="21">
        <v>40347</v>
      </c>
      <c r="C1880" s="21" t="str">
        <f t="shared" si="29"/>
        <v>Jun</v>
      </c>
      <c r="D1880" s="6">
        <v>2248645.59</v>
      </c>
      <c r="E1880" t="s">
        <v>155</v>
      </c>
      <c r="F1880" s="5">
        <v>72.62</v>
      </c>
      <c r="G1880" s="5" t="str" cm="1">
        <f t="array" ref="G1880">_xlfn.IFS(F1880&gt;=86,"Hot Week (More Than 85°F)",F1880&lt;50,"Cold Week (Less Than 50°F)",TRUE,"Normal Week")</f>
        <v>Normal Week</v>
      </c>
      <c r="H1880" s="2">
        <v>2.78</v>
      </c>
      <c r="I1880" s="2" t="str" cm="1">
        <f t="array" ref="I1880">_xlfn.IFS(H1880&gt;3.5,"Above Average",H1880&lt;3,"Below Average",TRUE,"Average")</f>
        <v>Below Average</v>
      </c>
      <c r="J1880" s="1">
        <v>182.4424199</v>
      </c>
      <c r="K1880" s="1" t="str" cm="1">
        <f t="array" ref="K1880">_xlfn.IFS(J1880&gt;200,"Above Average",J1880&lt;155,"Below Average",TRUE,"Average")</f>
        <v>Average</v>
      </c>
      <c r="L1880" s="7">
        <v>8.8989999999999991</v>
      </c>
      <c r="M1880" s="7" t="str" cm="1">
        <f t="array" ref="M1880">_xlfn.IFS(L1880&gt;9,"Above Average",L1880&lt;8,"Below Average",TRUE,"Average")</f>
        <v>Average</v>
      </c>
    </row>
    <row r="1881" spans="1:13" x14ac:dyDescent="0.3">
      <c r="A1881">
        <v>14</v>
      </c>
      <c r="B1881" s="21">
        <v>40354</v>
      </c>
      <c r="C1881" s="21" t="str">
        <f t="shared" si="29"/>
        <v>Jun</v>
      </c>
      <c r="D1881" s="6">
        <v>2246179.91</v>
      </c>
      <c r="E1881" t="s">
        <v>155</v>
      </c>
      <c r="F1881" s="5">
        <v>79.319999999999993</v>
      </c>
      <c r="G1881" s="5" t="str" cm="1">
        <f t="array" ref="G1881">_xlfn.IFS(F1881&gt;=86,"Hot Week (More Than 85°F)",F1881&lt;50,"Cold Week (Less Than 50°F)",TRUE,"Normal Week")</f>
        <v>Normal Week</v>
      </c>
      <c r="H1881" s="2">
        <v>2.8079999999999998</v>
      </c>
      <c r="I1881" s="2" t="str" cm="1">
        <f t="array" ref="I1881">_xlfn.IFS(H1881&gt;3.5,"Above Average",H1881&lt;3,"Below Average",TRUE,"Average")</f>
        <v>Below Average</v>
      </c>
      <c r="J1881" s="1">
        <v>182.38059999999999</v>
      </c>
      <c r="K1881" s="1" t="str" cm="1">
        <f t="array" ref="K1881">_xlfn.IFS(J1881&gt;200,"Above Average",J1881&lt;155,"Below Average",TRUE,"Average")</f>
        <v>Average</v>
      </c>
      <c r="L1881" s="7">
        <v>8.8989999999999991</v>
      </c>
      <c r="M1881" s="7" t="str" cm="1">
        <f t="array" ref="M1881">_xlfn.IFS(L1881&gt;9,"Above Average",L1881&lt;8,"Below Average",TRUE,"Average")</f>
        <v>Average</v>
      </c>
    </row>
    <row r="1882" spans="1:13" x14ac:dyDescent="0.3">
      <c r="A1882">
        <v>14</v>
      </c>
      <c r="B1882" s="21">
        <v>40361</v>
      </c>
      <c r="C1882" s="21" t="str">
        <f t="shared" si="29"/>
        <v>Jul</v>
      </c>
      <c r="D1882" s="6">
        <v>2334788.42</v>
      </c>
      <c r="E1882" t="s">
        <v>155</v>
      </c>
      <c r="F1882" s="5">
        <v>76.61</v>
      </c>
      <c r="G1882" s="5" t="str" cm="1">
        <f t="array" ref="G1882">_xlfn.IFS(F1882&gt;=86,"Hot Week (More Than 85°F)",F1882&lt;50,"Cold Week (Less Than 50°F)",TRUE,"Normal Week")</f>
        <v>Normal Week</v>
      </c>
      <c r="H1882" s="2">
        <v>2.8149999999999999</v>
      </c>
      <c r="I1882" s="2" t="str" cm="1">
        <f t="array" ref="I1882">_xlfn.IFS(H1882&gt;3.5,"Above Average",H1882&lt;3,"Below Average",TRUE,"Average")</f>
        <v>Below Average</v>
      </c>
      <c r="J1882" s="1">
        <v>182.3187801</v>
      </c>
      <c r="K1882" s="1" t="str" cm="1">
        <f t="array" ref="K1882">_xlfn.IFS(J1882&gt;200,"Above Average",J1882&lt;155,"Below Average",TRUE,"Average")</f>
        <v>Average</v>
      </c>
      <c r="L1882" s="7">
        <v>8.7430000000000003</v>
      </c>
      <c r="M1882" s="7" t="str" cm="1">
        <f t="array" ref="M1882">_xlfn.IFS(L1882&gt;9,"Above Average",L1882&lt;8,"Below Average",TRUE,"Average")</f>
        <v>Average</v>
      </c>
    </row>
    <row r="1883" spans="1:13" x14ac:dyDescent="0.3">
      <c r="A1883">
        <v>14</v>
      </c>
      <c r="B1883" s="21">
        <v>40368</v>
      </c>
      <c r="C1883" s="21" t="str">
        <f t="shared" si="29"/>
        <v>Jul</v>
      </c>
      <c r="D1883" s="6">
        <v>2236209.13</v>
      </c>
      <c r="E1883" t="s">
        <v>155</v>
      </c>
      <c r="F1883" s="5">
        <v>82.45</v>
      </c>
      <c r="G1883" s="5" t="str" cm="1">
        <f t="array" ref="G1883">_xlfn.IFS(F1883&gt;=86,"Hot Week (More Than 85°F)",F1883&lt;50,"Cold Week (Less Than 50°F)",TRUE,"Normal Week")</f>
        <v>Normal Week</v>
      </c>
      <c r="H1883" s="2">
        <v>2.7930000000000001</v>
      </c>
      <c r="I1883" s="2" t="str" cm="1">
        <f t="array" ref="I1883">_xlfn.IFS(H1883&gt;3.5,"Above Average",H1883&lt;3,"Below Average",TRUE,"Average")</f>
        <v>Below Average</v>
      </c>
      <c r="J1883" s="1">
        <v>182.2569603</v>
      </c>
      <c r="K1883" s="1" t="str" cm="1">
        <f t="array" ref="K1883">_xlfn.IFS(J1883&gt;200,"Above Average",J1883&lt;155,"Below Average",TRUE,"Average")</f>
        <v>Average</v>
      </c>
      <c r="L1883" s="7">
        <v>8.7430000000000003</v>
      </c>
      <c r="M1883" s="7" t="str" cm="1">
        <f t="array" ref="M1883">_xlfn.IFS(L1883&gt;9,"Above Average",L1883&lt;8,"Below Average",TRUE,"Average")</f>
        <v>Average</v>
      </c>
    </row>
    <row r="1884" spans="1:13" x14ac:dyDescent="0.3">
      <c r="A1884">
        <v>14</v>
      </c>
      <c r="B1884" s="21">
        <v>40375</v>
      </c>
      <c r="C1884" s="21" t="str">
        <f t="shared" si="29"/>
        <v>Jul</v>
      </c>
      <c r="D1884" s="6">
        <v>2130287.27</v>
      </c>
      <c r="E1884" t="s">
        <v>155</v>
      </c>
      <c r="F1884" s="5">
        <v>77.84</v>
      </c>
      <c r="G1884" s="5" t="str" cm="1">
        <f t="array" ref="G1884">_xlfn.IFS(F1884&gt;=86,"Hot Week (More Than 85°F)",F1884&lt;50,"Cold Week (Less Than 50°F)",TRUE,"Normal Week")</f>
        <v>Normal Week</v>
      </c>
      <c r="H1884" s="2">
        <v>2.7829999999999999</v>
      </c>
      <c r="I1884" s="2" t="str" cm="1">
        <f t="array" ref="I1884">_xlfn.IFS(H1884&gt;3.5,"Above Average",H1884&lt;3,"Below Average",TRUE,"Average")</f>
        <v>Below Average</v>
      </c>
      <c r="J1884" s="1">
        <v>182.26044110000001</v>
      </c>
      <c r="K1884" s="1" t="str" cm="1">
        <f t="array" ref="K1884">_xlfn.IFS(J1884&gt;200,"Above Average",J1884&lt;155,"Below Average",TRUE,"Average")</f>
        <v>Average</v>
      </c>
      <c r="L1884" s="7">
        <v>8.7430000000000003</v>
      </c>
      <c r="M1884" s="7" t="str" cm="1">
        <f t="array" ref="M1884">_xlfn.IFS(L1884&gt;9,"Above Average",L1884&lt;8,"Below Average",TRUE,"Average")</f>
        <v>Average</v>
      </c>
    </row>
    <row r="1885" spans="1:13" x14ac:dyDescent="0.3">
      <c r="A1885">
        <v>14</v>
      </c>
      <c r="B1885" s="21">
        <v>40382</v>
      </c>
      <c r="C1885" s="21" t="str">
        <f t="shared" si="29"/>
        <v>Jul</v>
      </c>
      <c r="D1885" s="6">
        <v>2044155.39</v>
      </c>
      <c r="E1885" t="s">
        <v>155</v>
      </c>
      <c r="F1885" s="5">
        <v>81.459999999999994</v>
      </c>
      <c r="G1885" s="5" t="str" cm="1">
        <f t="array" ref="G1885">_xlfn.IFS(F1885&gt;=86,"Hot Week (More Than 85°F)",F1885&lt;50,"Cold Week (Less Than 50°F)",TRUE,"Normal Week")</f>
        <v>Normal Week</v>
      </c>
      <c r="H1885" s="2">
        <v>2.7709999999999999</v>
      </c>
      <c r="I1885" s="2" t="str" cm="1">
        <f t="array" ref="I1885">_xlfn.IFS(H1885&gt;3.5,"Above Average",H1885&lt;3,"Below Average",TRUE,"Average")</f>
        <v>Below Average</v>
      </c>
      <c r="J1885" s="1">
        <v>182.3509895</v>
      </c>
      <c r="K1885" s="1" t="str" cm="1">
        <f t="array" ref="K1885">_xlfn.IFS(J1885&gt;200,"Above Average",J1885&lt;155,"Below Average",TRUE,"Average")</f>
        <v>Average</v>
      </c>
      <c r="L1885" s="7">
        <v>8.7430000000000003</v>
      </c>
      <c r="M1885" s="7" t="str" cm="1">
        <f t="array" ref="M1885">_xlfn.IFS(L1885&gt;9,"Above Average",L1885&lt;8,"Below Average",TRUE,"Average")</f>
        <v>Average</v>
      </c>
    </row>
    <row r="1886" spans="1:13" x14ac:dyDescent="0.3">
      <c r="A1886">
        <v>14</v>
      </c>
      <c r="B1886" s="21">
        <v>40389</v>
      </c>
      <c r="C1886" s="21" t="str">
        <f t="shared" si="29"/>
        <v>Jul</v>
      </c>
      <c r="D1886" s="6">
        <v>2054843.28</v>
      </c>
      <c r="E1886" t="s">
        <v>155</v>
      </c>
      <c r="F1886" s="5">
        <v>79.78</v>
      </c>
      <c r="G1886" s="5" t="str" cm="1">
        <f t="array" ref="G1886">_xlfn.IFS(F1886&gt;=86,"Hot Week (More Than 85°F)",F1886&lt;50,"Cold Week (Less Than 50°F)",TRUE,"Normal Week")</f>
        <v>Normal Week</v>
      </c>
      <c r="H1886" s="2">
        <v>2.7810000000000001</v>
      </c>
      <c r="I1886" s="2" t="str" cm="1">
        <f t="array" ref="I1886">_xlfn.IFS(H1886&gt;3.5,"Above Average",H1886&lt;3,"Below Average",TRUE,"Average")</f>
        <v>Below Average</v>
      </c>
      <c r="J1886" s="1">
        <v>182.44153779999999</v>
      </c>
      <c r="K1886" s="1" t="str" cm="1">
        <f t="array" ref="K1886">_xlfn.IFS(J1886&gt;200,"Above Average",J1886&lt;155,"Below Average",TRUE,"Average")</f>
        <v>Average</v>
      </c>
      <c r="L1886" s="7">
        <v>8.7430000000000003</v>
      </c>
      <c r="M1886" s="7" t="str" cm="1">
        <f t="array" ref="M1886">_xlfn.IFS(L1886&gt;9,"Above Average",L1886&lt;8,"Below Average",TRUE,"Average")</f>
        <v>Average</v>
      </c>
    </row>
    <row r="1887" spans="1:13" x14ac:dyDescent="0.3">
      <c r="A1887">
        <v>14</v>
      </c>
      <c r="B1887" s="21">
        <v>40396</v>
      </c>
      <c r="C1887" s="21" t="str">
        <f t="shared" si="29"/>
        <v>Aug</v>
      </c>
      <c r="D1887" s="6">
        <v>2219813.5</v>
      </c>
      <c r="E1887" t="s">
        <v>155</v>
      </c>
      <c r="F1887" s="5">
        <v>77.17</v>
      </c>
      <c r="G1887" s="5" t="str" cm="1">
        <f t="array" ref="G1887">_xlfn.IFS(F1887&gt;=86,"Hot Week (More Than 85°F)",F1887&lt;50,"Cold Week (Less Than 50°F)",TRUE,"Normal Week")</f>
        <v>Normal Week</v>
      </c>
      <c r="H1887" s="2">
        <v>2.7839999999999998</v>
      </c>
      <c r="I1887" s="2" t="str" cm="1">
        <f t="array" ref="I1887">_xlfn.IFS(H1887&gt;3.5,"Above Average",H1887&lt;3,"Below Average",TRUE,"Average")</f>
        <v>Below Average</v>
      </c>
      <c r="J1887" s="1">
        <v>182.53208620000001</v>
      </c>
      <c r="K1887" s="1" t="str" cm="1">
        <f t="array" ref="K1887">_xlfn.IFS(J1887&gt;200,"Above Average",J1887&lt;155,"Below Average",TRUE,"Average")</f>
        <v>Average</v>
      </c>
      <c r="L1887" s="7">
        <v>8.7430000000000003</v>
      </c>
      <c r="M1887" s="7" t="str" cm="1">
        <f t="array" ref="M1887">_xlfn.IFS(L1887&gt;9,"Above Average",L1887&lt;8,"Below Average",TRUE,"Average")</f>
        <v>Average</v>
      </c>
    </row>
    <row r="1888" spans="1:13" x14ac:dyDescent="0.3">
      <c r="A1888">
        <v>14</v>
      </c>
      <c r="B1888" s="21">
        <v>40403</v>
      </c>
      <c r="C1888" s="21" t="str">
        <f t="shared" si="29"/>
        <v>Aug</v>
      </c>
      <c r="D1888" s="6">
        <v>2052984.81</v>
      </c>
      <c r="E1888" t="s">
        <v>155</v>
      </c>
      <c r="F1888" s="5">
        <v>78.44</v>
      </c>
      <c r="G1888" s="5" t="str" cm="1">
        <f t="array" ref="G1888">_xlfn.IFS(F1888&gt;=86,"Hot Week (More Than 85°F)",F1888&lt;50,"Cold Week (Less Than 50°F)",TRUE,"Normal Week")</f>
        <v>Normal Week</v>
      </c>
      <c r="H1888" s="2">
        <v>2.8050000000000002</v>
      </c>
      <c r="I1888" s="2" t="str" cm="1">
        <f t="array" ref="I1888">_xlfn.IFS(H1888&gt;3.5,"Above Average",H1888&lt;3,"Below Average",TRUE,"Average")</f>
        <v>Below Average</v>
      </c>
      <c r="J1888" s="1">
        <v>182.6226346</v>
      </c>
      <c r="K1888" s="1" t="str" cm="1">
        <f t="array" ref="K1888">_xlfn.IFS(J1888&gt;200,"Above Average",J1888&lt;155,"Below Average",TRUE,"Average")</f>
        <v>Average</v>
      </c>
      <c r="L1888" s="7">
        <v>8.7430000000000003</v>
      </c>
      <c r="M1888" s="7" t="str" cm="1">
        <f t="array" ref="M1888">_xlfn.IFS(L1888&gt;9,"Above Average",L1888&lt;8,"Below Average",TRUE,"Average")</f>
        <v>Average</v>
      </c>
    </row>
    <row r="1889" spans="1:13" x14ac:dyDescent="0.3">
      <c r="A1889">
        <v>14</v>
      </c>
      <c r="B1889" s="21">
        <v>40410</v>
      </c>
      <c r="C1889" s="21" t="str">
        <f t="shared" si="29"/>
        <v>Aug</v>
      </c>
      <c r="D1889" s="6">
        <v>2057138.31</v>
      </c>
      <c r="E1889" t="s">
        <v>155</v>
      </c>
      <c r="F1889" s="5">
        <v>76.010000000000005</v>
      </c>
      <c r="G1889" s="5" t="str" cm="1">
        <f t="array" ref="G1889">_xlfn.IFS(F1889&gt;=86,"Hot Week (More Than 85°F)",F1889&lt;50,"Cold Week (Less Than 50°F)",TRUE,"Normal Week")</f>
        <v>Normal Week</v>
      </c>
      <c r="H1889" s="2">
        <v>2.7789999999999999</v>
      </c>
      <c r="I1889" s="2" t="str" cm="1">
        <f t="array" ref="I1889">_xlfn.IFS(H1889&gt;3.5,"Above Average",H1889&lt;3,"Below Average",TRUE,"Average")</f>
        <v>Below Average</v>
      </c>
      <c r="J1889" s="1">
        <v>182.61652050000001</v>
      </c>
      <c r="K1889" s="1" t="str" cm="1">
        <f t="array" ref="K1889">_xlfn.IFS(J1889&gt;200,"Above Average",J1889&lt;155,"Below Average",TRUE,"Average")</f>
        <v>Average</v>
      </c>
      <c r="L1889" s="7">
        <v>8.7430000000000003</v>
      </c>
      <c r="M1889" s="7" t="str" cm="1">
        <f t="array" ref="M1889">_xlfn.IFS(L1889&gt;9,"Above Average",L1889&lt;8,"Below Average",TRUE,"Average")</f>
        <v>Average</v>
      </c>
    </row>
    <row r="1890" spans="1:13" x14ac:dyDescent="0.3">
      <c r="A1890">
        <v>14</v>
      </c>
      <c r="B1890" s="21">
        <v>40417</v>
      </c>
      <c r="C1890" s="21" t="str">
        <f t="shared" si="29"/>
        <v>Aug</v>
      </c>
      <c r="D1890" s="6">
        <v>2020332.07</v>
      </c>
      <c r="E1890" t="s">
        <v>155</v>
      </c>
      <c r="F1890" s="5">
        <v>71.36</v>
      </c>
      <c r="G1890" s="5" t="str" cm="1">
        <f t="array" ref="G1890">_xlfn.IFS(F1890&gt;=86,"Hot Week (More Than 85°F)",F1890&lt;50,"Cold Week (Less Than 50°F)",TRUE,"Normal Week")</f>
        <v>Normal Week</v>
      </c>
      <c r="H1890" s="2">
        <v>2.7549999999999999</v>
      </c>
      <c r="I1890" s="2" t="str" cm="1">
        <f t="array" ref="I1890">_xlfn.IFS(H1890&gt;3.5,"Above Average",H1890&lt;3,"Below Average",TRUE,"Average")</f>
        <v>Below Average</v>
      </c>
      <c r="J1890" s="1">
        <v>182.61040629999999</v>
      </c>
      <c r="K1890" s="1" t="str" cm="1">
        <f t="array" ref="K1890">_xlfn.IFS(J1890&gt;200,"Above Average",J1890&lt;155,"Below Average",TRUE,"Average")</f>
        <v>Average</v>
      </c>
      <c r="L1890" s="7">
        <v>8.7430000000000003</v>
      </c>
      <c r="M1890" s="7" t="str" cm="1">
        <f t="array" ref="M1890">_xlfn.IFS(L1890&gt;9,"Above Average",L1890&lt;8,"Below Average",TRUE,"Average")</f>
        <v>Average</v>
      </c>
    </row>
    <row r="1891" spans="1:13" x14ac:dyDescent="0.3">
      <c r="A1891">
        <v>14</v>
      </c>
      <c r="B1891" s="21">
        <v>40424</v>
      </c>
      <c r="C1891" s="21" t="str">
        <f t="shared" si="29"/>
        <v>Sep</v>
      </c>
      <c r="D1891" s="6">
        <v>2182563.66</v>
      </c>
      <c r="E1891" t="s">
        <v>155</v>
      </c>
      <c r="F1891" s="5">
        <v>78.37</v>
      </c>
      <c r="G1891" s="5" t="str" cm="1">
        <f t="array" ref="G1891">_xlfn.IFS(F1891&gt;=86,"Hot Week (More Than 85°F)",F1891&lt;50,"Cold Week (Less Than 50°F)",TRUE,"Normal Week")</f>
        <v>Normal Week</v>
      </c>
      <c r="H1891" s="2">
        <v>2.7149999999999999</v>
      </c>
      <c r="I1891" s="2" t="str" cm="1">
        <f t="array" ref="I1891">_xlfn.IFS(H1891&gt;3.5,"Above Average",H1891&lt;3,"Below Average",TRUE,"Average")</f>
        <v>Below Average</v>
      </c>
      <c r="J1891" s="1">
        <v>182.6042922</v>
      </c>
      <c r="K1891" s="1" t="str" cm="1">
        <f t="array" ref="K1891">_xlfn.IFS(J1891&gt;200,"Above Average",J1891&lt;155,"Below Average",TRUE,"Average")</f>
        <v>Average</v>
      </c>
      <c r="L1891" s="7">
        <v>8.7430000000000003</v>
      </c>
      <c r="M1891" s="7" t="str" cm="1">
        <f t="array" ref="M1891">_xlfn.IFS(L1891&gt;9,"Above Average",L1891&lt;8,"Below Average",TRUE,"Average")</f>
        <v>Average</v>
      </c>
    </row>
    <row r="1892" spans="1:13" x14ac:dyDescent="0.3">
      <c r="A1892">
        <v>14</v>
      </c>
      <c r="B1892" s="21">
        <v>40431</v>
      </c>
      <c r="C1892" s="21" t="str">
        <f t="shared" si="29"/>
        <v>Sep</v>
      </c>
      <c r="D1892" s="6">
        <v>2191767.7599999998</v>
      </c>
      <c r="E1892" t="s">
        <v>156</v>
      </c>
      <c r="F1892" s="5">
        <v>70.87</v>
      </c>
      <c r="G1892" s="5" t="str" cm="1">
        <f t="array" ref="G1892">_xlfn.IFS(F1892&gt;=86,"Hot Week (More Than 85°F)",F1892&lt;50,"Cold Week (Less Than 50°F)",TRUE,"Normal Week")</f>
        <v>Normal Week</v>
      </c>
      <c r="H1892" s="2">
        <v>2.6989999999999998</v>
      </c>
      <c r="I1892" s="2" t="str" cm="1">
        <f t="array" ref="I1892">_xlfn.IFS(H1892&gt;3.5,"Above Average",H1892&lt;3,"Below Average",TRUE,"Average")</f>
        <v>Below Average</v>
      </c>
      <c r="J1892" s="1">
        <v>182.59817799999999</v>
      </c>
      <c r="K1892" s="1" t="str" cm="1">
        <f t="array" ref="K1892">_xlfn.IFS(J1892&gt;200,"Above Average",J1892&lt;155,"Below Average",TRUE,"Average")</f>
        <v>Average</v>
      </c>
      <c r="L1892" s="7">
        <v>8.7430000000000003</v>
      </c>
      <c r="M1892" s="7" t="str" cm="1">
        <f t="array" ref="M1892">_xlfn.IFS(L1892&gt;9,"Above Average",L1892&lt;8,"Below Average",TRUE,"Average")</f>
        <v>Average</v>
      </c>
    </row>
    <row r="1893" spans="1:13" x14ac:dyDescent="0.3">
      <c r="A1893">
        <v>14</v>
      </c>
      <c r="B1893" s="21">
        <v>40438</v>
      </c>
      <c r="C1893" s="21" t="str">
        <f t="shared" si="29"/>
        <v>Sep</v>
      </c>
      <c r="D1893" s="6">
        <v>1953539.85</v>
      </c>
      <c r="E1893" t="s">
        <v>155</v>
      </c>
      <c r="F1893" s="5">
        <v>66.55</v>
      </c>
      <c r="G1893" s="5" t="str" cm="1">
        <f t="array" ref="G1893">_xlfn.IFS(F1893&gt;=86,"Hot Week (More Than 85°F)",F1893&lt;50,"Cold Week (Less Than 50°F)",TRUE,"Normal Week")</f>
        <v>Normal Week</v>
      </c>
      <c r="H1893" s="2">
        <v>2.706</v>
      </c>
      <c r="I1893" s="2" t="str" cm="1">
        <f t="array" ref="I1893">_xlfn.IFS(H1893&gt;3.5,"Above Average",H1893&lt;3,"Below Average",TRUE,"Average")</f>
        <v>Below Average</v>
      </c>
      <c r="J1893" s="1">
        <v>182.62250900000001</v>
      </c>
      <c r="K1893" s="1" t="str" cm="1">
        <f t="array" ref="K1893">_xlfn.IFS(J1893&gt;200,"Above Average",J1893&lt;155,"Below Average",TRUE,"Average")</f>
        <v>Average</v>
      </c>
      <c r="L1893" s="7">
        <v>8.7430000000000003</v>
      </c>
      <c r="M1893" s="7" t="str" cm="1">
        <f t="array" ref="M1893">_xlfn.IFS(L1893&gt;9,"Above Average",L1893&lt;8,"Below Average",TRUE,"Average")</f>
        <v>Average</v>
      </c>
    </row>
    <row r="1894" spans="1:13" x14ac:dyDescent="0.3">
      <c r="A1894">
        <v>14</v>
      </c>
      <c r="B1894" s="21">
        <v>40445</v>
      </c>
      <c r="C1894" s="21" t="str">
        <f t="shared" si="29"/>
        <v>Sep</v>
      </c>
      <c r="D1894" s="6">
        <v>1879891.13</v>
      </c>
      <c r="E1894" t="s">
        <v>155</v>
      </c>
      <c r="F1894" s="5">
        <v>68.59</v>
      </c>
      <c r="G1894" s="5" t="str" cm="1">
        <f t="array" ref="G1894">_xlfn.IFS(F1894&gt;=86,"Hot Week (More Than 85°F)",F1894&lt;50,"Cold Week (Less Than 50°F)",TRUE,"Normal Week")</f>
        <v>Normal Week</v>
      </c>
      <c r="H1894" s="2">
        <v>2.7130000000000001</v>
      </c>
      <c r="I1894" s="2" t="str" cm="1">
        <f t="array" ref="I1894">_xlfn.IFS(H1894&gt;3.5,"Above Average",H1894&lt;3,"Below Average",TRUE,"Average")</f>
        <v>Below Average</v>
      </c>
      <c r="J1894" s="1">
        <v>182.6696737</v>
      </c>
      <c r="K1894" s="1" t="str" cm="1">
        <f t="array" ref="K1894">_xlfn.IFS(J1894&gt;200,"Above Average",J1894&lt;155,"Below Average",TRUE,"Average")</f>
        <v>Average</v>
      </c>
      <c r="L1894" s="7">
        <v>8.7430000000000003</v>
      </c>
      <c r="M1894" s="7" t="str" cm="1">
        <f t="array" ref="M1894">_xlfn.IFS(L1894&gt;9,"Above Average",L1894&lt;8,"Below Average",TRUE,"Average")</f>
        <v>Average</v>
      </c>
    </row>
    <row r="1895" spans="1:13" x14ac:dyDescent="0.3">
      <c r="A1895">
        <v>14</v>
      </c>
      <c r="B1895" s="21">
        <v>40452</v>
      </c>
      <c r="C1895" s="21" t="str">
        <f t="shared" si="29"/>
        <v>Oct</v>
      </c>
      <c r="D1895" s="6">
        <v>1855703.66</v>
      </c>
      <c r="E1895" t="s">
        <v>155</v>
      </c>
      <c r="F1895" s="5">
        <v>70.58</v>
      </c>
      <c r="G1895" s="5" t="str" cm="1">
        <f t="array" ref="G1895">_xlfn.IFS(F1895&gt;=86,"Hot Week (More Than 85°F)",F1895&lt;50,"Cold Week (Less Than 50°F)",TRUE,"Normal Week")</f>
        <v>Normal Week</v>
      </c>
      <c r="H1895" s="2">
        <v>2.7069999999999999</v>
      </c>
      <c r="I1895" s="2" t="str" cm="1">
        <f t="array" ref="I1895">_xlfn.IFS(H1895&gt;3.5,"Above Average",H1895&lt;3,"Below Average",TRUE,"Average")</f>
        <v>Below Average</v>
      </c>
      <c r="J1895" s="1">
        <v>182.71683849999999</v>
      </c>
      <c r="K1895" s="1" t="str" cm="1">
        <f t="array" ref="K1895">_xlfn.IFS(J1895&gt;200,"Above Average",J1895&lt;155,"Below Average",TRUE,"Average")</f>
        <v>Average</v>
      </c>
      <c r="L1895" s="7">
        <v>8.7240000000000002</v>
      </c>
      <c r="M1895" s="7" t="str" cm="1">
        <f t="array" ref="M1895">_xlfn.IFS(L1895&gt;9,"Above Average",L1895&lt;8,"Below Average",TRUE,"Average")</f>
        <v>Average</v>
      </c>
    </row>
    <row r="1896" spans="1:13" x14ac:dyDescent="0.3">
      <c r="A1896">
        <v>14</v>
      </c>
      <c r="B1896" s="21">
        <v>40459</v>
      </c>
      <c r="C1896" s="21" t="str">
        <f t="shared" si="29"/>
        <v>Oct</v>
      </c>
      <c r="D1896" s="6">
        <v>2091663.2</v>
      </c>
      <c r="E1896" t="s">
        <v>155</v>
      </c>
      <c r="F1896" s="5">
        <v>56.49</v>
      </c>
      <c r="G1896" s="5" t="str" cm="1">
        <f t="array" ref="G1896">_xlfn.IFS(F1896&gt;=86,"Hot Week (More Than 85°F)",F1896&lt;50,"Cold Week (Less Than 50°F)",TRUE,"Normal Week")</f>
        <v>Normal Week</v>
      </c>
      <c r="H1896" s="2">
        <v>2.7639999999999998</v>
      </c>
      <c r="I1896" s="2" t="str" cm="1">
        <f t="array" ref="I1896">_xlfn.IFS(H1896&gt;3.5,"Above Average",H1896&lt;3,"Below Average",TRUE,"Average")</f>
        <v>Below Average</v>
      </c>
      <c r="J1896" s="1">
        <v>182.76400319999999</v>
      </c>
      <c r="K1896" s="1" t="str" cm="1">
        <f t="array" ref="K1896">_xlfn.IFS(J1896&gt;200,"Above Average",J1896&lt;155,"Below Average",TRUE,"Average")</f>
        <v>Average</v>
      </c>
      <c r="L1896" s="7">
        <v>8.7240000000000002</v>
      </c>
      <c r="M1896" s="7" t="str" cm="1">
        <f t="array" ref="M1896">_xlfn.IFS(L1896&gt;9,"Above Average",L1896&lt;8,"Below Average",TRUE,"Average")</f>
        <v>Average</v>
      </c>
    </row>
    <row r="1897" spans="1:13" x14ac:dyDescent="0.3">
      <c r="A1897">
        <v>14</v>
      </c>
      <c r="B1897" s="21">
        <v>40466</v>
      </c>
      <c r="C1897" s="21" t="str">
        <f t="shared" si="29"/>
        <v>Oct</v>
      </c>
      <c r="D1897" s="6">
        <v>1932162.63</v>
      </c>
      <c r="E1897" t="s">
        <v>155</v>
      </c>
      <c r="F1897" s="5">
        <v>58.61</v>
      </c>
      <c r="G1897" s="5" t="str" cm="1">
        <f t="array" ref="G1897">_xlfn.IFS(F1897&gt;=86,"Hot Week (More Than 85°F)",F1897&lt;50,"Cold Week (Less Than 50°F)",TRUE,"Normal Week")</f>
        <v>Normal Week</v>
      </c>
      <c r="H1897" s="2">
        <v>2.8679999999999999</v>
      </c>
      <c r="I1897" s="2" t="str" cm="1">
        <f t="array" ref="I1897">_xlfn.IFS(H1897&gt;3.5,"Above Average",H1897&lt;3,"Below Average",TRUE,"Average")</f>
        <v>Below Average</v>
      </c>
      <c r="J1897" s="1">
        <v>182.81062030000001</v>
      </c>
      <c r="K1897" s="1" t="str" cm="1">
        <f t="array" ref="K1897">_xlfn.IFS(J1897&gt;200,"Above Average",J1897&lt;155,"Below Average",TRUE,"Average")</f>
        <v>Average</v>
      </c>
      <c r="L1897" s="7">
        <v>8.7240000000000002</v>
      </c>
      <c r="M1897" s="7" t="str" cm="1">
        <f t="array" ref="M1897">_xlfn.IFS(L1897&gt;9,"Above Average",L1897&lt;8,"Below Average",TRUE,"Average")</f>
        <v>Average</v>
      </c>
    </row>
    <row r="1898" spans="1:13" x14ac:dyDescent="0.3">
      <c r="A1898">
        <v>14</v>
      </c>
      <c r="B1898" s="21">
        <v>40473</v>
      </c>
      <c r="C1898" s="21" t="str">
        <f t="shared" si="29"/>
        <v>Oct</v>
      </c>
      <c r="D1898" s="6">
        <v>1936621.09</v>
      </c>
      <c r="E1898" t="s">
        <v>155</v>
      </c>
      <c r="F1898" s="5">
        <v>53.15</v>
      </c>
      <c r="G1898" s="5" t="str" cm="1">
        <f t="array" ref="G1898">_xlfn.IFS(F1898&gt;=86,"Hot Week (More Than 85°F)",F1898&lt;50,"Cold Week (Less Than 50°F)",TRUE,"Normal Week")</f>
        <v>Normal Week</v>
      </c>
      <c r="H1898" s="2">
        <v>2.9169999999999998</v>
      </c>
      <c r="I1898" s="2" t="str" cm="1">
        <f t="array" ref="I1898">_xlfn.IFS(H1898&gt;3.5,"Above Average",H1898&lt;3,"Below Average",TRUE,"Average")</f>
        <v>Below Average</v>
      </c>
      <c r="J1898" s="1">
        <v>182.85586850000001</v>
      </c>
      <c r="K1898" s="1" t="str" cm="1">
        <f t="array" ref="K1898">_xlfn.IFS(J1898&gt;200,"Above Average",J1898&lt;155,"Below Average",TRUE,"Average")</f>
        <v>Average</v>
      </c>
      <c r="L1898" s="7">
        <v>8.7240000000000002</v>
      </c>
      <c r="M1898" s="7" t="str" cm="1">
        <f t="array" ref="M1898">_xlfn.IFS(L1898&gt;9,"Above Average",L1898&lt;8,"Below Average",TRUE,"Average")</f>
        <v>Average</v>
      </c>
    </row>
    <row r="1899" spans="1:13" x14ac:dyDescent="0.3">
      <c r="A1899">
        <v>14</v>
      </c>
      <c r="B1899" s="21">
        <v>40480</v>
      </c>
      <c r="C1899" s="21" t="str">
        <f t="shared" si="29"/>
        <v>Oct</v>
      </c>
      <c r="D1899" s="6">
        <v>1984768.34</v>
      </c>
      <c r="E1899" t="s">
        <v>155</v>
      </c>
      <c r="F1899" s="5">
        <v>61.3</v>
      </c>
      <c r="G1899" s="5" t="str" cm="1">
        <f t="array" ref="G1899">_xlfn.IFS(F1899&gt;=86,"Hot Week (More Than 85°F)",F1899&lt;50,"Cold Week (Less Than 50°F)",TRUE,"Normal Week")</f>
        <v>Normal Week</v>
      </c>
      <c r="H1899" s="2">
        <v>2.9209999999999998</v>
      </c>
      <c r="I1899" s="2" t="str" cm="1">
        <f t="array" ref="I1899">_xlfn.IFS(H1899&gt;3.5,"Above Average",H1899&lt;3,"Below Average",TRUE,"Average")</f>
        <v>Below Average</v>
      </c>
      <c r="J1899" s="1">
        <v>182.90111659999999</v>
      </c>
      <c r="K1899" s="1" t="str" cm="1">
        <f t="array" ref="K1899">_xlfn.IFS(J1899&gt;200,"Above Average",J1899&lt;155,"Below Average",TRUE,"Average")</f>
        <v>Average</v>
      </c>
      <c r="L1899" s="7">
        <v>8.7240000000000002</v>
      </c>
      <c r="M1899" s="7" t="str" cm="1">
        <f t="array" ref="M1899">_xlfn.IFS(L1899&gt;9,"Above Average",L1899&lt;8,"Below Average",TRUE,"Average")</f>
        <v>Average</v>
      </c>
    </row>
    <row r="1900" spans="1:13" x14ac:dyDescent="0.3">
      <c r="A1900">
        <v>14</v>
      </c>
      <c r="B1900" s="21">
        <v>40487</v>
      </c>
      <c r="C1900" s="21" t="str">
        <f t="shared" si="29"/>
        <v>Nov</v>
      </c>
      <c r="D1900" s="6">
        <v>2078417.47</v>
      </c>
      <c r="E1900" t="s">
        <v>155</v>
      </c>
      <c r="F1900" s="5">
        <v>45.65</v>
      </c>
      <c r="G1900" s="5" t="str" cm="1">
        <f t="array" ref="G1900">_xlfn.IFS(F1900&gt;=86,"Hot Week (More Than 85°F)",F1900&lt;50,"Cold Week (Less Than 50°F)",TRUE,"Normal Week")</f>
        <v>Cold Week (Less Than 50°F)</v>
      </c>
      <c r="H1900" s="2">
        <v>2.9169999999999998</v>
      </c>
      <c r="I1900" s="2" t="str" cm="1">
        <f t="array" ref="I1900">_xlfn.IFS(H1900&gt;3.5,"Above Average",H1900&lt;3,"Below Average",TRUE,"Average")</f>
        <v>Below Average</v>
      </c>
      <c r="J1900" s="1">
        <v>182.9463648</v>
      </c>
      <c r="K1900" s="1" t="str" cm="1">
        <f t="array" ref="K1900">_xlfn.IFS(J1900&gt;200,"Above Average",J1900&lt;155,"Below Average",TRUE,"Average")</f>
        <v>Average</v>
      </c>
      <c r="L1900" s="7">
        <v>8.7240000000000002</v>
      </c>
      <c r="M1900" s="7" t="str" cm="1">
        <f t="array" ref="M1900">_xlfn.IFS(L1900&gt;9,"Above Average",L1900&lt;8,"Below Average",TRUE,"Average")</f>
        <v>Average</v>
      </c>
    </row>
    <row r="1901" spans="1:13" x14ac:dyDescent="0.3">
      <c r="A1901">
        <v>14</v>
      </c>
      <c r="B1901" s="21">
        <v>40494</v>
      </c>
      <c r="C1901" s="21" t="str">
        <f t="shared" si="29"/>
        <v>Nov</v>
      </c>
      <c r="D1901" s="6">
        <v>2092189.06</v>
      </c>
      <c r="E1901" t="s">
        <v>155</v>
      </c>
      <c r="F1901" s="5">
        <v>46.14</v>
      </c>
      <c r="G1901" s="5" t="str" cm="1">
        <f t="array" ref="G1901">_xlfn.IFS(F1901&gt;=86,"Hot Week (More Than 85°F)",F1901&lt;50,"Cold Week (Less Than 50°F)",TRUE,"Normal Week")</f>
        <v>Cold Week (Less Than 50°F)</v>
      </c>
      <c r="H1901" s="2">
        <v>2.931</v>
      </c>
      <c r="I1901" s="2" t="str" cm="1">
        <f t="array" ref="I1901">_xlfn.IFS(H1901&gt;3.5,"Above Average",H1901&lt;3,"Below Average",TRUE,"Average")</f>
        <v>Below Average</v>
      </c>
      <c r="J1901" s="1">
        <v>182.99161290000001</v>
      </c>
      <c r="K1901" s="1" t="str" cm="1">
        <f t="array" ref="K1901">_xlfn.IFS(J1901&gt;200,"Above Average",J1901&lt;155,"Below Average",TRUE,"Average")</f>
        <v>Average</v>
      </c>
      <c r="L1901" s="7">
        <v>8.7240000000000002</v>
      </c>
      <c r="M1901" s="7" t="str" cm="1">
        <f t="array" ref="M1901">_xlfn.IFS(L1901&gt;9,"Above Average",L1901&lt;8,"Below Average",TRUE,"Average")</f>
        <v>Average</v>
      </c>
    </row>
    <row r="1902" spans="1:13" x14ac:dyDescent="0.3">
      <c r="A1902">
        <v>14</v>
      </c>
      <c r="B1902" s="21">
        <v>40501</v>
      </c>
      <c r="C1902" s="21" t="str">
        <f t="shared" si="29"/>
        <v>Nov</v>
      </c>
      <c r="D1902" s="6">
        <v>1968462.58</v>
      </c>
      <c r="E1902" t="s">
        <v>155</v>
      </c>
      <c r="F1902" s="5">
        <v>50.02</v>
      </c>
      <c r="G1902" s="5" t="str" cm="1">
        <f t="array" ref="G1902">_xlfn.IFS(F1902&gt;=86,"Hot Week (More Than 85°F)",F1902&lt;50,"Cold Week (Less Than 50°F)",TRUE,"Normal Week")</f>
        <v>Normal Week</v>
      </c>
      <c r="H1902" s="2">
        <v>3</v>
      </c>
      <c r="I1902" s="2" t="str" cm="1">
        <f t="array" ref="I1902">_xlfn.IFS(H1902&gt;3.5,"Above Average",H1902&lt;3,"Below Average",TRUE,"Average")</f>
        <v>Average</v>
      </c>
      <c r="J1902" s="1">
        <v>182.89893850000001</v>
      </c>
      <c r="K1902" s="1" t="str" cm="1">
        <f t="array" ref="K1902">_xlfn.IFS(J1902&gt;200,"Above Average",J1902&lt;155,"Below Average",TRUE,"Average")</f>
        <v>Average</v>
      </c>
      <c r="L1902" s="7">
        <v>8.7240000000000002</v>
      </c>
      <c r="M1902" s="7" t="str" cm="1">
        <f t="array" ref="M1902">_xlfn.IFS(L1902&gt;9,"Above Average",L1902&lt;8,"Below Average",TRUE,"Average")</f>
        <v>Average</v>
      </c>
    </row>
    <row r="1903" spans="1:13" x14ac:dyDescent="0.3">
      <c r="A1903">
        <v>14</v>
      </c>
      <c r="B1903" s="21">
        <v>40508</v>
      </c>
      <c r="C1903" s="21" t="str">
        <f t="shared" si="29"/>
        <v>Nov</v>
      </c>
      <c r="D1903" s="6">
        <v>2921709.71</v>
      </c>
      <c r="E1903" t="s">
        <v>156</v>
      </c>
      <c r="F1903" s="5">
        <v>46.15</v>
      </c>
      <c r="G1903" s="5" t="str" cm="1">
        <f t="array" ref="G1903">_xlfn.IFS(F1903&gt;=86,"Hot Week (More Than 85°F)",F1903&lt;50,"Cold Week (Less Than 50°F)",TRUE,"Normal Week")</f>
        <v>Cold Week (Less Than 50°F)</v>
      </c>
      <c r="H1903" s="2">
        <v>3.0390000000000001</v>
      </c>
      <c r="I1903" s="2" t="str" cm="1">
        <f t="array" ref="I1903">_xlfn.IFS(H1903&gt;3.5,"Above Average",H1903&lt;3,"Below Average",TRUE,"Average")</f>
        <v>Average</v>
      </c>
      <c r="J1903" s="1">
        <v>182.7832769</v>
      </c>
      <c r="K1903" s="1" t="str" cm="1">
        <f t="array" ref="K1903">_xlfn.IFS(J1903&gt;200,"Above Average",J1903&lt;155,"Below Average",TRUE,"Average")</f>
        <v>Average</v>
      </c>
      <c r="L1903" s="7">
        <v>8.7240000000000002</v>
      </c>
      <c r="M1903" s="7" t="str" cm="1">
        <f t="array" ref="M1903">_xlfn.IFS(L1903&gt;9,"Above Average",L1903&lt;8,"Below Average",TRUE,"Average")</f>
        <v>Average</v>
      </c>
    </row>
    <row r="1904" spans="1:13" x14ac:dyDescent="0.3">
      <c r="A1904">
        <v>14</v>
      </c>
      <c r="B1904" s="21">
        <v>40515</v>
      </c>
      <c r="C1904" s="21" t="str">
        <f t="shared" si="29"/>
        <v>Dec</v>
      </c>
      <c r="D1904" s="6">
        <v>2258489.63</v>
      </c>
      <c r="E1904" t="s">
        <v>155</v>
      </c>
      <c r="F1904" s="5">
        <v>40.93</v>
      </c>
      <c r="G1904" s="5" t="str" cm="1">
        <f t="array" ref="G1904">_xlfn.IFS(F1904&gt;=86,"Hot Week (More Than 85°F)",F1904&lt;50,"Cold Week (Less Than 50°F)",TRUE,"Normal Week")</f>
        <v>Cold Week (Less Than 50°F)</v>
      </c>
      <c r="H1904" s="2">
        <v>3.0459999999999998</v>
      </c>
      <c r="I1904" s="2" t="str" cm="1">
        <f t="array" ref="I1904">_xlfn.IFS(H1904&gt;3.5,"Above Average",H1904&lt;3,"Below Average",TRUE,"Average")</f>
        <v>Average</v>
      </c>
      <c r="J1904" s="1">
        <v>182.66761539999999</v>
      </c>
      <c r="K1904" s="1" t="str" cm="1">
        <f t="array" ref="K1904">_xlfn.IFS(J1904&gt;200,"Above Average",J1904&lt;155,"Below Average",TRUE,"Average")</f>
        <v>Average</v>
      </c>
      <c r="L1904" s="7">
        <v>8.7240000000000002</v>
      </c>
      <c r="M1904" s="7" t="str" cm="1">
        <f t="array" ref="M1904">_xlfn.IFS(L1904&gt;9,"Above Average",L1904&lt;8,"Below Average",TRUE,"Average")</f>
        <v>Average</v>
      </c>
    </row>
    <row r="1905" spans="1:13" x14ac:dyDescent="0.3">
      <c r="A1905">
        <v>14</v>
      </c>
      <c r="B1905" s="21">
        <v>40522</v>
      </c>
      <c r="C1905" s="21" t="str">
        <f t="shared" si="29"/>
        <v>Dec</v>
      </c>
      <c r="D1905" s="6">
        <v>2600519.2599999998</v>
      </c>
      <c r="E1905" t="s">
        <v>155</v>
      </c>
      <c r="F1905" s="5">
        <v>30.54</v>
      </c>
      <c r="G1905" s="5" t="str" cm="1">
        <f t="array" ref="G1905">_xlfn.IFS(F1905&gt;=86,"Hot Week (More Than 85°F)",F1905&lt;50,"Cold Week (Less Than 50°F)",TRUE,"Normal Week")</f>
        <v>Cold Week (Less Than 50°F)</v>
      </c>
      <c r="H1905" s="2">
        <v>3.109</v>
      </c>
      <c r="I1905" s="2" t="str" cm="1">
        <f t="array" ref="I1905">_xlfn.IFS(H1905&gt;3.5,"Above Average",H1905&lt;3,"Below Average",TRUE,"Average")</f>
        <v>Average</v>
      </c>
      <c r="J1905" s="1">
        <v>182.55195380000001</v>
      </c>
      <c r="K1905" s="1" t="str" cm="1">
        <f t="array" ref="K1905">_xlfn.IFS(J1905&gt;200,"Above Average",J1905&lt;155,"Below Average",TRUE,"Average")</f>
        <v>Average</v>
      </c>
      <c r="L1905" s="7">
        <v>8.7240000000000002</v>
      </c>
      <c r="M1905" s="7" t="str" cm="1">
        <f t="array" ref="M1905">_xlfn.IFS(L1905&gt;9,"Above Average",L1905&lt;8,"Below Average",TRUE,"Average")</f>
        <v>Average</v>
      </c>
    </row>
    <row r="1906" spans="1:13" x14ac:dyDescent="0.3">
      <c r="A1906">
        <v>14</v>
      </c>
      <c r="B1906" s="21">
        <v>40529</v>
      </c>
      <c r="C1906" s="21" t="str">
        <f t="shared" si="29"/>
        <v>Dec</v>
      </c>
      <c r="D1906" s="6">
        <v>2762861.41</v>
      </c>
      <c r="E1906" t="s">
        <v>155</v>
      </c>
      <c r="F1906" s="5">
        <v>30.51</v>
      </c>
      <c r="G1906" s="5" t="str" cm="1">
        <f t="array" ref="G1906">_xlfn.IFS(F1906&gt;=86,"Hot Week (More Than 85°F)",F1906&lt;50,"Cold Week (Less Than 50°F)",TRUE,"Normal Week")</f>
        <v>Cold Week (Less Than 50°F)</v>
      </c>
      <c r="H1906" s="2">
        <v>3.14</v>
      </c>
      <c r="I1906" s="2" t="str" cm="1">
        <f t="array" ref="I1906">_xlfn.IFS(H1906&gt;3.5,"Above Average",H1906&lt;3,"Below Average",TRUE,"Average")</f>
        <v>Average</v>
      </c>
      <c r="J1906" s="1">
        <v>182.517732</v>
      </c>
      <c r="K1906" s="1" t="str" cm="1">
        <f t="array" ref="K1906">_xlfn.IFS(J1906&gt;200,"Above Average",J1906&lt;155,"Below Average",TRUE,"Average")</f>
        <v>Average</v>
      </c>
      <c r="L1906" s="7">
        <v>8.7240000000000002</v>
      </c>
      <c r="M1906" s="7" t="str" cm="1">
        <f t="array" ref="M1906">_xlfn.IFS(L1906&gt;9,"Above Average",L1906&lt;8,"Below Average",TRUE,"Average")</f>
        <v>Average</v>
      </c>
    </row>
    <row r="1907" spans="1:13" x14ac:dyDescent="0.3">
      <c r="A1907">
        <v>14</v>
      </c>
      <c r="B1907" s="21">
        <v>40536</v>
      </c>
      <c r="C1907" s="21" t="str">
        <f t="shared" si="29"/>
        <v>Dec</v>
      </c>
      <c r="D1907" s="6">
        <v>3818686.45</v>
      </c>
      <c r="E1907" t="s">
        <v>155</v>
      </c>
      <c r="F1907" s="5">
        <v>30.59</v>
      </c>
      <c r="G1907" s="5" t="str" cm="1">
        <f t="array" ref="G1907">_xlfn.IFS(F1907&gt;=86,"Hot Week (More Than 85°F)",F1907&lt;50,"Cold Week (Less Than 50°F)",TRUE,"Normal Week")</f>
        <v>Cold Week (Less Than 50°F)</v>
      </c>
      <c r="H1907" s="2">
        <v>3.141</v>
      </c>
      <c r="I1907" s="2" t="str" cm="1">
        <f t="array" ref="I1907">_xlfn.IFS(H1907&gt;3.5,"Above Average",H1907&lt;3,"Below Average",TRUE,"Average")</f>
        <v>Average</v>
      </c>
      <c r="J1907" s="1">
        <v>182.54459</v>
      </c>
      <c r="K1907" s="1" t="str" cm="1">
        <f t="array" ref="K1907">_xlfn.IFS(J1907&gt;200,"Above Average",J1907&lt;155,"Below Average",TRUE,"Average")</f>
        <v>Average</v>
      </c>
      <c r="L1907" s="7">
        <v>8.7240000000000002</v>
      </c>
      <c r="M1907" s="7" t="str" cm="1">
        <f t="array" ref="M1907">_xlfn.IFS(L1907&gt;9,"Above Average",L1907&lt;8,"Below Average",TRUE,"Average")</f>
        <v>Average</v>
      </c>
    </row>
    <row r="1908" spans="1:13" x14ac:dyDescent="0.3">
      <c r="A1908">
        <v>14</v>
      </c>
      <c r="B1908" s="21">
        <v>40543</v>
      </c>
      <c r="C1908" s="21" t="str">
        <f t="shared" si="29"/>
        <v>Dec</v>
      </c>
      <c r="D1908" s="6">
        <v>1623716.46</v>
      </c>
      <c r="E1908" t="s">
        <v>156</v>
      </c>
      <c r="F1908" s="5">
        <v>29.67</v>
      </c>
      <c r="G1908" s="5" t="str" cm="1">
        <f t="array" ref="G1908">_xlfn.IFS(F1908&gt;=86,"Hot Week (More Than 85°F)",F1908&lt;50,"Cold Week (Less Than 50°F)",TRUE,"Normal Week")</f>
        <v>Cold Week (Less Than 50°F)</v>
      </c>
      <c r="H1908" s="2">
        <v>3.1789999999999998</v>
      </c>
      <c r="I1908" s="2" t="str" cm="1">
        <f t="array" ref="I1908">_xlfn.IFS(H1908&gt;3.5,"Above Average",H1908&lt;3,"Below Average",TRUE,"Average")</f>
        <v>Average</v>
      </c>
      <c r="J1908" s="1">
        <v>182.57144790000001</v>
      </c>
      <c r="K1908" s="1" t="str" cm="1">
        <f t="array" ref="K1908">_xlfn.IFS(J1908&gt;200,"Above Average",J1908&lt;155,"Below Average",TRUE,"Average")</f>
        <v>Average</v>
      </c>
      <c r="L1908" s="7">
        <v>8.7240000000000002</v>
      </c>
      <c r="M1908" s="7" t="str" cm="1">
        <f t="array" ref="M1908">_xlfn.IFS(L1908&gt;9,"Above Average",L1908&lt;8,"Below Average",TRUE,"Average")</f>
        <v>Average</v>
      </c>
    </row>
    <row r="1909" spans="1:13" x14ac:dyDescent="0.3">
      <c r="A1909">
        <v>14</v>
      </c>
      <c r="B1909" s="21">
        <v>40550</v>
      </c>
      <c r="C1909" s="21" t="str">
        <f t="shared" si="29"/>
        <v>Jan</v>
      </c>
      <c r="D1909" s="6">
        <v>1864746.1</v>
      </c>
      <c r="E1909" t="s">
        <v>155</v>
      </c>
      <c r="F1909" s="5">
        <v>34.32</v>
      </c>
      <c r="G1909" s="5" t="str" cm="1">
        <f t="array" ref="G1909">_xlfn.IFS(F1909&gt;=86,"Hot Week (More Than 85°F)",F1909&lt;50,"Cold Week (Less Than 50°F)",TRUE,"Normal Week")</f>
        <v>Cold Week (Less Than 50°F)</v>
      </c>
      <c r="H1909" s="2">
        <v>3.1930000000000001</v>
      </c>
      <c r="I1909" s="2" t="str" cm="1">
        <f t="array" ref="I1909">_xlfn.IFS(H1909&gt;3.5,"Above Average",H1909&lt;3,"Below Average",TRUE,"Average")</f>
        <v>Average</v>
      </c>
      <c r="J1909" s="1">
        <v>182.59830579999999</v>
      </c>
      <c r="K1909" s="1" t="str" cm="1">
        <f t="array" ref="K1909">_xlfn.IFS(J1909&gt;200,"Above Average",J1909&lt;155,"Below Average",TRUE,"Average")</f>
        <v>Average</v>
      </c>
      <c r="L1909" s="7">
        <v>8.5489999999999995</v>
      </c>
      <c r="M1909" s="7" t="str" cm="1">
        <f t="array" ref="M1909">_xlfn.IFS(L1909&gt;9,"Above Average",L1909&lt;8,"Below Average",TRUE,"Average")</f>
        <v>Average</v>
      </c>
    </row>
    <row r="1910" spans="1:13" x14ac:dyDescent="0.3">
      <c r="A1910">
        <v>14</v>
      </c>
      <c r="B1910" s="21">
        <v>40557</v>
      </c>
      <c r="C1910" s="21" t="str">
        <f t="shared" si="29"/>
        <v>Jan</v>
      </c>
      <c r="D1910" s="6">
        <v>1699095.9</v>
      </c>
      <c r="E1910" t="s">
        <v>155</v>
      </c>
      <c r="F1910" s="5">
        <v>24.78</v>
      </c>
      <c r="G1910" s="5" t="str" cm="1">
        <f t="array" ref="G1910">_xlfn.IFS(F1910&gt;=86,"Hot Week (More Than 85°F)",F1910&lt;50,"Cold Week (Less Than 50°F)",TRUE,"Normal Week")</f>
        <v>Cold Week (Less Than 50°F)</v>
      </c>
      <c r="H1910" s="2">
        <v>3.2050000000000001</v>
      </c>
      <c r="I1910" s="2" t="str" cm="1">
        <f t="array" ref="I1910">_xlfn.IFS(H1910&gt;3.5,"Above Average",H1910&lt;3,"Below Average",TRUE,"Average")</f>
        <v>Average</v>
      </c>
      <c r="J1910" s="1">
        <v>182.65857819999999</v>
      </c>
      <c r="K1910" s="1" t="str" cm="1">
        <f t="array" ref="K1910">_xlfn.IFS(J1910&gt;200,"Above Average",J1910&lt;155,"Below Average",TRUE,"Average")</f>
        <v>Average</v>
      </c>
      <c r="L1910" s="7">
        <v>8.5489999999999995</v>
      </c>
      <c r="M1910" s="7" t="str" cm="1">
        <f t="array" ref="M1910">_xlfn.IFS(L1910&gt;9,"Above Average",L1910&lt;8,"Below Average",TRUE,"Average")</f>
        <v>Average</v>
      </c>
    </row>
    <row r="1911" spans="1:13" x14ac:dyDescent="0.3">
      <c r="A1911">
        <v>14</v>
      </c>
      <c r="B1911" s="21">
        <v>40564</v>
      </c>
      <c r="C1911" s="21" t="str">
        <f t="shared" si="29"/>
        <v>Jan</v>
      </c>
      <c r="D1911" s="6">
        <v>1743188.87</v>
      </c>
      <c r="E1911" t="s">
        <v>155</v>
      </c>
      <c r="F1911" s="5">
        <v>30.55</v>
      </c>
      <c r="G1911" s="5" t="str" cm="1">
        <f t="array" ref="G1911">_xlfn.IFS(F1911&gt;=86,"Hot Week (More Than 85°F)",F1911&lt;50,"Cold Week (Less Than 50°F)",TRUE,"Normal Week")</f>
        <v>Cold Week (Less Than 50°F)</v>
      </c>
      <c r="H1911" s="2">
        <v>3.2290000000000001</v>
      </c>
      <c r="I1911" s="2" t="str" cm="1">
        <f t="array" ref="I1911">_xlfn.IFS(H1911&gt;3.5,"Above Average",H1911&lt;3,"Below Average",TRUE,"Average")</f>
        <v>Average</v>
      </c>
      <c r="J1911" s="1">
        <v>182.9193368</v>
      </c>
      <c r="K1911" s="1" t="str" cm="1">
        <f t="array" ref="K1911">_xlfn.IFS(J1911&gt;200,"Above Average",J1911&lt;155,"Below Average",TRUE,"Average")</f>
        <v>Average</v>
      </c>
      <c r="L1911" s="7">
        <v>8.5489999999999995</v>
      </c>
      <c r="M1911" s="7" t="str" cm="1">
        <f t="array" ref="M1911">_xlfn.IFS(L1911&gt;9,"Above Average",L1911&lt;8,"Below Average",TRUE,"Average")</f>
        <v>Average</v>
      </c>
    </row>
    <row r="1912" spans="1:13" x14ac:dyDescent="0.3">
      <c r="A1912">
        <v>14</v>
      </c>
      <c r="B1912" s="21">
        <v>40571</v>
      </c>
      <c r="C1912" s="21" t="str">
        <f t="shared" si="29"/>
        <v>Jan</v>
      </c>
      <c r="D1912" s="6">
        <v>1613718.38</v>
      </c>
      <c r="E1912" t="s">
        <v>155</v>
      </c>
      <c r="F1912" s="5">
        <v>24.05</v>
      </c>
      <c r="G1912" s="5" t="str" cm="1">
        <f t="array" ref="G1912">_xlfn.IFS(F1912&gt;=86,"Hot Week (More Than 85°F)",F1912&lt;50,"Cold Week (Less Than 50°F)",TRUE,"Normal Week")</f>
        <v>Cold Week (Less Than 50°F)</v>
      </c>
      <c r="H1912" s="2">
        <v>3.2370000000000001</v>
      </c>
      <c r="I1912" s="2" t="str" cm="1">
        <f t="array" ref="I1912">_xlfn.IFS(H1912&gt;3.5,"Above Average",H1912&lt;3,"Below Average",TRUE,"Average")</f>
        <v>Average</v>
      </c>
      <c r="J1912" s="1">
        <v>183.18009549999999</v>
      </c>
      <c r="K1912" s="1" t="str" cm="1">
        <f t="array" ref="K1912">_xlfn.IFS(J1912&gt;200,"Above Average",J1912&lt;155,"Below Average",TRUE,"Average")</f>
        <v>Average</v>
      </c>
      <c r="L1912" s="7">
        <v>8.5489999999999995</v>
      </c>
      <c r="M1912" s="7" t="str" cm="1">
        <f t="array" ref="M1912">_xlfn.IFS(L1912&gt;9,"Above Average",L1912&lt;8,"Below Average",TRUE,"Average")</f>
        <v>Average</v>
      </c>
    </row>
    <row r="1913" spans="1:13" x14ac:dyDescent="0.3">
      <c r="A1913">
        <v>14</v>
      </c>
      <c r="B1913" s="21">
        <v>40578</v>
      </c>
      <c r="C1913" s="21" t="str">
        <f t="shared" si="29"/>
        <v>Feb</v>
      </c>
      <c r="D1913" s="6">
        <v>1995891.87</v>
      </c>
      <c r="E1913" t="s">
        <v>155</v>
      </c>
      <c r="F1913" s="5">
        <v>28.73</v>
      </c>
      <c r="G1913" s="5" t="str" cm="1">
        <f t="array" ref="G1913">_xlfn.IFS(F1913&gt;=86,"Hot Week (More Than 85°F)",F1913&lt;50,"Cold Week (Less Than 50°F)",TRUE,"Normal Week")</f>
        <v>Cold Week (Less Than 50°F)</v>
      </c>
      <c r="H1913" s="2">
        <v>3.2309999999999999</v>
      </c>
      <c r="I1913" s="2" t="str" cm="1">
        <f t="array" ref="I1913">_xlfn.IFS(H1913&gt;3.5,"Above Average",H1913&lt;3,"Below Average",TRUE,"Average")</f>
        <v>Average</v>
      </c>
      <c r="J1913" s="1">
        <v>183.44085419999999</v>
      </c>
      <c r="K1913" s="1" t="str" cm="1">
        <f t="array" ref="K1913">_xlfn.IFS(J1913&gt;200,"Above Average",J1913&lt;155,"Below Average",TRUE,"Average")</f>
        <v>Average</v>
      </c>
      <c r="L1913" s="7">
        <v>8.5489999999999995</v>
      </c>
      <c r="M1913" s="7" t="str" cm="1">
        <f t="array" ref="M1913">_xlfn.IFS(L1913&gt;9,"Above Average",L1913&lt;8,"Below Average",TRUE,"Average")</f>
        <v>Average</v>
      </c>
    </row>
    <row r="1914" spans="1:13" x14ac:dyDescent="0.3">
      <c r="A1914">
        <v>14</v>
      </c>
      <c r="B1914" s="21">
        <v>40585</v>
      </c>
      <c r="C1914" s="21" t="str">
        <f t="shared" si="29"/>
        <v>Feb</v>
      </c>
      <c r="D1914" s="6">
        <v>1980405.03</v>
      </c>
      <c r="E1914" t="s">
        <v>156</v>
      </c>
      <c r="F1914" s="5">
        <v>30.3</v>
      </c>
      <c r="G1914" s="5" t="str" cm="1">
        <f t="array" ref="G1914">_xlfn.IFS(F1914&gt;=86,"Hot Week (More Than 85°F)",F1914&lt;50,"Cold Week (Less Than 50°F)",TRUE,"Normal Week")</f>
        <v>Cold Week (Less Than 50°F)</v>
      </c>
      <c r="H1914" s="2">
        <v>3.2389999999999999</v>
      </c>
      <c r="I1914" s="2" t="str" cm="1">
        <f t="array" ref="I1914">_xlfn.IFS(H1914&gt;3.5,"Above Average",H1914&lt;3,"Below Average",TRUE,"Average")</f>
        <v>Average</v>
      </c>
      <c r="J1914" s="1">
        <v>183.70161289999999</v>
      </c>
      <c r="K1914" s="1" t="str" cm="1">
        <f t="array" ref="K1914">_xlfn.IFS(J1914&gt;200,"Above Average",J1914&lt;155,"Below Average",TRUE,"Average")</f>
        <v>Average</v>
      </c>
      <c r="L1914" s="7">
        <v>8.5489999999999995</v>
      </c>
      <c r="M1914" s="7" t="str" cm="1">
        <f t="array" ref="M1914">_xlfn.IFS(L1914&gt;9,"Above Average",L1914&lt;8,"Below Average",TRUE,"Average")</f>
        <v>Average</v>
      </c>
    </row>
    <row r="1915" spans="1:13" x14ac:dyDescent="0.3">
      <c r="A1915">
        <v>14</v>
      </c>
      <c r="B1915" s="21">
        <v>40592</v>
      </c>
      <c r="C1915" s="21" t="str">
        <f t="shared" si="29"/>
        <v>Feb</v>
      </c>
      <c r="D1915" s="6">
        <v>2019031.67</v>
      </c>
      <c r="E1915" t="s">
        <v>155</v>
      </c>
      <c r="F1915" s="5">
        <v>40.700000000000003</v>
      </c>
      <c r="G1915" s="5" t="str" cm="1">
        <f t="array" ref="G1915">_xlfn.IFS(F1915&gt;=86,"Hot Week (More Than 85°F)",F1915&lt;50,"Cold Week (Less Than 50°F)",TRUE,"Normal Week")</f>
        <v>Cold Week (Less Than 50°F)</v>
      </c>
      <c r="H1915" s="2">
        <v>3.2450000000000001</v>
      </c>
      <c r="I1915" s="2" t="str" cm="1">
        <f t="array" ref="I1915">_xlfn.IFS(H1915&gt;3.5,"Above Average",H1915&lt;3,"Below Average",TRUE,"Average")</f>
        <v>Average</v>
      </c>
      <c r="J1915" s="1">
        <v>183.93713529999999</v>
      </c>
      <c r="K1915" s="1" t="str" cm="1">
        <f t="array" ref="K1915">_xlfn.IFS(J1915&gt;200,"Above Average",J1915&lt;155,"Below Average",TRUE,"Average")</f>
        <v>Average</v>
      </c>
      <c r="L1915" s="7">
        <v>8.5489999999999995</v>
      </c>
      <c r="M1915" s="7" t="str" cm="1">
        <f t="array" ref="M1915">_xlfn.IFS(L1915&gt;9,"Above Average",L1915&lt;8,"Below Average",TRUE,"Average")</f>
        <v>Average</v>
      </c>
    </row>
    <row r="1916" spans="1:13" x14ac:dyDescent="0.3">
      <c r="A1916">
        <v>14</v>
      </c>
      <c r="B1916" s="21">
        <v>40599</v>
      </c>
      <c r="C1916" s="21" t="str">
        <f t="shared" si="29"/>
        <v>Feb</v>
      </c>
      <c r="D1916" s="6">
        <v>1875708.88</v>
      </c>
      <c r="E1916" t="s">
        <v>155</v>
      </c>
      <c r="F1916" s="5">
        <v>35.78</v>
      </c>
      <c r="G1916" s="5" t="str" cm="1">
        <f t="array" ref="G1916">_xlfn.IFS(F1916&gt;=86,"Hot Week (More Than 85°F)",F1916&lt;50,"Cold Week (Less Than 50°F)",TRUE,"Normal Week")</f>
        <v>Cold Week (Less Than 50°F)</v>
      </c>
      <c r="H1916" s="2">
        <v>3.274</v>
      </c>
      <c r="I1916" s="2" t="str" cm="1">
        <f t="array" ref="I1916">_xlfn.IFS(H1916&gt;3.5,"Above Average",H1916&lt;3,"Below Average",TRUE,"Average")</f>
        <v>Average</v>
      </c>
      <c r="J1916" s="1">
        <v>184.16256319999999</v>
      </c>
      <c r="K1916" s="1" t="str" cm="1">
        <f t="array" ref="K1916">_xlfn.IFS(J1916&gt;200,"Above Average",J1916&lt;155,"Below Average",TRUE,"Average")</f>
        <v>Average</v>
      </c>
      <c r="L1916" s="7">
        <v>8.5489999999999995</v>
      </c>
      <c r="M1916" s="7" t="str" cm="1">
        <f t="array" ref="M1916">_xlfn.IFS(L1916&gt;9,"Above Average",L1916&lt;8,"Below Average",TRUE,"Average")</f>
        <v>Average</v>
      </c>
    </row>
    <row r="1917" spans="1:13" x14ac:dyDescent="0.3">
      <c r="A1917">
        <v>14</v>
      </c>
      <c r="B1917" s="21">
        <v>40606</v>
      </c>
      <c r="C1917" s="21" t="str">
        <f t="shared" si="29"/>
        <v>Mar</v>
      </c>
      <c r="D1917" s="6">
        <v>2041215.61</v>
      </c>
      <c r="E1917" t="s">
        <v>155</v>
      </c>
      <c r="F1917" s="5">
        <v>38.65</v>
      </c>
      <c r="G1917" s="5" t="str" cm="1">
        <f t="array" ref="G1917">_xlfn.IFS(F1917&gt;=86,"Hot Week (More Than 85°F)",F1917&lt;50,"Cold Week (Less Than 50°F)",TRUE,"Normal Week")</f>
        <v>Cold Week (Less Than 50°F)</v>
      </c>
      <c r="H1917" s="2">
        <v>3.4329999999999998</v>
      </c>
      <c r="I1917" s="2" t="str" cm="1">
        <f t="array" ref="I1917">_xlfn.IFS(H1917&gt;3.5,"Above Average",H1917&lt;3,"Below Average",TRUE,"Average")</f>
        <v>Average</v>
      </c>
      <c r="J1917" s="1">
        <v>184.38799109999999</v>
      </c>
      <c r="K1917" s="1" t="str" cm="1">
        <f t="array" ref="K1917">_xlfn.IFS(J1917&gt;200,"Above Average",J1917&lt;155,"Below Average",TRUE,"Average")</f>
        <v>Average</v>
      </c>
      <c r="L1917" s="7">
        <v>8.5489999999999995</v>
      </c>
      <c r="M1917" s="7" t="str" cm="1">
        <f t="array" ref="M1917">_xlfn.IFS(L1917&gt;9,"Above Average",L1917&lt;8,"Below Average",TRUE,"Average")</f>
        <v>Average</v>
      </c>
    </row>
    <row r="1918" spans="1:13" x14ac:dyDescent="0.3">
      <c r="A1918">
        <v>14</v>
      </c>
      <c r="B1918" s="21">
        <v>40613</v>
      </c>
      <c r="C1918" s="21" t="str">
        <f t="shared" si="29"/>
        <v>Mar</v>
      </c>
      <c r="D1918" s="6">
        <v>1931104.67</v>
      </c>
      <c r="E1918" t="s">
        <v>155</v>
      </c>
      <c r="F1918" s="5">
        <v>45.01</v>
      </c>
      <c r="G1918" s="5" t="str" cm="1">
        <f t="array" ref="G1918">_xlfn.IFS(F1918&gt;=86,"Hot Week (More Than 85°F)",F1918&lt;50,"Cold Week (Less Than 50°F)",TRUE,"Normal Week")</f>
        <v>Cold Week (Less Than 50°F)</v>
      </c>
      <c r="H1918" s="2">
        <v>3.5819999999999999</v>
      </c>
      <c r="I1918" s="2" t="str" cm="1">
        <f t="array" ref="I1918">_xlfn.IFS(H1918&gt;3.5,"Above Average",H1918&lt;3,"Below Average",TRUE,"Average")</f>
        <v>Above Average</v>
      </c>
      <c r="J1918" s="1">
        <v>184.61341899999999</v>
      </c>
      <c r="K1918" s="1" t="str" cm="1">
        <f t="array" ref="K1918">_xlfn.IFS(J1918&gt;200,"Above Average",J1918&lt;155,"Below Average",TRUE,"Average")</f>
        <v>Average</v>
      </c>
      <c r="L1918" s="7">
        <v>8.5489999999999995</v>
      </c>
      <c r="M1918" s="7" t="str" cm="1">
        <f t="array" ref="M1918">_xlfn.IFS(L1918&gt;9,"Above Average",L1918&lt;8,"Below Average",TRUE,"Average")</f>
        <v>Average</v>
      </c>
    </row>
    <row r="1919" spans="1:13" x14ac:dyDescent="0.3">
      <c r="A1919">
        <v>14</v>
      </c>
      <c r="B1919" s="21">
        <v>40620</v>
      </c>
      <c r="C1919" s="21" t="str">
        <f t="shared" si="29"/>
        <v>Mar</v>
      </c>
      <c r="D1919" s="6">
        <v>1932491.42</v>
      </c>
      <c r="E1919" t="s">
        <v>155</v>
      </c>
      <c r="F1919" s="5">
        <v>46.66</v>
      </c>
      <c r="G1919" s="5" t="str" cm="1">
        <f t="array" ref="G1919">_xlfn.IFS(F1919&gt;=86,"Hot Week (More Than 85°F)",F1919&lt;50,"Cold Week (Less Than 50°F)",TRUE,"Normal Week")</f>
        <v>Cold Week (Less Than 50°F)</v>
      </c>
      <c r="H1919" s="2">
        <v>3.6309999999999998</v>
      </c>
      <c r="I1919" s="2" t="str" cm="1">
        <f t="array" ref="I1919">_xlfn.IFS(H1919&gt;3.5,"Above Average",H1919&lt;3,"Below Average",TRUE,"Average")</f>
        <v>Above Average</v>
      </c>
      <c r="J1919" s="1">
        <v>184.809719</v>
      </c>
      <c r="K1919" s="1" t="str" cm="1">
        <f t="array" ref="K1919">_xlfn.IFS(J1919&gt;200,"Above Average",J1919&lt;155,"Below Average",TRUE,"Average")</f>
        <v>Average</v>
      </c>
      <c r="L1919" s="7">
        <v>8.5489999999999995</v>
      </c>
      <c r="M1919" s="7" t="str" cm="1">
        <f t="array" ref="M1919">_xlfn.IFS(L1919&gt;9,"Above Average",L1919&lt;8,"Below Average",TRUE,"Average")</f>
        <v>Average</v>
      </c>
    </row>
    <row r="1920" spans="1:13" x14ac:dyDescent="0.3">
      <c r="A1920">
        <v>14</v>
      </c>
      <c r="B1920" s="21">
        <v>40627</v>
      </c>
      <c r="C1920" s="21" t="str">
        <f t="shared" si="29"/>
        <v>Mar</v>
      </c>
      <c r="D1920" s="6">
        <v>1879451.23</v>
      </c>
      <c r="E1920" t="s">
        <v>155</v>
      </c>
      <c r="F1920" s="5">
        <v>41.76</v>
      </c>
      <c r="G1920" s="5" t="str" cm="1">
        <f t="array" ref="G1920">_xlfn.IFS(F1920&gt;=86,"Hot Week (More Than 85°F)",F1920&lt;50,"Cold Week (Less Than 50°F)",TRUE,"Normal Week")</f>
        <v>Cold Week (Less Than 50°F)</v>
      </c>
      <c r="H1920" s="2">
        <v>3.625</v>
      </c>
      <c r="I1920" s="2" t="str" cm="1">
        <f t="array" ref="I1920">_xlfn.IFS(H1920&gt;3.5,"Above Average",H1920&lt;3,"Below Average",TRUE,"Average")</f>
        <v>Above Average</v>
      </c>
      <c r="J1920" s="1">
        <v>184.99436789999999</v>
      </c>
      <c r="K1920" s="1" t="str" cm="1">
        <f t="array" ref="K1920">_xlfn.IFS(J1920&gt;200,"Above Average",J1920&lt;155,"Below Average",TRUE,"Average")</f>
        <v>Average</v>
      </c>
      <c r="L1920" s="7">
        <v>8.5489999999999995</v>
      </c>
      <c r="M1920" s="7" t="str" cm="1">
        <f t="array" ref="M1920">_xlfn.IFS(L1920&gt;9,"Above Average",L1920&lt;8,"Below Average",TRUE,"Average")</f>
        <v>Average</v>
      </c>
    </row>
    <row r="1921" spans="1:13" x14ac:dyDescent="0.3">
      <c r="A1921">
        <v>14</v>
      </c>
      <c r="B1921" s="21">
        <v>40634</v>
      </c>
      <c r="C1921" s="21" t="str">
        <f t="shared" si="29"/>
        <v>Apr</v>
      </c>
      <c r="D1921" s="6">
        <v>1869110.55</v>
      </c>
      <c r="E1921" t="s">
        <v>155</v>
      </c>
      <c r="F1921" s="5">
        <v>37.270000000000003</v>
      </c>
      <c r="G1921" s="5" t="str" cm="1">
        <f t="array" ref="G1921">_xlfn.IFS(F1921&gt;=86,"Hot Week (More Than 85°F)",F1921&lt;50,"Cold Week (Less Than 50°F)",TRUE,"Normal Week")</f>
        <v>Cold Week (Less Than 50°F)</v>
      </c>
      <c r="H1921" s="2">
        <v>3.6379999999999999</v>
      </c>
      <c r="I1921" s="2" t="str" cm="1">
        <f t="array" ref="I1921">_xlfn.IFS(H1921&gt;3.5,"Above Average",H1921&lt;3,"Below Average",TRUE,"Average")</f>
        <v>Above Average</v>
      </c>
      <c r="J1921" s="1">
        <v>185.17901670000001</v>
      </c>
      <c r="K1921" s="1" t="str" cm="1">
        <f t="array" ref="K1921">_xlfn.IFS(J1921&gt;200,"Above Average",J1921&lt;155,"Below Average",TRUE,"Average")</f>
        <v>Average</v>
      </c>
      <c r="L1921" s="7">
        <v>8.5210000000000008</v>
      </c>
      <c r="M1921" s="7" t="str" cm="1">
        <f t="array" ref="M1921">_xlfn.IFS(L1921&gt;9,"Above Average",L1921&lt;8,"Below Average",TRUE,"Average")</f>
        <v>Average</v>
      </c>
    </row>
    <row r="1922" spans="1:13" x14ac:dyDescent="0.3">
      <c r="A1922">
        <v>14</v>
      </c>
      <c r="B1922" s="21">
        <v>40641</v>
      </c>
      <c r="C1922" s="21" t="str">
        <f t="shared" ref="C1922:C1985" si="30">TEXT(B1922, "mmm")</f>
        <v>Apr</v>
      </c>
      <c r="D1922" s="6">
        <v>2037798.88</v>
      </c>
      <c r="E1922" t="s">
        <v>155</v>
      </c>
      <c r="F1922" s="5">
        <v>48.71</v>
      </c>
      <c r="G1922" s="5" t="str" cm="1">
        <f t="array" ref="G1922">_xlfn.IFS(F1922&gt;=86,"Hot Week (More Than 85°F)",F1922&lt;50,"Cold Week (Less Than 50°F)",TRUE,"Normal Week")</f>
        <v>Cold Week (Less Than 50°F)</v>
      </c>
      <c r="H1922" s="2">
        <v>3.72</v>
      </c>
      <c r="I1922" s="2" t="str" cm="1">
        <f t="array" ref="I1922">_xlfn.IFS(H1922&gt;3.5,"Above Average",H1922&lt;3,"Below Average",TRUE,"Average")</f>
        <v>Above Average</v>
      </c>
      <c r="J1922" s="1">
        <v>185.36366559999999</v>
      </c>
      <c r="K1922" s="1" t="str" cm="1">
        <f t="array" ref="K1922">_xlfn.IFS(J1922&gt;200,"Above Average",J1922&lt;155,"Below Average",TRUE,"Average")</f>
        <v>Average</v>
      </c>
      <c r="L1922" s="7">
        <v>8.5210000000000008</v>
      </c>
      <c r="M1922" s="7" t="str" cm="1">
        <f t="array" ref="M1922">_xlfn.IFS(L1922&gt;9,"Above Average",L1922&lt;8,"Below Average",TRUE,"Average")</f>
        <v>Average</v>
      </c>
    </row>
    <row r="1923" spans="1:13" x14ac:dyDescent="0.3">
      <c r="A1923">
        <v>14</v>
      </c>
      <c r="B1923" s="21">
        <v>40648</v>
      </c>
      <c r="C1923" s="21" t="str">
        <f t="shared" si="30"/>
        <v>Apr</v>
      </c>
      <c r="D1923" s="6">
        <v>1974960.86</v>
      </c>
      <c r="E1923" t="s">
        <v>155</v>
      </c>
      <c r="F1923" s="5">
        <v>53.69</v>
      </c>
      <c r="G1923" s="5" t="str" cm="1">
        <f t="array" ref="G1923">_xlfn.IFS(F1923&gt;=86,"Hot Week (More Than 85°F)",F1923&lt;50,"Cold Week (Less Than 50°F)",TRUE,"Normal Week")</f>
        <v>Normal Week</v>
      </c>
      <c r="H1923" s="2">
        <v>3.8210000000000002</v>
      </c>
      <c r="I1923" s="2" t="str" cm="1">
        <f t="array" ref="I1923">_xlfn.IFS(H1923&gt;3.5,"Above Average",H1923&lt;3,"Below Average",TRUE,"Average")</f>
        <v>Above Average</v>
      </c>
      <c r="J1923" s="1">
        <v>185.5339821</v>
      </c>
      <c r="K1923" s="1" t="str" cm="1">
        <f t="array" ref="K1923">_xlfn.IFS(J1923&gt;200,"Above Average",J1923&lt;155,"Below Average",TRUE,"Average")</f>
        <v>Average</v>
      </c>
      <c r="L1923" s="7">
        <v>8.5210000000000008</v>
      </c>
      <c r="M1923" s="7" t="str" cm="1">
        <f t="array" ref="M1923">_xlfn.IFS(L1923&gt;9,"Above Average",L1923&lt;8,"Below Average",TRUE,"Average")</f>
        <v>Average</v>
      </c>
    </row>
    <row r="1924" spans="1:13" x14ac:dyDescent="0.3">
      <c r="A1924">
        <v>14</v>
      </c>
      <c r="B1924" s="21">
        <v>40655</v>
      </c>
      <c r="C1924" s="21" t="str">
        <f t="shared" si="30"/>
        <v>Apr</v>
      </c>
      <c r="D1924" s="6">
        <v>2256461.39</v>
      </c>
      <c r="E1924" t="s">
        <v>155</v>
      </c>
      <c r="F1924" s="5">
        <v>53.04</v>
      </c>
      <c r="G1924" s="5" t="str" cm="1">
        <f t="array" ref="G1924">_xlfn.IFS(F1924&gt;=86,"Hot Week (More Than 85°F)",F1924&lt;50,"Cold Week (Less Than 50°F)",TRUE,"Normal Week")</f>
        <v>Normal Week</v>
      </c>
      <c r="H1924" s="2">
        <v>3.8919999999999999</v>
      </c>
      <c r="I1924" s="2" t="str" cm="1">
        <f t="array" ref="I1924">_xlfn.IFS(H1924&gt;3.5,"Above Average",H1924&lt;3,"Below Average",TRUE,"Average")</f>
        <v>Above Average</v>
      </c>
      <c r="J1924" s="1">
        <v>185.6684673</v>
      </c>
      <c r="K1924" s="1" t="str" cm="1">
        <f t="array" ref="K1924">_xlfn.IFS(J1924&gt;200,"Above Average",J1924&lt;155,"Below Average",TRUE,"Average")</f>
        <v>Average</v>
      </c>
      <c r="L1924" s="7">
        <v>8.5210000000000008</v>
      </c>
      <c r="M1924" s="7" t="str" cm="1">
        <f t="array" ref="M1924">_xlfn.IFS(L1924&gt;9,"Above Average",L1924&lt;8,"Below Average",TRUE,"Average")</f>
        <v>Average</v>
      </c>
    </row>
    <row r="1925" spans="1:13" x14ac:dyDescent="0.3">
      <c r="A1925">
        <v>14</v>
      </c>
      <c r="B1925" s="21">
        <v>40662</v>
      </c>
      <c r="C1925" s="21" t="str">
        <f t="shared" si="30"/>
        <v>Apr</v>
      </c>
      <c r="D1925" s="6">
        <v>1930617.64</v>
      </c>
      <c r="E1925" t="s">
        <v>155</v>
      </c>
      <c r="F1925" s="5">
        <v>66.180000000000007</v>
      </c>
      <c r="G1925" s="5" t="str" cm="1">
        <f t="array" ref="G1925">_xlfn.IFS(F1925&gt;=86,"Hot Week (More Than 85°F)",F1925&lt;50,"Cold Week (Less Than 50°F)",TRUE,"Normal Week")</f>
        <v>Normal Week</v>
      </c>
      <c r="H1925" s="2">
        <v>3.9620000000000002</v>
      </c>
      <c r="I1925" s="2" t="str" cm="1">
        <f t="array" ref="I1925">_xlfn.IFS(H1925&gt;3.5,"Above Average",H1925&lt;3,"Below Average",TRUE,"Average")</f>
        <v>Above Average</v>
      </c>
      <c r="J1925" s="1">
        <v>185.8029526</v>
      </c>
      <c r="K1925" s="1" t="str" cm="1">
        <f t="array" ref="K1925">_xlfn.IFS(J1925&gt;200,"Above Average",J1925&lt;155,"Below Average",TRUE,"Average")</f>
        <v>Average</v>
      </c>
      <c r="L1925" s="7">
        <v>8.5210000000000008</v>
      </c>
      <c r="M1925" s="7" t="str" cm="1">
        <f t="array" ref="M1925">_xlfn.IFS(L1925&gt;9,"Above Average",L1925&lt;8,"Below Average",TRUE,"Average")</f>
        <v>Average</v>
      </c>
    </row>
    <row r="1926" spans="1:13" x14ac:dyDescent="0.3">
      <c r="A1926">
        <v>14</v>
      </c>
      <c r="B1926" s="21">
        <v>40669</v>
      </c>
      <c r="C1926" s="21" t="str">
        <f t="shared" si="30"/>
        <v>May</v>
      </c>
      <c r="D1926" s="6">
        <v>2095599.93</v>
      </c>
      <c r="E1926" t="s">
        <v>155</v>
      </c>
      <c r="F1926" s="5">
        <v>58.21</v>
      </c>
      <c r="G1926" s="5" t="str" cm="1">
        <f t="array" ref="G1926">_xlfn.IFS(F1926&gt;=86,"Hot Week (More Than 85°F)",F1926&lt;50,"Cold Week (Less Than 50°F)",TRUE,"Normal Week")</f>
        <v>Normal Week</v>
      </c>
      <c r="H1926" s="2">
        <v>4.0460000000000003</v>
      </c>
      <c r="I1926" s="2" t="str" cm="1">
        <f t="array" ref="I1926">_xlfn.IFS(H1926&gt;3.5,"Above Average",H1926&lt;3,"Below Average",TRUE,"Average")</f>
        <v>Above Average</v>
      </c>
      <c r="J1926" s="1">
        <v>185.9374378</v>
      </c>
      <c r="K1926" s="1" t="str" cm="1">
        <f t="array" ref="K1926">_xlfn.IFS(J1926&gt;200,"Above Average",J1926&lt;155,"Below Average",TRUE,"Average")</f>
        <v>Average</v>
      </c>
      <c r="L1926" s="7">
        <v>8.5210000000000008</v>
      </c>
      <c r="M1926" s="7" t="str" cm="1">
        <f t="array" ref="M1926">_xlfn.IFS(L1926&gt;9,"Above Average",L1926&lt;8,"Below Average",TRUE,"Average")</f>
        <v>Average</v>
      </c>
    </row>
    <row r="1927" spans="1:13" x14ac:dyDescent="0.3">
      <c r="A1927">
        <v>14</v>
      </c>
      <c r="B1927" s="21">
        <v>40676</v>
      </c>
      <c r="C1927" s="21" t="str">
        <f t="shared" si="30"/>
        <v>May</v>
      </c>
      <c r="D1927" s="6">
        <v>2004330.3</v>
      </c>
      <c r="E1927" t="s">
        <v>155</v>
      </c>
      <c r="F1927" s="5">
        <v>60.38</v>
      </c>
      <c r="G1927" s="5" t="str" cm="1">
        <f t="array" ref="G1927">_xlfn.IFS(F1927&gt;=86,"Hot Week (More Than 85°F)",F1927&lt;50,"Cold Week (Less Than 50°F)",TRUE,"Normal Week")</f>
        <v>Normal Week</v>
      </c>
      <c r="H1927" s="2">
        <v>4.0659999999999998</v>
      </c>
      <c r="I1927" s="2" t="str" cm="1">
        <f t="array" ref="I1927">_xlfn.IFS(H1927&gt;3.5,"Above Average",H1927&lt;3,"Below Average",TRUE,"Average")</f>
        <v>Above Average</v>
      </c>
      <c r="J1927" s="1">
        <v>186.07192309999999</v>
      </c>
      <c r="K1927" s="1" t="str" cm="1">
        <f t="array" ref="K1927">_xlfn.IFS(J1927&gt;200,"Above Average",J1927&lt;155,"Below Average",TRUE,"Average")</f>
        <v>Average</v>
      </c>
      <c r="L1927" s="7">
        <v>8.5210000000000008</v>
      </c>
      <c r="M1927" s="7" t="str" cm="1">
        <f t="array" ref="M1927">_xlfn.IFS(L1927&gt;9,"Above Average",L1927&lt;8,"Below Average",TRUE,"Average")</f>
        <v>Average</v>
      </c>
    </row>
    <row r="1928" spans="1:13" x14ac:dyDescent="0.3">
      <c r="A1928">
        <v>14</v>
      </c>
      <c r="B1928" s="21">
        <v>40683</v>
      </c>
      <c r="C1928" s="21" t="str">
        <f t="shared" si="30"/>
        <v>May</v>
      </c>
      <c r="D1928" s="6">
        <v>1959967.8</v>
      </c>
      <c r="E1928" t="s">
        <v>155</v>
      </c>
      <c r="F1928" s="5">
        <v>62.28</v>
      </c>
      <c r="G1928" s="5" t="str" cm="1">
        <f t="array" ref="G1928">_xlfn.IFS(F1928&gt;=86,"Hot Week (More Than 85°F)",F1928&lt;50,"Cold Week (Less Than 50°F)",TRUE,"Normal Week")</f>
        <v>Normal Week</v>
      </c>
      <c r="H1928" s="2">
        <v>4.0620000000000003</v>
      </c>
      <c r="I1928" s="2" t="str" cm="1">
        <f t="array" ref="I1928">_xlfn.IFS(H1928&gt;3.5,"Above Average",H1928&lt;3,"Below Average",TRUE,"Average")</f>
        <v>Above Average</v>
      </c>
      <c r="J1928" s="1">
        <v>185.96611540000001</v>
      </c>
      <c r="K1928" s="1" t="str" cm="1">
        <f t="array" ref="K1928">_xlfn.IFS(J1928&gt;200,"Above Average",J1928&lt;155,"Below Average",TRUE,"Average")</f>
        <v>Average</v>
      </c>
      <c r="L1928" s="7">
        <v>8.5210000000000008</v>
      </c>
      <c r="M1928" s="7" t="str" cm="1">
        <f t="array" ref="M1928">_xlfn.IFS(L1928&gt;9,"Above Average",L1928&lt;8,"Below Average",TRUE,"Average")</f>
        <v>Average</v>
      </c>
    </row>
    <row r="1929" spans="1:13" x14ac:dyDescent="0.3">
      <c r="A1929">
        <v>14</v>
      </c>
      <c r="B1929" s="21">
        <v>40690</v>
      </c>
      <c r="C1929" s="21" t="str">
        <f t="shared" si="30"/>
        <v>May</v>
      </c>
      <c r="D1929" s="6">
        <v>2080694.24</v>
      </c>
      <c r="E1929" t="s">
        <v>155</v>
      </c>
      <c r="F1929" s="5">
        <v>69.7</v>
      </c>
      <c r="G1929" s="5" t="str" cm="1">
        <f t="array" ref="G1929">_xlfn.IFS(F1929&gt;=86,"Hot Week (More Than 85°F)",F1929&lt;50,"Cold Week (Less Than 50°F)",TRUE,"Normal Week")</f>
        <v>Normal Week</v>
      </c>
      <c r="H1929" s="2">
        <v>3.9849999999999999</v>
      </c>
      <c r="I1929" s="2" t="str" cm="1">
        <f t="array" ref="I1929">_xlfn.IFS(H1929&gt;3.5,"Above Average",H1929&lt;3,"Below Average",TRUE,"Average")</f>
        <v>Above Average</v>
      </c>
      <c r="J1929" s="1">
        <v>185.86030769999999</v>
      </c>
      <c r="K1929" s="1" t="str" cm="1">
        <f t="array" ref="K1929">_xlfn.IFS(J1929&gt;200,"Above Average",J1929&lt;155,"Below Average",TRUE,"Average")</f>
        <v>Average</v>
      </c>
      <c r="L1929" s="7">
        <v>8.5210000000000008</v>
      </c>
      <c r="M1929" s="7" t="str" cm="1">
        <f t="array" ref="M1929">_xlfn.IFS(L1929&gt;9,"Above Average",L1929&lt;8,"Below Average",TRUE,"Average")</f>
        <v>Average</v>
      </c>
    </row>
    <row r="1930" spans="1:13" x14ac:dyDescent="0.3">
      <c r="A1930">
        <v>14</v>
      </c>
      <c r="B1930" s="21">
        <v>40697</v>
      </c>
      <c r="C1930" s="21" t="str">
        <f t="shared" si="30"/>
        <v>Jun</v>
      </c>
      <c r="D1930" s="6">
        <v>2079899.47</v>
      </c>
      <c r="E1930" t="s">
        <v>155</v>
      </c>
      <c r="F1930" s="5">
        <v>76.38</v>
      </c>
      <c r="G1930" s="5" t="str" cm="1">
        <f t="array" ref="G1930">_xlfn.IFS(F1930&gt;=86,"Hot Week (More Than 85°F)",F1930&lt;50,"Cold Week (Less Than 50°F)",TRUE,"Normal Week")</f>
        <v>Normal Week</v>
      </c>
      <c r="H1930" s="2">
        <v>3.9220000000000002</v>
      </c>
      <c r="I1930" s="2" t="str" cm="1">
        <f t="array" ref="I1930">_xlfn.IFS(H1930&gt;3.5,"Above Average",H1930&lt;3,"Below Average",TRUE,"Average")</f>
        <v>Above Average</v>
      </c>
      <c r="J1930" s="1">
        <v>185.75450000000001</v>
      </c>
      <c r="K1930" s="1" t="str" cm="1">
        <f t="array" ref="K1930">_xlfn.IFS(J1930&gt;200,"Above Average",J1930&lt;155,"Below Average",TRUE,"Average")</f>
        <v>Average</v>
      </c>
      <c r="L1930" s="7">
        <v>8.5210000000000008</v>
      </c>
      <c r="M1930" s="7" t="str" cm="1">
        <f t="array" ref="M1930">_xlfn.IFS(L1930&gt;9,"Above Average",L1930&lt;8,"Below Average",TRUE,"Average")</f>
        <v>Average</v>
      </c>
    </row>
    <row r="1931" spans="1:13" x14ac:dyDescent="0.3">
      <c r="A1931">
        <v>14</v>
      </c>
      <c r="B1931" s="21">
        <v>40704</v>
      </c>
      <c r="C1931" s="21" t="str">
        <f t="shared" si="30"/>
        <v>Jun</v>
      </c>
      <c r="D1931" s="6">
        <v>2132446</v>
      </c>
      <c r="E1931" t="s">
        <v>155</v>
      </c>
      <c r="F1931" s="5">
        <v>73.88</v>
      </c>
      <c r="G1931" s="5" t="str" cm="1">
        <f t="array" ref="G1931">_xlfn.IFS(F1931&gt;=86,"Hot Week (More Than 85°F)",F1931&lt;50,"Cold Week (Less Than 50°F)",TRUE,"Normal Week")</f>
        <v>Normal Week</v>
      </c>
      <c r="H1931" s="2">
        <v>3.8809999999999998</v>
      </c>
      <c r="I1931" s="2" t="str" cm="1">
        <f t="array" ref="I1931">_xlfn.IFS(H1931&gt;3.5,"Above Average",H1931&lt;3,"Below Average",TRUE,"Average")</f>
        <v>Above Average</v>
      </c>
      <c r="J1931" s="1">
        <v>185.64869229999999</v>
      </c>
      <c r="K1931" s="1" t="str" cm="1">
        <f t="array" ref="K1931">_xlfn.IFS(J1931&gt;200,"Above Average",J1931&lt;155,"Below Average",TRUE,"Average")</f>
        <v>Average</v>
      </c>
      <c r="L1931" s="7">
        <v>8.5210000000000008</v>
      </c>
      <c r="M1931" s="7" t="str" cm="1">
        <f t="array" ref="M1931">_xlfn.IFS(L1931&gt;9,"Above Average",L1931&lt;8,"Below Average",TRUE,"Average")</f>
        <v>Average</v>
      </c>
    </row>
    <row r="1932" spans="1:13" x14ac:dyDescent="0.3">
      <c r="A1932">
        <v>14</v>
      </c>
      <c r="B1932" s="21">
        <v>40711</v>
      </c>
      <c r="C1932" s="21" t="str">
        <f t="shared" si="30"/>
        <v>Jun</v>
      </c>
      <c r="D1932" s="6">
        <v>2082083.34</v>
      </c>
      <c r="E1932" t="s">
        <v>155</v>
      </c>
      <c r="F1932" s="5">
        <v>69.319999999999993</v>
      </c>
      <c r="G1932" s="5" t="str" cm="1">
        <f t="array" ref="G1932">_xlfn.IFS(F1932&gt;=86,"Hot Week (More Than 85°F)",F1932&lt;50,"Cold Week (Less Than 50°F)",TRUE,"Normal Week")</f>
        <v>Normal Week</v>
      </c>
      <c r="H1932" s="2">
        <v>3.8420000000000001</v>
      </c>
      <c r="I1932" s="2" t="str" cm="1">
        <f t="array" ref="I1932">_xlfn.IFS(H1932&gt;3.5,"Above Average",H1932&lt;3,"Below Average",TRUE,"Average")</f>
        <v>Above Average</v>
      </c>
      <c r="J1932" s="1">
        <v>185.67193330000001</v>
      </c>
      <c r="K1932" s="1" t="str" cm="1">
        <f t="array" ref="K1932">_xlfn.IFS(J1932&gt;200,"Above Average",J1932&lt;155,"Below Average",TRUE,"Average")</f>
        <v>Average</v>
      </c>
      <c r="L1932" s="7">
        <v>8.5210000000000008</v>
      </c>
      <c r="M1932" s="7" t="str" cm="1">
        <f t="array" ref="M1932">_xlfn.IFS(L1932&gt;9,"Above Average",L1932&lt;8,"Below Average",TRUE,"Average")</f>
        <v>Average</v>
      </c>
    </row>
    <row r="1933" spans="1:13" x14ac:dyDescent="0.3">
      <c r="A1933">
        <v>14</v>
      </c>
      <c r="B1933" s="21">
        <v>40718</v>
      </c>
      <c r="C1933" s="21" t="str">
        <f t="shared" si="30"/>
        <v>Jun</v>
      </c>
      <c r="D1933" s="6">
        <v>2069523.52</v>
      </c>
      <c r="E1933" t="s">
        <v>155</v>
      </c>
      <c r="F1933" s="5">
        <v>74.849999999999994</v>
      </c>
      <c r="G1933" s="5" t="str" cm="1">
        <f t="array" ref="G1933">_xlfn.IFS(F1933&gt;=86,"Hot Week (More Than 85°F)",F1933&lt;50,"Cold Week (Less Than 50°F)",TRUE,"Normal Week")</f>
        <v>Normal Week</v>
      </c>
      <c r="H1933" s="2">
        <v>3.8039999999999998</v>
      </c>
      <c r="I1933" s="2" t="str" cm="1">
        <f t="array" ref="I1933">_xlfn.IFS(H1933&gt;3.5,"Above Average",H1933&lt;3,"Below Average",TRUE,"Average")</f>
        <v>Above Average</v>
      </c>
      <c r="J1933" s="1">
        <v>185.79196089999999</v>
      </c>
      <c r="K1933" s="1" t="str" cm="1">
        <f t="array" ref="K1933">_xlfn.IFS(J1933&gt;200,"Above Average",J1933&lt;155,"Below Average",TRUE,"Average")</f>
        <v>Average</v>
      </c>
      <c r="L1933" s="7">
        <v>8.5210000000000008</v>
      </c>
      <c r="M1933" s="7" t="str" cm="1">
        <f t="array" ref="M1933">_xlfn.IFS(L1933&gt;9,"Above Average",L1933&lt;8,"Below Average",TRUE,"Average")</f>
        <v>Average</v>
      </c>
    </row>
    <row r="1934" spans="1:13" x14ac:dyDescent="0.3">
      <c r="A1934">
        <v>14</v>
      </c>
      <c r="B1934" s="21">
        <v>40725</v>
      </c>
      <c r="C1934" s="21" t="str">
        <f t="shared" si="30"/>
        <v>Jul</v>
      </c>
      <c r="D1934" s="6">
        <v>2074668.19</v>
      </c>
      <c r="E1934" t="s">
        <v>155</v>
      </c>
      <c r="F1934" s="5">
        <v>74.040000000000006</v>
      </c>
      <c r="G1934" s="5" t="str" cm="1">
        <f t="array" ref="G1934">_xlfn.IFS(F1934&gt;=86,"Hot Week (More Than 85°F)",F1934&lt;50,"Cold Week (Less Than 50°F)",TRUE,"Normal Week")</f>
        <v>Normal Week</v>
      </c>
      <c r="H1934" s="2">
        <v>3.7480000000000002</v>
      </c>
      <c r="I1934" s="2" t="str" cm="1">
        <f t="array" ref="I1934">_xlfn.IFS(H1934&gt;3.5,"Above Average",H1934&lt;3,"Below Average",TRUE,"Average")</f>
        <v>Above Average</v>
      </c>
      <c r="J1934" s="1">
        <v>185.91198850000001</v>
      </c>
      <c r="K1934" s="1" t="str" cm="1">
        <f t="array" ref="K1934">_xlfn.IFS(J1934&gt;200,"Above Average",J1934&lt;155,"Below Average",TRUE,"Average")</f>
        <v>Average</v>
      </c>
      <c r="L1934" s="7">
        <v>8.625</v>
      </c>
      <c r="M1934" s="7" t="str" cm="1">
        <f t="array" ref="M1934">_xlfn.IFS(L1934&gt;9,"Above Average",L1934&lt;8,"Below Average",TRUE,"Average")</f>
        <v>Average</v>
      </c>
    </row>
    <row r="1935" spans="1:13" x14ac:dyDescent="0.3">
      <c r="A1935">
        <v>14</v>
      </c>
      <c r="B1935" s="21">
        <v>40732</v>
      </c>
      <c r="C1935" s="21" t="str">
        <f t="shared" si="30"/>
        <v>Jul</v>
      </c>
      <c r="D1935" s="6">
        <v>2063401.06</v>
      </c>
      <c r="E1935" t="s">
        <v>155</v>
      </c>
      <c r="F1935" s="5">
        <v>77.489999999999995</v>
      </c>
      <c r="G1935" s="5" t="str" cm="1">
        <f t="array" ref="G1935">_xlfn.IFS(F1935&gt;=86,"Hot Week (More Than 85°F)",F1935&lt;50,"Cold Week (Less Than 50°F)",TRUE,"Normal Week")</f>
        <v>Normal Week</v>
      </c>
      <c r="H1935" s="2">
        <v>3.7109999999999999</v>
      </c>
      <c r="I1935" s="2" t="str" cm="1">
        <f t="array" ref="I1935">_xlfn.IFS(H1935&gt;3.5,"Above Average",H1935&lt;3,"Below Average",TRUE,"Average")</f>
        <v>Above Average</v>
      </c>
      <c r="J1935" s="1">
        <v>186.032016</v>
      </c>
      <c r="K1935" s="1" t="str" cm="1">
        <f t="array" ref="K1935">_xlfn.IFS(J1935&gt;200,"Above Average",J1935&lt;155,"Below Average",TRUE,"Average")</f>
        <v>Average</v>
      </c>
      <c r="L1935" s="7">
        <v>8.625</v>
      </c>
      <c r="M1935" s="7" t="str" cm="1">
        <f t="array" ref="M1935">_xlfn.IFS(L1935&gt;9,"Above Average",L1935&lt;8,"Below Average",TRUE,"Average")</f>
        <v>Average</v>
      </c>
    </row>
    <row r="1936" spans="1:13" x14ac:dyDescent="0.3">
      <c r="A1936">
        <v>14</v>
      </c>
      <c r="B1936" s="21">
        <v>40739</v>
      </c>
      <c r="C1936" s="21" t="str">
        <f t="shared" si="30"/>
        <v>Jul</v>
      </c>
      <c r="D1936" s="6">
        <v>1953544.76</v>
      </c>
      <c r="E1936" t="s">
        <v>155</v>
      </c>
      <c r="F1936" s="5">
        <v>78.47</v>
      </c>
      <c r="G1936" s="5" t="str" cm="1">
        <f t="array" ref="G1936">_xlfn.IFS(F1936&gt;=86,"Hot Week (More Than 85°F)",F1936&lt;50,"Cold Week (Less Than 50°F)",TRUE,"Normal Week")</f>
        <v>Normal Week</v>
      </c>
      <c r="H1936" s="2">
        <v>3.76</v>
      </c>
      <c r="I1936" s="2" t="str" cm="1">
        <f t="array" ref="I1936">_xlfn.IFS(H1936&gt;3.5,"Above Average",H1936&lt;3,"Below Average",TRUE,"Average")</f>
        <v>Above Average</v>
      </c>
      <c r="J1936" s="1">
        <v>186.13998079999999</v>
      </c>
      <c r="K1936" s="1" t="str" cm="1">
        <f t="array" ref="K1936">_xlfn.IFS(J1936&gt;200,"Above Average",J1936&lt;155,"Below Average",TRUE,"Average")</f>
        <v>Average</v>
      </c>
      <c r="L1936" s="7">
        <v>8.625</v>
      </c>
      <c r="M1936" s="7" t="str" cm="1">
        <f t="array" ref="M1936">_xlfn.IFS(L1936&gt;9,"Above Average",L1936&lt;8,"Below Average",TRUE,"Average")</f>
        <v>Average</v>
      </c>
    </row>
    <row r="1937" spans="1:13" x14ac:dyDescent="0.3">
      <c r="A1937">
        <v>14</v>
      </c>
      <c r="B1937" s="21">
        <v>40746</v>
      </c>
      <c r="C1937" s="21" t="str">
        <f t="shared" si="30"/>
        <v>Jul</v>
      </c>
      <c r="D1937" s="6">
        <v>1882070.88</v>
      </c>
      <c r="E1937" t="s">
        <v>155</v>
      </c>
      <c r="F1937" s="5">
        <v>82.33</v>
      </c>
      <c r="G1937" s="5" t="str" cm="1">
        <f t="array" ref="G1937">_xlfn.IFS(F1937&gt;=86,"Hot Week (More Than 85°F)",F1937&lt;50,"Cold Week (Less Than 50°F)",TRUE,"Normal Week")</f>
        <v>Normal Week</v>
      </c>
      <c r="H1937" s="2">
        <v>3.8109999999999999</v>
      </c>
      <c r="I1937" s="2" t="str" cm="1">
        <f t="array" ref="I1937">_xlfn.IFS(H1937&gt;3.5,"Above Average",H1937&lt;3,"Below Average",TRUE,"Average")</f>
        <v>Above Average</v>
      </c>
      <c r="J1937" s="1">
        <v>186.21778850000001</v>
      </c>
      <c r="K1937" s="1" t="str" cm="1">
        <f t="array" ref="K1937">_xlfn.IFS(J1937&gt;200,"Above Average",J1937&lt;155,"Below Average",TRUE,"Average")</f>
        <v>Average</v>
      </c>
      <c r="L1937" s="7">
        <v>8.625</v>
      </c>
      <c r="M1937" s="7" t="str" cm="1">
        <f t="array" ref="M1937">_xlfn.IFS(L1937&gt;9,"Above Average",L1937&lt;8,"Below Average",TRUE,"Average")</f>
        <v>Average</v>
      </c>
    </row>
    <row r="1938" spans="1:13" x14ac:dyDescent="0.3">
      <c r="A1938">
        <v>14</v>
      </c>
      <c r="B1938" s="21">
        <v>40753</v>
      </c>
      <c r="C1938" s="21" t="str">
        <f t="shared" si="30"/>
        <v>Jul</v>
      </c>
      <c r="D1938" s="6">
        <v>1871021.01</v>
      </c>
      <c r="E1938" t="s">
        <v>155</v>
      </c>
      <c r="F1938" s="5">
        <v>81.31</v>
      </c>
      <c r="G1938" s="5" t="str" cm="1">
        <f t="array" ref="G1938">_xlfn.IFS(F1938&gt;=86,"Hot Week (More Than 85°F)",F1938&lt;50,"Cold Week (Less Than 50°F)",TRUE,"Normal Week")</f>
        <v>Normal Week</v>
      </c>
      <c r="H1938" s="2">
        <v>3.8290000000000002</v>
      </c>
      <c r="I1938" s="2" t="str" cm="1">
        <f t="array" ref="I1938">_xlfn.IFS(H1938&gt;3.5,"Above Average",H1938&lt;3,"Below Average",TRUE,"Average")</f>
        <v>Above Average</v>
      </c>
      <c r="J1938" s="1">
        <v>186.29559620000001</v>
      </c>
      <c r="K1938" s="1" t="str" cm="1">
        <f t="array" ref="K1938">_xlfn.IFS(J1938&gt;200,"Above Average",J1938&lt;155,"Below Average",TRUE,"Average")</f>
        <v>Average</v>
      </c>
      <c r="L1938" s="7">
        <v>8.625</v>
      </c>
      <c r="M1938" s="7" t="str" cm="1">
        <f t="array" ref="M1938">_xlfn.IFS(L1938&gt;9,"Above Average",L1938&lt;8,"Below Average",TRUE,"Average")</f>
        <v>Average</v>
      </c>
    </row>
    <row r="1939" spans="1:13" x14ac:dyDescent="0.3">
      <c r="A1939">
        <v>14</v>
      </c>
      <c r="B1939" s="21">
        <v>40760</v>
      </c>
      <c r="C1939" s="21" t="str">
        <f t="shared" si="30"/>
        <v>Aug</v>
      </c>
      <c r="D1939" s="6">
        <v>2066020.69</v>
      </c>
      <c r="E1939" t="s">
        <v>155</v>
      </c>
      <c r="F1939" s="5">
        <v>78.22</v>
      </c>
      <c r="G1939" s="5" t="str" cm="1">
        <f t="array" ref="G1939">_xlfn.IFS(F1939&gt;=86,"Hot Week (More Than 85°F)",F1939&lt;50,"Cold Week (Less Than 50°F)",TRUE,"Normal Week")</f>
        <v>Normal Week</v>
      </c>
      <c r="H1939" s="2">
        <v>3.8420000000000001</v>
      </c>
      <c r="I1939" s="2" t="str" cm="1">
        <f t="array" ref="I1939">_xlfn.IFS(H1939&gt;3.5,"Above Average",H1939&lt;3,"Below Average",TRUE,"Average")</f>
        <v>Above Average</v>
      </c>
      <c r="J1939" s="1">
        <v>186.37340380000001</v>
      </c>
      <c r="K1939" s="1" t="str" cm="1">
        <f t="array" ref="K1939">_xlfn.IFS(J1939&gt;200,"Above Average",J1939&lt;155,"Below Average",TRUE,"Average")</f>
        <v>Average</v>
      </c>
      <c r="L1939" s="7">
        <v>8.625</v>
      </c>
      <c r="M1939" s="7" t="str" cm="1">
        <f t="array" ref="M1939">_xlfn.IFS(L1939&gt;9,"Above Average",L1939&lt;8,"Below Average",TRUE,"Average")</f>
        <v>Average</v>
      </c>
    </row>
    <row r="1940" spans="1:13" x14ac:dyDescent="0.3">
      <c r="A1940">
        <v>14</v>
      </c>
      <c r="B1940" s="21">
        <v>40767</v>
      </c>
      <c r="C1940" s="21" t="str">
        <f t="shared" si="30"/>
        <v>Aug</v>
      </c>
      <c r="D1940" s="6">
        <v>1928773.82</v>
      </c>
      <c r="E1940" t="s">
        <v>155</v>
      </c>
      <c r="F1940" s="5">
        <v>77</v>
      </c>
      <c r="G1940" s="5" t="str" cm="1">
        <f t="array" ref="G1940">_xlfn.IFS(F1940&gt;=86,"Hot Week (More Than 85°F)",F1940&lt;50,"Cold Week (Less Than 50°F)",TRUE,"Normal Week")</f>
        <v>Normal Week</v>
      </c>
      <c r="H1940" s="2">
        <v>3.8119999999999998</v>
      </c>
      <c r="I1940" s="2" t="str" cm="1">
        <f t="array" ref="I1940">_xlfn.IFS(H1940&gt;3.5,"Above Average",H1940&lt;3,"Below Average",TRUE,"Average")</f>
        <v>Above Average</v>
      </c>
      <c r="J1940" s="1">
        <v>186.4512115</v>
      </c>
      <c r="K1940" s="1" t="str" cm="1">
        <f t="array" ref="K1940">_xlfn.IFS(J1940&gt;200,"Above Average",J1940&lt;155,"Below Average",TRUE,"Average")</f>
        <v>Average</v>
      </c>
      <c r="L1940" s="7">
        <v>8.625</v>
      </c>
      <c r="M1940" s="7" t="str" cm="1">
        <f t="array" ref="M1940">_xlfn.IFS(L1940&gt;9,"Above Average",L1940&lt;8,"Below Average",TRUE,"Average")</f>
        <v>Average</v>
      </c>
    </row>
    <row r="1941" spans="1:13" x14ac:dyDescent="0.3">
      <c r="A1941">
        <v>14</v>
      </c>
      <c r="B1941" s="21">
        <v>40774</v>
      </c>
      <c r="C1941" s="21" t="str">
        <f t="shared" si="30"/>
        <v>Aug</v>
      </c>
      <c r="D1941" s="6">
        <v>1896873.99</v>
      </c>
      <c r="E1941" t="s">
        <v>155</v>
      </c>
      <c r="F1941" s="5">
        <v>72.98</v>
      </c>
      <c r="G1941" s="5" t="str" cm="1">
        <f t="array" ref="G1941">_xlfn.IFS(F1941&gt;=86,"Hot Week (More Than 85°F)",F1941&lt;50,"Cold Week (Less Than 50°F)",TRUE,"Normal Week")</f>
        <v>Normal Week</v>
      </c>
      <c r="H1941" s="2">
        <v>3.7469999999999999</v>
      </c>
      <c r="I1941" s="2" t="str" cm="1">
        <f t="array" ref="I1941">_xlfn.IFS(H1941&gt;3.5,"Above Average",H1941&lt;3,"Below Average",TRUE,"Average")</f>
        <v>Above Average</v>
      </c>
      <c r="J1941" s="1">
        <v>186.5093071</v>
      </c>
      <c r="K1941" s="1" t="str" cm="1">
        <f t="array" ref="K1941">_xlfn.IFS(J1941&gt;200,"Above Average",J1941&lt;155,"Below Average",TRUE,"Average")</f>
        <v>Average</v>
      </c>
      <c r="L1941" s="7">
        <v>8.625</v>
      </c>
      <c r="M1941" s="7" t="str" cm="1">
        <f t="array" ref="M1941">_xlfn.IFS(L1941&gt;9,"Above Average",L1941&lt;8,"Below Average",TRUE,"Average")</f>
        <v>Average</v>
      </c>
    </row>
    <row r="1942" spans="1:13" x14ac:dyDescent="0.3">
      <c r="A1942">
        <v>14</v>
      </c>
      <c r="B1942" s="21">
        <v>40781</v>
      </c>
      <c r="C1942" s="21" t="str">
        <f t="shared" si="30"/>
        <v>Aug</v>
      </c>
      <c r="D1942" s="6">
        <v>2273470.62</v>
      </c>
      <c r="E1942" t="s">
        <v>155</v>
      </c>
      <c r="F1942" s="5">
        <v>72.55</v>
      </c>
      <c r="G1942" s="5" t="str" cm="1">
        <f t="array" ref="G1942">_xlfn.IFS(F1942&gt;=86,"Hot Week (More Than 85°F)",F1942&lt;50,"Cold Week (Less Than 50°F)",TRUE,"Normal Week")</f>
        <v>Normal Week</v>
      </c>
      <c r="H1942" s="2">
        <v>3.7040000000000002</v>
      </c>
      <c r="I1942" s="2" t="str" cm="1">
        <f t="array" ref="I1942">_xlfn.IFS(H1942&gt;3.5,"Above Average",H1942&lt;3,"Below Average",TRUE,"Average")</f>
        <v>Above Average</v>
      </c>
      <c r="J1942" s="1">
        <v>186.5641172</v>
      </c>
      <c r="K1942" s="1" t="str" cm="1">
        <f t="array" ref="K1942">_xlfn.IFS(J1942&gt;200,"Above Average",J1942&lt;155,"Below Average",TRUE,"Average")</f>
        <v>Average</v>
      </c>
      <c r="L1942" s="7">
        <v>8.625</v>
      </c>
      <c r="M1942" s="7" t="str" cm="1">
        <f t="array" ref="M1942">_xlfn.IFS(L1942&gt;9,"Above Average",L1942&lt;8,"Below Average",TRUE,"Average")</f>
        <v>Average</v>
      </c>
    </row>
    <row r="1943" spans="1:13" x14ac:dyDescent="0.3">
      <c r="A1943">
        <v>14</v>
      </c>
      <c r="B1943" s="21">
        <v>40788</v>
      </c>
      <c r="C1943" s="21" t="str">
        <f t="shared" si="30"/>
        <v>Sep</v>
      </c>
      <c r="D1943" s="6">
        <v>1750891.47</v>
      </c>
      <c r="E1943" t="s">
        <v>155</v>
      </c>
      <c r="F1943" s="5">
        <v>70.63</v>
      </c>
      <c r="G1943" s="5" t="str" cm="1">
        <f t="array" ref="G1943">_xlfn.IFS(F1943&gt;=86,"Hot Week (More Than 85°F)",F1943&lt;50,"Cold Week (Less Than 50°F)",TRUE,"Normal Week")</f>
        <v>Normal Week</v>
      </c>
      <c r="H1943" s="2">
        <v>3.7029999999999998</v>
      </c>
      <c r="I1943" s="2" t="str" cm="1">
        <f t="array" ref="I1943">_xlfn.IFS(H1943&gt;3.5,"Above Average",H1943&lt;3,"Below Average",TRUE,"Average")</f>
        <v>Above Average</v>
      </c>
      <c r="J1943" s="1">
        <v>186.61892739999999</v>
      </c>
      <c r="K1943" s="1" t="str" cm="1">
        <f t="array" ref="K1943">_xlfn.IFS(J1943&gt;200,"Above Average",J1943&lt;155,"Below Average",TRUE,"Average")</f>
        <v>Average</v>
      </c>
      <c r="L1943" s="7">
        <v>8.625</v>
      </c>
      <c r="M1943" s="7" t="str" cm="1">
        <f t="array" ref="M1943">_xlfn.IFS(L1943&gt;9,"Above Average",L1943&lt;8,"Below Average",TRUE,"Average")</f>
        <v>Average</v>
      </c>
    </row>
    <row r="1944" spans="1:13" x14ac:dyDescent="0.3">
      <c r="A1944">
        <v>14</v>
      </c>
      <c r="B1944" s="21">
        <v>40795</v>
      </c>
      <c r="C1944" s="21" t="str">
        <f t="shared" si="30"/>
        <v>Sep</v>
      </c>
      <c r="D1944" s="6">
        <v>2202742.9</v>
      </c>
      <c r="E1944" t="s">
        <v>156</v>
      </c>
      <c r="F1944" s="5">
        <v>71.48</v>
      </c>
      <c r="G1944" s="5" t="str" cm="1">
        <f t="array" ref="G1944">_xlfn.IFS(F1944&gt;=86,"Hot Week (More Than 85°F)",F1944&lt;50,"Cold Week (Less Than 50°F)",TRUE,"Normal Week")</f>
        <v>Normal Week</v>
      </c>
      <c r="H1944" s="2">
        <v>3.738</v>
      </c>
      <c r="I1944" s="2" t="str" cm="1">
        <f t="array" ref="I1944">_xlfn.IFS(H1944&gt;3.5,"Above Average",H1944&lt;3,"Below Average",TRUE,"Average")</f>
        <v>Above Average</v>
      </c>
      <c r="J1944" s="1">
        <v>186.67373760000001</v>
      </c>
      <c r="K1944" s="1" t="str" cm="1">
        <f t="array" ref="K1944">_xlfn.IFS(J1944&gt;200,"Above Average",J1944&lt;155,"Below Average",TRUE,"Average")</f>
        <v>Average</v>
      </c>
      <c r="L1944" s="7">
        <v>8.625</v>
      </c>
      <c r="M1944" s="7" t="str" cm="1">
        <f t="array" ref="M1944">_xlfn.IFS(L1944&gt;9,"Above Average",L1944&lt;8,"Below Average",TRUE,"Average")</f>
        <v>Average</v>
      </c>
    </row>
    <row r="1945" spans="1:13" x14ac:dyDescent="0.3">
      <c r="A1945">
        <v>14</v>
      </c>
      <c r="B1945" s="21">
        <v>40802</v>
      </c>
      <c r="C1945" s="21" t="str">
        <f t="shared" si="30"/>
        <v>Sep</v>
      </c>
      <c r="D1945" s="6">
        <v>1864637.89</v>
      </c>
      <c r="E1945" t="s">
        <v>155</v>
      </c>
      <c r="F1945" s="5">
        <v>69.17</v>
      </c>
      <c r="G1945" s="5" t="str" cm="1">
        <f t="array" ref="G1945">_xlfn.IFS(F1945&gt;=86,"Hot Week (More Than 85°F)",F1945&lt;50,"Cold Week (Less Than 50°F)",TRUE,"Normal Week")</f>
        <v>Normal Week</v>
      </c>
      <c r="H1945" s="2">
        <v>3.742</v>
      </c>
      <c r="I1945" s="2" t="str" cm="1">
        <f t="array" ref="I1945">_xlfn.IFS(H1945&gt;3.5,"Above Average",H1945&lt;3,"Below Average",TRUE,"Average")</f>
        <v>Above Average</v>
      </c>
      <c r="J1945" s="1">
        <v>186.80240000000001</v>
      </c>
      <c r="K1945" s="1" t="str" cm="1">
        <f t="array" ref="K1945">_xlfn.IFS(J1945&gt;200,"Above Average",J1945&lt;155,"Below Average",TRUE,"Average")</f>
        <v>Average</v>
      </c>
      <c r="L1945" s="7">
        <v>8.625</v>
      </c>
      <c r="M1945" s="7" t="str" cm="1">
        <f t="array" ref="M1945">_xlfn.IFS(L1945&gt;9,"Above Average",L1945&lt;8,"Below Average",TRUE,"Average")</f>
        <v>Average</v>
      </c>
    </row>
    <row r="1946" spans="1:13" x14ac:dyDescent="0.3">
      <c r="A1946">
        <v>14</v>
      </c>
      <c r="B1946" s="21">
        <v>40809</v>
      </c>
      <c r="C1946" s="21" t="str">
        <f t="shared" si="30"/>
        <v>Sep</v>
      </c>
      <c r="D1946" s="6">
        <v>1871555.64</v>
      </c>
      <c r="E1946" t="s">
        <v>155</v>
      </c>
      <c r="F1946" s="5">
        <v>63.75</v>
      </c>
      <c r="G1946" s="5" t="str" cm="1">
        <f t="array" ref="G1946">_xlfn.IFS(F1946&gt;=86,"Hot Week (More Than 85°F)",F1946&lt;50,"Cold Week (Less Than 50°F)",TRUE,"Normal Week")</f>
        <v>Normal Week</v>
      </c>
      <c r="H1946" s="2">
        <v>3.7109999999999999</v>
      </c>
      <c r="I1946" s="2" t="str" cm="1">
        <f t="array" ref="I1946">_xlfn.IFS(H1946&gt;3.5,"Above Average",H1946&lt;3,"Below Average",TRUE,"Average")</f>
        <v>Above Average</v>
      </c>
      <c r="J1946" s="1">
        <v>187.02953210000001</v>
      </c>
      <c r="K1946" s="1" t="str" cm="1">
        <f t="array" ref="K1946">_xlfn.IFS(J1946&gt;200,"Above Average",J1946&lt;155,"Below Average",TRUE,"Average")</f>
        <v>Average</v>
      </c>
      <c r="L1946" s="7">
        <v>8.625</v>
      </c>
      <c r="M1946" s="7" t="str" cm="1">
        <f t="array" ref="M1946">_xlfn.IFS(L1946&gt;9,"Above Average",L1946&lt;8,"Below Average",TRUE,"Average")</f>
        <v>Average</v>
      </c>
    </row>
    <row r="1947" spans="1:13" x14ac:dyDescent="0.3">
      <c r="A1947">
        <v>14</v>
      </c>
      <c r="B1947" s="21">
        <v>40816</v>
      </c>
      <c r="C1947" s="21" t="str">
        <f t="shared" si="30"/>
        <v>Sep</v>
      </c>
      <c r="D1947" s="6">
        <v>1809989.29</v>
      </c>
      <c r="E1947" t="s">
        <v>155</v>
      </c>
      <c r="F1947" s="5">
        <v>70.66</v>
      </c>
      <c r="G1947" s="5" t="str" cm="1">
        <f t="array" ref="G1947">_xlfn.IFS(F1947&gt;=86,"Hot Week (More Than 85°F)",F1947&lt;50,"Cold Week (Less Than 50°F)",TRUE,"Normal Week")</f>
        <v>Normal Week</v>
      </c>
      <c r="H1947" s="2">
        <v>3.645</v>
      </c>
      <c r="I1947" s="2" t="str" cm="1">
        <f t="array" ref="I1947">_xlfn.IFS(H1947&gt;3.5,"Above Average",H1947&lt;3,"Below Average",TRUE,"Average")</f>
        <v>Above Average</v>
      </c>
      <c r="J1947" s="1">
        <v>187.25666409999999</v>
      </c>
      <c r="K1947" s="1" t="str" cm="1">
        <f t="array" ref="K1947">_xlfn.IFS(J1947&gt;200,"Above Average",J1947&lt;155,"Below Average",TRUE,"Average")</f>
        <v>Average</v>
      </c>
      <c r="L1947" s="7">
        <v>8.625</v>
      </c>
      <c r="M1947" s="7" t="str" cm="1">
        <f t="array" ref="M1947">_xlfn.IFS(L1947&gt;9,"Above Average",L1947&lt;8,"Below Average",TRUE,"Average")</f>
        <v>Average</v>
      </c>
    </row>
    <row r="1948" spans="1:13" x14ac:dyDescent="0.3">
      <c r="A1948">
        <v>14</v>
      </c>
      <c r="B1948" s="21">
        <v>40823</v>
      </c>
      <c r="C1948" s="21" t="str">
        <f t="shared" si="30"/>
        <v>Oct</v>
      </c>
      <c r="D1948" s="6">
        <v>2078796.76</v>
      </c>
      <c r="E1948" t="s">
        <v>155</v>
      </c>
      <c r="F1948" s="5">
        <v>55.82</v>
      </c>
      <c r="G1948" s="5" t="str" cm="1">
        <f t="array" ref="G1948">_xlfn.IFS(F1948&gt;=86,"Hot Week (More Than 85°F)",F1948&lt;50,"Cold Week (Less Than 50°F)",TRUE,"Normal Week")</f>
        <v>Normal Week</v>
      </c>
      <c r="H1948" s="2">
        <v>3.5830000000000002</v>
      </c>
      <c r="I1948" s="2" t="str" cm="1">
        <f t="array" ref="I1948">_xlfn.IFS(H1948&gt;3.5,"Above Average",H1948&lt;3,"Below Average",TRUE,"Average")</f>
        <v>Above Average</v>
      </c>
      <c r="J1948" s="1">
        <v>187.4837962</v>
      </c>
      <c r="K1948" s="1" t="str" cm="1">
        <f t="array" ref="K1948">_xlfn.IFS(J1948&gt;200,"Above Average",J1948&lt;155,"Below Average",TRUE,"Average")</f>
        <v>Average</v>
      </c>
      <c r="L1948" s="7">
        <v>8.5229999999999997</v>
      </c>
      <c r="M1948" s="7" t="str" cm="1">
        <f t="array" ref="M1948">_xlfn.IFS(L1948&gt;9,"Above Average",L1948&lt;8,"Below Average",TRUE,"Average")</f>
        <v>Average</v>
      </c>
    </row>
    <row r="1949" spans="1:13" x14ac:dyDescent="0.3">
      <c r="A1949">
        <v>14</v>
      </c>
      <c r="B1949" s="21">
        <v>40830</v>
      </c>
      <c r="C1949" s="21" t="str">
        <f t="shared" si="30"/>
        <v>Oct</v>
      </c>
      <c r="D1949" s="6">
        <v>1890870.75</v>
      </c>
      <c r="E1949" t="s">
        <v>155</v>
      </c>
      <c r="F1949" s="5">
        <v>63.82</v>
      </c>
      <c r="G1949" s="5" t="str" cm="1">
        <f t="array" ref="G1949">_xlfn.IFS(F1949&gt;=86,"Hot Week (More Than 85°F)",F1949&lt;50,"Cold Week (Less Than 50°F)",TRUE,"Normal Week")</f>
        <v>Normal Week</v>
      </c>
      <c r="H1949" s="2">
        <v>3.5409999999999999</v>
      </c>
      <c r="I1949" s="2" t="str" cm="1">
        <f t="array" ref="I1949">_xlfn.IFS(H1949&gt;3.5,"Above Average",H1949&lt;3,"Below Average",TRUE,"Average")</f>
        <v>Above Average</v>
      </c>
      <c r="J1949" s="1">
        <v>187.69174810000001</v>
      </c>
      <c r="K1949" s="1" t="str" cm="1">
        <f t="array" ref="K1949">_xlfn.IFS(J1949&gt;200,"Above Average",J1949&lt;155,"Below Average",TRUE,"Average")</f>
        <v>Average</v>
      </c>
      <c r="L1949" s="7">
        <v>8.5229999999999997</v>
      </c>
      <c r="M1949" s="7" t="str" cm="1">
        <f t="array" ref="M1949">_xlfn.IFS(L1949&gt;9,"Above Average",L1949&lt;8,"Below Average",TRUE,"Average")</f>
        <v>Average</v>
      </c>
    </row>
    <row r="1950" spans="1:13" x14ac:dyDescent="0.3">
      <c r="A1950">
        <v>14</v>
      </c>
      <c r="B1950" s="21">
        <v>40837</v>
      </c>
      <c r="C1950" s="21" t="str">
        <f t="shared" si="30"/>
        <v>Oct</v>
      </c>
      <c r="D1950" s="6">
        <v>2009004.59</v>
      </c>
      <c r="E1950" t="s">
        <v>155</v>
      </c>
      <c r="F1950" s="5">
        <v>59.6</v>
      </c>
      <c r="G1950" s="5" t="str" cm="1">
        <f t="array" ref="G1950">_xlfn.IFS(F1950&gt;=86,"Hot Week (More Than 85°F)",F1950&lt;50,"Cold Week (Less Than 50°F)",TRUE,"Normal Week")</f>
        <v>Normal Week</v>
      </c>
      <c r="H1950" s="2">
        <v>3.57</v>
      </c>
      <c r="I1950" s="2" t="str" cm="1">
        <f t="array" ref="I1950">_xlfn.IFS(H1950&gt;3.5,"Above Average",H1950&lt;3,"Below Average",TRUE,"Average")</f>
        <v>Above Average</v>
      </c>
      <c r="J1950" s="1">
        <v>187.78461970000001</v>
      </c>
      <c r="K1950" s="1" t="str" cm="1">
        <f t="array" ref="K1950">_xlfn.IFS(J1950&gt;200,"Above Average",J1950&lt;155,"Below Average",TRUE,"Average")</f>
        <v>Average</v>
      </c>
      <c r="L1950" s="7">
        <v>8.5229999999999997</v>
      </c>
      <c r="M1950" s="7" t="str" cm="1">
        <f t="array" ref="M1950">_xlfn.IFS(L1950&gt;9,"Above Average",L1950&lt;8,"Below Average",TRUE,"Average")</f>
        <v>Average</v>
      </c>
    </row>
    <row r="1951" spans="1:13" x14ac:dyDescent="0.3">
      <c r="A1951">
        <v>14</v>
      </c>
      <c r="B1951" s="21">
        <v>40844</v>
      </c>
      <c r="C1951" s="21" t="str">
        <f t="shared" si="30"/>
        <v>Oct</v>
      </c>
      <c r="D1951" s="6">
        <v>2056846.12</v>
      </c>
      <c r="E1951" t="s">
        <v>155</v>
      </c>
      <c r="F1951" s="5">
        <v>51.78</v>
      </c>
      <c r="G1951" s="5" t="str" cm="1">
        <f t="array" ref="G1951">_xlfn.IFS(F1951&gt;=86,"Hot Week (More Than 85°F)",F1951&lt;50,"Cold Week (Less Than 50°F)",TRUE,"Normal Week")</f>
        <v>Normal Week</v>
      </c>
      <c r="H1951" s="2">
        <v>3.569</v>
      </c>
      <c r="I1951" s="2" t="str" cm="1">
        <f t="array" ref="I1951">_xlfn.IFS(H1951&gt;3.5,"Above Average",H1951&lt;3,"Below Average",TRUE,"Average")</f>
        <v>Above Average</v>
      </c>
      <c r="J1951" s="1">
        <v>187.8774913</v>
      </c>
      <c r="K1951" s="1" t="str" cm="1">
        <f t="array" ref="K1951">_xlfn.IFS(J1951&gt;200,"Above Average",J1951&lt;155,"Below Average",TRUE,"Average")</f>
        <v>Average</v>
      </c>
      <c r="L1951" s="7">
        <v>8.5229999999999997</v>
      </c>
      <c r="M1951" s="7" t="str" cm="1">
        <f t="array" ref="M1951">_xlfn.IFS(L1951&gt;9,"Above Average",L1951&lt;8,"Below Average",TRUE,"Average")</f>
        <v>Average</v>
      </c>
    </row>
    <row r="1952" spans="1:13" x14ac:dyDescent="0.3">
      <c r="A1952">
        <v>14</v>
      </c>
      <c r="B1952" s="21">
        <v>40851</v>
      </c>
      <c r="C1952" s="21" t="str">
        <f t="shared" si="30"/>
        <v>Nov</v>
      </c>
      <c r="D1952" s="6">
        <v>2174056.71</v>
      </c>
      <c r="E1952" t="s">
        <v>155</v>
      </c>
      <c r="F1952" s="5">
        <v>43.92</v>
      </c>
      <c r="G1952" s="5" t="str" cm="1">
        <f t="array" ref="G1952">_xlfn.IFS(F1952&gt;=86,"Hot Week (More Than 85°F)",F1952&lt;50,"Cold Week (Less Than 50°F)",TRUE,"Normal Week")</f>
        <v>Cold Week (Less Than 50°F)</v>
      </c>
      <c r="H1952" s="2">
        <v>3.5510000000000002</v>
      </c>
      <c r="I1952" s="2" t="str" cm="1">
        <f t="array" ref="I1952">_xlfn.IFS(H1952&gt;3.5,"Above Average",H1952&lt;3,"Below Average",TRUE,"Average")</f>
        <v>Above Average</v>
      </c>
      <c r="J1952" s="1">
        <v>187.9703629</v>
      </c>
      <c r="K1952" s="1" t="str" cm="1">
        <f t="array" ref="K1952">_xlfn.IFS(J1952&gt;200,"Above Average",J1952&lt;155,"Below Average",TRUE,"Average")</f>
        <v>Average</v>
      </c>
      <c r="L1952" s="7">
        <v>8.5229999999999997</v>
      </c>
      <c r="M1952" s="7" t="str" cm="1">
        <f t="array" ref="M1952">_xlfn.IFS(L1952&gt;9,"Above Average",L1952&lt;8,"Below Average",TRUE,"Average")</f>
        <v>Average</v>
      </c>
    </row>
    <row r="1953" spans="1:13" x14ac:dyDescent="0.3">
      <c r="A1953">
        <v>14</v>
      </c>
      <c r="B1953" s="21">
        <v>40858</v>
      </c>
      <c r="C1953" s="21" t="str">
        <f t="shared" si="30"/>
        <v>Nov</v>
      </c>
      <c r="D1953" s="6">
        <v>2081534.65</v>
      </c>
      <c r="E1953" t="s">
        <v>155</v>
      </c>
      <c r="F1953" s="5">
        <v>47.65</v>
      </c>
      <c r="G1953" s="5" t="str" cm="1">
        <f t="array" ref="G1953">_xlfn.IFS(F1953&gt;=86,"Hot Week (More Than 85°F)",F1953&lt;50,"Cold Week (Less Than 50°F)",TRUE,"Normal Week")</f>
        <v>Cold Week (Less Than 50°F)</v>
      </c>
      <c r="H1953" s="2">
        <v>3.53</v>
      </c>
      <c r="I1953" s="2" t="str" cm="1">
        <f t="array" ref="I1953">_xlfn.IFS(H1953&gt;3.5,"Above Average",H1953&lt;3,"Below Average",TRUE,"Average")</f>
        <v>Above Average</v>
      </c>
      <c r="J1953" s="1">
        <v>188.06323449999999</v>
      </c>
      <c r="K1953" s="1" t="str" cm="1">
        <f t="array" ref="K1953">_xlfn.IFS(J1953&gt;200,"Above Average",J1953&lt;155,"Below Average",TRUE,"Average")</f>
        <v>Average</v>
      </c>
      <c r="L1953" s="7">
        <v>8.5229999999999997</v>
      </c>
      <c r="M1953" s="7" t="str" cm="1">
        <f t="array" ref="M1953">_xlfn.IFS(L1953&gt;9,"Above Average",L1953&lt;8,"Below Average",TRUE,"Average")</f>
        <v>Average</v>
      </c>
    </row>
    <row r="1954" spans="1:13" x14ac:dyDescent="0.3">
      <c r="A1954">
        <v>14</v>
      </c>
      <c r="B1954" s="21">
        <v>40865</v>
      </c>
      <c r="C1954" s="21" t="str">
        <f t="shared" si="30"/>
        <v>Nov</v>
      </c>
      <c r="D1954" s="6">
        <v>1969360.72</v>
      </c>
      <c r="E1954" t="s">
        <v>155</v>
      </c>
      <c r="F1954" s="5">
        <v>51.34</v>
      </c>
      <c r="G1954" s="5" t="str" cm="1">
        <f t="array" ref="G1954">_xlfn.IFS(F1954&gt;=86,"Hot Week (More Than 85°F)",F1954&lt;50,"Cold Week (Less Than 50°F)",TRUE,"Normal Week")</f>
        <v>Normal Week</v>
      </c>
      <c r="H1954" s="2">
        <v>3.53</v>
      </c>
      <c r="I1954" s="2" t="str" cm="1">
        <f t="array" ref="I1954">_xlfn.IFS(H1954&gt;3.5,"Above Average",H1954&lt;3,"Below Average",TRUE,"Average")</f>
        <v>Above Average</v>
      </c>
      <c r="J1954" s="1">
        <v>188.1983654</v>
      </c>
      <c r="K1954" s="1" t="str" cm="1">
        <f t="array" ref="K1954">_xlfn.IFS(J1954&gt;200,"Above Average",J1954&lt;155,"Below Average",TRUE,"Average")</f>
        <v>Average</v>
      </c>
      <c r="L1954" s="7">
        <v>8.5229999999999997</v>
      </c>
      <c r="M1954" s="7" t="str" cm="1">
        <f t="array" ref="M1954">_xlfn.IFS(L1954&gt;9,"Above Average",L1954&lt;8,"Below Average",TRUE,"Average")</f>
        <v>Average</v>
      </c>
    </row>
    <row r="1955" spans="1:13" x14ac:dyDescent="0.3">
      <c r="A1955">
        <v>14</v>
      </c>
      <c r="B1955" s="21">
        <v>40872</v>
      </c>
      <c r="C1955" s="21" t="str">
        <f t="shared" si="30"/>
        <v>Nov</v>
      </c>
      <c r="D1955" s="6">
        <v>2685351.81</v>
      </c>
      <c r="E1955" t="s">
        <v>156</v>
      </c>
      <c r="F1955" s="5">
        <v>48.71</v>
      </c>
      <c r="G1955" s="5" t="str" cm="1">
        <f t="array" ref="G1955">_xlfn.IFS(F1955&gt;=86,"Hot Week (More Than 85°F)",F1955&lt;50,"Cold Week (Less Than 50°F)",TRUE,"Normal Week")</f>
        <v>Cold Week (Less Than 50°F)</v>
      </c>
      <c r="H1955" s="2">
        <v>3.492</v>
      </c>
      <c r="I1955" s="2" t="str" cm="1">
        <f t="array" ref="I1955">_xlfn.IFS(H1955&gt;3.5,"Above Average",H1955&lt;3,"Below Average",TRUE,"Average")</f>
        <v>Average</v>
      </c>
      <c r="J1955" s="1">
        <v>188.35040000000001</v>
      </c>
      <c r="K1955" s="1" t="str" cm="1">
        <f t="array" ref="K1955">_xlfn.IFS(J1955&gt;200,"Above Average",J1955&lt;155,"Below Average",TRUE,"Average")</f>
        <v>Average</v>
      </c>
      <c r="L1955" s="7">
        <v>8.5229999999999997</v>
      </c>
      <c r="M1955" s="7" t="str" cm="1">
        <f t="array" ref="M1955">_xlfn.IFS(L1955&gt;9,"Above Average",L1955&lt;8,"Below Average",TRUE,"Average")</f>
        <v>Average</v>
      </c>
    </row>
    <row r="1956" spans="1:13" x14ac:dyDescent="0.3">
      <c r="A1956">
        <v>14</v>
      </c>
      <c r="B1956" s="21">
        <v>40879</v>
      </c>
      <c r="C1956" s="21" t="str">
        <f t="shared" si="30"/>
        <v>Dec</v>
      </c>
      <c r="D1956" s="6">
        <v>2143080.5699999998</v>
      </c>
      <c r="E1956" t="s">
        <v>155</v>
      </c>
      <c r="F1956" s="5">
        <v>50.19</v>
      </c>
      <c r="G1956" s="5" t="str" cm="1">
        <f t="array" ref="G1956">_xlfn.IFS(F1956&gt;=86,"Hot Week (More Than 85°F)",F1956&lt;50,"Cold Week (Less Than 50°F)",TRUE,"Normal Week")</f>
        <v>Normal Week</v>
      </c>
      <c r="H1956" s="2">
        <v>3.452</v>
      </c>
      <c r="I1956" s="2" t="str" cm="1">
        <f t="array" ref="I1956">_xlfn.IFS(H1956&gt;3.5,"Above Average",H1956&lt;3,"Below Average",TRUE,"Average")</f>
        <v>Average</v>
      </c>
      <c r="J1956" s="1">
        <v>188.50243459999999</v>
      </c>
      <c r="K1956" s="1" t="str" cm="1">
        <f t="array" ref="K1956">_xlfn.IFS(J1956&gt;200,"Above Average",J1956&lt;155,"Below Average",TRUE,"Average")</f>
        <v>Average</v>
      </c>
      <c r="L1956" s="7">
        <v>8.5229999999999997</v>
      </c>
      <c r="M1956" s="7" t="str" cm="1">
        <f t="array" ref="M1956">_xlfn.IFS(L1956&gt;9,"Above Average",L1956&lt;8,"Below Average",TRUE,"Average")</f>
        <v>Average</v>
      </c>
    </row>
    <row r="1957" spans="1:13" x14ac:dyDescent="0.3">
      <c r="A1957">
        <v>14</v>
      </c>
      <c r="B1957" s="21">
        <v>40886</v>
      </c>
      <c r="C1957" s="21" t="str">
        <f t="shared" si="30"/>
        <v>Dec</v>
      </c>
      <c r="D1957" s="6">
        <v>2470581.29</v>
      </c>
      <c r="E1957" t="s">
        <v>155</v>
      </c>
      <c r="F1957" s="5">
        <v>46.57</v>
      </c>
      <c r="G1957" s="5" t="str" cm="1">
        <f t="array" ref="G1957">_xlfn.IFS(F1957&gt;=86,"Hot Week (More Than 85°F)",F1957&lt;50,"Cold Week (Less Than 50°F)",TRUE,"Normal Week")</f>
        <v>Cold Week (Less Than 50°F)</v>
      </c>
      <c r="H1957" s="2">
        <v>3.415</v>
      </c>
      <c r="I1957" s="2" t="str" cm="1">
        <f t="array" ref="I1957">_xlfn.IFS(H1957&gt;3.5,"Above Average",H1957&lt;3,"Below Average",TRUE,"Average")</f>
        <v>Average</v>
      </c>
      <c r="J1957" s="1">
        <v>188.65446919999999</v>
      </c>
      <c r="K1957" s="1" t="str" cm="1">
        <f t="array" ref="K1957">_xlfn.IFS(J1957&gt;200,"Above Average",J1957&lt;155,"Below Average",TRUE,"Average")</f>
        <v>Average</v>
      </c>
      <c r="L1957" s="7">
        <v>8.5229999999999997</v>
      </c>
      <c r="M1957" s="7" t="str" cm="1">
        <f t="array" ref="M1957">_xlfn.IFS(L1957&gt;9,"Above Average",L1957&lt;8,"Below Average",TRUE,"Average")</f>
        <v>Average</v>
      </c>
    </row>
    <row r="1958" spans="1:13" x14ac:dyDescent="0.3">
      <c r="A1958">
        <v>14</v>
      </c>
      <c r="B1958" s="21">
        <v>40893</v>
      </c>
      <c r="C1958" s="21" t="str">
        <f t="shared" si="30"/>
        <v>Dec</v>
      </c>
      <c r="D1958" s="6">
        <v>2594363.09</v>
      </c>
      <c r="E1958" t="s">
        <v>155</v>
      </c>
      <c r="F1958" s="5">
        <v>39.93</v>
      </c>
      <c r="G1958" s="5" t="str" cm="1">
        <f t="array" ref="G1958">_xlfn.IFS(F1958&gt;=86,"Hot Week (More Than 85°F)",F1958&lt;50,"Cold Week (Less Than 50°F)",TRUE,"Normal Week")</f>
        <v>Cold Week (Less Than 50°F)</v>
      </c>
      <c r="H1958" s="2">
        <v>3.4129999999999998</v>
      </c>
      <c r="I1958" s="2" t="str" cm="1">
        <f t="array" ref="I1958">_xlfn.IFS(H1958&gt;3.5,"Above Average",H1958&lt;3,"Below Average",TRUE,"Average")</f>
        <v>Average</v>
      </c>
      <c r="J1958" s="1">
        <v>188.7979349</v>
      </c>
      <c r="K1958" s="1" t="str" cm="1">
        <f t="array" ref="K1958">_xlfn.IFS(J1958&gt;200,"Above Average",J1958&lt;155,"Below Average",TRUE,"Average")</f>
        <v>Average</v>
      </c>
      <c r="L1958" s="7">
        <v>8.5229999999999997</v>
      </c>
      <c r="M1958" s="7" t="str" cm="1">
        <f t="array" ref="M1958">_xlfn.IFS(L1958&gt;9,"Above Average",L1958&lt;8,"Below Average",TRUE,"Average")</f>
        <v>Average</v>
      </c>
    </row>
    <row r="1959" spans="1:13" x14ac:dyDescent="0.3">
      <c r="A1959">
        <v>14</v>
      </c>
      <c r="B1959" s="21">
        <v>40900</v>
      </c>
      <c r="C1959" s="21" t="str">
        <f t="shared" si="30"/>
        <v>Dec</v>
      </c>
      <c r="D1959" s="6">
        <v>3369068.99</v>
      </c>
      <c r="E1959" t="s">
        <v>155</v>
      </c>
      <c r="F1959" s="5">
        <v>42.27</v>
      </c>
      <c r="G1959" s="5" t="str" cm="1">
        <f t="array" ref="G1959">_xlfn.IFS(F1959&gt;=86,"Hot Week (More Than 85°F)",F1959&lt;50,"Cold Week (Less Than 50°F)",TRUE,"Normal Week")</f>
        <v>Cold Week (Less Than 50°F)</v>
      </c>
      <c r="H1959" s="2">
        <v>3.3889999999999998</v>
      </c>
      <c r="I1959" s="2" t="str" cm="1">
        <f t="array" ref="I1959">_xlfn.IFS(H1959&gt;3.5,"Above Average",H1959&lt;3,"Below Average",TRUE,"Average")</f>
        <v>Average</v>
      </c>
      <c r="J1959" s="1">
        <v>188.9299752</v>
      </c>
      <c r="K1959" s="1" t="str" cm="1">
        <f t="array" ref="K1959">_xlfn.IFS(J1959&gt;200,"Above Average",J1959&lt;155,"Below Average",TRUE,"Average")</f>
        <v>Average</v>
      </c>
      <c r="L1959" s="7">
        <v>8.5229999999999997</v>
      </c>
      <c r="M1959" s="7" t="str" cm="1">
        <f t="array" ref="M1959">_xlfn.IFS(L1959&gt;9,"Above Average",L1959&lt;8,"Below Average",TRUE,"Average")</f>
        <v>Average</v>
      </c>
    </row>
    <row r="1960" spans="1:13" x14ac:dyDescent="0.3">
      <c r="A1960">
        <v>14</v>
      </c>
      <c r="B1960" s="21">
        <v>40907</v>
      </c>
      <c r="C1960" s="21" t="str">
        <f t="shared" si="30"/>
        <v>Dec</v>
      </c>
      <c r="D1960" s="6">
        <v>1914148.89</v>
      </c>
      <c r="E1960" t="s">
        <v>156</v>
      </c>
      <c r="F1960" s="5">
        <v>37.79</v>
      </c>
      <c r="G1960" s="5" t="str" cm="1">
        <f t="array" ref="G1960">_xlfn.IFS(F1960&gt;=86,"Hot Week (More Than 85°F)",F1960&lt;50,"Cold Week (Less Than 50°F)",TRUE,"Normal Week")</f>
        <v>Cold Week (Less Than 50°F)</v>
      </c>
      <c r="H1960" s="2">
        <v>3.3889999999999998</v>
      </c>
      <c r="I1960" s="2" t="str" cm="1">
        <f t="array" ref="I1960">_xlfn.IFS(H1960&gt;3.5,"Above Average",H1960&lt;3,"Below Average",TRUE,"Average")</f>
        <v>Average</v>
      </c>
      <c r="J1960" s="1">
        <v>189.0620155</v>
      </c>
      <c r="K1960" s="1" t="str" cm="1">
        <f t="array" ref="K1960">_xlfn.IFS(J1960&gt;200,"Above Average",J1960&lt;155,"Below Average",TRUE,"Average")</f>
        <v>Average</v>
      </c>
      <c r="L1960" s="7">
        <v>8.5229999999999997</v>
      </c>
      <c r="M1960" s="7" t="str" cm="1">
        <f t="array" ref="M1960">_xlfn.IFS(L1960&gt;9,"Above Average",L1960&lt;8,"Below Average",TRUE,"Average")</f>
        <v>Average</v>
      </c>
    </row>
    <row r="1961" spans="1:13" x14ac:dyDescent="0.3">
      <c r="A1961">
        <v>14</v>
      </c>
      <c r="B1961" s="21">
        <v>40914</v>
      </c>
      <c r="C1961" s="21" t="str">
        <f t="shared" si="30"/>
        <v>Jan</v>
      </c>
      <c r="D1961" s="6">
        <v>1859144.96</v>
      </c>
      <c r="E1961" t="s">
        <v>155</v>
      </c>
      <c r="F1961" s="5">
        <v>35.880000000000003</v>
      </c>
      <c r="G1961" s="5" t="str" cm="1">
        <f t="array" ref="G1961">_xlfn.IFS(F1961&gt;=86,"Hot Week (More Than 85°F)",F1961&lt;50,"Cold Week (Less Than 50°F)",TRUE,"Normal Week")</f>
        <v>Cold Week (Less Than 50°F)</v>
      </c>
      <c r="H1961" s="2">
        <v>3.4220000000000002</v>
      </c>
      <c r="I1961" s="2" t="str" cm="1">
        <f t="array" ref="I1961">_xlfn.IFS(H1961&gt;3.5,"Above Average",H1961&lt;3,"Below Average",TRUE,"Average")</f>
        <v>Average</v>
      </c>
      <c r="J1961" s="1">
        <v>189.1940558</v>
      </c>
      <c r="K1961" s="1" t="str" cm="1">
        <f t="array" ref="K1961">_xlfn.IFS(J1961&gt;200,"Above Average",J1961&lt;155,"Below Average",TRUE,"Average")</f>
        <v>Average</v>
      </c>
      <c r="L1961" s="7">
        <v>8.4239999999999995</v>
      </c>
      <c r="M1961" s="7" t="str" cm="1">
        <f t="array" ref="M1961">_xlfn.IFS(L1961&gt;9,"Above Average",L1961&lt;8,"Below Average",TRUE,"Average")</f>
        <v>Average</v>
      </c>
    </row>
    <row r="1962" spans="1:13" x14ac:dyDescent="0.3">
      <c r="A1962">
        <v>14</v>
      </c>
      <c r="B1962" s="21">
        <v>40921</v>
      </c>
      <c r="C1962" s="21" t="str">
        <f t="shared" si="30"/>
        <v>Jan</v>
      </c>
      <c r="D1962" s="6">
        <v>1696248.27</v>
      </c>
      <c r="E1962" t="s">
        <v>155</v>
      </c>
      <c r="F1962" s="5">
        <v>41.18</v>
      </c>
      <c r="G1962" s="5" t="str" cm="1">
        <f t="array" ref="G1962">_xlfn.IFS(F1962&gt;=86,"Hot Week (More Than 85°F)",F1962&lt;50,"Cold Week (Less Than 50°F)",TRUE,"Normal Week")</f>
        <v>Cold Week (Less Than 50°F)</v>
      </c>
      <c r="H1962" s="2">
        <v>3.5129999999999999</v>
      </c>
      <c r="I1962" s="2" t="str" cm="1">
        <f t="array" ref="I1962">_xlfn.IFS(H1962&gt;3.5,"Above Average",H1962&lt;3,"Below Average",TRUE,"Average")</f>
        <v>Above Average</v>
      </c>
      <c r="J1962" s="1">
        <v>189.32609619999999</v>
      </c>
      <c r="K1962" s="1" t="str" cm="1">
        <f t="array" ref="K1962">_xlfn.IFS(J1962&gt;200,"Above Average",J1962&lt;155,"Below Average",TRUE,"Average")</f>
        <v>Average</v>
      </c>
      <c r="L1962" s="7">
        <v>8.4239999999999995</v>
      </c>
      <c r="M1962" s="7" t="str" cm="1">
        <f t="array" ref="M1962">_xlfn.IFS(L1962&gt;9,"Above Average",L1962&lt;8,"Below Average",TRUE,"Average")</f>
        <v>Average</v>
      </c>
    </row>
    <row r="1963" spans="1:13" x14ac:dyDescent="0.3">
      <c r="A1963">
        <v>14</v>
      </c>
      <c r="B1963" s="21">
        <v>40928</v>
      </c>
      <c r="C1963" s="21" t="str">
        <f t="shared" si="30"/>
        <v>Jan</v>
      </c>
      <c r="D1963" s="6">
        <v>1789113.32</v>
      </c>
      <c r="E1963" t="s">
        <v>155</v>
      </c>
      <c r="F1963" s="5">
        <v>31.85</v>
      </c>
      <c r="G1963" s="5" t="str" cm="1">
        <f t="array" ref="G1963">_xlfn.IFS(F1963&gt;=86,"Hot Week (More Than 85°F)",F1963&lt;50,"Cold Week (Less Than 50°F)",TRUE,"Normal Week")</f>
        <v>Cold Week (Less Than 50°F)</v>
      </c>
      <c r="H1963" s="2">
        <v>3.5329999999999999</v>
      </c>
      <c r="I1963" s="2" t="str" cm="1">
        <f t="array" ref="I1963">_xlfn.IFS(H1963&gt;3.5,"Above Average",H1963&lt;3,"Below Average",TRUE,"Average")</f>
        <v>Above Average</v>
      </c>
      <c r="J1963" s="1">
        <v>189.4214733</v>
      </c>
      <c r="K1963" s="1" t="str" cm="1">
        <f t="array" ref="K1963">_xlfn.IFS(J1963&gt;200,"Above Average",J1963&lt;155,"Below Average",TRUE,"Average")</f>
        <v>Average</v>
      </c>
      <c r="L1963" s="7">
        <v>8.4239999999999995</v>
      </c>
      <c r="M1963" s="7" t="str" cm="1">
        <f t="array" ref="M1963">_xlfn.IFS(L1963&gt;9,"Above Average",L1963&lt;8,"Below Average",TRUE,"Average")</f>
        <v>Average</v>
      </c>
    </row>
    <row r="1964" spans="1:13" x14ac:dyDescent="0.3">
      <c r="A1964">
        <v>14</v>
      </c>
      <c r="B1964" s="21">
        <v>40935</v>
      </c>
      <c r="C1964" s="21" t="str">
        <f t="shared" si="30"/>
        <v>Jan</v>
      </c>
      <c r="D1964" s="6">
        <v>1595362.27</v>
      </c>
      <c r="E1964" t="s">
        <v>155</v>
      </c>
      <c r="F1964" s="5">
        <v>37.93</v>
      </c>
      <c r="G1964" s="5" t="str" cm="1">
        <f t="array" ref="G1964">_xlfn.IFS(F1964&gt;=86,"Hot Week (More Than 85°F)",F1964&lt;50,"Cold Week (Less Than 50°F)",TRUE,"Normal Week")</f>
        <v>Cold Week (Less Than 50°F)</v>
      </c>
      <c r="H1964" s="2">
        <v>3.5670000000000002</v>
      </c>
      <c r="I1964" s="2" t="str" cm="1">
        <f t="array" ref="I1964">_xlfn.IFS(H1964&gt;3.5,"Above Average",H1964&lt;3,"Below Average",TRUE,"Average")</f>
        <v>Above Average</v>
      </c>
      <c r="J1964" s="1">
        <v>189.5168505</v>
      </c>
      <c r="K1964" s="1" t="str" cm="1">
        <f t="array" ref="K1964">_xlfn.IFS(J1964&gt;200,"Above Average",J1964&lt;155,"Below Average",TRUE,"Average")</f>
        <v>Average</v>
      </c>
      <c r="L1964" s="7">
        <v>8.4239999999999995</v>
      </c>
      <c r="M1964" s="7" t="str" cm="1">
        <f t="array" ref="M1964">_xlfn.IFS(L1964&gt;9,"Above Average",L1964&lt;8,"Below Average",TRUE,"Average")</f>
        <v>Average</v>
      </c>
    </row>
    <row r="1965" spans="1:13" x14ac:dyDescent="0.3">
      <c r="A1965">
        <v>14</v>
      </c>
      <c r="B1965" s="21">
        <v>40942</v>
      </c>
      <c r="C1965" s="21" t="str">
        <f t="shared" si="30"/>
        <v>Feb</v>
      </c>
      <c r="D1965" s="6">
        <v>1877410.36</v>
      </c>
      <c r="E1965" t="s">
        <v>155</v>
      </c>
      <c r="F1965" s="5">
        <v>42.96</v>
      </c>
      <c r="G1965" s="5" t="str" cm="1">
        <f t="array" ref="G1965">_xlfn.IFS(F1965&gt;=86,"Hot Week (More Than 85°F)",F1965&lt;50,"Cold Week (Less Than 50°F)",TRUE,"Normal Week")</f>
        <v>Cold Week (Less Than 50°F)</v>
      </c>
      <c r="H1965" s="2">
        <v>3.617</v>
      </c>
      <c r="I1965" s="2" t="str" cm="1">
        <f t="array" ref="I1965">_xlfn.IFS(H1965&gt;3.5,"Above Average",H1965&lt;3,"Below Average",TRUE,"Average")</f>
        <v>Above Average</v>
      </c>
      <c r="J1965" s="1">
        <v>189.61222770000001</v>
      </c>
      <c r="K1965" s="1" t="str" cm="1">
        <f t="array" ref="K1965">_xlfn.IFS(J1965&gt;200,"Above Average",J1965&lt;155,"Below Average",TRUE,"Average")</f>
        <v>Average</v>
      </c>
      <c r="L1965" s="7">
        <v>8.4239999999999995</v>
      </c>
      <c r="M1965" s="7" t="str" cm="1">
        <f t="array" ref="M1965">_xlfn.IFS(L1965&gt;9,"Above Average",L1965&lt;8,"Below Average",TRUE,"Average")</f>
        <v>Average</v>
      </c>
    </row>
    <row r="1966" spans="1:13" x14ac:dyDescent="0.3">
      <c r="A1966">
        <v>14</v>
      </c>
      <c r="B1966" s="21">
        <v>40949</v>
      </c>
      <c r="C1966" s="21" t="str">
        <f t="shared" si="30"/>
        <v>Feb</v>
      </c>
      <c r="D1966" s="6">
        <v>2077256.24</v>
      </c>
      <c r="E1966" t="s">
        <v>156</v>
      </c>
      <c r="F1966" s="5">
        <v>37</v>
      </c>
      <c r="G1966" s="5" t="str" cm="1">
        <f t="array" ref="G1966">_xlfn.IFS(F1966&gt;=86,"Hot Week (More Than 85°F)",F1966&lt;50,"Cold Week (Less Than 50°F)",TRUE,"Normal Week")</f>
        <v>Cold Week (Less Than 50°F)</v>
      </c>
      <c r="H1966" s="2">
        <v>3.64</v>
      </c>
      <c r="I1966" s="2" t="str" cm="1">
        <f t="array" ref="I1966">_xlfn.IFS(H1966&gt;3.5,"Above Average",H1966&lt;3,"Below Average",TRUE,"Average")</f>
        <v>Above Average</v>
      </c>
      <c r="J1966" s="1">
        <v>189.70760480000001</v>
      </c>
      <c r="K1966" s="1" t="str" cm="1">
        <f t="array" ref="K1966">_xlfn.IFS(J1966&gt;200,"Above Average",J1966&lt;155,"Below Average",TRUE,"Average")</f>
        <v>Average</v>
      </c>
      <c r="L1966" s="7">
        <v>8.4239999999999995</v>
      </c>
      <c r="M1966" s="7" t="str" cm="1">
        <f t="array" ref="M1966">_xlfn.IFS(L1966&gt;9,"Above Average",L1966&lt;8,"Below Average",TRUE,"Average")</f>
        <v>Average</v>
      </c>
    </row>
    <row r="1967" spans="1:13" x14ac:dyDescent="0.3">
      <c r="A1967">
        <v>14</v>
      </c>
      <c r="B1967" s="21">
        <v>40956</v>
      </c>
      <c r="C1967" s="21" t="str">
        <f t="shared" si="30"/>
        <v>Feb</v>
      </c>
      <c r="D1967" s="6">
        <v>2020550.99</v>
      </c>
      <c r="E1967" t="s">
        <v>155</v>
      </c>
      <c r="F1967" s="5">
        <v>36.85</v>
      </c>
      <c r="G1967" s="5" t="str" cm="1">
        <f t="array" ref="G1967">_xlfn.IFS(F1967&gt;=86,"Hot Week (More Than 85°F)",F1967&lt;50,"Cold Week (Less Than 50°F)",TRUE,"Normal Week")</f>
        <v>Cold Week (Less Than 50°F)</v>
      </c>
      <c r="H1967" s="2">
        <v>3.6949999999999998</v>
      </c>
      <c r="I1967" s="2" t="str" cm="1">
        <f t="array" ref="I1967">_xlfn.IFS(H1967&gt;3.5,"Above Average",H1967&lt;3,"Below Average",TRUE,"Average")</f>
        <v>Above Average</v>
      </c>
      <c r="J1967" s="1">
        <v>189.84248339999999</v>
      </c>
      <c r="K1967" s="1" t="str" cm="1">
        <f t="array" ref="K1967">_xlfn.IFS(J1967&gt;200,"Above Average",J1967&lt;155,"Below Average",TRUE,"Average")</f>
        <v>Average</v>
      </c>
      <c r="L1967" s="7">
        <v>8.4239999999999995</v>
      </c>
      <c r="M1967" s="7" t="str" cm="1">
        <f t="array" ref="M1967">_xlfn.IFS(L1967&gt;9,"Above Average",L1967&lt;8,"Below Average",TRUE,"Average")</f>
        <v>Average</v>
      </c>
    </row>
    <row r="1968" spans="1:13" x14ac:dyDescent="0.3">
      <c r="A1968">
        <v>14</v>
      </c>
      <c r="B1968" s="21">
        <v>40963</v>
      </c>
      <c r="C1968" s="21" t="str">
        <f t="shared" si="30"/>
        <v>Feb</v>
      </c>
      <c r="D1968" s="6">
        <v>1875040.16</v>
      </c>
      <c r="E1968" t="s">
        <v>155</v>
      </c>
      <c r="F1968" s="5">
        <v>42.86</v>
      </c>
      <c r="G1968" s="5" t="str" cm="1">
        <f t="array" ref="G1968">_xlfn.IFS(F1968&gt;=86,"Hot Week (More Than 85°F)",F1968&lt;50,"Cold Week (Less Than 50°F)",TRUE,"Normal Week")</f>
        <v>Cold Week (Less Than 50°F)</v>
      </c>
      <c r="H1968" s="2">
        <v>3.7389999999999999</v>
      </c>
      <c r="I1968" s="2" t="str" cm="1">
        <f t="array" ref="I1968">_xlfn.IFS(H1968&gt;3.5,"Above Average",H1968&lt;3,"Below Average",TRUE,"Average")</f>
        <v>Above Average</v>
      </c>
      <c r="J1968" s="1">
        <v>190.0069881</v>
      </c>
      <c r="K1968" s="1" t="str" cm="1">
        <f t="array" ref="K1968">_xlfn.IFS(J1968&gt;200,"Above Average",J1968&lt;155,"Below Average",TRUE,"Average")</f>
        <v>Average</v>
      </c>
      <c r="L1968" s="7">
        <v>8.4239999999999995</v>
      </c>
      <c r="M1968" s="7" t="str" cm="1">
        <f t="array" ref="M1968">_xlfn.IFS(L1968&gt;9,"Above Average",L1968&lt;8,"Below Average",TRUE,"Average")</f>
        <v>Average</v>
      </c>
    </row>
    <row r="1969" spans="1:13" x14ac:dyDescent="0.3">
      <c r="A1969">
        <v>14</v>
      </c>
      <c r="B1969" s="21">
        <v>40970</v>
      </c>
      <c r="C1969" s="21" t="str">
        <f t="shared" si="30"/>
        <v>Mar</v>
      </c>
      <c r="D1969" s="6">
        <v>1926004.99</v>
      </c>
      <c r="E1969" t="s">
        <v>155</v>
      </c>
      <c r="F1969" s="5">
        <v>41.55</v>
      </c>
      <c r="G1969" s="5" t="str" cm="1">
        <f t="array" ref="G1969">_xlfn.IFS(F1969&gt;=86,"Hot Week (More Than 85°F)",F1969&lt;50,"Cold Week (Less Than 50°F)",TRUE,"Normal Week")</f>
        <v>Cold Week (Less Than 50°F)</v>
      </c>
      <c r="H1969" s="2">
        <v>3.8159999999999998</v>
      </c>
      <c r="I1969" s="2" t="str" cm="1">
        <f t="array" ref="I1969">_xlfn.IFS(H1969&gt;3.5,"Above Average",H1969&lt;3,"Below Average",TRUE,"Average")</f>
        <v>Above Average</v>
      </c>
      <c r="J1969" s="1">
        <v>190.17149269999999</v>
      </c>
      <c r="K1969" s="1" t="str" cm="1">
        <f t="array" ref="K1969">_xlfn.IFS(J1969&gt;200,"Above Average",J1969&lt;155,"Below Average",TRUE,"Average")</f>
        <v>Average</v>
      </c>
      <c r="L1969" s="7">
        <v>8.4239999999999995</v>
      </c>
      <c r="M1969" s="7" t="str" cm="1">
        <f t="array" ref="M1969">_xlfn.IFS(L1969&gt;9,"Above Average",L1969&lt;8,"Below Average",TRUE,"Average")</f>
        <v>Average</v>
      </c>
    </row>
    <row r="1970" spans="1:13" x14ac:dyDescent="0.3">
      <c r="A1970">
        <v>14</v>
      </c>
      <c r="B1970" s="21">
        <v>40977</v>
      </c>
      <c r="C1970" s="21" t="str">
        <f t="shared" si="30"/>
        <v>Mar</v>
      </c>
      <c r="D1970" s="6">
        <v>2020839.31</v>
      </c>
      <c r="E1970" t="s">
        <v>155</v>
      </c>
      <c r="F1970" s="5">
        <v>45.52</v>
      </c>
      <c r="G1970" s="5" t="str" cm="1">
        <f t="array" ref="G1970">_xlfn.IFS(F1970&gt;=86,"Hot Week (More Than 85°F)",F1970&lt;50,"Cold Week (Less Than 50°F)",TRUE,"Normal Week")</f>
        <v>Cold Week (Less Than 50°F)</v>
      </c>
      <c r="H1970" s="2">
        <v>3.8479999999999999</v>
      </c>
      <c r="I1970" s="2" t="str" cm="1">
        <f t="array" ref="I1970">_xlfn.IFS(H1970&gt;3.5,"Above Average",H1970&lt;3,"Below Average",TRUE,"Average")</f>
        <v>Above Average</v>
      </c>
      <c r="J1970" s="1">
        <v>190.3359973</v>
      </c>
      <c r="K1970" s="1" t="str" cm="1">
        <f t="array" ref="K1970">_xlfn.IFS(J1970&gt;200,"Above Average",J1970&lt;155,"Below Average",TRUE,"Average")</f>
        <v>Average</v>
      </c>
      <c r="L1970" s="7">
        <v>8.4239999999999995</v>
      </c>
      <c r="M1970" s="7" t="str" cm="1">
        <f t="array" ref="M1970">_xlfn.IFS(L1970&gt;9,"Above Average",L1970&lt;8,"Below Average",TRUE,"Average")</f>
        <v>Average</v>
      </c>
    </row>
    <row r="1971" spans="1:13" x14ac:dyDescent="0.3">
      <c r="A1971">
        <v>14</v>
      </c>
      <c r="B1971" s="21">
        <v>40984</v>
      </c>
      <c r="C1971" s="21" t="str">
        <f t="shared" si="30"/>
        <v>Mar</v>
      </c>
      <c r="D1971" s="6">
        <v>1941040.5</v>
      </c>
      <c r="E1971" t="s">
        <v>155</v>
      </c>
      <c r="F1971" s="5">
        <v>50.56</v>
      </c>
      <c r="G1971" s="5" t="str" cm="1">
        <f t="array" ref="G1971">_xlfn.IFS(F1971&gt;=86,"Hot Week (More Than 85°F)",F1971&lt;50,"Cold Week (Less Than 50°F)",TRUE,"Normal Week")</f>
        <v>Normal Week</v>
      </c>
      <c r="H1971" s="2">
        <v>3.8620000000000001</v>
      </c>
      <c r="I1971" s="2" t="str" cm="1">
        <f t="array" ref="I1971">_xlfn.IFS(H1971&gt;3.5,"Above Average",H1971&lt;3,"Below Average",TRUE,"Average")</f>
        <v>Above Average</v>
      </c>
      <c r="J1971" s="1">
        <v>190.4618964</v>
      </c>
      <c r="K1971" s="1" t="str" cm="1">
        <f t="array" ref="K1971">_xlfn.IFS(J1971&gt;200,"Above Average",J1971&lt;155,"Below Average",TRUE,"Average")</f>
        <v>Average</v>
      </c>
      <c r="L1971" s="7">
        <v>8.4239999999999995</v>
      </c>
      <c r="M1971" s="7" t="str" cm="1">
        <f t="array" ref="M1971">_xlfn.IFS(L1971&gt;9,"Above Average",L1971&lt;8,"Below Average",TRUE,"Average")</f>
        <v>Average</v>
      </c>
    </row>
    <row r="1972" spans="1:13" x14ac:dyDescent="0.3">
      <c r="A1972">
        <v>14</v>
      </c>
      <c r="B1972" s="21">
        <v>40991</v>
      </c>
      <c r="C1972" s="21" t="str">
        <f t="shared" si="30"/>
        <v>Mar</v>
      </c>
      <c r="D1972" s="6">
        <v>1893447.71</v>
      </c>
      <c r="E1972" t="s">
        <v>155</v>
      </c>
      <c r="F1972" s="5">
        <v>59.45</v>
      </c>
      <c r="G1972" s="5" t="str" cm="1">
        <f t="array" ref="G1972">_xlfn.IFS(F1972&gt;=86,"Hot Week (More Than 85°F)",F1972&lt;50,"Cold Week (Less Than 50°F)",TRUE,"Normal Week")</f>
        <v>Normal Week</v>
      </c>
      <c r="H1972" s="2">
        <v>3.9</v>
      </c>
      <c r="I1972" s="2" t="str" cm="1">
        <f t="array" ref="I1972">_xlfn.IFS(H1972&gt;3.5,"Above Average",H1972&lt;3,"Below Average",TRUE,"Average")</f>
        <v>Above Average</v>
      </c>
      <c r="J1972" s="1">
        <v>190.5363213</v>
      </c>
      <c r="K1972" s="1" t="str" cm="1">
        <f t="array" ref="K1972">_xlfn.IFS(J1972&gt;200,"Above Average",J1972&lt;155,"Below Average",TRUE,"Average")</f>
        <v>Average</v>
      </c>
      <c r="L1972" s="7">
        <v>8.4239999999999995</v>
      </c>
      <c r="M1972" s="7" t="str" cm="1">
        <f t="array" ref="M1972">_xlfn.IFS(L1972&gt;9,"Above Average",L1972&lt;8,"Below Average",TRUE,"Average")</f>
        <v>Average</v>
      </c>
    </row>
    <row r="1973" spans="1:13" x14ac:dyDescent="0.3">
      <c r="A1973">
        <v>14</v>
      </c>
      <c r="B1973" s="21">
        <v>40998</v>
      </c>
      <c r="C1973" s="21" t="str">
        <f t="shared" si="30"/>
        <v>Mar</v>
      </c>
      <c r="D1973" s="6">
        <v>1905033.01</v>
      </c>
      <c r="E1973" t="s">
        <v>155</v>
      </c>
      <c r="F1973" s="5">
        <v>50.04</v>
      </c>
      <c r="G1973" s="5" t="str" cm="1">
        <f t="array" ref="G1973">_xlfn.IFS(F1973&gt;=86,"Hot Week (More Than 85°F)",F1973&lt;50,"Cold Week (Less Than 50°F)",TRUE,"Normal Week")</f>
        <v>Normal Week</v>
      </c>
      <c r="H1973" s="2">
        <v>3.9529999999999998</v>
      </c>
      <c r="I1973" s="2" t="str" cm="1">
        <f t="array" ref="I1973">_xlfn.IFS(H1973&gt;3.5,"Above Average",H1973&lt;3,"Below Average",TRUE,"Average")</f>
        <v>Above Average</v>
      </c>
      <c r="J1973" s="1">
        <v>190.61074629999999</v>
      </c>
      <c r="K1973" s="1" t="str" cm="1">
        <f t="array" ref="K1973">_xlfn.IFS(J1973&gt;200,"Above Average",J1973&lt;155,"Below Average",TRUE,"Average")</f>
        <v>Average</v>
      </c>
      <c r="L1973" s="7">
        <v>8.4239999999999995</v>
      </c>
      <c r="M1973" s="7" t="str" cm="1">
        <f t="array" ref="M1973">_xlfn.IFS(L1973&gt;9,"Above Average",L1973&lt;8,"Below Average",TRUE,"Average")</f>
        <v>Average</v>
      </c>
    </row>
    <row r="1974" spans="1:13" x14ac:dyDescent="0.3">
      <c r="A1974">
        <v>14</v>
      </c>
      <c r="B1974" s="21">
        <v>41005</v>
      </c>
      <c r="C1974" s="21" t="str">
        <f t="shared" si="30"/>
        <v>Apr</v>
      </c>
      <c r="D1974" s="6">
        <v>2376022.2599999998</v>
      </c>
      <c r="E1974" t="s">
        <v>155</v>
      </c>
      <c r="F1974" s="5">
        <v>49.73</v>
      </c>
      <c r="G1974" s="5" t="str" cm="1">
        <f t="array" ref="G1974">_xlfn.IFS(F1974&gt;=86,"Hot Week (More Than 85°F)",F1974&lt;50,"Cold Week (Less Than 50°F)",TRUE,"Normal Week")</f>
        <v>Cold Week (Less Than 50°F)</v>
      </c>
      <c r="H1974" s="2">
        <v>3.996</v>
      </c>
      <c r="I1974" s="2" t="str" cm="1">
        <f t="array" ref="I1974">_xlfn.IFS(H1974&gt;3.5,"Above Average",H1974&lt;3,"Below Average",TRUE,"Average")</f>
        <v>Above Average</v>
      </c>
      <c r="J1974" s="1">
        <v>190.68517120000001</v>
      </c>
      <c r="K1974" s="1" t="str" cm="1">
        <f t="array" ref="K1974">_xlfn.IFS(J1974&gt;200,"Above Average",J1974&lt;155,"Below Average",TRUE,"Average")</f>
        <v>Average</v>
      </c>
      <c r="L1974" s="7">
        <v>8.5670000000000002</v>
      </c>
      <c r="M1974" s="7" t="str" cm="1">
        <f t="array" ref="M1974">_xlfn.IFS(L1974&gt;9,"Above Average",L1974&lt;8,"Below Average",TRUE,"Average")</f>
        <v>Average</v>
      </c>
    </row>
    <row r="1975" spans="1:13" x14ac:dyDescent="0.3">
      <c r="A1975">
        <v>14</v>
      </c>
      <c r="B1975" s="21">
        <v>41012</v>
      </c>
      <c r="C1975" s="21" t="str">
        <f t="shared" si="30"/>
        <v>Apr</v>
      </c>
      <c r="D1975" s="6">
        <v>1912909.69</v>
      </c>
      <c r="E1975" t="s">
        <v>155</v>
      </c>
      <c r="F1975" s="5">
        <v>51.83</v>
      </c>
      <c r="G1975" s="5" t="str" cm="1">
        <f t="array" ref="G1975">_xlfn.IFS(F1975&gt;=86,"Hot Week (More Than 85°F)",F1975&lt;50,"Cold Week (Less Than 50°F)",TRUE,"Normal Week")</f>
        <v>Normal Week</v>
      </c>
      <c r="H1975" s="2">
        <v>4.0439999999999996</v>
      </c>
      <c r="I1975" s="2" t="str" cm="1">
        <f t="array" ref="I1975">_xlfn.IFS(H1975&gt;3.5,"Above Average",H1975&lt;3,"Below Average",TRUE,"Average")</f>
        <v>Above Average</v>
      </c>
      <c r="J1975" s="1">
        <v>190.7595962</v>
      </c>
      <c r="K1975" s="1" t="str" cm="1">
        <f t="array" ref="K1975">_xlfn.IFS(J1975&gt;200,"Above Average",J1975&lt;155,"Below Average",TRUE,"Average")</f>
        <v>Average</v>
      </c>
      <c r="L1975" s="7">
        <v>8.5670000000000002</v>
      </c>
      <c r="M1975" s="7" t="str" cm="1">
        <f t="array" ref="M1975">_xlfn.IFS(L1975&gt;9,"Above Average",L1975&lt;8,"Below Average",TRUE,"Average")</f>
        <v>Average</v>
      </c>
    </row>
    <row r="1976" spans="1:13" x14ac:dyDescent="0.3">
      <c r="A1976">
        <v>14</v>
      </c>
      <c r="B1976" s="21">
        <v>41019</v>
      </c>
      <c r="C1976" s="21" t="str">
        <f t="shared" si="30"/>
        <v>Apr</v>
      </c>
      <c r="D1976" s="6">
        <v>1875686.44</v>
      </c>
      <c r="E1976" t="s">
        <v>155</v>
      </c>
      <c r="F1976" s="5">
        <v>63.13</v>
      </c>
      <c r="G1976" s="5" t="str" cm="1">
        <f t="array" ref="G1976">_xlfn.IFS(F1976&gt;=86,"Hot Week (More Than 85°F)",F1976&lt;50,"Cold Week (Less Than 50°F)",TRUE,"Normal Week")</f>
        <v>Normal Week</v>
      </c>
      <c r="H1976" s="2">
        <v>4.0270000000000001</v>
      </c>
      <c r="I1976" s="2" t="str" cm="1">
        <f t="array" ref="I1976">_xlfn.IFS(H1976&gt;3.5,"Above Average",H1976&lt;3,"Below Average",TRUE,"Average")</f>
        <v>Above Average</v>
      </c>
      <c r="J1976" s="1">
        <v>190.81380129999999</v>
      </c>
      <c r="K1976" s="1" t="str" cm="1">
        <f t="array" ref="K1976">_xlfn.IFS(J1976&gt;200,"Above Average",J1976&lt;155,"Below Average",TRUE,"Average")</f>
        <v>Average</v>
      </c>
      <c r="L1976" s="7">
        <v>8.5670000000000002</v>
      </c>
      <c r="M1976" s="7" t="str" cm="1">
        <f t="array" ref="M1976">_xlfn.IFS(L1976&gt;9,"Above Average",L1976&lt;8,"Below Average",TRUE,"Average")</f>
        <v>Average</v>
      </c>
    </row>
    <row r="1977" spans="1:13" x14ac:dyDescent="0.3">
      <c r="A1977">
        <v>14</v>
      </c>
      <c r="B1977" s="21">
        <v>41026</v>
      </c>
      <c r="C1977" s="21" t="str">
        <f t="shared" si="30"/>
        <v>Apr</v>
      </c>
      <c r="D1977" s="6">
        <v>1784029.95</v>
      </c>
      <c r="E1977" t="s">
        <v>155</v>
      </c>
      <c r="F1977" s="5">
        <v>53.2</v>
      </c>
      <c r="G1977" s="5" t="str" cm="1">
        <f t="array" ref="G1977">_xlfn.IFS(F1977&gt;=86,"Hot Week (More Than 85°F)",F1977&lt;50,"Cold Week (Less Than 50°F)",TRUE,"Normal Week")</f>
        <v>Normal Week</v>
      </c>
      <c r="H1977" s="2">
        <v>4.0039999999999996</v>
      </c>
      <c r="I1977" s="2" t="str" cm="1">
        <f t="array" ref="I1977">_xlfn.IFS(H1977&gt;3.5,"Above Average",H1977&lt;3,"Below Average",TRUE,"Average")</f>
        <v>Above Average</v>
      </c>
      <c r="J1977" s="1">
        <v>190.86800640000001</v>
      </c>
      <c r="K1977" s="1" t="str" cm="1">
        <f t="array" ref="K1977">_xlfn.IFS(J1977&gt;200,"Above Average",J1977&lt;155,"Below Average",TRUE,"Average")</f>
        <v>Average</v>
      </c>
      <c r="L1977" s="7">
        <v>8.5670000000000002</v>
      </c>
      <c r="M1977" s="7" t="str" cm="1">
        <f t="array" ref="M1977">_xlfn.IFS(L1977&gt;9,"Above Average",L1977&lt;8,"Below Average",TRUE,"Average")</f>
        <v>Average</v>
      </c>
    </row>
    <row r="1978" spans="1:13" x14ac:dyDescent="0.3">
      <c r="A1978">
        <v>14</v>
      </c>
      <c r="B1978" s="21">
        <v>41033</v>
      </c>
      <c r="C1978" s="21" t="str">
        <f t="shared" si="30"/>
        <v>May</v>
      </c>
      <c r="D1978" s="6">
        <v>1949354.29</v>
      </c>
      <c r="E1978" t="s">
        <v>155</v>
      </c>
      <c r="F1978" s="5">
        <v>55.21</v>
      </c>
      <c r="G1978" s="5" t="str" cm="1">
        <f t="array" ref="G1978">_xlfn.IFS(F1978&gt;=86,"Hot Week (More Than 85°F)",F1978&lt;50,"Cold Week (Less Than 50°F)",TRUE,"Normal Week")</f>
        <v>Normal Week</v>
      </c>
      <c r="H1978" s="2">
        <v>3.9510000000000001</v>
      </c>
      <c r="I1978" s="2" t="str" cm="1">
        <f t="array" ref="I1978">_xlfn.IFS(H1978&gt;3.5,"Above Average",H1978&lt;3,"Below Average",TRUE,"Average")</f>
        <v>Above Average</v>
      </c>
      <c r="J1978" s="1">
        <v>190.9222115</v>
      </c>
      <c r="K1978" s="1" t="str" cm="1">
        <f t="array" ref="K1978">_xlfn.IFS(J1978&gt;200,"Above Average",J1978&lt;155,"Below Average",TRUE,"Average")</f>
        <v>Average</v>
      </c>
      <c r="L1978" s="7">
        <v>8.5670000000000002</v>
      </c>
      <c r="M1978" s="7" t="str" cm="1">
        <f t="array" ref="M1978">_xlfn.IFS(L1978&gt;9,"Above Average",L1978&lt;8,"Below Average",TRUE,"Average")</f>
        <v>Average</v>
      </c>
    </row>
    <row r="1979" spans="1:13" x14ac:dyDescent="0.3">
      <c r="A1979">
        <v>14</v>
      </c>
      <c r="B1979" s="21">
        <v>41040</v>
      </c>
      <c r="C1979" s="21" t="str">
        <f t="shared" si="30"/>
        <v>May</v>
      </c>
      <c r="D1979" s="6">
        <v>1987531.05</v>
      </c>
      <c r="E1979" t="s">
        <v>155</v>
      </c>
      <c r="F1979" s="5">
        <v>61.24</v>
      </c>
      <c r="G1979" s="5" t="str" cm="1">
        <f t="array" ref="G1979">_xlfn.IFS(F1979&gt;=86,"Hot Week (More Than 85°F)",F1979&lt;50,"Cold Week (Less Than 50°F)",TRUE,"Normal Week")</f>
        <v>Normal Week</v>
      </c>
      <c r="H1979" s="2">
        <v>3.8889999999999998</v>
      </c>
      <c r="I1979" s="2" t="str" cm="1">
        <f t="array" ref="I1979">_xlfn.IFS(H1979&gt;3.5,"Above Average",H1979&lt;3,"Below Average",TRUE,"Average")</f>
        <v>Above Average</v>
      </c>
      <c r="J1979" s="1">
        <v>190.97641669999999</v>
      </c>
      <c r="K1979" s="1" t="str" cm="1">
        <f t="array" ref="K1979">_xlfn.IFS(J1979&gt;200,"Above Average",J1979&lt;155,"Below Average",TRUE,"Average")</f>
        <v>Average</v>
      </c>
      <c r="L1979" s="7">
        <v>8.5670000000000002</v>
      </c>
      <c r="M1979" s="7" t="str" cm="1">
        <f t="array" ref="M1979">_xlfn.IFS(L1979&gt;9,"Above Average",L1979&lt;8,"Below Average",TRUE,"Average")</f>
        <v>Average</v>
      </c>
    </row>
    <row r="1980" spans="1:13" x14ac:dyDescent="0.3">
      <c r="A1980">
        <v>14</v>
      </c>
      <c r="B1980" s="21">
        <v>41047</v>
      </c>
      <c r="C1980" s="21" t="str">
        <f t="shared" si="30"/>
        <v>May</v>
      </c>
      <c r="D1980" s="6">
        <v>1932233.17</v>
      </c>
      <c r="E1980" t="s">
        <v>155</v>
      </c>
      <c r="F1980" s="5">
        <v>66.3</v>
      </c>
      <c r="G1980" s="5" t="str" cm="1">
        <f t="array" ref="G1980">_xlfn.IFS(F1980&gt;=86,"Hot Week (More Than 85°F)",F1980&lt;50,"Cold Week (Less Than 50°F)",TRUE,"Normal Week")</f>
        <v>Normal Week</v>
      </c>
      <c r="H1980" s="2">
        <v>3.8479999999999999</v>
      </c>
      <c r="I1980" s="2" t="str" cm="1">
        <f t="array" ref="I1980">_xlfn.IFS(H1980&gt;3.5,"Above Average",H1980&lt;3,"Below Average",TRUE,"Average")</f>
        <v>Above Average</v>
      </c>
      <c r="J1980" s="1">
        <v>190.99644789999999</v>
      </c>
      <c r="K1980" s="1" t="str" cm="1">
        <f t="array" ref="K1980">_xlfn.IFS(J1980&gt;200,"Above Average",J1980&lt;155,"Below Average",TRUE,"Average")</f>
        <v>Average</v>
      </c>
      <c r="L1980" s="7">
        <v>8.5670000000000002</v>
      </c>
      <c r="M1980" s="7" t="str" cm="1">
        <f t="array" ref="M1980">_xlfn.IFS(L1980&gt;9,"Above Average",L1980&lt;8,"Below Average",TRUE,"Average")</f>
        <v>Average</v>
      </c>
    </row>
    <row r="1981" spans="1:13" x14ac:dyDescent="0.3">
      <c r="A1981">
        <v>14</v>
      </c>
      <c r="B1981" s="21">
        <v>41054</v>
      </c>
      <c r="C1981" s="21" t="str">
        <f t="shared" si="30"/>
        <v>May</v>
      </c>
      <c r="D1981" s="6">
        <v>2030869.61</v>
      </c>
      <c r="E1981" t="s">
        <v>155</v>
      </c>
      <c r="F1981" s="5">
        <v>67.209999999999994</v>
      </c>
      <c r="G1981" s="5" t="str" cm="1">
        <f t="array" ref="G1981">_xlfn.IFS(F1981&gt;=86,"Hot Week (More Than 85°F)",F1981&lt;50,"Cold Week (Less Than 50°F)",TRUE,"Normal Week")</f>
        <v>Normal Week</v>
      </c>
      <c r="H1981" s="2">
        <v>3.798</v>
      </c>
      <c r="I1981" s="2" t="str" cm="1">
        <f t="array" ref="I1981">_xlfn.IFS(H1981&gt;3.5,"Above Average",H1981&lt;3,"Below Average",TRUE,"Average")</f>
        <v>Above Average</v>
      </c>
      <c r="J1981" s="1">
        <v>191.00280960000001</v>
      </c>
      <c r="K1981" s="1" t="str" cm="1">
        <f t="array" ref="K1981">_xlfn.IFS(J1981&gt;200,"Above Average",J1981&lt;155,"Below Average",TRUE,"Average")</f>
        <v>Average</v>
      </c>
      <c r="L1981" s="7">
        <v>8.5670000000000002</v>
      </c>
      <c r="M1981" s="7" t="str" cm="1">
        <f t="array" ref="M1981">_xlfn.IFS(L1981&gt;9,"Above Average",L1981&lt;8,"Below Average",TRUE,"Average")</f>
        <v>Average</v>
      </c>
    </row>
    <row r="1982" spans="1:13" x14ac:dyDescent="0.3">
      <c r="A1982">
        <v>14</v>
      </c>
      <c r="B1982" s="21">
        <v>41061</v>
      </c>
      <c r="C1982" s="21" t="str">
        <f t="shared" si="30"/>
        <v>Jun</v>
      </c>
      <c r="D1982" s="6">
        <v>2049485.49</v>
      </c>
      <c r="E1982" t="s">
        <v>155</v>
      </c>
      <c r="F1982" s="5">
        <v>74.48</v>
      </c>
      <c r="G1982" s="5" t="str" cm="1">
        <f t="array" ref="G1982">_xlfn.IFS(F1982&gt;=86,"Hot Week (More Than 85°F)",F1982&lt;50,"Cold Week (Less Than 50°F)",TRUE,"Normal Week")</f>
        <v>Normal Week</v>
      </c>
      <c r="H1982" s="2">
        <v>3.742</v>
      </c>
      <c r="I1982" s="2" t="str" cm="1">
        <f t="array" ref="I1982">_xlfn.IFS(H1982&gt;3.5,"Above Average",H1982&lt;3,"Below Average",TRUE,"Average")</f>
        <v>Above Average</v>
      </c>
      <c r="J1982" s="1">
        <v>191.0091712</v>
      </c>
      <c r="K1982" s="1" t="str" cm="1">
        <f t="array" ref="K1982">_xlfn.IFS(J1982&gt;200,"Above Average",J1982&lt;155,"Below Average",TRUE,"Average")</f>
        <v>Average</v>
      </c>
      <c r="L1982" s="7">
        <v>8.5670000000000002</v>
      </c>
      <c r="M1982" s="7" t="str" cm="1">
        <f t="array" ref="M1982">_xlfn.IFS(L1982&gt;9,"Above Average",L1982&lt;8,"Below Average",TRUE,"Average")</f>
        <v>Average</v>
      </c>
    </row>
    <row r="1983" spans="1:13" x14ac:dyDescent="0.3">
      <c r="A1983">
        <v>14</v>
      </c>
      <c r="B1983" s="21">
        <v>41068</v>
      </c>
      <c r="C1983" s="21" t="str">
        <f t="shared" si="30"/>
        <v>Jun</v>
      </c>
      <c r="D1983" s="6">
        <v>2099615.88</v>
      </c>
      <c r="E1983" t="s">
        <v>155</v>
      </c>
      <c r="F1983" s="5">
        <v>64.3</v>
      </c>
      <c r="G1983" s="5" t="str" cm="1">
        <f t="array" ref="G1983">_xlfn.IFS(F1983&gt;=86,"Hot Week (More Than 85°F)",F1983&lt;50,"Cold Week (Less Than 50°F)",TRUE,"Normal Week")</f>
        <v>Normal Week</v>
      </c>
      <c r="H1983" s="2">
        <v>3.6890000000000001</v>
      </c>
      <c r="I1983" s="2" t="str" cm="1">
        <f t="array" ref="I1983">_xlfn.IFS(H1983&gt;3.5,"Above Average",H1983&lt;3,"Below Average",TRUE,"Average")</f>
        <v>Above Average</v>
      </c>
      <c r="J1983" s="1">
        <v>191.01553290000001</v>
      </c>
      <c r="K1983" s="1" t="str" cm="1">
        <f t="array" ref="K1983">_xlfn.IFS(J1983&gt;200,"Above Average",J1983&lt;155,"Below Average",TRUE,"Average")</f>
        <v>Average</v>
      </c>
      <c r="L1983" s="7">
        <v>8.5670000000000002</v>
      </c>
      <c r="M1983" s="7" t="str" cm="1">
        <f t="array" ref="M1983">_xlfn.IFS(L1983&gt;9,"Above Average",L1983&lt;8,"Below Average",TRUE,"Average")</f>
        <v>Average</v>
      </c>
    </row>
    <row r="1984" spans="1:13" x14ac:dyDescent="0.3">
      <c r="A1984">
        <v>14</v>
      </c>
      <c r="B1984" s="21">
        <v>41075</v>
      </c>
      <c r="C1984" s="21" t="str">
        <f t="shared" si="30"/>
        <v>Jun</v>
      </c>
      <c r="D1984" s="6">
        <v>1905733.68</v>
      </c>
      <c r="E1984" t="s">
        <v>155</v>
      </c>
      <c r="F1984" s="5">
        <v>71.930000000000007</v>
      </c>
      <c r="G1984" s="5" t="str" cm="1">
        <f t="array" ref="G1984">_xlfn.IFS(F1984&gt;=86,"Hot Week (More Than 85°F)",F1984&lt;50,"Cold Week (Less Than 50°F)",TRUE,"Normal Week")</f>
        <v>Normal Week</v>
      </c>
      <c r="H1984" s="2">
        <v>3.62</v>
      </c>
      <c r="I1984" s="2" t="str" cm="1">
        <f t="array" ref="I1984">_xlfn.IFS(H1984&gt;3.5,"Above Average",H1984&lt;3,"Below Average",TRUE,"Average")</f>
        <v>Above Average</v>
      </c>
      <c r="J1984" s="1">
        <v>191.02997310000001</v>
      </c>
      <c r="K1984" s="1" t="str" cm="1">
        <f t="array" ref="K1984">_xlfn.IFS(J1984&gt;200,"Above Average",J1984&lt;155,"Below Average",TRUE,"Average")</f>
        <v>Average</v>
      </c>
      <c r="L1984" s="7">
        <v>8.5670000000000002</v>
      </c>
      <c r="M1984" s="7" t="str" cm="1">
        <f t="array" ref="M1984">_xlfn.IFS(L1984&gt;9,"Above Average",L1984&lt;8,"Below Average",TRUE,"Average")</f>
        <v>Average</v>
      </c>
    </row>
    <row r="1985" spans="1:13" x14ac:dyDescent="0.3">
      <c r="A1985">
        <v>14</v>
      </c>
      <c r="B1985" s="21">
        <v>41082</v>
      </c>
      <c r="C1985" s="21" t="str">
        <f t="shared" si="30"/>
        <v>Jun</v>
      </c>
      <c r="D1985" s="6">
        <v>1660228.88</v>
      </c>
      <c r="E1985" t="s">
        <v>155</v>
      </c>
      <c r="F1985" s="5">
        <v>74.22</v>
      </c>
      <c r="G1985" s="5" t="str" cm="1">
        <f t="array" ref="G1985">_xlfn.IFS(F1985&gt;=86,"Hot Week (More Than 85°F)",F1985&lt;50,"Cold Week (Less Than 50°F)",TRUE,"Normal Week")</f>
        <v>Normal Week</v>
      </c>
      <c r="H1985" s="2">
        <v>3.5640000000000001</v>
      </c>
      <c r="I1985" s="2" t="str" cm="1">
        <f t="array" ref="I1985">_xlfn.IFS(H1985&gt;3.5,"Above Average",H1985&lt;3,"Below Average",TRUE,"Average")</f>
        <v>Above Average</v>
      </c>
      <c r="J1985" s="1">
        <v>191.06460960000001</v>
      </c>
      <c r="K1985" s="1" t="str" cm="1">
        <f t="array" ref="K1985">_xlfn.IFS(J1985&gt;200,"Above Average",J1985&lt;155,"Below Average",TRUE,"Average")</f>
        <v>Average</v>
      </c>
      <c r="L1985" s="7">
        <v>8.5670000000000002</v>
      </c>
      <c r="M1985" s="7" t="str" cm="1">
        <f t="array" ref="M1985">_xlfn.IFS(L1985&gt;9,"Above Average",L1985&lt;8,"Below Average",TRUE,"Average")</f>
        <v>Average</v>
      </c>
    </row>
    <row r="1986" spans="1:13" x14ac:dyDescent="0.3">
      <c r="A1986">
        <v>14</v>
      </c>
      <c r="B1986" s="21">
        <v>41089</v>
      </c>
      <c r="C1986" s="21" t="str">
        <f t="shared" ref="C1986:C2049" si="31">TEXT(B1986, "mmm")</f>
        <v>Jun</v>
      </c>
      <c r="D1986" s="6">
        <v>1591835.02</v>
      </c>
      <c r="E1986" t="s">
        <v>155</v>
      </c>
      <c r="F1986" s="5">
        <v>75.22</v>
      </c>
      <c r="G1986" s="5" t="str" cm="1">
        <f t="array" ref="G1986">_xlfn.IFS(F1986&gt;=86,"Hot Week (More Than 85°F)",F1986&lt;50,"Cold Week (Less Than 50°F)",TRUE,"Normal Week")</f>
        <v>Normal Week</v>
      </c>
      <c r="H1986" s="2">
        <v>3.5059999999999998</v>
      </c>
      <c r="I1986" s="2" t="str" cm="1">
        <f t="array" ref="I1986">_xlfn.IFS(H1986&gt;3.5,"Above Average",H1986&lt;3,"Below Average",TRUE,"Average")</f>
        <v>Above Average</v>
      </c>
      <c r="J1986" s="1">
        <v>191.09924620000001</v>
      </c>
      <c r="K1986" s="1" t="str" cm="1">
        <f t="array" ref="K1986">_xlfn.IFS(J1986&gt;200,"Above Average",J1986&lt;155,"Below Average",TRUE,"Average")</f>
        <v>Average</v>
      </c>
      <c r="L1986" s="7">
        <v>8.5670000000000002</v>
      </c>
      <c r="M1986" s="7" t="str" cm="1">
        <f t="array" ref="M1986">_xlfn.IFS(L1986&gt;9,"Above Average",L1986&lt;8,"Below Average",TRUE,"Average")</f>
        <v>Average</v>
      </c>
    </row>
    <row r="1987" spans="1:13" x14ac:dyDescent="0.3">
      <c r="A1987">
        <v>14</v>
      </c>
      <c r="B1987" s="21">
        <v>41096</v>
      </c>
      <c r="C1987" s="21" t="str">
        <f t="shared" si="31"/>
        <v>Jul</v>
      </c>
      <c r="D1987" s="6">
        <v>1862128.95</v>
      </c>
      <c r="E1987" t="s">
        <v>155</v>
      </c>
      <c r="F1987" s="5">
        <v>82.99</v>
      </c>
      <c r="G1987" s="5" t="str" cm="1">
        <f t="array" ref="G1987">_xlfn.IFS(F1987&gt;=86,"Hot Week (More Than 85°F)",F1987&lt;50,"Cold Week (Less Than 50°F)",TRUE,"Normal Week")</f>
        <v>Normal Week</v>
      </c>
      <c r="H1987" s="2">
        <v>3.4750000000000001</v>
      </c>
      <c r="I1987" s="2" t="str" cm="1">
        <f t="array" ref="I1987">_xlfn.IFS(H1987&gt;3.5,"Above Average",H1987&lt;3,"Below Average",TRUE,"Average")</f>
        <v>Average</v>
      </c>
      <c r="J1987" s="1">
        <v>191.13388269999999</v>
      </c>
      <c r="K1987" s="1" t="str" cm="1">
        <f t="array" ref="K1987">_xlfn.IFS(J1987&gt;200,"Above Average",J1987&lt;155,"Below Average",TRUE,"Average")</f>
        <v>Average</v>
      </c>
      <c r="L1987" s="7">
        <v>8.6839999999999993</v>
      </c>
      <c r="M1987" s="7" t="str" cm="1">
        <f t="array" ref="M1987">_xlfn.IFS(L1987&gt;9,"Above Average",L1987&lt;8,"Below Average",TRUE,"Average")</f>
        <v>Average</v>
      </c>
    </row>
    <row r="1988" spans="1:13" x14ac:dyDescent="0.3">
      <c r="A1988">
        <v>14</v>
      </c>
      <c r="B1988" s="21">
        <v>41103</v>
      </c>
      <c r="C1988" s="21" t="str">
        <f t="shared" si="31"/>
        <v>Jul</v>
      </c>
      <c r="D1988" s="6">
        <v>1544422.35</v>
      </c>
      <c r="E1988" t="s">
        <v>155</v>
      </c>
      <c r="F1988" s="5">
        <v>79.97</v>
      </c>
      <c r="G1988" s="5" t="str" cm="1">
        <f t="array" ref="G1988">_xlfn.IFS(F1988&gt;=86,"Hot Week (More Than 85°F)",F1988&lt;50,"Cold Week (Less Than 50°F)",TRUE,"Normal Week")</f>
        <v>Normal Week</v>
      </c>
      <c r="H1988" s="2">
        <v>3.5230000000000001</v>
      </c>
      <c r="I1988" s="2" t="str" cm="1">
        <f t="array" ref="I1988">_xlfn.IFS(H1988&gt;3.5,"Above Average",H1988&lt;3,"Below Average",TRUE,"Average")</f>
        <v>Above Average</v>
      </c>
      <c r="J1988" s="1">
        <v>191.16851919999999</v>
      </c>
      <c r="K1988" s="1" t="str" cm="1">
        <f t="array" ref="K1988">_xlfn.IFS(J1988&gt;200,"Above Average",J1988&lt;155,"Below Average",TRUE,"Average")</f>
        <v>Average</v>
      </c>
      <c r="L1988" s="7">
        <v>8.6839999999999993</v>
      </c>
      <c r="M1988" s="7" t="str" cm="1">
        <f t="array" ref="M1988">_xlfn.IFS(L1988&gt;9,"Above Average",L1988&lt;8,"Below Average",TRUE,"Average")</f>
        <v>Average</v>
      </c>
    </row>
    <row r="1989" spans="1:13" x14ac:dyDescent="0.3">
      <c r="A1989">
        <v>14</v>
      </c>
      <c r="B1989" s="21">
        <v>41110</v>
      </c>
      <c r="C1989" s="21" t="str">
        <f t="shared" si="31"/>
        <v>Jul</v>
      </c>
      <c r="D1989" s="6">
        <v>1553250.16</v>
      </c>
      <c r="E1989" t="s">
        <v>155</v>
      </c>
      <c r="F1989" s="5">
        <v>78.89</v>
      </c>
      <c r="G1989" s="5" t="str" cm="1">
        <f t="array" ref="G1989">_xlfn.IFS(F1989&gt;=86,"Hot Week (More Than 85°F)",F1989&lt;50,"Cold Week (Less Than 50°F)",TRUE,"Normal Week")</f>
        <v>Normal Week</v>
      </c>
      <c r="H1989" s="2">
        <v>3.5670000000000002</v>
      </c>
      <c r="I1989" s="2" t="str" cm="1">
        <f t="array" ref="I1989">_xlfn.IFS(H1989&gt;3.5,"Above Average",H1989&lt;3,"Below Average",TRUE,"Average")</f>
        <v>Above Average</v>
      </c>
      <c r="J1989" s="1">
        <v>191.16704279999999</v>
      </c>
      <c r="K1989" s="1" t="str" cm="1">
        <f t="array" ref="K1989">_xlfn.IFS(J1989&gt;200,"Above Average",J1989&lt;155,"Below Average",TRUE,"Average")</f>
        <v>Average</v>
      </c>
      <c r="L1989" s="7">
        <v>8.6839999999999993</v>
      </c>
      <c r="M1989" s="7" t="str" cm="1">
        <f t="array" ref="M1989">_xlfn.IFS(L1989&gt;9,"Above Average",L1989&lt;8,"Below Average",TRUE,"Average")</f>
        <v>Average</v>
      </c>
    </row>
    <row r="1990" spans="1:13" x14ac:dyDescent="0.3">
      <c r="A1990">
        <v>14</v>
      </c>
      <c r="B1990" s="21">
        <v>41117</v>
      </c>
      <c r="C1990" s="21" t="str">
        <f t="shared" si="31"/>
        <v>Jul</v>
      </c>
      <c r="D1990" s="6">
        <v>1479514.66</v>
      </c>
      <c r="E1990" t="s">
        <v>155</v>
      </c>
      <c r="F1990" s="5">
        <v>77.2</v>
      </c>
      <c r="G1990" s="5" t="str" cm="1">
        <f t="array" ref="G1990">_xlfn.IFS(F1990&gt;=86,"Hot Week (More Than 85°F)",F1990&lt;50,"Cold Week (Less Than 50°F)",TRUE,"Normal Week")</f>
        <v>Normal Week</v>
      </c>
      <c r="H1990" s="2">
        <v>3.6469999999999998</v>
      </c>
      <c r="I1990" s="2" t="str" cm="1">
        <f t="array" ref="I1990">_xlfn.IFS(H1990&gt;3.5,"Above Average",H1990&lt;3,"Below Average",TRUE,"Average")</f>
        <v>Above Average</v>
      </c>
      <c r="J1990" s="1">
        <v>191.16556639999999</v>
      </c>
      <c r="K1990" s="1" t="str" cm="1">
        <f t="array" ref="K1990">_xlfn.IFS(J1990&gt;200,"Above Average",J1990&lt;155,"Below Average",TRUE,"Average")</f>
        <v>Average</v>
      </c>
      <c r="L1990" s="7">
        <v>8.6839999999999993</v>
      </c>
      <c r="M1990" s="7" t="str" cm="1">
        <f t="array" ref="M1990">_xlfn.IFS(L1990&gt;9,"Above Average",L1990&lt;8,"Below Average",TRUE,"Average")</f>
        <v>Average</v>
      </c>
    </row>
    <row r="1991" spans="1:13" x14ac:dyDescent="0.3">
      <c r="A1991">
        <v>14</v>
      </c>
      <c r="B1991" s="21">
        <v>41124</v>
      </c>
      <c r="C1991" s="21" t="str">
        <f t="shared" si="31"/>
        <v>Aug</v>
      </c>
      <c r="D1991" s="6">
        <v>1656886.46</v>
      </c>
      <c r="E1991" t="s">
        <v>155</v>
      </c>
      <c r="F1991" s="5">
        <v>76.58</v>
      </c>
      <c r="G1991" s="5" t="str" cm="1">
        <f t="array" ref="G1991">_xlfn.IFS(F1991&gt;=86,"Hot Week (More Than 85°F)",F1991&lt;50,"Cold Week (Less Than 50°F)",TRUE,"Normal Week")</f>
        <v>Normal Week</v>
      </c>
      <c r="H1991" s="2">
        <v>3.6539999999999999</v>
      </c>
      <c r="I1991" s="2" t="str" cm="1">
        <f t="array" ref="I1991">_xlfn.IFS(H1991&gt;3.5,"Above Average",H1991&lt;3,"Below Average",TRUE,"Average")</f>
        <v>Above Average</v>
      </c>
      <c r="J1991" s="1">
        <v>191.16408999999999</v>
      </c>
      <c r="K1991" s="1" t="str" cm="1">
        <f t="array" ref="K1991">_xlfn.IFS(J1991&gt;200,"Above Average",J1991&lt;155,"Below Average",TRUE,"Average")</f>
        <v>Average</v>
      </c>
      <c r="L1991" s="7">
        <v>8.6839999999999993</v>
      </c>
      <c r="M1991" s="7" t="str" cm="1">
        <f t="array" ref="M1991">_xlfn.IFS(L1991&gt;9,"Above Average",L1991&lt;8,"Below Average",TRUE,"Average")</f>
        <v>Average</v>
      </c>
    </row>
    <row r="1992" spans="1:13" x14ac:dyDescent="0.3">
      <c r="A1992">
        <v>14</v>
      </c>
      <c r="B1992" s="21">
        <v>41131</v>
      </c>
      <c r="C1992" s="21" t="str">
        <f t="shared" si="31"/>
        <v>Aug</v>
      </c>
      <c r="D1992" s="6">
        <v>1648570.03</v>
      </c>
      <c r="E1992" t="s">
        <v>155</v>
      </c>
      <c r="F1992" s="5">
        <v>78.650000000000006</v>
      </c>
      <c r="G1992" s="5" t="str" cm="1">
        <f t="array" ref="G1992">_xlfn.IFS(F1992&gt;=86,"Hot Week (More Than 85°F)",F1992&lt;50,"Cold Week (Less Than 50°F)",TRUE,"Normal Week")</f>
        <v>Normal Week</v>
      </c>
      <c r="H1992" s="2">
        <v>3.722</v>
      </c>
      <c r="I1992" s="2" t="str" cm="1">
        <f t="array" ref="I1992">_xlfn.IFS(H1992&gt;3.5,"Above Average",H1992&lt;3,"Below Average",TRUE,"Average")</f>
        <v>Above Average</v>
      </c>
      <c r="J1992" s="1">
        <v>191.16261349999999</v>
      </c>
      <c r="K1992" s="1" t="str" cm="1">
        <f t="array" ref="K1992">_xlfn.IFS(J1992&gt;200,"Above Average",J1992&lt;155,"Below Average",TRUE,"Average")</f>
        <v>Average</v>
      </c>
      <c r="L1992" s="7">
        <v>8.6839999999999993</v>
      </c>
      <c r="M1992" s="7" t="str" cm="1">
        <f t="array" ref="M1992">_xlfn.IFS(L1992&gt;9,"Above Average",L1992&lt;8,"Below Average",TRUE,"Average")</f>
        <v>Average</v>
      </c>
    </row>
    <row r="1993" spans="1:13" x14ac:dyDescent="0.3">
      <c r="A1993">
        <v>14</v>
      </c>
      <c r="B1993" s="21">
        <v>41138</v>
      </c>
      <c r="C1993" s="21" t="str">
        <f t="shared" si="31"/>
        <v>Aug</v>
      </c>
      <c r="D1993" s="6">
        <v>1660433.3</v>
      </c>
      <c r="E1993" t="s">
        <v>155</v>
      </c>
      <c r="F1993" s="5">
        <v>75.709999999999994</v>
      </c>
      <c r="G1993" s="5" t="str" cm="1">
        <f t="array" ref="G1993">_xlfn.IFS(F1993&gt;=86,"Hot Week (More Than 85°F)",F1993&lt;50,"Cold Week (Less Than 50°F)",TRUE,"Normal Week")</f>
        <v>Normal Week</v>
      </c>
      <c r="H1993" s="2">
        <v>3.8069999999999999</v>
      </c>
      <c r="I1993" s="2" t="str" cm="1">
        <f t="array" ref="I1993">_xlfn.IFS(H1993&gt;3.5,"Above Average",H1993&lt;3,"Below Average",TRUE,"Average")</f>
        <v>Above Average</v>
      </c>
      <c r="J1993" s="1">
        <v>191.22849189999999</v>
      </c>
      <c r="K1993" s="1" t="str" cm="1">
        <f t="array" ref="K1993">_xlfn.IFS(J1993&gt;200,"Above Average",J1993&lt;155,"Below Average",TRUE,"Average")</f>
        <v>Average</v>
      </c>
      <c r="L1993" s="7">
        <v>8.6839999999999993</v>
      </c>
      <c r="M1993" s="7" t="str" cm="1">
        <f t="array" ref="M1993">_xlfn.IFS(L1993&gt;9,"Above Average",L1993&lt;8,"Below Average",TRUE,"Average")</f>
        <v>Average</v>
      </c>
    </row>
    <row r="1994" spans="1:13" x14ac:dyDescent="0.3">
      <c r="A1994">
        <v>14</v>
      </c>
      <c r="B1994" s="21">
        <v>41145</v>
      </c>
      <c r="C1994" s="21" t="str">
        <f t="shared" si="31"/>
        <v>Aug</v>
      </c>
      <c r="D1994" s="6">
        <v>1621841.33</v>
      </c>
      <c r="E1994" t="s">
        <v>155</v>
      </c>
      <c r="F1994" s="5">
        <v>72.62</v>
      </c>
      <c r="G1994" s="5" t="str" cm="1">
        <f t="array" ref="G1994">_xlfn.IFS(F1994&gt;=86,"Hot Week (More Than 85°F)",F1994&lt;50,"Cold Week (Less Than 50°F)",TRUE,"Normal Week")</f>
        <v>Normal Week</v>
      </c>
      <c r="H1994" s="2">
        <v>3.8340000000000001</v>
      </c>
      <c r="I1994" s="2" t="str" cm="1">
        <f t="array" ref="I1994">_xlfn.IFS(H1994&gt;3.5,"Above Average",H1994&lt;3,"Below Average",TRUE,"Average")</f>
        <v>Above Average</v>
      </c>
      <c r="J1994" s="1">
        <v>191.3448865</v>
      </c>
      <c r="K1994" s="1" t="str" cm="1">
        <f t="array" ref="K1994">_xlfn.IFS(J1994&gt;200,"Above Average",J1994&lt;155,"Below Average",TRUE,"Average")</f>
        <v>Average</v>
      </c>
      <c r="L1994" s="7">
        <v>8.6839999999999993</v>
      </c>
      <c r="M1994" s="7" t="str" cm="1">
        <f t="array" ref="M1994">_xlfn.IFS(L1994&gt;9,"Above Average",L1994&lt;8,"Below Average",TRUE,"Average")</f>
        <v>Average</v>
      </c>
    </row>
    <row r="1995" spans="1:13" x14ac:dyDescent="0.3">
      <c r="A1995">
        <v>14</v>
      </c>
      <c r="B1995" s="21">
        <v>41152</v>
      </c>
      <c r="C1995" s="21" t="str">
        <f t="shared" si="31"/>
        <v>Aug</v>
      </c>
      <c r="D1995" s="6">
        <v>1613342.19</v>
      </c>
      <c r="E1995" t="s">
        <v>155</v>
      </c>
      <c r="F1995" s="5">
        <v>75.09</v>
      </c>
      <c r="G1995" s="5" t="str" cm="1">
        <f t="array" ref="G1995">_xlfn.IFS(F1995&gt;=86,"Hot Week (More Than 85°F)",F1995&lt;50,"Cold Week (Less Than 50°F)",TRUE,"Normal Week")</f>
        <v>Normal Week</v>
      </c>
      <c r="H1995" s="2">
        <v>3.867</v>
      </c>
      <c r="I1995" s="2" t="str" cm="1">
        <f t="array" ref="I1995">_xlfn.IFS(H1995&gt;3.5,"Above Average",H1995&lt;3,"Below Average",TRUE,"Average")</f>
        <v>Above Average</v>
      </c>
      <c r="J1995" s="1">
        <v>191.46128100000001</v>
      </c>
      <c r="K1995" s="1" t="str" cm="1">
        <f t="array" ref="K1995">_xlfn.IFS(J1995&gt;200,"Above Average",J1995&lt;155,"Below Average",TRUE,"Average")</f>
        <v>Average</v>
      </c>
      <c r="L1995" s="7">
        <v>8.6839999999999993</v>
      </c>
      <c r="M1995" s="7" t="str" cm="1">
        <f t="array" ref="M1995">_xlfn.IFS(L1995&gt;9,"Above Average",L1995&lt;8,"Below Average",TRUE,"Average")</f>
        <v>Average</v>
      </c>
    </row>
    <row r="1996" spans="1:13" x14ac:dyDescent="0.3">
      <c r="A1996">
        <v>14</v>
      </c>
      <c r="B1996" s="21">
        <v>41159</v>
      </c>
      <c r="C1996" s="21" t="str">
        <f t="shared" si="31"/>
        <v>Sep</v>
      </c>
      <c r="D1996" s="6">
        <v>1904512.34</v>
      </c>
      <c r="E1996" t="s">
        <v>156</v>
      </c>
      <c r="F1996" s="5">
        <v>75.7</v>
      </c>
      <c r="G1996" s="5" t="str" cm="1">
        <f t="array" ref="G1996">_xlfn.IFS(F1996&gt;=86,"Hot Week (More Than 85°F)",F1996&lt;50,"Cold Week (Less Than 50°F)",TRUE,"Normal Week")</f>
        <v>Normal Week</v>
      </c>
      <c r="H1996" s="2">
        <v>3.911</v>
      </c>
      <c r="I1996" s="2" t="str" cm="1">
        <f t="array" ref="I1996">_xlfn.IFS(H1996&gt;3.5,"Above Average",H1996&lt;3,"Below Average",TRUE,"Average")</f>
        <v>Above Average</v>
      </c>
      <c r="J1996" s="1">
        <v>191.57767559999999</v>
      </c>
      <c r="K1996" s="1" t="str" cm="1">
        <f t="array" ref="K1996">_xlfn.IFS(J1996&gt;200,"Above Average",J1996&lt;155,"Below Average",TRUE,"Average")</f>
        <v>Average</v>
      </c>
      <c r="L1996" s="7">
        <v>8.6839999999999993</v>
      </c>
      <c r="M1996" s="7" t="str" cm="1">
        <f t="array" ref="M1996">_xlfn.IFS(L1996&gt;9,"Above Average",L1996&lt;8,"Below Average",TRUE,"Average")</f>
        <v>Average</v>
      </c>
    </row>
    <row r="1997" spans="1:13" x14ac:dyDescent="0.3">
      <c r="A1997">
        <v>14</v>
      </c>
      <c r="B1997" s="21">
        <v>41166</v>
      </c>
      <c r="C1997" s="21" t="str">
        <f t="shared" si="31"/>
        <v>Sep</v>
      </c>
      <c r="D1997" s="6">
        <v>1554794.22</v>
      </c>
      <c r="E1997" t="s">
        <v>155</v>
      </c>
      <c r="F1997" s="5">
        <v>67.87</v>
      </c>
      <c r="G1997" s="5" t="str" cm="1">
        <f t="array" ref="G1997">_xlfn.IFS(F1997&gt;=86,"Hot Week (More Than 85°F)",F1997&lt;50,"Cold Week (Less Than 50°F)",TRUE,"Normal Week")</f>
        <v>Normal Week</v>
      </c>
      <c r="H1997" s="2">
        <v>3.948</v>
      </c>
      <c r="I1997" s="2" t="str" cm="1">
        <f t="array" ref="I1997">_xlfn.IFS(H1997&gt;3.5,"Above Average",H1997&lt;3,"Below Average",TRUE,"Average")</f>
        <v>Above Average</v>
      </c>
      <c r="J1997" s="1">
        <v>191.69985</v>
      </c>
      <c r="K1997" s="1" t="str" cm="1">
        <f t="array" ref="K1997">_xlfn.IFS(J1997&gt;200,"Above Average",J1997&lt;155,"Below Average",TRUE,"Average")</f>
        <v>Average</v>
      </c>
      <c r="L1997" s="7">
        <v>8.6839999999999993</v>
      </c>
      <c r="M1997" s="7" t="str" cm="1">
        <f t="array" ref="M1997">_xlfn.IFS(L1997&gt;9,"Above Average",L1997&lt;8,"Below Average",TRUE,"Average")</f>
        <v>Average</v>
      </c>
    </row>
    <row r="1998" spans="1:13" x14ac:dyDescent="0.3">
      <c r="A1998">
        <v>14</v>
      </c>
      <c r="B1998" s="21">
        <v>41173</v>
      </c>
      <c r="C1998" s="21" t="str">
        <f t="shared" si="31"/>
        <v>Sep</v>
      </c>
      <c r="D1998" s="6">
        <v>1565352.46</v>
      </c>
      <c r="E1998" t="s">
        <v>155</v>
      </c>
      <c r="F1998" s="5">
        <v>65.319999999999993</v>
      </c>
      <c r="G1998" s="5" t="str" cm="1">
        <f t="array" ref="G1998">_xlfn.IFS(F1998&gt;=86,"Hot Week (More Than 85°F)",F1998&lt;50,"Cold Week (Less Than 50°F)",TRUE,"Normal Week")</f>
        <v>Normal Week</v>
      </c>
      <c r="H1998" s="2">
        <v>4.0380000000000003</v>
      </c>
      <c r="I1998" s="2" t="str" cm="1">
        <f t="array" ref="I1998">_xlfn.IFS(H1998&gt;3.5,"Above Average",H1998&lt;3,"Below Average",TRUE,"Average")</f>
        <v>Above Average</v>
      </c>
      <c r="J1998" s="1">
        <v>191.85670379999999</v>
      </c>
      <c r="K1998" s="1" t="str" cm="1">
        <f t="array" ref="K1998">_xlfn.IFS(J1998&gt;200,"Above Average",J1998&lt;155,"Below Average",TRUE,"Average")</f>
        <v>Average</v>
      </c>
      <c r="L1998" s="7">
        <v>8.6839999999999993</v>
      </c>
      <c r="M1998" s="7" t="str" cm="1">
        <f t="array" ref="M1998">_xlfn.IFS(L1998&gt;9,"Above Average",L1998&lt;8,"Below Average",TRUE,"Average")</f>
        <v>Average</v>
      </c>
    </row>
    <row r="1999" spans="1:13" x14ac:dyDescent="0.3">
      <c r="A1999">
        <v>14</v>
      </c>
      <c r="B1999" s="21">
        <v>41180</v>
      </c>
      <c r="C1999" s="21" t="str">
        <f t="shared" si="31"/>
        <v>Sep</v>
      </c>
      <c r="D1999" s="6">
        <v>1522512.2</v>
      </c>
      <c r="E1999" t="s">
        <v>155</v>
      </c>
      <c r="F1999" s="5">
        <v>64.88</v>
      </c>
      <c r="G1999" s="5" t="str" cm="1">
        <f t="array" ref="G1999">_xlfn.IFS(F1999&gt;=86,"Hot Week (More Than 85°F)",F1999&lt;50,"Cold Week (Less Than 50°F)",TRUE,"Normal Week")</f>
        <v>Normal Week</v>
      </c>
      <c r="H1999" s="2">
        <v>3.9969999999999999</v>
      </c>
      <c r="I1999" s="2" t="str" cm="1">
        <f t="array" ref="I1999">_xlfn.IFS(H1999&gt;3.5,"Above Average",H1999&lt;3,"Below Average",TRUE,"Average")</f>
        <v>Above Average</v>
      </c>
      <c r="J1999" s="1">
        <v>192.01355770000001</v>
      </c>
      <c r="K1999" s="1" t="str" cm="1">
        <f t="array" ref="K1999">_xlfn.IFS(J1999&gt;200,"Above Average",J1999&lt;155,"Below Average",TRUE,"Average")</f>
        <v>Average</v>
      </c>
      <c r="L1999" s="7">
        <v>8.6839999999999993</v>
      </c>
      <c r="M1999" s="7" t="str" cm="1">
        <f t="array" ref="M1999">_xlfn.IFS(L1999&gt;9,"Above Average",L1999&lt;8,"Below Average",TRUE,"Average")</f>
        <v>Average</v>
      </c>
    </row>
    <row r="2000" spans="1:13" x14ac:dyDescent="0.3">
      <c r="A2000">
        <v>14</v>
      </c>
      <c r="B2000" s="21">
        <v>41187</v>
      </c>
      <c r="C2000" s="21" t="str">
        <f t="shared" si="31"/>
        <v>Oct</v>
      </c>
      <c r="D2000" s="6">
        <v>1687592.16</v>
      </c>
      <c r="E2000" t="s">
        <v>155</v>
      </c>
      <c r="F2000" s="5">
        <v>64.89</v>
      </c>
      <c r="G2000" s="5" t="str" cm="1">
        <f t="array" ref="G2000">_xlfn.IFS(F2000&gt;=86,"Hot Week (More Than 85°F)",F2000&lt;50,"Cold Week (Less Than 50°F)",TRUE,"Normal Week")</f>
        <v>Normal Week</v>
      </c>
      <c r="H2000" s="2">
        <v>3.9849999999999999</v>
      </c>
      <c r="I2000" s="2" t="str" cm="1">
        <f t="array" ref="I2000">_xlfn.IFS(H2000&gt;3.5,"Above Average",H2000&lt;3,"Below Average",TRUE,"Average")</f>
        <v>Above Average</v>
      </c>
      <c r="J2000" s="1">
        <v>192.1704115</v>
      </c>
      <c r="K2000" s="1" t="str" cm="1">
        <f t="array" ref="K2000">_xlfn.IFS(J2000&gt;200,"Above Average",J2000&lt;155,"Below Average",TRUE,"Average")</f>
        <v>Average</v>
      </c>
      <c r="L2000" s="7">
        <v>8.6669999999999998</v>
      </c>
      <c r="M2000" s="7" t="str" cm="1">
        <f t="array" ref="M2000">_xlfn.IFS(L2000&gt;9,"Above Average",L2000&lt;8,"Below Average",TRUE,"Average")</f>
        <v>Average</v>
      </c>
    </row>
    <row r="2001" spans="1:13" x14ac:dyDescent="0.3">
      <c r="A2001">
        <v>14</v>
      </c>
      <c r="B2001" s="21">
        <v>41194</v>
      </c>
      <c r="C2001" s="21" t="str">
        <f t="shared" si="31"/>
        <v>Oct</v>
      </c>
      <c r="D2001" s="6">
        <v>1639585.61</v>
      </c>
      <c r="E2001" t="s">
        <v>155</v>
      </c>
      <c r="F2001" s="5">
        <v>54.47</v>
      </c>
      <c r="G2001" s="5" t="str" cm="1">
        <f t="array" ref="G2001">_xlfn.IFS(F2001&gt;=86,"Hot Week (More Than 85°F)",F2001&lt;50,"Cold Week (Less Than 50°F)",TRUE,"Normal Week")</f>
        <v>Normal Week</v>
      </c>
      <c r="H2001" s="2">
        <v>4</v>
      </c>
      <c r="I2001" s="2" t="str" cm="1">
        <f t="array" ref="I2001">_xlfn.IFS(H2001&gt;3.5,"Above Average",H2001&lt;3,"Below Average",TRUE,"Average")</f>
        <v>Above Average</v>
      </c>
      <c r="J2001" s="1">
        <v>192.32726539999999</v>
      </c>
      <c r="K2001" s="1" t="str" cm="1">
        <f t="array" ref="K2001">_xlfn.IFS(J2001&gt;200,"Above Average",J2001&lt;155,"Below Average",TRUE,"Average")</f>
        <v>Average</v>
      </c>
      <c r="L2001" s="7">
        <v>8.6669999999999998</v>
      </c>
      <c r="M2001" s="7" t="str" cm="1">
        <f t="array" ref="M2001">_xlfn.IFS(L2001&gt;9,"Above Average",L2001&lt;8,"Below Average",TRUE,"Average")</f>
        <v>Average</v>
      </c>
    </row>
    <row r="2002" spans="1:13" x14ac:dyDescent="0.3">
      <c r="A2002">
        <v>14</v>
      </c>
      <c r="B2002" s="21">
        <v>41201</v>
      </c>
      <c r="C2002" s="21" t="str">
        <f t="shared" si="31"/>
        <v>Oct</v>
      </c>
      <c r="D2002" s="6">
        <v>1590274.72</v>
      </c>
      <c r="E2002" t="s">
        <v>155</v>
      </c>
      <c r="F2002" s="5">
        <v>56.47</v>
      </c>
      <c r="G2002" s="5" t="str" cm="1">
        <f t="array" ref="G2002">_xlfn.IFS(F2002&gt;=86,"Hot Week (More Than 85°F)",F2002&lt;50,"Cold Week (Less Than 50°F)",TRUE,"Normal Week")</f>
        <v>Normal Week</v>
      </c>
      <c r="H2002" s="2">
        <v>3.9689999999999999</v>
      </c>
      <c r="I2002" s="2" t="str" cm="1">
        <f t="array" ref="I2002">_xlfn.IFS(H2002&gt;3.5,"Above Average",H2002&lt;3,"Below Average",TRUE,"Average")</f>
        <v>Above Average</v>
      </c>
      <c r="J2002" s="1">
        <v>192.3308542</v>
      </c>
      <c r="K2002" s="1" t="str" cm="1">
        <f t="array" ref="K2002">_xlfn.IFS(J2002&gt;200,"Above Average",J2002&lt;155,"Below Average",TRUE,"Average")</f>
        <v>Average</v>
      </c>
      <c r="L2002" s="7">
        <v>8.6669999999999998</v>
      </c>
      <c r="M2002" s="7" t="str" cm="1">
        <f t="array" ref="M2002">_xlfn.IFS(L2002&gt;9,"Above Average",L2002&lt;8,"Below Average",TRUE,"Average")</f>
        <v>Average</v>
      </c>
    </row>
    <row r="2003" spans="1:13" x14ac:dyDescent="0.3">
      <c r="A2003">
        <v>14</v>
      </c>
      <c r="B2003" s="21">
        <v>41208</v>
      </c>
      <c r="C2003" s="21" t="str">
        <f t="shared" si="31"/>
        <v>Oct</v>
      </c>
      <c r="D2003" s="6">
        <v>1704357.62</v>
      </c>
      <c r="E2003" t="s">
        <v>155</v>
      </c>
      <c r="F2003" s="5">
        <v>58.85</v>
      </c>
      <c r="G2003" s="5" t="str" cm="1">
        <f t="array" ref="G2003">_xlfn.IFS(F2003&gt;=86,"Hot Week (More Than 85°F)",F2003&lt;50,"Cold Week (Less Than 50°F)",TRUE,"Normal Week")</f>
        <v>Normal Week</v>
      </c>
      <c r="H2003" s="2">
        <v>3.8820000000000001</v>
      </c>
      <c r="I2003" s="2" t="str" cm="1">
        <f t="array" ref="I2003">_xlfn.IFS(H2003&gt;3.5,"Above Average",H2003&lt;3,"Below Average",TRUE,"Average")</f>
        <v>Above Average</v>
      </c>
      <c r="J2003" s="1">
        <v>192.3088989</v>
      </c>
      <c r="K2003" s="1" t="str" cm="1">
        <f t="array" ref="K2003">_xlfn.IFS(J2003&gt;200,"Above Average",J2003&lt;155,"Below Average",TRUE,"Average")</f>
        <v>Average</v>
      </c>
      <c r="L2003" s="7">
        <v>8.6669999999999998</v>
      </c>
      <c r="M2003" s="7" t="str" cm="1">
        <f t="array" ref="M2003">_xlfn.IFS(L2003&gt;9,"Above Average",L2003&lt;8,"Below Average",TRUE,"Average")</f>
        <v>Average</v>
      </c>
    </row>
    <row r="2004" spans="1:13" x14ac:dyDescent="0.3">
      <c r="A2004">
        <v>15</v>
      </c>
      <c r="B2004" s="21">
        <v>40214</v>
      </c>
      <c r="C2004" s="21" t="str">
        <f t="shared" si="31"/>
        <v>Feb</v>
      </c>
      <c r="D2004" s="6">
        <v>652122.43999999994</v>
      </c>
      <c r="E2004" t="s">
        <v>155</v>
      </c>
      <c r="F2004" s="5">
        <v>19.829999999999998</v>
      </c>
      <c r="G2004" s="5" t="str" cm="1">
        <f t="array" ref="G2004">_xlfn.IFS(F2004&gt;=86,"Hot Week (More Than 85°F)",F2004&lt;50,"Cold Week (Less Than 50°F)",TRUE,"Normal Week")</f>
        <v>Cold Week (Less Than 50°F)</v>
      </c>
      <c r="H2004" s="2">
        <v>2.9540000000000002</v>
      </c>
      <c r="I2004" s="2" t="str" cm="1">
        <f t="array" ref="I2004">_xlfn.IFS(H2004&gt;3.5,"Above Average",H2004&lt;3,"Below Average",TRUE,"Average")</f>
        <v>Below Average</v>
      </c>
      <c r="J2004" s="1">
        <v>131.5279032</v>
      </c>
      <c r="K2004" s="1" t="str" cm="1">
        <f t="array" ref="K2004">_xlfn.IFS(J2004&gt;200,"Above Average",J2004&lt;155,"Below Average",TRUE,"Average")</f>
        <v>Below Average</v>
      </c>
      <c r="L2004" s="7">
        <v>8.35</v>
      </c>
      <c r="M2004" s="7" t="str" cm="1">
        <f t="array" ref="M2004">_xlfn.IFS(L2004&gt;9,"Above Average",L2004&lt;8,"Below Average",TRUE,"Average")</f>
        <v>Average</v>
      </c>
    </row>
    <row r="2005" spans="1:13" x14ac:dyDescent="0.3">
      <c r="A2005">
        <v>15</v>
      </c>
      <c r="B2005" s="21">
        <v>40221</v>
      </c>
      <c r="C2005" s="21" t="str">
        <f t="shared" si="31"/>
        <v>Feb</v>
      </c>
      <c r="D2005" s="6">
        <v>682447.1</v>
      </c>
      <c r="E2005" t="s">
        <v>156</v>
      </c>
      <c r="F2005" s="5">
        <v>22</v>
      </c>
      <c r="G2005" s="5" t="str" cm="1">
        <f t="array" ref="G2005">_xlfn.IFS(F2005&gt;=86,"Hot Week (More Than 85°F)",F2005&lt;50,"Cold Week (Less Than 50°F)",TRUE,"Normal Week")</f>
        <v>Cold Week (Less Than 50°F)</v>
      </c>
      <c r="H2005" s="2">
        <v>2.94</v>
      </c>
      <c r="I2005" s="2" t="str" cm="1">
        <f t="array" ref="I2005">_xlfn.IFS(H2005&gt;3.5,"Above Average",H2005&lt;3,"Below Average",TRUE,"Average")</f>
        <v>Below Average</v>
      </c>
      <c r="J2005" s="1">
        <v>131.58661290000001</v>
      </c>
      <c r="K2005" s="1" t="str" cm="1">
        <f t="array" ref="K2005">_xlfn.IFS(J2005&gt;200,"Above Average",J2005&lt;155,"Below Average",TRUE,"Average")</f>
        <v>Below Average</v>
      </c>
      <c r="L2005" s="7">
        <v>8.35</v>
      </c>
      <c r="M2005" s="7" t="str" cm="1">
        <f t="array" ref="M2005">_xlfn.IFS(L2005&gt;9,"Above Average",L2005&lt;8,"Below Average",TRUE,"Average")</f>
        <v>Average</v>
      </c>
    </row>
    <row r="2006" spans="1:13" x14ac:dyDescent="0.3">
      <c r="A2006">
        <v>15</v>
      </c>
      <c r="B2006" s="21">
        <v>40228</v>
      </c>
      <c r="C2006" s="21" t="str">
        <f t="shared" si="31"/>
        <v>Feb</v>
      </c>
      <c r="D2006" s="6">
        <v>660838.75</v>
      </c>
      <c r="E2006" t="s">
        <v>155</v>
      </c>
      <c r="F2006" s="5">
        <v>27.54</v>
      </c>
      <c r="G2006" s="5" t="str" cm="1">
        <f t="array" ref="G2006">_xlfn.IFS(F2006&gt;=86,"Hot Week (More Than 85°F)",F2006&lt;50,"Cold Week (Less Than 50°F)",TRUE,"Normal Week")</f>
        <v>Cold Week (Less Than 50°F)</v>
      </c>
      <c r="H2006" s="2">
        <v>2.9089999999999998</v>
      </c>
      <c r="I2006" s="2" t="str" cm="1">
        <f t="array" ref="I2006">_xlfn.IFS(H2006&gt;3.5,"Above Average",H2006&lt;3,"Below Average",TRUE,"Average")</f>
        <v>Below Average</v>
      </c>
      <c r="J2006" s="1">
        <v>131.637</v>
      </c>
      <c r="K2006" s="1" t="str" cm="1">
        <f t="array" ref="K2006">_xlfn.IFS(J2006&gt;200,"Above Average",J2006&lt;155,"Below Average",TRUE,"Average")</f>
        <v>Below Average</v>
      </c>
      <c r="L2006" s="7">
        <v>8.35</v>
      </c>
      <c r="M2006" s="7" t="str" cm="1">
        <f t="array" ref="M2006">_xlfn.IFS(L2006&gt;9,"Above Average",L2006&lt;8,"Below Average",TRUE,"Average")</f>
        <v>Average</v>
      </c>
    </row>
    <row r="2007" spans="1:13" x14ac:dyDescent="0.3">
      <c r="A2007">
        <v>15</v>
      </c>
      <c r="B2007" s="21">
        <v>40235</v>
      </c>
      <c r="C2007" s="21" t="str">
        <f t="shared" si="31"/>
        <v>Feb</v>
      </c>
      <c r="D2007" s="6">
        <v>564883.19999999995</v>
      </c>
      <c r="E2007" t="s">
        <v>155</v>
      </c>
      <c r="F2007" s="5">
        <v>29.87</v>
      </c>
      <c r="G2007" s="5" t="str" cm="1">
        <f t="array" ref="G2007">_xlfn.IFS(F2007&gt;=86,"Hot Week (More Than 85°F)",F2007&lt;50,"Cold Week (Less Than 50°F)",TRUE,"Normal Week")</f>
        <v>Cold Week (Less Than 50°F)</v>
      </c>
      <c r="H2007" s="2">
        <v>2.91</v>
      </c>
      <c r="I2007" s="2" t="str" cm="1">
        <f t="array" ref="I2007">_xlfn.IFS(H2007&gt;3.5,"Above Average",H2007&lt;3,"Below Average",TRUE,"Average")</f>
        <v>Below Average</v>
      </c>
      <c r="J2007" s="1">
        <v>131.68600000000001</v>
      </c>
      <c r="K2007" s="1" t="str" cm="1">
        <f t="array" ref="K2007">_xlfn.IFS(J2007&gt;200,"Above Average",J2007&lt;155,"Below Average",TRUE,"Average")</f>
        <v>Below Average</v>
      </c>
      <c r="L2007" s="7">
        <v>8.35</v>
      </c>
      <c r="M2007" s="7" t="str" cm="1">
        <f t="array" ref="M2007">_xlfn.IFS(L2007&gt;9,"Above Average",L2007&lt;8,"Below Average",TRUE,"Average")</f>
        <v>Average</v>
      </c>
    </row>
    <row r="2008" spans="1:13" x14ac:dyDescent="0.3">
      <c r="A2008">
        <v>15</v>
      </c>
      <c r="B2008" s="21">
        <v>40242</v>
      </c>
      <c r="C2008" s="21" t="str">
        <f t="shared" si="31"/>
        <v>Mar</v>
      </c>
      <c r="D2008" s="6">
        <v>605325.43000000005</v>
      </c>
      <c r="E2008" t="s">
        <v>155</v>
      </c>
      <c r="F2008" s="5">
        <v>31.79</v>
      </c>
      <c r="G2008" s="5" t="str" cm="1">
        <f t="array" ref="G2008">_xlfn.IFS(F2008&gt;=86,"Hot Week (More Than 85°F)",F2008&lt;50,"Cold Week (Less Than 50°F)",TRUE,"Normal Week")</f>
        <v>Cold Week (Less Than 50°F)</v>
      </c>
      <c r="H2008" s="2">
        <v>2.919</v>
      </c>
      <c r="I2008" s="2" t="str" cm="1">
        <f t="array" ref="I2008">_xlfn.IFS(H2008&gt;3.5,"Above Average",H2008&lt;3,"Below Average",TRUE,"Average")</f>
        <v>Below Average</v>
      </c>
      <c r="J2008" s="1">
        <v>131.73500000000001</v>
      </c>
      <c r="K2008" s="1" t="str" cm="1">
        <f t="array" ref="K2008">_xlfn.IFS(J2008&gt;200,"Above Average",J2008&lt;155,"Below Average",TRUE,"Average")</f>
        <v>Below Average</v>
      </c>
      <c r="L2008" s="7">
        <v>8.35</v>
      </c>
      <c r="M2008" s="7" t="str" cm="1">
        <f t="array" ref="M2008">_xlfn.IFS(L2008&gt;9,"Above Average",L2008&lt;8,"Below Average",TRUE,"Average")</f>
        <v>Average</v>
      </c>
    </row>
    <row r="2009" spans="1:13" x14ac:dyDescent="0.3">
      <c r="A2009">
        <v>15</v>
      </c>
      <c r="B2009" s="21">
        <v>40249</v>
      </c>
      <c r="C2009" s="21" t="str">
        <f t="shared" si="31"/>
        <v>Mar</v>
      </c>
      <c r="D2009" s="6">
        <v>604173.59</v>
      </c>
      <c r="E2009" t="s">
        <v>155</v>
      </c>
      <c r="F2009" s="5">
        <v>41.39</v>
      </c>
      <c r="G2009" s="5" t="str" cm="1">
        <f t="array" ref="G2009">_xlfn.IFS(F2009&gt;=86,"Hot Week (More Than 85°F)",F2009&lt;50,"Cold Week (Less Than 50°F)",TRUE,"Normal Week")</f>
        <v>Cold Week (Less Than 50°F)</v>
      </c>
      <c r="H2009" s="2">
        <v>2.9380000000000002</v>
      </c>
      <c r="I2009" s="2" t="str" cm="1">
        <f t="array" ref="I2009">_xlfn.IFS(H2009&gt;3.5,"Above Average",H2009&lt;3,"Below Average",TRUE,"Average")</f>
        <v>Below Average</v>
      </c>
      <c r="J2009" s="1">
        <v>131.78399999999999</v>
      </c>
      <c r="K2009" s="1" t="str" cm="1">
        <f t="array" ref="K2009">_xlfn.IFS(J2009&gt;200,"Above Average",J2009&lt;155,"Below Average",TRUE,"Average")</f>
        <v>Below Average</v>
      </c>
      <c r="L2009" s="7">
        <v>8.35</v>
      </c>
      <c r="M2009" s="7" t="str" cm="1">
        <f t="array" ref="M2009">_xlfn.IFS(L2009&gt;9,"Above Average",L2009&lt;8,"Below Average",TRUE,"Average")</f>
        <v>Average</v>
      </c>
    </row>
    <row r="2010" spans="1:13" x14ac:dyDescent="0.3">
      <c r="A2010">
        <v>15</v>
      </c>
      <c r="B2010" s="21">
        <v>40256</v>
      </c>
      <c r="C2010" s="21" t="str">
        <f t="shared" si="31"/>
        <v>Mar</v>
      </c>
      <c r="D2010" s="6">
        <v>593710.67000000004</v>
      </c>
      <c r="E2010" t="s">
        <v>155</v>
      </c>
      <c r="F2010" s="5">
        <v>44.69</v>
      </c>
      <c r="G2010" s="5" t="str" cm="1">
        <f t="array" ref="G2010">_xlfn.IFS(F2010&gt;=86,"Hot Week (More Than 85°F)",F2010&lt;50,"Cold Week (Less Than 50°F)",TRUE,"Normal Week")</f>
        <v>Cold Week (Less Than 50°F)</v>
      </c>
      <c r="H2010" s="2">
        <v>2.96</v>
      </c>
      <c r="I2010" s="2" t="str" cm="1">
        <f t="array" ref="I2010">_xlfn.IFS(H2010&gt;3.5,"Above Average",H2010&lt;3,"Below Average",TRUE,"Average")</f>
        <v>Below Average</v>
      </c>
      <c r="J2010" s="1">
        <v>131.8242903</v>
      </c>
      <c r="K2010" s="1" t="str" cm="1">
        <f t="array" ref="K2010">_xlfn.IFS(J2010&gt;200,"Above Average",J2010&lt;155,"Below Average",TRUE,"Average")</f>
        <v>Below Average</v>
      </c>
      <c r="L2010" s="7">
        <v>8.35</v>
      </c>
      <c r="M2010" s="7" t="str" cm="1">
        <f t="array" ref="M2010">_xlfn.IFS(L2010&gt;9,"Above Average",L2010&lt;8,"Below Average",TRUE,"Average")</f>
        <v>Average</v>
      </c>
    </row>
    <row r="2011" spans="1:13" x14ac:dyDescent="0.3">
      <c r="A2011">
        <v>15</v>
      </c>
      <c r="B2011" s="21">
        <v>40263</v>
      </c>
      <c r="C2011" s="21" t="str">
        <f t="shared" si="31"/>
        <v>Mar</v>
      </c>
      <c r="D2011" s="6">
        <v>592111.49</v>
      </c>
      <c r="E2011" t="s">
        <v>155</v>
      </c>
      <c r="F2011" s="5">
        <v>39.53</v>
      </c>
      <c r="G2011" s="5" t="str" cm="1">
        <f t="array" ref="G2011">_xlfn.IFS(F2011&gt;=86,"Hot Week (More Than 85°F)",F2011&lt;50,"Cold Week (Less Than 50°F)",TRUE,"Normal Week")</f>
        <v>Cold Week (Less Than 50°F)</v>
      </c>
      <c r="H2011" s="2">
        <v>2.9630000000000001</v>
      </c>
      <c r="I2011" s="2" t="str" cm="1">
        <f t="array" ref="I2011">_xlfn.IFS(H2011&gt;3.5,"Above Average",H2011&lt;3,"Below Average",TRUE,"Average")</f>
        <v>Below Average</v>
      </c>
      <c r="J2011" s="1">
        <v>131.86312899999999</v>
      </c>
      <c r="K2011" s="1" t="str" cm="1">
        <f t="array" ref="K2011">_xlfn.IFS(J2011&gt;200,"Above Average",J2011&lt;155,"Below Average",TRUE,"Average")</f>
        <v>Below Average</v>
      </c>
      <c r="L2011" s="7">
        <v>8.35</v>
      </c>
      <c r="M2011" s="7" t="str" cm="1">
        <f t="array" ref="M2011">_xlfn.IFS(L2011&gt;9,"Above Average",L2011&lt;8,"Below Average",TRUE,"Average")</f>
        <v>Average</v>
      </c>
    </row>
    <row r="2012" spans="1:13" x14ac:dyDescent="0.3">
      <c r="A2012">
        <v>15</v>
      </c>
      <c r="B2012" s="21">
        <v>40270</v>
      </c>
      <c r="C2012" s="21" t="str">
        <f t="shared" si="31"/>
        <v>Apr</v>
      </c>
      <c r="D2012" s="6">
        <v>718470.71</v>
      </c>
      <c r="E2012" t="s">
        <v>155</v>
      </c>
      <c r="F2012" s="5">
        <v>45.27</v>
      </c>
      <c r="G2012" s="5" t="str" cm="1">
        <f t="array" ref="G2012">_xlfn.IFS(F2012&gt;=86,"Hot Week (More Than 85°F)",F2012&lt;50,"Cold Week (Less Than 50°F)",TRUE,"Normal Week")</f>
        <v>Cold Week (Less Than 50°F)</v>
      </c>
      <c r="H2012" s="2">
        <v>2.9569999999999999</v>
      </c>
      <c r="I2012" s="2" t="str" cm="1">
        <f t="array" ref="I2012">_xlfn.IFS(H2012&gt;3.5,"Above Average",H2012&lt;3,"Below Average",TRUE,"Average")</f>
        <v>Below Average</v>
      </c>
      <c r="J2012" s="1">
        <v>131.9019677</v>
      </c>
      <c r="K2012" s="1" t="str" cm="1">
        <f t="array" ref="K2012">_xlfn.IFS(J2012&gt;200,"Above Average",J2012&lt;155,"Below Average",TRUE,"Average")</f>
        <v>Below Average</v>
      </c>
      <c r="L2012" s="7">
        <v>8.1850000000000005</v>
      </c>
      <c r="M2012" s="7" t="str" cm="1">
        <f t="array" ref="M2012">_xlfn.IFS(L2012&gt;9,"Above Average",L2012&lt;8,"Below Average",TRUE,"Average")</f>
        <v>Average</v>
      </c>
    </row>
    <row r="2013" spans="1:13" x14ac:dyDescent="0.3">
      <c r="A2013">
        <v>15</v>
      </c>
      <c r="B2013" s="21">
        <v>40277</v>
      </c>
      <c r="C2013" s="21" t="str">
        <f t="shared" si="31"/>
        <v>Apr</v>
      </c>
      <c r="D2013" s="6">
        <v>634605.77</v>
      </c>
      <c r="E2013" t="s">
        <v>155</v>
      </c>
      <c r="F2013" s="5">
        <v>57.77</v>
      </c>
      <c r="G2013" s="5" t="str" cm="1">
        <f t="array" ref="G2013">_xlfn.IFS(F2013&gt;=86,"Hot Week (More Than 85°F)",F2013&lt;50,"Cold Week (Less Than 50°F)",TRUE,"Normal Week")</f>
        <v>Normal Week</v>
      </c>
      <c r="H2013" s="2">
        <v>2.992</v>
      </c>
      <c r="I2013" s="2" t="str" cm="1">
        <f t="array" ref="I2013">_xlfn.IFS(H2013&gt;3.5,"Above Average",H2013&lt;3,"Below Average",TRUE,"Average")</f>
        <v>Below Average</v>
      </c>
      <c r="J2013" s="1">
        <v>131.94080650000001</v>
      </c>
      <c r="K2013" s="1" t="str" cm="1">
        <f t="array" ref="K2013">_xlfn.IFS(J2013&gt;200,"Above Average",J2013&lt;155,"Below Average",TRUE,"Average")</f>
        <v>Below Average</v>
      </c>
      <c r="L2013" s="7">
        <v>8.1850000000000005</v>
      </c>
      <c r="M2013" s="7" t="str" cm="1">
        <f t="array" ref="M2013">_xlfn.IFS(L2013&gt;9,"Above Average",L2013&lt;8,"Below Average",TRUE,"Average")</f>
        <v>Average</v>
      </c>
    </row>
    <row r="2014" spans="1:13" x14ac:dyDescent="0.3">
      <c r="A2014">
        <v>15</v>
      </c>
      <c r="B2014" s="21">
        <v>40284</v>
      </c>
      <c r="C2014" s="21" t="str">
        <f t="shared" si="31"/>
        <v>Apr</v>
      </c>
      <c r="D2014" s="6">
        <v>641208.65</v>
      </c>
      <c r="E2014" t="s">
        <v>155</v>
      </c>
      <c r="F2014" s="5">
        <v>49.63</v>
      </c>
      <c r="G2014" s="5" t="str" cm="1">
        <f t="array" ref="G2014">_xlfn.IFS(F2014&gt;=86,"Hot Week (More Than 85°F)",F2014&lt;50,"Cold Week (Less Than 50°F)",TRUE,"Normal Week")</f>
        <v>Cold Week (Less Than 50°F)</v>
      </c>
      <c r="H2014" s="2">
        <v>3.01</v>
      </c>
      <c r="I2014" s="2" t="str" cm="1">
        <f t="array" ref="I2014">_xlfn.IFS(H2014&gt;3.5,"Above Average",H2014&lt;3,"Below Average",TRUE,"Average")</f>
        <v>Average</v>
      </c>
      <c r="J2014" s="1">
        <v>131.98089999999999</v>
      </c>
      <c r="K2014" s="1" t="str" cm="1">
        <f t="array" ref="K2014">_xlfn.IFS(J2014&gt;200,"Above Average",J2014&lt;155,"Below Average",TRUE,"Average")</f>
        <v>Below Average</v>
      </c>
      <c r="L2014" s="7">
        <v>8.1850000000000005</v>
      </c>
      <c r="M2014" s="7" t="str" cm="1">
        <f t="array" ref="M2014">_xlfn.IFS(L2014&gt;9,"Above Average",L2014&lt;8,"Below Average",TRUE,"Average")</f>
        <v>Average</v>
      </c>
    </row>
    <row r="2015" spans="1:13" x14ac:dyDescent="0.3">
      <c r="A2015">
        <v>15</v>
      </c>
      <c r="B2015" s="21">
        <v>40291</v>
      </c>
      <c r="C2015" s="21" t="str">
        <f t="shared" si="31"/>
        <v>Apr</v>
      </c>
      <c r="D2015" s="6">
        <v>643097.59999999998</v>
      </c>
      <c r="E2015" t="s">
        <v>155</v>
      </c>
      <c r="F2015" s="5">
        <v>46.54</v>
      </c>
      <c r="G2015" s="5" t="str" cm="1">
        <f t="array" ref="G2015">_xlfn.IFS(F2015&gt;=86,"Hot Week (More Than 85°F)",F2015&lt;50,"Cold Week (Less Than 50°F)",TRUE,"Normal Week")</f>
        <v>Cold Week (Less Than 50°F)</v>
      </c>
      <c r="H2015" s="2">
        <v>3.0209999999999999</v>
      </c>
      <c r="I2015" s="2" t="str" cm="1">
        <f t="array" ref="I2015">_xlfn.IFS(H2015&gt;3.5,"Above Average",H2015&lt;3,"Below Average",TRUE,"Average")</f>
        <v>Average</v>
      </c>
      <c r="J2015" s="1">
        <v>132.0226667</v>
      </c>
      <c r="K2015" s="1" t="str" cm="1">
        <f t="array" ref="K2015">_xlfn.IFS(J2015&gt;200,"Above Average",J2015&lt;155,"Below Average",TRUE,"Average")</f>
        <v>Below Average</v>
      </c>
      <c r="L2015" s="7">
        <v>8.1850000000000005</v>
      </c>
      <c r="M2015" s="7" t="str" cm="1">
        <f t="array" ref="M2015">_xlfn.IFS(L2015&gt;9,"Above Average",L2015&lt;8,"Below Average",TRUE,"Average")</f>
        <v>Average</v>
      </c>
    </row>
    <row r="2016" spans="1:13" x14ac:dyDescent="0.3">
      <c r="A2016">
        <v>15</v>
      </c>
      <c r="B2016" s="21">
        <v>40298</v>
      </c>
      <c r="C2016" s="21" t="str">
        <f t="shared" si="31"/>
        <v>Apr</v>
      </c>
      <c r="D2016" s="6">
        <v>570791.11</v>
      </c>
      <c r="E2016" t="s">
        <v>155</v>
      </c>
      <c r="F2016" s="5">
        <v>49.09</v>
      </c>
      <c r="G2016" s="5" t="str" cm="1">
        <f t="array" ref="G2016">_xlfn.IFS(F2016&gt;=86,"Hot Week (More Than 85°F)",F2016&lt;50,"Cold Week (Less Than 50°F)",TRUE,"Normal Week")</f>
        <v>Cold Week (Less Than 50°F)</v>
      </c>
      <c r="H2016" s="2">
        <v>3.0419999999999998</v>
      </c>
      <c r="I2016" s="2" t="str" cm="1">
        <f t="array" ref="I2016">_xlfn.IFS(H2016&gt;3.5,"Above Average",H2016&lt;3,"Below Average",TRUE,"Average")</f>
        <v>Average</v>
      </c>
      <c r="J2016" s="1">
        <v>132.06443329999999</v>
      </c>
      <c r="K2016" s="1" t="str" cm="1">
        <f t="array" ref="K2016">_xlfn.IFS(J2016&gt;200,"Above Average",J2016&lt;155,"Below Average",TRUE,"Average")</f>
        <v>Below Average</v>
      </c>
      <c r="L2016" s="7">
        <v>8.1850000000000005</v>
      </c>
      <c r="M2016" s="7" t="str" cm="1">
        <f t="array" ref="M2016">_xlfn.IFS(L2016&gt;9,"Above Average",L2016&lt;8,"Below Average",TRUE,"Average")</f>
        <v>Average</v>
      </c>
    </row>
    <row r="2017" spans="1:13" x14ac:dyDescent="0.3">
      <c r="A2017">
        <v>15</v>
      </c>
      <c r="B2017" s="21">
        <v>40305</v>
      </c>
      <c r="C2017" s="21" t="str">
        <f t="shared" si="31"/>
        <v>May</v>
      </c>
      <c r="D2017" s="6">
        <v>661348.88</v>
      </c>
      <c r="E2017" t="s">
        <v>155</v>
      </c>
      <c r="F2017" s="5">
        <v>63.16</v>
      </c>
      <c r="G2017" s="5" t="str" cm="1">
        <f t="array" ref="G2017">_xlfn.IFS(F2017&gt;=86,"Hot Week (More Than 85°F)",F2017&lt;50,"Cold Week (Less Than 50°F)",TRUE,"Normal Week")</f>
        <v>Normal Week</v>
      </c>
      <c r="H2017" s="2">
        <v>3.0950000000000002</v>
      </c>
      <c r="I2017" s="2" t="str" cm="1">
        <f t="array" ref="I2017">_xlfn.IFS(H2017&gt;3.5,"Above Average",H2017&lt;3,"Below Average",TRUE,"Average")</f>
        <v>Average</v>
      </c>
      <c r="J2017" s="1">
        <v>132.1062</v>
      </c>
      <c r="K2017" s="1" t="str" cm="1">
        <f t="array" ref="K2017">_xlfn.IFS(J2017&gt;200,"Above Average",J2017&lt;155,"Below Average",TRUE,"Average")</f>
        <v>Below Average</v>
      </c>
      <c r="L2017" s="7">
        <v>8.1850000000000005</v>
      </c>
      <c r="M2017" s="7" t="str" cm="1">
        <f t="array" ref="M2017">_xlfn.IFS(L2017&gt;9,"Above Average",L2017&lt;8,"Below Average",TRUE,"Average")</f>
        <v>Average</v>
      </c>
    </row>
    <row r="2018" spans="1:13" x14ac:dyDescent="0.3">
      <c r="A2018">
        <v>15</v>
      </c>
      <c r="B2018" s="21">
        <v>40312</v>
      </c>
      <c r="C2018" s="21" t="str">
        <f t="shared" si="31"/>
        <v>May</v>
      </c>
      <c r="D2018" s="6">
        <v>594385.19999999995</v>
      </c>
      <c r="E2018" t="s">
        <v>155</v>
      </c>
      <c r="F2018" s="5">
        <v>47.13</v>
      </c>
      <c r="G2018" s="5" t="str" cm="1">
        <f t="array" ref="G2018">_xlfn.IFS(F2018&gt;=86,"Hot Week (More Than 85°F)",F2018&lt;50,"Cold Week (Less Than 50°F)",TRUE,"Normal Week")</f>
        <v>Cold Week (Less Than 50°F)</v>
      </c>
      <c r="H2018" s="2">
        <v>3.1120000000000001</v>
      </c>
      <c r="I2018" s="2" t="str" cm="1">
        <f t="array" ref="I2018">_xlfn.IFS(H2018&gt;3.5,"Above Average",H2018&lt;3,"Below Average",TRUE,"Average")</f>
        <v>Average</v>
      </c>
      <c r="J2018" s="1">
        <v>132.152129</v>
      </c>
      <c r="K2018" s="1" t="str" cm="1">
        <f t="array" ref="K2018">_xlfn.IFS(J2018&gt;200,"Above Average",J2018&lt;155,"Below Average",TRUE,"Average")</f>
        <v>Below Average</v>
      </c>
      <c r="L2018" s="7">
        <v>8.1850000000000005</v>
      </c>
      <c r="M2018" s="7" t="str" cm="1">
        <f t="array" ref="M2018">_xlfn.IFS(L2018&gt;9,"Above Average",L2018&lt;8,"Below Average",TRUE,"Average")</f>
        <v>Average</v>
      </c>
    </row>
    <row r="2019" spans="1:13" x14ac:dyDescent="0.3">
      <c r="A2019">
        <v>15</v>
      </c>
      <c r="B2019" s="21">
        <v>40319</v>
      </c>
      <c r="C2019" s="21" t="str">
        <f t="shared" si="31"/>
        <v>May</v>
      </c>
      <c r="D2019" s="6">
        <v>616598.1</v>
      </c>
      <c r="E2019" t="s">
        <v>155</v>
      </c>
      <c r="F2019" s="5">
        <v>59.09</v>
      </c>
      <c r="G2019" s="5" t="str" cm="1">
        <f t="array" ref="G2019">_xlfn.IFS(F2019&gt;=86,"Hot Week (More Than 85°F)",F2019&lt;50,"Cold Week (Less Than 50°F)",TRUE,"Normal Week")</f>
        <v>Normal Week</v>
      </c>
      <c r="H2019" s="2">
        <v>3.0960000000000001</v>
      </c>
      <c r="I2019" s="2" t="str" cm="1">
        <f t="array" ref="I2019">_xlfn.IFS(H2019&gt;3.5,"Above Average",H2019&lt;3,"Below Average",TRUE,"Average")</f>
        <v>Average</v>
      </c>
      <c r="J2019" s="1">
        <v>132.2230323</v>
      </c>
      <c r="K2019" s="1" t="str" cm="1">
        <f t="array" ref="K2019">_xlfn.IFS(J2019&gt;200,"Above Average",J2019&lt;155,"Below Average",TRUE,"Average")</f>
        <v>Below Average</v>
      </c>
      <c r="L2019" s="7">
        <v>8.1850000000000005</v>
      </c>
      <c r="M2019" s="7" t="str" cm="1">
        <f t="array" ref="M2019">_xlfn.IFS(L2019&gt;9,"Above Average",L2019&lt;8,"Below Average",TRUE,"Average")</f>
        <v>Average</v>
      </c>
    </row>
    <row r="2020" spans="1:13" x14ac:dyDescent="0.3">
      <c r="A2020">
        <v>15</v>
      </c>
      <c r="B2020" s="21">
        <v>40326</v>
      </c>
      <c r="C2020" s="21" t="str">
        <f t="shared" si="31"/>
        <v>May</v>
      </c>
      <c r="D2020" s="6">
        <v>744772.88</v>
      </c>
      <c r="E2020" t="s">
        <v>155</v>
      </c>
      <c r="F2020" s="5">
        <v>70.61</v>
      </c>
      <c r="G2020" s="5" t="str" cm="1">
        <f t="array" ref="G2020">_xlfn.IFS(F2020&gt;=86,"Hot Week (More Than 85°F)",F2020&lt;50,"Cold Week (Less Than 50°F)",TRUE,"Normal Week")</f>
        <v>Normal Week</v>
      </c>
      <c r="H2020" s="2">
        <v>3.0459999999999998</v>
      </c>
      <c r="I2020" s="2" t="str" cm="1">
        <f t="array" ref="I2020">_xlfn.IFS(H2020&gt;3.5,"Above Average",H2020&lt;3,"Below Average",TRUE,"Average")</f>
        <v>Average</v>
      </c>
      <c r="J2020" s="1">
        <v>132.2939355</v>
      </c>
      <c r="K2020" s="1" t="str" cm="1">
        <f t="array" ref="K2020">_xlfn.IFS(J2020&gt;200,"Above Average",J2020&lt;155,"Below Average",TRUE,"Average")</f>
        <v>Below Average</v>
      </c>
      <c r="L2020" s="7">
        <v>8.1850000000000005</v>
      </c>
      <c r="M2020" s="7" t="str" cm="1">
        <f t="array" ref="M2020">_xlfn.IFS(L2020&gt;9,"Above Average",L2020&lt;8,"Below Average",TRUE,"Average")</f>
        <v>Average</v>
      </c>
    </row>
    <row r="2021" spans="1:13" x14ac:dyDescent="0.3">
      <c r="A2021">
        <v>15</v>
      </c>
      <c r="B2021" s="21">
        <v>40333</v>
      </c>
      <c r="C2021" s="21" t="str">
        <f t="shared" si="31"/>
        <v>Jun</v>
      </c>
      <c r="D2021" s="6">
        <v>693192.5</v>
      </c>
      <c r="E2021" t="s">
        <v>155</v>
      </c>
      <c r="F2021" s="5">
        <v>69.989999999999995</v>
      </c>
      <c r="G2021" s="5" t="str" cm="1">
        <f t="array" ref="G2021">_xlfn.IFS(F2021&gt;=86,"Hot Week (More Than 85°F)",F2021&lt;50,"Cold Week (Less Than 50°F)",TRUE,"Normal Week")</f>
        <v>Normal Week</v>
      </c>
      <c r="H2021" s="2">
        <v>3.0059999999999998</v>
      </c>
      <c r="I2021" s="2" t="str" cm="1">
        <f t="array" ref="I2021">_xlfn.IFS(H2021&gt;3.5,"Above Average",H2021&lt;3,"Below Average",TRUE,"Average")</f>
        <v>Average</v>
      </c>
      <c r="J2021" s="1">
        <v>132.36483870000001</v>
      </c>
      <c r="K2021" s="1" t="str" cm="1">
        <f t="array" ref="K2021">_xlfn.IFS(J2021&gt;200,"Above Average",J2021&lt;155,"Below Average",TRUE,"Average")</f>
        <v>Below Average</v>
      </c>
      <c r="L2021" s="7">
        <v>8.1850000000000005</v>
      </c>
      <c r="M2021" s="7" t="str" cm="1">
        <f t="array" ref="M2021">_xlfn.IFS(L2021&gt;9,"Above Average",L2021&lt;8,"Below Average",TRUE,"Average")</f>
        <v>Average</v>
      </c>
    </row>
    <row r="2022" spans="1:13" x14ac:dyDescent="0.3">
      <c r="A2022">
        <v>15</v>
      </c>
      <c r="B2022" s="21">
        <v>40340</v>
      </c>
      <c r="C2022" s="21" t="str">
        <f t="shared" si="31"/>
        <v>Jun</v>
      </c>
      <c r="D2022" s="6">
        <v>619337.29</v>
      </c>
      <c r="E2022" t="s">
        <v>155</v>
      </c>
      <c r="F2022" s="5">
        <v>61.04</v>
      </c>
      <c r="G2022" s="5" t="str" cm="1">
        <f t="array" ref="G2022">_xlfn.IFS(F2022&gt;=86,"Hot Week (More Than 85°F)",F2022&lt;50,"Cold Week (Less Than 50°F)",TRUE,"Normal Week")</f>
        <v>Normal Week</v>
      </c>
      <c r="H2022" s="2">
        <v>2.972</v>
      </c>
      <c r="I2022" s="2" t="str" cm="1">
        <f t="array" ref="I2022">_xlfn.IFS(H2022&gt;3.5,"Above Average",H2022&lt;3,"Below Average",TRUE,"Average")</f>
        <v>Below Average</v>
      </c>
      <c r="J2022" s="1">
        <v>132.43574190000001</v>
      </c>
      <c r="K2022" s="1" t="str" cm="1">
        <f t="array" ref="K2022">_xlfn.IFS(J2022&gt;200,"Above Average",J2022&lt;155,"Below Average",TRUE,"Average")</f>
        <v>Below Average</v>
      </c>
      <c r="L2022" s="7">
        <v>8.1850000000000005</v>
      </c>
      <c r="M2022" s="7" t="str" cm="1">
        <f t="array" ref="M2022">_xlfn.IFS(L2022&gt;9,"Above Average",L2022&lt;8,"Below Average",TRUE,"Average")</f>
        <v>Average</v>
      </c>
    </row>
    <row r="2023" spans="1:13" x14ac:dyDescent="0.3">
      <c r="A2023">
        <v>15</v>
      </c>
      <c r="B2023" s="21">
        <v>40347</v>
      </c>
      <c r="C2023" s="21" t="str">
        <f t="shared" si="31"/>
        <v>Jun</v>
      </c>
      <c r="D2023" s="6">
        <v>652329.53</v>
      </c>
      <c r="E2023" t="s">
        <v>155</v>
      </c>
      <c r="F2023" s="5">
        <v>65.83</v>
      </c>
      <c r="G2023" s="5" t="str" cm="1">
        <f t="array" ref="G2023">_xlfn.IFS(F2023&gt;=86,"Hot Week (More Than 85°F)",F2023&lt;50,"Cold Week (Less Than 50°F)",TRUE,"Normal Week")</f>
        <v>Normal Week</v>
      </c>
      <c r="H2023" s="2">
        <v>2.9420000000000002</v>
      </c>
      <c r="I2023" s="2" t="str" cm="1">
        <f t="array" ref="I2023">_xlfn.IFS(H2023&gt;3.5,"Above Average",H2023&lt;3,"Below Average",TRUE,"Average")</f>
        <v>Below Average</v>
      </c>
      <c r="J2023" s="1">
        <v>132.47333330000001</v>
      </c>
      <c r="K2023" s="1" t="str" cm="1">
        <f t="array" ref="K2023">_xlfn.IFS(J2023&gt;200,"Above Average",J2023&lt;155,"Below Average",TRUE,"Average")</f>
        <v>Below Average</v>
      </c>
      <c r="L2023" s="7">
        <v>8.1850000000000005</v>
      </c>
      <c r="M2023" s="7" t="str" cm="1">
        <f t="array" ref="M2023">_xlfn.IFS(L2023&gt;9,"Above Average",L2023&lt;8,"Below Average",TRUE,"Average")</f>
        <v>Average</v>
      </c>
    </row>
    <row r="2024" spans="1:13" x14ac:dyDescent="0.3">
      <c r="A2024">
        <v>15</v>
      </c>
      <c r="B2024" s="21">
        <v>40354</v>
      </c>
      <c r="C2024" s="21" t="str">
        <f t="shared" si="31"/>
        <v>Jun</v>
      </c>
      <c r="D2024" s="6">
        <v>672194.03</v>
      </c>
      <c r="E2024" t="s">
        <v>155</v>
      </c>
      <c r="F2024" s="5">
        <v>72.790000000000006</v>
      </c>
      <c r="G2024" s="5" t="str" cm="1">
        <f t="array" ref="G2024">_xlfn.IFS(F2024&gt;=86,"Hot Week (More Than 85°F)",F2024&lt;50,"Cold Week (Less Than 50°F)",TRUE,"Normal Week")</f>
        <v>Normal Week</v>
      </c>
      <c r="H2024" s="2">
        <v>2.9580000000000002</v>
      </c>
      <c r="I2024" s="2" t="str" cm="1">
        <f t="array" ref="I2024">_xlfn.IFS(H2024&gt;3.5,"Above Average",H2024&lt;3,"Below Average",TRUE,"Average")</f>
        <v>Below Average</v>
      </c>
      <c r="J2024" s="1">
        <v>132.49760000000001</v>
      </c>
      <c r="K2024" s="1" t="str" cm="1">
        <f t="array" ref="K2024">_xlfn.IFS(J2024&gt;200,"Above Average",J2024&lt;155,"Below Average",TRUE,"Average")</f>
        <v>Below Average</v>
      </c>
      <c r="L2024" s="7">
        <v>8.1850000000000005</v>
      </c>
      <c r="M2024" s="7" t="str" cm="1">
        <f t="array" ref="M2024">_xlfn.IFS(L2024&gt;9,"Above Average",L2024&lt;8,"Below Average",TRUE,"Average")</f>
        <v>Average</v>
      </c>
    </row>
    <row r="2025" spans="1:13" x14ac:dyDescent="0.3">
      <c r="A2025">
        <v>15</v>
      </c>
      <c r="B2025" s="21">
        <v>40361</v>
      </c>
      <c r="C2025" s="21" t="str">
        <f t="shared" si="31"/>
        <v>Jul</v>
      </c>
      <c r="D2025" s="6">
        <v>709337.11</v>
      </c>
      <c r="E2025" t="s">
        <v>155</v>
      </c>
      <c r="F2025" s="5">
        <v>66.13</v>
      </c>
      <c r="G2025" s="5" t="str" cm="1">
        <f t="array" ref="G2025">_xlfn.IFS(F2025&gt;=86,"Hot Week (More Than 85°F)",F2025&lt;50,"Cold Week (Less Than 50°F)",TRUE,"Normal Week")</f>
        <v>Normal Week</v>
      </c>
      <c r="H2025" s="2">
        <v>2.9580000000000002</v>
      </c>
      <c r="I2025" s="2" t="str" cm="1">
        <f t="array" ref="I2025">_xlfn.IFS(H2025&gt;3.5,"Above Average",H2025&lt;3,"Below Average",TRUE,"Average")</f>
        <v>Below Average</v>
      </c>
      <c r="J2025" s="1">
        <v>132.5218667</v>
      </c>
      <c r="K2025" s="1" t="str" cm="1">
        <f t="array" ref="K2025">_xlfn.IFS(J2025&gt;200,"Above Average",J2025&lt;155,"Below Average",TRUE,"Average")</f>
        <v>Below Average</v>
      </c>
      <c r="L2025" s="7">
        <v>8.0990000000000002</v>
      </c>
      <c r="M2025" s="7" t="str" cm="1">
        <f t="array" ref="M2025">_xlfn.IFS(L2025&gt;9,"Above Average",L2025&lt;8,"Below Average",TRUE,"Average")</f>
        <v>Average</v>
      </c>
    </row>
    <row r="2026" spans="1:13" x14ac:dyDescent="0.3">
      <c r="A2026">
        <v>15</v>
      </c>
      <c r="B2026" s="21">
        <v>40368</v>
      </c>
      <c r="C2026" s="21" t="str">
        <f t="shared" si="31"/>
        <v>Jul</v>
      </c>
      <c r="D2026" s="6">
        <v>691497.62</v>
      </c>
      <c r="E2026" t="s">
        <v>155</v>
      </c>
      <c r="F2026" s="5">
        <v>77.33</v>
      </c>
      <c r="G2026" s="5" t="str" cm="1">
        <f t="array" ref="G2026">_xlfn.IFS(F2026&gt;=86,"Hot Week (More Than 85°F)",F2026&lt;50,"Cold Week (Less Than 50°F)",TRUE,"Normal Week")</f>
        <v>Normal Week</v>
      </c>
      <c r="H2026" s="2">
        <v>2.94</v>
      </c>
      <c r="I2026" s="2" t="str" cm="1">
        <f t="array" ref="I2026">_xlfn.IFS(H2026&gt;3.5,"Above Average",H2026&lt;3,"Below Average",TRUE,"Average")</f>
        <v>Below Average</v>
      </c>
      <c r="J2026" s="1">
        <v>132.54613330000001</v>
      </c>
      <c r="K2026" s="1" t="str" cm="1">
        <f t="array" ref="K2026">_xlfn.IFS(J2026&gt;200,"Above Average",J2026&lt;155,"Below Average",TRUE,"Average")</f>
        <v>Below Average</v>
      </c>
      <c r="L2026" s="7">
        <v>8.0990000000000002</v>
      </c>
      <c r="M2026" s="7" t="str" cm="1">
        <f t="array" ref="M2026">_xlfn.IFS(L2026&gt;9,"Above Average",L2026&lt;8,"Below Average",TRUE,"Average")</f>
        <v>Average</v>
      </c>
    </row>
    <row r="2027" spans="1:13" x14ac:dyDescent="0.3">
      <c r="A2027">
        <v>15</v>
      </c>
      <c r="B2027" s="21">
        <v>40375</v>
      </c>
      <c r="C2027" s="21" t="str">
        <f t="shared" si="31"/>
        <v>Jul</v>
      </c>
      <c r="D2027" s="6">
        <v>633203.68999999994</v>
      </c>
      <c r="E2027" t="s">
        <v>155</v>
      </c>
      <c r="F2027" s="5">
        <v>72.83</v>
      </c>
      <c r="G2027" s="5" t="str" cm="1">
        <f t="array" ref="G2027">_xlfn.IFS(F2027&gt;=86,"Hot Week (More Than 85°F)",F2027&lt;50,"Cold Week (Less Than 50°F)",TRUE,"Normal Week")</f>
        <v>Normal Week</v>
      </c>
      <c r="H2027" s="2">
        <v>2.9329999999999998</v>
      </c>
      <c r="I2027" s="2" t="str" cm="1">
        <f t="array" ref="I2027">_xlfn.IFS(H2027&gt;3.5,"Above Average",H2027&lt;3,"Below Average",TRUE,"Average")</f>
        <v>Below Average</v>
      </c>
      <c r="J2027" s="1">
        <v>132.5667742</v>
      </c>
      <c r="K2027" s="1" t="str" cm="1">
        <f t="array" ref="K2027">_xlfn.IFS(J2027&gt;200,"Above Average",J2027&lt;155,"Below Average",TRUE,"Average")</f>
        <v>Below Average</v>
      </c>
      <c r="L2027" s="7">
        <v>8.0990000000000002</v>
      </c>
      <c r="M2027" s="7" t="str" cm="1">
        <f t="array" ref="M2027">_xlfn.IFS(L2027&gt;9,"Above Average",L2027&lt;8,"Below Average",TRUE,"Average")</f>
        <v>Average</v>
      </c>
    </row>
    <row r="2028" spans="1:13" x14ac:dyDescent="0.3">
      <c r="A2028">
        <v>15</v>
      </c>
      <c r="B2028" s="21">
        <v>40382</v>
      </c>
      <c r="C2028" s="21" t="str">
        <f t="shared" si="31"/>
        <v>Jul</v>
      </c>
      <c r="D2028" s="6">
        <v>598553.43000000005</v>
      </c>
      <c r="E2028" t="s">
        <v>155</v>
      </c>
      <c r="F2028" s="5">
        <v>73.2</v>
      </c>
      <c r="G2028" s="5" t="str" cm="1">
        <f t="array" ref="G2028">_xlfn.IFS(F2028&gt;=86,"Hot Week (More Than 85°F)",F2028&lt;50,"Cold Week (Less Than 50°F)",TRUE,"Normal Week")</f>
        <v>Normal Week</v>
      </c>
      <c r="H2028" s="2">
        <v>2.9239999999999999</v>
      </c>
      <c r="I2028" s="2" t="str" cm="1">
        <f t="array" ref="I2028">_xlfn.IFS(H2028&gt;3.5,"Above Average",H2028&lt;3,"Below Average",TRUE,"Average")</f>
        <v>Below Average</v>
      </c>
      <c r="J2028" s="1">
        <v>132.5825806</v>
      </c>
      <c r="K2028" s="1" t="str" cm="1">
        <f t="array" ref="K2028">_xlfn.IFS(J2028&gt;200,"Above Average",J2028&lt;155,"Below Average",TRUE,"Average")</f>
        <v>Below Average</v>
      </c>
      <c r="L2028" s="7">
        <v>8.0990000000000002</v>
      </c>
      <c r="M2028" s="7" t="str" cm="1">
        <f t="array" ref="M2028">_xlfn.IFS(L2028&gt;9,"Above Average",L2028&lt;8,"Below Average",TRUE,"Average")</f>
        <v>Average</v>
      </c>
    </row>
    <row r="2029" spans="1:13" x14ac:dyDescent="0.3">
      <c r="A2029">
        <v>15</v>
      </c>
      <c r="B2029" s="21">
        <v>40389</v>
      </c>
      <c r="C2029" s="21" t="str">
        <f t="shared" si="31"/>
        <v>Jul</v>
      </c>
      <c r="D2029" s="6">
        <v>619224.06000000006</v>
      </c>
      <c r="E2029" t="s">
        <v>155</v>
      </c>
      <c r="F2029" s="5">
        <v>72.040000000000006</v>
      </c>
      <c r="G2029" s="5" t="str" cm="1">
        <f t="array" ref="G2029">_xlfn.IFS(F2029&gt;=86,"Hot Week (More Than 85°F)",F2029&lt;50,"Cold Week (Less Than 50°F)",TRUE,"Normal Week")</f>
        <v>Normal Week</v>
      </c>
      <c r="H2029" s="2">
        <v>2.9319999999999999</v>
      </c>
      <c r="I2029" s="2" t="str" cm="1">
        <f t="array" ref="I2029">_xlfn.IFS(H2029&gt;3.5,"Above Average",H2029&lt;3,"Below Average",TRUE,"Average")</f>
        <v>Below Average</v>
      </c>
      <c r="J2029" s="1">
        <v>132.5983871</v>
      </c>
      <c r="K2029" s="1" t="str" cm="1">
        <f t="array" ref="K2029">_xlfn.IFS(J2029&gt;200,"Above Average",J2029&lt;155,"Below Average",TRUE,"Average")</f>
        <v>Below Average</v>
      </c>
      <c r="L2029" s="7">
        <v>8.0990000000000002</v>
      </c>
      <c r="M2029" s="7" t="str" cm="1">
        <f t="array" ref="M2029">_xlfn.IFS(L2029&gt;9,"Above Average",L2029&lt;8,"Below Average",TRUE,"Average")</f>
        <v>Average</v>
      </c>
    </row>
    <row r="2030" spans="1:13" x14ac:dyDescent="0.3">
      <c r="A2030">
        <v>15</v>
      </c>
      <c r="B2030" s="21">
        <v>40396</v>
      </c>
      <c r="C2030" s="21" t="str">
        <f t="shared" si="31"/>
        <v>Aug</v>
      </c>
      <c r="D2030" s="6">
        <v>639651.24</v>
      </c>
      <c r="E2030" t="s">
        <v>155</v>
      </c>
      <c r="F2030" s="5">
        <v>72.7</v>
      </c>
      <c r="G2030" s="5" t="str" cm="1">
        <f t="array" ref="G2030">_xlfn.IFS(F2030&gt;=86,"Hot Week (More Than 85°F)",F2030&lt;50,"Cold Week (Less Than 50°F)",TRUE,"Normal Week")</f>
        <v>Normal Week</v>
      </c>
      <c r="H2030" s="2">
        <v>2.9420000000000002</v>
      </c>
      <c r="I2030" s="2" t="str" cm="1">
        <f t="array" ref="I2030">_xlfn.IFS(H2030&gt;3.5,"Above Average",H2030&lt;3,"Below Average",TRUE,"Average")</f>
        <v>Below Average</v>
      </c>
      <c r="J2030" s="1">
        <v>132.6141935</v>
      </c>
      <c r="K2030" s="1" t="str" cm="1">
        <f t="array" ref="K2030">_xlfn.IFS(J2030&gt;200,"Above Average",J2030&lt;155,"Below Average",TRUE,"Average")</f>
        <v>Below Average</v>
      </c>
      <c r="L2030" s="7">
        <v>8.0990000000000002</v>
      </c>
      <c r="M2030" s="7" t="str" cm="1">
        <f t="array" ref="M2030">_xlfn.IFS(L2030&gt;9,"Above Average",L2030&lt;8,"Below Average",TRUE,"Average")</f>
        <v>Average</v>
      </c>
    </row>
    <row r="2031" spans="1:13" x14ac:dyDescent="0.3">
      <c r="A2031">
        <v>15</v>
      </c>
      <c r="B2031" s="21">
        <v>40403</v>
      </c>
      <c r="C2031" s="21" t="str">
        <f t="shared" si="31"/>
        <v>Aug</v>
      </c>
      <c r="D2031" s="6">
        <v>622437.07999999996</v>
      </c>
      <c r="E2031" t="s">
        <v>155</v>
      </c>
      <c r="F2031" s="5">
        <v>72.17</v>
      </c>
      <c r="G2031" s="5" t="str" cm="1">
        <f t="array" ref="G2031">_xlfn.IFS(F2031&gt;=86,"Hot Week (More Than 85°F)",F2031&lt;50,"Cold Week (Less Than 50°F)",TRUE,"Normal Week")</f>
        <v>Normal Week</v>
      </c>
      <c r="H2031" s="2">
        <v>2.923</v>
      </c>
      <c r="I2031" s="2" t="str" cm="1">
        <f t="array" ref="I2031">_xlfn.IFS(H2031&gt;3.5,"Above Average",H2031&lt;3,"Below Average",TRUE,"Average")</f>
        <v>Below Average</v>
      </c>
      <c r="J2031" s="1">
        <v>132.63</v>
      </c>
      <c r="K2031" s="1" t="str" cm="1">
        <f t="array" ref="K2031">_xlfn.IFS(J2031&gt;200,"Above Average",J2031&lt;155,"Below Average",TRUE,"Average")</f>
        <v>Below Average</v>
      </c>
      <c r="L2031" s="7">
        <v>8.0990000000000002</v>
      </c>
      <c r="M2031" s="7" t="str" cm="1">
        <f t="array" ref="M2031">_xlfn.IFS(L2031&gt;9,"Above Average",L2031&lt;8,"Below Average",TRUE,"Average")</f>
        <v>Average</v>
      </c>
    </row>
    <row r="2032" spans="1:13" x14ac:dyDescent="0.3">
      <c r="A2032">
        <v>15</v>
      </c>
      <c r="B2032" s="21">
        <v>40410</v>
      </c>
      <c r="C2032" s="21" t="str">
        <f t="shared" si="31"/>
        <v>Aug</v>
      </c>
      <c r="D2032" s="6">
        <v>637090.43999999994</v>
      </c>
      <c r="E2032" t="s">
        <v>155</v>
      </c>
      <c r="F2032" s="5">
        <v>71.099999999999994</v>
      </c>
      <c r="G2032" s="5" t="str" cm="1">
        <f t="array" ref="G2032">_xlfn.IFS(F2032&gt;=86,"Hot Week (More Than 85°F)",F2032&lt;50,"Cold Week (Less Than 50°F)",TRUE,"Normal Week")</f>
        <v>Normal Week</v>
      </c>
      <c r="H2032" s="2">
        <v>2.9129999999999998</v>
      </c>
      <c r="I2032" s="2" t="str" cm="1">
        <f t="array" ref="I2032">_xlfn.IFS(H2032&gt;3.5,"Above Average",H2032&lt;3,"Below Average",TRUE,"Average")</f>
        <v>Below Average</v>
      </c>
      <c r="J2032" s="1">
        <v>132.66161289999999</v>
      </c>
      <c r="K2032" s="1" t="str" cm="1">
        <f t="array" ref="K2032">_xlfn.IFS(J2032&gt;200,"Above Average",J2032&lt;155,"Below Average",TRUE,"Average")</f>
        <v>Below Average</v>
      </c>
      <c r="L2032" s="7">
        <v>8.0990000000000002</v>
      </c>
      <c r="M2032" s="7" t="str" cm="1">
        <f t="array" ref="M2032">_xlfn.IFS(L2032&gt;9,"Above Average",L2032&lt;8,"Below Average",TRUE,"Average")</f>
        <v>Average</v>
      </c>
    </row>
    <row r="2033" spans="1:13" x14ac:dyDescent="0.3">
      <c r="A2033">
        <v>15</v>
      </c>
      <c r="B2033" s="21">
        <v>40417</v>
      </c>
      <c r="C2033" s="21" t="str">
        <f t="shared" si="31"/>
        <v>Aug</v>
      </c>
      <c r="D2033" s="6">
        <v>649791.15</v>
      </c>
      <c r="E2033" t="s">
        <v>155</v>
      </c>
      <c r="F2033" s="5">
        <v>65.069999999999993</v>
      </c>
      <c r="G2033" s="5" t="str" cm="1">
        <f t="array" ref="G2033">_xlfn.IFS(F2033&gt;=86,"Hot Week (More Than 85°F)",F2033&lt;50,"Cold Week (Less Than 50°F)",TRUE,"Normal Week")</f>
        <v>Normal Week</v>
      </c>
      <c r="H2033" s="2">
        <v>2.8849999999999998</v>
      </c>
      <c r="I2033" s="2" t="str" cm="1">
        <f t="array" ref="I2033">_xlfn.IFS(H2033&gt;3.5,"Above Average",H2033&lt;3,"Below Average",TRUE,"Average")</f>
        <v>Below Average</v>
      </c>
      <c r="J2033" s="1">
        <v>132.69322579999999</v>
      </c>
      <c r="K2033" s="1" t="str" cm="1">
        <f t="array" ref="K2033">_xlfn.IFS(J2033&gt;200,"Above Average",J2033&lt;155,"Below Average",TRUE,"Average")</f>
        <v>Below Average</v>
      </c>
      <c r="L2033" s="7">
        <v>8.0990000000000002</v>
      </c>
      <c r="M2033" s="7" t="str" cm="1">
        <f t="array" ref="M2033">_xlfn.IFS(L2033&gt;9,"Above Average",L2033&lt;8,"Below Average",TRUE,"Average")</f>
        <v>Average</v>
      </c>
    </row>
    <row r="2034" spans="1:13" x14ac:dyDescent="0.3">
      <c r="A2034">
        <v>15</v>
      </c>
      <c r="B2034" s="21">
        <v>40424</v>
      </c>
      <c r="C2034" s="21" t="str">
        <f t="shared" si="31"/>
        <v>Sep</v>
      </c>
      <c r="D2034" s="6">
        <v>638647.21</v>
      </c>
      <c r="E2034" t="s">
        <v>155</v>
      </c>
      <c r="F2034" s="5">
        <v>73.17</v>
      </c>
      <c r="G2034" s="5" t="str" cm="1">
        <f t="array" ref="G2034">_xlfn.IFS(F2034&gt;=86,"Hot Week (More Than 85°F)",F2034&lt;50,"Cold Week (Less Than 50°F)",TRUE,"Normal Week")</f>
        <v>Normal Week</v>
      </c>
      <c r="H2034" s="2">
        <v>2.86</v>
      </c>
      <c r="I2034" s="2" t="str" cm="1">
        <f t="array" ref="I2034">_xlfn.IFS(H2034&gt;3.5,"Above Average",H2034&lt;3,"Below Average",TRUE,"Average")</f>
        <v>Below Average</v>
      </c>
      <c r="J2034" s="1">
        <v>132.72483869999999</v>
      </c>
      <c r="K2034" s="1" t="str" cm="1">
        <f t="array" ref="K2034">_xlfn.IFS(J2034&gt;200,"Above Average",J2034&lt;155,"Below Average",TRUE,"Average")</f>
        <v>Below Average</v>
      </c>
      <c r="L2034" s="7">
        <v>8.0990000000000002</v>
      </c>
      <c r="M2034" s="7" t="str" cm="1">
        <f t="array" ref="M2034">_xlfn.IFS(L2034&gt;9,"Above Average",L2034&lt;8,"Below Average",TRUE,"Average")</f>
        <v>Average</v>
      </c>
    </row>
    <row r="2035" spans="1:13" x14ac:dyDescent="0.3">
      <c r="A2035">
        <v>15</v>
      </c>
      <c r="B2035" s="21">
        <v>40431</v>
      </c>
      <c r="C2035" s="21" t="str">
        <f t="shared" si="31"/>
        <v>Sep</v>
      </c>
      <c r="D2035" s="6">
        <v>641965.19999999995</v>
      </c>
      <c r="E2035" t="s">
        <v>156</v>
      </c>
      <c r="F2035" s="5">
        <v>62.36</v>
      </c>
      <c r="G2035" s="5" t="str" cm="1">
        <f t="array" ref="G2035">_xlfn.IFS(F2035&gt;=86,"Hot Week (More Than 85°F)",F2035&lt;50,"Cold Week (Less Than 50°F)",TRUE,"Normal Week")</f>
        <v>Normal Week</v>
      </c>
      <c r="H2035" s="2">
        <v>2.8370000000000002</v>
      </c>
      <c r="I2035" s="2" t="str" cm="1">
        <f t="array" ref="I2035">_xlfn.IFS(H2035&gt;3.5,"Above Average",H2035&lt;3,"Below Average",TRUE,"Average")</f>
        <v>Below Average</v>
      </c>
      <c r="J2035" s="1">
        <v>132.75645159999999</v>
      </c>
      <c r="K2035" s="1" t="str" cm="1">
        <f t="array" ref="K2035">_xlfn.IFS(J2035&gt;200,"Above Average",J2035&lt;155,"Below Average",TRUE,"Average")</f>
        <v>Below Average</v>
      </c>
      <c r="L2035" s="7">
        <v>8.0990000000000002</v>
      </c>
      <c r="M2035" s="7" t="str" cm="1">
        <f t="array" ref="M2035">_xlfn.IFS(L2035&gt;9,"Above Average",L2035&lt;8,"Below Average",TRUE,"Average")</f>
        <v>Average</v>
      </c>
    </row>
    <row r="2036" spans="1:13" x14ac:dyDescent="0.3">
      <c r="A2036">
        <v>15</v>
      </c>
      <c r="B2036" s="21">
        <v>40438</v>
      </c>
      <c r="C2036" s="21" t="str">
        <f t="shared" si="31"/>
        <v>Sep</v>
      </c>
      <c r="D2036" s="6">
        <v>583210.87</v>
      </c>
      <c r="E2036" t="s">
        <v>155</v>
      </c>
      <c r="F2036" s="5">
        <v>57.94</v>
      </c>
      <c r="G2036" s="5" t="str" cm="1">
        <f t="array" ref="G2036">_xlfn.IFS(F2036&gt;=86,"Hot Week (More Than 85°F)",F2036&lt;50,"Cold Week (Less Than 50°F)",TRUE,"Normal Week")</f>
        <v>Normal Week</v>
      </c>
      <c r="H2036" s="2">
        <v>2.8460000000000001</v>
      </c>
      <c r="I2036" s="2" t="str" cm="1">
        <f t="array" ref="I2036">_xlfn.IFS(H2036&gt;3.5,"Above Average",H2036&lt;3,"Below Average",TRUE,"Average")</f>
        <v>Below Average</v>
      </c>
      <c r="J2036" s="1">
        <v>132.76706669999999</v>
      </c>
      <c r="K2036" s="1" t="str" cm="1">
        <f t="array" ref="K2036">_xlfn.IFS(J2036&gt;200,"Above Average",J2036&lt;155,"Below Average",TRUE,"Average")</f>
        <v>Below Average</v>
      </c>
      <c r="L2036" s="7">
        <v>8.0990000000000002</v>
      </c>
      <c r="M2036" s="7" t="str" cm="1">
        <f t="array" ref="M2036">_xlfn.IFS(L2036&gt;9,"Above Average",L2036&lt;8,"Below Average",TRUE,"Average")</f>
        <v>Average</v>
      </c>
    </row>
    <row r="2037" spans="1:13" x14ac:dyDescent="0.3">
      <c r="A2037">
        <v>15</v>
      </c>
      <c r="B2037" s="21">
        <v>40445</v>
      </c>
      <c r="C2037" s="21" t="str">
        <f t="shared" si="31"/>
        <v>Sep</v>
      </c>
      <c r="D2037" s="6">
        <v>548542.47</v>
      </c>
      <c r="E2037" t="s">
        <v>155</v>
      </c>
      <c r="F2037" s="5">
        <v>62.53</v>
      </c>
      <c r="G2037" s="5" t="str" cm="1">
        <f t="array" ref="G2037">_xlfn.IFS(F2037&gt;=86,"Hot Week (More Than 85°F)",F2037&lt;50,"Cold Week (Less Than 50°F)",TRUE,"Normal Week")</f>
        <v>Normal Week</v>
      </c>
      <c r="H2037" s="2">
        <v>2.8370000000000002</v>
      </c>
      <c r="I2037" s="2" t="str" cm="1">
        <f t="array" ref="I2037">_xlfn.IFS(H2037&gt;3.5,"Above Average",H2037&lt;3,"Below Average",TRUE,"Average")</f>
        <v>Below Average</v>
      </c>
      <c r="J2037" s="1">
        <v>132.76193330000001</v>
      </c>
      <c r="K2037" s="1" t="str" cm="1">
        <f t="array" ref="K2037">_xlfn.IFS(J2037&gt;200,"Above Average",J2037&lt;155,"Below Average",TRUE,"Average")</f>
        <v>Below Average</v>
      </c>
      <c r="L2037" s="7">
        <v>8.0990000000000002</v>
      </c>
      <c r="M2037" s="7" t="str" cm="1">
        <f t="array" ref="M2037">_xlfn.IFS(L2037&gt;9,"Above Average",L2037&lt;8,"Below Average",TRUE,"Average")</f>
        <v>Average</v>
      </c>
    </row>
    <row r="2038" spans="1:13" x14ac:dyDescent="0.3">
      <c r="A2038">
        <v>15</v>
      </c>
      <c r="B2038" s="21">
        <v>40452</v>
      </c>
      <c r="C2038" s="21" t="str">
        <f t="shared" si="31"/>
        <v>Oct</v>
      </c>
      <c r="D2038" s="6">
        <v>566945.94999999995</v>
      </c>
      <c r="E2038" t="s">
        <v>155</v>
      </c>
      <c r="F2038" s="5">
        <v>59.69</v>
      </c>
      <c r="G2038" s="5" t="str" cm="1">
        <f t="array" ref="G2038">_xlfn.IFS(F2038&gt;=86,"Hot Week (More Than 85°F)",F2038&lt;50,"Cold Week (Less Than 50°F)",TRUE,"Normal Week")</f>
        <v>Normal Week</v>
      </c>
      <c r="H2038" s="2">
        <v>2.84</v>
      </c>
      <c r="I2038" s="2" t="str" cm="1">
        <f t="array" ref="I2038">_xlfn.IFS(H2038&gt;3.5,"Above Average",H2038&lt;3,"Below Average",TRUE,"Average")</f>
        <v>Below Average</v>
      </c>
      <c r="J2038" s="1">
        <v>132.7568</v>
      </c>
      <c r="K2038" s="1" t="str" cm="1">
        <f t="array" ref="K2038">_xlfn.IFS(J2038&gt;200,"Above Average",J2038&lt;155,"Below Average",TRUE,"Average")</f>
        <v>Below Average</v>
      </c>
      <c r="L2038" s="7">
        <v>8.0670000000000002</v>
      </c>
      <c r="M2038" s="7" t="str" cm="1">
        <f t="array" ref="M2038">_xlfn.IFS(L2038&gt;9,"Above Average",L2038&lt;8,"Below Average",TRUE,"Average")</f>
        <v>Average</v>
      </c>
    </row>
    <row r="2039" spans="1:13" x14ac:dyDescent="0.3">
      <c r="A2039">
        <v>15</v>
      </c>
      <c r="B2039" s="21">
        <v>40459</v>
      </c>
      <c r="C2039" s="21" t="str">
        <f t="shared" si="31"/>
        <v>Oct</v>
      </c>
      <c r="D2039" s="6">
        <v>591603.79</v>
      </c>
      <c r="E2039" t="s">
        <v>155</v>
      </c>
      <c r="F2039" s="5">
        <v>52.19</v>
      </c>
      <c r="G2039" s="5" t="str" cm="1">
        <f t="array" ref="G2039">_xlfn.IFS(F2039&gt;=86,"Hot Week (More Than 85°F)",F2039&lt;50,"Cold Week (Less Than 50°F)",TRUE,"Normal Week")</f>
        <v>Normal Week</v>
      </c>
      <c r="H2039" s="2">
        <v>2.903</v>
      </c>
      <c r="I2039" s="2" t="str" cm="1">
        <f t="array" ref="I2039">_xlfn.IFS(H2039&gt;3.5,"Above Average",H2039&lt;3,"Below Average",TRUE,"Average")</f>
        <v>Below Average</v>
      </c>
      <c r="J2039" s="1">
        <v>132.75166669999999</v>
      </c>
      <c r="K2039" s="1" t="str" cm="1">
        <f t="array" ref="K2039">_xlfn.IFS(J2039&gt;200,"Above Average",J2039&lt;155,"Below Average",TRUE,"Average")</f>
        <v>Below Average</v>
      </c>
      <c r="L2039" s="7">
        <v>8.0670000000000002</v>
      </c>
      <c r="M2039" s="7" t="str" cm="1">
        <f t="array" ref="M2039">_xlfn.IFS(L2039&gt;9,"Above Average",L2039&lt;8,"Below Average",TRUE,"Average")</f>
        <v>Average</v>
      </c>
    </row>
    <row r="2040" spans="1:13" x14ac:dyDescent="0.3">
      <c r="A2040">
        <v>15</v>
      </c>
      <c r="B2040" s="21">
        <v>40466</v>
      </c>
      <c r="C2040" s="21" t="str">
        <f t="shared" si="31"/>
        <v>Oct</v>
      </c>
      <c r="D2040" s="6">
        <v>577011.26</v>
      </c>
      <c r="E2040" t="s">
        <v>155</v>
      </c>
      <c r="F2040" s="5">
        <v>49.96</v>
      </c>
      <c r="G2040" s="5" t="str" cm="1">
        <f t="array" ref="G2040">_xlfn.IFS(F2040&gt;=86,"Hot Week (More Than 85°F)",F2040&lt;50,"Cold Week (Less Than 50°F)",TRUE,"Normal Week")</f>
        <v>Cold Week (Less Than 50°F)</v>
      </c>
      <c r="H2040" s="2">
        <v>2.9990000000000001</v>
      </c>
      <c r="I2040" s="2" t="str" cm="1">
        <f t="array" ref="I2040">_xlfn.IFS(H2040&gt;3.5,"Above Average",H2040&lt;3,"Below Average",TRUE,"Average")</f>
        <v>Below Average</v>
      </c>
      <c r="J2040" s="1">
        <v>132.7633548</v>
      </c>
      <c r="K2040" s="1" t="str" cm="1">
        <f t="array" ref="K2040">_xlfn.IFS(J2040&gt;200,"Above Average",J2040&lt;155,"Below Average",TRUE,"Average")</f>
        <v>Below Average</v>
      </c>
      <c r="L2040" s="7">
        <v>8.0670000000000002</v>
      </c>
      <c r="M2040" s="7" t="str" cm="1">
        <f t="array" ref="M2040">_xlfn.IFS(L2040&gt;9,"Above Average",L2040&lt;8,"Below Average",TRUE,"Average")</f>
        <v>Average</v>
      </c>
    </row>
    <row r="2041" spans="1:13" x14ac:dyDescent="0.3">
      <c r="A2041">
        <v>15</v>
      </c>
      <c r="B2041" s="21">
        <v>40473</v>
      </c>
      <c r="C2041" s="21" t="str">
        <f t="shared" si="31"/>
        <v>Oct</v>
      </c>
      <c r="D2041" s="6">
        <v>600395.73</v>
      </c>
      <c r="E2041" t="s">
        <v>155</v>
      </c>
      <c r="F2041" s="5">
        <v>47.1</v>
      </c>
      <c r="G2041" s="5" t="str" cm="1">
        <f t="array" ref="G2041">_xlfn.IFS(F2041&gt;=86,"Hot Week (More Than 85°F)",F2041&lt;50,"Cold Week (Less Than 50°F)",TRUE,"Normal Week")</f>
        <v>Cold Week (Less Than 50°F)</v>
      </c>
      <c r="H2041" s="2">
        <v>3.0489999999999999</v>
      </c>
      <c r="I2041" s="2" t="str" cm="1">
        <f t="array" ref="I2041">_xlfn.IFS(H2041&gt;3.5,"Above Average",H2041&lt;3,"Below Average",TRUE,"Average")</f>
        <v>Average</v>
      </c>
      <c r="J2041" s="1">
        <v>132.8170968</v>
      </c>
      <c r="K2041" s="1" t="str" cm="1">
        <f t="array" ref="K2041">_xlfn.IFS(J2041&gt;200,"Above Average",J2041&lt;155,"Below Average",TRUE,"Average")</f>
        <v>Below Average</v>
      </c>
      <c r="L2041" s="7">
        <v>8.0670000000000002</v>
      </c>
      <c r="M2041" s="7" t="str" cm="1">
        <f t="array" ref="M2041">_xlfn.IFS(L2041&gt;9,"Above Average",L2041&lt;8,"Below Average",TRUE,"Average")</f>
        <v>Average</v>
      </c>
    </row>
    <row r="2042" spans="1:13" x14ac:dyDescent="0.3">
      <c r="A2042">
        <v>15</v>
      </c>
      <c r="B2042" s="21">
        <v>40480</v>
      </c>
      <c r="C2042" s="21" t="str">
        <f t="shared" si="31"/>
        <v>Oct</v>
      </c>
      <c r="D2042" s="6">
        <v>598301.5</v>
      </c>
      <c r="E2042" t="s">
        <v>155</v>
      </c>
      <c r="F2042" s="5">
        <v>55.09</v>
      </c>
      <c r="G2042" s="5" t="str" cm="1">
        <f t="array" ref="G2042">_xlfn.IFS(F2042&gt;=86,"Hot Week (More Than 85°F)",F2042&lt;50,"Cold Week (Less Than 50°F)",TRUE,"Normal Week")</f>
        <v>Normal Week</v>
      </c>
      <c r="H2042" s="2">
        <v>3.0550000000000002</v>
      </c>
      <c r="I2042" s="2" t="str" cm="1">
        <f t="array" ref="I2042">_xlfn.IFS(H2042&gt;3.5,"Above Average",H2042&lt;3,"Below Average",TRUE,"Average")</f>
        <v>Average</v>
      </c>
      <c r="J2042" s="1">
        <v>132.87083870000001</v>
      </c>
      <c r="K2042" s="1" t="str" cm="1">
        <f t="array" ref="K2042">_xlfn.IFS(J2042&gt;200,"Above Average",J2042&lt;155,"Below Average",TRUE,"Average")</f>
        <v>Below Average</v>
      </c>
      <c r="L2042" s="7">
        <v>8.0670000000000002</v>
      </c>
      <c r="M2042" s="7" t="str" cm="1">
        <f t="array" ref="M2042">_xlfn.IFS(L2042&gt;9,"Above Average",L2042&lt;8,"Below Average",TRUE,"Average")</f>
        <v>Average</v>
      </c>
    </row>
    <row r="2043" spans="1:13" x14ac:dyDescent="0.3">
      <c r="A2043">
        <v>15</v>
      </c>
      <c r="B2043" s="21">
        <v>40487</v>
      </c>
      <c r="C2043" s="21" t="str">
        <f t="shared" si="31"/>
        <v>Nov</v>
      </c>
      <c r="D2043" s="6">
        <v>612987.64</v>
      </c>
      <c r="E2043" t="s">
        <v>155</v>
      </c>
      <c r="F2043" s="5">
        <v>40.29</v>
      </c>
      <c r="G2043" s="5" t="str" cm="1">
        <f t="array" ref="G2043">_xlfn.IFS(F2043&gt;=86,"Hot Week (More Than 85°F)",F2043&lt;50,"Cold Week (Less Than 50°F)",TRUE,"Normal Week")</f>
        <v>Cold Week (Less Than 50°F)</v>
      </c>
      <c r="H2043" s="2">
        <v>3.0489999999999999</v>
      </c>
      <c r="I2043" s="2" t="str" cm="1">
        <f t="array" ref="I2043">_xlfn.IFS(H2043&gt;3.5,"Above Average",H2043&lt;3,"Below Average",TRUE,"Average")</f>
        <v>Average</v>
      </c>
      <c r="J2043" s="1">
        <v>132.92458060000001</v>
      </c>
      <c r="K2043" s="1" t="str" cm="1">
        <f t="array" ref="K2043">_xlfn.IFS(J2043&gt;200,"Above Average",J2043&lt;155,"Below Average",TRUE,"Average")</f>
        <v>Below Average</v>
      </c>
      <c r="L2043" s="7">
        <v>8.0670000000000002</v>
      </c>
      <c r="M2043" s="7" t="str" cm="1">
        <f t="array" ref="M2043">_xlfn.IFS(L2043&gt;9,"Above Average",L2043&lt;8,"Below Average",TRUE,"Average")</f>
        <v>Average</v>
      </c>
    </row>
    <row r="2044" spans="1:13" x14ac:dyDescent="0.3">
      <c r="A2044">
        <v>15</v>
      </c>
      <c r="B2044" s="21">
        <v>40494</v>
      </c>
      <c r="C2044" s="21" t="str">
        <f t="shared" si="31"/>
        <v>Nov</v>
      </c>
      <c r="D2044" s="6">
        <v>619639.74</v>
      </c>
      <c r="E2044" t="s">
        <v>155</v>
      </c>
      <c r="F2044" s="5">
        <v>39.630000000000003</v>
      </c>
      <c r="G2044" s="5" t="str" cm="1">
        <f t="array" ref="G2044">_xlfn.IFS(F2044&gt;=86,"Hot Week (More Than 85°F)",F2044&lt;50,"Cold Week (Less Than 50°F)",TRUE,"Normal Week")</f>
        <v>Cold Week (Less Than 50°F)</v>
      </c>
      <c r="H2044" s="2">
        <v>3.0649999999999999</v>
      </c>
      <c r="I2044" s="2" t="str" cm="1">
        <f t="array" ref="I2044">_xlfn.IFS(H2044&gt;3.5,"Above Average",H2044&lt;3,"Below Average",TRUE,"Average")</f>
        <v>Average</v>
      </c>
      <c r="J2044" s="1">
        <v>132.97832260000001</v>
      </c>
      <c r="K2044" s="1" t="str" cm="1">
        <f t="array" ref="K2044">_xlfn.IFS(J2044&gt;200,"Above Average",J2044&lt;155,"Below Average",TRUE,"Average")</f>
        <v>Below Average</v>
      </c>
      <c r="L2044" s="7">
        <v>8.0670000000000002</v>
      </c>
      <c r="M2044" s="7" t="str" cm="1">
        <f t="array" ref="M2044">_xlfn.IFS(L2044&gt;9,"Above Average",L2044&lt;8,"Below Average",TRUE,"Average")</f>
        <v>Average</v>
      </c>
    </row>
    <row r="2045" spans="1:13" x14ac:dyDescent="0.3">
      <c r="A2045">
        <v>15</v>
      </c>
      <c r="B2045" s="21">
        <v>40501</v>
      </c>
      <c r="C2045" s="21" t="str">
        <f t="shared" si="31"/>
        <v>Nov</v>
      </c>
      <c r="D2045" s="6">
        <v>608200.81000000006</v>
      </c>
      <c r="E2045" t="s">
        <v>155</v>
      </c>
      <c r="F2045" s="5">
        <v>44.1</v>
      </c>
      <c r="G2045" s="5" t="str" cm="1">
        <f t="array" ref="G2045">_xlfn.IFS(F2045&gt;=86,"Hot Week (More Than 85°F)",F2045&lt;50,"Cold Week (Less Than 50°F)",TRUE,"Normal Week")</f>
        <v>Cold Week (Less Than 50°F)</v>
      </c>
      <c r="H2045" s="2">
        <v>3.1379999999999999</v>
      </c>
      <c r="I2045" s="2" t="str" cm="1">
        <f t="array" ref="I2045">_xlfn.IFS(H2045&gt;3.5,"Above Average",H2045&lt;3,"Below Average",TRUE,"Average")</f>
        <v>Average</v>
      </c>
      <c r="J2045" s="1">
        <v>132.91720000000001</v>
      </c>
      <c r="K2045" s="1" t="str" cm="1">
        <f t="array" ref="K2045">_xlfn.IFS(J2045&gt;200,"Above Average",J2045&lt;155,"Below Average",TRUE,"Average")</f>
        <v>Below Average</v>
      </c>
      <c r="L2045" s="7">
        <v>8.0670000000000002</v>
      </c>
      <c r="M2045" s="7" t="str" cm="1">
        <f t="array" ref="M2045">_xlfn.IFS(L2045&gt;9,"Above Average",L2045&lt;8,"Below Average",TRUE,"Average")</f>
        <v>Average</v>
      </c>
    </row>
    <row r="2046" spans="1:13" x14ac:dyDescent="0.3">
      <c r="A2046">
        <v>15</v>
      </c>
      <c r="B2046" s="21">
        <v>40508</v>
      </c>
      <c r="C2046" s="21" t="str">
        <f t="shared" si="31"/>
        <v>Nov</v>
      </c>
      <c r="D2046" s="6">
        <v>1120018.92</v>
      </c>
      <c r="E2046" t="s">
        <v>156</v>
      </c>
      <c r="F2046" s="5">
        <v>40.71</v>
      </c>
      <c r="G2046" s="5" t="str" cm="1">
        <f t="array" ref="G2046">_xlfn.IFS(F2046&gt;=86,"Hot Week (More Than 85°F)",F2046&lt;50,"Cold Week (Less Than 50°F)",TRUE,"Normal Week")</f>
        <v>Cold Week (Less Than 50°F)</v>
      </c>
      <c r="H2046" s="2">
        <v>3.1859999999999999</v>
      </c>
      <c r="I2046" s="2" t="str" cm="1">
        <f t="array" ref="I2046">_xlfn.IFS(H2046&gt;3.5,"Above Average",H2046&lt;3,"Below Average",TRUE,"Average")</f>
        <v>Average</v>
      </c>
      <c r="J2046" s="1">
        <v>132.8369333</v>
      </c>
      <c r="K2046" s="1" t="str" cm="1">
        <f t="array" ref="K2046">_xlfn.IFS(J2046&gt;200,"Above Average",J2046&lt;155,"Below Average",TRUE,"Average")</f>
        <v>Below Average</v>
      </c>
      <c r="L2046" s="7">
        <v>8.0670000000000002</v>
      </c>
      <c r="M2046" s="7" t="str" cm="1">
        <f t="array" ref="M2046">_xlfn.IFS(L2046&gt;9,"Above Average",L2046&lt;8,"Below Average",TRUE,"Average")</f>
        <v>Average</v>
      </c>
    </row>
    <row r="2047" spans="1:13" x14ac:dyDescent="0.3">
      <c r="A2047">
        <v>15</v>
      </c>
      <c r="B2047" s="21">
        <v>40515</v>
      </c>
      <c r="C2047" s="21" t="str">
        <f t="shared" si="31"/>
        <v>Dec</v>
      </c>
      <c r="D2047" s="6">
        <v>754134.95</v>
      </c>
      <c r="E2047" t="s">
        <v>155</v>
      </c>
      <c r="F2047" s="5">
        <v>36</v>
      </c>
      <c r="G2047" s="5" t="str" cm="1">
        <f t="array" ref="G2047">_xlfn.IFS(F2047&gt;=86,"Hot Week (More Than 85°F)",F2047&lt;50,"Cold Week (Less Than 50°F)",TRUE,"Normal Week")</f>
        <v>Cold Week (Less Than 50°F)</v>
      </c>
      <c r="H2047" s="2">
        <v>3.2</v>
      </c>
      <c r="I2047" s="2" t="str" cm="1">
        <f t="array" ref="I2047">_xlfn.IFS(H2047&gt;3.5,"Above Average",H2047&lt;3,"Below Average",TRUE,"Average")</f>
        <v>Average</v>
      </c>
      <c r="J2047" s="1">
        <v>132.75666670000001</v>
      </c>
      <c r="K2047" s="1" t="str" cm="1">
        <f t="array" ref="K2047">_xlfn.IFS(J2047&gt;200,"Above Average",J2047&lt;155,"Below Average",TRUE,"Average")</f>
        <v>Below Average</v>
      </c>
      <c r="L2047" s="7">
        <v>8.0670000000000002</v>
      </c>
      <c r="M2047" s="7" t="str" cm="1">
        <f t="array" ref="M2047">_xlfn.IFS(L2047&gt;9,"Above Average",L2047&lt;8,"Below Average",TRUE,"Average")</f>
        <v>Average</v>
      </c>
    </row>
    <row r="2048" spans="1:13" x14ac:dyDescent="0.3">
      <c r="A2048">
        <v>15</v>
      </c>
      <c r="B2048" s="21">
        <v>40522</v>
      </c>
      <c r="C2048" s="21" t="str">
        <f t="shared" si="31"/>
        <v>Dec</v>
      </c>
      <c r="D2048" s="6">
        <v>847294.04</v>
      </c>
      <c r="E2048" t="s">
        <v>155</v>
      </c>
      <c r="F2048" s="5">
        <v>23.97</v>
      </c>
      <c r="G2048" s="5" t="str" cm="1">
        <f t="array" ref="G2048">_xlfn.IFS(F2048&gt;=86,"Hot Week (More Than 85°F)",F2048&lt;50,"Cold Week (Less Than 50°F)",TRUE,"Normal Week")</f>
        <v>Cold Week (Less Than 50°F)</v>
      </c>
      <c r="H2048" s="2">
        <v>3.2549999999999999</v>
      </c>
      <c r="I2048" s="2" t="str" cm="1">
        <f t="array" ref="I2048">_xlfn.IFS(H2048&gt;3.5,"Above Average",H2048&lt;3,"Below Average",TRUE,"Average")</f>
        <v>Average</v>
      </c>
      <c r="J2048" s="1">
        <v>132.6764</v>
      </c>
      <c r="K2048" s="1" t="str" cm="1">
        <f t="array" ref="K2048">_xlfn.IFS(J2048&gt;200,"Above Average",J2048&lt;155,"Below Average",TRUE,"Average")</f>
        <v>Below Average</v>
      </c>
      <c r="L2048" s="7">
        <v>8.0670000000000002</v>
      </c>
      <c r="M2048" s="7" t="str" cm="1">
        <f t="array" ref="M2048">_xlfn.IFS(L2048&gt;9,"Above Average",L2048&lt;8,"Below Average",TRUE,"Average")</f>
        <v>Average</v>
      </c>
    </row>
    <row r="2049" spans="1:13" x14ac:dyDescent="0.3">
      <c r="A2049">
        <v>15</v>
      </c>
      <c r="B2049" s="21">
        <v>40529</v>
      </c>
      <c r="C2049" s="21" t="str">
        <f t="shared" si="31"/>
        <v>Dec</v>
      </c>
      <c r="D2049" s="6">
        <v>983825.15</v>
      </c>
      <c r="E2049" t="s">
        <v>155</v>
      </c>
      <c r="F2049" s="5">
        <v>25.3</v>
      </c>
      <c r="G2049" s="5" t="str" cm="1">
        <f t="array" ref="G2049">_xlfn.IFS(F2049&gt;=86,"Hot Week (More Than 85°F)",F2049&lt;50,"Cold Week (Less Than 50°F)",TRUE,"Normal Week")</f>
        <v>Cold Week (Less Than 50°F)</v>
      </c>
      <c r="H2049" s="2">
        <v>3.3010000000000002</v>
      </c>
      <c r="I2049" s="2" t="str" cm="1">
        <f t="array" ref="I2049">_xlfn.IFS(H2049&gt;3.5,"Above Average",H2049&lt;3,"Below Average",TRUE,"Average")</f>
        <v>Average</v>
      </c>
      <c r="J2049" s="1">
        <v>132.6804516</v>
      </c>
      <c r="K2049" s="1" t="str" cm="1">
        <f t="array" ref="K2049">_xlfn.IFS(J2049&gt;200,"Above Average",J2049&lt;155,"Below Average",TRUE,"Average")</f>
        <v>Below Average</v>
      </c>
      <c r="L2049" s="7">
        <v>8.0670000000000002</v>
      </c>
      <c r="M2049" s="7" t="str" cm="1">
        <f t="array" ref="M2049">_xlfn.IFS(L2049&gt;9,"Above Average",L2049&lt;8,"Below Average",TRUE,"Average")</f>
        <v>Average</v>
      </c>
    </row>
    <row r="2050" spans="1:13" x14ac:dyDescent="0.3">
      <c r="A2050">
        <v>15</v>
      </c>
      <c r="B2050" s="21">
        <v>40536</v>
      </c>
      <c r="C2050" s="21" t="str">
        <f t="shared" ref="C2050:C2113" si="32">TEXT(B2050, "mmm")</f>
        <v>Dec</v>
      </c>
      <c r="D2050" s="6">
        <v>1368318.17</v>
      </c>
      <c r="E2050" t="s">
        <v>155</v>
      </c>
      <c r="F2050" s="5">
        <v>25.07</v>
      </c>
      <c r="G2050" s="5" t="str" cm="1">
        <f t="array" ref="G2050">_xlfn.IFS(F2050&gt;=86,"Hot Week (More Than 85°F)",F2050&lt;50,"Cold Week (Less Than 50°F)",TRUE,"Normal Week")</f>
        <v>Cold Week (Less Than 50°F)</v>
      </c>
      <c r="H2050" s="2">
        <v>3.3090000000000002</v>
      </c>
      <c r="I2050" s="2" t="str" cm="1">
        <f t="array" ref="I2050">_xlfn.IFS(H2050&gt;3.5,"Above Average",H2050&lt;3,"Below Average",TRUE,"Average")</f>
        <v>Average</v>
      </c>
      <c r="J2050" s="1">
        <v>132.74774189999999</v>
      </c>
      <c r="K2050" s="1" t="str" cm="1">
        <f t="array" ref="K2050">_xlfn.IFS(J2050&gt;200,"Above Average",J2050&lt;155,"Below Average",TRUE,"Average")</f>
        <v>Below Average</v>
      </c>
      <c r="L2050" s="7">
        <v>8.0670000000000002</v>
      </c>
      <c r="M2050" s="7" t="str" cm="1">
        <f t="array" ref="M2050">_xlfn.IFS(L2050&gt;9,"Above Average",L2050&lt;8,"Below Average",TRUE,"Average")</f>
        <v>Average</v>
      </c>
    </row>
    <row r="2051" spans="1:13" x14ac:dyDescent="0.3">
      <c r="A2051">
        <v>15</v>
      </c>
      <c r="B2051" s="21">
        <v>40543</v>
      </c>
      <c r="C2051" s="21" t="str">
        <f t="shared" si="32"/>
        <v>Dec</v>
      </c>
      <c r="D2051" s="6">
        <v>543754.17000000004</v>
      </c>
      <c r="E2051" t="s">
        <v>156</v>
      </c>
      <c r="F2051" s="5">
        <v>26.54</v>
      </c>
      <c r="G2051" s="5" t="str" cm="1">
        <f t="array" ref="G2051">_xlfn.IFS(F2051&gt;=86,"Hot Week (More Than 85°F)",F2051&lt;50,"Cold Week (Less Than 50°F)",TRUE,"Normal Week")</f>
        <v>Cold Week (Less Than 50°F)</v>
      </c>
      <c r="H2051" s="2">
        <v>3.3359999999999999</v>
      </c>
      <c r="I2051" s="2" t="str" cm="1">
        <f t="array" ref="I2051">_xlfn.IFS(H2051&gt;3.5,"Above Average",H2051&lt;3,"Below Average",TRUE,"Average")</f>
        <v>Average</v>
      </c>
      <c r="J2051" s="1">
        <v>132.81503230000001</v>
      </c>
      <c r="K2051" s="1" t="str" cm="1">
        <f t="array" ref="K2051">_xlfn.IFS(J2051&gt;200,"Above Average",J2051&lt;155,"Below Average",TRUE,"Average")</f>
        <v>Below Average</v>
      </c>
      <c r="L2051" s="7">
        <v>8.0670000000000002</v>
      </c>
      <c r="M2051" s="7" t="str" cm="1">
        <f t="array" ref="M2051">_xlfn.IFS(L2051&gt;9,"Above Average",L2051&lt;8,"Below Average",TRUE,"Average")</f>
        <v>Average</v>
      </c>
    </row>
    <row r="2052" spans="1:13" x14ac:dyDescent="0.3">
      <c r="A2052">
        <v>15</v>
      </c>
      <c r="B2052" s="21">
        <v>40550</v>
      </c>
      <c r="C2052" s="21" t="str">
        <f t="shared" si="32"/>
        <v>Jan</v>
      </c>
      <c r="D2052" s="6">
        <v>509640.77</v>
      </c>
      <c r="E2052" t="s">
        <v>155</v>
      </c>
      <c r="F2052" s="5">
        <v>30.53</v>
      </c>
      <c r="G2052" s="5" t="str" cm="1">
        <f t="array" ref="G2052">_xlfn.IFS(F2052&gt;=86,"Hot Week (More Than 85°F)",F2052&lt;50,"Cold Week (Less Than 50°F)",TRUE,"Normal Week")</f>
        <v>Cold Week (Less Than 50°F)</v>
      </c>
      <c r="H2052" s="2">
        <v>3.351</v>
      </c>
      <c r="I2052" s="2" t="str" cm="1">
        <f t="array" ref="I2052">_xlfn.IFS(H2052&gt;3.5,"Above Average",H2052&lt;3,"Below Average",TRUE,"Average")</f>
        <v>Average</v>
      </c>
      <c r="J2052" s="1">
        <v>132.88232260000001</v>
      </c>
      <c r="K2052" s="1" t="str" cm="1">
        <f t="array" ref="K2052">_xlfn.IFS(J2052&gt;200,"Above Average",J2052&lt;155,"Below Average",TRUE,"Average")</f>
        <v>Below Average</v>
      </c>
      <c r="L2052" s="7">
        <v>7.7709999999999999</v>
      </c>
      <c r="M2052" s="7" t="str" cm="1">
        <f t="array" ref="M2052">_xlfn.IFS(L2052&gt;9,"Above Average",L2052&lt;8,"Below Average",TRUE,"Average")</f>
        <v>Below Average</v>
      </c>
    </row>
    <row r="2053" spans="1:13" x14ac:dyDescent="0.3">
      <c r="A2053">
        <v>15</v>
      </c>
      <c r="B2053" s="21">
        <v>40557</v>
      </c>
      <c r="C2053" s="21" t="str">
        <f t="shared" si="32"/>
        <v>Jan</v>
      </c>
      <c r="D2053" s="6">
        <v>479424.2</v>
      </c>
      <c r="E2053" t="s">
        <v>155</v>
      </c>
      <c r="F2053" s="5">
        <v>19.53</v>
      </c>
      <c r="G2053" s="5" t="str" cm="1">
        <f t="array" ref="G2053">_xlfn.IFS(F2053&gt;=86,"Hot Week (More Than 85°F)",F2053&lt;50,"Cold Week (Less Than 50°F)",TRUE,"Normal Week")</f>
        <v>Cold Week (Less Than 50°F)</v>
      </c>
      <c r="H2053" s="2">
        <v>3.367</v>
      </c>
      <c r="I2053" s="2" t="str" cm="1">
        <f t="array" ref="I2053">_xlfn.IFS(H2053&gt;3.5,"Above Average",H2053&lt;3,"Below Average",TRUE,"Average")</f>
        <v>Average</v>
      </c>
      <c r="J2053" s="1">
        <v>132.9510645</v>
      </c>
      <c r="K2053" s="1" t="str" cm="1">
        <f t="array" ref="K2053">_xlfn.IFS(J2053&gt;200,"Above Average",J2053&lt;155,"Below Average",TRUE,"Average")</f>
        <v>Below Average</v>
      </c>
      <c r="L2053" s="7">
        <v>7.7709999999999999</v>
      </c>
      <c r="M2053" s="7" t="str" cm="1">
        <f t="array" ref="M2053">_xlfn.IFS(L2053&gt;9,"Above Average",L2053&lt;8,"Below Average",TRUE,"Average")</f>
        <v>Below Average</v>
      </c>
    </row>
    <row r="2054" spans="1:13" x14ac:dyDescent="0.3">
      <c r="A2054">
        <v>15</v>
      </c>
      <c r="B2054" s="21">
        <v>40564</v>
      </c>
      <c r="C2054" s="21" t="str">
        <f t="shared" si="32"/>
        <v>Jan</v>
      </c>
      <c r="D2054" s="6">
        <v>487311.03</v>
      </c>
      <c r="E2054" t="s">
        <v>155</v>
      </c>
      <c r="F2054" s="5">
        <v>21.84</v>
      </c>
      <c r="G2054" s="5" t="str" cm="1">
        <f t="array" ref="G2054">_xlfn.IFS(F2054&gt;=86,"Hot Week (More Than 85°F)",F2054&lt;50,"Cold Week (Less Than 50°F)",TRUE,"Normal Week")</f>
        <v>Cold Week (Less Than 50°F)</v>
      </c>
      <c r="H2054" s="2">
        <v>3.391</v>
      </c>
      <c r="I2054" s="2" t="str" cm="1">
        <f t="array" ref="I2054">_xlfn.IFS(H2054&gt;3.5,"Above Average",H2054&lt;3,"Below Average",TRUE,"Average")</f>
        <v>Average</v>
      </c>
      <c r="J2054" s="1">
        <v>133.02851609999999</v>
      </c>
      <c r="K2054" s="1" t="str" cm="1">
        <f t="array" ref="K2054">_xlfn.IFS(J2054&gt;200,"Above Average",J2054&lt;155,"Below Average",TRUE,"Average")</f>
        <v>Below Average</v>
      </c>
      <c r="L2054" s="7">
        <v>7.7709999999999999</v>
      </c>
      <c r="M2054" s="7" t="str" cm="1">
        <f t="array" ref="M2054">_xlfn.IFS(L2054&gt;9,"Above Average",L2054&lt;8,"Below Average",TRUE,"Average")</f>
        <v>Below Average</v>
      </c>
    </row>
    <row r="2055" spans="1:13" x14ac:dyDescent="0.3">
      <c r="A2055">
        <v>15</v>
      </c>
      <c r="B2055" s="21">
        <v>40571</v>
      </c>
      <c r="C2055" s="21" t="str">
        <f t="shared" si="32"/>
        <v>Jan</v>
      </c>
      <c r="D2055" s="6">
        <v>481119.6</v>
      </c>
      <c r="E2055" t="s">
        <v>155</v>
      </c>
      <c r="F2055" s="5">
        <v>19.61</v>
      </c>
      <c r="G2055" s="5" t="str" cm="1">
        <f t="array" ref="G2055">_xlfn.IFS(F2055&gt;=86,"Hot Week (More Than 85°F)",F2055&lt;50,"Cold Week (Less Than 50°F)",TRUE,"Normal Week")</f>
        <v>Cold Week (Less Than 50°F)</v>
      </c>
      <c r="H2055" s="2">
        <v>3.4020000000000001</v>
      </c>
      <c r="I2055" s="2" t="str" cm="1">
        <f t="array" ref="I2055">_xlfn.IFS(H2055&gt;3.5,"Above Average",H2055&lt;3,"Below Average",TRUE,"Average")</f>
        <v>Average</v>
      </c>
      <c r="J2055" s="1">
        <v>133.10596770000001</v>
      </c>
      <c r="K2055" s="1" t="str" cm="1">
        <f t="array" ref="K2055">_xlfn.IFS(J2055&gt;200,"Above Average",J2055&lt;155,"Below Average",TRUE,"Average")</f>
        <v>Below Average</v>
      </c>
      <c r="L2055" s="7">
        <v>7.7709999999999999</v>
      </c>
      <c r="M2055" s="7" t="str" cm="1">
        <f t="array" ref="M2055">_xlfn.IFS(L2055&gt;9,"Above Average",L2055&lt;8,"Below Average",TRUE,"Average")</f>
        <v>Below Average</v>
      </c>
    </row>
    <row r="2056" spans="1:13" x14ac:dyDescent="0.3">
      <c r="A2056">
        <v>15</v>
      </c>
      <c r="B2056" s="21">
        <v>40578</v>
      </c>
      <c r="C2056" s="21" t="str">
        <f t="shared" si="32"/>
        <v>Feb</v>
      </c>
      <c r="D2056" s="6">
        <v>556550.85</v>
      </c>
      <c r="E2056" t="s">
        <v>155</v>
      </c>
      <c r="F2056" s="5">
        <v>20.69</v>
      </c>
      <c r="G2056" s="5" t="str" cm="1">
        <f t="array" ref="G2056">_xlfn.IFS(F2056&gt;=86,"Hot Week (More Than 85°F)",F2056&lt;50,"Cold Week (Less Than 50°F)",TRUE,"Normal Week")</f>
        <v>Cold Week (Less Than 50°F)</v>
      </c>
      <c r="H2056" s="2">
        <v>3.4</v>
      </c>
      <c r="I2056" s="2" t="str" cm="1">
        <f t="array" ref="I2056">_xlfn.IFS(H2056&gt;3.5,"Above Average",H2056&lt;3,"Below Average",TRUE,"Average")</f>
        <v>Average</v>
      </c>
      <c r="J2056" s="1">
        <v>133.18341939999999</v>
      </c>
      <c r="K2056" s="1" t="str" cm="1">
        <f t="array" ref="K2056">_xlfn.IFS(J2056&gt;200,"Above Average",J2056&lt;155,"Below Average",TRUE,"Average")</f>
        <v>Below Average</v>
      </c>
      <c r="L2056" s="7">
        <v>7.7709999999999999</v>
      </c>
      <c r="M2056" s="7" t="str" cm="1">
        <f t="array" ref="M2056">_xlfn.IFS(L2056&gt;9,"Above Average",L2056&lt;8,"Below Average",TRUE,"Average")</f>
        <v>Below Average</v>
      </c>
    </row>
    <row r="2057" spans="1:13" x14ac:dyDescent="0.3">
      <c r="A2057">
        <v>15</v>
      </c>
      <c r="B2057" s="21">
        <v>40585</v>
      </c>
      <c r="C2057" s="21" t="str">
        <f t="shared" si="32"/>
        <v>Feb</v>
      </c>
      <c r="D2057" s="6">
        <v>582864.35</v>
      </c>
      <c r="E2057" t="s">
        <v>156</v>
      </c>
      <c r="F2057" s="5">
        <v>21.64</v>
      </c>
      <c r="G2057" s="5" t="str" cm="1">
        <f t="array" ref="G2057">_xlfn.IFS(F2057&gt;=86,"Hot Week (More Than 85°F)",F2057&lt;50,"Cold Week (Less Than 50°F)",TRUE,"Normal Week")</f>
        <v>Cold Week (Less Than 50°F)</v>
      </c>
      <c r="H2057" s="2">
        <v>3.4159999999999999</v>
      </c>
      <c r="I2057" s="2" t="str" cm="1">
        <f t="array" ref="I2057">_xlfn.IFS(H2057&gt;3.5,"Above Average",H2057&lt;3,"Below Average",TRUE,"Average")</f>
        <v>Average</v>
      </c>
      <c r="J2057" s="1">
        <v>133.26087100000001</v>
      </c>
      <c r="K2057" s="1" t="str" cm="1">
        <f t="array" ref="K2057">_xlfn.IFS(J2057&gt;200,"Above Average",J2057&lt;155,"Below Average",TRUE,"Average")</f>
        <v>Below Average</v>
      </c>
      <c r="L2057" s="7">
        <v>7.7709999999999999</v>
      </c>
      <c r="M2057" s="7" t="str" cm="1">
        <f t="array" ref="M2057">_xlfn.IFS(L2057&gt;9,"Above Average",L2057&lt;8,"Below Average",TRUE,"Average")</f>
        <v>Below Average</v>
      </c>
    </row>
    <row r="2058" spans="1:13" x14ac:dyDescent="0.3">
      <c r="A2058">
        <v>15</v>
      </c>
      <c r="B2058" s="21">
        <v>40592</v>
      </c>
      <c r="C2058" s="21" t="str">
        <f t="shared" si="32"/>
        <v>Feb</v>
      </c>
      <c r="D2058" s="6">
        <v>649993.5</v>
      </c>
      <c r="E2058" t="s">
        <v>155</v>
      </c>
      <c r="F2058" s="5">
        <v>33.06</v>
      </c>
      <c r="G2058" s="5" t="str" cm="1">
        <f t="array" ref="G2058">_xlfn.IFS(F2058&gt;=86,"Hot Week (More Than 85°F)",F2058&lt;50,"Cold Week (Less Than 50°F)",TRUE,"Normal Week")</f>
        <v>Cold Week (Less Than 50°F)</v>
      </c>
      <c r="H2058" s="2">
        <v>3.42</v>
      </c>
      <c r="I2058" s="2" t="str" cm="1">
        <f t="array" ref="I2058">_xlfn.IFS(H2058&gt;3.5,"Above Average",H2058&lt;3,"Below Average",TRUE,"Average")</f>
        <v>Average</v>
      </c>
      <c r="J2058" s="1">
        <v>133.37014289999999</v>
      </c>
      <c r="K2058" s="1" t="str" cm="1">
        <f t="array" ref="K2058">_xlfn.IFS(J2058&gt;200,"Above Average",J2058&lt;155,"Below Average",TRUE,"Average")</f>
        <v>Below Average</v>
      </c>
      <c r="L2058" s="7">
        <v>7.7709999999999999</v>
      </c>
      <c r="M2058" s="7" t="str" cm="1">
        <f t="array" ref="M2058">_xlfn.IFS(L2058&gt;9,"Above Average",L2058&lt;8,"Below Average",TRUE,"Average")</f>
        <v>Below Average</v>
      </c>
    </row>
    <row r="2059" spans="1:13" x14ac:dyDescent="0.3">
      <c r="A2059">
        <v>15</v>
      </c>
      <c r="B2059" s="21">
        <v>40599</v>
      </c>
      <c r="C2059" s="21" t="str">
        <f t="shared" si="32"/>
        <v>Feb</v>
      </c>
      <c r="D2059" s="6">
        <v>547564.09</v>
      </c>
      <c r="E2059" t="s">
        <v>155</v>
      </c>
      <c r="F2059" s="5">
        <v>20.87</v>
      </c>
      <c r="G2059" s="5" t="str" cm="1">
        <f t="array" ref="G2059">_xlfn.IFS(F2059&gt;=86,"Hot Week (More Than 85°F)",F2059&lt;50,"Cold Week (Less Than 50°F)",TRUE,"Normal Week")</f>
        <v>Cold Week (Less Than 50°F)</v>
      </c>
      <c r="H2059" s="2">
        <v>3.452</v>
      </c>
      <c r="I2059" s="2" t="str" cm="1">
        <f t="array" ref="I2059">_xlfn.IFS(H2059&gt;3.5,"Above Average",H2059&lt;3,"Below Average",TRUE,"Average")</f>
        <v>Average</v>
      </c>
      <c r="J2059" s="1">
        <v>133.4921429</v>
      </c>
      <c r="K2059" s="1" t="str" cm="1">
        <f t="array" ref="K2059">_xlfn.IFS(J2059&gt;200,"Above Average",J2059&lt;155,"Below Average",TRUE,"Average")</f>
        <v>Below Average</v>
      </c>
      <c r="L2059" s="7">
        <v>7.7709999999999999</v>
      </c>
      <c r="M2059" s="7" t="str" cm="1">
        <f t="array" ref="M2059">_xlfn.IFS(L2059&gt;9,"Above Average",L2059&lt;8,"Below Average",TRUE,"Average")</f>
        <v>Below Average</v>
      </c>
    </row>
    <row r="2060" spans="1:13" x14ac:dyDescent="0.3">
      <c r="A2060">
        <v>15</v>
      </c>
      <c r="B2060" s="21">
        <v>40606</v>
      </c>
      <c r="C2060" s="21" t="str">
        <f t="shared" si="32"/>
        <v>Mar</v>
      </c>
      <c r="D2060" s="6">
        <v>573374.49</v>
      </c>
      <c r="E2060" t="s">
        <v>155</v>
      </c>
      <c r="F2060" s="5">
        <v>28.16</v>
      </c>
      <c r="G2060" s="5" t="str" cm="1">
        <f t="array" ref="G2060">_xlfn.IFS(F2060&gt;=86,"Hot Week (More Than 85°F)",F2060&lt;50,"Cold Week (Less Than 50°F)",TRUE,"Normal Week")</f>
        <v>Cold Week (Less Than 50°F)</v>
      </c>
      <c r="H2060" s="2">
        <v>3.605</v>
      </c>
      <c r="I2060" s="2" t="str" cm="1">
        <f t="array" ref="I2060">_xlfn.IFS(H2060&gt;3.5,"Above Average",H2060&lt;3,"Below Average",TRUE,"Average")</f>
        <v>Above Average</v>
      </c>
      <c r="J2060" s="1">
        <v>133.61414289999999</v>
      </c>
      <c r="K2060" s="1" t="str" cm="1">
        <f t="array" ref="K2060">_xlfn.IFS(J2060&gt;200,"Above Average",J2060&lt;155,"Below Average",TRUE,"Average")</f>
        <v>Below Average</v>
      </c>
      <c r="L2060" s="7">
        <v>7.7709999999999999</v>
      </c>
      <c r="M2060" s="7" t="str" cm="1">
        <f t="array" ref="M2060">_xlfn.IFS(L2060&gt;9,"Above Average",L2060&lt;8,"Below Average",TRUE,"Average")</f>
        <v>Below Average</v>
      </c>
    </row>
    <row r="2061" spans="1:13" x14ac:dyDescent="0.3">
      <c r="A2061">
        <v>15</v>
      </c>
      <c r="B2061" s="21">
        <v>40613</v>
      </c>
      <c r="C2061" s="21" t="str">
        <f t="shared" si="32"/>
        <v>Mar</v>
      </c>
      <c r="D2061" s="6">
        <v>537035.28</v>
      </c>
      <c r="E2061" t="s">
        <v>155</v>
      </c>
      <c r="F2061" s="5">
        <v>34.270000000000003</v>
      </c>
      <c r="G2061" s="5" t="str" cm="1">
        <f t="array" ref="G2061">_xlfn.IFS(F2061&gt;=86,"Hot Week (More Than 85°F)",F2061&lt;50,"Cold Week (Less Than 50°F)",TRUE,"Normal Week")</f>
        <v>Cold Week (Less Than 50°F)</v>
      </c>
      <c r="H2061" s="2">
        <v>3.7519999999999998</v>
      </c>
      <c r="I2061" s="2" t="str" cm="1">
        <f t="array" ref="I2061">_xlfn.IFS(H2061&gt;3.5,"Above Average",H2061&lt;3,"Below Average",TRUE,"Average")</f>
        <v>Above Average</v>
      </c>
      <c r="J2061" s="1">
        <v>133.7361429</v>
      </c>
      <c r="K2061" s="1" t="str" cm="1">
        <f t="array" ref="K2061">_xlfn.IFS(J2061&gt;200,"Above Average",J2061&lt;155,"Below Average",TRUE,"Average")</f>
        <v>Below Average</v>
      </c>
      <c r="L2061" s="7">
        <v>7.7709999999999999</v>
      </c>
      <c r="M2061" s="7" t="str" cm="1">
        <f t="array" ref="M2061">_xlfn.IFS(L2061&gt;9,"Above Average",L2061&lt;8,"Below Average",TRUE,"Average")</f>
        <v>Below Average</v>
      </c>
    </row>
    <row r="2062" spans="1:13" x14ac:dyDescent="0.3">
      <c r="A2062">
        <v>15</v>
      </c>
      <c r="B2062" s="21">
        <v>40620</v>
      </c>
      <c r="C2062" s="21" t="str">
        <f t="shared" si="32"/>
        <v>Mar</v>
      </c>
      <c r="D2062" s="6">
        <v>551553.99</v>
      </c>
      <c r="E2062" t="s">
        <v>155</v>
      </c>
      <c r="F2062" s="5">
        <v>40.229999999999997</v>
      </c>
      <c r="G2062" s="5" t="str" cm="1">
        <f t="array" ref="G2062">_xlfn.IFS(F2062&gt;=86,"Hot Week (More Than 85°F)",F2062&lt;50,"Cold Week (Less Than 50°F)",TRUE,"Normal Week")</f>
        <v>Cold Week (Less Than 50°F)</v>
      </c>
      <c r="H2062" s="2">
        <v>3.7959999999999998</v>
      </c>
      <c r="I2062" s="2" t="str" cm="1">
        <f t="array" ref="I2062">_xlfn.IFS(H2062&gt;3.5,"Above Average",H2062&lt;3,"Below Average",TRUE,"Average")</f>
        <v>Above Average</v>
      </c>
      <c r="J2062" s="1">
        <v>133.8492258</v>
      </c>
      <c r="K2062" s="1" t="str" cm="1">
        <f t="array" ref="K2062">_xlfn.IFS(J2062&gt;200,"Above Average",J2062&lt;155,"Below Average",TRUE,"Average")</f>
        <v>Below Average</v>
      </c>
      <c r="L2062" s="7">
        <v>7.7709999999999999</v>
      </c>
      <c r="M2062" s="7" t="str" cm="1">
        <f t="array" ref="M2062">_xlfn.IFS(L2062&gt;9,"Above Average",L2062&lt;8,"Below Average",TRUE,"Average")</f>
        <v>Below Average</v>
      </c>
    </row>
    <row r="2063" spans="1:13" x14ac:dyDescent="0.3">
      <c r="A2063">
        <v>15</v>
      </c>
      <c r="B2063" s="21">
        <v>40627</v>
      </c>
      <c r="C2063" s="21" t="str">
        <f t="shared" si="32"/>
        <v>Mar</v>
      </c>
      <c r="D2063" s="6">
        <v>527389.28</v>
      </c>
      <c r="E2063" t="s">
        <v>155</v>
      </c>
      <c r="F2063" s="5">
        <v>32.630000000000003</v>
      </c>
      <c r="G2063" s="5" t="str" cm="1">
        <f t="array" ref="G2063">_xlfn.IFS(F2063&gt;=86,"Hot Week (More Than 85°F)",F2063&lt;50,"Cold Week (Less Than 50°F)",TRUE,"Normal Week")</f>
        <v>Cold Week (Less Than 50°F)</v>
      </c>
      <c r="H2063" s="2">
        <v>3.7890000000000001</v>
      </c>
      <c r="I2063" s="2" t="str" cm="1">
        <f t="array" ref="I2063">_xlfn.IFS(H2063&gt;3.5,"Above Average",H2063&lt;3,"Below Average",TRUE,"Average")</f>
        <v>Above Average</v>
      </c>
      <c r="J2063" s="1">
        <v>133.95874190000001</v>
      </c>
      <c r="K2063" s="1" t="str" cm="1">
        <f t="array" ref="K2063">_xlfn.IFS(J2063&gt;200,"Above Average",J2063&lt;155,"Below Average",TRUE,"Average")</f>
        <v>Below Average</v>
      </c>
      <c r="L2063" s="7">
        <v>7.7709999999999999</v>
      </c>
      <c r="M2063" s="7" t="str" cm="1">
        <f t="array" ref="M2063">_xlfn.IFS(L2063&gt;9,"Above Average",L2063&lt;8,"Below Average",TRUE,"Average")</f>
        <v>Below Average</v>
      </c>
    </row>
    <row r="2064" spans="1:13" x14ac:dyDescent="0.3">
      <c r="A2064">
        <v>15</v>
      </c>
      <c r="B2064" s="21">
        <v>40634</v>
      </c>
      <c r="C2064" s="21" t="str">
        <f t="shared" si="32"/>
        <v>Apr</v>
      </c>
      <c r="D2064" s="6">
        <v>542556.05000000005</v>
      </c>
      <c r="E2064" t="s">
        <v>155</v>
      </c>
      <c r="F2064" s="5">
        <v>30.34</v>
      </c>
      <c r="G2064" s="5" t="str" cm="1">
        <f t="array" ref="G2064">_xlfn.IFS(F2064&gt;=86,"Hot Week (More Than 85°F)",F2064&lt;50,"Cold Week (Less Than 50°F)",TRUE,"Normal Week")</f>
        <v>Cold Week (Less Than 50°F)</v>
      </c>
      <c r="H2064" s="2">
        <v>3.8109999999999999</v>
      </c>
      <c r="I2064" s="2" t="str" cm="1">
        <f t="array" ref="I2064">_xlfn.IFS(H2064&gt;3.5,"Above Average",H2064&lt;3,"Below Average",TRUE,"Average")</f>
        <v>Above Average</v>
      </c>
      <c r="J2064" s="1">
        <v>134.06825810000001</v>
      </c>
      <c r="K2064" s="1" t="str" cm="1">
        <f t="array" ref="K2064">_xlfn.IFS(J2064&gt;200,"Above Average",J2064&lt;155,"Below Average",TRUE,"Average")</f>
        <v>Below Average</v>
      </c>
      <c r="L2064" s="7">
        <v>7.6580000000000004</v>
      </c>
      <c r="M2064" s="7" t="str" cm="1">
        <f t="array" ref="M2064">_xlfn.IFS(L2064&gt;9,"Above Average",L2064&lt;8,"Below Average",TRUE,"Average")</f>
        <v>Below Average</v>
      </c>
    </row>
    <row r="2065" spans="1:13" x14ac:dyDescent="0.3">
      <c r="A2065">
        <v>15</v>
      </c>
      <c r="B2065" s="21">
        <v>40641</v>
      </c>
      <c r="C2065" s="21" t="str">
        <f t="shared" si="32"/>
        <v>Apr</v>
      </c>
      <c r="D2065" s="6">
        <v>587370.81000000006</v>
      </c>
      <c r="E2065" t="s">
        <v>155</v>
      </c>
      <c r="F2065" s="5">
        <v>40.94</v>
      </c>
      <c r="G2065" s="5" t="str" cm="1">
        <f t="array" ref="G2065">_xlfn.IFS(F2065&gt;=86,"Hot Week (More Than 85°F)",F2065&lt;50,"Cold Week (Less Than 50°F)",TRUE,"Normal Week")</f>
        <v>Cold Week (Less Than 50°F)</v>
      </c>
      <c r="H2065" s="2">
        <v>3.895</v>
      </c>
      <c r="I2065" s="2" t="str" cm="1">
        <f t="array" ref="I2065">_xlfn.IFS(H2065&gt;3.5,"Above Average",H2065&lt;3,"Below Average",TRUE,"Average")</f>
        <v>Above Average</v>
      </c>
      <c r="J2065" s="1">
        <v>134.17777419999999</v>
      </c>
      <c r="K2065" s="1" t="str" cm="1">
        <f t="array" ref="K2065">_xlfn.IFS(J2065&gt;200,"Above Average",J2065&lt;155,"Below Average",TRUE,"Average")</f>
        <v>Below Average</v>
      </c>
      <c r="L2065" s="7">
        <v>7.6580000000000004</v>
      </c>
      <c r="M2065" s="7" t="str" cm="1">
        <f t="array" ref="M2065">_xlfn.IFS(L2065&gt;9,"Above Average",L2065&lt;8,"Below Average",TRUE,"Average")</f>
        <v>Below Average</v>
      </c>
    </row>
    <row r="2066" spans="1:13" x14ac:dyDescent="0.3">
      <c r="A2066">
        <v>15</v>
      </c>
      <c r="B2066" s="21">
        <v>40648</v>
      </c>
      <c r="C2066" s="21" t="str">
        <f t="shared" si="32"/>
        <v>Apr</v>
      </c>
      <c r="D2066" s="6">
        <v>607691.36</v>
      </c>
      <c r="E2066" t="s">
        <v>155</v>
      </c>
      <c r="F2066" s="5">
        <v>48.63</v>
      </c>
      <c r="G2066" s="5" t="str" cm="1">
        <f t="array" ref="G2066">_xlfn.IFS(F2066&gt;=86,"Hot Week (More Than 85°F)",F2066&lt;50,"Cold Week (Less Than 50°F)",TRUE,"Normal Week")</f>
        <v>Cold Week (Less Than 50°F)</v>
      </c>
      <c r="H2066" s="2">
        <v>3.9809999999999999</v>
      </c>
      <c r="I2066" s="2" t="str" cm="1">
        <f t="array" ref="I2066">_xlfn.IFS(H2066&gt;3.5,"Above Average",H2066&lt;3,"Below Average",TRUE,"Average")</f>
        <v>Above Average</v>
      </c>
      <c r="J2066" s="1">
        <v>134.2784667</v>
      </c>
      <c r="K2066" s="1" t="str" cm="1">
        <f t="array" ref="K2066">_xlfn.IFS(J2066&gt;200,"Above Average",J2066&lt;155,"Below Average",TRUE,"Average")</f>
        <v>Below Average</v>
      </c>
      <c r="L2066" s="7">
        <v>7.6580000000000004</v>
      </c>
      <c r="M2066" s="7" t="str" cm="1">
        <f t="array" ref="M2066">_xlfn.IFS(L2066&gt;9,"Above Average",L2066&lt;8,"Below Average",TRUE,"Average")</f>
        <v>Below Average</v>
      </c>
    </row>
    <row r="2067" spans="1:13" x14ac:dyDescent="0.3">
      <c r="A2067">
        <v>15</v>
      </c>
      <c r="B2067" s="21">
        <v>40655</v>
      </c>
      <c r="C2067" s="21" t="str">
        <f t="shared" si="32"/>
        <v>Apr</v>
      </c>
      <c r="D2067" s="6">
        <v>655318.26</v>
      </c>
      <c r="E2067" t="s">
        <v>155</v>
      </c>
      <c r="F2067" s="5">
        <v>41.37</v>
      </c>
      <c r="G2067" s="5" t="str" cm="1">
        <f t="array" ref="G2067">_xlfn.IFS(F2067&gt;=86,"Hot Week (More Than 85°F)",F2067&lt;50,"Cold Week (Less Than 50°F)",TRUE,"Normal Week")</f>
        <v>Cold Week (Less Than 50°F)</v>
      </c>
      <c r="H2067" s="2">
        <v>4.0609999999999999</v>
      </c>
      <c r="I2067" s="2" t="str" cm="1">
        <f t="array" ref="I2067">_xlfn.IFS(H2067&gt;3.5,"Above Average",H2067&lt;3,"Below Average",TRUE,"Average")</f>
        <v>Above Average</v>
      </c>
      <c r="J2067" s="1">
        <v>134.3571</v>
      </c>
      <c r="K2067" s="1" t="str" cm="1">
        <f t="array" ref="K2067">_xlfn.IFS(J2067&gt;200,"Above Average",J2067&lt;155,"Below Average",TRUE,"Average")</f>
        <v>Below Average</v>
      </c>
      <c r="L2067" s="7">
        <v>7.6580000000000004</v>
      </c>
      <c r="M2067" s="7" t="str" cm="1">
        <f t="array" ref="M2067">_xlfn.IFS(L2067&gt;9,"Above Average",L2067&lt;8,"Below Average",TRUE,"Average")</f>
        <v>Below Average</v>
      </c>
    </row>
    <row r="2068" spans="1:13" x14ac:dyDescent="0.3">
      <c r="A2068">
        <v>15</v>
      </c>
      <c r="B2068" s="21">
        <v>40662</v>
      </c>
      <c r="C2068" s="21" t="str">
        <f t="shared" si="32"/>
        <v>Apr</v>
      </c>
      <c r="D2068" s="6">
        <v>560764.41</v>
      </c>
      <c r="E2068" t="s">
        <v>155</v>
      </c>
      <c r="F2068" s="5">
        <v>55.46</v>
      </c>
      <c r="G2068" s="5" t="str" cm="1">
        <f t="array" ref="G2068">_xlfn.IFS(F2068&gt;=86,"Hot Week (More Than 85°F)",F2068&lt;50,"Cold Week (Less Than 50°F)",TRUE,"Normal Week")</f>
        <v>Normal Week</v>
      </c>
      <c r="H2068" s="2">
        <v>4.117</v>
      </c>
      <c r="I2068" s="2" t="str" cm="1">
        <f t="array" ref="I2068">_xlfn.IFS(H2068&gt;3.5,"Above Average",H2068&lt;3,"Below Average",TRUE,"Average")</f>
        <v>Above Average</v>
      </c>
      <c r="J2068" s="1">
        <v>134.43573330000001</v>
      </c>
      <c r="K2068" s="1" t="str" cm="1">
        <f t="array" ref="K2068">_xlfn.IFS(J2068&gt;200,"Above Average",J2068&lt;155,"Below Average",TRUE,"Average")</f>
        <v>Below Average</v>
      </c>
      <c r="L2068" s="7">
        <v>7.6580000000000004</v>
      </c>
      <c r="M2068" s="7" t="str" cm="1">
        <f t="array" ref="M2068">_xlfn.IFS(L2068&gt;9,"Above Average",L2068&lt;8,"Below Average",TRUE,"Average")</f>
        <v>Below Average</v>
      </c>
    </row>
    <row r="2069" spans="1:13" x14ac:dyDescent="0.3">
      <c r="A2069">
        <v>15</v>
      </c>
      <c r="B2069" s="21">
        <v>40669</v>
      </c>
      <c r="C2069" s="21" t="str">
        <f t="shared" si="32"/>
        <v>May</v>
      </c>
      <c r="D2069" s="6">
        <v>630522.67000000004</v>
      </c>
      <c r="E2069" t="s">
        <v>155</v>
      </c>
      <c r="F2069" s="5">
        <v>49.87</v>
      </c>
      <c r="G2069" s="5" t="str" cm="1">
        <f t="array" ref="G2069">_xlfn.IFS(F2069&gt;=86,"Hot Week (More Than 85°F)",F2069&lt;50,"Cold Week (Less Than 50°F)",TRUE,"Normal Week")</f>
        <v>Cold Week (Less Than 50°F)</v>
      </c>
      <c r="H2069" s="2">
        <v>4.1920000000000002</v>
      </c>
      <c r="I2069" s="2" t="str" cm="1">
        <f t="array" ref="I2069">_xlfn.IFS(H2069&gt;3.5,"Above Average",H2069&lt;3,"Below Average",TRUE,"Average")</f>
        <v>Above Average</v>
      </c>
      <c r="J2069" s="1">
        <v>134.51436670000001</v>
      </c>
      <c r="K2069" s="1" t="str" cm="1">
        <f t="array" ref="K2069">_xlfn.IFS(J2069&gt;200,"Above Average",J2069&lt;155,"Below Average",TRUE,"Average")</f>
        <v>Below Average</v>
      </c>
      <c r="L2069" s="7">
        <v>7.6580000000000004</v>
      </c>
      <c r="M2069" s="7" t="str" cm="1">
        <f t="array" ref="M2069">_xlfn.IFS(L2069&gt;9,"Above Average",L2069&lt;8,"Below Average",TRUE,"Average")</f>
        <v>Below Average</v>
      </c>
    </row>
    <row r="2070" spans="1:13" x14ac:dyDescent="0.3">
      <c r="A2070">
        <v>15</v>
      </c>
      <c r="B2070" s="21">
        <v>40676</v>
      </c>
      <c r="C2070" s="21" t="str">
        <f t="shared" si="32"/>
        <v>May</v>
      </c>
      <c r="D2070" s="6">
        <v>630482.91</v>
      </c>
      <c r="E2070" t="s">
        <v>155</v>
      </c>
      <c r="F2070" s="5">
        <v>57.07</v>
      </c>
      <c r="G2070" s="5" t="str" cm="1">
        <f t="array" ref="G2070">_xlfn.IFS(F2070&gt;=86,"Hot Week (More Than 85°F)",F2070&lt;50,"Cold Week (Less Than 50°F)",TRUE,"Normal Week")</f>
        <v>Normal Week</v>
      </c>
      <c r="H2070" s="2">
        <v>4.2110000000000003</v>
      </c>
      <c r="I2070" s="2" t="str" cm="1">
        <f t="array" ref="I2070">_xlfn.IFS(H2070&gt;3.5,"Above Average",H2070&lt;3,"Below Average",TRUE,"Average")</f>
        <v>Above Average</v>
      </c>
      <c r="J2070" s="1">
        <v>134.59299999999999</v>
      </c>
      <c r="K2070" s="1" t="str" cm="1">
        <f t="array" ref="K2070">_xlfn.IFS(J2070&gt;200,"Above Average",J2070&lt;155,"Below Average",TRUE,"Average")</f>
        <v>Below Average</v>
      </c>
      <c r="L2070" s="7">
        <v>7.6580000000000004</v>
      </c>
      <c r="M2070" s="7" t="str" cm="1">
        <f t="array" ref="M2070">_xlfn.IFS(L2070&gt;9,"Above Average",L2070&lt;8,"Below Average",TRUE,"Average")</f>
        <v>Below Average</v>
      </c>
    </row>
    <row r="2071" spans="1:13" x14ac:dyDescent="0.3">
      <c r="A2071">
        <v>15</v>
      </c>
      <c r="B2071" s="21">
        <v>40683</v>
      </c>
      <c r="C2071" s="21" t="str">
        <f t="shared" si="32"/>
        <v>May</v>
      </c>
      <c r="D2071" s="6">
        <v>593941.9</v>
      </c>
      <c r="E2071" t="s">
        <v>155</v>
      </c>
      <c r="F2071" s="5">
        <v>57.19</v>
      </c>
      <c r="G2071" s="5" t="str" cm="1">
        <f t="array" ref="G2071">_xlfn.IFS(F2071&gt;=86,"Hot Week (More Than 85°F)",F2071&lt;50,"Cold Week (Less Than 50°F)",TRUE,"Normal Week")</f>
        <v>Normal Week</v>
      </c>
      <c r="H2071" s="2">
        <v>4.202</v>
      </c>
      <c r="I2071" s="2" t="str" cm="1">
        <f t="array" ref="I2071">_xlfn.IFS(H2071&gt;3.5,"Above Average",H2071&lt;3,"Below Average",TRUE,"Average")</f>
        <v>Above Average</v>
      </c>
      <c r="J2071" s="1">
        <v>134.68038709999999</v>
      </c>
      <c r="K2071" s="1" t="str" cm="1">
        <f t="array" ref="K2071">_xlfn.IFS(J2071&gt;200,"Above Average",J2071&lt;155,"Below Average",TRUE,"Average")</f>
        <v>Below Average</v>
      </c>
      <c r="L2071" s="7">
        <v>7.6580000000000004</v>
      </c>
      <c r="M2071" s="7" t="str" cm="1">
        <f t="array" ref="M2071">_xlfn.IFS(L2071&gt;9,"Above Average",L2071&lt;8,"Below Average",TRUE,"Average")</f>
        <v>Below Average</v>
      </c>
    </row>
    <row r="2072" spans="1:13" x14ac:dyDescent="0.3">
      <c r="A2072">
        <v>15</v>
      </c>
      <c r="B2072" s="21">
        <v>40690</v>
      </c>
      <c r="C2072" s="21" t="str">
        <f t="shared" si="32"/>
        <v>May</v>
      </c>
      <c r="D2072" s="6">
        <v>636193.24</v>
      </c>
      <c r="E2072" t="s">
        <v>155</v>
      </c>
      <c r="F2072" s="5">
        <v>65.87</v>
      </c>
      <c r="G2072" s="5" t="str" cm="1">
        <f t="array" ref="G2072">_xlfn.IFS(F2072&gt;=86,"Hot Week (More Than 85°F)",F2072&lt;50,"Cold Week (Less Than 50°F)",TRUE,"Normal Week")</f>
        <v>Normal Week</v>
      </c>
      <c r="H2072" s="2">
        <v>4.1340000000000003</v>
      </c>
      <c r="I2072" s="2" t="str" cm="1">
        <f t="array" ref="I2072">_xlfn.IFS(H2072&gt;3.5,"Above Average",H2072&lt;3,"Below Average",TRUE,"Average")</f>
        <v>Above Average</v>
      </c>
      <c r="J2072" s="1">
        <v>134.76777419999999</v>
      </c>
      <c r="K2072" s="1" t="str" cm="1">
        <f t="array" ref="K2072">_xlfn.IFS(J2072&gt;200,"Above Average",J2072&lt;155,"Below Average",TRUE,"Average")</f>
        <v>Below Average</v>
      </c>
      <c r="L2072" s="7">
        <v>7.6580000000000004</v>
      </c>
      <c r="M2072" s="7" t="str" cm="1">
        <f t="array" ref="M2072">_xlfn.IFS(L2072&gt;9,"Above Average",L2072&lt;8,"Below Average",TRUE,"Average")</f>
        <v>Below Average</v>
      </c>
    </row>
    <row r="2073" spans="1:13" x14ac:dyDescent="0.3">
      <c r="A2073">
        <v>15</v>
      </c>
      <c r="B2073" s="21">
        <v>40697</v>
      </c>
      <c r="C2073" s="21" t="str">
        <f t="shared" si="32"/>
        <v>Jun</v>
      </c>
      <c r="D2073" s="6">
        <v>695396.19</v>
      </c>
      <c r="E2073" t="s">
        <v>155</v>
      </c>
      <c r="F2073" s="5">
        <v>69.8</v>
      </c>
      <c r="G2073" s="5" t="str" cm="1">
        <f t="array" ref="G2073">_xlfn.IFS(F2073&gt;=86,"Hot Week (More Than 85°F)",F2073&lt;50,"Cold Week (Less Than 50°F)",TRUE,"Normal Week")</f>
        <v>Normal Week</v>
      </c>
      <c r="H2073" s="2">
        <v>4.069</v>
      </c>
      <c r="I2073" s="2" t="str" cm="1">
        <f t="array" ref="I2073">_xlfn.IFS(H2073&gt;3.5,"Above Average",H2073&lt;3,"Below Average",TRUE,"Average")</f>
        <v>Above Average</v>
      </c>
      <c r="J2073" s="1">
        <v>134.85516129999999</v>
      </c>
      <c r="K2073" s="1" t="str" cm="1">
        <f t="array" ref="K2073">_xlfn.IFS(J2073&gt;200,"Above Average",J2073&lt;155,"Below Average",TRUE,"Average")</f>
        <v>Below Average</v>
      </c>
      <c r="L2073" s="7">
        <v>7.6580000000000004</v>
      </c>
      <c r="M2073" s="7" t="str" cm="1">
        <f t="array" ref="M2073">_xlfn.IFS(L2073&gt;9,"Above Average",L2073&lt;8,"Below Average",TRUE,"Average")</f>
        <v>Below Average</v>
      </c>
    </row>
    <row r="2074" spans="1:13" x14ac:dyDescent="0.3">
      <c r="A2074">
        <v>15</v>
      </c>
      <c r="B2074" s="21">
        <v>40704</v>
      </c>
      <c r="C2074" s="21" t="str">
        <f t="shared" si="32"/>
        <v>Jun</v>
      </c>
      <c r="D2074" s="6">
        <v>642679.81000000006</v>
      </c>
      <c r="E2074" t="s">
        <v>155</v>
      </c>
      <c r="F2074" s="5">
        <v>69.86</v>
      </c>
      <c r="G2074" s="5" t="str" cm="1">
        <f t="array" ref="G2074">_xlfn.IFS(F2074&gt;=86,"Hot Week (More Than 85°F)",F2074&lt;50,"Cold Week (Less Than 50°F)",TRUE,"Normal Week")</f>
        <v>Normal Week</v>
      </c>
      <c r="H2074" s="2">
        <v>4.0250000000000004</v>
      </c>
      <c r="I2074" s="2" t="str" cm="1">
        <f t="array" ref="I2074">_xlfn.IFS(H2074&gt;3.5,"Above Average",H2074&lt;3,"Below Average",TRUE,"Average")</f>
        <v>Above Average</v>
      </c>
      <c r="J2074" s="1">
        <v>134.94254839999999</v>
      </c>
      <c r="K2074" s="1" t="str" cm="1">
        <f t="array" ref="K2074">_xlfn.IFS(J2074&gt;200,"Above Average",J2074&lt;155,"Below Average",TRUE,"Average")</f>
        <v>Below Average</v>
      </c>
      <c r="L2074" s="7">
        <v>7.6580000000000004</v>
      </c>
      <c r="M2074" s="7" t="str" cm="1">
        <f t="array" ref="M2074">_xlfn.IFS(L2074&gt;9,"Above Average",L2074&lt;8,"Below Average",TRUE,"Average")</f>
        <v>Below Average</v>
      </c>
    </row>
    <row r="2075" spans="1:13" x14ac:dyDescent="0.3">
      <c r="A2075">
        <v>15</v>
      </c>
      <c r="B2075" s="21">
        <v>40711</v>
      </c>
      <c r="C2075" s="21" t="str">
        <f t="shared" si="32"/>
        <v>Jun</v>
      </c>
      <c r="D2075" s="6">
        <v>639928.85</v>
      </c>
      <c r="E2075" t="s">
        <v>155</v>
      </c>
      <c r="F2075" s="5">
        <v>63.9</v>
      </c>
      <c r="G2075" s="5" t="str" cm="1">
        <f t="array" ref="G2075">_xlfn.IFS(F2075&gt;=86,"Hot Week (More Than 85°F)",F2075&lt;50,"Cold Week (Less Than 50°F)",TRUE,"Normal Week")</f>
        <v>Normal Week</v>
      </c>
      <c r="H2075" s="2">
        <v>3.9889999999999999</v>
      </c>
      <c r="I2075" s="2" t="str" cm="1">
        <f t="array" ref="I2075">_xlfn.IFS(H2075&gt;3.5,"Above Average",H2075&lt;3,"Below Average",TRUE,"Average")</f>
        <v>Above Average</v>
      </c>
      <c r="J2075" s="1">
        <v>135.08373330000001</v>
      </c>
      <c r="K2075" s="1" t="str" cm="1">
        <f t="array" ref="K2075">_xlfn.IFS(J2075&gt;200,"Above Average",J2075&lt;155,"Below Average",TRUE,"Average")</f>
        <v>Below Average</v>
      </c>
      <c r="L2075" s="7">
        <v>7.6580000000000004</v>
      </c>
      <c r="M2075" s="7" t="str" cm="1">
        <f t="array" ref="M2075">_xlfn.IFS(L2075&gt;9,"Above Average",L2075&lt;8,"Below Average",TRUE,"Average")</f>
        <v>Below Average</v>
      </c>
    </row>
    <row r="2076" spans="1:13" x14ac:dyDescent="0.3">
      <c r="A2076">
        <v>15</v>
      </c>
      <c r="B2076" s="21">
        <v>40718</v>
      </c>
      <c r="C2076" s="21" t="str">
        <f t="shared" si="32"/>
        <v>Jun</v>
      </c>
      <c r="D2076" s="6">
        <v>656594.94999999995</v>
      </c>
      <c r="E2076" t="s">
        <v>155</v>
      </c>
      <c r="F2076" s="5">
        <v>69.959999999999994</v>
      </c>
      <c r="G2076" s="5" t="str" cm="1">
        <f t="array" ref="G2076">_xlfn.IFS(F2076&gt;=86,"Hot Week (More Than 85°F)",F2076&lt;50,"Cold Week (Less Than 50°F)",TRUE,"Normal Week")</f>
        <v>Normal Week</v>
      </c>
      <c r="H2076" s="2">
        <v>3.964</v>
      </c>
      <c r="I2076" s="2" t="str" cm="1">
        <f t="array" ref="I2076">_xlfn.IFS(H2076&gt;3.5,"Above Average",H2076&lt;3,"Below Average",TRUE,"Average")</f>
        <v>Above Average</v>
      </c>
      <c r="J2076" s="1">
        <v>135.26526670000001</v>
      </c>
      <c r="K2076" s="1" t="str" cm="1">
        <f t="array" ref="K2076">_xlfn.IFS(J2076&gt;200,"Above Average",J2076&lt;155,"Below Average",TRUE,"Average")</f>
        <v>Below Average</v>
      </c>
      <c r="L2076" s="7">
        <v>7.6580000000000004</v>
      </c>
      <c r="M2076" s="7" t="str" cm="1">
        <f t="array" ref="M2076">_xlfn.IFS(L2076&gt;9,"Above Average",L2076&lt;8,"Below Average",TRUE,"Average")</f>
        <v>Below Average</v>
      </c>
    </row>
    <row r="2077" spans="1:13" x14ac:dyDescent="0.3">
      <c r="A2077">
        <v>15</v>
      </c>
      <c r="B2077" s="21">
        <v>40725</v>
      </c>
      <c r="C2077" s="21" t="str">
        <f t="shared" si="32"/>
        <v>Jul</v>
      </c>
      <c r="D2077" s="6">
        <v>674669.16</v>
      </c>
      <c r="E2077" t="s">
        <v>155</v>
      </c>
      <c r="F2077" s="5">
        <v>67.430000000000007</v>
      </c>
      <c r="G2077" s="5" t="str" cm="1">
        <f t="array" ref="G2077">_xlfn.IFS(F2077&gt;=86,"Hot Week (More Than 85°F)",F2077&lt;50,"Cold Week (Less Than 50°F)",TRUE,"Normal Week")</f>
        <v>Normal Week</v>
      </c>
      <c r="H2077" s="2">
        <v>3.9159999999999999</v>
      </c>
      <c r="I2077" s="2" t="str" cm="1">
        <f t="array" ref="I2077">_xlfn.IFS(H2077&gt;3.5,"Above Average",H2077&lt;3,"Below Average",TRUE,"Average")</f>
        <v>Above Average</v>
      </c>
      <c r="J2077" s="1">
        <v>135.4468</v>
      </c>
      <c r="K2077" s="1" t="str" cm="1">
        <f t="array" ref="K2077">_xlfn.IFS(J2077&gt;200,"Above Average",J2077&lt;155,"Below Average",TRUE,"Average")</f>
        <v>Below Average</v>
      </c>
      <c r="L2077" s="7">
        <v>7.806</v>
      </c>
      <c r="M2077" s="7" t="str" cm="1">
        <f t="array" ref="M2077">_xlfn.IFS(L2077&gt;9,"Above Average",L2077&lt;8,"Below Average",TRUE,"Average")</f>
        <v>Below Average</v>
      </c>
    </row>
    <row r="2078" spans="1:13" x14ac:dyDescent="0.3">
      <c r="A2078">
        <v>15</v>
      </c>
      <c r="B2078" s="21">
        <v>40732</v>
      </c>
      <c r="C2078" s="21" t="str">
        <f t="shared" si="32"/>
        <v>Jul</v>
      </c>
      <c r="D2078" s="6">
        <v>635118.48</v>
      </c>
      <c r="E2078" t="s">
        <v>155</v>
      </c>
      <c r="F2078" s="5">
        <v>73.47</v>
      </c>
      <c r="G2078" s="5" t="str" cm="1">
        <f t="array" ref="G2078">_xlfn.IFS(F2078&gt;=86,"Hot Week (More Than 85°F)",F2078&lt;50,"Cold Week (Less Than 50°F)",TRUE,"Normal Week")</f>
        <v>Normal Week</v>
      </c>
      <c r="H2078" s="2">
        <v>3.8860000000000001</v>
      </c>
      <c r="I2078" s="2" t="str" cm="1">
        <f t="array" ref="I2078">_xlfn.IFS(H2078&gt;3.5,"Above Average",H2078&lt;3,"Below Average",TRUE,"Average")</f>
        <v>Above Average</v>
      </c>
      <c r="J2078" s="1">
        <v>135.62833330000001</v>
      </c>
      <c r="K2078" s="1" t="str" cm="1">
        <f t="array" ref="K2078">_xlfn.IFS(J2078&gt;200,"Above Average",J2078&lt;155,"Below Average",TRUE,"Average")</f>
        <v>Below Average</v>
      </c>
      <c r="L2078" s="7">
        <v>7.806</v>
      </c>
      <c r="M2078" s="7" t="str" cm="1">
        <f t="array" ref="M2078">_xlfn.IFS(L2078&gt;9,"Above Average",L2078&lt;8,"Below Average",TRUE,"Average")</f>
        <v>Below Average</v>
      </c>
    </row>
    <row r="2079" spans="1:13" x14ac:dyDescent="0.3">
      <c r="A2079">
        <v>15</v>
      </c>
      <c r="B2079" s="21">
        <v>40739</v>
      </c>
      <c r="C2079" s="21" t="str">
        <f t="shared" si="32"/>
        <v>Jul</v>
      </c>
      <c r="D2079" s="6">
        <v>624114.56000000006</v>
      </c>
      <c r="E2079" t="s">
        <v>155</v>
      </c>
      <c r="F2079" s="5">
        <v>73.34</v>
      </c>
      <c r="G2079" s="5" t="str" cm="1">
        <f t="array" ref="G2079">_xlfn.IFS(F2079&gt;=86,"Hot Week (More Than 85°F)",F2079&lt;50,"Cold Week (Less Than 50°F)",TRUE,"Normal Week")</f>
        <v>Normal Week</v>
      </c>
      <c r="H2079" s="2">
        <v>3.915</v>
      </c>
      <c r="I2079" s="2" t="str" cm="1">
        <f t="array" ref="I2079">_xlfn.IFS(H2079&gt;3.5,"Above Average",H2079&lt;3,"Below Average",TRUE,"Average")</f>
        <v>Above Average</v>
      </c>
      <c r="J2079" s="1">
        <v>135.7837419</v>
      </c>
      <c r="K2079" s="1" t="str" cm="1">
        <f t="array" ref="K2079">_xlfn.IFS(J2079&gt;200,"Above Average",J2079&lt;155,"Below Average",TRUE,"Average")</f>
        <v>Below Average</v>
      </c>
      <c r="L2079" s="7">
        <v>7.806</v>
      </c>
      <c r="M2079" s="7" t="str" cm="1">
        <f t="array" ref="M2079">_xlfn.IFS(L2079&gt;9,"Above Average",L2079&lt;8,"Below Average",TRUE,"Average")</f>
        <v>Below Average</v>
      </c>
    </row>
    <row r="2080" spans="1:13" x14ac:dyDescent="0.3">
      <c r="A2080">
        <v>15</v>
      </c>
      <c r="B2080" s="21">
        <v>40746</v>
      </c>
      <c r="C2080" s="21" t="str">
        <f t="shared" si="32"/>
        <v>Jul</v>
      </c>
      <c r="D2080" s="6">
        <v>607475.43999999994</v>
      </c>
      <c r="E2080" t="s">
        <v>155</v>
      </c>
      <c r="F2080" s="5">
        <v>79.97</v>
      </c>
      <c r="G2080" s="5" t="str" cm="1">
        <f t="array" ref="G2080">_xlfn.IFS(F2080&gt;=86,"Hot Week (More Than 85°F)",F2080&lt;50,"Cold Week (Less Than 50°F)",TRUE,"Normal Week")</f>
        <v>Normal Week</v>
      </c>
      <c r="H2080" s="2">
        <v>3.972</v>
      </c>
      <c r="I2080" s="2" t="str" cm="1">
        <f t="array" ref="I2080">_xlfn.IFS(H2080&gt;3.5,"Above Average",H2080&lt;3,"Below Average",TRUE,"Average")</f>
        <v>Above Average</v>
      </c>
      <c r="J2080" s="1">
        <v>135.87383869999999</v>
      </c>
      <c r="K2080" s="1" t="str" cm="1">
        <f t="array" ref="K2080">_xlfn.IFS(J2080&gt;200,"Above Average",J2080&lt;155,"Below Average",TRUE,"Average")</f>
        <v>Below Average</v>
      </c>
      <c r="L2080" s="7">
        <v>7.806</v>
      </c>
      <c r="M2080" s="7" t="str" cm="1">
        <f t="array" ref="M2080">_xlfn.IFS(L2080&gt;9,"Above Average",L2080&lt;8,"Below Average",TRUE,"Average")</f>
        <v>Below Average</v>
      </c>
    </row>
    <row r="2081" spans="1:13" x14ac:dyDescent="0.3">
      <c r="A2081">
        <v>15</v>
      </c>
      <c r="B2081" s="21">
        <v>40753</v>
      </c>
      <c r="C2081" s="21" t="str">
        <f t="shared" si="32"/>
        <v>Jul</v>
      </c>
      <c r="D2081" s="6">
        <v>577511.02</v>
      </c>
      <c r="E2081" t="s">
        <v>155</v>
      </c>
      <c r="F2081" s="5">
        <v>74.67</v>
      </c>
      <c r="G2081" s="5" t="str" cm="1">
        <f t="array" ref="G2081">_xlfn.IFS(F2081&gt;=86,"Hot Week (More Than 85°F)",F2081&lt;50,"Cold Week (Less Than 50°F)",TRUE,"Normal Week")</f>
        <v>Normal Week</v>
      </c>
      <c r="H2081" s="2">
        <v>4.0039999999999996</v>
      </c>
      <c r="I2081" s="2" t="str" cm="1">
        <f t="array" ref="I2081">_xlfn.IFS(H2081&gt;3.5,"Above Average",H2081&lt;3,"Below Average",TRUE,"Average")</f>
        <v>Above Average</v>
      </c>
      <c r="J2081" s="1">
        <v>135.96393549999999</v>
      </c>
      <c r="K2081" s="1" t="str" cm="1">
        <f t="array" ref="K2081">_xlfn.IFS(J2081&gt;200,"Above Average",J2081&lt;155,"Below Average",TRUE,"Average")</f>
        <v>Below Average</v>
      </c>
      <c r="L2081" s="7">
        <v>7.806</v>
      </c>
      <c r="M2081" s="7" t="str" cm="1">
        <f t="array" ref="M2081">_xlfn.IFS(L2081&gt;9,"Above Average",L2081&lt;8,"Below Average",TRUE,"Average")</f>
        <v>Below Average</v>
      </c>
    </row>
    <row r="2082" spans="1:13" x14ac:dyDescent="0.3">
      <c r="A2082">
        <v>15</v>
      </c>
      <c r="B2082" s="21">
        <v>40760</v>
      </c>
      <c r="C2082" s="21" t="str">
        <f t="shared" si="32"/>
        <v>Aug</v>
      </c>
      <c r="D2082" s="6">
        <v>607961.21</v>
      </c>
      <c r="E2082" t="s">
        <v>155</v>
      </c>
      <c r="F2082" s="5">
        <v>73.63</v>
      </c>
      <c r="G2082" s="5" t="str" cm="1">
        <f t="array" ref="G2082">_xlfn.IFS(F2082&gt;=86,"Hot Week (More Than 85°F)",F2082&lt;50,"Cold Week (Less Than 50°F)",TRUE,"Normal Week")</f>
        <v>Normal Week</v>
      </c>
      <c r="H2082" s="2">
        <v>4.0199999999999996</v>
      </c>
      <c r="I2082" s="2" t="str" cm="1">
        <f t="array" ref="I2082">_xlfn.IFS(H2082&gt;3.5,"Above Average",H2082&lt;3,"Below Average",TRUE,"Average")</f>
        <v>Above Average</v>
      </c>
      <c r="J2082" s="1">
        <v>136.05403229999999</v>
      </c>
      <c r="K2082" s="1" t="str" cm="1">
        <f t="array" ref="K2082">_xlfn.IFS(J2082&gt;200,"Above Average",J2082&lt;155,"Below Average",TRUE,"Average")</f>
        <v>Below Average</v>
      </c>
      <c r="L2082" s="7">
        <v>7.806</v>
      </c>
      <c r="M2082" s="7" t="str" cm="1">
        <f t="array" ref="M2082">_xlfn.IFS(L2082&gt;9,"Above Average",L2082&lt;8,"Below Average",TRUE,"Average")</f>
        <v>Below Average</v>
      </c>
    </row>
    <row r="2083" spans="1:13" x14ac:dyDescent="0.3">
      <c r="A2083">
        <v>15</v>
      </c>
      <c r="B2083" s="21">
        <v>40767</v>
      </c>
      <c r="C2083" s="21" t="str">
        <f t="shared" si="32"/>
        <v>Aug</v>
      </c>
      <c r="D2083" s="6">
        <v>590836.37</v>
      </c>
      <c r="E2083" t="s">
        <v>155</v>
      </c>
      <c r="F2083" s="5">
        <v>70.63</v>
      </c>
      <c r="G2083" s="5" t="str" cm="1">
        <f t="array" ref="G2083">_xlfn.IFS(F2083&gt;=86,"Hot Week (More Than 85°F)",F2083&lt;50,"Cold Week (Less Than 50°F)",TRUE,"Normal Week")</f>
        <v>Normal Week</v>
      </c>
      <c r="H2083" s="2">
        <v>3.9950000000000001</v>
      </c>
      <c r="I2083" s="2" t="str" cm="1">
        <f t="array" ref="I2083">_xlfn.IFS(H2083&gt;3.5,"Above Average",H2083&lt;3,"Below Average",TRUE,"Average")</f>
        <v>Above Average</v>
      </c>
      <c r="J2083" s="1">
        <v>136.14412899999999</v>
      </c>
      <c r="K2083" s="1" t="str" cm="1">
        <f t="array" ref="K2083">_xlfn.IFS(J2083&gt;200,"Above Average",J2083&lt;155,"Below Average",TRUE,"Average")</f>
        <v>Below Average</v>
      </c>
      <c r="L2083" s="7">
        <v>7.806</v>
      </c>
      <c r="M2083" s="7" t="str" cm="1">
        <f t="array" ref="M2083">_xlfn.IFS(L2083&gt;9,"Above Average",L2083&lt;8,"Below Average",TRUE,"Average")</f>
        <v>Below Average</v>
      </c>
    </row>
    <row r="2084" spans="1:13" x14ac:dyDescent="0.3">
      <c r="A2084">
        <v>15</v>
      </c>
      <c r="B2084" s="21">
        <v>40774</v>
      </c>
      <c r="C2084" s="21" t="str">
        <f t="shared" si="32"/>
        <v>Aug</v>
      </c>
      <c r="D2084" s="6">
        <v>599488.98</v>
      </c>
      <c r="E2084" t="s">
        <v>155</v>
      </c>
      <c r="F2084" s="5">
        <v>70.41</v>
      </c>
      <c r="G2084" s="5" t="str" cm="1">
        <f t="array" ref="G2084">_xlfn.IFS(F2084&gt;=86,"Hot Week (More Than 85°F)",F2084&lt;50,"Cold Week (Less Than 50°F)",TRUE,"Normal Week")</f>
        <v>Normal Week</v>
      </c>
      <c r="H2084" s="2">
        <v>3.9420000000000002</v>
      </c>
      <c r="I2084" s="2" t="str" cm="1">
        <f t="array" ref="I2084">_xlfn.IFS(H2084&gt;3.5,"Above Average",H2084&lt;3,"Below Average",TRUE,"Average")</f>
        <v>Above Average</v>
      </c>
      <c r="J2084" s="1">
        <v>136.18312900000001</v>
      </c>
      <c r="K2084" s="1" t="str" cm="1">
        <f t="array" ref="K2084">_xlfn.IFS(J2084&gt;200,"Above Average",J2084&lt;155,"Below Average",TRUE,"Average")</f>
        <v>Below Average</v>
      </c>
      <c r="L2084" s="7">
        <v>7.806</v>
      </c>
      <c r="M2084" s="7" t="str" cm="1">
        <f t="array" ref="M2084">_xlfn.IFS(L2084&gt;9,"Above Average",L2084&lt;8,"Below Average",TRUE,"Average")</f>
        <v>Below Average</v>
      </c>
    </row>
    <row r="2085" spans="1:13" x14ac:dyDescent="0.3">
      <c r="A2085">
        <v>15</v>
      </c>
      <c r="B2085" s="21">
        <v>40781</v>
      </c>
      <c r="C2085" s="21" t="str">
        <f t="shared" si="32"/>
        <v>Aug</v>
      </c>
      <c r="D2085" s="6">
        <v>605413.17000000004</v>
      </c>
      <c r="E2085" t="s">
        <v>155</v>
      </c>
      <c r="F2085" s="5">
        <v>69.19</v>
      </c>
      <c r="G2085" s="5" t="str" cm="1">
        <f t="array" ref="G2085">_xlfn.IFS(F2085&gt;=86,"Hot Week (More Than 85°F)",F2085&lt;50,"Cold Week (Less Than 50°F)",TRUE,"Normal Week")</f>
        <v>Normal Week</v>
      </c>
      <c r="H2085" s="2">
        <v>3.9060000000000001</v>
      </c>
      <c r="I2085" s="2" t="str" cm="1">
        <f t="array" ref="I2085">_xlfn.IFS(H2085&gt;3.5,"Above Average",H2085&lt;3,"Below Average",TRUE,"Average")</f>
        <v>Above Average</v>
      </c>
      <c r="J2085" s="1">
        <v>136.21361289999999</v>
      </c>
      <c r="K2085" s="1" t="str" cm="1">
        <f t="array" ref="K2085">_xlfn.IFS(J2085&gt;200,"Above Average",J2085&lt;155,"Below Average",TRUE,"Average")</f>
        <v>Below Average</v>
      </c>
      <c r="L2085" s="7">
        <v>7.806</v>
      </c>
      <c r="M2085" s="7" t="str" cm="1">
        <f t="array" ref="M2085">_xlfn.IFS(L2085&gt;9,"Above Average",L2085&lt;8,"Below Average",TRUE,"Average")</f>
        <v>Below Average</v>
      </c>
    </row>
    <row r="2086" spans="1:13" x14ac:dyDescent="0.3">
      <c r="A2086">
        <v>15</v>
      </c>
      <c r="B2086" s="21">
        <v>40788</v>
      </c>
      <c r="C2086" s="21" t="str">
        <f t="shared" si="32"/>
        <v>Sep</v>
      </c>
      <c r="D2086" s="6">
        <v>649159.68000000005</v>
      </c>
      <c r="E2086" t="s">
        <v>155</v>
      </c>
      <c r="F2086" s="5">
        <v>67.63</v>
      </c>
      <c r="G2086" s="5" t="str" cm="1">
        <f t="array" ref="G2086">_xlfn.IFS(F2086&gt;=86,"Hot Week (More Than 85°F)",F2086&lt;50,"Cold Week (Less Than 50°F)",TRUE,"Normal Week")</f>
        <v>Normal Week</v>
      </c>
      <c r="H2086" s="2">
        <v>3.879</v>
      </c>
      <c r="I2086" s="2" t="str" cm="1">
        <f t="array" ref="I2086">_xlfn.IFS(H2086&gt;3.5,"Above Average",H2086&lt;3,"Below Average",TRUE,"Average")</f>
        <v>Above Average</v>
      </c>
      <c r="J2086" s="1">
        <v>136.24409679999999</v>
      </c>
      <c r="K2086" s="1" t="str" cm="1">
        <f t="array" ref="K2086">_xlfn.IFS(J2086&gt;200,"Above Average",J2086&lt;155,"Below Average",TRUE,"Average")</f>
        <v>Below Average</v>
      </c>
      <c r="L2086" s="7">
        <v>7.806</v>
      </c>
      <c r="M2086" s="7" t="str" cm="1">
        <f t="array" ref="M2086">_xlfn.IFS(L2086&gt;9,"Above Average",L2086&lt;8,"Below Average",TRUE,"Average")</f>
        <v>Below Average</v>
      </c>
    </row>
    <row r="2087" spans="1:13" x14ac:dyDescent="0.3">
      <c r="A2087">
        <v>15</v>
      </c>
      <c r="B2087" s="21">
        <v>40795</v>
      </c>
      <c r="C2087" s="21" t="str">
        <f t="shared" si="32"/>
        <v>Sep</v>
      </c>
      <c r="D2087" s="6">
        <v>607593.51</v>
      </c>
      <c r="E2087" t="s">
        <v>156</v>
      </c>
      <c r="F2087" s="5">
        <v>67.59</v>
      </c>
      <c r="G2087" s="5" t="str" cm="1">
        <f t="array" ref="G2087">_xlfn.IFS(F2087&gt;=86,"Hot Week (More Than 85°F)",F2087&lt;50,"Cold Week (Less Than 50°F)",TRUE,"Normal Week")</f>
        <v>Normal Week</v>
      </c>
      <c r="H2087" s="2">
        <v>3.93</v>
      </c>
      <c r="I2087" s="2" t="str" cm="1">
        <f t="array" ref="I2087">_xlfn.IFS(H2087&gt;3.5,"Above Average",H2087&lt;3,"Below Average",TRUE,"Average")</f>
        <v>Above Average</v>
      </c>
      <c r="J2087" s="1">
        <v>136.27458060000001</v>
      </c>
      <c r="K2087" s="1" t="str" cm="1">
        <f t="array" ref="K2087">_xlfn.IFS(J2087&gt;200,"Above Average",J2087&lt;155,"Below Average",TRUE,"Average")</f>
        <v>Below Average</v>
      </c>
      <c r="L2087" s="7">
        <v>7.806</v>
      </c>
      <c r="M2087" s="7" t="str" cm="1">
        <f t="array" ref="M2087">_xlfn.IFS(L2087&gt;9,"Above Average",L2087&lt;8,"Below Average",TRUE,"Average")</f>
        <v>Below Average</v>
      </c>
    </row>
    <row r="2088" spans="1:13" x14ac:dyDescent="0.3">
      <c r="A2088">
        <v>15</v>
      </c>
      <c r="B2088" s="21">
        <v>40802</v>
      </c>
      <c r="C2088" s="21" t="str">
        <f t="shared" si="32"/>
        <v>Sep</v>
      </c>
      <c r="D2088" s="6">
        <v>545052.34</v>
      </c>
      <c r="E2088" t="s">
        <v>155</v>
      </c>
      <c r="F2088" s="5">
        <v>62.1</v>
      </c>
      <c r="G2088" s="5" t="str" cm="1">
        <f t="array" ref="G2088">_xlfn.IFS(F2088&gt;=86,"Hot Week (More Than 85°F)",F2088&lt;50,"Cold Week (Less Than 50°F)",TRUE,"Normal Week")</f>
        <v>Normal Week</v>
      </c>
      <c r="H2088" s="2">
        <v>3.9369999999999998</v>
      </c>
      <c r="I2088" s="2" t="str" cm="1">
        <f t="array" ref="I2088">_xlfn.IFS(H2088&gt;3.5,"Above Average",H2088&lt;3,"Below Average",TRUE,"Average")</f>
        <v>Above Average</v>
      </c>
      <c r="J2088" s="1">
        <v>136.31450000000001</v>
      </c>
      <c r="K2088" s="1" t="str" cm="1">
        <f t="array" ref="K2088">_xlfn.IFS(J2088&gt;200,"Above Average",J2088&lt;155,"Below Average",TRUE,"Average")</f>
        <v>Below Average</v>
      </c>
      <c r="L2088" s="7">
        <v>7.806</v>
      </c>
      <c r="M2088" s="7" t="str" cm="1">
        <f t="array" ref="M2088">_xlfn.IFS(L2088&gt;9,"Above Average",L2088&lt;8,"Below Average",TRUE,"Average")</f>
        <v>Below Average</v>
      </c>
    </row>
    <row r="2089" spans="1:13" x14ac:dyDescent="0.3">
      <c r="A2089">
        <v>15</v>
      </c>
      <c r="B2089" s="21">
        <v>40809</v>
      </c>
      <c r="C2089" s="21" t="str">
        <f t="shared" si="32"/>
        <v>Sep</v>
      </c>
      <c r="D2089" s="6">
        <v>545570.86</v>
      </c>
      <c r="E2089" t="s">
        <v>155</v>
      </c>
      <c r="F2089" s="5">
        <v>59</v>
      </c>
      <c r="G2089" s="5" t="str" cm="1">
        <f t="array" ref="G2089">_xlfn.IFS(F2089&gt;=86,"Hot Week (More Than 85°F)",F2089&lt;50,"Cold Week (Less Than 50°F)",TRUE,"Normal Week")</f>
        <v>Normal Week</v>
      </c>
      <c r="H2089" s="2">
        <v>3.899</v>
      </c>
      <c r="I2089" s="2" t="str" cm="1">
        <f t="array" ref="I2089">_xlfn.IFS(H2089&gt;3.5,"Above Average",H2089&lt;3,"Below Average",TRUE,"Average")</f>
        <v>Above Average</v>
      </c>
      <c r="J2089" s="1">
        <v>136.36699999999999</v>
      </c>
      <c r="K2089" s="1" t="str" cm="1">
        <f t="array" ref="K2089">_xlfn.IFS(J2089&gt;200,"Above Average",J2089&lt;155,"Below Average",TRUE,"Average")</f>
        <v>Below Average</v>
      </c>
      <c r="L2089" s="7">
        <v>7.806</v>
      </c>
      <c r="M2089" s="7" t="str" cm="1">
        <f t="array" ref="M2089">_xlfn.IFS(L2089&gt;9,"Above Average",L2089&lt;8,"Below Average",TRUE,"Average")</f>
        <v>Below Average</v>
      </c>
    </row>
    <row r="2090" spans="1:13" x14ac:dyDescent="0.3">
      <c r="A2090">
        <v>15</v>
      </c>
      <c r="B2090" s="21">
        <v>40816</v>
      </c>
      <c r="C2090" s="21" t="str">
        <f t="shared" si="32"/>
        <v>Sep</v>
      </c>
      <c r="D2090" s="6">
        <v>521297.31</v>
      </c>
      <c r="E2090" t="s">
        <v>155</v>
      </c>
      <c r="F2090" s="5">
        <v>64.87</v>
      </c>
      <c r="G2090" s="5" t="str" cm="1">
        <f t="array" ref="G2090">_xlfn.IFS(F2090&gt;=86,"Hot Week (More Than 85°F)",F2090&lt;50,"Cold Week (Less Than 50°F)",TRUE,"Normal Week")</f>
        <v>Normal Week</v>
      </c>
      <c r="H2090" s="2">
        <v>3.8580000000000001</v>
      </c>
      <c r="I2090" s="2" t="str" cm="1">
        <f t="array" ref="I2090">_xlfn.IFS(H2090&gt;3.5,"Above Average",H2090&lt;3,"Below Average",TRUE,"Average")</f>
        <v>Above Average</v>
      </c>
      <c r="J2090" s="1">
        <v>136.4195</v>
      </c>
      <c r="K2090" s="1" t="str" cm="1">
        <f t="array" ref="K2090">_xlfn.IFS(J2090&gt;200,"Above Average",J2090&lt;155,"Below Average",TRUE,"Average")</f>
        <v>Below Average</v>
      </c>
      <c r="L2090" s="7">
        <v>7.806</v>
      </c>
      <c r="M2090" s="7" t="str" cm="1">
        <f t="array" ref="M2090">_xlfn.IFS(L2090&gt;9,"Above Average",L2090&lt;8,"Below Average",TRUE,"Average")</f>
        <v>Below Average</v>
      </c>
    </row>
    <row r="2091" spans="1:13" x14ac:dyDescent="0.3">
      <c r="A2091">
        <v>15</v>
      </c>
      <c r="B2091" s="21">
        <v>40823</v>
      </c>
      <c r="C2091" s="21" t="str">
        <f t="shared" si="32"/>
        <v>Oct</v>
      </c>
      <c r="D2091" s="6">
        <v>579068.88</v>
      </c>
      <c r="E2091" t="s">
        <v>155</v>
      </c>
      <c r="F2091" s="5">
        <v>51.24</v>
      </c>
      <c r="G2091" s="5" t="str" cm="1">
        <f t="array" ref="G2091">_xlfn.IFS(F2091&gt;=86,"Hot Week (More Than 85°F)",F2091&lt;50,"Cold Week (Less Than 50°F)",TRUE,"Normal Week")</f>
        <v>Normal Week</v>
      </c>
      <c r="H2091" s="2">
        <v>3.7749999999999999</v>
      </c>
      <c r="I2091" s="2" t="str" cm="1">
        <f t="array" ref="I2091">_xlfn.IFS(H2091&gt;3.5,"Above Average",H2091&lt;3,"Below Average",TRUE,"Average")</f>
        <v>Above Average</v>
      </c>
      <c r="J2091" s="1">
        <v>136.47200000000001</v>
      </c>
      <c r="K2091" s="1" t="str" cm="1">
        <f t="array" ref="K2091">_xlfn.IFS(J2091&gt;200,"Above Average",J2091&lt;155,"Below Average",TRUE,"Average")</f>
        <v>Below Average</v>
      </c>
      <c r="L2091" s="7">
        <v>7.8659999999999997</v>
      </c>
      <c r="M2091" s="7" t="str" cm="1">
        <f t="array" ref="M2091">_xlfn.IFS(L2091&gt;9,"Above Average",L2091&lt;8,"Below Average",TRUE,"Average")</f>
        <v>Below Average</v>
      </c>
    </row>
    <row r="2092" spans="1:13" x14ac:dyDescent="0.3">
      <c r="A2092">
        <v>15</v>
      </c>
      <c r="B2092" s="21">
        <v>40830</v>
      </c>
      <c r="C2092" s="21" t="str">
        <f t="shared" si="32"/>
        <v>Oct</v>
      </c>
      <c r="D2092" s="6">
        <v>537300.93999999994</v>
      </c>
      <c r="E2092" t="s">
        <v>155</v>
      </c>
      <c r="F2092" s="5">
        <v>61.3</v>
      </c>
      <c r="G2092" s="5" t="str" cm="1">
        <f t="array" ref="G2092">_xlfn.IFS(F2092&gt;=86,"Hot Week (More Than 85°F)",F2092&lt;50,"Cold Week (Less Than 50°F)",TRUE,"Normal Week")</f>
        <v>Normal Week</v>
      </c>
      <c r="H2092" s="2">
        <v>3.7440000000000002</v>
      </c>
      <c r="I2092" s="2" t="str" cm="1">
        <f t="array" ref="I2092">_xlfn.IFS(H2092&gt;3.5,"Above Average",H2092&lt;3,"Below Average",TRUE,"Average")</f>
        <v>Above Average</v>
      </c>
      <c r="J2092" s="1">
        <v>136.51509680000001</v>
      </c>
      <c r="K2092" s="1" t="str" cm="1">
        <f t="array" ref="K2092">_xlfn.IFS(J2092&gt;200,"Above Average",J2092&lt;155,"Below Average",TRUE,"Average")</f>
        <v>Below Average</v>
      </c>
      <c r="L2092" s="7">
        <v>7.8659999999999997</v>
      </c>
      <c r="M2092" s="7" t="str" cm="1">
        <f t="array" ref="M2092">_xlfn.IFS(L2092&gt;9,"Above Average",L2092&lt;8,"Below Average",TRUE,"Average")</f>
        <v>Below Average</v>
      </c>
    </row>
    <row r="2093" spans="1:13" x14ac:dyDescent="0.3">
      <c r="A2093">
        <v>15</v>
      </c>
      <c r="B2093" s="21">
        <v>40837</v>
      </c>
      <c r="C2093" s="21" t="str">
        <f t="shared" si="32"/>
        <v>Oct</v>
      </c>
      <c r="D2093" s="6">
        <v>603318.89</v>
      </c>
      <c r="E2093" t="s">
        <v>155</v>
      </c>
      <c r="F2093" s="5">
        <v>51.67</v>
      </c>
      <c r="G2093" s="5" t="str" cm="1">
        <f t="array" ref="G2093">_xlfn.IFS(F2093&gt;=86,"Hot Week (More Than 85°F)",F2093&lt;50,"Cold Week (Less Than 50°F)",TRUE,"Normal Week")</f>
        <v>Normal Week</v>
      </c>
      <c r="H2093" s="2">
        <v>3.7570000000000001</v>
      </c>
      <c r="I2093" s="2" t="str" cm="1">
        <f t="array" ref="I2093">_xlfn.IFS(H2093&gt;3.5,"Above Average",H2093&lt;3,"Below Average",TRUE,"Average")</f>
        <v>Above Average</v>
      </c>
      <c r="J2093" s="1">
        <v>136.5017742</v>
      </c>
      <c r="K2093" s="1" t="str" cm="1">
        <f t="array" ref="K2093">_xlfn.IFS(J2093&gt;200,"Above Average",J2093&lt;155,"Below Average",TRUE,"Average")</f>
        <v>Below Average</v>
      </c>
      <c r="L2093" s="7">
        <v>7.8659999999999997</v>
      </c>
      <c r="M2093" s="7" t="str" cm="1">
        <f t="array" ref="M2093">_xlfn.IFS(L2093&gt;9,"Above Average",L2093&lt;8,"Below Average",TRUE,"Average")</f>
        <v>Below Average</v>
      </c>
    </row>
    <row r="2094" spans="1:13" x14ac:dyDescent="0.3">
      <c r="A2094">
        <v>15</v>
      </c>
      <c r="B2094" s="21">
        <v>40844</v>
      </c>
      <c r="C2094" s="21" t="str">
        <f t="shared" si="32"/>
        <v>Oct</v>
      </c>
      <c r="D2094" s="6">
        <v>589842.68999999994</v>
      </c>
      <c r="E2094" t="s">
        <v>155</v>
      </c>
      <c r="F2094" s="5">
        <v>45.54</v>
      </c>
      <c r="G2094" s="5" t="str" cm="1">
        <f t="array" ref="G2094">_xlfn.IFS(F2094&gt;=86,"Hot Week (More Than 85°F)",F2094&lt;50,"Cold Week (Less Than 50°F)",TRUE,"Normal Week")</f>
        <v>Cold Week (Less Than 50°F)</v>
      </c>
      <c r="H2094" s="2">
        <v>3.7570000000000001</v>
      </c>
      <c r="I2094" s="2" t="str" cm="1">
        <f t="array" ref="I2094">_xlfn.IFS(H2094&gt;3.5,"Above Average",H2094&lt;3,"Below Average",TRUE,"Average")</f>
        <v>Above Average</v>
      </c>
      <c r="J2094" s="1">
        <v>136.48845159999999</v>
      </c>
      <c r="K2094" s="1" t="str" cm="1">
        <f t="array" ref="K2094">_xlfn.IFS(J2094&gt;200,"Above Average",J2094&lt;155,"Below Average",TRUE,"Average")</f>
        <v>Below Average</v>
      </c>
      <c r="L2094" s="7">
        <v>7.8659999999999997</v>
      </c>
      <c r="M2094" s="7" t="str" cm="1">
        <f t="array" ref="M2094">_xlfn.IFS(L2094&gt;9,"Above Average",L2094&lt;8,"Below Average",TRUE,"Average")</f>
        <v>Below Average</v>
      </c>
    </row>
    <row r="2095" spans="1:13" x14ac:dyDescent="0.3">
      <c r="A2095">
        <v>15</v>
      </c>
      <c r="B2095" s="21">
        <v>40851</v>
      </c>
      <c r="C2095" s="21" t="str">
        <f t="shared" si="32"/>
        <v>Nov</v>
      </c>
      <c r="D2095" s="6">
        <v>615121.78</v>
      </c>
      <c r="E2095" t="s">
        <v>155</v>
      </c>
      <c r="F2095" s="5">
        <v>43.39</v>
      </c>
      <c r="G2095" s="5" t="str" cm="1">
        <f t="array" ref="G2095">_xlfn.IFS(F2095&gt;=86,"Hot Week (More Than 85°F)",F2095&lt;50,"Cold Week (Less Than 50°F)",TRUE,"Normal Week")</f>
        <v>Cold Week (Less Than 50°F)</v>
      </c>
      <c r="H2095" s="2">
        <v>3.738</v>
      </c>
      <c r="I2095" s="2" t="str" cm="1">
        <f t="array" ref="I2095">_xlfn.IFS(H2095&gt;3.5,"Above Average",H2095&lt;3,"Below Average",TRUE,"Average")</f>
        <v>Above Average</v>
      </c>
      <c r="J2095" s="1">
        <v>136.47512900000001</v>
      </c>
      <c r="K2095" s="1" t="str" cm="1">
        <f t="array" ref="K2095">_xlfn.IFS(J2095&gt;200,"Above Average",J2095&lt;155,"Below Average",TRUE,"Average")</f>
        <v>Below Average</v>
      </c>
      <c r="L2095" s="7">
        <v>7.8659999999999997</v>
      </c>
      <c r="M2095" s="7" t="str" cm="1">
        <f t="array" ref="M2095">_xlfn.IFS(L2095&gt;9,"Above Average",L2095&lt;8,"Below Average",TRUE,"Average")</f>
        <v>Below Average</v>
      </c>
    </row>
    <row r="2096" spans="1:13" x14ac:dyDescent="0.3">
      <c r="A2096">
        <v>15</v>
      </c>
      <c r="B2096" s="21">
        <v>40858</v>
      </c>
      <c r="C2096" s="21" t="str">
        <f t="shared" si="32"/>
        <v>Nov</v>
      </c>
      <c r="D2096" s="6">
        <v>618949.81999999995</v>
      </c>
      <c r="E2096" t="s">
        <v>155</v>
      </c>
      <c r="F2096" s="5">
        <v>47.13</v>
      </c>
      <c r="G2096" s="5" t="str" cm="1">
        <f t="array" ref="G2096">_xlfn.IFS(F2096&gt;=86,"Hot Week (More Than 85°F)",F2096&lt;50,"Cold Week (Less Than 50°F)",TRUE,"Normal Week")</f>
        <v>Cold Week (Less Than 50°F)</v>
      </c>
      <c r="H2096" s="2">
        <v>3.7189999999999999</v>
      </c>
      <c r="I2096" s="2" t="str" cm="1">
        <f t="array" ref="I2096">_xlfn.IFS(H2096&gt;3.5,"Above Average",H2096&lt;3,"Below Average",TRUE,"Average")</f>
        <v>Above Average</v>
      </c>
      <c r="J2096" s="1">
        <v>136.46180649999999</v>
      </c>
      <c r="K2096" s="1" t="str" cm="1">
        <f t="array" ref="K2096">_xlfn.IFS(J2096&gt;200,"Above Average",J2096&lt;155,"Below Average",TRUE,"Average")</f>
        <v>Below Average</v>
      </c>
      <c r="L2096" s="7">
        <v>7.8659999999999997</v>
      </c>
      <c r="M2096" s="7" t="str" cm="1">
        <f t="array" ref="M2096">_xlfn.IFS(L2096&gt;9,"Above Average",L2096&lt;8,"Below Average",TRUE,"Average")</f>
        <v>Below Average</v>
      </c>
    </row>
    <row r="2097" spans="1:13" x14ac:dyDescent="0.3">
      <c r="A2097">
        <v>15</v>
      </c>
      <c r="B2097" s="21">
        <v>40865</v>
      </c>
      <c r="C2097" s="21" t="str">
        <f t="shared" si="32"/>
        <v>Nov</v>
      </c>
      <c r="D2097" s="6">
        <v>597856.51</v>
      </c>
      <c r="E2097" t="s">
        <v>155</v>
      </c>
      <c r="F2097" s="5">
        <v>46.53</v>
      </c>
      <c r="G2097" s="5" t="str" cm="1">
        <f t="array" ref="G2097">_xlfn.IFS(F2097&gt;=86,"Hot Week (More Than 85°F)",F2097&lt;50,"Cold Week (Less Than 50°F)",TRUE,"Normal Week")</f>
        <v>Cold Week (Less Than 50°F)</v>
      </c>
      <c r="H2097" s="2">
        <v>3.7170000000000001</v>
      </c>
      <c r="I2097" s="2" t="str" cm="1">
        <f t="array" ref="I2097">_xlfn.IFS(H2097&gt;3.5,"Above Average",H2097&lt;3,"Below Average",TRUE,"Average")</f>
        <v>Above Average</v>
      </c>
      <c r="J2097" s="1">
        <v>136.46666669999999</v>
      </c>
      <c r="K2097" s="1" t="str" cm="1">
        <f t="array" ref="K2097">_xlfn.IFS(J2097&gt;200,"Above Average",J2097&lt;155,"Below Average",TRUE,"Average")</f>
        <v>Below Average</v>
      </c>
      <c r="L2097" s="7">
        <v>7.8659999999999997</v>
      </c>
      <c r="M2097" s="7" t="str" cm="1">
        <f t="array" ref="M2097">_xlfn.IFS(L2097&gt;9,"Above Average",L2097&lt;8,"Below Average",TRUE,"Average")</f>
        <v>Below Average</v>
      </c>
    </row>
    <row r="2098" spans="1:13" x14ac:dyDescent="0.3">
      <c r="A2098">
        <v>15</v>
      </c>
      <c r="B2098" s="21">
        <v>40872</v>
      </c>
      <c r="C2098" s="21" t="str">
        <f t="shared" si="32"/>
        <v>Nov</v>
      </c>
      <c r="D2098" s="6">
        <v>1066478.1000000001</v>
      </c>
      <c r="E2098" t="s">
        <v>156</v>
      </c>
      <c r="F2098" s="5">
        <v>41.1</v>
      </c>
      <c r="G2098" s="5" t="str" cm="1">
        <f t="array" ref="G2098">_xlfn.IFS(F2098&gt;=86,"Hot Week (More Than 85°F)",F2098&lt;50,"Cold Week (Less Than 50°F)",TRUE,"Normal Week")</f>
        <v>Cold Week (Less Than 50°F)</v>
      </c>
      <c r="H2098" s="2">
        <v>3.6890000000000001</v>
      </c>
      <c r="I2098" s="2" t="str" cm="1">
        <f t="array" ref="I2098">_xlfn.IFS(H2098&gt;3.5,"Above Average",H2098&lt;3,"Below Average",TRUE,"Average")</f>
        <v>Above Average</v>
      </c>
      <c r="J2098" s="1">
        <v>136.47880000000001</v>
      </c>
      <c r="K2098" s="1" t="str" cm="1">
        <f t="array" ref="K2098">_xlfn.IFS(J2098&gt;200,"Above Average",J2098&lt;155,"Below Average",TRUE,"Average")</f>
        <v>Below Average</v>
      </c>
      <c r="L2098" s="7">
        <v>7.8659999999999997</v>
      </c>
      <c r="M2098" s="7" t="str" cm="1">
        <f t="array" ref="M2098">_xlfn.IFS(L2098&gt;9,"Above Average",L2098&lt;8,"Below Average",TRUE,"Average")</f>
        <v>Below Average</v>
      </c>
    </row>
    <row r="2099" spans="1:13" x14ac:dyDescent="0.3">
      <c r="A2099">
        <v>15</v>
      </c>
      <c r="B2099" s="21">
        <v>40879</v>
      </c>
      <c r="C2099" s="21" t="str">
        <f t="shared" si="32"/>
        <v>Dec</v>
      </c>
      <c r="D2099" s="6">
        <v>699028.66</v>
      </c>
      <c r="E2099" t="s">
        <v>155</v>
      </c>
      <c r="F2099" s="5">
        <v>45.67</v>
      </c>
      <c r="G2099" s="5" t="str" cm="1">
        <f t="array" ref="G2099">_xlfn.IFS(F2099&gt;=86,"Hot Week (More Than 85°F)",F2099&lt;50,"Cold Week (Less Than 50°F)",TRUE,"Normal Week")</f>
        <v>Cold Week (Less Than 50°F)</v>
      </c>
      <c r="H2099" s="2">
        <v>3.6659999999999999</v>
      </c>
      <c r="I2099" s="2" t="str" cm="1">
        <f t="array" ref="I2099">_xlfn.IFS(H2099&gt;3.5,"Above Average",H2099&lt;3,"Below Average",TRUE,"Average")</f>
        <v>Above Average</v>
      </c>
      <c r="J2099" s="1">
        <v>136.49093329999999</v>
      </c>
      <c r="K2099" s="1" t="str" cm="1">
        <f t="array" ref="K2099">_xlfn.IFS(J2099&gt;200,"Above Average",J2099&lt;155,"Below Average",TRUE,"Average")</f>
        <v>Below Average</v>
      </c>
      <c r="L2099" s="7">
        <v>7.8659999999999997</v>
      </c>
      <c r="M2099" s="7" t="str" cm="1">
        <f t="array" ref="M2099">_xlfn.IFS(L2099&gt;9,"Above Average",L2099&lt;8,"Below Average",TRUE,"Average")</f>
        <v>Below Average</v>
      </c>
    </row>
    <row r="2100" spans="1:13" x14ac:dyDescent="0.3">
      <c r="A2100">
        <v>15</v>
      </c>
      <c r="B2100" s="21">
        <v>40886</v>
      </c>
      <c r="C2100" s="21" t="str">
        <f t="shared" si="32"/>
        <v>Dec</v>
      </c>
      <c r="D2100" s="6">
        <v>764565.55</v>
      </c>
      <c r="E2100" t="s">
        <v>155</v>
      </c>
      <c r="F2100" s="5">
        <v>38.53</v>
      </c>
      <c r="G2100" s="5" t="str" cm="1">
        <f t="array" ref="G2100">_xlfn.IFS(F2100&gt;=86,"Hot Week (More Than 85°F)",F2100&lt;50,"Cold Week (Less Than 50°F)",TRUE,"Normal Week")</f>
        <v>Cold Week (Less Than 50°F)</v>
      </c>
      <c r="H2100" s="2">
        <v>3.6269999999999998</v>
      </c>
      <c r="I2100" s="2" t="str" cm="1">
        <f t="array" ref="I2100">_xlfn.IFS(H2100&gt;3.5,"Above Average",H2100&lt;3,"Below Average",TRUE,"Average")</f>
        <v>Above Average</v>
      </c>
      <c r="J2100" s="1">
        <v>136.50306670000001</v>
      </c>
      <c r="K2100" s="1" t="str" cm="1">
        <f t="array" ref="K2100">_xlfn.IFS(J2100&gt;200,"Above Average",J2100&lt;155,"Below Average",TRUE,"Average")</f>
        <v>Below Average</v>
      </c>
      <c r="L2100" s="7">
        <v>7.8659999999999997</v>
      </c>
      <c r="M2100" s="7" t="str" cm="1">
        <f t="array" ref="M2100">_xlfn.IFS(L2100&gt;9,"Above Average",L2100&lt;8,"Below Average",TRUE,"Average")</f>
        <v>Below Average</v>
      </c>
    </row>
    <row r="2101" spans="1:13" x14ac:dyDescent="0.3">
      <c r="A2101">
        <v>15</v>
      </c>
      <c r="B2101" s="21">
        <v>40893</v>
      </c>
      <c r="C2101" s="21" t="str">
        <f t="shared" si="32"/>
        <v>Dec</v>
      </c>
      <c r="D2101" s="6">
        <v>870415.49</v>
      </c>
      <c r="E2101" t="s">
        <v>155</v>
      </c>
      <c r="F2101" s="5">
        <v>35.49</v>
      </c>
      <c r="G2101" s="5" t="str" cm="1">
        <f t="array" ref="G2101">_xlfn.IFS(F2101&gt;=86,"Hot Week (More Than 85°F)",F2101&lt;50,"Cold Week (Less Than 50°F)",TRUE,"Normal Week")</f>
        <v>Cold Week (Less Than 50°F)</v>
      </c>
      <c r="H2101" s="2">
        <v>3.6110000000000002</v>
      </c>
      <c r="I2101" s="2" t="str" cm="1">
        <f t="array" ref="I2101">_xlfn.IFS(H2101&gt;3.5,"Above Average",H2101&lt;3,"Below Average",TRUE,"Average")</f>
        <v>Above Average</v>
      </c>
      <c r="J2101" s="1">
        <v>136.53351610000001</v>
      </c>
      <c r="K2101" s="1" t="str" cm="1">
        <f t="array" ref="K2101">_xlfn.IFS(J2101&gt;200,"Above Average",J2101&lt;155,"Below Average",TRUE,"Average")</f>
        <v>Below Average</v>
      </c>
      <c r="L2101" s="7">
        <v>7.8659999999999997</v>
      </c>
      <c r="M2101" s="7" t="str" cm="1">
        <f t="array" ref="M2101">_xlfn.IFS(L2101&gt;9,"Above Average",L2101&lt;8,"Below Average",TRUE,"Average")</f>
        <v>Below Average</v>
      </c>
    </row>
    <row r="2102" spans="1:13" x14ac:dyDescent="0.3">
      <c r="A2102">
        <v>15</v>
      </c>
      <c r="B2102" s="21">
        <v>40900</v>
      </c>
      <c r="C2102" s="21" t="str">
        <f t="shared" si="32"/>
        <v>Dec</v>
      </c>
      <c r="D2102" s="6">
        <v>1182691.8700000001</v>
      </c>
      <c r="E2102" t="s">
        <v>155</v>
      </c>
      <c r="F2102" s="5">
        <v>34.93</v>
      </c>
      <c r="G2102" s="5" t="str" cm="1">
        <f t="array" ref="G2102">_xlfn.IFS(F2102&gt;=86,"Hot Week (More Than 85°F)",F2102&lt;50,"Cold Week (Less Than 50°F)",TRUE,"Normal Week")</f>
        <v>Cold Week (Less Than 50°F)</v>
      </c>
      <c r="H2102" s="2">
        <v>3.5870000000000002</v>
      </c>
      <c r="I2102" s="2" t="str" cm="1">
        <f t="array" ref="I2102">_xlfn.IFS(H2102&gt;3.5,"Above Average",H2102&lt;3,"Below Average",TRUE,"Average")</f>
        <v>Above Average</v>
      </c>
      <c r="J2102" s="1">
        <v>136.58838710000001</v>
      </c>
      <c r="K2102" s="1" t="str" cm="1">
        <f t="array" ref="K2102">_xlfn.IFS(J2102&gt;200,"Above Average",J2102&lt;155,"Below Average",TRUE,"Average")</f>
        <v>Below Average</v>
      </c>
      <c r="L2102" s="7">
        <v>7.8659999999999997</v>
      </c>
      <c r="M2102" s="7" t="str" cm="1">
        <f t="array" ref="M2102">_xlfn.IFS(L2102&gt;9,"Above Average",L2102&lt;8,"Below Average",TRUE,"Average")</f>
        <v>Below Average</v>
      </c>
    </row>
    <row r="2103" spans="1:13" x14ac:dyDescent="0.3">
      <c r="A2103">
        <v>15</v>
      </c>
      <c r="B2103" s="21">
        <v>40907</v>
      </c>
      <c r="C2103" s="21" t="str">
        <f t="shared" si="32"/>
        <v>Dec</v>
      </c>
      <c r="D2103" s="6">
        <v>603460.79</v>
      </c>
      <c r="E2103" t="s">
        <v>156</v>
      </c>
      <c r="F2103" s="5">
        <v>31.44</v>
      </c>
      <c r="G2103" s="5" t="str" cm="1">
        <f t="array" ref="G2103">_xlfn.IFS(F2103&gt;=86,"Hot Week (More Than 85°F)",F2103&lt;50,"Cold Week (Less Than 50°F)",TRUE,"Normal Week")</f>
        <v>Cold Week (Less Than 50°F)</v>
      </c>
      <c r="H2103" s="2">
        <v>3.5659999999999998</v>
      </c>
      <c r="I2103" s="2" t="str" cm="1">
        <f t="array" ref="I2103">_xlfn.IFS(H2103&gt;3.5,"Above Average",H2103&lt;3,"Below Average",TRUE,"Average")</f>
        <v>Above Average</v>
      </c>
      <c r="J2103" s="1">
        <v>136.6432581</v>
      </c>
      <c r="K2103" s="1" t="str" cm="1">
        <f t="array" ref="K2103">_xlfn.IFS(J2103&gt;200,"Above Average",J2103&lt;155,"Below Average",TRUE,"Average")</f>
        <v>Below Average</v>
      </c>
      <c r="L2103" s="7">
        <v>7.8659999999999997</v>
      </c>
      <c r="M2103" s="7" t="str" cm="1">
        <f t="array" ref="M2103">_xlfn.IFS(L2103&gt;9,"Above Average",L2103&lt;8,"Below Average",TRUE,"Average")</f>
        <v>Below Average</v>
      </c>
    </row>
    <row r="2104" spans="1:13" x14ac:dyDescent="0.3">
      <c r="A2104">
        <v>15</v>
      </c>
      <c r="B2104" s="21">
        <v>40914</v>
      </c>
      <c r="C2104" s="21" t="str">
        <f t="shared" si="32"/>
        <v>Jan</v>
      </c>
      <c r="D2104" s="6">
        <v>516087.65</v>
      </c>
      <c r="E2104" t="s">
        <v>155</v>
      </c>
      <c r="F2104" s="5">
        <v>30.24</v>
      </c>
      <c r="G2104" s="5" t="str" cm="1">
        <f t="array" ref="G2104">_xlfn.IFS(F2104&gt;=86,"Hot Week (More Than 85°F)",F2104&lt;50,"Cold Week (Less Than 50°F)",TRUE,"Normal Week")</f>
        <v>Cold Week (Less Than 50°F)</v>
      </c>
      <c r="H2104" s="2">
        <v>3.585</v>
      </c>
      <c r="I2104" s="2" t="str" cm="1">
        <f t="array" ref="I2104">_xlfn.IFS(H2104&gt;3.5,"Above Average",H2104&lt;3,"Below Average",TRUE,"Average")</f>
        <v>Above Average</v>
      </c>
      <c r="J2104" s="1">
        <v>136.69812899999999</v>
      </c>
      <c r="K2104" s="1" t="str" cm="1">
        <f t="array" ref="K2104">_xlfn.IFS(J2104&gt;200,"Above Average",J2104&lt;155,"Below Average",TRUE,"Average")</f>
        <v>Below Average</v>
      </c>
      <c r="L2104" s="7">
        <v>7.9429999999999996</v>
      </c>
      <c r="M2104" s="7" t="str" cm="1">
        <f t="array" ref="M2104">_xlfn.IFS(L2104&gt;9,"Above Average",L2104&lt;8,"Below Average",TRUE,"Average")</f>
        <v>Below Average</v>
      </c>
    </row>
    <row r="2105" spans="1:13" x14ac:dyDescent="0.3">
      <c r="A2105">
        <v>15</v>
      </c>
      <c r="B2105" s="21">
        <v>40921</v>
      </c>
      <c r="C2105" s="21" t="str">
        <f t="shared" si="32"/>
        <v>Jan</v>
      </c>
      <c r="D2105" s="6">
        <v>454183.42</v>
      </c>
      <c r="E2105" t="s">
        <v>155</v>
      </c>
      <c r="F2105" s="5">
        <v>36.26</v>
      </c>
      <c r="G2105" s="5" t="str" cm="1">
        <f t="array" ref="G2105">_xlfn.IFS(F2105&gt;=86,"Hot Week (More Than 85°F)",F2105&lt;50,"Cold Week (Less Than 50°F)",TRUE,"Normal Week")</f>
        <v>Cold Week (Less Than 50°F)</v>
      </c>
      <c r="H2105" s="2">
        <v>3.6659999999999999</v>
      </c>
      <c r="I2105" s="2" t="str" cm="1">
        <f t="array" ref="I2105">_xlfn.IFS(H2105&gt;3.5,"Above Average",H2105&lt;3,"Below Average",TRUE,"Average")</f>
        <v>Above Average</v>
      </c>
      <c r="J2105" s="1">
        <v>136.75299999999999</v>
      </c>
      <c r="K2105" s="1" t="str" cm="1">
        <f t="array" ref="K2105">_xlfn.IFS(J2105&gt;200,"Above Average",J2105&lt;155,"Below Average",TRUE,"Average")</f>
        <v>Below Average</v>
      </c>
      <c r="L2105" s="7">
        <v>7.9429999999999996</v>
      </c>
      <c r="M2105" s="7" t="str" cm="1">
        <f t="array" ref="M2105">_xlfn.IFS(L2105&gt;9,"Above Average",L2105&lt;8,"Below Average",TRUE,"Average")</f>
        <v>Below Average</v>
      </c>
    </row>
    <row r="2106" spans="1:13" x14ac:dyDescent="0.3">
      <c r="A2106">
        <v>15</v>
      </c>
      <c r="B2106" s="21">
        <v>40928</v>
      </c>
      <c r="C2106" s="21" t="str">
        <f t="shared" si="32"/>
        <v>Jan</v>
      </c>
      <c r="D2106" s="6">
        <v>492721.85</v>
      </c>
      <c r="E2106" t="s">
        <v>155</v>
      </c>
      <c r="F2106" s="5">
        <v>21.39</v>
      </c>
      <c r="G2106" s="5" t="str" cm="1">
        <f t="array" ref="G2106">_xlfn.IFS(F2106&gt;=86,"Hot Week (More Than 85°F)",F2106&lt;50,"Cold Week (Less Than 50°F)",TRUE,"Normal Week")</f>
        <v>Cold Week (Less Than 50°F)</v>
      </c>
      <c r="H2106" s="2">
        <v>3.7050000000000001</v>
      </c>
      <c r="I2106" s="2" t="str" cm="1">
        <f t="array" ref="I2106">_xlfn.IFS(H2106&gt;3.5,"Above Average",H2106&lt;3,"Below Average",TRUE,"Average")</f>
        <v>Above Average</v>
      </c>
      <c r="J2106" s="1">
        <v>136.85641939999999</v>
      </c>
      <c r="K2106" s="1" t="str" cm="1">
        <f t="array" ref="K2106">_xlfn.IFS(J2106&gt;200,"Above Average",J2106&lt;155,"Below Average",TRUE,"Average")</f>
        <v>Below Average</v>
      </c>
      <c r="L2106" s="7">
        <v>7.9429999999999996</v>
      </c>
      <c r="M2106" s="7" t="str" cm="1">
        <f t="array" ref="M2106">_xlfn.IFS(L2106&gt;9,"Above Average",L2106&lt;8,"Below Average",TRUE,"Average")</f>
        <v>Below Average</v>
      </c>
    </row>
    <row r="2107" spans="1:13" x14ac:dyDescent="0.3">
      <c r="A2107">
        <v>15</v>
      </c>
      <c r="B2107" s="21">
        <v>40935</v>
      </c>
      <c r="C2107" s="21" t="str">
        <f t="shared" si="32"/>
        <v>Jan</v>
      </c>
      <c r="D2107" s="6">
        <v>466045.63</v>
      </c>
      <c r="E2107" t="s">
        <v>155</v>
      </c>
      <c r="F2107" s="5">
        <v>30.87</v>
      </c>
      <c r="G2107" s="5" t="str" cm="1">
        <f t="array" ref="G2107">_xlfn.IFS(F2107&gt;=86,"Hot Week (More Than 85°F)",F2107&lt;50,"Cold Week (Less Than 50°F)",TRUE,"Normal Week")</f>
        <v>Cold Week (Less Than 50°F)</v>
      </c>
      <c r="H2107" s="2">
        <v>3.7370000000000001</v>
      </c>
      <c r="I2107" s="2" t="str" cm="1">
        <f t="array" ref="I2107">_xlfn.IFS(H2107&gt;3.5,"Above Average",H2107&lt;3,"Below Average",TRUE,"Average")</f>
        <v>Above Average</v>
      </c>
      <c r="J2107" s="1">
        <v>136.95983870000001</v>
      </c>
      <c r="K2107" s="1" t="str" cm="1">
        <f t="array" ref="K2107">_xlfn.IFS(J2107&gt;200,"Above Average",J2107&lt;155,"Below Average",TRUE,"Average")</f>
        <v>Below Average</v>
      </c>
      <c r="L2107" s="7">
        <v>7.9429999999999996</v>
      </c>
      <c r="M2107" s="7" t="str" cm="1">
        <f t="array" ref="M2107">_xlfn.IFS(L2107&gt;9,"Above Average",L2107&lt;8,"Below Average",TRUE,"Average")</f>
        <v>Below Average</v>
      </c>
    </row>
    <row r="2108" spans="1:13" x14ac:dyDescent="0.3">
      <c r="A2108">
        <v>15</v>
      </c>
      <c r="B2108" s="21">
        <v>40942</v>
      </c>
      <c r="C2108" s="21" t="str">
        <f t="shared" si="32"/>
        <v>Feb</v>
      </c>
      <c r="D2108" s="6">
        <v>523831.64</v>
      </c>
      <c r="E2108" t="s">
        <v>155</v>
      </c>
      <c r="F2108" s="5">
        <v>35.299999999999997</v>
      </c>
      <c r="G2108" s="5" t="str" cm="1">
        <f t="array" ref="G2108">_xlfn.IFS(F2108&gt;=86,"Hot Week (More Than 85°F)",F2108&lt;50,"Cold Week (Less Than 50°F)",TRUE,"Normal Week")</f>
        <v>Cold Week (Less Than 50°F)</v>
      </c>
      <c r="H2108" s="2">
        <v>3.7959999999999998</v>
      </c>
      <c r="I2108" s="2" t="str" cm="1">
        <f t="array" ref="I2108">_xlfn.IFS(H2108&gt;3.5,"Above Average",H2108&lt;3,"Below Average",TRUE,"Average")</f>
        <v>Above Average</v>
      </c>
      <c r="J2108" s="1">
        <v>137.06325810000001</v>
      </c>
      <c r="K2108" s="1" t="str" cm="1">
        <f t="array" ref="K2108">_xlfn.IFS(J2108&gt;200,"Above Average",J2108&lt;155,"Below Average",TRUE,"Average")</f>
        <v>Below Average</v>
      </c>
      <c r="L2108" s="7">
        <v>7.9429999999999996</v>
      </c>
      <c r="M2108" s="7" t="str" cm="1">
        <f t="array" ref="M2108">_xlfn.IFS(L2108&gt;9,"Above Average",L2108&lt;8,"Below Average",TRUE,"Average")</f>
        <v>Below Average</v>
      </c>
    </row>
    <row r="2109" spans="1:13" x14ac:dyDescent="0.3">
      <c r="A2109">
        <v>15</v>
      </c>
      <c r="B2109" s="21">
        <v>40949</v>
      </c>
      <c r="C2109" s="21" t="str">
        <f t="shared" si="32"/>
        <v>Feb</v>
      </c>
      <c r="D2109" s="6">
        <v>628218.22</v>
      </c>
      <c r="E2109" t="s">
        <v>156</v>
      </c>
      <c r="F2109" s="5">
        <v>31.91</v>
      </c>
      <c r="G2109" s="5" t="str" cm="1">
        <f t="array" ref="G2109">_xlfn.IFS(F2109&gt;=86,"Hot Week (More Than 85°F)",F2109&lt;50,"Cold Week (Less Than 50°F)",TRUE,"Normal Week")</f>
        <v>Cold Week (Less Than 50°F)</v>
      </c>
      <c r="H2109" s="2">
        <v>3.8260000000000001</v>
      </c>
      <c r="I2109" s="2" t="str" cm="1">
        <f t="array" ref="I2109">_xlfn.IFS(H2109&gt;3.5,"Above Average",H2109&lt;3,"Below Average",TRUE,"Average")</f>
        <v>Above Average</v>
      </c>
      <c r="J2109" s="1">
        <v>137.1666774</v>
      </c>
      <c r="K2109" s="1" t="str" cm="1">
        <f t="array" ref="K2109">_xlfn.IFS(J2109&gt;200,"Above Average",J2109&lt;155,"Below Average",TRUE,"Average")</f>
        <v>Below Average</v>
      </c>
      <c r="L2109" s="7">
        <v>7.9429999999999996</v>
      </c>
      <c r="M2109" s="7" t="str" cm="1">
        <f t="array" ref="M2109">_xlfn.IFS(L2109&gt;9,"Above Average",L2109&lt;8,"Below Average",TRUE,"Average")</f>
        <v>Below Average</v>
      </c>
    </row>
    <row r="2110" spans="1:13" x14ac:dyDescent="0.3">
      <c r="A2110">
        <v>15</v>
      </c>
      <c r="B2110" s="21">
        <v>40956</v>
      </c>
      <c r="C2110" s="21" t="str">
        <f t="shared" si="32"/>
        <v>Feb</v>
      </c>
      <c r="D2110" s="6">
        <v>598502.82999999996</v>
      </c>
      <c r="E2110" t="s">
        <v>155</v>
      </c>
      <c r="F2110" s="5">
        <v>30.26</v>
      </c>
      <c r="G2110" s="5" t="str" cm="1">
        <f t="array" ref="G2110">_xlfn.IFS(F2110&gt;=86,"Hot Week (More Than 85°F)",F2110&lt;50,"Cold Week (Less Than 50°F)",TRUE,"Normal Week")</f>
        <v>Cold Week (Less Than 50°F)</v>
      </c>
      <c r="H2110" s="2">
        <v>3.8740000000000001</v>
      </c>
      <c r="I2110" s="2" t="str" cm="1">
        <f t="array" ref="I2110">_xlfn.IFS(H2110&gt;3.5,"Above Average",H2110&lt;3,"Below Average",TRUE,"Average")</f>
        <v>Above Average</v>
      </c>
      <c r="J2110" s="1">
        <v>137.25831030000001</v>
      </c>
      <c r="K2110" s="1" t="str" cm="1">
        <f t="array" ref="K2110">_xlfn.IFS(J2110&gt;200,"Above Average",J2110&lt;155,"Below Average",TRUE,"Average")</f>
        <v>Below Average</v>
      </c>
      <c r="L2110" s="7">
        <v>7.9429999999999996</v>
      </c>
      <c r="M2110" s="7" t="str" cm="1">
        <f t="array" ref="M2110">_xlfn.IFS(L2110&gt;9,"Above Average",L2110&lt;8,"Below Average",TRUE,"Average")</f>
        <v>Below Average</v>
      </c>
    </row>
    <row r="2111" spans="1:13" x14ac:dyDescent="0.3">
      <c r="A2111">
        <v>15</v>
      </c>
      <c r="B2111" s="21">
        <v>40963</v>
      </c>
      <c r="C2111" s="21" t="str">
        <f t="shared" si="32"/>
        <v>Feb</v>
      </c>
      <c r="D2111" s="6">
        <v>561137.06000000006</v>
      </c>
      <c r="E2111" t="s">
        <v>155</v>
      </c>
      <c r="F2111" s="5">
        <v>33.18</v>
      </c>
      <c r="G2111" s="5" t="str" cm="1">
        <f t="array" ref="G2111">_xlfn.IFS(F2111&gt;=86,"Hot Week (More Than 85°F)",F2111&lt;50,"Cold Week (Less Than 50°F)",TRUE,"Normal Week")</f>
        <v>Cold Week (Less Than 50°F)</v>
      </c>
      <c r="H2111" s="2">
        <v>3.9169999999999998</v>
      </c>
      <c r="I2111" s="2" t="str" cm="1">
        <f t="array" ref="I2111">_xlfn.IFS(H2111&gt;3.5,"Above Average",H2111&lt;3,"Below Average",TRUE,"Average")</f>
        <v>Above Average</v>
      </c>
      <c r="J2111" s="1">
        <v>137.34110340000001</v>
      </c>
      <c r="K2111" s="1" t="str" cm="1">
        <f t="array" ref="K2111">_xlfn.IFS(J2111&gt;200,"Above Average",J2111&lt;155,"Below Average",TRUE,"Average")</f>
        <v>Below Average</v>
      </c>
      <c r="L2111" s="7">
        <v>7.9429999999999996</v>
      </c>
      <c r="M2111" s="7" t="str" cm="1">
        <f t="array" ref="M2111">_xlfn.IFS(L2111&gt;9,"Above Average",L2111&lt;8,"Below Average",TRUE,"Average")</f>
        <v>Below Average</v>
      </c>
    </row>
    <row r="2112" spans="1:13" x14ac:dyDescent="0.3">
      <c r="A2112">
        <v>15</v>
      </c>
      <c r="B2112" s="21">
        <v>40970</v>
      </c>
      <c r="C2112" s="21" t="str">
        <f t="shared" si="32"/>
        <v>Mar</v>
      </c>
      <c r="D2112" s="6">
        <v>541292.64</v>
      </c>
      <c r="E2112" t="s">
        <v>155</v>
      </c>
      <c r="F2112" s="5">
        <v>33.24</v>
      </c>
      <c r="G2112" s="5" t="str" cm="1">
        <f t="array" ref="G2112">_xlfn.IFS(F2112&gt;=86,"Hot Week (More Than 85°F)",F2112&lt;50,"Cold Week (Less Than 50°F)",TRUE,"Normal Week")</f>
        <v>Cold Week (Less Than 50°F)</v>
      </c>
      <c r="H2112" s="2">
        <v>3.9830000000000001</v>
      </c>
      <c r="I2112" s="2" t="str" cm="1">
        <f t="array" ref="I2112">_xlfn.IFS(H2112&gt;3.5,"Above Average",H2112&lt;3,"Below Average",TRUE,"Average")</f>
        <v>Above Average</v>
      </c>
      <c r="J2112" s="1">
        <v>137.42389660000001</v>
      </c>
      <c r="K2112" s="1" t="str" cm="1">
        <f t="array" ref="K2112">_xlfn.IFS(J2112&gt;200,"Above Average",J2112&lt;155,"Below Average",TRUE,"Average")</f>
        <v>Below Average</v>
      </c>
      <c r="L2112" s="7">
        <v>7.9429999999999996</v>
      </c>
      <c r="M2112" s="7" t="str" cm="1">
        <f t="array" ref="M2112">_xlfn.IFS(L2112&gt;9,"Above Average",L2112&lt;8,"Below Average",TRUE,"Average")</f>
        <v>Below Average</v>
      </c>
    </row>
    <row r="2113" spans="1:13" x14ac:dyDescent="0.3">
      <c r="A2113">
        <v>15</v>
      </c>
      <c r="B2113" s="21">
        <v>40977</v>
      </c>
      <c r="C2113" s="21" t="str">
        <f t="shared" si="32"/>
        <v>Mar</v>
      </c>
      <c r="D2113" s="6">
        <v>545120.67000000004</v>
      </c>
      <c r="E2113" t="s">
        <v>155</v>
      </c>
      <c r="F2113" s="5">
        <v>36.97</v>
      </c>
      <c r="G2113" s="5" t="str" cm="1">
        <f t="array" ref="G2113">_xlfn.IFS(F2113&gt;=86,"Hot Week (More Than 85°F)",F2113&lt;50,"Cold Week (Less Than 50°F)",TRUE,"Normal Week")</f>
        <v>Cold Week (Less Than 50°F)</v>
      </c>
      <c r="H2113" s="2">
        <v>4.0209999999999999</v>
      </c>
      <c r="I2113" s="2" t="str" cm="1">
        <f t="array" ref="I2113">_xlfn.IFS(H2113&gt;3.5,"Above Average",H2113&lt;3,"Below Average",TRUE,"Average")</f>
        <v>Above Average</v>
      </c>
      <c r="J2113" s="1">
        <v>137.50668970000001</v>
      </c>
      <c r="K2113" s="1" t="str" cm="1">
        <f t="array" ref="K2113">_xlfn.IFS(J2113&gt;200,"Above Average",J2113&lt;155,"Below Average",TRUE,"Average")</f>
        <v>Below Average</v>
      </c>
      <c r="L2113" s="7">
        <v>7.9429999999999996</v>
      </c>
      <c r="M2113" s="7" t="str" cm="1">
        <f t="array" ref="M2113">_xlfn.IFS(L2113&gt;9,"Above Average",L2113&lt;8,"Below Average",TRUE,"Average")</f>
        <v>Below Average</v>
      </c>
    </row>
    <row r="2114" spans="1:13" x14ac:dyDescent="0.3">
      <c r="A2114">
        <v>15</v>
      </c>
      <c r="B2114" s="21">
        <v>40984</v>
      </c>
      <c r="C2114" s="21" t="str">
        <f t="shared" ref="C2114:C2177" si="33">TEXT(B2114, "mmm")</f>
        <v>Mar</v>
      </c>
      <c r="D2114" s="6">
        <v>570611.23</v>
      </c>
      <c r="E2114" t="s">
        <v>155</v>
      </c>
      <c r="F2114" s="5">
        <v>47.42</v>
      </c>
      <c r="G2114" s="5" t="str" cm="1">
        <f t="array" ref="G2114">_xlfn.IFS(F2114&gt;=86,"Hot Week (More Than 85°F)",F2114&lt;50,"Cold Week (Less Than 50°F)",TRUE,"Normal Week")</f>
        <v>Cold Week (Less Than 50°F)</v>
      </c>
      <c r="H2114" s="2">
        <v>4.0209999999999999</v>
      </c>
      <c r="I2114" s="2" t="str" cm="1">
        <f t="array" ref="I2114">_xlfn.IFS(H2114&gt;3.5,"Above Average",H2114&lt;3,"Below Average",TRUE,"Average")</f>
        <v>Above Average</v>
      </c>
      <c r="J2114" s="1">
        <v>137.58438709999999</v>
      </c>
      <c r="K2114" s="1" t="str" cm="1">
        <f t="array" ref="K2114">_xlfn.IFS(J2114&gt;200,"Above Average",J2114&lt;155,"Below Average",TRUE,"Average")</f>
        <v>Below Average</v>
      </c>
      <c r="L2114" s="7">
        <v>7.9429999999999996</v>
      </c>
      <c r="M2114" s="7" t="str" cm="1">
        <f t="array" ref="M2114">_xlfn.IFS(L2114&gt;9,"Above Average",L2114&lt;8,"Below Average",TRUE,"Average")</f>
        <v>Below Average</v>
      </c>
    </row>
    <row r="2115" spans="1:13" x14ac:dyDescent="0.3">
      <c r="A2115">
        <v>15</v>
      </c>
      <c r="B2115" s="21">
        <v>40991</v>
      </c>
      <c r="C2115" s="21" t="str">
        <f t="shared" si="33"/>
        <v>Mar</v>
      </c>
      <c r="D2115" s="6">
        <v>565481.88</v>
      </c>
      <c r="E2115" t="s">
        <v>155</v>
      </c>
      <c r="F2115" s="5">
        <v>58.92</v>
      </c>
      <c r="G2115" s="5" t="str" cm="1">
        <f t="array" ref="G2115">_xlfn.IFS(F2115&gt;=86,"Hot Week (More Than 85°F)",F2115&lt;50,"Cold Week (Less Than 50°F)",TRUE,"Normal Week")</f>
        <v>Normal Week</v>
      </c>
      <c r="H2115" s="2">
        <v>4.0540000000000003</v>
      </c>
      <c r="I2115" s="2" t="str" cm="1">
        <f t="array" ref="I2115">_xlfn.IFS(H2115&gt;3.5,"Above Average",H2115&lt;3,"Below Average",TRUE,"Average")</f>
        <v>Above Average</v>
      </c>
      <c r="J2115" s="1">
        <v>137.65529029999999</v>
      </c>
      <c r="K2115" s="1" t="str" cm="1">
        <f t="array" ref="K2115">_xlfn.IFS(J2115&gt;200,"Above Average",J2115&lt;155,"Below Average",TRUE,"Average")</f>
        <v>Below Average</v>
      </c>
      <c r="L2115" s="7">
        <v>7.9429999999999996</v>
      </c>
      <c r="M2115" s="7" t="str" cm="1">
        <f t="array" ref="M2115">_xlfn.IFS(L2115&gt;9,"Above Average",L2115&lt;8,"Below Average",TRUE,"Average")</f>
        <v>Below Average</v>
      </c>
    </row>
    <row r="2116" spans="1:13" x14ac:dyDescent="0.3">
      <c r="A2116">
        <v>15</v>
      </c>
      <c r="B2116" s="21">
        <v>40998</v>
      </c>
      <c r="C2116" s="21" t="str">
        <f t="shared" si="33"/>
        <v>Mar</v>
      </c>
      <c r="D2116" s="6">
        <v>557547.25</v>
      </c>
      <c r="E2116" t="s">
        <v>155</v>
      </c>
      <c r="F2116" s="5">
        <v>42.65</v>
      </c>
      <c r="G2116" s="5" t="str" cm="1">
        <f t="array" ref="G2116">_xlfn.IFS(F2116&gt;=86,"Hot Week (More Than 85°F)",F2116&lt;50,"Cold Week (Less Than 50°F)",TRUE,"Normal Week")</f>
        <v>Cold Week (Less Than 50°F)</v>
      </c>
      <c r="H2116" s="2">
        <v>4.0979999999999999</v>
      </c>
      <c r="I2116" s="2" t="str" cm="1">
        <f t="array" ref="I2116">_xlfn.IFS(H2116&gt;3.5,"Above Average",H2116&lt;3,"Below Average",TRUE,"Average")</f>
        <v>Above Average</v>
      </c>
      <c r="J2116" s="1">
        <v>137.72619349999999</v>
      </c>
      <c r="K2116" s="1" t="str" cm="1">
        <f t="array" ref="K2116">_xlfn.IFS(J2116&gt;200,"Above Average",J2116&lt;155,"Below Average",TRUE,"Average")</f>
        <v>Below Average</v>
      </c>
      <c r="L2116" s="7">
        <v>7.9429999999999996</v>
      </c>
      <c r="M2116" s="7" t="str" cm="1">
        <f t="array" ref="M2116">_xlfn.IFS(L2116&gt;9,"Above Average",L2116&lt;8,"Below Average",TRUE,"Average")</f>
        <v>Below Average</v>
      </c>
    </row>
    <row r="2117" spans="1:13" x14ac:dyDescent="0.3">
      <c r="A2117">
        <v>15</v>
      </c>
      <c r="B2117" s="21">
        <v>41005</v>
      </c>
      <c r="C2117" s="21" t="str">
        <f t="shared" si="33"/>
        <v>Apr</v>
      </c>
      <c r="D2117" s="6">
        <v>659950.36</v>
      </c>
      <c r="E2117" t="s">
        <v>155</v>
      </c>
      <c r="F2117" s="5">
        <v>40.01</v>
      </c>
      <c r="G2117" s="5" t="str" cm="1">
        <f t="array" ref="G2117">_xlfn.IFS(F2117&gt;=86,"Hot Week (More Than 85°F)",F2117&lt;50,"Cold Week (Less Than 50°F)",TRUE,"Normal Week")</f>
        <v>Cold Week (Less Than 50°F)</v>
      </c>
      <c r="H2117" s="2">
        <v>4.1429999999999998</v>
      </c>
      <c r="I2117" s="2" t="str" cm="1">
        <f t="array" ref="I2117">_xlfn.IFS(H2117&gt;3.5,"Above Average",H2117&lt;3,"Below Average",TRUE,"Average")</f>
        <v>Above Average</v>
      </c>
      <c r="J2117" s="1">
        <v>137.79709679999999</v>
      </c>
      <c r="K2117" s="1" t="str" cm="1">
        <f t="array" ref="K2117">_xlfn.IFS(J2117&gt;200,"Above Average",J2117&lt;155,"Below Average",TRUE,"Average")</f>
        <v>Below Average</v>
      </c>
      <c r="L2117" s="7">
        <v>8.15</v>
      </c>
      <c r="M2117" s="7" t="str" cm="1">
        <f t="array" ref="M2117">_xlfn.IFS(L2117&gt;9,"Above Average",L2117&lt;8,"Below Average",TRUE,"Average")</f>
        <v>Average</v>
      </c>
    </row>
    <row r="2118" spans="1:13" x14ac:dyDescent="0.3">
      <c r="A2118">
        <v>15</v>
      </c>
      <c r="B2118" s="21">
        <v>41012</v>
      </c>
      <c r="C2118" s="21" t="str">
        <f t="shared" si="33"/>
        <v>Apr</v>
      </c>
      <c r="D2118" s="6">
        <v>558585.13</v>
      </c>
      <c r="E2118" t="s">
        <v>155</v>
      </c>
      <c r="F2118" s="5">
        <v>43.52</v>
      </c>
      <c r="G2118" s="5" t="str" cm="1">
        <f t="array" ref="G2118">_xlfn.IFS(F2118&gt;=86,"Hot Week (More Than 85°F)",F2118&lt;50,"Cold Week (Less Than 50°F)",TRUE,"Normal Week")</f>
        <v>Cold Week (Less Than 50°F)</v>
      </c>
      <c r="H2118" s="2">
        <v>4.1870000000000003</v>
      </c>
      <c r="I2118" s="2" t="str" cm="1">
        <f t="array" ref="I2118">_xlfn.IFS(H2118&gt;3.5,"Above Average",H2118&lt;3,"Below Average",TRUE,"Average")</f>
        <v>Above Average</v>
      </c>
      <c r="J2118" s="1">
        <v>137.86799999999999</v>
      </c>
      <c r="K2118" s="1" t="str" cm="1">
        <f t="array" ref="K2118">_xlfn.IFS(J2118&gt;200,"Above Average",J2118&lt;155,"Below Average",TRUE,"Average")</f>
        <v>Below Average</v>
      </c>
      <c r="L2118" s="7">
        <v>8.15</v>
      </c>
      <c r="M2118" s="7" t="str" cm="1">
        <f t="array" ref="M2118">_xlfn.IFS(L2118&gt;9,"Above Average",L2118&lt;8,"Below Average",TRUE,"Average")</f>
        <v>Average</v>
      </c>
    </row>
    <row r="2119" spans="1:13" x14ac:dyDescent="0.3">
      <c r="A2119">
        <v>15</v>
      </c>
      <c r="B2119" s="21">
        <v>41019</v>
      </c>
      <c r="C2119" s="21" t="str">
        <f t="shared" si="33"/>
        <v>Apr</v>
      </c>
      <c r="D2119" s="6">
        <v>534780.56999999995</v>
      </c>
      <c r="E2119" t="s">
        <v>155</v>
      </c>
      <c r="F2119" s="5">
        <v>54.47</v>
      </c>
      <c r="G2119" s="5" t="str" cm="1">
        <f t="array" ref="G2119">_xlfn.IFS(F2119&gt;=86,"Hot Week (More Than 85°F)",F2119&lt;50,"Cold Week (Less Than 50°F)",TRUE,"Normal Week")</f>
        <v>Normal Week</v>
      </c>
      <c r="H2119" s="2">
        <v>4.17</v>
      </c>
      <c r="I2119" s="2" t="str" cm="1">
        <f t="array" ref="I2119">_xlfn.IFS(H2119&gt;3.5,"Above Average",H2119&lt;3,"Below Average",TRUE,"Average")</f>
        <v>Above Average</v>
      </c>
      <c r="J2119" s="1">
        <v>137.92306669999999</v>
      </c>
      <c r="K2119" s="1" t="str" cm="1">
        <f t="array" ref="K2119">_xlfn.IFS(J2119&gt;200,"Above Average",J2119&lt;155,"Below Average",TRUE,"Average")</f>
        <v>Below Average</v>
      </c>
      <c r="L2119" s="7">
        <v>8.15</v>
      </c>
      <c r="M2119" s="7" t="str" cm="1">
        <f t="array" ref="M2119">_xlfn.IFS(L2119&gt;9,"Above Average",L2119&lt;8,"Below Average",TRUE,"Average")</f>
        <v>Average</v>
      </c>
    </row>
    <row r="2120" spans="1:13" x14ac:dyDescent="0.3">
      <c r="A2120">
        <v>15</v>
      </c>
      <c r="B2120" s="21">
        <v>41026</v>
      </c>
      <c r="C2120" s="21" t="str">
        <f t="shared" si="33"/>
        <v>Apr</v>
      </c>
      <c r="D2120" s="6">
        <v>527402.62</v>
      </c>
      <c r="E2120" t="s">
        <v>155</v>
      </c>
      <c r="F2120" s="5">
        <v>41.57</v>
      </c>
      <c r="G2120" s="5" t="str" cm="1">
        <f t="array" ref="G2120">_xlfn.IFS(F2120&gt;=86,"Hot Week (More Than 85°F)",F2120&lt;50,"Cold Week (Less Than 50°F)",TRUE,"Normal Week")</f>
        <v>Cold Week (Less Than 50°F)</v>
      </c>
      <c r="H2120" s="2">
        <v>4.1630000000000003</v>
      </c>
      <c r="I2120" s="2" t="str" cm="1">
        <f t="array" ref="I2120">_xlfn.IFS(H2120&gt;3.5,"Above Average",H2120&lt;3,"Below Average",TRUE,"Average")</f>
        <v>Above Average</v>
      </c>
      <c r="J2120" s="1">
        <v>137.9781333</v>
      </c>
      <c r="K2120" s="1" t="str" cm="1">
        <f t="array" ref="K2120">_xlfn.IFS(J2120&gt;200,"Above Average",J2120&lt;155,"Below Average",TRUE,"Average")</f>
        <v>Below Average</v>
      </c>
      <c r="L2120" s="7">
        <v>8.15</v>
      </c>
      <c r="M2120" s="7" t="str" cm="1">
        <f t="array" ref="M2120">_xlfn.IFS(L2120&gt;9,"Above Average",L2120&lt;8,"Below Average",TRUE,"Average")</f>
        <v>Average</v>
      </c>
    </row>
    <row r="2121" spans="1:13" x14ac:dyDescent="0.3">
      <c r="A2121">
        <v>15</v>
      </c>
      <c r="B2121" s="21">
        <v>41033</v>
      </c>
      <c r="C2121" s="21" t="str">
        <f t="shared" si="33"/>
        <v>May</v>
      </c>
      <c r="D2121" s="6">
        <v>577868.38</v>
      </c>
      <c r="E2121" t="s">
        <v>155</v>
      </c>
      <c r="F2121" s="5">
        <v>51.04</v>
      </c>
      <c r="G2121" s="5" t="str" cm="1">
        <f t="array" ref="G2121">_xlfn.IFS(F2121&gt;=86,"Hot Week (More Than 85°F)",F2121&lt;50,"Cold Week (Less Than 50°F)",TRUE,"Normal Week")</f>
        <v>Normal Week</v>
      </c>
      <c r="H2121" s="2">
        <v>4.1239999999999997</v>
      </c>
      <c r="I2121" s="2" t="str" cm="1">
        <f t="array" ref="I2121">_xlfn.IFS(H2121&gt;3.5,"Above Average",H2121&lt;3,"Below Average",TRUE,"Average")</f>
        <v>Above Average</v>
      </c>
      <c r="J2121" s="1">
        <v>138.03319999999999</v>
      </c>
      <c r="K2121" s="1" t="str" cm="1">
        <f t="array" ref="K2121">_xlfn.IFS(J2121&gt;200,"Above Average",J2121&lt;155,"Below Average",TRUE,"Average")</f>
        <v>Below Average</v>
      </c>
      <c r="L2121" s="7">
        <v>8.15</v>
      </c>
      <c r="M2121" s="7" t="str" cm="1">
        <f t="array" ref="M2121">_xlfn.IFS(L2121&gt;9,"Above Average",L2121&lt;8,"Below Average",TRUE,"Average")</f>
        <v>Average</v>
      </c>
    </row>
    <row r="2122" spans="1:13" x14ac:dyDescent="0.3">
      <c r="A2122">
        <v>15</v>
      </c>
      <c r="B2122" s="21">
        <v>41040</v>
      </c>
      <c r="C2122" s="21" t="str">
        <f t="shared" si="33"/>
        <v>May</v>
      </c>
      <c r="D2122" s="6">
        <v>579539.94999999995</v>
      </c>
      <c r="E2122" t="s">
        <v>155</v>
      </c>
      <c r="F2122" s="5">
        <v>54.23</v>
      </c>
      <c r="G2122" s="5" t="str" cm="1">
        <f t="array" ref="G2122">_xlfn.IFS(F2122&gt;=86,"Hot Week (More Than 85°F)",F2122&lt;50,"Cold Week (Less Than 50°F)",TRUE,"Normal Week")</f>
        <v>Normal Week</v>
      </c>
      <c r="H2122" s="2">
        <v>4.0549999999999997</v>
      </c>
      <c r="I2122" s="2" t="str" cm="1">
        <f t="array" ref="I2122">_xlfn.IFS(H2122&gt;3.5,"Above Average",H2122&lt;3,"Below Average",TRUE,"Average")</f>
        <v>Above Average</v>
      </c>
      <c r="J2122" s="1">
        <v>138.08826669999999</v>
      </c>
      <c r="K2122" s="1" t="str" cm="1">
        <f t="array" ref="K2122">_xlfn.IFS(J2122&gt;200,"Above Average",J2122&lt;155,"Below Average",TRUE,"Average")</f>
        <v>Below Average</v>
      </c>
      <c r="L2122" s="7">
        <v>8.15</v>
      </c>
      <c r="M2122" s="7" t="str" cm="1">
        <f t="array" ref="M2122">_xlfn.IFS(L2122&gt;9,"Above Average",L2122&lt;8,"Below Average",TRUE,"Average")</f>
        <v>Average</v>
      </c>
    </row>
    <row r="2123" spans="1:13" x14ac:dyDescent="0.3">
      <c r="A2123">
        <v>15</v>
      </c>
      <c r="B2123" s="21">
        <v>41047</v>
      </c>
      <c r="C2123" s="21" t="str">
        <f t="shared" si="33"/>
        <v>May</v>
      </c>
      <c r="D2123" s="6">
        <v>600050.98</v>
      </c>
      <c r="E2123" t="s">
        <v>155</v>
      </c>
      <c r="F2123" s="5">
        <v>58.84</v>
      </c>
      <c r="G2123" s="5" t="str" cm="1">
        <f t="array" ref="G2123">_xlfn.IFS(F2123&gt;=86,"Hot Week (More Than 85°F)",F2123&lt;50,"Cold Week (Less Than 50°F)",TRUE,"Normal Week")</f>
        <v>Normal Week</v>
      </c>
      <c r="H2123" s="2">
        <v>4.0289999999999999</v>
      </c>
      <c r="I2123" s="2" t="str" cm="1">
        <f t="array" ref="I2123">_xlfn.IFS(H2123&gt;3.5,"Above Average",H2123&lt;3,"Below Average",TRUE,"Average")</f>
        <v>Above Average</v>
      </c>
      <c r="J2123" s="1">
        <v>138.1065806</v>
      </c>
      <c r="K2123" s="1" t="str" cm="1">
        <f t="array" ref="K2123">_xlfn.IFS(J2123&gt;200,"Above Average",J2123&lt;155,"Below Average",TRUE,"Average")</f>
        <v>Below Average</v>
      </c>
      <c r="L2123" s="7">
        <v>8.15</v>
      </c>
      <c r="M2123" s="7" t="str" cm="1">
        <f t="array" ref="M2123">_xlfn.IFS(L2123&gt;9,"Above Average",L2123&lt;8,"Below Average",TRUE,"Average")</f>
        <v>Average</v>
      </c>
    </row>
    <row r="2124" spans="1:13" x14ac:dyDescent="0.3">
      <c r="A2124">
        <v>15</v>
      </c>
      <c r="B2124" s="21">
        <v>41054</v>
      </c>
      <c r="C2124" s="21" t="str">
        <f t="shared" si="33"/>
        <v>May</v>
      </c>
      <c r="D2124" s="6">
        <v>693780.42</v>
      </c>
      <c r="E2124" t="s">
        <v>155</v>
      </c>
      <c r="F2124" s="5">
        <v>67.97</v>
      </c>
      <c r="G2124" s="5" t="str" cm="1">
        <f t="array" ref="G2124">_xlfn.IFS(F2124&gt;=86,"Hot Week (More Than 85°F)",F2124&lt;50,"Cold Week (Less Than 50°F)",TRUE,"Normal Week")</f>
        <v>Normal Week</v>
      </c>
      <c r="H2124" s="2">
        <v>3.9790000000000001</v>
      </c>
      <c r="I2124" s="2" t="str" cm="1">
        <f t="array" ref="I2124">_xlfn.IFS(H2124&gt;3.5,"Above Average",H2124&lt;3,"Below Average",TRUE,"Average")</f>
        <v>Above Average</v>
      </c>
      <c r="J2124" s="1">
        <v>138.11019350000001</v>
      </c>
      <c r="K2124" s="1" t="str" cm="1">
        <f t="array" ref="K2124">_xlfn.IFS(J2124&gt;200,"Above Average",J2124&lt;155,"Below Average",TRUE,"Average")</f>
        <v>Below Average</v>
      </c>
      <c r="L2124" s="7">
        <v>8.15</v>
      </c>
      <c r="M2124" s="7" t="str" cm="1">
        <f t="array" ref="M2124">_xlfn.IFS(L2124&gt;9,"Above Average",L2124&lt;8,"Below Average",TRUE,"Average")</f>
        <v>Average</v>
      </c>
    </row>
    <row r="2125" spans="1:13" x14ac:dyDescent="0.3">
      <c r="A2125">
        <v>15</v>
      </c>
      <c r="B2125" s="21">
        <v>41061</v>
      </c>
      <c r="C2125" s="21" t="str">
        <f t="shared" si="33"/>
        <v>Jun</v>
      </c>
      <c r="D2125" s="6">
        <v>663971.26</v>
      </c>
      <c r="E2125" t="s">
        <v>155</v>
      </c>
      <c r="F2125" s="5">
        <v>67.61</v>
      </c>
      <c r="G2125" s="5" t="str" cm="1">
        <f t="array" ref="G2125">_xlfn.IFS(F2125&gt;=86,"Hot Week (More Than 85°F)",F2125&lt;50,"Cold Week (Less Than 50°F)",TRUE,"Normal Week")</f>
        <v>Normal Week</v>
      </c>
      <c r="H2125" s="2">
        <v>3.915</v>
      </c>
      <c r="I2125" s="2" t="str" cm="1">
        <f t="array" ref="I2125">_xlfn.IFS(H2125&gt;3.5,"Above Average",H2125&lt;3,"Below Average",TRUE,"Average")</f>
        <v>Above Average</v>
      </c>
      <c r="J2125" s="1">
        <v>138.11380650000001</v>
      </c>
      <c r="K2125" s="1" t="str" cm="1">
        <f t="array" ref="K2125">_xlfn.IFS(J2125&gt;200,"Above Average",J2125&lt;155,"Below Average",TRUE,"Average")</f>
        <v>Below Average</v>
      </c>
      <c r="L2125" s="7">
        <v>8.15</v>
      </c>
      <c r="M2125" s="7" t="str" cm="1">
        <f t="array" ref="M2125">_xlfn.IFS(L2125&gt;9,"Above Average",L2125&lt;8,"Below Average",TRUE,"Average")</f>
        <v>Average</v>
      </c>
    </row>
    <row r="2126" spans="1:13" x14ac:dyDescent="0.3">
      <c r="A2126">
        <v>15</v>
      </c>
      <c r="B2126" s="21">
        <v>41068</v>
      </c>
      <c r="C2126" s="21" t="str">
        <f t="shared" si="33"/>
        <v>Jun</v>
      </c>
      <c r="D2126" s="6">
        <v>611390.67000000004</v>
      </c>
      <c r="E2126" t="s">
        <v>155</v>
      </c>
      <c r="F2126" s="5">
        <v>59.35</v>
      </c>
      <c r="G2126" s="5" t="str" cm="1">
        <f t="array" ref="G2126">_xlfn.IFS(F2126&gt;=86,"Hot Week (More Than 85°F)",F2126&lt;50,"Cold Week (Less Than 50°F)",TRUE,"Normal Week")</f>
        <v>Normal Week</v>
      </c>
      <c r="H2126" s="2">
        <v>3.871</v>
      </c>
      <c r="I2126" s="2" t="str" cm="1">
        <f t="array" ref="I2126">_xlfn.IFS(H2126&gt;3.5,"Above Average",H2126&lt;3,"Below Average",TRUE,"Average")</f>
        <v>Above Average</v>
      </c>
      <c r="J2126" s="1">
        <v>138.11741939999999</v>
      </c>
      <c r="K2126" s="1" t="str" cm="1">
        <f t="array" ref="K2126">_xlfn.IFS(J2126&gt;200,"Above Average",J2126&lt;155,"Below Average",TRUE,"Average")</f>
        <v>Below Average</v>
      </c>
      <c r="L2126" s="7">
        <v>8.15</v>
      </c>
      <c r="M2126" s="7" t="str" cm="1">
        <f t="array" ref="M2126">_xlfn.IFS(L2126&gt;9,"Above Average",L2126&lt;8,"Below Average",TRUE,"Average")</f>
        <v>Average</v>
      </c>
    </row>
    <row r="2127" spans="1:13" x14ac:dyDescent="0.3">
      <c r="A2127">
        <v>15</v>
      </c>
      <c r="B2127" s="21">
        <v>41075</v>
      </c>
      <c r="C2127" s="21" t="str">
        <f t="shared" si="33"/>
        <v>Jun</v>
      </c>
      <c r="D2127" s="6">
        <v>636737.65</v>
      </c>
      <c r="E2127" t="s">
        <v>155</v>
      </c>
      <c r="F2127" s="5">
        <v>67.7</v>
      </c>
      <c r="G2127" s="5" t="str" cm="1">
        <f t="array" ref="G2127">_xlfn.IFS(F2127&gt;=86,"Hot Week (More Than 85°F)",F2127&lt;50,"Cold Week (Less Than 50°F)",TRUE,"Normal Week")</f>
        <v>Normal Week</v>
      </c>
      <c r="H2127" s="2">
        <v>3.786</v>
      </c>
      <c r="I2127" s="2" t="str" cm="1">
        <f t="array" ref="I2127">_xlfn.IFS(H2127&gt;3.5,"Above Average",H2127&lt;3,"Below Average",TRUE,"Average")</f>
        <v>Above Average</v>
      </c>
      <c r="J2127" s="1">
        <v>138.12953329999999</v>
      </c>
      <c r="K2127" s="1" t="str" cm="1">
        <f t="array" ref="K2127">_xlfn.IFS(J2127&gt;200,"Above Average",J2127&lt;155,"Below Average",TRUE,"Average")</f>
        <v>Below Average</v>
      </c>
      <c r="L2127" s="7">
        <v>8.15</v>
      </c>
      <c r="M2127" s="7" t="str" cm="1">
        <f t="array" ref="M2127">_xlfn.IFS(L2127&gt;9,"Above Average",L2127&lt;8,"Below Average",TRUE,"Average")</f>
        <v>Average</v>
      </c>
    </row>
    <row r="2128" spans="1:13" x14ac:dyDescent="0.3">
      <c r="A2128">
        <v>15</v>
      </c>
      <c r="B2128" s="21">
        <v>41082</v>
      </c>
      <c r="C2128" s="21" t="str">
        <f t="shared" si="33"/>
        <v>Jun</v>
      </c>
      <c r="D2128" s="6">
        <v>687085.6</v>
      </c>
      <c r="E2128" t="s">
        <v>155</v>
      </c>
      <c r="F2128" s="5">
        <v>74.28</v>
      </c>
      <c r="G2128" s="5" t="str" cm="1">
        <f t="array" ref="G2128">_xlfn.IFS(F2128&gt;=86,"Hot Week (More Than 85°F)",F2128&lt;50,"Cold Week (Less Than 50°F)",TRUE,"Normal Week")</f>
        <v>Normal Week</v>
      </c>
      <c r="H2128" s="2">
        <v>3.722</v>
      </c>
      <c r="I2128" s="2" t="str" cm="1">
        <f t="array" ref="I2128">_xlfn.IFS(H2128&gt;3.5,"Above Average",H2128&lt;3,"Below Average",TRUE,"Average")</f>
        <v>Above Average</v>
      </c>
      <c r="J2128" s="1">
        <v>138.16290000000001</v>
      </c>
      <c r="K2128" s="1" t="str" cm="1">
        <f t="array" ref="K2128">_xlfn.IFS(J2128&gt;200,"Above Average",J2128&lt;155,"Below Average",TRUE,"Average")</f>
        <v>Below Average</v>
      </c>
      <c r="L2128" s="7">
        <v>8.15</v>
      </c>
      <c r="M2128" s="7" t="str" cm="1">
        <f t="array" ref="M2128">_xlfn.IFS(L2128&gt;9,"Above Average",L2128&lt;8,"Below Average",TRUE,"Average")</f>
        <v>Average</v>
      </c>
    </row>
    <row r="2129" spans="1:13" x14ac:dyDescent="0.3">
      <c r="A2129">
        <v>15</v>
      </c>
      <c r="B2129" s="21">
        <v>41089</v>
      </c>
      <c r="C2129" s="21" t="str">
        <f t="shared" si="33"/>
        <v>Jun</v>
      </c>
      <c r="D2129" s="6">
        <v>624099.48</v>
      </c>
      <c r="E2129" t="s">
        <v>155</v>
      </c>
      <c r="F2129" s="5">
        <v>68.91</v>
      </c>
      <c r="G2129" s="5" t="str" cm="1">
        <f t="array" ref="G2129">_xlfn.IFS(F2129&gt;=86,"Hot Week (More Than 85°F)",F2129&lt;50,"Cold Week (Less Than 50°F)",TRUE,"Normal Week")</f>
        <v>Normal Week</v>
      </c>
      <c r="H2129" s="2">
        <v>3.6669999999999998</v>
      </c>
      <c r="I2129" s="2" t="str" cm="1">
        <f t="array" ref="I2129">_xlfn.IFS(H2129&gt;3.5,"Above Average",H2129&lt;3,"Below Average",TRUE,"Average")</f>
        <v>Above Average</v>
      </c>
      <c r="J2129" s="1">
        <v>138.1962667</v>
      </c>
      <c r="K2129" s="1" t="str" cm="1">
        <f t="array" ref="K2129">_xlfn.IFS(J2129&gt;200,"Above Average",J2129&lt;155,"Below Average",TRUE,"Average")</f>
        <v>Below Average</v>
      </c>
      <c r="L2129" s="7">
        <v>8.15</v>
      </c>
      <c r="M2129" s="7" t="str" cm="1">
        <f t="array" ref="M2129">_xlfn.IFS(L2129&gt;9,"Above Average",L2129&lt;8,"Below Average",TRUE,"Average")</f>
        <v>Average</v>
      </c>
    </row>
    <row r="2130" spans="1:13" x14ac:dyDescent="0.3">
      <c r="A2130">
        <v>15</v>
      </c>
      <c r="B2130" s="21">
        <v>41096</v>
      </c>
      <c r="C2130" s="21" t="str">
        <f t="shared" si="33"/>
        <v>Jul</v>
      </c>
      <c r="D2130" s="6">
        <v>678024.75</v>
      </c>
      <c r="E2130" t="s">
        <v>155</v>
      </c>
      <c r="F2130" s="5">
        <v>74.64</v>
      </c>
      <c r="G2130" s="5" t="str" cm="1">
        <f t="array" ref="G2130">_xlfn.IFS(F2130&gt;=86,"Hot Week (More Than 85°F)",F2130&lt;50,"Cold Week (Less Than 50°F)",TRUE,"Normal Week")</f>
        <v>Normal Week</v>
      </c>
      <c r="H2130" s="2">
        <v>3.6459999999999999</v>
      </c>
      <c r="I2130" s="2" t="str" cm="1">
        <f t="array" ref="I2130">_xlfn.IFS(H2130&gt;3.5,"Above Average",H2130&lt;3,"Below Average",TRUE,"Average")</f>
        <v>Above Average</v>
      </c>
      <c r="J2130" s="1">
        <v>138.22963329999999</v>
      </c>
      <c r="K2130" s="1" t="str" cm="1">
        <f t="array" ref="K2130">_xlfn.IFS(J2130&gt;200,"Above Average",J2130&lt;155,"Below Average",TRUE,"Average")</f>
        <v>Below Average</v>
      </c>
      <c r="L2130" s="7">
        <v>8.1929999999999996</v>
      </c>
      <c r="M2130" s="7" t="str" cm="1">
        <f t="array" ref="M2130">_xlfn.IFS(L2130&gt;9,"Above Average",L2130&lt;8,"Below Average",TRUE,"Average")</f>
        <v>Average</v>
      </c>
    </row>
    <row r="2131" spans="1:13" x14ac:dyDescent="0.3">
      <c r="A2131">
        <v>15</v>
      </c>
      <c r="B2131" s="21">
        <v>41103</v>
      </c>
      <c r="C2131" s="21" t="str">
        <f t="shared" si="33"/>
        <v>Jul</v>
      </c>
      <c r="D2131" s="6">
        <v>591335.5</v>
      </c>
      <c r="E2131" t="s">
        <v>155</v>
      </c>
      <c r="F2131" s="5">
        <v>72.62</v>
      </c>
      <c r="G2131" s="5" t="str" cm="1">
        <f t="array" ref="G2131">_xlfn.IFS(F2131&gt;=86,"Hot Week (More Than 85°F)",F2131&lt;50,"Cold Week (Less Than 50°F)",TRUE,"Normal Week")</f>
        <v>Normal Week</v>
      </c>
      <c r="H2131" s="2">
        <v>3.6890000000000001</v>
      </c>
      <c r="I2131" s="2" t="str" cm="1">
        <f t="array" ref="I2131">_xlfn.IFS(H2131&gt;3.5,"Above Average",H2131&lt;3,"Below Average",TRUE,"Average")</f>
        <v>Above Average</v>
      </c>
      <c r="J2131" s="1">
        <v>138.26300000000001</v>
      </c>
      <c r="K2131" s="1" t="str" cm="1">
        <f t="array" ref="K2131">_xlfn.IFS(J2131&gt;200,"Above Average",J2131&lt;155,"Below Average",TRUE,"Average")</f>
        <v>Below Average</v>
      </c>
      <c r="L2131" s="7">
        <v>8.1929999999999996</v>
      </c>
      <c r="M2131" s="7" t="str" cm="1">
        <f t="array" ref="M2131">_xlfn.IFS(L2131&gt;9,"Above Average",L2131&lt;8,"Below Average",TRUE,"Average")</f>
        <v>Average</v>
      </c>
    </row>
    <row r="2132" spans="1:13" x14ac:dyDescent="0.3">
      <c r="A2132">
        <v>15</v>
      </c>
      <c r="B2132" s="21">
        <v>41110</v>
      </c>
      <c r="C2132" s="21" t="str">
        <f t="shared" si="33"/>
        <v>Jul</v>
      </c>
      <c r="D2132" s="6">
        <v>592369.22</v>
      </c>
      <c r="E2132" t="s">
        <v>155</v>
      </c>
      <c r="F2132" s="5">
        <v>75.31</v>
      </c>
      <c r="G2132" s="5" t="str" cm="1">
        <f t="array" ref="G2132">_xlfn.IFS(F2132&gt;=86,"Hot Week (More Than 85°F)",F2132&lt;50,"Cold Week (Less Than 50°F)",TRUE,"Normal Week")</f>
        <v>Normal Week</v>
      </c>
      <c r="H2132" s="2">
        <v>3.7320000000000002</v>
      </c>
      <c r="I2132" s="2" t="str" cm="1">
        <f t="array" ref="I2132">_xlfn.IFS(H2132&gt;3.5,"Above Average",H2132&lt;3,"Below Average",TRUE,"Average")</f>
        <v>Above Average</v>
      </c>
      <c r="J2132" s="1">
        <v>138.2331935</v>
      </c>
      <c r="K2132" s="1" t="str" cm="1">
        <f t="array" ref="K2132">_xlfn.IFS(J2132&gt;200,"Above Average",J2132&lt;155,"Below Average",TRUE,"Average")</f>
        <v>Below Average</v>
      </c>
      <c r="L2132" s="7">
        <v>8.1929999999999996</v>
      </c>
      <c r="M2132" s="7" t="str" cm="1">
        <f t="array" ref="M2132">_xlfn.IFS(L2132&gt;9,"Above Average",L2132&lt;8,"Below Average",TRUE,"Average")</f>
        <v>Average</v>
      </c>
    </row>
    <row r="2133" spans="1:13" x14ac:dyDescent="0.3">
      <c r="A2133">
        <v>15</v>
      </c>
      <c r="B2133" s="21">
        <v>41117</v>
      </c>
      <c r="C2133" s="21" t="str">
        <f t="shared" si="33"/>
        <v>Jul</v>
      </c>
      <c r="D2133" s="6">
        <v>571190.82999999996</v>
      </c>
      <c r="E2133" t="s">
        <v>155</v>
      </c>
      <c r="F2133" s="5">
        <v>73.900000000000006</v>
      </c>
      <c r="G2133" s="5" t="str" cm="1">
        <f t="array" ref="G2133">_xlfn.IFS(F2133&gt;=86,"Hot Week (More Than 85°F)",F2133&lt;50,"Cold Week (Less Than 50°F)",TRUE,"Normal Week")</f>
        <v>Normal Week</v>
      </c>
      <c r="H2133" s="2">
        <v>3.82</v>
      </c>
      <c r="I2133" s="2" t="str" cm="1">
        <f t="array" ref="I2133">_xlfn.IFS(H2133&gt;3.5,"Above Average",H2133&lt;3,"Below Average",TRUE,"Average")</f>
        <v>Above Average</v>
      </c>
      <c r="J2133" s="1">
        <v>138.20338709999999</v>
      </c>
      <c r="K2133" s="1" t="str" cm="1">
        <f t="array" ref="K2133">_xlfn.IFS(J2133&gt;200,"Above Average",J2133&lt;155,"Below Average",TRUE,"Average")</f>
        <v>Below Average</v>
      </c>
      <c r="L2133" s="7">
        <v>8.1929999999999996</v>
      </c>
      <c r="M2133" s="7" t="str" cm="1">
        <f t="array" ref="M2133">_xlfn.IFS(L2133&gt;9,"Above Average",L2133&lt;8,"Below Average",TRUE,"Average")</f>
        <v>Average</v>
      </c>
    </row>
    <row r="2134" spans="1:13" x14ac:dyDescent="0.3">
      <c r="A2134">
        <v>15</v>
      </c>
      <c r="B2134" s="21">
        <v>41124</v>
      </c>
      <c r="C2134" s="21" t="str">
        <f t="shared" si="33"/>
        <v>Aug</v>
      </c>
      <c r="D2134" s="6">
        <v>590739.62</v>
      </c>
      <c r="E2134" t="s">
        <v>155</v>
      </c>
      <c r="F2134" s="5">
        <v>73.13</v>
      </c>
      <c r="G2134" s="5" t="str" cm="1">
        <f t="array" ref="G2134">_xlfn.IFS(F2134&gt;=86,"Hot Week (More Than 85°F)",F2134&lt;50,"Cold Week (Less Than 50°F)",TRUE,"Normal Week")</f>
        <v>Normal Week</v>
      </c>
      <c r="H2134" s="2">
        <v>3.819</v>
      </c>
      <c r="I2134" s="2" t="str" cm="1">
        <f t="array" ref="I2134">_xlfn.IFS(H2134&gt;3.5,"Above Average",H2134&lt;3,"Below Average",TRUE,"Average")</f>
        <v>Above Average</v>
      </c>
      <c r="J2134" s="1">
        <v>138.17358060000001</v>
      </c>
      <c r="K2134" s="1" t="str" cm="1">
        <f t="array" ref="K2134">_xlfn.IFS(J2134&gt;200,"Above Average",J2134&lt;155,"Below Average",TRUE,"Average")</f>
        <v>Below Average</v>
      </c>
      <c r="L2134" s="7">
        <v>8.1929999999999996</v>
      </c>
      <c r="M2134" s="7" t="str" cm="1">
        <f t="array" ref="M2134">_xlfn.IFS(L2134&gt;9,"Above Average",L2134&lt;8,"Below Average",TRUE,"Average")</f>
        <v>Average</v>
      </c>
    </row>
    <row r="2135" spans="1:13" x14ac:dyDescent="0.3">
      <c r="A2135">
        <v>15</v>
      </c>
      <c r="B2135" s="21">
        <v>41131</v>
      </c>
      <c r="C2135" s="21" t="str">
        <f t="shared" si="33"/>
        <v>Aug</v>
      </c>
      <c r="D2135" s="6">
        <v>590453.63</v>
      </c>
      <c r="E2135" t="s">
        <v>155</v>
      </c>
      <c r="F2135" s="5">
        <v>73.989999999999995</v>
      </c>
      <c r="G2135" s="5" t="str" cm="1">
        <f t="array" ref="G2135">_xlfn.IFS(F2135&gt;=86,"Hot Week (More Than 85°F)",F2135&lt;50,"Cold Week (Less Than 50°F)",TRUE,"Normal Week")</f>
        <v>Normal Week</v>
      </c>
      <c r="H2135" s="2">
        <v>3.863</v>
      </c>
      <c r="I2135" s="2" t="str" cm="1">
        <f t="array" ref="I2135">_xlfn.IFS(H2135&gt;3.5,"Above Average",H2135&lt;3,"Below Average",TRUE,"Average")</f>
        <v>Above Average</v>
      </c>
      <c r="J2135" s="1">
        <v>138.1437742</v>
      </c>
      <c r="K2135" s="1" t="str" cm="1">
        <f t="array" ref="K2135">_xlfn.IFS(J2135&gt;200,"Above Average",J2135&lt;155,"Below Average",TRUE,"Average")</f>
        <v>Below Average</v>
      </c>
      <c r="L2135" s="7">
        <v>8.1929999999999996</v>
      </c>
      <c r="M2135" s="7" t="str" cm="1">
        <f t="array" ref="M2135">_xlfn.IFS(L2135&gt;9,"Above Average",L2135&lt;8,"Below Average",TRUE,"Average")</f>
        <v>Average</v>
      </c>
    </row>
    <row r="2136" spans="1:13" x14ac:dyDescent="0.3">
      <c r="A2136">
        <v>15</v>
      </c>
      <c r="B2136" s="21">
        <v>41138</v>
      </c>
      <c r="C2136" s="21" t="str">
        <f t="shared" si="33"/>
        <v>Aug</v>
      </c>
      <c r="D2136" s="6">
        <v>579738.19999999995</v>
      </c>
      <c r="E2136" t="s">
        <v>155</v>
      </c>
      <c r="F2136" s="5">
        <v>70.290000000000006</v>
      </c>
      <c r="G2136" s="5" t="str" cm="1">
        <f t="array" ref="G2136">_xlfn.IFS(F2136&gt;=86,"Hot Week (More Than 85°F)",F2136&lt;50,"Cold Week (Less Than 50°F)",TRUE,"Normal Week")</f>
        <v>Normal Week</v>
      </c>
      <c r="H2136" s="2">
        <v>3.9630000000000001</v>
      </c>
      <c r="I2136" s="2" t="str" cm="1">
        <f t="array" ref="I2136">_xlfn.IFS(H2136&gt;3.5,"Above Average",H2136&lt;3,"Below Average",TRUE,"Average")</f>
        <v>Above Average</v>
      </c>
      <c r="J2136" s="1">
        <v>138.18570969999999</v>
      </c>
      <c r="K2136" s="1" t="str" cm="1">
        <f t="array" ref="K2136">_xlfn.IFS(J2136&gt;200,"Above Average",J2136&lt;155,"Below Average",TRUE,"Average")</f>
        <v>Below Average</v>
      </c>
      <c r="L2136" s="7">
        <v>8.1929999999999996</v>
      </c>
      <c r="M2136" s="7" t="str" cm="1">
        <f t="array" ref="M2136">_xlfn.IFS(L2136&gt;9,"Above Average",L2136&lt;8,"Below Average",TRUE,"Average")</f>
        <v>Average</v>
      </c>
    </row>
    <row r="2137" spans="1:13" x14ac:dyDescent="0.3">
      <c r="A2137">
        <v>15</v>
      </c>
      <c r="B2137" s="21">
        <v>41145</v>
      </c>
      <c r="C2137" s="21" t="str">
        <f t="shared" si="33"/>
        <v>Aug</v>
      </c>
      <c r="D2137" s="6">
        <v>606210.77</v>
      </c>
      <c r="E2137" t="s">
        <v>155</v>
      </c>
      <c r="F2137" s="5">
        <v>66.98</v>
      </c>
      <c r="G2137" s="5" t="str" cm="1">
        <f t="array" ref="G2137">_xlfn.IFS(F2137&gt;=86,"Hot Week (More Than 85°F)",F2137&lt;50,"Cold Week (Less Than 50°F)",TRUE,"Normal Week")</f>
        <v>Normal Week</v>
      </c>
      <c r="H2137" s="2">
        <v>3.9969999999999999</v>
      </c>
      <c r="I2137" s="2" t="str" cm="1">
        <f t="array" ref="I2137">_xlfn.IFS(H2137&gt;3.5,"Above Average",H2137&lt;3,"Below Average",TRUE,"Average")</f>
        <v>Above Average</v>
      </c>
      <c r="J2137" s="1">
        <v>138.2814516</v>
      </c>
      <c r="K2137" s="1" t="str" cm="1">
        <f t="array" ref="K2137">_xlfn.IFS(J2137&gt;200,"Above Average",J2137&lt;155,"Below Average",TRUE,"Average")</f>
        <v>Below Average</v>
      </c>
      <c r="L2137" s="7">
        <v>8.1929999999999996</v>
      </c>
      <c r="M2137" s="7" t="str" cm="1">
        <f t="array" ref="M2137">_xlfn.IFS(L2137&gt;9,"Above Average",L2137&lt;8,"Below Average",TRUE,"Average")</f>
        <v>Average</v>
      </c>
    </row>
    <row r="2138" spans="1:13" x14ac:dyDescent="0.3">
      <c r="A2138">
        <v>15</v>
      </c>
      <c r="B2138" s="21">
        <v>41152</v>
      </c>
      <c r="C2138" s="21" t="str">
        <f t="shared" si="33"/>
        <v>Aug</v>
      </c>
      <c r="D2138" s="6">
        <v>610185.31999999995</v>
      </c>
      <c r="E2138" t="s">
        <v>155</v>
      </c>
      <c r="F2138" s="5">
        <v>71.42</v>
      </c>
      <c r="G2138" s="5" t="str" cm="1">
        <f t="array" ref="G2138">_xlfn.IFS(F2138&gt;=86,"Hot Week (More Than 85°F)",F2138&lt;50,"Cold Week (Less Than 50°F)",TRUE,"Normal Week")</f>
        <v>Normal Week</v>
      </c>
      <c r="H2138" s="2">
        <v>4.0259999999999998</v>
      </c>
      <c r="I2138" s="2" t="str" cm="1">
        <f t="array" ref="I2138">_xlfn.IFS(H2138&gt;3.5,"Above Average",H2138&lt;3,"Below Average",TRUE,"Average")</f>
        <v>Above Average</v>
      </c>
      <c r="J2138" s="1">
        <v>138.3771935</v>
      </c>
      <c r="K2138" s="1" t="str" cm="1">
        <f t="array" ref="K2138">_xlfn.IFS(J2138&gt;200,"Above Average",J2138&lt;155,"Below Average",TRUE,"Average")</f>
        <v>Below Average</v>
      </c>
      <c r="L2138" s="7">
        <v>8.1929999999999996</v>
      </c>
      <c r="M2138" s="7" t="str" cm="1">
        <f t="array" ref="M2138">_xlfn.IFS(L2138&gt;9,"Above Average",L2138&lt;8,"Below Average",TRUE,"Average")</f>
        <v>Average</v>
      </c>
    </row>
    <row r="2139" spans="1:13" x14ac:dyDescent="0.3">
      <c r="A2139">
        <v>15</v>
      </c>
      <c r="B2139" s="21">
        <v>41159</v>
      </c>
      <c r="C2139" s="21" t="str">
        <f t="shared" si="33"/>
        <v>Sep</v>
      </c>
      <c r="D2139" s="6">
        <v>587259.81999999995</v>
      </c>
      <c r="E2139" t="s">
        <v>156</v>
      </c>
      <c r="F2139" s="5">
        <v>71.61</v>
      </c>
      <c r="G2139" s="5" t="str" cm="1">
        <f t="array" ref="G2139">_xlfn.IFS(F2139&gt;=86,"Hot Week (More Than 85°F)",F2139&lt;50,"Cold Week (Less Than 50°F)",TRUE,"Normal Week")</f>
        <v>Normal Week</v>
      </c>
      <c r="H2139" s="2">
        <v>4.0759999999999996</v>
      </c>
      <c r="I2139" s="2" t="str" cm="1">
        <f t="array" ref="I2139">_xlfn.IFS(H2139&gt;3.5,"Above Average",H2139&lt;3,"Below Average",TRUE,"Average")</f>
        <v>Above Average</v>
      </c>
      <c r="J2139" s="1">
        <v>138.47293550000001</v>
      </c>
      <c r="K2139" s="1" t="str" cm="1">
        <f t="array" ref="K2139">_xlfn.IFS(J2139&gt;200,"Above Average",J2139&lt;155,"Below Average",TRUE,"Average")</f>
        <v>Below Average</v>
      </c>
      <c r="L2139" s="7">
        <v>8.1929999999999996</v>
      </c>
      <c r="M2139" s="7" t="str" cm="1">
        <f t="array" ref="M2139">_xlfn.IFS(L2139&gt;9,"Above Average",L2139&lt;8,"Below Average",TRUE,"Average")</f>
        <v>Average</v>
      </c>
    </row>
    <row r="2140" spans="1:13" x14ac:dyDescent="0.3">
      <c r="A2140">
        <v>15</v>
      </c>
      <c r="B2140" s="21">
        <v>41166</v>
      </c>
      <c r="C2140" s="21" t="str">
        <f t="shared" si="33"/>
        <v>Sep</v>
      </c>
      <c r="D2140" s="6">
        <v>527509.76000000001</v>
      </c>
      <c r="E2140" t="s">
        <v>155</v>
      </c>
      <c r="F2140" s="5">
        <v>65.44</v>
      </c>
      <c r="G2140" s="5" t="str" cm="1">
        <f t="array" ref="G2140">_xlfn.IFS(F2140&gt;=86,"Hot Week (More Than 85°F)",F2140&lt;50,"Cold Week (Less Than 50°F)",TRUE,"Normal Week")</f>
        <v>Normal Week</v>
      </c>
      <c r="H2140" s="2">
        <v>4.0880000000000001</v>
      </c>
      <c r="I2140" s="2" t="str" cm="1">
        <f t="array" ref="I2140">_xlfn.IFS(H2140&gt;3.5,"Above Average",H2140&lt;3,"Below Average",TRUE,"Average")</f>
        <v>Above Average</v>
      </c>
      <c r="J2140" s="1">
        <v>138.56729999999999</v>
      </c>
      <c r="K2140" s="1" t="str" cm="1">
        <f t="array" ref="K2140">_xlfn.IFS(J2140&gt;200,"Above Average",J2140&lt;155,"Below Average",TRUE,"Average")</f>
        <v>Below Average</v>
      </c>
      <c r="L2140" s="7">
        <v>8.1929999999999996</v>
      </c>
      <c r="M2140" s="7" t="str" cm="1">
        <f t="array" ref="M2140">_xlfn.IFS(L2140&gt;9,"Above Average",L2140&lt;8,"Below Average",TRUE,"Average")</f>
        <v>Average</v>
      </c>
    </row>
    <row r="2141" spans="1:13" x14ac:dyDescent="0.3">
      <c r="A2141">
        <v>15</v>
      </c>
      <c r="B2141" s="21">
        <v>41173</v>
      </c>
      <c r="C2141" s="21" t="str">
        <f t="shared" si="33"/>
        <v>Sep</v>
      </c>
      <c r="D2141" s="6">
        <v>533161.64</v>
      </c>
      <c r="E2141" t="s">
        <v>155</v>
      </c>
      <c r="F2141" s="5">
        <v>60.34</v>
      </c>
      <c r="G2141" s="5" t="str" cm="1">
        <f t="array" ref="G2141">_xlfn.IFS(F2141&gt;=86,"Hot Week (More Than 85°F)",F2141&lt;50,"Cold Week (Less Than 50°F)",TRUE,"Normal Week")</f>
        <v>Normal Week</v>
      </c>
      <c r="H2141" s="2">
        <v>4.2030000000000003</v>
      </c>
      <c r="I2141" s="2" t="str" cm="1">
        <f t="array" ref="I2141">_xlfn.IFS(H2141&gt;3.5,"Above Average",H2141&lt;3,"Below Average",TRUE,"Average")</f>
        <v>Above Average</v>
      </c>
      <c r="J2141" s="1">
        <v>138.6534</v>
      </c>
      <c r="K2141" s="1" t="str" cm="1">
        <f t="array" ref="K2141">_xlfn.IFS(J2141&gt;200,"Above Average",J2141&lt;155,"Below Average",TRUE,"Average")</f>
        <v>Below Average</v>
      </c>
      <c r="L2141" s="7">
        <v>8.1929999999999996</v>
      </c>
      <c r="M2141" s="7" t="str" cm="1">
        <f t="array" ref="M2141">_xlfn.IFS(L2141&gt;9,"Above Average",L2141&lt;8,"Below Average",TRUE,"Average")</f>
        <v>Average</v>
      </c>
    </row>
    <row r="2142" spans="1:13" x14ac:dyDescent="0.3">
      <c r="A2142">
        <v>15</v>
      </c>
      <c r="B2142" s="21">
        <v>41180</v>
      </c>
      <c r="C2142" s="21" t="str">
        <f t="shared" si="33"/>
        <v>Sep</v>
      </c>
      <c r="D2142" s="6">
        <v>553901.97</v>
      </c>
      <c r="E2142" t="s">
        <v>155</v>
      </c>
      <c r="F2142" s="5">
        <v>57.13</v>
      </c>
      <c r="G2142" s="5" t="str" cm="1">
        <f t="array" ref="G2142">_xlfn.IFS(F2142&gt;=86,"Hot Week (More Than 85°F)",F2142&lt;50,"Cold Week (Less Than 50°F)",TRUE,"Normal Week")</f>
        <v>Normal Week</v>
      </c>
      <c r="H2142" s="2">
        <v>4.1580000000000004</v>
      </c>
      <c r="I2142" s="2" t="str" cm="1">
        <f t="array" ref="I2142">_xlfn.IFS(H2142&gt;3.5,"Above Average",H2142&lt;3,"Below Average",TRUE,"Average")</f>
        <v>Above Average</v>
      </c>
      <c r="J2142" s="1">
        <v>138.73949999999999</v>
      </c>
      <c r="K2142" s="1" t="str" cm="1">
        <f t="array" ref="K2142">_xlfn.IFS(J2142&gt;200,"Above Average",J2142&lt;155,"Below Average",TRUE,"Average")</f>
        <v>Below Average</v>
      </c>
      <c r="L2142" s="7">
        <v>8.1929999999999996</v>
      </c>
      <c r="M2142" s="7" t="str" cm="1">
        <f t="array" ref="M2142">_xlfn.IFS(L2142&gt;9,"Above Average",L2142&lt;8,"Below Average",TRUE,"Average")</f>
        <v>Average</v>
      </c>
    </row>
    <row r="2143" spans="1:13" x14ac:dyDescent="0.3">
      <c r="A2143">
        <v>15</v>
      </c>
      <c r="B2143" s="21">
        <v>41187</v>
      </c>
      <c r="C2143" s="21" t="str">
        <f t="shared" si="33"/>
        <v>Oct</v>
      </c>
      <c r="D2143" s="6">
        <v>573498.64</v>
      </c>
      <c r="E2143" t="s">
        <v>155</v>
      </c>
      <c r="F2143" s="5">
        <v>59.57</v>
      </c>
      <c r="G2143" s="5" t="str" cm="1">
        <f t="array" ref="G2143">_xlfn.IFS(F2143&gt;=86,"Hot Week (More Than 85°F)",F2143&lt;50,"Cold Week (Less Than 50°F)",TRUE,"Normal Week")</f>
        <v>Normal Week</v>
      </c>
      <c r="H2143" s="2">
        <v>4.1509999999999998</v>
      </c>
      <c r="I2143" s="2" t="str" cm="1">
        <f t="array" ref="I2143">_xlfn.IFS(H2143&gt;3.5,"Above Average",H2143&lt;3,"Below Average",TRUE,"Average")</f>
        <v>Above Average</v>
      </c>
      <c r="J2143" s="1">
        <v>138.82560000000001</v>
      </c>
      <c r="K2143" s="1" t="str" cm="1">
        <f t="array" ref="K2143">_xlfn.IFS(J2143&gt;200,"Above Average",J2143&lt;155,"Below Average",TRUE,"Average")</f>
        <v>Below Average</v>
      </c>
      <c r="L2143" s="7">
        <v>7.992</v>
      </c>
      <c r="M2143" s="7" t="str" cm="1">
        <f t="array" ref="M2143">_xlfn.IFS(L2143&gt;9,"Above Average",L2143&lt;8,"Below Average",TRUE,"Average")</f>
        <v>Below Average</v>
      </c>
    </row>
    <row r="2144" spans="1:13" x14ac:dyDescent="0.3">
      <c r="A2144">
        <v>15</v>
      </c>
      <c r="B2144" s="21">
        <v>41194</v>
      </c>
      <c r="C2144" s="21" t="str">
        <f t="shared" si="33"/>
        <v>Oct</v>
      </c>
      <c r="D2144" s="6">
        <v>551799.63</v>
      </c>
      <c r="E2144" t="s">
        <v>155</v>
      </c>
      <c r="F2144" s="5">
        <v>49.12</v>
      </c>
      <c r="G2144" s="5" t="str" cm="1">
        <f t="array" ref="G2144">_xlfn.IFS(F2144&gt;=86,"Hot Week (More Than 85°F)",F2144&lt;50,"Cold Week (Less Than 50°F)",TRUE,"Normal Week")</f>
        <v>Cold Week (Less Than 50°F)</v>
      </c>
      <c r="H2144" s="2">
        <v>4.1859999999999999</v>
      </c>
      <c r="I2144" s="2" t="str" cm="1">
        <f t="array" ref="I2144">_xlfn.IFS(H2144&gt;3.5,"Above Average",H2144&lt;3,"Below Average",TRUE,"Average")</f>
        <v>Above Average</v>
      </c>
      <c r="J2144" s="1">
        <v>138.9117</v>
      </c>
      <c r="K2144" s="1" t="str" cm="1">
        <f t="array" ref="K2144">_xlfn.IFS(J2144&gt;200,"Above Average",J2144&lt;155,"Below Average",TRUE,"Average")</f>
        <v>Below Average</v>
      </c>
      <c r="L2144" s="7">
        <v>7.992</v>
      </c>
      <c r="M2144" s="7" t="str" cm="1">
        <f t="array" ref="M2144">_xlfn.IFS(L2144&gt;9,"Above Average",L2144&lt;8,"Below Average",TRUE,"Average")</f>
        <v>Below Average</v>
      </c>
    </row>
    <row r="2145" spans="1:13" x14ac:dyDescent="0.3">
      <c r="A2145">
        <v>15</v>
      </c>
      <c r="B2145" s="21">
        <v>41201</v>
      </c>
      <c r="C2145" s="21" t="str">
        <f t="shared" si="33"/>
        <v>Oct</v>
      </c>
      <c r="D2145" s="6">
        <v>555652.77</v>
      </c>
      <c r="E2145" t="s">
        <v>155</v>
      </c>
      <c r="F2145" s="5">
        <v>52.89</v>
      </c>
      <c r="G2145" s="5" t="str" cm="1">
        <f t="array" ref="G2145">_xlfn.IFS(F2145&gt;=86,"Hot Week (More Than 85°F)",F2145&lt;50,"Cold Week (Less Than 50°F)",TRUE,"Normal Week")</f>
        <v>Normal Week</v>
      </c>
      <c r="H2145" s="2">
        <v>4.1529999999999996</v>
      </c>
      <c r="I2145" s="2" t="str" cm="1">
        <f t="array" ref="I2145">_xlfn.IFS(H2145&gt;3.5,"Above Average",H2145&lt;3,"Below Average",TRUE,"Average")</f>
        <v>Above Average</v>
      </c>
      <c r="J2145" s="1">
        <v>138.83361289999999</v>
      </c>
      <c r="K2145" s="1" t="str" cm="1">
        <f t="array" ref="K2145">_xlfn.IFS(J2145&gt;200,"Above Average",J2145&lt;155,"Below Average",TRUE,"Average")</f>
        <v>Below Average</v>
      </c>
      <c r="L2145" s="7">
        <v>7.992</v>
      </c>
      <c r="M2145" s="7" t="str" cm="1">
        <f t="array" ref="M2145">_xlfn.IFS(L2145&gt;9,"Above Average",L2145&lt;8,"Below Average",TRUE,"Average")</f>
        <v>Below Average</v>
      </c>
    </row>
    <row r="2146" spans="1:13" x14ac:dyDescent="0.3">
      <c r="A2146">
        <v>15</v>
      </c>
      <c r="B2146" s="21">
        <v>41208</v>
      </c>
      <c r="C2146" s="21" t="str">
        <f t="shared" si="33"/>
        <v>Oct</v>
      </c>
      <c r="D2146" s="6">
        <v>558473.6</v>
      </c>
      <c r="E2146" t="s">
        <v>155</v>
      </c>
      <c r="F2146" s="5">
        <v>55.75</v>
      </c>
      <c r="G2146" s="5" t="str" cm="1">
        <f t="array" ref="G2146">_xlfn.IFS(F2146&gt;=86,"Hot Week (More Than 85°F)",F2146&lt;50,"Cold Week (Less Than 50°F)",TRUE,"Normal Week")</f>
        <v>Normal Week</v>
      </c>
      <c r="H2146" s="2">
        <v>4.0709999999999997</v>
      </c>
      <c r="I2146" s="2" t="str" cm="1">
        <f t="array" ref="I2146">_xlfn.IFS(H2146&gt;3.5,"Above Average",H2146&lt;3,"Below Average",TRUE,"Average")</f>
        <v>Above Average</v>
      </c>
      <c r="J2146" s="1">
        <v>138.72816130000001</v>
      </c>
      <c r="K2146" s="1" t="str" cm="1">
        <f t="array" ref="K2146">_xlfn.IFS(J2146&gt;200,"Above Average",J2146&lt;155,"Below Average",TRUE,"Average")</f>
        <v>Below Average</v>
      </c>
      <c r="L2146" s="7">
        <v>7.992</v>
      </c>
      <c r="M2146" s="7" t="str" cm="1">
        <f t="array" ref="M2146">_xlfn.IFS(L2146&gt;9,"Above Average",L2146&lt;8,"Below Average",TRUE,"Average")</f>
        <v>Below Average</v>
      </c>
    </row>
    <row r="2147" spans="1:13" x14ac:dyDescent="0.3">
      <c r="A2147">
        <v>16</v>
      </c>
      <c r="B2147" s="21">
        <v>40214</v>
      </c>
      <c r="C2147" s="21" t="str">
        <f t="shared" si="33"/>
        <v>Feb</v>
      </c>
      <c r="D2147" s="6">
        <v>477409.3</v>
      </c>
      <c r="E2147" t="s">
        <v>155</v>
      </c>
      <c r="F2147" s="5">
        <v>19.79</v>
      </c>
      <c r="G2147" s="5" t="str" cm="1">
        <f t="array" ref="G2147">_xlfn.IFS(F2147&gt;=86,"Hot Week (More Than 85°F)",F2147&lt;50,"Cold Week (Less Than 50°F)",TRUE,"Normal Week")</f>
        <v>Cold Week (Less Than 50°F)</v>
      </c>
      <c r="H2147" s="2">
        <v>2.58</v>
      </c>
      <c r="I2147" s="2" t="str" cm="1">
        <f t="array" ref="I2147">_xlfn.IFS(H2147&gt;3.5,"Above Average",H2147&lt;3,"Below Average",TRUE,"Average")</f>
        <v>Below Average</v>
      </c>
      <c r="J2147" s="1">
        <v>189.38169740000001</v>
      </c>
      <c r="K2147" s="1" t="str" cm="1">
        <f t="array" ref="K2147">_xlfn.IFS(J2147&gt;200,"Above Average",J2147&lt;155,"Below Average",TRUE,"Average")</f>
        <v>Average</v>
      </c>
      <c r="L2147" s="7">
        <v>7.0389999999999997</v>
      </c>
      <c r="M2147" s="7" t="str" cm="1">
        <f t="array" ref="M2147">_xlfn.IFS(L2147&gt;9,"Above Average",L2147&lt;8,"Below Average",TRUE,"Average")</f>
        <v>Below Average</v>
      </c>
    </row>
    <row r="2148" spans="1:13" x14ac:dyDescent="0.3">
      <c r="A2148">
        <v>16</v>
      </c>
      <c r="B2148" s="21">
        <v>40221</v>
      </c>
      <c r="C2148" s="21" t="str">
        <f t="shared" si="33"/>
        <v>Feb</v>
      </c>
      <c r="D2148" s="6">
        <v>472044.28</v>
      </c>
      <c r="E2148" t="s">
        <v>156</v>
      </c>
      <c r="F2148" s="5">
        <v>20.87</v>
      </c>
      <c r="G2148" s="5" t="str" cm="1">
        <f t="array" ref="G2148">_xlfn.IFS(F2148&gt;=86,"Hot Week (More Than 85°F)",F2148&lt;50,"Cold Week (Less Than 50°F)",TRUE,"Normal Week")</f>
        <v>Cold Week (Less Than 50°F)</v>
      </c>
      <c r="H2148" s="2">
        <v>2.5720000000000001</v>
      </c>
      <c r="I2148" s="2" t="str" cm="1">
        <f t="array" ref="I2148">_xlfn.IFS(H2148&gt;3.5,"Above Average",H2148&lt;3,"Below Average",TRUE,"Average")</f>
        <v>Below Average</v>
      </c>
      <c r="J2148" s="1">
        <v>189.46427249999999</v>
      </c>
      <c r="K2148" s="1" t="str" cm="1">
        <f t="array" ref="K2148">_xlfn.IFS(J2148&gt;200,"Above Average",J2148&lt;155,"Below Average",TRUE,"Average")</f>
        <v>Average</v>
      </c>
      <c r="L2148" s="7">
        <v>7.0389999999999997</v>
      </c>
      <c r="M2148" s="7" t="str" cm="1">
        <f t="array" ref="M2148">_xlfn.IFS(L2148&gt;9,"Above Average",L2148&lt;8,"Below Average",TRUE,"Average")</f>
        <v>Below Average</v>
      </c>
    </row>
    <row r="2149" spans="1:13" x14ac:dyDescent="0.3">
      <c r="A2149">
        <v>16</v>
      </c>
      <c r="B2149" s="21">
        <v>40228</v>
      </c>
      <c r="C2149" s="21" t="str">
        <f t="shared" si="33"/>
        <v>Feb</v>
      </c>
      <c r="D2149" s="6">
        <v>469868.7</v>
      </c>
      <c r="E2149" t="s">
        <v>155</v>
      </c>
      <c r="F2149" s="5">
        <v>21.13</v>
      </c>
      <c r="G2149" s="5" t="str" cm="1">
        <f t="array" ref="G2149">_xlfn.IFS(F2149&gt;=86,"Hot Week (More Than 85°F)",F2149&lt;50,"Cold Week (Less Than 50°F)",TRUE,"Normal Week")</f>
        <v>Cold Week (Less Than 50°F)</v>
      </c>
      <c r="H2149" s="2">
        <v>2.5499999999999998</v>
      </c>
      <c r="I2149" s="2" t="str" cm="1">
        <f t="array" ref="I2149">_xlfn.IFS(H2149&gt;3.5,"Above Average",H2149&lt;3,"Below Average",TRUE,"Average")</f>
        <v>Below Average</v>
      </c>
      <c r="J2149" s="1">
        <v>189.53409980000001</v>
      </c>
      <c r="K2149" s="1" t="str" cm="1">
        <f t="array" ref="K2149">_xlfn.IFS(J2149&gt;200,"Above Average",J2149&lt;155,"Below Average",TRUE,"Average")</f>
        <v>Average</v>
      </c>
      <c r="L2149" s="7">
        <v>7.0389999999999997</v>
      </c>
      <c r="M2149" s="7" t="str" cm="1">
        <f t="array" ref="M2149">_xlfn.IFS(L2149&gt;9,"Above Average",L2149&lt;8,"Below Average",TRUE,"Average")</f>
        <v>Below Average</v>
      </c>
    </row>
    <row r="2150" spans="1:13" x14ac:dyDescent="0.3">
      <c r="A2150">
        <v>16</v>
      </c>
      <c r="B2150" s="21">
        <v>40235</v>
      </c>
      <c r="C2150" s="21" t="str">
        <f t="shared" si="33"/>
        <v>Feb</v>
      </c>
      <c r="D2150" s="6">
        <v>443242.17</v>
      </c>
      <c r="E2150" t="s">
        <v>155</v>
      </c>
      <c r="F2150" s="5">
        <v>18.12</v>
      </c>
      <c r="G2150" s="5" t="str" cm="1">
        <f t="array" ref="G2150">_xlfn.IFS(F2150&gt;=86,"Hot Week (More Than 85°F)",F2150&lt;50,"Cold Week (Less Than 50°F)",TRUE,"Normal Week")</f>
        <v>Cold Week (Less Than 50°F)</v>
      </c>
      <c r="H2150" s="2">
        <v>2.5859999999999999</v>
      </c>
      <c r="I2150" s="2" t="str" cm="1">
        <f t="array" ref="I2150">_xlfn.IFS(H2150&gt;3.5,"Above Average",H2150&lt;3,"Below Average",TRUE,"Average")</f>
        <v>Below Average</v>
      </c>
      <c r="J2150" s="1">
        <v>189.6018023</v>
      </c>
      <c r="K2150" s="1" t="str" cm="1">
        <f t="array" ref="K2150">_xlfn.IFS(J2150&gt;200,"Above Average",J2150&lt;155,"Below Average",TRUE,"Average")</f>
        <v>Average</v>
      </c>
      <c r="L2150" s="7">
        <v>7.0389999999999997</v>
      </c>
      <c r="M2150" s="7" t="str" cm="1">
        <f t="array" ref="M2150">_xlfn.IFS(L2150&gt;9,"Above Average",L2150&lt;8,"Below Average",TRUE,"Average")</f>
        <v>Below Average</v>
      </c>
    </row>
    <row r="2151" spans="1:13" x14ac:dyDescent="0.3">
      <c r="A2151">
        <v>16</v>
      </c>
      <c r="B2151" s="21">
        <v>40242</v>
      </c>
      <c r="C2151" s="21" t="str">
        <f t="shared" si="33"/>
        <v>Mar</v>
      </c>
      <c r="D2151" s="6">
        <v>444181.85</v>
      </c>
      <c r="E2151" t="s">
        <v>155</v>
      </c>
      <c r="F2151" s="5">
        <v>27.92</v>
      </c>
      <c r="G2151" s="5" t="str" cm="1">
        <f t="array" ref="G2151">_xlfn.IFS(F2151&gt;=86,"Hot Week (More Than 85°F)",F2151&lt;50,"Cold Week (Less Than 50°F)",TRUE,"Normal Week")</f>
        <v>Cold Week (Less Than 50°F)</v>
      </c>
      <c r="H2151" s="2">
        <v>2.62</v>
      </c>
      <c r="I2151" s="2" t="str" cm="1">
        <f t="array" ref="I2151">_xlfn.IFS(H2151&gt;3.5,"Above Average",H2151&lt;3,"Below Average",TRUE,"Average")</f>
        <v>Below Average</v>
      </c>
      <c r="J2151" s="1">
        <v>189.66950489999999</v>
      </c>
      <c r="K2151" s="1" t="str" cm="1">
        <f t="array" ref="K2151">_xlfn.IFS(J2151&gt;200,"Above Average",J2151&lt;155,"Below Average",TRUE,"Average")</f>
        <v>Average</v>
      </c>
      <c r="L2151" s="7">
        <v>7.0389999999999997</v>
      </c>
      <c r="M2151" s="7" t="str" cm="1">
        <f t="array" ref="M2151">_xlfn.IFS(L2151&gt;9,"Above Average",L2151&lt;8,"Below Average",TRUE,"Average")</f>
        <v>Below Average</v>
      </c>
    </row>
    <row r="2152" spans="1:13" x14ac:dyDescent="0.3">
      <c r="A2152">
        <v>16</v>
      </c>
      <c r="B2152" s="21">
        <v>40249</v>
      </c>
      <c r="C2152" s="21" t="str">
        <f t="shared" si="33"/>
        <v>Mar</v>
      </c>
      <c r="D2152" s="6">
        <v>445393.74</v>
      </c>
      <c r="E2152" t="s">
        <v>155</v>
      </c>
      <c r="F2152" s="5">
        <v>28.64</v>
      </c>
      <c r="G2152" s="5" t="str" cm="1">
        <f t="array" ref="G2152">_xlfn.IFS(F2152&gt;=86,"Hot Week (More Than 85°F)",F2152&lt;50,"Cold Week (Less Than 50°F)",TRUE,"Normal Week")</f>
        <v>Cold Week (Less Than 50°F)</v>
      </c>
      <c r="H2152" s="2">
        <v>2.6840000000000002</v>
      </c>
      <c r="I2152" s="2" t="str" cm="1">
        <f t="array" ref="I2152">_xlfn.IFS(H2152&gt;3.5,"Above Average",H2152&lt;3,"Below Average",TRUE,"Average")</f>
        <v>Below Average</v>
      </c>
      <c r="J2152" s="1">
        <v>189.73720750000001</v>
      </c>
      <c r="K2152" s="1" t="str" cm="1">
        <f t="array" ref="K2152">_xlfn.IFS(J2152&gt;200,"Above Average",J2152&lt;155,"Below Average",TRUE,"Average")</f>
        <v>Average</v>
      </c>
      <c r="L2152" s="7">
        <v>7.0389999999999997</v>
      </c>
      <c r="M2152" s="7" t="str" cm="1">
        <f t="array" ref="M2152">_xlfn.IFS(L2152&gt;9,"Above Average",L2152&lt;8,"Below Average",TRUE,"Average")</f>
        <v>Below Average</v>
      </c>
    </row>
    <row r="2153" spans="1:13" x14ac:dyDescent="0.3">
      <c r="A2153">
        <v>16</v>
      </c>
      <c r="B2153" s="21">
        <v>40256</v>
      </c>
      <c r="C2153" s="21" t="str">
        <f t="shared" si="33"/>
        <v>Mar</v>
      </c>
      <c r="D2153" s="6">
        <v>504307.35</v>
      </c>
      <c r="E2153" t="s">
        <v>155</v>
      </c>
      <c r="F2153" s="5">
        <v>33.450000000000003</v>
      </c>
      <c r="G2153" s="5" t="str" cm="1">
        <f t="array" ref="G2153">_xlfn.IFS(F2153&gt;=86,"Hot Week (More Than 85°F)",F2153&lt;50,"Cold Week (Less Than 50°F)",TRUE,"Normal Week")</f>
        <v>Cold Week (Less Than 50°F)</v>
      </c>
      <c r="H2153" s="2">
        <v>2.6920000000000002</v>
      </c>
      <c r="I2153" s="2" t="str" cm="1">
        <f t="array" ref="I2153">_xlfn.IFS(H2153&gt;3.5,"Above Average",H2153&lt;3,"Below Average",TRUE,"Average")</f>
        <v>Below Average</v>
      </c>
      <c r="J2153" s="1">
        <v>189.734262</v>
      </c>
      <c r="K2153" s="1" t="str" cm="1">
        <f t="array" ref="K2153">_xlfn.IFS(J2153&gt;200,"Above Average",J2153&lt;155,"Below Average",TRUE,"Average")</f>
        <v>Average</v>
      </c>
      <c r="L2153" s="7">
        <v>7.0389999999999997</v>
      </c>
      <c r="M2153" s="7" t="str" cm="1">
        <f t="array" ref="M2153">_xlfn.IFS(L2153&gt;9,"Above Average",L2153&lt;8,"Below Average",TRUE,"Average")</f>
        <v>Below Average</v>
      </c>
    </row>
    <row r="2154" spans="1:13" x14ac:dyDescent="0.3">
      <c r="A2154">
        <v>16</v>
      </c>
      <c r="B2154" s="21">
        <v>40263</v>
      </c>
      <c r="C2154" s="21" t="str">
        <f t="shared" si="33"/>
        <v>Mar</v>
      </c>
      <c r="D2154" s="6">
        <v>483177.2</v>
      </c>
      <c r="E2154" t="s">
        <v>155</v>
      </c>
      <c r="F2154" s="5">
        <v>29.88</v>
      </c>
      <c r="G2154" s="5" t="str" cm="1">
        <f t="array" ref="G2154">_xlfn.IFS(F2154&gt;=86,"Hot Week (More Than 85°F)",F2154&lt;50,"Cold Week (Less Than 50°F)",TRUE,"Normal Week")</f>
        <v>Cold Week (Less Than 50°F)</v>
      </c>
      <c r="H2154" s="2">
        <v>2.7170000000000001</v>
      </c>
      <c r="I2154" s="2" t="str" cm="1">
        <f t="array" ref="I2154">_xlfn.IFS(H2154&gt;3.5,"Above Average",H2154&lt;3,"Below Average",TRUE,"Average")</f>
        <v>Below Average</v>
      </c>
      <c r="J2154" s="1">
        <v>189.71954170000001</v>
      </c>
      <c r="K2154" s="1" t="str" cm="1">
        <f t="array" ref="K2154">_xlfn.IFS(J2154&gt;200,"Above Average",J2154&lt;155,"Below Average",TRUE,"Average")</f>
        <v>Average</v>
      </c>
      <c r="L2154" s="7">
        <v>7.0389999999999997</v>
      </c>
      <c r="M2154" s="7" t="str" cm="1">
        <f t="array" ref="M2154">_xlfn.IFS(L2154&gt;9,"Above Average",L2154&lt;8,"Below Average",TRUE,"Average")</f>
        <v>Below Average</v>
      </c>
    </row>
    <row r="2155" spans="1:13" x14ac:dyDescent="0.3">
      <c r="A2155">
        <v>16</v>
      </c>
      <c r="B2155" s="21">
        <v>40270</v>
      </c>
      <c r="C2155" s="21" t="str">
        <f t="shared" si="33"/>
        <v>Apr</v>
      </c>
      <c r="D2155" s="6">
        <v>490503.69</v>
      </c>
      <c r="E2155" t="s">
        <v>155</v>
      </c>
      <c r="F2155" s="5">
        <v>36.19</v>
      </c>
      <c r="G2155" s="5" t="str" cm="1">
        <f t="array" ref="G2155">_xlfn.IFS(F2155&gt;=86,"Hot Week (More Than 85°F)",F2155&lt;50,"Cold Week (Less Than 50°F)",TRUE,"Normal Week")</f>
        <v>Cold Week (Less Than 50°F)</v>
      </c>
      <c r="H2155" s="2">
        <v>2.7250000000000001</v>
      </c>
      <c r="I2155" s="2" t="str" cm="1">
        <f t="array" ref="I2155">_xlfn.IFS(H2155&gt;3.5,"Above Average",H2155&lt;3,"Below Average",TRUE,"Average")</f>
        <v>Below Average</v>
      </c>
      <c r="J2155" s="1">
        <v>189.70482150000001</v>
      </c>
      <c r="K2155" s="1" t="str" cm="1">
        <f t="array" ref="K2155">_xlfn.IFS(J2155&gt;200,"Above Average",J2155&lt;155,"Below Average",TRUE,"Average")</f>
        <v>Average</v>
      </c>
      <c r="L2155" s="7">
        <v>6.8419999999999996</v>
      </c>
      <c r="M2155" s="7" t="str" cm="1">
        <f t="array" ref="M2155">_xlfn.IFS(L2155&gt;9,"Above Average",L2155&lt;8,"Below Average",TRUE,"Average")</f>
        <v>Below Average</v>
      </c>
    </row>
    <row r="2156" spans="1:13" x14ac:dyDescent="0.3">
      <c r="A2156">
        <v>16</v>
      </c>
      <c r="B2156" s="21">
        <v>40277</v>
      </c>
      <c r="C2156" s="21" t="str">
        <f t="shared" si="33"/>
        <v>Apr</v>
      </c>
      <c r="D2156" s="6">
        <v>424083.99</v>
      </c>
      <c r="E2156" t="s">
        <v>155</v>
      </c>
      <c r="F2156" s="5">
        <v>34.21</v>
      </c>
      <c r="G2156" s="5" t="str" cm="1">
        <f t="array" ref="G2156">_xlfn.IFS(F2156&gt;=86,"Hot Week (More Than 85°F)",F2156&lt;50,"Cold Week (Less Than 50°F)",TRUE,"Normal Week")</f>
        <v>Cold Week (Less Than 50°F)</v>
      </c>
      <c r="H2156" s="2">
        <v>2.75</v>
      </c>
      <c r="I2156" s="2" t="str" cm="1">
        <f t="array" ref="I2156">_xlfn.IFS(H2156&gt;3.5,"Above Average",H2156&lt;3,"Below Average",TRUE,"Average")</f>
        <v>Below Average</v>
      </c>
      <c r="J2156" s="1">
        <v>189.69010119999999</v>
      </c>
      <c r="K2156" s="1" t="str" cm="1">
        <f t="array" ref="K2156">_xlfn.IFS(J2156&gt;200,"Above Average",J2156&lt;155,"Below Average",TRUE,"Average")</f>
        <v>Average</v>
      </c>
      <c r="L2156" s="7">
        <v>6.8419999999999996</v>
      </c>
      <c r="M2156" s="7" t="str" cm="1">
        <f t="array" ref="M2156">_xlfn.IFS(L2156&gt;9,"Above Average",L2156&lt;8,"Below Average",TRUE,"Average")</f>
        <v>Below Average</v>
      </c>
    </row>
    <row r="2157" spans="1:13" x14ac:dyDescent="0.3">
      <c r="A2157">
        <v>16</v>
      </c>
      <c r="B2157" s="21">
        <v>40284</v>
      </c>
      <c r="C2157" s="21" t="str">
        <f t="shared" si="33"/>
        <v>Apr</v>
      </c>
      <c r="D2157" s="6">
        <v>436312.41</v>
      </c>
      <c r="E2157" t="s">
        <v>155</v>
      </c>
      <c r="F2157" s="5">
        <v>45.69</v>
      </c>
      <c r="G2157" s="5" t="str" cm="1">
        <f t="array" ref="G2157">_xlfn.IFS(F2157&gt;=86,"Hot Week (More Than 85°F)",F2157&lt;50,"Cold Week (Less Than 50°F)",TRUE,"Normal Week")</f>
        <v>Cold Week (Less Than 50°F)</v>
      </c>
      <c r="H2157" s="2">
        <v>2.7650000000000001</v>
      </c>
      <c r="I2157" s="2" t="str" cm="1">
        <f t="array" ref="I2157">_xlfn.IFS(H2157&gt;3.5,"Above Average",H2157&lt;3,"Below Average",TRUE,"Average")</f>
        <v>Below Average</v>
      </c>
      <c r="J2157" s="1">
        <v>189.66288449999999</v>
      </c>
      <c r="K2157" s="1" t="str" cm="1">
        <f t="array" ref="K2157">_xlfn.IFS(J2157&gt;200,"Above Average",J2157&lt;155,"Below Average",TRUE,"Average")</f>
        <v>Average</v>
      </c>
      <c r="L2157" s="7">
        <v>6.8419999999999996</v>
      </c>
      <c r="M2157" s="7" t="str" cm="1">
        <f t="array" ref="M2157">_xlfn.IFS(L2157&gt;9,"Above Average",L2157&lt;8,"Below Average",TRUE,"Average")</f>
        <v>Below Average</v>
      </c>
    </row>
    <row r="2158" spans="1:13" x14ac:dyDescent="0.3">
      <c r="A2158">
        <v>16</v>
      </c>
      <c r="B2158" s="21">
        <v>40291</v>
      </c>
      <c r="C2158" s="21" t="str">
        <f t="shared" si="33"/>
        <v>Apr</v>
      </c>
      <c r="D2158" s="6">
        <v>370230.94</v>
      </c>
      <c r="E2158" t="s">
        <v>155</v>
      </c>
      <c r="F2158" s="5">
        <v>44.9</v>
      </c>
      <c r="G2158" s="5" t="str" cm="1">
        <f t="array" ref="G2158">_xlfn.IFS(F2158&gt;=86,"Hot Week (More Than 85°F)",F2158&lt;50,"Cold Week (Less Than 50°F)",TRUE,"Normal Week")</f>
        <v>Cold Week (Less Than 50°F)</v>
      </c>
      <c r="H2158" s="2">
        <v>2.7759999999999998</v>
      </c>
      <c r="I2158" s="2" t="str" cm="1">
        <f t="array" ref="I2158">_xlfn.IFS(H2158&gt;3.5,"Above Average",H2158&lt;3,"Below Average",TRUE,"Average")</f>
        <v>Below Average</v>
      </c>
      <c r="J2158" s="1">
        <v>189.6190057</v>
      </c>
      <c r="K2158" s="1" t="str" cm="1">
        <f t="array" ref="K2158">_xlfn.IFS(J2158&gt;200,"Above Average",J2158&lt;155,"Below Average",TRUE,"Average")</f>
        <v>Average</v>
      </c>
      <c r="L2158" s="7">
        <v>6.8419999999999996</v>
      </c>
      <c r="M2158" s="7" t="str" cm="1">
        <f t="array" ref="M2158">_xlfn.IFS(L2158&gt;9,"Above Average",L2158&lt;8,"Below Average",TRUE,"Average")</f>
        <v>Below Average</v>
      </c>
    </row>
    <row r="2159" spans="1:13" x14ac:dyDescent="0.3">
      <c r="A2159">
        <v>16</v>
      </c>
      <c r="B2159" s="21">
        <v>40298</v>
      </c>
      <c r="C2159" s="21" t="str">
        <f t="shared" si="33"/>
        <v>Apr</v>
      </c>
      <c r="D2159" s="6">
        <v>383550.93</v>
      </c>
      <c r="E2159" t="s">
        <v>155</v>
      </c>
      <c r="F2159" s="5">
        <v>37.75</v>
      </c>
      <c r="G2159" s="5" t="str" cm="1">
        <f t="array" ref="G2159">_xlfn.IFS(F2159&gt;=86,"Hot Week (More Than 85°F)",F2159&lt;50,"Cold Week (Less Than 50°F)",TRUE,"Normal Week")</f>
        <v>Cold Week (Less Than 50°F)</v>
      </c>
      <c r="H2159" s="2">
        <v>2.766</v>
      </c>
      <c r="I2159" s="2" t="str" cm="1">
        <f t="array" ref="I2159">_xlfn.IFS(H2159&gt;3.5,"Above Average",H2159&lt;3,"Below Average",TRUE,"Average")</f>
        <v>Below Average</v>
      </c>
      <c r="J2159" s="1">
        <v>189.57512700000001</v>
      </c>
      <c r="K2159" s="1" t="str" cm="1">
        <f t="array" ref="K2159">_xlfn.IFS(J2159&gt;200,"Above Average",J2159&lt;155,"Below Average",TRUE,"Average")</f>
        <v>Average</v>
      </c>
      <c r="L2159" s="7">
        <v>6.8419999999999996</v>
      </c>
      <c r="M2159" s="7" t="str" cm="1">
        <f t="array" ref="M2159">_xlfn.IFS(L2159&gt;9,"Above Average",L2159&lt;8,"Below Average",TRUE,"Average")</f>
        <v>Below Average</v>
      </c>
    </row>
    <row r="2160" spans="1:13" x14ac:dyDescent="0.3">
      <c r="A2160">
        <v>16</v>
      </c>
      <c r="B2160" s="21">
        <v>40305</v>
      </c>
      <c r="C2160" s="21" t="str">
        <f t="shared" si="33"/>
        <v>May</v>
      </c>
      <c r="D2160" s="6">
        <v>403217.22</v>
      </c>
      <c r="E2160" t="s">
        <v>155</v>
      </c>
      <c r="F2160" s="5">
        <v>37.43</v>
      </c>
      <c r="G2160" s="5" t="str" cm="1">
        <f t="array" ref="G2160">_xlfn.IFS(F2160&gt;=86,"Hot Week (More Than 85°F)",F2160&lt;50,"Cold Week (Less Than 50°F)",TRUE,"Normal Week")</f>
        <v>Cold Week (Less Than 50°F)</v>
      </c>
      <c r="H2160" s="2">
        <v>2.7709999999999999</v>
      </c>
      <c r="I2160" s="2" t="str" cm="1">
        <f t="array" ref="I2160">_xlfn.IFS(H2160&gt;3.5,"Above Average",H2160&lt;3,"Below Average",TRUE,"Average")</f>
        <v>Below Average</v>
      </c>
      <c r="J2160" s="1">
        <v>189.53124829999999</v>
      </c>
      <c r="K2160" s="1" t="str" cm="1">
        <f t="array" ref="K2160">_xlfn.IFS(J2160&gt;200,"Above Average",J2160&lt;155,"Below Average",TRUE,"Average")</f>
        <v>Average</v>
      </c>
      <c r="L2160" s="7">
        <v>6.8419999999999996</v>
      </c>
      <c r="M2160" s="7" t="str" cm="1">
        <f t="array" ref="M2160">_xlfn.IFS(L2160&gt;9,"Above Average",L2160&lt;8,"Below Average",TRUE,"Average")</f>
        <v>Below Average</v>
      </c>
    </row>
    <row r="2161" spans="1:13" x14ac:dyDescent="0.3">
      <c r="A2161">
        <v>16</v>
      </c>
      <c r="B2161" s="21">
        <v>40312</v>
      </c>
      <c r="C2161" s="21" t="str">
        <f t="shared" si="33"/>
        <v>May</v>
      </c>
      <c r="D2161" s="6">
        <v>401770.9</v>
      </c>
      <c r="E2161" t="s">
        <v>155</v>
      </c>
      <c r="F2161" s="5">
        <v>41.26</v>
      </c>
      <c r="G2161" s="5" t="str" cm="1">
        <f t="array" ref="G2161">_xlfn.IFS(F2161&gt;=86,"Hot Week (More Than 85°F)",F2161&lt;50,"Cold Week (Less Than 50°F)",TRUE,"Normal Week")</f>
        <v>Cold Week (Less Than 50°F)</v>
      </c>
      <c r="H2161" s="2">
        <v>2.7879999999999998</v>
      </c>
      <c r="I2161" s="2" t="str" cm="1">
        <f t="array" ref="I2161">_xlfn.IFS(H2161&gt;3.5,"Above Average",H2161&lt;3,"Below Average",TRUE,"Average")</f>
        <v>Below Average</v>
      </c>
      <c r="J2161" s="1">
        <v>189.49041159999999</v>
      </c>
      <c r="K2161" s="1" t="str" cm="1">
        <f t="array" ref="K2161">_xlfn.IFS(J2161&gt;200,"Above Average",J2161&lt;155,"Below Average",TRUE,"Average")</f>
        <v>Average</v>
      </c>
      <c r="L2161" s="7">
        <v>6.8419999999999996</v>
      </c>
      <c r="M2161" s="7" t="str" cm="1">
        <f t="array" ref="M2161">_xlfn.IFS(L2161&gt;9,"Above Average",L2161&lt;8,"Below Average",TRUE,"Average")</f>
        <v>Below Average</v>
      </c>
    </row>
    <row r="2162" spans="1:13" x14ac:dyDescent="0.3">
      <c r="A2162">
        <v>16</v>
      </c>
      <c r="B2162" s="21">
        <v>40319</v>
      </c>
      <c r="C2162" s="21" t="str">
        <f t="shared" si="33"/>
        <v>May</v>
      </c>
      <c r="D2162" s="6">
        <v>435300.51</v>
      </c>
      <c r="E2162" t="s">
        <v>155</v>
      </c>
      <c r="F2162" s="5">
        <v>47.34</v>
      </c>
      <c r="G2162" s="5" t="str" cm="1">
        <f t="array" ref="G2162">_xlfn.IFS(F2162&gt;=86,"Hot Week (More Than 85°F)",F2162&lt;50,"Cold Week (Less Than 50°F)",TRUE,"Normal Week")</f>
        <v>Cold Week (Less Than 50°F)</v>
      </c>
      <c r="H2162" s="2">
        <v>2.7759999999999998</v>
      </c>
      <c r="I2162" s="2" t="str" cm="1">
        <f t="array" ref="I2162">_xlfn.IFS(H2162&gt;3.5,"Above Average",H2162&lt;3,"Below Average",TRUE,"Average")</f>
        <v>Below Average</v>
      </c>
      <c r="J2162" s="1">
        <v>189.467827</v>
      </c>
      <c r="K2162" s="1" t="str" cm="1">
        <f t="array" ref="K2162">_xlfn.IFS(J2162&gt;200,"Above Average",J2162&lt;155,"Below Average",TRUE,"Average")</f>
        <v>Average</v>
      </c>
      <c r="L2162" s="7">
        <v>6.8419999999999996</v>
      </c>
      <c r="M2162" s="7" t="str" cm="1">
        <f t="array" ref="M2162">_xlfn.IFS(L2162&gt;9,"Above Average",L2162&lt;8,"Below Average",TRUE,"Average")</f>
        <v>Below Average</v>
      </c>
    </row>
    <row r="2163" spans="1:13" x14ac:dyDescent="0.3">
      <c r="A2163">
        <v>16</v>
      </c>
      <c r="B2163" s="21">
        <v>40326</v>
      </c>
      <c r="C2163" s="21" t="str">
        <f t="shared" si="33"/>
        <v>May</v>
      </c>
      <c r="D2163" s="6">
        <v>479430</v>
      </c>
      <c r="E2163" t="s">
        <v>155</v>
      </c>
      <c r="F2163" s="5">
        <v>52.08</v>
      </c>
      <c r="G2163" s="5" t="str" cm="1">
        <f t="array" ref="G2163">_xlfn.IFS(F2163&gt;=86,"Hot Week (More Than 85°F)",F2163&lt;50,"Cold Week (Less Than 50°F)",TRUE,"Normal Week")</f>
        <v>Normal Week</v>
      </c>
      <c r="H2163" s="2">
        <v>2.7370000000000001</v>
      </c>
      <c r="I2163" s="2" t="str" cm="1">
        <f t="array" ref="I2163">_xlfn.IFS(H2163&gt;3.5,"Above Average",H2163&lt;3,"Below Average",TRUE,"Average")</f>
        <v>Below Average</v>
      </c>
      <c r="J2163" s="1">
        <v>189.44524250000001</v>
      </c>
      <c r="K2163" s="1" t="str" cm="1">
        <f t="array" ref="K2163">_xlfn.IFS(J2163&gt;200,"Above Average",J2163&lt;155,"Below Average",TRUE,"Average")</f>
        <v>Average</v>
      </c>
      <c r="L2163" s="7">
        <v>6.8419999999999996</v>
      </c>
      <c r="M2163" s="7" t="str" cm="1">
        <f t="array" ref="M2163">_xlfn.IFS(L2163&gt;9,"Above Average",L2163&lt;8,"Below Average",TRUE,"Average")</f>
        <v>Below Average</v>
      </c>
    </row>
    <row r="2164" spans="1:13" x14ac:dyDescent="0.3">
      <c r="A2164">
        <v>16</v>
      </c>
      <c r="B2164" s="21">
        <v>40333</v>
      </c>
      <c r="C2164" s="21" t="str">
        <f t="shared" si="33"/>
        <v>Jun</v>
      </c>
      <c r="D2164" s="6">
        <v>516295.81</v>
      </c>
      <c r="E2164" t="s">
        <v>155</v>
      </c>
      <c r="F2164" s="5">
        <v>53.76</v>
      </c>
      <c r="G2164" s="5" t="str" cm="1">
        <f t="array" ref="G2164">_xlfn.IFS(F2164&gt;=86,"Hot Week (More Than 85°F)",F2164&lt;50,"Cold Week (Less Than 50°F)",TRUE,"Normal Week")</f>
        <v>Normal Week</v>
      </c>
      <c r="H2164" s="2">
        <v>2.7</v>
      </c>
      <c r="I2164" s="2" t="str" cm="1">
        <f t="array" ref="I2164">_xlfn.IFS(H2164&gt;3.5,"Above Average",H2164&lt;3,"Below Average",TRUE,"Average")</f>
        <v>Below Average</v>
      </c>
      <c r="J2164" s="1">
        <v>189.42265800000001</v>
      </c>
      <c r="K2164" s="1" t="str" cm="1">
        <f t="array" ref="K2164">_xlfn.IFS(J2164&gt;200,"Above Average",J2164&lt;155,"Below Average",TRUE,"Average")</f>
        <v>Average</v>
      </c>
      <c r="L2164" s="7">
        <v>6.8419999999999996</v>
      </c>
      <c r="M2164" s="7" t="str" cm="1">
        <f t="array" ref="M2164">_xlfn.IFS(L2164&gt;9,"Above Average",L2164&lt;8,"Below Average",TRUE,"Average")</f>
        <v>Below Average</v>
      </c>
    </row>
    <row r="2165" spans="1:13" x14ac:dyDescent="0.3">
      <c r="A2165">
        <v>16</v>
      </c>
      <c r="B2165" s="21">
        <v>40340</v>
      </c>
      <c r="C2165" s="21" t="str">
        <f t="shared" si="33"/>
        <v>Jun</v>
      </c>
      <c r="D2165" s="6">
        <v>535587.31000000006</v>
      </c>
      <c r="E2165" t="s">
        <v>155</v>
      </c>
      <c r="F2165" s="5">
        <v>62.63</v>
      </c>
      <c r="G2165" s="5" t="str" cm="1">
        <f t="array" ref="G2165">_xlfn.IFS(F2165&gt;=86,"Hot Week (More Than 85°F)",F2165&lt;50,"Cold Week (Less Than 50°F)",TRUE,"Normal Week")</f>
        <v>Normal Week</v>
      </c>
      <c r="H2165" s="2">
        <v>2.6840000000000002</v>
      </c>
      <c r="I2165" s="2" t="str" cm="1">
        <f t="array" ref="I2165">_xlfn.IFS(H2165&gt;3.5,"Above Average",H2165&lt;3,"Below Average",TRUE,"Average")</f>
        <v>Below Average</v>
      </c>
      <c r="J2165" s="1">
        <v>189.4000734</v>
      </c>
      <c r="K2165" s="1" t="str" cm="1">
        <f t="array" ref="K2165">_xlfn.IFS(J2165&gt;200,"Above Average",J2165&lt;155,"Below Average",TRUE,"Average")</f>
        <v>Average</v>
      </c>
      <c r="L2165" s="7">
        <v>6.8419999999999996</v>
      </c>
      <c r="M2165" s="7" t="str" cm="1">
        <f t="array" ref="M2165">_xlfn.IFS(L2165&gt;9,"Above Average",L2165&lt;8,"Below Average",TRUE,"Average")</f>
        <v>Below Average</v>
      </c>
    </row>
    <row r="2166" spans="1:13" x14ac:dyDescent="0.3">
      <c r="A2166">
        <v>16</v>
      </c>
      <c r="B2166" s="21">
        <v>40347</v>
      </c>
      <c r="C2166" s="21" t="str">
        <f t="shared" si="33"/>
        <v>Jun</v>
      </c>
      <c r="D2166" s="6">
        <v>540149.85</v>
      </c>
      <c r="E2166" t="s">
        <v>155</v>
      </c>
      <c r="F2166" s="5">
        <v>52.4</v>
      </c>
      <c r="G2166" s="5" t="str" cm="1">
        <f t="array" ref="G2166">_xlfn.IFS(F2166&gt;=86,"Hot Week (More Than 85°F)",F2166&lt;50,"Cold Week (Less Than 50°F)",TRUE,"Normal Week")</f>
        <v>Normal Week</v>
      </c>
      <c r="H2166" s="2">
        <v>2.6739999999999999</v>
      </c>
      <c r="I2166" s="2" t="str" cm="1">
        <f t="array" ref="I2166">_xlfn.IFS(H2166&gt;3.5,"Above Average",H2166&lt;3,"Below Average",TRUE,"Average")</f>
        <v>Below Average</v>
      </c>
      <c r="J2166" s="1">
        <v>189.41852589999999</v>
      </c>
      <c r="K2166" s="1" t="str" cm="1">
        <f t="array" ref="K2166">_xlfn.IFS(J2166&gt;200,"Above Average",J2166&lt;155,"Below Average",TRUE,"Average")</f>
        <v>Average</v>
      </c>
      <c r="L2166" s="7">
        <v>6.8419999999999996</v>
      </c>
      <c r="M2166" s="7" t="str" cm="1">
        <f t="array" ref="M2166">_xlfn.IFS(L2166&gt;9,"Above Average",L2166&lt;8,"Below Average",TRUE,"Average")</f>
        <v>Below Average</v>
      </c>
    </row>
    <row r="2167" spans="1:13" x14ac:dyDescent="0.3">
      <c r="A2167">
        <v>16</v>
      </c>
      <c r="B2167" s="21">
        <v>40354</v>
      </c>
      <c r="C2167" s="21" t="str">
        <f t="shared" si="33"/>
        <v>Jun</v>
      </c>
      <c r="D2167" s="6">
        <v>546554.96</v>
      </c>
      <c r="E2167" t="s">
        <v>155</v>
      </c>
      <c r="F2167" s="5">
        <v>62.37</v>
      </c>
      <c r="G2167" s="5" t="str" cm="1">
        <f t="array" ref="G2167">_xlfn.IFS(F2167&gt;=86,"Hot Week (More Than 85°F)",F2167&lt;50,"Cold Week (Less Than 50°F)",TRUE,"Normal Week")</f>
        <v>Normal Week</v>
      </c>
      <c r="H2167" s="2">
        <v>2.7149999999999999</v>
      </c>
      <c r="I2167" s="2" t="str" cm="1">
        <f t="array" ref="I2167">_xlfn.IFS(H2167&gt;3.5,"Above Average",H2167&lt;3,"Below Average",TRUE,"Average")</f>
        <v>Below Average</v>
      </c>
      <c r="J2167" s="1">
        <v>189.4533931</v>
      </c>
      <c r="K2167" s="1" t="str" cm="1">
        <f t="array" ref="K2167">_xlfn.IFS(J2167&gt;200,"Above Average",J2167&lt;155,"Below Average",TRUE,"Average")</f>
        <v>Average</v>
      </c>
      <c r="L2167" s="7">
        <v>6.8419999999999996</v>
      </c>
      <c r="M2167" s="7" t="str" cm="1">
        <f t="array" ref="M2167">_xlfn.IFS(L2167&gt;9,"Above Average",L2167&lt;8,"Below Average",TRUE,"Average")</f>
        <v>Below Average</v>
      </c>
    </row>
    <row r="2168" spans="1:13" x14ac:dyDescent="0.3">
      <c r="A2168">
        <v>16</v>
      </c>
      <c r="B2168" s="21">
        <v>40361</v>
      </c>
      <c r="C2168" s="21" t="str">
        <f t="shared" si="33"/>
        <v>Jul</v>
      </c>
      <c r="D2168" s="6">
        <v>610641.42000000004</v>
      </c>
      <c r="E2168" t="s">
        <v>155</v>
      </c>
      <c r="F2168" s="5">
        <v>64.44</v>
      </c>
      <c r="G2168" s="5" t="str" cm="1">
        <f t="array" ref="G2168">_xlfn.IFS(F2168&gt;=86,"Hot Week (More Than 85°F)",F2168&lt;50,"Cold Week (Less Than 50°F)",TRUE,"Normal Week")</f>
        <v>Normal Week</v>
      </c>
      <c r="H2168" s="2">
        <v>2.7280000000000002</v>
      </c>
      <c r="I2168" s="2" t="str" cm="1">
        <f t="array" ref="I2168">_xlfn.IFS(H2168&gt;3.5,"Above Average",H2168&lt;3,"Below Average",TRUE,"Average")</f>
        <v>Below Average</v>
      </c>
      <c r="J2168" s="1">
        <v>189.48826030000001</v>
      </c>
      <c r="K2168" s="1" t="str" cm="1">
        <f t="array" ref="K2168">_xlfn.IFS(J2168&gt;200,"Above Average",J2168&lt;155,"Below Average",TRUE,"Average")</f>
        <v>Average</v>
      </c>
      <c r="L2168" s="7">
        <v>6.8680000000000003</v>
      </c>
      <c r="M2168" s="7" t="str" cm="1">
        <f t="array" ref="M2168">_xlfn.IFS(L2168&gt;9,"Above Average",L2168&lt;8,"Below Average",TRUE,"Average")</f>
        <v>Below Average</v>
      </c>
    </row>
    <row r="2169" spans="1:13" x14ac:dyDescent="0.3">
      <c r="A2169">
        <v>16</v>
      </c>
      <c r="B2169" s="21">
        <v>40368</v>
      </c>
      <c r="C2169" s="21" t="str">
        <f t="shared" si="33"/>
        <v>Jul</v>
      </c>
      <c r="D2169" s="6">
        <v>614253.32999999996</v>
      </c>
      <c r="E2169" t="s">
        <v>155</v>
      </c>
      <c r="F2169" s="5">
        <v>61.79</v>
      </c>
      <c r="G2169" s="5" t="str" cm="1">
        <f t="array" ref="G2169">_xlfn.IFS(F2169&gt;=86,"Hot Week (More Than 85°F)",F2169&lt;50,"Cold Week (Less Than 50°F)",TRUE,"Normal Week")</f>
        <v>Normal Week</v>
      </c>
      <c r="H2169" s="2">
        <v>2.7109999999999999</v>
      </c>
      <c r="I2169" s="2" t="str" cm="1">
        <f t="array" ref="I2169">_xlfn.IFS(H2169&gt;3.5,"Above Average",H2169&lt;3,"Below Average",TRUE,"Average")</f>
        <v>Below Average</v>
      </c>
      <c r="J2169" s="1">
        <v>189.52312760000001</v>
      </c>
      <c r="K2169" s="1" t="str" cm="1">
        <f t="array" ref="K2169">_xlfn.IFS(J2169&gt;200,"Above Average",J2169&lt;155,"Below Average",TRUE,"Average")</f>
        <v>Average</v>
      </c>
      <c r="L2169" s="7">
        <v>6.8680000000000003</v>
      </c>
      <c r="M2169" s="7" t="str" cm="1">
        <f t="array" ref="M2169">_xlfn.IFS(L2169&gt;9,"Above Average",L2169&lt;8,"Below Average",TRUE,"Average")</f>
        <v>Below Average</v>
      </c>
    </row>
    <row r="2170" spans="1:13" x14ac:dyDescent="0.3">
      <c r="A2170">
        <v>16</v>
      </c>
      <c r="B2170" s="21">
        <v>40375</v>
      </c>
      <c r="C2170" s="21" t="str">
        <f t="shared" si="33"/>
        <v>Jul</v>
      </c>
      <c r="D2170" s="6">
        <v>586583.68999999994</v>
      </c>
      <c r="E2170" t="s">
        <v>155</v>
      </c>
      <c r="F2170" s="5">
        <v>67.680000000000007</v>
      </c>
      <c r="G2170" s="5" t="str" cm="1">
        <f t="array" ref="G2170">_xlfn.IFS(F2170&gt;=86,"Hot Week (More Than 85°F)",F2170&lt;50,"Cold Week (Less Than 50°F)",TRUE,"Normal Week")</f>
        <v>Normal Week</v>
      </c>
      <c r="H2170" s="2">
        <v>2.6989999999999998</v>
      </c>
      <c r="I2170" s="2" t="str" cm="1">
        <f t="array" ref="I2170">_xlfn.IFS(H2170&gt;3.5,"Above Average",H2170&lt;3,"Below Average",TRUE,"Average")</f>
        <v>Below Average</v>
      </c>
      <c r="J2170" s="1">
        <v>189.6125456</v>
      </c>
      <c r="K2170" s="1" t="str" cm="1">
        <f t="array" ref="K2170">_xlfn.IFS(J2170&gt;200,"Above Average",J2170&lt;155,"Below Average",TRUE,"Average")</f>
        <v>Average</v>
      </c>
      <c r="L2170" s="7">
        <v>6.8680000000000003</v>
      </c>
      <c r="M2170" s="7" t="str" cm="1">
        <f t="array" ref="M2170">_xlfn.IFS(L2170&gt;9,"Above Average",L2170&lt;8,"Below Average",TRUE,"Average")</f>
        <v>Below Average</v>
      </c>
    </row>
    <row r="2171" spans="1:13" x14ac:dyDescent="0.3">
      <c r="A2171">
        <v>16</v>
      </c>
      <c r="B2171" s="21">
        <v>40382</v>
      </c>
      <c r="C2171" s="21" t="str">
        <f t="shared" si="33"/>
        <v>Jul</v>
      </c>
      <c r="D2171" s="6">
        <v>588344.18000000005</v>
      </c>
      <c r="E2171" t="s">
        <v>155</v>
      </c>
      <c r="F2171" s="5">
        <v>70.67</v>
      </c>
      <c r="G2171" s="5" t="str" cm="1">
        <f t="array" ref="G2171">_xlfn.IFS(F2171&gt;=86,"Hot Week (More Than 85°F)",F2171&lt;50,"Cold Week (Less Than 50°F)",TRUE,"Normal Week")</f>
        <v>Normal Week</v>
      </c>
      <c r="H2171" s="2">
        <v>2.6909999999999998</v>
      </c>
      <c r="I2171" s="2" t="str" cm="1">
        <f t="array" ref="I2171">_xlfn.IFS(H2171&gt;3.5,"Above Average",H2171&lt;3,"Below Average",TRUE,"Average")</f>
        <v>Below Average</v>
      </c>
      <c r="J2171" s="1">
        <v>189.774698</v>
      </c>
      <c r="K2171" s="1" t="str" cm="1">
        <f t="array" ref="K2171">_xlfn.IFS(J2171&gt;200,"Above Average",J2171&lt;155,"Below Average",TRUE,"Average")</f>
        <v>Average</v>
      </c>
      <c r="L2171" s="7">
        <v>6.8680000000000003</v>
      </c>
      <c r="M2171" s="7" t="str" cm="1">
        <f t="array" ref="M2171">_xlfn.IFS(L2171&gt;9,"Above Average",L2171&lt;8,"Below Average",TRUE,"Average")</f>
        <v>Below Average</v>
      </c>
    </row>
    <row r="2172" spans="1:13" x14ac:dyDescent="0.3">
      <c r="A2172">
        <v>16</v>
      </c>
      <c r="B2172" s="21">
        <v>40389</v>
      </c>
      <c r="C2172" s="21" t="str">
        <f t="shared" si="33"/>
        <v>Jul</v>
      </c>
      <c r="D2172" s="6">
        <v>562633.67000000004</v>
      </c>
      <c r="E2172" t="s">
        <v>155</v>
      </c>
      <c r="F2172" s="5">
        <v>70.709999999999994</v>
      </c>
      <c r="G2172" s="5" t="str" cm="1">
        <f t="array" ref="G2172">_xlfn.IFS(F2172&gt;=86,"Hot Week (More Than 85°F)",F2172&lt;50,"Cold Week (Less Than 50°F)",TRUE,"Normal Week")</f>
        <v>Normal Week</v>
      </c>
      <c r="H2172" s="2">
        <v>2.69</v>
      </c>
      <c r="I2172" s="2" t="str" cm="1">
        <f t="array" ref="I2172">_xlfn.IFS(H2172&gt;3.5,"Above Average",H2172&lt;3,"Below Average",TRUE,"Average")</f>
        <v>Below Average</v>
      </c>
      <c r="J2172" s="1">
        <v>189.9368504</v>
      </c>
      <c r="K2172" s="1" t="str" cm="1">
        <f t="array" ref="K2172">_xlfn.IFS(J2172&gt;200,"Above Average",J2172&lt;155,"Below Average",TRUE,"Average")</f>
        <v>Average</v>
      </c>
      <c r="L2172" s="7">
        <v>6.8680000000000003</v>
      </c>
      <c r="M2172" s="7" t="str" cm="1">
        <f t="array" ref="M2172">_xlfn.IFS(L2172&gt;9,"Above Average",L2172&lt;8,"Below Average",TRUE,"Average")</f>
        <v>Below Average</v>
      </c>
    </row>
    <row r="2173" spans="1:13" x14ac:dyDescent="0.3">
      <c r="A2173">
        <v>16</v>
      </c>
      <c r="B2173" s="21">
        <v>40396</v>
      </c>
      <c r="C2173" s="21" t="str">
        <f t="shared" si="33"/>
        <v>Aug</v>
      </c>
      <c r="D2173" s="6">
        <v>586936.44999999995</v>
      </c>
      <c r="E2173" t="s">
        <v>155</v>
      </c>
      <c r="F2173" s="5">
        <v>67.42</v>
      </c>
      <c r="G2173" s="5" t="str" cm="1">
        <f t="array" ref="G2173">_xlfn.IFS(F2173&gt;=86,"Hot Week (More Than 85°F)",F2173&lt;50,"Cold Week (Less Than 50°F)",TRUE,"Normal Week")</f>
        <v>Normal Week</v>
      </c>
      <c r="H2173" s="2">
        <v>2.69</v>
      </c>
      <c r="I2173" s="2" t="str" cm="1">
        <f t="array" ref="I2173">_xlfn.IFS(H2173&gt;3.5,"Above Average",H2173&lt;3,"Below Average",TRUE,"Average")</f>
        <v>Below Average</v>
      </c>
      <c r="J2173" s="1">
        <v>190.09900279999999</v>
      </c>
      <c r="K2173" s="1" t="str" cm="1">
        <f t="array" ref="K2173">_xlfn.IFS(J2173&gt;200,"Above Average",J2173&lt;155,"Below Average",TRUE,"Average")</f>
        <v>Average</v>
      </c>
      <c r="L2173" s="7">
        <v>6.8680000000000003</v>
      </c>
      <c r="M2173" s="7" t="str" cm="1">
        <f t="array" ref="M2173">_xlfn.IFS(L2173&gt;9,"Above Average",L2173&lt;8,"Below Average",TRUE,"Average")</f>
        <v>Below Average</v>
      </c>
    </row>
    <row r="2174" spans="1:13" x14ac:dyDescent="0.3">
      <c r="A2174">
        <v>16</v>
      </c>
      <c r="B2174" s="21">
        <v>40403</v>
      </c>
      <c r="C2174" s="21" t="str">
        <f t="shared" si="33"/>
        <v>Aug</v>
      </c>
      <c r="D2174" s="6">
        <v>543757.97</v>
      </c>
      <c r="E2174" t="s">
        <v>155</v>
      </c>
      <c r="F2174" s="5">
        <v>63.91</v>
      </c>
      <c r="G2174" s="5" t="str" cm="1">
        <f t="array" ref="G2174">_xlfn.IFS(F2174&gt;=86,"Hot Week (More Than 85°F)",F2174&lt;50,"Cold Week (Less Than 50°F)",TRUE,"Normal Week")</f>
        <v>Normal Week</v>
      </c>
      <c r="H2174" s="2">
        <v>2.7229999999999999</v>
      </c>
      <c r="I2174" s="2" t="str" cm="1">
        <f t="array" ref="I2174">_xlfn.IFS(H2174&gt;3.5,"Above Average",H2174&lt;3,"Below Average",TRUE,"Average")</f>
        <v>Below Average</v>
      </c>
      <c r="J2174" s="1">
        <v>190.26115519999999</v>
      </c>
      <c r="K2174" s="1" t="str" cm="1">
        <f t="array" ref="K2174">_xlfn.IFS(J2174&gt;200,"Above Average",J2174&lt;155,"Below Average",TRUE,"Average")</f>
        <v>Average</v>
      </c>
      <c r="L2174" s="7">
        <v>6.8680000000000003</v>
      </c>
      <c r="M2174" s="7" t="str" cm="1">
        <f t="array" ref="M2174">_xlfn.IFS(L2174&gt;9,"Above Average",L2174&lt;8,"Below Average",TRUE,"Average")</f>
        <v>Below Average</v>
      </c>
    </row>
    <row r="2175" spans="1:13" x14ac:dyDescent="0.3">
      <c r="A2175">
        <v>16</v>
      </c>
      <c r="B2175" s="21">
        <v>40410</v>
      </c>
      <c r="C2175" s="21" t="str">
        <f t="shared" si="33"/>
        <v>Aug</v>
      </c>
      <c r="D2175" s="6">
        <v>521516.96</v>
      </c>
      <c r="E2175" t="s">
        <v>155</v>
      </c>
      <c r="F2175" s="5">
        <v>63.59</v>
      </c>
      <c r="G2175" s="5" t="str" cm="1">
        <f t="array" ref="G2175">_xlfn.IFS(F2175&gt;=86,"Hot Week (More Than 85°F)",F2175&lt;50,"Cold Week (Less Than 50°F)",TRUE,"Normal Week")</f>
        <v>Normal Week</v>
      </c>
      <c r="H2175" s="2">
        <v>2.7320000000000002</v>
      </c>
      <c r="I2175" s="2" t="str" cm="1">
        <f t="array" ref="I2175">_xlfn.IFS(H2175&gt;3.5,"Above Average",H2175&lt;3,"Below Average",TRUE,"Average")</f>
        <v>Below Average</v>
      </c>
      <c r="J2175" s="1">
        <v>190.29482369999999</v>
      </c>
      <c r="K2175" s="1" t="str" cm="1">
        <f t="array" ref="K2175">_xlfn.IFS(J2175&gt;200,"Above Average",J2175&lt;155,"Below Average",TRUE,"Average")</f>
        <v>Average</v>
      </c>
      <c r="L2175" s="7">
        <v>6.8680000000000003</v>
      </c>
      <c r="M2175" s="7" t="str" cm="1">
        <f t="array" ref="M2175">_xlfn.IFS(L2175&gt;9,"Above Average",L2175&lt;8,"Below Average",TRUE,"Average")</f>
        <v>Below Average</v>
      </c>
    </row>
    <row r="2176" spans="1:13" x14ac:dyDescent="0.3">
      <c r="A2176">
        <v>16</v>
      </c>
      <c r="B2176" s="21">
        <v>40417</v>
      </c>
      <c r="C2176" s="21" t="str">
        <f t="shared" si="33"/>
        <v>Aug</v>
      </c>
      <c r="D2176" s="6">
        <v>581010.52</v>
      </c>
      <c r="E2176" t="s">
        <v>155</v>
      </c>
      <c r="F2176" s="5">
        <v>65.66</v>
      </c>
      <c r="G2176" s="5" t="str" cm="1">
        <f t="array" ref="G2176">_xlfn.IFS(F2176&gt;=86,"Hot Week (More Than 85°F)",F2176&lt;50,"Cold Week (Less Than 50°F)",TRUE,"Normal Week")</f>
        <v>Normal Week</v>
      </c>
      <c r="H2176" s="2">
        <v>2.7309999999999999</v>
      </c>
      <c r="I2176" s="2" t="str" cm="1">
        <f t="array" ref="I2176">_xlfn.IFS(H2176&gt;3.5,"Above Average",H2176&lt;3,"Below Average",TRUE,"Average")</f>
        <v>Below Average</v>
      </c>
      <c r="J2176" s="1">
        <v>190.3284922</v>
      </c>
      <c r="K2176" s="1" t="str" cm="1">
        <f t="array" ref="K2176">_xlfn.IFS(J2176&gt;200,"Above Average",J2176&lt;155,"Below Average",TRUE,"Average")</f>
        <v>Average</v>
      </c>
      <c r="L2176" s="7">
        <v>6.8680000000000003</v>
      </c>
      <c r="M2176" s="7" t="str" cm="1">
        <f t="array" ref="M2176">_xlfn.IFS(L2176&gt;9,"Above Average",L2176&lt;8,"Below Average",TRUE,"Average")</f>
        <v>Below Average</v>
      </c>
    </row>
    <row r="2177" spans="1:13" x14ac:dyDescent="0.3">
      <c r="A2177">
        <v>16</v>
      </c>
      <c r="B2177" s="21">
        <v>40424</v>
      </c>
      <c r="C2177" s="21" t="str">
        <f t="shared" si="33"/>
        <v>Sep</v>
      </c>
      <c r="D2177" s="6">
        <v>542087.89</v>
      </c>
      <c r="E2177" t="s">
        <v>155</v>
      </c>
      <c r="F2177" s="5">
        <v>58.02</v>
      </c>
      <c r="G2177" s="5" t="str" cm="1">
        <f t="array" ref="G2177">_xlfn.IFS(F2177&gt;=86,"Hot Week (More Than 85°F)",F2177&lt;50,"Cold Week (Less Than 50°F)",TRUE,"Normal Week")</f>
        <v>Normal Week</v>
      </c>
      <c r="H2177" s="2">
        <v>2.7730000000000001</v>
      </c>
      <c r="I2177" s="2" t="str" cm="1">
        <f t="array" ref="I2177">_xlfn.IFS(H2177&gt;3.5,"Above Average",H2177&lt;3,"Below Average",TRUE,"Average")</f>
        <v>Below Average</v>
      </c>
      <c r="J2177" s="1">
        <v>190.3621607</v>
      </c>
      <c r="K2177" s="1" t="str" cm="1">
        <f t="array" ref="K2177">_xlfn.IFS(J2177&gt;200,"Above Average",J2177&lt;155,"Below Average",TRUE,"Average")</f>
        <v>Average</v>
      </c>
      <c r="L2177" s="7">
        <v>6.8680000000000003</v>
      </c>
      <c r="M2177" s="7" t="str" cm="1">
        <f t="array" ref="M2177">_xlfn.IFS(L2177&gt;9,"Above Average",L2177&lt;8,"Below Average",TRUE,"Average")</f>
        <v>Below Average</v>
      </c>
    </row>
    <row r="2178" spans="1:13" x14ac:dyDescent="0.3">
      <c r="A2178">
        <v>16</v>
      </c>
      <c r="B2178" s="21">
        <v>40431</v>
      </c>
      <c r="C2178" s="21" t="str">
        <f t="shared" ref="C2178:C2241" si="34">TEXT(B2178, "mmm")</f>
        <v>Sep</v>
      </c>
      <c r="D2178" s="6">
        <v>537518.56999999995</v>
      </c>
      <c r="E2178" t="s">
        <v>156</v>
      </c>
      <c r="F2178" s="5">
        <v>57.24</v>
      </c>
      <c r="G2178" s="5" t="str" cm="1">
        <f t="array" ref="G2178">_xlfn.IFS(F2178&gt;=86,"Hot Week (More Than 85°F)",F2178&lt;50,"Cold Week (Less Than 50°F)",TRUE,"Normal Week")</f>
        <v>Normal Week</v>
      </c>
      <c r="H2178" s="2">
        <v>2.78</v>
      </c>
      <c r="I2178" s="2" t="str" cm="1">
        <f t="array" ref="I2178">_xlfn.IFS(H2178&gt;3.5,"Above Average",H2178&lt;3,"Below Average",TRUE,"Average")</f>
        <v>Below Average</v>
      </c>
      <c r="J2178" s="1">
        <v>190.3958293</v>
      </c>
      <c r="K2178" s="1" t="str" cm="1">
        <f t="array" ref="K2178">_xlfn.IFS(J2178&gt;200,"Above Average",J2178&lt;155,"Below Average",TRUE,"Average")</f>
        <v>Average</v>
      </c>
      <c r="L2178" s="7">
        <v>6.8680000000000003</v>
      </c>
      <c r="M2178" s="7" t="str" cm="1">
        <f t="array" ref="M2178">_xlfn.IFS(L2178&gt;9,"Above Average",L2178&lt;8,"Below Average",TRUE,"Average")</f>
        <v>Below Average</v>
      </c>
    </row>
    <row r="2179" spans="1:13" x14ac:dyDescent="0.3">
      <c r="A2179">
        <v>16</v>
      </c>
      <c r="B2179" s="21">
        <v>40438</v>
      </c>
      <c r="C2179" s="21" t="str">
        <f t="shared" si="34"/>
        <v>Sep</v>
      </c>
      <c r="D2179" s="6">
        <v>522049.52</v>
      </c>
      <c r="E2179" t="s">
        <v>155</v>
      </c>
      <c r="F2179" s="5">
        <v>56.55</v>
      </c>
      <c r="G2179" s="5" t="str" cm="1">
        <f t="array" ref="G2179">_xlfn.IFS(F2179&gt;=86,"Hot Week (More Than 85°F)",F2179&lt;50,"Cold Week (Less Than 50°F)",TRUE,"Normal Week")</f>
        <v>Normal Week</v>
      </c>
      <c r="H2179" s="2">
        <v>2.8</v>
      </c>
      <c r="I2179" s="2" t="str" cm="1">
        <f t="array" ref="I2179">_xlfn.IFS(H2179&gt;3.5,"Above Average",H2179&lt;3,"Below Average",TRUE,"Average")</f>
        <v>Below Average</v>
      </c>
      <c r="J2179" s="1">
        <v>190.46882869999999</v>
      </c>
      <c r="K2179" s="1" t="str" cm="1">
        <f t="array" ref="K2179">_xlfn.IFS(J2179&gt;200,"Above Average",J2179&lt;155,"Below Average",TRUE,"Average")</f>
        <v>Average</v>
      </c>
      <c r="L2179" s="7">
        <v>6.8680000000000003</v>
      </c>
      <c r="M2179" s="7" t="str" cm="1">
        <f t="array" ref="M2179">_xlfn.IFS(L2179&gt;9,"Above Average",L2179&lt;8,"Below Average",TRUE,"Average")</f>
        <v>Below Average</v>
      </c>
    </row>
    <row r="2180" spans="1:13" x14ac:dyDescent="0.3">
      <c r="A2180">
        <v>16</v>
      </c>
      <c r="B2180" s="21">
        <v>40445</v>
      </c>
      <c r="C2180" s="21" t="str">
        <f t="shared" si="34"/>
        <v>Sep</v>
      </c>
      <c r="D2180" s="6">
        <v>511330.32</v>
      </c>
      <c r="E2180" t="s">
        <v>155</v>
      </c>
      <c r="F2180" s="5">
        <v>58.19</v>
      </c>
      <c r="G2180" s="5" t="str" cm="1">
        <f t="array" ref="G2180">_xlfn.IFS(F2180&gt;=86,"Hot Week (More Than 85°F)",F2180&lt;50,"Cold Week (Less Than 50°F)",TRUE,"Normal Week")</f>
        <v>Normal Week</v>
      </c>
      <c r="H2180" s="2">
        <v>2.7930000000000001</v>
      </c>
      <c r="I2180" s="2" t="str" cm="1">
        <f t="array" ref="I2180">_xlfn.IFS(H2180&gt;3.5,"Above Average",H2180&lt;3,"Below Average",TRUE,"Average")</f>
        <v>Below Average</v>
      </c>
      <c r="J2180" s="1">
        <v>190.5713264</v>
      </c>
      <c r="K2180" s="1" t="str" cm="1">
        <f t="array" ref="K2180">_xlfn.IFS(J2180&gt;200,"Above Average",J2180&lt;155,"Below Average",TRUE,"Average")</f>
        <v>Average</v>
      </c>
      <c r="L2180" s="7">
        <v>6.8680000000000003</v>
      </c>
      <c r="M2180" s="7" t="str" cm="1">
        <f t="array" ref="M2180">_xlfn.IFS(L2180&gt;9,"Above Average",L2180&lt;8,"Below Average",TRUE,"Average")</f>
        <v>Below Average</v>
      </c>
    </row>
    <row r="2181" spans="1:13" x14ac:dyDescent="0.3">
      <c r="A2181">
        <v>16</v>
      </c>
      <c r="B2181" s="21">
        <v>40452</v>
      </c>
      <c r="C2181" s="21" t="str">
        <f t="shared" si="34"/>
        <v>Oct</v>
      </c>
      <c r="D2181" s="6">
        <v>463977.54</v>
      </c>
      <c r="E2181" t="s">
        <v>155</v>
      </c>
      <c r="F2181" s="5">
        <v>59.39</v>
      </c>
      <c r="G2181" s="5" t="str" cm="1">
        <f t="array" ref="G2181">_xlfn.IFS(F2181&gt;=86,"Hot Week (More Than 85°F)",F2181&lt;50,"Cold Week (Less Than 50°F)",TRUE,"Normal Week")</f>
        <v>Normal Week</v>
      </c>
      <c r="H2181" s="2">
        <v>2.7589999999999999</v>
      </c>
      <c r="I2181" s="2" t="str" cm="1">
        <f t="array" ref="I2181">_xlfn.IFS(H2181&gt;3.5,"Above Average",H2181&lt;3,"Below Average",TRUE,"Average")</f>
        <v>Below Average</v>
      </c>
      <c r="J2181" s="1">
        <v>190.67382409999999</v>
      </c>
      <c r="K2181" s="1" t="str" cm="1">
        <f t="array" ref="K2181">_xlfn.IFS(J2181&gt;200,"Above Average",J2181&lt;155,"Below Average",TRUE,"Average")</f>
        <v>Average</v>
      </c>
      <c r="L2181" s="7">
        <v>6.9859999999999998</v>
      </c>
      <c r="M2181" s="7" t="str" cm="1">
        <f t="array" ref="M2181">_xlfn.IFS(L2181&gt;9,"Above Average",L2181&lt;8,"Below Average",TRUE,"Average")</f>
        <v>Below Average</v>
      </c>
    </row>
    <row r="2182" spans="1:13" x14ac:dyDescent="0.3">
      <c r="A2182">
        <v>16</v>
      </c>
      <c r="B2182" s="21">
        <v>40459</v>
      </c>
      <c r="C2182" s="21" t="str">
        <f t="shared" si="34"/>
        <v>Oct</v>
      </c>
      <c r="D2182" s="6">
        <v>442894.2</v>
      </c>
      <c r="E2182" t="s">
        <v>155</v>
      </c>
      <c r="F2182" s="5">
        <v>54.29</v>
      </c>
      <c r="G2182" s="5" t="str" cm="1">
        <f t="array" ref="G2182">_xlfn.IFS(F2182&gt;=86,"Hot Week (More Than 85°F)",F2182&lt;50,"Cold Week (Less Than 50°F)",TRUE,"Normal Week")</f>
        <v>Normal Week</v>
      </c>
      <c r="H2182" s="2">
        <v>2.7450000000000001</v>
      </c>
      <c r="I2182" s="2" t="str" cm="1">
        <f t="array" ref="I2182">_xlfn.IFS(H2182&gt;3.5,"Above Average",H2182&lt;3,"Below Average",TRUE,"Average")</f>
        <v>Below Average</v>
      </c>
      <c r="J2182" s="1">
        <v>190.77632180000001</v>
      </c>
      <c r="K2182" s="1" t="str" cm="1">
        <f t="array" ref="K2182">_xlfn.IFS(J2182&gt;200,"Above Average",J2182&lt;155,"Below Average",TRUE,"Average")</f>
        <v>Average</v>
      </c>
      <c r="L2182" s="7">
        <v>6.9859999999999998</v>
      </c>
      <c r="M2182" s="7" t="str" cm="1">
        <f t="array" ref="M2182">_xlfn.IFS(L2182&gt;9,"Above Average",L2182&lt;8,"Below Average",TRUE,"Average")</f>
        <v>Below Average</v>
      </c>
    </row>
    <row r="2183" spans="1:13" x14ac:dyDescent="0.3">
      <c r="A2183">
        <v>16</v>
      </c>
      <c r="B2183" s="21">
        <v>40466</v>
      </c>
      <c r="C2183" s="21" t="str">
        <f t="shared" si="34"/>
        <v>Oct</v>
      </c>
      <c r="D2183" s="6">
        <v>452169.28</v>
      </c>
      <c r="E2183" t="s">
        <v>155</v>
      </c>
      <c r="F2183" s="5">
        <v>45</v>
      </c>
      <c r="G2183" s="5" t="str" cm="1">
        <f t="array" ref="G2183">_xlfn.IFS(F2183&gt;=86,"Hot Week (More Than 85°F)",F2183&lt;50,"Cold Week (Less Than 50°F)",TRUE,"Normal Week")</f>
        <v>Cold Week (Less Than 50°F)</v>
      </c>
      <c r="H2183" s="2">
        <v>2.762</v>
      </c>
      <c r="I2183" s="2" t="str" cm="1">
        <f t="array" ref="I2183">_xlfn.IFS(H2183&gt;3.5,"Above Average",H2183&lt;3,"Below Average",TRUE,"Average")</f>
        <v>Below Average</v>
      </c>
      <c r="J2183" s="1">
        <v>190.8623087</v>
      </c>
      <c r="K2183" s="1" t="str" cm="1">
        <f t="array" ref="K2183">_xlfn.IFS(J2183&gt;200,"Above Average",J2183&lt;155,"Below Average",TRUE,"Average")</f>
        <v>Average</v>
      </c>
      <c r="L2183" s="7">
        <v>6.9859999999999998</v>
      </c>
      <c r="M2183" s="7" t="str" cm="1">
        <f t="array" ref="M2183">_xlfn.IFS(L2183&gt;9,"Above Average",L2183&lt;8,"Below Average",TRUE,"Average")</f>
        <v>Below Average</v>
      </c>
    </row>
    <row r="2184" spans="1:13" x14ac:dyDescent="0.3">
      <c r="A2184">
        <v>16</v>
      </c>
      <c r="B2184" s="21">
        <v>40473</v>
      </c>
      <c r="C2184" s="21" t="str">
        <f t="shared" si="34"/>
        <v>Oct</v>
      </c>
      <c r="D2184" s="6">
        <v>541216.92000000004</v>
      </c>
      <c r="E2184" t="s">
        <v>155</v>
      </c>
      <c r="F2184" s="5">
        <v>45.85</v>
      </c>
      <c r="G2184" s="5" t="str" cm="1">
        <f t="array" ref="G2184">_xlfn.IFS(F2184&gt;=86,"Hot Week (More Than 85°F)",F2184&lt;50,"Cold Week (Less Than 50°F)",TRUE,"Normal Week")</f>
        <v>Cold Week (Less Than 50°F)</v>
      </c>
      <c r="H2184" s="2">
        <v>2.762</v>
      </c>
      <c r="I2184" s="2" t="str" cm="1">
        <f t="array" ref="I2184">_xlfn.IFS(H2184&gt;3.5,"Above Average",H2184&lt;3,"Below Average",TRUE,"Average")</f>
        <v>Below Average</v>
      </c>
      <c r="J2184" s="1">
        <v>190.9070184</v>
      </c>
      <c r="K2184" s="1" t="str" cm="1">
        <f t="array" ref="K2184">_xlfn.IFS(J2184&gt;200,"Above Average",J2184&lt;155,"Below Average",TRUE,"Average")</f>
        <v>Average</v>
      </c>
      <c r="L2184" s="7">
        <v>6.9859999999999998</v>
      </c>
      <c r="M2184" s="7" t="str" cm="1">
        <f t="array" ref="M2184">_xlfn.IFS(L2184&gt;9,"Above Average",L2184&lt;8,"Below Average",TRUE,"Average")</f>
        <v>Below Average</v>
      </c>
    </row>
    <row r="2185" spans="1:13" x14ac:dyDescent="0.3">
      <c r="A2185">
        <v>16</v>
      </c>
      <c r="B2185" s="21">
        <v>40480</v>
      </c>
      <c r="C2185" s="21" t="str">
        <f t="shared" si="34"/>
        <v>Oct</v>
      </c>
      <c r="D2185" s="6">
        <v>495022.51</v>
      </c>
      <c r="E2185" t="s">
        <v>155</v>
      </c>
      <c r="F2185" s="5">
        <v>35.76</v>
      </c>
      <c r="G2185" s="5" t="str" cm="1">
        <f t="array" ref="G2185">_xlfn.IFS(F2185&gt;=86,"Hot Week (More Than 85°F)",F2185&lt;50,"Cold Week (Less Than 50°F)",TRUE,"Normal Week")</f>
        <v>Cold Week (Less Than 50°F)</v>
      </c>
      <c r="H2185" s="2">
        <v>2.7480000000000002</v>
      </c>
      <c r="I2185" s="2" t="str" cm="1">
        <f t="array" ref="I2185">_xlfn.IFS(H2185&gt;3.5,"Above Average",H2185&lt;3,"Below Average",TRUE,"Average")</f>
        <v>Below Average</v>
      </c>
      <c r="J2185" s="1">
        <v>190.951728</v>
      </c>
      <c r="K2185" s="1" t="str" cm="1">
        <f t="array" ref="K2185">_xlfn.IFS(J2185&gt;200,"Above Average",J2185&lt;155,"Below Average",TRUE,"Average")</f>
        <v>Average</v>
      </c>
      <c r="L2185" s="7">
        <v>6.9859999999999998</v>
      </c>
      <c r="M2185" s="7" t="str" cm="1">
        <f t="array" ref="M2185">_xlfn.IFS(L2185&gt;9,"Above Average",L2185&lt;8,"Below Average",TRUE,"Average")</f>
        <v>Below Average</v>
      </c>
    </row>
    <row r="2186" spans="1:13" x14ac:dyDescent="0.3">
      <c r="A2186">
        <v>16</v>
      </c>
      <c r="B2186" s="21">
        <v>40487</v>
      </c>
      <c r="C2186" s="21" t="str">
        <f t="shared" si="34"/>
        <v>Nov</v>
      </c>
      <c r="D2186" s="6">
        <v>446905.02</v>
      </c>
      <c r="E2186" t="s">
        <v>155</v>
      </c>
      <c r="F2186" s="5">
        <v>39.94</v>
      </c>
      <c r="G2186" s="5" t="str" cm="1">
        <f t="array" ref="G2186">_xlfn.IFS(F2186&gt;=86,"Hot Week (More Than 85°F)",F2186&lt;50,"Cold Week (Less Than 50°F)",TRUE,"Normal Week")</f>
        <v>Cold Week (Less Than 50°F)</v>
      </c>
      <c r="H2186" s="2">
        <v>2.7290000000000001</v>
      </c>
      <c r="I2186" s="2" t="str" cm="1">
        <f t="array" ref="I2186">_xlfn.IFS(H2186&gt;3.5,"Above Average",H2186&lt;3,"Below Average",TRUE,"Average")</f>
        <v>Below Average</v>
      </c>
      <c r="J2186" s="1">
        <v>190.9964377</v>
      </c>
      <c r="K2186" s="1" t="str" cm="1">
        <f t="array" ref="K2186">_xlfn.IFS(J2186&gt;200,"Above Average",J2186&lt;155,"Below Average",TRUE,"Average")</f>
        <v>Average</v>
      </c>
      <c r="L2186" s="7">
        <v>6.9859999999999998</v>
      </c>
      <c r="M2186" s="7" t="str" cm="1">
        <f t="array" ref="M2186">_xlfn.IFS(L2186&gt;9,"Above Average",L2186&lt;8,"Below Average",TRUE,"Average")</f>
        <v>Below Average</v>
      </c>
    </row>
    <row r="2187" spans="1:13" x14ac:dyDescent="0.3">
      <c r="A2187">
        <v>16</v>
      </c>
      <c r="B2187" s="21">
        <v>40494</v>
      </c>
      <c r="C2187" s="21" t="str">
        <f t="shared" si="34"/>
        <v>Nov</v>
      </c>
      <c r="D2187" s="6">
        <v>453632.76</v>
      </c>
      <c r="E2187" t="s">
        <v>155</v>
      </c>
      <c r="F2187" s="5">
        <v>34.04</v>
      </c>
      <c r="G2187" s="5" t="str" cm="1">
        <f t="array" ref="G2187">_xlfn.IFS(F2187&gt;=86,"Hot Week (More Than 85°F)",F2187&lt;50,"Cold Week (Less Than 50°F)",TRUE,"Normal Week")</f>
        <v>Cold Week (Less Than 50°F)</v>
      </c>
      <c r="H2187" s="2">
        <v>2.7370000000000001</v>
      </c>
      <c r="I2187" s="2" t="str" cm="1">
        <f t="array" ref="I2187">_xlfn.IFS(H2187&gt;3.5,"Above Average",H2187&lt;3,"Below Average",TRUE,"Average")</f>
        <v>Below Average</v>
      </c>
      <c r="J2187" s="1">
        <v>191.0411474</v>
      </c>
      <c r="K2187" s="1" t="str" cm="1">
        <f t="array" ref="K2187">_xlfn.IFS(J2187&gt;200,"Above Average",J2187&lt;155,"Below Average",TRUE,"Average")</f>
        <v>Average</v>
      </c>
      <c r="L2187" s="7">
        <v>6.9859999999999998</v>
      </c>
      <c r="M2187" s="7" t="str" cm="1">
        <f t="array" ref="M2187">_xlfn.IFS(L2187&gt;9,"Above Average",L2187&lt;8,"Below Average",TRUE,"Average")</f>
        <v>Below Average</v>
      </c>
    </row>
    <row r="2188" spans="1:13" x14ac:dyDescent="0.3">
      <c r="A2188">
        <v>16</v>
      </c>
      <c r="B2188" s="21">
        <v>40501</v>
      </c>
      <c r="C2188" s="21" t="str">
        <f t="shared" si="34"/>
        <v>Nov</v>
      </c>
      <c r="D2188" s="6">
        <v>458634.68</v>
      </c>
      <c r="E2188" t="s">
        <v>155</v>
      </c>
      <c r="F2188" s="5">
        <v>27.26</v>
      </c>
      <c r="G2188" s="5" t="str" cm="1">
        <f t="array" ref="G2188">_xlfn.IFS(F2188&gt;=86,"Hot Week (More Than 85°F)",F2188&lt;50,"Cold Week (Less Than 50°F)",TRUE,"Normal Week")</f>
        <v>Cold Week (Less Than 50°F)</v>
      </c>
      <c r="H2188" s="2">
        <v>2.758</v>
      </c>
      <c r="I2188" s="2" t="str" cm="1">
        <f t="array" ref="I2188">_xlfn.IFS(H2188&gt;3.5,"Above Average",H2188&lt;3,"Below Average",TRUE,"Average")</f>
        <v>Below Average</v>
      </c>
      <c r="J2188" s="1">
        <v>191.03121719999999</v>
      </c>
      <c r="K2188" s="1" t="str" cm="1">
        <f t="array" ref="K2188">_xlfn.IFS(J2188&gt;200,"Above Average",J2188&lt;155,"Below Average",TRUE,"Average")</f>
        <v>Average</v>
      </c>
      <c r="L2188" s="7">
        <v>6.9859999999999998</v>
      </c>
      <c r="M2188" s="7" t="str" cm="1">
        <f t="array" ref="M2188">_xlfn.IFS(L2188&gt;9,"Above Average",L2188&lt;8,"Below Average",TRUE,"Average")</f>
        <v>Below Average</v>
      </c>
    </row>
    <row r="2189" spans="1:13" x14ac:dyDescent="0.3">
      <c r="A2189">
        <v>16</v>
      </c>
      <c r="B2189" s="21">
        <v>40508</v>
      </c>
      <c r="C2189" s="21" t="str">
        <f t="shared" si="34"/>
        <v>Nov</v>
      </c>
      <c r="D2189" s="6">
        <v>651837.77</v>
      </c>
      <c r="E2189" t="s">
        <v>156</v>
      </c>
      <c r="F2189" s="5">
        <v>23.46</v>
      </c>
      <c r="G2189" s="5" t="str" cm="1">
        <f t="array" ref="G2189">_xlfn.IFS(F2189&gt;=86,"Hot Week (More Than 85°F)",F2189&lt;50,"Cold Week (Less Than 50°F)",TRUE,"Normal Week")</f>
        <v>Cold Week (Less Than 50°F)</v>
      </c>
      <c r="H2189" s="2">
        <v>2.742</v>
      </c>
      <c r="I2189" s="2" t="str" cm="1">
        <f t="array" ref="I2189">_xlfn.IFS(H2189&gt;3.5,"Above Average",H2189&lt;3,"Below Average",TRUE,"Average")</f>
        <v>Below Average</v>
      </c>
      <c r="J2189" s="1">
        <v>191.0121805</v>
      </c>
      <c r="K2189" s="1" t="str" cm="1">
        <f t="array" ref="K2189">_xlfn.IFS(J2189&gt;200,"Above Average",J2189&lt;155,"Below Average",TRUE,"Average")</f>
        <v>Average</v>
      </c>
      <c r="L2189" s="7">
        <v>6.9859999999999998</v>
      </c>
      <c r="M2189" s="7" t="str" cm="1">
        <f t="array" ref="M2189">_xlfn.IFS(L2189&gt;9,"Above Average",L2189&lt;8,"Below Average",TRUE,"Average")</f>
        <v>Below Average</v>
      </c>
    </row>
    <row r="2190" spans="1:13" x14ac:dyDescent="0.3">
      <c r="A2190">
        <v>16</v>
      </c>
      <c r="B2190" s="21">
        <v>40515</v>
      </c>
      <c r="C2190" s="21" t="str">
        <f t="shared" si="34"/>
        <v>Dec</v>
      </c>
      <c r="D2190" s="6">
        <v>512260.59</v>
      </c>
      <c r="E2190" t="s">
        <v>155</v>
      </c>
      <c r="F2190" s="5">
        <v>23.68</v>
      </c>
      <c r="G2190" s="5" t="str" cm="1">
        <f t="array" ref="G2190">_xlfn.IFS(F2190&gt;=86,"Hot Week (More Than 85°F)",F2190&lt;50,"Cold Week (Less Than 50°F)",TRUE,"Normal Week")</f>
        <v>Cold Week (Less Than 50°F)</v>
      </c>
      <c r="H2190" s="2">
        <v>2.7120000000000002</v>
      </c>
      <c r="I2190" s="2" t="str" cm="1">
        <f t="array" ref="I2190">_xlfn.IFS(H2190&gt;3.5,"Above Average",H2190&lt;3,"Below Average",TRUE,"Average")</f>
        <v>Below Average</v>
      </c>
      <c r="J2190" s="1">
        <v>190.99314369999999</v>
      </c>
      <c r="K2190" s="1" t="str" cm="1">
        <f t="array" ref="K2190">_xlfn.IFS(J2190&gt;200,"Above Average",J2190&lt;155,"Below Average",TRUE,"Average")</f>
        <v>Average</v>
      </c>
      <c r="L2190" s="7">
        <v>6.9859999999999998</v>
      </c>
      <c r="M2190" s="7" t="str" cm="1">
        <f t="array" ref="M2190">_xlfn.IFS(L2190&gt;9,"Above Average",L2190&lt;8,"Below Average",TRUE,"Average")</f>
        <v>Below Average</v>
      </c>
    </row>
    <row r="2191" spans="1:13" x14ac:dyDescent="0.3">
      <c r="A2191">
        <v>16</v>
      </c>
      <c r="B2191" s="21">
        <v>40522</v>
      </c>
      <c r="C2191" s="21" t="str">
        <f t="shared" si="34"/>
        <v>Dec</v>
      </c>
      <c r="D2191" s="6">
        <v>570103.64</v>
      </c>
      <c r="E2191" t="s">
        <v>155</v>
      </c>
      <c r="F2191" s="5">
        <v>32.020000000000003</v>
      </c>
      <c r="G2191" s="5" t="str" cm="1">
        <f t="array" ref="G2191">_xlfn.IFS(F2191&gt;=86,"Hot Week (More Than 85°F)",F2191&lt;50,"Cold Week (Less Than 50°F)",TRUE,"Normal Week")</f>
        <v>Cold Week (Less Than 50°F)</v>
      </c>
      <c r="H2191" s="2">
        <v>2.7280000000000002</v>
      </c>
      <c r="I2191" s="2" t="str" cm="1">
        <f t="array" ref="I2191">_xlfn.IFS(H2191&gt;3.5,"Above Average",H2191&lt;3,"Below Average",TRUE,"Average")</f>
        <v>Below Average</v>
      </c>
      <c r="J2191" s="1">
        <v>190.97410690000001</v>
      </c>
      <c r="K2191" s="1" t="str" cm="1">
        <f t="array" ref="K2191">_xlfn.IFS(J2191&gt;200,"Above Average",J2191&lt;155,"Below Average",TRUE,"Average")</f>
        <v>Average</v>
      </c>
      <c r="L2191" s="7">
        <v>6.9859999999999998</v>
      </c>
      <c r="M2191" s="7" t="str" cm="1">
        <f t="array" ref="M2191">_xlfn.IFS(L2191&gt;9,"Above Average",L2191&lt;8,"Below Average",TRUE,"Average")</f>
        <v>Below Average</v>
      </c>
    </row>
    <row r="2192" spans="1:13" x14ac:dyDescent="0.3">
      <c r="A2192">
        <v>16</v>
      </c>
      <c r="B2192" s="21">
        <v>40529</v>
      </c>
      <c r="C2192" s="21" t="str">
        <f t="shared" si="34"/>
        <v>Dec</v>
      </c>
      <c r="D2192" s="6">
        <v>648652.01</v>
      </c>
      <c r="E2192" t="s">
        <v>155</v>
      </c>
      <c r="F2192" s="5">
        <v>26.01</v>
      </c>
      <c r="G2192" s="5" t="str" cm="1">
        <f t="array" ref="G2192">_xlfn.IFS(F2192&gt;=86,"Hot Week (More Than 85°F)",F2192&lt;50,"Cold Week (Less Than 50°F)",TRUE,"Normal Week")</f>
        <v>Cold Week (Less Than 50°F)</v>
      </c>
      <c r="H2192" s="2">
        <v>2.778</v>
      </c>
      <c r="I2192" s="2" t="str" cm="1">
        <f t="array" ref="I2192">_xlfn.IFS(H2192&gt;3.5,"Above Average",H2192&lt;3,"Below Average",TRUE,"Average")</f>
        <v>Below Average</v>
      </c>
      <c r="J2192" s="1">
        <v>191.0303376</v>
      </c>
      <c r="K2192" s="1" t="str" cm="1">
        <f t="array" ref="K2192">_xlfn.IFS(J2192&gt;200,"Above Average",J2192&lt;155,"Below Average",TRUE,"Average")</f>
        <v>Average</v>
      </c>
      <c r="L2192" s="7">
        <v>6.9859999999999998</v>
      </c>
      <c r="M2192" s="7" t="str" cm="1">
        <f t="array" ref="M2192">_xlfn.IFS(L2192&gt;9,"Above Average",L2192&lt;8,"Below Average",TRUE,"Average")</f>
        <v>Below Average</v>
      </c>
    </row>
    <row r="2193" spans="1:13" x14ac:dyDescent="0.3">
      <c r="A2193">
        <v>16</v>
      </c>
      <c r="B2193" s="21">
        <v>40536</v>
      </c>
      <c r="C2193" s="21" t="str">
        <f t="shared" si="34"/>
        <v>Dec</v>
      </c>
      <c r="D2193" s="6">
        <v>1004730.69</v>
      </c>
      <c r="E2193" t="s">
        <v>155</v>
      </c>
      <c r="F2193" s="5">
        <v>32.46</v>
      </c>
      <c r="G2193" s="5" t="str" cm="1">
        <f t="array" ref="G2193">_xlfn.IFS(F2193&gt;=86,"Hot Week (More Than 85°F)",F2193&lt;50,"Cold Week (Less Than 50°F)",TRUE,"Normal Week")</f>
        <v>Cold Week (Less Than 50°F)</v>
      </c>
      <c r="H2193" s="2">
        <v>2.7810000000000001</v>
      </c>
      <c r="I2193" s="2" t="str" cm="1">
        <f t="array" ref="I2193">_xlfn.IFS(H2193&gt;3.5,"Above Average",H2193&lt;3,"Below Average",TRUE,"Average")</f>
        <v>Below Average</v>
      </c>
      <c r="J2193" s="1">
        <v>191.14301889999999</v>
      </c>
      <c r="K2193" s="1" t="str" cm="1">
        <f t="array" ref="K2193">_xlfn.IFS(J2193&gt;200,"Above Average",J2193&lt;155,"Below Average",TRUE,"Average")</f>
        <v>Average</v>
      </c>
      <c r="L2193" s="7">
        <v>6.9859999999999998</v>
      </c>
      <c r="M2193" s="7" t="str" cm="1">
        <f t="array" ref="M2193">_xlfn.IFS(L2193&gt;9,"Above Average",L2193&lt;8,"Below Average",TRUE,"Average")</f>
        <v>Below Average</v>
      </c>
    </row>
    <row r="2194" spans="1:13" x14ac:dyDescent="0.3">
      <c r="A2194">
        <v>16</v>
      </c>
      <c r="B2194" s="21">
        <v>40543</v>
      </c>
      <c r="C2194" s="21" t="str">
        <f t="shared" si="34"/>
        <v>Dec</v>
      </c>
      <c r="D2194" s="6">
        <v>575317.38</v>
      </c>
      <c r="E2194" t="s">
        <v>156</v>
      </c>
      <c r="F2194" s="5">
        <v>19.66</v>
      </c>
      <c r="G2194" s="5" t="str" cm="1">
        <f t="array" ref="G2194">_xlfn.IFS(F2194&gt;=86,"Hot Week (More Than 85°F)",F2194&lt;50,"Cold Week (Less Than 50°F)",TRUE,"Normal Week")</f>
        <v>Cold Week (Less Than 50°F)</v>
      </c>
      <c r="H2194" s="2">
        <v>2.8290000000000002</v>
      </c>
      <c r="I2194" s="2" t="str" cm="1">
        <f t="array" ref="I2194">_xlfn.IFS(H2194&gt;3.5,"Above Average",H2194&lt;3,"Below Average",TRUE,"Average")</f>
        <v>Below Average</v>
      </c>
      <c r="J2194" s="1">
        <v>191.25570020000001</v>
      </c>
      <c r="K2194" s="1" t="str" cm="1">
        <f t="array" ref="K2194">_xlfn.IFS(J2194&gt;200,"Above Average",J2194&lt;155,"Below Average",TRUE,"Average")</f>
        <v>Average</v>
      </c>
      <c r="L2194" s="7">
        <v>6.9859999999999998</v>
      </c>
      <c r="M2194" s="7" t="str" cm="1">
        <f t="array" ref="M2194">_xlfn.IFS(L2194&gt;9,"Above Average",L2194&lt;8,"Below Average",TRUE,"Average")</f>
        <v>Below Average</v>
      </c>
    </row>
    <row r="2195" spans="1:13" x14ac:dyDescent="0.3">
      <c r="A2195">
        <v>16</v>
      </c>
      <c r="B2195" s="21">
        <v>40550</v>
      </c>
      <c r="C2195" s="21" t="str">
        <f t="shared" si="34"/>
        <v>Jan</v>
      </c>
      <c r="D2195" s="6">
        <v>573545.96</v>
      </c>
      <c r="E2195" t="s">
        <v>155</v>
      </c>
      <c r="F2195" s="5">
        <v>12.39</v>
      </c>
      <c r="G2195" s="5" t="str" cm="1">
        <f t="array" ref="G2195">_xlfn.IFS(F2195&gt;=86,"Hot Week (More Than 85°F)",F2195&lt;50,"Cold Week (Less Than 50°F)",TRUE,"Normal Week")</f>
        <v>Cold Week (Less Than 50°F)</v>
      </c>
      <c r="H2195" s="2">
        <v>2.8820000000000001</v>
      </c>
      <c r="I2195" s="2" t="str" cm="1">
        <f t="array" ref="I2195">_xlfn.IFS(H2195&gt;3.5,"Above Average",H2195&lt;3,"Below Average",TRUE,"Average")</f>
        <v>Below Average</v>
      </c>
      <c r="J2195" s="1">
        <v>191.3683815</v>
      </c>
      <c r="K2195" s="1" t="str" cm="1">
        <f t="array" ref="K2195">_xlfn.IFS(J2195&gt;200,"Above Average",J2195&lt;155,"Below Average",TRUE,"Average")</f>
        <v>Average</v>
      </c>
      <c r="L2195" s="7">
        <v>6.6139999999999999</v>
      </c>
      <c r="M2195" s="7" t="str" cm="1">
        <f t="array" ref="M2195">_xlfn.IFS(L2195&gt;9,"Above Average",L2195&lt;8,"Below Average",TRUE,"Average")</f>
        <v>Below Average</v>
      </c>
    </row>
    <row r="2196" spans="1:13" x14ac:dyDescent="0.3">
      <c r="A2196">
        <v>16</v>
      </c>
      <c r="B2196" s="21">
        <v>40557</v>
      </c>
      <c r="C2196" s="21" t="str">
        <f t="shared" si="34"/>
        <v>Jan</v>
      </c>
      <c r="D2196" s="6">
        <v>470365.59</v>
      </c>
      <c r="E2196" t="s">
        <v>155</v>
      </c>
      <c r="F2196" s="5">
        <v>17.46</v>
      </c>
      <c r="G2196" s="5" t="str" cm="1">
        <f t="array" ref="G2196">_xlfn.IFS(F2196&gt;=86,"Hot Week (More Than 85°F)",F2196&lt;50,"Cold Week (Less Than 50°F)",TRUE,"Normal Week")</f>
        <v>Cold Week (Less Than 50°F)</v>
      </c>
      <c r="H2196" s="2">
        <v>2.911</v>
      </c>
      <c r="I2196" s="2" t="str" cm="1">
        <f t="array" ref="I2196">_xlfn.IFS(H2196&gt;3.5,"Above Average",H2196&lt;3,"Below Average",TRUE,"Average")</f>
        <v>Below Average</v>
      </c>
      <c r="J2196" s="1">
        <v>191.47849389999999</v>
      </c>
      <c r="K2196" s="1" t="str" cm="1">
        <f t="array" ref="K2196">_xlfn.IFS(J2196&gt;200,"Above Average",J2196&lt;155,"Below Average",TRUE,"Average")</f>
        <v>Average</v>
      </c>
      <c r="L2196" s="7">
        <v>6.6139999999999999</v>
      </c>
      <c r="M2196" s="7" t="str" cm="1">
        <f t="array" ref="M2196">_xlfn.IFS(L2196&gt;9,"Above Average",L2196&lt;8,"Below Average",TRUE,"Average")</f>
        <v>Below Average</v>
      </c>
    </row>
    <row r="2197" spans="1:13" x14ac:dyDescent="0.3">
      <c r="A2197">
        <v>16</v>
      </c>
      <c r="B2197" s="21">
        <v>40564</v>
      </c>
      <c r="C2197" s="21" t="str">
        <f t="shared" si="34"/>
        <v>Jan</v>
      </c>
      <c r="D2197" s="6">
        <v>462888.13</v>
      </c>
      <c r="E2197" t="s">
        <v>155</v>
      </c>
      <c r="F2197" s="5">
        <v>28.6</v>
      </c>
      <c r="G2197" s="5" t="str" cm="1">
        <f t="array" ref="G2197">_xlfn.IFS(F2197&gt;=86,"Hot Week (More Than 85°F)",F2197&lt;50,"Cold Week (Less Than 50°F)",TRUE,"Normal Week")</f>
        <v>Cold Week (Less Than 50°F)</v>
      </c>
      <c r="H2197" s="2">
        <v>2.9729999999999999</v>
      </c>
      <c r="I2197" s="2" t="str" cm="1">
        <f t="array" ref="I2197">_xlfn.IFS(H2197&gt;3.5,"Above Average",H2197&lt;3,"Below Average",TRUE,"Average")</f>
        <v>Below Average</v>
      </c>
      <c r="J2197" s="1">
        <v>191.57319240000001</v>
      </c>
      <c r="K2197" s="1" t="str" cm="1">
        <f t="array" ref="K2197">_xlfn.IFS(J2197&gt;200,"Above Average",J2197&lt;155,"Below Average",TRUE,"Average")</f>
        <v>Average</v>
      </c>
      <c r="L2197" s="7">
        <v>6.6139999999999999</v>
      </c>
      <c r="M2197" s="7" t="str" cm="1">
        <f t="array" ref="M2197">_xlfn.IFS(L2197&gt;9,"Above Average",L2197&lt;8,"Below Average",TRUE,"Average")</f>
        <v>Below Average</v>
      </c>
    </row>
    <row r="2198" spans="1:13" x14ac:dyDescent="0.3">
      <c r="A2198">
        <v>16</v>
      </c>
      <c r="B2198" s="21">
        <v>40571</v>
      </c>
      <c r="C2198" s="21" t="str">
        <f t="shared" si="34"/>
        <v>Jan</v>
      </c>
      <c r="D2198" s="6">
        <v>448391.99</v>
      </c>
      <c r="E2198" t="s">
        <v>155</v>
      </c>
      <c r="F2198" s="5">
        <v>20.8</v>
      </c>
      <c r="G2198" s="5" t="str" cm="1">
        <f t="array" ref="G2198">_xlfn.IFS(F2198&gt;=86,"Hot Week (More Than 85°F)",F2198&lt;50,"Cold Week (Less Than 50°F)",TRUE,"Normal Week")</f>
        <v>Cold Week (Less Than 50°F)</v>
      </c>
      <c r="H2198" s="2">
        <v>3.008</v>
      </c>
      <c r="I2198" s="2" t="str" cm="1">
        <f t="array" ref="I2198">_xlfn.IFS(H2198&gt;3.5,"Above Average",H2198&lt;3,"Below Average",TRUE,"Average")</f>
        <v>Average</v>
      </c>
      <c r="J2198" s="1">
        <v>191.667891</v>
      </c>
      <c r="K2198" s="1" t="str" cm="1">
        <f t="array" ref="K2198">_xlfn.IFS(J2198&gt;200,"Above Average",J2198&lt;155,"Below Average",TRUE,"Average")</f>
        <v>Average</v>
      </c>
      <c r="L2198" s="7">
        <v>6.6139999999999999</v>
      </c>
      <c r="M2198" s="7" t="str" cm="1">
        <f t="array" ref="M2198">_xlfn.IFS(L2198&gt;9,"Above Average",L2198&lt;8,"Below Average",TRUE,"Average")</f>
        <v>Below Average</v>
      </c>
    </row>
    <row r="2199" spans="1:13" x14ac:dyDescent="0.3">
      <c r="A2199">
        <v>16</v>
      </c>
      <c r="B2199" s="21">
        <v>40578</v>
      </c>
      <c r="C2199" s="21" t="str">
        <f t="shared" si="34"/>
        <v>Feb</v>
      </c>
      <c r="D2199" s="6">
        <v>479263.15</v>
      </c>
      <c r="E2199" t="s">
        <v>155</v>
      </c>
      <c r="F2199" s="5">
        <v>13.64</v>
      </c>
      <c r="G2199" s="5" t="str" cm="1">
        <f t="array" ref="G2199">_xlfn.IFS(F2199&gt;=86,"Hot Week (More Than 85°F)",F2199&lt;50,"Cold Week (Less Than 50°F)",TRUE,"Normal Week")</f>
        <v>Cold Week (Less Than 50°F)</v>
      </c>
      <c r="H2199" s="2">
        <v>3.0110000000000001</v>
      </c>
      <c r="I2199" s="2" t="str" cm="1">
        <f t="array" ref="I2199">_xlfn.IFS(H2199&gt;3.5,"Above Average",H2199&lt;3,"Below Average",TRUE,"Average")</f>
        <v>Average</v>
      </c>
      <c r="J2199" s="1">
        <v>191.76258949999999</v>
      </c>
      <c r="K2199" s="1" t="str" cm="1">
        <f t="array" ref="K2199">_xlfn.IFS(J2199&gt;200,"Above Average",J2199&lt;155,"Below Average",TRUE,"Average")</f>
        <v>Average</v>
      </c>
      <c r="L2199" s="7">
        <v>6.6139999999999999</v>
      </c>
      <c r="M2199" s="7" t="str" cm="1">
        <f t="array" ref="M2199">_xlfn.IFS(L2199&gt;9,"Above Average",L2199&lt;8,"Below Average",TRUE,"Average")</f>
        <v>Below Average</v>
      </c>
    </row>
    <row r="2200" spans="1:13" x14ac:dyDescent="0.3">
      <c r="A2200">
        <v>16</v>
      </c>
      <c r="B2200" s="21">
        <v>40585</v>
      </c>
      <c r="C2200" s="21" t="str">
        <f t="shared" si="34"/>
        <v>Feb</v>
      </c>
      <c r="D2200" s="6">
        <v>466806.89</v>
      </c>
      <c r="E2200" t="s">
        <v>156</v>
      </c>
      <c r="F2200" s="5">
        <v>15.02</v>
      </c>
      <c r="G2200" s="5" t="str" cm="1">
        <f t="array" ref="G2200">_xlfn.IFS(F2200&gt;=86,"Hot Week (More Than 85°F)",F2200&lt;50,"Cold Week (Less Than 50°F)",TRUE,"Normal Week")</f>
        <v>Cold Week (Less Than 50°F)</v>
      </c>
      <c r="H2200" s="2">
        <v>3.0369999999999999</v>
      </c>
      <c r="I2200" s="2" t="str" cm="1">
        <f t="array" ref="I2200">_xlfn.IFS(H2200&gt;3.5,"Above Average",H2200&lt;3,"Below Average",TRUE,"Average")</f>
        <v>Average</v>
      </c>
      <c r="J2200" s="1">
        <v>191.85728810000001</v>
      </c>
      <c r="K2200" s="1" t="str" cm="1">
        <f t="array" ref="K2200">_xlfn.IFS(J2200&gt;200,"Above Average",J2200&lt;155,"Below Average",TRUE,"Average")</f>
        <v>Average</v>
      </c>
      <c r="L2200" s="7">
        <v>6.6139999999999999</v>
      </c>
      <c r="M2200" s="7" t="str" cm="1">
        <f t="array" ref="M2200">_xlfn.IFS(L2200&gt;9,"Above Average",L2200&lt;8,"Below Average",TRUE,"Average")</f>
        <v>Below Average</v>
      </c>
    </row>
    <row r="2201" spans="1:13" x14ac:dyDescent="0.3">
      <c r="A2201">
        <v>16</v>
      </c>
      <c r="B2201" s="21">
        <v>40592</v>
      </c>
      <c r="C2201" s="21" t="str">
        <f t="shared" si="34"/>
        <v>Feb</v>
      </c>
      <c r="D2201" s="6">
        <v>491179.79</v>
      </c>
      <c r="E2201" t="s">
        <v>155</v>
      </c>
      <c r="F2201" s="5">
        <v>27.18</v>
      </c>
      <c r="G2201" s="5" t="str" cm="1">
        <f t="array" ref="G2201">_xlfn.IFS(F2201&gt;=86,"Hot Week (More Than 85°F)",F2201&lt;50,"Cold Week (Less Than 50°F)",TRUE,"Normal Week")</f>
        <v>Cold Week (Less Than 50°F)</v>
      </c>
      <c r="H2201" s="2">
        <v>3.0510000000000002</v>
      </c>
      <c r="I2201" s="2" t="str" cm="1">
        <f t="array" ref="I2201">_xlfn.IFS(H2201&gt;3.5,"Above Average",H2201&lt;3,"Below Average",TRUE,"Average")</f>
        <v>Average</v>
      </c>
      <c r="J2201" s="1">
        <v>191.9178331</v>
      </c>
      <c r="K2201" s="1" t="str" cm="1">
        <f t="array" ref="K2201">_xlfn.IFS(J2201&gt;200,"Above Average",J2201&lt;155,"Below Average",TRUE,"Average")</f>
        <v>Average</v>
      </c>
      <c r="L2201" s="7">
        <v>6.6139999999999999</v>
      </c>
      <c r="M2201" s="7" t="str" cm="1">
        <f t="array" ref="M2201">_xlfn.IFS(L2201&gt;9,"Above Average",L2201&lt;8,"Below Average",TRUE,"Average")</f>
        <v>Below Average</v>
      </c>
    </row>
    <row r="2202" spans="1:13" x14ac:dyDescent="0.3">
      <c r="A2202">
        <v>16</v>
      </c>
      <c r="B2202" s="21">
        <v>40599</v>
      </c>
      <c r="C2202" s="21" t="str">
        <f t="shared" si="34"/>
        <v>Feb</v>
      </c>
      <c r="D2202" s="6">
        <v>475201.64</v>
      </c>
      <c r="E2202" t="s">
        <v>155</v>
      </c>
      <c r="F2202" s="5">
        <v>26.15</v>
      </c>
      <c r="G2202" s="5" t="str" cm="1">
        <f t="array" ref="G2202">_xlfn.IFS(F2202&gt;=86,"Hot Week (More Than 85°F)",F2202&lt;50,"Cold Week (Less Than 50°F)",TRUE,"Normal Week")</f>
        <v>Cold Week (Less Than 50°F)</v>
      </c>
      <c r="H2202" s="2">
        <v>3.101</v>
      </c>
      <c r="I2202" s="2" t="str" cm="1">
        <f t="array" ref="I2202">_xlfn.IFS(H2202&gt;3.5,"Above Average",H2202&lt;3,"Below Average",TRUE,"Average")</f>
        <v>Average</v>
      </c>
      <c r="J2202" s="1">
        <v>191.9647167</v>
      </c>
      <c r="K2202" s="1" t="str" cm="1">
        <f t="array" ref="K2202">_xlfn.IFS(J2202&gt;200,"Above Average",J2202&lt;155,"Below Average",TRUE,"Average")</f>
        <v>Average</v>
      </c>
      <c r="L2202" s="7">
        <v>6.6139999999999999</v>
      </c>
      <c r="M2202" s="7" t="str" cm="1">
        <f t="array" ref="M2202">_xlfn.IFS(L2202&gt;9,"Above Average",L2202&lt;8,"Below Average",TRUE,"Average")</f>
        <v>Below Average</v>
      </c>
    </row>
    <row r="2203" spans="1:13" x14ac:dyDescent="0.3">
      <c r="A2203">
        <v>16</v>
      </c>
      <c r="B2203" s="21">
        <v>40606</v>
      </c>
      <c r="C2203" s="21" t="str">
        <f t="shared" si="34"/>
        <v>Mar</v>
      </c>
      <c r="D2203" s="6">
        <v>484829.07</v>
      </c>
      <c r="E2203" t="s">
        <v>155</v>
      </c>
      <c r="F2203" s="5">
        <v>31.77</v>
      </c>
      <c r="G2203" s="5" t="str" cm="1">
        <f t="array" ref="G2203">_xlfn.IFS(F2203&gt;=86,"Hot Week (More Than 85°F)",F2203&lt;50,"Cold Week (Less Than 50°F)",TRUE,"Normal Week")</f>
        <v>Cold Week (Less Than 50°F)</v>
      </c>
      <c r="H2203" s="2">
        <v>3.2320000000000002</v>
      </c>
      <c r="I2203" s="2" t="str" cm="1">
        <f t="array" ref="I2203">_xlfn.IFS(H2203&gt;3.5,"Above Average",H2203&lt;3,"Below Average",TRUE,"Average")</f>
        <v>Average</v>
      </c>
      <c r="J2203" s="1">
        <v>192.01160039999999</v>
      </c>
      <c r="K2203" s="1" t="str" cm="1">
        <f t="array" ref="K2203">_xlfn.IFS(J2203&gt;200,"Above Average",J2203&lt;155,"Below Average",TRUE,"Average")</f>
        <v>Average</v>
      </c>
      <c r="L2203" s="7">
        <v>6.6139999999999999</v>
      </c>
      <c r="M2203" s="7" t="str" cm="1">
        <f t="array" ref="M2203">_xlfn.IFS(L2203&gt;9,"Above Average",L2203&lt;8,"Below Average",TRUE,"Average")</f>
        <v>Below Average</v>
      </c>
    </row>
    <row r="2204" spans="1:13" x14ac:dyDescent="0.3">
      <c r="A2204">
        <v>16</v>
      </c>
      <c r="B2204" s="21">
        <v>40613</v>
      </c>
      <c r="C2204" s="21" t="str">
        <f t="shared" si="34"/>
        <v>Mar</v>
      </c>
      <c r="D2204" s="6">
        <v>457504.35</v>
      </c>
      <c r="E2204" t="s">
        <v>155</v>
      </c>
      <c r="F2204" s="5">
        <v>29.36</v>
      </c>
      <c r="G2204" s="5" t="str" cm="1">
        <f t="array" ref="G2204">_xlfn.IFS(F2204&gt;=86,"Hot Week (More Than 85°F)",F2204&lt;50,"Cold Week (Less Than 50°F)",TRUE,"Normal Week")</f>
        <v>Cold Week (Less Than 50°F)</v>
      </c>
      <c r="H2204" s="2">
        <v>3.3719999999999999</v>
      </c>
      <c r="I2204" s="2" t="str" cm="1">
        <f t="array" ref="I2204">_xlfn.IFS(H2204&gt;3.5,"Above Average",H2204&lt;3,"Below Average",TRUE,"Average")</f>
        <v>Average</v>
      </c>
      <c r="J2204" s="1">
        <v>192.05848399999999</v>
      </c>
      <c r="K2204" s="1" t="str" cm="1">
        <f t="array" ref="K2204">_xlfn.IFS(J2204&gt;200,"Above Average",J2204&lt;155,"Below Average",TRUE,"Average")</f>
        <v>Average</v>
      </c>
      <c r="L2204" s="7">
        <v>6.6139999999999999</v>
      </c>
      <c r="M2204" s="7" t="str" cm="1">
        <f t="array" ref="M2204">_xlfn.IFS(L2204&gt;9,"Above Average",L2204&lt;8,"Below Average",TRUE,"Average")</f>
        <v>Below Average</v>
      </c>
    </row>
    <row r="2205" spans="1:13" x14ac:dyDescent="0.3">
      <c r="A2205">
        <v>16</v>
      </c>
      <c r="B2205" s="21">
        <v>40620</v>
      </c>
      <c r="C2205" s="21" t="str">
        <f t="shared" si="34"/>
        <v>Mar</v>
      </c>
      <c r="D2205" s="6">
        <v>497373.49</v>
      </c>
      <c r="E2205" t="s">
        <v>155</v>
      </c>
      <c r="F2205" s="5">
        <v>36.5</v>
      </c>
      <c r="G2205" s="5" t="str" cm="1">
        <f t="array" ref="G2205">_xlfn.IFS(F2205&gt;=86,"Hot Week (More Than 85°F)",F2205&lt;50,"Cold Week (Less Than 50°F)",TRUE,"Normal Week")</f>
        <v>Cold Week (Less Than 50°F)</v>
      </c>
      <c r="H2205" s="2">
        <v>3.4060000000000001</v>
      </c>
      <c r="I2205" s="2" t="str" cm="1">
        <f t="array" ref="I2205">_xlfn.IFS(H2205&gt;3.5,"Above Average",H2205&lt;3,"Below Average",TRUE,"Average")</f>
        <v>Average</v>
      </c>
      <c r="J2205" s="1">
        <v>192.12379809999999</v>
      </c>
      <c r="K2205" s="1" t="str" cm="1">
        <f t="array" ref="K2205">_xlfn.IFS(J2205&gt;200,"Above Average",J2205&lt;155,"Below Average",TRUE,"Average")</f>
        <v>Average</v>
      </c>
      <c r="L2205" s="7">
        <v>6.6139999999999999</v>
      </c>
      <c r="M2205" s="7" t="str" cm="1">
        <f t="array" ref="M2205">_xlfn.IFS(L2205&gt;9,"Above Average",L2205&lt;8,"Below Average",TRUE,"Average")</f>
        <v>Below Average</v>
      </c>
    </row>
    <row r="2206" spans="1:13" x14ac:dyDescent="0.3">
      <c r="A2206">
        <v>16</v>
      </c>
      <c r="B2206" s="21">
        <v>40627</v>
      </c>
      <c r="C2206" s="21" t="str">
        <f t="shared" si="34"/>
        <v>Mar</v>
      </c>
      <c r="D2206" s="6">
        <v>465279.68</v>
      </c>
      <c r="E2206" t="s">
        <v>155</v>
      </c>
      <c r="F2206" s="5">
        <v>32.61</v>
      </c>
      <c r="G2206" s="5" t="str" cm="1">
        <f t="array" ref="G2206">_xlfn.IFS(F2206&gt;=86,"Hot Week (More Than 85°F)",F2206&lt;50,"Cold Week (Less Than 50°F)",TRUE,"Normal Week")</f>
        <v>Cold Week (Less Than 50°F)</v>
      </c>
      <c r="H2206" s="2">
        <v>3.4140000000000001</v>
      </c>
      <c r="I2206" s="2" t="str" cm="1">
        <f t="array" ref="I2206">_xlfn.IFS(H2206&gt;3.5,"Above Average",H2206&lt;3,"Below Average",TRUE,"Average")</f>
        <v>Average</v>
      </c>
      <c r="J2206" s="1">
        <v>192.1964844</v>
      </c>
      <c r="K2206" s="1" t="str" cm="1">
        <f t="array" ref="K2206">_xlfn.IFS(J2206&gt;200,"Above Average",J2206&lt;155,"Below Average",TRUE,"Average")</f>
        <v>Average</v>
      </c>
      <c r="L2206" s="7">
        <v>6.6139999999999999</v>
      </c>
      <c r="M2206" s="7" t="str" cm="1">
        <f t="array" ref="M2206">_xlfn.IFS(L2206&gt;9,"Above Average",L2206&lt;8,"Below Average",TRUE,"Average")</f>
        <v>Below Average</v>
      </c>
    </row>
    <row r="2207" spans="1:13" x14ac:dyDescent="0.3">
      <c r="A2207">
        <v>16</v>
      </c>
      <c r="B2207" s="21">
        <v>40634</v>
      </c>
      <c r="C2207" s="21" t="str">
        <f t="shared" si="34"/>
        <v>Apr</v>
      </c>
      <c r="D2207" s="6">
        <v>459756.11</v>
      </c>
      <c r="E2207" t="s">
        <v>155</v>
      </c>
      <c r="F2207" s="5">
        <v>35.75</v>
      </c>
      <c r="G2207" s="5" t="str" cm="1">
        <f t="array" ref="G2207">_xlfn.IFS(F2207&gt;=86,"Hot Week (More Than 85°F)",F2207&lt;50,"Cold Week (Less Than 50°F)",TRUE,"Normal Week")</f>
        <v>Cold Week (Less Than 50°F)</v>
      </c>
      <c r="H2207" s="2">
        <v>3.4609999999999999</v>
      </c>
      <c r="I2207" s="2" t="str" cm="1">
        <f t="array" ref="I2207">_xlfn.IFS(H2207&gt;3.5,"Above Average",H2207&lt;3,"Below Average",TRUE,"Average")</f>
        <v>Average</v>
      </c>
      <c r="J2207" s="1">
        <v>192.26917069999999</v>
      </c>
      <c r="K2207" s="1" t="str" cm="1">
        <f t="array" ref="K2207">_xlfn.IFS(J2207&gt;200,"Above Average",J2207&lt;155,"Below Average",TRUE,"Average")</f>
        <v>Average</v>
      </c>
      <c r="L2207" s="7">
        <v>6.3390000000000004</v>
      </c>
      <c r="M2207" s="7" t="str" cm="1">
        <f t="array" ref="M2207">_xlfn.IFS(L2207&gt;9,"Above Average",L2207&lt;8,"Below Average",TRUE,"Average")</f>
        <v>Below Average</v>
      </c>
    </row>
    <row r="2208" spans="1:13" x14ac:dyDescent="0.3">
      <c r="A2208">
        <v>16</v>
      </c>
      <c r="B2208" s="21">
        <v>40641</v>
      </c>
      <c r="C2208" s="21" t="str">
        <f t="shared" si="34"/>
        <v>Apr</v>
      </c>
      <c r="D2208" s="6">
        <v>439276.5</v>
      </c>
      <c r="E2208" t="s">
        <v>155</v>
      </c>
      <c r="F2208" s="5">
        <v>38.04</v>
      </c>
      <c r="G2208" s="5" t="str" cm="1">
        <f t="array" ref="G2208">_xlfn.IFS(F2208&gt;=86,"Hot Week (More Than 85°F)",F2208&lt;50,"Cold Week (Less Than 50°F)",TRUE,"Normal Week")</f>
        <v>Cold Week (Less Than 50°F)</v>
      </c>
      <c r="H2208" s="2">
        <v>3.532</v>
      </c>
      <c r="I2208" s="2" t="str" cm="1">
        <f t="array" ref="I2208">_xlfn.IFS(H2208&gt;3.5,"Above Average",H2208&lt;3,"Below Average",TRUE,"Average")</f>
        <v>Above Average</v>
      </c>
      <c r="J2208" s="1">
        <v>192.3418571</v>
      </c>
      <c r="K2208" s="1" t="str" cm="1">
        <f t="array" ref="K2208">_xlfn.IFS(J2208&gt;200,"Above Average",J2208&lt;155,"Below Average",TRUE,"Average")</f>
        <v>Average</v>
      </c>
      <c r="L2208" s="7">
        <v>6.3390000000000004</v>
      </c>
      <c r="M2208" s="7" t="str" cm="1">
        <f t="array" ref="M2208">_xlfn.IFS(L2208&gt;9,"Above Average",L2208&lt;8,"Below Average",TRUE,"Average")</f>
        <v>Below Average</v>
      </c>
    </row>
    <row r="2209" spans="1:13" x14ac:dyDescent="0.3">
      <c r="A2209">
        <v>16</v>
      </c>
      <c r="B2209" s="21">
        <v>40648</v>
      </c>
      <c r="C2209" s="21" t="str">
        <f t="shared" si="34"/>
        <v>Apr</v>
      </c>
      <c r="D2209" s="6">
        <v>427855.24</v>
      </c>
      <c r="E2209" t="s">
        <v>155</v>
      </c>
      <c r="F2209" s="5">
        <v>34.590000000000003</v>
      </c>
      <c r="G2209" s="5" t="str" cm="1">
        <f t="array" ref="G2209">_xlfn.IFS(F2209&gt;=86,"Hot Week (More Than 85°F)",F2209&lt;50,"Cold Week (Less Than 50°F)",TRUE,"Normal Week")</f>
        <v>Cold Week (Less Than 50°F)</v>
      </c>
      <c r="H2209" s="2">
        <v>3.6110000000000002</v>
      </c>
      <c r="I2209" s="2" t="str" cm="1">
        <f t="array" ref="I2209">_xlfn.IFS(H2209&gt;3.5,"Above Average",H2209&lt;3,"Below Average",TRUE,"Average")</f>
        <v>Above Average</v>
      </c>
      <c r="J2209" s="1">
        <v>192.42259540000001</v>
      </c>
      <c r="K2209" s="1" t="str" cm="1">
        <f t="array" ref="K2209">_xlfn.IFS(J2209&gt;200,"Above Average",J2209&lt;155,"Below Average",TRUE,"Average")</f>
        <v>Average</v>
      </c>
      <c r="L2209" s="7">
        <v>6.3390000000000004</v>
      </c>
      <c r="M2209" s="7" t="str" cm="1">
        <f t="array" ref="M2209">_xlfn.IFS(L2209&gt;9,"Above Average",L2209&lt;8,"Below Average",TRUE,"Average")</f>
        <v>Below Average</v>
      </c>
    </row>
    <row r="2210" spans="1:13" x14ac:dyDescent="0.3">
      <c r="A2210">
        <v>16</v>
      </c>
      <c r="B2210" s="21">
        <v>40655</v>
      </c>
      <c r="C2210" s="21" t="str">
        <f t="shared" si="34"/>
        <v>Apr</v>
      </c>
      <c r="D2210" s="6">
        <v>368600</v>
      </c>
      <c r="E2210" t="s">
        <v>155</v>
      </c>
      <c r="F2210" s="5">
        <v>40.74</v>
      </c>
      <c r="G2210" s="5" t="str" cm="1">
        <f t="array" ref="G2210">_xlfn.IFS(F2210&gt;=86,"Hot Week (More Than 85°F)",F2210&lt;50,"Cold Week (Less Than 50°F)",TRUE,"Normal Week")</f>
        <v>Cold Week (Less Than 50°F)</v>
      </c>
      <c r="H2210" s="2">
        <v>3.6360000000000001</v>
      </c>
      <c r="I2210" s="2" t="str" cm="1">
        <f t="array" ref="I2210">_xlfn.IFS(H2210&gt;3.5,"Above Average",H2210&lt;3,"Below Average",TRUE,"Average")</f>
        <v>Above Average</v>
      </c>
      <c r="J2210" s="1">
        <v>192.5234638</v>
      </c>
      <c r="K2210" s="1" t="str" cm="1">
        <f t="array" ref="K2210">_xlfn.IFS(J2210&gt;200,"Above Average",J2210&lt;155,"Below Average",TRUE,"Average")</f>
        <v>Average</v>
      </c>
      <c r="L2210" s="7">
        <v>6.3390000000000004</v>
      </c>
      <c r="M2210" s="7" t="str" cm="1">
        <f t="array" ref="M2210">_xlfn.IFS(L2210&gt;9,"Above Average",L2210&lt;8,"Below Average",TRUE,"Average")</f>
        <v>Below Average</v>
      </c>
    </row>
    <row r="2211" spans="1:13" x14ac:dyDescent="0.3">
      <c r="A2211">
        <v>16</v>
      </c>
      <c r="B2211" s="21">
        <v>40662</v>
      </c>
      <c r="C2211" s="21" t="str">
        <f t="shared" si="34"/>
        <v>Apr</v>
      </c>
      <c r="D2211" s="6">
        <v>378100.31</v>
      </c>
      <c r="E2211" t="s">
        <v>155</v>
      </c>
      <c r="F2211" s="5">
        <v>37.770000000000003</v>
      </c>
      <c r="G2211" s="5" t="str" cm="1">
        <f t="array" ref="G2211">_xlfn.IFS(F2211&gt;=86,"Hot Week (More Than 85°F)",F2211&lt;50,"Cold Week (Less Than 50°F)",TRUE,"Normal Week")</f>
        <v>Cold Week (Less Than 50°F)</v>
      </c>
      <c r="H2211" s="2">
        <v>3.6629999999999998</v>
      </c>
      <c r="I2211" s="2" t="str" cm="1">
        <f t="array" ref="I2211">_xlfn.IFS(H2211&gt;3.5,"Above Average",H2211&lt;3,"Below Average",TRUE,"Average")</f>
        <v>Above Average</v>
      </c>
      <c r="J2211" s="1">
        <v>192.6243322</v>
      </c>
      <c r="K2211" s="1" t="str" cm="1">
        <f t="array" ref="K2211">_xlfn.IFS(J2211&gt;200,"Above Average",J2211&lt;155,"Below Average",TRUE,"Average")</f>
        <v>Average</v>
      </c>
      <c r="L2211" s="7">
        <v>6.3390000000000004</v>
      </c>
      <c r="M2211" s="7" t="str" cm="1">
        <f t="array" ref="M2211">_xlfn.IFS(L2211&gt;9,"Above Average",L2211&lt;8,"Below Average",TRUE,"Average")</f>
        <v>Below Average</v>
      </c>
    </row>
    <row r="2212" spans="1:13" x14ac:dyDescent="0.3">
      <c r="A2212">
        <v>16</v>
      </c>
      <c r="B2212" s="21">
        <v>40669</v>
      </c>
      <c r="C2212" s="21" t="str">
        <f t="shared" si="34"/>
        <v>May</v>
      </c>
      <c r="D2212" s="6">
        <v>423805.22</v>
      </c>
      <c r="E2212" t="s">
        <v>155</v>
      </c>
      <c r="F2212" s="5">
        <v>38.64</v>
      </c>
      <c r="G2212" s="5" t="str" cm="1">
        <f t="array" ref="G2212">_xlfn.IFS(F2212&gt;=86,"Hot Week (More Than 85°F)",F2212&lt;50,"Cold Week (Less Than 50°F)",TRUE,"Normal Week")</f>
        <v>Cold Week (Less Than 50°F)</v>
      </c>
      <c r="H2212" s="2">
        <v>3.7349999999999999</v>
      </c>
      <c r="I2212" s="2" t="str" cm="1">
        <f t="array" ref="I2212">_xlfn.IFS(H2212&gt;3.5,"Above Average",H2212&lt;3,"Below Average",TRUE,"Average")</f>
        <v>Above Average</v>
      </c>
      <c r="J2212" s="1">
        <v>192.72520059999999</v>
      </c>
      <c r="K2212" s="1" t="str" cm="1">
        <f t="array" ref="K2212">_xlfn.IFS(J2212&gt;200,"Above Average",J2212&lt;155,"Below Average",TRUE,"Average")</f>
        <v>Average</v>
      </c>
      <c r="L2212" s="7">
        <v>6.3390000000000004</v>
      </c>
      <c r="M2212" s="7" t="str" cm="1">
        <f t="array" ref="M2212">_xlfn.IFS(L2212&gt;9,"Above Average",L2212&lt;8,"Below Average",TRUE,"Average")</f>
        <v>Below Average</v>
      </c>
    </row>
    <row r="2213" spans="1:13" x14ac:dyDescent="0.3">
      <c r="A2213">
        <v>16</v>
      </c>
      <c r="B2213" s="21">
        <v>40676</v>
      </c>
      <c r="C2213" s="21" t="str">
        <f t="shared" si="34"/>
        <v>May</v>
      </c>
      <c r="D2213" s="6">
        <v>410406.95</v>
      </c>
      <c r="E2213" t="s">
        <v>155</v>
      </c>
      <c r="F2213" s="5">
        <v>43.29</v>
      </c>
      <c r="G2213" s="5" t="str" cm="1">
        <f t="array" ref="G2213">_xlfn.IFS(F2213&gt;=86,"Hot Week (More Than 85°F)",F2213&lt;50,"Cold Week (Less Than 50°F)",TRUE,"Normal Week")</f>
        <v>Cold Week (Less Than 50°F)</v>
      </c>
      <c r="H2213" s="2">
        <v>3.7669999999999999</v>
      </c>
      <c r="I2213" s="2" t="str" cm="1">
        <f t="array" ref="I2213">_xlfn.IFS(H2213&gt;3.5,"Above Average",H2213&lt;3,"Below Average",TRUE,"Average")</f>
        <v>Above Average</v>
      </c>
      <c r="J2213" s="1">
        <v>192.82606899999999</v>
      </c>
      <c r="K2213" s="1" t="str" cm="1">
        <f t="array" ref="K2213">_xlfn.IFS(J2213&gt;200,"Above Average",J2213&lt;155,"Below Average",TRUE,"Average")</f>
        <v>Average</v>
      </c>
      <c r="L2213" s="7">
        <v>6.3390000000000004</v>
      </c>
      <c r="M2213" s="7" t="str" cm="1">
        <f t="array" ref="M2213">_xlfn.IFS(L2213&gt;9,"Above Average",L2213&lt;8,"Below Average",TRUE,"Average")</f>
        <v>Below Average</v>
      </c>
    </row>
    <row r="2214" spans="1:13" x14ac:dyDescent="0.3">
      <c r="A2214">
        <v>16</v>
      </c>
      <c r="B2214" s="21">
        <v>40683</v>
      </c>
      <c r="C2214" s="21" t="str">
        <f t="shared" si="34"/>
        <v>May</v>
      </c>
      <c r="D2214" s="6">
        <v>435397.19</v>
      </c>
      <c r="E2214" t="s">
        <v>155</v>
      </c>
      <c r="F2214" s="5">
        <v>43.95</v>
      </c>
      <c r="G2214" s="5" t="str" cm="1">
        <f t="array" ref="G2214">_xlfn.IFS(F2214&gt;=86,"Hot Week (More Than 85°F)",F2214&lt;50,"Cold Week (Less Than 50°F)",TRUE,"Normal Week")</f>
        <v>Cold Week (Less Than 50°F)</v>
      </c>
      <c r="H2214" s="2">
        <v>3.8279999999999998</v>
      </c>
      <c r="I2214" s="2" t="str" cm="1">
        <f t="array" ref="I2214">_xlfn.IFS(H2214&gt;3.5,"Above Average",H2214&lt;3,"Below Average",TRUE,"Average")</f>
        <v>Above Average</v>
      </c>
      <c r="J2214" s="1">
        <v>192.83131700000001</v>
      </c>
      <c r="K2214" s="1" t="str" cm="1">
        <f t="array" ref="K2214">_xlfn.IFS(J2214&gt;200,"Above Average",J2214&lt;155,"Below Average",TRUE,"Average")</f>
        <v>Average</v>
      </c>
      <c r="L2214" s="7">
        <v>6.3390000000000004</v>
      </c>
      <c r="M2214" s="7" t="str" cm="1">
        <f t="array" ref="M2214">_xlfn.IFS(L2214&gt;9,"Above Average",L2214&lt;8,"Below Average",TRUE,"Average")</f>
        <v>Below Average</v>
      </c>
    </row>
    <row r="2215" spans="1:13" x14ac:dyDescent="0.3">
      <c r="A2215">
        <v>16</v>
      </c>
      <c r="B2215" s="21">
        <v>40690</v>
      </c>
      <c r="C2215" s="21" t="str">
        <f t="shared" si="34"/>
        <v>May</v>
      </c>
      <c r="D2215" s="6">
        <v>444718.68</v>
      </c>
      <c r="E2215" t="s">
        <v>155</v>
      </c>
      <c r="F2215" s="5">
        <v>45.17</v>
      </c>
      <c r="G2215" s="5" t="str" cm="1">
        <f t="array" ref="G2215">_xlfn.IFS(F2215&gt;=86,"Hot Week (More Than 85°F)",F2215&lt;50,"Cold Week (Less Than 50°F)",TRUE,"Normal Week")</f>
        <v>Cold Week (Less Than 50°F)</v>
      </c>
      <c r="H2215" s="2">
        <v>3.7949999999999999</v>
      </c>
      <c r="I2215" s="2" t="str" cm="1">
        <f t="array" ref="I2215">_xlfn.IFS(H2215&gt;3.5,"Above Average",H2215&lt;3,"Below Average",TRUE,"Average")</f>
        <v>Above Average</v>
      </c>
      <c r="J2215" s="1">
        <v>192.8365651</v>
      </c>
      <c r="K2215" s="1" t="str" cm="1">
        <f t="array" ref="K2215">_xlfn.IFS(J2215&gt;200,"Above Average",J2215&lt;155,"Below Average",TRUE,"Average")</f>
        <v>Average</v>
      </c>
      <c r="L2215" s="7">
        <v>6.3390000000000004</v>
      </c>
      <c r="M2215" s="7" t="str" cm="1">
        <f t="array" ref="M2215">_xlfn.IFS(L2215&gt;9,"Above Average",L2215&lt;8,"Below Average",TRUE,"Average")</f>
        <v>Below Average</v>
      </c>
    </row>
    <row r="2216" spans="1:13" x14ac:dyDescent="0.3">
      <c r="A2216">
        <v>16</v>
      </c>
      <c r="B2216" s="21">
        <v>40697</v>
      </c>
      <c r="C2216" s="21" t="str">
        <f t="shared" si="34"/>
        <v>Jun</v>
      </c>
      <c r="D2216" s="6">
        <v>531080.31000000006</v>
      </c>
      <c r="E2216" t="s">
        <v>155</v>
      </c>
      <c r="F2216" s="5">
        <v>54.08</v>
      </c>
      <c r="G2216" s="5" t="str" cm="1">
        <f t="array" ref="G2216">_xlfn.IFS(F2216&gt;=86,"Hot Week (More Than 85°F)",F2216&lt;50,"Cold Week (Less Than 50°F)",TRUE,"Normal Week")</f>
        <v>Normal Week</v>
      </c>
      <c r="H2216" s="2">
        <v>3.7629999999999999</v>
      </c>
      <c r="I2216" s="2" t="str" cm="1">
        <f t="array" ref="I2216">_xlfn.IFS(H2216&gt;3.5,"Above Average",H2216&lt;3,"Below Average",TRUE,"Average")</f>
        <v>Above Average</v>
      </c>
      <c r="J2216" s="1">
        <v>192.8418131</v>
      </c>
      <c r="K2216" s="1" t="str" cm="1">
        <f t="array" ref="K2216">_xlfn.IFS(J2216&gt;200,"Above Average",J2216&lt;155,"Below Average",TRUE,"Average")</f>
        <v>Average</v>
      </c>
      <c r="L2216" s="7">
        <v>6.3390000000000004</v>
      </c>
      <c r="M2216" s="7" t="str" cm="1">
        <f t="array" ref="M2216">_xlfn.IFS(L2216&gt;9,"Above Average",L2216&lt;8,"Below Average",TRUE,"Average")</f>
        <v>Below Average</v>
      </c>
    </row>
    <row r="2217" spans="1:13" x14ac:dyDescent="0.3">
      <c r="A2217">
        <v>16</v>
      </c>
      <c r="B2217" s="21">
        <v>40704</v>
      </c>
      <c r="C2217" s="21" t="str">
        <f t="shared" si="34"/>
        <v>Jun</v>
      </c>
      <c r="D2217" s="6">
        <v>600952.06000000006</v>
      </c>
      <c r="E2217" t="s">
        <v>155</v>
      </c>
      <c r="F2217" s="5">
        <v>55.78</v>
      </c>
      <c r="G2217" s="5" t="str" cm="1">
        <f t="array" ref="G2217">_xlfn.IFS(F2217&gt;=86,"Hot Week (More Than 85°F)",F2217&lt;50,"Cold Week (Less Than 50°F)",TRUE,"Normal Week")</f>
        <v>Normal Week</v>
      </c>
      <c r="H2217" s="2">
        <v>3.7349999999999999</v>
      </c>
      <c r="I2217" s="2" t="str" cm="1">
        <f t="array" ref="I2217">_xlfn.IFS(H2217&gt;3.5,"Above Average",H2217&lt;3,"Below Average",TRUE,"Average")</f>
        <v>Above Average</v>
      </c>
      <c r="J2217" s="1">
        <v>192.84706120000001</v>
      </c>
      <c r="K2217" s="1" t="str" cm="1">
        <f t="array" ref="K2217">_xlfn.IFS(J2217&gt;200,"Above Average",J2217&lt;155,"Below Average",TRUE,"Average")</f>
        <v>Average</v>
      </c>
      <c r="L2217" s="7">
        <v>6.3390000000000004</v>
      </c>
      <c r="M2217" s="7" t="str" cm="1">
        <f t="array" ref="M2217">_xlfn.IFS(L2217&gt;9,"Above Average",L2217&lt;8,"Below Average",TRUE,"Average")</f>
        <v>Below Average</v>
      </c>
    </row>
    <row r="2218" spans="1:13" x14ac:dyDescent="0.3">
      <c r="A2218">
        <v>16</v>
      </c>
      <c r="B2218" s="21">
        <v>40711</v>
      </c>
      <c r="C2218" s="21" t="str">
        <f t="shared" si="34"/>
        <v>Jun</v>
      </c>
      <c r="D2218" s="6">
        <v>581546.23</v>
      </c>
      <c r="E2218" t="s">
        <v>155</v>
      </c>
      <c r="F2218" s="5">
        <v>58.34</v>
      </c>
      <c r="G2218" s="5" t="str" cm="1">
        <f t="array" ref="G2218">_xlfn.IFS(F2218&gt;=86,"Hot Week (More Than 85°F)",F2218&lt;50,"Cold Week (Less Than 50°F)",TRUE,"Normal Week")</f>
        <v>Normal Week</v>
      </c>
      <c r="H2218" s="2">
        <v>3.6970000000000001</v>
      </c>
      <c r="I2218" s="2" t="str" cm="1">
        <f t="array" ref="I2218">_xlfn.IFS(H2218&gt;3.5,"Above Average",H2218&lt;3,"Below Average",TRUE,"Average")</f>
        <v>Above Average</v>
      </c>
      <c r="J2218" s="1">
        <v>192.90347589999999</v>
      </c>
      <c r="K2218" s="1" t="str" cm="1">
        <f t="array" ref="K2218">_xlfn.IFS(J2218&gt;200,"Above Average",J2218&lt;155,"Below Average",TRUE,"Average")</f>
        <v>Average</v>
      </c>
      <c r="L2218" s="7">
        <v>6.3390000000000004</v>
      </c>
      <c r="M2218" s="7" t="str" cm="1">
        <f t="array" ref="M2218">_xlfn.IFS(L2218&gt;9,"Above Average",L2218&lt;8,"Below Average",TRUE,"Average")</f>
        <v>Below Average</v>
      </c>
    </row>
    <row r="2219" spans="1:13" x14ac:dyDescent="0.3">
      <c r="A2219">
        <v>16</v>
      </c>
      <c r="B2219" s="21">
        <v>40718</v>
      </c>
      <c r="C2219" s="21" t="str">
        <f t="shared" si="34"/>
        <v>Jun</v>
      </c>
      <c r="D2219" s="6">
        <v>569105.03</v>
      </c>
      <c r="E2219" t="s">
        <v>155</v>
      </c>
      <c r="F2219" s="5">
        <v>54.36</v>
      </c>
      <c r="G2219" s="5" t="str" cm="1">
        <f t="array" ref="G2219">_xlfn.IFS(F2219&gt;=86,"Hot Week (More Than 85°F)",F2219&lt;50,"Cold Week (Less Than 50°F)",TRUE,"Normal Week")</f>
        <v>Normal Week</v>
      </c>
      <c r="H2219" s="2">
        <v>3.661</v>
      </c>
      <c r="I2219" s="2" t="str" cm="1">
        <f t="array" ref="I2219">_xlfn.IFS(H2219&gt;3.5,"Above Average",H2219&lt;3,"Below Average",TRUE,"Average")</f>
        <v>Above Average</v>
      </c>
      <c r="J2219" s="1">
        <v>192.9982655</v>
      </c>
      <c r="K2219" s="1" t="str" cm="1">
        <f t="array" ref="K2219">_xlfn.IFS(J2219&gt;200,"Above Average",J2219&lt;155,"Below Average",TRUE,"Average")</f>
        <v>Average</v>
      </c>
      <c r="L2219" s="7">
        <v>6.3390000000000004</v>
      </c>
      <c r="M2219" s="7" t="str" cm="1">
        <f t="array" ref="M2219">_xlfn.IFS(L2219&gt;9,"Above Average",L2219&lt;8,"Below Average",TRUE,"Average")</f>
        <v>Below Average</v>
      </c>
    </row>
    <row r="2220" spans="1:13" x14ac:dyDescent="0.3">
      <c r="A2220">
        <v>16</v>
      </c>
      <c r="B2220" s="21">
        <v>40725</v>
      </c>
      <c r="C2220" s="21" t="str">
        <f t="shared" si="34"/>
        <v>Jul</v>
      </c>
      <c r="D2220" s="6">
        <v>608737.56000000006</v>
      </c>
      <c r="E2220" t="s">
        <v>155</v>
      </c>
      <c r="F2220" s="5">
        <v>63.59</v>
      </c>
      <c r="G2220" s="5" t="str" cm="1">
        <f t="array" ref="G2220">_xlfn.IFS(F2220&gt;=86,"Hot Week (More Than 85°F)",F2220&lt;50,"Cold Week (Less Than 50°F)",TRUE,"Normal Week")</f>
        <v>Normal Week</v>
      </c>
      <c r="H2220" s="2">
        <v>3.597</v>
      </c>
      <c r="I2220" s="2" t="str" cm="1">
        <f t="array" ref="I2220">_xlfn.IFS(H2220&gt;3.5,"Above Average",H2220&lt;3,"Below Average",TRUE,"Average")</f>
        <v>Above Average</v>
      </c>
      <c r="J2220" s="1">
        <v>193.09305520000001</v>
      </c>
      <c r="K2220" s="1" t="str" cm="1">
        <f t="array" ref="K2220">_xlfn.IFS(J2220&gt;200,"Above Average",J2220&lt;155,"Below Average",TRUE,"Average")</f>
        <v>Average</v>
      </c>
      <c r="L2220" s="7">
        <v>6.3380000000000001</v>
      </c>
      <c r="M2220" s="7" t="str" cm="1">
        <f t="array" ref="M2220">_xlfn.IFS(L2220&gt;9,"Above Average",L2220&lt;8,"Below Average",TRUE,"Average")</f>
        <v>Below Average</v>
      </c>
    </row>
    <row r="2221" spans="1:13" x14ac:dyDescent="0.3">
      <c r="A2221">
        <v>16</v>
      </c>
      <c r="B2221" s="21">
        <v>40732</v>
      </c>
      <c r="C2221" s="21" t="str">
        <f t="shared" si="34"/>
        <v>Jul</v>
      </c>
      <c r="D2221" s="6">
        <v>634634.66</v>
      </c>
      <c r="E2221" t="s">
        <v>155</v>
      </c>
      <c r="F2221" s="5">
        <v>65</v>
      </c>
      <c r="G2221" s="5" t="str" cm="1">
        <f t="array" ref="G2221">_xlfn.IFS(F2221&gt;=86,"Hot Week (More Than 85°F)",F2221&lt;50,"Cold Week (Less Than 50°F)",TRUE,"Normal Week")</f>
        <v>Normal Week</v>
      </c>
      <c r="H2221" s="2">
        <v>3.54</v>
      </c>
      <c r="I2221" s="2" t="str" cm="1">
        <f t="array" ref="I2221">_xlfn.IFS(H2221&gt;3.5,"Above Average",H2221&lt;3,"Below Average",TRUE,"Average")</f>
        <v>Above Average</v>
      </c>
      <c r="J2221" s="1">
        <v>193.18784479999999</v>
      </c>
      <c r="K2221" s="1" t="str" cm="1">
        <f t="array" ref="K2221">_xlfn.IFS(J2221&gt;200,"Above Average",J2221&lt;155,"Below Average",TRUE,"Average")</f>
        <v>Average</v>
      </c>
      <c r="L2221" s="7">
        <v>6.3380000000000001</v>
      </c>
      <c r="M2221" s="7" t="str" cm="1">
        <f t="array" ref="M2221">_xlfn.IFS(L2221&gt;9,"Above Average",L2221&lt;8,"Below Average",TRUE,"Average")</f>
        <v>Below Average</v>
      </c>
    </row>
    <row r="2222" spans="1:13" x14ac:dyDescent="0.3">
      <c r="A2222">
        <v>16</v>
      </c>
      <c r="B2222" s="21">
        <v>40739</v>
      </c>
      <c r="C2222" s="21" t="str">
        <f t="shared" si="34"/>
        <v>Jul</v>
      </c>
      <c r="D2222" s="6">
        <v>586841.77</v>
      </c>
      <c r="E2222" t="s">
        <v>155</v>
      </c>
      <c r="F2222" s="5">
        <v>65.16</v>
      </c>
      <c r="G2222" s="5" t="str" cm="1">
        <f t="array" ref="G2222">_xlfn.IFS(F2222&gt;=86,"Hot Week (More Than 85°F)",F2222&lt;50,"Cold Week (Less Than 50°F)",TRUE,"Normal Week")</f>
        <v>Normal Week</v>
      </c>
      <c r="H2222" s="2">
        <v>3.532</v>
      </c>
      <c r="I2222" s="2" t="str" cm="1">
        <f t="array" ref="I2222">_xlfn.IFS(H2222&gt;3.5,"Above Average",H2222&lt;3,"Below Average",TRUE,"Average")</f>
        <v>Above Average</v>
      </c>
      <c r="J2222" s="1">
        <v>193.3125484</v>
      </c>
      <c r="K2222" s="1" t="str" cm="1">
        <f t="array" ref="K2222">_xlfn.IFS(J2222&gt;200,"Above Average",J2222&lt;155,"Below Average",TRUE,"Average")</f>
        <v>Average</v>
      </c>
      <c r="L2222" s="7">
        <v>6.3380000000000001</v>
      </c>
      <c r="M2222" s="7" t="str" cm="1">
        <f t="array" ref="M2222">_xlfn.IFS(L2222&gt;9,"Above Average",L2222&lt;8,"Below Average",TRUE,"Average")</f>
        <v>Below Average</v>
      </c>
    </row>
    <row r="2223" spans="1:13" x14ac:dyDescent="0.3">
      <c r="A2223">
        <v>16</v>
      </c>
      <c r="B2223" s="21">
        <v>40746</v>
      </c>
      <c r="C2223" s="21" t="str">
        <f t="shared" si="34"/>
        <v>Jul</v>
      </c>
      <c r="D2223" s="6">
        <v>581758.22</v>
      </c>
      <c r="E2223" t="s">
        <v>155</v>
      </c>
      <c r="F2223" s="5">
        <v>65.36</v>
      </c>
      <c r="G2223" s="5" t="str" cm="1">
        <f t="array" ref="G2223">_xlfn.IFS(F2223&gt;=86,"Hot Week (More Than 85°F)",F2223&lt;50,"Cold Week (Less Than 50°F)",TRUE,"Normal Week")</f>
        <v>Normal Week</v>
      </c>
      <c r="H2223" s="2">
        <v>3.5449999999999999</v>
      </c>
      <c r="I2223" s="2" t="str" cm="1">
        <f t="array" ref="I2223">_xlfn.IFS(H2223&gt;3.5,"Above Average",H2223&lt;3,"Below Average",TRUE,"Average")</f>
        <v>Above Average</v>
      </c>
      <c r="J2223" s="1">
        <v>193.51203670000001</v>
      </c>
      <c r="K2223" s="1" t="str" cm="1">
        <f t="array" ref="K2223">_xlfn.IFS(J2223&gt;200,"Above Average",J2223&lt;155,"Below Average",TRUE,"Average")</f>
        <v>Average</v>
      </c>
      <c r="L2223" s="7">
        <v>6.3380000000000001</v>
      </c>
      <c r="M2223" s="7" t="str" cm="1">
        <f t="array" ref="M2223">_xlfn.IFS(L2223&gt;9,"Above Average",L2223&lt;8,"Below Average",TRUE,"Average")</f>
        <v>Below Average</v>
      </c>
    </row>
    <row r="2224" spans="1:13" x14ac:dyDescent="0.3">
      <c r="A2224">
        <v>16</v>
      </c>
      <c r="B2224" s="21">
        <v>40753</v>
      </c>
      <c r="C2224" s="21" t="str">
        <f t="shared" si="34"/>
        <v>Jul</v>
      </c>
      <c r="D2224" s="6">
        <v>582381.94999999995</v>
      </c>
      <c r="E2224" t="s">
        <v>155</v>
      </c>
      <c r="F2224" s="5">
        <v>66.84</v>
      </c>
      <c r="G2224" s="5" t="str" cm="1">
        <f t="array" ref="G2224">_xlfn.IFS(F2224&gt;=86,"Hot Week (More Than 85°F)",F2224&lt;50,"Cold Week (Less Than 50°F)",TRUE,"Normal Week")</f>
        <v>Normal Week</v>
      </c>
      <c r="H2224" s="2">
        <v>3.5470000000000002</v>
      </c>
      <c r="I2224" s="2" t="str" cm="1">
        <f t="array" ref="I2224">_xlfn.IFS(H2224&gt;3.5,"Above Average",H2224&lt;3,"Below Average",TRUE,"Average")</f>
        <v>Above Average</v>
      </c>
      <c r="J2224" s="1">
        <v>193.71152499999999</v>
      </c>
      <c r="K2224" s="1" t="str" cm="1">
        <f t="array" ref="K2224">_xlfn.IFS(J2224&gt;200,"Above Average",J2224&lt;155,"Below Average",TRUE,"Average")</f>
        <v>Average</v>
      </c>
      <c r="L2224" s="7">
        <v>6.3380000000000001</v>
      </c>
      <c r="M2224" s="7" t="str" cm="1">
        <f t="array" ref="M2224">_xlfn.IFS(L2224&gt;9,"Above Average",L2224&lt;8,"Below Average",TRUE,"Average")</f>
        <v>Below Average</v>
      </c>
    </row>
    <row r="2225" spans="1:13" x14ac:dyDescent="0.3">
      <c r="A2225">
        <v>16</v>
      </c>
      <c r="B2225" s="21">
        <v>40760</v>
      </c>
      <c r="C2225" s="21" t="str">
        <f t="shared" si="34"/>
        <v>Aug</v>
      </c>
      <c r="D2225" s="6">
        <v>592981.32999999996</v>
      </c>
      <c r="E2225" t="s">
        <v>155</v>
      </c>
      <c r="F2225" s="5">
        <v>63.96</v>
      </c>
      <c r="G2225" s="5" t="str" cm="1">
        <f t="array" ref="G2225">_xlfn.IFS(F2225&gt;=86,"Hot Week (More Than 85°F)",F2225&lt;50,"Cold Week (Less Than 50°F)",TRUE,"Normal Week")</f>
        <v>Normal Week</v>
      </c>
      <c r="H2225" s="2">
        <v>3.5539999999999998</v>
      </c>
      <c r="I2225" s="2" t="str" cm="1">
        <f t="array" ref="I2225">_xlfn.IFS(H2225&gt;3.5,"Above Average",H2225&lt;3,"Below Average",TRUE,"Average")</f>
        <v>Above Average</v>
      </c>
      <c r="J2225" s="1">
        <v>193.91101330000001</v>
      </c>
      <c r="K2225" s="1" t="str" cm="1">
        <f t="array" ref="K2225">_xlfn.IFS(J2225&gt;200,"Above Average",J2225&lt;155,"Below Average",TRUE,"Average")</f>
        <v>Average</v>
      </c>
      <c r="L2225" s="7">
        <v>6.3380000000000001</v>
      </c>
      <c r="M2225" s="7" t="str" cm="1">
        <f t="array" ref="M2225">_xlfn.IFS(L2225&gt;9,"Above Average",L2225&lt;8,"Below Average",TRUE,"Average")</f>
        <v>Below Average</v>
      </c>
    </row>
    <row r="2226" spans="1:13" x14ac:dyDescent="0.3">
      <c r="A2226">
        <v>16</v>
      </c>
      <c r="B2226" s="21">
        <v>40767</v>
      </c>
      <c r="C2226" s="21" t="str">
        <f t="shared" si="34"/>
        <v>Aug</v>
      </c>
      <c r="D2226" s="6">
        <v>563884.47</v>
      </c>
      <c r="E2226" t="s">
        <v>155</v>
      </c>
      <c r="F2226" s="5">
        <v>67.09</v>
      </c>
      <c r="G2226" s="5" t="str" cm="1">
        <f t="array" ref="G2226">_xlfn.IFS(F2226&gt;=86,"Hot Week (More Than 85°F)",F2226&lt;50,"Cold Week (Less Than 50°F)",TRUE,"Normal Week")</f>
        <v>Normal Week</v>
      </c>
      <c r="H2226" s="2">
        <v>3.5419999999999998</v>
      </c>
      <c r="I2226" s="2" t="str" cm="1">
        <f t="array" ref="I2226">_xlfn.IFS(H2226&gt;3.5,"Above Average",H2226&lt;3,"Below Average",TRUE,"Average")</f>
        <v>Above Average</v>
      </c>
      <c r="J2226" s="1">
        <v>194.11050169999999</v>
      </c>
      <c r="K2226" s="1" t="str" cm="1">
        <f t="array" ref="K2226">_xlfn.IFS(J2226&gt;200,"Above Average",J2226&lt;155,"Below Average",TRUE,"Average")</f>
        <v>Average</v>
      </c>
      <c r="L2226" s="7">
        <v>6.3380000000000001</v>
      </c>
      <c r="M2226" s="7" t="str" cm="1">
        <f t="array" ref="M2226">_xlfn.IFS(L2226&gt;9,"Above Average",L2226&lt;8,"Below Average",TRUE,"Average")</f>
        <v>Below Average</v>
      </c>
    </row>
    <row r="2227" spans="1:13" x14ac:dyDescent="0.3">
      <c r="A2227">
        <v>16</v>
      </c>
      <c r="B2227" s="21">
        <v>40774</v>
      </c>
      <c r="C2227" s="21" t="str">
        <f t="shared" si="34"/>
        <v>Aug</v>
      </c>
      <c r="D2227" s="6">
        <v>554630.42000000004</v>
      </c>
      <c r="E2227" t="s">
        <v>155</v>
      </c>
      <c r="F2227" s="5">
        <v>68.83</v>
      </c>
      <c r="G2227" s="5" t="str" cm="1">
        <f t="array" ref="G2227">_xlfn.IFS(F2227&gt;=86,"Hot Week (More Than 85°F)",F2227&lt;50,"Cold Week (Less Than 50°F)",TRUE,"Normal Week")</f>
        <v>Normal Week</v>
      </c>
      <c r="H2227" s="2">
        <v>3.4990000000000001</v>
      </c>
      <c r="I2227" s="2" t="str" cm="1">
        <f t="array" ref="I2227">_xlfn.IFS(H2227&gt;3.5,"Above Average",H2227&lt;3,"Below Average",TRUE,"Average")</f>
        <v>Average</v>
      </c>
      <c r="J2227" s="1">
        <v>194.25006339999999</v>
      </c>
      <c r="K2227" s="1" t="str" cm="1">
        <f t="array" ref="K2227">_xlfn.IFS(J2227&gt;200,"Above Average",J2227&lt;155,"Below Average",TRUE,"Average")</f>
        <v>Average</v>
      </c>
      <c r="L2227" s="7">
        <v>6.3380000000000001</v>
      </c>
      <c r="M2227" s="7" t="str" cm="1">
        <f t="array" ref="M2227">_xlfn.IFS(L2227&gt;9,"Above Average",L2227&lt;8,"Below Average",TRUE,"Average")</f>
        <v>Below Average</v>
      </c>
    </row>
    <row r="2228" spans="1:13" x14ac:dyDescent="0.3">
      <c r="A2228">
        <v>16</v>
      </c>
      <c r="B2228" s="21">
        <v>40781</v>
      </c>
      <c r="C2228" s="21" t="str">
        <f t="shared" si="34"/>
        <v>Aug</v>
      </c>
      <c r="D2228" s="6">
        <v>557312.01</v>
      </c>
      <c r="E2228" t="s">
        <v>155</v>
      </c>
      <c r="F2228" s="5">
        <v>67.510000000000005</v>
      </c>
      <c r="G2228" s="5" t="str" cm="1">
        <f t="array" ref="G2228">_xlfn.IFS(F2228&gt;=86,"Hot Week (More Than 85°F)",F2228&lt;50,"Cold Week (Less Than 50°F)",TRUE,"Normal Week")</f>
        <v>Normal Week</v>
      </c>
      <c r="H2228" s="2">
        <v>3.4849999999999999</v>
      </c>
      <c r="I2228" s="2" t="str" cm="1">
        <f t="array" ref="I2228">_xlfn.IFS(H2228&gt;3.5,"Above Average",H2228&lt;3,"Below Average",TRUE,"Average")</f>
        <v>Average</v>
      </c>
      <c r="J2228" s="1">
        <v>194.37963740000001</v>
      </c>
      <c r="K2228" s="1" t="str" cm="1">
        <f t="array" ref="K2228">_xlfn.IFS(J2228&gt;200,"Above Average",J2228&lt;155,"Below Average",TRUE,"Average")</f>
        <v>Average</v>
      </c>
      <c r="L2228" s="7">
        <v>6.3380000000000001</v>
      </c>
      <c r="M2228" s="7" t="str" cm="1">
        <f t="array" ref="M2228">_xlfn.IFS(L2228&gt;9,"Above Average",L2228&lt;8,"Below Average",TRUE,"Average")</f>
        <v>Below Average</v>
      </c>
    </row>
    <row r="2229" spans="1:13" x14ac:dyDescent="0.3">
      <c r="A2229">
        <v>16</v>
      </c>
      <c r="B2229" s="21">
        <v>40788</v>
      </c>
      <c r="C2229" s="21" t="str">
        <f t="shared" si="34"/>
        <v>Sep</v>
      </c>
      <c r="D2229" s="6">
        <v>580805.32999999996</v>
      </c>
      <c r="E2229" t="s">
        <v>155</v>
      </c>
      <c r="F2229" s="5">
        <v>63.44</v>
      </c>
      <c r="G2229" s="5" t="str" cm="1">
        <f t="array" ref="G2229">_xlfn.IFS(F2229&gt;=86,"Hot Week (More Than 85°F)",F2229&lt;50,"Cold Week (Less Than 50°F)",TRUE,"Normal Week")</f>
        <v>Normal Week</v>
      </c>
      <c r="H2229" s="2">
        <v>3.5110000000000001</v>
      </c>
      <c r="I2229" s="2" t="str" cm="1">
        <f t="array" ref="I2229">_xlfn.IFS(H2229&gt;3.5,"Above Average",H2229&lt;3,"Below Average",TRUE,"Average")</f>
        <v>Above Average</v>
      </c>
      <c r="J2229" s="1">
        <v>194.5092113</v>
      </c>
      <c r="K2229" s="1" t="str" cm="1">
        <f t="array" ref="K2229">_xlfn.IFS(J2229&gt;200,"Above Average",J2229&lt;155,"Below Average",TRUE,"Average")</f>
        <v>Average</v>
      </c>
      <c r="L2229" s="7">
        <v>6.3380000000000001</v>
      </c>
      <c r="M2229" s="7" t="str" cm="1">
        <f t="array" ref="M2229">_xlfn.IFS(L2229&gt;9,"Above Average",L2229&lt;8,"Below Average",TRUE,"Average")</f>
        <v>Below Average</v>
      </c>
    </row>
    <row r="2230" spans="1:13" x14ac:dyDescent="0.3">
      <c r="A2230">
        <v>16</v>
      </c>
      <c r="B2230" s="21">
        <v>40795</v>
      </c>
      <c r="C2230" s="21" t="str">
        <f t="shared" si="34"/>
        <v>Sep</v>
      </c>
      <c r="D2230" s="6">
        <v>574622.56000000006</v>
      </c>
      <c r="E2230" t="s">
        <v>156</v>
      </c>
      <c r="F2230" s="5">
        <v>56.99</v>
      </c>
      <c r="G2230" s="5" t="str" cm="1">
        <f t="array" ref="G2230">_xlfn.IFS(F2230&gt;=86,"Hot Week (More Than 85°F)",F2230&lt;50,"Cold Week (Less Than 50°F)",TRUE,"Normal Week")</f>
        <v>Normal Week</v>
      </c>
      <c r="H2230" s="2">
        <v>3.5659999999999998</v>
      </c>
      <c r="I2230" s="2" t="str" cm="1">
        <f t="array" ref="I2230">_xlfn.IFS(H2230&gt;3.5,"Above Average",H2230&lt;3,"Below Average",TRUE,"Average")</f>
        <v>Above Average</v>
      </c>
      <c r="J2230" s="1">
        <v>194.6387853</v>
      </c>
      <c r="K2230" s="1" t="str" cm="1">
        <f t="array" ref="K2230">_xlfn.IFS(J2230&gt;200,"Above Average",J2230&lt;155,"Below Average",TRUE,"Average")</f>
        <v>Average</v>
      </c>
      <c r="L2230" s="7">
        <v>6.3380000000000001</v>
      </c>
      <c r="M2230" s="7" t="str" cm="1">
        <f t="array" ref="M2230">_xlfn.IFS(L2230&gt;9,"Above Average",L2230&lt;8,"Below Average",TRUE,"Average")</f>
        <v>Below Average</v>
      </c>
    </row>
    <row r="2231" spans="1:13" x14ac:dyDescent="0.3">
      <c r="A2231">
        <v>16</v>
      </c>
      <c r="B2231" s="21">
        <v>40802</v>
      </c>
      <c r="C2231" s="21" t="str">
        <f t="shared" si="34"/>
        <v>Sep</v>
      </c>
      <c r="D2231" s="6">
        <v>539081.09</v>
      </c>
      <c r="E2231" t="s">
        <v>155</v>
      </c>
      <c r="F2231" s="5">
        <v>53.68</v>
      </c>
      <c r="G2231" s="5" t="str" cm="1">
        <f t="array" ref="G2231">_xlfn.IFS(F2231&gt;=86,"Hot Week (More Than 85°F)",F2231&lt;50,"Cold Week (Less Than 50°F)",TRUE,"Normal Week")</f>
        <v>Normal Week</v>
      </c>
      <c r="H2231" s="2">
        <v>3.5960000000000001</v>
      </c>
      <c r="I2231" s="2" t="str" cm="1">
        <f t="array" ref="I2231">_xlfn.IFS(H2231&gt;3.5,"Above Average",H2231&lt;3,"Below Average",TRUE,"Average")</f>
        <v>Above Average</v>
      </c>
      <c r="J2231" s="1">
        <v>194.7419707</v>
      </c>
      <c r="K2231" s="1" t="str" cm="1">
        <f t="array" ref="K2231">_xlfn.IFS(J2231&gt;200,"Above Average",J2231&lt;155,"Below Average",TRUE,"Average")</f>
        <v>Average</v>
      </c>
      <c r="L2231" s="7">
        <v>6.3380000000000001</v>
      </c>
      <c r="M2231" s="7" t="str" cm="1">
        <f t="array" ref="M2231">_xlfn.IFS(L2231&gt;9,"Above Average",L2231&lt;8,"Below Average",TRUE,"Average")</f>
        <v>Below Average</v>
      </c>
    </row>
    <row r="2232" spans="1:13" x14ac:dyDescent="0.3">
      <c r="A2232">
        <v>16</v>
      </c>
      <c r="B2232" s="21">
        <v>40809</v>
      </c>
      <c r="C2232" s="21" t="str">
        <f t="shared" si="34"/>
        <v>Sep</v>
      </c>
      <c r="D2232" s="6">
        <v>504856.97</v>
      </c>
      <c r="E2232" t="s">
        <v>155</v>
      </c>
      <c r="F2232" s="5">
        <v>50.39</v>
      </c>
      <c r="G2232" s="5" t="str" cm="1">
        <f t="array" ref="G2232">_xlfn.IFS(F2232&gt;=86,"Hot Week (More Than 85°F)",F2232&lt;50,"Cold Week (Less Than 50°F)",TRUE,"Normal Week")</f>
        <v>Normal Week</v>
      </c>
      <c r="H2232" s="2">
        <v>3.581</v>
      </c>
      <c r="I2232" s="2" t="str" cm="1">
        <f t="array" ref="I2232">_xlfn.IFS(H2232&gt;3.5,"Above Average",H2232&lt;3,"Below Average",TRUE,"Average")</f>
        <v>Above Average</v>
      </c>
      <c r="J2232" s="1">
        <v>194.8099713</v>
      </c>
      <c r="K2232" s="1" t="str" cm="1">
        <f t="array" ref="K2232">_xlfn.IFS(J2232&gt;200,"Above Average",J2232&lt;155,"Below Average",TRUE,"Average")</f>
        <v>Average</v>
      </c>
      <c r="L2232" s="7">
        <v>6.3380000000000001</v>
      </c>
      <c r="M2232" s="7" t="str" cm="1">
        <f t="array" ref="M2232">_xlfn.IFS(L2232&gt;9,"Above Average",L2232&lt;8,"Below Average",TRUE,"Average")</f>
        <v>Below Average</v>
      </c>
    </row>
    <row r="2233" spans="1:13" x14ac:dyDescent="0.3">
      <c r="A2233">
        <v>16</v>
      </c>
      <c r="B2233" s="21">
        <v>40816</v>
      </c>
      <c r="C2233" s="21" t="str">
        <f t="shared" si="34"/>
        <v>Sep</v>
      </c>
      <c r="D2233" s="6">
        <v>450075.31</v>
      </c>
      <c r="E2233" t="s">
        <v>155</v>
      </c>
      <c r="F2233" s="5">
        <v>57.61</v>
      </c>
      <c r="G2233" s="5" t="str" cm="1">
        <f t="array" ref="G2233">_xlfn.IFS(F2233&gt;=86,"Hot Week (More Than 85°F)",F2233&lt;50,"Cold Week (Less Than 50°F)",TRUE,"Normal Week")</f>
        <v>Normal Week</v>
      </c>
      <c r="H2233" s="2">
        <v>3.5379999999999998</v>
      </c>
      <c r="I2233" s="2" t="str" cm="1">
        <f t="array" ref="I2233">_xlfn.IFS(H2233&gt;3.5,"Above Average",H2233&lt;3,"Below Average",TRUE,"Average")</f>
        <v>Above Average</v>
      </c>
      <c r="J2233" s="1">
        <v>194.87797180000001</v>
      </c>
      <c r="K2233" s="1" t="str" cm="1">
        <f t="array" ref="K2233">_xlfn.IFS(J2233&gt;200,"Above Average",J2233&lt;155,"Below Average",TRUE,"Average")</f>
        <v>Average</v>
      </c>
      <c r="L2233" s="7">
        <v>6.3380000000000001</v>
      </c>
      <c r="M2233" s="7" t="str" cm="1">
        <f t="array" ref="M2233">_xlfn.IFS(L2233&gt;9,"Above Average",L2233&lt;8,"Below Average",TRUE,"Average")</f>
        <v>Below Average</v>
      </c>
    </row>
    <row r="2234" spans="1:13" x14ac:dyDescent="0.3">
      <c r="A2234">
        <v>16</v>
      </c>
      <c r="B2234" s="21">
        <v>40823</v>
      </c>
      <c r="C2234" s="21" t="str">
        <f t="shared" si="34"/>
        <v>Oct</v>
      </c>
      <c r="D2234" s="6">
        <v>482926.93</v>
      </c>
      <c r="E2234" t="s">
        <v>155</v>
      </c>
      <c r="F2234" s="5">
        <v>48.91</v>
      </c>
      <c r="G2234" s="5" t="str" cm="1">
        <f t="array" ref="G2234">_xlfn.IFS(F2234&gt;=86,"Hot Week (More Than 85°F)",F2234&lt;50,"Cold Week (Less Than 50°F)",TRUE,"Normal Week")</f>
        <v>Cold Week (Less Than 50°F)</v>
      </c>
      <c r="H2234" s="2">
        <v>3.4980000000000002</v>
      </c>
      <c r="I2234" s="2" t="str" cm="1">
        <f t="array" ref="I2234">_xlfn.IFS(H2234&gt;3.5,"Above Average",H2234&lt;3,"Below Average",TRUE,"Average")</f>
        <v>Average</v>
      </c>
      <c r="J2234" s="1">
        <v>194.94597239999999</v>
      </c>
      <c r="K2234" s="1" t="str" cm="1">
        <f t="array" ref="K2234">_xlfn.IFS(J2234&gt;200,"Above Average",J2234&lt;155,"Below Average",TRUE,"Average")</f>
        <v>Average</v>
      </c>
      <c r="L2234" s="7">
        <v>6.2320000000000002</v>
      </c>
      <c r="M2234" s="7" t="str" cm="1">
        <f t="array" ref="M2234">_xlfn.IFS(L2234&gt;9,"Above Average",L2234&lt;8,"Below Average",TRUE,"Average")</f>
        <v>Below Average</v>
      </c>
    </row>
    <row r="2235" spans="1:13" x14ac:dyDescent="0.3">
      <c r="A2235">
        <v>16</v>
      </c>
      <c r="B2235" s="21">
        <v>40830</v>
      </c>
      <c r="C2235" s="21" t="str">
        <f t="shared" si="34"/>
        <v>Oct</v>
      </c>
      <c r="D2235" s="6">
        <v>498241.06</v>
      </c>
      <c r="E2235" t="s">
        <v>155</v>
      </c>
      <c r="F2235" s="5">
        <v>39.97</v>
      </c>
      <c r="G2235" s="5" t="str" cm="1">
        <f t="array" ref="G2235">_xlfn.IFS(F2235&gt;=86,"Hot Week (More Than 85°F)",F2235&lt;50,"Cold Week (Less Than 50°F)",TRUE,"Normal Week")</f>
        <v>Cold Week (Less Than 50°F)</v>
      </c>
      <c r="H2235" s="2">
        <v>3.4910000000000001</v>
      </c>
      <c r="I2235" s="2" t="str" cm="1">
        <f t="array" ref="I2235">_xlfn.IFS(H2235&gt;3.5,"Above Average",H2235&lt;3,"Below Average",TRUE,"Average")</f>
        <v>Average</v>
      </c>
      <c r="J2235" s="1">
        <v>195.0261012</v>
      </c>
      <c r="K2235" s="1" t="str" cm="1">
        <f t="array" ref="K2235">_xlfn.IFS(J2235&gt;200,"Above Average",J2235&lt;155,"Below Average",TRUE,"Average")</f>
        <v>Average</v>
      </c>
      <c r="L2235" s="7">
        <v>6.2320000000000002</v>
      </c>
      <c r="M2235" s="7" t="str" cm="1">
        <f t="array" ref="M2235">_xlfn.IFS(L2235&gt;9,"Above Average",L2235&lt;8,"Below Average",TRUE,"Average")</f>
        <v>Below Average</v>
      </c>
    </row>
    <row r="2236" spans="1:13" x14ac:dyDescent="0.3">
      <c r="A2236">
        <v>16</v>
      </c>
      <c r="B2236" s="21">
        <v>40837</v>
      </c>
      <c r="C2236" s="21" t="str">
        <f t="shared" si="34"/>
        <v>Oct</v>
      </c>
      <c r="D2236" s="6">
        <v>560104.16</v>
      </c>
      <c r="E2236" t="s">
        <v>155</v>
      </c>
      <c r="F2236" s="5">
        <v>46.99</v>
      </c>
      <c r="G2236" s="5" t="str" cm="1">
        <f t="array" ref="G2236">_xlfn.IFS(F2236&gt;=86,"Hot Week (More Than 85°F)",F2236&lt;50,"Cold Week (Less Than 50°F)",TRUE,"Normal Week")</f>
        <v>Cold Week (Less Than 50°F)</v>
      </c>
      <c r="H2236" s="2">
        <v>3.548</v>
      </c>
      <c r="I2236" s="2" t="str" cm="1">
        <f t="array" ref="I2236">_xlfn.IFS(H2236&gt;3.5,"Above Average",H2236&lt;3,"Below Average",TRUE,"Average")</f>
        <v>Above Average</v>
      </c>
      <c r="J2236" s="1">
        <v>195.17899940000001</v>
      </c>
      <c r="K2236" s="1" t="str" cm="1">
        <f t="array" ref="K2236">_xlfn.IFS(J2236&gt;200,"Above Average",J2236&lt;155,"Below Average",TRUE,"Average")</f>
        <v>Average</v>
      </c>
      <c r="L2236" s="7">
        <v>6.2320000000000002</v>
      </c>
      <c r="M2236" s="7" t="str" cm="1">
        <f t="array" ref="M2236">_xlfn.IFS(L2236&gt;9,"Above Average",L2236&lt;8,"Below Average",TRUE,"Average")</f>
        <v>Below Average</v>
      </c>
    </row>
    <row r="2237" spans="1:13" x14ac:dyDescent="0.3">
      <c r="A2237">
        <v>16</v>
      </c>
      <c r="B2237" s="21">
        <v>40844</v>
      </c>
      <c r="C2237" s="21" t="str">
        <f t="shared" si="34"/>
        <v>Oct</v>
      </c>
      <c r="D2237" s="6">
        <v>505918.21</v>
      </c>
      <c r="E2237" t="s">
        <v>155</v>
      </c>
      <c r="F2237" s="5">
        <v>41.97</v>
      </c>
      <c r="G2237" s="5" t="str" cm="1">
        <f t="array" ref="G2237">_xlfn.IFS(F2237&gt;=86,"Hot Week (More Than 85°F)",F2237&lt;50,"Cold Week (Less Than 50°F)",TRUE,"Normal Week")</f>
        <v>Cold Week (Less Than 50°F)</v>
      </c>
      <c r="H2237" s="2">
        <v>3.55</v>
      </c>
      <c r="I2237" s="2" t="str" cm="1">
        <f t="array" ref="I2237">_xlfn.IFS(H2237&gt;3.5,"Above Average",H2237&lt;3,"Below Average",TRUE,"Average")</f>
        <v>Above Average</v>
      </c>
      <c r="J2237" s="1">
        <v>195.33189770000001</v>
      </c>
      <c r="K2237" s="1" t="str" cm="1">
        <f t="array" ref="K2237">_xlfn.IFS(J2237&gt;200,"Above Average",J2237&lt;155,"Below Average",TRUE,"Average")</f>
        <v>Average</v>
      </c>
      <c r="L2237" s="7">
        <v>6.2320000000000002</v>
      </c>
      <c r="M2237" s="7" t="str" cm="1">
        <f t="array" ref="M2237">_xlfn.IFS(L2237&gt;9,"Above Average",L2237&lt;8,"Below Average",TRUE,"Average")</f>
        <v>Below Average</v>
      </c>
    </row>
    <row r="2238" spans="1:13" x14ac:dyDescent="0.3">
      <c r="A2238">
        <v>16</v>
      </c>
      <c r="B2238" s="21">
        <v>40851</v>
      </c>
      <c r="C2238" s="21" t="str">
        <f t="shared" si="34"/>
        <v>Nov</v>
      </c>
      <c r="D2238" s="6">
        <v>511059.95</v>
      </c>
      <c r="E2238" t="s">
        <v>155</v>
      </c>
      <c r="F2238" s="5">
        <v>33.43</v>
      </c>
      <c r="G2238" s="5" t="str" cm="1">
        <f t="array" ref="G2238">_xlfn.IFS(F2238&gt;=86,"Hot Week (More Than 85°F)",F2238&lt;50,"Cold Week (Less Than 50°F)",TRUE,"Normal Week")</f>
        <v>Cold Week (Less Than 50°F)</v>
      </c>
      <c r="H2238" s="2">
        <v>3.5270000000000001</v>
      </c>
      <c r="I2238" s="2" t="str" cm="1">
        <f t="array" ref="I2238">_xlfn.IFS(H2238&gt;3.5,"Above Average",H2238&lt;3,"Below Average",TRUE,"Average")</f>
        <v>Above Average</v>
      </c>
      <c r="J2238" s="1">
        <v>195.48479589999999</v>
      </c>
      <c r="K2238" s="1" t="str" cm="1">
        <f t="array" ref="K2238">_xlfn.IFS(J2238&gt;200,"Above Average",J2238&lt;155,"Below Average",TRUE,"Average")</f>
        <v>Average</v>
      </c>
      <c r="L2238" s="7">
        <v>6.2320000000000002</v>
      </c>
      <c r="M2238" s="7" t="str" cm="1">
        <f t="array" ref="M2238">_xlfn.IFS(L2238&gt;9,"Above Average",L2238&lt;8,"Below Average",TRUE,"Average")</f>
        <v>Below Average</v>
      </c>
    </row>
    <row r="2239" spans="1:13" x14ac:dyDescent="0.3">
      <c r="A2239">
        <v>16</v>
      </c>
      <c r="B2239" s="21">
        <v>40858</v>
      </c>
      <c r="C2239" s="21" t="str">
        <f t="shared" si="34"/>
        <v>Nov</v>
      </c>
      <c r="D2239" s="6">
        <v>513181.31</v>
      </c>
      <c r="E2239" t="s">
        <v>155</v>
      </c>
      <c r="F2239" s="5">
        <v>29.56</v>
      </c>
      <c r="G2239" s="5" t="str" cm="1">
        <f t="array" ref="G2239">_xlfn.IFS(F2239&gt;=86,"Hot Week (More Than 85°F)",F2239&lt;50,"Cold Week (Less Than 50°F)",TRUE,"Normal Week")</f>
        <v>Cold Week (Less Than 50°F)</v>
      </c>
      <c r="H2239" s="2">
        <v>3.5049999999999999</v>
      </c>
      <c r="I2239" s="2" t="str" cm="1">
        <f t="array" ref="I2239">_xlfn.IFS(H2239&gt;3.5,"Above Average",H2239&lt;3,"Below Average",TRUE,"Average")</f>
        <v>Above Average</v>
      </c>
      <c r="J2239" s="1">
        <v>195.6376941</v>
      </c>
      <c r="K2239" s="1" t="str" cm="1">
        <f t="array" ref="K2239">_xlfn.IFS(J2239&gt;200,"Above Average",J2239&lt;155,"Below Average",TRUE,"Average")</f>
        <v>Average</v>
      </c>
      <c r="L2239" s="7">
        <v>6.2320000000000002</v>
      </c>
      <c r="M2239" s="7" t="str" cm="1">
        <f t="array" ref="M2239">_xlfn.IFS(L2239&gt;9,"Above Average",L2239&lt;8,"Below Average",TRUE,"Average")</f>
        <v>Below Average</v>
      </c>
    </row>
    <row r="2240" spans="1:13" x14ac:dyDescent="0.3">
      <c r="A2240">
        <v>16</v>
      </c>
      <c r="B2240" s="21">
        <v>40865</v>
      </c>
      <c r="C2240" s="21" t="str">
        <f t="shared" si="34"/>
        <v>Nov</v>
      </c>
      <c r="D2240" s="6">
        <v>480353.64</v>
      </c>
      <c r="E2240" t="s">
        <v>155</v>
      </c>
      <c r="F2240" s="5">
        <v>31.73</v>
      </c>
      <c r="G2240" s="5" t="str" cm="1">
        <f t="array" ref="G2240">_xlfn.IFS(F2240&gt;=86,"Hot Week (More Than 85°F)",F2240&lt;50,"Cold Week (Less Than 50°F)",TRUE,"Normal Week")</f>
        <v>Cold Week (Less Than 50°F)</v>
      </c>
      <c r="H2240" s="2">
        <v>3.4790000000000001</v>
      </c>
      <c r="I2240" s="2" t="str" cm="1">
        <f t="array" ref="I2240">_xlfn.IFS(H2240&gt;3.5,"Above Average",H2240&lt;3,"Below Average",TRUE,"Average")</f>
        <v>Average</v>
      </c>
      <c r="J2240" s="1">
        <v>195.7184713</v>
      </c>
      <c r="K2240" s="1" t="str" cm="1">
        <f t="array" ref="K2240">_xlfn.IFS(J2240&gt;200,"Above Average",J2240&lt;155,"Below Average",TRUE,"Average")</f>
        <v>Average</v>
      </c>
      <c r="L2240" s="7">
        <v>6.2320000000000002</v>
      </c>
      <c r="M2240" s="7" t="str" cm="1">
        <f t="array" ref="M2240">_xlfn.IFS(L2240&gt;9,"Above Average",L2240&lt;8,"Below Average",TRUE,"Average")</f>
        <v>Below Average</v>
      </c>
    </row>
    <row r="2241" spans="1:13" x14ac:dyDescent="0.3">
      <c r="A2241">
        <v>16</v>
      </c>
      <c r="B2241" s="21">
        <v>40872</v>
      </c>
      <c r="C2241" s="21" t="str">
        <f t="shared" si="34"/>
        <v>Nov</v>
      </c>
      <c r="D2241" s="6">
        <v>712422.40000000002</v>
      </c>
      <c r="E2241" t="s">
        <v>156</v>
      </c>
      <c r="F2241" s="5">
        <v>31.39</v>
      </c>
      <c r="G2241" s="5" t="str" cm="1">
        <f t="array" ref="G2241">_xlfn.IFS(F2241&gt;=86,"Hot Week (More Than 85°F)",F2241&lt;50,"Cold Week (Less Than 50°F)",TRUE,"Normal Week")</f>
        <v>Cold Week (Less Than 50°F)</v>
      </c>
      <c r="H2241" s="2">
        <v>3.4239999999999999</v>
      </c>
      <c r="I2241" s="2" t="str" cm="1">
        <f t="array" ref="I2241">_xlfn.IFS(H2241&gt;3.5,"Above Average",H2241&lt;3,"Below Average",TRUE,"Average")</f>
        <v>Average</v>
      </c>
      <c r="J2241" s="1">
        <v>195.7704</v>
      </c>
      <c r="K2241" s="1" t="str" cm="1">
        <f t="array" ref="K2241">_xlfn.IFS(J2241&gt;200,"Above Average",J2241&lt;155,"Below Average",TRUE,"Average")</f>
        <v>Average</v>
      </c>
      <c r="L2241" s="7">
        <v>6.2320000000000002</v>
      </c>
      <c r="M2241" s="7" t="str" cm="1">
        <f t="array" ref="M2241">_xlfn.IFS(L2241&gt;9,"Above Average",L2241&lt;8,"Below Average",TRUE,"Average")</f>
        <v>Below Average</v>
      </c>
    </row>
    <row r="2242" spans="1:13" x14ac:dyDescent="0.3">
      <c r="A2242">
        <v>16</v>
      </c>
      <c r="B2242" s="21">
        <v>40879</v>
      </c>
      <c r="C2242" s="21" t="str">
        <f t="shared" ref="C2242:C2305" si="35">TEXT(B2242, "mmm")</f>
        <v>Dec</v>
      </c>
      <c r="D2242" s="6">
        <v>530492.84</v>
      </c>
      <c r="E2242" t="s">
        <v>155</v>
      </c>
      <c r="F2242" s="5">
        <v>27.83</v>
      </c>
      <c r="G2242" s="5" t="str" cm="1">
        <f t="array" ref="G2242">_xlfn.IFS(F2242&gt;=86,"Hot Week (More Than 85°F)",F2242&lt;50,"Cold Week (Less Than 50°F)",TRUE,"Normal Week")</f>
        <v>Cold Week (Less Than 50°F)</v>
      </c>
      <c r="H2242" s="2">
        <v>3.3780000000000001</v>
      </c>
      <c r="I2242" s="2" t="str" cm="1">
        <f t="array" ref="I2242">_xlfn.IFS(H2242&gt;3.5,"Above Average",H2242&lt;3,"Below Average",TRUE,"Average")</f>
        <v>Average</v>
      </c>
      <c r="J2242" s="1">
        <v>195.82232870000001</v>
      </c>
      <c r="K2242" s="1" t="str" cm="1">
        <f t="array" ref="K2242">_xlfn.IFS(J2242&gt;200,"Above Average",J2242&lt;155,"Below Average",TRUE,"Average")</f>
        <v>Average</v>
      </c>
      <c r="L2242" s="7">
        <v>6.2320000000000002</v>
      </c>
      <c r="M2242" s="7" t="str" cm="1">
        <f t="array" ref="M2242">_xlfn.IFS(L2242&gt;9,"Above Average",L2242&lt;8,"Below Average",TRUE,"Average")</f>
        <v>Below Average</v>
      </c>
    </row>
    <row r="2243" spans="1:13" x14ac:dyDescent="0.3">
      <c r="A2243">
        <v>16</v>
      </c>
      <c r="B2243" s="21">
        <v>40886</v>
      </c>
      <c r="C2243" s="21" t="str">
        <f t="shared" si="35"/>
        <v>Dec</v>
      </c>
      <c r="D2243" s="6">
        <v>574798.86</v>
      </c>
      <c r="E2243" t="s">
        <v>155</v>
      </c>
      <c r="F2243" s="5">
        <v>14.44</v>
      </c>
      <c r="G2243" s="5" t="str" cm="1">
        <f t="array" ref="G2243">_xlfn.IFS(F2243&gt;=86,"Hot Week (More Than 85°F)",F2243&lt;50,"Cold Week (Less Than 50°F)",TRUE,"Normal Week")</f>
        <v>Cold Week (Less Than 50°F)</v>
      </c>
      <c r="H2243" s="2">
        <v>3.331</v>
      </c>
      <c r="I2243" s="2" t="str" cm="1">
        <f t="array" ref="I2243">_xlfn.IFS(H2243&gt;3.5,"Above Average",H2243&lt;3,"Below Average",TRUE,"Average")</f>
        <v>Average</v>
      </c>
      <c r="J2243" s="1">
        <v>195.8742575</v>
      </c>
      <c r="K2243" s="1" t="str" cm="1">
        <f t="array" ref="K2243">_xlfn.IFS(J2243&gt;200,"Above Average",J2243&lt;155,"Below Average",TRUE,"Average")</f>
        <v>Average</v>
      </c>
      <c r="L2243" s="7">
        <v>6.2320000000000002</v>
      </c>
      <c r="M2243" s="7" t="str" cm="1">
        <f t="array" ref="M2243">_xlfn.IFS(L2243&gt;9,"Above Average",L2243&lt;8,"Below Average",TRUE,"Average")</f>
        <v>Below Average</v>
      </c>
    </row>
    <row r="2244" spans="1:13" x14ac:dyDescent="0.3">
      <c r="A2244">
        <v>16</v>
      </c>
      <c r="B2244" s="21">
        <v>40893</v>
      </c>
      <c r="C2244" s="21" t="str">
        <f t="shared" si="35"/>
        <v>Dec</v>
      </c>
      <c r="D2244" s="6">
        <v>679481.9</v>
      </c>
      <c r="E2244" t="s">
        <v>155</v>
      </c>
      <c r="F2244" s="5">
        <v>22.5</v>
      </c>
      <c r="G2244" s="5" t="str" cm="1">
        <f t="array" ref="G2244">_xlfn.IFS(F2244&gt;=86,"Hot Week (More Than 85°F)",F2244&lt;50,"Cold Week (Less Than 50°F)",TRUE,"Normal Week")</f>
        <v>Cold Week (Less Than 50°F)</v>
      </c>
      <c r="H2244" s="2">
        <v>3.266</v>
      </c>
      <c r="I2244" s="2" t="str" cm="1">
        <f t="array" ref="I2244">_xlfn.IFS(H2244&gt;3.5,"Above Average",H2244&lt;3,"Below Average",TRUE,"Average")</f>
        <v>Average</v>
      </c>
      <c r="J2244" s="1">
        <v>195.98416850000001</v>
      </c>
      <c r="K2244" s="1" t="str" cm="1">
        <f t="array" ref="K2244">_xlfn.IFS(J2244&gt;200,"Above Average",J2244&lt;155,"Below Average",TRUE,"Average")</f>
        <v>Average</v>
      </c>
      <c r="L2244" s="7">
        <v>6.2320000000000002</v>
      </c>
      <c r="M2244" s="7" t="str" cm="1">
        <f t="array" ref="M2244">_xlfn.IFS(L2244&gt;9,"Above Average",L2244&lt;8,"Below Average",TRUE,"Average")</f>
        <v>Below Average</v>
      </c>
    </row>
    <row r="2245" spans="1:13" x14ac:dyDescent="0.3">
      <c r="A2245">
        <v>16</v>
      </c>
      <c r="B2245" s="21">
        <v>40900</v>
      </c>
      <c r="C2245" s="21" t="str">
        <f t="shared" si="35"/>
        <v>Dec</v>
      </c>
      <c r="D2245" s="6">
        <v>950691.96</v>
      </c>
      <c r="E2245" t="s">
        <v>155</v>
      </c>
      <c r="F2245" s="5">
        <v>20.79</v>
      </c>
      <c r="G2245" s="5" t="str" cm="1">
        <f t="array" ref="G2245">_xlfn.IFS(F2245&gt;=86,"Hot Week (More Than 85°F)",F2245&lt;50,"Cold Week (Less Than 50°F)",TRUE,"Normal Week")</f>
        <v>Cold Week (Less Than 50°F)</v>
      </c>
      <c r="H2245" s="2">
        <v>3.173</v>
      </c>
      <c r="I2245" s="2" t="str" cm="1">
        <f t="array" ref="I2245">_xlfn.IFS(H2245&gt;3.5,"Above Average",H2245&lt;3,"Below Average",TRUE,"Average")</f>
        <v>Average</v>
      </c>
      <c r="J2245" s="1">
        <v>196.17138929999999</v>
      </c>
      <c r="K2245" s="1" t="str" cm="1">
        <f t="array" ref="K2245">_xlfn.IFS(J2245&gt;200,"Above Average",J2245&lt;155,"Below Average",TRUE,"Average")</f>
        <v>Average</v>
      </c>
      <c r="L2245" s="7">
        <v>6.2320000000000002</v>
      </c>
      <c r="M2245" s="7" t="str" cm="1">
        <f t="array" ref="M2245">_xlfn.IFS(L2245&gt;9,"Above Average",L2245&lt;8,"Below Average",TRUE,"Average")</f>
        <v>Below Average</v>
      </c>
    </row>
    <row r="2246" spans="1:13" x14ac:dyDescent="0.3">
      <c r="A2246">
        <v>16</v>
      </c>
      <c r="B2246" s="21">
        <v>40907</v>
      </c>
      <c r="C2246" s="21" t="str">
        <f t="shared" si="35"/>
        <v>Dec</v>
      </c>
      <c r="D2246" s="6">
        <v>665861.06000000006</v>
      </c>
      <c r="E2246" t="s">
        <v>156</v>
      </c>
      <c r="F2246" s="5">
        <v>23.91</v>
      </c>
      <c r="G2246" s="5" t="str" cm="1">
        <f t="array" ref="G2246">_xlfn.IFS(F2246&gt;=86,"Hot Week (More Than 85°F)",F2246&lt;50,"Cold Week (Less Than 50°F)",TRUE,"Normal Week")</f>
        <v>Cold Week (Less Than 50°F)</v>
      </c>
      <c r="H2246" s="2">
        <v>3.1190000000000002</v>
      </c>
      <c r="I2246" s="2" t="str" cm="1">
        <f t="array" ref="I2246">_xlfn.IFS(H2246&gt;3.5,"Above Average",H2246&lt;3,"Below Average",TRUE,"Average")</f>
        <v>Average</v>
      </c>
      <c r="J2246" s="1">
        <v>196.35861009999999</v>
      </c>
      <c r="K2246" s="1" t="str" cm="1">
        <f t="array" ref="K2246">_xlfn.IFS(J2246&gt;200,"Above Average",J2246&lt;155,"Below Average",TRUE,"Average")</f>
        <v>Average</v>
      </c>
      <c r="L2246" s="7">
        <v>6.2320000000000002</v>
      </c>
      <c r="M2246" s="7" t="str" cm="1">
        <f t="array" ref="M2246">_xlfn.IFS(L2246&gt;9,"Above Average",L2246&lt;8,"Below Average",TRUE,"Average")</f>
        <v>Below Average</v>
      </c>
    </row>
    <row r="2247" spans="1:13" x14ac:dyDescent="0.3">
      <c r="A2247">
        <v>16</v>
      </c>
      <c r="B2247" s="21">
        <v>40914</v>
      </c>
      <c r="C2247" s="21" t="str">
        <f t="shared" si="35"/>
        <v>Jan</v>
      </c>
      <c r="D2247" s="6">
        <v>564538.06999999995</v>
      </c>
      <c r="E2247" t="s">
        <v>155</v>
      </c>
      <c r="F2247" s="5">
        <v>26.49</v>
      </c>
      <c r="G2247" s="5" t="str" cm="1">
        <f t="array" ref="G2247">_xlfn.IFS(F2247&gt;=86,"Hot Week (More Than 85°F)",F2247&lt;50,"Cold Week (Less Than 50°F)",TRUE,"Normal Week")</f>
        <v>Cold Week (Less Than 50°F)</v>
      </c>
      <c r="H2247" s="2">
        <v>3.0950000000000002</v>
      </c>
      <c r="I2247" s="2" t="str" cm="1">
        <f t="array" ref="I2247">_xlfn.IFS(H2247&gt;3.5,"Above Average",H2247&lt;3,"Below Average",TRUE,"Average")</f>
        <v>Average</v>
      </c>
      <c r="J2247" s="1">
        <v>196.5458309</v>
      </c>
      <c r="K2247" s="1" t="str" cm="1">
        <f t="array" ref="K2247">_xlfn.IFS(J2247&gt;200,"Above Average",J2247&lt;155,"Below Average",TRUE,"Average")</f>
        <v>Average</v>
      </c>
      <c r="L2247" s="7">
        <v>6.1619999999999999</v>
      </c>
      <c r="M2247" s="7" t="str" cm="1">
        <f t="array" ref="M2247">_xlfn.IFS(L2247&gt;9,"Above Average",L2247&lt;8,"Below Average",TRUE,"Average")</f>
        <v>Below Average</v>
      </c>
    </row>
    <row r="2248" spans="1:13" x14ac:dyDescent="0.3">
      <c r="A2248">
        <v>16</v>
      </c>
      <c r="B2248" s="21">
        <v>40921</v>
      </c>
      <c r="C2248" s="21" t="str">
        <f t="shared" si="35"/>
        <v>Jan</v>
      </c>
      <c r="D2248" s="6">
        <v>508520.09</v>
      </c>
      <c r="E2248" t="s">
        <v>155</v>
      </c>
      <c r="F2248" s="5">
        <v>19.55</v>
      </c>
      <c r="G2248" s="5" t="str" cm="1">
        <f t="array" ref="G2248">_xlfn.IFS(F2248&gt;=86,"Hot Week (More Than 85°F)",F2248&lt;50,"Cold Week (Less Than 50°F)",TRUE,"Normal Week")</f>
        <v>Cold Week (Less Than 50°F)</v>
      </c>
      <c r="H2248" s="2">
        <v>3.077</v>
      </c>
      <c r="I2248" s="2" t="str" cm="1">
        <f t="array" ref="I2248">_xlfn.IFS(H2248&gt;3.5,"Above Average",H2248&lt;3,"Below Average",TRUE,"Average")</f>
        <v>Average</v>
      </c>
      <c r="J2248" s="1">
        <v>196.7330517</v>
      </c>
      <c r="K2248" s="1" t="str" cm="1">
        <f t="array" ref="K2248">_xlfn.IFS(J2248&gt;200,"Above Average",J2248&lt;155,"Below Average",TRUE,"Average")</f>
        <v>Average</v>
      </c>
      <c r="L2248" s="7">
        <v>6.1619999999999999</v>
      </c>
      <c r="M2248" s="7" t="str" cm="1">
        <f t="array" ref="M2248">_xlfn.IFS(L2248&gt;9,"Above Average",L2248&lt;8,"Below Average",TRUE,"Average")</f>
        <v>Below Average</v>
      </c>
    </row>
    <row r="2249" spans="1:13" x14ac:dyDescent="0.3">
      <c r="A2249">
        <v>16</v>
      </c>
      <c r="B2249" s="21">
        <v>40928</v>
      </c>
      <c r="C2249" s="21" t="str">
        <f t="shared" si="35"/>
        <v>Jan</v>
      </c>
      <c r="D2249" s="6">
        <v>474389.75</v>
      </c>
      <c r="E2249" t="s">
        <v>155</v>
      </c>
      <c r="F2249" s="5">
        <v>29.3</v>
      </c>
      <c r="G2249" s="5" t="str" cm="1">
        <f t="array" ref="G2249">_xlfn.IFS(F2249&gt;=86,"Hot Week (More Than 85°F)",F2249&lt;50,"Cold Week (Less Than 50°F)",TRUE,"Normal Week")</f>
        <v>Cold Week (Less Than 50°F)</v>
      </c>
      <c r="H2249" s="2">
        <v>3.0550000000000002</v>
      </c>
      <c r="I2249" s="2" t="str" cm="1">
        <f t="array" ref="I2249">_xlfn.IFS(H2249&gt;3.5,"Above Average",H2249&lt;3,"Below Average",TRUE,"Average")</f>
        <v>Average</v>
      </c>
      <c r="J2249" s="1">
        <v>196.77966520000001</v>
      </c>
      <c r="K2249" s="1" t="str" cm="1">
        <f t="array" ref="K2249">_xlfn.IFS(J2249&gt;200,"Above Average",J2249&lt;155,"Below Average",TRUE,"Average")</f>
        <v>Average</v>
      </c>
      <c r="L2249" s="7">
        <v>6.1619999999999999</v>
      </c>
      <c r="M2249" s="7" t="str" cm="1">
        <f t="array" ref="M2249">_xlfn.IFS(L2249&gt;9,"Above Average",L2249&lt;8,"Below Average",TRUE,"Average")</f>
        <v>Below Average</v>
      </c>
    </row>
    <row r="2250" spans="1:13" x14ac:dyDescent="0.3">
      <c r="A2250">
        <v>16</v>
      </c>
      <c r="B2250" s="21">
        <v>40935</v>
      </c>
      <c r="C2250" s="21" t="str">
        <f t="shared" si="35"/>
        <v>Jan</v>
      </c>
      <c r="D2250" s="6">
        <v>453979.19</v>
      </c>
      <c r="E2250" t="s">
        <v>155</v>
      </c>
      <c r="F2250" s="5">
        <v>28.17</v>
      </c>
      <c r="G2250" s="5" t="str" cm="1">
        <f t="array" ref="G2250">_xlfn.IFS(F2250&gt;=86,"Hot Week (More Than 85°F)",F2250&lt;50,"Cold Week (Less Than 50°F)",TRUE,"Normal Week")</f>
        <v>Cold Week (Less Than 50°F)</v>
      </c>
      <c r="H2250" s="2">
        <v>3.0379999999999998</v>
      </c>
      <c r="I2250" s="2" t="str" cm="1">
        <f t="array" ref="I2250">_xlfn.IFS(H2250&gt;3.5,"Above Average",H2250&lt;3,"Below Average",TRUE,"Average")</f>
        <v>Average</v>
      </c>
      <c r="J2250" s="1">
        <v>196.82627859999999</v>
      </c>
      <c r="K2250" s="1" t="str" cm="1">
        <f t="array" ref="K2250">_xlfn.IFS(J2250&gt;200,"Above Average",J2250&lt;155,"Below Average",TRUE,"Average")</f>
        <v>Average</v>
      </c>
      <c r="L2250" s="7">
        <v>6.1619999999999999</v>
      </c>
      <c r="M2250" s="7" t="str" cm="1">
        <f t="array" ref="M2250">_xlfn.IFS(L2250&gt;9,"Above Average",L2250&lt;8,"Below Average",TRUE,"Average")</f>
        <v>Below Average</v>
      </c>
    </row>
    <row r="2251" spans="1:13" x14ac:dyDescent="0.3">
      <c r="A2251">
        <v>16</v>
      </c>
      <c r="B2251" s="21">
        <v>40942</v>
      </c>
      <c r="C2251" s="21" t="str">
        <f t="shared" si="35"/>
        <v>Feb</v>
      </c>
      <c r="D2251" s="6">
        <v>475905.1</v>
      </c>
      <c r="E2251" t="s">
        <v>155</v>
      </c>
      <c r="F2251" s="5">
        <v>25.53</v>
      </c>
      <c r="G2251" s="5" t="str" cm="1">
        <f t="array" ref="G2251">_xlfn.IFS(F2251&gt;=86,"Hot Week (More Than 85°F)",F2251&lt;50,"Cold Week (Less Than 50°F)",TRUE,"Normal Week")</f>
        <v>Cold Week (Less Than 50°F)</v>
      </c>
      <c r="H2251" s="2">
        <v>3.0310000000000001</v>
      </c>
      <c r="I2251" s="2" t="str" cm="1">
        <f t="array" ref="I2251">_xlfn.IFS(H2251&gt;3.5,"Above Average",H2251&lt;3,"Below Average",TRUE,"Average")</f>
        <v>Average</v>
      </c>
      <c r="J2251" s="1">
        <v>196.8728921</v>
      </c>
      <c r="K2251" s="1" t="str" cm="1">
        <f t="array" ref="K2251">_xlfn.IFS(J2251&gt;200,"Above Average",J2251&lt;155,"Below Average",TRUE,"Average")</f>
        <v>Average</v>
      </c>
      <c r="L2251" s="7">
        <v>6.1619999999999999</v>
      </c>
      <c r="M2251" s="7" t="str" cm="1">
        <f t="array" ref="M2251">_xlfn.IFS(L2251&gt;9,"Above Average",L2251&lt;8,"Below Average",TRUE,"Average")</f>
        <v>Below Average</v>
      </c>
    </row>
    <row r="2252" spans="1:13" x14ac:dyDescent="0.3">
      <c r="A2252">
        <v>16</v>
      </c>
      <c r="B2252" s="21">
        <v>40949</v>
      </c>
      <c r="C2252" s="21" t="str">
        <f t="shared" si="35"/>
        <v>Feb</v>
      </c>
      <c r="D2252" s="6">
        <v>473766.97</v>
      </c>
      <c r="E2252" t="s">
        <v>156</v>
      </c>
      <c r="F2252" s="5">
        <v>23.69</v>
      </c>
      <c r="G2252" s="5" t="str" cm="1">
        <f t="array" ref="G2252">_xlfn.IFS(F2252&gt;=86,"Hot Week (More Than 85°F)",F2252&lt;50,"Cold Week (Less Than 50°F)",TRUE,"Normal Week")</f>
        <v>Cold Week (Less Than 50°F)</v>
      </c>
      <c r="H2252" s="2">
        <v>3.1030000000000002</v>
      </c>
      <c r="I2252" s="2" t="str" cm="1">
        <f t="array" ref="I2252">_xlfn.IFS(H2252&gt;3.5,"Above Average",H2252&lt;3,"Below Average",TRUE,"Average")</f>
        <v>Average</v>
      </c>
      <c r="J2252" s="1">
        <v>196.91950560000001</v>
      </c>
      <c r="K2252" s="1" t="str" cm="1">
        <f t="array" ref="K2252">_xlfn.IFS(J2252&gt;200,"Above Average",J2252&lt;155,"Below Average",TRUE,"Average")</f>
        <v>Average</v>
      </c>
      <c r="L2252" s="7">
        <v>6.1619999999999999</v>
      </c>
      <c r="M2252" s="7" t="str" cm="1">
        <f t="array" ref="M2252">_xlfn.IFS(L2252&gt;9,"Above Average",L2252&lt;8,"Below Average",TRUE,"Average")</f>
        <v>Below Average</v>
      </c>
    </row>
    <row r="2253" spans="1:13" x14ac:dyDescent="0.3">
      <c r="A2253">
        <v>16</v>
      </c>
      <c r="B2253" s="21">
        <v>40956</v>
      </c>
      <c r="C2253" s="21" t="str">
        <f t="shared" si="35"/>
        <v>Feb</v>
      </c>
      <c r="D2253" s="6">
        <v>494069.49</v>
      </c>
      <c r="E2253" t="s">
        <v>155</v>
      </c>
      <c r="F2253" s="5">
        <v>31.19</v>
      </c>
      <c r="G2253" s="5" t="str" cm="1">
        <f t="array" ref="G2253">_xlfn.IFS(F2253&gt;=86,"Hot Week (More Than 85°F)",F2253&lt;50,"Cold Week (Less Than 50°F)",TRUE,"Normal Week")</f>
        <v>Cold Week (Less Than 50°F)</v>
      </c>
      <c r="H2253" s="2">
        <v>3.113</v>
      </c>
      <c r="I2253" s="2" t="str" cm="1">
        <f t="array" ref="I2253">_xlfn.IFS(H2253&gt;3.5,"Above Average",H2253&lt;3,"Below Average",TRUE,"Average")</f>
        <v>Average</v>
      </c>
      <c r="J2253" s="1">
        <v>196.9432711</v>
      </c>
      <c r="K2253" s="1" t="str" cm="1">
        <f t="array" ref="K2253">_xlfn.IFS(J2253&gt;200,"Above Average",J2253&lt;155,"Below Average",TRUE,"Average")</f>
        <v>Average</v>
      </c>
      <c r="L2253" s="7">
        <v>6.1619999999999999</v>
      </c>
      <c r="M2253" s="7" t="str" cm="1">
        <f t="array" ref="M2253">_xlfn.IFS(L2253&gt;9,"Above Average",L2253&lt;8,"Below Average",TRUE,"Average")</f>
        <v>Below Average</v>
      </c>
    </row>
    <row r="2254" spans="1:13" x14ac:dyDescent="0.3">
      <c r="A2254">
        <v>16</v>
      </c>
      <c r="B2254" s="21">
        <v>40963</v>
      </c>
      <c r="C2254" s="21" t="str">
        <f t="shared" si="35"/>
        <v>Feb</v>
      </c>
      <c r="D2254" s="6">
        <v>495720.3</v>
      </c>
      <c r="E2254" t="s">
        <v>155</v>
      </c>
      <c r="F2254" s="5">
        <v>26.21</v>
      </c>
      <c r="G2254" s="5" t="str" cm="1">
        <f t="array" ref="G2254">_xlfn.IFS(F2254&gt;=86,"Hot Week (More Than 85°F)",F2254&lt;50,"Cold Week (Less Than 50°F)",TRUE,"Normal Week")</f>
        <v>Cold Week (Less Than 50°F)</v>
      </c>
      <c r="H2254" s="2">
        <v>3.129</v>
      </c>
      <c r="I2254" s="2" t="str" cm="1">
        <f t="array" ref="I2254">_xlfn.IFS(H2254&gt;3.5,"Above Average",H2254&lt;3,"Below Average",TRUE,"Average")</f>
        <v>Average</v>
      </c>
      <c r="J2254" s="1">
        <v>196.9499007</v>
      </c>
      <c r="K2254" s="1" t="str" cm="1">
        <f t="array" ref="K2254">_xlfn.IFS(J2254&gt;200,"Above Average",J2254&lt;155,"Below Average",TRUE,"Average")</f>
        <v>Average</v>
      </c>
      <c r="L2254" s="7">
        <v>6.1619999999999999</v>
      </c>
      <c r="M2254" s="7" t="str" cm="1">
        <f t="array" ref="M2254">_xlfn.IFS(L2254&gt;9,"Above Average",L2254&lt;8,"Below Average",TRUE,"Average")</f>
        <v>Below Average</v>
      </c>
    </row>
    <row r="2255" spans="1:13" x14ac:dyDescent="0.3">
      <c r="A2255">
        <v>16</v>
      </c>
      <c r="B2255" s="21">
        <v>40970</v>
      </c>
      <c r="C2255" s="21" t="str">
        <f t="shared" si="35"/>
        <v>Mar</v>
      </c>
      <c r="D2255" s="6">
        <v>464189.09</v>
      </c>
      <c r="E2255" t="s">
        <v>155</v>
      </c>
      <c r="F2255" s="5">
        <v>23.4</v>
      </c>
      <c r="G2255" s="5" t="str" cm="1">
        <f t="array" ref="G2255">_xlfn.IFS(F2255&gt;=86,"Hot Week (More Than 85°F)",F2255&lt;50,"Cold Week (Less Than 50°F)",TRUE,"Normal Week")</f>
        <v>Cold Week (Less Than 50°F)</v>
      </c>
      <c r="H2255" s="2">
        <v>3.1909999999999998</v>
      </c>
      <c r="I2255" s="2" t="str" cm="1">
        <f t="array" ref="I2255">_xlfn.IFS(H2255&gt;3.5,"Above Average",H2255&lt;3,"Below Average",TRUE,"Average")</f>
        <v>Average</v>
      </c>
      <c r="J2255" s="1">
        <v>196.9565303</v>
      </c>
      <c r="K2255" s="1" t="str" cm="1">
        <f t="array" ref="K2255">_xlfn.IFS(J2255&gt;200,"Above Average",J2255&lt;155,"Below Average",TRUE,"Average")</f>
        <v>Average</v>
      </c>
      <c r="L2255" s="7">
        <v>6.1619999999999999</v>
      </c>
      <c r="M2255" s="7" t="str" cm="1">
        <f t="array" ref="M2255">_xlfn.IFS(L2255&gt;9,"Above Average",L2255&lt;8,"Below Average",TRUE,"Average")</f>
        <v>Below Average</v>
      </c>
    </row>
    <row r="2256" spans="1:13" x14ac:dyDescent="0.3">
      <c r="A2256">
        <v>16</v>
      </c>
      <c r="B2256" s="21">
        <v>40977</v>
      </c>
      <c r="C2256" s="21" t="str">
        <f t="shared" si="35"/>
        <v>Mar</v>
      </c>
      <c r="D2256" s="6">
        <v>495951.66</v>
      </c>
      <c r="E2256" t="s">
        <v>155</v>
      </c>
      <c r="F2256" s="5">
        <v>28.16</v>
      </c>
      <c r="G2256" s="5" t="str" cm="1">
        <f t="array" ref="G2256">_xlfn.IFS(F2256&gt;=86,"Hot Week (More Than 85°F)",F2256&lt;50,"Cold Week (Less Than 50°F)",TRUE,"Normal Week")</f>
        <v>Cold Week (Less Than 50°F)</v>
      </c>
      <c r="H2256" s="2">
        <v>3.286</v>
      </c>
      <c r="I2256" s="2" t="str" cm="1">
        <f t="array" ref="I2256">_xlfn.IFS(H2256&gt;3.5,"Above Average",H2256&lt;3,"Below Average",TRUE,"Average")</f>
        <v>Average</v>
      </c>
      <c r="J2256" s="1">
        <v>196.96315989999999</v>
      </c>
      <c r="K2256" s="1" t="str" cm="1">
        <f t="array" ref="K2256">_xlfn.IFS(J2256&gt;200,"Above Average",J2256&lt;155,"Below Average",TRUE,"Average")</f>
        <v>Average</v>
      </c>
      <c r="L2256" s="7">
        <v>6.1619999999999999</v>
      </c>
      <c r="M2256" s="7" t="str" cm="1">
        <f t="array" ref="M2256">_xlfn.IFS(L2256&gt;9,"Above Average",L2256&lt;8,"Below Average",TRUE,"Average")</f>
        <v>Below Average</v>
      </c>
    </row>
    <row r="2257" spans="1:13" x14ac:dyDescent="0.3">
      <c r="A2257">
        <v>16</v>
      </c>
      <c r="B2257" s="21">
        <v>40984</v>
      </c>
      <c r="C2257" s="21" t="str">
        <f t="shared" si="35"/>
        <v>Mar</v>
      </c>
      <c r="D2257" s="6">
        <v>520850.71</v>
      </c>
      <c r="E2257" t="s">
        <v>155</v>
      </c>
      <c r="F2257" s="5">
        <v>38.020000000000003</v>
      </c>
      <c r="G2257" s="5" t="str" cm="1">
        <f t="array" ref="G2257">_xlfn.IFS(F2257&gt;=86,"Hot Week (More Than 85°F)",F2257&lt;50,"Cold Week (Less Than 50°F)",TRUE,"Normal Week")</f>
        <v>Cold Week (Less Than 50°F)</v>
      </c>
      <c r="H2257" s="2">
        <v>3.4860000000000002</v>
      </c>
      <c r="I2257" s="2" t="str" cm="1">
        <f t="array" ref="I2257">_xlfn.IFS(H2257&gt;3.5,"Above Average",H2257&lt;3,"Below Average",TRUE,"Average")</f>
        <v>Average</v>
      </c>
      <c r="J2257" s="1">
        <v>197.0457208</v>
      </c>
      <c r="K2257" s="1" t="str" cm="1">
        <f t="array" ref="K2257">_xlfn.IFS(J2257&gt;200,"Above Average",J2257&lt;155,"Below Average",TRUE,"Average")</f>
        <v>Average</v>
      </c>
      <c r="L2257" s="7">
        <v>6.1619999999999999</v>
      </c>
      <c r="M2257" s="7" t="str" cm="1">
        <f t="array" ref="M2257">_xlfn.IFS(L2257&gt;9,"Above Average",L2257&lt;8,"Below Average",TRUE,"Average")</f>
        <v>Below Average</v>
      </c>
    </row>
    <row r="2258" spans="1:13" x14ac:dyDescent="0.3">
      <c r="A2258">
        <v>16</v>
      </c>
      <c r="B2258" s="21">
        <v>40991</v>
      </c>
      <c r="C2258" s="21" t="str">
        <f t="shared" si="35"/>
        <v>Mar</v>
      </c>
      <c r="D2258" s="6">
        <v>493503.89</v>
      </c>
      <c r="E2258" t="s">
        <v>155</v>
      </c>
      <c r="F2258" s="5">
        <v>38.700000000000003</v>
      </c>
      <c r="G2258" s="5" t="str" cm="1">
        <f t="array" ref="G2258">_xlfn.IFS(F2258&gt;=86,"Hot Week (More Than 85°F)",F2258&lt;50,"Cold Week (Less Than 50°F)",TRUE,"Normal Week")</f>
        <v>Cold Week (Less Than 50°F)</v>
      </c>
      <c r="H2258" s="2">
        <v>3.6640000000000001</v>
      </c>
      <c r="I2258" s="2" t="str" cm="1">
        <f t="array" ref="I2258">_xlfn.IFS(H2258&gt;3.5,"Above Average",H2258&lt;3,"Below Average",TRUE,"Average")</f>
        <v>Above Average</v>
      </c>
      <c r="J2258" s="1">
        <v>197.22952340000001</v>
      </c>
      <c r="K2258" s="1" t="str" cm="1">
        <f t="array" ref="K2258">_xlfn.IFS(J2258&gt;200,"Above Average",J2258&lt;155,"Below Average",TRUE,"Average")</f>
        <v>Average</v>
      </c>
      <c r="L2258" s="7">
        <v>6.1619999999999999</v>
      </c>
      <c r="M2258" s="7" t="str" cm="1">
        <f t="array" ref="M2258">_xlfn.IFS(L2258&gt;9,"Above Average",L2258&lt;8,"Below Average",TRUE,"Average")</f>
        <v>Below Average</v>
      </c>
    </row>
    <row r="2259" spans="1:13" x14ac:dyDescent="0.3">
      <c r="A2259">
        <v>16</v>
      </c>
      <c r="B2259" s="21">
        <v>40998</v>
      </c>
      <c r="C2259" s="21" t="str">
        <f t="shared" si="35"/>
        <v>Mar</v>
      </c>
      <c r="D2259" s="6">
        <v>485095.41</v>
      </c>
      <c r="E2259" t="s">
        <v>155</v>
      </c>
      <c r="F2259" s="5">
        <v>48.29</v>
      </c>
      <c r="G2259" s="5" t="str" cm="1">
        <f t="array" ref="G2259">_xlfn.IFS(F2259&gt;=86,"Hot Week (More Than 85°F)",F2259&lt;50,"Cold Week (Less Than 50°F)",TRUE,"Normal Week")</f>
        <v>Cold Week (Less Than 50°F)</v>
      </c>
      <c r="H2259" s="2">
        <v>3.75</v>
      </c>
      <c r="I2259" s="2" t="str" cm="1">
        <f t="array" ref="I2259">_xlfn.IFS(H2259&gt;3.5,"Above Average",H2259&lt;3,"Below Average",TRUE,"Average")</f>
        <v>Above Average</v>
      </c>
      <c r="J2259" s="1">
        <v>197.41332589999999</v>
      </c>
      <c r="K2259" s="1" t="str" cm="1">
        <f t="array" ref="K2259">_xlfn.IFS(J2259&gt;200,"Above Average",J2259&lt;155,"Below Average",TRUE,"Average")</f>
        <v>Average</v>
      </c>
      <c r="L2259" s="7">
        <v>6.1619999999999999</v>
      </c>
      <c r="M2259" s="7" t="str" cm="1">
        <f t="array" ref="M2259">_xlfn.IFS(L2259&gt;9,"Above Average",L2259&lt;8,"Below Average",TRUE,"Average")</f>
        <v>Below Average</v>
      </c>
    </row>
    <row r="2260" spans="1:13" x14ac:dyDescent="0.3">
      <c r="A2260">
        <v>16</v>
      </c>
      <c r="B2260" s="21">
        <v>41005</v>
      </c>
      <c r="C2260" s="21" t="str">
        <f t="shared" si="35"/>
        <v>Apr</v>
      </c>
      <c r="D2260" s="6">
        <v>502662.07</v>
      </c>
      <c r="E2260" t="s">
        <v>155</v>
      </c>
      <c r="F2260" s="5">
        <v>48.93</v>
      </c>
      <c r="G2260" s="5" t="str" cm="1">
        <f t="array" ref="G2260">_xlfn.IFS(F2260&gt;=86,"Hot Week (More Than 85°F)",F2260&lt;50,"Cold Week (Less Than 50°F)",TRUE,"Normal Week")</f>
        <v>Cold Week (Less Than 50°F)</v>
      </c>
      <c r="H2260" s="2">
        <v>3.8540000000000001</v>
      </c>
      <c r="I2260" s="2" t="str" cm="1">
        <f t="array" ref="I2260">_xlfn.IFS(H2260&gt;3.5,"Above Average",H2260&lt;3,"Below Average",TRUE,"Average")</f>
        <v>Above Average</v>
      </c>
      <c r="J2260" s="1">
        <v>197.5971285</v>
      </c>
      <c r="K2260" s="1" t="str" cm="1">
        <f t="array" ref="K2260">_xlfn.IFS(J2260&gt;200,"Above Average",J2260&lt;155,"Below Average",TRUE,"Average")</f>
        <v>Average</v>
      </c>
      <c r="L2260" s="7">
        <v>6.1689999999999996</v>
      </c>
      <c r="M2260" s="7" t="str" cm="1">
        <f t="array" ref="M2260">_xlfn.IFS(L2260&gt;9,"Above Average",L2260&lt;8,"Below Average",TRUE,"Average")</f>
        <v>Below Average</v>
      </c>
    </row>
    <row r="2261" spans="1:13" x14ac:dyDescent="0.3">
      <c r="A2261">
        <v>16</v>
      </c>
      <c r="B2261" s="21">
        <v>41012</v>
      </c>
      <c r="C2261" s="21" t="str">
        <f t="shared" si="35"/>
        <v>Apr</v>
      </c>
      <c r="D2261" s="6">
        <v>450756.71</v>
      </c>
      <c r="E2261" t="s">
        <v>155</v>
      </c>
      <c r="F2261" s="5">
        <v>45.83</v>
      </c>
      <c r="G2261" s="5" t="str" cm="1">
        <f t="array" ref="G2261">_xlfn.IFS(F2261&gt;=86,"Hot Week (More Than 85°F)",F2261&lt;50,"Cold Week (Less Than 50°F)",TRUE,"Normal Week")</f>
        <v>Cold Week (Less Than 50°F)</v>
      </c>
      <c r="H2261" s="2">
        <v>3.9009999999999998</v>
      </c>
      <c r="I2261" s="2" t="str" cm="1">
        <f t="array" ref="I2261">_xlfn.IFS(H2261&gt;3.5,"Above Average",H2261&lt;3,"Below Average",TRUE,"Average")</f>
        <v>Above Average</v>
      </c>
      <c r="J2261" s="1">
        <v>197.78093100000001</v>
      </c>
      <c r="K2261" s="1" t="str" cm="1">
        <f t="array" ref="K2261">_xlfn.IFS(J2261&gt;200,"Above Average",J2261&lt;155,"Below Average",TRUE,"Average")</f>
        <v>Average</v>
      </c>
      <c r="L2261" s="7">
        <v>6.1689999999999996</v>
      </c>
      <c r="M2261" s="7" t="str" cm="1">
        <f t="array" ref="M2261">_xlfn.IFS(L2261&gt;9,"Above Average",L2261&lt;8,"Below Average",TRUE,"Average")</f>
        <v>Below Average</v>
      </c>
    </row>
    <row r="2262" spans="1:13" x14ac:dyDescent="0.3">
      <c r="A2262">
        <v>16</v>
      </c>
      <c r="B2262" s="21">
        <v>41019</v>
      </c>
      <c r="C2262" s="21" t="str">
        <f t="shared" si="35"/>
        <v>Apr</v>
      </c>
      <c r="D2262" s="6">
        <v>436221.26</v>
      </c>
      <c r="E2262" t="s">
        <v>155</v>
      </c>
      <c r="F2262" s="5">
        <v>43.61</v>
      </c>
      <c r="G2262" s="5" t="str" cm="1">
        <f t="array" ref="G2262">_xlfn.IFS(F2262&gt;=86,"Hot Week (More Than 85°F)",F2262&lt;50,"Cold Week (Less Than 50°F)",TRUE,"Normal Week")</f>
        <v>Cold Week (Less Than 50°F)</v>
      </c>
      <c r="H2262" s="2">
        <v>3.9359999999999999</v>
      </c>
      <c r="I2262" s="2" t="str" cm="1">
        <f t="array" ref="I2262">_xlfn.IFS(H2262&gt;3.5,"Above Average",H2262&lt;3,"Below Average",TRUE,"Average")</f>
        <v>Above Average</v>
      </c>
      <c r="J2262" s="1">
        <v>197.72273849999999</v>
      </c>
      <c r="K2262" s="1" t="str" cm="1">
        <f t="array" ref="K2262">_xlfn.IFS(J2262&gt;200,"Above Average",J2262&lt;155,"Below Average",TRUE,"Average")</f>
        <v>Average</v>
      </c>
      <c r="L2262" s="7">
        <v>6.1689999999999996</v>
      </c>
      <c r="M2262" s="7" t="str" cm="1">
        <f t="array" ref="M2262">_xlfn.IFS(L2262&gt;9,"Above Average",L2262&lt;8,"Below Average",TRUE,"Average")</f>
        <v>Below Average</v>
      </c>
    </row>
    <row r="2263" spans="1:13" x14ac:dyDescent="0.3">
      <c r="A2263">
        <v>16</v>
      </c>
      <c r="B2263" s="21">
        <v>41026</v>
      </c>
      <c r="C2263" s="21" t="str">
        <f t="shared" si="35"/>
        <v>Apr</v>
      </c>
      <c r="D2263" s="6">
        <v>398445.15</v>
      </c>
      <c r="E2263" t="s">
        <v>155</v>
      </c>
      <c r="F2263" s="5">
        <v>59.69</v>
      </c>
      <c r="G2263" s="5" t="str" cm="1">
        <f t="array" ref="G2263">_xlfn.IFS(F2263&gt;=86,"Hot Week (More Than 85°F)",F2263&lt;50,"Cold Week (Less Than 50°F)",TRUE,"Normal Week")</f>
        <v>Normal Week</v>
      </c>
      <c r="H2263" s="2">
        <v>3.927</v>
      </c>
      <c r="I2263" s="2" t="str" cm="1">
        <f t="array" ref="I2263">_xlfn.IFS(H2263&gt;3.5,"Above Average",H2263&lt;3,"Below Average",TRUE,"Average")</f>
        <v>Above Average</v>
      </c>
      <c r="J2263" s="1">
        <v>197.664546</v>
      </c>
      <c r="K2263" s="1" t="str" cm="1">
        <f t="array" ref="K2263">_xlfn.IFS(J2263&gt;200,"Above Average",J2263&lt;155,"Below Average",TRUE,"Average")</f>
        <v>Average</v>
      </c>
      <c r="L2263" s="7">
        <v>6.1689999999999996</v>
      </c>
      <c r="M2263" s="7" t="str" cm="1">
        <f t="array" ref="M2263">_xlfn.IFS(L2263&gt;9,"Above Average",L2263&lt;8,"Below Average",TRUE,"Average")</f>
        <v>Below Average</v>
      </c>
    </row>
    <row r="2264" spans="1:13" x14ac:dyDescent="0.3">
      <c r="A2264">
        <v>16</v>
      </c>
      <c r="B2264" s="21">
        <v>41033</v>
      </c>
      <c r="C2264" s="21" t="str">
        <f t="shared" si="35"/>
        <v>May</v>
      </c>
      <c r="D2264" s="6">
        <v>426959.62</v>
      </c>
      <c r="E2264" t="s">
        <v>155</v>
      </c>
      <c r="F2264" s="5">
        <v>51.34</v>
      </c>
      <c r="G2264" s="5" t="str" cm="1">
        <f t="array" ref="G2264">_xlfn.IFS(F2264&gt;=86,"Hot Week (More Than 85°F)",F2264&lt;50,"Cold Week (Less Than 50°F)",TRUE,"Normal Week")</f>
        <v>Normal Week</v>
      </c>
      <c r="H2264" s="2">
        <v>3.903</v>
      </c>
      <c r="I2264" s="2" t="str" cm="1">
        <f t="array" ref="I2264">_xlfn.IFS(H2264&gt;3.5,"Above Average",H2264&lt;3,"Below Average",TRUE,"Average")</f>
        <v>Above Average</v>
      </c>
      <c r="J2264" s="1">
        <v>197.60635339999999</v>
      </c>
      <c r="K2264" s="1" t="str" cm="1">
        <f t="array" ref="K2264">_xlfn.IFS(J2264&gt;200,"Above Average",J2264&lt;155,"Below Average",TRUE,"Average")</f>
        <v>Average</v>
      </c>
      <c r="L2264" s="7">
        <v>6.1689999999999996</v>
      </c>
      <c r="M2264" s="7" t="str" cm="1">
        <f t="array" ref="M2264">_xlfn.IFS(L2264&gt;9,"Above Average",L2264&lt;8,"Below Average",TRUE,"Average")</f>
        <v>Below Average</v>
      </c>
    </row>
    <row r="2265" spans="1:13" x14ac:dyDescent="0.3">
      <c r="A2265">
        <v>16</v>
      </c>
      <c r="B2265" s="21">
        <v>41040</v>
      </c>
      <c r="C2265" s="21" t="str">
        <f t="shared" si="35"/>
        <v>May</v>
      </c>
      <c r="D2265" s="6">
        <v>479855</v>
      </c>
      <c r="E2265" t="s">
        <v>155</v>
      </c>
      <c r="F2265" s="5">
        <v>53.57</v>
      </c>
      <c r="G2265" s="5" t="str" cm="1">
        <f t="array" ref="G2265">_xlfn.IFS(F2265&gt;=86,"Hot Week (More Than 85°F)",F2265&lt;50,"Cold Week (Less Than 50°F)",TRUE,"Normal Week")</f>
        <v>Normal Week</v>
      </c>
      <c r="H2265" s="2">
        <v>3.87</v>
      </c>
      <c r="I2265" s="2" t="str" cm="1">
        <f t="array" ref="I2265">_xlfn.IFS(H2265&gt;3.5,"Above Average",H2265&lt;3,"Below Average",TRUE,"Average")</f>
        <v>Above Average</v>
      </c>
      <c r="J2265" s="1">
        <v>197.5481609</v>
      </c>
      <c r="K2265" s="1" t="str" cm="1">
        <f t="array" ref="K2265">_xlfn.IFS(J2265&gt;200,"Above Average",J2265&lt;155,"Below Average",TRUE,"Average")</f>
        <v>Average</v>
      </c>
      <c r="L2265" s="7">
        <v>6.1689999999999996</v>
      </c>
      <c r="M2265" s="7" t="str" cm="1">
        <f t="array" ref="M2265">_xlfn.IFS(L2265&gt;9,"Above Average",L2265&lt;8,"Below Average",TRUE,"Average")</f>
        <v>Below Average</v>
      </c>
    </row>
    <row r="2266" spans="1:13" x14ac:dyDescent="0.3">
      <c r="A2266">
        <v>16</v>
      </c>
      <c r="B2266" s="21">
        <v>41047</v>
      </c>
      <c r="C2266" s="21" t="str">
        <f t="shared" si="35"/>
        <v>May</v>
      </c>
      <c r="D2266" s="6">
        <v>493506.47</v>
      </c>
      <c r="E2266" t="s">
        <v>155</v>
      </c>
      <c r="F2266" s="5">
        <v>56.74</v>
      </c>
      <c r="G2266" s="5" t="str" cm="1">
        <f t="array" ref="G2266">_xlfn.IFS(F2266&gt;=86,"Hot Week (More Than 85°F)",F2266&lt;50,"Cold Week (Less Than 50°F)",TRUE,"Normal Week")</f>
        <v>Normal Week</v>
      </c>
      <c r="H2266" s="2">
        <v>3.8370000000000002</v>
      </c>
      <c r="I2266" s="2" t="str" cm="1">
        <f t="array" ref="I2266">_xlfn.IFS(H2266&gt;3.5,"Above Average",H2266&lt;3,"Below Average",TRUE,"Average")</f>
        <v>Above Average</v>
      </c>
      <c r="J2266" s="1">
        <v>197.5553137</v>
      </c>
      <c r="K2266" s="1" t="str" cm="1">
        <f t="array" ref="K2266">_xlfn.IFS(J2266&gt;200,"Above Average",J2266&lt;155,"Below Average",TRUE,"Average")</f>
        <v>Average</v>
      </c>
      <c r="L2266" s="7">
        <v>6.1689999999999996</v>
      </c>
      <c r="M2266" s="7" t="str" cm="1">
        <f t="array" ref="M2266">_xlfn.IFS(L2266&gt;9,"Above Average",L2266&lt;8,"Below Average",TRUE,"Average")</f>
        <v>Below Average</v>
      </c>
    </row>
    <row r="2267" spans="1:13" x14ac:dyDescent="0.3">
      <c r="A2267">
        <v>16</v>
      </c>
      <c r="B2267" s="21">
        <v>41054</v>
      </c>
      <c r="C2267" s="21" t="str">
        <f t="shared" si="35"/>
        <v>May</v>
      </c>
      <c r="D2267" s="6">
        <v>518045.09</v>
      </c>
      <c r="E2267" t="s">
        <v>155</v>
      </c>
      <c r="F2267" s="5">
        <v>57.36</v>
      </c>
      <c r="G2267" s="5" t="str" cm="1">
        <f t="array" ref="G2267">_xlfn.IFS(F2267&gt;=86,"Hot Week (More Than 85°F)",F2267&lt;50,"Cold Week (Less Than 50°F)",TRUE,"Normal Week")</f>
        <v>Normal Week</v>
      </c>
      <c r="H2267" s="2">
        <v>3.8039999999999998</v>
      </c>
      <c r="I2267" s="2" t="str" cm="1">
        <f t="array" ref="I2267">_xlfn.IFS(H2267&gt;3.5,"Above Average",H2267&lt;3,"Below Average",TRUE,"Average")</f>
        <v>Above Average</v>
      </c>
      <c r="J2267" s="1">
        <v>197.5886046</v>
      </c>
      <c r="K2267" s="1" t="str" cm="1">
        <f t="array" ref="K2267">_xlfn.IFS(J2267&gt;200,"Above Average",J2267&lt;155,"Below Average",TRUE,"Average")</f>
        <v>Average</v>
      </c>
      <c r="L2267" s="7">
        <v>6.1689999999999996</v>
      </c>
      <c r="M2267" s="7" t="str" cm="1">
        <f t="array" ref="M2267">_xlfn.IFS(L2267&gt;9,"Above Average",L2267&lt;8,"Below Average",TRUE,"Average")</f>
        <v>Below Average</v>
      </c>
    </row>
    <row r="2268" spans="1:13" x14ac:dyDescent="0.3">
      <c r="A2268">
        <v>16</v>
      </c>
      <c r="B2268" s="21">
        <v>41061</v>
      </c>
      <c r="C2268" s="21" t="str">
        <f t="shared" si="35"/>
        <v>Jun</v>
      </c>
      <c r="D2268" s="6">
        <v>532311.93000000005</v>
      </c>
      <c r="E2268" t="s">
        <v>155</v>
      </c>
      <c r="F2268" s="5">
        <v>58.97</v>
      </c>
      <c r="G2268" s="5" t="str" cm="1">
        <f t="array" ref="G2268">_xlfn.IFS(F2268&gt;=86,"Hot Week (More Than 85°F)",F2268&lt;50,"Cold Week (Less Than 50°F)",TRUE,"Normal Week")</f>
        <v>Normal Week</v>
      </c>
      <c r="H2268" s="2">
        <v>3.7639999999999998</v>
      </c>
      <c r="I2268" s="2" t="str" cm="1">
        <f t="array" ref="I2268">_xlfn.IFS(H2268&gt;3.5,"Above Average",H2268&lt;3,"Below Average",TRUE,"Average")</f>
        <v>Above Average</v>
      </c>
      <c r="J2268" s="1">
        <v>197.6218954</v>
      </c>
      <c r="K2268" s="1" t="str" cm="1">
        <f t="array" ref="K2268">_xlfn.IFS(J2268&gt;200,"Above Average",J2268&lt;155,"Below Average",TRUE,"Average")</f>
        <v>Average</v>
      </c>
      <c r="L2268" s="7">
        <v>6.1689999999999996</v>
      </c>
      <c r="M2268" s="7" t="str" cm="1">
        <f t="array" ref="M2268">_xlfn.IFS(L2268&gt;9,"Above Average",L2268&lt;8,"Below Average",TRUE,"Average")</f>
        <v>Below Average</v>
      </c>
    </row>
    <row r="2269" spans="1:13" x14ac:dyDescent="0.3">
      <c r="A2269">
        <v>16</v>
      </c>
      <c r="B2269" s="21">
        <v>41068</v>
      </c>
      <c r="C2269" s="21" t="str">
        <f t="shared" si="35"/>
        <v>Jun</v>
      </c>
      <c r="D2269" s="6">
        <v>603618.89</v>
      </c>
      <c r="E2269" t="s">
        <v>155</v>
      </c>
      <c r="F2269" s="5">
        <v>65.430000000000007</v>
      </c>
      <c r="G2269" s="5" t="str" cm="1">
        <f t="array" ref="G2269">_xlfn.IFS(F2269&gt;=86,"Hot Week (More Than 85°F)",F2269&lt;50,"Cold Week (Less Than 50°F)",TRUE,"Normal Week")</f>
        <v>Normal Week</v>
      </c>
      <c r="H2269" s="2">
        <v>3.7410000000000001</v>
      </c>
      <c r="I2269" s="2" t="str" cm="1">
        <f t="array" ref="I2269">_xlfn.IFS(H2269&gt;3.5,"Above Average",H2269&lt;3,"Below Average",TRUE,"Average")</f>
        <v>Above Average</v>
      </c>
      <c r="J2269" s="1">
        <v>197.6551863</v>
      </c>
      <c r="K2269" s="1" t="str" cm="1">
        <f t="array" ref="K2269">_xlfn.IFS(J2269&gt;200,"Above Average",J2269&lt;155,"Below Average",TRUE,"Average")</f>
        <v>Average</v>
      </c>
      <c r="L2269" s="7">
        <v>6.1689999999999996</v>
      </c>
      <c r="M2269" s="7" t="str" cm="1">
        <f t="array" ref="M2269">_xlfn.IFS(L2269&gt;9,"Above Average",L2269&lt;8,"Below Average",TRUE,"Average")</f>
        <v>Below Average</v>
      </c>
    </row>
    <row r="2270" spans="1:13" x14ac:dyDescent="0.3">
      <c r="A2270">
        <v>16</v>
      </c>
      <c r="B2270" s="21">
        <v>41075</v>
      </c>
      <c r="C2270" s="21" t="str">
        <f t="shared" si="35"/>
        <v>Jun</v>
      </c>
      <c r="D2270" s="6">
        <v>570045.79</v>
      </c>
      <c r="E2270" t="s">
        <v>155</v>
      </c>
      <c r="F2270" s="5">
        <v>65.36</v>
      </c>
      <c r="G2270" s="5" t="str" cm="1">
        <f t="array" ref="G2270">_xlfn.IFS(F2270&gt;=86,"Hot Week (More Than 85°F)",F2270&lt;50,"Cold Week (Less Than 50°F)",TRUE,"Normal Week")</f>
        <v>Normal Week</v>
      </c>
      <c r="H2270" s="2">
        <v>3.7229999999999999</v>
      </c>
      <c r="I2270" s="2" t="str" cm="1">
        <f t="array" ref="I2270">_xlfn.IFS(H2270&gt;3.5,"Above Average",H2270&lt;3,"Below Average",TRUE,"Average")</f>
        <v>Above Average</v>
      </c>
      <c r="J2270" s="1">
        <v>197.69229200000001</v>
      </c>
      <c r="K2270" s="1" t="str" cm="1">
        <f t="array" ref="K2270">_xlfn.IFS(J2270&gt;200,"Above Average",J2270&lt;155,"Below Average",TRUE,"Average")</f>
        <v>Average</v>
      </c>
      <c r="L2270" s="7">
        <v>6.1689999999999996</v>
      </c>
      <c r="M2270" s="7" t="str" cm="1">
        <f t="array" ref="M2270">_xlfn.IFS(L2270&gt;9,"Above Average",L2270&lt;8,"Below Average",TRUE,"Average")</f>
        <v>Below Average</v>
      </c>
    </row>
    <row r="2271" spans="1:13" x14ac:dyDescent="0.3">
      <c r="A2271">
        <v>16</v>
      </c>
      <c r="B2271" s="21">
        <v>41082</v>
      </c>
      <c r="C2271" s="21" t="str">
        <f t="shared" si="35"/>
        <v>Jun</v>
      </c>
      <c r="D2271" s="6">
        <v>581745.72</v>
      </c>
      <c r="E2271" t="s">
        <v>155</v>
      </c>
      <c r="F2271" s="5">
        <v>70.41</v>
      </c>
      <c r="G2271" s="5" t="str" cm="1">
        <f t="array" ref="G2271">_xlfn.IFS(F2271&gt;=86,"Hot Week (More Than 85°F)",F2271&lt;50,"Cold Week (Less Than 50°F)",TRUE,"Normal Week")</f>
        <v>Normal Week</v>
      </c>
      <c r="H2271" s="2">
        <v>3.7349999999999999</v>
      </c>
      <c r="I2271" s="2" t="str" cm="1">
        <f t="array" ref="I2271">_xlfn.IFS(H2271&gt;3.5,"Above Average",H2271&lt;3,"Below Average",TRUE,"Average")</f>
        <v>Above Average</v>
      </c>
      <c r="J2271" s="1">
        <v>197.7389345</v>
      </c>
      <c r="K2271" s="1" t="str" cm="1">
        <f t="array" ref="K2271">_xlfn.IFS(J2271&gt;200,"Above Average",J2271&lt;155,"Below Average",TRUE,"Average")</f>
        <v>Average</v>
      </c>
      <c r="L2271" s="7">
        <v>6.1689999999999996</v>
      </c>
      <c r="M2271" s="7" t="str" cm="1">
        <f t="array" ref="M2271">_xlfn.IFS(L2271&gt;9,"Above Average",L2271&lt;8,"Below Average",TRUE,"Average")</f>
        <v>Below Average</v>
      </c>
    </row>
    <row r="2272" spans="1:13" x14ac:dyDescent="0.3">
      <c r="A2272">
        <v>16</v>
      </c>
      <c r="B2272" s="21">
        <v>41089</v>
      </c>
      <c r="C2272" s="21" t="str">
        <f t="shared" si="35"/>
        <v>Jun</v>
      </c>
      <c r="D2272" s="6">
        <v>570162.28</v>
      </c>
      <c r="E2272" t="s">
        <v>155</v>
      </c>
      <c r="F2272" s="5">
        <v>77.31</v>
      </c>
      <c r="G2272" s="5" t="str" cm="1">
        <f t="array" ref="G2272">_xlfn.IFS(F2272&gt;=86,"Hot Week (More Than 85°F)",F2272&lt;50,"Cold Week (Less Than 50°F)",TRUE,"Normal Week")</f>
        <v>Normal Week</v>
      </c>
      <c r="H2272" s="2">
        <v>3.6930000000000001</v>
      </c>
      <c r="I2272" s="2" t="str" cm="1">
        <f t="array" ref="I2272">_xlfn.IFS(H2272&gt;3.5,"Above Average",H2272&lt;3,"Below Average",TRUE,"Average")</f>
        <v>Above Average</v>
      </c>
      <c r="J2272" s="1">
        <v>197.78557699999999</v>
      </c>
      <c r="K2272" s="1" t="str" cm="1">
        <f t="array" ref="K2272">_xlfn.IFS(J2272&gt;200,"Above Average",J2272&lt;155,"Below Average",TRUE,"Average")</f>
        <v>Average</v>
      </c>
      <c r="L2272" s="7">
        <v>6.1689999999999996</v>
      </c>
      <c r="M2272" s="7" t="str" cm="1">
        <f t="array" ref="M2272">_xlfn.IFS(L2272&gt;9,"Above Average",L2272&lt;8,"Below Average",TRUE,"Average")</f>
        <v>Below Average</v>
      </c>
    </row>
    <row r="2273" spans="1:13" x14ac:dyDescent="0.3">
      <c r="A2273">
        <v>16</v>
      </c>
      <c r="B2273" s="21">
        <v>41096</v>
      </c>
      <c r="C2273" s="21" t="str">
        <f t="shared" si="35"/>
        <v>Jul</v>
      </c>
      <c r="D2273" s="6">
        <v>641763.53</v>
      </c>
      <c r="E2273" t="s">
        <v>155</v>
      </c>
      <c r="F2273" s="5">
        <v>70.489999999999995</v>
      </c>
      <c r="G2273" s="5" t="str" cm="1">
        <f t="array" ref="G2273">_xlfn.IFS(F2273&gt;=86,"Hot Week (More Than 85°F)",F2273&lt;50,"Cold Week (Less Than 50°F)",TRUE,"Normal Week")</f>
        <v>Normal Week</v>
      </c>
      <c r="H2273" s="2">
        <v>3.6459999999999999</v>
      </c>
      <c r="I2273" s="2" t="str" cm="1">
        <f t="array" ref="I2273">_xlfn.IFS(H2273&gt;3.5,"Above Average",H2273&lt;3,"Below Average",TRUE,"Average")</f>
        <v>Above Average</v>
      </c>
      <c r="J2273" s="1">
        <v>197.83221950000001</v>
      </c>
      <c r="K2273" s="1" t="str" cm="1">
        <f t="array" ref="K2273">_xlfn.IFS(J2273&gt;200,"Above Average",J2273&lt;155,"Below Average",TRUE,"Average")</f>
        <v>Average</v>
      </c>
      <c r="L2273" s="7">
        <v>6.0609999999999999</v>
      </c>
      <c r="M2273" s="7" t="str" cm="1">
        <f t="array" ref="M2273">_xlfn.IFS(L2273&gt;9,"Above Average",L2273&lt;8,"Below Average",TRUE,"Average")</f>
        <v>Below Average</v>
      </c>
    </row>
    <row r="2274" spans="1:13" x14ac:dyDescent="0.3">
      <c r="A2274">
        <v>16</v>
      </c>
      <c r="B2274" s="21">
        <v>41103</v>
      </c>
      <c r="C2274" s="21" t="str">
        <f t="shared" si="35"/>
        <v>Jul</v>
      </c>
      <c r="D2274" s="6">
        <v>569005.06000000006</v>
      </c>
      <c r="E2274" t="s">
        <v>155</v>
      </c>
      <c r="F2274" s="5">
        <v>70.290000000000006</v>
      </c>
      <c r="G2274" s="5" t="str" cm="1">
        <f t="array" ref="G2274">_xlfn.IFS(F2274&gt;=86,"Hot Week (More Than 85°F)",F2274&lt;50,"Cold Week (Less Than 50°F)",TRUE,"Normal Week")</f>
        <v>Normal Week</v>
      </c>
      <c r="H2274" s="2">
        <v>3.613</v>
      </c>
      <c r="I2274" s="2" t="str" cm="1">
        <f t="array" ref="I2274">_xlfn.IFS(H2274&gt;3.5,"Above Average",H2274&lt;3,"Below Average",TRUE,"Average")</f>
        <v>Above Average</v>
      </c>
      <c r="J2274" s="1">
        <v>197.87886209999999</v>
      </c>
      <c r="K2274" s="1" t="str" cm="1">
        <f t="array" ref="K2274">_xlfn.IFS(J2274&gt;200,"Above Average",J2274&lt;155,"Below Average",TRUE,"Average")</f>
        <v>Average</v>
      </c>
      <c r="L2274" s="7">
        <v>6.0609999999999999</v>
      </c>
      <c r="M2274" s="7" t="str" cm="1">
        <f t="array" ref="M2274">_xlfn.IFS(L2274&gt;9,"Above Average",L2274&lt;8,"Below Average",TRUE,"Average")</f>
        <v>Below Average</v>
      </c>
    </row>
    <row r="2275" spans="1:13" x14ac:dyDescent="0.3">
      <c r="A2275">
        <v>16</v>
      </c>
      <c r="B2275" s="21">
        <v>41110</v>
      </c>
      <c r="C2275" s="21" t="str">
        <f t="shared" si="35"/>
        <v>Jul</v>
      </c>
      <c r="D2275" s="6">
        <v>565297.54</v>
      </c>
      <c r="E2275" t="s">
        <v>155</v>
      </c>
      <c r="F2275" s="5">
        <v>68.430000000000007</v>
      </c>
      <c r="G2275" s="5" t="str" cm="1">
        <f t="array" ref="G2275">_xlfn.IFS(F2275&gt;=86,"Hot Week (More Than 85°F)",F2275&lt;50,"Cold Week (Less Than 50°F)",TRUE,"Normal Week")</f>
        <v>Normal Week</v>
      </c>
      <c r="H2275" s="2">
        <v>3.585</v>
      </c>
      <c r="I2275" s="2" t="str" cm="1">
        <f t="array" ref="I2275">_xlfn.IFS(H2275&gt;3.5,"Above Average",H2275&lt;3,"Below Average",TRUE,"Average")</f>
        <v>Above Average</v>
      </c>
      <c r="J2275" s="1">
        <v>197.9290378</v>
      </c>
      <c r="K2275" s="1" t="str" cm="1">
        <f t="array" ref="K2275">_xlfn.IFS(J2275&gt;200,"Above Average",J2275&lt;155,"Below Average",TRUE,"Average")</f>
        <v>Average</v>
      </c>
      <c r="L2275" s="7">
        <v>6.0609999999999999</v>
      </c>
      <c r="M2275" s="7" t="str" cm="1">
        <f t="array" ref="M2275">_xlfn.IFS(L2275&gt;9,"Above Average",L2275&lt;8,"Below Average",TRUE,"Average")</f>
        <v>Below Average</v>
      </c>
    </row>
    <row r="2276" spans="1:13" x14ac:dyDescent="0.3">
      <c r="A2276">
        <v>16</v>
      </c>
      <c r="B2276" s="21">
        <v>41117</v>
      </c>
      <c r="C2276" s="21" t="str">
        <f t="shared" si="35"/>
        <v>Jul</v>
      </c>
      <c r="D2276" s="6">
        <v>539337.87</v>
      </c>
      <c r="E2276" t="s">
        <v>155</v>
      </c>
      <c r="F2276" s="5">
        <v>69</v>
      </c>
      <c r="G2276" s="5" t="str" cm="1">
        <f t="array" ref="G2276">_xlfn.IFS(F2276&gt;=86,"Hot Week (More Than 85°F)",F2276&lt;50,"Cold Week (Less Than 50°F)",TRUE,"Normal Week")</f>
        <v>Normal Week</v>
      </c>
      <c r="H2276" s="2">
        <v>3.57</v>
      </c>
      <c r="I2276" s="2" t="str" cm="1">
        <f t="array" ref="I2276">_xlfn.IFS(H2276&gt;3.5,"Above Average",H2276&lt;3,"Below Average",TRUE,"Average")</f>
        <v>Above Average</v>
      </c>
      <c r="J2276" s="1">
        <v>197.97921360000001</v>
      </c>
      <c r="K2276" s="1" t="str" cm="1">
        <f t="array" ref="K2276">_xlfn.IFS(J2276&gt;200,"Above Average",J2276&lt;155,"Below Average",TRUE,"Average")</f>
        <v>Average</v>
      </c>
      <c r="L2276" s="7">
        <v>6.0609999999999999</v>
      </c>
      <c r="M2276" s="7" t="str" cm="1">
        <f t="array" ref="M2276">_xlfn.IFS(L2276&gt;9,"Above Average",L2276&lt;8,"Below Average",TRUE,"Average")</f>
        <v>Below Average</v>
      </c>
    </row>
    <row r="2277" spans="1:13" x14ac:dyDescent="0.3">
      <c r="A2277">
        <v>16</v>
      </c>
      <c r="B2277" s="21">
        <v>41124</v>
      </c>
      <c r="C2277" s="21" t="str">
        <f t="shared" si="35"/>
        <v>Aug</v>
      </c>
      <c r="D2277" s="6">
        <v>584000.71</v>
      </c>
      <c r="E2277" t="s">
        <v>155</v>
      </c>
      <c r="F2277" s="5">
        <v>68.59</v>
      </c>
      <c r="G2277" s="5" t="str" cm="1">
        <f t="array" ref="G2277">_xlfn.IFS(F2277&gt;=86,"Hot Week (More Than 85°F)",F2277&lt;50,"Cold Week (Less Than 50°F)",TRUE,"Normal Week")</f>
        <v>Normal Week</v>
      </c>
      <c r="H2277" s="2">
        <v>3.528</v>
      </c>
      <c r="I2277" s="2" t="str" cm="1">
        <f t="array" ref="I2277">_xlfn.IFS(H2277&gt;3.5,"Above Average",H2277&lt;3,"Below Average",TRUE,"Average")</f>
        <v>Above Average</v>
      </c>
      <c r="J2277" s="1">
        <v>198.02938929999999</v>
      </c>
      <c r="K2277" s="1" t="str" cm="1">
        <f t="array" ref="K2277">_xlfn.IFS(J2277&gt;200,"Above Average",J2277&lt;155,"Below Average",TRUE,"Average")</f>
        <v>Average</v>
      </c>
      <c r="L2277" s="7">
        <v>6.0609999999999999</v>
      </c>
      <c r="M2277" s="7" t="str" cm="1">
        <f t="array" ref="M2277">_xlfn.IFS(L2277&gt;9,"Above Average",L2277&lt;8,"Below Average",TRUE,"Average")</f>
        <v>Below Average</v>
      </c>
    </row>
    <row r="2278" spans="1:13" x14ac:dyDescent="0.3">
      <c r="A2278">
        <v>16</v>
      </c>
      <c r="B2278" s="21">
        <v>41131</v>
      </c>
      <c r="C2278" s="21" t="str">
        <f t="shared" si="35"/>
        <v>Aug</v>
      </c>
      <c r="D2278" s="6">
        <v>554036.84</v>
      </c>
      <c r="E2278" t="s">
        <v>155</v>
      </c>
      <c r="F2278" s="5">
        <v>70.239999999999995</v>
      </c>
      <c r="G2278" s="5" t="str" cm="1">
        <f t="array" ref="G2278">_xlfn.IFS(F2278&gt;=86,"Hot Week (More Than 85°F)",F2278&lt;50,"Cold Week (Less Than 50°F)",TRUE,"Normal Week")</f>
        <v>Normal Week</v>
      </c>
      <c r="H2278" s="2">
        <v>3.5089999999999999</v>
      </c>
      <c r="I2278" s="2" t="str" cm="1">
        <f t="array" ref="I2278">_xlfn.IFS(H2278&gt;3.5,"Above Average",H2278&lt;3,"Below Average",TRUE,"Average")</f>
        <v>Above Average</v>
      </c>
      <c r="J2278" s="1">
        <v>198.0795651</v>
      </c>
      <c r="K2278" s="1" t="str" cm="1">
        <f t="array" ref="K2278">_xlfn.IFS(J2278&gt;200,"Above Average",J2278&lt;155,"Below Average",TRUE,"Average")</f>
        <v>Average</v>
      </c>
      <c r="L2278" s="7">
        <v>6.0609999999999999</v>
      </c>
      <c r="M2278" s="7" t="str" cm="1">
        <f t="array" ref="M2278">_xlfn.IFS(L2278&gt;9,"Above Average",L2278&lt;8,"Below Average",TRUE,"Average")</f>
        <v>Below Average</v>
      </c>
    </row>
    <row r="2279" spans="1:13" x14ac:dyDescent="0.3">
      <c r="A2279">
        <v>16</v>
      </c>
      <c r="B2279" s="21">
        <v>41138</v>
      </c>
      <c r="C2279" s="21" t="str">
        <f t="shared" si="35"/>
        <v>Aug</v>
      </c>
      <c r="D2279" s="6">
        <v>521896.6</v>
      </c>
      <c r="E2279" t="s">
        <v>155</v>
      </c>
      <c r="F2279" s="5">
        <v>62.07</v>
      </c>
      <c r="G2279" s="5" t="str" cm="1">
        <f t="array" ref="G2279">_xlfn.IFS(F2279&gt;=86,"Hot Week (More Than 85°F)",F2279&lt;50,"Cold Week (Less Than 50°F)",TRUE,"Normal Week")</f>
        <v>Normal Week</v>
      </c>
      <c r="H2279" s="2">
        <v>3.5449999999999999</v>
      </c>
      <c r="I2279" s="2" t="str" cm="1">
        <f t="array" ref="I2279">_xlfn.IFS(H2279&gt;3.5,"Above Average",H2279&lt;3,"Below Average",TRUE,"Average")</f>
        <v>Above Average</v>
      </c>
      <c r="J2279" s="1">
        <v>198.1001057</v>
      </c>
      <c r="K2279" s="1" t="str" cm="1">
        <f t="array" ref="K2279">_xlfn.IFS(J2279&gt;200,"Above Average",J2279&lt;155,"Below Average",TRUE,"Average")</f>
        <v>Average</v>
      </c>
      <c r="L2279" s="7">
        <v>6.0609999999999999</v>
      </c>
      <c r="M2279" s="7" t="str" cm="1">
        <f t="array" ref="M2279">_xlfn.IFS(L2279&gt;9,"Above Average",L2279&lt;8,"Below Average",TRUE,"Average")</f>
        <v>Below Average</v>
      </c>
    </row>
    <row r="2280" spans="1:13" x14ac:dyDescent="0.3">
      <c r="A2280">
        <v>16</v>
      </c>
      <c r="B2280" s="21">
        <v>41145</v>
      </c>
      <c r="C2280" s="21" t="str">
        <f t="shared" si="35"/>
        <v>Aug</v>
      </c>
      <c r="D2280" s="6">
        <v>551152.15</v>
      </c>
      <c r="E2280" t="s">
        <v>155</v>
      </c>
      <c r="F2280" s="5">
        <v>61.44</v>
      </c>
      <c r="G2280" s="5" t="str" cm="1">
        <f t="array" ref="G2280">_xlfn.IFS(F2280&gt;=86,"Hot Week (More Than 85°F)",F2280&lt;50,"Cold Week (Less Than 50°F)",TRUE,"Normal Week")</f>
        <v>Normal Week</v>
      </c>
      <c r="H2280" s="2">
        <v>3.5579999999999998</v>
      </c>
      <c r="I2280" s="2" t="str" cm="1">
        <f t="array" ref="I2280">_xlfn.IFS(H2280&gt;3.5,"Above Average",H2280&lt;3,"Below Average",TRUE,"Average")</f>
        <v>Above Average</v>
      </c>
      <c r="J2280" s="1">
        <v>198.09841990000001</v>
      </c>
      <c r="K2280" s="1" t="str" cm="1">
        <f t="array" ref="K2280">_xlfn.IFS(J2280&gt;200,"Above Average",J2280&lt;155,"Below Average",TRUE,"Average")</f>
        <v>Average</v>
      </c>
      <c r="L2280" s="7">
        <v>6.0609999999999999</v>
      </c>
      <c r="M2280" s="7" t="str" cm="1">
        <f t="array" ref="M2280">_xlfn.IFS(L2280&gt;9,"Above Average",L2280&lt;8,"Below Average",TRUE,"Average")</f>
        <v>Below Average</v>
      </c>
    </row>
    <row r="2281" spans="1:13" x14ac:dyDescent="0.3">
      <c r="A2281">
        <v>16</v>
      </c>
      <c r="B2281" s="21">
        <v>41152</v>
      </c>
      <c r="C2281" s="21" t="str">
        <f t="shared" si="35"/>
        <v>Aug</v>
      </c>
      <c r="D2281" s="6">
        <v>551837.31000000006</v>
      </c>
      <c r="E2281" t="s">
        <v>155</v>
      </c>
      <c r="F2281" s="5">
        <v>64.19</v>
      </c>
      <c r="G2281" s="5" t="str" cm="1">
        <f t="array" ref="G2281">_xlfn.IFS(F2281&gt;=86,"Hot Week (More Than 85°F)",F2281&lt;50,"Cold Week (Less Than 50°F)",TRUE,"Normal Week")</f>
        <v>Normal Week</v>
      </c>
      <c r="H2281" s="2">
        <v>3.556</v>
      </c>
      <c r="I2281" s="2" t="str" cm="1">
        <f t="array" ref="I2281">_xlfn.IFS(H2281&gt;3.5,"Above Average",H2281&lt;3,"Below Average",TRUE,"Average")</f>
        <v>Above Average</v>
      </c>
      <c r="J2281" s="1">
        <v>198.09673409999999</v>
      </c>
      <c r="K2281" s="1" t="str" cm="1">
        <f t="array" ref="K2281">_xlfn.IFS(J2281&gt;200,"Above Average",J2281&lt;155,"Below Average",TRUE,"Average")</f>
        <v>Average</v>
      </c>
      <c r="L2281" s="7">
        <v>6.0609999999999999</v>
      </c>
      <c r="M2281" s="7" t="str" cm="1">
        <f t="array" ref="M2281">_xlfn.IFS(L2281&gt;9,"Above Average",L2281&lt;8,"Below Average",TRUE,"Average")</f>
        <v>Below Average</v>
      </c>
    </row>
    <row r="2282" spans="1:13" x14ac:dyDescent="0.3">
      <c r="A2282">
        <v>16</v>
      </c>
      <c r="B2282" s="21">
        <v>41159</v>
      </c>
      <c r="C2282" s="21" t="str">
        <f t="shared" si="35"/>
        <v>Sep</v>
      </c>
      <c r="D2282" s="6">
        <v>537138.57999999996</v>
      </c>
      <c r="E2282" t="s">
        <v>156</v>
      </c>
      <c r="F2282" s="5">
        <v>60.09</v>
      </c>
      <c r="G2282" s="5" t="str" cm="1">
        <f t="array" ref="G2282">_xlfn.IFS(F2282&gt;=86,"Hot Week (More Than 85°F)",F2282&lt;50,"Cold Week (Less Than 50°F)",TRUE,"Normal Week")</f>
        <v>Normal Week</v>
      </c>
      <c r="H2282" s="2">
        <v>3.5960000000000001</v>
      </c>
      <c r="I2282" s="2" t="str" cm="1">
        <f t="array" ref="I2282">_xlfn.IFS(H2282&gt;3.5,"Above Average",H2282&lt;3,"Below Average",TRUE,"Average")</f>
        <v>Above Average</v>
      </c>
      <c r="J2282" s="1">
        <v>198.0950484</v>
      </c>
      <c r="K2282" s="1" t="str" cm="1">
        <f t="array" ref="K2282">_xlfn.IFS(J2282&gt;200,"Above Average",J2282&lt;155,"Below Average",TRUE,"Average")</f>
        <v>Average</v>
      </c>
      <c r="L2282" s="7">
        <v>6.0609999999999999</v>
      </c>
      <c r="M2282" s="7" t="str" cm="1">
        <f t="array" ref="M2282">_xlfn.IFS(L2282&gt;9,"Above Average",L2282&lt;8,"Below Average",TRUE,"Average")</f>
        <v>Below Average</v>
      </c>
    </row>
    <row r="2283" spans="1:13" x14ac:dyDescent="0.3">
      <c r="A2283">
        <v>16</v>
      </c>
      <c r="B2283" s="21">
        <v>41166</v>
      </c>
      <c r="C2283" s="21" t="str">
        <f t="shared" si="35"/>
        <v>Sep</v>
      </c>
      <c r="D2283" s="6">
        <v>526525.16</v>
      </c>
      <c r="E2283" t="s">
        <v>155</v>
      </c>
      <c r="F2283" s="5">
        <v>56.69</v>
      </c>
      <c r="G2283" s="5" t="str" cm="1">
        <f t="array" ref="G2283">_xlfn.IFS(F2283&gt;=86,"Hot Week (More Than 85°F)",F2283&lt;50,"Cold Week (Less Than 50°F)",TRUE,"Normal Week")</f>
        <v>Normal Week</v>
      </c>
      <c r="H2283" s="2">
        <v>3.6589999999999998</v>
      </c>
      <c r="I2283" s="2" t="str" cm="1">
        <f t="array" ref="I2283">_xlfn.IFS(H2283&gt;3.5,"Above Average",H2283&lt;3,"Below Average",TRUE,"Average")</f>
        <v>Above Average</v>
      </c>
      <c r="J2283" s="1">
        <v>198.12671839999999</v>
      </c>
      <c r="K2283" s="1" t="str" cm="1">
        <f t="array" ref="K2283">_xlfn.IFS(J2283&gt;200,"Above Average",J2283&lt;155,"Below Average",TRUE,"Average")</f>
        <v>Average</v>
      </c>
      <c r="L2283" s="7">
        <v>6.0609999999999999</v>
      </c>
      <c r="M2283" s="7" t="str" cm="1">
        <f t="array" ref="M2283">_xlfn.IFS(L2283&gt;9,"Above Average",L2283&lt;8,"Below Average",TRUE,"Average")</f>
        <v>Below Average</v>
      </c>
    </row>
    <row r="2284" spans="1:13" x14ac:dyDescent="0.3">
      <c r="A2284">
        <v>16</v>
      </c>
      <c r="B2284" s="21">
        <v>41173</v>
      </c>
      <c r="C2284" s="21" t="str">
        <f t="shared" si="35"/>
        <v>Sep</v>
      </c>
      <c r="D2284" s="6">
        <v>509942.56</v>
      </c>
      <c r="E2284" t="s">
        <v>155</v>
      </c>
      <c r="F2284" s="5">
        <v>56.48</v>
      </c>
      <c r="G2284" s="5" t="str" cm="1">
        <f t="array" ref="G2284">_xlfn.IFS(F2284&gt;=86,"Hot Week (More Than 85°F)",F2284&lt;50,"Cold Week (Less Than 50°F)",TRUE,"Normal Week")</f>
        <v>Normal Week</v>
      </c>
      <c r="H2284" s="2">
        <v>3.7650000000000001</v>
      </c>
      <c r="I2284" s="2" t="str" cm="1">
        <f t="array" ref="I2284">_xlfn.IFS(H2284&gt;3.5,"Above Average",H2284&lt;3,"Below Average",TRUE,"Average")</f>
        <v>Above Average</v>
      </c>
      <c r="J2284" s="1">
        <v>198.35852299999999</v>
      </c>
      <c r="K2284" s="1" t="str" cm="1">
        <f t="array" ref="K2284">_xlfn.IFS(J2284&gt;200,"Above Average",J2284&lt;155,"Below Average",TRUE,"Average")</f>
        <v>Average</v>
      </c>
      <c r="L2284" s="7">
        <v>6.0609999999999999</v>
      </c>
      <c r="M2284" s="7" t="str" cm="1">
        <f t="array" ref="M2284">_xlfn.IFS(L2284&gt;9,"Above Average",L2284&lt;8,"Below Average",TRUE,"Average")</f>
        <v>Below Average</v>
      </c>
    </row>
    <row r="2285" spans="1:13" x14ac:dyDescent="0.3">
      <c r="A2285">
        <v>16</v>
      </c>
      <c r="B2285" s="21">
        <v>41180</v>
      </c>
      <c r="C2285" s="21" t="str">
        <f t="shared" si="35"/>
        <v>Sep</v>
      </c>
      <c r="D2285" s="6">
        <v>469607.73</v>
      </c>
      <c r="E2285" t="s">
        <v>155</v>
      </c>
      <c r="F2285" s="5">
        <v>51.4</v>
      </c>
      <c r="G2285" s="5" t="str" cm="1">
        <f t="array" ref="G2285">_xlfn.IFS(F2285&gt;=86,"Hot Week (More Than 85°F)",F2285&lt;50,"Cold Week (Less Than 50°F)",TRUE,"Normal Week")</f>
        <v>Normal Week</v>
      </c>
      <c r="H2285" s="2">
        <v>3.7890000000000001</v>
      </c>
      <c r="I2285" s="2" t="str" cm="1">
        <f t="array" ref="I2285">_xlfn.IFS(H2285&gt;3.5,"Above Average",H2285&lt;3,"Below Average",TRUE,"Average")</f>
        <v>Above Average</v>
      </c>
      <c r="J2285" s="1">
        <v>198.59032759999999</v>
      </c>
      <c r="K2285" s="1" t="str" cm="1">
        <f t="array" ref="K2285">_xlfn.IFS(J2285&gt;200,"Above Average",J2285&lt;155,"Below Average",TRUE,"Average")</f>
        <v>Average</v>
      </c>
      <c r="L2285" s="7">
        <v>6.0609999999999999</v>
      </c>
      <c r="M2285" s="7" t="str" cm="1">
        <f t="array" ref="M2285">_xlfn.IFS(L2285&gt;9,"Above Average",L2285&lt;8,"Below Average",TRUE,"Average")</f>
        <v>Below Average</v>
      </c>
    </row>
    <row r="2286" spans="1:13" x14ac:dyDescent="0.3">
      <c r="A2286">
        <v>16</v>
      </c>
      <c r="B2286" s="21">
        <v>41187</v>
      </c>
      <c r="C2286" s="21" t="str">
        <f t="shared" si="35"/>
        <v>Oct</v>
      </c>
      <c r="D2286" s="6">
        <v>471281.68</v>
      </c>
      <c r="E2286" t="s">
        <v>155</v>
      </c>
      <c r="F2286" s="5">
        <v>50.46</v>
      </c>
      <c r="G2286" s="5" t="str" cm="1">
        <f t="array" ref="G2286">_xlfn.IFS(F2286&gt;=86,"Hot Week (More Than 85°F)",F2286&lt;50,"Cold Week (Less Than 50°F)",TRUE,"Normal Week")</f>
        <v>Normal Week</v>
      </c>
      <c r="H2286" s="2">
        <v>3.7789999999999999</v>
      </c>
      <c r="I2286" s="2" t="str" cm="1">
        <f t="array" ref="I2286">_xlfn.IFS(H2286&gt;3.5,"Above Average",H2286&lt;3,"Below Average",TRUE,"Average")</f>
        <v>Above Average</v>
      </c>
      <c r="J2286" s="1">
        <v>198.8221322</v>
      </c>
      <c r="K2286" s="1" t="str" cm="1">
        <f t="array" ref="K2286">_xlfn.IFS(J2286&gt;200,"Above Average",J2286&lt;155,"Below Average",TRUE,"Average")</f>
        <v>Average</v>
      </c>
      <c r="L2286" s="7">
        <v>5.8470000000000004</v>
      </c>
      <c r="M2286" s="7" t="str" cm="1">
        <f t="array" ref="M2286">_xlfn.IFS(L2286&gt;9,"Above Average",L2286&lt;8,"Below Average",TRUE,"Average")</f>
        <v>Below Average</v>
      </c>
    </row>
    <row r="2287" spans="1:13" x14ac:dyDescent="0.3">
      <c r="A2287">
        <v>16</v>
      </c>
      <c r="B2287" s="21">
        <v>41194</v>
      </c>
      <c r="C2287" s="21" t="str">
        <f t="shared" si="35"/>
        <v>Oct</v>
      </c>
      <c r="D2287" s="6">
        <v>491817.19</v>
      </c>
      <c r="E2287" t="s">
        <v>155</v>
      </c>
      <c r="F2287" s="5">
        <v>43.26</v>
      </c>
      <c r="G2287" s="5" t="str" cm="1">
        <f t="array" ref="G2287">_xlfn.IFS(F2287&gt;=86,"Hot Week (More Than 85°F)",F2287&lt;50,"Cold Week (Less Than 50°F)",TRUE,"Normal Week")</f>
        <v>Cold Week (Less Than 50°F)</v>
      </c>
      <c r="H2287" s="2">
        <v>3.76</v>
      </c>
      <c r="I2287" s="2" t="str" cm="1">
        <f t="array" ref="I2287">_xlfn.IFS(H2287&gt;3.5,"Above Average",H2287&lt;3,"Below Average",TRUE,"Average")</f>
        <v>Above Average</v>
      </c>
      <c r="J2287" s="1">
        <v>199.0539368</v>
      </c>
      <c r="K2287" s="1" t="str" cm="1">
        <f t="array" ref="K2287">_xlfn.IFS(J2287&gt;200,"Above Average",J2287&lt;155,"Below Average",TRUE,"Average")</f>
        <v>Average</v>
      </c>
      <c r="L2287" s="7">
        <v>5.8470000000000004</v>
      </c>
      <c r="M2287" s="7" t="str" cm="1">
        <f t="array" ref="M2287">_xlfn.IFS(L2287&gt;9,"Above Average",L2287&lt;8,"Below Average",TRUE,"Average")</f>
        <v>Below Average</v>
      </c>
    </row>
    <row r="2288" spans="1:13" x14ac:dyDescent="0.3">
      <c r="A2288">
        <v>16</v>
      </c>
      <c r="B2288" s="21">
        <v>41201</v>
      </c>
      <c r="C2288" s="21" t="str">
        <f t="shared" si="35"/>
        <v>Oct</v>
      </c>
      <c r="D2288" s="6">
        <v>577198.97</v>
      </c>
      <c r="E2288" t="s">
        <v>155</v>
      </c>
      <c r="F2288" s="5">
        <v>40.590000000000003</v>
      </c>
      <c r="G2288" s="5" t="str" cm="1">
        <f t="array" ref="G2288">_xlfn.IFS(F2288&gt;=86,"Hot Week (More Than 85°F)",F2288&lt;50,"Cold Week (Less Than 50°F)",TRUE,"Normal Week")</f>
        <v>Cold Week (Less Than 50°F)</v>
      </c>
      <c r="H2288" s="2">
        <v>3.75</v>
      </c>
      <c r="I2288" s="2" t="str" cm="1">
        <f t="array" ref="I2288">_xlfn.IFS(H2288&gt;3.5,"Above Average",H2288&lt;3,"Below Average",TRUE,"Average")</f>
        <v>Above Average</v>
      </c>
      <c r="J2288" s="1">
        <v>199.1481963</v>
      </c>
      <c r="K2288" s="1" t="str" cm="1">
        <f t="array" ref="K2288">_xlfn.IFS(J2288&gt;200,"Above Average",J2288&lt;155,"Below Average",TRUE,"Average")</f>
        <v>Average</v>
      </c>
      <c r="L2288" s="7">
        <v>5.8470000000000004</v>
      </c>
      <c r="M2288" s="7" t="str" cm="1">
        <f t="array" ref="M2288">_xlfn.IFS(L2288&gt;9,"Above Average",L2288&lt;8,"Below Average",TRUE,"Average")</f>
        <v>Below Average</v>
      </c>
    </row>
    <row r="2289" spans="1:13" x14ac:dyDescent="0.3">
      <c r="A2289">
        <v>16</v>
      </c>
      <c r="B2289" s="21">
        <v>41208</v>
      </c>
      <c r="C2289" s="21" t="str">
        <f t="shared" si="35"/>
        <v>Oct</v>
      </c>
      <c r="D2289" s="6">
        <v>475770.14</v>
      </c>
      <c r="E2289" t="s">
        <v>155</v>
      </c>
      <c r="F2289" s="5">
        <v>40.99</v>
      </c>
      <c r="G2289" s="5" t="str" cm="1">
        <f t="array" ref="G2289">_xlfn.IFS(F2289&gt;=86,"Hot Week (More Than 85°F)",F2289&lt;50,"Cold Week (Less Than 50°F)",TRUE,"Normal Week")</f>
        <v>Cold Week (Less Than 50°F)</v>
      </c>
      <c r="H2289" s="2">
        <v>3.6859999999999999</v>
      </c>
      <c r="I2289" s="2" t="str" cm="1">
        <f t="array" ref="I2289">_xlfn.IFS(H2289&gt;3.5,"Above Average",H2289&lt;3,"Below Average",TRUE,"Average")</f>
        <v>Above Average</v>
      </c>
      <c r="J2289" s="1">
        <v>199.2195317</v>
      </c>
      <c r="K2289" s="1" t="str" cm="1">
        <f t="array" ref="K2289">_xlfn.IFS(J2289&gt;200,"Above Average",J2289&lt;155,"Below Average",TRUE,"Average")</f>
        <v>Average</v>
      </c>
      <c r="L2289" s="7">
        <v>5.8470000000000004</v>
      </c>
      <c r="M2289" s="7" t="str" cm="1">
        <f t="array" ref="M2289">_xlfn.IFS(L2289&gt;9,"Above Average",L2289&lt;8,"Below Average",TRUE,"Average")</f>
        <v>Below Average</v>
      </c>
    </row>
    <row r="2290" spans="1:13" x14ac:dyDescent="0.3">
      <c r="A2290">
        <v>17</v>
      </c>
      <c r="B2290" s="21">
        <v>40214</v>
      </c>
      <c r="C2290" s="21" t="str">
        <f t="shared" si="35"/>
        <v>Feb</v>
      </c>
      <c r="D2290" s="6">
        <v>789036.02</v>
      </c>
      <c r="E2290" t="s">
        <v>155</v>
      </c>
      <c r="F2290" s="5">
        <v>23.11</v>
      </c>
      <c r="G2290" s="5" t="str" cm="1">
        <f t="array" ref="G2290">_xlfn.IFS(F2290&gt;=86,"Hot Week (More Than 85°F)",F2290&lt;50,"Cold Week (Less Than 50°F)",TRUE,"Normal Week")</f>
        <v>Cold Week (Less Than 50°F)</v>
      </c>
      <c r="H2290" s="2">
        <v>2.6659999999999999</v>
      </c>
      <c r="I2290" s="2" t="str" cm="1">
        <f t="array" ref="I2290">_xlfn.IFS(H2290&gt;3.5,"Above Average",H2290&lt;3,"Below Average",TRUE,"Average")</f>
        <v>Below Average</v>
      </c>
      <c r="J2290" s="1">
        <v>126.4420645</v>
      </c>
      <c r="K2290" s="1" t="str" cm="1">
        <f t="array" ref="K2290">_xlfn.IFS(J2290&gt;200,"Above Average",J2290&lt;155,"Below Average",TRUE,"Average")</f>
        <v>Below Average</v>
      </c>
      <c r="L2290" s="7">
        <v>6.548</v>
      </c>
      <c r="M2290" s="7" t="str" cm="1">
        <f t="array" ref="M2290">_xlfn.IFS(L2290&gt;9,"Above Average",L2290&lt;8,"Below Average",TRUE,"Average")</f>
        <v>Below Average</v>
      </c>
    </row>
    <row r="2291" spans="1:13" x14ac:dyDescent="0.3">
      <c r="A2291">
        <v>17</v>
      </c>
      <c r="B2291" s="21">
        <v>40221</v>
      </c>
      <c r="C2291" s="21" t="str">
        <f t="shared" si="35"/>
        <v>Feb</v>
      </c>
      <c r="D2291" s="6">
        <v>841951.91</v>
      </c>
      <c r="E2291" t="s">
        <v>156</v>
      </c>
      <c r="F2291" s="5">
        <v>18.36</v>
      </c>
      <c r="G2291" s="5" t="str" cm="1">
        <f t="array" ref="G2291">_xlfn.IFS(F2291&gt;=86,"Hot Week (More Than 85°F)",F2291&lt;50,"Cold Week (Less Than 50°F)",TRUE,"Normal Week")</f>
        <v>Cold Week (Less Than 50°F)</v>
      </c>
      <c r="H2291" s="2">
        <v>2.6709999999999998</v>
      </c>
      <c r="I2291" s="2" t="str" cm="1">
        <f t="array" ref="I2291">_xlfn.IFS(H2291&gt;3.5,"Above Average",H2291&lt;3,"Below Average",TRUE,"Average")</f>
        <v>Below Average</v>
      </c>
      <c r="J2291" s="1">
        <v>126.49625810000001</v>
      </c>
      <c r="K2291" s="1" t="str" cm="1">
        <f t="array" ref="K2291">_xlfn.IFS(J2291&gt;200,"Above Average",J2291&lt;155,"Below Average",TRUE,"Average")</f>
        <v>Below Average</v>
      </c>
      <c r="L2291" s="7">
        <v>6.548</v>
      </c>
      <c r="M2291" s="7" t="str" cm="1">
        <f t="array" ref="M2291">_xlfn.IFS(L2291&gt;9,"Above Average",L2291&lt;8,"Below Average",TRUE,"Average")</f>
        <v>Below Average</v>
      </c>
    </row>
    <row r="2292" spans="1:13" x14ac:dyDescent="0.3">
      <c r="A2292">
        <v>17</v>
      </c>
      <c r="B2292" s="21">
        <v>40228</v>
      </c>
      <c r="C2292" s="21" t="str">
        <f t="shared" si="35"/>
        <v>Feb</v>
      </c>
      <c r="D2292" s="6">
        <v>800714</v>
      </c>
      <c r="E2292" t="s">
        <v>155</v>
      </c>
      <c r="F2292" s="5">
        <v>25.06</v>
      </c>
      <c r="G2292" s="5" t="str" cm="1">
        <f t="array" ref="G2292">_xlfn.IFS(F2292&gt;=86,"Hot Week (More Than 85°F)",F2292&lt;50,"Cold Week (Less Than 50°F)",TRUE,"Normal Week")</f>
        <v>Cold Week (Less Than 50°F)</v>
      </c>
      <c r="H2292" s="2">
        <v>2.6539999999999999</v>
      </c>
      <c r="I2292" s="2" t="str" cm="1">
        <f t="array" ref="I2292">_xlfn.IFS(H2292&gt;3.5,"Above Average",H2292&lt;3,"Below Average",TRUE,"Average")</f>
        <v>Below Average</v>
      </c>
      <c r="J2292" s="1">
        <v>126.5262857</v>
      </c>
      <c r="K2292" s="1" t="str" cm="1">
        <f t="array" ref="K2292">_xlfn.IFS(J2292&gt;200,"Above Average",J2292&lt;155,"Below Average",TRUE,"Average")</f>
        <v>Below Average</v>
      </c>
      <c r="L2292" s="7">
        <v>6.548</v>
      </c>
      <c r="M2292" s="7" t="str" cm="1">
        <f t="array" ref="M2292">_xlfn.IFS(L2292&gt;9,"Above Average",L2292&lt;8,"Below Average",TRUE,"Average")</f>
        <v>Below Average</v>
      </c>
    </row>
    <row r="2293" spans="1:13" x14ac:dyDescent="0.3">
      <c r="A2293">
        <v>17</v>
      </c>
      <c r="B2293" s="21">
        <v>40235</v>
      </c>
      <c r="C2293" s="21" t="str">
        <f t="shared" si="35"/>
        <v>Feb</v>
      </c>
      <c r="D2293" s="6">
        <v>749549.55</v>
      </c>
      <c r="E2293" t="s">
        <v>155</v>
      </c>
      <c r="F2293" s="5">
        <v>15.64</v>
      </c>
      <c r="G2293" s="5" t="str" cm="1">
        <f t="array" ref="G2293">_xlfn.IFS(F2293&gt;=86,"Hot Week (More Than 85°F)",F2293&lt;50,"Cold Week (Less Than 50°F)",TRUE,"Normal Week")</f>
        <v>Cold Week (Less Than 50°F)</v>
      </c>
      <c r="H2293" s="2">
        <v>2.6669999999999998</v>
      </c>
      <c r="I2293" s="2" t="str" cm="1">
        <f t="array" ref="I2293">_xlfn.IFS(H2293&gt;3.5,"Above Average",H2293&lt;3,"Below Average",TRUE,"Average")</f>
        <v>Below Average</v>
      </c>
      <c r="J2293" s="1">
        <v>126.5522857</v>
      </c>
      <c r="K2293" s="1" t="str" cm="1">
        <f t="array" ref="K2293">_xlfn.IFS(J2293&gt;200,"Above Average",J2293&lt;155,"Below Average",TRUE,"Average")</f>
        <v>Below Average</v>
      </c>
      <c r="L2293" s="7">
        <v>6.548</v>
      </c>
      <c r="M2293" s="7" t="str" cm="1">
        <f t="array" ref="M2293">_xlfn.IFS(L2293&gt;9,"Above Average",L2293&lt;8,"Below Average",TRUE,"Average")</f>
        <v>Below Average</v>
      </c>
    </row>
    <row r="2294" spans="1:13" x14ac:dyDescent="0.3">
      <c r="A2294">
        <v>17</v>
      </c>
      <c r="B2294" s="21">
        <v>40242</v>
      </c>
      <c r="C2294" s="21" t="str">
        <f t="shared" si="35"/>
        <v>Mar</v>
      </c>
      <c r="D2294" s="6">
        <v>783300.05</v>
      </c>
      <c r="E2294" t="s">
        <v>155</v>
      </c>
      <c r="F2294" s="5">
        <v>31.58</v>
      </c>
      <c r="G2294" s="5" t="str" cm="1">
        <f t="array" ref="G2294">_xlfn.IFS(F2294&gt;=86,"Hot Week (More Than 85°F)",F2294&lt;50,"Cold Week (Less Than 50°F)",TRUE,"Normal Week")</f>
        <v>Cold Week (Less Than 50°F)</v>
      </c>
      <c r="H2294" s="2">
        <v>2.681</v>
      </c>
      <c r="I2294" s="2" t="str" cm="1">
        <f t="array" ref="I2294">_xlfn.IFS(H2294&gt;3.5,"Above Average",H2294&lt;3,"Below Average",TRUE,"Average")</f>
        <v>Below Average</v>
      </c>
      <c r="J2294" s="1">
        <v>126.5782857</v>
      </c>
      <c r="K2294" s="1" t="str" cm="1">
        <f t="array" ref="K2294">_xlfn.IFS(J2294&gt;200,"Above Average",J2294&lt;155,"Below Average",TRUE,"Average")</f>
        <v>Below Average</v>
      </c>
      <c r="L2294" s="7">
        <v>6.548</v>
      </c>
      <c r="M2294" s="7" t="str" cm="1">
        <f t="array" ref="M2294">_xlfn.IFS(L2294&gt;9,"Above Average",L2294&lt;8,"Below Average",TRUE,"Average")</f>
        <v>Below Average</v>
      </c>
    </row>
    <row r="2295" spans="1:13" x14ac:dyDescent="0.3">
      <c r="A2295">
        <v>17</v>
      </c>
      <c r="B2295" s="21">
        <v>40249</v>
      </c>
      <c r="C2295" s="21" t="str">
        <f t="shared" si="35"/>
        <v>Mar</v>
      </c>
      <c r="D2295" s="6">
        <v>763961.82</v>
      </c>
      <c r="E2295" t="s">
        <v>155</v>
      </c>
      <c r="F2295" s="5">
        <v>29.71</v>
      </c>
      <c r="G2295" s="5" t="str" cm="1">
        <f t="array" ref="G2295">_xlfn.IFS(F2295&gt;=86,"Hot Week (More Than 85°F)",F2295&lt;50,"Cold Week (Less Than 50°F)",TRUE,"Normal Week")</f>
        <v>Cold Week (Less Than 50°F)</v>
      </c>
      <c r="H2295" s="2">
        <v>2.7330000000000001</v>
      </c>
      <c r="I2295" s="2" t="str" cm="1">
        <f t="array" ref="I2295">_xlfn.IFS(H2295&gt;3.5,"Above Average",H2295&lt;3,"Below Average",TRUE,"Average")</f>
        <v>Below Average</v>
      </c>
      <c r="J2295" s="1">
        <v>126.60428570000001</v>
      </c>
      <c r="K2295" s="1" t="str" cm="1">
        <f t="array" ref="K2295">_xlfn.IFS(J2295&gt;200,"Above Average",J2295&lt;155,"Below Average",TRUE,"Average")</f>
        <v>Below Average</v>
      </c>
      <c r="L2295" s="7">
        <v>6.548</v>
      </c>
      <c r="M2295" s="7" t="str" cm="1">
        <f t="array" ref="M2295">_xlfn.IFS(L2295&gt;9,"Above Average",L2295&lt;8,"Below Average",TRUE,"Average")</f>
        <v>Below Average</v>
      </c>
    </row>
    <row r="2296" spans="1:13" x14ac:dyDescent="0.3">
      <c r="A2296">
        <v>17</v>
      </c>
      <c r="B2296" s="21">
        <v>40256</v>
      </c>
      <c r="C2296" s="21" t="str">
        <f t="shared" si="35"/>
        <v>Mar</v>
      </c>
      <c r="D2296" s="6">
        <v>752034.52</v>
      </c>
      <c r="E2296" t="s">
        <v>155</v>
      </c>
      <c r="F2296" s="5">
        <v>33.96</v>
      </c>
      <c r="G2296" s="5" t="str" cm="1">
        <f t="array" ref="G2296">_xlfn.IFS(F2296&gt;=86,"Hot Week (More Than 85°F)",F2296&lt;50,"Cold Week (Less Than 50°F)",TRUE,"Normal Week")</f>
        <v>Cold Week (Less Than 50°F)</v>
      </c>
      <c r="H2296" s="2">
        <v>2.782</v>
      </c>
      <c r="I2296" s="2" t="str" cm="1">
        <f t="array" ref="I2296">_xlfn.IFS(H2296&gt;3.5,"Above Average",H2296&lt;3,"Below Average",TRUE,"Average")</f>
        <v>Below Average</v>
      </c>
      <c r="J2296" s="1">
        <v>126.6066452</v>
      </c>
      <c r="K2296" s="1" t="str" cm="1">
        <f t="array" ref="K2296">_xlfn.IFS(J2296&gt;200,"Above Average",J2296&lt;155,"Below Average",TRUE,"Average")</f>
        <v>Below Average</v>
      </c>
      <c r="L2296" s="7">
        <v>6.548</v>
      </c>
      <c r="M2296" s="7" t="str" cm="1">
        <f t="array" ref="M2296">_xlfn.IFS(L2296&gt;9,"Above Average",L2296&lt;8,"Below Average",TRUE,"Average")</f>
        <v>Below Average</v>
      </c>
    </row>
    <row r="2297" spans="1:13" x14ac:dyDescent="0.3">
      <c r="A2297">
        <v>17</v>
      </c>
      <c r="B2297" s="21">
        <v>40263</v>
      </c>
      <c r="C2297" s="21" t="str">
        <f t="shared" si="35"/>
        <v>Mar</v>
      </c>
      <c r="D2297" s="6">
        <v>793097.64</v>
      </c>
      <c r="E2297" t="s">
        <v>155</v>
      </c>
      <c r="F2297" s="5">
        <v>35.590000000000003</v>
      </c>
      <c r="G2297" s="5" t="str" cm="1">
        <f t="array" ref="G2297">_xlfn.IFS(F2297&gt;=86,"Hot Week (More Than 85°F)",F2297&lt;50,"Cold Week (Less Than 50°F)",TRUE,"Normal Week")</f>
        <v>Cold Week (Less Than 50°F)</v>
      </c>
      <c r="H2297" s="2">
        <v>2.819</v>
      </c>
      <c r="I2297" s="2" t="str" cm="1">
        <f t="array" ref="I2297">_xlfn.IFS(H2297&gt;3.5,"Above Average",H2297&lt;3,"Below Average",TRUE,"Average")</f>
        <v>Below Average</v>
      </c>
      <c r="J2297" s="1">
        <v>126.6050645</v>
      </c>
      <c r="K2297" s="1" t="str" cm="1">
        <f t="array" ref="K2297">_xlfn.IFS(J2297&gt;200,"Above Average",J2297&lt;155,"Below Average",TRUE,"Average")</f>
        <v>Below Average</v>
      </c>
      <c r="L2297" s="7">
        <v>6.548</v>
      </c>
      <c r="M2297" s="7" t="str" cm="1">
        <f t="array" ref="M2297">_xlfn.IFS(L2297&gt;9,"Above Average",L2297&lt;8,"Below Average",TRUE,"Average")</f>
        <v>Below Average</v>
      </c>
    </row>
    <row r="2298" spans="1:13" x14ac:dyDescent="0.3">
      <c r="A2298">
        <v>17</v>
      </c>
      <c r="B2298" s="21">
        <v>40270</v>
      </c>
      <c r="C2298" s="21" t="str">
        <f t="shared" si="35"/>
        <v>Apr</v>
      </c>
      <c r="D2298" s="6">
        <v>848521.17</v>
      </c>
      <c r="E2298" t="s">
        <v>155</v>
      </c>
      <c r="F2298" s="5">
        <v>36.94</v>
      </c>
      <c r="G2298" s="5" t="str" cm="1">
        <f t="array" ref="G2298">_xlfn.IFS(F2298&gt;=86,"Hot Week (More Than 85°F)",F2298&lt;50,"Cold Week (Less Than 50°F)",TRUE,"Normal Week")</f>
        <v>Cold Week (Less Than 50°F)</v>
      </c>
      <c r="H2298" s="2">
        <v>2.8420000000000001</v>
      </c>
      <c r="I2298" s="2" t="str" cm="1">
        <f t="array" ref="I2298">_xlfn.IFS(H2298&gt;3.5,"Above Average",H2298&lt;3,"Below Average",TRUE,"Average")</f>
        <v>Below Average</v>
      </c>
      <c r="J2298" s="1">
        <v>126.6034839</v>
      </c>
      <c r="K2298" s="1" t="str" cm="1">
        <f t="array" ref="K2298">_xlfn.IFS(J2298&gt;200,"Above Average",J2298&lt;155,"Below Average",TRUE,"Average")</f>
        <v>Below Average</v>
      </c>
      <c r="L2298" s="7">
        <v>6.6349999999999998</v>
      </c>
      <c r="M2298" s="7" t="str" cm="1">
        <f t="array" ref="M2298">_xlfn.IFS(L2298&gt;9,"Above Average",L2298&lt;8,"Below Average",TRUE,"Average")</f>
        <v>Below Average</v>
      </c>
    </row>
    <row r="2299" spans="1:13" x14ac:dyDescent="0.3">
      <c r="A2299">
        <v>17</v>
      </c>
      <c r="B2299" s="21">
        <v>40277</v>
      </c>
      <c r="C2299" s="21" t="str">
        <f t="shared" si="35"/>
        <v>Apr</v>
      </c>
      <c r="D2299" s="6">
        <v>770228.02</v>
      </c>
      <c r="E2299" t="s">
        <v>155</v>
      </c>
      <c r="F2299" s="5">
        <v>34.049999999999997</v>
      </c>
      <c r="G2299" s="5" t="str" cm="1">
        <f t="array" ref="G2299">_xlfn.IFS(F2299&gt;=86,"Hot Week (More Than 85°F)",F2299&lt;50,"Cold Week (Less Than 50°F)",TRUE,"Normal Week")</f>
        <v>Cold Week (Less Than 50°F)</v>
      </c>
      <c r="H2299" s="2">
        <v>2.8769999999999998</v>
      </c>
      <c r="I2299" s="2" t="str" cm="1">
        <f t="array" ref="I2299">_xlfn.IFS(H2299&gt;3.5,"Above Average",H2299&lt;3,"Below Average",TRUE,"Average")</f>
        <v>Below Average</v>
      </c>
      <c r="J2299" s="1">
        <v>126.6019032</v>
      </c>
      <c r="K2299" s="1" t="str" cm="1">
        <f t="array" ref="K2299">_xlfn.IFS(J2299&gt;200,"Above Average",J2299&lt;155,"Below Average",TRUE,"Average")</f>
        <v>Below Average</v>
      </c>
      <c r="L2299" s="7">
        <v>6.6349999999999998</v>
      </c>
      <c r="M2299" s="7" t="str" cm="1">
        <f t="array" ref="M2299">_xlfn.IFS(L2299&gt;9,"Above Average",L2299&lt;8,"Below Average",TRUE,"Average")</f>
        <v>Below Average</v>
      </c>
    </row>
    <row r="2300" spans="1:13" x14ac:dyDescent="0.3">
      <c r="A2300">
        <v>17</v>
      </c>
      <c r="B2300" s="21">
        <v>40284</v>
      </c>
      <c r="C2300" s="21" t="str">
        <f t="shared" si="35"/>
        <v>Apr</v>
      </c>
      <c r="D2300" s="6">
        <v>757738.76</v>
      </c>
      <c r="E2300" t="s">
        <v>155</v>
      </c>
      <c r="F2300" s="5">
        <v>45.22</v>
      </c>
      <c r="G2300" s="5" t="str" cm="1">
        <f t="array" ref="G2300">_xlfn.IFS(F2300&gt;=86,"Hot Week (More Than 85°F)",F2300&lt;50,"Cold Week (Less Than 50°F)",TRUE,"Normal Week")</f>
        <v>Cold Week (Less Than 50°F)</v>
      </c>
      <c r="H2300" s="2">
        <v>2.915</v>
      </c>
      <c r="I2300" s="2" t="str" cm="1">
        <f t="array" ref="I2300">_xlfn.IFS(H2300&gt;3.5,"Above Average",H2300&lt;3,"Below Average",TRUE,"Average")</f>
        <v>Below Average</v>
      </c>
      <c r="J2300" s="1">
        <v>126.5621</v>
      </c>
      <c r="K2300" s="1" t="str" cm="1">
        <f t="array" ref="K2300">_xlfn.IFS(J2300&gt;200,"Above Average",J2300&lt;155,"Below Average",TRUE,"Average")</f>
        <v>Below Average</v>
      </c>
      <c r="L2300" s="7">
        <v>6.6349999999999998</v>
      </c>
      <c r="M2300" s="7" t="str" cm="1">
        <f t="array" ref="M2300">_xlfn.IFS(L2300&gt;9,"Above Average",L2300&lt;8,"Below Average",TRUE,"Average")</f>
        <v>Below Average</v>
      </c>
    </row>
    <row r="2301" spans="1:13" x14ac:dyDescent="0.3">
      <c r="A2301">
        <v>17</v>
      </c>
      <c r="B2301" s="21">
        <v>40291</v>
      </c>
      <c r="C2301" s="21" t="str">
        <f t="shared" si="35"/>
        <v>Apr</v>
      </c>
      <c r="D2301" s="6">
        <v>977790.83</v>
      </c>
      <c r="E2301" t="s">
        <v>155</v>
      </c>
      <c r="F2301" s="5">
        <v>52.25</v>
      </c>
      <c r="G2301" s="5" t="str" cm="1">
        <f t="array" ref="G2301">_xlfn.IFS(F2301&gt;=86,"Hot Week (More Than 85°F)",F2301&lt;50,"Cold Week (Less Than 50°F)",TRUE,"Normal Week")</f>
        <v>Normal Week</v>
      </c>
      <c r="H2301" s="2">
        <v>2.9359999999999999</v>
      </c>
      <c r="I2301" s="2" t="str" cm="1">
        <f t="array" ref="I2301">_xlfn.IFS(H2301&gt;3.5,"Above Average",H2301&lt;3,"Below Average",TRUE,"Average")</f>
        <v>Below Average</v>
      </c>
      <c r="J2301" s="1">
        <v>126.4713333</v>
      </c>
      <c r="K2301" s="1" t="str" cm="1">
        <f t="array" ref="K2301">_xlfn.IFS(J2301&gt;200,"Above Average",J2301&lt;155,"Below Average",TRUE,"Average")</f>
        <v>Below Average</v>
      </c>
      <c r="L2301" s="7">
        <v>6.6349999999999998</v>
      </c>
      <c r="M2301" s="7" t="str" cm="1">
        <f t="array" ref="M2301">_xlfn.IFS(L2301&gt;9,"Above Average",L2301&lt;8,"Below Average",TRUE,"Average")</f>
        <v>Below Average</v>
      </c>
    </row>
    <row r="2302" spans="1:13" x14ac:dyDescent="0.3">
      <c r="A2302">
        <v>17</v>
      </c>
      <c r="B2302" s="21">
        <v>40298</v>
      </c>
      <c r="C2302" s="21" t="str">
        <f t="shared" si="35"/>
        <v>Apr</v>
      </c>
      <c r="D2302" s="6">
        <v>807798.73</v>
      </c>
      <c r="E2302" t="s">
        <v>155</v>
      </c>
      <c r="F2302" s="5">
        <v>43.82</v>
      </c>
      <c r="G2302" s="5" t="str" cm="1">
        <f t="array" ref="G2302">_xlfn.IFS(F2302&gt;=86,"Hot Week (More Than 85°F)",F2302&lt;50,"Cold Week (Less Than 50°F)",TRUE,"Normal Week")</f>
        <v>Cold Week (Less Than 50°F)</v>
      </c>
      <c r="H2302" s="2">
        <v>2.9409999999999998</v>
      </c>
      <c r="I2302" s="2" t="str" cm="1">
        <f t="array" ref="I2302">_xlfn.IFS(H2302&gt;3.5,"Above Average",H2302&lt;3,"Below Average",TRUE,"Average")</f>
        <v>Below Average</v>
      </c>
      <c r="J2302" s="1">
        <v>126.3805667</v>
      </c>
      <c r="K2302" s="1" t="str" cm="1">
        <f t="array" ref="K2302">_xlfn.IFS(J2302&gt;200,"Above Average",J2302&lt;155,"Below Average",TRUE,"Average")</f>
        <v>Below Average</v>
      </c>
      <c r="L2302" s="7">
        <v>6.6349999999999998</v>
      </c>
      <c r="M2302" s="7" t="str" cm="1">
        <f t="array" ref="M2302">_xlfn.IFS(L2302&gt;9,"Above Average",L2302&lt;8,"Below Average",TRUE,"Average")</f>
        <v>Below Average</v>
      </c>
    </row>
    <row r="2303" spans="1:13" x14ac:dyDescent="0.3">
      <c r="A2303">
        <v>17</v>
      </c>
      <c r="B2303" s="21">
        <v>40305</v>
      </c>
      <c r="C2303" s="21" t="str">
        <f t="shared" si="35"/>
        <v>May</v>
      </c>
      <c r="D2303" s="6">
        <v>843848.65</v>
      </c>
      <c r="E2303" t="s">
        <v>155</v>
      </c>
      <c r="F2303" s="5">
        <v>40.26</v>
      </c>
      <c r="G2303" s="5" t="str" cm="1">
        <f t="array" ref="G2303">_xlfn.IFS(F2303&gt;=86,"Hot Week (More Than 85°F)",F2303&lt;50,"Cold Week (Less Than 50°F)",TRUE,"Normal Week")</f>
        <v>Cold Week (Less Than 50°F)</v>
      </c>
      <c r="H2303" s="2">
        <v>2.948</v>
      </c>
      <c r="I2303" s="2" t="str" cm="1">
        <f t="array" ref="I2303">_xlfn.IFS(H2303&gt;3.5,"Above Average",H2303&lt;3,"Below Average",TRUE,"Average")</f>
        <v>Below Average</v>
      </c>
      <c r="J2303" s="1">
        <v>126.2898</v>
      </c>
      <c r="K2303" s="1" t="str" cm="1">
        <f t="array" ref="K2303">_xlfn.IFS(J2303&gt;200,"Above Average",J2303&lt;155,"Below Average",TRUE,"Average")</f>
        <v>Below Average</v>
      </c>
      <c r="L2303" s="7">
        <v>6.6349999999999998</v>
      </c>
      <c r="M2303" s="7" t="str" cm="1">
        <f t="array" ref="M2303">_xlfn.IFS(L2303&gt;9,"Above Average",L2303&lt;8,"Below Average",TRUE,"Average")</f>
        <v>Below Average</v>
      </c>
    </row>
    <row r="2304" spans="1:13" x14ac:dyDescent="0.3">
      <c r="A2304">
        <v>17</v>
      </c>
      <c r="B2304" s="21">
        <v>40312</v>
      </c>
      <c r="C2304" s="21" t="str">
        <f t="shared" si="35"/>
        <v>May</v>
      </c>
      <c r="D2304" s="6">
        <v>813756.09</v>
      </c>
      <c r="E2304" t="s">
        <v>155</v>
      </c>
      <c r="F2304" s="5">
        <v>47.28</v>
      </c>
      <c r="G2304" s="5" t="str" cm="1">
        <f t="array" ref="G2304">_xlfn.IFS(F2304&gt;=86,"Hot Week (More Than 85°F)",F2304&lt;50,"Cold Week (Less Than 50°F)",TRUE,"Normal Week")</f>
        <v>Cold Week (Less Than 50°F)</v>
      </c>
      <c r="H2304" s="2">
        <v>2.9620000000000002</v>
      </c>
      <c r="I2304" s="2" t="str" cm="1">
        <f t="array" ref="I2304">_xlfn.IFS(H2304&gt;3.5,"Above Average",H2304&lt;3,"Below Average",TRUE,"Average")</f>
        <v>Below Average</v>
      </c>
      <c r="J2304" s="1">
        <v>126.2085484</v>
      </c>
      <c r="K2304" s="1" t="str" cm="1">
        <f t="array" ref="K2304">_xlfn.IFS(J2304&gt;200,"Above Average",J2304&lt;155,"Below Average",TRUE,"Average")</f>
        <v>Below Average</v>
      </c>
      <c r="L2304" s="7">
        <v>6.6349999999999998</v>
      </c>
      <c r="M2304" s="7" t="str" cm="1">
        <f t="array" ref="M2304">_xlfn.IFS(L2304&gt;9,"Above Average",L2304&lt;8,"Below Average",TRUE,"Average")</f>
        <v>Below Average</v>
      </c>
    </row>
    <row r="2305" spans="1:13" x14ac:dyDescent="0.3">
      <c r="A2305">
        <v>17</v>
      </c>
      <c r="B2305" s="21">
        <v>40319</v>
      </c>
      <c r="C2305" s="21" t="str">
        <f t="shared" si="35"/>
        <v>May</v>
      </c>
      <c r="D2305" s="6">
        <v>826626.5</v>
      </c>
      <c r="E2305" t="s">
        <v>155</v>
      </c>
      <c r="F2305" s="5">
        <v>53.94</v>
      </c>
      <c r="G2305" s="5" t="str" cm="1">
        <f t="array" ref="G2305">_xlfn.IFS(F2305&gt;=86,"Hot Week (More Than 85°F)",F2305&lt;50,"Cold Week (Less Than 50°F)",TRUE,"Normal Week")</f>
        <v>Normal Week</v>
      </c>
      <c r="H2305" s="2">
        <v>2.95</v>
      </c>
      <c r="I2305" s="2" t="str" cm="1">
        <f t="array" ref="I2305">_xlfn.IFS(H2305&gt;3.5,"Above Average",H2305&lt;3,"Below Average",TRUE,"Average")</f>
        <v>Below Average</v>
      </c>
      <c r="J2305" s="1">
        <v>126.1843871</v>
      </c>
      <c r="K2305" s="1" t="str" cm="1">
        <f t="array" ref="K2305">_xlfn.IFS(J2305&gt;200,"Above Average",J2305&lt;155,"Below Average",TRUE,"Average")</f>
        <v>Below Average</v>
      </c>
      <c r="L2305" s="7">
        <v>6.6349999999999998</v>
      </c>
      <c r="M2305" s="7" t="str" cm="1">
        <f t="array" ref="M2305">_xlfn.IFS(L2305&gt;9,"Above Average",L2305&lt;8,"Below Average",TRUE,"Average")</f>
        <v>Below Average</v>
      </c>
    </row>
    <row r="2306" spans="1:13" x14ac:dyDescent="0.3">
      <c r="A2306">
        <v>17</v>
      </c>
      <c r="B2306" s="21">
        <v>40326</v>
      </c>
      <c r="C2306" s="21" t="str">
        <f t="shared" ref="C2306:C2369" si="36">TEXT(B2306, "mmm")</f>
        <v>May</v>
      </c>
      <c r="D2306" s="6">
        <v>872817.62</v>
      </c>
      <c r="E2306" t="s">
        <v>155</v>
      </c>
      <c r="F2306" s="5">
        <v>48.19</v>
      </c>
      <c r="G2306" s="5" t="str" cm="1">
        <f t="array" ref="G2306">_xlfn.IFS(F2306&gt;=86,"Hot Week (More Than 85°F)",F2306&lt;50,"Cold Week (Less Than 50°F)",TRUE,"Normal Week")</f>
        <v>Cold Week (Less Than 50°F)</v>
      </c>
      <c r="H2306" s="2">
        <v>2.9079999999999999</v>
      </c>
      <c r="I2306" s="2" t="str" cm="1">
        <f t="array" ref="I2306">_xlfn.IFS(H2306&gt;3.5,"Above Average",H2306&lt;3,"Below Average",TRUE,"Average")</f>
        <v>Below Average</v>
      </c>
      <c r="J2306" s="1">
        <v>126.16022580000001</v>
      </c>
      <c r="K2306" s="1" t="str" cm="1">
        <f t="array" ref="K2306">_xlfn.IFS(J2306&gt;200,"Above Average",J2306&lt;155,"Below Average",TRUE,"Average")</f>
        <v>Below Average</v>
      </c>
      <c r="L2306" s="7">
        <v>6.6349999999999998</v>
      </c>
      <c r="M2306" s="7" t="str" cm="1">
        <f t="array" ref="M2306">_xlfn.IFS(L2306&gt;9,"Above Average",L2306&lt;8,"Below Average",TRUE,"Average")</f>
        <v>Below Average</v>
      </c>
    </row>
    <row r="2307" spans="1:13" x14ac:dyDescent="0.3">
      <c r="A2307">
        <v>17</v>
      </c>
      <c r="B2307" s="21">
        <v>40333</v>
      </c>
      <c r="C2307" s="21" t="str">
        <f t="shared" si="36"/>
        <v>Jun</v>
      </c>
      <c r="D2307" s="6">
        <v>876902.87</v>
      </c>
      <c r="E2307" t="s">
        <v>155</v>
      </c>
      <c r="F2307" s="5">
        <v>53.79</v>
      </c>
      <c r="G2307" s="5" t="str" cm="1">
        <f t="array" ref="G2307">_xlfn.IFS(F2307&gt;=86,"Hot Week (More Than 85°F)",F2307&lt;50,"Cold Week (Less Than 50°F)",TRUE,"Normal Week")</f>
        <v>Normal Week</v>
      </c>
      <c r="H2307" s="2">
        <v>2.871</v>
      </c>
      <c r="I2307" s="2" t="str" cm="1">
        <f t="array" ref="I2307">_xlfn.IFS(H2307&gt;3.5,"Above Average",H2307&lt;3,"Below Average",TRUE,"Average")</f>
        <v>Below Average</v>
      </c>
      <c r="J2307" s="1">
        <v>126.1360645</v>
      </c>
      <c r="K2307" s="1" t="str" cm="1">
        <f t="array" ref="K2307">_xlfn.IFS(J2307&gt;200,"Above Average",J2307&lt;155,"Below Average",TRUE,"Average")</f>
        <v>Below Average</v>
      </c>
      <c r="L2307" s="7">
        <v>6.6349999999999998</v>
      </c>
      <c r="M2307" s="7" t="str" cm="1">
        <f t="array" ref="M2307">_xlfn.IFS(L2307&gt;9,"Above Average",L2307&lt;8,"Below Average",TRUE,"Average")</f>
        <v>Below Average</v>
      </c>
    </row>
    <row r="2308" spans="1:13" x14ac:dyDescent="0.3">
      <c r="A2308">
        <v>17</v>
      </c>
      <c r="B2308" s="21">
        <v>40340</v>
      </c>
      <c r="C2308" s="21" t="str">
        <f t="shared" si="36"/>
        <v>Jun</v>
      </c>
      <c r="D2308" s="6">
        <v>845252.21</v>
      </c>
      <c r="E2308" t="s">
        <v>155</v>
      </c>
      <c r="F2308" s="5">
        <v>57.14</v>
      </c>
      <c r="G2308" s="5" t="str" cm="1">
        <f t="array" ref="G2308">_xlfn.IFS(F2308&gt;=86,"Hot Week (More Than 85°F)",F2308&lt;50,"Cold Week (Less Than 50°F)",TRUE,"Normal Week")</f>
        <v>Normal Week</v>
      </c>
      <c r="H2308" s="2">
        <v>2.8410000000000002</v>
      </c>
      <c r="I2308" s="2" t="str" cm="1">
        <f t="array" ref="I2308">_xlfn.IFS(H2308&gt;3.5,"Above Average",H2308&lt;3,"Below Average",TRUE,"Average")</f>
        <v>Below Average</v>
      </c>
      <c r="J2308" s="1">
        <v>126.1119032</v>
      </c>
      <c r="K2308" s="1" t="str" cm="1">
        <f t="array" ref="K2308">_xlfn.IFS(J2308&gt;200,"Above Average",J2308&lt;155,"Below Average",TRUE,"Average")</f>
        <v>Below Average</v>
      </c>
      <c r="L2308" s="7">
        <v>6.6349999999999998</v>
      </c>
      <c r="M2308" s="7" t="str" cm="1">
        <f t="array" ref="M2308">_xlfn.IFS(L2308&gt;9,"Above Average",L2308&lt;8,"Below Average",TRUE,"Average")</f>
        <v>Below Average</v>
      </c>
    </row>
    <row r="2309" spans="1:13" x14ac:dyDescent="0.3">
      <c r="A2309">
        <v>17</v>
      </c>
      <c r="B2309" s="21">
        <v>40347</v>
      </c>
      <c r="C2309" s="21" t="str">
        <f t="shared" si="36"/>
        <v>Jun</v>
      </c>
      <c r="D2309" s="6">
        <v>877996.27</v>
      </c>
      <c r="E2309" t="s">
        <v>155</v>
      </c>
      <c r="F2309" s="5">
        <v>54.94</v>
      </c>
      <c r="G2309" s="5" t="str" cm="1">
        <f t="array" ref="G2309">_xlfn.IFS(F2309&gt;=86,"Hot Week (More Than 85°F)",F2309&lt;50,"Cold Week (Less Than 50°F)",TRUE,"Normal Week")</f>
        <v>Normal Week</v>
      </c>
      <c r="H2309" s="2">
        <v>2.819</v>
      </c>
      <c r="I2309" s="2" t="str" cm="1">
        <f t="array" ref="I2309">_xlfn.IFS(H2309&gt;3.5,"Above Average",H2309&lt;3,"Below Average",TRUE,"Average")</f>
        <v>Below Average</v>
      </c>
      <c r="J2309" s="1">
        <v>126.114</v>
      </c>
      <c r="K2309" s="1" t="str" cm="1">
        <f t="array" ref="K2309">_xlfn.IFS(J2309&gt;200,"Above Average",J2309&lt;155,"Below Average",TRUE,"Average")</f>
        <v>Below Average</v>
      </c>
      <c r="L2309" s="7">
        <v>6.6349999999999998</v>
      </c>
      <c r="M2309" s="7" t="str" cm="1">
        <f t="array" ref="M2309">_xlfn.IFS(L2309&gt;9,"Above Average",L2309&lt;8,"Below Average",TRUE,"Average")</f>
        <v>Below Average</v>
      </c>
    </row>
    <row r="2310" spans="1:13" x14ac:dyDescent="0.3">
      <c r="A2310">
        <v>17</v>
      </c>
      <c r="B2310" s="21">
        <v>40354</v>
      </c>
      <c r="C2310" s="21" t="str">
        <f t="shared" si="36"/>
        <v>Jun</v>
      </c>
      <c r="D2310" s="6">
        <v>893995.44</v>
      </c>
      <c r="E2310" t="s">
        <v>155</v>
      </c>
      <c r="F2310" s="5">
        <v>62.64</v>
      </c>
      <c r="G2310" s="5" t="str" cm="1">
        <f t="array" ref="G2310">_xlfn.IFS(F2310&gt;=86,"Hot Week (More Than 85°F)",F2310&lt;50,"Cold Week (Less Than 50°F)",TRUE,"Normal Week")</f>
        <v>Normal Week</v>
      </c>
      <c r="H2310" s="2">
        <v>2.82</v>
      </c>
      <c r="I2310" s="2" t="str" cm="1">
        <f t="array" ref="I2310">_xlfn.IFS(H2310&gt;3.5,"Above Average",H2310&lt;3,"Below Average",TRUE,"Average")</f>
        <v>Below Average</v>
      </c>
      <c r="J2310" s="1">
        <v>126.1266</v>
      </c>
      <c r="K2310" s="1" t="str" cm="1">
        <f t="array" ref="K2310">_xlfn.IFS(J2310&gt;200,"Above Average",J2310&lt;155,"Below Average",TRUE,"Average")</f>
        <v>Below Average</v>
      </c>
      <c r="L2310" s="7">
        <v>6.6349999999999998</v>
      </c>
      <c r="M2310" s="7" t="str" cm="1">
        <f t="array" ref="M2310">_xlfn.IFS(L2310&gt;9,"Above Average",L2310&lt;8,"Below Average",TRUE,"Average")</f>
        <v>Below Average</v>
      </c>
    </row>
    <row r="2311" spans="1:13" x14ac:dyDescent="0.3">
      <c r="A2311">
        <v>17</v>
      </c>
      <c r="B2311" s="21">
        <v>40361</v>
      </c>
      <c r="C2311" s="21" t="str">
        <f t="shared" si="36"/>
        <v>Jul</v>
      </c>
      <c r="D2311" s="6">
        <v>958875.37</v>
      </c>
      <c r="E2311" t="s">
        <v>155</v>
      </c>
      <c r="F2311" s="5">
        <v>68.98</v>
      </c>
      <c r="G2311" s="5" t="str" cm="1">
        <f t="array" ref="G2311">_xlfn.IFS(F2311&gt;=86,"Hot Week (More Than 85°F)",F2311&lt;50,"Cold Week (Less Than 50°F)",TRUE,"Normal Week")</f>
        <v>Normal Week</v>
      </c>
      <c r="H2311" s="2">
        <v>2.8140000000000001</v>
      </c>
      <c r="I2311" s="2" t="str" cm="1">
        <f t="array" ref="I2311">_xlfn.IFS(H2311&gt;3.5,"Above Average",H2311&lt;3,"Below Average",TRUE,"Average")</f>
        <v>Below Average</v>
      </c>
      <c r="J2311" s="1">
        <v>126.1392</v>
      </c>
      <c r="K2311" s="1" t="str" cm="1">
        <f t="array" ref="K2311">_xlfn.IFS(J2311&gt;200,"Above Average",J2311&lt;155,"Below Average",TRUE,"Average")</f>
        <v>Below Average</v>
      </c>
      <c r="L2311" s="7">
        <v>6.6970000000000001</v>
      </c>
      <c r="M2311" s="7" t="str" cm="1">
        <f t="array" ref="M2311">_xlfn.IFS(L2311&gt;9,"Above Average",L2311&lt;8,"Below Average",TRUE,"Average")</f>
        <v>Below Average</v>
      </c>
    </row>
    <row r="2312" spans="1:13" x14ac:dyDescent="0.3">
      <c r="A2312">
        <v>17</v>
      </c>
      <c r="B2312" s="21">
        <v>40368</v>
      </c>
      <c r="C2312" s="21" t="str">
        <f t="shared" si="36"/>
        <v>Jul</v>
      </c>
      <c r="D2312" s="6">
        <v>836915.92</v>
      </c>
      <c r="E2312" t="s">
        <v>155</v>
      </c>
      <c r="F2312" s="5">
        <v>62.41</v>
      </c>
      <c r="G2312" s="5" t="str" cm="1">
        <f t="array" ref="G2312">_xlfn.IFS(F2312&gt;=86,"Hot Week (More Than 85°F)",F2312&lt;50,"Cold Week (Less Than 50°F)",TRUE,"Normal Week")</f>
        <v>Normal Week</v>
      </c>
      <c r="H2312" s="2">
        <v>2.802</v>
      </c>
      <c r="I2312" s="2" t="str" cm="1">
        <f t="array" ref="I2312">_xlfn.IFS(H2312&gt;3.5,"Above Average",H2312&lt;3,"Below Average",TRUE,"Average")</f>
        <v>Below Average</v>
      </c>
      <c r="J2312" s="1">
        <v>126.15179999999999</v>
      </c>
      <c r="K2312" s="1" t="str" cm="1">
        <f t="array" ref="K2312">_xlfn.IFS(J2312&gt;200,"Above Average",J2312&lt;155,"Below Average",TRUE,"Average")</f>
        <v>Below Average</v>
      </c>
      <c r="L2312" s="7">
        <v>6.6970000000000001</v>
      </c>
      <c r="M2312" s="7" t="str" cm="1">
        <f t="array" ref="M2312">_xlfn.IFS(L2312&gt;9,"Above Average",L2312&lt;8,"Below Average",TRUE,"Average")</f>
        <v>Below Average</v>
      </c>
    </row>
    <row r="2313" spans="1:13" x14ac:dyDescent="0.3">
      <c r="A2313">
        <v>17</v>
      </c>
      <c r="B2313" s="21">
        <v>40375</v>
      </c>
      <c r="C2313" s="21" t="str">
        <f t="shared" si="36"/>
        <v>Jul</v>
      </c>
      <c r="D2313" s="6">
        <v>876591.41</v>
      </c>
      <c r="E2313" t="s">
        <v>155</v>
      </c>
      <c r="F2313" s="5">
        <v>65.66</v>
      </c>
      <c r="G2313" s="5" t="str" cm="1">
        <f t="array" ref="G2313">_xlfn.IFS(F2313&gt;=86,"Hot Week (More Than 85°F)",F2313&lt;50,"Cold Week (Less Than 50°F)",TRUE,"Normal Week")</f>
        <v>Normal Week</v>
      </c>
      <c r="H2313" s="2">
        <v>2.7909999999999999</v>
      </c>
      <c r="I2313" s="2" t="str" cm="1">
        <f t="array" ref="I2313">_xlfn.IFS(H2313&gt;3.5,"Above Average",H2313&lt;3,"Below Average",TRUE,"Average")</f>
        <v>Below Average</v>
      </c>
      <c r="J2313" s="1">
        <v>126.1498065</v>
      </c>
      <c r="K2313" s="1" t="str" cm="1">
        <f t="array" ref="K2313">_xlfn.IFS(J2313&gt;200,"Above Average",J2313&lt;155,"Below Average",TRUE,"Average")</f>
        <v>Below Average</v>
      </c>
      <c r="L2313" s="7">
        <v>6.6970000000000001</v>
      </c>
      <c r="M2313" s="7" t="str" cm="1">
        <f t="array" ref="M2313">_xlfn.IFS(L2313&gt;9,"Above Average",L2313&lt;8,"Below Average",TRUE,"Average")</f>
        <v>Below Average</v>
      </c>
    </row>
    <row r="2314" spans="1:13" x14ac:dyDescent="0.3">
      <c r="A2314">
        <v>17</v>
      </c>
      <c r="B2314" s="21">
        <v>40382</v>
      </c>
      <c r="C2314" s="21" t="str">
        <f t="shared" si="36"/>
        <v>Jul</v>
      </c>
      <c r="D2314" s="6">
        <v>893504.87</v>
      </c>
      <c r="E2314" t="s">
        <v>155</v>
      </c>
      <c r="F2314" s="5">
        <v>69.66</v>
      </c>
      <c r="G2314" s="5" t="str" cm="1">
        <f t="array" ref="G2314">_xlfn.IFS(F2314&gt;=86,"Hot Week (More Than 85°F)",F2314&lt;50,"Cold Week (Less Than 50°F)",TRUE,"Normal Week")</f>
        <v>Normal Week</v>
      </c>
      <c r="H2314" s="2">
        <v>2.7970000000000002</v>
      </c>
      <c r="I2314" s="2" t="str" cm="1">
        <f t="array" ref="I2314">_xlfn.IFS(H2314&gt;3.5,"Above Average",H2314&lt;3,"Below Average",TRUE,"Average")</f>
        <v>Below Average</v>
      </c>
      <c r="J2314" s="1">
        <v>126.1283548</v>
      </c>
      <c r="K2314" s="1" t="str" cm="1">
        <f t="array" ref="K2314">_xlfn.IFS(J2314&gt;200,"Above Average",J2314&lt;155,"Below Average",TRUE,"Average")</f>
        <v>Below Average</v>
      </c>
      <c r="L2314" s="7">
        <v>6.6970000000000001</v>
      </c>
      <c r="M2314" s="7" t="str" cm="1">
        <f t="array" ref="M2314">_xlfn.IFS(L2314&gt;9,"Above Average",L2314&lt;8,"Below Average",TRUE,"Average")</f>
        <v>Below Average</v>
      </c>
    </row>
    <row r="2315" spans="1:13" x14ac:dyDescent="0.3">
      <c r="A2315">
        <v>17</v>
      </c>
      <c r="B2315" s="21">
        <v>40389</v>
      </c>
      <c r="C2315" s="21" t="str">
        <f t="shared" si="36"/>
        <v>Jul</v>
      </c>
      <c r="D2315" s="6">
        <v>833517.19</v>
      </c>
      <c r="E2315" t="s">
        <v>155</v>
      </c>
      <c r="F2315" s="5">
        <v>69.959999999999994</v>
      </c>
      <c r="G2315" s="5" t="str" cm="1">
        <f t="array" ref="G2315">_xlfn.IFS(F2315&gt;=86,"Hot Week (More Than 85°F)",F2315&lt;50,"Cold Week (Less Than 50°F)",TRUE,"Normal Week")</f>
        <v>Normal Week</v>
      </c>
      <c r="H2315" s="2">
        <v>2.7970000000000002</v>
      </c>
      <c r="I2315" s="2" t="str" cm="1">
        <f t="array" ref="I2315">_xlfn.IFS(H2315&gt;3.5,"Above Average",H2315&lt;3,"Below Average",TRUE,"Average")</f>
        <v>Below Average</v>
      </c>
      <c r="J2315" s="1">
        <v>126.1069032</v>
      </c>
      <c r="K2315" s="1" t="str" cm="1">
        <f t="array" ref="K2315">_xlfn.IFS(J2315&gt;200,"Above Average",J2315&lt;155,"Below Average",TRUE,"Average")</f>
        <v>Below Average</v>
      </c>
      <c r="L2315" s="7">
        <v>6.6970000000000001</v>
      </c>
      <c r="M2315" s="7" t="str" cm="1">
        <f t="array" ref="M2315">_xlfn.IFS(L2315&gt;9,"Above Average",L2315&lt;8,"Below Average",TRUE,"Average")</f>
        <v>Below Average</v>
      </c>
    </row>
    <row r="2316" spans="1:13" x14ac:dyDescent="0.3">
      <c r="A2316">
        <v>17</v>
      </c>
      <c r="B2316" s="21">
        <v>40396</v>
      </c>
      <c r="C2316" s="21" t="str">
        <f t="shared" si="36"/>
        <v>Aug</v>
      </c>
      <c r="D2316" s="6">
        <v>795301.17</v>
      </c>
      <c r="E2316" t="s">
        <v>155</v>
      </c>
      <c r="F2316" s="5">
        <v>70.53</v>
      </c>
      <c r="G2316" s="5" t="str" cm="1">
        <f t="array" ref="G2316">_xlfn.IFS(F2316&gt;=86,"Hot Week (More Than 85°F)",F2316&lt;50,"Cold Week (Less Than 50°F)",TRUE,"Normal Week")</f>
        <v>Normal Week</v>
      </c>
      <c r="H2316" s="2">
        <v>2.802</v>
      </c>
      <c r="I2316" s="2" t="str" cm="1">
        <f t="array" ref="I2316">_xlfn.IFS(H2316&gt;3.5,"Above Average",H2316&lt;3,"Below Average",TRUE,"Average")</f>
        <v>Below Average</v>
      </c>
      <c r="J2316" s="1">
        <v>126.0854516</v>
      </c>
      <c r="K2316" s="1" t="str" cm="1">
        <f t="array" ref="K2316">_xlfn.IFS(J2316&gt;200,"Above Average",J2316&lt;155,"Below Average",TRUE,"Average")</f>
        <v>Below Average</v>
      </c>
      <c r="L2316" s="7">
        <v>6.6970000000000001</v>
      </c>
      <c r="M2316" s="7" t="str" cm="1">
        <f t="array" ref="M2316">_xlfn.IFS(L2316&gt;9,"Above Average",L2316&lt;8,"Below Average",TRUE,"Average")</f>
        <v>Below Average</v>
      </c>
    </row>
    <row r="2317" spans="1:13" x14ac:dyDescent="0.3">
      <c r="A2317">
        <v>17</v>
      </c>
      <c r="B2317" s="21">
        <v>40403</v>
      </c>
      <c r="C2317" s="21" t="str">
        <f t="shared" si="36"/>
        <v>Aug</v>
      </c>
      <c r="D2317" s="6">
        <v>759995.18</v>
      </c>
      <c r="E2317" t="s">
        <v>155</v>
      </c>
      <c r="F2317" s="5">
        <v>65.17</v>
      </c>
      <c r="G2317" s="5" t="str" cm="1">
        <f t="array" ref="G2317">_xlfn.IFS(F2317&gt;=86,"Hot Week (More Than 85°F)",F2317&lt;50,"Cold Week (Less Than 50°F)",TRUE,"Normal Week")</f>
        <v>Normal Week</v>
      </c>
      <c r="H2317" s="2">
        <v>2.8370000000000002</v>
      </c>
      <c r="I2317" s="2" t="str" cm="1">
        <f t="array" ref="I2317">_xlfn.IFS(H2317&gt;3.5,"Above Average",H2317&lt;3,"Below Average",TRUE,"Average")</f>
        <v>Below Average</v>
      </c>
      <c r="J2317" s="1">
        <v>126.06399999999999</v>
      </c>
      <c r="K2317" s="1" t="str" cm="1">
        <f t="array" ref="K2317">_xlfn.IFS(J2317&gt;200,"Above Average",J2317&lt;155,"Below Average",TRUE,"Average")</f>
        <v>Below Average</v>
      </c>
      <c r="L2317" s="7">
        <v>6.6970000000000001</v>
      </c>
      <c r="M2317" s="7" t="str" cm="1">
        <f t="array" ref="M2317">_xlfn.IFS(L2317&gt;9,"Above Average",L2317&lt;8,"Below Average",TRUE,"Average")</f>
        <v>Below Average</v>
      </c>
    </row>
    <row r="2318" spans="1:13" x14ac:dyDescent="0.3">
      <c r="A2318">
        <v>17</v>
      </c>
      <c r="B2318" s="21">
        <v>40410</v>
      </c>
      <c r="C2318" s="21" t="str">
        <f t="shared" si="36"/>
        <v>Aug</v>
      </c>
      <c r="D2318" s="6">
        <v>783929.7</v>
      </c>
      <c r="E2318" t="s">
        <v>155</v>
      </c>
      <c r="F2318" s="5">
        <v>67.040000000000006</v>
      </c>
      <c r="G2318" s="5" t="str" cm="1">
        <f t="array" ref="G2318">_xlfn.IFS(F2318&gt;=86,"Hot Week (More Than 85°F)",F2318&lt;50,"Cold Week (Less Than 50°F)",TRUE,"Normal Week")</f>
        <v>Normal Week</v>
      </c>
      <c r="H2318" s="2">
        <v>2.85</v>
      </c>
      <c r="I2318" s="2" t="str" cm="1">
        <f t="array" ref="I2318">_xlfn.IFS(H2318&gt;3.5,"Above Average",H2318&lt;3,"Below Average",TRUE,"Average")</f>
        <v>Below Average</v>
      </c>
      <c r="J2318" s="1">
        <v>126.0766452</v>
      </c>
      <c r="K2318" s="1" t="str" cm="1">
        <f t="array" ref="K2318">_xlfn.IFS(J2318&gt;200,"Above Average",J2318&lt;155,"Below Average",TRUE,"Average")</f>
        <v>Below Average</v>
      </c>
      <c r="L2318" s="7">
        <v>6.6970000000000001</v>
      </c>
      <c r="M2318" s="7" t="str" cm="1">
        <f t="array" ref="M2318">_xlfn.IFS(L2318&gt;9,"Above Average",L2318&lt;8,"Below Average",TRUE,"Average")</f>
        <v>Below Average</v>
      </c>
    </row>
    <row r="2319" spans="1:13" x14ac:dyDescent="0.3">
      <c r="A2319">
        <v>17</v>
      </c>
      <c r="B2319" s="21">
        <v>40417</v>
      </c>
      <c r="C2319" s="21" t="str">
        <f t="shared" si="36"/>
        <v>Aug</v>
      </c>
      <c r="D2319" s="6">
        <v>802583.89</v>
      </c>
      <c r="E2319" t="s">
        <v>155</v>
      </c>
      <c r="F2319" s="5">
        <v>65.03</v>
      </c>
      <c r="G2319" s="5" t="str" cm="1">
        <f t="array" ref="G2319">_xlfn.IFS(F2319&gt;=86,"Hot Week (More Than 85°F)",F2319&lt;50,"Cold Week (Less Than 50°F)",TRUE,"Normal Week")</f>
        <v>Normal Week</v>
      </c>
      <c r="H2319" s="2">
        <v>2.8540000000000001</v>
      </c>
      <c r="I2319" s="2" t="str" cm="1">
        <f t="array" ref="I2319">_xlfn.IFS(H2319&gt;3.5,"Above Average",H2319&lt;3,"Below Average",TRUE,"Average")</f>
        <v>Below Average</v>
      </c>
      <c r="J2319" s="1">
        <v>126.0892903</v>
      </c>
      <c r="K2319" s="1" t="str" cm="1">
        <f t="array" ref="K2319">_xlfn.IFS(J2319&gt;200,"Above Average",J2319&lt;155,"Below Average",TRUE,"Average")</f>
        <v>Below Average</v>
      </c>
      <c r="L2319" s="7">
        <v>6.6970000000000001</v>
      </c>
      <c r="M2319" s="7" t="str" cm="1">
        <f t="array" ref="M2319">_xlfn.IFS(L2319&gt;9,"Above Average",L2319&lt;8,"Below Average",TRUE,"Average")</f>
        <v>Below Average</v>
      </c>
    </row>
    <row r="2320" spans="1:13" x14ac:dyDescent="0.3">
      <c r="A2320">
        <v>17</v>
      </c>
      <c r="B2320" s="21">
        <v>40424</v>
      </c>
      <c r="C2320" s="21" t="str">
        <f t="shared" si="36"/>
        <v>Sep</v>
      </c>
      <c r="D2320" s="6">
        <v>834373.73</v>
      </c>
      <c r="E2320" t="s">
        <v>155</v>
      </c>
      <c r="F2320" s="5">
        <v>57.86</v>
      </c>
      <c r="G2320" s="5" t="str" cm="1">
        <f t="array" ref="G2320">_xlfn.IFS(F2320&gt;=86,"Hot Week (More Than 85°F)",F2320&lt;50,"Cold Week (Less Than 50°F)",TRUE,"Normal Week")</f>
        <v>Normal Week</v>
      </c>
      <c r="H2320" s="2">
        <v>2.8679999999999999</v>
      </c>
      <c r="I2320" s="2" t="str" cm="1">
        <f t="array" ref="I2320">_xlfn.IFS(H2320&gt;3.5,"Above Average",H2320&lt;3,"Below Average",TRUE,"Average")</f>
        <v>Below Average</v>
      </c>
      <c r="J2320" s="1">
        <v>126.1019355</v>
      </c>
      <c r="K2320" s="1" t="str" cm="1">
        <f t="array" ref="K2320">_xlfn.IFS(J2320&gt;200,"Above Average",J2320&lt;155,"Below Average",TRUE,"Average")</f>
        <v>Below Average</v>
      </c>
      <c r="L2320" s="7">
        <v>6.6970000000000001</v>
      </c>
      <c r="M2320" s="7" t="str" cm="1">
        <f t="array" ref="M2320">_xlfn.IFS(L2320&gt;9,"Above Average",L2320&lt;8,"Below Average",TRUE,"Average")</f>
        <v>Below Average</v>
      </c>
    </row>
    <row r="2321" spans="1:13" x14ac:dyDescent="0.3">
      <c r="A2321">
        <v>17</v>
      </c>
      <c r="B2321" s="21">
        <v>40431</v>
      </c>
      <c r="C2321" s="21" t="str">
        <f t="shared" si="36"/>
        <v>Sep</v>
      </c>
      <c r="D2321" s="6">
        <v>1200888.28</v>
      </c>
      <c r="E2321" t="s">
        <v>156</v>
      </c>
      <c r="F2321" s="5">
        <v>56.28</v>
      </c>
      <c r="G2321" s="5" t="str" cm="1">
        <f t="array" ref="G2321">_xlfn.IFS(F2321&gt;=86,"Hot Week (More Than 85°F)",F2321&lt;50,"Cold Week (Less Than 50°F)",TRUE,"Normal Week")</f>
        <v>Normal Week</v>
      </c>
      <c r="H2321" s="2">
        <v>2.87</v>
      </c>
      <c r="I2321" s="2" t="str" cm="1">
        <f t="array" ref="I2321">_xlfn.IFS(H2321&gt;3.5,"Above Average",H2321&lt;3,"Below Average",TRUE,"Average")</f>
        <v>Below Average</v>
      </c>
      <c r="J2321" s="1">
        <v>126.1145806</v>
      </c>
      <c r="K2321" s="1" t="str" cm="1">
        <f t="array" ref="K2321">_xlfn.IFS(J2321&gt;200,"Above Average",J2321&lt;155,"Below Average",TRUE,"Average")</f>
        <v>Below Average</v>
      </c>
      <c r="L2321" s="7">
        <v>6.6970000000000001</v>
      </c>
      <c r="M2321" s="7" t="str" cm="1">
        <f t="array" ref="M2321">_xlfn.IFS(L2321&gt;9,"Above Average",L2321&lt;8,"Below Average",TRUE,"Average")</f>
        <v>Below Average</v>
      </c>
    </row>
    <row r="2322" spans="1:13" x14ac:dyDescent="0.3">
      <c r="A2322">
        <v>17</v>
      </c>
      <c r="B2322" s="21">
        <v>40438</v>
      </c>
      <c r="C2322" s="21" t="str">
        <f t="shared" si="36"/>
        <v>Sep</v>
      </c>
      <c r="D2322" s="6">
        <v>871264.25</v>
      </c>
      <c r="E2322" t="s">
        <v>155</v>
      </c>
      <c r="F2322" s="5">
        <v>58.53</v>
      </c>
      <c r="G2322" s="5" t="str" cm="1">
        <f t="array" ref="G2322">_xlfn.IFS(F2322&gt;=86,"Hot Week (More Than 85°F)",F2322&lt;50,"Cold Week (Less Than 50°F)",TRUE,"Normal Week")</f>
        <v>Normal Week</v>
      </c>
      <c r="H2322" s="2">
        <v>2.875</v>
      </c>
      <c r="I2322" s="2" t="str" cm="1">
        <f t="array" ref="I2322">_xlfn.IFS(H2322&gt;3.5,"Above Average",H2322&lt;3,"Below Average",TRUE,"Average")</f>
        <v>Below Average</v>
      </c>
      <c r="J2322" s="1">
        <v>126.1454667</v>
      </c>
      <c r="K2322" s="1" t="str" cm="1">
        <f t="array" ref="K2322">_xlfn.IFS(J2322&gt;200,"Above Average",J2322&lt;155,"Below Average",TRUE,"Average")</f>
        <v>Below Average</v>
      </c>
      <c r="L2322" s="7">
        <v>6.6970000000000001</v>
      </c>
      <c r="M2322" s="7" t="str" cm="1">
        <f t="array" ref="M2322">_xlfn.IFS(L2322&gt;9,"Above Average",L2322&lt;8,"Below Average",TRUE,"Average")</f>
        <v>Below Average</v>
      </c>
    </row>
    <row r="2323" spans="1:13" x14ac:dyDescent="0.3">
      <c r="A2323">
        <v>17</v>
      </c>
      <c r="B2323" s="21">
        <v>40445</v>
      </c>
      <c r="C2323" s="21" t="str">
        <f t="shared" si="36"/>
        <v>Sep</v>
      </c>
      <c r="D2323" s="6">
        <v>852876.29</v>
      </c>
      <c r="E2323" t="s">
        <v>155</v>
      </c>
      <c r="F2323" s="5">
        <v>58.39</v>
      </c>
      <c r="G2323" s="5" t="str" cm="1">
        <f t="array" ref="G2323">_xlfn.IFS(F2323&gt;=86,"Hot Week (More Than 85°F)",F2323&lt;50,"Cold Week (Less Than 50°F)",TRUE,"Normal Week")</f>
        <v>Normal Week</v>
      </c>
      <c r="H2323" s="2">
        <v>2.8719999999999999</v>
      </c>
      <c r="I2323" s="2" t="str" cm="1">
        <f t="array" ref="I2323">_xlfn.IFS(H2323&gt;3.5,"Above Average",H2323&lt;3,"Below Average",TRUE,"Average")</f>
        <v>Below Average</v>
      </c>
      <c r="J2323" s="1">
        <v>126.1900333</v>
      </c>
      <c r="K2323" s="1" t="str" cm="1">
        <f t="array" ref="K2323">_xlfn.IFS(J2323&gt;200,"Above Average",J2323&lt;155,"Below Average",TRUE,"Average")</f>
        <v>Below Average</v>
      </c>
      <c r="L2323" s="7">
        <v>6.6970000000000001</v>
      </c>
      <c r="M2323" s="7" t="str" cm="1">
        <f t="array" ref="M2323">_xlfn.IFS(L2323&gt;9,"Above Average",L2323&lt;8,"Below Average",TRUE,"Average")</f>
        <v>Below Average</v>
      </c>
    </row>
    <row r="2324" spans="1:13" x14ac:dyDescent="0.3">
      <c r="A2324">
        <v>17</v>
      </c>
      <c r="B2324" s="21">
        <v>40452</v>
      </c>
      <c r="C2324" s="21" t="str">
        <f t="shared" si="36"/>
        <v>Oct</v>
      </c>
      <c r="D2324" s="6">
        <v>829207.27</v>
      </c>
      <c r="E2324" t="s">
        <v>155</v>
      </c>
      <c r="F2324" s="5">
        <v>60.07</v>
      </c>
      <c r="G2324" s="5" t="str" cm="1">
        <f t="array" ref="G2324">_xlfn.IFS(F2324&gt;=86,"Hot Week (More Than 85°F)",F2324&lt;50,"Cold Week (Less Than 50°F)",TRUE,"Normal Week")</f>
        <v>Normal Week</v>
      </c>
      <c r="H2324" s="2">
        <v>2.8530000000000002</v>
      </c>
      <c r="I2324" s="2" t="str" cm="1">
        <f t="array" ref="I2324">_xlfn.IFS(H2324&gt;3.5,"Above Average",H2324&lt;3,"Below Average",TRUE,"Average")</f>
        <v>Below Average</v>
      </c>
      <c r="J2324" s="1">
        <v>126.2346</v>
      </c>
      <c r="K2324" s="1" t="str" cm="1">
        <f t="array" ref="K2324">_xlfn.IFS(J2324&gt;200,"Above Average",J2324&lt;155,"Below Average",TRUE,"Average")</f>
        <v>Below Average</v>
      </c>
      <c r="L2324" s="7">
        <v>6.8849999999999998</v>
      </c>
      <c r="M2324" s="7" t="str" cm="1">
        <f t="array" ref="M2324">_xlfn.IFS(L2324&gt;9,"Above Average",L2324&lt;8,"Below Average",TRUE,"Average")</f>
        <v>Below Average</v>
      </c>
    </row>
    <row r="2325" spans="1:13" x14ac:dyDescent="0.3">
      <c r="A2325">
        <v>17</v>
      </c>
      <c r="B2325" s="21">
        <v>40459</v>
      </c>
      <c r="C2325" s="21" t="str">
        <f t="shared" si="36"/>
        <v>Oct</v>
      </c>
      <c r="D2325" s="6">
        <v>827738.06</v>
      </c>
      <c r="E2325" t="s">
        <v>155</v>
      </c>
      <c r="F2325" s="5">
        <v>58.06</v>
      </c>
      <c r="G2325" s="5" t="str" cm="1">
        <f t="array" ref="G2325">_xlfn.IFS(F2325&gt;=86,"Hot Week (More Than 85°F)",F2325&lt;50,"Cold Week (Less Than 50°F)",TRUE,"Normal Week")</f>
        <v>Normal Week</v>
      </c>
      <c r="H2325" s="2">
        <v>2.8410000000000002</v>
      </c>
      <c r="I2325" s="2" t="str" cm="1">
        <f t="array" ref="I2325">_xlfn.IFS(H2325&gt;3.5,"Above Average",H2325&lt;3,"Below Average",TRUE,"Average")</f>
        <v>Below Average</v>
      </c>
      <c r="J2325" s="1">
        <v>126.2791667</v>
      </c>
      <c r="K2325" s="1" t="str" cm="1">
        <f t="array" ref="K2325">_xlfn.IFS(J2325&gt;200,"Above Average",J2325&lt;155,"Below Average",TRUE,"Average")</f>
        <v>Below Average</v>
      </c>
      <c r="L2325" s="7">
        <v>6.8849999999999998</v>
      </c>
      <c r="M2325" s="7" t="str" cm="1">
        <f t="array" ref="M2325">_xlfn.IFS(L2325&gt;9,"Above Average",L2325&lt;8,"Below Average",TRUE,"Average")</f>
        <v>Below Average</v>
      </c>
    </row>
    <row r="2326" spans="1:13" x14ac:dyDescent="0.3">
      <c r="A2326">
        <v>17</v>
      </c>
      <c r="B2326" s="21">
        <v>40466</v>
      </c>
      <c r="C2326" s="21" t="str">
        <f t="shared" si="36"/>
        <v>Oct</v>
      </c>
      <c r="D2326" s="6">
        <v>838297.32</v>
      </c>
      <c r="E2326" t="s">
        <v>155</v>
      </c>
      <c r="F2326" s="5">
        <v>47.35</v>
      </c>
      <c r="G2326" s="5" t="str" cm="1">
        <f t="array" ref="G2326">_xlfn.IFS(F2326&gt;=86,"Hot Week (More Than 85°F)",F2326&lt;50,"Cold Week (Less Than 50°F)",TRUE,"Normal Week")</f>
        <v>Cold Week (Less Than 50°F)</v>
      </c>
      <c r="H2326" s="2">
        <v>2.8450000000000002</v>
      </c>
      <c r="I2326" s="2" t="str" cm="1">
        <f t="array" ref="I2326">_xlfn.IFS(H2326&gt;3.5,"Above Average",H2326&lt;3,"Below Average",TRUE,"Average")</f>
        <v>Below Average</v>
      </c>
      <c r="J2326" s="1">
        <v>126.32667739999999</v>
      </c>
      <c r="K2326" s="1" t="str" cm="1">
        <f t="array" ref="K2326">_xlfn.IFS(J2326&gt;200,"Above Average",J2326&lt;155,"Below Average",TRUE,"Average")</f>
        <v>Below Average</v>
      </c>
      <c r="L2326" s="7">
        <v>6.8849999999999998</v>
      </c>
      <c r="M2326" s="7" t="str" cm="1">
        <f t="array" ref="M2326">_xlfn.IFS(L2326&gt;9,"Above Average",L2326&lt;8,"Below Average",TRUE,"Average")</f>
        <v>Below Average</v>
      </c>
    </row>
    <row r="2327" spans="1:13" x14ac:dyDescent="0.3">
      <c r="A2327">
        <v>17</v>
      </c>
      <c r="B2327" s="21">
        <v>40473</v>
      </c>
      <c r="C2327" s="21" t="str">
        <f t="shared" si="36"/>
        <v>Oct</v>
      </c>
      <c r="D2327" s="6">
        <v>815093.76000000001</v>
      </c>
      <c r="E2327" t="s">
        <v>155</v>
      </c>
      <c r="F2327" s="5">
        <v>47.95</v>
      </c>
      <c r="G2327" s="5" t="str" cm="1">
        <f t="array" ref="G2327">_xlfn.IFS(F2327&gt;=86,"Hot Week (More Than 85°F)",F2327&lt;50,"Cold Week (Less Than 50°F)",TRUE,"Normal Week")</f>
        <v>Cold Week (Less Than 50°F)</v>
      </c>
      <c r="H2327" s="2">
        <v>2.8490000000000002</v>
      </c>
      <c r="I2327" s="2" t="str" cm="1">
        <f t="array" ref="I2327">_xlfn.IFS(H2327&gt;3.5,"Above Average",H2327&lt;3,"Below Average",TRUE,"Average")</f>
        <v>Below Average</v>
      </c>
      <c r="J2327" s="1">
        <v>126.3815484</v>
      </c>
      <c r="K2327" s="1" t="str" cm="1">
        <f t="array" ref="K2327">_xlfn.IFS(J2327&gt;200,"Above Average",J2327&lt;155,"Below Average",TRUE,"Average")</f>
        <v>Below Average</v>
      </c>
      <c r="L2327" s="7">
        <v>6.8849999999999998</v>
      </c>
      <c r="M2327" s="7" t="str" cm="1">
        <f t="array" ref="M2327">_xlfn.IFS(L2327&gt;9,"Above Average",L2327&lt;8,"Below Average",TRUE,"Average")</f>
        <v>Below Average</v>
      </c>
    </row>
    <row r="2328" spans="1:13" x14ac:dyDescent="0.3">
      <c r="A2328">
        <v>17</v>
      </c>
      <c r="B2328" s="21">
        <v>40480</v>
      </c>
      <c r="C2328" s="21" t="str">
        <f t="shared" si="36"/>
        <v>Oct</v>
      </c>
      <c r="D2328" s="6">
        <v>861941.25</v>
      </c>
      <c r="E2328" t="s">
        <v>155</v>
      </c>
      <c r="F2328" s="5">
        <v>39.869999999999997</v>
      </c>
      <c r="G2328" s="5" t="str" cm="1">
        <f t="array" ref="G2328">_xlfn.IFS(F2328&gt;=86,"Hot Week (More Than 85°F)",F2328&lt;50,"Cold Week (Less Than 50°F)",TRUE,"Normal Week")</f>
        <v>Cold Week (Less Than 50°F)</v>
      </c>
      <c r="H2328" s="2">
        <v>2.8410000000000002</v>
      </c>
      <c r="I2328" s="2" t="str" cm="1">
        <f t="array" ref="I2328">_xlfn.IFS(H2328&gt;3.5,"Above Average",H2328&lt;3,"Below Average",TRUE,"Average")</f>
        <v>Below Average</v>
      </c>
      <c r="J2328" s="1">
        <v>126.43641940000001</v>
      </c>
      <c r="K2328" s="1" t="str" cm="1">
        <f t="array" ref="K2328">_xlfn.IFS(J2328&gt;200,"Above Average",J2328&lt;155,"Below Average",TRUE,"Average")</f>
        <v>Below Average</v>
      </c>
      <c r="L2328" s="7">
        <v>6.8849999999999998</v>
      </c>
      <c r="M2328" s="7" t="str" cm="1">
        <f t="array" ref="M2328">_xlfn.IFS(L2328&gt;9,"Above Average",L2328&lt;8,"Below Average",TRUE,"Average")</f>
        <v>Below Average</v>
      </c>
    </row>
    <row r="2329" spans="1:13" x14ac:dyDescent="0.3">
      <c r="A2329">
        <v>17</v>
      </c>
      <c r="B2329" s="21">
        <v>40487</v>
      </c>
      <c r="C2329" s="21" t="str">
        <f t="shared" si="36"/>
        <v>Nov</v>
      </c>
      <c r="D2329" s="6">
        <v>818434.49</v>
      </c>
      <c r="E2329" t="s">
        <v>155</v>
      </c>
      <c r="F2329" s="5">
        <v>42.54</v>
      </c>
      <c r="G2329" s="5" t="str" cm="1">
        <f t="array" ref="G2329">_xlfn.IFS(F2329&gt;=86,"Hot Week (More Than 85°F)",F2329&lt;50,"Cold Week (Less Than 50°F)",TRUE,"Normal Week")</f>
        <v>Cold Week (Less Than 50°F)</v>
      </c>
      <c r="H2329" s="2">
        <v>2.831</v>
      </c>
      <c r="I2329" s="2" t="str" cm="1">
        <f t="array" ref="I2329">_xlfn.IFS(H2329&gt;3.5,"Above Average",H2329&lt;3,"Below Average",TRUE,"Average")</f>
        <v>Below Average</v>
      </c>
      <c r="J2329" s="1">
        <v>126.4912903</v>
      </c>
      <c r="K2329" s="1" t="str" cm="1">
        <f t="array" ref="K2329">_xlfn.IFS(J2329&gt;200,"Above Average",J2329&lt;155,"Below Average",TRUE,"Average")</f>
        <v>Below Average</v>
      </c>
      <c r="L2329" s="7">
        <v>6.8849999999999998</v>
      </c>
      <c r="M2329" s="7" t="str" cm="1">
        <f t="array" ref="M2329">_xlfn.IFS(L2329&gt;9,"Above Average",L2329&lt;8,"Below Average",TRUE,"Average")</f>
        <v>Below Average</v>
      </c>
    </row>
    <row r="2330" spans="1:13" x14ac:dyDescent="0.3">
      <c r="A2330">
        <v>17</v>
      </c>
      <c r="B2330" s="21">
        <v>40494</v>
      </c>
      <c r="C2330" s="21" t="str">
        <f t="shared" si="36"/>
        <v>Nov</v>
      </c>
      <c r="D2330" s="6">
        <v>855459.96</v>
      </c>
      <c r="E2330" t="s">
        <v>155</v>
      </c>
      <c r="F2330" s="5">
        <v>36.32</v>
      </c>
      <c r="G2330" s="5" t="str" cm="1">
        <f t="array" ref="G2330">_xlfn.IFS(F2330&gt;=86,"Hot Week (More Than 85°F)",F2330&lt;50,"Cold Week (Less Than 50°F)",TRUE,"Normal Week")</f>
        <v>Cold Week (Less Than 50°F)</v>
      </c>
      <c r="H2330" s="2">
        <v>2.831</v>
      </c>
      <c r="I2330" s="2" t="str" cm="1">
        <f t="array" ref="I2330">_xlfn.IFS(H2330&gt;3.5,"Above Average",H2330&lt;3,"Below Average",TRUE,"Average")</f>
        <v>Below Average</v>
      </c>
      <c r="J2330" s="1">
        <v>126.54616129999999</v>
      </c>
      <c r="K2330" s="1" t="str" cm="1">
        <f t="array" ref="K2330">_xlfn.IFS(J2330&gt;200,"Above Average",J2330&lt;155,"Below Average",TRUE,"Average")</f>
        <v>Below Average</v>
      </c>
      <c r="L2330" s="7">
        <v>6.8849999999999998</v>
      </c>
      <c r="M2330" s="7" t="str" cm="1">
        <f t="array" ref="M2330">_xlfn.IFS(L2330&gt;9,"Above Average",L2330&lt;8,"Below Average",TRUE,"Average")</f>
        <v>Below Average</v>
      </c>
    </row>
    <row r="2331" spans="1:13" x14ac:dyDescent="0.3">
      <c r="A2331">
        <v>17</v>
      </c>
      <c r="B2331" s="21">
        <v>40501</v>
      </c>
      <c r="C2331" s="21" t="str">
        <f t="shared" si="36"/>
        <v>Nov</v>
      </c>
      <c r="D2331" s="6">
        <v>782252.57</v>
      </c>
      <c r="E2331" t="s">
        <v>155</v>
      </c>
      <c r="F2331" s="5">
        <v>36.31</v>
      </c>
      <c r="G2331" s="5" t="str" cm="1">
        <f t="array" ref="G2331">_xlfn.IFS(F2331&gt;=86,"Hot Week (More Than 85°F)",F2331&lt;50,"Cold Week (Less Than 50°F)",TRUE,"Normal Week")</f>
        <v>Cold Week (Less Than 50°F)</v>
      </c>
      <c r="H2331" s="2">
        <v>2.8420000000000001</v>
      </c>
      <c r="I2331" s="2" t="str" cm="1">
        <f t="array" ref="I2331">_xlfn.IFS(H2331&gt;3.5,"Above Average",H2331&lt;3,"Below Average",TRUE,"Average")</f>
        <v>Below Average</v>
      </c>
      <c r="J2331" s="1">
        <v>126.60720000000001</v>
      </c>
      <c r="K2331" s="1" t="str" cm="1">
        <f t="array" ref="K2331">_xlfn.IFS(J2331&gt;200,"Above Average",J2331&lt;155,"Below Average",TRUE,"Average")</f>
        <v>Below Average</v>
      </c>
      <c r="L2331" s="7">
        <v>6.8849999999999998</v>
      </c>
      <c r="M2331" s="7" t="str" cm="1">
        <f t="array" ref="M2331">_xlfn.IFS(L2331&gt;9,"Above Average",L2331&lt;8,"Below Average",TRUE,"Average")</f>
        <v>Below Average</v>
      </c>
    </row>
    <row r="2332" spans="1:13" x14ac:dyDescent="0.3">
      <c r="A2332">
        <v>17</v>
      </c>
      <c r="B2332" s="21">
        <v>40508</v>
      </c>
      <c r="C2332" s="21" t="str">
        <f t="shared" si="36"/>
        <v>Nov</v>
      </c>
      <c r="D2332" s="6">
        <v>1005448.76</v>
      </c>
      <c r="E2332" t="s">
        <v>156</v>
      </c>
      <c r="F2332" s="5">
        <v>19.03</v>
      </c>
      <c r="G2332" s="5" t="str" cm="1">
        <f t="array" ref="G2332">_xlfn.IFS(F2332&gt;=86,"Hot Week (More Than 85°F)",F2332&lt;50,"Cold Week (Less Than 50°F)",TRUE,"Normal Week")</f>
        <v>Cold Week (Less Than 50°F)</v>
      </c>
      <c r="H2332" s="2">
        <v>2.83</v>
      </c>
      <c r="I2332" s="2" t="str" cm="1">
        <f t="array" ref="I2332">_xlfn.IFS(H2332&gt;3.5,"Above Average",H2332&lt;3,"Below Average",TRUE,"Average")</f>
        <v>Below Average</v>
      </c>
      <c r="J2332" s="1">
        <v>126.66926669999999</v>
      </c>
      <c r="K2332" s="1" t="str" cm="1">
        <f t="array" ref="K2332">_xlfn.IFS(J2332&gt;200,"Above Average",J2332&lt;155,"Below Average",TRUE,"Average")</f>
        <v>Below Average</v>
      </c>
      <c r="L2332" s="7">
        <v>6.8849999999999998</v>
      </c>
      <c r="M2332" s="7" t="str" cm="1">
        <f t="array" ref="M2332">_xlfn.IFS(L2332&gt;9,"Above Average",L2332&lt;8,"Below Average",TRUE,"Average")</f>
        <v>Below Average</v>
      </c>
    </row>
    <row r="2333" spans="1:13" x14ac:dyDescent="0.3">
      <c r="A2333">
        <v>17</v>
      </c>
      <c r="B2333" s="21">
        <v>40515</v>
      </c>
      <c r="C2333" s="21" t="str">
        <f t="shared" si="36"/>
        <v>Dec</v>
      </c>
      <c r="D2333" s="6">
        <v>926573.81</v>
      </c>
      <c r="E2333" t="s">
        <v>155</v>
      </c>
      <c r="F2333" s="5">
        <v>22.47</v>
      </c>
      <c r="G2333" s="5" t="str" cm="1">
        <f t="array" ref="G2333">_xlfn.IFS(F2333&gt;=86,"Hot Week (More Than 85°F)",F2333&lt;50,"Cold Week (Less Than 50°F)",TRUE,"Normal Week")</f>
        <v>Cold Week (Less Than 50°F)</v>
      </c>
      <c r="H2333" s="2">
        <v>2.8119999999999998</v>
      </c>
      <c r="I2333" s="2" t="str" cm="1">
        <f t="array" ref="I2333">_xlfn.IFS(H2333&gt;3.5,"Above Average",H2333&lt;3,"Below Average",TRUE,"Average")</f>
        <v>Below Average</v>
      </c>
      <c r="J2333" s="1">
        <v>126.7313333</v>
      </c>
      <c r="K2333" s="1" t="str" cm="1">
        <f t="array" ref="K2333">_xlfn.IFS(J2333&gt;200,"Above Average",J2333&lt;155,"Below Average",TRUE,"Average")</f>
        <v>Below Average</v>
      </c>
      <c r="L2333" s="7">
        <v>6.8849999999999998</v>
      </c>
      <c r="M2333" s="7" t="str" cm="1">
        <f t="array" ref="M2333">_xlfn.IFS(L2333&gt;9,"Above Average",L2333&lt;8,"Below Average",TRUE,"Average")</f>
        <v>Below Average</v>
      </c>
    </row>
    <row r="2334" spans="1:13" x14ac:dyDescent="0.3">
      <c r="A2334">
        <v>17</v>
      </c>
      <c r="B2334" s="21">
        <v>40522</v>
      </c>
      <c r="C2334" s="21" t="str">
        <f t="shared" si="36"/>
        <v>Dec</v>
      </c>
      <c r="D2334" s="6">
        <v>962475.55</v>
      </c>
      <c r="E2334" t="s">
        <v>155</v>
      </c>
      <c r="F2334" s="5">
        <v>31.64</v>
      </c>
      <c r="G2334" s="5" t="str" cm="1">
        <f t="array" ref="G2334">_xlfn.IFS(F2334&gt;=86,"Hot Week (More Than 85°F)",F2334&lt;50,"Cold Week (Less Than 50°F)",TRUE,"Normal Week")</f>
        <v>Cold Week (Less Than 50°F)</v>
      </c>
      <c r="H2334" s="2">
        <v>2.8170000000000002</v>
      </c>
      <c r="I2334" s="2" t="str" cm="1">
        <f t="array" ref="I2334">_xlfn.IFS(H2334&gt;3.5,"Above Average",H2334&lt;3,"Below Average",TRUE,"Average")</f>
        <v>Below Average</v>
      </c>
      <c r="J2334" s="1">
        <v>126.79340000000001</v>
      </c>
      <c r="K2334" s="1" t="str" cm="1">
        <f t="array" ref="K2334">_xlfn.IFS(J2334&gt;200,"Above Average",J2334&lt;155,"Below Average",TRUE,"Average")</f>
        <v>Below Average</v>
      </c>
      <c r="L2334" s="7">
        <v>6.8849999999999998</v>
      </c>
      <c r="M2334" s="7" t="str" cm="1">
        <f t="array" ref="M2334">_xlfn.IFS(L2334&gt;9,"Above Average",L2334&lt;8,"Below Average",TRUE,"Average")</f>
        <v>Below Average</v>
      </c>
    </row>
    <row r="2335" spans="1:13" x14ac:dyDescent="0.3">
      <c r="A2335">
        <v>17</v>
      </c>
      <c r="B2335" s="21">
        <v>40529</v>
      </c>
      <c r="C2335" s="21" t="str">
        <f t="shared" si="36"/>
        <v>Dec</v>
      </c>
      <c r="D2335" s="6">
        <v>1049372.3799999999</v>
      </c>
      <c r="E2335" t="s">
        <v>155</v>
      </c>
      <c r="F2335" s="5">
        <v>25.13</v>
      </c>
      <c r="G2335" s="5" t="str" cm="1">
        <f t="array" ref="G2335">_xlfn.IFS(F2335&gt;=86,"Hot Week (More Than 85°F)",F2335&lt;50,"Cold Week (Less Than 50°F)",TRUE,"Normal Week")</f>
        <v>Cold Week (Less Than 50°F)</v>
      </c>
      <c r="H2335" s="2">
        <v>2.8420000000000001</v>
      </c>
      <c r="I2335" s="2" t="str" cm="1">
        <f t="array" ref="I2335">_xlfn.IFS(H2335&gt;3.5,"Above Average",H2335&lt;3,"Below Average",TRUE,"Average")</f>
        <v>Below Average</v>
      </c>
      <c r="J2335" s="1">
        <v>126.8794839</v>
      </c>
      <c r="K2335" s="1" t="str" cm="1">
        <f t="array" ref="K2335">_xlfn.IFS(J2335&gt;200,"Above Average",J2335&lt;155,"Below Average",TRUE,"Average")</f>
        <v>Below Average</v>
      </c>
      <c r="L2335" s="7">
        <v>6.8849999999999998</v>
      </c>
      <c r="M2335" s="7" t="str" cm="1">
        <f t="array" ref="M2335">_xlfn.IFS(L2335&gt;9,"Above Average",L2335&lt;8,"Below Average",TRUE,"Average")</f>
        <v>Below Average</v>
      </c>
    </row>
    <row r="2336" spans="1:13" x14ac:dyDescent="0.3">
      <c r="A2336">
        <v>17</v>
      </c>
      <c r="B2336" s="21">
        <v>40536</v>
      </c>
      <c r="C2336" s="21" t="str">
        <f t="shared" si="36"/>
        <v>Dec</v>
      </c>
      <c r="D2336" s="6">
        <v>1309226.79</v>
      </c>
      <c r="E2336" t="s">
        <v>155</v>
      </c>
      <c r="F2336" s="5">
        <v>26.58</v>
      </c>
      <c r="G2336" s="5" t="str" cm="1">
        <f t="array" ref="G2336">_xlfn.IFS(F2336&gt;=86,"Hot Week (More Than 85°F)",F2336&lt;50,"Cold Week (Less Than 50°F)",TRUE,"Normal Week")</f>
        <v>Cold Week (Less Than 50°F)</v>
      </c>
      <c r="H2336" s="2">
        <v>2.8460000000000001</v>
      </c>
      <c r="I2336" s="2" t="str" cm="1">
        <f t="array" ref="I2336">_xlfn.IFS(H2336&gt;3.5,"Above Average",H2336&lt;3,"Below Average",TRUE,"Average")</f>
        <v>Below Average</v>
      </c>
      <c r="J2336" s="1">
        <v>126.9835806</v>
      </c>
      <c r="K2336" s="1" t="str" cm="1">
        <f t="array" ref="K2336">_xlfn.IFS(J2336&gt;200,"Above Average",J2336&lt;155,"Below Average",TRUE,"Average")</f>
        <v>Below Average</v>
      </c>
      <c r="L2336" s="7">
        <v>6.8849999999999998</v>
      </c>
      <c r="M2336" s="7" t="str" cm="1">
        <f t="array" ref="M2336">_xlfn.IFS(L2336&gt;9,"Above Average",L2336&lt;8,"Below Average",TRUE,"Average")</f>
        <v>Below Average</v>
      </c>
    </row>
    <row r="2337" spans="1:13" x14ac:dyDescent="0.3">
      <c r="A2337">
        <v>17</v>
      </c>
      <c r="B2337" s="21">
        <v>40543</v>
      </c>
      <c r="C2337" s="21" t="str">
        <f t="shared" si="36"/>
        <v>Dec</v>
      </c>
      <c r="D2337" s="6">
        <v>635862.55000000005</v>
      </c>
      <c r="E2337" t="s">
        <v>156</v>
      </c>
      <c r="F2337" s="5">
        <v>20.79</v>
      </c>
      <c r="G2337" s="5" t="str" cm="1">
        <f t="array" ref="G2337">_xlfn.IFS(F2337&gt;=86,"Hot Week (More Than 85°F)",F2337&lt;50,"Cold Week (Less Than 50°F)",TRUE,"Normal Week")</f>
        <v>Cold Week (Less Than 50°F)</v>
      </c>
      <c r="H2337" s="2">
        <v>2.8679999999999999</v>
      </c>
      <c r="I2337" s="2" t="str" cm="1">
        <f t="array" ref="I2337">_xlfn.IFS(H2337&gt;3.5,"Above Average",H2337&lt;3,"Below Average",TRUE,"Average")</f>
        <v>Below Average</v>
      </c>
      <c r="J2337" s="1">
        <v>127.0876774</v>
      </c>
      <c r="K2337" s="1" t="str" cm="1">
        <f t="array" ref="K2337">_xlfn.IFS(J2337&gt;200,"Above Average",J2337&lt;155,"Below Average",TRUE,"Average")</f>
        <v>Below Average</v>
      </c>
      <c r="L2337" s="7">
        <v>6.8849999999999998</v>
      </c>
      <c r="M2337" s="7" t="str" cm="1">
        <f t="array" ref="M2337">_xlfn.IFS(L2337&gt;9,"Above Average",L2337&lt;8,"Below Average",TRUE,"Average")</f>
        <v>Below Average</v>
      </c>
    </row>
    <row r="2338" spans="1:13" x14ac:dyDescent="0.3">
      <c r="A2338">
        <v>17</v>
      </c>
      <c r="B2338" s="21">
        <v>40550</v>
      </c>
      <c r="C2338" s="21" t="str">
        <f t="shared" si="36"/>
        <v>Jan</v>
      </c>
      <c r="D2338" s="6">
        <v>1083071.1399999999</v>
      </c>
      <c r="E2338" t="s">
        <v>155</v>
      </c>
      <c r="F2338" s="5">
        <v>6.23</v>
      </c>
      <c r="G2338" s="5" t="str" cm="1">
        <f t="array" ref="G2338">_xlfn.IFS(F2338&gt;=86,"Hot Week (More Than 85°F)",F2338&lt;50,"Cold Week (Less Than 50°F)",TRUE,"Normal Week")</f>
        <v>Cold Week (Less Than 50°F)</v>
      </c>
      <c r="H2338" s="2">
        <v>2.891</v>
      </c>
      <c r="I2338" s="2" t="str" cm="1">
        <f t="array" ref="I2338">_xlfn.IFS(H2338&gt;3.5,"Above Average",H2338&lt;3,"Below Average",TRUE,"Average")</f>
        <v>Below Average</v>
      </c>
      <c r="J2338" s="1">
        <v>127.1917742</v>
      </c>
      <c r="K2338" s="1" t="str" cm="1">
        <f t="array" ref="K2338">_xlfn.IFS(J2338&gt;200,"Above Average",J2338&lt;155,"Below Average",TRUE,"Average")</f>
        <v>Below Average</v>
      </c>
      <c r="L2338" s="7">
        <v>6.8659999999999997</v>
      </c>
      <c r="M2338" s="7" t="str" cm="1">
        <f t="array" ref="M2338">_xlfn.IFS(L2338&gt;9,"Above Average",L2338&lt;8,"Below Average",TRUE,"Average")</f>
        <v>Below Average</v>
      </c>
    </row>
    <row r="2339" spans="1:13" x14ac:dyDescent="0.3">
      <c r="A2339">
        <v>17</v>
      </c>
      <c r="B2339" s="21">
        <v>40557</v>
      </c>
      <c r="C2339" s="21" t="str">
        <f t="shared" si="36"/>
        <v>Jan</v>
      </c>
      <c r="D2339" s="6">
        <v>758510.36</v>
      </c>
      <c r="E2339" t="s">
        <v>155</v>
      </c>
      <c r="F2339" s="5">
        <v>16.57</v>
      </c>
      <c r="G2339" s="5" t="str" cm="1">
        <f t="array" ref="G2339">_xlfn.IFS(F2339&gt;=86,"Hot Week (More Than 85°F)",F2339&lt;50,"Cold Week (Less Than 50°F)",TRUE,"Normal Week")</f>
        <v>Cold Week (Less Than 50°F)</v>
      </c>
      <c r="H2339" s="2">
        <v>2.903</v>
      </c>
      <c r="I2339" s="2" t="str" cm="1">
        <f t="array" ref="I2339">_xlfn.IFS(H2339&gt;3.5,"Above Average",H2339&lt;3,"Below Average",TRUE,"Average")</f>
        <v>Below Average</v>
      </c>
      <c r="J2339" s="1">
        <v>127.30093549999999</v>
      </c>
      <c r="K2339" s="1" t="str" cm="1">
        <f t="array" ref="K2339">_xlfn.IFS(J2339&gt;200,"Above Average",J2339&lt;155,"Below Average",TRUE,"Average")</f>
        <v>Below Average</v>
      </c>
      <c r="L2339" s="7">
        <v>6.8659999999999997</v>
      </c>
      <c r="M2339" s="7" t="str" cm="1">
        <f t="array" ref="M2339">_xlfn.IFS(L2339&gt;9,"Above Average",L2339&lt;8,"Below Average",TRUE,"Average")</f>
        <v>Below Average</v>
      </c>
    </row>
    <row r="2340" spans="1:13" x14ac:dyDescent="0.3">
      <c r="A2340">
        <v>17</v>
      </c>
      <c r="B2340" s="21">
        <v>40564</v>
      </c>
      <c r="C2340" s="21" t="str">
        <f t="shared" si="36"/>
        <v>Jan</v>
      </c>
      <c r="D2340" s="6">
        <v>755804.37</v>
      </c>
      <c r="E2340" t="s">
        <v>155</v>
      </c>
      <c r="F2340" s="5">
        <v>26.62</v>
      </c>
      <c r="G2340" s="5" t="str" cm="1">
        <f t="array" ref="G2340">_xlfn.IFS(F2340&gt;=86,"Hot Week (More Than 85°F)",F2340&lt;50,"Cold Week (Less Than 50°F)",TRUE,"Normal Week")</f>
        <v>Cold Week (Less Than 50°F)</v>
      </c>
      <c r="H2340" s="2">
        <v>2.9340000000000002</v>
      </c>
      <c r="I2340" s="2" t="str" cm="1">
        <f t="array" ref="I2340">_xlfn.IFS(H2340&gt;3.5,"Above Average",H2340&lt;3,"Below Average",TRUE,"Average")</f>
        <v>Below Average</v>
      </c>
      <c r="J2340" s="1">
        <v>127.4404839</v>
      </c>
      <c r="K2340" s="1" t="str" cm="1">
        <f t="array" ref="K2340">_xlfn.IFS(J2340&gt;200,"Above Average",J2340&lt;155,"Below Average",TRUE,"Average")</f>
        <v>Below Average</v>
      </c>
      <c r="L2340" s="7">
        <v>6.8659999999999997</v>
      </c>
      <c r="M2340" s="7" t="str" cm="1">
        <f t="array" ref="M2340">_xlfn.IFS(L2340&gt;9,"Above Average",L2340&lt;8,"Below Average",TRUE,"Average")</f>
        <v>Below Average</v>
      </c>
    </row>
    <row r="2341" spans="1:13" x14ac:dyDescent="0.3">
      <c r="A2341">
        <v>17</v>
      </c>
      <c r="B2341" s="21">
        <v>40571</v>
      </c>
      <c r="C2341" s="21" t="str">
        <f t="shared" si="36"/>
        <v>Jan</v>
      </c>
      <c r="D2341" s="6">
        <v>736335.69</v>
      </c>
      <c r="E2341" t="s">
        <v>155</v>
      </c>
      <c r="F2341" s="5">
        <v>22.16</v>
      </c>
      <c r="G2341" s="5" t="str" cm="1">
        <f t="array" ref="G2341">_xlfn.IFS(F2341&gt;=86,"Hot Week (More Than 85°F)",F2341&lt;50,"Cold Week (Less Than 50°F)",TRUE,"Normal Week")</f>
        <v>Cold Week (Less Than 50°F)</v>
      </c>
      <c r="H2341" s="2">
        <v>2.96</v>
      </c>
      <c r="I2341" s="2" t="str" cm="1">
        <f t="array" ref="I2341">_xlfn.IFS(H2341&gt;3.5,"Above Average",H2341&lt;3,"Below Average",TRUE,"Average")</f>
        <v>Below Average</v>
      </c>
      <c r="J2341" s="1">
        <v>127.5800323</v>
      </c>
      <c r="K2341" s="1" t="str" cm="1">
        <f t="array" ref="K2341">_xlfn.IFS(J2341&gt;200,"Above Average",J2341&lt;155,"Below Average",TRUE,"Average")</f>
        <v>Below Average</v>
      </c>
      <c r="L2341" s="7">
        <v>6.8659999999999997</v>
      </c>
      <c r="M2341" s="7" t="str" cm="1">
        <f t="array" ref="M2341">_xlfn.IFS(L2341&gt;9,"Above Average",L2341&lt;8,"Below Average",TRUE,"Average")</f>
        <v>Below Average</v>
      </c>
    </row>
    <row r="2342" spans="1:13" x14ac:dyDescent="0.3">
      <c r="A2342">
        <v>17</v>
      </c>
      <c r="B2342" s="21">
        <v>40578</v>
      </c>
      <c r="C2342" s="21" t="str">
        <f t="shared" si="36"/>
        <v>Feb</v>
      </c>
      <c r="D2342" s="6">
        <v>816603.05</v>
      </c>
      <c r="E2342" t="s">
        <v>155</v>
      </c>
      <c r="F2342" s="5">
        <v>11.29</v>
      </c>
      <c r="G2342" s="5" t="str" cm="1">
        <f t="array" ref="G2342">_xlfn.IFS(F2342&gt;=86,"Hot Week (More Than 85°F)",F2342&lt;50,"Cold Week (Less Than 50°F)",TRUE,"Normal Week")</f>
        <v>Cold Week (Less Than 50°F)</v>
      </c>
      <c r="H2342" s="2">
        <v>2.9740000000000002</v>
      </c>
      <c r="I2342" s="2" t="str" cm="1">
        <f t="array" ref="I2342">_xlfn.IFS(H2342&gt;3.5,"Above Average",H2342&lt;3,"Below Average",TRUE,"Average")</f>
        <v>Below Average</v>
      </c>
      <c r="J2342" s="1">
        <v>127.7195806</v>
      </c>
      <c r="K2342" s="1" t="str" cm="1">
        <f t="array" ref="K2342">_xlfn.IFS(J2342&gt;200,"Above Average",J2342&lt;155,"Below Average",TRUE,"Average")</f>
        <v>Below Average</v>
      </c>
      <c r="L2342" s="7">
        <v>6.8659999999999997</v>
      </c>
      <c r="M2342" s="7" t="str" cm="1">
        <f t="array" ref="M2342">_xlfn.IFS(L2342&gt;9,"Above Average",L2342&lt;8,"Below Average",TRUE,"Average")</f>
        <v>Below Average</v>
      </c>
    </row>
    <row r="2343" spans="1:13" x14ac:dyDescent="0.3">
      <c r="A2343">
        <v>17</v>
      </c>
      <c r="B2343" s="21">
        <v>40585</v>
      </c>
      <c r="C2343" s="21" t="str">
        <f t="shared" si="36"/>
        <v>Feb</v>
      </c>
      <c r="D2343" s="6">
        <v>813211.46</v>
      </c>
      <c r="E2343" t="s">
        <v>156</v>
      </c>
      <c r="F2343" s="5">
        <v>14.19</v>
      </c>
      <c r="G2343" s="5" t="str" cm="1">
        <f t="array" ref="G2343">_xlfn.IFS(F2343&gt;=86,"Hot Week (More Than 85°F)",F2343&lt;50,"Cold Week (Less Than 50°F)",TRUE,"Normal Week")</f>
        <v>Cold Week (Less Than 50°F)</v>
      </c>
      <c r="H2343" s="2">
        <v>3.0339999999999998</v>
      </c>
      <c r="I2343" s="2" t="str" cm="1">
        <f t="array" ref="I2343">_xlfn.IFS(H2343&gt;3.5,"Above Average",H2343&lt;3,"Below Average",TRUE,"Average")</f>
        <v>Average</v>
      </c>
      <c r="J2343" s="1">
        <v>127.859129</v>
      </c>
      <c r="K2343" s="1" t="str" cm="1">
        <f t="array" ref="K2343">_xlfn.IFS(J2343&gt;200,"Above Average",J2343&lt;155,"Below Average",TRUE,"Average")</f>
        <v>Below Average</v>
      </c>
      <c r="L2343" s="7">
        <v>6.8659999999999997</v>
      </c>
      <c r="M2343" s="7" t="str" cm="1">
        <f t="array" ref="M2343">_xlfn.IFS(L2343&gt;9,"Above Average",L2343&lt;8,"Below Average",TRUE,"Average")</f>
        <v>Below Average</v>
      </c>
    </row>
    <row r="2344" spans="1:13" x14ac:dyDescent="0.3">
      <c r="A2344">
        <v>17</v>
      </c>
      <c r="B2344" s="21">
        <v>40592</v>
      </c>
      <c r="C2344" s="21" t="str">
        <f t="shared" si="36"/>
        <v>Feb</v>
      </c>
      <c r="D2344" s="6">
        <v>860962.91</v>
      </c>
      <c r="E2344" t="s">
        <v>155</v>
      </c>
      <c r="F2344" s="5">
        <v>26.86</v>
      </c>
      <c r="G2344" s="5" t="str" cm="1">
        <f t="array" ref="G2344">_xlfn.IFS(F2344&gt;=86,"Hot Week (More Than 85°F)",F2344&lt;50,"Cold Week (Less Than 50°F)",TRUE,"Normal Week")</f>
        <v>Cold Week (Less Than 50°F)</v>
      </c>
      <c r="H2344" s="2">
        <v>3.0619999999999998</v>
      </c>
      <c r="I2344" s="2" t="str" cm="1">
        <f t="array" ref="I2344">_xlfn.IFS(H2344&gt;3.5,"Above Average",H2344&lt;3,"Below Average",TRUE,"Average")</f>
        <v>Average</v>
      </c>
      <c r="J2344" s="1">
        <v>127.99525</v>
      </c>
      <c r="K2344" s="1" t="str" cm="1">
        <f t="array" ref="K2344">_xlfn.IFS(J2344&gt;200,"Above Average",J2344&lt;155,"Below Average",TRUE,"Average")</f>
        <v>Below Average</v>
      </c>
      <c r="L2344" s="7">
        <v>6.8659999999999997</v>
      </c>
      <c r="M2344" s="7" t="str" cm="1">
        <f t="array" ref="M2344">_xlfn.IFS(L2344&gt;9,"Above Average",L2344&lt;8,"Below Average",TRUE,"Average")</f>
        <v>Below Average</v>
      </c>
    </row>
    <row r="2345" spans="1:13" x14ac:dyDescent="0.3">
      <c r="A2345">
        <v>17</v>
      </c>
      <c r="B2345" s="21">
        <v>40599</v>
      </c>
      <c r="C2345" s="21" t="str">
        <f t="shared" si="36"/>
        <v>Feb</v>
      </c>
      <c r="D2345" s="6">
        <v>767256.53</v>
      </c>
      <c r="E2345" t="s">
        <v>155</v>
      </c>
      <c r="F2345" s="5">
        <v>24.36</v>
      </c>
      <c r="G2345" s="5" t="str" cm="1">
        <f t="array" ref="G2345">_xlfn.IFS(F2345&gt;=86,"Hot Week (More Than 85°F)",F2345&lt;50,"Cold Week (Less Than 50°F)",TRUE,"Normal Week")</f>
        <v>Cold Week (Less Than 50°F)</v>
      </c>
      <c r="H2345" s="2">
        <v>3.12</v>
      </c>
      <c r="I2345" s="2" t="str" cm="1">
        <f t="array" ref="I2345">_xlfn.IFS(H2345&gt;3.5,"Above Average",H2345&lt;3,"Below Average",TRUE,"Average")</f>
        <v>Average</v>
      </c>
      <c r="J2345" s="1">
        <v>128.13</v>
      </c>
      <c r="K2345" s="1" t="str" cm="1">
        <f t="array" ref="K2345">_xlfn.IFS(J2345&gt;200,"Above Average",J2345&lt;155,"Below Average",TRUE,"Average")</f>
        <v>Below Average</v>
      </c>
      <c r="L2345" s="7">
        <v>6.8659999999999997</v>
      </c>
      <c r="M2345" s="7" t="str" cm="1">
        <f t="array" ref="M2345">_xlfn.IFS(L2345&gt;9,"Above Average",L2345&lt;8,"Below Average",TRUE,"Average")</f>
        <v>Below Average</v>
      </c>
    </row>
    <row r="2346" spans="1:13" x14ac:dyDescent="0.3">
      <c r="A2346">
        <v>17</v>
      </c>
      <c r="B2346" s="21">
        <v>40606</v>
      </c>
      <c r="C2346" s="21" t="str">
        <f t="shared" si="36"/>
        <v>Mar</v>
      </c>
      <c r="D2346" s="6">
        <v>816138.33</v>
      </c>
      <c r="E2346" t="s">
        <v>155</v>
      </c>
      <c r="F2346" s="5">
        <v>24.21</v>
      </c>
      <c r="G2346" s="5" t="str" cm="1">
        <f t="array" ref="G2346">_xlfn.IFS(F2346&gt;=86,"Hot Week (More Than 85°F)",F2346&lt;50,"Cold Week (Less Than 50°F)",TRUE,"Normal Week")</f>
        <v>Cold Week (Less Than 50°F)</v>
      </c>
      <c r="H2346" s="2">
        <v>3.23</v>
      </c>
      <c r="I2346" s="2" t="str" cm="1">
        <f t="array" ref="I2346">_xlfn.IFS(H2346&gt;3.5,"Above Average",H2346&lt;3,"Below Average",TRUE,"Average")</f>
        <v>Average</v>
      </c>
      <c r="J2346" s="1">
        <v>128.26474999999999</v>
      </c>
      <c r="K2346" s="1" t="str" cm="1">
        <f t="array" ref="K2346">_xlfn.IFS(J2346&gt;200,"Above Average",J2346&lt;155,"Below Average",TRUE,"Average")</f>
        <v>Below Average</v>
      </c>
      <c r="L2346" s="7">
        <v>6.8659999999999997</v>
      </c>
      <c r="M2346" s="7" t="str" cm="1">
        <f t="array" ref="M2346">_xlfn.IFS(L2346&gt;9,"Above Average",L2346&lt;8,"Below Average",TRUE,"Average")</f>
        <v>Below Average</v>
      </c>
    </row>
    <row r="2347" spans="1:13" x14ac:dyDescent="0.3">
      <c r="A2347">
        <v>17</v>
      </c>
      <c r="B2347" s="21">
        <v>40613</v>
      </c>
      <c r="C2347" s="21" t="str">
        <f t="shared" si="36"/>
        <v>Mar</v>
      </c>
      <c r="D2347" s="6">
        <v>779602.36</v>
      </c>
      <c r="E2347" t="s">
        <v>155</v>
      </c>
      <c r="F2347" s="5">
        <v>32.42</v>
      </c>
      <c r="G2347" s="5" t="str" cm="1">
        <f t="array" ref="G2347">_xlfn.IFS(F2347&gt;=86,"Hot Week (More Than 85°F)",F2347&lt;50,"Cold Week (Less Than 50°F)",TRUE,"Normal Week")</f>
        <v>Cold Week (Less Than 50°F)</v>
      </c>
      <c r="H2347" s="2">
        <v>3.3460000000000001</v>
      </c>
      <c r="I2347" s="2" t="str" cm="1">
        <f t="array" ref="I2347">_xlfn.IFS(H2347&gt;3.5,"Above Average",H2347&lt;3,"Below Average",TRUE,"Average")</f>
        <v>Average</v>
      </c>
      <c r="J2347" s="1">
        <v>128.39949999999999</v>
      </c>
      <c r="K2347" s="1" t="str" cm="1">
        <f t="array" ref="K2347">_xlfn.IFS(J2347&gt;200,"Above Average",J2347&lt;155,"Below Average",TRUE,"Average")</f>
        <v>Below Average</v>
      </c>
      <c r="L2347" s="7">
        <v>6.8659999999999997</v>
      </c>
      <c r="M2347" s="7" t="str" cm="1">
        <f t="array" ref="M2347">_xlfn.IFS(L2347&gt;9,"Above Average",L2347&lt;8,"Below Average",TRUE,"Average")</f>
        <v>Below Average</v>
      </c>
    </row>
    <row r="2348" spans="1:13" x14ac:dyDescent="0.3">
      <c r="A2348">
        <v>17</v>
      </c>
      <c r="B2348" s="21">
        <v>40620</v>
      </c>
      <c r="C2348" s="21" t="str">
        <f t="shared" si="36"/>
        <v>Mar</v>
      </c>
      <c r="D2348" s="6">
        <v>778436.81</v>
      </c>
      <c r="E2348" t="s">
        <v>155</v>
      </c>
      <c r="F2348" s="5">
        <v>34.479999999999997</v>
      </c>
      <c r="G2348" s="5" t="str" cm="1">
        <f t="array" ref="G2348">_xlfn.IFS(F2348&gt;=86,"Hot Week (More Than 85°F)",F2348&lt;50,"Cold Week (Less Than 50°F)",TRUE,"Normal Week")</f>
        <v>Cold Week (Less Than 50°F)</v>
      </c>
      <c r="H2348" s="2">
        <v>3.407</v>
      </c>
      <c r="I2348" s="2" t="str" cm="1">
        <f t="array" ref="I2348">_xlfn.IFS(H2348&gt;3.5,"Above Average",H2348&lt;3,"Below Average",TRUE,"Average")</f>
        <v>Average</v>
      </c>
      <c r="J2348" s="1">
        <v>128.5121935</v>
      </c>
      <c r="K2348" s="1" t="str" cm="1">
        <f t="array" ref="K2348">_xlfn.IFS(J2348&gt;200,"Above Average",J2348&lt;155,"Below Average",TRUE,"Average")</f>
        <v>Below Average</v>
      </c>
      <c r="L2348" s="7">
        <v>6.8659999999999997</v>
      </c>
      <c r="M2348" s="7" t="str" cm="1">
        <f t="array" ref="M2348">_xlfn.IFS(L2348&gt;9,"Above Average",L2348&lt;8,"Below Average",TRUE,"Average")</f>
        <v>Below Average</v>
      </c>
    </row>
    <row r="2349" spans="1:13" x14ac:dyDescent="0.3">
      <c r="A2349">
        <v>17</v>
      </c>
      <c r="B2349" s="21">
        <v>40627</v>
      </c>
      <c r="C2349" s="21" t="str">
        <f t="shared" si="36"/>
        <v>Mar</v>
      </c>
      <c r="D2349" s="6">
        <v>781267.76</v>
      </c>
      <c r="E2349" t="s">
        <v>155</v>
      </c>
      <c r="F2349" s="5">
        <v>36.71</v>
      </c>
      <c r="G2349" s="5" t="str" cm="1">
        <f t="array" ref="G2349">_xlfn.IFS(F2349&gt;=86,"Hot Week (More Than 85°F)",F2349&lt;50,"Cold Week (Less Than 50°F)",TRUE,"Normal Week")</f>
        <v>Cold Week (Less Than 50°F)</v>
      </c>
      <c r="H2349" s="2">
        <v>3.4350000000000001</v>
      </c>
      <c r="I2349" s="2" t="str" cm="1">
        <f t="array" ref="I2349">_xlfn.IFS(H2349&gt;3.5,"Above Average",H2349&lt;3,"Below Average",TRUE,"Average")</f>
        <v>Average</v>
      </c>
      <c r="J2349" s="1">
        <v>128.61606449999999</v>
      </c>
      <c r="K2349" s="1" t="str" cm="1">
        <f t="array" ref="K2349">_xlfn.IFS(J2349&gt;200,"Above Average",J2349&lt;155,"Below Average",TRUE,"Average")</f>
        <v>Below Average</v>
      </c>
      <c r="L2349" s="7">
        <v>6.8659999999999997</v>
      </c>
      <c r="M2349" s="7" t="str" cm="1">
        <f t="array" ref="M2349">_xlfn.IFS(L2349&gt;9,"Above Average",L2349&lt;8,"Below Average",TRUE,"Average")</f>
        <v>Below Average</v>
      </c>
    </row>
    <row r="2350" spans="1:13" x14ac:dyDescent="0.3">
      <c r="A2350">
        <v>17</v>
      </c>
      <c r="B2350" s="21">
        <v>40634</v>
      </c>
      <c r="C2350" s="21" t="str">
        <f t="shared" si="36"/>
        <v>Apr</v>
      </c>
      <c r="D2350" s="6">
        <v>795859.23</v>
      </c>
      <c r="E2350" t="s">
        <v>155</v>
      </c>
      <c r="F2350" s="5">
        <v>39.380000000000003</v>
      </c>
      <c r="G2350" s="5" t="str" cm="1">
        <f t="array" ref="G2350">_xlfn.IFS(F2350&gt;=86,"Hot Week (More Than 85°F)",F2350&lt;50,"Cold Week (Less Than 50°F)",TRUE,"Normal Week")</f>
        <v>Cold Week (Less Than 50°F)</v>
      </c>
      <c r="H2350" s="2">
        <v>3.4870000000000001</v>
      </c>
      <c r="I2350" s="2" t="str" cm="1">
        <f t="array" ref="I2350">_xlfn.IFS(H2350&gt;3.5,"Above Average",H2350&lt;3,"Below Average",TRUE,"Average")</f>
        <v>Average</v>
      </c>
      <c r="J2350" s="1">
        <v>128.71993549999999</v>
      </c>
      <c r="K2350" s="1" t="str" cm="1">
        <f t="array" ref="K2350">_xlfn.IFS(J2350&gt;200,"Above Average",J2350&lt;155,"Below Average",TRUE,"Average")</f>
        <v>Below Average</v>
      </c>
      <c r="L2350" s="7">
        <v>6.774</v>
      </c>
      <c r="M2350" s="7" t="str" cm="1">
        <f t="array" ref="M2350">_xlfn.IFS(L2350&gt;9,"Above Average",L2350&lt;8,"Below Average",TRUE,"Average")</f>
        <v>Below Average</v>
      </c>
    </row>
    <row r="2351" spans="1:13" x14ac:dyDescent="0.3">
      <c r="A2351">
        <v>17</v>
      </c>
      <c r="B2351" s="21">
        <v>40641</v>
      </c>
      <c r="C2351" s="21" t="str">
        <f t="shared" si="36"/>
        <v>Apr</v>
      </c>
      <c r="D2351" s="6">
        <v>811855.72</v>
      </c>
      <c r="E2351" t="s">
        <v>155</v>
      </c>
      <c r="F2351" s="5">
        <v>39.159999999999997</v>
      </c>
      <c r="G2351" s="5" t="str" cm="1">
        <f t="array" ref="G2351">_xlfn.IFS(F2351&gt;=86,"Hot Week (More Than 85°F)",F2351&lt;50,"Cold Week (Less Than 50°F)",TRUE,"Normal Week")</f>
        <v>Cold Week (Less Than 50°F)</v>
      </c>
      <c r="H2351" s="2">
        <v>3.5470000000000002</v>
      </c>
      <c r="I2351" s="2" t="str" cm="1">
        <f t="array" ref="I2351">_xlfn.IFS(H2351&gt;3.5,"Above Average",H2351&lt;3,"Below Average",TRUE,"Average")</f>
        <v>Above Average</v>
      </c>
      <c r="J2351" s="1">
        <v>128.82380649999999</v>
      </c>
      <c r="K2351" s="1" t="str" cm="1">
        <f t="array" ref="K2351">_xlfn.IFS(J2351&gt;200,"Above Average",J2351&lt;155,"Below Average",TRUE,"Average")</f>
        <v>Below Average</v>
      </c>
      <c r="L2351" s="7">
        <v>6.774</v>
      </c>
      <c r="M2351" s="7" t="str" cm="1">
        <f t="array" ref="M2351">_xlfn.IFS(L2351&gt;9,"Above Average",L2351&lt;8,"Below Average",TRUE,"Average")</f>
        <v>Below Average</v>
      </c>
    </row>
    <row r="2352" spans="1:13" x14ac:dyDescent="0.3">
      <c r="A2352">
        <v>17</v>
      </c>
      <c r="B2352" s="21">
        <v>40648</v>
      </c>
      <c r="C2352" s="21" t="str">
        <f t="shared" si="36"/>
        <v>Apr</v>
      </c>
      <c r="D2352" s="6">
        <v>825283.43</v>
      </c>
      <c r="E2352" t="s">
        <v>155</v>
      </c>
      <c r="F2352" s="5">
        <v>39.979999999999997</v>
      </c>
      <c r="G2352" s="5" t="str" cm="1">
        <f t="array" ref="G2352">_xlfn.IFS(F2352&gt;=86,"Hot Week (More Than 85°F)",F2352&lt;50,"Cold Week (Less Than 50°F)",TRUE,"Normal Week")</f>
        <v>Cold Week (Less Than 50°F)</v>
      </c>
      <c r="H2352" s="2">
        <v>3.6160000000000001</v>
      </c>
      <c r="I2352" s="2" t="str" cm="1">
        <f t="array" ref="I2352">_xlfn.IFS(H2352&gt;3.5,"Above Average",H2352&lt;3,"Below Average",TRUE,"Average")</f>
        <v>Above Average</v>
      </c>
      <c r="J2352" s="1">
        <v>128.9107333</v>
      </c>
      <c r="K2352" s="1" t="str" cm="1">
        <f t="array" ref="K2352">_xlfn.IFS(J2352&gt;200,"Above Average",J2352&lt;155,"Below Average",TRUE,"Average")</f>
        <v>Below Average</v>
      </c>
      <c r="L2352" s="7">
        <v>6.774</v>
      </c>
      <c r="M2352" s="7" t="str" cm="1">
        <f t="array" ref="M2352">_xlfn.IFS(L2352&gt;9,"Above Average",L2352&lt;8,"Below Average",TRUE,"Average")</f>
        <v>Below Average</v>
      </c>
    </row>
    <row r="2353" spans="1:13" x14ac:dyDescent="0.3">
      <c r="A2353">
        <v>17</v>
      </c>
      <c r="B2353" s="21">
        <v>40655</v>
      </c>
      <c r="C2353" s="21" t="str">
        <f t="shared" si="36"/>
        <v>Apr</v>
      </c>
      <c r="D2353" s="6">
        <v>1060770.1100000001</v>
      </c>
      <c r="E2353" t="s">
        <v>155</v>
      </c>
      <c r="F2353" s="5">
        <v>42.24</v>
      </c>
      <c r="G2353" s="5" t="str" cm="1">
        <f t="array" ref="G2353">_xlfn.IFS(F2353&gt;=86,"Hot Week (More Than 85°F)",F2353&lt;50,"Cold Week (Less Than 50°F)",TRUE,"Normal Week")</f>
        <v>Cold Week (Less Than 50°F)</v>
      </c>
      <c r="H2353" s="2">
        <v>3.6549999999999998</v>
      </c>
      <c r="I2353" s="2" t="str" cm="1">
        <f t="array" ref="I2353">_xlfn.IFS(H2353&gt;3.5,"Above Average",H2353&lt;3,"Below Average",TRUE,"Average")</f>
        <v>Above Average</v>
      </c>
      <c r="J2353" s="1">
        <v>128.95529999999999</v>
      </c>
      <c r="K2353" s="1" t="str" cm="1">
        <f t="array" ref="K2353">_xlfn.IFS(J2353&gt;200,"Above Average",J2353&lt;155,"Below Average",TRUE,"Average")</f>
        <v>Below Average</v>
      </c>
      <c r="L2353" s="7">
        <v>6.774</v>
      </c>
      <c r="M2353" s="7" t="str" cm="1">
        <f t="array" ref="M2353">_xlfn.IFS(L2353&gt;9,"Above Average",L2353&lt;8,"Below Average",TRUE,"Average")</f>
        <v>Below Average</v>
      </c>
    </row>
    <row r="2354" spans="1:13" x14ac:dyDescent="0.3">
      <c r="A2354">
        <v>17</v>
      </c>
      <c r="B2354" s="21">
        <v>40662</v>
      </c>
      <c r="C2354" s="21" t="str">
        <f t="shared" si="36"/>
        <v>Apr</v>
      </c>
      <c r="D2354" s="6">
        <v>806979.15</v>
      </c>
      <c r="E2354" t="s">
        <v>155</v>
      </c>
      <c r="F2354" s="5">
        <v>40.14</v>
      </c>
      <c r="G2354" s="5" t="str" cm="1">
        <f t="array" ref="G2354">_xlfn.IFS(F2354&gt;=86,"Hot Week (More Than 85°F)",F2354&lt;50,"Cold Week (Less Than 50°F)",TRUE,"Normal Week")</f>
        <v>Cold Week (Less Than 50°F)</v>
      </c>
      <c r="H2354" s="2">
        <v>3.6829999999999998</v>
      </c>
      <c r="I2354" s="2" t="str" cm="1">
        <f t="array" ref="I2354">_xlfn.IFS(H2354&gt;3.5,"Above Average",H2354&lt;3,"Below Average",TRUE,"Average")</f>
        <v>Above Average</v>
      </c>
      <c r="J2354" s="1">
        <v>128.99986670000001</v>
      </c>
      <c r="K2354" s="1" t="str" cm="1">
        <f t="array" ref="K2354">_xlfn.IFS(J2354&gt;200,"Above Average",J2354&lt;155,"Below Average",TRUE,"Average")</f>
        <v>Below Average</v>
      </c>
      <c r="L2354" s="7">
        <v>6.774</v>
      </c>
      <c r="M2354" s="7" t="str" cm="1">
        <f t="array" ref="M2354">_xlfn.IFS(L2354&gt;9,"Above Average",L2354&lt;8,"Below Average",TRUE,"Average")</f>
        <v>Below Average</v>
      </c>
    </row>
    <row r="2355" spans="1:13" x14ac:dyDescent="0.3">
      <c r="A2355">
        <v>17</v>
      </c>
      <c r="B2355" s="21">
        <v>40669</v>
      </c>
      <c r="C2355" s="21" t="str">
        <f t="shared" si="36"/>
        <v>May</v>
      </c>
      <c r="D2355" s="6">
        <v>882132.28</v>
      </c>
      <c r="E2355" t="s">
        <v>155</v>
      </c>
      <c r="F2355" s="5">
        <v>45.66</v>
      </c>
      <c r="G2355" s="5" t="str" cm="1">
        <f t="array" ref="G2355">_xlfn.IFS(F2355&gt;=86,"Hot Week (More Than 85°F)",F2355&lt;50,"Cold Week (Less Than 50°F)",TRUE,"Normal Week")</f>
        <v>Cold Week (Less Than 50°F)</v>
      </c>
      <c r="H2355" s="2">
        <v>3.7440000000000002</v>
      </c>
      <c r="I2355" s="2" t="str" cm="1">
        <f t="array" ref="I2355">_xlfn.IFS(H2355&gt;3.5,"Above Average",H2355&lt;3,"Below Average",TRUE,"Average")</f>
        <v>Above Average</v>
      </c>
      <c r="J2355" s="1">
        <v>129.04443330000001</v>
      </c>
      <c r="K2355" s="1" t="str" cm="1">
        <f t="array" ref="K2355">_xlfn.IFS(J2355&gt;200,"Above Average",J2355&lt;155,"Below Average",TRUE,"Average")</f>
        <v>Below Average</v>
      </c>
      <c r="L2355" s="7">
        <v>6.774</v>
      </c>
      <c r="M2355" s="7" t="str" cm="1">
        <f t="array" ref="M2355">_xlfn.IFS(L2355&gt;9,"Above Average",L2355&lt;8,"Below Average",TRUE,"Average")</f>
        <v>Below Average</v>
      </c>
    </row>
    <row r="2356" spans="1:13" x14ac:dyDescent="0.3">
      <c r="A2356">
        <v>17</v>
      </c>
      <c r="B2356" s="21">
        <v>40676</v>
      </c>
      <c r="C2356" s="21" t="str">
        <f t="shared" si="36"/>
        <v>May</v>
      </c>
      <c r="D2356" s="6">
        <v>870625.49</v>
      </c>
      <c r="E2356" t="s">
        <v>155</v>
      </c>
      <c r="F2356" s="5">
        <v>49.26</v>
      </c>
      <c r="G2356" s="5" t="str" cm="1">
        <f t="array" ref="G2356">_xlfn.IFS(F2356&gt;=86,"Hot Week (More Than 85°F)",F2356&lt;50,"Cold Week (Less Than 50°F)",TRUE,"Normal Week")</f>
        <v>Cold Week (Less Than 50°F)</v>
      </c>
      <c r="H2356" s="2">
        <v>3.77</v>
      </c>
      <c r="I2356" s="2" t="str" cm="1">
        <f t="array" ref="I2356">_xlfn.IFS(H2356&gt;3.5,"Above Average",H2356&lt;3,"Below Average",TRUE,"Average")</f>
        <v>Above Average</v>
      </c>
      <c r="J2356" s="1">
        <v>129.089</v>
      </c>
      <c r="K2356" s="1" t="str" cm="1">
        <f t="array" ref="K2356">_xlfn.IFS(J2356&gt;200,"Above Average",J2356&lt;155,"Below Average",TRUE,"Average")</f>
        <v>Below Average</v>
      </c>
      <c r="L2356" s="7">
        <v>6.774</v>
      </c>
      <c r="M2356" s="7" t="str" cm="1">
        <f t="array" ref="M2356">_xlfn.IFS(L2356&gt;9,"Above Average",L2356&lt;8,"Below Average",TRUE,"Average")</f>
        <v>Below Average</v>
      </c>
    </row>
    <row r="2357" spans="1:13" x14ac:dyDescent="0.3">
      <c r="A2357">
        <v>17</v>
      </c>
      <c r="B2357" s="21">
        <v>40683</v>
      </c>
      <c r="C2357" s="21" t="str">
        <f t="shared" si="36"/>
        <v>May</v>
      </c>
      <c r="D2357" s="6">
        <v>844443.35</v>
      </c>
      <c r="E2357" t="s">
        <v>155</v>
      </c>
      <c r="F2357" s="5">
        <v>51.93</v>
      </c>
      <c r="G2357" s="5" t="str" cm="1">
        <f t="array" ref="G2357">_xlfn.IFS(F2357&gt;=86,"Hot Week (More Than 85°F)",F2357&lt;50,"Cold Week (Less Than 50°F)",TRUE,"Normal Week")</f>
        <v>Normal Week</v>
      </c>
      <c r="H2357" s="2">
        <v>3.802</v>
      </c>
      <c r="I2357" s="2" t="str" cm="1">
        <f t="array" ref="I2357">_xlfn.IFS(H2357&gt;3.5,"Above Average",H2357&lt;3,"Below Average",TRUE,"Average")</f>
        <v>Above Average</v>
      </c>
      <c r="J2357" s="1">
        <v>129.07567739999999</v>
      </c>
      <c r="K2357" s="1" t="str" cm="1">
        <f t="array" ref="K2357">_xlfn.IFS(J2357&gt;200,"Above Average",J2357&lt;155,"Below Average",TRUE,"Average")</f>
        <v>Below Average</v>
      </c>
      <c r="L2357" s="7">
        <v>6.774</v>
      </c>
      <c r="M2357" s="7" t="str" cm="1">
        <f t="array" ref="M2357">_xlfn.IFS(L2357&gt;9,"Above Average",L2357&lt;8,"Below Average",TRUE,"Average")</f>
        <v>Below Average</v>
      </c>
    </row>
    <row r="2358" spans="1:13" x14ac:dyDescent="0.3">
      <c r="A2358">
        <v>17</v>
      </c>
      <c r="B2358" s="21">
        <v>40690</v>
      </c>
      <c r="C2358" s="21" t="str">
        <f t="shared" si="36"/>
        <v>May</v>
      </c>
      <c r="D2358" s="6">
        <v>892056.64</v>
      </c>
      <c r="E2358" t="s">
        <v>155</v>
      </c>
      <c r="F2358" s="5">
        <v>51.04</v>
      </c>
      <c r="G2358" s="5" t="str" cm="1">
        <f t="array" ref="G2358">_xlfn.IFS(F2358&gt;=86,"Hot Week (More Than 85°F)",F2358&lt;50,"Cold Week (Less Than 50°F)",TRUE,"Normal Week")</f>
        <v>Normal Week</v>
      </c>
      <c r="H2358" s="2">
        <v>3.778</v>
      </c>
      <c r="I2358" s="2" t="str" cm="1">
        <f t="array" ref="I2358">_xlfn.IFS(H2358&gt;3.5,"Above Average",H2358&lt;3,"Below Average",TRUE,"Average")</f>
        <v>Above Average</v>
      </c>
      <c r="J2358" s="1">
        <v>129.06235480000001</v>
      </c>
      <c r="K2358" s="1" t="str" cm="1">
        <f t="array" ref="K2358">_xlfn.IFS(J2358&gt;200,"Above Average",J2358&lt;155,"Below Average",TRUE,"Average")</f>
        <v>Below Average</v>
      </c>
      <c r="L2358" s="7">
        <v>6.774</v>
      </c>
      <c r="M2358" s="7" t="str" cm="1">
        <f t="array" ref="M2358">_xlfn.IFS(L2358&gt;9,"Above Average",L2358&lt;8,"Below Average",TRUE,"Average")</f>
        <v>Below Average</v>
      </c>
    </row>
    <row r="2359" spans="1:13" x14ac:dyDescent="0.3">
      <c r="A2359">
        <v>17</v>
      </c>
      <c r="B2359" s="21">
        <v>40697</v>
      </c>
      <c r="C2359" s="21" t="str">
        <f t="shared" si="36"/>
        <v>Jun</v>
      </c>
      <c r="D2359" s="6">
        <v>895020.48</v>
      </c>
      <c r="E2359" t="s">
        <v>155</v>
      </c>
      <c r="F2359" s="5">
        <v>49.61</v>
      </c>
      <c r="G2359" s="5" t="str" cm="1">
        <f t="array" ref="G2359">_xlfn.IFS(F2359&gt;=86,"Hot Week (More Than 85°F)",F2359&lt;50,"Cold Week (Less Than 50°F)",TRUE,"Normal Week")</f>
        <v>Cold Week (Less Than 50°F)</v>
      </c>
      <c r="H2359" s="2">
        <v>3.7519999999999998</v>
      </c>
      <c r="I2359" s="2" t="str" cm="1">
        <f t="array" ref="I2359">_xlfn.IFS(H2359&gt;3.5,"Above Average",H2359&lt;3,"Below Average",TRUE,"Average")</f>
        <v>Above Average</v>
      </c>
      <c r="J2359" s="1">
        <v>129.04903229999999</v>
      </c>
      <c r="K2359" s="1" t="str" cm="1">
        <f t="array" ref="K2359">_xlfn.IFS(J2359&gt;200,"Above Average",J2359&lt;155,"Below Average",TRUE,"Average")</f>
        <v>Below Average</v>
      </c>
      <c r="L2359" s="7">
        <v>6.774</v>
      </c>
      <c r="M2359" s="7" t="str" cm="1">
        <f t="array" ref="M2359">_xlfn.IFS(L2359&gt;9,"Above Average",L2359&lt;8,"Below Average",TRUE,"Average")</f>
        <v>Below Average</v>
      </c>
    </row>
    <row r="2360" spans="1:13" x14ac:dyDescent="0.3">
      <c r="A2360">
        <v>17</v>
      </c>
      <c r="B2360" s="21">
        <v>40704</v>
      </c>
      <c r="C2360" s="21" t="str">
        <f t="shared" si="36"/>
        <v>Jun</v>
      </c>
      <c r="D2360" s="6">
        <v>881190.46</v>
      </c>
      <c r="E2360" t="s">
        <v>155</v>
      </c>
      <c r="F2360" s="5">
        <v>54.57</v>
      </c>
      <c r="G2360" s="5" t="str" cm="1">
        <f t="array" ref="G2360">_xlfn.IFS(F2360&gt;=86,"Hot Week (More Than 85°F)",F2360&lt;50,"Cold Week (Less Than 50°F)",TRUE,"Normal Week")</f>
        <v>Normal Week</v>
      </c>
      <c r="H2360" s="2">
        <v>3.7320000000000002</v>
      </c>
      <c r="I2360" s="2" t="str" cm="1">
        <f t="array" ref="I2360">_xlfn.IFS(H2360&gt;3.5,"Above Average",H2360&lt;3,"Below Average",TRUE,"Average")</f>
        <v>Above Average</v>
      </c>
      <c r="J2360" s="1">
        <v>129.03570970000001</v>
      </c>
      <c r="K2360" s="1" t="str" cm="1">
        <f t="array" ref="K2360">_xlfn.IFS(J2360&gt;200,"Above Average",J2360&lt;155,"Below Average",TRUE,"Average")</f>
        <v>Below Average</v>
      </c>
      <c r="L2360" s="7">
        <v>6.774</v>
      </c>
      <c r="M2360" s="7" t="str" cm="1">
        <f t="array" ref="M2360">_xlfn.IFS(L2360&gt;9,"Above Average",L2360&lt;8,"Below Average",TRUE,"Average")</f>
        <v>Below Average</v>
      </c>
    </row>
    <row r="2361" spans="1:13" x14ac:dyDescent="0.3">
      <c r="A2361">
        <v>17</v>
      </c>
      <c r="B2361" s="21">
        <v>40711</v>
      </c>
      <c r="C2361" s="21" t="str">
        <f t="shared" si="36"/>
        <v>Jun</v>
      </c>
      <c r="D2361" s="6">
        <v>894686.67</v>
      </c>
      <c r="E2361" t="s">
        <v>155</v>
      </c>
      <c r="F2361" s="5">
        <v>56.61</v>
      </c>
      <c r="G2361" s="5" t="str" cm="1">
        <f t="array" ref="G2361">_xlfn.IFS(F2361&gt;=86,"Hot Week (More Than 85°F)",F2361&lt;50,"Cold Week (Less Than 50°F)",TRUE,"Normal Week")</f>
        <v>Normal Week</v>
      </c>
      <c r="H2361" s="2">
        <v>3.7040000000000002</v>
      </c>
      <c r="I2361" s="2" t="str" cm="1">
        <f t="array" ref="I2361">_xlfn.IFS(H2361&gt;3.5,"Above Average",H2361&lt;3,"Below Average",TRUE,"Average")</f>
        <v>Above Average</v>
      </c>
      <c r="J2361" s="1">
        <v>129.04320000000001</v>
      </c>
      <c r="K2361" s="1" t="str" cm="1">
        <f t="array" ref="K2361">_xlfn.IFS(J2361&gt;200,"Above Average",J2361&lt;155,"Below Average",TRUE,"Average")</f>
        <v>Below Average</v>
      </c>
      <c r="L2361" s="7">
        <v>6.774</v>
      </c>
      <c r="M2361" s="7" t="str" cm="1">
        <f t="array" ref="M2361">_xlfn.IFS(L2361&gt;9,"Above Average",L2361&lt;8,"Below Average",TRUE,"Average")</f>
        <v>Below Average</v>
      </c>
    </row>
    <row r="2362" spans="1:13" x14ac:dyDescent="0.3">
      <c r="A2362">
        <v>17</v>
      </c>
      <c r="B2362" s="21">
        <v>40718</v>
      </c>
      <c r="C2362" s="21" t="str">
        <f t="shared" si="36"/>
        <v>Jun</v>
      </c>
      <c r="D2362" s="6">
        <v>920719.98</v>
      </c>
      <c r="E2362" t="s">
        <v>155</v>
      </c>
      <c r="F2362" s="5">
        <v>60.99</v>
      </c>
      <c r="G2362" s="5" t="str" cm="1">
        <f t="array" ref="G2362">_xlfn.IFS(F2362&gt;=86,"Hot Week (More Than 85°F)",F2362&lt;50,"Cold Week (Less Than 50°F)",TRUE,"Normal Week")</f>
        <v>Normal Week</v>
      </c>
      <c r="H2362" s="2">
        <v>3.6680000000000001</v>
      </c>
      <c r="I2362" s="2" t="str" cm="1">
        <f t="array" ref="I2362">_xlfn.IFS(H2362&gt;3.5,"Above Average",H2362&lt;3,"Below Average",TRUE,"Average")</f>
        <v>Above Average</v>
      </c>
      <c r="J2362" s="1">
        <v>129.06630000000001</v>
      </c>
      <c r="K2362" s="1" t="str" cm="1">
        <f t="array" ref="K2362">_xlfn.IFS(J2362&gt;200,"Above Average",J2362&lt;155,"Below Average",TRUE,"Average")</f>
        <v>Below Average</v>
      </c>
      <c r="L2362" s="7">
        <v>6.774</v>
      </c>
      <c r="M2362" s="7" t="str" cm="1">
        <f t="array" ref="M2362">_xlfn.IFS(L2362&gt;9,"Above Average",L2362&lt;8,"Below Average",TRUE,"Average")</f>
        <v>Below Average</v>
      </c>
    </row>
    <row r="2363" spans="1:13" x14ac:dyDescent="0.3">
      <c r="A2363">
        <v>17</v>
      </c>
      <c r="B2363" s="21">
        <v>40725</v>
      </c>
      <c r="C2363" s="21" t="str">
        <f t="shared" si="36"/>
        <v>Jul</v>
      </c>
      <c r="D2363" s="6">
        <v>940554.34</v>
      </c>
      <c r="E2363" t="s">
        <v>155</v>
      </c>
      <c r="F2363" s="5">
        <v>67.39</v>
      </c>
      <c r="G2363" s="5" t="str" cm="1">
        <f t="array" ref="G2363">_xlfn.IFS(F2363&gt;=86,"Hot Week (More Than 85°F)",F2363&lt;50,"Cold Week (Less Than 50°F)",TRUE,"Normal Week")</f>
        <v>Normal Week</v>
      </c>
      <c r="H2363" s="2">
        <v>3.613</v>
      </c>
      <c r="I2363" s="2" t="str" cm="1">
        <f t="array" ref="I2363">_xlfn.IFS(H2363&gt;3.5,"Above Average",H2363&lt;3,"Below Average",TRUE,"Average")</f>
        <v>Above Average</v>
      </c>
      <c r="J2363" s="1">
        <v>129.08940000000001</v>
      </c>
      <c r="K2363" s="1" t="str" cm="1">
        <f t="array" ref="K2363">_xlfn.IFS(J2363&gt;200,"Above Average",J2363&lt;155,"Below Average",TRUE,"Average")</f>
        <v>Below Average</v>
      </c>
      <c r="L2363" s="7">
        <v>6.7450000000000001</v>
      </c>
      <c r="M2363" s="7" t="str" cm="1">
        <f t="array" ref="M2363">_xlfn.IFS(L2363&gt;9,"Above Average",L2363&lt;8,"Below Average",TRUE,"Average")</f>
        <v>Below Average</v>
      </c>
    </row>
    <row r="2364" spans="1:13" x14ac:dyDescent="0.3">
      <c r="A2364">
        <v>17</v>
      </c>
      <c r="B2364" s="21">
        <v>40732</v>
      </c>
      <c r="C2364" s="21" t="str">
        <f t="shared" si="36"/>
        <v>Jul</v>
      </c>
      <c r="D2364" s="6">
        <v>915064.22</v>
      </c>
      <c r="E2364" t="s">
        <v>155</v>
      </c>
      <c r="F2364" s="5">
        <v>70.599999999999994</v>
      </c>
      <c r="G2364" s="5" t="str" cm="1">
        <f t="array" ref="G2364">_xlfn.IFS(F2364&gt;=86,"Hot Week (More Than 85°F)",F2364&lt;50,"Cold Week (Less Than 50°F)",TRUE,"Normal Week")</f>
        <v>Normal Week</v>
      </c>
      <c r="H2364" s="2">
        <v>3.5630000000000002</v>
      </c>
      <c r="I2364" s="2" t="str" cm="1">
        <f t="array" ref="I2364">_xlfn.IFS(H2364&gt;3.5,"Above Average",H2364&lt;3,"Below Average",TRUE,"Average")</f>
        <v>Above Average</v>
      </c>
      <c r="J2364" s="1">
        <v>129.11250000000001</v>
      </c>
      <c r="K2364" s="1" t="str" cm="1">
        <f t="array" ref="K2364">_xlfn.IFS(J2364&gt;200,"Above Average",J2364&lt;155,"Below Average",TRUE,"Average")</f>
        <v>Below Average</v>
      </c>
      <c r="L2364" s="7">
        <v>6.7450000000000001</v>
      </c>
      <c r="M2364" s="7" t="str" cm="1">
        <f t="array" ref="M2364">_xlfn.IFS(L2364&gt;9,"Above Average",L2364&lt;8,"Below Average",TRUE,"Average")</f>
        <v>Below Average</v>
      </c>
    </row>
    <row r="2365" spans="1:13" x14ac:dyDescent="0.3">
      <c r="A2365">
        <v>17</v>
      </c>
      <c r="B2365" s="21">
        <v>40739</v>
      </c>
      <c r="C2365" s="21" t="str">
        <f t="shared" si="36"/>
        <v>Jul</v>
      </c>
      <c r="D2365" s="6">
        <v>902727.76</v>
      </c>
      <c r="E2365" t="s">
        <v>155</v>
      </c>
      <c r="F2365" s="5">
        <v>67.930000000000007</v>
      </c>
      <c r="G2365" s="5" t="str" cm="1">
        <f t="array" ref="G2365">_xlfn.IFS(F2365&gt;=86,"Hot Week (More Than 85°F)",F2365&lt;50,"Cold Week (Less Than 50°F)",TRUE,"Normal Week")</f>
        <v>Normal Week</v>
      </c>
      <c r="H2365" s="2">
        <v>3.5529999999999999</v>
      </c>
      <c r="I2365" s="2" t="str" cm="1">
        <f t="array" ref="I2365">_xlfn.IFS(H2365&gt;3.5,"Above Average",H2365&lt;3,"Below Average",TRUE,"Average")</f>
        <v>Above Average</v>
      </c>
      <c r="J2365" s="1">
        <v>129.13383870000001</v>
      </c>
      <c r="K2365" s="1" t="str" cm="1">
        <f t="array" ref="K2365">_xlfn.IFS(J2365&gt;200,"Above Average",J2365&lt;155,"Below Average",TRUE,"Average")</f>
        <v>Below Average</v>
      </c>
      <c r="L2365" s="7">
        <v>6.7450000000000001</v>
      </c>
      <c r="M2365" s="7" t="str" cm="1">
        <f t="array" ref="M2365">_xlfn.IFS(L2365&gt;9,"Above Average",L2365&lt;8,"Below Average",TRUE,"Average")</f>
        <v>Below Average</v>
      </c>
    </row>
    <row r="2366" spans="1:13" x14ac:dyDescent="0.3">
      <c r="A2366">
        <v>17</v>
      </c>
      <c r="B2366" s="21">
        <v>40746</v>
      </c>
      <c r="C2366" s="21" t="str">
        <f t="shared" si="36"/>
        <v>Jul</v>
      </c>
      <c r="D2366" s="6">
        <v>899044.34</v>
      </c>
      <c r="E2366" t="s">
        <v>155</v>
      </c>
      <c r="F2366" s="5">
        <v>69.819999999999993</v>
      </c>
      <c r="G2366" s="5" t="str" cm="1">
        <f t="array" ref="G2366">_xlfn.IFS(F2366&gt;=86,"Hot Week (More Than 85°F)",F2366&lt;50,"Cold Week (Less Than 50°F)",TRUE,"Normal Week")</f>
        <v>Normal Week</v>
      </c>
      <c r="H2366" s="2">
        <v>3.5630000000000002</v>
      </c>
      <c r="I2366" s="2" t="str" cm="1">
        <f t="array" ref="I2366">_xlfn.IFS(H2366&gt;3.5,"Above Average",H2366&lt;3,"Below Average",TRUE,"Average")</f>
        <v>Above Average</v>
      </c>
      <c r="J2366" s="1">
        <v>129.1507742</v>
      </c>
      <c r="K2366" s="1" t="str" cm="1">
        <f t="array" ref="K2366">_xlfn.IFS(J2366&gt;200,"Above Average",J2366&lt;155,"Below Average",TRUE,"Average")</f>
        <v>Below Average</v>
      </c>
      <c r="L2366" s="7">
        <v>6.7450000000000001</v>
      </c>
      <c r="M2366" s="7" t="str" cm="1">
        <f t="array" ref="M2366">_xlfn.IFS(L2366&gt;9,"Above Average",L2366&lt;8,"Below Average",TRUE,"Average")</f>
        <v>Below Average</v>
      </c>
    </row>
    <row r="2367" spans="1:13" x14ac:dyDescent="0.3">
      <c r="A2367">
        <v>17</v>
      </c>
      <c r="B2367" s="21">
        <v>40753</v>
      </c>
      <c r="C2367" s="21" t="str">
        <f t="shared" si="36"/>
        <v>Jul</v>
      </c>
      <c r="D2367" s="6">
        <v>861894.77</v>
      </c>
      <c r="E2367" t="s">
        <v>155</v>
      </c>
      <c r="F2367" s="5">
        <v>68.59</v>
      </c>
      <c r="G2367" s="5" t="str" cm="1">
        <f t="array" ref="G2367">_xlfn.IFS(F2367&gt;=86,"Hot Week (More Than 85°F)",F2367&lt;50,"Cold Week (Less Than 50°F)",TRUE,"Normal Week")</f>
        <v>Normal Week</v>
      </c>
      <c r="H2367" s="2">
        <v>3.5739999999999998</v>
      </c>
      <c r="I2367" s="2" t="str" cm="1">
        <f t="array" ref="I2367">_xlfn.IFS(H2367&gt;3.5,"Above Average",H2367&lt;3,"Below Average",TRUE,"Average")</f>
        <v>Above Average</v>
      </c>
      <c r="J2367" s="1">
        <v>129.16770969999999</v>
      </c>
      <c r="K2367" s="1" t="str" cm="1">
        <f t="array" ref="K2367">_xlfn.IFS(J2367&gt;200,"Above Average",J2367&lt;155,"Below Average",TRUE,"Average")</f>
        <v>Below Average</v>
      </c>
      <c r="L2367" s="7">
        <v>6.7450000000000001</v>
      </c>
      <c r="M2367" s="7" t="str" cm="1">
        <f t="array" ref="M2367">_xlfn.IFS(L2367&gt;9,"Above Average",L2367&lt;8,"Below Average",TRUE,"Average")</f>
        <v>Below Average</v>
      </c>
    </row>
    <row r="2368" spans="1:13" x14ac:dyDescent="0.3">
      <c r="A2368">
        <v>17</v>
      </c>
      <c r="B2368" s="21">
        <v>40760</v>
      </c>
      <c r="C2368" s="21" t="str">
        <f t="shared" si="36"/>
        <v>Aug</v>
      </c>
      <c r="D2368" s="6">
        <v>866184.92</v>
      </c>
      <c r="E2368" t="s">
        <v>155</v>
      </c>
      <c r="F2368" s="5">
        <v>65.709999999999994</v>
      </c>
      <c r="G2368" s="5" t="str" cm="1">
        <f t="array" ref="G2368">_xlfn.IFS(F2368&gt;=86,"Hot Week (More Than 85°F)",F2368&lt;50,"Cold Week (Less Than 50°F)",TRUE,"Normal Week")</f>
        <v>Normal Week</v>
      </c>
      <c r="H2368" s="2">
        <v>3.5950000000000002</v>
      </c>
      <c r="I2368" s="2" t="str" cm="1">
        <f t="array" ref="I2368">_xlfn.IFS(H2368&gt;3.5,"Above Average",H2368&lt;3,"Below Average",TRUE,"Average")</f>
        <v>Above Average</v>
      </c>
      <c r="J2368" s="1">
        <v>129.18464520000001</v>
      </c>
      <c r="K2368" s="1" t="str" cm="1">
        <f t="array" ref="K2368">_xlfn.IFS(J2368&gt;200,"Above Average",J2368&lt;155,"Below Average",TRUE,"Average")</f>
        <v>Below Average</v>
      </c>
      <c r="L2368" s="7">
        <v>6.7450000000000001</v>
      </c>
      <c r="M2368" s="7" t="str" cm="1">
        <f t="array" ref="M2368">_xlfn.IFS(L2368&gt;9,"Above Average",L2368&lt;8,"Below Average",TRUE,"Average")</f>
        <v>Below Average</v>
      </c>
    </row>
    <row r="2369" spans="1:13" x14ac:dyDescent="0.3">
      <c r="A2369">
        <v>17</v>
      </c>
      <c r="B2369" s="21">
        <v>40767</v>
      </c>
      <c r="C2369" s="21" t="str">
        <f t="shared" si="36"/>
        <v>Aug</v>
      </c>
      <c r="D2369" s="6">
        <v>800819.79</v>
      </c>
      <c r="E2369" t="s">
        <v>155</v>
      </c>
      <c r="F2369" s="5">
        <v>64.790000000000006</v>
      </c>
      <c r="G2369" s="5" t="str" cm="1">
        <f t="array" ref="G2369">_xlfn.IFS(F2369&gt;=86,"Hot Week (More Than 85°F)",F2369&lt;50,"Cold Week (Less Than 50°F)",TRUE,"Normal Week")</f>
        <v>Normal Week</v>
      </c>
      <c r="H2369" s="2">
        <v>3.6059999999999999</v>
      </c>
      <c r="I2369" s="2" t="str" cm="1">
        <f t="array" ref="I2369">_xlfn.IFS(H2369&gt;3.5,"Above Average",H2369&lt;3,"Below Average",TRUE,"Average")</f>
        <v>Above Average</v>
      </c>
      <c r="J2369" s="1">
        <v>129.2015806</v>
      </c>
      <c r="K2369" s="1" t="str" cm="1">
        <f t="array" ref="K2369">_xlfn.IFS(J2369&gt;200,"Above Average",J2369&lt;155,"Below Average",TRUE,"Average")</f>
        <v>Below Average</v>
      </c>
      <c r="L2369" s="7">
        <v>6.7450000000000001</v>
      </c>
      <c r="M2369" s="7" t="str" cm="1">
        <f t="array" ref="M2369">_xlfn.IFS(L2369&gt;9,"Above Average",L2369&lt;8,"Below Average",TRUE,"Average")</f>
        <v>Below Average</v>
      </c>
    </row>
    <row r="2370" spans="1:13" x14ac:dyDescent="0.3">
      <c r="A2370">
        <v>17</v>
      </c>
      <c r="B2370" s="21">
        <v>40774</v>
      </c>
      <c r="C2370" s="21" t="str">
        <f t="shared" ref="C2370:C2433" si="37">TEXT(B2370, "mmm")</f>
        <v>Aug</v>
      </c>
      <c r="D2370" s="6">
        <v>797523.04</v>
      </c>
      <c r="E2370" t="s">
        <v>155</v>
      </c>
      <c r="F2370" s="5">
        <v>67.59</v>
      </c>
      <c r="G2370" s="5" t="str" cm="1">
        <f t="array" ref="G2370">_xlfn.IFS(F2370&gt;=86,"Hot Week (More Than 85°F)",F2370&lt;50,"Cold Week (Less Than 50°F)",TRUE,"Normal Week")</f>
        <v>Normal Week</v>
      </c>
      <c r="H2370" s="2">
        <v>3.5779999999999998</v>
      </c>
      <c r="I2370" s="2" t="str" cm="1">
        <f t="array" ref="I2370">_xlfn.IFS(H2370&gt;3.5,"Above Average",H2370&lt;3,"Below Average",TRUE,"Average")</f>
        <v>Above Average</v>
      </c>
      <c r="J2370" s="1">
        <v>129.24058059999999</v>
      </c>
      <c r="K2370" s="1" t="str" cm="1">
        <f t="array" ref="K2370">_xlfn.IFS(J2370&gt;200,"Above Average",J2370&lt;155,"Below Average",TRUE,"Average")</f>
        <v>Below Average</v>
      </c>
      <c r="L2370" s="7">
        <v>6.7450000000000001</v>
      </c>
      <c r="M2370" s="7" t="str" cm="1">
        <f t="array" ref="M2370">_xlfn.IFS(L2370&gt;9,"Above Average",L2370&lt;8,"Below Average",TRUE,"Average")</f>
        <v>Below Average</v>
      </c>
    </row>
    <row r="2371" spans="1:13" x14ac:dyDescent="0.3">
      <c r="A2371">
        <v>17</v>
      </c>
      <c r="B2371" s="21">
        <v>40781</v>
      </c>
      <c r="C2371" s="21" t="str">
        <f t="shared" si="37"/>
        <v>Aug</v>
      </c>
      <c r="D2371" s="6">
        <v>837390.79</v>
      </c>
      <c r="E2371" t="s">
        <v>155</v>
      </c>
      <c r="F2371" s="5">
        <v>72.040000000000006</v>
      </c>
      <c r="G2371" s="5" t="str" cm="1">
        <f t="array" ref="G2371">_xlfn.IFS(F2371&gt;=86,"Hot Week (More Than 85°F)",F2371&lt;50,"Cold Week (Less Than 50°F)",TRUE,"Normal Week")</f>
        <v>Normal Week</v>
      </c>
      <c r="H2371" s="2">
        <v>3.57</v>
      </c>
      <c r="I2371" s="2" t="str" cm="1">
        <f t="array" ref="I2371">_xlfn.IFS(H2371&gt;3.5,"Above Average",H2371&lt;3,"Below Average",TRUE,"Average")</f>
        <v>Above Average</v>
      </c>
      <c r="J2371" s="1">
        <v>129.28325810000001</v>
      </c>
      <c r="K2371" s="1" t="str" cm="1">
        <f t="array" ref="K2371">_xlfn.IFS(J2371&gt;200,"Above Average",J2371&lt;155,"Below Average",TRUE,"Average")</f>
        <v>Below Average</v>
      </c>
      <c r="L2371" s="7">
        <v>6.7450000000000001</v>
      </c>
      <c r="M2371" s="7" t="str" cm="1">
        <f t="array" ref="M2371">_xlfn.IFS(L2371&gt;9,"Above Average",L2371&lt;8,"Below Average",TRUE,"Average")</f>
        <v>Below Average</v>
      </c>
    </row>
    <row r="2372" spans="1:13" x14ac:dyDescent="0.3">
      <c r="A2372">
        <v>17</v>
      </c>
      <c r="B2372" s="21">
        <v>40788</v>
      </c>
      <c r="C2372" s="21" t="str">
        <f t="shared" si="37"/>
        <v>Sep</v>
      </c>
      <c r="D2372" s="6">
        <v>847380.07</v>
      </c>
      <c r="E2372" t="s">
        <v>155</v>
      </c>
      <c r="F2372" s="5">
        <v>69.31</v>
      </c>
      <c r="G2372" s="5" t="str" cm="1">
        <f t="array" ref="G2372">_xlfn.IFS(F2372&gt;=86,"Hot Week (More Than 85°F)",F2372&lt;50,"Cold Week (Less Than 50°F)",TRUE,"Normal Week")</f>
        <v>Normal Week</v>
      </c>
      <c r="H2372" s="2">
        <v>3.58</v>
      </c>
      <c r="I2372" s="2" t="str" cm="1">
        <f t="array" ref="I2372">_xlfn.IFS(H2372&gt;3.5,"Above Average",H2372&lt;3,"Below Average",TRUE,"Average")</f>
        <v>Above Average</v>
      </c>
      <c r="J2372" s="1">
        <v>129.32593550000001</v>
      </c>
      <c r="K2372" s="1" t="str" cm="1">
        <f t="array" ref="K2372">_xlfn.IFS(J2372&gt;200,"Above Average",J2372&lt;155,"Below Average",TRUE,"Average")</f>
        <v>Below Average</v>
      </c>
      <c r="L2372" s="7">
        <v>6.7450000000000001</v>
      </c>
      <c r="M2372" s="7" t="str" cm="1">
        <f t="array" ref="M2372">_xlfn.IFS(L2372&gt;9,"Above Average",L2372&lt;8,"Below Average",TRUE,"Average")</f>
        <v>Below Average</v>
      </c>
    </row>
    <row r="2373" spans="1:13" x14ac:dyDescent="0.3">
      <c r="A2373">
        <v>17</v>
      </c>
      <c r="B2373" s="21">
        <v>40795</v>
      </c>
      <c r="C2373" s="21" t="str">
        <f t="shared" si="37"/>
        <v>Sep</v>
      </c>
      <c r="D2373" s="6">
        <v>1161900.18</v>
      </c>
      <c r="E2373" t="s">
        <v>156</v>
      </c>
      <c r="F2373" s="5">
        <v>61.94</v>
      </c>
      <c r="G2373" s="5" t="str" cm="1">
        <f t="array" ref="G2373">_xlfn.IFS(F2373&gt;=86,"Hot Week (More Than 85°F)",F2373&lt;50,"Cold Week (Less Than 50°F)",TRUE,"Normal Week")</f>
        <v>Normal Week</v>
      </c>
      <c r="H2373" s="2">
        <v>3.6190000000000002</v>
      </c>
      <c r="I2373" s="2" t="str" cm="1">
        <f t="array" ref="I2373">_xlfn.IFS(H2373&gt;3.5,"Above Average",H2373&lt;3,"Below Average",TRUE,"Average")</f>
        <v>Above Average</v>
      </c>
      <c r="J2373" s="1">
        <v>129.36861289999999</v>
      </c>
      <c r="K2373" s="1" t="str" cm="1">
        <f t="array" ref="K2373">_xlfn.IFS(J2373&gt;200,"Above Average",J2373&lt;155,"Below Average",TRUE,"Average")</f>
        <v>Below Average</v>
      </c>
      <c r="L2373" s="7">
        <v>6.7450000000000001</v>
      </c>
      <c r="M2373" s="7" t="str" cm="1">
        <f t="array" ref="M2373">_xlfn.IFS(L2373&gt;9,"Above Average",L2373&lt;8,"Below Average",TRUE,"Average")</f>
        <v>Below Average</v>
      </c>
    </row>
    <row r="2374" spans="1:13" x14ac:dyDescent="0.3">
      <c r="A2374">
        <v>17</v>
      </c>
      <c r="B2374" s="21">
        <v>40802</v>
      </c>
      <c r="C2374" s="21" t="str">
        <f t="shared" si="37"/>
        <v>Sep</v>
      </c>
      <c r="D2374" s="6">
        <v>1051116.95</v>
      </c>
      <c r="E2374" t="s">
        <v>155</v>
      </c>
      <c r="F2374" s="5">
        <v>61.48</v>
      </c>
      <c r="G2374" s="5" t="str" cm="1">
        <f t="array" ref="G2374">_xlfn.IFS(F2374&gt;=86,"Hot Week (More Than 85°F)",F2374&lt;50,"Cold Week (Less Than 50°F)",TRUE,"Normal Week")</f>
        <v>Normal Week</v>
      </c>
      <c r="H2374" s="2">
        <v>3.641</v>
      </c>
      <c r="I2374" s="2" t="str" cm="1">
        <f t="array" ref="I2374">_xlfn.IFS(H2374&gt;3.5,"Above Average",H2374&lt;3,"Below Average",TRUE,"Average")</f>
        <v>Above Average</v>
      </c>
      <c r="J2374" s="1">
        <v>129.4306</v>
      </c>
      <c r="K2374" s="1" t="str" cm="1">
        <f t="array" ref="K2374">_xlfn.IFS(J2374&gt;200,"Above Average",J2374&lt;155,"Below Average",TRUE,"Average")</f>
        <v>Below Average</v>
      </c>
      <c r="L2374" s="7">
        <v>6.7450000000000001</v>
      </c>
      <c r="M2374" s="7" t="str" cm="1">
        <f t="array" ref="M2374">_xlfn.IFS(L2374&gt;9,"Above Average",L2374&lt;8,"Below Average",TRUE,"Average")</f>
        <v>Below Average</v>
      </c>
    </row>
    <row r="2375" spans="1:13" x14ac:dyDescent="0.3">
      <c r="A2375">
        <v>17</v>
      </c>
      <c r="B2375" s="21">
        <v>40809</v>
      </c>
      <c r="C2375" s="21" t="str">
        <f t="shared" si="37"/>
        <v>Sep</v>
      </c>
      <c r="D2375" s="6">
        <v>895535.31</v>
      </c>
      <c r="E2375" t="s">
        <v>155</v>
      </c>
      <c r="F2375" s="5">
        <v>56.96</v>
      </c>
      <c r="G2375" s="5" t="str" cm="1">
        <f t="array" ref="G2375">_xlfn.IFS(F2375&gt;=86,"Hot Week (More Than 85°F)",F2375&lt;50,"Cold Week (Less Than 50°F)",TRUE,"Normal Week")</f>
        <v>Normal Week</v>
      </c>
      <c r="H2375" s="2">
        <v>3.6480000000000001</v>
      </c>
      <c r="I2375" s="2" t="str" cm="1">
        <f t="array" ref="I2375">_xlfn.IFS(H2375&gt;3.5,"Above Average",H2375&lt;3,"Below Average",TRUE,"Average")</f>
        <v>Above Average</v>
      </c>
      <c r="J2375" s="1">
        <v>129.51833329999999</v>
      </c>
      <c r="K2375" s="1" t="str" cm="1">
        <f t="array" ref="K2375">_xlfn.IFS(J2375&gt;200,"Above Average",J2375&lt;155,"Below Average",TRUE,"Average")</f>
        <v>Below Average</v>
      </c>
      <c r="L2375" s="7">
        <v>6.7450000000000001</v>
      </c>
      <c r="M2375" s="7" t="str" cm="1">
        <f t="array" ref="M2375">_xlfn.IFS(L2375&gt;9,"Above Average",L2375&lt;8,"Below Average",TRUE,"Average")</f>
        <v>Below Average</v>
      </c>
    </row>
    <row r="2376" spans="1:13" x14ac:dyDescent="0.3">
      <c r="A2376">
        <v>17</v>
      </c>
      <c r="B2376" s="21">
        <v>40816</v>
      </c>
      <c r="C2376" s="21" t="str">
        <f t="shared" si="37"/>
        <v>Sep</v>
      </c>
      <c r="D2376" s="6">
        <v>868191.05</v>
      </c>
      <c r="E2376" t="s">
        <v>155</v>
      </c>
      <c r="F2376" s="5">
        <v>61.4</v>
      </c>
      <c r="G2376" s="5" t="str" cm="1">
        <f t="array" ref="G2376">_xlfn.IFS(F2376&gt;=86,"Hot Week (More Than 85°F)",F2376&lt;50,"Cold Week (Less Than 50°F)",TRUE,"Normal Week")</f>
        <v>Normal Week</v>
      </c>
      <c r="H2376" s="2">
        <v>3.6230000000000002</v>
      </c>
      <c r="I2376" s="2" t="str" cm="1">
        <f t="array" ref="I2376">_xlfn.IFS(H2376&gt;3.5,"Above Average",H2376&lt;3,"Below Average",TRUE,"Average")</f>
        <v>Above Average</v>
      </c>
      <c r="J2376" s="1">
        <v>129.60606670000001</v>
      </c>
      <c r="K2376" s="1" t="str" cm="1">
        <f t="array" ref="K2376">_xlfn.IFS(J2376&gt;200,"Above Average",J2376&lt;155,"Below Average",TRUE,"Average")</f>
        <v>Below Average</v>
      </c>
      <c r="L2376" s="7">
        <v>6.7450000000000001</v>
      </c>
      <c r="M2376" s="7" t="str" cm="1">
        <f t="array" ref="M2376">_xlfn.IFS(L2376&gt;9,"Above Average",L2376&lt;8,"Below Average",TRUE,"Average")</f>
        <v>Below Average</v>
      </c>
    </row>
    <row r="2377" spans="1:13" x14ac:dyDescent="0.3">
      <c r="A2377">
        <v>17</v>
      </c>
      <c r="B2377" s="21">
        <v>40823</v>
      </c>
      <c r="C2377" s="21" t="str">
        <f t="shared" si="37"/>
        <v>Oct</v>
      </c>
      <c r="D2377" s="6">
        <v>918006.9</v>
      </c>
      <c r="E2377" t="s">
        <v>155</v>
      </c>
      <c r="F2377" s="5">
        <v>54.4</v>
      </c>
      <c r="G2377" s="5" t="str" cm="1">
        <f t="array" ref="G2377">_xlfn.IFS(F2377&gt;=86,"Hot Week (More Than 85°F)",F2377&lt;50,"Cold Week (Less Than 50°F)",TRUE,"Normal Week")</f>
        <v>Normal Week</v>
      </c>
      <c r="H2377" s="2">
        <v>3.5920000000000001</v>
      </c>
      <c r="I2377" s="2" t="str" cm="1">
        <f t="array" ref="I2377">_xlfn.IFS(H2377&gt;3.5,"Above Average",H2377&lt;3,"Below Average",TRUE,"Average")</f>
        <v>Above Average</v>
      </c>
      <c r="J2377" s="1">
        <v>129.69380000000001</v>
      </c>
      <c r="K2377" s="1" t="str" cm="1">
        <f t="array" ref="K2377">_xlfn.IFS(J2377&gt;200,"Above Average",J2377&lt;155,"Below Average",TRUE,"Average")</f>
        <v>Below Average</v>
      </c>
      <c r="L2377" s="7">
        <v>6.617</v>
      </c>
      <c r="M2377" s="7" t="str" cm="1">
        <f t="array" ref="M2377">_xlfn.IFS(L2377&gt;9,"Above Average",L2377&lt;8,"Below Average",TRUE,"Average")</f>
        <v>Below Average</v>
      </c>
    </row>
    <row r="2378" spans="1:13" x14ac:dyDescent="0.3">
      <c r="A2378">
        <v>17</v>
      </c>
      <c r="B2378" s="21">
        <v>40830</v>
      </c>
      <c r="C2378" s="21" t="str">
        <f t="shared" si="37"/>
        <v>Oct</v>
      </c>
      <c r="D2378" s="6">
        <v>884042.63</v>
      </c>
      <c r="E2378" t="s">
        <v>155</v>
      </c>
      <c r="F2378" s="5">
        <v>47.69</v>
      </c>
      <c r="G2378" s="5" t="str" cm="1">
        <f t="array" ref="G2378">_xlfn.IFS(F2378&gt;=86,"Hot Week (More Than 85°F)",F2378&lt;50,"Cold Week (Less Than 50°F)",TRUE,"Normal Week")</f>
        <v>Cold Week (Less Than 50°F)</v>
      </c>
      <c r="H2378" s="2">
        <v>3.5670000000000002</v>
      </c>
      <c r="I2378" s="2" t="str" cm="1">
        <f t="array" ref="I2378">_xlfn.IFS(H2378&gt;3.5,"Above Average",H2378&lt;3,"Below Average",TRUE,"Average")</f>
        <v>Above Average</v>
      </c>
      <c r="J2378" s="1">
        <v>129.77064519999999</v>
      </c>
      <c r="K2378" s="1" t="str" cm="1">
        <f t="array" ref="K2378">_xlfn.IFS(J2378&gt;200,"Above Average",J2378&lt;155,"Below Average",TRUE,"Average")</f>
        <v>Below Average</v>
      </c>
      <c r="L2378" s="7">
        <v>6.617</v>
      </c>
      <c r="M2378" s="7" t="str" cm="1">
        <f t="array" ref="M2378">_xlfn.IFS(L2378&gt;9,"Above Average",L2378&lt;8,"Below Average",TRUE,"Average")</f>
        <v>Below Average</v>
      </c>
    </row>
    <row r="2379" spans="1:13" x14ac:dyDescent="0.3">
      <c r="A2379">
        <v>17</v>
      </c>
      <c r="B2379" s="21">
        <v>40837</v>
      </c>
      <c r="C2379" s="21" t="str">
        <f t="shared" si="37"/>
        <v>Oct</v>
      </c>
      <c r="D2379" s="6">
        <v>877380.22</v>
      </c>
      <c r="E2379" t="s">
        <v>155</v>
      </c>
      <c r="F2379" s="5">
        <v>47.27</v>
      </c>
      <c r="G2379" s="5" t="str" cm="1">
        <f t="array" ref="G2379">_xlfn.IFS(F2379&gt;=86,"Hot Week (More Than 85°F)",F2379&lt;50,"Cold Week (Less Than 50°F)",TRUE,"Normal Week")</f>
        <v>Cold Week (Less Than 50°F)</v>
      </c>
      <c r="H2379" s="2">
        <v>3.5790000000000002</v>
      </c>
      <c r="I2379" s="2" t="str" cm="1">
        <f t="array" ref="I2379">_xlfn.IFS(H2379&gt;3.5,"Above Average",H2379&lt;3,"Below Average",TRUE,"Average")</f>
        <v>Above Average</v>
      </c>
      <c r="J2379" s="1">
        <v>129.78216130000001</v>
      </c>
      <c r="K2379" s="1" t="str" cm="1">
        <f t="array" ref="K2379">_xlfn.IFS(J2379&gt;200,"Above Average",J2379&lt;155,"Below Average",TRUE,"Average")</f>
        <v>Below Average</v>
      </c>
      <c r="L2379" s="7">
        <v>6.617</v>
      </c>
      <c r="M2379" s="7" t="str" cm="1">
        <f t="array" ref="M2379">_xlfn.IFS(L2379&gt;9,"Above Average",L2379&lt;8,"Below Average",TRUE,"Average")</f>
        <v>Below Average</v>
      </c>
    </row>
    <row r="2380" spans="1:13" x14ac:dyDescent="0.3">
      <c r="A2380">
        <v>17</v>
      </c>
      <c r="B2380" s="21">
        <v>40844</v>
      </c>
      <c r="C2380" s="21" t="str">
        <f t="shared" si="37"/>
        <v>Oct</v>
      </c>
      <c r="D2380" s="6">
        <v>936508.43</v>
      </c>
      <c r="E2380" t="s">
        <v>155</v>
      </c>
      <c r="F2380" s="5">
        <v>41.89</v>
      </c>
      <c r="G2380" s="5" t="str" cm="1">
        <f t="array" ref="G2380">_xlfn.IFS(F2380&gt;=86,"Hot Week (More Than 85°F)",F2380&lt;50,"Cold Week (Less Than 50°F)",TRUE,"Normal Week")</f>
        <v>Cold Week (Less Than 50°F)</v>
      </c>
      <c r="H2380" s="2">
        <v>3.5670000000000002</v>
      </c>
      <c r="I2380" s="2" t="str" cm="1">
        <f t="array" ref="I2380">_xlfn.IFS(H2380&gt;3.5,"Above Average",H2380&lt;3,"Below Average",TRUE,"Average")</f>
        <v>Above Average</v>
      </c>
      <c r="J2380" s="1">
        <v>129.79367740000001</v>
      </c>
      <c r="K2380" s="1" t="str" cm="1">
        <f t="array" ref="K2380">_xlfn.IFS(J2380&gt;200,"Above Average",J2380&lt;155,"Below Average",TRUE,"Average")</f>
        <v>Below Average</v>
      </c>
      <c r="L2380" s="7">
        <v>6.617</v>
      </c>
      <c r="M2380" s="7" t="str" cm="1">
        <f t="array" ref="M2380">_xlfn.IFS(L2380&gt;9,"Above Average",L2380&lt;8,"Below Average",TRUE,"Average")</f>
        <v>Below Average</v>
      </c>
    </row>
    <row r="2381" spans="1:13" x14ac:dyDescent="0.3">
      <c r="A2381">
        <v>17</v>
      </c>
      <c r="B2381" s="21">
        <v>40851</v>
      </c>
      <c r="C2381" s="21" t="str">
        <f t="shared" si="37"/>
        <v>Nov</v>
      </c>
      <c r="D2381" s="6">
        <v>927657.63</v>
      </c>
      <c r="E2381" t="s">
        <v>155</v>
      </c>
      <c r="F2381" s="5">
        <v>37.520000000000003</v>
      </c>
      <c r="G2381" s="5" t="str" cm="1">
        <f t="array" ref="G2381">_xlfn.IFS(F2381&gt;=86,"Hot Week (More Than 85°F)",F2381&lt;50,"Cold Week (Less Than 50°F)",TRUE,"Normal Week")</f>
        <v>Cold Week (Less Than 50°F)</v>
      </c>
      <c r="H2381" s="2">
        <v>3.5379999999999998</v>
      </c>
      <c r="I2381" s="2" t="str" cm="1">
        <f t="array" ref="I2381">_xlfn.IFS(H2381&gt;3.5,"Above Average",H2381&lt;3,"Below Average",TRUE,"Average")</f>
        <v>Above Average</v>
      </c>
      <c r="J2381" s="1">
        <v>129.8051935</v>
      </c>
      <c r="K2381" s="1" t="str" cm="1">
        <f t="array" ref="K2381">_xlfn.IFS(J2381&gt;200,"Above Average",J2381&lt;155,"Below Average",TRUE,"Average")</f>
        <v>Below Average</v>
      </c>
      <c r="L2381" s="7">
        <v>6.617</v>
      </c>
      <c r="M2381" s="7" t="str" cm="1">
        <f t="array" ref="M2381">_xlfn.IFS(L2381&gt;9,"Above Average",L2381&lt;8,"Below Average",TRUE,"Average")</f>
        <v>Below Average</v>
      </c>
    </row>
    <row r="2382" spans="1:13" x14ac:dyDescent="0.3">
      <c r="A2382">
        <v>17</v>
      </c>
      <c r="B2382" s="21">
        <v>40858</v>
      </c>
      <c r="C2382" s="21" t="str">
        <f t="shared" si="37"/>
        <v>Nov</v>
      </c>
      <c r="D2382" s="6">
        <v>914759.2</v>
      </c>
      <c r="E2382" t="s">
        <v>155</v>
      </c>
      <c r="F2382" s="5">
        <v>27.61</v>
      </c>
      <c r="G2382" s="5" t="str" cm="1">
        <f t="array" ref="G2382">_xlfn.IFS(F2382&gt;=86,"Hot Week (More Than 85°F)",F2382&lt;50,"Cold Week (Less Than 50°F)",TRUE,"Normal Week")</f>
        <v>Cold Week (Less Than 50°F)</v>
      </c>
      <c r="H2382" s="2">
        <v>3.5129999999999999</v>
      </c>
      <c r="I2382" s="2" t="str" cm="1">
        <f t="array" ref="I2382">_xlfn.IFS(H2382&gt;3.5,"Above Average",H2382&lt;3,"Below Average",TRUE,"Average")</f>
        <v>Above Average</v>
      </c>
      <c r="J2382" s="1">
        <v>129.81670969999999</v>
      </c>
      <c r="K2382" s="1" t="str" cm="1">
        <f t="array" ref="K2382">_xlfn.IFS(J2382&gt;200,"Above Average",J2382&lt;155,"Below Average",TRUE,"Average")</f>
        <v>Below Average</v>
      </c>
      <c r="L2382" s="7">
        <v>6.617</v>
      </c>
      <c r="M2382" s="7" t="str" cm="1">
        <f t="array" ref="M2382">_xlfn.IFS(L2382&gt;9,"Above Average",L2382&lt;8,"Below Average",TRUE,"Average")</f>
        <v>Below Average</v>
      </c>
    </row>
    <row r="2383" spans="1:13" x14ac:dyDescent="0.3">
      <c r="A2383">
        <v>17</v>
      </c>
      <c r="B2383" s="21">
        <v>40865</v>
      </c>
      <c r="C2383" s="21" t="str">
        <f t="shared" si="37"/>
        <v>Nov</v>
      </c>
      <c r="D2383" s="6">
        <v>877724.31</v>
      </c>
      <c r="E2383" t="s">
        <v>155</v>
      </c>
      <c r="F2383" s="5">
        <v>32.93</v>
      </c>
      <c r="G2383" s="5" t="str" cm="1">
        <f t="array" ref="G2383">_xlfn.IFS(F2383&gt;=86,"Hot Week (More Than 85°F)",F2383&lt;50,"Cold Week (Less Than 50°F)",TRUE,"Normal Week")</f>
        <v>Cold Week (Less Than 50°F)</v>
      </c>
      <c r="H2383" s="2">
        <v>3.4889999999999999</v>
      </c>
      <c r="I2383" s="2" t="str" cm="1">
        <f t="array" ref="I2383">_xlfn.IFS(H2383&gt;3.5,"Above Average",H2383&lt;3,"Below Average",TRUE,"Average")</f>
        <v>Average</v>
      </c>
      <c r="J2383" s="1">
        <v>129.8268333</v>
      </c>
      <c r="K2383" s="1" t="str" cm="1">
        <f t="array" ref="K2383">_xlfn.IFS(J2383&gt;200,"Above Average",J2383&lt;155,"Below Average",TRUE,"Average")</f>
        <v>Below Average</v>
      </c>
      <c r="L2383" s="7">
        <v>6.617</v>
      </c>
      <c r="M2383" s="7" t="str" cm="1">
        <f t="array" ref="M2383">_xlfn.IFS(L2383&gt;9,"Above Average",L2383&lt;8,"Below Average",TRUE,"Average")</f>
        <v>Below Average</v>
      </c>
    </row>
    <row r="2384" spans="1:13" x14ac:dyDescent="0.3">
      <c r="A2384">
        <v>17</v>
      </c>
      <c r="B2384" s="21">
        <v>40872</v>
      </c>
      <c r="C2384" s="21" t="str">
        <f t="shared" si="37"/>
        <v>Nov</v>
      </c>
      <c r="D2384" s="6">
        <v>1225700.28</v>
      </c>
      <c r="E2384" t="s">
        <v>156</v>
      </c>
      <c r="F2384" s="5">
        <v>32.81</v>
      </c>
      <c r="G2384" s="5" t="str" cm="1">
        <f t="array" ref="G2384">_xlfn.IFS(F2384&gt;=86,"Hot Week (More Than 85°F)",F2384&lt;50,"Cold Week (Less Than 50°F)",TRUE,"Normal Week")</f>
        <v>Cold Week (Less Than 50°F)</v>
      </c>
      <c r="H2384" s="2">
        <v>3.4449999999999998</v>
      </c>
      <c r="I2384" s="2" t="str" cm="1">
        <f t="array" ref="I2384">_xlfn.IFS(H2384&gt;3.5,"Above Average",H2384&lt;3,"Below Average",TRUE,"Average")</f>
        <v>Average</v>
      </c>
      <c r="J2384" s="1">
        <v>129.8364</v>
      </c>
      <c r="K2384" s="1" t="str" cm="1">
        <f t="array" ref="K2384">_xlfn.IFS(J2384&gt;200,"Above Average",J2384&lt;155,"Below Average",TRUE,"Average")</f>
        <v>Below Average</v>
      </c>
      <c r="L2384" s="7">
        <v>6.617</v>
      </c>
      <c r="M2384" s="7" t="str" cm="1">
        <f t="array" ref="M2384">_xlfn.IFS(L2384&gt;9,"Above Average",L2384&lt;8,"Below Average",TRUE,"Average")</f>
        <v>Below Average</v>
      </c>
    </row>
    <row r="2385" spans="1:13" x14ac:dyDescent="0.3">
      <c r="A2385">
        <v>17</v>
      </c>
      <c r="B2385" s="21">
        <v>40879</v>
      </c>
      <c r="C2385" s="21" t="str">
        <f t="shared" si="37"/>
        <v>Dec</v>
      </c>
      <c r="D2385" s="6">
        <v>945267.68</v>
      </c>
      <c r="E2385" t="s">
        <v>155</v>
      </c>
      <c r="F2385" s="5">
        <v>26.47</v>
      </c>
      <c r="G2385" s="5" t="str" cm="1">
        <f t="array" ref="G2385">_xlfn.IFS(F2385&gt;=86,"Hot Week (More Than 85°F)",F2385&lt;50,"Cold Week (Less Than 50°F)",TRUE,"Normal Week")</f>
        <v>Cold Week (Less Than 50°F)</v>
      </c>
      <c r="H2385" s="2">
        <v>3.3889999999999998</v>
      </c>
      <c r="I2385" s="2" t="str" cm="1">
        <f t="array" ref="I2385">_xlfn.IFS(H2385&gt;3.5,"Above Average",H2385&lt;3,"Below Average",TRUE,"Average")</f>
        <v>Average</v>
      </c>
      <c r="J2385" s="1">
        <v>129.84596669999999</v>
      </c>
      <c r="K2385" s="1" t="str" cm="1">
        <f t="array" ref="K2385">_xlfn.IFS(J2385&gt;200,"Above Average",J2385&lt;155,"Below Average",TRUE,"Average")</f>
        <v>Below Average</v>
      </c>
      <c r="L2385" s="7">
        <v>6.617</v>
      </c>
      <c r="M2385" s="7" t="str" cm="1">
        <f t="array" ref="M2385">_xlfn.IFS(L2385&gt;9,"Above Average",L2385&lt;8,"Below Average",TRUE,"Average")</f>
        <v>Below Average</v>
      </c>
    </row>
    <row r="2386" spans="1:13" x14ac:dyDescent="0.3">
      <c r="A2386">
        <v>17</v>
      </c>
      <c r="B2386" s="21">
        <v>40886</v>
      </c>
      <c r="C2386" s="21" t="str">
        <f t="shared" si="37"/>
        <v>Dec</v>
      </c>
      <c r="D2386" s="6">
        <v>976522.93</v>
      </c>
      <c r="E2386" t="s">
        <v>155</v>
      </c>
      <c r="F2386" s="5">
        <v>17.559999999999999</v>
      </c>
      <c r="G2386" s="5" t="str" cm="1">
        <f t="array" ref="G2386">_xlfn.IFS(F2386&gt;=86,"Hot Week (More Than 85°F)",F2386&lt;50,"Cold Week (Less Than 50°F)",TRUE,"Normal Week")</f>
        <v>Cold Week (Less Than 50°F)</v>
      </c>
      <c r="H2386" s="2">
        <v>3.3410000000000002</v>
      </c>
      <c r="I2386" s="2" t="str" cm="1">
        <f t="array" ref="I2386">_xlfn.IFS(H2386&gt;3.5,"Above Average",H2386&lt;3,"Below Average",TRUE,"Average")</f>
        <v>Average</v>
      </c>
      <c r="J2386" s="1">
        <v>129.85553329999999</v>
      </c>
      <c r="K2386" s="1" t="str" cm="1">
        <f t="array" ref="K2386">_xlfn.IFS(J2386&gt;200,"Above Average",J2386&lt;155,"Below Average",TRUE,"Average")</f>
        <v>Below Average</v>
      </c>
      <c r="L2386" s="7">
        <v>6.617</v>
      </c>
      <c r="M2386" s="7" t="str" cm="1">
        <f t="array" ref="M2386">_xlfn.IFS(L2386&gt;9,"Above Average",L2386&lt;8,"Below Average",TRUE,"Average")</f>
        <v>Below Average</v>
      </c>
    </row>
    <row r="2387" spans="1:13" x14ac:dyDescent="0.3">
      <c r="A2387">
        <v>17</v>
      </c>
      <c r="B2387" s="21">
        <v>40893</v>
      </c>
      <c r="C2387" s="21" t="str">
        <f t="shared" si="37"/>
        <v>Dec</v>
      </c>
      <c r="D2387" s="6">
        <v>1067754.06</v>
      </c>
      <c r="E2387" t="s">
        <v>155</v>
      </c>
      <c r="F2387" s="5">
        <v>21.07</v>
      </c>
      <c r="G2387" s="5" t="str" cm="1">
        <f t="array" ref="G2387">_xlfn.IFS(F2387&gt;=86,"Hot Week (More Than 85°F)",F2387&lt;50,"Cold Week (Less Than 50°F)",TRUE,"Normal Week")</f>
        <v>Cold Week (Less Than 50°F)</v>
      </c>
      <c r="H2387" s="2">
        <v>3.282</v>
      </c>
      <c r="I2387" s="2" t="str" cm="1">
        <f t="array" ref="I2387">_xlfn.IFS(H2387&gt;3.5,"Above Average",H2387&lt;3,"Below Average",TRUE,"Average")</f>
        <v>Average</v>
      </c>
      <c r="J2387" s="1">
        <v>129.8980645</v>
      </c>
      <c r="K2387" s="1" t="str" cm="1">
        <f t="array" ref="K2387">_xlfn.IFS(J2387&gt;200,"Above Average",J2387&lt;155,"Below Average",TRUE,"Average")</f>
        <v>Below Average</v>
      </c>
      <c r="L2387" s="7">
        <v>6.617</v>
      </c>
      <c r="M2387" s="7" t="str" cm="1">
        <f t="array" ref="M2387">_xlfn.IFS(L2387&gt;9,"Above Average",L2387&lt;8,"Below Average",TRUE,"Average")</f>
        <v>Below Average</v>
      </c>
    </row>
    <row r="2388" spans="1:13" x14ac:dyDescent="0.3">
      <c r="A2388">
        <v>17</v>
      </c>
      <c r="B2388" s="21">
        <v>40900</v>
      </c>
      <c r="C2388" s="21" t="str">
        <f t="shared" si="37"/>
        <v>Dec</v>
      </c>
      <c r="D2388" s="6">
        <v>1289156.8999999999</v>
      </c>
      <c r="E2388" t="s">
        <v>155</v>
      </c>
      <c r="F2388" s="5">
        <v>18.760000000000002</v>
      </c>
      <c r="G2388" s="5" t="str" cm="1">
        <f t="array" ref="G2388">_xlfn.IFS(F2388&gt;=86,"Hot Week (More Than 85°F)",F2388&lt;50,"Cold Week (Less Than 50°F)",TRUE,"Normal Week")</f>
        <v>Cold Week (Less Than 50°F)</v>
      </c>
      <c r="H2388" s="2">
        <v>3.1859999999999999</v>
      </c>
      <c r="I2388" s="2" t="str" cm="1">
        <f t="array" ref="I2388">_xlfn.IFS(H2388&gt;3.5,"Above Average",H2388&lt;3,"Below Average",TRUE,"Average")</f>
        <v>Average</v>
      </c>
      <c r="J2388" s="1">
        <v>129.98454839999999</v>
      </c>
      <c r="K2388" s="1" t="str" cm="1">
        <f t="array" ref="K2388">_xlfn.IFS(J2388&gt;200,"Above Average",J2388&lt;155,"Below Average",TRUE,"Average")</f>
        <v>Below Average</v>
      </c>
      <c r="L2388" s="7">
        <v>6.617</v>
      </c>
      <c r="M2388" s="7" t="str" cm="1">
        <f t="array" ref="M2388">_xlfn.IFS(L2388&gt;9,"Above Average",L2388&lt;8,"Below Average",TRUE,"Average")</f>
        <v>Below Average</v>
      </c>
    </row>
    <row r="2389" spans="1:13" x14ac:dyDescent="0.3">
      <c r="A2389">
        <v>17</v>
      </c>
      <c r="B2389" s="21">
        <v>40907</v>
      </c>
      <c r="C2389" s="21" t="str">
        <f t="shared" si="37"/>
        <v>Dec</v>
      </c>
      <c r="D2389" s="6">
        <v>777207.3</v>
      </c>
      <c r="E2389" t="s">
        <v>156</v>
      </c>
      <c r="F2389" s="5">
        <v>26.73</v>
      </c>
      <c r="G2389" s="5" t="str" cm="1">
        <f t="array" ref="G2389">_xlfn.IFS(F2389&gt;=86,"Hot Week (More Than 85°F)",F2389&lt;50,"Cold Week (Less Than 50°F)",TRUE,"Normal Week")</f>
        <v>Cold Week (Less Than 50°F)</v>
      </c>
      <c r="H2389" s="2">
        <v>3.1190000000000002</v>
      </c>
      <c r="I2389" s="2" t="str" cm="1">
        <f t="array" ref="I2389">_xlfn.IFS(H2389&gt;3.5,"Above Average",H2389&lt;3,"Below Average",TRUE,"Average")</f>
        <v>Average</v>
      </c>
      <c r="J2389" s="1">
        <v>130.07103230000001</v>
      </c>
      <c r="K2389" s="1" t="str" cm="1">
        <f t="array" ref="K2389">_xlfn.IFS(J2389&gt;200,"Above Average",J2389&lt;155,"Below Average",TRUE,"Average")</f>
        <v>Below Average</v>
      </c>
      <c r="L2389" s="7">
        <v>6.617</v>
      </c>
      <c r="M2389" s="7" t="str" cm="1">
        <f t="array" ref="M2389">_xlfn.IFS(L2389&gt;9,"Above Average",L2389&lt;8,"Below Average",TRUE,"Average")</f>
        <v>Below Average</v>
      </c>
    </row>
    <row r="2390" spans="1:13" x14ac:dyDescent="0.3">
      <c r="A2390">
        <v>17</v>
      </c>
      <c r="B2390" s="21">
        <v>40914</v>
      </c>
      <c r="C2390" s="21" t="str">
        <f t="shared" si="37"/>
        <v>Jan</v>
      </c>
      <c r="D2390" s="6">
        <v>1198104.22</v>
      </c>
      <c r="E2390" t="s">
        <v>155</v>
      </c>
      <c r="F2390" s="5">
        <v>27.64</v>
      </c>
      <c r="G2390" s="5" t="str" cm="1">
        <f t="array" ref="G2390">_xlfn.IFS(F2390&gt;=86,"Hot Week (More Than 85°F)",F2390&lt;50,"Cold Week (Less Than 50°F)",TRUE,"Normal Week")</f>
        <v>Cold Week (Less Than 50°F)</v>
      </c>
      <c r="H2390" s="2">
        <v>3.08</v>
      </c>
      <c r="I2390" s="2" t="str" cm="1">
        <f t="array" ref="I2390">_xlfn.IFS(H2390&gt;3.5,"Above Average",H2390&lt;3,"Below Average",TRUE,"Average")</f>
        <v>Average</v>
      </c>
      <c r="J2390" s="1">
        <v>130.15751610000001</v>
      </c>
      <c r="K2390" s="1" t="str" cm="1">
        <f t="array" ref="K2390">_xlfn.IFS(J2390&gt;200,"Above Average",J2390&lt;155,"Below Average",TRUE,"Average")</f>
        <v>Below Average</v>
      </c>
      <c r="L2390" s="7">
        <v>6.4029999999999996</v>
      </c>
      <c r="M2390" s="7" t="str" cm="1">
        <f t="array" ref="M2390">_xlfn.IFS(L2390&gt;9,"Above Average",L2390&lt;8,"Below Average",TRUE,"Average")</f>
        <v>Below Average</v>
      </c>
    </row>
    <row r="2391" spans="1:13" x14ac:dyDescent="0.3">
      <c r="A2391">
        <v>17</v>
      </c>
      <c r="B2391" s="21">
        <v>40921</v>
      </c>
      <c r="C2391" s="21" t="str">
        <f t="shared" si="37"/>
        <v>Jan</v>
      </c>
      <c r="D2391" s="6">
        <v>873576.95999999996</v>
      </c>
      <c r="E2391" t="s">
        <v>155</v>
      </c>
      <c r="F2391" s="5">
        <v>20.28</v>
      </c>
      <c r="G2391" s="5" t="str" cm="1">
        <f t="array" ref="G2391">_xlfn.IFS(F2391&gt;=86,"Hot Week (More Than 85°F)",F2391&lt;50,"Cold Week (Less Than 50°F)",TRUE,"Normal Week")</f>
        <v>Cold Week (Less Than 50°F)</v>
      </c>
      <c r="H2391" s="2">
        <v>3.056</v>
      </c>
      <c r="I2391" s="2" t="str" cm="1">
        <f t="array" ref="I2391">_xlfn.IFS(H2391&gt;3.5,"Above Average",H2391&lt;3,"Below Average",TRUE,"Average")</f>
        <v>Average</v>
      </c>
      <c r="J2391" s="1">
        <v>130.244</v>
      </c>
      <c r="K2391" s="1" t="str" cm="1">
        <f t="array" ref="K2391">_xlfn.IFS(J2391&gt;200,"Above Average",J2391&lt;155,"Below Average",TRUE,"Average")</f>
        <v>Below Average</v>
      </c>
      <c r="L2391" s="7">
        <v>6.4029999999999996</v>
      </c>
      <c r="M2391" s="7" t="str" cm="1">
        <f t="array" ref="M2391">_xlfn.IFS(L2391&gt;9,"Above Average",L2391&lt;8,"Below Average",TRUE,"Average")</f>
        <v>Below Average</v>
      </c>
    </row>
    <row r="2392" spans="1:13" x14ac:dyDescent="0.3">
      <c r="A2392">
        <v>17</v>
      </c>
      <c r="B2392" s="21">
        <v>40928</v>
      </c>
      <c r="C2392" s="21" t="str">
        <f t="shared" si="37"/>
        <v>Jan</v>
      </c>
      <c r="D2392" s="6">
        <v>809272.65</v>
      </c>
      <c r="E2392" t="s">
        <v>155</v>
      </c>
      <c r="F2392" s="5">
        <v>27.26</v>
      </c>
      <c r="G2392" s="5" t="str" cm="1">
        <f t="array" ref="G2392">_xlfn.IFS(F2392&gt;=86,"Hot Week (More Than 85°F)",F2392&lt;50,"Cold Week (Less Than 50°F)",TRUE,"Normal Week")</f>
        <v>Cold Week (Less Than 50°F)</v>
      </c>
      <c r="H2392" s="2">
        <v>3.0470000000000002</v>
      </c>
      <c r="I2392" s="2" t="str" cm="1">
        <f t="array" ref="I2392">_xlfn.IFS(H2392&gt;3.5,"Above Average",H2392&lt;3,"Below Average",TRUE,"Average")</f>
        <v>Average</v>
      </c>
      <c r="J2392" s="1">
        <v>130.27922580000001</v>
      </c>
      <c r="K2392" s="1" t="str" cm="1">
        <f t="array" ref="K2392">_xlfn.IFS(J2392&gt;200,"Above Average",J2392&lt;155,"Below Average",TRUE,"Average")</f>
        <v>Below Average</v>
      </c>
      <c r="L2392" s="7">
        <v>6.4029999999999996</v>
      </c>
      <c r="M2392" s="7" t="str" cm="1">
        <f t="array" ref="M2392">_xlfn.IFS(L2392&gt;9,"Above Average",L2392&lt;8,"Below Average",TRUE,"Average")</f>
        <v>Below Average</v>
      </c>
    </row>
    <row r="2393" spans="1:13" x14ac:dyDescent="0.3">
      <c r="A2393">
        <v>17</v>
      </c>
      <c r="B2393" s="21">
        <v>40935</v>
      </c>
      <c r="C2393" s="21" t="str">
        <f t="shared" si="37"/>
        <v>Jan</v>
      </c>
      <c r="D2393" s="6">
        <v>769522.33</v>
      </c>
      <c r="E2393" t="s">
        <v>155</v>
      </c>
      <c r="F2393" s="5">
        <v>29.99</v>
      </c>
      <c r="G2393" s="5" t="str" cm="1">
        <f t="array" ref="G2393">_xlfn.IFS(F2393&gt;=86,"Hot Week (More Than 85°F)",F2393&lt;50,"Cold Week (Less Than 50°F)",TRUE,"Normal Week")</f>
        <v>Cold Week (Less Than 50°F)</v>
      </c>
      <c r="H2393" s="2">
        <v>3.0579999999999998</v>
      </c>
      <c r="I2393" s="2" t="str" cm="1">
        <f t="array" ref="I2393">_xlfn.IFS(H2393&gt;3.5,"Above Average",H2393&lt;3,"Below Average",TRUE,"Average")</f>
        <v>Average</v>
      </c>
      <c r="J2393" s="1">
        <v>130.31445160000001</v>
      </c>
      <c r="K2393" s="1" t="str" cm="1">
        <f t="array" ref="K2393">_xlfn.IFS(J2393&gt;200,"Above Average",J2393&lt;155,"Below Average",TRUE,"Average")</f>
        <v>Below Average</v>
      </c>
      <c r="L2393" s="7">
        <v>6.4029999999999996</v>
      </c>
      <c r="M2393" s="7" t="str" cm="1">
        <f t="array" ref="M2393">_xlfn.IFS(L2393&gt;9,"Above Average",L2393&lt;8,"Below Average",TRUE,"Average")</f>
        <v>Below Average</v>
      </c>
    </row>
    <row r="2394" spans="1:13" x14ac:dyDescent="0.3">
      <c r="A2394">
        <v>17</v>
      </c>
      <c r="B2394" s="21">
        <v>40942</v>
      </c>
      <c r="C2394" s="21" t="str">
        <f t="shared" si="37"/>
        <v>Feb</v>
      </c>
      <c r="D2394" s="6">
        <v>864852.85</v>
      </c>
      <c r="E2394" t="s">
        <v>155</v>
      </c>
      <c r="F2394" s="5">
        <v>26.26</v>
      </c>
      <c r="G2394" s="5" t="str" cm="1">
        <f t="array" ref="G2394">_xlfn.IFS(F2394&gt;=86,"Hot Week (More Than 85°F)",F2394&lt;50,"Cold Week (Less Than 50°F)",TRUE,"Normal Week")</f>
        <v>Cold Week (Less Than 50°F)</v>
      </c>
      <c r="H2394" s="2">
        <v>3.077</v>
      </c>
      <c r="I2394" s="2" t="str" cm="1">
        <f t="array" ref="I2394">_xlfn.IFS(H2394&gt;3.5,"Above Average",H2394&lt;3,"Below Average",TRUE,"Average")</f>
        <v>Average</v>
      </c>
      <c r="J2394" s="1">
        <v>130.34967739999999</v>
      </c>
      <c r="K2394" s="1" t="str" cm="1">
        <f t="array" ref="K2394">_xlfn.IFS(J2394&gt;200,"Above Average",J2394&lt;155,"Below Average",TRUE,"Average")</f>
        <v>Below Average</v>
      </c>
      <c r="L2394" s="7">
        <v>6.4029999999999996</v>
      </c>
      <c r="M2394" s="7" t="str" cm="1">
        <f t="array" ref="M2394">_xlfn.IFS(L2394&gt;9,"Above Average",L2394&lt;8,"Below Average",TRUE,"Average")</f>
        <v>Below Average</v>
      </c>
    </row>
    <row r="2395" spans="1:13" x14ac:dyDescent="0.3">
      <c r="A2395">
        <v>17</v>
      </c>
      <c r="B2395" s="21">
        <v>40949</v>
      </c>
      <c r="C2395" s="21" t="str">
        <f t="shared" si="37"/>
        <v>Feb</v>
      </c>
      <c r="D2395" s="6">
        <v>880165.7</v>
      </c>
      <c r="E2395" t="s">
        <v>156</v>
      </c>
      <c r="F2395" s="5">
        <v>23.63</v>
      </c>
      <c r="G2395" s="5" t="str" cm="1">
        <f t="array" ref="G2395">_xlfn.IFS(F2395&gt;=86,"Hot Week (More Than 85°F)",F2395&lt;50,"Cold Week (Less Than 50°F)",TRUE,"Normal Week")</f>
        <v>Cold Week (Less Than 50°F)</v>
      </c>
      <c r="H2395" s="2">
        <v>3.1160000000000001</v>
      </c>
      <c r="I2395" s="2" t="str" cm="1">
        <f t="array" ref="I2395">_xlfn.IFS(H2395&gt;3.5,"Above Average",H2395&lt;3,"Below Average",TRUE,"Average")</f>
        <v>Average</v>
      </c>
      <c r="J2395" s="1">
        <v>130.3849032</v>
      </c>
      <c r="K2395" s="1" t="str" cm="1">
        <f t="array" ref="K2395">_xlfn.IFS(J2395&gt;200,"Above Average",J2395&lt;155,"Below Average",TRUE,"Average")</f>
        <v>Below Average</v>
      </c>
      <c r="L2395" s="7">
        <v>6.4029999999999996</v>
      </c>
      <c r="M2395" s="7" t="str" cm="1">
        <f t="array" ref="M2395">_xlfn.IFS(L2395&gt;9,"Above Average",L2395&lt;8,"Below Average",TRUE,"Average")</f>
        <v>Below Average</v>
      </c>
    </row>
    <row r="2396" spans="1:13" x14ac:dyDescent="0.3">
      <c r="A2396">
        <v>17</v>
      </c>
      <c r="B2396" s="21">
        <v>40956</v>
      </c>
      <c r="C2396" s="21" t="str">
        <f t="shared" si="37"/>
        <v>Feb</v>
      </c>
      <c r="D2396" s="6">
        <v>927084.65</v>
      </c>
      <c r="E2396" t="s">
        <v>155</v>
      </c>
      <c r="F2396" s="5">
        <v>30.76</v>
      </c>
      <c r="G2396" s="5" t="str" cm="1">
        <f t="array" ref="G2396">_xlfn.IFS(F2396&gt;=86,"Hot Week (More Than 85°F)",F2396&lt;50,"Cold Week (Less Than 50°F)",TRUE,"Normal Week")</f>
        <v>Cold Week (Less Than 50°F)</v>
      </c>
      <c r="H2396" s="2">
        <v>3.1190000000000002</v>
      </c>
      <c r="I2396" s="2" t="str" cm="1">
        <f t="array" ref="I2396">_xlfn.IFS(H2396&gt;3.5,"Above Average",H2396&lt;3,"Below Average",TRUE,"Average")</f>
        <v>Average</v>
      </c>
      <c r="J2396" s="1">
        <v>130.45462069999999</v>
      </c>
      <c r="K2396" s="1" t="str" cm="1">
        <f t="array" ref="K2396">_xlfn.IFS(J2396&gt;200,"Above Average",J2396&lt;155,"Below Average",TRUE,"Average")</f>
        <v>Below Average</v>
      </c>
      <c r="L2396" s="7">
        <v>6.4029999999999996</v>
      </c>
      <c r="M2396" s="7" t="str" cm="1">
        <f t="array" ref="M2396">_xlfn.IFS(L2396&gt;9,"Above Average",L2396&lt;8,"Below Average",TRUE,"Average")</f>
        <v>Below Average</v>
      </c>
    </row>
    <row r="2397" spans="1:13" x14ac:dyDescent="0.3">
      <c r="A2397">
        <v>17</v>
      </c>
      <c r="B2397" s="21">
        <v>40963</v>
      </c>
      <c r="C2397" s="21" t="str">
        <f t="shared" si="37"/>
        <v>Feb</v>
      </c>
      <c r="D2397" s="6">
        <v>843864.43</v>
      </c>
      <c r="E2397" t="s">
        <v>155</v>
      </c>
      <c r="F2397" s="5">
        <v>30.01</v>
      </c>
      <c r="G2397" s="5" t="str" cm="1">
        <f t="array" ref="G2397">_xlfn.IFS(F2397&gt;=86,"Hot Week (More Than 85°F)",F2397&lt;50,"Cold Week (Less Than 50°F)",TRUE,"Normal Week")</f>
        <v>Cold Week (Less Than 50°F)</v>
      </c>
      <c r="H2397" s="2">
        <v>3.145</v>
      </c>
      <c r="I2397" s="2" t="str" cm="1">
        <f t="array" ref="I2397">_xlfn.IFS(H2397&gt;3.5,"Above Average",H2397&lt;3,"Below Average",TRUE,"Average")</f>
        <v>Average</v>
      </c>
      <c r="J2397" s="1">
        <v>130.55020690000001</v>
      </c>
      <c r="K2397" s="1" t="str" cm="1">
        <f t="array" ref="K2397">_xlfn.IFS(J2397&gt;200,"Above Average",J2397&lt;155,"Below Average",TRUE,"Average")</f>
        <v>Below Average</v>
      </c>
      <c r="L2397" s="7">
        <v>6.4029999999999996</v>
      </c>
      <c r="M2397" s="7" t="str" cm="1">
        <f t="array" ref="M2397">_xlfn.IFS(L2397&gt;9,"Above Average",L2397&lt;8,"Below Average",TRUE,"Average")</f>
        <v>Below Average</v>
      </c>
    </row>
    <row r="2398" spans="1:13" x14ac:dyDescent="0.3">
      <c r="A2398">
        <v>17</v>
      </c>
      <c r="B2398" s="21">
        <v>40970</v>
      </c>
      <c r="C2398" s="21" t="str">
        <f t="shared" si="37"/>
        <v>Mar</v>
      </c>
      <c r="D2398" s="6">
        <v>856178.47</v>
      </c>
      <c r="E2398" t="s">
        <v>155</v>
      </c>
      <c r="F2398" s="5">
        <v>26.28</v>
      </c>
      <c r="G2398" s="5" t="str" cm="1">
        <f t="array" ref="G2398">_xlfn.IFS(F2398&gt;=86,"Hot Week (More Than 85°F)",F2398&lt;50,"Cold Week (Less Than 50°F)",TRUE,"Normal Week")</f>
        <v>Cold Week (Less Than 50°F)</v>
      </c>
      <c r="H2398" s="2">
        <v>3.242</v>
      </c>
      <c r="I2398" s="2" t="str" cm="1">
        <f t="array" ref="I2398">_xlfn.IFS(H2398&gt;3.5,"Above Average",H2398&lt;3,"Below Average",TRUE,"Average")</f>
        <v>Average</v>
      </c>
      <c r="J2398" s="1">
        <v>130.64579309999999</v>
      </c>
      <c r="K2398" s="1" t="str" cm="1">
        <f t="array" ref="K2398">_xlfn.IFS(J2398&gt;200,"Above Average",J2398&lt;155,"Below Average",TRUE,"Average")</f>
        <v>Below Average</v>
      </c>
      <c r="L2398" s="7">
        <v>6.4029999999999996</v>
      </c>
      <c r="M2398" s="7" t="str" cm="1">
        <f t="array" ref="M2398">_xlfn.IFS(L2398&gt;9,"Above Average",L2398&lt;8,"Below Average",TRUE,"Average")</f>
        <v>Below Average</v>
      </c>
    </row>
    <row r="2399" spans="1:13" x14ac:dyDescent="0.3">
      <c r="A2399">
        <v>17</v>
      </c>
      <c r="B2399" s="21">
        <v>40977</v>
      </c>
      <c r="C2399" s="21" t="str">
        <f t="shared" si="37"/>
        <v>Mar</v>
      </c>
      <c r="D2399" s="6">
        <v>860224.98</v>
      </c>
      <c r="E2399" t="s">
        <v>155</v>
      </c>
      <c r="F2399" s="5">
        <v>32.020000000000003</v>
      </c>
      <c r="G2399" s="5" t="str" cm="1">
        <f t="array" ref="G2399">_xlfn.IFS(F2399&gt;=86,"Hot Week (More Than 85°F)",F2399&lt;50,"Cold Week (Less Than 50°F)",TRUE,"Normal Week")</f>
        <v>Cold Week (Less Than 50°F)</v>
      </c>
      <c r="H2399" s="2">
        <v>3.38</v>
      </c>
      <c r="I2399" s="2" t="str" cm="1">
        <f t="array" ref="I2399">_xlfn.IFS(H2399&gt;3.5,"Above Average",H2399&lt;3,"Below Average",TRUE,"Average")</f>
        <v>Average</v>
      </c>
      <c r="J2399" s="1">
        <v>130.74137930000001</v>
      </c>
      <c r="K2399" s="1" t="str" cm="1">
        <f t="array" ref="K2399">_xlfn.IFS(J2399&gt;200,"Above Average",J2399&lt;155,"Below Average",TRUE,"Average")</f>
        <v>Below Average</v>
      </c>
      <c r="L2399" s="7">
        <v>6.4029999999999996</v>
      </c>
      <c r="M2399" s="7" t="str" cm="1">
        <f t="array" ref="M2399">_xlfn.IFS(L2399&gt;9,"Above Average",L2399&lt;8,"Below Average",TRUE,"Average")</f>
        <v>Below Average</v>
      </c>
    </row>
    <row r="2400" spans="1:13" x14ac:dyDescent="0.3">
      <c r="A2400">
        <v>17</v>
      </c>
      <c r="B2400" s="21">
        <v>40984</v>
      </c>
      <c r="C2400" s="21" t="str">
        <f t="shared" si="37"/>
        <v>Mar</v>
      </c>
      <c r="D2400" s="6">
        <v>853136.46</v>
      </c>
      <c r="E2400" t="s">
        <v>155</v>
      </c>
      <c r="F2400" s="5">
        <v>43.69</v>
      </c>
      <c r="G2400" s="5" t="str" cm="1">
        <f t="array" ref="G2400">_xlfn.IFS(F2400&gt;=86,"Hot Week (More Than 85°F)",F2400&lt;50,"Cold Week (Less Than 50°F)",TRUE,"Normal Week")</f>
        <v>Cold Week (Less Than 50°F)</v>
      </c>
      <c r="H2400" s="2">
        <v>3.5289999999999999</v>
      </c>
      <c r="I2400" s="2" t="str" cm="1">
        <f t="array" ref="I2400">_xlfn.IFS(H2400&gt;3.5,"Above Average",H2400&lt;3,"Below Average",TRUE,"Average")</f>
        <v>Above Average</v>
      </c>
      <c r="J2400" s="1">
        <v>130.82619349999999</v>
      </c>
      <c r="K2400" s="1" t="str" cm="1">
        <f t="array" ref="K2400">_xlfn.IFS(J2400&gt;200,"Above Average",J2400&lt;155,"Below Average",TRUE,"Average")</f>
        <v>Below Average</v>
      </c>
      <c r="L2400" s="7">
        <v>6.4029999999999996</v>
      </c>
      <c r="M2400" s="7" t="str" cm="1">
        <f t="array" ref="M2400">_xlfn.IFS(L2400&gt;9,"Above Average",L2400&lt;8,"Below Average",TRUE,"Average")</f>
        <v>Below Average</v>
      </c>
    </row>
    <row r="2401" spans="1:13" x14ac:dyDescent="0.3">
      <c r="A2401">
        <v>17</v>
      </c>
      <c r="B2401" s="21">
        <v>40991</v>
      </c>
      <c r="C2401" s="21" t="str">
        <f t="shared" si="37"/>
        <v>Mar</v>
      </c>
      <c r="D2401" s="6">
        <v>851762.28</v>
      </c>
      <c r="E2401" t="s">
        <v>155</v>
      </c>
      <c r="F2401" s="5">
        <v>40.69</v>
      </c>
      <c r="G2401" s="5" t="str" cm="1">
        <f t="array" ref="G2401">_xlfn.IFS(F2401&gt;=86,"Hot Week (More Than 85°F)",F2401&lt;50,"Cold Week (Less Than 50°F)",TRUE,"Normal Week")</f>
        <v>Cold Week (Less Than 50°F)</v>
      </c>
      <c r="H2401" s="2">
        <v>3.6709999999999998</v>
      </c>
      <c r="I2401" s="2" t="str" cm="1">
        <f t="array" ref="I2401">_xlfn.IFS(H2401&gt;3.5,"Above Average",H2401&lt;3,"Below Average",TRUE,"Average")</f>
        <v>Above Average</v>
      </c>
      <c r="J2401" s="1">
        <v>130.89664519999999</v>
      </c>
      <c r="K2401" s="1" t="str" cm="1">
        <f t="array" ref="K2401">_xlfn.IFS(J2401&gt;200,"Above Average",J2401&lt;155,"Below Average",TRUE,"Average")</f>
        <v>Below Average</v>
      </c>
      <c r="L2401" s="7">
        <v>6.4029999999999996</v>
      </c>
      <c r="M2401" s="7" t="str" cm="1">
        <f t="array" ref="M2401">_xlfn.IFS(L2401&gt;9,"Above Average",L2401&lt;8,"Below Average",TRUE,"Average")</f>
        <v>Below Average</v>
      </c>
    </row>
    <row r="2402" spans="1:13" x14ac:dyDescent="0.3">
      <c r="A2402">
        <v>17</v>
      </c>
      <c r="B2402" s="21">
        <v>40998</v>
      </c>
      <c r="C2402" s="21" t="str">
        <f t="shared" si="37"/>
        <v>Mar</v>
      </c>
      <c r="D2402" s="6">
        <v>872469.03</v>
      </c>
      <c r="E2402" t="s">
        <v>155</v>
      </c>
      <c r="F2402" s="5">
        <v>45.29</v>
      </c>
      <c r="G2402" s="5" t="str" cm="1">
        <f t="array" ref="G2402">_xlfn.IFS(F2402&gt;=86,"Hot Week (More Than 85°F)",F2402&lt;50,"Cold Week (Less Than 50°F)",TRUE,"Normal Week")</f>
        <v>Cold Week (Less Than 50°F)</v>
      </c>
      <c r="H2402" s="2">
        <v>3.734</v>
      </c>
      <c r="I2402" s="2" t="str" cm="1">
        <f t="array" ref="I2402">_xlfn.IFS(H2402&gt;3.5,"Above Average",H2402&lt;3,"Below Average",TRUE,"Average")</f>
        <v>Above Average</v>
      </c>
      <c r="J2402" s="1">
        <v>130.96709680000001</v>
      </c>
      <c r="K2402" s="1" t="str" cm="1">
        <f t="array" ref="K2402">_xlfn.IFS(J2402&gt;200,"Above Average",J2402&lt;155,"Below Average",TRUE,"Average")</f>
        <v>Below Average</v>
      </c>
      <c r="L2402" s="7">
        <v>6.4029999999999996</v>
      </c>
      <c r="M2402" s="7" t="str" cm="1">
        <f t="array" ref="M2402">_xlfn.IFS(L2402&gt;9,"Above Average",L2402&lt;8,"Below Average",TRUE,"Average")</f>
        <v>Below Average</v>
      </c>
    </row>
    <row r="2403" spans="1:13" x14ac:dyDescent="0.3">
      <c r="A2403">
        <v>17</v>
      </c>
      <c r="B2403" s="21">
        <v>41005</v>
      </c>
      <c r="C2403" s="21" t="str">
        <f t="shared" si="37"/>
        <v>Apr</v>
      </c>
      <c r="D2403" s="6">
        <v>986922.62</v>
      </c>
      <c r="E2403" t="s">
        <v>155</v>
      </c>
      <c r="F2403" s="5">
        <v>43.92</v>
      </c>
      <c r="G2403" s="5" t="str" cm="1">
        <f t="array" ref="G2403">_xlfn.IFS(F2403&gt;=86,"Hot Week (More Than 85°F)",F2403&lt;50,"Cold Week (Less Than 50°F)",TRUE,"Normal Week")</f>
        <v>Cold Week (Less Than 50°F)</v>
      </c>
      <c r="H2403" s="2">
        <v>3.7930000000000001</v>
      </c>
      <c r="I2403" s="2" t="str" cm="1">
        <f t="array" ref="I2403">_xlfn.IFS(H2403&gt;3.5,"Above Average",H2403&lt;3,"Below Average",TRUE,"Average")</f>
        <v>Above Average</v>
      </c>
      <c r="J2403" s="1">
        <v>131.03754839999999</v>
      </c>
      <c r="K2403" s="1" t="str" cm="1">
        <f t="array" ref="K2403">_xlfn.IFS(J2403&gt;200,"Above Average",J2403&lt;155,"Below Average",TRUE,"Average")</f>
        <v>Below Average</v>
      </c>
      <c r="L2403" s="7">
        <v>6.2350000000000003</v>
      </c>
      <c r="M2403" s="7" t="str" cm="1">
        <f t="array" ref="M2403">_xlfn.IFS(L2403&gt;9,"Above Average",L2403&lt;8,"Below Average",TRUE,"Average")</f>
        <v>Below Average</v>
      </c>
    </row>
    <row r="2404" spans="1:13" x14ac:dyDescent="0.3">
      <c r="A2404">
        <v>17</v>
      </c>
      <c r="B2404" s="21">
        <v>41012</v>
      </c>
      <c r="C2404" s="21" t="str">
        <f t="shared" si="37"/>
        <v>Apr</v>
      </c>
      <c r="D2404" s="6">
        <v>877055.32</v>
      </c>
      <c r="E2404" t="s">
        <v>155</v>
      </c>
      <c r="F2404" s="5">
        <v>46.94</v>
      </c>
      <c r="G2404" s="5" t="str" cm="1">
        <f t="array" ref="G2404">_xlfn.IFS(F2404&gt;=86,"Hot Week (More Than 85°F)",F2404&lt;50,"Cold Week (Less Than 50°F)",TRUE,"Normal Week")</f>
        <v>Cold Week (Less Than 50°F)</v>
      </c>
      <c r="H2404" s="2">
        <v>3.8330000000000002</v>
      </c>
      <c r="I2404" s="2" t="str" cm="1">
        <f t="array" ref="I2404">_xlfn.IFS(H2404&gt;3.5,"Above Average",H2404&lt;3,"Below Average",TRUE,"Average")</f>
        <v>Above Average</v>
      </c>
      <c r="J2404" s="1">
        <v>131.108</v>
      </c>
      <c r="K2404" s="1" t="str" cm="1">
        <f t="array" ref="K2404">_xlfn.IFS(J2404&gt;200,"Above Average",J2404&lt;155,"Below Average",TRUE,"Average")</f>
        <v>Below Average</v>
      </c>
      <c r="L2404" s="7">
        <v>6.2350000000000003</v>
      </c>
      <c r="M2404" s="7" t="str" cm="1">
        <f t="array" ref="M2404">_xlfn.IFS(L2404&gt;9,"Above Average",L2404&lt;8,"Below Average",TRUE,"Average")</f>
        <v>Below Average</v>
      </c>
    </row>
    <row r="2405" spans="1:13" x14ac:dyDescent="0.3">
      <c r="A2405">
        <v>17</v>
      </c>
      <c r="B2405" s="21">
        <v>41019</v>
      </c>
      <c r="C2405" s="21" t="str">
        <f t="shared" si="37"/>
        <v>Apr</v>
      </c>
      <c r="D2405" s="6">
        <v>1119979.98</v>
      </c>
      <c r="E2405" t="s">
        <v>155</v>
      </c>
      <c r="F2405" s="5">
        <v>47.69</v>
      </c>
      <c r="G2405" s="5" t="str" cm="1">
        <f t="array" ref="G2405">_xlfn.IFS(F2405&gt;=86,"Hot Week (More Than 85°F)",F2405&lt;50,"Cold Week (Less Than 50°F)",TRUE,"Normal Week")</f>
        <v>Cold Week (Less Than 50°F)</v>
      </c>
      <c r="H2405" s="2">
        <v>3.8450000000000002</v>
      </c>
      <c r="I2405" s="2" t="str" cm="1">
        <f t="array" ref="I2405">_xlfn.IFS(H2405&gt;3.5,"Above Average",H2405&lt;3,"Below Average",TRUE,"Average")</f>
        <v>Above Average</v>
      </c>
      <c r="J2405" s="1">
        <v>131.11733330000001</v>
      </c>
      <c r="K2405" s="1" t="str" cm="1">
        <f t="array" ref="K2405">_xlfn.IFS(J2405&gt;200,"Above Average",J2405&lt;155,"Below Average",TRUE,"Average")</f>
        <v>Below Average</v>
      </c>
      <c r="L2405" s="7">
        <v>6.2350000000000003</v>
      </c>
      <c r="M2405" s="7" t="str" cm="1">
        <f t="array" ref="M2405">_xlfn.IFS(L2405&gt;9,"Above Average",L2405&lt;8,"Below Average",TRUE,"Average")</f>
        <v>Below Average</v>
      </c>
    </row>
    <row r="2406" spans="1:13" x14ac:dyDescent="0.3">
      <c r="A2406">
        <v>17</v>
      </c>
      <c r="B2406" s="21">
        <v>41026</v>
      </c>
      <c r="C2406" s="21" t="str">
        <f t="shared" si="37"/>
        <v>Apr</v>
      </c>
      <c r="D2406" s="6">
        <v>925916.65</v>
      </c>
      <c r="E2406" t="s">
        <v>155</v>
      </c>
      <c r="F2406" s="5">
        <v>59.11</v>
      </c>
      <c r="G2406" s="5" t="str" cm="1">
        <f t="array" ref="G2406">_xlfn.IFS(F2406&gt;=86,"Hot Week (More Than 85°F)",F2406&lt;50,"Cold Week (Less Than 50°F)",TRUE,"Normal Week")</f>
        <v>Normal Week</v>
      </c>
      <c r="H2406" s="2">
        <v>3.8420000000000001</v>
      </c>
      <c r="I2406" s="2" t="str" cm="1">
        <f t="array" ref="I2406">_xlfn.IFS(H2406&gt;3.5,"Above Average",H2406&lt;3,"Below Average",TRUE,"Average")</f>
        <v>Above Average</v>
      </c>
      <c r="J2406" s="1">
        <v>131.12666669999999</v>
      </c>
      <c r="K2406" s="1" t="str" cm="1">
        <f t="array" ref="K2406">_xlfn.IFS(J2406&gt;200,"Above Average",J2406&lt;155,"Below Average",TRUE,"Average")</f>
        <v>Below Average</v>
      </c>
      <c r="L2406" s="7">
        <v>6.2350000000000003</v>
      </c>
      <c r="M2406" s="7" t="str" cm="1">
        <f t="array" ref="M2406">_xlfn.IFS(L2406&gt;9,"Above Average",L2406&lt;8,"Below Average",TRUE,"Average")</f>
        <v>Below Average</v>
      </c>
    </row>
    <row r="2407" spans="1:13" x14ac:dyDescent="0.3">
      <c r="A2407">
        <v>17</v>
      </c>
      <c r="B2407" s="21">
        <v>41033</v>
      </c>
      <c r="C2407" s="21" t="str">
        <f t="shared" si="37"/>
        <v>May</v>
      </c>
      <c r="D2407" s="6">
        <v>930121.14</v>
      </c>
      <c r="E2407" t="s">
        <v>155</v>
      </c>
      <c r="F2407" s="5">
        <v>48.86</v>
      </c>
      <c r="G2407" s="5" t="str" cm="1">
        <f t="array" ref="G2407">_xlfn.IFS(F2407&gt;=86,"Hot Week (More Than 85°F)",F2407&lt;50,"Cold Week (Less Than 50°F)",TRUE,"Normal Week")</f>
        <v>Cold Week (Less Than 50°F)</v>
      </c>
      <c r="H2407" s="2">
        <v>3.831</v>
      </c>
      <c r="I2407" s="2" t="str" cm="1">
        <f t="array" ref="I2407">_xlfn.IFS(H2407&gt;3.5,"Above Average",H2407&lt;3,"Below Average",TRUE,"Average")</f>
        <v>Above Average</v>
      </c>
      <c r="J2407" s="1">
        <v>131.136</v>
      </c>
      <c r="K2407" s="1" t="str" cm="1">
        <f t="array" ref="K2407">_xlfn.IFS(J2407&gt;200,"Above Average",J2407&lt;155,"Below Average",TRUE,"Average")</f>
        <v>Below Average</v>
      </c>
      <c r="L2407" s="7">
        <v>6.2350000000000003</v>
      </c>
      <c r="M2407" s="7" t="str" cm="1">
        <f t="array" ref="M2407">_xlfn.IFS(L2407&gt;9,"Above Average",L2407&lt;8,"Below Average",TRUE,"Average")</f>
        <v>Below Average</v>
      </c>
    </row>
    <row r="2408" spans="1:13" x14ac:dyDescent="0.3">
      <c r="A2408">
        <v>17</v>
      </c>
      <c r="B2408" s="21">
        <v>41040</v>
      </c>
      <c r="C2408" s="21" t="str">
        <f t="shared" si="37"/>
        <v>May</v>
      </c>
      <c r="D2408" s="6">
        <v>944100.3</v>
      </c>
      <c r="E2408" t="s">
        <v>155</v>
      </c>
      <c r="F2408" s="5">
        <v>49.96</v>
      </c>
      <c r="G2408" s="5" t="str" cm="1">
        <f t="array" ref="G2408">_xlfn.IFS(F2408&gt;=86,"Hot Week (More Than 85°F)",F2408&lt;50,"Cold Week (Less Than 50°F)",TRUE,"Normal Week")</f>
        <v>Cold Week (Less Than 50°F)</v>
      </c>
      <c r="H2408" s="2">
        <v>3.8090000000000002</v>
      </c>
      <c r="I2408" s="2" t="str" cm="1">
        <f t="array" ref="I2408">_xlfn.IFS(H2408&gt;3.5,"Above Average",H2408&lt;3,"Below Average",TRUE,"Average")</f>
        <v>Above Average</v>
      </c>
      <c r="J2408" s="1">
        <v>131.1453333</v>
      </c>
      <c r="K2408" s="1" t="str" cm="1">
        <f t="array" ref="K2408">_xlfn.IFS(J2408&gt;200,"Above Average",J2408&lt;155,"Below Average",TRUE,"Average")</f>
        <v>Below Average</v>
      </c>
      <c r="L2408" s="7">
        <v>6.2350000000000003</v>
      </c>
      <c r="M2408" s="7" t="str" cm="1">
        <f t="array" ref="M2408">_xlfn.IFS(L2408&gt;9,"Above Average",L2408&lt;8,"Below Average",TRUE,"Average")</f>
        <v>Below Average</v>
      </c>
    </row>
    <row r="2409" spans="1:13" x14ac:dyDescent="0.3">
      <c r="A2409">
        <v>17</v>
      </c>
      <c r="B2409" s="21">
        <v>41047</v>
      </c>
      <c r="C2409" s="21" t="str">
        <f t="shared" si="37"/>
        <v>May</v>
      </c>
      <c r="D2409" s="6">
        <v>968816.33</v>
      </c>
      <c r="E2409" t="s">
        <v>155</v>
      </c>
      <c r="F2409" s="5">
        <v>59.67</v>
      </c>
      <c r="G2409" s="5" t="str" cm="1">
        <f t="array" ref="G2409">_xlfn.IFS(F2409&gt;=86,"Hot Week (More Than 85°F)",F2409&lt;50,"Cold Week (Less Than 50°F)",TRUE,"Normal Week")</f>
        <v>Normal Week</v>
      </c>
      <c r="H2409" s="2">
        <v>3.8079999999999998</v>
      </c>
      <c r="I2409" s="2" t="str" cm="1">
        <f t="array" ref="I2409">_xlfn.IFS(H2409&gt;3.5,"Above Average",H2409&lt;3,"Below Average",TRUE,"Average")</f>
        <v>Above Average</v>
      </c>
      <c r="J2409" s="1">
        <v>131.09832259999999</v>
      </c>
      <c r="K2409" s="1" t="str" cm="1">
        <f t="array" ref="K2409">_xlfn.IFS(J2409&gt;200,"Above Average",J2409&lt;155,"Below Average",TRUE,"Average")</f>
        <v>Below Average</v>
      </c>
      <c r="L2409" s="7">
        <v>6.2350000000000003</v>
      </c>
      <c r="M2409" s="7" t="str" cm="1">
        <f t="array" ref="M2409">_xlfn.IFS(L2409&gt;9,"Above Average",L2409&lt;8,"Below Average",TRUE,"Average")</f>
        <v>Below Average</v>
      </c>
    </row>
    <row r="2410" spans="1:13" x14ac:dyDescent="0.3">
      <c r="A2410">
        <v>17</v>
      </c>
      <c r="B2410" s="21">
        <v>41054</v>
      </c>
      <c r="C2410" s="21" t="str">
        <f t="shared" si="37"/>
        <v>May</v>
      </c>
      <c r="D2410" s="6">
        <v>984881.59</v>
      </c>
      <c r="E2410" t="s">
        <v>155</v>
      </c>
      <c r="F2410" s="5">
        <v>55.69</v>
      </c>
      <c r="G2410" s="5" t="str" cm="1">
        <f t="array" ref="G2410">_xlfn.IFS(F2410&gt;=86,"Hot Week (More Than 85°F)",F2410&lt;50,"Cold Week (Less Than 50°F)",TRUE,"Normal Week")</f>
        <v>Normal Week</v>
      </c>
      <c r="H2410" s="2">
        <v>3.8010000000000002</v>
      </c>
      <c r="I2410" s="2" t="str" cm="1">
        <f t="array" ref="I2410">_xlfn.IFS(H2410&gt;3.5,"Above Average",H2410&lt;3,"Below Average",TRUE,"Average")</f>
        <v>Above Average</v>
      </c>
      <c r="J2410" s="1">
        <v>131.02877419999999</v>
      </c>
      <c r="K2410" s="1" t="str" cm="1">
        <f t="array" ref="K2410">_xlfn.IFS(J2410&gt;200,"Above Average",J2410&lt;155,"Below Average",TRUE,"Average")</f>
        <v>Below Average</v>
      </c>
      <c r="L2410" s="7">
        <v>6.2350000000000003</v>
      </c>
      <c r="M2410" s="7" t="str" cm="1">
        <f t="array" ref="M2410">_xlfn.IFS(L2410&gt;9,"Above Average",L2410&lt;8,"Below Average",TRUE,"Average")</f>
        <v>Below Average</v>
      </c>
    </row>
    <row r="2411" spans="1:13" x14ac:dyDescent="0.3">
      <c r="A2411">
        <v>17</v>
      </c>
      <c r="B2411" s="21">
        <v>41061</v>
      </c>
      <c r="C2411" s="21" t="str">
        <f t="shared" si="37"/>
        <v>Jun</v>
      </c>
      <c r="D2411" s="6">
        <v>938914.28</v>
      </c>
      <c r="E2411" t="s">
        <v>155</v>
      </c>
      <c r="F2411" s="5">
        <v>54.13</v>
      </c>
      <c r="G2411" s="5" t="str" cm="1">
        <f t="array" ref="G2411">_xlfn.IFS(F2411&gt;=86,"Hot Week (More Than 85°F)",F2411&lt;50,"Cold Week (Less Than 50°F)",TRUE,"Normal Week")</f>
        <v>Normal Week</v>
      </c>
      <c r="H2411" s="2">
        <v>3.7879999999999998</v>
      </c>
      <c r="I2411" s="2" t="str" cm="1">
        <f t="array" ref="I2411">_xlfn.IFS(H2411&gt;3.5,"Above Average",H2411&lt;3,"Below Average",TRUE,"Average")</f>
        <v>Above Average</v>
      </c>
      <c r="J2411" s="1">
        <v>130.95922580000001</v>
      </c>
      <c r="K2411" s="1" t="str" cm="1">
        <f t="array" ref="K2411">_xlfn.IFS(J2411&gt;200,"Above Average",J2411&lt;155,"Below Average",TRUE,"Average")</f>
        <v>Below Average</v>
      </c>
      <c r="L2411" s="7">
        <v>6.2350000000000003</v>
      </c>
      <c r="M2411" s="7" t="str" cm="1">
        <f t="array" ref="M2411">_xlfn.IFS(L2411&gt;9,"Above Average",L2411&lt;8,"Below Average",TRUE,"Average")</f>
        <v>Below Average</v>
      </c>
    </row>
    <row r="2412" spans="1:13" x14ac:dyDescent="0.3">
      <c r="A2412">
        <v>17</v>
      </c>
      <c r="B2412" s="21">
        <v>41068</v>
      </c>
      <c r="C2412" s="21" t="str">
        <f t="shared" si="37"/>
        <v>Jun</v>
      </c>
      <c r="D2412" s="6">
        <v>987990.24</v>
      </c>
      <c r="E2412" t="s">
        <v>155</v>
      </c>
      <c r="F2412" s="5">
        <v>60.51</v>
      </c>
      <c r="G2412" s="5" t="str" cm="1">
        <f t="array" ref="G2412">_xlfn.IFS(F2412&gt;=86,"Hot Week (More Than 85°F)",F2412&lt;50,"Cold Week (Less Than 50°F)",TRUE,"Normal Week")</f>
        <v>Normal Week</v>
      </c>
      <c r="H2412" s="2">
        <v>3.7759999999999998</v>
      </c>
      <c r="I2412" s="2" t="str" cm="1">
        <f t="array" ref="I2412">_xlfn.IFS(H2412&gt;3.5,"Above Average",H2412&lt;3,"Below Average",TRUE,"Average")</f>
        <v>Above Average</v>
      </c>
      <c r="J2412" s="1">
        <v>130.88967740000001</v>
      </c>
      <c r="K2412" s="1" t="str" cm="1">
        <f t="array" ref="K2412">_xlfn.IFS(J2412&gt;200,"Above Average",J2412&lt;155,"Below Average",TRUE,"Average")</f>
        <v>Below Average</v>
      </c>
      <c r="L2412" s="7">
        <v>6.2350000000000003</v>
      </c>
      <c r="M2412" s="7" t="str" cm="1">
        <f t="array" ref="M2412">_xlfn.IFS(L2412&gt;9,"Above Average",L2412&lt;8,"Below Average",TRUE,"Average")</f>
        <v>Below Average</v>
      </c>
    </row>
    <row r="2413" spans="1:13" x14ac:dyDescent="0.3">
      <c r="A2413">
        <v>17</v>
      </c>
      <c r="B2413" s="21">
        <v>41075</v>
      </c>
      <c r="C2413" s="21" t="str">
        <f t="shared" si="37"/>
        <v>Jun</v>
      </c>
      <c r="D2413" s="6">
        <v>964169.67</v>
      </c>
      <c r="E2413" t="s">
        <v>155</v>
      </c>
      <c r="F2413" s="5">
        <v>56.67</v>
      </c>
      <c r="G2413" s="5" t="str" cm="1">
        <f t="array" ref="G2413">_xlfn.IFS(F2413&gt;=86,"Hot Week (More Than 85°F)",F2413&lt;50,"Cold Week (Less Than 50°F)",TRUE,"Normal Week")</f>
        <v>Normal Week</v>
      </c>
      <c r="H2413" s="2">
        <v>3.7559999999999998</v>
      </c>
      <c r="I2413" s="2" t="str" cm="1">
        <f t="array" ref="I2413">_xlfn.IFS(H2413&gt;3.5,"Above Average",H2413&lt;3,"Below Average",TRUE,"Average")</f>
        <v>Above Average</v>
      </c>
      <c r="J2413" s="1">
        <v>130.82953330000001</v>
      </c>
      <c r="K2413" s="1" t="str" cm="1">
        <f t="array" ref="K2413">_xlfn.IFS(J2413&gt;200,"Above Average",J2413&lt;155,"Below Average",TRUE,"Average")</f>
        <v>Below Average</v>
      </c>
      <c r="L2413" s="7">
        <v>6.2350000000000003</v>
      </c>
      <c r="M2413" s="7" t="str" cm="1">
        <f t="array" ref="M2413">_xlfn.IFS(L2413&gt;9,"Above Average",L2413&lt;8,"Below Average",TRUE,"Average")</f>
        <v>Below Average</v>
      </c>
    </row>
    <row r="2414" spans="1:13" x14ac:dyDescent="0.3">
      <c r="A2414">
        <v>17</v>
      </c>
      <c r="B2414" s="21">
        <v>41082</v>
      </c>
      <c r="C2414" s="21" t="str">
        <f t="shared" si="37"/>
        <v>Jun</v>
      </c>
      <c r="D2414" s="6">
        <v>981210.57</v>
      </c>
      <c r="E2414" t="s">
        <v>155</v>
      </c>
      <c r="F2414" s="5">
        <v>62.9</v>
      </c>
      <c r="G2414" s="5" t="str" cm="1">
        <f t="array" ref="G2414">_xlfn.IFS(F2414&gt;=86,"Hot Week (More Than 85°F)",F2414&lt;50,"Cold Week (Less Than 50°F)",TRUE,"Normal Week")</f>
        <v>Normal Week</v>
      </c>
      <c r="H2414" s="2">
        <v>3.7370000000000001</v>
      </c>
      <c r="I2414" s="2" t="str" cm="1">
        <f t="array" ref="I2414">_xlfn.IFS(H2414&gt;3.5,"Above Average",H2414&lt;3,"Below Average",TRUE,"Average")</f>
        <v>Above Average</v>
      </c>
      <c r="J2414" s="1">
        <v>130.7929</v>
      </c>
      <c r="K2414" s="1" t="str" cm="1">
        <f t="array" ref="K2414">_xlfn.IFS(J2414&gt;200,"Above Average",J2414&lt;155,"Below Average",TRUE,"Average")</f>
        <v>Below Average</v>
      </c>
      <c r="L2414" s="7">
        <v>6.2350000000000003</v>
      </c>
      <c r="M2414" s="7" t="str" cm="1">
        <f t="array" ref="M2414">_xlfn.IFS(L2414&gt;9,"Above Average",L2414&lt;8,"Below Average",TRUE,"Average")</f>
        <v>Below Average</v>
      </c>
    </row>
    <row r="2415" spans="1:13" x14ac:dyDescent="0.3">
      <c r="A2415">
        <v>17</v>
      </c>
      <c r="B2415" s="21">
        <v>41089</v>
      </c>
      <c r="C2415" s="21" t="str">
        <f t="shared" si="37"/>
        <v>Jun</v>
      </c>
      <c r="D2415" s="6">
        <v>982322.24</v>
      </c>
      <c r="E2415" t="s">
        <v>155</v>
      </c>
      <c r="F2415" s="5">
        <v>71.14</v>
      </c>
      <c r="G2415" s="5" t="str" cm="1">
        <f t="array" ref="G2415">_xlfn.IFS(F2415&gt;=86,"Hot Week (More Than 85°F)",F2415&lt;50,"Cold Week (Less Than 50°F)",TRUE,"Normal Week")</f>
        <v>Normal Week</v>
      </c>
      <c r="H2415" s="2">
        <v>3.681</v>
      </c>
      <c r="I2415" s="2" t="str" cm="1">
        <f t="array" ref="I2415">_xlfn.IFS(H2415&gt;3.5,"Above Average",H2415&lt;3,"Below Average",TRUE,"Average")</f>
        <v>Above Average</v>
      </c>
      <c r="J2415" s="1">
        <v>130.7562667</v>
      </c>
      <c r="K2415" s="1" t="str" cm="1">
        <f t="array" ref="K2415">_xlfn.IFS(J2415&gt;200,"Above Average",J2415&lt;155,"Below Average",TRUE,"Average")</f>
        <v>Below Average</v>
      </c>
      <c r="L2415" s="7">
        <v>6.2350000000000003</v>
      </c>
      <c r="M2415" s="7" t="str" cm="1">
        <f t="array" ref="M2415">_xlfn.IFS(L2415&gt;9,"Above Average",L2415&lt;8,"Below Average",TRUE,"Average")</f>
        <v>Below Average</v>
      </c>
    </row>
    <row r="2416" spans="1:13" x14ac:dyDescent="0.3">
      <c r="A2416">
        <v>17</v>
      </c>
      <c r="B2416" s="21">
        <v>41096</v>
      </c>
      <c r="C2416" s="21" t="str">
        <f t="shared" si="37"/>
        <v>Jul</v>
      </c>
      <c r="D2416" s="6">
        <v>1046782.52</v>
      </c>
      <c r="E2416" t="s">
        <v>155</v>
      </c>
      <c r="F2416" s="5">
        <v>68.91</v>
      </c>
      <c r="G2416" s="5" t="str" cm="1">
        <f t="array" ref="G2416">_xlfn.IFS(F2416&gt;=86,"Hot Week (More Than 85°F)",F2416&lt;50,"Cold Week (Less Than 50°F)",TRUE,"Normal Week")</f>
        <v>Normal Week</v>
      </c>
      <c r="H2416" s="2">
        <v>3.63</v>
      </c>
      <c r="I2416" s="2" t="str" cm="1">
        <f t="array" ref="I2416">_xlfn.IFS(H2416&gt;3.5,"Above Average",H2416&lt;3,"Below Average",TRUE,"Average")</f>
        <v>Above Average</v>
      </c>
      <c r="J2416" s="1">
        <v>130.7196333</v>
      </c>
      <c r="K2416" s="1" t="str" cm="1">
        <f t="array" ref="K2416">_xlfn.IFS(J2416&gt;200,"Above Average",J2416&lt;155,"Below Average",TRUE,"Average")</f>
        <v>Below Average</v>
      </c>
      <c r="L2416" s="7">
        <v>5.9359999999999999</v>
      </c>
      <c r="M2416" s="7" t="str" cm="1">
        <f t="array" ref="M2416">_xlfn.IFS(L2416&gt;9,"Above Average",L2416&lt;8,"Below Average",TRUE,"Average")</f>
        <v>Below Average</v>
      </c>
    </row>
    <row r="2417" spans="1:13" x14ac:dyDescent="0.3">
      <c r="A2417">
        <v>17</v>
      </c>
      <c r="B2417" s="21">
        <v>41103</v>
      </c>
      <c r="C2417" s="21" t="str">
        <f t="shared" si="37"/>
        <v>Jul</v>
      </c>
      <c r="D2417" s="6">
        <v>960746.04</v>
      </c>
      <c r="E2417" t="s">
        <v>155</v>
      </c>
      <c r="F2417" s="5">
        <v>72.94</v>
      </c>
      <c r="G2417" s="5" t="str" cm="1">
        <f t="array" ref="G2417">_xlfn.IFS(F2417&gt;=86,"Hot Week (More Than 85°F)",F2417&lt;50,"Cold Week (Less Than 50°F)",TRUE,"Normal Week")</f>
        <v>Normal Week</v>
      </c>
      <c r="H2417" s="2">
        <v>3.5950000000000002</v>
      </c>
      <c r="I2417" s="2" t="str" cm="1">
        <f t="array" ref="I2417">_xlfn.IFS(H2417&gt;3.5,"Above Average",H2417&lt;3,"Below Average",TRUE,"Average")</f>
        <v>Above Average</v>
      </c>
      <c r="J2417" s="1">
        <v>130.68299999999999</v>
      </c>
      <c r="K2417" s="1" t="str" cm="1">
        <f t="array" ref="K2417">_xlfn.IFS(J2417&gt;200,"Above Average",J2417&lt;155,"Below Average",TRUE,"Average")</f>
        <v>Below Average</v>
      </c>
      <c r="L2417" s="7">
        <v>5.9359999999999999</v>
      </c>
      <c r="M2417" s="7" t="str" cm="1">
        <f t="array" ref="M2417">_xlfn.IFS(L2417&gt;9,"Above Average",L2417&lt;8,"Below Average",TRUE,"Average")</f>
        <v>Below Average</v>
      </c>
    </row>
    <row r="2418" spans="1:13" x14ac:dyDescent="0.3">
      <c r="A2418">
        <v>17</v>
      </c>
      <c r="B2418" s="21">
        <v>41110</v>
      </c>
      <c r="C2418" s="21" t="str">
        <f t="shared" si="37"/>
        <v>Jul</v>
      </c>
      <c r="D2418" s="6">
        <v>944698.7</v>
      </c>
      <c r="E2418" t="s">
        <v>155</v>
      </c>
      <c r="F2418" s="5">
        <v>70.59</v>
      </c>
      <c r="G2418" s="5" t="str" cm="1">
        <f t="array" ref="G2418">_xlfn.IFS(F2418&gt;=86,"Hot Week (More Than 85°F)",F2418&lt;50,"Cold Week (Less Than 50°F)",TRUE,"Normal Week")</f>
        <v>Normal Week</v>
      </c>
      <c r="H2418" s="2">
        <v>3.556</v>
      </c>
      <c r="I2418" s="2" t="str" cm="1">
        <f t="array" ref="I2418">_xlfn.IFS(H2418&gt;3.5,"Above Average",H2418&lt;3,"Below Average",TRUE,"Average")</f>
        <v>Above Average</v>
      </c>
      <c r="J2418" s="1">
        <v>130.70129030000001</v>
      </c>
      <c r="K2418" s="1" t="str" cm="1">
        <f t="array" ref="K2418">_xlfn.IFS(J2418&gt;200,"Above Average",J2418&lt;155,"Below Average",TRUE,"Average")</f>
        <v>Below Average</v>
      </c>
      <c r="L2418" s="7">
        <v>5.9359999999999999</v>
      </c>
      <c r="M2418" s="7" t="str" cm="1">
        <f t="array" ref="M2418">_xlfn.IFS(L2418&gt;9,"Above Average",L2418&lt;8,"Below Average",TRUE,"Average")</f>
        <v>Below Average</v>
      </c>
    </row>
    <row r="2419" spans="1:13" x14ac:dyDescent="0.3">
      <c r="A2419">
        <v>17</v>
      </c>
      <c r="B2419" s="21">
        <v>41117</v>
      </c>
      <c r="C2419" s="21" t="str">
        <f t="shared" si="37"/>
        <v>Jul</v>
      </c>
      <c r="D2419" s="6">
        <v>907493.24</v>
      </c>
      <c r="E2419" t="s">
        <v>155</v>
      </c>
      <c r="F2419" s="5">
        <v>74.2</v>
      </c>
      <c r="G2419" s="5" t="str" cm="1">
        <f t="array" ref="G2419">_xlfn.IFS(F2419&gt;=86,"Hot Week (More Than 85°F)",F2419&lt;50,"Cold Week (Less Than 50°F)",TRUE,"Normal Week")</f>
        <v>Normal Week</v>
      </c>
      <c r="H2419" s="2">
        <v>3.5369999999999999</v>
      </c>
      <c r="I2419" s="2" t="str" cm="1">
        <f t="array" ref="I2419">_xlfn.IFS(H2419&gt;3.5,"Above Average",H2419&lt;3,"Below Average",TRUE,"Average")</f>
        <v>Above Average</v>
      </c>
      <c r="J2419" s="1">
        <v>130.7195806</v>
      </c>
      <c r="K2419" s="1" t="str" cm="1">
        <f t="array" ref="K2419">_xlfn.IFS(J2419&gt;200,"Above Average",J2419&lt;155,"Below Average",TRUE,"Average")</f>
        <v>Below Average</v>
      </c>
      <c r="L2419" s="7">
        <v>5.9359999999999999</v>
      </c>
      <c r="M2419" s="7" t="str" cm="1">
        <f t="array" ref="M2419">_xlfn.IFS(L2419&gt;9,"Above Average",L2419&lt;8,"Below Average",TRUE,"Average")</f>
        <v>Below Average</v>
      </c>
    </row>
    <row r="2420" spans="1:13" x14ac:dyDescent="0.3">
      <c r="A2420">
        <v>17</v>
      </c>
      <c r="B2420" s="21">
        <v>41124</v>
      </c>
      <c r="C2420" s="21" t="str">
        <f t="shared" si="37"/>
        <v>Aug</v>
      </c>
      <c r="D2420" s="6">
        <v>877813.33</v>
      </c>
      <c r="E2420" t="s">
        <v>155</v>
      </c>
      <c r="F2420" s="5">
        <v>72.94</v>
      </c>
      <c r="G2420" s="5" t="str" cm="1">
        <f t="array" ref="G2420">_xlfn.IFS(F2420&gt;=86,"Hot Week (More Than 85°F)",F2420&lt;50,"Cold Week (Less Than 50°F)",TRUE,"Normal Week")</f>
        <v>Normal Week</v>
      </c>
      <c r="H2420" s="2">
        <v>3.512</v>
      </c>
      <c r="I2420" s="2" t="str" cm="1">
        <f t="array" ref="I2420">_xlfn.IFS(H2420&gt;3.5,"Above Average",H2420&lt;3,"Below Average",TRUE,"Average")</f>
        <v>Above Average</v>
      </c>
      <c r="J2420" s="1">
        <v>130.73787100000001</v>
      </c>
      <c r="K2420" s="1" t="str" cm="1">
        <f t="array" ref="K2420">_xlfn.IFS(J2420&gt;200,"Above Average",J2420&lt;155,"Below Average",TRUE,"Average")</f>
        <v>Below Average</v>
      </c>
      <c r="L2420" s="7">
        <v>5.9359999999999999</v>
      </c>
      <c r="M2420" s="7" t="str" cm="1">
        <f t="array" ref="M2420">_xlfn.IFS(L2420&gt;9,"Above Average",L2420&lt;8,"Below Average",TRUE,"Average")</f>
        <v>Below Average</v>
      </c>
    </row>
    <row r="2421" spans="1:13" x14ac:dyDescent="0.3">
      <c r="A2421">
        <v>17</v>
      </c>
      <c r="B2421" s="21">
        <v>41131</v>
      </c>
      <c r="C2421" s="21" t="str">
        <f t="shared" si="37"/>
        <v>Aug</v>
      </c>
      <c r="D2421" s="6">
        <v>849074.04</v>
      </c>
      <c r="E2421" t="s">
        <v>155</v>
      </c>
      <c r="F2421" s="5">
        <v>73.290000000000006</v>
      </c>
      <c r="G2421" s="5" t="str" cm="1">
        <f t="array" ref="G2421">_xlfn.IFS(F2421&gt;=86,"Hot Week (More Than 85°F)",F2421&lt;50,"Cold Week (Less Than 50°F)",TRUE,"Normal Week")</f>
        <v>Normal Week</v>
      </c>
      <c r="H2421" s="2">
        <v>3.5089999999999999</v>
      </c>
      <c r="I2421" s="2" t="str" cm="1">
        <f t="array" ref="I2421">_xlfn.IFS(H2421&gt;3.5,"Above Average",H2421&lt;3,"Below Average",TRUE,"Average")</f>
        <v>Above Average</v>
      </c>
      <c r="J2421" s="1">
        <v>130.7561613</v>
      </c>
      <c r="K2421" s="1" t="str" cm="1">
        <f t="array" ref="K2421">_xlfn.IFS(J2421&gt;200,"Above Average",J2421&lt;155,"Below Average",TRUE,"Average")</f>
        <v>Below Average</v>
      </c>
      <c r="L2421" s="7">
        <v>5.9359999999999999</v>
      </c>
      <c r="M2421" s="7" t="str" cm="1">
        <f t="array" ref="M2421">_xlfn.IFS(L2421&gt;9,"Above Average",L2421&lt;8,"Below Average",TRUE,"Average")</f>
        <v>Below Average</v>
      </c>
    </row>
    <row r="2422" spans="1:13" x14ac:dyDescent="0.3">
      <c r="A2422">
        <v>17</v>
      </c>
      <c r="B2422" s="21">
        <v>41138</v>
      </c>
      <c r="C2422" s="21" t="str">
        <f t="shared" si="37"/>
        <v>Aug</v>
      </c>
      <c r="D2422" s="6">
        <v>844928.17</v>
      </c>
      <c r="E2422" t="s">
        <v>155</v>
      </c>
      <c r="F2422" s="5">
        <v>70.98</v>
      </c>
      <c r="G2422" s="5" t="str" cm="1">
        <f t="array" ref="G2422">_xlfn.IFS(F2422&gt;=86,"Hot Week (More Than 85°F)",F2422&lt;50,"Cold Week (Less Than 50°F)",TRUE,"Normal Week")</f>
        <v>Normal Week</v>
      </c>
      <c r="H2422" s="2">
        <v>3.5449999999999999</v>
      </c>
      <c r="I2422" s="2" t="str" cm="1">
        <f t="array" ref="I2422">_xlfn.IFS(H2422&gt;3.5,"Above Average",H2422&lt;3,"Below Average",TRUE,"Average")</f>
        <v>Above Average</v>
      </c>
      <c r="J2422" s="1">
        <v>130.79096770000001</v>
      </c>
      <c r="K2422" s="1" t="str" cm="1">
        <f t="array" ref="K2422">_xlfn.IFS(J2422&gt;200,"Above Average",J2422&lt;155,"Below Average",TRUE,"Average")</f>
        <v>Below Average</v>
      </c>
      <c r="L2422" s="7">
        <v>5.9359999999999999</v>
      </c>
      <c r="M2422" s="7" t="str" cm="1">
        <f t="array" ref="M2422">_xlfn.IFS(L2422&gt;9,"Above Average",L2422&lt;8,"Below Average",TRUE,"Average")</f>
        <v>Below Average</v>
      </c>
    </row>
    <row r="2423" spans="1:13" x14ac:dyDescent="0.3">
      <c r="A2423">
        <v>17</v>
      </c>
      <c r="B2423" s="21">
        <v>41145</v>
      </c>
      <c r="C2423" s="21" t="str">
        <f t="shared" si="37"/>
        <v>Aug</v>
      </c>
      <c r="D2423" s="6">
        <v>924299.78</v>
      </c>
      <c r="E2423" t="s">
        <v>155</v>
      </c>
      <c r="F2423" s="5">
        <v>68.89</v>
      </c>
      <c r="G2423" s="5" t="str" cm="1">
        <f t="array" ref="G2423">_xlfn.IFS(F2423&gt;=86,"Hot Week (More Than 85°F)",F2423&lt;50,"Cold Week (Less Than 50°F)",TRUE,"Normal Week")</f>
        <v>Normal Week</v>
      </c>
      <c r="H2423" s="2">
        <v>3.5819999999999999</v>
      </c>
      <c r="I2423" s="2" t="str" cm="1">
        <f t="array" ref="I2423">_xlfn.IFS(H2423&gt;3.5,"Above Average",H2423&lt;3,"Below Average",TRUE,"Average")</f>
        <v>Above Average</v>
      </c>
      <c r="J2423" s="1">
        <v>130.8381613</v>
      </c>
      <c r="K2423" s="1" t="str" cm="1">
        <f t="array" ref="K2423">_xlfn.IFS(J2423&gt;200,"Above Average",J2423&lt;155,"Below Average",TRUE,"Average")</f>
        <v>Below Average</v>
      </c>
      <c r="L2423" s="7">
        <v>5.9359999999999999</v>
      </c>
      <c r="M2423" s="7" t="str" cm="1">
        <f t="array" ref="M2423">_xlfn.IFS(L2423&gt;9,"Above Average",L2423&lt;8,"Below Average",TRUE,"Average")</f>
        <v>Below Average</v>
      </c>
    </row>
    <row r="2424" spans="1:13" x14ac:dyDescent="0.3">
      <c r="A2424">
        <v>17</v>
      </c>
      <c r="B2424" s="21">
        <v>41152</v>
      </c>
      <c r="C2424" s="21" t="str">
        <f t="shared" si="37"/>
        <v>Aug</v>
      </c>
      <c r="D2424" s="6">
        <v>865924.2</v>
      </c>
      <c r="E2424" t="s">
        <v>155</v>
      </c>
      <c r="F2424" s="5">
        <v>68.069999999999993</v>
      </c>
      <c r="G2424" s="5" t="str" cm="1">
        <f t="array" ref="G2424">_xlfn.IFS(F2424&gt;=86,"Hot Week (More Than 85°F)",F2424&lt;50,"Cold Week (Less Than 50°F)",TRUE,"Normal Week")</f>
        <v>Normal Week</v>
      </c>
      <c r="H2424" s="2">
        <v>3.6240000000000001</v>
      </c>
      <c r="I2424" s="2" t="str" cm="1">
        <f t="array" ref="I2424">_xlfn.IFS(H2424&gt;3.5,"Above Average",H2424&lt;3,"Below Average",TRUE,"Average")</f>
        <v>Above Average</v>
      </c>
      <c r="J2424" s="1">
        <v>130.88535479999999</v>
      </c>
      <c r="K2424" s="1" t="str" cm="1">
        <f t="array" ref="K2424">_xlfn.IFS(J2424&gt;200,"Above Average",J2424&lt;155,"Below Average",TRUE,"Average")</f>
        <v>Below Average</v>
      </c>
      <c r="L2424" s="7">
        <v>5.9359999999999999</v>
      </c>
      <c r="M2424" s="7" t="str" cm="1">
        <f t="array" ref="M2424">_xlfn.IFS(L2424&gt;9,"Above Average",L2424&lt;8,"Below Average",TRUE,"Average")</f>
        <v>Below Average</v>
      </c>
    </row>
    <row r="2425" spans="1:13" x14ac:dyDescent="0.3">
      <c r="A2425">
        <v>17</v>
      </c>
      <c r="B2425" s="21">
        <v>41159</v>
      </c>
      <c r="C2425" s="21" t="str">
        <f t="shared" si="37"/>
        <v>Sep</v>
      </c>
      <c r="D2425" s="6">
        <v>1255633.29</v>
      </c>
      <c r="E2425" t="s">
        <v>156</v>
      </c>
      <c r="F2425" s="5">
        <v>61.99</v>
      </c>
      <c r="G2425" s="5" t="str" cm="1">
        <f t="array" ref="G2425">_xlfn.IFS(F2425&gt;=86,"Hot Week (More Than 85°F)",F2425&lt;50,"Cold Week (Less Than 50°F)",TRUE,"Normal Week")</f>
        <v>Normal Week</v>
      </c>
      <c r="H2425" s="2">
        <v>3.6890000000000001</v>
      </c>
      <c r="I2425" s="2" t="str" cm="1">
        <f t="array" ref="I2425">_xlfn.IFS(H2425&gt;3.5,"Above Average",H2425&lt;3,"Below Average",TRUE,"Average")</f>
        <v>Above Average</v>
      </c>
      <c r="J2425" s="1">
        <v>130.9325484</v>
      </c>
      <c r="K2425" s="1" t="str" cm="1">
        <f t="array" ref="K2425">_xlfn.IFS(J2425&gt;200,"Above Average",J2425&lt;155,"Below Average",TRUE,"Average")</f>
        <v>Below Average</v>
      </c>
      <c r="L2425" s="7">
        <v>5.9359999999999999</v>
      </c>
      <c r="M2425" s="7" t="str" cm="1">
        <f t="array" ref="M2425">_xlfn.IFS(L2425&gt;9,"Above Average",L2425&lt;8,"Below Average",TRUE,"Average")</f>
        <v>Below Average</v>
      </c>
    </row>
    <row r="2426" spans="1:13" x14ac:dyDescent="0.3">
      <c r="A2426">
        <v>17</v>
      </c>
      <c r="B2426" s="21">
        <v>41166</v>
      </c>
      <c r="C2426" s="21" t="str">
        <f t="shared" si="37"/>
        <v>Sep</v>
      </c>
      <c r="D2426" s="6">
        <v>1071040.22</v>
      </c>
      <c r="E2426" t="s">
        <v>155</v>
      </c>
      <c r="F2426" s="5">
        <v>59.64</v>
      </c>
      <c r="G2426" s="5" t="str" cm="1">
        <f t="array" ref="G2426">_xlfn.IFS(F2426&gt;=86,"Hot Week (More Than 85°F)",F2426&lt;50,"Cold Week (Less Than 50°F)",TRUE,"Normal Week")</f>
        <v>Normal Week</v>
      </c>
      <c r="H2426" s="2">
        <v>3.7490000000000001</v>
      </c>
      <c r="I2426" s="2" t="str" cm="1">
        <f t="array" ref="I2426">_xlfn.IFS(H2426&gt;3.5,"Above Average",H2426&lt;3,"Below Average",TRUE,"Average")</f>
        <v>Above Average</v>
      </c>
      <c r="J2426" s="1">
        <v>130.97766669999999</v>
      </c>
      <c r="K2426" s="1" t="str" cm="1">
        <f t="array" ref="K2426">_xlfn.IFS(J2426&gt;200,"Above Average",J2426&lt;155,"Below Average",TRUE,"Average")</f>
        <v>Below Average</v>
      </c>
      <c r="L2426" s="7">
        <v>5.9359999999999999</v>
      </c>
      <c r="M2426" s="7" t="str" cm="1">
        <f t="array" ref="M2426">_xlfn.IFS(L2426&gt;9,"Above Average",L2426&lt;8,"Below Average",TRUE,"Average")</f>
        <v>Below Average</v>
      </c>
    </row>
    <row r="2427" spans="1:13" x14ac:dyDescent="0.3">
      <c r="A2427">
        <v>17</v>
      </c>
      <c r="B2427" s="21">
        <v>41173</v>
      </c>
      <c r="C2427" s="21" t="str">
        <f t="shared" si="37"/>
        <v>Sep</v>
      </c>
      <c r="D2427" s="6">
        <v>938303.28</v>
      </c>
      <c r="E2427" t="s">
        <v>155</v>
      </c>
      <c r="F2427" s="5">
        <v>58.43</v>
      </c>
      <c r="G2427" s="5" t="str" cm="1">
        <f t="array" ref="G2427">_xlfn.IFS(F2427&gt;=86,"Hot Week (More Than 85°F)",F2427&lt;50,"Cold Week (Less Than 50°F)",TRUE,"Normal Week")</f>
        <v>Normal Week</v>
      </c>
      <c r="H2427" s="2">
        <v>3.8210000000000002</v>
      </c>
      <c r="I2427" s="2" t="str" cm="1">
        <f t="array" ref="I2427">_xlfn.IFS(H2427&gt;3.5,"Above Average",H2427&lt;3,"Below Average",TRUE,"Average")</f>
        <v>Above Average</v>
      </c>
      <c r="J2427" s="1">
        <v>131.01033330000001</v>
      </c>
      <c r="K2427" s="1" t="str" cm="1">
        <f t="array" ref="K2427">_xlfn.IFS(J2427&gt;200,"Above Average",J2427&lt;155,"Below Average",TRUE,"Average")</f>
        <v>Below Average</v>
      </c>
      <c r="L2427" s="7">
        <v>5.9359999999999999</v>
      </c>
      <c r="M2427" s="7" t="str" cm="1">
        <f t="array" ref="M2427">_xlfn.IFS(L2427&gt;9,"Above Average",L2427&lt;8,"Below Average",TRUE,"Average")</f>
        <v>Below Average</v>
      </c>
    </row>
    <row r="2428" spans="1:13" x14ac:dyDescent="0.3">
      <c r="A2428">
        <v>17</v>
      </c>
      <c r="B2428" s="21">
        <v>41180</v>
      </c>
      <c r="C2428" s="21" t="str">
        <f t="shared" si="37"/>
        <v>Sep</v>
      </c>
      <c r="D2428" s="6">
        <v>972716.24</v>
      </c>
      <c r="E2428" t="s">
        <v>155</v>
      </c>
      <c r="F2428" s="5">
        <v>57.77</v>
      </c>
      <c r="G2428" s="5" t="str" cm="1">
        <f t="array" ref="G2428">_xlfn.IFS(F2428&gt;=86,"Hot Week (More Than 85°F)",F2428&lt;50,"Cold Week (Less Than 50°F)",TRUE,"Normal Week")</f>
        <v>Normal Week</v>
      </c>
      <c r="H2428" s="2">
        <v>3.8210000000000002</v>
      </c>
      <c r="I2428" s="2" t="str" cm="1">
        <f t="array" ref="I2428">_xlfn.IFS(H2428&gt;3.5,"Above Average",H2428&lt;3,"Below Average",TRUE,"Average")</f>
        <v>Above Average</v>
      </c>
      <c r="J2428" s="1">
        <v>131.04300000000001</v>
      </c>
      <c r="K2428" s="1" t="str" cm="1">
        <f t="array" ref="K2428">_xlfn.IFS(J2428&gt;200,"Above Average",J2428&lt;155,"Below Average",TRUE,"Average")</f>
        <v>Below Average</v>
      </c>
      <c r="L2428" s="7">
        <v>5.9359999999999999</v>
      </c>
      <c r="M2428" s="7" t="str" cm="1">
        <f t="array" ref="M2428">_xlfn.IFS(L2428&gt;9,"Above Average",L2428&lt;8,"Below Average",TRUE,"Average")</f>
        <v>Below Average</v>
      </c>
    </row>
    <row r="2429" spans="1:13" x14ac:dyDescent="0.3">
      <c r="A2429">
        <v>17</v>
      </c>
      <c r="B2429" s="21">
        <v>41187</v>
      </c>
      <c r="C2429" s="21" t="str">
        <f t="shared" si="37"/>
        <v>Oct</v>
      </c>
      <c r="D2429" s="6">
        <v>952609.17</v>
      </c>
      <c r="E2429" t="s">
        <v>155</v>
      </c>
      <c r="F2429" s="5">
        <v>52.81</v>
      </c>
      <c r="G2429" s="5" t="str" cm="1">
        <f t="array" ref="G2429">_xlfn.IFS(F2429&gt;=86,"Hot Week (More Than 85°F)",F2429&lt;50,"Cold Week (Less Than 50°F)",TRUE,"Normal Week")</f>
        <v>Normal Week</v>
      </c>
      <c r="H2429" s="2">
        <v>3.8149999999999999</v>
      </c>
      <c r="I2429" s="2" t="str" cm="1">
        <f t="array" ref="I2429">_xlfn.IFS(H2429&gt;3.5,"Above Average",H2429&lt;3,"Below Average",TRUE,"Average")</f>
        <v>Above Average</v>
      </c>
      <c r="J2429" s="1">
        <v>131.0756667</v>
      </c>
      <c r="K2429" s="1" t="str" cm="1">
        <f t="array" ref="K2429">_xlfn.IFS(J2429&gt;200,"Above Average",J2429&lt;155,"Below Average",TRUE,"Average")</f>
        <v>Below Average</v>
      </c>
      <c r="L2429" s="7">
        <v>5.5270000000000001</v>
      </c>
      <c r="M2429" s="7" t="str" cm="1">
        <f t="array" ref="M2429">_xlfn.IFS(L2429&gt;9,"Above Average",L2429&lt;8,"Below Average",TRUE,"Average")</f>
        <v>Below Average</v>
      </c>
    </row>
    <row r="2430" spans="1:13" x14ac:dyDescent="0.3">
      <c r="A2430">
        <v>17</v>
      </c>
      <c r="B2430" s="21">
        <v>41194</v>
      </c>
      <c r="C2430" s="21" t="str">
        <f t="shared" si="37"/>
        <v>Oct</v>
      </c>
      <c r="D2430" s="6">
        <v>919878.34</v>
      </c>
      <c r="E2430" t="s">
        <v>155</v>
      </c>
      <c r="F2430" s="5">
        <v>44.82</v>
      </c>
      <c r="G2430" s="5" t="str" cm="1">
        <f t="array" ref="G2430">_xlfn.IFS(F2430&gt;=86,"Hot Week (More Than 85°F)",F2430&lt;50,"Cold Week (Less Than 50°F)",TRUE,"Normal Week")</f>
        <v>Cold Week (Less Than 50°F)</v>
      </c>
      <c r="H2430" s="2">
        <v>3.7970000000000002</v>
      </c>
      <c r="I2430" s="2" t="str" cm="1">
        <f t="array" ref="I2430">_xlfn.IFS(H2430&gt;3.5,"Above Average",H2430&lt;3,"Below Average",TRUE,"Average")</f>
        <v>Above Average</v>
      </c>
      <c r="J2430" s="1">
        <v>131.1083333</v>
      </c>
      <c r="K2430" s="1" t="str" cm="1">
        <f t="array" ref="K2430">_xlfn.IFS(J2430&gt;200,"Above Average",J2430&lt;155,"Below Average",TRUE,"Average")</f>
        <v>Below Average</v>
      </c>
      <c r="L2430" s="7">
        <v>5.5270000000000001</v>
      </c>
      <c r="M2430" s="7" t="str" cm="1">
        <f t="array" ref="M2430">_xlfn.IFS(L2430&gt;9,"Above Average",L2430&lt;8,"Below Average",TRUE,"Average")</f>
        <v>Below Average</v>
      </c>
    </row>
    <row r="2431" spans="1:13" x14ac:dyDescent="0.3">
      <c r="A2431">
        <v>17</v>
      </c>
      <c r="B2431" s="21">
        <v>41201</v>
      </c>
      <c r="C2431" s="21" t="str">
        <f t="shared" si="37"/>
        <v>Oct</v>
      </c>
      <c r="D2431" s="6">
        <v>957356.84</v>
      </c>
      <c r="E2431" t="s">
        <v>155</v>
      </c>
      <c r="F2431" s="5">
        <v>48.16</v>
      </c>
      <c r="G2431" s="5" t="str" cm="1">
        <f t="array" ref="G2431">_xlfn.IFS(F2431&gt;=86,"Hot Week (More Than 85°F)",F2431&lt;50,"Cold Week (Less Than 50°F)",TRUE,"Normal Week")</f>
        <v>Cold Week (Less Than 50°F)</v>
      </c>
      <c r="H2431" s="2">
        <v>3.7810000000000001</v>
      </c>
      <c r="I2431" s="2" t="str" cm="1">
        <f t="array" ref="I2431">_xlfn.IFS(H2431&gt;3.5,"Above Average",H2431&lt;3,"Below Average",TRUE,"Average")</f>
        <v>Above Average</v>
      </c>
      <c r="J2431" s="1">
        <v>131.14996769999999</v>
      </c>
      <c r="K2431" s="1" t="str" cm="1">
        <f t="array" ref="K2431">_xlfn.IFS(J2431&gt;200,"Above Average",J2431&lt;155,"Below Average",TRUE,"Average")</f>
        <v>Below Average</v>
      </c>
      <c r="L2431" s="7">
        <v>5.5270000000000001</v>
      </c>
      <c r="M2431" s="7" t="str" cm="1">
        <f t="array" ref="M2431">_xlfn.IFS(L2431&gt;9,"Above Average",L2431&lt;8,"Below Average",TRUE,"Average")</f>
        <v>Below Average</v>
      </c>
    </row>
    <row r="2432" spans="1:13" x14ac:dyDescent="0.3">
      <c r="A2432">
        <v>17</v>
      </c>
      <c r="B2432" s="21">
        <v>41208</v>
      </c>
      <c r="C2432" s="21" t="str">
        <f t="shared" si="37"/>
        <v>Oct</v>
      </c>
      <c r="D2432" s="6">
        <v>943465.29</v>
      </c>
      <c r="E2432" t="s">
        <v>155</v>
      </c>
      <c r="F2432" s="5">
        <v>39.94</v>
      </c>
      <c r="G2432" s="5" t="str" cm="1">
        <f t="array" ref="G2432">_xlfn.IFS(F2432&gt;=86,"Hot Week (More Than 85°F)",F2432&lt;50,"Cold Week (Less Than 50°F)",TRUE,"Normal Week")</f>
        <v>Cold Week (Less Than 50°F)</v>
      </c>
      <c r="H2432" s="2">
        <v>3.7549999999999999</v>
      </c>
      <c r="I2432" s="2" t="str" cm="1">
        <f t="array" ref="I2432">_xlfn.IFS(H2432&gt;3.5,"Above Average",H2432&lt;3,"Below Average",TRUE,"Average")</f>
        <v>Above Average</v>
      </c>
      <c r="J2432" s="1">
        <v>131.19309680000001</v>
      </c>
      <c r="K2432" s="1" t="str" cm="1">
        <f t="array" ref="K2432">_xlfn.IFS(J2432&gt;200,"Above Average",J2432&lt;155,"Below Average",TRUE,"Average")</f>
        <v>Below Average</v>
      </c>
      <c r="L2432" s="7">
        <v>5.5270000000000001</v>
      </c>
      <c r="M2432" s="7" t="str" cm="1">
        <f t="array" ref="M2432">_xlfn.IFS(L2432&gt;9,"Above Average",L2432&lt;8,"Below Average",TRUE,"Average")</f>
        <v>Below Average</v>
      </c>
    </row>
    <row r="2433" spans="1:13" x14ac:dyDescent="0.3">
      <c r="A2433">
        <v>18</v>
      </c>
      <c r="B2433" s="21">
        <v>40214</v>
      </c>
      <c r="C2433" s="21" t="str">
        <f t="shared" si="37"/>
        <v>Feb</v>
      </c>
      <c r="D2433" s="6">
        <v>1205307.5</v>
      </c>
      <c r="E2433" t="s">
        <v>155</v>
      </c>
      <c r="F2433" s="5">
        <v>21.33</v>
      </c>
      <c r="G2433" s="5" t="str" cm="1">
        <f t="array" ref="G2433">_xlfn.IFS(F2433&gt;=86,"Hot Week (More Than 85°F)",F2433&lt;50,"Cold Week (Less Than 50°F)",TRUE,"Normal Week")</f>
        <v>Cold Week (Less Than 50°F)</v>
      </c>
      <c r="H2433" s="2">
        <v>2.7879999999999998</v>
      </c>
      <c r="I2433" s="2" t="str" cm="1">
        <f t="array" ref="I2433">_xlfn.IFS(H2433&gt;3.5,"Above Average",H2433&lt;3,"Below Average",TRUE,"Average")</f>
        <v>Below Average</v>
      </c>
      <c r="J2433" s="1">
        <v>131.5279032</v>
      </c>
      <c r="K2433" s="1" t="str" cm="1">
        <f t="array" ref="K2433">_xlfn.IFS(J2433&gt;200,"Above Average",J2433&lt;155,"Below Average",TRUE,"Average")</f>
        <v>Below Average</v>
      </c>
      <c r="L2433" s="7">
        <v>9.202</v>
      </c>
      <c r="M2433" s="7" t="str" cm="1">
        <f t="array" ref="M2433">_xlfn.IFS(L2433&gt;9,"Above Average",L2433&lt;8,"Below Average",TRUE,"Average")</f>
        <v>Above Average</v>
      </c>
    </row>
    <row r="2434" spans="1:13" x14ac:dyDescent="0.3">
      <c r="A2434">
        <v>18</v>
      </c>
      <c r="B2434" s="21">
        <v>40221</v>
      </c>
      <c r="C2434" s="21" t="str">
        <f t="shared" ref="C2434:C2497" si="38">TEXT(B2434, "mmm")</f>
        <v>Feb</v>
      </c>
      <c r="D2434" s="6">
        <v>1187880.7</v>
      </c>
      <c r="E2434" t="s">
        <v>156</v>
      </c>
      <c r="F2434" s="5">
        <v>26.41</v>
      </c>
      <c r="G2434" s="5" t="str" cm="1">
        <f t="array" ref="G2434">_xlfn.IFS(F2434&gt;=86,"Hot Week (More Than 85°F)",F2434&lt;50,"Cold Week (Less Than 50°F)",TRUE,"Normal Week")</f>
        <v>Cold Week (Less Than 50°F)</v>
      </c>
      <c r="H2434" s="2">
        <v>2.7709999999999999</v>
      </c>
      <c r="I2434" s="2" t="str" cm="1">
        <f t="array" ref="I2434">_xlfn.IFS(H2434&gt;3.5,"Above Average",H2434&lt;3,"Below Average",TRUE,"Average")</f>
        <v>Below Average</v>
      </c>
      <c r="J2434" s="1">
        <v>131.58661290000001</v>
      </c>
      <c r="K2434" s="1" t="str" cm="1">
        <f t="array" ref="K2434">_xlfn.IFS(J2434&gt;200,"Above Average",J2434&lt;155,"Below Average",TRUE,"Average")</f>
        <v>Below Average</v>
      </c>
      <c r="L2434" s="7">
        <v>9.202</v>
      </c>
      <c r="M2434" s="7" t="str" cm="1">
        <f t="array" ref="M2434">_xlfn.IFS(L2434&gt;9,"Above Average",L2434&lt;8,"Below Average",TRUE,"Average")</f>
        <v>Above Average</v>
      </c>
    </row>
    <row r="2435" spans="1:13" x14ac:dyDescent="0.3">
      <c r="A2435">
        <v>18</v>
      </c>
      <c r="B2435" s="21">
        <v>40228</v>
      </c>
      <c r="C2435" s="21" t="str">
        <f t="shared" si="38"/>
        <v>Feb</v>
      </c>
      <c r="D2435" s="6">
        <v>1150663.42</v>
      </c>
      <c r="E2435" t="s">
        <v>155</v>
      </c>
      <c r="F2435" s="5">
        <v>30.91</v>
      </c>
      <c r="G2435" s="5" t="str" cm="1">
        <f t="array" ref="G2435">_xlfn.IFS(F2435&gt;=86,"Hot Week (More Than 85°F)",F2435&lt;50,"Cold Week (Less Than 50°F)",TRUE,"Normal Week")</f>
        <v>Cold Week (Less Than 50°F)</v>
      </c>
      <c r="H2435" s="2">
        <v>2.7469999999999999</v>
      </c>
      <c r="I2435" s="2" t="str" cm="1">
        <f t="array" ref="I2435">_xlfn.IFS(H2435&gt;3.5,"Above Average",H2435&lt;3,"Below Average",TRUE,"Average")</f>
        <v>Below Average</v>
      </c>
      <c r="J2435" s="1">
        <v>131.637</v>
      </c>
      <c r="K2435" s="1" t="str" cm="1">
        <f t="array" ref="K2435">_xlfn.IFS(J2435&gt;200,"Above Average",J2435&lt;155,"Below Average",TRUE,"Average")</f>
        <v>Below Average</v>
      </c>
      <c r="L2435" s="7">
        <v>9.202</v>
      </c>
      <c r="M2435" s="7" t="str" cm="1">
        <f t="array" ref="M2435">_xlfn.IFS(L2435&gt;9,"Above Average",L2435&lt;8,"Below Average",TRUE,"Average")</f>
        <v>Above Average</v>
      </c>
    </row>
    <row r="2436" spans="1:13" x14ac:dyDescent="0.3">
      <c r="A2436">
        <v>18</v>
      </c>
      <c r="B2436" s="21">
        <v>40235</v>
      </c>
      <c r="C2436" s="21" t="str">
        <f t="shared" si="38"/>
        <v>Feb</v>
      </c>
      <c r="D2436" s="6">
        <v>1068157.45</v>
      </c>
      <c r="E2436" t="s">
        <v>155</v>
      </c>
      <c r="F2436" s="5">
        <v>35.42</v>
      </c>
      <c r="G2436" s="5" t="str" cm="1">
        <f t="array" ref="G2436">_xlfn.IFS(F2436&gt;=86,"Hot Week (More Than 85°F)",F2436&lt;50,"Cold Week (Less Than 50°F)",TRUE,"Normal Week")</f>
        <v>Cold Week (Less Than 50°F)</v>
      </c>
      <c r="H2436" s="2">
        <v>2.7530000000000001</v>
      </c>
      <c r="I2436" s="2" t="str" cm="1">
        <f t="array" ref="I2436">_xlfn.IFS(H2436&gt;3.5,"Above Average",H2436&lt;3,"Below Average",TRUE,"Average")</f>
        <v>Below Average</v>
      </c>
      <c r="J2436" s="1">
        <v>131.68600000000001</v>
      </c>
      <c r="K2436" s="1" t="str" cm="1">
        <f t="array" ref="K2436">_xlfn.IFS(J2436&gt;200,"Above Average",J2436&lt;155,"Below Average",TRUE,"Average")</f>
        <v>Below Average</v>
      </c>
      <c r="L2436" s="7">
        <v>9.202</v>
      </c>
      <c r="M2436" s="7" t="str" cm="1">
        <f t="array" ref="M2436">_xlfn.IFS(L2436&gt;9,"Above Average",L2436&lt;8,"Below Average",TRUE,"Average")</f>
        <v>Above Average</v>
      </c>
    </row>
    <row r="2437" spans="1:13" x14ac:dyDescent="0.3">
      <c r="A2437">
        <v>18</v>
      </c>
      <c r="B2437" s="21">
        <v>40242</v>
      </c>
      <c r="C2437" s="21" t="str">
        <f t="shared" si="38"/>
        <v>Mar</v>
      </c>
      <c r="D2437" s="6">
        <v>1179738.5</v>
      </c>
      <c r="E2437" t="s">
        <v>155</v>
      </c>
      <c r="F2437" s="5">
        <v>37.17</v>
      </c>
      <c r="G2437" s="5" t="str" cm="1">
        <f t="array" ref="G2437">_xlfn.IFS(F2437&gt;=86,"Hot Week (More Than 85°F)",F2437&lt;50,"Cold Week (Less Than 50°F)",TRUE,"Normal Week")</f>
        <v>Cold Week (Less Than 50°F)</v>
      </c>
      <c r="H2437" s="2">
        <v>2.766</v>
      </c>
      <c r="I2437" s="2" t="str" cm="1">
        <f t="array" ref="I2437">_xlfn.IFS(H2437&gt;3.5,"Above Average",H2437&lt;3,"Below Average",TRUE,"Average")</f>
        <v>Below Average</v>
      </c>
      <c r="J2437" s="1">
        <v>131.73500000000001</v>
      </c>
      <c r="K2437" s="1" t="str" cm="1">
        <f t="array" ref="K2437">_xlfn.IFS(J2437&gt;200,"Above Average",J2437&lt;155,"Below Average",TRUE,"Average")</f>
        <v>Below Average</v>
      </c>
      <c r="L2437" s="7">
        <v>9.202</v>
      </c>
      <c r="M2437" s="7" t="str" cm="1">
        <f t="array" ref="M2437">_xlfn.IFS(L2437&gt;9,"Above Average",L2437&lt;8,"Below Average",TRUE,"Average")</f>
        <v>Above Average</v>
      </c>
    </row>
    <row r="2438" spans="1:13" x14ac:dyDescent="0.3">
      <c r="A2438">
        <v>18</v>
      </c>
      <c r="B2438" s="21">
        <v>40249</v>
      </c>
      <c r="C2438" s="21" t="str">
        <f t="shared" si="38"/>
        <v>Mar</v>
      </c>
      <c r="D2438" s="6">
        <v>1138800.32</v>
      </c>
      <c r="E2438" t="s">
        <v>155</v>
      </c>
      <c r="F2438" s="5">
        <v>42.39</v>
      </c>
      <c r="G2438" s="5" t="str" cm="1">
        <f t="array" ref="G2438">_xlfn.IFS(F2438&gt;=86,"Hot Week (More Than 85°F)",F2438&lt;50,"Cold Week (Less Than 50°F)",TRUE,"Normal Week")</f>
        <v>Cold Week (Less Than 50°F)</v>
      </c>
      <c r="H2438" s="2">
        <v>2.8050000000000002</v>
      </c>
      <c r="I2438" s="2" t="str" cm="1">
        <f t="array" ref="I2438">_xlfn.IFS(H2438&gt;3.5,"Above Average",H2438&lt;3,"Below Average",TRUE,"Average")</f>
        <v>Below Average</v>
      </c>
      <c r="J2438" s="1">
        <v>131.78399999999999</v>
      </c>
      <c r="K2438" s="1" t="str" cm="1">
        <f t="array" ref="K2438">_xlfn.IFS(J2438&gt;200,"Above Average",J2438&lt;155,"Below Average",TRUE,"Average")</f>
        <v>Below Average</v>
      </c>
      <c r="L2438" s="7">
        <v>9.202</v>
      </c>
      <c r="M2438" s="7" t="str" cm="1">
        <f t="array" ref="M2438">_xlfn.IFS(L2438&gt;9,"Above Average",L2438&lt;8,"Below Average",TRUE,"Average")</f>
        <v>Above Average</v>
      </c>
    </row>
    <row r="2439" spans="1:13" x14ac:dyDescent="0.3">
      <c r="A2439">
        <v>18</v>
      </c>
      <c r="B2439" s="21">
        <v>40256</v>
      </c>
      <c r="C2439" s="21" t="str">
        <f t="shared" si="38"/>
        <v>Mar</v>
      </c>
      <c r="D2439" s="6">
        <v>1087507.47</v>
      </c>
      <c r="E2439" t="s">
        <v>155</v>
      </c>
      <c r="F2439" s="5">
        <v>45.42</v>
      </c>
      <c r="G2439" s="5" t="str" cm="1">
        <f t="array" ref="G2439">_xlfn.IFS(F2439&gt;=86,"Hot Week (More Than 85°F)",F2439&lt;50,"Cold Week (Less Than 50°F)",TRUE,"Normal Week")</f>
        <v>Cold Week (Less Than 50°F)</v>
      </c>
      <c r="H2439" s="2">
        <v>2.8340000000000001</v>
      </c>
      <c r="I2439" s="2" t="str" cm="1">
        <f t="array" ref="I2439">_xlfn.IFS(H2439&gt;3.5,"Above Average",H2439&lt;3,"Below Average",TRUE,"Average")</f>
        <v>Below Average</v>
      </c>
      <c r="J2439" s="1">
        <v>131.8242903</v>
      </c>
      <c r="K2439" s="1" t="str" cm="1">
        <f t="array" ref="K2439">_xlfn.IFS(J2439&gt;200,"Above Average",J2439&lt;155,"Below Average",TRUE,"Average")</f>
        <v>Below Average</v>
      </c>
      <c r="L2439" s="7">
        <v>9.202</v>
      </c>
      <c r="M2439" s="7" t="str" cm="1">
        <f t="array" ref="M2439">_xlfn.IFS(L2439&gt;9,"Above Average",L2439&lt;8,"Below Average",TRUE,"Average")</f>
        <v>Above Average</v>
      </c>
    </row>
    <row r="2440" spans="1:13" x14ac:dyDescent="0.3">
      <c r="A2440">
        <v>18</v>
      </c>
      <c r="B2440" s="21">
        <v>40263</v>
      </c>
      <c r="C2440" s="21" t="str">
        <f t="shared" si="38"/>
        <v>Mar</v>
      </c>
      <c r="D2440" s="6">
        <v>1092704.0900000001</v>
      </c>
      <c r="E2440" t="s">
        <v>155</v>
      </c>
      <c r="F2440" s="5">
        <v>47.55</v>
      </c>
      <c r="G2440" s="5" t="str" cm="1">
        <f t="array" ref="G2440">_xlfn.IFS(F2440&gt;=86,"Hot Week (More Than 85°F)",F2440&lt;50,"Cold Week (Less Than 50°F)",TRUE,"Normal Week")</f>
        <v>Cold Week (Less Than 50°F)</v>
      </c>
      <c r="H2440" s="2">
        <v>2.831</v>
      </c>
      <c r="I2440" s="2" t="str" cm="1">
        <f t="array" ref="I2440">_xlfn.IFS(H2440&gt;3.5,"Above Average",H2440&lt;3,"Below Average",TRUE,"Average")</f>
        <v>Below Average</v>
      </c>
      <c r="J2440" s="1">
        <v>131.86312899999999</v>
      </c>
      <c r="K2440" s="1" t="str" cm="1">
        <f t="array" ref="K2440">_xlfn.IFS(J2440&gt;200,"Above Average",J2440&lt;155,"Below Average",TRUE,"Average")</f>
        <v>Below Average</v>
      </c>
      <c r="L2440" s="7">
        <v>9.202</v>
      </c>
      <c r="M2440" s="7" t="str" cm="1">
        <f t="array" ref="M2440">_xlfn.IFS(L2440&gt;9,"Above Average",L2440&lt;8,"Below Average",TRUE,"Average")</f>
        <v>Above Average</v>
      </c>
    </row>
    <row r="2441" spans="1:13" x14ac:dyDescent="0.3">
      <c r="A2441">
        <v>18</v>
      </c>
      <c r="B2441" s="21">
        <v>40270</v>
      </c>
      <c r="C2441" s="21" t="str">
        <f t="shared" si="38"/>
        <v>Apr</v>
      </c>
      <c r="D2441" s="6">
        <v>1254107.8400000001</v>
      </c>
      <c r="E2441" t="s">
        <v>155</v>
      </c>
      <c r="F2441" s="5">
        <v>45.63</v>
      </c>
      <c r="G2441" s="5" t="str" cm="1">
        <f t="array" ref="G2441">_xlfn.IFS(F2441&gt;=86,"Hot Week (More Than 85°F)",F2441&lt;50,"Cold Week (Less Than 50°F)",TRUE,"Normal Week")</f>
        <v>Cold Week (Less Than 50°F)</v>
      </c>
      <c r="H2441" s="2">
        <v>2.8260000000000001</v>
      </c>
      <c r="I2441" s="2" t="str" cm="1">
        <f t="array" ref="I2441">_xlfn.IFS(H2441&gt;3.5,"Above Average",H2441&lt;3,"Below Average",TRUE,"Average")</f>
        <v>Below Average</v>
      </c>
      <c r="J2441" s="1">
        <v>131.9019677</v>
      </c>
      <c r="K2441" s="1" t="str" cm="1">
        <f t="array" ref="K2441">_xlfn.IFS(J2441&gt;200,"Above Average",J2441&lt;155,"Below Average",TRUE,"Average")</f>
        <v>Below Average</v>
      </c>
      <c r="L2441" s="7">
        <v>9.2690000000000001</v>
      </c>
      <c r="M2441" s="7" t="str" cm="1">
        <f t="array" ref="M2441">_xlfn.IFS(L2441&gt;9,"Above Average",L2441&lt;8,"Below Average",TRUE,"Average")</f>
        <v>Above Average</v>
      </c>
    </row>
    <row r="2442" spans="1:13" x14ac:dyDescent="0.3">
      <c r="A2442">
        <v>18</v>
      </c>
      <c r="B2442" s="21">
        <v>40277</v>
      </c>
      <c r="C2442" s="21" t="str">
        <f t="shared" si="38"/>
        <v>Apr</v>
      </c>
      <c r="D2442" s="6">
        <v>1174447.55</v>
      </c>
      <c r="E2442" t="s">
        <v>155</v>
      </c>
      <c r="F2442" s="5">
        <v>59.91</v>
      </c>
      <c r="G2442" s="5" t="str" cm="1">
        <f t="array" ref="G2442">_xlfn.IFS(F2442&gt;=86,"Hot Week (More Than 85°F)",F2442&lt;50,"Cold Week (Less Than 50°F)",TRUE,"Normal Week")</f>
        <v>Normal Week</v>
      </c>
      <c r="H2442" s="2">
        <v>2.8490000000000002</v>
      </c>
      <c r="I2442" s="2" t="str" cm="1">
        <f t="array" ref="I2442">_xlfn.IFS(H2442&gt;3.5,"Above Average",H2442&lt;3,"Below Average",TRUE,"Average")</f>
        <v>Below Average</v>
      </c>
      <c r="J2442" s="1">
        <v>131.94080650000001</v>
      </c>
      <c r="K2442" s="1" t="str" cm="1">
        <f t="array" ref="K2442">_xlfn.IFS(J2442&gt;200,"Above Average",J2442&lt;155,"Below Average",TRUE,"Average")</f>
        <v>Below Average</v>
      </c>
      <c r="L2442" s="7">
        <v>9.2690000000000001</v>
      </c>
      <c r="M2442" s="7" t="str" cm="1">
        <f t="array" ref="M2442">_xlfn.IFS(L2442&gt;9,"Above Average",L2442&lt;8,"Below Average",TRUE,"Average")</f>
        <v>Above Average</v>
      </c>
    </row>
    <row r="2443" spans="1:13" x14ac:dyDescent="0.3">
      <c r="A2443">
        <v>18</v>
      </c>
      <c r="B2443" s="21">
        <v>40284</v>
      </c>
      <c r="C2443" s="21" t="str">
        <f t="shared" si="38"/>
        <v>Apr</v>
      </c>
      <c r="D2443" s="6">
        <v>1135577.6200000001</v>
      </c>
      <c r="E2443" t="s">
        <v>155</v>
      </c>
      <c r="F2443" s="5">
        <v>50.26</v>
      </c>
      <c r="G2443" s="5" t="str" cm="1">
        <f t="array" ref="G2443">_xlfn.IFS(F2443&gt;=86,"Hot Week (More Than 85°F)",F2443&lt;50,"Cold Week (Less Than 50°F)",TRUE,"Normal Week")</f>
        <v>Normal Week</v>
      </c>
      <c r="H2443" s="2">
        <v>2.8849999999999998</v>
      </c>
      <c r="I2443" s="2" t="str" cm="1">
        <f t="array" ref="I2443">_xlfn.IFS(H2443&gt;3.5,"Above Average",H2443&lt;3,"Below Average",TRUE,"Average")</f>
        <v>Below Average</v>
      </c>
      <c r="J2443" s="1">
        <v>131.98089999999999</v>
      </c>
      <c r="K2443" s="1" t="str" cm="1">
        <f t="array" ref="K2443">_xlfn.IFS(J2443&gt;200,"Above Average",J2443&lt;155,"Below Average",TRUE,"Average")</f>
        <v>Below Average</v>
      </c>
      <c r="L2443" s="7">
        <v>9.2690000000000001</v>
      </c>
      <c r="M2443" s="7" t="str" cm="1">
        <f t="array" ref="M2443">_xlfn.IFS(L2443&gt;9,"Above Average",L2443&lt;8,"Below Average",TRUE,"Average")</f>
        <v>Above Average</v>
      </c>
    </row>
    <row r="2444" spans="1:13" x14ac:dyDescent="0.3">
      <c r="A2444">
        <v>18</v>
      </c>
      <c r="B2444" s="21">
        <v>40291</v>
      </c>
      <c r="C2444" s="21" t="str">
        <f t="shared" si="38"/>
        <v>Apr</v>
      </c>
      <c r="D2444" s="6">
        <v>1132433.55</v>
      </c>
      <c r="E2444" t="s">
        <v>155</v>
      </c>
      <c r="F2444" s="5">
        <v>50.3</v>
      </c>
      <c r="G2444" s="5" t="str" cm="1">
        <f t="array" ref="G2444">_xlfn.IFS(F2444&gt;=86,"Hot Week (More Than 85°F)",F2444&lt;50,"Cold Week (Less Than 50°F)",TRUE,"Normal Week")</f>
        <v>Normal Week</v>
      </c>
      <c r="H2444" s="2">
        <v>2.895</v>
      </c>
      <c r="I2444" s="2" t="str" cm="1">
        <f t="array" ref="I2444">_xlfn.IFS(H2444&gt;3.5,"Above Average",H2444&lt;3,"Below Average",TRUE,"Average")</f>
        <v>Below Average</v>
      </c>
      <c r="J2444" s="1">
        <v>132.0226667</v>
      </c>
      <c r="K2444" s="1" t="str" cm="1">
        <f t="array" ref="K2444">_xlfn.IFS(J2444&gt;200,"Above Average",J2444&lt;155,"Below Average",TRUE,"Average")</f>
        <v>Below Average</v>
      </c>
      <c r="L2444" s="7">
        <v>9.2690000000000001</v>
      </c>
      <c r="M2444" s="7" t="str" cm="1">
        <f t="array" ref="M2444">_xlfn.IFS(L2444&gt;9,"Above Average",L2444&lt;8,"Below Average",TRUE,"Average")</f>
        <v>Above Average</v>
      </c>
    </row>
    <row r="2445" spans="1:13" x14ac:dyDescent="0.3">
      <c r="A2445">
        <v>18</v>
      </c>
      <c r="B2445" s="21">
        <v>40298</v>
      </c>
      <c r="C2445" s="21" t="str">
        <f t="shared" si="38"/>
        <v>Apr</v>
      </c>
      <c r="D2445" s="6">
        <v>1060446.1599999999</v>
      </c>
      <c r="E2445" t="s">
        <v>155</v>
      </c>
      <c r="F2445" s="5">
        <v>51.12</v>
      </c>
      <c r="G2445" s="5" t="str" cm="1">
        <f t="array" ref="G2445">_xlfn.IFS(F2445&gt;=86,"Hot Week (More Than 85°F)",F2445&lt;50,"Cold Week (Less Than 50°F)",TRUE,"Normal Week")</f>
        <v>Normal Week</v>
      </c>
      <c r="H2445" s="2">
        <v>2.9350000000000001</v>
      </c>
      <c r="I2445" s="2" t="str" cm="1">
        <f t="array" ref="I2445">_xlfn.IFS(H2445&gt;3.5,"Above Average",H2445&lt;3,"Below Average",TRUE,"Average")</f>
        <v>Below Average</v>
      </c>
      <c r="J2445" s="1">
        <v>132.06443329999999</v>
      </c>
      <c r="K2445" s="1" t="str" cm="1">
        <f t="array" ref="K2445">_xlfn.IFS(J2445&gt;200,"Above Average",J2445&lt;155,"Below Average",TRUE,"Average")</f>
        <v>Below Average</v>
      </c>
      <c r="L2445" s="7">
        <v>9.2690000000000001</v>
      </c>
      <c r="M2445" s="7" t="str" cm="1">
        <f t="array" ref="M2445">_xlfn.IFS(L2445&gt;9,"Above Average",L2445&lt;8,"Below Average",TRUE,"Average")</f>
        <v>Above Average</v>
      </c>
    </row>
    <row r="2446" spans="1:13" x14ac:dyDescent="0.3">
      <c r="A2446">
        <v>18</v>
      </c>
      <c r="B2446" s="21">
        <v>40305</v>
      </c>
      <c r="C2446" s="21" t="str">
        <f t="shared" si="38"/>
        <v>May</v>
      </c>
      <c r="D2446" s="6">
        <v>1222255.47</v>
      </c>
      <c r="E2446" t="s">
        <v>155</v>
      </c>
      <c r="F2446" s="5">
        <v>65.64</v>
      </c>
      <c r="G2446" s="5" t="str" cm="1">
        <f t="array" ref="G2446">_xlfn.IFS(F2446&gt;=86,"Hot Week (More Than 85°F)",F2446&lt;50,"Cold Week (Less Than 50°F)",TRUE,"Normal Week")</f>
        <v>Normal Week</v>
      </c>
      <c r="H2446" s="2">
        <v>2.9809999999999999</v>
      </c>
      <c r="I2446" s="2" t="str" cm="1">
        <f t="array" ref="I2446">_xlfn.IFS(H2446&gt;3.5,"Above Average",H2446&lt;3,"Below Average",TRUE,"Average")</f>
        <v>Below Average</v>
      </c>
      <c r="J2446" s="1">
        <v>132.1062</v>
      </c>
      <c r="K2446" s="1" t="str" cm="1">
        <f t="array" ref="K2446">_xlfn.IFS(J2446&gt;200,"Above Average",J2446&lt;155,"Below Average",TRUE,"Average")</f>
        <v>Below Average</v>
      </c>
      <c r="L2446" s="7">
        <v>9.2690000000000001</v>
      </c>
      <c r="M2446" s="7" t="str" cm="1">
        <f t="array" ref="M2446">_xlfn.IFS(L2446&gt;9,"Above Average",L2446&lt;8,"Below Average",TRUE,"Average")</f>
        <v>Above Average</v>
      </c>
    </row>
    <row r="2447" spans="1:13" x14ac:dyDescent="0.3">
      <c r="A2447">
        <v>18</v>
      </c>
      <c r="B2447" s="21">
        <v>40312</v>
      </c>
      <c r="C2447" s="21" t="str">
        <f t="shared" si="38"/>
        <v>May</v>
      </c>
      <c r="D2447" s="6">
        <v>1092616.49</v>
      </c>
      <c r="E2447" t="s">
        <v>155</v>
      </c>
      <c r="F2447" s="5">
        <v>49.9</v>
      </c>
      <c r="G2447" s="5" t="str" cm="1">
        <f t="array" ref="G2447">_xlfn.IFS(F2447&gt;=86,"Hot Week (More Than 85°F)",F2447&lt;50,"Cold Week (Less Than 50°F)",TRUE,"Normal Week")</f>
        <v>Cold Week (Less Than 50°F)</v>
      </c>
      <c r="H2447" s="2">
        <v>2.9830000000000001</v>
      </c>
      <c r="I2447" s="2" t="str" cm="1">
        <f t="array" ref="I2447">_xlfn.IFS(H2447&gt;3.5,"Above Average",H2447&lt;3,"Below Average",TRUE,"Average")</f>
        <v>Below Average</v>
      </c>
      <c r="J2447" s="1">
        <v>132.152129</v>
      </c>
      <c r="K2447" s="1" t="str" cm="1">
        <f t="array" ref="K2447">_xlfn.IFS(J2447&gt;200,"Above Average",J2447&lt;155,"Below Average",TRUE,"Average")</f>
        <v>Below Average</v>
      </c>
      <c r="L2447" s="7">
        <v>9.2690000000000001</v>
      </c>
      <c r="M2447" s="7" t="str" cm="1">
        <f t="array" ref="M2447">_xlfn.IFS(L2447&gt;9,"Above Average",L2447&lt;8,"Below Average",TRUE,"Average")</f>
        <v>Above Average</v>
      </c>
    </row>
    <row r="2448" spans="1:13" x14ac:dyDescent="0.3">
      <c r="A2448">
        <v>18</v>
      </c>
      <c r="B2448" s="21">
        <v>40319</v>
      </c>
      <c r="C2448" s="21" t="str">
        <f t="shared" si="38"/>
        <v>May</v>
      </c>
      <c r="D2448" s="6">
        <v>1101621.3600000001</v>
      </c>
      <c r="E2448" t="s">
        <v>155</v>
      </c>
      <c r="F2448" s="5">
        <v>60.27</v>
      </c>
      <c r="G2448" s="5" t="str" cm="1">
        <f t="array" ref="G2448">_xlfn.IFS(F2448&gt;=86,"Hot Week (More Than 85°F)",F2448&lt;50,"Cold Week (Less Than 50°F)",TRUE,"Normal Week")</f>
        <v>Normal Week</v>
      </c>
      <c r="H2448" s="2">
        <v>2.9609999999999999</v>
      </c>
      <c r="I2448" s="2" t="str" cm="1">
        <f t="array" ref="I2448">_xlfn.IFS(H2448&gt;3.5,"Above Average",H2448&lt;3,"Below Average",TRUE,"Average")</f>
        <v>Below Average</v>
      </c>
      <c r="J2448" s="1">
        <v>132.2230323</v>
      </c>
      <c r="K2448" s="1" t="str" cm="1">
        <f t="array" ref="K2448">_xlfn.IFS(J2448&gt;200,"Above Average",J2448&lt;155,"Below Average",TRUE,"Average")</f>
        <v>Below Average</v>
      </c>
      <c r="L2448" s="7">
        <v>9.2690000000000001</v>
      </c>
      <c r="M2448" s="7" t="str" cm="1">
        <f t="array" ref="M2448">_xlfn.IFS(L2448&gt;9,"Above Average",L2448&lt;8,"Below Average",TRUE,"Average")</f>
        <v>Above Average</v>
      </c>
    </row>
    <row r="2449" spans="1:13" x14ac:dyDescent="0.3">
      <c r="A2449">
        <v>18</v>
      </c>
      <c r="B2449" s="21">
        <v>40326</v>
      </c>
      <c r="C2449" s="21" t="str">
        <f t="shared" si="38"/>
        <v>May</v>
      </c>
      <c r="D2449" s="6">
        <v>1256282.79</v>
      </c>
      <c r="E2449" t="s">
        <v>155</v>
      </c>
      <c r="F2449" s="5">
        <v>69.12</v>
      </c>
      <c r="G2449" s="5" t="str" cm="1">
        <f t="array" ref="G2449">_xlfn.IFS(F2449&gt;=86,"Hot Week (More Than 85°F)",F2449&lt;50,"Cold Week (Less Than 50°F)",TRUE,"Normal Week")</f>
        <v>Normal Week</v>
      </c>
      <c r="H2449" s="2">
        <v>2.9060000000000001</v>
      </c>
      <c r="I2449" s="2" t="str" cm="1">
        <f t="array" ref="I2449">_xlfn.IFS(H2449&gt;3.5,"Above Average",H2449&lt;3,"Below Average",TRUE,"Average")</f>
        <v>Below Average</v>
      </c>
      <c r="J2449" s="1">
        <v>132.2939355</v>
      </c>
      <c r="K2449" s="1" t="str" cm="1">
        <f t="array" ref="K2449">_xlfn.IFS(J2449&gt;200,"Above Average",J2449&lt;155,"Below Average",TRUE,"Average")</f>
        <v>Below Average</v>
      </c>
      <c r="L2449" s="7">
        <v>9.2690000000000001</v>
      </c>
      <c r="M2449" s="7" t="str" cm="1">
        <f t="array" ref="M2449">_xlfn.IFS(L2449&gt;9,"Above Average",L2449&lt;8,"Below Average",TRUE,"Average")</f>
        <v>Above Average</v>
      </c>
    </row>
    <row r="2450" spans="1:13" x14ac:dyDescent="0.3">
      <c r="A2450">
        <v>18</v>
      </c>
      <c r="B2450" s="21">
        <v>40333</v>
      </c>
      <c r="C2450" s="21" t="str">
        <f t="shared" si="38"/>
        <v>Jun</v>
      </c>
      <c r="D2450" s="6">
        <v>1271311.76</v>
      </c>
      <c r="E2450" t="s">
        <v>155</v>
      </c>
      <c r="F2450" s="5">
        <v>70.28</v>
      </c>
      <c r="G2450" s="5" t="str" cm="1">
        <f t="array" ref="G2450">_xlfn.IFS(F2450&gt;=86,"Hot Week (More Than 85°F)",F2450&lt;50,"Cold Week (Less Than 50°F)",TRUE,"Normal Week")</f>
        <v>Normal Week</v>
      </c>
      <c r="H2450" s="2">
        <v>2.8570000000000002</v>
      </c>
      <c r="I2450" s="2" t="str" cm="1">
        <f t="array" ref="I2450">_xlfn.IFS(H2450&gt;3.5,"Above Average",H2450&lt;3,"Below Average",TRUE,"Average")</f>
        <v>Below Average</v>
      </c>
      <c r="J2450" s="1">
        <v>132.36483870000001</v>
      </c>
      <c r="K2450" s="1" t="str" cm="1">
        <f t="array" ref="K2450">_xlfn.IFS(J2450&gt;200,"Above Average",J2450&lt;155,"Below Average",TRUE,"Average")</f>
        <v>Below Average</v>
      </c>
      <c r="L2450" s="7">
        <v>9.2690000000000001</v>
      </c>
      <c r="M2450" s="7" t="str" cm="1">
        <f t="array" ref="M2450">_xlfn.IFS(L2450&gt;9,"Above Average",L2450&lt;8,"Below Average",TRUE,"Average")</f>
        <v>Above Average</v>
      </c>
    </row>
    <row r="2451" spans="1:13" x14ac:dyDescent="0.3">
      <c r="A2451">
        <v>18</v>
      </c>
      <c r="B2451" s="21">
        <v>40340</v>
      </c>
      <c r="C2451" s="21" t="str">
        <f t="shared" si="38"/>
        <v>Jun</v>
      </c>
      <c r="D2451" s="6">
        <v>1173521.82</v>
      </c>
      <c r="E2451" t="s">
        <v>155</v>
      </c>
      <c r="F2451" s="5">
        <v>64.08</v>
      </c>
      <c r="G2451" s="5" t="str" cm="1">
        <f t="array" ref="G2451">_xlfn.IFS(F2451&gt;=86,"Hot Week (More Than 85°F)",F2451&lt;50,"Cold Week (Less Than 50°F)",TRUE,"Normal Week")</f>
        <v>Normal Week</v>
      </c>
      <c r="H2451" s="2">
        <v>2.83</v>
      </c>
      <c r="I2451" s="2" t="str" cm="1">
        <f t="array" ref="I2451">_xlfn.IFS(H2451&gt;3.5,"Above Average",H2451&lt;3,"Below Average",TRUE,"Average")</f>
        <v>Below Average</v>
      </c>
      <c r="J2451" s="1">
        <v>132.43574190000001</v>
      </c>
      <c r="K2451" s="1" t="str" cm="1">
        <f t="array" ref="K2451">_xlfn.IFS(J2451&gt;200,"Above Average",J2451&lt;155,"Below Average",TRUE,"Average")</f>
        <v>Below Average</v>
      </c>
      <c r="L2451" s="7">
        <v>9.2690000000000001</v>
      </c>
      <c r="M2451" s="7" t="str" cm="1">
        <f t="array" ref="M2451">_xlfn.IFS(L2451&gt;9,"Above Average",L2451&lt;8,"Below Average",TRUE,"Average")</f>
        <v>Above Average</v>
      </c>
    </row>
    <row r="2452" spans="1:13" x14ac:dyDescent="0.3">
      <c r="A2452">
        <v>18</v>
      </c>
      <c r="B2452" s="21">
        <v>40347</v>
      </c>
      <c r="C2452" s="21" t="str">
        <f t="shared" si="38"/>
        <v>Jun</v>
      </c>
      <c r="D2452" s="6">
        <v>1183225.92</v>
      </c>
      <c r="E2452" t="s">
        <v>155</v>
      </c>
      <c r="F2452" s="5">
        <v>65.959999999999994</v>
      </c>
      <c r="G2452" s="5" t="str" cm="1">
        <f t="array" ref="G2452">_xlfn.IFS(F2452&gt;=86,"Hot Week (More Than 85°F)",F2452&lt;50,"Cold Week (Less Than 50°F)",TRUE,"Normal Week")</f>
        <v>Normal Week</v>
      </c>
      <c r="H2452" s="2">
        <v>2.8050000000000002</v>
      </c>
      <c r="I2452" s="2" t="str" cm="1">
        <f t="array" ref="I2452">_xlfn.IFS(H2452&gt;3.5,"Above Average",H2452&lt;3,"Below Average",TRUE,"Average")</f>
        <v>Below Average</v>
      </c>
      <c r="J2452" s="1">
        <v>132.47333330000001</v>
      </c>
      <c r="K2452" s="1" t="str" cm="1">
        <f t="array" ref="K2452">_xlfn.IFS(J2452&gt;200,"Above Average",J2452&lt;155,"Below Average",TRUE,"Average")</f>
        <v>Below Average</v>
      </c>
      <c r="L2452" s="7">
        <v>9.2690000000000001</v>
      </c>
      <c r="M2452" s="7" t="str" cm="1">
        <f t="array" ref="M2452">_xlfn.IFS(L2452&gt;9,"Above Average",L2452&lt;8,"Below Average",TRUE,"Average")</f>
        <v>Above Average</v>
      </c>
    </row>
    <row r="2453" spans="1:13" x14ac:dyDescent="0.3">
      <c r="A2453">
        <v>18</v>
      </c>
      <c r="B2453" s="21">
        <v>40354</v>
      </c>
      <c r="C2453" s="21" t="str">
        <f t="shared" si="38"/>
        <v>Jun</v>
      </c>
      <c r="D2453" s="6">
        <v>1220983.17</v>
      </c>
      <c r="E2453" t="s">
        <v>155</v>
      </c>
      <c r="F2453" s="5">
        <v>74.040000000000006</v>
      </c>
      <c r="G2453" s="5" t="str" cm="1">
        <f t="array" ref="G2453">_xlfn.IFS(F2453&gt;=86,"Hot Week (More Than 85°F)",F2453&lt;50,"Cold Week (Less Than 50°F)",TRUE,"Normal Week")</f>
        <v>Normal Week</v>
      </c>
      <c r="H2453" s="2">
        <v>2.81</v>
      </c>
      <c r="I2453" s="2" t="str" cm="1">
        <f t="array" ref="I2453">_xlfn.IFS(H2453&gt;3.5,"Above Average",H2453&lt;3,"Below Average",TRUE,"Average")</f>
        <v>Below Average</v>
      </c>
      <c r="J2453" s="1">
        <v>132.49760000000001</v>
      </c>
      <c r="K2453" s="1" t="str" cm="1">
        <f t="array" ref="K2453">_xlfn.IFS(J2453&gt;200,"Above Average",J2453&lt;155,"Below Average",TRUE,"Average")</f>
        <v>Below Average</v>
      </c>
      <c r="L2453" s="7">
        <v>9.2690000000000001</v>
      </c>
      <c r="M2453" s="7" t="str" cm="1">
        <f t="array" ref="M2453">_xlfn.IFS(L2453&gt;9,"Above Average",L2453&lt;8,"Below Average",TRUE,"Average")</f>
        <v>Above Average</v>
      </c>
    </row>
    <row r="2454" spans="1:13" x14ac:dyDescent="0.3">
      <c r="A2454">
        <v>18</v>
      </c>
      <c r="B2454" s="21">
        <v>40361</v>
      </c>
      <c r="C2454" s="21" t="str">
        <f t="shared" si="38"/>
        <v>Jul</v>
      </c>
      <c r="D2454" s="6">
        <v>1257928.3500000001</v>
      </c>
      <c r="E2454" t="s">
        <v>155</v>
      </c>
      <c r="F2454" s="5">
        <v>71.22</v>
      </c>
      <c r="G2454" s="5" t="str" cm="1">
        <f t="array" ref="G2454">_xlfn.IFS(F2454&gt;=86,"Hot Week (More Than 85°F)",F2454&lt;50,"Cold Week (Less Than 50°F)",TRUE,"Normal Week")</f>
        <v>Normal Week</v>
      </c>
      <c r="H2454" s="2">
        <v>2.8149999999999999</v>
      </c>
      <c r="I2454" s="2" t="str" cm="1">
        <f t="array" ref="I2454">_xlfn.IFS(H2454&gt;3.5,"Above Average",H2454&lt;3,"Below Average",TRUE,"Average")</f>
        <v>Below Average</v>
      </c>
      <c r="J2454" s="1">
        <v>132.5218667</v>
      </c>
      <c r="K2454" s="1" t="str" cm="1">
        <f t="array" ref="K2454">_xlfn.IFS(J2454&gt;200,"Above Average",J2454&lt;155,"Below Average",TRUE,"Average")</f>
        <v>Below Average</v>
      </c>
      <c r="L2454" s="7">
        <v>9.3420000000000005</v>
      </c>
      <c r="M2454" s="7" t="str" cm="1">
        <f t="array" ref="M2454">_xlfn.IFS(L2454&gt;9,"Above Average",L2454&lt;8,"Below Average",TRUE,"Average")</f>
        <v>Above Average</v>
      </c>
    </row>
    <row r="2455" spans="1:13" x14ac:dyDescent="0.3">
      <c r="A2455">
        <v>18</v>
      </c>
      <c r="B2455" s="21">
        <v>40368</v>
      </c>
      <c r="C2455" s="21" t="str">
        <f t="shared" si="38"/>
        <v>Jul</v>
      </c>
      <c r="D2455" s="6">
        <v>1171391.4099999999</v>
      </c>
      <c r="E2455" t="s">
        <v>155</v>
      </c>
      <c r="F2455" s="5">
        <v>79.75</v>
      </c>
      <c r="G2455" s="5" t="str" cm="1">
        <f t="array" ref="G2455">_xlfn.IFS(F2455&gt;=86,"Hot Week (More Than 85°F)",F2455&lt;50,"Cold Week (Less Than 50°F)",TRUE,"Normal Week")</f>
        <v>Normal Week</v>
      </c>
      <c r="H2455" s="2">
        <v>2.806</v>
      </c>
      <c r="I2455" s="2" t="str" cm="1">
        <f t="array" ref="I2455">_xlfn.IFS(H2455&gt;3.5,"Above Average",H2455&lt;3,"Below Average",TRUE,"Average")</f>
        <v>Below Average</v>
      </c>
      <c r="J2455" s="1">
        <v>132.54613330000001</v>
      </c>
      <c r="K2455" s="1" t="str" cm="1">
        <f t="array" ref="K2455">_xlfn.IFS(J2455&gt;200,"Above Average",J2455&lt;155,"Below Average",TRUE,"Average")</f>
        <v>Below Average</v>
      </c>
      <c r="L2455" s="7">
        <v>9.3420000000000005</v>
      </c>
      <c r="M2455" s="7" t="str" cm="1">
        <f t="array" ref="M2455">_xlfn.IFS(L2455&gt;9,"Above Average",L2455&lt;8,"Below Average",TRUE,"Average")</f>
        <v>Above Average</v>
      </c>
    </row>
    <row r="2456" spans="1:13" x14ac:dyDescent="0.3">
      <c r="A2456">
        <v>18</v>
      </c>
      <c r="B2456" s="21">
        <v>40375</v>
      </c>
      <c r="C2456" s="21" t="str">
        <f t="shared" si="38"/>
        <v>Jul</v>
      </c>
      <c r="D2456" s="6">
        <v>1115514.6100000001</v>
      </c>
      <c r="E2456" t="s">
        <v>155</v>
      </c>
      <c r="F2456" s="5">
        <v>76.900000000000006</v>
      </c>
      <c r="G2456" s="5" t="str" cm="1">
        <f t="array" ref="G2456">_xlfn.IFS(F2456&gt;=86,"Hot Week (More Than 85°F)",F2456&lt;50,"Cold Week (Less Than 50°F)",TRUE,"Normal Week")</f>
        <v>Normal Week</v>
      </c>
      <c r="H2456" s="2">
        <v>2.7959999999999998</v>
      </c>
      <c r="I2456" s="2" t="str" cm="1">
        <f t="array" ref="I2456">_xlfn.IFS(H2456&gt;3.5,"Above Average",H2456&lt;3,"Below Average",TRUE,"Average")</f>
        <v>Below Average</v>
      </c>
      <c r="J2456" s="1">
        <v>132.5667742</v>
      </c>
      <c r="K2456" s="1" t="str" cm="1">
        <f t="array" ref="K2456">_xlfn.IFS(J2456&gt;200,"Above Average",J2456&lt;155,"Below Average",TRUE,"Average")</f>
        <v>Below Average</v>
      </c>
      <c r="L2456" s="7">
        <v>9.3420000000000005</v>
      </c>
      <c r="M2456" s="7" t="str" cm="1">
        <f t="array" ref="M2456">_xlfn.IFS(L2456&gt;9,"Above Average",L2456&lt;8,"Below Average",TRUE,"Average")</f>
        <v>Above Average</v>
      </c>
    </row>
    <row r="2457" spans="1:13" x14ac:dyDescent="0.3">
      <c r="A2457">
        <v>18</v>
      </c>
      <c r="B2457" s="21">
        <v>40382</v>
      </c>
      <c r="C2457" s="21" t="str">
        <f t="shared" si="38"/>
        <v>Jul</v>
      </c>
      <c r="D2457" s="6">
        <v>1032908.23</v>
      </c>
      <c r="E2457" t="s">
        <v>155</v>
      </c>
      <c r="F2457" s="5">
        <v>75.709999999999994</v>
      </c>
      <c r="G2457" s="5" t="str" cm="1">
        <f t="array" ref="G2457">_xlfn.IFS(F2457&gt;=86,"Hot Week (More Than 85°F)",F2457&lt;50,"Cold Week (Less Than 50°F)",TRUE,"Normal Week")</f>
        <v>Normal Week</v>
      </c>
      <c r="H2457" s="2">
        <v>2.7839999999999998</v>
      </c>
      <c r="I2457" s="2" t="str" cm="1">
        <f t="array" ref="I2457">_xlfn.IFS(H2457&gt;3.5,"Above Average",H2457&lt;3,"Below Average",TRUE,"Average")</f>
        <v>Below Average</v>
      </c>
      <c r="J2457" s="1">
        <v>132.5825806</v>
      </c>
      <c r="K2457" s="1" t="str" cm="1">
        <f t="array" ref="K2457">_xlfn.IFS(J2457&gt;200,"Above Average",J2457&lt;155,"Below Average",TRUE,"Average")</f>
        <v>Below Average</v>
      </c>
      <c r="L2457" s="7">
        <v>9.3420000000000005</v>
      </c>
      <c r="M2457" s="7" t="str" cm="1">
        <f t="array" ref="M2457">_xlfn.IFS(L2457&gt;9,"Above Average",L2457&lt;8,"Below Average",TRUE,"Average")</f>
        <v>Above Average</v>
      </c>
    </row>
    <row r="2458" spans="1:13" x14ac:dyDescent="0.3">
      <c r="A2458">
        <v>18</v>
      </c>
      <c r="B2458" s="21">
        <v>40389</v>
      </c>
      <c r="C2458" s="21" t="str">
        <f t="shared" si="38"/>
        <v>Jul</v>
      </c>
      <c r="D2458" s="6">
        <v>1078557.6200000001</v>
      </c>
      <c r="E2458" t="s">
        <v>155</v>
      </c>
      <c r="F2458" s="5">
        <v>75.790000000000006</v>
      </c>
      <c r="G2458" s="5" t="str" cm="1">
        <f t="array" ref="G2458">_xlfn.IFS(F2458&gt;=86,"Hot Week (More Than 85°F)",F2458&lt;50,"Cold Week (Less Than 50°F)",TRUE,"Normal Week")</f>
        <v>Normal Week</v>
      </c>
      <c r="H2458" s="2">
        <v>2.7919999999999998</v>
      </c>
      <c r="I2458" s="2" t="str" cm="1">
        <f t="array" ref="I2458">_xlfn.IFS(H2458&gt;3.5,"Above Average",H2458&lt;3,"Below Average",TRUE,"Average")</f>
        <v>Below Average</v>
      </c>
      <c r="J2458" s="1">
        <v>132.5983871</v>
      </c>
      <c r="K2458" s="1" t="str" cm="1">
        <f t="array" ref="K2458">_xlfn.IFS(J2458&gt;200,"Above Average",J2458&lt;155,"Below Average",TRUE,"Average")</f>
        <v>Below Average</v>
      </c>
      <c r="L2458" s="7">
        <v>9.3420000000000005</v>
      </c>
      <c r="M2458" s="7" t="str" cm="1">
        <f t="array" ref="M2458">_xlfn.IFS(L2458&gt;9,"Above Average",L2458&lt;8,"Below Average",TRUE,"Average")</f>
        <v>Above Average</v>
      </c>
    </row>
    <row r="2459" spans="1:13" x14ac:dyDescent="0.3">
      <c r="A2459">
        <v>18</v>
      </c>
      <c r="B2459" s="21">
        <v>40396</v>
      </c>
      <c r="C2459" s="21" t="str">
        <f t="shared" si="38"/>
        <v>Aug</v>
      </c>
      <c r="D2459" s="6">
        <v>1166117.8500000001</v>
      </c>
      <c r="E2459" t="s">
        <v>155</v>
      </c>
      <c r="F2459" s="5">
        <v>73.67</v>
      </c>
      <c r="G2459" s="5" t="str" cm="1">
        <f t="array" ref="G2459">_xlfn.IFS(F2459&gt;=86,"Hot Week (More Than 85°F)",F2459&lt;50,"Cold Week (Less Than 50°F)",TRUE,"Normal Week")</f>
        <v>Normal Week</v>
      </c>
      <c r="H2459" s="2">
        <v>2.7919999999999998</v>
      </c>
      <c r="I2459" s="2" t="str" cm="1">
        <f t="array" ref="I2459">_xlfn.IFS(H2459&gt;3.5,"Above Average",H2459&lt;3,"Below Average",TRUE,"Average")</f>
        <v>Below Average</v>
      </c>
      <c r="J2459" s="1">
        <v>132.6141935</v>
      </c>
      <c r="K2459" s="1" t="str" cm="1">
        <f t="array" ref="K2459">_xlfn.IFS(J2459&gt;200,"Above Average",J2459&lt;155,"Below Average",TRUE,"Average")</f>
        <v>Below Average</v>
      </c>
      <c r="L2459" s="7">
        <v>9.3420000000000005</v>
      </c>
      <c r="M2459" s="7" t="str" cm="1">
        <f t="array" ref="M2459">_xlfn.IFS(L2459&gt;9,"Above Average",L2459&lt;8,"Below Average",TRUE,"Average")</f>
        <v>Above Average</v>
      </c>
    </row>
    <row r="2460" spans="1:13" x14ac:dyDescent="0.3">
      <c r="A2460">
        <v>18</v>
      </c>
      <c r="B2460" s="21">
        <v>40403</v>
      </c>
      <c r="C2460" s="21" t="str">
        <f t="shared" si="38"/>
        <v>Aug</v>
      </c>
      <c r="D2460" s="6">
        <v>1084722.78</v>
      </c>
      <c r="E2460" t="s">
        <v>155</v>
      </c>
      <c r="F2460" s="5">
        <v>74.19</v>
      </c>
      <c r="G2460" s="5" t="str" cm="1">
        <f t="array" ref="G2460">_xlfn.IFS(F2460&gt;=86,"Hot Week (More Than 85°F)",F2460&lt;50,"Cold Week (Less Than 50°F)",TRUE,"Normal Week")</f>
        <v>Normal Week</v>
      </c>
      <c r="H2460" s="2">
        <v>2.81</v>
      </c>
      <c r="I2460" s="2" t="str" cm="1">
        <f t="array" ref="I2460">_xlfn.IFS(H2460&gt;3.5,"Above Average",H2460&lt;3,"Below Average",TRUE,"Average")</f>
        <v>Below Average</v>
      </c>
      <c r="J2460" s="1">
        <v>132.63</v>
      </c>
      <c r="K2460" s="1" t="str" cm="1">
        <f t="array" ref="K2460">_xlfn.IFS(J2460&gt;200,"Above Average",J2460&lt;155,"Below Average",TRUE,"Average")</f>
        <v>Below Average</v>
      </c>
      <c r="L2460" s="7">
        <v>9.3420000000000005</v>
      </c>
      <c r="M2460" s="7" t="str" cm="1">
        <f t="array" ref="M2460">_xlfn.IFS(L2460&gt;9,"Above Average",L2460&lt;8,"Below Average",TRUE,"Average")</f>
        <v>Above Average</v>
      </c>
    </row>
    <row r="2461" spans="1:13" x14ac:dyDescent="0.3">
      <c r="A2461">
        <v>18</v>
      </c>
      <c r="B2461" s="21">
        <v>40410</v>
      </c>
      <c r="C2461" s="21" t="str">
        <f t="shared" si="38"/>
        <v>Aug</v>
      </c>
      <c r="D2461" s="6">
        <v>1141860.67</v>
      </c>
      <c r="E2461" t="s">
        <v>155</v>
      </c>
      <c r="F2461" s="5">
        <v>71.760000000000005</v>
      </c>
      <c r="G2461" s="5" t="str" cm="1">
        <f t="array" ref="G2461">_xlfn.IFS(F2461&gt;=86,"Hot Week (More Than 85°F)",F2461&lt;50,"Cold Week (Less Than 50°F)",TRUE,"Normal Week")</f>
        <v>Normal Week</v>
      </c>
      <c r="H2461" s="2">
        <v>2.7959999999999998</v>
      </c>
      <c r="I2461" s="2" t="str" cm="1">
        <f t="array" ref="I2461">_xlfn.IFS(H2461&gt;3.5,"Above Average",H2461&lt;3,"Below Average",TRUE,"Average")</f>
        <v>Below Average</v>
      </c>
      <c r="J2461" s="1">
        <v>132.66161289999999</v>
      </c>
      <c r="K2461" s="1" t="str" cm="1">
        <f t="array" ref="K2461">_xlfn.IFS(J2461&gt;200,"Above Average",J2461&lt;155,"Below Average",TRUE,"Average")</f>
        <v>Below Average</v>
      </c>
      <c r="L2461" s="7">
        <v>9.3420000000000005</v>
      </c>
      <c r="M2461" s="7" t="str" cm="1">
        <f t="array" ref="M2461">_xlfn.IFS(L2461&gt;9,"Above Average",L2461&lt;8,"Below Average",TRUE,"Average")</f>
        <v>Above Average</v>
      </c>
    </row>
    <row r="2462" spans="1:13" x14ac:dyDescent="0.3">
      <c r="A2462">
        <v>18</v>
      </c>
      <c r="B2462" s="21">
        <v>40417</v>
      </c>
      <c r="C2462" s="21" t="str">
        <f t="shared" si="38"/>
        <v>Aug</v>
      </c>
      <c r="D2462" s="6">
        <v>1214302.76</v>
      </c>
      <c r="E2462" t="s">
        <v>155</v>
      </c>
      <c r="F2462" s="5">
        <v>67.05</v>
      </c>
      <c r="G2462" s="5" t="str" cm="1">
        <f t="array" ref="G2462">_xlfn.IFS(F2462&gt;=86,"Hot Week (More Than 85°F)",F2462&lt;50,"Cold Week (Less Than 50°F)",TRUE,"Normal Week")</f>
        <v>Normal Week</v>
      </c>
      <c r="H2462" s="2">
        <v>2.77</v>
      </c>
      <c r="I2462" s="2" t="str" cm="1">
        <f t="array" ref="I2462">_xlfn.IFS(H2462&gt;3.5,"Above Average",H2462&lt;3,"Below Average",TRUE,"Average")</f>
        <v>Below Average</v>
      </c>
      <c r="J2462" s="1">
        <v>132.69322579999999</v>
      </c>
      <c r="K2462" s="1" t="str" cm="1">
        <f t="array" ref="K2462">_xlfn.IFS(J2462&gt;200,"Above Average",J2462&lt;155,"Below Average",TRUE,"Average")</f>
        <v>Below Average</v>
      </c>
      <c r="L2462" s="7">
        <v>9.3420000000000005</v>
      </c>
      <c r="M2462" s="7" t="str" cm="1">
        <f t="array" ref="M2462">_xlfn.IFS(L2462&gt;9,"Above Average",L2462&lt;8,"Below Average",TRUE,"Average")</f>
        <v>Above Average</v>
      </c>
    </row>
    <row r="2463" spans="1:13" x14ac:dyDescent="0.3">
      <c r="A2463">
        <v>18</v>
      </c>
      <c r="B2463" s="21">
        <v>40424</v>
      </c>
      <c r="C2463" s="21" t="str">
        <f t="shared" si="38"/>
        <v>Sep</v>
      </c>
      <c r="D2463" s="6">
        <v>1187359.77</v>
      </c>
      <c r="E2463" t="s">
        <v>155</v>
      </c>
      <c r="F2463" s="5">
        <v>75.42</v>
      </c>
      <c r="G2463" s="5" t="str" cm="1">
        <f t="array" ref="G2463">_xlfn.IFS(F2463&gt;=86,"Hot Week (More Than 85°F)",F2463&lt;50,"Cold Week (Less Than 50°F)",TRUE,"Normal Week")</f>
        <v>Normal Week</v>
      </c>
      <c r="H2463" s="2">
        <v>2.7349999999999999</v>
      </c>
      <c r="I2463" s="2" t="str" cm="1">
        <f t="array" ref="I2463">_xlfn.IFS(H2463&gt;3.5,"Above Average",H2463&lt;3,"Below Average",TRUE,"Average")</f>
        <v>Below Average</v>
      </c>
      <c r="J2463" s="1">
        <v>132.72483869999999</v>
      </c>
      <c r="K2463" s="1" t="str" cm="1">
        <f t="array" ref="K2463">_xlfn.IFS(J2463&gt;200,"Above Average",J2463&lt;155,"Below Average",TRUE,"Average")</f>
        <v>Below Average</v>
      </c>
      <c r="L2463" s="7">
        <v>9.3420000000000005</v>
      </c>
      <c r="M2463" s="7" t="str" cm="1">
        <f t="array" ref="M2463">_xlfn.IFS(L2463&gt;9,"Above Average",L2463&lt;8,"Below Average",TRUE,"Average")</f>
        <v>Above Average</v>
      </c>
    </row>
    <row r="2464" spans="1:13" x14ac:dyDescent="0.3">
      <c r="A2464">
        <v>18</v>
      </c>
      <c r="B2464" s="21">
        <v>40431</v>
      </c>
      <c r="C2464" s="21" t="str">
        <f t="shared" si="38"/>
        <v>Sep</v>
      </c>
      <c r="D2464" s="6">
        <v>1011201.12</v>
      </c>
      <c r="E2464" t="s">
        <v>156</v>
      </c>
      <c r="F2464" s="5">
        <v>67.09</v>
      </c>
      <c r="G2464" s="5" t="str" cm="1">
        <f t="array" ref="G2464">_xlfn.IFS(F2464&gt;=86,"Hot Week (More Than 85°F)",F2464&lt;50,"Cold Week (Less Than 50°F)",TRUE,"Normal Week")</f>
        <v>Normal Week</v>
      </c>
      <c r="H2464" s="2">
        <v>2.7170000000000001</v>
      </c>
      <c r="I2464" s="2" t="str" cm="1">
        <f t="array" ref="I2464">_xlfn.IFS(H2464&gt;3.5,"Above Average",H2464&lt;3,"Below Average",TRUE,"Average")</f>
        <v>Below Average</v>
      </c>
      <c r="J2464" s="1">
        <v>132.75645159999999</v>
      </c>
      <c r="K2464" s="1" t="str" cm="1">
        <f t="array" ref="K2464">_xlfn.IFS(J2464&gt;200,"Above Average",J2464&lt;155,"Below Average",TRUE,"Average")</f>
        <v>Below Average</v>
      </c>
      <c r="L2464" s="7">
        <v>9.3420000000000005</v>
      </c>
      <c r="M2464" s="7" t="str" cm="1">
        <f t="array" ref="M2464">_xlfn.IFS(L2464&gt;9,"Above Average",L2464&lt;8,"Below Average",TRUE,"Average")</f>
        <v>Above Average</v>
      </c>
    </row>
    <row r="2465" spans="1:13" x14ac:dyDescent="0.3">
      <c r="A2465">
        <v>18</v>
      </c>
      <c r="B2465" s="21">
        <v>40438</v>
      </c>
      <c r="C2465" s="21" t="str">
        <f t="shared" si="38"/>
        <v>Sep</v>
      </c>
      <c r="D2465" s="6">
        <v>997998.21</v>
      </c>
      <c r="E2465" t="s">
        <v>155</v>
      </c>
      <c r="F2465" s="5">
        <v>60.94</v>
      </c>
      <c r="G2465" s="5" t="str" cm="1">
        <f t="array" ref="G2465">_xlfn.IFS(F2465&gt;=86,"Hot Week (More Than 85°F)",F2465&lt;50,"Cold Week (Less Than 50°F)",TRUE,"Normal Week")</f>
        <v>Normal Week</v>
      </c>
      <c r="H2465" s="2">
        <v>2.7160000000000002</v>
      </c>
      <c r="I2465" s="2" t="str" cm="1">
        <f t="array" ref="I2465">_xlfn.IFS(H2465&gt;3.5,"Above Average",H2465&lt;3,"Below Average",TRUE,"Average")</f>
        <v>Below Average</v>
      </c>
      <c r="J2465" s="1">
        <v>132.76706669999999</v>
      </c>
      <c r="K2465" s="1" t="str" cm="1">
        <f t="array" ref="K2465">_xlfn.IFS(J2465&gt;200,"Above Average",J2465&lt;155,"Below Average",TRUE,"Average")</f>
        <v>Below Average</v>
      </c>
      <c r="L2465" s="7">
        <v>9.3420000000000005</v>
      </c>
      <c r="M2465" s="7" t="str" cm="1">
        <f t="array" ref="M2465">_xlfn.IFS(L2465&gt;9,"Above Average",L2465&lt;8,"Below Average",TRUE,"Average")</f>
        <v>Above Average</v>
      </c>
    </row>
    <row r="2466" spans="1:13" x14ac:dyDescent="0.3">
      <c r="A2466">
        <v>18</v>
      </c>
      <c r="B2466" s="21">
        <v>40445</v>
      </c>
      <c r="C2466" s="21" t="str">
        <f t="shared" si="38"/>
        <v>Sep</v>
      </c>
      <c r="D2466" s="6">
        <v>950862.92</v>
      </c>
      <c r="E2466" t="s">
        <v>155</v>
      </c>
      <c r="F2466" s="5">
        <v>64.819999999999993</v>
      </c>
      <c r="G2466" s="5" t="str" cm="1">
        <f t="array" ref="G2466">_xlfn.IFS(F2466&gt;=86,"Hot Week (More Than 85°F)",F2466&lt;50,"Cold Week (Less Than 50°F)",TRUE,"Normal Week")</f>
        <v>Normal Week</v>
      </c>
      <c r="H2466" s="2">
        <v>2.718</v>
      </c>
      <c r="I2466" s="2" t="str" cm="1">
        <f t="array" ref="I2466">_xlfn.IFS(H2466&gt;3.5,"Above Average",H2466&lt;3,"Below Average",TRUE,"Average")</f>
        <v>Below Average</v>
      </c>
      <c r="J2466" s="1">
        <v>132.76193330000001</v>
      </c>
      <c r="K2466" s="1" t="str" cm="1">
        <f t="array" ref="K2466">_xlfn.IFS(J2466&gt;200,"Above Average",J2466&lt;155,"Below Average",TRUE,"Average")</f>
        <v>Below Average</v>
      </c>
      <c r="L2466" s="7">
        <v>9.3420000000000005</v>
      </c>
      <c r="M2466" s="7" t="str" cm="1">
        <f t="array" ref="M2466">_xlfn.IFS(L2466&gt;9,"Above Average",L2466&lt;8,"Below Average",TRUE,"Average")</f>
        <v>Above Average</v>
      </c>
    </row>
    <row r="2467" spans="1:13" x14ac:dyDescent="0.3">
      <c r="A2467">
        <v>18</v>
      </c>
      <c r="B2467" s="21">
        <v>40452</v>
      </c>
      <c r="C2467" s="21" t="str">
        <f t="shared" si="38"/>
        <v>Oct</v>
      </c>
      <c r="D2467" s="6">
        <v>948977.5</v>
      </c>
      <c r="E2467" t="s">
        <v>155</v>
      </c>
      <c r="F2467" s="5">
        <v>67.760000000000005</v>
      </c>
      <c r="G2467" s="5" t="str" cm="1">
        <f t="array" ref="G2467">_xlfn.IFS(F2467&gt;=86,"Hot Week (More Than 85°F)",F2467&lt;50,"Cold Week (Less Than 50°F)",TRUE,"Normal Week")</f>
        <v>Normal Week</v>
      </c>
      <c r="H2467" s="2">
        <v>2.7170000000000001</v>
      </c>
      <c r="I2467" s="2" t="str" cm="1">
        <f t="array" ref="I2467">_xlfn.IFS(H2467&gt;3.5,"Above Average",H2467&lt;3,"Below Average",TRUE,"Average")</f>
        <v>Below Average</v>
      </c>
      <c r="J2467" s="1">
        <v>132.7568</v>
      </c>
      <c r="K2467" s="1" t="str" cm="1">
        <f t="array" ref="K2467">_xlfn.IFS(J2467&gt;200,"Above Average",J2467&lt;155,"Below Average",TRUE,"Average")</f>
        <v>Below Average</v>
      </c>
      <c r="L2467" s="7">
        <v>9.3309999999999995</v>
      </c>
      <c r="M2467" s="7" t="str" cm="1">
        <f t="array" ref="M2467">_xlfn.IFS(L2467&gt;9,"Above Average",L2467&lt;8,"Below Average",TRUE,"Average")</f>
        <v>Above Average</v>
      </c>
    </row>
    <row r="2468" spans="1:13" x14ac:dyDescent="0.3">
      <c r="A2468">
        <v>18</v>
      </c>
      <c r="B2468" s="21">
        <v>40459</v>
      </c>
      <c r="C2468" s="21" t="str">
        <f t="shared" si="38"/>
        <v>Oct</v>
      </c>
      <c r="D2468" s="6">
        <v>1107432.71</v>
      </c>
      <c r="E2468" t="s">
        <v>155</v>
      </c>
      <c r="F2468" s="5">
        <v>54.73</v>
      </c>
      <c r="G2468" s="5" t="str" cm="1">
        <f t="array" ref="G2468">_xlfn.IFS(F2468&gt;=86,"Hot Week (More Than 85°F)",F2468&lt;50,"Cold Week (Less Than 50°F)",TRUE,"Normal Week")</f>
        <v>Normal Week</v>
      </c>
      <c r="H2468" s="2">
        <v>2.7759999999999998</v>
      </c>
      <c r="I2468" s="2" t="str" cm="1">
        <f t="array" ref="I2468">_xlfn.IFS(H2468&gt;3.5,"Above Average",H2468&lt;3,"Below Average",TRUE,"Average")</f>
        <v>Below Average</v>
      </c>
      <c r="J2468" s="1">
        <v>132.75166669999999</v>
      </c>
      <c r="K2468" s="1" t="str" cm="1">
        <f t="array" ref="K2468">_xlfn.IFS(J2468&gt;200,"Above Average",J2468&lt;155,"Below Average",TRUE,"Average")</f>
        <v>Below Average</v>
      </c>
      <c r="L2468" s="7">
        <v>9.3309999999999995</v>
      </c>
      <c r="M2468" s="7" t="str" cm="1">
        <f t="array" ref="M2468">_xlfn.IFS(L2468&gt;9,"Above Average",L2468&lt;8,"Below Average",TRUE,"Average")</f>
        <v>Above Average</v>
      </c>
    </row>
    <row r="2469" spans="1:13" x14ac:dyDescent="0.3">
      <c r="A2469">
        <v>18</v>
      </c>
      <c r="B2469" s="21">
        <v>40466</v>
      </c>
      <c r="C2469" s="21" t="str">
        <f t="shared" si="38"/>
        <v>Oct</v>
      </c>
      <c r="D2469" s="6">
        <v>1029618.1</v>
      </c>
      <c r="E2469" t="s">
        <v>155</v>
      </c>
      <c r="F2469" s="5">
        <v>52.02</v>
      </c>
      <c r="G2469" s="5" t="str" cm="1">
        <f t="array" ref="G2469">_xlfn.IFS(F2469&gt;=86,"Hot Week (More Than 85°F)",F2469&lt;50,"Cold Week (Less Than 50°F)",TRUE,"Normal Week")</f>
        <v>Normal Week</v>
      </c>
      <c r="H2469" s="2">
        <v>2.8780000000000001</v>
      </c>
      <c r="I2469" s="2" t="str" cm="1">
        <f t="array" ref="I2469">_xlfn.IFS(H2469&gt;3.5,"Above Average",H2469&lt;3,"Below Average",TRUE,"Average")</f>
        <v>Below Average</v>
      </c>
      <c r="J2469" s="1">
        <v>132.7633548</v>
      </c>
      <c r="K2469" s="1" t="str" cm="1">
        <f t="array" ref="K2469">_xlfn.IFS(J2469&gt;200,"Above Average",J2469&lt;155,"Below Average",TRUE,"Average")</f>
        <v>Below Average</v>
      </c>
      <c r="L2469" s="7">
        <v>9.3309999999999995</v>
      </c>
      <c r="M2469" s="7" t="str" cm="1">
        <f t="array" ref="M2469">_xlfn.IFS(L2469&gt;9,"Above Average",L2469&lt;8,"Below Average",TRUE,"Average")</f>
        <v>Above Average</v>
      </c>
    </row>
    <row r="2470" spans="1:13" x14ac:dyDescent="0.3">
      <c r="A2470">
        <v>18</v>
      </c>
      <c r="B2470" s="21">
        <v>40473</v>
      </c>
      <c r="C2470" s="21" t="str">
        <f t="shared" si="38"/>
        <v>Oct</v>
      </c>
      <c r="D2470" s="6">
        <v>1052120.43</v>
      </c>
      <c r="E2470" t="s">
        <v>155</v>
      </c>
      <c r="F2470" s="5">
        <v>47.12</v>
      </c>
      <c r="G2470" s="5" t="str" cm="1">
        <f t="array" ref="G2470">_xlfn.IFS(F2470&gt;=86,"Hot Week (More Than 85°F)",F2470&lt;50,"Cold Week (Less Than 50°F)",TRUE,"Normal Week")</f>
        <v>Cold Week (Less Than 50°F)</v>
      </c>
      <c r="H2470" s="2">
        <v>2.919</v>
      </c>
      <c r="I2470" s="2" t="str" cm="1">
        <f t="array" ref="I2470">_xlfn.IFS(H2470&gt;3.5,"Above Average",H2470&lt;3,"Below Average",TRUE,"Average")</f>
        <v>Below Average</v>
      </c>
      <c r="J2470" s="1">
        <v>132.8170968</v>
      </c>
      <c r="K2470" s="1" t="str" cm="1">
        <f t="array" ref="K2470">_xlfn.IFS(J2470&gt;200,"Above Average",J2470&lt;155,"Below Average",TRUE,"Average")</f>
        <v>Below Average</v>
      </c>
      <c r="L2470" s="7">
        <v>9.3309999999999995</v>
      </c>
      <c r="M2470" s="7" t="str" cm="1">
        <f t="array" ref="M2470">_xlfn.IFS(L2470&gt;9,"Above Average",L2470&lt;8,"Below Average",TRUE,"Average")</f>
        <v>Above Average</v>
      </c>
    </row>
    <row r="2471" spans="1:13" x14ac:dyDescent="0.3">
      <c r="A2471">
        <v>18</v>
      </c>
      <c r="B2471" s="21">
        <v>40480</v>
      </c>
      <c r="C2471" s="21" t="str">
        <f t="shared" si="38"/>
        <v>Oct</v>
      </c>
      <c r="D2471" s="6">
        <v>1038576.54</v>
      </c>
      <c r="E2471" t="s">
        <v>155</v>
      </c>
      <c r="F2471" s="5">
        <v>55.85</v>
      </c>
      <c r="G2471" s="5" t="str" cm="1">
        <f t="array" ref="G2471">_xlfn.IFS(F2471&gt;=86,"Hot Week (More Than 85°F)",F2471&lt;50,"Cold Week (Less Than 50°F)",TRUE,"Normal Week")</f>
        <v>Normal Week</v>
      </c>
      <c r="H2471" s="2">
        <v>2.9380000000000002</v>
      </c>
      <c r="I2471" s="2" t="str" cm="1">
        <f t="array" ref="I2471">_xlfn.IFS(H2471&gt;3.5,"Above Average",H2471&lt;3,"Below Average",TRUE,"Average")</f>
        <v>Below Average</v>
      </c>
      <c r="J2471" s="1">
        <v>132.87083870000001</v>
      </c>
      <c r="K2471" s="1" t="str" cm="1">
        <f t="array" ref="K2471">_xlfn.IFS(J2471&gt;200,"Above Average",J2471&lt;155,"Below Average",TRUE,"Average")</f>
        <v>Below Average</v>
      </c>
      <c r="L2471" s="7">
        <v>9.3309999999999995</v>
      </c>
      <c r="M2471" s="7" t="str" cm="1">
        <f t="array" ref="M2471">_xlfn.IFS(L2471&gt;9,"Above Average",L2471&lt;8,"Below Average",TRUE,"Average")</f>
        <v>Above Average</v>
      </c>
    </row>
    <row r="2472" spans="1:13" x14ac:dyDescent="0.3">
      <c r="A2472">
        <v>18</v>
      </c>
      <c r="B2472" s="21">
        <v>40487</v>
      </c>
      <c r="C2472" s="21" t="str">
        <f t="shared" si="38"/>
        <v>Nov</v>
      </c>
      <c r="D2472" s="6">
        <v>1089530.94</v>
      </c>
      <c r="E2472" t="s">
        <v>155</v>
      </c>
      <c r="F2472" s="5">
        <v>42.05</v>
      </c>
      <c r="G2472" s="5" t="str" cm="1">
        <f t="array" ref="G2472">_xlfn.IFS(F2472&gt;=86,"Hot Week (More Than 85°F)",F2472&lt;50,"Cold Week (Less Than 50°F)",TRUE,"Normal Week")</f>
        <v>Cold Week (Less Than 50°F)</v>
      </c>
      <c r="H2472" s="2">
        <v>2.9380000000000002</v>
      </c>
      <c r="I2472" s="2" t="str" cm="1">
        <f t="array" ref="I2472">_xlfn.IFS(H2472&gt;3.5,"Above Average",H2472&lt;3,"Below Average",TRUE,"Average")</f>
        <v>Below Average</v>
      </c>
      <c r="J2472" s="1">
        <v>132.92458060000001</v>
      </c>
      <c r="K2472" s="1" t="str" cm="1">
        <f t="array" ref="K2472">_xlfn.IFS(J2472&gt;200,"Above Average",J2472&lt;155,"Below Average",TRUE,"Average")</f>
        <v>Below Average</v>
      </c>
      <c r="L2472" s="7">
        <v>9.3309999999999995</v>
      </c>
      <c r="M2472" s="7" t="str" cm="1">
        <f t="array" ref="M2472">_xlfn.IFS(L2472&gt;9,"Above Average",L2472&lt;8,"Below Average",TRUE,"Average")</f>
        <v>Above Average</v>
      </c>
    </row>
    <row r="2473" spans="1:13" x14ac:dyDescent="0.3">
      <c r="A2473">
        <v>18</v>
      </c>
      <c r="B2473" s="21">
        <v>40494</v>
      </c>
      <c r="C2473" s="21" t="str">
        <f t="shared" si="38"/>
        <v>Nov</v>
      </c>
      <c r="D2473" s="6">
        <v>1081322.1200000001</v>
      </c>
      <c r="E2473" t="s">
        <v>155</v>
      </c>
      <c r="F2473" s="5">
        <v>43.17</v>
      </c>
      <c r="G2473" s="5" t="str" cm="1">
        <f t="array" ref="G2473">_xlfn.IFS(F2473&gt;=86,"Hot Week (More Than 85°F)",F2473&lt;50,"Cold Week (Less Than 50°F)",TRUE,"Normal Week")</f>
        <v>Cold Week (Less Than 50°F)</v>
      </c>
      <c r="H2473" s="2">
        <v>2.9609999999999999</v>
      </c>
      <c r="I2473" s="2" t="str" cm="1">
        <f t="array" ref="I2473">_xlfn.IFS(H2473&gt;3.5,"Above Average",H2473&lt;3,"Below Average",TRUE,"Average")</f>
        <v>Below Average</v>
      </c>
      <c r="J2473" s="1">
        <v>132.97832260000001</v>
      </c>
      <c r="K2473" s="1" t="str" cm="1">
        <f t="array" ref="K2473">_xlfn.IFS(J2473&gt;200,"Above Average",J2473&lt;155,"Below Average",TRUE,"Average")</f>
        <v>Below Average</v>
      </c>
      <c r="L2473" s="7">
        <v>9.3309999999999995</v>
      </c>
      <c r="M2473" s="7" t="str" cm="1">
        <f t="array" ref="M2473">_xlfn.IFS(L2473&gt;9,"Above Average",L2473&lt;8,"Below Average",TRUE,"Average")</f>
        <v>Above Average</v>
      </c>
    </row>
    <row r="2474" spans="1:13" x14ac:dyDescent="0.3">
      <c r="A2474">
        <v>18</v>
      </c>
      <c r="B2474" s="21">
        <v>40501</v>
      </c>
      <c r="C2474" s="21" t="str">
        <f t="shared" si="38"/>
        <v>Nov</v>
      </c>
      <c r="D2474" s="6">
        <v>1045722.37</v>
      </c>
      <c r="E2474" t="s">
        <v>155</v>
      </c>
      <c r="F2474" s="5">
        <v>45.26</v>
      </c>
      <c r="G2474" s="5" t="str" cm="1">
        <f t="array" ref="G2474">_xlfn.IFS(F2474&gt;=86,"Hot Week (More Than 85°F)",F2474&lt;50,"Cold Week (Less Than 50°F)",TRUE,"Normal Week")</f>
        <v>Cold Week (Less Than 50°F)</v>
      </c>
      <c r="H2474" s="2">
        <v>3.03</v>
      </c>
      <c r="I2474" s="2" t="str" cm="1">
        <f t="array" ref="I2474">_xlfn.IFS(H2474&gt;3.5,"Above Average",H2474&lt;3,"Below Average",TRUE,"Average")</f>
        <v>Average</v>
      </c>
      <c r="J2474" s="1">
        <v>132.91720000000001</v>
      </c>
      <c r="K2474" s="1" t="str" cm="1">
        <f t="array" ref="K2474">_xlfn.IFS(J2474&gt;200,"Above Average",J2474&lt;155,"Below Average",TRUE,"Average")</f>
        <v>Below Average</v>
      </c>
      <c r="L2474" s="7">
        <v>9.3309999999999995</v>
      </c>
      <c r="M2474" s="7" t="str" cm="1">
        <f t="array" ref="M2474">_xlfn.IFS(L2474&gt;9,"Above Average",L2474&lt;8,"Below Average",TRUE,"Average")</f>
        <v>Above Average</v>
      </c>
    </row>
    <row r="2475" spans="1:13" x14ac:dyDescent="0.3">
      <c r="A2475">
        <v>18</v>
      </c>
      <c r="B2475" s="21">
        <v>40508</v>
      </c>
      <c r="C2475" s="21" t="str">
        <f t="shared" si="38"/>
        <v>Nov</v>
      </c>
      <c r="D2475" s="6">
        <v>1653759.36</v>
      </c>
      <c r="E2475" t="s">
        <v>156</v>
      </c>
      <c r="F2475" s="5">
        <v>40.81</v>
      </c>
      <c r="G2475" s="5" t="str" cm="1">
        <f t="array" ref="G2475">_xlfn.IFS(F2475&gt;=86,"Hot Week (More Than 85°F)",F2475&lt;50,"Cold Week (Less Than 50°F)",TRUE,"Normal Week")</f>
        <v>Cold Week (Less Than 50°F)</v>
      </c>
      <c r="H2475" s="2">
        <v>3.07</v>
      </c>
      <c r="I2475" s="2" t="str" cm="1">
        <f t="array" ref="I2475">_xlfn.IFS(H2475&gt;3.5,"Above Average",H2475&lt;3,"Below Average",TRUE,"Average")</f>
        <v>Average</v>
      </c>
      <c r="J2475" s="1">
        <v>132.8369333</v>
      </c>
      <c r="K2475" s="1" t="str" cm="1">
        <f t="array" ref="K2475">_xlfn.IFS(J2475&gt;200,"Above Average",J2475&lt;155,"Below Average",TRUE,"Average")</f>
        <v>Below Average</v>
      </c>
      <c r="L2475" s="7">
        <v>9.3309999999999995</v>
      </c>
      <c r="M2475" s="7" t="str" cm="1">
        <f t="array" ref="M2475">_xlfn.IFS(L2475&gt;9,"Above Average",L2475&lt;8,"Below Average",TRUE,"Average")</f>
        <v>Above Average</v>
      </c>
    </row>
    <row r="2476" spans="1:13" x14ac:dyDescent="0.3">
      <c r="A2476">
        <v>18</v>
      </c>
      <c r="B2476" s="21">
        <v>40515</v>
      </c>
      <c r="C2476" s="21" t="str">
        <f t="shared" si="38"/>
        <v>Dec</v>
      </c>
      <c r="D2476" s="6">
        <v>1211026.1299999999</v>
      </c>
      <c r="E2476" t="s">
        <v>155</v>
      </c>
      <c r="F2476" s="5">
        <v>37.090000000000003</v>
      </c>
      <c r="G2476" s="5" t="str" cm="1">
        <f t="array" ref="G2476">_xlfn.IFS(F2476&gt;=86,"Hot Week (More Than 85°F)",F2476&lt;50,"Cold Week (Less Than 50°F)",TRUE,"Normal Week")</f>
        <v>Cold Week (Less Than 50°F)</v>
      </c>
      <c r="H2476" s="2">
        <v>3.0649999999999999</v>
      </c>
      <c r="I2476" s="2" t="str" cm="1">
        <f t="array" ref="I2476">_xlfn.IFS(H2476&gt;3.5,"Above Average",H2476&lt;3,"Below Average",TRUE,"Average")</f>
        <v>Average</v>
      </c>
      <c r="J2476" s="1">
        <v>132.75666670000001</v>
      </c>
      <c r="K2476" s="1" t="str" cm="1">
        <f t="array" ref="K2476">_xlfn.IFS(J2476&gt;200,"Above Average",J2476&lt;155,"Below Average",TRUE,"Average")</f>
        <v>Below Average</v>
      </c>
      <c r="L2476" s="7">
        <v>9.3309999999999995</v>
      </c>
      <c r="M2476" s="7" t="str" cm="1">
        <f t="array" ref="M2476">_xlfn.IFS(L2476&gt;9,"Above Average",L2476&lt;8,"Below Average",TRUE,"Average")</f>
        <v>Above Average</v>
      </c>
    </row>
    <row r="2477" spans="1:13" x14ac:dyDescent="0.3">
      <c r="A2477">
        <v>18</v>
      </c>
      <c r="B2477" s="21">
        <v>40522</v>
      </c>
      <c r="C2477" s="21" t="str">
        <f t="shared" si="38"/>
        <v>Dec</v>
      </c>
      <c r="D2477" s="6">
        <v>1416168.98</v>
      </c>
      <c r="E2477" t="s">
        <v>155</v>
      </c>
      <c r="F2477" s="5">
        <v>25.64</v>
      </c>
      <c r="G2477" s="5" t="str" cm="1">
        <f t="array" ref="G2477">_xlfn.IFS(F2477&gt;=86,"Hot Week (More Than 85°F)",F2477&lt;50,"Cold Week (Less Than 50°F)",TRUE,"Normal Week")</f>
        <v>Cold Week (Less Than 50°F)</v>
      </c>
      <c r="H2477" s="2">
        <v>3.1320000000000001</v>
      </c>
      <c r="I2477" s="2" t="str" cm="1">
        <f t="array" ref="I2477">_xlfn.IFS(H2477&gt;3.5,"Above Average",H2477&lt;3,"Below Average",TRUE,"Average")</f>
        <v>Average</v>
      </c>
      <c r="J2477" s="1">
        <v>132.6764</v>
      </c>
      <c r="K2477" s="1" t="str" cm="1">
        <f t="array" ref="K2477">_xlfn.IFS(J2477&gt;200,"Above Average",J2477&lt;155,"Below Average",TRUE,"Average")</f>
        <v>Below Average</v>
      </c>
      <c r="L2477" s="7">
        <v>9.3309999999999995</v>
      </c>
      <c r="M2477" s="7" t="str" cm="1">
        <f t="array" ref="M2477">_xlfn.IFS(L2477&gt;9,"Above Average",L2477&lt;8,"Below Average",TRUE,"Average")</f>
        <v>Above Average</v>
      </c>
    </row>
    <row r="2478" spans="1:13" x14ac:dyDescent="0.3">
      <c r="A2478">
        <v>18</v>
      </c>
      <c r="B2478" s="21">
        <v>40529</v>
      </c>
      <c r="C2478" s="21" t="str">
        <f t="shared" si="38"/>
        <v>Dec</v>
      </c>
      <c r="D2478" s="6">
        <v>1588430.71</v>
      </c>
      <c r="E2478" t="s">
        <v>155</v>
      </c>
      <c r="F2478" s="5">
        <v>27.4</v>
      </c>
      <c r="G2478" s="5" t="str" cm="1">
        <f t="array" ref="G2478">_xlfn.IFS(F2478&gt;=86,"Hot Week (More Than 85°F)",F2478&lt;50,"Cold Week (Less Than 50°F)",TRUE,"Normal Week")</f>
        <v>Cold Week (Less Than 50°F)</v>
      </c>
      <c r="H2478" s="2">
        <v>3.1389999999999998</v>
      </c>
      <c r="I2478" s="2" t="str" cm="1">
        <f t="array" ref="I2478">_xlfn.IFS(H2478&gt;3.5,"Above Average",H2478&lt;3,"Below Average",TRUE,"Average")</f>
        <v>Average</v>
      </c>
      <c r="J2478" s="1">
        <v>132.6804516</v>
      </c>
      <c r="K2478" s="1" t="str" cm="1">
        <f t="array" ref="K2478">_xlfn.IFS(J2478&gt;200,"Above Average",J2478&lt;155,"Below Average",TRUE,"Average")</f>
        <v>Below Average</v>
      </c>
      <c r="L2478" s="7">
        <v>9.3309999999999995</v>
      </c>
      <c r="M2478" s="7" t="str" cm="1">
        <f t="array" ref="M2478">_xlfn.IFS(L2478&gt;9,"Above Average",L2478&lt;8,"Below Average",TRUE,"Average")</f>
        <v>Above Average</v>
      </c>
    </row>
    <row r="2479" spans="1:13" x14ac:dyDescent="0.3">
      <c r="A2479">
        <v>18</v>
      </c>
      <c r="B2479" s="21">
        <v>40536</v>
      </c>
      <c r="C2479" s="21" t="str">
        <f t="shared" si="38"/>
        <v>Dec</v>
      </c>
      <c r="D2479" s="6">
        <v>2027507.15</v>
      </c>
      <c r="E2479" t="s">
        <v>155</v>
      </c>
      <c r="F2479" s="5">
        <v>28.16</v>
      </c>
      <c r="G2479" s="5" t="str" cm="1">
        <f t="array" ref="G2479">_xlfn.IFS(F2479&gt;=86,"Hot Week (More Than 85°F)",F2479&lt;50,"Cold Week (Less Than 50°F)",TRUE,"Normal Week")</f>
        <v>Cold Week (Less Than 50°F)</v>
      </c>
      <c r="H2479" s="2">
        <v>3.15</v>
      </c>
      <c r="I2479" s="2" t="str" cm="1">
        <f t="array" ref="I2479">_xlfn.IFS(H2479&gt;3.5,"Above Average",H2479&lt;3,"Below Average",TRUE,"Average")</f>
        <v>Average</v>
      </c>
      <c r="J2479" s="1">
        <v>132.74774189999999</v>
      </c>
      <c r="K2479" s="1" t="str" cm="1">
        <f t="array" ref="K2479">_xlfn.IFS(J2479&gt;200,"Above Average",J2479&lt;155,"Below Average",TRUE,"Average")</f>
        <v>Below Average</v>
      </c>
      <c r="L2479" s="7">
        <v>9.3309999999999995</v>
      </c>
      <c r="M2479" s="7" t="str" cm="1">
        <f t="array" ref="M2479">_xlfn.IFS(L2479&gt;9,"Above Average",L2479&lt;8,"Below Average",TRUE,"Average")</f>
        <v>Above Average</v>
      </c>
    </row>
    <row r="2480" spans="1:13" x14ac:dyDescent="0.3">
      <c r="A2480">
        <v>18</v>
      </c>
      <c r="B2480" s="21">
        <v>40543</v>
      </c>
      <c r="C2480" s="21" t="str">
        <f t="shared" si="38"/>
        <v>Dec</v>
      </c>
      <c r="D2480" s="6">
        <v>887907.01</v>
      </c>
      <c r="E2480" t="s">
        <v>156</v>
      </c>
      <c r="F2480" s="5">
        <v>26.1</v>
      </c>
      <c r="G2480" s="5" t="str" cm="1">
        <f t="array" ref="G2480">_xlfn.IFS(F2480&gt;=86,"Hot Week (More Than 85°F)",F2480&lt;50,"Cold Week (Less Than 50°F)",TRUE,"Normal Week")</f>
        <v>Cold Week (Less Than 50°F)</v>
      </c>
      <c r="H2480" s="2">
        <v>3.177</v>
      </c>
      <c r="I2480" s="2" t="str" cm="1">
        <f t="array" ref="I2480">_xlfn.IFS(H2480&gt;3.5,"Above Average",H2480&lt;3,"Below Average",TRUE,"Average")</f>
        <v>Average</v>
      </c>
      <c r="J2480" s="1">
        <v>132.81503230000001</v>
      </c>
      <c r="K2480" s="1" t="str" cm="1">
        <f t="array" ref="K2480">_xlfn.IFS(J2480&gt;200,"Above Average",J2480&lt;155,"Below Average",TRUE,"Average")</f>
        <v>Below Average</v>
      </c>
      <c r="L2480" s="7">
        <v>9.3309999999999995</v>
      </c>
      <c r="M2480" s="7" t="str" cm="1">
        <f t="array" ref="M2480">_xlfn.IFS(L2480&gt;9,"Above Average",L2480&lt;8,"Below Average",TRUE,"Average")</f>
        <v>Above Average</v>
      </c>
    </row>
    <row r="2481" spans="1:13" x14ac:dyDescent="0.3">
      <c r="A2481">
        <v>18</v>
      </c>
      <c r="B2481" s="21">
        <v>40550</v>
      </c>
      <c r="C2481" s="21" t="str">
        <f t="shared" si="38"/>
        <v>Jan</v>
      </c>
      <c r="D2481" s="6">
        <v>933960.3</v>
      </c>
      <c r="E2481" t="s">
        <v>155</v>
      </c>
      <c r="F2481" s="5">
        <v>30.1</v>
      </c>
      <c r="G2481" s="5" t="str" cm="1">
        <f t="array" ref="G2481">_xlfn.IFS(F2481&gt;=86,"Hot Week (More Than 85°F)",F2481&lt;50,"Cold Week (Less Than 50°F)",TRUE,"Normal Week")</f>
        <v>Cold Week (Less Than 50°F)</v>
      </c>
      <c r="H2481" s="2">
        <v>3.1930000000000001</v>
      </c>
      <c r="I2481" s="2" t="str" cm="1">
        <f t="array" ref="I2481">_xlfn.IFS(H2481&gt;3.5,"Above Average",H2481&lt;3,"Below Average",TRUE,"Average")</f>
        <v>Average</v>
      </c>
      <c r="J2481" s="1">
        <v>132.88232260000001</v>
      </c>
      <c r="K2481" s="1" t="str" cm="1">
        <f t="array" ref="K2481">_xlfn.IFS(J2481&gt;200,"Above Average",J2481&lt;155,"Below Average",TRUE,"Average")</f>
        <v>Below Average</v>
      </c>
      <c r="L2481" s="7">
        <v>9.1310000000000002</v>
      </c>
      <c r="M2481" s="7" t="str" cm="1">
        <f t="array" ref="M2481">_xlfn.IFS(L2481&gt;9,"Above Average",L2481&lt;8,"Below Average",TRUE,"Average")</f>
        <v>Above Average</v>
      </c>
    </row>
    <row r="2482" spans="1:13" x14ac:dyDescent="0.3">
      <c r="A2482">
        <v>18</v>
      </c>
      <c r="B2482" s="21">
        <v>40557</v>
      </c>
      <c r="C2482" s="21" t="str">
        <f t="shared" si="38"/>
        <v>Jan</v>
      </c>
      <c r="D2482" s="6">
        <v>777175.28</v>
      </c>
      <c r="E2482" t="s">
        <v>155</v>
      </c>
      <c r="F2482" s="5">
        <v>22.69</v>
      </c>
      <c r="G2482" s="5" t="str" cm="1">
        <f t="array" ref="G2482">_xlfn.IFS(F2482&gt;=86,"Hot Week (More Than 85°F)",F2482&lt;50,"Cold Week (Less Than 50°F)",TRUE,"Normal Week")</f>
        <v>Cold Week (Less Than 50°F)</v>
      </c>
      <c r="H2482" s="2">
        <v>3.2149999999999999</v>
      </c>
      <c r="I2482" s="2" t="str" cm="1">
        <f t="array" ref="I2482">_xlfn.IFS(H2482&gt;3.5,"Above Average",H2482&lt;3,"Below Average",TRUE,"Average")</f>
        <v>Average</v>
      </c>
      <c r="J2482" s="1">
        <v>132.9510645</v>
      </c>
      <c r="K2482" s="1" t="str" cm="1">
        <f t="array" ref="K2482">_xlfn.IFS(J2482&gt;200,"Above Average",J2482&lt;155,"Below Average",TRUE,"Average")</f>
        <v>Below Average</v>
      </c>
      <c r="L2482" s="7">
        <v>9.1310000000000002</v>
      </c>
      <c r="M2482" s="7" t="str" cm="1">
        <f t="array" ref="M2482">_xlfn.IFS(L2482&gt;9,"Above Average",L2482&lt;8,"Below Average",TRUE,"Average")</f>
        <v>Above Average</v>
      </c>
    </row>
    <row r="2483" spans="1:13" x14ac:dyDescent="0.3">
      <c r="A2483">
        <v>18</v>
      </c>
      <c r="B2483" s="21">
        <v>40564</v>
      </c>
      <c r="C2483" s="21" t="str">
        <f t="shared" si="38"/>
        <v>Jan</v>
      </c>
      <c r="D2483" s="6">
        <v>891148.55</v>
      </c>
      <c r="E2483" t="s">
        <v>155</v>
      </c>
      <c r="F2483" s="5">
        <v>22.55</v>
      </c>
      <c r="G2483" s="5" t="str" cm="1">
        <f t="array" ref="G2483">_xlfn.IFS(F2483&gt;=86,"Hot Week (More Than 85°F)",F2483&lt;50,"Cold Week (Less Than 50°F)",TRUE,"Normal Week")</f>
        <v>Cold Week (Less Than 50°F)</v>
      </c>
      <c r="H2483" s="2">
        <v>3.2320000000000002</v>
      </c>
      <c r="I2483" s="2" t="str" cm="1">
        <f t="array" ref="I2483">_xlfn.IFS(H2483&gt;3.5,"Above Average",H2483&lt;3,"Below Average",TRUE,"Average")</f>
        <v>Average</v>
      </c>
      <c r="J2483" s="1">
        <v>133.02851609999999</v>
      </c>
      <c r="K2483" s="1" t="str" cm="1">
        <f t="array" ref="K2483">_xlfn.IFS(J2483&gt;200,"Above Average",J2483&lt;155,"Below Average",TRUE,"Average")</f>
        <v>Below Average</v>
      </c>
      <c r="L2483" s="7">
        <v>9.1310000000000002</v>
      </c>
      <c r="M2483" s="7" t="str" cm="1">
        <f t="array" ref="M2483">_xlfn.IFS(L2483&gt;9,"Above Average",L2483&lt;8,"Below Average",TRUE,"Average")</f>
        <v>Above Average</v>
      </c>
    </row>
    <row r="2484" spans="1:13" x14ac:dyDescent="0.3">
      <c r="A2484">
        <v>18</v>
      </c>
      <c r="B2484" s="21">
        <v>40571</v>
      </c>
      <c r="C2484" s="21" t="str">
        <f t="shared" si="38"/>
        <v>Jan</v>
      </c>
      <c r="D2484" s="6">
        <v>849540.85</v>
      </c>
      <c r="E2484" t="s">
        <v>155</v>
      </c>
      <c r="F2484" s="5">
        <v>14.84</v>
      </c>
      <c r="G2484" s="5" t="str" cm="1">
        <f t="array" ref="G2484">_xlfn.IFS(F2484&gt;=86,"Hot Week (More Than 85°F)",F2484&lt;50,"Cold Week (Less Than 50°F)",TRUE,"Normal Week")</f>
        <v>Cold Week (Less Than 50°F)</v>
      </c>
      <c r="H2484" s="2">
        <v>3.2429999999999999</v>
      </c>
      <c r="I2484" s="2" t="str" cm="1">
        <f t="array" ref="I2484">_xlfn.IFS(H2484&gt;3.5,"Above Average",H2484&lt;3,"Below Average",TRUE,"Average")</f>
        <v>Average</v>
      </c>
      <c r="J2484" s="1">
        <v>133.10596770000001</v>
      </c>
      <c r="K2484" s="1" t="str" cm="1">
        <f t="array" ref="K2484">_xlfn.IFS(J2484&gt;200,"Above Average",J2484&lt;155,"Below Average",TRUE,"Average")</f>
        <v>Below Average</v>
      </c>
      <c r="L2484" s="7">
        <v>9.1310000000000002</v>
      </c>
      <c r="M2484" s="7" t="str" cm="1">
        <f t="array" ref="M2484">_xlfn.IFS(L2484&gt;9,"Above Average",L2484&lt;8,"Below Average",TRUE,"Average")</f>
        <v>Above Average</v>
      </c>
    </row>
    <row r="2485" spans="1:13" x14ac:dyDescent="0.3">
      <c r="A2485">
        <v>18</v>
      </c>
      <c r="B2485" s="21">
        <v>40578</v>
      </c>
      <c r="C2485" s="21" t="str">
        <f t="shared" si="38"/>
        <v>Feb</v>
      </c>
      <c r="D2485" s="6">
        <v>1055841.24</v>
      </c>
      <c r="E2485" t="s">
        <v>155</v>
      </c>
      <c r="F2485" s="5">
        <v>20.79</v>
      </c>
      <c r="G2485" s="5" t="str" cm="1">
        <f t="array" ref="G2485">_xlfn.IFS(F2485&gt;=86,"Hot Week (More Than 85°F)",F2485&lt;50,"Cold Week (Less Than 50°F)",TRUE,"Normal Week")</f>
        <v>Cold Week (Less Than 50°F)</v>
      </c>
      <c r="H2485" s="2">
        <v>3.24</v>
      </c>
      <c r="I2485" s="2" t="str" cm="1">
        <f t="array" ref="I2485">_xlfn.IFS(H2485&gt;3.5,"Above Average",H2485&lt;3,"Below Average",TRUE,"Average")</f>
        <v>Average</v>
      </c>
      <c r="J2485" s="1">
        <v>133.18341939999999</v>
      </c>
      <c r="K2485" s="1" t="str" cm="1">
        <f t="array" ref="K2485">_xlfn.IFS(J2485&gt;200,"Above Average",J2485&lt;155,"Below Average",TRUE,"Average")</f>
        <v>Below Average</v>
      </c>
      <c r="L2485" s="7">
        <v>9.1310000000000002</v>
      </c>
      <c r="M2485" s="7" t="str" cm="1">
        <f t="array" ref="M2485">_xlfn.IFS(L2485&gt;9,"Above Average",L2485&lt;8,"Below Average",TRUE,"Average")</f>
        <v>Above Average</v>
      </c>
    </row>
    <row r="2486" spans="1:13" x14ac:dyDescent="0.3">
      <c r="A2486">
        <v>18</v>
      </c>
      <c r="B2486" s="21">
        <v>40585</v>
      </c>
      <c r="C2486" s="21" t="str">
        <f t="shared" si="38"/>
        <v>Feb</v>
      </c>
      <c r="D2486" s="6">
        <v>1122053.58</v>
      </c>
      <c r="E2486" t="s">
        <v>156</v>
      </c>
      <c r="F2486" s="5">
        <v>24.3</v>
      </c>
      <c r="G2486" s="5" t="str" cm="1">
        <f t="array" ref="G2486">_xlfn.IFS(F2486&gt;=86,"Hot Week (More Than 85°F)",F2486&lt;50,"Cold Week (Less Than 50°F)",TRUE,"Normal Week")</f>
        <v>Cold Week (Less Than 50°F)</v>
      </c>
      <c r="H2486" s="2">
        <v>3.2549999999999999</v>
      </c>
      <c r="I2486" s="2" t="str" cm="1">
        <f t="array" ref="I2486">_xlfn.IFS(H2486&gt;3.5,"Above Average",H2486&lt;3,"Below Average",TRUE,"Average")</f>
        <v>Average</v>
      </c>
      <c r="J2486" s="1">
        <v>133.26087100000001</v>
      </c>
      <c r="K2486" s="1" t="str" cm="1">
        <f t="array" ref="K2486">_xlfn.IFS(J2486&gt;200,"Above Average",J2486&lt;155,"Below Average",TRUE,"Average")</f>
        <v>Below Average</v>
      </c>
      <c r="L2486" s="7">
        <v>9.1310000000000002</v>
      </c>
      <c r="M2486" s="7" t="str" cm="1">
        <f t="array" ref="M2486">_xlfn.IFS(L2486&gt;9,"Above Average",L2486&lt;8,"Below Average",TRUE,"Average")</f>
        <v>Above Average</v>
      </c>
    </row>
    <row r="2487" spans="1:13" x14ac:dyDescent="0.3">
      <c r="A2487">
        <v>18</v>
      </c>
      <c r="B2487" s="21">
        <v>40592</v>
      </c>
      <c r="C2487" s="21" t="str">
        <f t="shared" si="38"/>
        <v>Feb</v>
      </c>
      <c r="D2487" s="6">
        <v>1095058.57</v>
      </c>
      <c r="E2487" t="s">
        <v>155</v>
      </c>
      <c r="F2487" s="5">
        <v>31.59</v>
      </c>
      <c r="G2487" s="5" t="str" cm="1">
        <f t="array" ref="G2487">_xlfn.IFS(F2487&gt;=86,"Hot Week (More Than 85°F)",F2487&lt;50,"Cold Week (Less Than 50°F)",TRUE,"Normal Week")</f>
        <v>Cold Week (Less Than 50°F)</v>
      </c>
      <c r="H2487" s="2">
        <v>3.2629999999999999</v>
      </c>
      <c r="I2487" s="2" t="str" cm="1">
        <f t="array" ref="I2487">_xlfn.IFS(H2487&gt;3.5,"Above Average",H2487&lt;3,"Below Average",TRUE,"Average")</f>
        <v>Average</v>
      </c>
      <c r="J2487" s="1">
        <v>133.37014289999999</v>
      </c>
      <c r="K2487" s="1" t="str" cm="1">
        <f t="array" ref="K2487">_xlfn.IFS(J2487&gt;200,"Above Average",J2487&lt;155,"Below Average",TRUE,"Average")</f>
        <v>Below Average</v>
      </c>
      <c r="L2487" s="7">
        <v>9.1310000000000002</v>
      </c>
      <c r="M2487" s="7" t="str" cm="1">
        <f t="array" ref="M2487">_xlfn.IFS(L2487&gt;9,"Above Average",L2487&lt;8,"Below Average",TRUE,"Average")</f>
        <v>Above Average</v>
      </c>
    </row>
    <row r="2488" spans="1:13" x14ac:dyDescent="0.3">
      <c r="A2488">
        <v>18</v>
      </c>
      <c r="B2488" s="21">
        <v>40599</v>
      </c>
      <c r="C2488" s="21" t="str">
        <f t="shared" si="38"/>
        <v>Feb</v>
      </c>
      <c r="D2488" s="6">
        <v>1005983.31</v>
      </c>
      <c r="E2488" t="s">
        <v>155</v>
      </c>
      <c r="F2488" s="5">
        <v>26.15</v>
      </c>
      <c r="G2488" s="5" t="str" cm="1">
        <f t="array" ref="G2488">_xlfn.IFS(F2488&gt;=86,"Hot Week (More Than 85°F)",F2488&lt;50,"Cold Week (Less Than 50°F)",TRUE,"Normal Week")</f>
        <v>Cold Week (Less Than 50°F)</v>
      </c>
      <c r="H2488" s="2">
        <v>3.2810000000000001</v>
      </c>
      <c r="I2488" s="2" t="str" cm="1">
        <f t="array" ref="I2488">_xlfn.IFS(H2488&gt;3.5,"Above Average",H2488&lt;3,"Below Average",TRUE,"Average")</f>
        <v>Average</v>
      </c>
      <c r="J2488" s="1">
        <v>133.4921429</v>
      </c>
      <c r="K2488" s="1" t="str" cm="1">
        <f t="array" ref="K2488">_xlfn.IFS(J2488&gt;200,"Above Average",J2488&lt;155,"Below Average",TRUE,"Average")</f>
        <v>Below Average</v>
      </c>
      <c r="L2488" s="7">
        <v>9.1310000000000002</v>
      </c>
      <c r="M2488" s="7" t="str" cm="1">
        <f t="array" ref="M2488">_xlfn.IFS(L2488&gt;9,"Above Average",L2488&lt;8,"Below Average",TRUE,"Average")</f>
        <v>Above Average</v>
      </c>
    </row>
    <row r="2489" spans="1:13" x14ac:dyDescent="0.3">
      <c r="A2489">
        <v>18</v>
      </c>
      <c r="B2489" s="21">
        <v>40606</v>
      </c>
      <c r="C2489" s="21" t="str">
        <f t="shared" si="38"/>
        <v>Mar</v>
      </c>
      <c r="D2489" s="6">
        <v>1063310.6200000001</v>
      </c>
      <c r="E2489" t="s">
        <v>155</v>
      </c>
      <c r="F2489" s="5">
        <v>28.49</v>
      </c>
      <c r="G2489" s="5" t="str" cm="1">
        <f t="array" ref="G2489">_xlfn.IFS(F2489&gt;=86,"Hot Week (More Than 85°F)",F2489&lt;50,"Cold Week (Less Than 50°F)",TRUE,"Normal Week")</f>
        <v>Cold Week (Less Than 50°F)</v>
      </c>
      <c r="H2489" s="2">
        <v>3.4369999999999998</v>
      </c>
      <c r="I2489" s="2" t="str" cm="1">
        <f t="array" ref="I2489">_xlfn.IFS(H2489&gt;3.5,"Above Average",H2489&lt;3,"Below Average",TRUE,"Average")</f>
        <v>Average</v>
      </c>
      <c r="J2489" s="1">
        <v>133.61414289999999</v>
      </c>
      <c r="K2489" s="1" t="str" cm="1">
        <f t="array" ref="K2489">_xlfn.IFS(J2489&gt;200,"Above Average",J2489&lt;155,"Below Average",TRUE,"Average")</f>
        <v>Below Average</v>
      </c>
      <c r="L2489" s="7">
        <v>9.1310000000000002</v>
      </c>
      <c r="M2489" s="7" t="str" cm="1">
        <f t="array" ref="M2489">_xlfn.IFS(L2489&gt;9,"Above Average",L2489&lt;8,"Below Average",TRUE,"Average")</f>
        <v>Above Average</v>
      </c>
    </row>
    <row r="2490" spans="1:13" x14ac:dyDescent="0.3">
      <c r="A2490">
        <v>18</v>
      </c>
      <c r="B2490" s="21">
        <v>40613</v>
      </c>
      <c r="C2490" s="21" t="str">
        <f t="shared" si="38"/>
        <v>Mar</v>
      </c>
      <c r="D2490" s="6">
        <v>1002714.25</v>
      </c>
      <c r="E2490" t="s">
        <v>155</v>
      </c>
      <c r="F2490" s="5">
        <v>38.4</v>
      </c>
      <c r="G2490" s="5" t="str" cm="1">
        <f t="array" ref="G2490">_xlfn.IFS(F2490&gt;=86,"Hot Week (More Than 85°F)",F2490&lt;50,"Cold Week (Less Than 50°F)",TRUE,"Normal Week")</f>
        <v>Cold Week (Less Than 50°F)</v>
      </c>
      <c r="H2490" s="2">
        <v>3.6</v>
      </c>
      <c r="I2490" s="2" t="str" cm="1">
        <f t="array" ref="I2490">_xlfn.IFS(H2490&gt;3.5,"Above Average",H2490&lt;3,"Below Average",TRUE,"Average")</f>
        <v>Above Average</v>
      </c>
      <c r="J2490" s="1">
        <v>133.7361429</v>
      </c>
      <c r="K2490" s="1" t="str" cm="1">
        <f t="array" ref="K2490">_xlfn.IFS(J2490&gt;200,"Above Average",J2490&lt;155,"Below Average",TRUE,"Average")</f>
        <v>Below Average</v>
      </c>
      <c r="L2490" s="7">
        <v>9.1310000000000002</v>
      </c>
      <c r="M2490" s="7" t="str" cm="1">
        <f t="array" ref="M2490">_xlfn.IFS(L2490&gt;9,"Above Average",L2490&lt;8,"Below Average",TRUE,"Average")</f>
        <v>Above Average</v>
      </c>
    </row>
    <row r="2491" spans="1:13" x14ac:dyDescent="0.3">
      <c r="A2491">
        <v>18</v>
      </c>
      <c r="B2491" s="21">
        <v>40620</v>
      </c>
      <c r="C2491" s="21" t="str">
        <f t="shared" si="38"/>
        <v>Mar</v>
      </c>
      <c r="D2491" s="6">
        <v>945889.59</v>
      </c>
      <c r="E2491" t="s">
        <v>155</v>
      </c>
      <c r="F2491" s="5">
        <v>41.12</v>
      </c>
      <c r="G2491" s="5" t="str" cm="1">
        <f t="array" ref="G2491">_xlfn.IFS(F2491&gt;=86,"Hot Week (More Than 85°F)",F2491&lt;50,"Cold Week (Less Than 50°F)",TRUE,"Normal Week")</f>
        <v>Cold Week (Less Than 50°F)</v>
      </c>
      <c r="H2491" s="2">
        <v>3.6339999999999999</v>
      </c>
      <c r="I2491" s="2" t="str" cm="1">
        <f t="array" ref="I2491">_xlfn.IFS(H2491&gt;3.5,"Above Average",H2491&lt;3,"Below Average",TRUE,"Average")</f>
        <v>Above Average</v>
      </c>
      <c r="J2491" s="1">
        <v>133.8492258</v>
      </c>
      <c r="K2491" s="1" t="str" cm="1">
        <f t="array" ref="K2491">_xlfn.IFS(J2491&gt;200,"Above Average",J2491&lt;155,"Below Average",TRUE,"Average")</f>
        <v>Below Average</v>
      </c>
      <c r="L2491" s="7">
        <v>9.1310000000000002</v>
      </c>
      <c r="M2491" s="7" t="str" cm="1">
        <f t="array" ref="M2491">_xlfn.IFS(L2491&gt;9,"Above Average",L2491&lt;8,"Below Average",TRUE,"Average")</f>
        <v>Above Average</v>
      </c>
    </row>
    <row r="2492" spans="1:13" x14ac:dyDescent="0.3">
      <c r="A2492">
        <v>18</v>
      </c>
      <c r="B2492" s="21">
        <v>40627</v>
      </c>
      <c r="C2492" s="21" t="str">
        <f t="shared" si="38"/>
        <v>Mar</v>
      </c>
      <c r="D2492" s="6">
        <v>944523.3</v>
      </c>
      <c r="E2492" t="s">
        <v>155</v>
      </c>
      <c r="F2492" s="5">
        <v>36.65</v>
      </c>
      <c r="G2492" s="5" t="str" cm="1">
        <f t="array" ref="G2492">_xlfn.IFS(F2492&gt;=86,"Hot Week (More Than 85°F)",F2492&lt;50,"Cold Week (Less Than 50°F)",TRUE,"Normal Week")</f>
        <v>Cold Week (Less Than 50°F)</v>
      </c>
      <c r="H2492" s="2">
        <v>3.6240000000000001</v>
      </c>
      <c r="I2492" s="2" t="str" cm="1">
        <f t="array" ref="I2492">_xlfn.IFS(H2492&gt;3.5,"Above Average",H2492&lt;3,"Below Average",TRUE,"Average")</f>
        <v>Above Average</v>
      </c>
      <c r="J2492" s="1">
        <v>133.95874190000001</v>
      </c>
      <c r="K2492" s="1" t="str" cm="1">
        <f t="array" ref="K2492">_xlfn.IFS(J2492&gt;200,"Above Average",J2492&lt;155,"Below Average",TRUE,"Average")</f>
        <v>Below Average</v>
      </c>
      <c r="L2492" s="7">
        <v>9.1310000000000002</v>
      </c>
      <c r="M2492" s="7" t="str" cm="1">
        <f t="array" ref="M2492">_xlfn.IFS(L2492&gt;9,"Above Average",L2492&lt;8,"Below Average",TRUE,"Average")</f>
        <v>Above Average</v>
      </c>
    </row>
    <row r="2493" spans="1:13" x14ac:dyDescent="0.3">
      <c r="A2493">
        <v>18</v>
      </c>
      <c r="B2493" s="21">
        <v>40634</v>
      </c>
      <c r="C2493" s="21" t="str">
        <f t="shared" si="38"/>
        <v>Apr</v>
      </c>
      <c r="D2493" s="6">
        <v>938083.17</v>
      </c>
      <c r="E2493" t="s">
        <v>155</v>
      </c>
      <c r="F2493" s="5">
        <v>35.06</v>
      </c>
      <c r="G2493" s="5" t="str" cm="1">
        <f t="array" ref="G2493">_xlfn.IFS(F2493&gt;=86,"Hot Week (More Than 85°F)",F2493&lt;50,"Cold Week (Less Than 50°F)",TRUE,"Normal Week")</f>
        <v>Cold Week (Less Than 50°F)</v>
      </c>
      <c r="H2493" s="2">
        <v>3.6379999999999999</v>
      </c>
      <c r="I2493" s="2" t="str" cm="1">
        <f t="array" ref="I2493">_xlfn.IFS(H2493&gt;3.5,"Above Average",H2493&lt;3,"Below Average",TRUE,"Average")</f>
        <v>Above Average</v>
      </c>
      <c r="J2493" s="1">
        <v>134.06825810000001</v>
      </c>
      <c r="K2493" s="1" t="str" cm="1">
        <f t="array" ref="K2493">_xlfn.IFS(J2493&gt;200,"Above Average",J2493&lt;155,"Below Average",TRUE,"Average")</f>
        <v>Below Average</v>
      </c>
      <c r="L2493" s="7">
        <v>8.9749999999999996</v>
      </c>
      <c r="M2493" s="7" t="str" cm="1">
        <f t="array" ref="M2493">_xlfn.IFS(L2493&gt;9,"Above Average",L2493&lt;8,"Below Average",TRUE,"Average")</f>
        <v>Average</v>
      </c>
    </row>
    <row r="2494" spans="1:13" x14ac:dyDescent="0.3">
      <c r="A2494">
        <v>18</v>
      </c>
      <c r="B2494" s="21">
        <v>40641</v>
      </c>
      <c r="C2494" s="21" t="str">
        <f t="shared" si="38"/>
        <v>Apr</v>
      </c>
      <c r="D2494" s="6">
        <v>1018541.3</v>
      </c>
      <c r="E2494" t="s">
        <v>155</v>
      </c>
      <c r="F2494" s="5">
        <v>43.32</v>
      </c>
      <c r="G2494" s="5" t="str" cm="1">
        <f t="array" ref="G2494">_xlfn.IFS(F2494&gt;=86,"Hot Week (More Than 85°F)",F2494&lt;50,"Cold Week (Less Than 50°F)",TRUE,"Normal Week")</f>
        <v>Cold Week (Less Than 50°F)</v>
      </c>
      <c r="H2494" s="2">
        <v>3.72</v>
      </c>
      <c r="I2494" s="2" t="str" cm="1">
        <f t="array" ref="I2494">_xlfn.IFS(H2494&gt;3.5,"Above Average",H2494&lt;3,"Below Average",TRUE,"Average")</f>
        <v>Above Average</v>
      </c>
      <c r="J2494" s="1">
        <v>134.17777419999999</v>
      </c>
      <c r="K2494" s="1" t="str" cm="1">
        <f t="array" ref="K2494">_xlfn.IFS(J2494&gt;200,"Above Average",J2494&lt;155,"Below Average",TRUE,"Average")</f>
        <v>Below Average</v>
      </c>
      <c r="L2494" s="7">
        <v>8.9749999999999996</v>
      </c>
      <c r="M2494" s="7" t="str" cm="1">
        <f t="array" ref="M2494">_xlfn.IFS(L2494&gt;9,"Above Average",L2494&lt;8,"Below Average",TRUE,"Average")</f>
        <v>Average</v>
      </c>
    </row>
    <row r="2495" spans="1:13" x14ac:dyDescent="0.3">
      <c r="A2495">
        <v>18</v>
      </c>
      <c r="B2495" s="21">
        <v>40648</v>
      </c>
      <c r="C2495" s="21" t="str">
        <f t="shared" si="38"/>
        <v>Apr</v>
      </c>
      <c r="D2495" s="6">
        <v>988157.72</v>
      </c>
      <c r="E2495" t="s">
        <v>155</v>
      </c>
      <c r="F2495" s="5">
        <v>49.91</v>
      </c>
      <c r="G2495" s="5" t="str" cm="1">
        <f t="array" ref="G2495">_xlfn.IFS(F2495&gt;=86,"Hot Week (More Than 85°F)",F2495&lt;50,"Cold Week (Less Than 50°F)",TRUE,"Normal Week")</f>
        <v>Cold Week (Less Than 50°F)</v>
      </c>
      <c r="H2495" s="2">
        <v>3.823</v>
      </c>
      <c r="I2495" s="2" t="str" cm="1">
        <f t="array" ref="I2495">_xlfn.IFS(H2495&gt;3.5,"Above Average",H2495&lt;3,"Below Average",TRUE,"Average")</f>
        <v>Above Average</v>
      </c>
      <c r="J2495" s="1">
        <v>134.2784667</v>
      </c>
      <c r="K2495" s="1" t="str" cm="1">
        <f t="array" ref="K2495">_xlfn.IFS(J2495&gt;200,"Above Average",J2495&lt;155,"Below Average",TRUE,"Average")</f>
        <v>Below Average</v>
      </c>
      <c r="L2495" s="7">
        <v>8.9749999999999996</v>
      </c>
      <c r="M2495" s="7" t="str" cm="1">
        <f t="array" ref="M2495">_xlfn.IFS(L2495&gt;9,"Above Average",L2495&lt;8,"Below Average",TRUE,"Average")</f>
        <v>Average</v>
      </c>
    </row>
    <row r="2496" spans="1:13" x14ac:dyDescent="0.3">
      <c r="A2496">
        <v>18</v>
      </c>
      <c r="B2496" s="21">
        <v>40655</v>
      </c>
      <c r="C2496" s="21" t="str">
        <f t="shared" si="38"/>
        <v>Apr</v>
      </c>
      <c r="D2496" s="6">
        <v>1105860.06</v>
      </c>
      <c r="E2496" t="s">
        <v>155</v>
      </c>
      <c r="F2496" s="5">
        <v>45.99</v>
      </c>
      <c r="G2496" s="5" t="str" cm="1">
        <f t="array" ref="G2496">_xlfn.IFS(F2496&gt;=86,"Hot Week (More Than 85°F)",F2496&lt;50,"Cold Week (Less Than 50°F)",TRUE,"Normal Week")</f>
        <v>Cold Week (Less Than 50°F)</v>
      </c>
      <c r="H2496" s="2">
        <v>3.919</v>
      </c>
      <c r="I2496" s="2" t="str" cm="1">
        <f t="array" ref="I2496">_xlfn.IFS(H2496&gt;3.5,"Above Average",H2496&lt;3,"Below Average",TRUE,"Average")</f>
        <v>Above Average</v>
      </c>
      <c r="J2496" s="1">
        <v>134.3571</v>
      </c>
      <c r="K2496" s="1" t="str" cm="1">
        <f t="array" ref="K2496">_xlfn.IFS(J2496&gt;200,"Above Average",J2496&lt;155,"Below Average",TRUE,"Average")</f>
        <v>Below Average</v>
      </c>
      <c r="L2496" s="7">
        <v>8.9749999999999996</v>
      </c>
      <c r="M2496" s="7" t="str" cm="1">
        <f t="array" ref="M2496">_xlfn.IFS(L2496&gt;9,"Above Average",L2496&lt;8,"Below Average",TRUE,"Average")</f>
        <v>Average</v>
      </c>
    </row>
    <row r="2497" spans="1:13" x14ac:dyDescent="0.3">
      <c r="A2497">
        <v>18</v>
      </c>
      <c r="B2497" s="21">
        <v>40662</v>
      </c>
      <c r="C2497" s="21" t="str">
        <f t="shared" si="38"/>
        <v>Apr</v>
      </c>
      <c r="D2497" s="6">
        <v>974114.39</v>
      </c>
      <c r="E2497" t="s">
        <v>155</v>
      </c>
      <c r="F2497" s="5">
        <v>58.82</v>
      </c>
      <c r="G2497" s="5" t="str" cm="1">
        <f t="array" ref="G2497">_xlfn.IFS(F2497&gt;=86,"Hot Week (More Than 85°F)",F2497&lt;50,"Cold Week (Less Than 50°F)",TRUE,"Normal Week")</f>
        <v>Normal Week</v>
      </c>
      <c r="H2497" s="2">
        <v>3.988</v>
      </c>
      <c r="I2497" s="2" t="str" cm="1">
        <f t="array" ref="I2497">_xlfn.IFS(H2497&gt;3.5,"Above Average",H2497&lt;3,"Below Average",TRUE,"Average")</f>
        <v>Above Average</v>
      </c>
      <c r="J2497" s="1">
        <v>134.43573330000001</v>
      </c>
      <c r="K2497" s="1" t="str" cm="1">
        <f t="array" ref="K2497">_xlfn.IFS(J2497&gt;200,"Above Average",J2497&lt;155,"Below Average",TRUE,"Average")</f>
        <v>Below Average</v>
      </c>
      <c r="L2497" s="7">
        <v>8.9749999999999996</v>
      </c>
      <c r="M2497" s="7" t="str" cm="1">
        <f t="array" ref="M2497">_xlfn.IFS(L2497&gt;9,"Above Average",L2497&lt;8,"Below Average",TRUE,"Average")</f>
        <v>Average</v>
      </c>
    </row>
    <row r="2498" spans="1:13" x14ac:dyDescent="0.3">
      <c r="A2498">
        <v>18</v>
      </c>
      <c r="B2498" s="21">
        <v>40669</v>
      </c>
      <c r="C2498" s="21" t="str">
        <f t="shared" ref="C2498:C2561" si="39">TEXT(B2498, "mmm")</f>
        <v>May</v>
      </c>
      <c r="D2498" s="6">
        <v>1065427.3700000001</v>
      </c>
      <c r="E2498" t="s">
        <v>155</v>
      </c>
      <c r="F2498" s="5">
        <v>54.17</v>
      </c>
      <c r="G2498" s="5" t="str" cm="1">
        <f t="array" ref="G2498">_xlfn.IFS(F2498&gt;=86,"Hot Week (More Than 85°F)",F2498&lt;50,"Cold Week (Less Than 50°F)",TRUE,"Normal Week")</f>
        <v>Normal Week</v>
      </c>
      <c r="H2498" s="2">
        <v>4.0780000000000003</v>
      </c>
      <c r="I2498" s="2" t="str" cm="1">
        <f t="array" ref="I2498">_xlfn.IFS(H2498&gt;3.5,"Above Average",H2498&lt;3,"Below Average",TRUE,"Average")</f>
        <v>Above Average</v>
      </c>
      <c r="J2498" s="1">
        <v>134.51436670000001</v>
      </c>
      <c r="K2498" s="1" t="str" cm="1">
        <f t="array" ref="K2498">_xlfn.IFS(J2498&gt;200,"Above Average",J2498&lt;155,"Below Average",TRUE,"Average")</f>
        <v>Below Average</v>
      </c>
      <c r="L2498" s="7">
        <v>8.9749999999999996</v>
      </c>
      <c r="M2498" s="7" t="str" cm="1">
        <f t="array" ref="M2498">_xlfn.IFS(L2498&gt;9,"Above Average",L2498&lt;8,"Below Average",TRUE,"Average")</f>
        <v>Average</v>
      </c>
    </row>
    <row r="2499" spans="1:13" x14ac:dyDescent="0.3">
      <c r="A2499">
        <v>18</v>
      </c>
      <c r="B2499" s="21">
        <v>40676</v>
      </c>
      <c r="C2499" s="21" t="str">
        <f t="shared" si="39"/>
        <v>May</v>
      </c>
      <c r="D2499" s="6">
        <v>993172.98</v>
      </c>
      <c r="E2499" t="s">
        <v>155</v>
      </c>
      <c r="F2499" s="5">
        <v>58.48</v>
      </c>
      <c r="G2499" s="5" t="str" cm="1">
        <f t="array" ref="G2499">_xlfn.IFS(F2499&gt;=86,"Hot Week (More Than 85°F)",F2499&lt;50,"Cold Week (Less Than 50°F)",TRUE,"Normal Week")</f>
        <v>Normal Week</v>
      </c>
      <c r="H2499" s="2">
        <v>4.0949999999999998</v>
      </c>
      <c r="I2499" s="2" t="str" cm="1">
        <f t="array" ref="I2499">_xlfn.IFS(H2499&gt;3.5,"Above Average",H2499&lt;3,"Below Average",TRUE,"Average")</f>
        <v>Above Average</v>
      </c>
      <c r="J2499" s="1">
        <v>134.59299999999999</v>
      </c>
      <c r="K2499" s="1" t="str" cm="1">
        <f t="array" ref="K2499">_xlfn.IFS(J2499&gt;200,"Above Average",J2499&lt;155,"Below Average",TRUE,"Average")</f>
        <v>Below Average</v>
      </c>
      <c r="L2499" s="7">
        <v>8.9749999999999996</v>
      </c>
      <c r="M2499" s="7" t="str" cm="1">
        <f t="array" ref="M2499">_xlfn.IFS(L2499&gt;9,"Above Average",L2499&lt;8,"Below Average",TRUE,"Average")</f>
        <v>Average</v>
      </c>
    </row>
    <row r="2500" spans="1:13" x14ac:dyDescent="0.3">
      <c r="A2500">
        <v>18</v>
      </c>
      <c r="B2500" s="21">
        <v>40683</v>
      </c>
      <c r="C2500" s="21" t="str">
        <f t="shared" si="39"/>
        <v>May</v>
      </c>
      <c r="D2500" s="6">
        <v>994610.43</v>
      </c>
      <c r="E2500" t="s">
        <v>155</v>
      </c>
      <c r="F2500" s="5">
        <v>57.55</v>
      </c>
      <c r="G2500" s="5" t="str" cm="1">
        <f t="array" ref="G2500">_xlfn.IFS(F2500&gt;=86,"Hot Week (More Than 85°F)",F2500&lt;50,"Cold Week (Less Than 50°F)",TRUE,"Normal Week")</f>
        <v>Normal Week</v>
      </c>
      <c r="H2500" s="2">
        <v>4.101</v>
      </c>
      <c r="I2500" s="2" t="str" cm="1">
        <f t="array" ref="I2500">_xlfn.IFS(H2500&gt;3.5,"Above Average",H2500&lt;3,"Below Average",TRUE,"Average")</f>
        <v>Above Average</v>
      </c>
      <c r="J2500" s="1">
        <v>134.68038709999999</v>
      </c>
      <c r="K2500" s="1" t="str" cm="1">
        <f t="array" ref="K2500">_xlfn.IFS(J2500&gt;200,"Above Average",J2500&lt;155,"Below Average",TRUE,"Average")</f>
        <v>Below Average</v>
      </c>
      <c r="L2500" s="7">
        <v>8.9749999999999996</v>
      </c>
      <c r="M2500" s="7" t="str" cm="1">
        <f t="array" ref="M2500">_xlfn.IFS(L2500&gt;9,"Above Average",L2500&lt;8,"Below Average",TRUE,"Average")</f>
        <v>Average</v>
      </c>
    </row>
    <row r="2501" spans="1:13" x14ac:dyDescent="0.3">
      <c r="A2501">
        <v>18</v>
      </c>
      <c r="B2501" s="21">
        <v>40690</v>
      </c>
      <c r="C2501" s="21" t="str">
        <f t="shared" si="39"/>
        <v>May</v>
      </c>
      <c r="D2501" s="6">
        <v>1065214.1399999999</v>
      </c>
      <c r="E2501" t="s">
        <v>155</v>
      </c>
      <c r="F2501" s="5">
        <v>64.599999999999994</v>
      </c>
      <c r="G2501" s="5" t="str" cm="1">
        <f t="array" ref="G2501">_xlfn.IFS(F2501&gt;=86,"Hot Week (More Than 85°F)",F2501&lt;50,"Cold Week (Less Than 50°F)",TRUE,"Normal Week")</f>
        <v>Normal Week</v>
      </c>
      <c r="H2501" s="2">
        <v>4.0339999999999998</v>
      </c>
      <c r="I2501" s="2" t="str" cm="1">
        <f t="array" ref="I2501">_xlfn.IFS(H2501&gt;3.5,"Above Average",H2501&lt;3,"Below Average",TRUE,"Average")</f>
        <v>Above Average</v>
      </c>
      <c r="J2501" s="1">
        <v>134.76777419999999</v>
      </c>
      <c r="K2501" s="1" t="str" cm="1">
        <f t="array" ref="K2501">_xlfn.IFS(J2501&gt;200,"Above Average",J2501&lt;155,"Below Average",TRUE,"Average")</f>
        <v>Below Average</v>
      </c>
      <c r="L2501" s="7">
        <v>8.9749999999999996</v>
      </c>
      <c r="M2501" s="7" t="str" cm="1">
        <f t="array" ref="M2501">_xlfn.IFS(L2501&gt;9,"Above Average",L2501&lt;8,"Below Average",TRUE,"Average")</f>
        <v>Average</v>
      </c>
    </row>
    <row r="2502" spans="1:13" x14ac:dyDescent="0.3">
      <c r="A2502">
        <v>18</v>
      </c>
      <c r="B2502" s="21">
        <v>40697</v>
      </c>
      <c r="C2502" s="21" t="str">
        <f t="shared" si="39"/>
        <v>Jun</v>
      </c>
      <c r="D2502" s="6">
        <v>1178039</v>
      </c>
      <c r="E2502" t="s">
        <v>155</v>
      </c>
      <c r="F2502" s="5">
        <v>70.900000000000006</v>
      </c>
      <c r="G2502" s="5" t="str" cm="1">
        <f t="array" ref="G2502">_xlfn.IFS(F2502&gt;=86,"Hot Week (More Than 85°F)",F2502&lt;50,"Cold Week (Less Than 50°F)",TRUE,"Normal Week")</f>
        <v>Normal Week</v>
      </c>
      <c r="H2502" s="2">
        <v>3.9729999999999999</v>
      </c>
      <c r="I2502" s="2" t="str" cm="1">
        <f t="array" ref="I2502">_xlfn.IFS(H2502&gt;3.5,"Above Average",H2502&lt;3,"Below Average",TRUE,"Average")</f>
        <v>Above Average</v>
      </c>
      <c r="J2502" s="1">
        <v>134.85516129999999</v>
      </c>
      <c r="K2502" s="1" t="str" cm="1">
        <f t="array" ref="K2502">_xlfn.IFS(J2502&gt;200,"Above Average",J2502&lt;155,"Below Average",TRUE,"Average")</f>
        <v>Below Average</v>
      </c>
      <c r="L2502" s="7">
        <v>8.9749999999999996</v>
      </c>
      <c r="M2502" s="7" t="str" cm="1">
        <f t="array" ref="M2502">_xlfn.IFS(L2502&gt;9,"Above Average",L2502&lt;8,"Below Average",TRUE,"Average")</f>
        <v>Average</v>
      </c>
    </row>
    <row r="2503" spans="1:13" x14ac:dyDescent="0.3">
      <c r="A2503">
        <v>18</v>
      </c>
      <c r="B2503" s="21">
        <v>40704</v>
      </c>
      <c r="C2503" s="21" t="str">
        <f t="shared" si="39"/>
        <v>Jun</v>
      </c>
      <c r="D2503" s="6">
        <v>1044079.2</v>
      </c>
      <c r="E2503" t="s">
        <v>155</v>
      </c>
      <c r="F2503" s="5">
        <v>69.489999999999995</v>
      </c>
      <c r="G2503" s="5" t="str" cm="1">
        <f t="array" ref="G2503">_xlfn.IFS(F2503&gt;=86,"Hot Week (More Than 85°F)",F2503&lt;50,"Cold Week (Less Than 50°F)",TRUE,"Normal Week")</f>
        <v>Normal Week</v>
      </c>
      <c r="H2503" s="2">
        <v>3.9239999999999999</v>
      </c>
      <c r="I2503" s="2" t="str" cm="1">
        <f t="array" ref="I2503">_xlfn.IFS(H2503&gt;3.5,"Above Average",H2503&lt;3,"Below Average",TRUE,"Average")</f>
        <v>Above Average</v>
      </c>
      <c r="J2503" s="1">
        <v>134.94254839999999</v>
      </c>
      <c r="K2503" s="1" t="str" cm="1">
        <f t="array" ref="K2503">_xlfn.IFS(J2503&gt;200,"Above Average",J2503&lt;155,"Below Average",TRUE,"Average")</f>
        <v>Below Average</v>
      </c>
      <c r="L2503" s="7">
        <v>8.9749999999999996</v>
      </c>
      <c r="M2503" s="7" t="str" cm="1">
        <f t="array" ref="M2503">_xlfn.IFS(L2503&gt;9,"Above Average",L2503&lt;8,"Below Average",TRUE,"Average")</f>
        <v>Average</v>
      </c>
    </row>
    <row r="2504" spans="1:13" x14ac:dyDescent="0.3">
      <c r="A2504">
        <v>18</v>
      </c>
      <c r="B2504" s="21">
        <v>40711</v>
      </c>
      <c r="C2504" s="21" t="str">
        <f t="shared" si="39"/>
        <v>Jun</v>
      </c>
      <c r="D2504" s="6">
        <v>1045859.39</v>
      </c>
      <c r="E2504" t="s">
        <v>155</v>
      </c>
      <c r="F2504" s="5">
        <v>63.23</v>
      </c>
      <c r="G2504" s="5" t="str" cm="1">
        <f t="array" ref="G2504">_xlfn.IFS(F2504&gt;=86,"Hot Week (More Than 85°F)",F2504&lt;50,"Cold Week (Less Than 50°F)",TRUE,"Normal Week")</f>
        <v>Normal Week</v>
      </c>
      <c r="H2504" s="2">
        <v>3.8730000000000002</v>
      </c>
      <c r="I2504" s="2" t="str" cm="1">
        <f t="array" ref="I2504">_xlfn.IFS(H2504&gt;3.5,"Above Average",H2504&lt;3,"Below Average",TRUE,"Average")</f>
        <v>Above Average</v>
      </c>
      <c r="J2504" s="1">
        <v>135.08373330000001</v>
      </c>
      <c r="K2504" s="1" t="str" cm="1">
        <f t="array" ref="K2504">_xlfn.IFS(J2504&gt;200,"Above Average",J2504&lt;155,"Below Average",TRUE,"Average")</f>
        <v>Below Average</v>
      </c>
      <c r="L2504" s="7">
        <v>8.9749999999999996</v>
      </c>
      <c r="M2504" s="7" t="str" cm="1">
        <f t="array" ref="M2504">_xlfn.IFS(L2504&gt;9,"Above Average",L2504&lt;8,"Below Average",TRUE,"Average")</f>
        <v>Average</v>
      </c>
    </row>
    <row r="2505" spans="1:13" x14ac:dyDescent="0.3">
      <c r="A2505">
        <v>18</v>
      </c>
      <c r="B2505" s="21">
        <v>40718</v>
      </c>
      <c r="C2505" s="21" t="str">
        <f t="shared" si="39"/>
        <v>Jun</v>
      </c>
      <c r="D2505" s="6">
        <v>1056478.6499999999</v>
      </c>
      <c r="E2505" t="s">
        <v>155</v>
      </c>
      <c r="F2505" s="5">
        <v>67.41</v>
      </c>
      <c r="G2505" s="5" t="str" cm="1">
        <f t="array" ref="G2505">_xlfn.IFS(F2505&gt;=86,"Hot Week (More Than 85°F)",F2505&lt;50,"Cold Week (Less Than 50°F)",TRUE,"Normal Week")</f>
        <v>Normal Week</v>
      </c>
      <c r="H2505" s="2">
        <v>3.851</v>
      </c>
      <c r="I2505" s="2" t="str" cm="1">
        <f t="array" ref="I2505">_xlfn.IFS(H2505&gt;3.5,"Above Average",H2505&lt;3,"Below Average",TRUE,"Average")</f>
        <v>Above Average</v>
      </c>
      <c r="J2505" s="1">
        <v>135.26526670000001</v>
      </c>
      <c r="K2505" s="1" t="str" cm="1">
        <f t="array" ref="K2505">_xlfn.IFS(J2505&gt;200,"Above Average",J2505&lt;155,"Below Average",TRUE,"Average")</f>
        <v>Below Average</v>
      </c>
      <c r="L2505" s="7">
        <v>8.9749999999999996</v>
      </c>
      <c r="M2505" s="7" t="str" cm="1">
        <f t="array" ref="M2505">_xlfn.IFS(L2505&gt;9,"Above Average",L2505&lt;8,"Below Average",TRUE,"Average")</f>
        <v>Average</v>
      </c>
    </row>
    <row r="2506" spans="1:13" x14ac:dyDescent="0.3">
      <c r="A2506">
        <v>18</v>
      </c>
      <c r="B2506" s="21">
        <v>40725</v>
      </c>
      <c r="C2506" s="21" t="str">
        <f t="shared" si="39"/>
        <v>Jul</v>
      </c>
      <c r="D2506" s="6">
        <v>1087051.26</v>
      </c>
      <c r="E2506" t="s">
        <v>155</v>
      </c>
      <c r="F2506" s="5">
        <v>69.75</v>
      </c>
      <c r="G2506" s="5" t="str" cm="1">
        <f t="array" ref="G2506">_xlfn.IFS(F2506&gt;=86,"Hot Week (More Than 85°F)",F2506&lt;50,"Cold Week (Less Than 50°F)",TRUE,"Normal Week")</f>
        <v>Normal Week</v>
      </c>
      <c r="H2506" s="2">
        <v>3.8149999999999999</v>
      </c>
      <c r="I2506" s="2" t="str" cm="1">
        <f t="array" ref="I2506">_xlfn.IFS(H2506&gt;3.5,"Above Average",H2506&lt;3,"Below Average",TRUE,"Average")</f>
        <v>Above Average</v>
      </c>
      <c r="J2506" s="1">
        <v>135.4468</v>
      </c>
      <c r="K2506" s="1" t="str" cm="1">
        <f t="array" ref="K2506">_xlfn.IFS(J2506&gt;200,"Above Average",J2506&lt;155,"Below Average",TRUE,"Average")</f>
        <v>Below Average</v>
      </c>
      <c r="L2506" s="7">
        <v>8.89</v>
      </c>
      <c r="M2506" s="7" t="str" cm="1">
        <f t="array" ref="M2506">_xlfn.IFS(L2506&gt;9,"Above Average",L2506&lt;8,"Below Average",TRUE,"Average")</f>
        <v>Average</v>
      </c>
    </row>
    <row r="2507" spans="1:13" x14ac:dyDescent="0.3">
      <c r="A2507">
        <v>18</v>
      </c>
      <c r="B2507" s="21">
        <v>40732</v>
      </c>
      <c r="C2507" s="21" t="str">
        <f t="shared" si="39"/>
        <v>Jul</v>
      </c>
      <c r="D2507" s="6">
        <v>1048802.6200000001</v>
      </c>
      <c r="E2507" t="s">
        <v>155</v>
      </c>
      <c r="F2507" s="5">
        <v>73.12</v>
      </c>
      <c r="G2507" s="5" t="str" cm="1">
        <f t="array" ref="G2507">_xlfn.IFS(F2507&gt;=86,"Hot Week (More Than 85°F)",F2507&lt;50,"Cold Week (Less Than 50°F)",TRUE,"Normal Week")</f>
        <v>Normal Week</v>
      </c>
      <c r="H2507" s="2">
        <v>3.7839999999999998</v>
      </c>
      <c r="I2507" s="2" t="str" cm="1">
        <f t="array" ref="I2507">_xlfn.IFS(H2507&gt;3.5,"Above Average",H2507&lt;3,"Below Average",TRUE,"Average")</f>
        <v>Above Average</v>
      </c>
      <c r="J2507" s="1">
        <v>135.62833330000001</v>
      </c>
      <c r="K2507" s="1" t="str" cm="1">
        <f t="array" ref="K2507">_xlfn.IFS(J2507&gt;200,"Above Average",J2507&lt;155,"Below Average",TRUE,"Average")</f>
        <v>Below Average</v>
      </c>
      <c r="L2507" s="7">
        <v>8.89</v>
      </c>
      <c r="M2507" s="7" t="str" cm="1">
        <f t="array" ref="M2507">_xlfn.IFS(L2507&gt;9,"Above Average",L2507&lt;8,"Below Average",TRUE,"Average")</f>
        <v>Average</v>
      </c>
    </row>
    <row r="2508" spans="1:13" x14ac:dyDescent="0.3">
      <c r="A2508">
        <v>18</v>
      </c>
      <c r="B2508" s="21">
        <v>40739</v>
      </c>
      <c r="C2508" s="21" t="str">
        <f t="shared" si="39"/>
        <v>Jul</v>
      </c>
      <c r="D2508" s="6">
        <v>974916.13</v>
      </c>
      <c r="E2508" t="s">
        <v>155</v>
      </c>
      <c r="F2508" s="5">
        <v>74.36</v>
      </c>
      <c r="G2508" s="5" t="str" cm="1">
        <f t="array" ref="G2508">_xlfn.IFS(F2508&gt;=86,"Hot Week (More Than 85°F)",F2508&lt;50,"Cold Week (Less Than 50°F)",TRUE,"Normal Week")</f>
        <v>Normal Week</v>
      </c>
      <c r="H2508" s="2">
        <v>3.827</v>
      </c>
      <c r="I2508" s="2" t="str" cm="1">
        <f t="array" ref="I2508">_xlfn.IFS(H2508&gt;3.5,"Above Average",H2508&lt;3,"Below Average",TRUE,"Average")</f>
        <v>Above Average</v>
      </c>
      <c r="J2508" s="1">
        <v>135.7837419</v>
      </c>
      <c r="K2508" s="1" t="str" cm="1">
        <f t="array" ref="K2508">_xlfn.IFS(J2508&gt;200,"Above Average",J2508&lt;155,"Below Average",TRUE,"Average")</f>
        <v>Below Average</v>
      </c>
      <c r="L2508" s="7">
        <v>8.89</v>
      </c>
      <c r="M2508" s="7" t="str" cm="1">
        <f t="array" ref="M2508">_xlfn.IFS(L2508&gt;9,"Above Average",L2508&lt;8,"Below Average",TRUE,"Average")</f>
        <v>Average</v>
      </c>
    </row>
    <row r="2509" spans="1:13" x14ac:dyDescent="0.3">
      <c r="A2509">
        <v>18</v>
      </c>
      <c r="B2509" s="21">
        <v>40746</v>
      </c>
      <c r="C2509" s="21" t="str">
        <f t="shared" si="39"/>
        <v>Jul</v>
      </c>
      <c r="D2509" s="6">
        <v>991262.46</v>
      </c>
      <c r="E2509" t="s">
        <v>155</v>
      </c>
      <c r="F2509" s="5">
        <v>78.680000000000007</v>
      </c>
      <c r="G2509" s="5" t="str" cm="1">
        <f t="array" ref="G2509">_xlfn.IFS(F2509&gt;=86,"Hot Week (More Than 85°F)",F2509&lt;50,"Cold Week (Less Than 50°F)",TRUE,"Normal Week")</f>
        <v>Normal Week</v>
      </c>
      <c r="H2509" s="2">
        <v>3.8820000000000001</v>
      </c>
      <c r="I2509" s="2" t="str" cm="1">
        <f t="array" ref="I2509">_xlfn.IFS(H2509&gt;3.5,"Above Average",H2509&lt;3,"Below Average",TRUE,"Average")</f>
        <v>Above Average</v>
      </c>
      <c r="J2509" s="1">
        <v>135.87383869999999</v>
      </c>
      <c r="K2509" s="1" t="str" cm="1">
        <f t="array" ref="K2509">_xlfn.IFS(J2509&gt;200,"Above Average",J2509&lt;155,"Below Average",TRUE,"Average")</f>
        <v>Below Average</v>
      </c>
      <c r="L2509" s="7">
        <v>8.89</v>
      </c>
      <c r="M2509" s="7" t="str" cm="1">
        <f t="array" ref="M2509">_xlfn.IFS(L2509&gt;9,"Above Average",L2509&lt;8,"Below Average",TRUE,"Average")</f>
        <v>Average</v>
      </c>
    </row>
    <row r="2510" spans="1:13" x14ac:dyDescent="0.3">
      <c r="A2510">
        <v>18</v>
      </c>
      <c r="B2510" s="21">
        <v>40753</v>
      </c>
      <c r="C2510" s="21" t="str">
        <f t="shared" si="39"/>
        <v>Jul</v>
      </c>
      <c r="D2510" s="6">
        <v>954148.64</v>
      </c>
      <c r="E2510" t="s">
        <v>155</v>
      </c>
      <c r="F2510" s="5">
        <v>73.849999999999994</v>
      </c>
      <c r="G2510" s="5" t="str" cm="1">
        <f t="array" ref="G2510">_xlfn.IFS(F2510&gt;=86,"Hot Week (More Than 85°F)",F2510&lt;50,"Cold Week (Less Than 50°F)",TRUE,"Normal Week")</f>
        <v>Normal Week</v>
      </c>
      <c r="H2510" s="2">
        <v>3.8980000000000001</v>
      </c>
      <c r="I2510" s="2" t="str" cm="1">
        <f t="array" ref="I2510">_xlfn.IFS(H2510&gt;3.5,"Above Average",H2510&lt;3,"Below Average",TRUE,"Average")</f>
        <v>Above Average</v>
      </c>
      <c r="J2510" s="1">
        <v>135.96393549999999</v>
      </c>
      <c r="K2510" s="1" t="str" cm="1">
        <f t="array" ref="K2510">_xlfn.IFS(J2510&gt;200,"Above Average",J2510&lt;155,"Below Average",TRUE,"Average")</f>
        <v>Below Average</v>
      </c>
      <c r="L2510" s="7">
        <v>8.89</v>
      </c>
      <c r="M2510" s="7" t="str" cm="1">
        <f t="array" ref="M2510">_xlfn.IFS(L2510&gt;9,"Above Average",L2510&lt;8,"Below Average",TRUE,"Average")</f>
        <v>Average</v>
      </c>
    </row>
    <row r="2511" spans="1:13" x14ac:dyDescent="0.3">
      <c r="A2511">
        <v>18</v>
      </c>
      <c r="B2511" s="21">
        <v>40760</v>
      </c>
      <c r="C2511" s="21" t="str">
        <f t="shared" si="39"/>
        <v>Aug</v>
      </c>
      <c r="D2511" s="6">
        <v>1002806.39</v>
      </c>
      <c r="E2511" t="s">
        <v>155</v>
      </c>
      <c r="F2511" s="5">
        <v>74.58</v>
      </c>
      <c r="G2511" s="5" t="str" cm="1">
        <f t="array" ref="G2511">_xlfn.IFS(F2511&gt;=86,"Hot Week (More Than 85°F)",F2511&lt;50,"Cold Week (Less Than 50°F)",TRUE,"Normal Week")</f>
        <v>Normal Week</v>
      </c>
      <c r="H2511" s="2">
        <v>3.903</v>
      </c>
      <c r="I2511" s="2" t="str" cm="1">
        <f t="array" ref="I2511">_xlfn.IFS(H2511&gt;3.5,"Above Average",H2511&lt;3,"Below Average",TRUE,"Average")</f>
        <v>Above Average</v>
      </c>
      <c r="J2511" s="1">
        <v>136.05403229999999</v>
      </c>
      <c r="K2511" s="1" t="str" cm="1">
        <f t="array" ref="K2511">_xlfn.IFS(J2511&gt;200,"Above Average",J2511&lt;155,"Below Average",TRUE,"Average")</f>
        <v>Below Average</v>
      </c>
      <c r="L2511" s="7">
        <v>8.89</v>
      </c>
      <c r="M2511" s="7" t="str" cm="1">
        <f t="array" ref="M2511">_xlfn.IFS(L2511&gt;9,"Above Average",L2511&lt;8,"Below Average",TRUE,"Average")</f>
        <v>Average</v>
      </c>
    </row>
    <row r="2512" spans="1:13" x14ac:dyDescent="0.3">
      <c r="A2512">
        <v>18</v>
      </c>
      <c r="B2512" s="21">
        <v>40767</v>
      </c>
      <c r="C2512" s="21" t="str">
        <f t="shared" si="39"/>
        <v>Aug</v>
      </c>
      <c r="D2512" s="6">
        <v>928470.83</v>
      </c>
      <c r="E2512" t="s">
        <v>155</v>
      </c>
      <c r="F2512" s="5">
        <v>73.569999999999993</v>
      </c>
      <c r="G2512" s="5" t="str" cm="1">
        <f t="array" ref="G2512">_xlfn.IFS(F2512&gt;=86,"Hot Week (More Than 85°F)",F2512&lt;50,"Cold Week (Less Than 50°F)",TRUE,"Normal Week")</f>
        <v>Normal Week</v>
      </c>
      <c r="H2512" s="2">
        <v>3.88</v>
      </c>
      <c r="I2512" s="2" t="str" cm="1">
        <f t="array" ref="I2512">_xlfn.IFS(H2512&gt;3.5,"Above Average",H2512&lt;3,"Below Average",TRUE,"Average")</f>
        <v>Above Average</v>
      </c>
      <c r="J2512" s="1">
        <v>136.14412899999999</v>
      </c>
      <c r="K2512" s="1" t="str" cm="1">
        <f t="array" ref="K2512">_xlfn.IFS(J2512&gt;200,"Above Average",J2512&lt;155,"Below Average",TRUE,"Average")</f>
        <v>Below Average</v>
      </c>
      <c r="L2512" s="7">
        <v>8.89</v>
      </c>
      <c r="M2512" s="7" t="str" cm="1">
        <f t="array" ref="M2512">_xlfn.IFS(L2512&gt;9,"Above Average",L2512&lt;8,"Below Average",TRUE,"Average")</f>
        <v>Average</v>
      </c>
    </row>
    <row r="2513" spans="1:13" x14ac:dyDescent="0.3">
      <c r="A2513">
        <v>18</v>
      </c>
      <c r="B2513" s="21">
        <v>40774</v>
      </c>
      <c r="C2513" s="21" t="str">
        <f t="shared" si="39"/>
        <v>Aug</v>
      </c>
      <c r="D2513" s="6">
        <v>932679.79</v>
      </c>
      <c r="E2513" t="s">
        <v>155</v>
      </c>
      <c r="F2513" s="5">
        <v>69.239999999999995</v>
      </c>
      <c r="G2513" s="5" t="str" cm="1">
        <f t="array" ref="G2513">_xlfn.IFS(F2513&gt;=86,"Hot Week (More Than 85°F)",F2513&lt;50,"Cold Week (Less Than 50°F)",TRUE,"Normal Week")</f>
        <v>Normal Week</v>
      </c>
      <c r="H2513" s="2">
        <v>3.82</v>
      </c>
      <c r="I2513" s="2" t="str" cm="1">
        <f t="array" ref="I2513">_xlfn.IFS(H2513&gt;3.5,"Above Average",H2513&lt;3,"Below Average",TRUE,"Average")</f>
        <v>Above Average</v>
      </c>
      <c r="J2513" s="1">
        <v>136.18312900000001</v>
      </c>
      <c r="K2513" s="1" t="str" cm="1">
        <f t="array" ref="K2513">_xlfn.IFS(J2513&gt;200,"Above Average",J2513&lt;155,"Below Average",TRUE,"Average")</f>
        <v>Below Average</v>
      </c>
      <c r="L2513" s="7">
        <v>8.89</v>
      </c>
      <c r="M2513" s="7" t="str" cm="1">
        <f t="array" ref="M2513">_xlfn.IFS(L2513&gt;9,"Above Average",L2513&lt;8,"Below Average",TRUE,"Average")</f>
        <v>Average</v>
      </c>
    </row>
    <row r="2514" spans="1:13" x14ac:dyDescent="0.3">
      <c r="A2514">
        <v>18</v>
      </c>
      <c r="B2514" s="21">
        <v>40781</v>
      </c>
      <c r="C2514" s="21" t="str">
        <f t="shared" si="39"/>
        <v>Aug</v>
      </c>
      <c r="D2514" s="6">
        <v>1147906.46</v>
      </c>
      <c r="E2514" t="s">
        <v>155</v>
      </c>
      <c r="F2514" s="5">
        <v>70.319999999999993</v>
      </c>
      <c r="G2514" s="5" t="str" cm="1">
        <f t="array" ref="G2514">_xlfn.IFS(F2514&gt;=86,"Hot Week (More Than 85°F)",F2514&lt;50,"Cold Week (Less Than 50°F)",TRUE,"Normal Week")</f>
        <v>Normal Week</v>
      </c>
      <c r="H2514" s="2">
        <v>3.7959999999999998</v>
      </c>
      <c r="I2514" s="2" t="str" cm="1">
        <f t="array" ref="I2514">_xlfn.IFS(H2514&gt;3.5,"Above Average",H2514&lt;3,"Below Average",TRUE,"Average")</f>
        <v>Above Average</v>
      </c>
      <c r="J2514" s="1">
        <v>136.21361289999999</v>
      </c>
      <c r="K2514" s="1" t="str" cm="1">
        <f t="array" ref="K2514">_xlfn.IFS(J2514&gt;200,"Above Average",J2514&lt;155,"Below Average",TRUE,"Average")</f>
        <v>Below Average</v>
      </c>
      <c r="L2514" s="7">
        <v>8.89</v>
      </c>
      <c r="M2514" s="7" t="str" cm="1">
        <f t="array" ref="M2514">_xlfn.IFS(L2514&gt;9,"Above Average",L2514&lt;8,"Below Average",TRUE,"Average")</f>
        <v>Average</v>
      </c>
    </row>
    <row r="2515" spans="1:13" x14ac:dyDescent="0.3">
      <c r="A2515">
        <v>18</v>
      </c>
      <c r="B2515" s="21">
        <v>40788</v>
      </c>
      <c r="C2515" s="21" t="str">
        <f t="shared" si="39"/>
        <v>Sep</v>
      </c>
      <c r="D2515" s="6">
        <v>540922.93999999994</v>
      </c>
      <c r="E2515" t="s">
        <v>155</v>
      </c>
      <c r="F2515" s="5">
        <v>68.23</v>
      </c>
      <c r="G2515" s="5" t="str" cm="1">
        <f t="array" ref="G2515">_xlfn.IFS(F2515&gt;=86,"Hot Week (More Than 85°F)",F2515&lt;50,"Cold Week (Less Than 50°F)",TRUE,"Normal Week")</f>
        <v>Normal Week</v>
      </c>
      <c r="H2515" s="2">
        <v>3.7839999999999998</v>
      </c>
      <c r="I2515" s="2" t="str" cm="1">
        <f t="array" ref="I2515">_xlfn.IFS(H2515&gt;3.5,"Above Average",H2515&lt;3,"Below Average",TRUE,"Average")</f>
        <v>Above Average</v>
      </c>
      <c r="J2515" s="1">
        <v>136.24409679999999</v>
      </c>
      <c r="K2515" s="1" t="str" cm="1">
        <f t="array" ref="K2515">_xlfn.IFS(J2515&gt;200,"Above Average",J2515&lt;155,"Below Average",TRUE,"Average")</f>
        <v>Below Average</v>
      </c>
      <c r="L2515" s="7">
        <v>8.89</v>
      </c>
      <c r="M2515" s="7" t="str" cm="1">
        <f t="array" ref="M2515">_xlfn.IFS(L2515&gt;9,"Above Average",L2515&lt;8,"Below Average",TRUE,"Average")</f>
        <v>Average</v>
      </c>
    </row>
    <row r="2516" spans="1:13" x14ac:dyDescent="0.3">
      <c r="A2516">
        <v>18</v>
      </c>
      <c r="B2516" s="21">
        <v>40795</v>
      </c>
      <c r="C2516" s="21" t="str">
        <f t="shared" si="39"/>
        <v>Sep</v>
      </c>
      <c r="D2516" s="6">
        <v>951549.61</v>
      </c>
      <c r="E2516" t="s">
        <v>156</v>
      </c>
      <c r="F2516" s="5">
        <v>68.11</v>
      </c>
      <c r="G2516" s="5" t="str" cm="1">
        <f t="array" ref="G2516">_xlfn.IFS(F2516&gt;=86,"Hot Week (More Than 85°F)",F2516&lt;50,"Cold Week (Less Than 50°F)",TRUE,"Normal Week")</f>
        <v>Normal Week</v>
      </c>
      <c r="H2516" s="2">
        <v>3.8090000000000002</v>
      </c>
      <c r="I2516" s="2" t="str" cm="1">
        <f t="array" ref="I2516">_xlfn.IFS(H2516&gt;3.5,"Above Average",H2516&lt;3,"Below Average",TRUE,"Average")</f>
        <v>Above Average</v>
      </c>
      <c r="J2516" s="1">
        <v>136.27458060000001</v>
      </c>
      <c r="K2516" s="1" t="str" cm="1">
        <f t="array" ref="K2516">_xlfn.IFS(J2516&gt;200,"Above Average",J2516&lt;155,"Below Average",TRUE,"Average")</f>
        <v>Below Average</v>
      </c>
      <c r="L2516" s="7">
        <v>8.89</v>
      </c>
      <c r="M2516" s="7" t="str" cm="1">
        <f t="array" ref="M2516">_xlfn.IFS(L2516&gt;9,"Above Average",L2516&lt;8,"Below Average",TRUE,"Average")</f>
        <v>Average</v>
      </c>
    </row>
    <row r="2517" spans="1:13" x14ac:dyDescent="0.3">
      <c r="A2517">
        <v>18</v>
      </c>
      <c r="B2517" s="21">
        <v>40802</v>
      </c>
      <c r="C2517" s="21" t="str">
        <f t="shared" si="39"/>
        <v>Sep</v>
      </c>
      <c r="D2517" s="6">
        <v>845715.37</v>
      </c>
      <c r="E2517" t="s">
        <v>155</v>
      </c>
      <c r="F2517" s="5">
        <v>66.23</v>
      </c>
      <c r="G2517" s="5" t="str" cm="1">
        <f t="array" ref="G2517">_xlfn.IFS(F2517&gt;=86,"Hot Week (More Than 85°F)",F2517&lt;50,"Cold Week (Less Than 50°F)",TRUE,"Normal Week")</f>
        <v>Normal Week</v>
      </c>
      <c r="H2517" s="2">
        <v>3.8090000000000002</v>
      </c>
      <c r="I2517" s="2" t="str" cm="1">
        <f t="array" ref="I2517">_xlfn.IFS(H2517&gt;3.5,"Above Average",H2517&lt;3,"Below Average",TRUE,"Average")</f>
        <v>Above Average</v>
      </c>
      <c r="J2517" s="1">
        <v>136.31450000000001</v>
      </c>
      <c r="K2517" s="1" t="str" cm="1">
        <f t="array" ref="K2517">_xlfn.IFS(J2517&gt;200,"Above Average",J2517&lt;155,"Below Average",TRUE,"Average")</f>
        <v>Below Average</v>
      </c>
      <c r="L2517" s="7">
        <v>8.89</v>
      </c>
      <c r="M2517" s="7" t="str" cm="1">
        <f t="array" ref="M2517">_xlfn.IFS(L2517&gt;9,"Above Average",L2517&lt;8,"Below Average",TRUE,"Average")</f>
        <v>Average</v>
      </c>
    </row>
    <row r="2518" spans="1:13" x14ac:dyDescent="0.3">
      <c r="A2518">
        <v>18</v>
      </c>
      <c r="B2518" s="21">
        <v>40809</v>
      </c>
      <c r="C2518" s="21" t="str">
        <f t="shared" si="39"/>
        <v>Sep</v>
      </c>
      <c r="D2518" s="6">
        <v>853073.17</v>
      </c>
      <c r="E2518" t="s">
        <v>155</v>
      </c>
      <c r="F2518" s="5">
        <v>60.44</v>
      </c>
      <c r="G2518" s="5" t="str" cm="1">
        <f t="array" ref="G2518">_xlfn.IFS(F2518&gt;=86,"Hot Week (More Than 85°F)",F2518&lt;50,"Cold Week (Less Than 50°F)",TRUE,"Normal Week")</f>
        <v>Normal Week</v>
      </c>
      <c r="H2518" s="2">
        <v>3.758</v>
      </c>
      <c r="I2518" s="2" t="str" cm="1">
        <f t="array" ref="I2518">_xlfn.IFS(H2518&gt;3.5,"Above Average",H2518&lt;3,"Below Average",TRUE,"Average")</f>
        <v>Above Average</v>
      </c>
      <c r="J2518" s="1">
        <v>136.36699999999999</v>
      </c>
      <c r="K2518" s="1" t="str" cm="1">
        <f t="array" ref="K2518">_xlfn.IFS(J2518&gt;200,"Above Average",J2518&lt;155,"Below Average",TRUE,"Average")</f>
        <v>Below Average</v>
      </c>
      <c r="L2518" s="7">
        <v>8.89</v>
      </c>
      <c r="M2518" s="7" t="str" cm="1">
        <f t="array" ref="M2518">_xlfn.IFS(L2518&gt;9,"Above Average",L2518&lt;8,"Below Average",TRUE,"Average")</f>
        <v>Average</v>
      </c>
    </row>
    <row r="2519" spans="1:13" x14ac:dyDescent="0.3">
      <c r="A2519">
        <v>18</v>
      </c>
      <c r="B2519" s="21">
        <v>40816</v>
      </c>
      <c r="C2519" s="21" t="str">
        <f t="shared" si="39"/>
        <v>Sep</v>
      </c>
      <c r="D2519" s="6">
        <v>847348.08</v>
      </c>
      <c r="E2519" t="s">
        <v>155</v>
      </c>
      <c r="F2519" s="5">
        <v>69.010000000000005</v>
      </c>
      <c r="G2519" s="5" t="str" cm="1">
        <f t="array" ref="G2519">_xlfn.IFS(F2519&gt;=86,"Hot Week (More Than 85°F)",F2519&lt;50,"Cold Week (Less Than 50°F)",TRUE,"Normal Week")</f>
        <v>Normal Week</v>
      </c>
      <c r="H2519" s="2">
        <v>3.6840000000000002</v>
      </c>
      <c r="I2519" s="2" t="str" cm="1">
        <f t="array" ref="I2519">_xlfn.IFS(H2519&gt;3.5,"Above Average",H2519&lt;3,"Below Average",TRUE,"Average")</f>
        <v>Above Average</v>
      </c>
      <c r="J2519" s="1">
        <v>136.4195</v>
      </c>
      <c r="K2519" s="1" t="str" cm="1">
        <f t="array" ref="K2519">_xlfn.IFS(J2519&gt;200,"Above Average",J2519&lt;155,"Below Average",TRUE,"Average")</f>
        <v>Below Average</v>
      </c>
      <c r="L2519" s="7">
        <v>8.89</v>
      </c>
      <c r="M2519" s="7" t="str" cm="1">
        <f t="array" ref="M2519">_xlfn.IFS(L2519&gt;9,"Above Average",L2519&lt;8,"Below Average",TRUE,"Average")</f>
        <v>Average</v>
      </c>
    </row>
    <row r="2520" spans="1:13" x14ac:dyDescent="0.3">
      <c r="A2520">
        <v>18</v>
      </c>
      <c r="B2520" s="21">
        <v>40823</v>
      </c>
      <c r="C2520" s="21" t="str">
        <f t="shared" si="39"/>
        <v>Oct</v>
      </c>
      <c r="D2520" s="6">
        <v>1019741.1</v>
      </c>
      <c r="E2520" t="s">
        <v>155</v>
      </c>
      <c r="F2520" s="5">
        <v>54.65</v>
      </c>
      <c r="G2520" s="5" t="str" cm="1">
        <f t="array" ref="G2520">_xlfn.IFS(F2520&gt;=86,"Hot Week (More Than 85°F)",F2520&lt;50,"Cold Week (Less Than 50°F)",TRUE,"Normal Week")</f>
        <v>Normal Week</v>
      </c>
      <c r="H2520" s="2">
        <v>3.633</v>
      </c>
      <c r="I2520" s="2" t="str" cm="1">
        <f t="array" ref="I2520">_xlfn.IFS(H2520&gt;3.5,"Above Average",H2520&lt;3,"Below Average",TRUE,"Average")</f>
        <v>Above Average</v>
      </c>
      <c r="J2520" s="1">
        <v>136.47200000000001</v>
      </c>
      <c r="K2520" s="1" t="str" cm="1">
        <f t="array" ref="K2520">_xlfn.IFS(J2520&gt;200,"Above Average",J2520&lt;155,"Below Average",TRUE,"Average")</f>
        <v>Below Average</v>
      </c>
      <c r="L2520" s="7">
        <v>8.4710000000000001</v>
      </c>
      <c r="M2520" s="7" t="str" cm="1">
        <f t="array" ref="M2520">_xlfn.IFS(L2520&gt;9,"Above Average",L2520&lt;8,"Below Average",TRUE,"Average")</f>
        <v>Average</v>
      </c>
    </row>
    <row r="2521" spans="1:13" x14ac:dyDescent="0.3">
      <c r="A2521">
        <v>18</v>
      </c>
      <c r="B2521" s="21">
        <v>40830</v>
      </c>
      <c r="C2521" s="21" t="str">
        <f t="shared" si="39"/>
        <v>Oct</v>
      </c>
      <c r="D2521" s="6">
        <v>953533.95</v>
      </c>
      <c r="E2521" t="s">
        <v>155</v>
      </c>
      <c r="F2521" s="5">
        <v>60.26</v>
      </c>
      <c r="G2521" s="5" t="str" cm="1">
        <f t="array" ref="G2521">_xlfn.IFS(F2521&gt;=86,"Hot Week (More Than 85°F)",F2521&lt;50,"Cold Week (Less Than 50°F)",TRUE,"Normal Week")</f>
        <v>Normal Week</v>
      </c>
      <c r="H2521" s="2">
        <v>3.5830000000000002</v>
      </c>
      <c r="I2521" s="2" t="str" cm="1">
        <f t="array" ref="I2521">_xlfn.IFS(H2521&gt;3.5,"Above Average",H2521&lt;3,"Below Average",TRUE,"Average")</f>
        <v>Above Average</v>
      </c>
      <c r="J2521" s="1">
        <v>136.51509680000001</v>
      </c>
      <c r="K2521" s="1" t="str" cm="1">
        <f t="array" ref="K2521">_xlfn.IFS(J2521&gt;200,"Above Average",J2521&lt;155,"Below Average",TRUE,"Average")</f>
        <v>Below Average</v>
      </c>
      <c r="L2521" s="7">
        <v>8.4710000000000001</v>
      </c>
      <c r="M2521" s="7" t="str" cm="1">
        <f t="array" ref="M2521">_xlfn.IFS(L2521&gt;9,"Above Average",L2521&lt;8,"Below Average",TRUE,"Average")</f>
        <v>Average</v>
      </c>
    </row>
    <row r="2522" spans="1:13" x14ac:dyDescent="0.3">
      <c r="A2522">
        <v>18</v>
      </c>
      <c r="B2522" s="21">
        <v>40837</v>
      </c>
      <c r="C2522" s="21" t="str">
        <f t="shared" si="39"/>
        <v>Oct</v>
      </c>
      <c r="D2522" s="6">
        <v>1048212.62</v>
      </c>
      <c r="E2522" t="s">
        <v>155</v>
      </c>
      <c r="F2522" s="5">
        <v>55.83</v>
      </c>
      <c r="G2522" s="5" t="str" cm="1">
        <f t="array" ref="G2522">_xlfn.IFS(F2522&gt;=86,"Hot Week (More Than 85°F)",F2522&lt;50,"Cold Week (Less Than 50°F)",TRUE,"Normal Week")</f>
        <v>Normal Week</v>
      </c>
      <c r="H2522" s="2">
        <v>3.6179999999999999</v>
      </c>
      <c r="I2522" s="2" t="str" cm="1">
        <f t="array" ref="I2522">_xlfn.IFS(H2522&gt;3.5,"Above Average",H2522&lt;3,"Below Average",TRUE,"Average")</f>
        <v>Above Average</v>
      </c>
      <c r="J2522" s="1">
        <v>136.5017742</v>
      </c>
      <c r="K2522" s="1" t="str" cm="1">
        <f t="array" ref="K2522">_xlfn.IFS(J2522&gt;200,"Above Average",J2522&lt;155,"Below Average",TRUE,"Average")</f>
        <v>Below Average</v>
      </c>
      <c r="L2522" s="7">
        <v>8.4710000000000001</v>
      </c>
      <c r="M2522" s="7" t="str" cm="1">
        <f t="array" ref="M2522">_xlfn.IFS(L2522&gt;9,"Above Average",L2522&lt;8,"Below Average",TRUE,"Average")</f>
        <v>Average</v>
      </c>
    </row>
    <row r="2523" spans="1:13" x14ac:dyDescent="0.3">
      <c r="A2523">
        <v>18</v>
      </c>
      <c r="B2523" s="21">
        <v>40844</v>
      </c>
      <c r="C2523" s="21" t="str">
        <f t="shared" si="39"/>
        <v>Oct</v>
      </c>
      <c r="D2523" s="6">
        <v>1106642.6299999999</v>
      </c>
      <c r="E2523" t="s">
        <v>155</v>
      </c>
      <c r="F2523" s="5">
        <v>45.61</v>
      </c>
      <c r="G2523" s="5" t="str" cm="1">
        <f t="array" ref="G2523">_xlfn.IFS(F2523&gt;=86,"Hot Week (More Than 85°F)",F2523&lt;50,"Cold Week (Less Than 50°F)",TRUE,"Normal Week")</f>
        <v>Cold Week (Less Than 50°F)</v>
      </c>
      <c r="H2523" s="2">
        <v>3.6040000000000001</v>
      </c>
      <c r="I2523" s="2" t="str" cm="1">
        <f t="array" ref="I2523">_xlfn.IFS(H2523&gt;3.5,"Above Average",H2523&lt;3,"Below Average",TRUE,"Average")</f>
        <v>Above Average</v>
      </c>
      <c r="J2523" s="1">
        <v>136.48845159999999</v>
      </c>
      <c r="K2523" s="1" t="str" cm="1">
        <f t="array" ref="K2523">_xlfn.IFS(J2523&gt;200,"Above Average",J2523&lt;155,"Below Average",TRUE,"Average")</f>
        <v>Below Average</v>
      </c>
      <c r="L2523" s="7">
        <v>8.4710000000000001</v>
      </c>
      <c r="M2523" s="7" t="str" cm="1">
        <f t="array" ref="M2523">_xlfn.IFS(L2523&gt;9,"Above Average",L2523&lt;8,"Below Average",TRUE,"Average")</f>
        <v>Average</v>
      </c>
    </row>
    <row r="2524" spans="1:13" x14ac:dyDescent="0.3">
      <c r="A2524">
        <v>18</v>
      </c>
      <c r="B2524" s="21">
        <v>40851</v>
      </c>
      <c r="C2524" s="21" t="str">
        <f t="shared" si="39"/>
        <v>Nov</v>
      </c>
      <c r="D2524" s="6">
        <v>1100625.06</v>
      </c>
      <c r="E2524" t="s">
        <v>155</v>
      </c>
      <c r="F2524" s="5">
        <v>38.29</v>
      </c>
      <c r="G2524" s="5" t="str" cm="1">
        <f t="array" ref="G2524">_xlfn.IFS(F2524&gt;=86,"Hot Week (More Than 85°F)",F2524&lt;50,"Cold Week (Less Than 50°F)",TRUE,"Normal Week")</f>
        <v>Cold Week (Less Than 50°F)</v>
      </c>
      <c r="H2524" s="2">
        <v>3.5859999999999999</v>
      </c>
      <c r="I2524" s="2" t="str" cm="1">
        <f t="array" ref="I2524">_xlfn.IFS(H2524&gt;3.5,"Above Average",H2524&lt;3,"Below Average",TRUE,"Average")</f>
        <v>Above Average</v>
      </c>
      <c r="J2524" s="1">
        <v>136.47512900000001</v>
      </c>
      <c r="K2524" s="1" t="str" cm="1">
        <f t="array" ref="K2524">_xlfn.IFS(J2524&gt;200,"Above Average",J2524&lt;155,"Below Average",TRUE,"Average")</f>
        <v>Below Average</v>
      </c>
      <c r="L2524" s="7">
        <v>8.4710000000000001</v>
      </c>
      <c r="M2524" s="7" t="str" cm="1">
        <f t="array" ref="M2524">_xlfn.IFS(L2524&gt;9,"Above Average",L2524&lt;8,"Below Average",TRUE,"Average")</f>
        <v>Average</v>
      </c>
    </row>
    <row r="2525" spans="1:13" x14ac:dyDescent="0.3">
      <c r="A2525">
        <v>18</v>
      </c>
      <c r="B2525" s="21">
        <v>40858</v>
      </c>
      <c r="C2525" s="21" t="str">
        <f t="shared" si="39"/>
        <v>Nov</v>
      </c>
      <c r="D2525" s="6">
        <v>1079931.6299999999</v>
      </c>
      <c r="E2525" t="s">
        <v>155</v>
      </c>
      <c r="F2525" s="5">
        <v>45.69</v>
      </c>
      <c r="G2525" s="5" t="str" cm="1">
        <f t="array" ref="G2525">_xlfn.IFS(F2525&gt;=86,"Hot Week (More Than 85°F)",F2525&lt;50,"Cold Week (Less Than 50°F)",TRUE,"Normal Week")</f>
        <v>Cold Week (Less Than 50°F)</v>
      </c>
      <c r="H2525" s="2">
        <v>3.57</v>
      </c>
      <c r="I2525" s="2" t="str" cm="1">
        <f t="array" ref="I2525">_xlfn.IFS(H2525&gt;3.5,"Above Average",H2525&lt;3,"Below Average",TRUE,"Average")</f>
        <v>Above Average</v>
      </c>
      <c r="J2525" s="1">
        <v>136.46180649999999</v>
      </c>
      <c r="K2525" s="1" t="str" cm="1">
        <f t="array" ref="K2525">_xlfn.IFS(J2525&gt;200,"Above Average",J2525&lt;155,"Below Average",TRUE,"Average")</f>
        <v>Below Average</v>
      </c>
      <c r="L2525" s="7">
        <v>8.4710000000000001</v>
      </c>
      <c r="M2525" s="7" t="str" cm="1">
        <f t="array" ref="M2525">_xlfn.IFS(L2525&gt;9,"Above Average",L2525&lt;8,"Below Average",TRUE,"Average")</f>
        <v>Average</v>
      </c>
    </row>
    <row r="2526" spans="1:13" x14ac:dyDescent="0.3">
      <c r="A2526">
        <v>18</v>
      </c>
      <c r="B2526" s="21">
        <v>40865</v>
      </c>
      <c r="C2526" s="21" t="str">
        <f t="shared" si="39"/>
        <v>Nov</v>
      </c>
      <c r="D2526" s="6">
        <v>1056992.18</v>
      </c>
      <c r="E2526" t="s">
        <v>155</v>
      </c>
      <c r="F2526" s="5">
        <v>47.88</v>
      </c>
      <c r="G2526" s="5" t="str" cm="1">
        <f t="array" ref="G2526">_xlfn.IFS(F2526&gt;=86,"Hot Week (More Than 85°F)",F2526&lt;50,"Cold Week (Less Than 50°F)",TRUE,"Normal Week")</f>
        <v>Cold Week (Less Than 50°F)</v>
      </c>
      <c r="H2526" s="2">
        <v>3.5710000000000002</v>
      </c>
      <c r="I2526" s="2" t="str" cm="1">
        <f t="array" ref="I2526">_xlfn.IFS(H2526&gt;3.5,"Above Average",H2526&lt;3,"Below Average",TRUE,"Average")</f>
        <v>Above Average</v>
      </c>
      <c r="J2526" s="1">
        <v>136.46666669999999</v>
      </c>
      <c r="K2526" s="1" t="str" cm="1">
        <f t="array" ref="K2526">_xlfn.IFS(J2526&gt;200,"Above Average",J2526&lt;155,"Below Average",TRUE,"Average")</f>
        <v>Below Average</v>
      </c>
      <c r="L2526" s="7">
        <v>8.4710000000000001</v>
      </c>
      <c r="M2526" s="7" t="str" cm="1">
        <f t="array" ref="M2526">_xlfn.IFS(L2526&gt;9,"Above Average",L2526&lt;8,"Below Average",TRUE,"Average")</f>
        <v>Average</v>
      </c>
    </row>
    <row r="2527" spans="1:13" x14ac:dyDescent="0.3">
      <c r="A2527">
        <v>18</v>
      </c>
      <c r="B2527" s="21">
        <v>40872</v>
      </c>
      <c r="C2527" s="21" t="str">
        <f t="shared" si="39"/>
        <v>Nov</v>
      </c>
      <c r="D2527" s="6">
        <v>1624170.99</v>
      </c>
      <c r="E2527" t="s">
        <v>156</v>
      </c>
      <c r="F2527" s="5">
        <v>41.97</v>
      </c>
      <c r="G2527" s="5" t="str" cm="1">
        <f t="array" ref="G2527">_xlfn.IFS(F2527&gt;=86,"Hot Week (More Than 85°F)",F2527&lt;50,"Cold Week (Less Than 50°F)",TRUE,"Normal Week")</f>
        <v>Cold Week (Less Than 50°F)</v>
      </c>
      <c r="H2527" s="2">
        <v>3.536</v>
      </c>
      <c r="I2527" s="2" t="str" cm="1">
        <f t="array" ref="I2527">_xlfn.IFS(H2527&gt;3.5,"Above Average",H2527&lt;3,"Below Average",TRUE,"Average")</f>
        <v>Above Average</v>
      </c>
      <c r="J2527" s="1">
        <v>136.47880000000001</v>
      </c>
      <c r="K2527" s="1" t="str" cm="1">
        <f t="array" ref="K2527">_xlfn.IFS(J2527&gt;200,"Above Average",J2527&lt;155,"Below Average",TRUE,"Average")</f>
        <v>Below Average</v>
      </c>
      <c r="L2527" s="7">
        <v>8.4710000000000001</v>
      </c>
      <c r="M2527" s="7" t="str" cm="1">
        <f t="array" ref="M2527">_xlfn.IFS(L2527&gt;9,"Above Average",L2527&lt;8,"Below Average",TRUE,"Average")</f>
        <v>Average</v>
      </c>
    </row>
    <row r="2528" spans="1:13" x14ac:dyDescent="0.3">
      <c r="A2528">
        <v>18</v>
      </c>
      <c r="B2528" s="21">
        <v>40879</v>
      </c>
      <c r="C2528" s="21" t="str">
        <f t="shared" si="39"/>
        <v>Dec</v>
      </c>
      <c r="D2528" s="6">
        <v>1188047.6100000001</v>
      </c>
      <c r="E2528" t="s">
        <v>155</v>
      </c>
      <c r="F2528" s="5">
        <v>46.25</v>
      </c>
      <c r="G2528" s="5" t="str" cm="1">
        <f t="array" ref="G2528">_xlfn.IFS(F2528&gt;=86,"Hot Week (More Than 85°F)",F2528&lt;50,"Cold Week (Less Than 50°F)",TRUE,"Normal Week")</f>
        <v>Cold Week (Less Than 50°F)</v>
      </c>
      <c r="H2528" s="2">
        <v>3.5009999999999999</v>
      </c>
      <c r="I2528" s="2" t="str" cm="1">
        <f t="array" ref="I2528">_xlfn.IFS(H2528&gt;3.5,"Above Average",H2528&lt;3,"Below Average",TRUE,"Average")</f>
        <v>Above Average</v>
      </c>
      <c r="J2528" s="1">
        <v>136.49093329999999</v>
      </c>
      <c r="K2528" s="1" t="str" cm="1">
        <f t="array" ref="K2528">_xlfn.IFS(J2528&gt;200,"Above Average",J2528&lt;155,"Below Average",TRUE,"Average")</f>
        <v>Below Average</v>
      </c>
      <c r="L2528" s="7">
        <v>8.4710000000000001</v>
      </c>
      <c r="M2528" s="7" t="str" cm="1">
        <f t="array" ref="M2528">_xlfn.IFS(L2528&gt;9,"Above Average",L2528&lt;8,"Below Average",TRUE,"Average")</f>
        <v>Average</v>
      </c>
    </row>
    <row r="2529" spans="1:13" x14ac:dyDescent="0.3">
      <c r="A2529">
        <v>18</v>
      </c>
      <c r="B2529" s="21">
        <v>40886</v>
      </c>
      <c r="C2529" s="21" t="str">
        <f t="shared" si="39"/>
        <v>Dec</v>
      </c>
      <c r="D2529" s="6">
        <v>1368471.23</v>
      </c>
      <c r="E2529" t="s">
        <v>155</v>
      </c>
      <c r="F2529" s="5">
        <v>42.36</v>
      </c>
      <c r="G2529" s="5" t="str" cm="1">
        <f t="array" ref="G2529">_xlfn.IFS(F2529&gt;=86,"Hot Week (More Than 85°F)",F2529&lt;50,"Cold Week (Less Than 50°F)",TRUE,"Normal Week")</f>
        <v>Cold Week (Less Than 50°F)</v>
      </c>
      <c r="H2529" s="2">
        <v>3.47</v>
      </c>
      <c r="I2529" s="2" t="str" cm="1">
        <f t="array" ref="I2529">_xlfn.IFS(H2529&gt;3.5,"Above Average",H2529&lt;3,"Below Average",TRUE,"Average")</f>
        <v>Average</v>
      </c>
      <c r="J2529" s="1">
        <v>136.50306670000001</v>
      </c>
      <c r="K2529" s="1" t="str" cm="1">
        <f t="array" ref="K2529">_xlfn.IFS(J2529&gt;200,"Above Average",J2529&lt;155,"Below Average",TRUE,"Average")</f>
        <v>Below Average</v>
      </c>
      <c r="L2529" s="7">
        <v>8.4710000000000001</v>
      </c>
      <c r="M2529" s="7" t="str" cm="1">
        <f t="array" ref="M2529">_xlfn.IFS(L2529&gt;9,"Above Average",L2529&lt;8,"Below Average",TRUE,"Average")</f>
        <v>Average</v>
      </c>
    </row>
    <row r="2530" spans="1:13" x14ac:dyDescent="0.3">
      <c r="A2530">
        <v>18</v>
      </c>
      <c r="B2530" s="21">
        <v>40893</v>
      </c>
      <c r="C2530" s="21" t="str">
        <f t="shared" si="39"/>
        <v>Dec</v>
      </c>
      <c r="D2530" s="6">
        <v>1516924.23</v>
      </c>
      <c r="E2530" t="s">
        <v>155</v>
      </c>
      <c r="F2530" s="5">
        <v>35.520000000000003</v>
      </c>
      <c r="G2530" s="5" t="str" cm="1">
        <f t="array" ref="G2530">_xlfn.IFS(F2530&gt;=86,"Hot Week (More Than 85°F)",F2530&lt;50,"Cold Week (Less Than 50°F)",TRUE,"Normal Week")</f>
        <v>Cold Week (Less Than 50°F)</v>
      </c>
      <c r="H2530" s="2">
        <v>3.4449999999999998</v>
      </c>
      <c r="I2530" s="2" t="str" cm="1">
        <f t="array" ref="I2530">_xlfn.IFS(H2530&gt;3.5,"Above Average",H2530&lt;3,"Below Average",TRUE,"Average")</f>
        <v>Average</v>
      </c>
      <c r="J2530" s="1">
        <v>136.53351610000001</v>
      </c>
      <c r="K2530" s="1" t="str" cm="1">
        <f t="array" ref="K2530">_xlfn.IFS(J2530&gt;200,"Above Average",J2530&lt;155,"Below Average",TRUE,"Average")</f>
        <v>Below Average</v>
      </c>
      <c r="L2530" s="7">
        <v>8.4710000000000001</v>
      </c>
      <c r="M2530" s="7" t="str" cm="1">
        <f t="array" ref="M2530">_xlfn.IFS(L2530&gt;9,"Above Average",L2530&lt;8,"Below Average",TRUE,"Average")</f>
        <v>Average</v>
      </c>
    </row>
    <row r="2531" spans="1:13" x14ac:dyDescent="0.3">
      <c r="A2531">
        <v>18</v>
      </c>
      <c r="B2531" s="21">
        <v>40900</v>
      </c>
      <c r="C2531" s="21" t="str">
        <f t="shared" si="39"/>
        <v>Dec</v>
      </c>
      <c r="D2531" s="6">
        <v>1882393.4</v>
      </c>
      <c r="E2531" t="s">
        <v>155</v>
      </c>
      <c r="F2531" s="5">
        <v>35.78</v>
      </c>
      <c r="G2531" s="5" t="str" cm="1">
        <f t="array" ref="G2531">_xlfn.IFS(F2531&gt;=86,"Hot Week (More Than 85°F)",F2531&lt;50,"Cold Week (Less Than 50°F)",TRUE,"Normal Week")</f>
        <v>Cold Week (Less Than 50°F)</v>
      </c>
      <c r="H2531" s="2">
        <v>3.4129999999999998</v>
      </c>
      <c r="I2531" s="2" t="str" cm="1">
        <f t="array" ref="I2531">_xlfn.IFS(H2531&gt;3.5,"Above Average",H2531&lt;3,"Below Average",TRUE,"Average")</f>
        <v>Average</v>
      </c>
      <c r="J2531" s="1">
        <v>136.58838710000001</v>
      </c>
      <c r="K2531" s="1" t="str" cm="1">
        <f t="array" ref="K2531">_xlfn.IFS(J2531&gt;200,"Above Average",J2531&lt;155,"Below Average",TRUE,"Average")</f>
        <v>Below Average</v>
      </c>
      <c r="L2531" s="7">
        <v>8.4710000000000001</v>
      </c>
      <c r="M2531" s="7" t="str" cm="1">
        <f t="array" ref="M2531">_xlfn.IFS(L2531&gt;9,"Above Average",L2531&lt;8,"Below Average",TRUE,"Average")</f>
        <v>Average</v>
      </c>
    </row>
    <row r="2532" spans="1:13" x14ac:dyDescent="0.3">
      <c r="A2532">
        <v>18</v>
      </c>
      <c r="B2532" s="21">
        <v>40907</v>
      </c>
      <c r="C2532" s="21" t="str">
        <f t="shared" si="39"/>
        <v>Dec</v>
      </c>
      <c r="D2532" s="6">
        <v>1010562.49</v>
      </c>
      <c r="E2532" t="s">
        <v>156</v>
      </c>
      <c r="F2532" s="5">
        <v>32.36</v>
      </c>
      <c r="G2532" s="5" t="str" cm="1">
        <f t="array" ref="G2532">_xlfn.IFS(F2532&gt;=86,"Hot Week (More Than 85°F)",F2532&lt;50,"Cold Week (Less Than 50°F)",TRUE,"Normal Week")</f>
        <v>Cold Week (Less Than 50°F)</v>
      </c>
      <c r="H2532" s="2">
        <v>3.4020000000000001</v>
      </c>
      <c r="I2532" s="2" t="str" cm="1">
        <f t="array" ref="I2532">_xlfn.IFS(H2532&gt;3.5,"Above Average",H2532&lt;3,"Below Average",TRUE,"Average")</f>
        <v>Average</v>
      </c>
      <c r="J2532" s="1">
        <v>136.6432581</v>
      </c>
      <c r="K2532" s="1" t="str" cm="1">
        <f t="array" ref="K2532">_xlfn.IFS(J2532&gt;200,"Above Average",J2532&lt;155,"Below Average",TRUE,"Average")</f>
        <v>Below Average</v>
      </c>
      <c r="L2532" s="7">
        <v>8.4710000000000001</v>
      </c>
      <c r="M2532" s="7" t="str" cm="1">
        <f t="array" ref="M2532">_xlfn.IFS(L2532&gt;9,"Above Average",L2532&lt;8,"Below Average",TRUE,"Average")</f>
        <v>Average</v>
      </c>
    </row>
    <row r="2533" spans="1:13" x14ac:dyDescent="0.3">
      <c r="A2533">
        <v>18</v>
      </c>
      <c r="B2533" s="21">
        <v>40914</v>
      </c>
      <c r="C2533" s="21" t="str">
        <f t="shared" si="39"/>
        <v>Jan</v>
      </c>
      <c r="D2533" s="6">
        <v>977286.07</v>
      </c>
      <c r="E2533" t="s">
        <v>155</v>
      </c>
      <c r="F2533" s="5">
        <v>31.27</v>
      </c>
      <c r="G2533" s="5" t="str" cm="1">
        <f t="array" ref="G2533">_xlfn.IFS(F2533&gt;=86,"Hot Week (More Than 85°F)",F2533&lt;50,"Cold Week (Less Than 50°F)",TRUE,"Normal Week")</f>
        <v>Cold Week (Less Than 50°F)</v>
      </c>
      <c r="H2533" s="2">
        <v>3.4390000000000001</v>
      </c>
      <c r="I2533" s="2" t="str" cm="1">
        <f t="array" ref="I2533">_xlfn.IFS(H2533&gt;3.5,"Above Average",H2533&lt;3,"Below Average",TRUE,"Average")</f>
        <v>Average</v>
      </c>
      <c r="J2533" s="1">
        <v>136.69812899999999</v>
      </c>
      <c r="K2533" s="1" t="str" cm="1">
        <f t="array" ref="K2533">_xlfn.IFS(J2533&gt;200,"Above Average",J2533&lt;155,"Below Average",TRUE,"Average")</f>
        <v>Below Average</v>
      </c>
      <c r="L2533" s="7">
        <v>8.0749999999999993</v>
      </c>
      <c r="M2533" s="7" t="str" cm="1">
        <f t="array" ref="M2533">_xlfn.IFS(L2533&gt;9,"Above Average",L2533&lt;8,"Below Average",TRUE,"Average")</f>
        <v>Average</v>
      </c>
    </row>
    <row r="2534" spans="1:13" x14ac:dyDescent="0.3">
      <c r="A2534">
        <v>18</v>
      </c>
      <c r="B2534" s="21">
        <v>40921</v>
      </c>
      <c r="C2534" s="21" t="str">
        <f t="shared" si="39"/>
        <v>Jan</v>
      </c>
      <c r="D2534" s="6">
        <v>890130.25</v>
      </c>
      <c r="E2534" t="s">
        <v>155</v>
      </c>
      <c r="F2534" s="5">
        <v>35.25</v>
      </c>
      <c r="G2534" s="5" t="str" cm="1">
        <f t="array" ref="G2534">_xlfn.IFS(F2534&gt;=86,"Hot Week (More Than 85°F)",F2534&lt;50,"Cold Week (Less Than 50°F)",TRUE,"Normal Week")</f>
        <v>Cold Week (Less Than 50°F)</v>
      </c>
      <c r="H2534" s="2">
        <v>3.5230000000000001</v>
      </c>
      <c r="I2534" s="2" t="str" cm="1">
        <f t="array" ref="I2534">_xlfn.IFS(H2534&gt;3.5,"Above Average",H2534&lt;3,"Below Average",TRUE,"Average")</f>
        <v>Above Average</v>
      </c>
      <c r="J2534" s="1">
        <v>136.75299999999999</v>
      </c>
      <c r="K2534" s="1" t="str" cm="1">
        <f t="array" ref="K2534">_xlfn.IFS(J2534&gt;200,"Above Average",J2534&lt;155,"Below Average",TRUE,"Average")</f>
        <v>Below Average</v>
      </c>
      <c r="L2534" s="7">
        <v>8.0749999999999993</v>
      </c>
      <c r="M2534" s="7" t="str" cm="1">
        <f t="array" ref="M2534">_xlfn.IFS(L2534&gt;9,"Above Average",L2534&lt;8,"Below Average",TRUE,"Average")</f>
        <v>Average</v>
      </c>
    </row>
    <row r="2535" spans="1:13" x14ac:dyDescent="0.3">
      <c r="A2535">
        <v>18</v>
      </c>
      <c r="B2535" s="21">
        <v>40928</v>
      </c>
      <c r="C2535" s="21" t="str">
        <f t="shared" si="39"/>
        <v>Jan</v>
      </c>
      <c r="D2535" s="6">
        <v>937522.77</v>
      </c>
      <c r="E2535" t="s">
        <v>155</v>
      </c>
      <c r="F2535" s="5">
        <v>24.2</v>
      </c>
      <c r="G2535" s="5" t="str" cm="1">
        <f t="array" ref="G2535">_xlfn.IFS(F2535&gt;=86,"Hot Week (More Than 85°F)",F2535&lt;50,"Cold Week (Less Than 50°F)",TRUE,"Normal Week")</f>
        <v>Cold Week (Less Than 50°F)</v>
      </c>
      <c r="H2535" s="2">
        <v>3.5419999999999998</v>
      </c>
      <c r="I2535" s="2" t="str" cm="1">
        <f t="array" ref="I2535">_xlfn.IFS(H2535&gt;3.5,"Above Average",H2535&lt;3,"Below Average",TRUE,"Average")</f>
        <v>Above Average</v>
      </c>
      <c r="J2535" s="1">
        <v>136.85641939999999</v>
      </c>
      <c r="K2535" s="1" t="str" cm="1">
        <f t="array" ref="K2535">_xlfn.IFS(J2535&gt;200,"Above Average",J2535&lt;155,"Below Average",TRUE,"Average")</f>
        <v>Below Average</v>
      </c>
      <c r="L2535" s="7">
        <v>8.0749999999999993</v>
      </c>
      <c r="M2535" s="7" t="str" cm="1">
        <f t="array" ref="M2535">_xlfn.IFS(L2535&gt;9,"Above Average",L2535&lt;8,"Below Average",TRUE,"Average")</f>
        <v>Average</v>
      </c>
    </row>
    <row r="2536" spans="1:13" x14ac:dyDescent="0.3">
      <c r="A2536">
        <v>18</v>
      </c>
      <c r="B2536" s="21">
        <v>40935</v>
      </c>
      <c r="C2536" s="21" t="str">
        <f t="shared" si="39"/>
        <v>Jan</v>
      </c>
      <c r="D2536" s="6">
        <v>825584.22</v>
      </c>
      <c r="E2536" t="s">
        <v>155</v>
      </c>
      <c r="F2536" s="5">
        <v>30.44</v>
      </c>
      <c r="G2536" s="5" t="str" cm="1">
        <f t="array" ref="G2536">_xlfn.IFS(F2536&gt;=86,"Hot Week (More Than 85°F)",F2536&lt;50,"Cold Week (Less Than 50°F)",TRUE,"Normal Week")</f>
        <v>Cold Week (Less Than 50°F)</v>
      </c>
      <c r="H2536" s="2">
        <v>3.5680000000000001</v>
      </c>
      <c r="I2536" s="2" t="str" cm="1">
        <f t="array" ref="I2536">_xlfn.IFS(H2536&gt;3.5,"Above Average",H2536&lt;3,"Below Average",TRUE,"Average")</f>
        <v>Above Average</v>
      </c>
      <c r="J2536" s="1">
        <v>136.95983870000001</v>
      </c>
      <c r="K2536" s="1" t="str" cm="1">
        <f t="array" ref="K2536">_xlfn.IFS(J2536&gt;200,"Above Average",J2536&lt;155,"Below Average",TRUE,"Average")</f>
        <v>Below Average</v>
      </c>
      <c r="L2536" s="7">
        <v>8.0749999999999993</v>
      </c>
      <c r="M2536" s="7" t="str" cm="1">
        <f t="array" ref="M2536">_xlfn.IFS(L2536&gt;9,"Above Average",L2536&lt;8,"Below Average",TRUE,"Average")</f>
        <v>Average</v>
      </c>
    </row>
    <row r="2537" spans="1:13" x14ac:dyDescent="0.3">
      <c r="A2537">
        <v>18</v>
      </c>
      <c r="B2537" s="21">
        <v>40942</v>
      </c>
      <c r="C2537" s="21" t="str">
        <f t="shared" si="39"/>
        <v>Feb</v>
      </c>
      <c r="D2537" s="6">
        <v>1049772.04</v>
      </c>
      <c r="E2537" t="s">
        <v>155</v>
      </c>
      <c r="F2537" s="5">
        <v>37.619999999999997</v>
      </c>
      <c r="G2537" s="5" t="str" cm="1">
        <f t="array" ref="G2537">_xlfn.IFS(F2537&gt;=86,"Hot Week (More Than 85°F)",F2537&lt;50,"Cold Week (Less Than 50°F)",TRUE,"Normal Week")</f>
        <v>Cold Week (Less Than 50°F)</v>
      </c>
      <c r="H2537" s="2">
        <v>3.633</v>
      </c>
      <c r="I2537" s="2" t="str" cm="1">
        <f t="array" ref="I2537">_xlfn.IFS(H2537&gt;3.5,"Above Average",H2537&lt;3,"Below Average",TRUE,"Average")</f>
        <v>Above Average</v>
      </c>
      <c r="J2537" s="1">
        <v>137.06325810000001</v>
      </c>
      <c r="K2537" s="1" t="str" cm="1">
        <f t="array" ref="K2537">_xlfn.IFS(J2537&gt;200,"Above Average",J2537&lt;155,"Below Average",TRUE,"Average")</f>
        <v>Below Average</v>
      </c>
      <c r="L2537" s="7">
        <v>8.0749999999999993</v>
      </c>
      <c r="M2537" s="7" t="str" cm="1">
        <f t="array" ref="M2537">_xlfn.IFS(L2537&gt;9,"Above Average",L2537&lt;8,"Below Average",TRUE,"Average")</f>
        <v>Average</v>
      </c>
    </row>
    <row r="2538" spans="1:13" x14ac:dyDescent="0.3">
      <c r="A2538">
        <v>18</v>
      </c>
      <c r="B2538" s="21">
        <v>40949</v>
      </c>
      <c r="C2538" s="21" t="str">
        <f t="shared" si="39"/>
        <v>Feb</v>
      </c>
      <c r="D2538" s="6">
        <v>1161615.51</v>
      </c>
      <c r="E2538" t="s">
        <v>156</v>
      </c>
      <c r="F2538" s="5">
        <v>32.83</v>
      </c>
      <c r="G2538" s="5" t="str" cm="1">
        <f t="array" ref="G2538">_xlfn.IFS(F2538&gt;=86,"Hot Week (More Than 85°F)",F2538&lt;50,"Cold Week (Less Than 50°F)",TRUE,"Normal Week")</f>
        <v>Cold Week (Less Than 50°F)</v>
      </c>
      <c r="H2538" s="2">
        <v>3.6549999999999998</v>
      </c>
      <c r="I2538" s="2" t="str" cm="1">
        <f t="array" ref="I2538">_xlfn.IFS(H2538&gt;3.5,"Above Average",H2538&lt;3,"Below Average",TRUE,"Average")</f>
        <v>Above Average</v>
      </c>
      <c r="J2538" s="1">
        <v>137.1666774</v>
      </c>
      <c r="K2538" s="1" t="str" cm="1">
        <f t="array" ref="K2538">_xlfn.IFS(J2538&gt;200,"Above Average",J2538&lt;155,"Below Average",TRUE,"Average")</f>
        <v>Below Average</v>
      </c>
      <c r="L2538" s="7">
        <v>8.0749999999999993</v>
      </c>
      <c r="M2538" s="7" t="str" cm="1">
        <f t="array" ref="M2538">_xlfn.IFS(L2538&gt;9,"Above Average",L2538&lt;8,"Below Average",TRUE,"Average")</f>
        <v>Average</v>
      </c>
    </row>
    <row r="2539" spans="1:13" x14ac:dyDescent="0.3">
      <c r="A2539">
        <v>18</v>
      </c>
      <c r="B2539" s="21">
        <v>40956</v>
      </c>
      <c r="C2539" s="21" t="str">
        <f t="shared" si="39"/>
        <v>Feb</v>
      </c>
      <c r="D2539" s="6">
        <v>1115985.81</v>
      </c>
      <c r="E2539" t="s">
        <v>155</v>
      </c>
      <c r="F2539" s="5">
        <v>32.869999999999997</v>
      </c>
      <c r="G2539" s="5" t="str" cm="1">
        <f t="array" ref="G2539">_xlfn.IFS(F2539&gt;=86,"Hot Week (More Than 85°F)",F2539&lt;50,"Cold Week (Less Than 50°F)",TRUE,"Normal Week")</f>
        <v>Cold Week (Less Than 50°F)</v>
      </c>
      <c r="H2539" s="2">
        <v>3.7029999999999998</v>
      </c>
      <c r="I2539" s="2" t="str" cm="1">
        <f t="array" ref="I2539">_xlfn.IFS(H2539&gt;3.5,"Above Average",H2539&lt;3,"Below Average",TRUE,"Average")</f>
        <v>Above Average</v>
      </c>
      <c r="J2539" s="1">
        <v>137.25831030000001</v>
      </c>
      <c r="K2539" s="1" t="str" cm="1">
        <f t="array" ref="K2539">_xlfn.IFS(J2539&gt;200,"Above Average",J2539&lt;155,"Below Average",TRUE,"Average")</f>
        <v>Below Average</v>
      </c>
      <c r="L2539" s="7">
        <v>8.0749999999999993</v>
      </c>
      <c r="M2539" s="7" t="str" cm="1">
        <f t="array" ref="M2539">_xlfn.IFS(L2539&gt;9,"Above Average",L2539&lt;8,"Below Average",TRUE,"Average")</f>
        <v>Average</v>
      </c>
    </row>
    <row r="2540" spans="1:13" x14ac:dyDescent="0.3">
      <c r="A2540">
        <v>18</v>
      </c>
      <c r="B2540" s="21">
        <v>40963</v>
      </c>
      <c r="C2540" s="21" t="str">
        <f t="shared" si="39"/>
        <v>Feb</v>
      </c>
      <c r="D2540" s="6">
        <v>1037861.11</v>
      </c>
      <c r="E2540" t="s">
        <v>155</v>
      </c>
      <c r="F2540" s="5">
        <v>36.340000000000003</v>
      </c>
      <c r="G2540" s="5" t="str" cm="1">
        <f t="array" ref="G2540">_xlfn.IFS(F2540&gt;=86,"Hot Week (More Than 85°F)",F2540&lt;50,"Cold Week (Less Than 50°F)",TRUE,"Normal Week")</f>
        <v>Cold Week (Less Than 50°F)</v>
      </c>
      <c r="H2540" s="2">
        <v>3.7509999999999999</v>
      </c>
      <c r="I2540" s="2" t="str" cm="1">
        <f t="array" ref="I2540">_xlfn.IFS(H2540&gt;3.5,"Above Average",H2540&lt;3,"Below Average",TRUE,"Average")</f>
        <v>Above Average</v>
      </c>
      <c r="J2540" s="1">
        <v>137.34110340000001</v>
      </c>
      <c r="K2540" s="1" t="str" cm="1">
        <f t="array" ref="K2540">_xlfn.IFS(J2540&gt;200,"Above Average",J2540&lt;155,"Below Average",TRUE,"Average")</f>
        <v>Below Average</v>
      </c>
      <c r="L2540" s="7">
        <v>8.0749999999999993</v>
      </c>
      <c r="M2540" s="7" t="str" cm="1">
        <f t="array" ref="M2540">_xlfn.IFS(L2540&gt;9,"Above Average",L2540&lt;8,"Below Average",TRUE,"Average")</f>
        <v>Average</v>
      </c>
    </row>
    <row r="2541" spans="1:13" x14ac:dyDescent="0.3">
      <c r="A2541">
        <v>18</v>
      </c>
      <c r="B2541" s="21">
        <v>40970</v>
      </c>
      <c r="C2541" s="21" t="str">
        <f t="shared" si="39"/>
        <v>Mar</v>
      </c>
      <c r="D2541" s="6">
        <v>1047178.91</v>
      </c>
      <c r="E2541" t="s">
        <v>155</v>
      </c>
      <c r="F2541" s="5">
        <v>33.590000000000003</v>
      </c>
      <c r="G2541" s="5" t="str" cm="1">
        <f t="array" ref="G2541">_xlfn.IFS(F2541&gt;=86,"Hot Week (More Than 85°F)",F2541&lt;50,"Cold Week (Less Than 50°F)",TRUE,"Normal Week")</f>
        <v>Cold Week (Less Than 50°F)</v>
      </c>
      <c r="H2541" s="2">
        <v>3.827</v>
      </c>
      <c r="I2541" s="2" t="str" cm="1">
        <f t="array" ref="I2541">_xlfn.IFS(H2541&gt;3.5,"Above Average",H2541&lt;3,"Below Average",TRUE,"Average")</f>
        <v>Above Average</v>
      </c>
      <c r="J2541" s="1">
        <v>137.42389660000001</v>
      </c>
      <c r="K2541" s="1" t="str" cm="1">
        <f t="array" ref="K2541">_xlfn.IFS(J2541&gt;200,"Above Average",J2541&lt;155,"Below Average",TRUE,"Average")</f>
        <v>Below Average</v>
      </c>
      <c r="L2541" s="7">
        <v>8.0749999999999993</v>
      </c>
      <c r="M2541" s="7" t="str" cm="1">
        <f t="array" ref="M2541">_xlfn.IFS(L2541&gt;9,"Above Average",L2541&lt;8,"Below Average",TRUE,"Average")</f>
        <v>Average</v>
      </c>
    </row>
    <row r="2542" spans="1:13" x14ac:dyDescent="0.3">
      <c r="A2542">
        <v>18</v>
      </c>
      <c r="B2542" s="21">
        <v>40977</v>
      </c>
      <c r="C2542" s="21" t="str">
        <f t="shared" si="39"/>
        <v>Mar</v>
      </c>
      <c r="D2542" s="6">
        <v>1084894.47</v>
      </c>
      <c r="E2542" t="s">
        <v>155</v>
      </c>
      <c r="F2542" s="5">
        <v>38.1</v>
      </c>
      <c r="G2542" s="5" t="str" cm="1">
        <f t="array" ref="G2542">_xlfn.IFS(F2542&gt;=86,"Hot Week (More Than 85°F)",F2542&lt;50,"Cold Week (Less Than 50°F)",TRUE,"Normal Week")</f>
        <v>Cold Week (Less Than 50°F)</v>
      </c>
      <c r="H2542" s="2">
        <v>3.8759999999999999</v>
      </c>
      <c r="I2542" s="2" t="str" cm="1">
        <f t="array" ref="I2542">_xlfn.IFS(H2542&gt;3.5,"Above Average",H2542&lt;3,"Below Average",TRUE,"Average")</f>
        <v>Above Average</v>
      </c>
      <c r="J2542" s="1">
        <v>137.50668970000001</v>
      </c>
      <c r="K2542" s="1" t="str" cm="1">
        <f t="array" ref="K2542">_xlfn.IFS(J2542&gt;200,"Above Average",J2542&lt;155,"Below Average",TRUE,"Average")</f>
        <v>Below Average</v>
      </c>
      <c r="L2542" s="7">
        <v>8.0749999999999993</v>
      </c>
      <c r="M2542" s="7" t="str" cm="1">
        <f t="array" ref="M2542">_xlfn.IFS(L2542&gt;9,"Above Average",L2542&lt;8,"Below Average",TRUE,"Average")</f>
        <v>Average</v>
      </c>
    </row>
    <row r="2543" spans="1:13" x14ac:dyDescent="0.3">
      <c r="A2543">
        <v>18</v>
      </c>
      <c r="B2543" s="21">
        <v>40984</v>
      </c>
      <c r="C2543" s="21" t="str">
        <f t="shared" si="39"/>
        <v>Mar</v>
      </c>
      <c r="D2543" s="6">
        <v>1022018.43</v>
      </c>
      <c r="E2543" t="s">
        <v>155</v>
      </c>
      <c r="F2543" s="5">
        <v>45.84</v>
      </c>
      <c r="G2543" s="5" t="str" cm="1">
        <f t="array" ref="G2543">_xlfn.IFS(F2543&gt;=86,"Hot Week (More Than 85°F)",F2543&lt;50,"Cold Week (Less Than 50°F)",TRUE,"Normal Week")</f>
        <v>Cold Week (Less Than 50°F)</v>
      </c>
      <c r="H2543" s="2">
        <v>3.867</v>
      </c>
      <c r="I2543" s="2" t="str" cm="1">
        <f t="array" ref="I2543">_xlfn.IFS(H2543&gt;3.5,"Above Average",H2543&lt;3,"Below Average",TRUE,"Average")</f>
        <v>Above Average</v>
      </c>
      <c r="J2543" s="1">
        <v>137.58438709999999</v>
      </c>
      <c r="K2543" s="1" t="str" cm="1">
        <f t="array" ref="K2543">_xlfn.IFS(J2543&gt;200,"Above Average",J2543&lt;155,"Below Average",TRUE,"Average")</f>
        <v>Below Average</v>
      </c>
      <c r="L2543" s="7">
        <v>8.0749999999999993</v>
      </c>
      <c r="M2543" s="7" t="str" cm="1">
        <f t="array" ref="M2543">_xlfn.IFS(L2543&gt;9,"Above Average",L2543&lt;8,"Below Average",TRUE,"Average")</f>
        <v>Average</v>
      </c>
    </row>
    <row r="2544" spans="1:13" x14ac:dyDescent="0.3">
      <c r="A2544">
        <v>18</v>
      </c>
      <c r="B2544" s="21">
        <v>40991</v>
      </c>
      <c r="C2544" s="21" t="str">
        <f t="shared" si="39"/>
        <v>Mar</v>
      </c>
      <c r="D2544" s="6">
        <v>1031139.3</v>
      </c>
      <c r="E2544" t="s">
        <v>155</v>
      </c>
      <c r="F2544" s="5">
        <v>58.06</v>
      </c>
      <c r="G2544" s="5" t="str" cm="1">
        <f t="array" ref="G2544">_xlfn.IFS(F2544&gt;=86,"Hot Week (More Than 85°F)",F2544&lt;50,"Cold Week (Less Than 50°F)",TRUE,"Normal Week")</f>
        <v>Normal Week</v>
      </c>
      <c r="H2544" s="2">
        <v>3.8889999999999998</v>
      </c>
      <c r="I2544" s="2" t="str" cm="1">
        <f t="array" ref="I2544">_xlfn.IFS(H2544&gt;3.5,"Above Average",H2544&lt;3,"Below Average",TRUE,"Average")</f>
        <v>Above Average</v>
      </c>
      <c r="J2544" s="1">
        <v>137.65529029999999</v>
      </c>
      <c r="K2544" s="1" t="str" cm="1">
        <f t="array" ref="K2544">_xlfn.IFS(J2544&gt;200,"Above Average",J2544&lt;155,"Below Average",TRUE,"Average")</f>
        <v>Below Average</v>
      </c>
      <c r="L2544" s="7">
        <v>8.0749999999999993</v>
      </c>
      <c r="M2544" s="7" t="str" cm="1">
        <f t="array" ref="M2544">_xlfn.IFS(L2544&gt;9,"Above Average",L2544&lt;8,"Below Average",TRUE,"Average")</f>
        <v>Average</v>
      </c>
    </row>
    <row r="2545" spans="1:13" x14ac:dyDescent="0.3">
      <c r="A2545">
        <v>18</v>
      </c>
      <c r="B2545" s="21">
        <v>40998</v>
      </c>
      <c r="C2545" s="21" t="str">
        <f t="shared" si="39"/>
        <v>Mar</v>
      </c>
      <c r="D2545" s="6">
        <v>1009121.2</v>
      </c>
      <c r="E2545" t="s">
        <v>155</v>
      </c>
      <c r="F2545" s="5">
        <v>45.35</v>
      </c>
      <c r="G2545" s="5" t="str" cm="1">
        <f t="array" ref="G2545">_xlfn.IFS(F2545&gt;=86,"Hot Week (More Than 85°F)",F2545&lt;50,"Cold Week (Less Than 50°F)",TRUE,"Normal Week")</f>
        <v>Cold Week (Less Than 50°F)</v>
      </c>
      <c r="H2545" s="2">
        <v>3.9209999999999998</v>
      </c>
      <c r="I2545" s="2" t="str" cm="1">
        <f t="array" ref="I2545">_xlfn.IFS(H2545&gt;3.5,"Above Average",H2545&lt;3,"Below Average",TRUE,"Average")</f>
        <v>Above Average</v>
      </c>
      <c r="J2545" s="1">
        <v>137.72619349999999</v>
      </c>
      <c r="K2545" s="1" t="str" cm="1">
        <f t="array" ref="K2545">_xlfn.IFS(J2545&gt;200,"Above Average",J2545&lt;155,"Below Average",TRUE,"Average")</f>
        <v>Below Average</v>
      </c>
      <c r="L2545" s="7">
        <v>8.0749999999999993</v>
      </c>
      <c r="M2545" s="7" t="str" cm="1">
        <f t="array" ref="M2545">_xlfn.IFS(L2545&gt;9,"Above Average",L2545&lt;8,"Below Average",TRUE,"Average")</f>
        <v>Average</v>
      </c>
    </row>
    <row r="2546" spans="1:13" x14ac:dyDescent="0.3">
      <c r="A2546">
        <v>18</v>
      </c>
      <c r="B2546" s="21">
        <v>41005</v>
      </c>
      <c r="C2546" s="21" t="str">
        <f t="shared" si="39"/>
        <v>Apr</v>
      </c>
      <c r="D2546" s="6">
        <v>1200815.3</v>
      </c>
      <c r="E2546" t="s">
        <v>155</v>
      </c>
      <c r="F2546" s="5">
        <v>43.8</v>
      </c>
      <c r="G2546" s="5" t="str" cm="1">
        <f t="array" ref="G2546">_xlfn.IFS(F2546&gt;=86,"Hot Week (More Than 85°F)",F2546&lt;50,"Cold Week (Less Than 50°F)",TRUE,"Normal Week")</f>
        <v>Cold Week (Less Than 50°F)</v>
      </c>
      <c r="H2546" s="2">
        <v>3.9569999999999999</v>
      </c>
      <c r="I2546" s="2" t="str" cm="1">
        <f t="array" ref="I2546">_xlfn.IFS(H2546&gt;3.5,"Above Average",H2546&lt;3,"Below Average",TRUE,"Average")</f>
        <v>Above Average</v>
      </c>
      <c r="J2546" s="1">
        <v>137.79709679999999</v>
      </c>
      <c r="K2546" s="1" t="str" cm="1">
        <f t="array" ref="K2546">_xlfn.IFS(J2546&gt;200,"Above Average",J2546&lt;155,"Below Average",TRUE,"Average")</f>
        <v>Below Average</v>
      </c>
      <c r="L2546" s="7">
        <v>8.3040000000000003</v>
      </c>
      <c r="M2546" s="7" t="str" cm="1">
        <f t="array" ref="M2546">_xlfn.IFS(L2546&gt;9,"Above Average",L2546&lt;8,"Below Average",TRUE,"Average")</f>
        <v>Average</v>
      </c>
    </row>
    <row r="2547" spans="1:13" x14ac:dyDescent="0.3">
      <c r="A2547">
        <v>18</v>
      </c>
      <c r="B2547" s="21">
        <v>41012</v>
      </c>
      <c r="C2547" s="21" t="str">
        <f t="shared" si="39"/>
        <v>Apr</v>
      </c>
      <c r="D2547" s="6">
        <v>998443.5</v>
      </c>
      <c r="E2547" t="s">
        <v>155</v>
      </c>
      <c r="F2547" s="5">
        <v>47.75</v>
      </c>
      <c r="G2547" s="5" t="str" cm="1">
        <f t="array" ref="G2547">_xlfn.IFS(F2547&gt;=86,"Hot Week (More Than 85°F)",F2547&lt;50,"Cold Week (Less Than 50°F)",TRUE,"Normal Week")</f>
        <v>Cold Week (Less Than 50°F)</v>
      </c>
      <c r="H2547" s="2">
        <v>4.0250000000000004</v>
      </c>
      <c r="I2547" s="2" t="str" cm="1">
        <f t="array" ref="I2547">_xlfn.IFS(H2547&gt;3.5,"Above Average",H2547&lt;3,"Below Average",TRUE,"Average")</f>
        <v>Above Average</v>
      </c>
      <c r="J2547" s="1">
        <v>137.86799999999999</v>
      </c>
      <c r="K2547" s="1" t="str" cm="1">
        <f t="array" ref="K2547">_xlfn.IFS(J2547&gt;200,"Above Average",J2547&lt;155,"Below Average",TRUE,"Average")</f>
        <v>Below Average</v>
      </c>
      <c r="L2547" s="7">
        <v>8.3040000000000003</v>
      </c>
      <c r="M2547" s="7" t="str" cm="1">
        <f t="array" ref="M2547">_xlfn.IFS(L2547&gt;9,"Above Average",L2547&lt;8,"Below Average",TRUE,"Average")</f>
        <v>Average</v>
      </c>
    </row>
    <row r="2548" spans="1:13" x14ac:dyDescent="0.3">
      <c r="A2548">
        <v>18</v>
      </c>
      <c r="B2548" s="21">
        <v>41019</v>
      </c>
      <c r="C2548" s="21" t="str">
        <f t="shared" si="39"/>
        <v>Apr</v>
      </c>
      <c r="D2548" s="6">
        <v>1025813.8</v>
      </c>
      <c r="E2548" t="s">
        <v>155</v>
      </c>
      <c r="F2548" s="5">
        <v>60.88</v>
      </c>
      <c r="G2548" s="5" t="str" cm="1">
        <f t="array" ref="G2548">_xlfn.IFS(F2548&gt;=86,"Hot Week (More Than 85°F)",F2548&lt;50,"Cold Week (Less Than 50°F)",TRUE,"Normal Week")</f>
        <v>Normal Week</v>
      </c>
      <c r="H2548" s="2">
        <v>4.0460000000000003</v>
      </c>
      <c r="I2548" s="2" t="str" cm="1">
        <f t="array" ref="I2548">_xlfn.IFS(H2548&gt;3.5,"Above Average",H2548&lt;3,"Below Average",TRUE,"Average")</f>
        <v>Above Average</v>
      </c>
      <c r="J2548" s="1">
        <v>137.92306669999999</v>
      </c>
      <c r="K2548" s="1" t="str" cm="1">
        <f t="array" ref="K2548">_xlfn.IFS(J2548&gt;200,"Above Average",J2548&lt;155,"Below Average",TRUE,"Average")</f>
        <v>Below Average</v>
      </c>
      <c r="L2548" s="7">
        <v>8.3040000000000003</v>
      </c>
      <c r="M2548" s="7" t="str" cm="1">
        <f t="array" ref="M2548">_xlfn.IFS(L2548&gt;9,"Above Average",L2548&lt;8,"Below Average",TRUE,"Average")</f>
        <v>Average</v>
      </c>
    </row>
    <row r="2549" spans="1:13" x14ac:dyDescent="0.3">
      <c r="A2549">
        <v>18</v>
      </c>
      <c r="B2549" s="21">
        <v>41026</v>
      </c>
      <c r="C2549" s="21" t="str">
        <f t="shared" si="39"/>
        <v>Apr</v>
      </c>
      <c r="D2549" s="6">
        <v>961186.23</v>
      </c>
      <c r="E2549" t="s">
        <v>155</v>
      </c>
      <c r="F2549" s="5">
        <v>50.43</v>
      </c>
      <c r="G2549" s="5" t="str" cm="1">
        <f t="array" ref="G2549">_xlfn.IFS(F2549&gt;=86,"Hot Week (More Than 85°F)",F2549&lt;50,"Cold Week (Less Than 50°F)",TRUE,"Normal Week")</f>
        <v>Normal Week</v>
      </c>
      <c r="H2549" s="2">
        <v>4.0229999999999997</v>
      </c>
      <c r="I2549" s="2" t="str" cm="1">
        <f t="array" ref="I2549">_xlfn.IFS(H2549&gt;3.5,"Above Average",H2549&lt;3,"Below Average",TRUE,"Average")</f>
        <v>Above Average</v>
      </c>
      <c r="J2549" s="1">
        <v>137.9781333</v>
      </c>
      <c r="K2549" s="1" t="str" cm="1">
        <f t="array" ref="K2549">_xlfn.IFS(J2549&gt;200,"Above Average",J2549&lt;155,"Below Average",TRUE,"Average")</f>
        <v>Below Average</v>
      </c>
      <c r="L2549" s="7">
        <v>8.3040000000000003</v>
      </c>
      <c r="M2549" s="7" t="str" cm="1">
        <f t="array" ref="M2549">_xlfn.IFS(L2549&gt;9,"Above Average",L2549&lt;8,"Below Average",TRUE,"Average")</f>
        <v>Average</v>
      </c>
    </row>
    <row r="2550" spans="1:13" x14ac:dyDescent="0.3">
      <c r="A2550">
        <v>18</v>
      </c>
      <c r="B2550" s="21">
        <v>41033</v>
      </c>
      <c r="C2550" s="21" t="str">
        <f t="shared" si="39"/>
        <v>May</v>
      </c>
      <c r="D2550" s="6">
        <v>1050027.8899999999</v>
      </c>
      <c r="E2550" t="s">
        <v>155</v>
      </c>
      <c r="F2550" s="5">
        <v>49.66</v>
      </c>
      <c r="G2550" s="5" t="str" cm="1">
        <f t="array" ref="G2550">_xlfn.IFS(F2550&gt;=86,"Hot Week (More Than 85°F)",F2550&lt;50,"Cold Week (Less Than 50°F)",TRUE,"Normal Week")</f>
        <v>Cold Week (Less Than 50°F)</v>
      </c>
      <c r="H2550" s="2">
        <v>3.9910000000000001</v>
      </c>
      <c r="I2550" s="2" t="str" cm="1">
        <f t="array" ref="I2550">_xlfn.IFS(H2550&gt;3.5,"Above Average",H2550&lt;3,"Below Average",TRUE,"Average")</f>
        <v>Above Average</v>
      </c>
      <c r="J2550" s="1">
        <v>138.03319999999999</v>
      </c>
      <c r="K2550" s="1" t="str" cm="1">
        <f t="array" ref="K2550">_xlfn.IFS(J2550&gt;200,"Above Average",J2550&lt;155,"Below Average",TRUE,"Average")</f>
        <v>Below Average</v>
      </c>
      <c r="L2550" s="7">
        <v>8.3040000000000003</v>
      </c>
      <c r="M2550" s="7" t="str" cm="1">
        <f t="array" ref="M2550">_xlfn.IFS(L2550&gt;9,"Above Average",L2550&lt;8,"Below Average",TRUE,"Average")</f>
        <v>Average</v>
      </c>
    </row>
    <row r="2551" spans="1:13" x14ac:dyDescent="0.3">
      <c r="A2551">
        <v>18</v>
      </c>
      <c r="B2551" s="21">
        <v>41040</v>
      </c>
      <c r="C2551" s="21" t="str">
        <f t="shared" si="39"/>
        <v>May</v>
      </c>
      <c r="D2551" s="6">
        <v>1060433.1000000001</v>
      </c>
      <c r="E2551" t="s">
        <v>155</v>
      </c>
      <c r="F2551" s="5">
        <v>57.44</v>
      </c>
      <c r="G2551" s="5" t="str" cm="1">
        <f t="array" ref="G2551">_xlfn.IFS(F2551&gt;=86,"Hot Week (More Than 85°F)",F2551&lt;50,"Cold Week (Less Than 50°F)",TRUE,"Normal Week")</f>
        <v>Normal Week</v>
      </c>
      <c r="H2551" s="2">
        <v>3.9470000000000001</v>
      </c>
      <c r="I2551" s="2" t="str" cm="1">
        <f t="array" ref="I2551">_xlfn.IFS(H2551&gt;3.5,"Above Average",H2551&lt;3,"Below Average",TRUE,"Average")</f>
        <v>Above Average</v>
      </c>
      <c r="J2551" s="1">
        <v>138.08826669999999</v>
      </c>
      <c r="K2551" s="1" t="str" cm="1">
        <f t="array" ref="K2551">_xlfn.IFS(J2551&gt;200,"Above Average",J2551&lt;155,"Below Average",TRUE,"Average")</f>
        <v>Below Average</v>
      </c>
      <c r="L2551" s="7">
        <v>8.3040000000000003</v>
      </c>
      <c r="M2551" s="7" t="str" cm="1">
        <f t="array" ref="M2551">_xlfn.IFS(L2551&gt;9,"Above Average",L2551&lt;8,"Below Average",TRUE,"Average")</f>
        <v>Average</v>
      </c>
    </row>
    <row r="2552" spans="1:13" x14ac:dyDescent="0.3">
      <c r="A2552">
        <v>18</v>
      </c>
      <c r="B2552" s="21">
        <v>41047</v>
      </c>
      <c r="C2552" s="21" t="str">
        <f t="shared" si="39"/>
        <v>May</v>
      </c>
      <c r="D2552" s="6">
        <v>1047444.59</v>
      </c>
      <c r="E2552" t="s">
        <v>155</v>
      </c>
      <c r="F2552" s="5">
        <v>62.31</v>
      </c>
      <c r="G2552" s="5" t="str" cm="1">
        <f t="array" ref="G2552">_xlfn.IFS(F2552&gt;=86,"Hot Week (More Than 85°F)",F2552&lt;50,"Cold Week (Less Than 50°F)",TRUE,"Normal Week")</f>
        <v>Normal Week</v>
      </c>
      <c r="H2552" s="2">
        <v>3.899</v>
      </c>
      <c r="I2552" s="2" t="str" cm="1">
        <f t="array" ref="I2552">_xlfn.IFS(H2552&gt;3.5,"Above Average",H2552&lt;3,"Below Average",TRUE,"Average")</f>
        <v>Above Average</v>
      </c>
      <c r="J2552" s="1">
        <v>138.1065806</v>
      </c>
      <c r="K2552" s="1" t="str" cm="1">
        <f t="array" ref="K2552">_xlfn.IFS(J2552&gt;200,"Above Average",J2552&lt;155,"Below Average",TRUE,"Average")</f>
        <v>Below Average</v>
      </c>
      <c r="L2552" s="7">
        <v>8.3040000000000003</v>
      </c>
      <c r="M2552" s="7" t="str" cm="1">
        <f t="array" ref="M2552">_xlfn.IFS(L2552&gt;9,"Above Average",L2552&lt;8,"Below Average",TRUE,"Average")</f>
        <v>Average</v>
      </c>
    </row>
    <row r="2553" spans="1:13" x14ac:dyDescent="0.3">
      <c r="A2553">
        <v>18</v>
      </c>
      <c r="B2553" s="21">
        <v>41054</v>
      </c>
      <c r="C2553" s="21" t="str">
        <f t="shared" si="39"/>
        <v>May</v>
      </c>
      <c r="D2553" s="6">
        <v>1088446.58</v>
      </c>
      <c r="E2553" t="s">
        <v>155</v>
      </c>
      <c r="F2553" s="5">
        <v>65.48</v>
      </c>
      <c r="G2553" s="5" t="str" cm="1">
        <f t="array" ref="G2553">_xlfn.IFS(F2553&gt;=86,"Hot Week (More Than 85°F)",F2553&lt;50,"Cold Week (Less Than 50°F)",TRUE,"Normal Week")</f>
        <v>Normal Week</v>
      </c>
      <c r="H2553" s="2">
        <v>3.85</v>
      </c>
      <c r="I2553" s="2" t="str" cm="1">
        <f t="array" ref="I2553">_xlfn.IFS(H2553&gt;3.5,"Above Average",H2553&lt;3,"Below Average",TRUE,"Average")</f>
        <v>Above Average</v>
      </c>
      <c r="J2553" s="1">
        <v>138.11019350000001</v>
      </c>
      <c r="K2553" s="1" t="str" cm="1">
        <f t="array" ref="K2553">_xlfn.IFS(J2553&gt;200,"Above Average",J2553&lt;155,"Below Average",TRUE,"Average")</f>
        <v>Below Average</v>
      </c>
      <c r="L2553" s="7">
        <v>8.3040000000000003</v>
      </c>
      <c r="M2553" s="7" t="str" cm="1">
        <f t="array" ref="M2553">_xlfn.IFS(L2553&gt;9,"Above Average",L2553&lt;8,"Below Average",TRUE,"Average")</f>
        <v>Average</v>
      </c>
    </row>
    <row r="2554" spans="1:13" x14ac:dyDescent="0.3">
      <c r="A2554">
        <v>18</v>
      </c>
      <c r="B2554" s="21">
        <v>41061</v>
      </c>
      <c r="C2554" s="21" t="str">
        <f t="shared" si="39"/>
        <v>Jun</v>
      </c>
      <c r="D2554" s="6">
        <v>1118313.7</v>
      </c>
      <c r="E2554" t="s">
        <v>155</v>
      </c>
      <c r="F2554" s="5">
        <v>71.42</v>
      </c>
      <c r="G2554" s="5" t="str" cm="1">
        <f t="array" ref="G2554">_xlfn.IFS(F2554&gt;=86,"Hot Week (More Than 85°F)",F2554&lt;50,"Cold Week (Less Than 50°F)",TRUE,"Normal Week")</f>
        <v>Normal Week</v>
      </c>
      <c r="H2554" s="2">
        <v>3.798</v>
      </c>
      <c r="I2554" s="2" t="str" cm="1">
        <f t="array" ref="I2554">_xlfn.IFS(H2554&gt;3.5,"Above Average",H2554&lt;3,"Below Average",TRUE,"Average")</f>
        <v>Above Average</v>
      </c>
      <c r="J2554" s="1">
        <v>138.11380650000001</v>
      </c>
      <c r="K2554" s="1" t="str" cm="1">
        <f t="array" ref="K2554">_xlfn.IFS(J2554&gt;200,"Above Average",J2554&lt;155,"Below Average",TRUE,"Average")</f>
        <v>Below Average</v>
      </c>
      <c r="L2554" s="7">
        <v>8.3040000000000003</v>
      </c>
      <c r="M2554" s="7" t="str" cm="1">
        <f t="array" ref="M2554">_xlfn.IFS(L2554&gt;9,"Above Average",L2554&lt;8,"Below Average",TRUE,"Average")</f>
        <v>Average</v>
      </c>
    </row>
    <row r="2555" spans="1:13" x14ac:dyDescent="0.3">
      <c r="A2555">
        <v>18</v>
      </c>
      <c r="B2555" s="21">
        <v>41068</v>
      </c>
      <c r="C2555" s="21" t="str">
        <f t="shared" si="39"/>
        <v>Jun</v>
      </c>
      <c r="D2555" s="6">
        <v>1110479.94</v>
      </c>
      <c r="E2555" t="s">
        <v>155</v>
      </c>
      <c r="F2555" s="5">
        <v>59.1</v>
      </c>
      <c r="G2555" s="5" t="str" cm="1">
        <f t="array" ref="G2555">_xlfn.IFS(F2555&gt;=86,"Hot Week (More Than 85°F)",F2555&lt;50,"Cold Week (Less Than 50°F)",TRUE,"Normal Week")</f>
        <v>Normal Week</v>
      </c>
      <c r="H2555" s="2">
        <v>3.746</v>
      </c>
      <c r="I2555" s="2" t="str" cm="1">
        <f t="array" ref="I2555">_xlfn.IFS(H2555&gt;3.5,"Above Average",H2555&lt;3,"Below Average",TRUE,"Average")</f>
        <v>Above Average</v>
      </c>
      <c r="J2555" s="1">
        <v>138.11741939999999</v>
      </c>
      <c r="K2555" s="1" t="str" cm="1">
        <f t="array" ref="K2555">_xlfn.IFS(J2555&gt;200,"Above Average",J2555&lt;155,"Below Average",TRUE,"Average")</f>
        <v>Below Average</v>
      </c>
      <c r="L2555" s="7">
        <v>8.3040000000000003</v>
      </c>
      <c r="M2555" s="7" t="str" cm="1">
        <f t="array" ref="M2555">_xlfn.IFS(L2555&gt;9,"Above Average",L2555&lt;8,"Below Average",TRUE,"Average")</f>
        <v>Average</v>
      </c>
    </row>
    <row r="2556" spans="1:13" x14ac:dyDescent="0.3">
      <c r="A2556">
        <v>18</v>
      </c>
      <c r="B2556" s="21">
        <v>41075</v>
      </c>
      <c r="C2556" s="21" t="str">
        <f t="shared" si="39"/>
        <v>Jun</v>
      </c>
      <c r="D2556" s="6">
        <v>1057425.83</v>
      </c>
      <c r="E2556" t="s">
        <v>155</v>
      </c>
      <c r="F2556" s="5">
        <v>66.58</v>
      </c>
      <c r="G2556" s="5" t="str" cm="1">
        <f t="array" ref="G2556">_xlfn.IFS(F2556&gt;=86,"Hot Week (More Than 85°F)",F2556&lt;50,"Cold Week (Less Than 50°F)",TRUE,"Normal Week")</f>
        <v>Normal Week</v>
      </c>
      <c r="H2556" s="2">
        <v>3.6829999999999998</v>
      </c>
      <c r="I2556" s="2" t="str" cm="1">
        <f t="array" ref="I2556">_xlfn.IFS(H2556&gt;3.5,"Above Average",H2556&lt;3,"Below Average",TRUE,"Average")</f>
        <v>Above Average</v>
      </c>
      <c r="J2556" s="1">
        <v>138.12953329999999</v>
      </c>
      <c r="K2556" s="1" t="str" cm="1">
        <f t="array" ref="K2556">_xlfn.IFS(J2556&gt;200,"Above Average",J2556&lt;155,"Below Average",TRUE,"Average")</f>
        <v>Below Average</v>
      </c>
      <c r="L2556" s="7">
        <v>8.3040000000000003</v>
      </c>
      <c r="M2556" s="7" t="str" cm="1">
        <f t="array" ref="M2556">_xlfn.IFS(L2556&gt;9,"Above Average",L2556&lt;8,"Below Average",TRUE,"Average")</f>
        <v>Average</v>
      </c>
    </row>
    <row r="2557" spans="1:13" x14ac:dyDescent="0.3">
      <c r="A2557">
        <v>18</v>
      </c>
      <c r="B2557" s="21">
        <v>41082</v>
      </c>
      <c r="C2557" s="21" t="str">
        <f t="shared" si="39"/>
        <v>Jun</v>
      </c>
      <c r="D2557" s="6">
        <v>1080357.8899999999</v>
      </c>
      <c r="E2557" t="s">
        <v>155</v>
      </c>
      <c r="F2557" s="5">
        <v>70.92</v>
      </c>
      <c r="G2557" s="5" t="str" cm="1">
        <f t="array" ref="G2557">_xlfn.IFS(F2557&gt;=86,"Hot Week (More Than 85°F)",F2557&lt;50,"Cold Week (Less Than 50°F)",TRUE,"Normal Week")</f>
        <v>Normal Week</v>
      </c>
      <c r="H2557" s="2">
        <v>3.629</v>
      </c>
      <c r="I2557" s="2" t="str" cm="1">
        <f t="array" ref="I2557">_xlfn.IFS(H2557&gt;3.5,"Above Average",H2557&lt;3,"Below Average",TRUE,"Average")</f>
        <v>Above Average</v>
      </c>
      <c r="J2557" s="1">
        <v>138.16290000000001</v>
      </c>
      <c r="K2557" s="1" t="str" cm="1">
        <f t="array" ref="K2557">_xlfn.IFS(J2557&gt;200,"Above Average",J2557&lt;155,"Below Average",TRUE,"Average")</f>
        <v>Below Average</v>
      </c>
      <c r="L2557" s="7">
        <v>8.3040000000000003</v>
      </c>
      <c r="M2557" s="7" t="str" cm="1">
        <f t="array" ref="M2557">_xlfn.IFS(L2557&gt;9,"Above Average",L2557&lt;8,"Below Average",TRUE,"Average")</f>
        <v>Average</v>
      </c>
    </row>
    <row r="2558" spans="1:13" x14ac:dyDescent="0.3">
      <c r="A2558">
        <v>18</v>
      </c>
      <c r="B2558" s="21">
        <v>41089</v>
      </c>
      <c r="C2558" s="21" t="str">
        <f t="shared" si="39"/>
        <v>Jun</v>
      </c>
      <c r="D2558" s="6">
        <v>1097006.3</v>
      </c>
      <c r="E2558" t="s">
        <v>155</v>
      </c>
      <c r="F2558" s="5">
        <v>70.17</v>
      </c>
      <c r="G2558" s="5" t="str" cm="1">
        <f t="array" ref="G2558">_xlfn.IFS(F2558&gt;=86,"Hot Week (More Than 85°F)",F2558&lt;50,"Cold Week (Less Than 50°F)",TRUE,"Normal Week")</f>
        <v>Normal Week</v>
      </c>
      <c r="H2558" s="2">
        <v>3.577</v>
      </c>
      <c r="I2558" s="2" t="str" cm="1">
        <f t="array" ref="I2558">_xlfn.IFS(H2558&gt;3.5,"Above Average",H2558&lt;3,"Below Average",TRUE,"Average")</f>
        <v>Above Average</v>
      </c>
      <c r="J2558" s="1">
        <v>138.1962667</v>
      </c>
      <c r="K2558" s="1" t="str" cm="1">
        <f t="array" ref="K2558">_xlfn.IFS(J2558&gt;200,"Above Average",J2558&lt;155,"Below Average",TRUE,"Average")</f>
        <v>Below Average</v>
      </c>
      <c r="L2558" s="7">
        <v>8.3040000000000003</v>
      </c>
      <c r="M2558" s="7" t="str" cm="1">
        <f t="array" ref="M2558">_xlfn.IFS(L2558&gt;9,"Above Average",L2558&lt;8,"Below Average",TRUE,"Average")</f>
        <v>Average</v>
      </c>
    </row>
    <row r="2559" spans="1:13" x14ac:dyDescent="0.3">
      <c r="A2559">
        <v>18</v>
      </c>
      <c r="B2559" s="21">
        <v>41096</v>
      </c>
      <c r="C2559" s="21" t="str">
        <f t="shared" si="39"/>
        <v>Jul</v>
      </c>
      <c r="D2559" s="6">
        <v>1158247.31</v>
      </c>
      <c r="E2559" t="s">
        <v>155</v>
      </c>
      <c r="F2559" s="5">
        <v>76.08</v>
      </c>
      <c r="G2559" s="5" t="str" cm="1">
        <f t="array" ref="G2559">_xlfn.IFS(F2559&gt;=86,"Hot Week (More Than 85°F)",F2559&lt;50,"Cold Week (Less Than 50°F)",TRUE,"Normal Week")</f>
        <v>Normal Week</v>
      </c>
      <c r="H2559" s="2">
        <v>3.5379999999999998</v>
      </c>
      <c r="I2559" s="2" t="str" cm="1">
        <f t="array" ref="I2559">_xlfn.IFS(H2559&gt;3.5,"Above Average",H2559&lt;3,"Below Average",TRUE,"Average")</f>
        <v>Above Average</v>
      </c>
      <c r="J2559" s="1">
        <v>138.22963329999999</v>
      </c>
      <c r="K2559" s="1" t="str" cm="1">
        <f t="array" ref="K2559">_xlfn.IFS(J2559&gt;200,"Above Average",J2559&lt;155,"Below Average",TRUE,"Average")</f>
        <v>Below Average</v>
      </c>
      <c r="L2559" s="7">
        <v>8.5350000000000001</v>
      </c>
      <c r="M2559" s="7" t="str" cm="1">
        <f t="array" ref="M2559">_xlfn.IFS(L2559&gt;9,"Above Average",L2559&lt;8,"Below Average",TRUE,"Average")</f>
        <v>Average</v>
      </c>
    </row>
    <row r="2560" spans="1:13" x14ac:dyDescent="0.3">
      <c r="A2560">
        <v>18</v>
      </c>
      <c r="B2560" s="21">
        <v>41103</v>
      </c>
      <c r="C2560" s="21" t="str">
        <f t="shared" si="39"/>
        <v>Jul</v>
      </c>
      <c r="D2560" s="6">
        <v>1024784.92</v>
      </c>
      <c r="E2560" t="s">
        <v>155</v>
      </c>
      <c r="F2560" s="5">
        <v>75.09</v>
      </c>
      <c r="G2560" s="5" t="str" cm="1">
        <f t="array" ref="G2560">_xlfn.IFS(F2560&gt;=86,"Hot Week (More Than 85°F)",F2560&lt;50,"Cold Week (Less Than 50°F)",TRUE,"Normal Week")</f>
        <v>Normal Week</v>
      </c>
      <c r="H2560" s="2">
        <v>3.5609999999999999</v>
      </c>
      <c r="I2560" s="2" t="str" cm="1">
        <f t="array" ref="I2560">_xlfn.IFS(H2560&gt;3.5,"Above Average",H2560&lt;3,"Below Average",TRUE,"Average")</f>
        <v>Above Average</v>
      </c>
      <c r="J2560" s="1">
        <v>138.26300000000001</v>
      </c>
      <c r="K2560" s="1" t="str" cm="1">
        <f t="array" ref="K2560">_xlfn.IFS(J2560&gt;200,"Above Average",J2560&lt;155,"Below Average",TRUE,"Average")</f>
        <v>Below Average</v>
      </c>
      <c r="L2560" s="7">
        <v>8.5350000000000001</v>
      </c>
      <c r="M2560" s="7" t="str" cm="1">
        <f t="array" ref="M2560">_xlfn.IFS(L2560&gt;9,"Above Average",L2560&lt;8,"Below Average",TRUE,"Average")</f>
        <v>Average</v>
      </c>
    </row>
    <row r="2561" spans="1:13" x14ac:dyDescent="0.3">
      <c r="A2561">
        <v>18</v>
      </c>
      <c r="B2561" s="21">
        <v>41110</v>
      </c>
      <c r="C2561" s="21" t="str">
        <f t="shared" si="39"/>
        <v>Jul</v>
      </c>
      <c r="D2561" s="6">
        <v>1033543.56</v>
      </c>
      <c r="E2561" t="s">
        <v>155</v>
      </c>
      <c r="F2561" s="5">
        <v>77.430000000000007</v>
      </c>
      <c r="G2561" s="5" t="str" cm="1">
        <f t="array" ref="G2561">_xlfn.IFS(F2561&gt;=86,"Hot Week (More Than 85°F)",F2561&lt;50,"Cold Week (Less Than 50°F)",TRUE,"Normal Week")</f>
        <v>Normal Week</v>
      </c>
      <c r="H2561" s="2">
        <v>3.61</v>
      </c>
      <c r="I2561" s="2" t="str" cm="1">
        <f t="array" ref="I2561">_xlfn.IFS(H2561&gt;3.5,"Above Average",H2561&lt;3,"Below Average",TRUE,"Average")</f>
        <v>Above Average</v>
      </c>
      <c r="J2561" s="1">
        <v>138.2331935</v>
      </c>
      <c r="K2561" s="1" t="str" cm="1">
        <f t="array" ref="K2561">_xlfn.IFS(J2561&gt;200,"Above Average",J2561&lt;155,"Below Average",TRUE,"Average")</f>
        <v>Below Average</v>
      </c>
      <c r="L2561" s="7">
        <v>8.5350000000000001</v>
      </c>
      <c r="M2561" s="7" t="str" cm="1">
        <f t="array" ref="M2561">_xlfn.IFS(L2561&gt;9,"Above Average",L2561&lt;8,"Below Average",TRUE,"Average")</f>
        <v>Average</v>
      </c>
    </row>
    <row r="2562" spans="1:13" x14ac:dyDescent="0.3">
      <c r="A2562">
        <v>18</v>
      </c>
      <c r="B2562" s="21">
        <v>41117</v>
      </c>
      <c r="C2562" s="21" t="str">
        <f t="shared" ref="C2562:C2625" si="40">TEXT(B2562, "mmm")</f>
        <v>Jul</v>
      </c>
      <c r="D2562" s="6">
        <v>924506.26</v>
      </c>
      <c r="E2562" t="s">
        <v>155</v>
      </c>
      <c r="F2562" s="5">
        <v>72.97</v>
      </c>
      <c r="G2562" s="5" t="str" cm="1">
        <f t="array" ref="G2562">_xlfn.IFS(F2562&gt;=86,"Hot Week (More Than 85°F)",F2562&lt;50,"Cold Week (Less Than 50°F)",TRUE,"Normal Week")</f>
        <v>Normal Week</v>
      </c>
      <c r="H2562" s="2">
        <v>3.7010000000000001</v>
      </c>
      <c r="I2562" s="2" t="str" cm="1">
        <f t="array" ref="I2562">_xlfn.IFS(H2562&gt;3.5,"Above Average",H2562&lt;3,"Below Average",TRUE,"Average")</f>
        <v>Above Average</v>
      </c>
      <c r="J2562" s="1">
        <v>138.20338709999999</v>
      </c>
      <c r="K2562" s="1" t="str" cm="1">
        <f t="array" ref="K2562">_xlfn.IFS(J2562&gt;200,"Above Average",J2562&lt;155,"Below Average",TRUE,"Average")</f>
        <v>Below Average</v>
      </c>
      <c r="L2562" s="7">
        <v>8.5350000000000001</v>
      </c>
      <c r="M2562" s="7" t="str" cm="1">
        <f t="array" ref="M2562">_xlfn.IFS(L2562&gt;9,"Above Average",L2562&lt;8,"Below Average",TRUE,"Average")</f>
        <v>Average</v>
      </c>
    </row>
    <row r="2563" spans="1:13" x14ac:dyDescent="0.3">
      <c r="A2563">
        <v>18</v>
      </c>
      <c r="B2563" s="21">
        <v>41124</v>
      </c>
      <c r="C2563" s="21" t="str">
        <f t="shared" si="40"/>
        <v>Aug</v>
      </c>
      <c r="D2563" s="6">
        <v>1052066.58</v>
      </c>
      <c r="E2563" t="s">
        <v>155</v>
      </c>
      <c r="F2563" s="5">
        <v>72.67</v>
      </c>
      <c r="G2563" s="5" t="str" cm="1">
        <f t="array" ref="G2563">_xlfn.IFS(F2563&gt;=86,"Hot Week (More Than 85°F)",F2563&lt;50,"Cold Week (Less Than 50°F)",TRUE,"Normal Week")</f>
        <v>Normal Week</v>
      </c>
      <c r="H2563" s="2">
        <v>3.698</v>
      </c>
      <c r="I2563" s="2" t="str" cm="1">
        <f t="array" ref="I2563">_xlfn.IFS(H2563&gt;3.5,"Above Average",H2563&lt;3,"Below Average",TRUE,"Average")</f>
        <v>Above Average</v>
      </c>
      <c r="J2563" s="1">
        <v>138.17358060000001</v>
      </c>
      <c r="K2563" s="1" t="str" cm="1">
        <f t="array" ref="K2563">_xlfn.IFS(J2563&gt;200,"Above Average",J2563&lt;155,"Below Average",TRUE,"Average")</f>
        <v>Below Average</v>
      </c>
      <c r="L2563" s="7">
        <v>8.5350000000000001</v>
      </c>
      <c r="M2563" s="7" t="str" cm="1">
        <f t="array" ref="M2563">_xlfn.IFS(L2563&gt;9,"Above Average",L2563&lt;8,"Below Average",TRUE,"Average")</f>
        <v>Average</v>
      </c>
    </row>
    <row r="2564" spans="1:13" x14ac:dyDescent="0.3">
      <c r="A2564">
        <v>18</v>
      </c>
      <c r="B2564" s="21">
        <v>41131</v>
      </c>
      <c r="C2564" s="21" t="str">
        <f t="shared" si="40"/>
        <v>Aug</v>
      </c>
      <c r="D2564" s="6">
        <v>967304.07</v>
      </c>
      <c r="E2564" t="s">
        <v>155</v>
      </c>
      <c r="F2564" s="5">
        <v>75.7</v>
      </c>
      <c r="G2564" s="5" t="str" cm="1">
        <f t="array" ref="G2564">_xlfn.IFS(F2564&gt;=86,"Hot Week (More Than 85°F)",F2564&lt;50,"Cold Week (Less Than 50°F)",TRUE,"Normal Week")</f>
        <v>Normal Week</v>
      </c>
      <c r="H2564" s="2">
        <v>3.7719999999999998</v>
      </c>
      <c r="I2564" s="2" t="str" cm="1">
        <f t="array" ref="I2564">_xlfn.IFS(H2564&gt;3.5,"Above Average",H2564&lt;3,"Below Average",TRUE,"Average")</f>
        <v>Above Average</v>
      </c>
      <c r="J2564" s="1">
        <v>138.1437742</v>
      </c>
      <c r="K2564" s="1" t="str" cm="1">
        <f t="array" ref="K2564">_xlfn.IFS(J2564&gt;200,"Above Average",J2564&lt;155,"Below Average",TRUE,"Average")</f>
        <v>Below Average</v>
      </c>
      <c r="L2564" s="7">
        <v>8.5350000000000001</v>
      </c>
      <c r="M2564" s="7" t="str" cm="1">
        <f t="array" ref="M2564">_xlfn.IFS(L2564&gt;9,"Above Average",L2564&lt;8,"Below Average",TRUE,"Average")</f>
        <v>Average</v>
      </c>
    </row>
    <row r="2565" spans="1:13" x14ac:dyDescent="0.3">
      <c r="A2565">
        <v>18</v>
      </c>
      <c r="B2565" s="21">
        <v>41138</v>
      </c>
      <c r="C2565" s="21" t="str">
        <f t="shared" si="40"/>
        <v>Aug</v>
      </c>
      <c r="D2565" s="6">
        <v>1048134.24</v>
      </c>
      <c r="E2565" t="s">
        <v>155</v>
      </c>
      <c r="F2565" s="5">
        <v>73.25</v>
      </c>
      <c r="G2565" s="5" t="str" cm="1">
        <f t="array" ref="G2565">_xlfn.IFS(F2565&gt;=86,"Hot Week (More Than 85°F)",F2565&lt;50,"Cold Week (Less Than 50°F)",TRUE,"Normal Week")</f>
        <v>Normal Week</v>
      </c>
      <c r="H2565" s="2">
        <v>3.84</v>
      </c>
      <c r="I2565" s="2" t="str" cm="1">
        <f t="array" ref="I2565">_xlfn.IFS(H2565&gt;3.5,"Above Average",H2565&lt;3,"Below Average",TRUE,"Average")</f>
        <v>Above Average</v>
      </c>
      <c r="J2565" s="1">
        <v>138.18570969999999</v>
      </c>
      <c r="K2565" s="1" t="str" cm="1">
        <f t="array" ref="K2565">_xlfn.IFS(J2565&gt;200,"Above Average",J2565&lt;155,"Below Average",TRUE,"Average")</f>
        <v>Below Average</v>
      </c>
      <c r="L2565" s="7">
        <v>8.5350000000000001</v>
      </c>
      <c r="M2565" s="7" t="str" cm="1">
        <f t="array" ref="M2565">_xlfn.IFS(L2565&gt;9,"Above Average",L2565&lt;8,"Below Average",TRUE,"Average")</f>
        <v>Average</v>
      </c>
    </row>
    <row r="2566" spans="1:13" x14ac:dyDescent="0.3">
      <c r="A2566">
        <v>18</v>
      </c>
      <c r="B2566" s="21">
        <v>41145</v>
      </c>
      <c r="C2566" s="21" t="str">
        <f t="shared" si="40"/>
        <v>Aug</v>
      </c>
      <c r="D2566" s="6">
        <v>1145840.9099999999</v>
      </c>
      <c r="E2566" t="s">
        <v>155</v>
      </c>
      <c r="F2566" s="5">
        <v>68.52</v>
      </c>
      <c r="G2566" s="5" t="str" cm="1">
        <f t="array" ref="G2566">_xlfn.IFS(F2566&gt;=86,"Hot Week (More Than 85°F)",F2566&lt;50,"Cold Week (Less Than 50°F)",TRUE,"Normal Week")</f>
        <v>Normal Week</v>
      </c>
      <c r="H2566" s="2">
        <v>3.8740000000000001</v>
      </c>
      <c r="I2566" s="2" t="str" cm="1">
        <f t="array" ref="I2566">_xlfn.IFS(H2566&gt;3.5,"Above Average",H2566&lt;3,"Below Average",TRUE,"Average")</f>
        <v>Above Average</v>
      </c>
      <c r="J2566" s="1">
        <v>138.2814516</v>
      </c>
      <c r="K2566" s="1" t="str" cm="1">
        <f t="array" ref="K2566">_xlfn.IFS(J2566&gt;200,"Above Average",J2566&lt;155,"Below Average",TRUE,"Average")</f>
        <v>Below Average</v>
      </c>
      <c r="L2566" s="7">
        <v>8.5350000000000001</v>
      </c>
      <c r="M2566" s="7" t="str" cm="1">
        <f t="array" ref="M2566">_xlfn.IFS(L2566&gt;9,"Above Average",L2566&lt;8,"Below Average",TRUE,"Average")</f>
        <v>Average</v>
      </c>
    </row>
    <row r="2567" spans="1:13" x14ac:dyDescent="0.3">
      <c r="A2567">
        <v>18</v>
      </c>
      <c r="B2567" s="21">
        <v>41152</v>
      </c>
      <c r="C2567" s="21" t="str">
        <f t="shared" si="40"/>
        <v>Aug</v>
      </c>
      <c r="D2567" s="6">
        <v>1117097.23</v>
      </c>
      <c r="E2567" t="s">
        <v>155</v>
      </c>
      <c r="F2567" s="5">
        <v>70.09</v>
      </c>
      <c r="G2567" s="5" t="str" cm="1">
        <f t="array" ref="G2567">_xlfn.IFS(F2567&gt;=86,"Hot Week (More Than 85°F)",F2567&lt;50,"Cold Week (Less Than 50°F)",TRUE,"Normal Week")</f>
        <v>Normal Week</v>
      </c>
      <c r="H2567" s="2">
        <v>3.8839999999999999</v>
      </c>
      <c r="I2567" s="2" t="str" cm="1">
        <f t="array" ref="I2567">_xlfn.IFS(H2567&gt;3.5,"Above Average",H2567&lt;3,"Below Average",TRUE,"Average")</f>
        <v>Above Average</v>
      </c>
      <c r="J2567" s="1">
        <v>138.3771935</v>
      </c>
      <c r="K2567" s="1" t="str" cm="1">
        <f t="array" ref="K2567">_xlfn.IFS(J2567&gt;200,"Above Average",J2567&lt;155,"Below Average",TRUE,"Average")</f>
        <v>Below Average</v>
      </c>
      <c r="L2567" s="7">
        <v>8.5350000000000001</v>
      </c>
      <c r="M2567" s="7" t="str" cm="1">
        <f t="array" ref="M2567">_xlfn.IFS(L2567&gt;9,"Above Average",L2567&lt;8,"Below Average",TRUE,"Average")</f>
        <v>Average</v>
      </c>
    </row>
    <row r="2568" spans="1:13" x14ac:dyDescent="0.3">
      <c r="A2568">
        <v>18</v>
      </c>
      <c r="B2568" s="21">
        <v>41159</v>
      </c>
      <c r="C2568" s="21" t="str">
        <f t="shared" si="40"/>
        <v>Sep</v>
      </c>
      <c r="D2568" s="6">
        <v>1083521.24</v>
      </c>
      <c r="E2568" t="s">
        <v>156</v>
      </c>
      <c r="F2568" s="5">
        <v>71.849999999999994</v>
      </c>
      <c r="G2568" s="5" t="str" cm="1">
        <f t="array" ref="G2568">_xlfn.IFS(F2568&gt;=86,"Hot Week (More Than 85°F)",F2568&lt;50,"Cold Week (Less Than 50°F)",TRUE,"Normal Week")</f>
        <v>Normal Week</v>
      </c>
      <c r="H2568" s="2">
        <v>3.9209999999999998</v>
      </c>
      <c r="I2568" s="2" t="str" cm="1">
        <f t="array" ref="I2568">_xlfn.IFS(H2568&gt;3.5,"Above Average",H2568&lt;3,"Below Average",TRUE,"Average")</f>
        <v>Above Average</v>
      </c>
      <c r="J2568" s="1">
        <v>138.47293550000001</v>
      </c>
      <c r="K2568" s="1" t="str" cm="1">
        <f t="array" ref="K2568">_xlfn.IFS(J2568&gt;200,"Above Average",J2568&lt;155,"Below Average",TRUE,"Average")</f>
        <v>Below Average</v>
      </c>
      <c r="L2568" s="7">
        <v>8.5350000000000001</v>
      </c>
      <c r="M2568" s="7" t="str" cm="1">
        <f t="array" ref="M2568">_xlfn.IFS(L2568&gt;9,"Above Average",L2568&lt;8,"Below Average",TRUE,"Average")</f>
        <v>Average</v>
      </c>
    </row>
    <row r="2569" spans="1:13" x14ac:dyDescent="0.3">
      <c r="A2569">
        <v>18</v>
      </c>
      <c r="B2569" s="21">
        <v>41166</v>
      </c>
      <c r="C2569" s="21" t="str">
        <f t="shared" si="40"/>
        <v>Sep</v>
      </c>
      <c r="D2569" s="6">
        <v>960476.1</v>
      </c>
      <c r="E2569" t="s">
        <v>155</v>
      </c>
      <c r="F2569" s="5">
        <v>64.45</v>
      </c>
      <c r="G2569" s="5" t="str" cm="1">
        <f t="array" ref="G2569">_xlfn.IFS(F2569&gt;=86,"Hot Week (More Than 85°F)",F2569&lt;50,"Cold Week (Less Than 50°F)",TRUE,"Normal Week")</f>
        <v>Normal Week</v>
      </c>
      <c r="H2569" s="2">
        <v>3.988</v>
      </c>
      <c r="I2569" s="2" t="str" cm="1">
        <f t="array" ref="I2569">_xlfn.IFS(H2569&gt;3.5,"Above Average",H2569&lt;3,"Below Average",TRUE,"Average")</f>
        <v>Above Average</v>
      </c>
      <c r="J2569" s="1">
        <v>138.56729999999999</v>
      </c>
      <c r="K2569" s="1" t="str" cm="1">
        <f t="array" ref="K2569">_xlfn.IFS(J2569&gt;200,"Above Average",J2569&lt;155,"Below Average",TRUE,"Average")</f>
        <v>Below Average</v>
      </c>
      <c r="L2569" s="7">
        <v>8.5350000000000001</v>
      </c>
      <c r="M2569" s="7" t="str" cm="1">
        <f t="array" ref="M2569">_xlfn.IFS(L2569&gt;9,"Above Average",L2569&lt;8,"Below Average",TRUE,"Average")</f>
        <v>Average</v>
      </c>
    </row>
    <row r="2570" spans="1:13" x14ac:dyDescent="0.3">
      <c r="A2570">
        <v>18</v>
      </c>
      <c r="B2570" s="21">
        <v>41173</v>
      </c>
      <c r="C2570" s="21" t="str">
        <f t="shared" si="40"/>
        <v>Sep</v>
      </c>
      <c r="D2570" s="6">
        <v>971386.65</v>
      </c>
      <c r="E2570" t="s">
        <v>155</v>
      </c>
      <c r="F2570" s="5">
        <v>60.23</v>
      </c>
      <c r="G2570" s="5" t="str" cm="1">
        <f t="array" ref="G2570">_xlfn.IFS(F2570&gt;=86,"Hot Week (More Than 85°F)",F2570&lt;50,"Cold Week (Less Than 50°F)",TRUE,"Normal Week")</f>
        <v>Normal Week</v>
      </c>
      <c r="H2570" s="2">
        <v>4.056</v>
      </c>
      <c r="I2570" s="2" t="str" cm="1">
        <f t="array" ref="I2570">_xlfn.IFS(H2570&gt;3.5,"Above Average",H2570&lt;3,"Below Average",TRUE,"Average")</f>
        <v>Above Average</v>
      </c>
      <c r="J2570" s="1">
        <v>138.6534</v>
      </c>
      <c r="K2570" s="1" t="str" cm="1">
        <f t="array" ref="K2570">_xlfn.IFS(J2570&gt;200,"Above Average",J2570&lt;155,"Below Average",TRUE,"Average")</f>
        <v>Below Average</v>
      </c>
      <c r="L2570" s="7">
        <v>8.5350000000000001</v>
      </c>
      <c r="M2570" s="7" t="str" cm="1">
        <f t="array" ref="M2570">_xlfn.IFS(L2570&gt;9,"Above Average",L2570&lt;8,"Below Average",TRUE,"Average")</f>
        <v>Average</v>
      </c>
    </row>
    <row r="2571" spans="1:13" x14ac:dyDescent="0.3">
      <c r="A2571">
        <v>18</v>
      </c>
      <c r="B2571" s="21">
        <v>41180</v>
      </c>
      <c r="C2571" s="21" t="str">
        <f t="shared" si="40"/>
        <v>Sep</v>
      </c>
      <c r="D2571" s="6">
        <v>1002856.2</v>
      </c>
      <c r="E2571" t="s">
        <v>155</v>
      </c>
      <c r="F2571" s="5">
        <v>58.24</v>
      </c>
      <c r="G2571" s="5" t="str" cm="1">
        <f t="array" ref="G2571">_xlfn.IFS(F2571&gt;=86,"Hot Week (More Than 85°F)",F2571&lt;50,"Cold Week (Less Than 50°F)",TRUE,"Normal Week")</f>
        <v>Normal Week</v>
      </c>
      <c r="H2571" s="2">
        <v>4.0179999999999998</v>
      </c>
      <c r="I2571" s="2" t="str" cm="1">
        <f t="array" ref="I2571">_xlfn.IFS(H2571&gt;3.5,"Above Average",H2571&lt;3,"Below Average",TRUE,"Average")</f>
        <v>Above Average</v>
      </c>
      <c r="J2571" s="1">
        <v>138.73949999999999</v>
      </c>
      <c r="K2571" s="1" t="str" cm="1">
        <f t="array" ref="K2571">_xlfn.IFS(J2571&gt;200,"Above Average",J2571&lt;155,"Below Average",TRUE,"Average")</f>
        <v>Below Average</v>
      </c>
      <c r="L2571" s="7">
        <v>8.5350000000000001</v>
      </c>
      <c r="M2571" s="7" t="str" cm="1">
        <f t="array" ref="M2571">_xlfn.IFS(L2571&gt;9,"Above Average",L2571&lt;8,"Below Average",TRUE,"Average")</f>
        <v>Average</v>
      </c>
    </row>
    <row r="2572" spans="1:13" x14ac:dyDescent="0.3">
      <c r="A2572">
        <v>18</v>
      </c>
      <c r="B2572" s="21">
        <v>41187</v>
      </c>
      <c r="C2572" s="21" t="str">
        <f t="shared" si="40"/>
        <v>Oct</v>
      </c>
      <c r="D2572" s="6">
        <v>1092204.79</v>
      </c>
      <c r="E2572" t="s">
        <v>155</v>
      </c>
      <c r="F2572" s="5">
        <v>59.68</v>
      </c>
      <c r="G2572" s="5" t="str" cm="1">
        <f t="array" ref="G2572">_xlfn.IFS(F2572&gt;=86,"Hot Week (More Than 85°F)",F2572&lt;50,"Cold Week (Less Than 50°F)",TRUE,"Normal Week")</f>
        <v>Normal Week</v>
      </c>
      <c r="H2572" s="2">
        <v>4.0270000000000001</v>
      </c>
      <c r="I2572" s="2" t="str" cm="1">
        <f t="array" ref="I2572">_xlfn.IFS(H2572&gt;3.5,"Above Average",H2572&lt;3,"Below Average",TRUE,"Average")</f>
        <v>Above Average</v>
      </c>
      <c r="J2572" s="1">
        <v>138.82560000000001</v>
      </c>
      <c r="K2572" s="1" t="str" cm="1">
        <f t="array" ref="K2572">_xlfn.IFS(J2572&gt;200,"Above Average",J2572&lt;155,"Below Average",TRUE,"Average")</f>
        <v>Below Average</v>
      </c>
      <c r="L2572" s="7">
        <v>8.2430000000000003</v>
      </c>
      <c r="M2572" s="7" t="str" cm="1">
        <f t="array" ref="M2572">_xlfn.IFS(L2572&gt;9,"Above Average",L2572&lt;8,"Below Average",TRUE,"Average")</f>
        <v>Average</v>
      </c>
    </row>
    <row r="2573" spans="1:13" x14ac:dyDescent="0.3">
      <c r="A2573">
        <v>18</v>
      </c>
      <c r="B2573" s="21">
        <v>41194</v>
      </c>
      <c r="C2573" s="21" t="str">
        <f t="shared" si="40"/>
        <v>Oct</v>
      </c>
      <c r="D2573" s="6">
        <v>1074079</v>
      </c>
      <c r="E2573" t="s">
        <v>155</v>
      </c>
      <c r="F2573" s="5">
        <v>50.97</v>
      </c>
      <c r="G2573" s="5" t="str" cm="1">
        <f t="array" ref="G2573">_xlfn.IFS(F2573&gt;=86,"Hot Week (More Than 85°F)",F2573&lt;50,"Cold Week (Less Than 50°F)",TRUE,"Normal Week")</f>
        <v>Normal Week</v>
      </c>
      <c r="H2573" s="2">
        <v>4.0289999999999999</v>
      </c>
      <c r="I2573" s="2" t="str" cm="1">
        <f t="array" ref="I2573">_xlfn.IFS(H2573&gt;3.5,"Above Average",H2573&lt;3,"Below Average",TRUE,"Average")</f>
        <v>Above Average</v>
      </c>
      <c r="J2573" s="1">
        <v>138.9117</v>
      </c>
      <c r="K2573" s="1" t="str" cm="1">
        <f t="array" ref="K2573">_xlfn.IFS(J2573&gt;200,"Above Average",J2573&lt;155,"Below Average",TRUE,"Average")</f>
        <v>Below Average</v>
      </c>
      <c r="L2573" s="7">
        <v>8.2430000000000003</v>
      </c>
      <c r="M2573" s="7" t="str" cm="1">
        <f t="array" ref="M2573">_xlfn.IFS(L2573&gt;9,"Above Average",L2573&lt;8,"Below Average",TRUE,"Average")</f>
        <v>Average</v>
      </c>
    </row>
    <row r="2574" spans="1:13" x14ac:dyDescent="0.3">
      <c r="A2574">
        <v>18</v>
      </c>
      <c r="B2574" s="21">
        <v>41201</v>
      </c>
      <c r="C2574" s="21" t="str">
        <f t="shared" si="40"/>
        <v>Oct</v>
      </c>
      <c r="D2574" s="6">
        <v>1048706.75</v>
      </c>
      <c r="E2574" t="s">
        <v>155</v>
      </c>
      <c r="F2574" s="5">
        <v>51.96</v>
      </c>
      <c r="G2574" s="5" t="str" cm="1">
        <f t="array" ref="G2574">_xlfn.IFS(F2574&gt;=86,"Hot Week (More Than 85°F)",F2574&lt;50,"Cold Week (Less Than 50°F)",TRUE,"Normal Week")</f>
        <v>Normal Week</v>
      </c>
      <c r="H2574" s="2">
        <v>4</v>
      </c>
      <c r="I2574" s="2" t="str" cm="1">
        <f t="array" ref="I2574">_xlfn.IFS(H2574&gt;3.5,"Above Average",H2574&lt;3,"Below Average",TRUE,"Average")</f>
        <v>Above Average</v>
      </c>
      <c r="J2574" s="1">
        <v>138.83361289999999</v>
      </c>
      <c r="K2574" s="1" t="str" cm="1">
        <f t="array" ref="K2574">_xlfn.IFS(J2574&gt;200,"Above Average",J2574&lt;155,"Below Average",TRUE,"Average")</f>
        <v>Below Average</v>
      </c>
      <c r="L2574" s="7">
        <v>8.2430000000000003</v>
      </c>
      <c r="M2574" s="7" t="str" cm="1">
        <f t="array" ref="M2574">_xlfn.IFS(L2574&gt;9,"Above Average",L2574&lt;8,"Below Average",TRUE,"Average")</f>
        <v>Average</v>
      </c>
    </row>
    <row r="2575" spans="1:13" x14ac:dyDescent="0.3">
      <c r="A2575">
        <v>18</v>
      </c>
      <c r="B2575" s="21">
        <v>41208</v>
      </c>
      <c r="C2575" s="21" t="str">
        <f t="shared" si="40"/>
        <v>Oct</v>
      </c>
      <c r="D2575" s="6">
        <v>1127516.25</v>
      </c>
      <c r="E2575" t="s">
        <v>155</v>
      </c>
      <c r="F2575" s="5">
        <v>56.09</v>
      </c>
      <c r="G2575" s="5" t="str" cm="1">
        <f t="array" ref="G2575">_xlfn.IFS(F2575&gt;=86,"Hot Week (More Than 85°F)",F2575&lt;50,"Cold Week (Less Than 50°F)",TRUE,"Normal Week")</f>
        <v>Normal Week</v>
      </c>
      <c r="H2575" s="2">
        <v>3.9169999999999998</v>
      </c>
      <c r="I2575" s="2" t="str" cm="1">
        <f t="array" ref="I2575">_xlfn.IFS(H2575&gt;3.5,"Above Average",H2575&lt;3,"Below Average",TRUE,"Average")</f>
        <v>Above Average</v>
      </c>
      <c r="J2575" s="1">
        <v>138.72816130000001</v>
      </c>
      <c r="K2575" s="1" t="str" cm="1">
        <f t="array" ref="K2575">_xlfn.IFS(J2575&gt;200,"Above Average",J2575&lt;155,"Below Average",TRUE,"Average")</f>
        <v>Below Average</v>
      </c>
      <c r="L2575" s="7">
        <v>8.2430000000000003</v>
      </c>
      <c r="M2575" s="7" t="str" cm="1">
        <f t="array" ref="M2575">_xlfn.IFS(L2575&gt;9,"Above Average",L2575&lt;8,"Below Average",TRUE,"Average")</f>
        <v>Average</v>
      </c>
    </row>
    <row r="2576" spans="1:13" x14ac:dyDescent="0.3">
      <c r="A2576">
        <v>19</v>
      </c>
      <c r="B2576" s="21">
        <v>40214</v>
      </c>
      <c r="C2576" s="21" t="str">
        <f t="shared" si="40"/>
        <v>Feb</v>
      </c>
      <c r="D2576" s="6">
        <v>1507637.17</v>
      </c>
      <c r="E2576" t="s">
        <v>155</v>
      </c>
      <c r="F2576" s="5">
        <v>20.96</v>
      </c>
      <c r="G2576" s="5" t="str" cm="1">
        <f t="array" ref="G2576">_xlfn.IFS(F2576&gt;=86,"Hot Week (More Than 85°F)",F2576&lt;50,"Cold Week (Less Than 50°F)",TRUE,"Normal Week")</f>
        <v>Cold Week (Less Than 50°F)</v>
      </c>
      <c r="H2576" s="2">
        <v>2.9540000000000002</v>
      </c>
      <c r="I2576" s="2" t="str" cm="1">
        <f t="array" ref="I2576">_xlfn.IFS(H2576&gt;3.5,"Above Average",H2576&lt;3,"Below Average",TRUE,"Average")</f>
        <v>Below Average</v>
      </c>
      <c r="J2576" s="1">
        <v>131.5279032</v>
      </c>
      <c r="K2576" s="1" t="str" cm="1">
        <f t="array" ref="K2576">_xlfn.IFS(J2576&gt;200,"Above Average",J2576&lt;155,"Below Average",TRUE,"Average")</f>
        <v>Below Average</v>
      </c>
      <c r="L2576" s="7">
        <v>8.35</v>
      </c>
      <c r="M2576" s="7" t="str" cm="1">
        <f t="array" ref="M2576">_xlfn.IFS(L2576&gt;9,"Above Average",L2576&lt;8,"Below Average",TRUE,"Average")</f>
        <v>Average</v>
      </c>
    </row>
    <row r="2577" spans="1:13" x14ac:dyDescent="0.3">
      <c r="A2577">
        <v>19</v>
      </c>
      <c r="B2577" s="21">
        <v>40221</v>
      </c>
      <c r="C2577" s="21" t="str">
        <f t="shared" si="40"/>
        <v>Feb</v>
      </c>
      <c r="D2577" s="6">
        <v>1536549.95</v>
      </c>
      <c r="E2577" t="s">
        <v>156</v>
      </c>
      <c r="F2577" s="5">
        <v>23.22</v>
      </c>
      <c r="G2577" s="5" t="str" cm="1">
        <f t="array" ref="G2577">_xlfn.IFS(F2577&gt;=86,"Hot Week (More Than 85°F)",F2577&lt;50,"Cold Week (Less Than 50°F)",TRUE,"Normal Week")</f>
        <v>Cold Week (Less Than 50°F)</v>
      </c>
      <c r="H2577" s="2">
        <v>2.94</v>
      </c>
      <c r="I2577" s="2" t="str" cm="1">
        <f t="array" ref="I2577">_xlfn.IFS(H2577&gt;3.5,"Above Average",H2577&lt;3,"Below Average",TRUE,"Average")</f>
        <v>Below Average</v>
      </c>
      <c r="J2577" s="1">
        <v>131.58661290000001</v>
      </c>
      <c r="K2577" s="1" t="str" cm="1">
        <f t="array" ref="K2577">_xlfn.IFS(J2577&gt;200,"Above Average",J2577&lt;155,"Below Average",TRUE,"Average")</f>
        <v>Below Average</v>
      </c>
      <c r="L2577" s="7">
        <v>8.35</v>
      </c>
      <c r="M2577" s="7" t="str" cm="1">
        <f t="array" ref="M2577">_xlfn.IFS(L2577&gt;9,"Above Average",L2577&lt;8,"Below Average",TRUE,"Average")</f>
        <v>Average</v>
      </c>
    </row>
    <row r="2578" spans="1:13" x14ac:dyDescent="0.3">
      <c r="A2578">
        <v>19</v>
      </c>
      <c r="B2578" s="21">
        <v>40228</v>
      </c>
      <c r="C2578" s="21" t="str">
        <f t="shared" si="40"/>
        <v>Feb</v>
      </c>
      <c r="D2578" s="6">
        <v>1515976.11</v>
      </c>
      <c r="E2578" t="s">
        <v>155</v>
      </c>
      <c r="F2578" s="5">
        <v>28.57</v>
      </c>
      <c r="G2578" s="5" t="str" cm="1">
        <f t="array" ref="G2578">_xlfn.IFS(F2578&gt;=86,"Hot Week (More Than 85°F)",F2578&lt;50,"Cold Week (Less Than 50°F)",TRUE,"Normal Week")</f>
        <v>Cold Week (Less Than 50°F)</v>
      </c>
      <c r="H2578" s="2">
        <v>2.9089999999999998</v>
      </c>
      <c r="I2578" s="2" t="str" cm="1">
        <f t="array" ref="I2578">_xlfn.IFS(H2578&gt;3.5,"Above Average",H2578&lt;3,"Below Average",TRUE,"Average")</f>
        <v>Below Average</v>
      </c>
      <c r="J2578" s="1">
        <v>131.637</v>
      </c>
      <c r="K2578" s="1" t="str" cm="1">
        <f t="array" ref="K2578">_xlfn.IFS(J2578&gt;200,"Above Average",J2578&lt;155,"Below Average",TRUE,"Average")</f>
        <v>Below Average</v>
      </c>
      <c r="L2578" s="7">
        <v>8.35</v>
      </c>
      <c r="M2578" s="7" t="str" cm="1">
        <f t="array" ref="M2578">_xlfn.IFS(L2578&gt;9,"Above Average",L2578&lt;8,"Below Average",TRUE,"Average")</f>
        <v>Average</v>
      </c>
    </row>
    <row r="2579" spans="1:13" x14ac:dyDescent="0.3">
      <c r="A2579">
        <v>19</v>
      </c>
      <c r="B2579" s="21">
        <v>40235</v>
      </c>
      <c r="C2579" s="21" t="str">
        <f t="shared" si="40"/>
        <v>Feb</v>
      </c>
      <c r="D2579" s="6">
        <v>1373270.06</v>
      </c>
      <c r="E2579" t="s">
        <v>155</v>
      </c>
      <c r="F2579" s="5">
        <v>30.33</v>
      </c>
      <c r="G2579" s="5" t="str" cm="1">
        <f t="array" ref="G2579">_xlfn.IFS(F2579&gt;=86,"Hot Week (More Than 85°F)",F2579&lt;50,"Cold Week (Less Than 50°F)",TRUE,"Normal Week")</f>
        <v>Cold Week (Less Than 50°F)</v>
      </c>
      <c r="H2579" s="2">
        <v>2.91</v>
      </c>
      <c r="I2579" s="2" t="str" cm="1">
        <f t="array" ref="I2579">_xlfn.IFS(H2579&gt;3.5,"Above Average",H2579&lt;3,"Below Average",TRUE,"Average")</f>
        <v>Below Average</v>
      </c>
      <c r="J2579" s="1">
        <v>131.68600000000001</v>
      </c>
      <c r="K2579" s="1" t="str" cm="1">
        <f t="array" ref="K2579">_xlfn.IFS(J2579&gt;200,"Above Average",J2579&lt;155,"Below Average",TRUE,"Average")</f>
        <v>Below Average</v>
      </c>
      <c r="L2579" s="7">
        <v>8.35</v>
      </c>
      <c r="M2579" s="7" t="str" cm="1">
        <f t="array" ref="M2579">_xlfn.IFS(L2579&gt;9,"Above Average",L2579&lt;8,"Below Average",TRUE,"Average")</f>
        <v>Average</v>
      </c>
    </row>
    <row r="2580" spans="1:13" x14ac:dyDescent="0.3">
      <c r="A2580">
        <v>19</v>
      </c>
      <c r="B2580" s="21">
        <v>40242</v>
      </c>
      <c r="C2580" s="21" t="str">
        <f t="shared" si="40"/>
        <v>Mar</v>
      </c>
      <c r="D2580" s="6">
        <v>1495844.57</v>
      </c>
      <c r="E2580" t="s">
        <v>155</v>
      </c>
      <c r="F2580" s="5">
        <v>32.92</v>
      </c>
      <c r="G2580" s="5" t="str" cm="1">
        <f t="array" ref="G2580">_xlfn.IFS(F2580&gt;=86,"Hot Week (More Than 85°F)",F2580&lt;50,"Cold Week (Less Than 50°F)",TRUE,"Normal Week")</f>
        <v>Cold Week (Less Than 50°F)</v>
      </c>
      <c r="H2580" s="2">
        <v>2.919</v>
      </c>
      <c r="I2580" s="2" t="str" cm="1">
        <f t="array" ref="I2580">_xlfn.IFS(H2580&gt;3.5,"Above Average",H2580&lt;3,"Below Average",TRUE,"Average")</f>
        <v>Below Average</v>
      </c>
      <c r="J2580" s="1">
        <v>131.73500000000001</v>
      </c>
      <c r="K2580" s="1" t="str" cm="1">
        <f t="array" ref="K2580">_xlfn.IFS(J2580&gt;200,"Above Average",J2580&lt;155,"Below Average",TRUE,"Average")</f>
        <v>Below Average</v>
      </c>
      <c r="L2580" s="7">
        <v>8.35</v>
      </c>
      <c r="M2580" s="7" t="str" cm="1">
        <f t="array" ref="M2580">_xlfn.IFS(L2580&gt;9,"Above Average",L2580&lt;8,"Below Average",TRUE,"Average")</f>
        <v>Average</v>
      </c>
    </row>
    <row r="2581" spans="1:13" x14ac:dyDescent="0.3">
      <c r="A2581">
        <v>19</v>
      </c>
      <c r="B2581" s="21">
        <v>40249</v>
      </c>
      <c r="C2581" s="21" t="str">
        <f t="shared" si="40"/>
        <v>Mar</v>
      </c>
      <c r="D2581" s="6">
        <v>1467889.2</v>
      </c>
      <c r="E2581" t="s">
        <v>155</v>
      </c>
      <c r="F2581" s="5">
        <v>39.06</v>
      </c>
      <c r="G2581" s="5" t="str" cm="1">
        <f t="array" ref="G2581">_xlfn.IFS(F2581&gt;=86,"Hot Week (More Than 85°F)",F2581&lt;50,"Cold Week (Less Than 50°F)",TRUE,"Normal Week")</f>
        <v>Cold Week (Less Than 50°F)</v>
      </c>
      <c r="H2581" s="2">
        <v>2.9380000000000002</v>
      </c>
      <c r="I2581" s="2" t="str" cm="1">
        <f t="array" ref="I2581">_xlfn.IFS(H2581&gt;3.5,"Above Average",H2581&lt;3,"Below Average",TRUE,"Average")</f>
        <v>Below Average</v>
      </c>
      <c r="J2581" s="1">
        <v>131.78399999999999</v>
      </c>
      <c r="K2581" s="1" t="str" cm="1">
        <f t="array" ref="K2581">_xlfn.IFS(J2581&gt;200,"Above Average",J2581&lt;155,"Below Average",TRUE,"Average")</f>
        <v>Below Average</v>
      </c>
      <c r="L2581" s="7">
        <v>8.35</v>
      </c>
      <c r="M2581" s="7" t="str" cm="1">
        <f t="array" ref="M2581">_xlfn.IFS(L2581&gt;9,"Above Average",L2581&lt;8,"Below Average",TRUE,"Average")</f>
        <v>Average</v>
      </c>
    </row>
    <row r="2582" spans="1:13" x14ac:dyDescent="0.3">
      <c r="A2582">
        <v>19</v>
      </c>
      <c r="B2582" s="21">
        <v>40256</v>
      </c>
      <c r="C2582" s="21" t="str">
        <f t="shared" si="40"/>
        <v>Mar</v>
      </c>
      <c r="D2582" s="6">
        <v>1332940.3500000001</v>
      </c>
      <c r="E2582" t="s">
        <v>155</v>
      </c>
      <c r="F2582" s="5">
        <v>43.74</v>
      </c>
      <c r="G2582" s="5" t="str" cm="1">
        <f t="array" ref="G2582">_xlfn.IFS(F2582&gt;=86,"Hot Week (More Than 85°F)",F2582&lt;50,"Cold Week (Less Than 50°F)",TRUE,"Normal Week")</f>
        <v>Cold Week (Less Than 50°F)</v>
      </c>
      <c r="H2582" s="2">
        <v>2.96</v>
      </c>
      <c r="I2582" s="2" t="str" cm="1">
        <f t="array" ref="I2582">_xlfn.IFS(H2582&gt;3.5,"Above Average",H2582&lt;3,"Below Average",TRUE,"Average")</f>
        <v>Below Average</v>
      </c>
      <c r="J2582" s="1">
        <v>131.8242903</v>
      </c>
      <c r="K2582" s="1" t="str" cm="1">
        <f t="array" ref="K2582">_xlfn.IFS(J2582&gt;200,"Above Average",J2582&lt;155,"Below Average",TRUE,"Average")</f>
        <v>Below Average</v>
      </c>
      <c r="L2582" s="7">
        <v>8.35</v>
      </c>
      <c r="M2582" s="7" t="str" cm="1">
        <f t="array" ref="M2582">_xlfn.IFS(L2582&gt;9,"Above Average",L2582&lt;8,"Below Average",TRUE,"Average")</f>
        <v>Average</v>
      </c>
    </row>
    <row r="2583" spans="1:13" x14ac:dyDescent="0.3">
      <c r="A2583">
        <v>19</v>
      </c>
      <c r="B2583" s="21">
        <v>40263</v>
      </c>
      <c r="C2583" s="21" t="str">
        <f t="shared" si="40"/>
        <v>Mar</v>
      </c>
      <c r="D2583" s="6">
        <v>1427023.45</v>
      </c>
      <c r="E2583" t="s">
        <v>155</v>
      </c>
      <c r="F2583" s="5">
        <v>39.07</v>
      </c>
      <c r="G2583" s="5" t="str" cm="1">
        <f t="array" ref="G2583">_xlfn.IFS(F2583&gt;=86,"Hot Week (More Than 85°F)",F2583&lt;50,"Cold Week (Less Than 50°F)",TRUE,"Normal Week")</f>
        <v>Cold Week (Less Than 50°F)</v>
      </c>
      <c r="H2583" s="2">
        <v>2.9630000000000001</v>
      </c>
      <c r="I2583" s="2" t="str" cm="1">
        <f t="array" ref="I2583">_xlfn.IFS(H2583&gt;3.5,"Above Average",H2583&lt;3,"Below Average",TRUE,"Average")</f>
        <v>Below Average</v>
      </c>
      <c r="J2583" s="1">
        <v>131.86312899999999</v>
      </c>
      <c r="K2583" s="1" t="str" cm="1">
        <f t="array" ref="K2583">_xlfn.IFS(J2583&gt;200,"Above Average",J2583&lt;155,"Below Average",TRUE,"Average")</f>
        <v>Below Average</v>
      </c>
      <c r="L2583" s="7">
        <v>8.35</v>
      </c>
      <c r="M2583" s="7" t="str" cm="1">
        <f t="array" ref="M2583">_xlfn.IFS(L2583&gt;9,"Above Average",L2583&lt;8,"Below Average",TRUE,"Average")</f>
        <v>Average</v>
      </c>
    </row>
    <row r="2584" spans="1:13" x14ac:dyDescent="0.3">
      <c r="A2584">
        <v>19</v>
      </c>
      <c r="B2584" s="21">
        <v>40270</v>
      </c>
      <c r="C2584" s="21" t="str">
        <f t="shared" si="40"/>
        <v>Apr</v>
      </c>
      <c r="D2584" s="6">
        <v>1642970.27</v>
      </c>
      <c r="E2584" t="s">
        <v>155</v>
      </c>
      <c r="F2584" s="5">
        <v>45.26</v>
      </c>
      <c r="G2584" s="5" t="str" cm="1">
        <f t="array" ref="G2584">_xlfn.IFS(F2584&gt;=86,"Hot Week (More Than 85°F)",F2584&lt;50,"Cold Week (Less Than 50°F)",TRUE,"Normal Week")</f>
        <v>Cold Week (Less Than 50°F)</v>
      </c>
      <c r="H2584" s="2">
        <v>2.9569999999999999</v>
      </c>
      <c r="I2584" s="2" t="str" cm="1">
        <f t="array" ref="I2584">_xlfn.IFS(H2584&gt;3.5,"Above Average",H2584&lt;3,"Below Average",TRUE,"Average")</f>
        <v>Below Average</v>
      </c>
      <c r="J2584" s="1">
        <v>131.9019677</v>
      </c>
      <c r="K2584" s="1" t="str" cm="1">
        <f t="array" ref="K2584">_xlfn.IFS(J2584&gt;200,"Above Average",J2584&lt;155,"Below Average",TRUE,"Average")</f>
        <v>Below Average</v>
      </c>
      <c r="L2584" s="7">
        <v>8.1850000000000005</v>
      </c>
      <c r="M2584" s="7" t="str" cm="1">
        <f t="array" ref="M2584">_xlfn.IFS(L2584&gt;9,"Above Average",L2584&lt;8,"Below Average",TRUE,"Average")</f>
        <v>Average</v>
      </c>
    </row>
    <row r="2585" spans="1:13" x14ac:dyDescent="0.3">
      <c r="A2585">
        <v>19</v>
      </c>
      <c r="B2585" s="21">
        <v>40277</v>
      </c>
      <c r="C2585" s="21" t="str">
        <f t="shared" si="40"/>
        <v>Apr</v>
      </c>
      <c r="D2585" s="6">
        <v>1489613.32</v>
      </c>
      <c r="E2585" t="s">
        <v>155</v>
      </c>
      <c r="F2585" s="5">
        <v>55.66</v>
      </c>
      <c r="G2585" s="5" t="str" cm="1">
        <f t="array" ref="G2585">_xlfn.IFS(F2585&gt;=86,"Hot Week (More Than 85°F)",F2585&lt;50,"Cold Week (Less Than 50°F)",TRUE,"Normal Week")</f>
        <v>Normal Week</v>
      </c>
      <c r="H2585" s="2">
        <v>2.992</v>
      </c>
      <c r="I2585" s="2" t="str" cm="1">
        <f t="array" ref="I2585">_xlfn.IFS(H2585&gt;3.5,"Above Average",H2585&lt;3,"Below Average",TRUE,"Average")</f>
        <v>Below Average</v>
      </c>
      <c r="J2585" s="1">
        <v>131.94080650000001</v>
      </c>
      <c r="K2585" s="1" t="str" cm="1">
        <f t="array" ref="K2585">_xlfn.IFS(J2585&gt;200,"Above Average",J2585&lt;155,"Below Average",TRUE,"Average")</f>
        <v>Below Average</v>
      </c>
      <c r="L2585" s="7">
        <v>8.1850000000000005</v>
      </c>
      <c r="M2585" s="7" t="str" cm="1">
        <f t="array" ref="M2585">_xlfn.IFS(L2585&gt;9,"Above Average",L2585&lt;8,"Below Average",TRUE,"Average")</f>
        <v>Average</v>
      </c>
    </row>
    <row r="2586" spans="1:13" x14ac:dyDescent="0.3">
      <c r="A2586">
        <v>19</v>
      </c>
      <c r="B2586" s="21">
        <v>40284</v>
      </c>
      <c r="C2586" s="21" t="str">
        <f t="shared" si="40"/>
        <v>Apr</v>
      </c>
      <c r="D2586" s="6">
        <v>1460354.67</v>
      </c>
      <c r="E2586" t="s">
        <v>155</v>
      </c>
      <c r="F2586" s="5">
        <v>49.67</v>
      </c>
      <c r="G2586" s="5" t="str" cm="1">
        <f t="array" ref="G2586">_xlfn.IFS(F2586&gt;=86,"Hot Week (More Than 85°F)",F2586&lt;50,"Cold Week (Less Than 50°F)",TRUE,"Normal Week")</f>
        <v>Cold Week (Less Than 50°F)</v>
      </c>
      <c r="H2586" s="2">
        <v>3.01</v>
      </c>
      <c r="I2586" s="2" t="str" cm="1">
        <f t="array" ref="I2586">_xlfn.IFS(H2586&gt;3.5,"Above Average",H2586&lt;3,"Below Average",TRUE,"Average")</f>
        <v>Average</v>
      </c>
      <c r="J2586" s="1">
        <v>131.98089999999999</v>
      </c>
      <c r="K2586" s="1" t="str" cm="1">
        <f t="array" ref="K2586">_xlfn.IFS(J2586&gt;200,"Above Average",J2586&lt;155,"Below Average",TRUE,"Average")</f>
        <v>Below Average</v>
      </c>
      <c r="L2586" s="7">
        <v>8.1850000000000005</v>
      </c>
      <c r="M2586" s="7" t="str" cm="1">
        <f t="array" ref="M2586">_xlfn.IFS(L2586&gt;9,"Above Average",L2586&lt;8,"Below Average",TRUE,"Average")</f>
        <v>Average</v>
      </c>
    </row>
    <row r="2587" spans="1:13" x14ac:dyDescent="0.3">
      <c r="A2587">
        <v>19</v>
      </c>
      <c r="B2587" s="21">
        <v>40291</v>
      </c>
      <c r="C2587" s="21" t="str">
        <f t="shared" si="40"/>
        <v>Apr</v>
      </c>
      <c r="D2587" s="6">
        <v>1456793.33</v>
      </c>
      <c r="E2587" t="s">
        <v>155</v>
      </c>
      <c r="F2587" s="5">
        <v>46.87</v>
      </c>
      <c r="G2587" s="5" t="str" cm="1">
        <f t="array" ref="G2587">_xlfn.IFS(F2587&gt;=86,"Hot Week (More Than 85°F)",F2587&lt;50,"Cold Week (Less Than 50°F)",TRUE,"Normal Week")</f>
        <v>Cold Week (Less Than 50°F)</v>
      </c>
      <c r="H2587" s="2">
        <v>3.0209999999999999</v>
      </c>
      <c r="I2587" s="2" t="str" cm="1">
        <f t="array" ref="I2587">_xlfn.IFS(H2587&gt;3.5,"Above Average",H2587&lt;3,"Below Average",TRUE,"Average")</f>
        <v>Average</v>
      </c>
      <c r="J2587" s="1">
        <v>132.0226667</v>
      </c>
      <c r="K2587" s="1" t="str" cm="1">
        <f t="array" ref="K2587">_xlfn.IFS(J2587&gt;200,"Above Average",J2587&lt;155,"Below Average",TRUE,"Average")</f>
        <v>Below Average</v>
      </c>
      <c r="L2587" s="7">
        <v>8.1850000000000005</v>
      </c>
      <c r="M2587" s="7" t="str" cm="1">
        <f t="array" ref="M2587">_xlfn.IFS(L2587&gt;9,"Above Average",L2587&lt;8,"Below Average",TRUE,"Average")</f>
        <v>Average</v>
      </c>
    </row>
    <row r="2588" spans="1:13" x14ac:dyDescent="0.3">
      <c r="A2588">
        <v>19</v>
      </c>
      <c r="B2588" s="21">
        <v>40298</v>
      </c>
      <c r="C2588" s="21" t="str">
        <f t="shared" si="40"/>
        <v>Apr</v>
      </c>
      <c r="D2588" s="6">
        <v>1405065.57</v>
      </c>
      <c r="E2588" t="s">
        <v>155</v>
      </c>
      <c r="F2588" s="5">
        <v>49.89</v>
      </c>
      <c r="G2588" s="5" t="str" cm="1">
        <f t="array" ref="G2588">_xlfn.IFS(F2588&gt;=86,"Hot Week (More Than 85°F)",F2588&lt;50,"Cold Week (Less Than 50°F)",TRUE,"Normal Week")</f>
        <v>Cold Week (Less Than 50°F)</v>
      </c>
      <c r="H2588" s="2">
        <v>3.0419999999999998</v>
      </c>
      <c r="I2588" s="2" t="str" cm="1">
        <f t="array" ref="I2588">_xlfn.IFS(H2588&gt;3.5,"Above Average",H2588&lt;3,"Below Average",TRUE,"Average")</f>
        <v>Average</v>
      </c>
      <c r="J2588" s="1">
        <v>132.06443329999999</v>
      </c>
      <c r="K2588" s="1" t="str" cm="1">
        <f t="array" ref="K2588">_xlfn.IFS(J2588&gt;200,"Above Average",J2588&lt;155,"Below Average",TRUE,"Average")</f>
        <v>Below Average</v>
      </c>
      <c r="L2588" s="7">
        <v>8.1850000000000005</v>
      </c>
      <c r="M2588" s="7" t="str" cm="1">
        <f t="array" ref="M2588">_xlfn.IFS(L2588&gt;9,"Above Average",L2588&lt;8,"Below Average",TRUE,"Average")</f>
        <v>Average</v>
      </c>
    </row>
    <row r="2589" spans="1:13" x14ac:dyDescent="0.3">
      <c r="A2589">
        <v>19</v>
      </c>
      <c r="B2589" s="21">
        <v>40305</v>
      </c>
      <c r="C2589" s="21" t="str">
        <f t="shared" si="40"/>
        <v>May</v>
      </c>
      <c r="D2589" s="6">
        <v>1566219.77</v>
      </c>
      <c r="E2589" t="s">
        <v>155</v>
      </c>
      <c r="F2589" s="5">
        <v>62.54</v>
      </c>
      <c r="G2589" s="5" t="str" cm="1">
        <f t="array" ref="G2589">_xlfn.IFS(F2589&gt;=86,"Hot Week (More Than 85°F)",F2589&lt;50,"Cold Week (Less Than 50°F)",TRUE,"Normal Week")</f>
        <v>Normal Week</v>
      </c>
      <c r="H2589" s="2">
        <v>3.0950000000000002</v>
      </c>
      <c r="I2589" s="2" t="str" cm="1">
        <f t="array" ref="I2589">_xlfn.IFS(H2589&gt;3.5,"Above Average",H2589&lt;3,"Below Average",TRUE,"Average")</f>
        <v>Average</v>
      </c>
      <c r="J2589" s="1">
        <v>132.1062</v>
      </c>
      <c r="K2589" s="1" t="str" cm="1">
        <f t="array" ref="K2589">_xlfn.IFS(J2589&gt;200,"Above Average",J2589&lt;155,"Below Average",TRUE,"Average")</f>
        <v>Below Average</v>
      </c>
      <c r="L2589" s="7">
        <v>8.1850000000000005</v>
      </c>
      <c r="M2589" s="7" t="str" cm="1">
        <f t="array" ref="M2589">_xlfn.IFS(L2589&gt;9,"Above Average",L2589&lt;8,"Below Average",TRUE,"Average")</f>
        <v>Average</v>
      </c>
    </row>
    <row r="2590" spans="1:13" x14ac:dyDescent="0.3">
      <c r="A2590">
        <v>19</v>
      </c>
      <c r="B2590" s="21">
        <v>40312</v>
      </c>
      <c r="C2590" s="21" t="str">
        <f t="shared" si="40"/>
        <v>May</v>
      </c>
      <c r="D2590" s="6">
        <v>1437319.45</v>
      </c>
      <c r="E2590" t="s">
        <v>155</v>
      </c>
      <c r="F2590" s="5">
        <v>46.53</v>
      </c>
      <c r="G2590" s="5" t="str" cm="1">
        <f t="array" ref="G2590">_xlfn.IFS(F2590&gt;=86,"Hot Week (More Than 85°F)",F2590&lt;50,"Cold Week (Less Than 50°F)",TRUE,"Normal Week")</f>
        <v>Cold Week (Less Than 50°F)</v>
      </c>
      <c r="H2590" s="2">
        <v>3.1120000000000001</v>
      </c>
      <c r="I2590" s="2" t="str" cm="1">
        <f t="array" ref="I2590">_xlfn.IFS(H2590&gt;3.5,"Above Average",H2590&lt;3,"Below Average",TRUE,"Average")</f>
        <v>Average</v>
      </c>
      <c r="J2590" s="1">
        <v>132.152129</v>
      </c>
      <c r="K2590" s="1" t="str" cm="1">
        <f t="array" ref="K2590">_xlfn.IFS(J2590&gt;200,"Above Average",J2590&lt;155,"Below Average",TRUE,"Average")</f>
        <v>Below Average</v>
      </c>
      <c r="L2590" s="7">
        <v>8.1850000000000005</v>
      </c>
      <c r="M2590" s="7" t="str" cm="1">
        <f t="array" ref="M2590">_xlfn.IFS(L2590&gt;9,"Above Average",L2590&lt;8,"Below Average",TRUE,"Average")</f>
        <v>Average</v>
      </c>
    </row>
    <row r="2591" spans="1:13" x14ac:dyDescent="0.3">
      <c r="A2591">
        <v>19</v>
      </c>
      <c r="B2591" s="21">
        <v>40319</v>
      </c>
      <c r="C2591" s="21" t="str">
        <f t="shared" si="40"/>
        <v>May</v>
      </c>
      <c r="D2591" s="6">
        <v>1377716.17</v>
      </c>
      <c r="E2591" t="s">
        <v>155</v>
      </c>
      <c r="F2591" s="5">
        <v>57.53</v>
      </c>
      <c r="G2591" s="5" t="str" cm="1">
        <f t="array" ref="G2591">_xlfn.IFS(F2591&gt;=86,"Hot Week (More Than 85°F)",F2591&lt;50,"Cold Week (Less Than 50°F)",TRUE,"Normal Week")</f>
        <v>Normal Week</v>
      </c>
      <c r="H2591" s="2">
        <v>3.0960000000000001</v>
      </c>
      <c r="I2591" s="2" t="str" cm="1">
        <f t="array" ref="I2591">_xlfn.IFS(H2591&gt;3.5,"Above Average",H2591&lt;3,"Below Average",TRUE,"Average")</f>
        <v>Average</v>
      </c>
      <c r="J2591" s="1">
        <v>132.2230323</v>
      </c>
      <c r="K2591" s="1" t="str" cm="1">
        <f t="array" ref="K2591">_xlfn.IFS(J2591&gt;200,"Above Average",J2591&lt;155,"Below Average",TRUE,"Average")</f>
        <v>Below Average</v>
      </c>
      <c r="L2591" s="7">
        <v>8.1850000000000005</v>
      </c>
      <c r="M2591" s="7" t="str" cm="1">
        <f t="array" ref="M2591">_xlfn.IFS(L2591&gt;9,"Above Average",L2591&lt;8,"Below Average",TRUE,"Average")</f>
        <v>Average</v>
      </c>
    </row>
    <row r="2592" spans="1:13" x14ac:dyDescent="0.3">
      <c r="A2592">
        <v>19</v>
      </c>
      <c r="B2592" s="21">
        <v>40326</v>
      </c>
      <c r="C2592" s="21" t="str">
        <f t="shared" si="40"/>
        <v>May</v>
      </c>
      <c r="D2592" s="6">
        <v>1648882.62</v>
      </c>
      <c r="E2592" t="s">
        <v>155</v>
      </c>
      <c r="F2592" s="5">
        <v>68.849999999999994</v>
      </c>
      <c r="G2592" s="5" t="str" cm="1">
        <f t="array" ref="G2592">_xlfn.IFS(F2592&gt;=86,"Hot Week (More Than 85°F)",F2592&lt;50,"Cold Week (Less Than 50°F)",TRUE,"Normal Week")</f>
        <v>Normal Week</v>
      </c>
      <c r="H2592" s="2">
        <v>3.0459999999999998</v>
      </c>
      <c r="I2592" s="2" t="str" cm="1">
        <f t="array" ref="I2592">_xlfn.IFS(H2592&gt;3.5,"Above Average",H2592&lt;3,"Below Average",TRUE,"Average")</f>
        <v>Average</v>
      </c>
      <c r="J2592" s="1">
        <v>132.2939355</v>
      </c>
      <c r="K2592" s="1" t="str" cm="1">
        <f t="array" ref="K2592">_xlfn.IFS(J2592&gt;200,"Above Average",J2592&lt;155,"Below Average",TRUE,"Average")</f>
        <v>Below Average</v>
      </c>
      <c r="L2592" s="7">
        <v>8.1850000000000005</v>
      </c>
      <c r="M2592" s="7" t="str" cm="1">
        <f t="array" ref="M2592">_xlfn.IFS(L2592&gt;9,"Above Average",L2592&lt;8,"Below Average",TRUE,"Average")</f>
        <v>Average</v>
      </c>
    </row>
    <row r="2593" spans="1:13" x14ac:dyDescent="0.3">
      <c r="A2593">
        <v>19</v>
      </c>
      <c r="B2593" s="21">
        <v>40333</v>
      </c>
      <c r="C2593" s="21" t="str">
        <f t="shared" si="40"/>
        <v>Jun</v>
      </c>
      <c r="D2593" s="6">
        <v>1519013.49</v>
      </c>
      <c r="E2593" t="s">
        <v>155</v>
      </c>
      <c r="F2593" s="5">
        <v>68.88</v>
      </c>
      <c r="G2593" s="5" t="str" cm="1">
        <f t="array" ref="G2593">_xlfn.IFS(F2593&gt;=86,"Hot Week (More Than 85°F)",F2593&lt;50,"Cold Week (Less Than 50°F)",TRUE,"Normal Week")</f>
        <v>Normal Week</v>
      </c>
      <c r="H2593" s="2">
        <v>3.0059999999999998</v>
      </c>
      <c r="I2593" s="2" t="str" cm="1">
        <f t="array" ref="I2593">_xlfn.IFS(H2593&gt;3.5,"Above Average",H2593&lt;3,"Below Average",TRUE,"Average")</f>
        <v>Average</v>
      </c>
      <c r="J2593" s="1">
        <v>132.36483870000001</v>
      </c>
      <c r="K2593" s="1" t="str" cm="1">
        <f t="array" ref="K2593">_xlfn.IFS(J2593&gt;200,"Above Average",J2593&lt;155,"Below Average",TRUE,"Average")</f>
        <v>Below Average</v>
      </c>
      <c r="L2593" s="7">
        <v>8.1850000000000005</v>
      </c>
      <c r="M2593" s="7" t="str" cm="1">
        <f t="array" ref="M2593">_xlfn.IFS(L2593&gt;9,"Above Average",L2593&lt;8,"Below Average",TRUE,"Average")</f>
        <v>Average</v>
      </c>
    </row>
    <row r="2594" spans="1:13" x14ac:dyDescent="0.3">
      <c r="A2594">
        <v>19</v>
      </c>
      <c r="B2594" s="21">
        <v>40340</v>
      </c>
      <c r="C2594" s="21" t="str">
        <f t="shared" si="40"/>
        <v>Jun</v>
      </c>
      <c r="D2594" s="6">
        <v>1410683.94</v>
      </c>
      <c r="E2594" t="s">
        <v>155</v>
      </c>
      <c r="F2594" s="5">
        <v>61.64</v>
      </c>
      <c r="G2594" s="5" t="str" cm="1">
        <f t="array" ref="G2594">_xlfn.IFS(F2594&gt;=86,"Hot Week (More Than 85°F)",F2594&lt;50,"Cold Week (Less Than 50°F)",TRUE,"Normal Week")</f>
        <v>Normal Week</v>
      </c>
      <c r="H2594" s="2">
        <v>2.972</v>
      </c>
      <c r="I2594" s="2" t="str" cm="1">
        <f t="array" ref="I2594">_xlfn.IFS(H2594&gt;3.5,"Above Average",H2594&lt;3,"Below Average",TRUE,"Average")</f>
        <v>Below Average</v>
      </c>
      <c r="J2594" s="1">
        <v>132.43574190000001</v>
      </c>
      <c r="K2594" s="1" t="str" cm="1">
        <f t="array" ref="K2594">_xlfn.IFS(J2594&gt;200,"Above Average",J2594&lt;155,"Below Average",TRUE,"Average")</f>
        <v>Below Average</v>
      </c>
      <c r="L2594" s="7">
        <v>8.1850000000000005</v>
      </c>
      <c r="M2594" s="7" t="str" cm="1">
        <f t="array" ref="M2594">_xlfn.IFS(L2594&gt;9,"Above Average",L2594&lt;8,"Below Average",TRUE,"Average")</f>
        <v>Average</v>
      </c>
    </row>
    <row r="2595" spans="1:13" x14ac:dyDescent="0.3">
      <c r="A2595">
        <v>19</v>
      </c>
      <c r="B2595" s="21">
        <v>40347</v>
      </c>
      <c r="C2595" s="21" t="str">
        <f t="shared" si="40"/>
        <v>Jun</v>
      </c>
      <c r="D2595" s="6">
        <v>1457314.39</v>
      </c>
      <c r="E2595" t="s">
        <v>155</v>
      </c>
      <c r="F2595" s="5">
        <v>66.25</v>
      </c>
      <c r="G2595" s="5" t="str" cm="1">
        <f t="array" ref="G2595">_xlfn.IFS(F2595&gt;=86,"Hot Week (More Than 85°F)",F2595&lt;50,"Cold Week (Less Than 50°F)",TRUE,"Normal Week")</f>
        <v>Normal Week</v>
      </c>
      <c r="H2595" s="2">
        <v>2.9420000000000002</v>
      </c>
      <c r="I2595" s="2" t="str" cm="1">
        <f t="array" ref="I2595">_xlfn.IFS(H2595&gt;3.5,"Above Average",H2595&lt;3,"Below Average",TRUE,"Average")</f>
        <v>Below Average</v>
      </c>
      <c r="J2595" s="1">
        <v>132.47333330000001</v>
      </c>
      <c r="K2595" s="1" t="str" cm="1">
        <f t="array" ref="K2595">_xlfn.IFS(J2595&gt;200,"Above Average",J2595&lt;155,"Below Average",TRUE,"Average")</f>
        <v>Below Average</v>
      </c>
      <c r="L2595" s="7">
        <v>8.1850000000000005</v>
      </c>
      <c r="M2595" s="7" t="str" cm="1">
        <f t="array" ref="M2595">_xlfn.IFS(L2595&gt;9,"Above Average",L2595&lt;8,"Below Average",TRUE,"Average")</f>
        <v>Average</v>
      </c>
    </row>
    <row r="2596" spans="1:13" x14ac:dyDescent="0.3">
      <c r="A2596">
        <v>19</v>
      </c>
      <c r="B2596" s="21">
        <v>40354</v>
      </c>
      <c r="C2596" s="21" t="str">
        <f t="shared" si="40"/>
        <v>Jun</v>
      </c>
      <c r="D2596" s="6">
        <v>1450407.32</v>
      </c>
      <c r="E2596" t="s">
        <v>155</v>
      </c>
      <c r="F2596" s="5">
        <v>72.3</v>
      </c>
      <c r="G2596" s="5" t="str" cm="1">
        <f t="array" ref="G2596">_xlfn.IFS(F2596&gt;=86,"Hot Week (More Than 85°F)",F2596&lt;50,"Cold Week (Less Than 50°F)",TRUE,"Normal Week")</f>
        <v>Normal Week</v>
      </c>
      <c r="H2596" s="2">
        <v>2.9580000000000002</v>
      </c>
      <c r="I2596" s="2" t="str" cm="1">
        <f t="array" ref="I2596">_xlfn.IFS(H2596&gt;3.5,"Above Average",H2596&lt;3,"Below Average",TRUE,"Average")</f>
        <v>Below Average</v>
      </c>
      <c r="J2596" s="1">
        <v>132.49760000000001</v>
      </c>
      <c r="K2596" s="1" t="str" cm="1">
        <f t="array" ref="K2596">_xlfn.IFS(J2596&gt;200,"Above Average",J2596&lt;155,"Below Average",TRUE,"Average")</f>
        <v>Below Average</v>
      </c>
      <c r="L2596" s="7">
        <v>8.1850000000000005</v>
      </c>
      <c r="M2596" s="7" t="str" cm="1">
        <f t="array" ref="M2596">_xlfn.IFS(L2596&gt;9,"Above Average",L2596&lt;8,"Below Average",TRUE,"Average")</f>
        <v>Average</v>
      </c>
    </row>
    <row r="2597" spans="1:13" x14ac:dyDescent="0.3">
      <c r="A2597">
        <v>19</v>
      </c>
      <c r="B2597" s="21">
        <v>40361</v>
      </c>
      <c r="C2597" s="21" t="str">
        <f t="shared" si="40"/>
        <v>Jul</v>
      </c>
      <c r="D2597" s="6">
        <v>1549018.68</v>
      </c>
      <c r="E2597" t="s">
        <v>155</v>
      </c>
      <c r="F2597" s="5">
        <v>66.25</v>
      </c>
      <c r="G2597" s="5" t="str" cm="1">
        <f t="array" ref="G2597">_xlfn.IFS(F2597&gt;=86,"Hot Week (More Than 85°F)",F2597&lt;50,"Cold Week (Less Than 50°F)",TRUE,"Normal Week")</f>
        <v>Normal Week</v>
      </c>
      <c r="H2597" s="2">
        <v>2.9580000000000002</v>
      </c>
      <c r="I2597" s="2" t="str" cm="1">
        <f t="array" ref="I2597">_xlfn.IFS(H2597&gt;3.5,"Above Average",H2597&lt;3,"Below Average",TRUE,"Average")</f>
        <v>Below Average</v>
      </c>
      <c r="J2597" s="1">
        <v>132.5218667</v>
      </c>
      <c r="K2597" s="1" t="str" cm="1">
        <f t="array" ref="K2597">_xlfn.IFS(J2597&gt;200,"Above Average",J2597&lt;155,"Below Average",TRUE,"Average")</f>
        <v>Below Average</v>
      </c>
      <c r="L2597" s="7">
        <v>8.0990000000000002</v>
      </c>
      <c r="M2597" s="7" t="str" cm="1">
        <f t="array" ref="M2597">_xlfn.IFS(L2597&gt;9,"Above Average",L2597&lt;8,"Below Average",TRUE,"Average")</f>
        <v>Average</v>
      </c>
    </row>
    <row r="2598" spans="1:13" x14ac:dyDescent="0.3">
      <c r="A2598">
        <v>19</v>
      </c>
      <c r="B2598" s="21">
        <v>40368</v>
      </c>
      <c r="C2598" s="21" t="str">
        <f t="shared" si="40"/>
        <v>Jul</v>
      </c>
      <c r="D2598" s="6">
        <v>1577541.24</v>
      </c>
      <c r="E2598" t="s">
        <v>155</v>
      </c>
      <c r="F2598" s="5">
        <v>78.22</v>
      </c>
      <c r="G2598" s="5" t="str" cm="1">
        <f t="array" ref="G2598">_xlfn.IFS(F2598&gt;=86,"Hot Week (More Than 85°F)",F2598&lt;50,"Cold Week (Less Than 50°F)",TRUE,"Normal Week")</f>
        <v>Normal Week</v>
      </c>
      <c r="H2598" s="2">
        <v>2.94</v>
      </c>
      <c r="I2598" s="2" t="str" cm="1">
        <f t="array" ref="I2598">_xlfn.IFS(H2598&gt;3.5,"Above Average",H2598&lt;3,"Below Average",TRUE,"Average")</f>
        <v>Below Average</v>
      </c>
      <c r="J2598" s="1">
        <v>132.54613330000001</v>
      </c>
      <c r="K2598" s="1" t="str" cm="1">
        <f t="array" ref="K2598">_xlfn.IFS(J2598&gt;200,"Above Average",J2598&lt;155,"Below Average",TRUE,"Average")</f>
        <v>Below Average</v>
      </c>
      <c r="L2598" s="7">
        <v>8.0990000000000002</v>
      </c>
      <c r="M2598" s="7" t="str" cm="1">
        <f t="array" ref="M2598">_xlfn.IFS(L2598&gt;9,"Above Average",L2598&lt;8,"Below Average",TRUE,"Average")</f>
        <v>Average</v>
      </c>
    </row>
    <row r="2599" spans="1:13" x14ac:dyDescent="0.3">
      <c r="A2599">
        <v>19</v>
      </c>
      <c r="B2599" s="21">
        <v>40375</v>
      </c>
      <c r="C2599" s="21" t="str">
        <f t="shared" si="40"/>
        <v>Jul</v>
      </c>
      <c r="D2599" s="6">
        <v>1412157.02</v>
      </c>
      <c r="E2599" t="s">
        <v>155</v>
      </c>
      <c r="F2599" s="5">
        <v>74.599999999999994</v>
      </c>
      <c r="G2599" s="5" t="str" cm="1">
        <f t="array" ref="G2599">_xlfn.IFS(F2599&gt;=86,"Hot Week (More Than 85°F)",F2599&lt;50,"Cold Week (Less Than 50°F)",TRUE,"Normal Week")</f>
        <v>Normal Week</v>
      </c>
      <c r="H2599" s="2">
        <v>2.9329999999999998</v>
      </c>
      <c r="I2599" s="2" t="str" cm="1">
        <f t="array" ref="I2599">_xlfn.IFS(H2599&gt;3.5,"Above Average",H2599&lt;3,"Below Average",TRUE,"Average")</f>
        <v>Below Average</v>
      </c>
      <c r="J2599" s="1">
        <v>132.5667742</v>
      </c>
      <c r="K2599" s="1" t="str" cm="1">
        <f t="array" ref="K2599">_xlfn.IFS(J2599&gt;200,"Above Average",J2599&lt;155,"Below Average",TRUE,"Average")</f>
        <v>Below Average</v>
      </c>
      <c r="L2599" s="7">
        <v>8.0990000000000002</v>
      </c>
      <c r="M2599" s="7" t="str" cm="1">
        <f t="array" ref="M2599">_xlfn.IFS(L2599&gt;9,"Above Average",L2599&lt;8,"Below Average",TRUE,"Average")</f>
        <v>Average</v>
      </c>
    </row>
    <row r="2600" spans="1:13" x14ac:dyDescent="0.3">
      <c r="A2600">
        <v>19</v>
      </c>
      <c r="B2600" s="21">
        <v>40382</v>
      </c>
      <c r="C2600" s="21" t="str">
        <f t="shared" si="40"/>
        <v>Jul</v>
      </c>
      <c r="D2600" s="6">
        <v>1372043.71</v>
      </c>
      <c r="E2600" t="s">
        <v>155</v>
      </c>
      <c r="F2600" s="5">
        <v>74.680000000000007</v>
      </c>
      <c r="G2600" s="5" t="str" cm="1">
        <f t="array" ref="G2600">_xlfn.IFS(F2600&gt;=86,"Hot Week (More Than 85°F)",F2600&lt;50,"Cold Week (Less Than 50°F)",TRUE,"Normal Week")</f>
        <v>Normal Week</v>
      </c>
      <c r="H2600" s="2">
        <v>2.9239999999999999</v>
      </c>
      <c r="I2600" s="2" t="str" cm="1">
        <f t="array" ref="I2600">_xlfn.IFS(H2600&gt;3.5,"Above Average",H2600&lt;3,"Below Average",TRUE,"Average")</f>
        <v>Below Average</v>
      </c>
      <c r="J2600" s="1">
        <v>132.5825806</v>
      </c>
      <c r="K2600" s="1" t="str" cm="1">
        <f t="array" ref="K2600">_xlfn.IFS(J2600&gt;200,"Above Average",J2600&lt;155,"Below Average",TRUE,"Average")</f>
        <v>Below Average</v>
      </c>
      <c r="L2600" s="7">
        <v>8.0990000000000002</v>
      </c>
      <c r="M2600" s="7" t="str" cm="1">
        <f t="array" ref="M2600">_xlfn.IFS(L2600&gt;9,"Above Average",L2600&lt;8,"Below Average",TRUE,"Average")</f>
        <v>Average</v>
      </c>
    </row>
    <row r="2601" spans="1:13" x14ac:dyDescent="0.3">
      <c r="A2601">
        <v>19</v>
      </c>
      <c r="B2601" s="21">
        <v>40389</v>
      </c>
      <c r="C2601" s="21" t="str">
        <f t="shared" si="40"/>
        <v>Jul</v>
      </c>
      <c r="D2601" s="6">
        <v>1366395.96</v>
      </c>
      <c r="E2601" t="s">
        <v>155</v>
      </c>
      <c r="F2601" s="5">
        <v>72.83</v>
      </c>
      <c r="G2601" s="5" t="str" cm="1">
        <f t="array" ref="G2601">_xlfn.IFS(F2601&gt;=86,"Hot Week (More Than 85°F)",F2601&lt;50,"Cold Week (Less Than 50°F)",TRUE,"Normal Week")</f>
        <v>Normal Week</v>
      </c>
      <c r="H2601" s="2">
        <v>2.9319999999999999</v>
      </c>
      <c r="I2601" s="2" t="str" cm="1">
        <f t="array" ref="I2601">_xlfn.IFS(H2601&gt;3.5,"Above Average",H2601&lt;3,"Below Average",TRUE,"Average")</f>
        <v>Below Average</v>
      </c>
      <c r="J2601" s="1">
        <v>132.5983871</v>
      </c>
      <c r="K2601" s="1" t="str" cm="1">
        <f t="array" ref="K2601">_xlfn.IFS(J2601&gt;200,"Above Average",J2601&lt;155,"Below Average",TRUE,"Average")</f>
        <v>Below Average</v>
      </c>
      <c r="L2601" s="7">
        <v>8.0990000000000002</v>
      </c>
      <c r="M2601" s="7" t="str" cm="1">
        <f t="array" ref="M2601">_xlfn.IFS(L2601&gt;9,"Above Average",L2601&lt;8,"Below Average",TRUE,"Average")</f>
        <v>Average</v>
      </c>
    </row>
    <row r="2602" spans="1:13" x14ac:dyDescent="0.3">
      <c r="A2602">
        <v>19</v>
      </c>
      <c r="B2602" s="21">
        <v>40396</v>
      </c>
      <c r="C2602" s="21" t="str">
        <f t="shared" si="40"/>
        <v>Aug</v>
      </c>
      <c r="D2602" s="6">
        <v>1492060.89</v>
      </c>
      <c r="E2602" t="s">
        <v>155</v>
      </c>
      <c r="F2602" s="5">
        <v>74.2</v>
      </c>
      <c r="G2602" s="5" t="str" cm="1">
        <f t="array" ref="G2602">_xlfn.IFS(F2602&gt;=86,"Hot Week (More Than 85°F)",F2602&lt;50,"Cold Week (Less Than 50°F)",TRUE,"Normal Week")</f>
        <v>Normal Week</v>
      </c>
      <c r="H2602" s="2">
        <v>2.9420000000000002</v>
      </c>
      <c r="I2602" s="2" t="str" cm="1">
        <f t="array" ref="I2602">_xlfn.IFS(H2602&gt;3.5,"Above Average",H2602&lt;3,"Below Average",TRUE,"Average")</f>
        <v>Below Average</v>
      </c>
      <c r="J2602" s="1">
        <v>132.6141935</v>
      </c>
      <c r="K2602" s="1" t="str" cm="1">
        <f t="array" ref="K2602">_xlfn.IFS(J2602&gt;200,"Above Average",J2602&lt;155,"Below Average",TRUE,"Average")</f>
        <v>Below Average</v>
      </c>
      <c r="L2602" s="7">
        <v>8.0990000000000002</v>
      </c>
      <c r="M2602" s="7" t="str" cm="1">
        <f t="array" ref="M2602">_xlfn.IFS(L2602&gt;9,"Above Average",L2602&lt;8,"Below Average",TRUE,"Average")</f>
        <v>Average</v>
      </c>
    </row>
    <row r="2603" spans="1:13" x14ac:dyDescent="0.3">
      <c r="A2603">
        <v>19</v>
      </c>
      <c r="B2603" s="21">
        <v>40403</v>
      </c>
      <c r="C2603" s="21" t="str">
        <f t="shared" si="40"/>
        <v>Aug</v>
      </c>
      <c r="D2603" s="6">
        <v>1418027.08</v>
      </c>
      <c r="E2603" t="s">
        <v>155</v>
      </c>
      <c r="F2603" s="5">
        <v>72.709999999999994</v>
      </c>
      <c r="G2603" s="5" t="str" cm="1">
        <f t="array" ref="G2603">_xlfn.IFS(F2603&gt;=86,"Hot Week (More Than 85°F)",F2603&lt;50,"Cold Week (Less Than 50°F)",TRUE,"Normal Week")</f>
        <v>Normal Week</v>
      </c>
      <c r="H2603" s="2">
        <v>2.923</v>
      </c>
      <c r="I2603" s="2" t="str" cm="1">
        <f t="array" ref="I2603">_xlfn.IFS(H2603&gt;3.5,"Above Average",H2603&lt;3,"Below Average",TRUE,"Average")</f>
        <v>Below Average</v>
      </c>
      <c r="J2603" s="1">
        <v>132.63</v>
      </c>
      <c r="K2603" s="1" t="str" cm="1">
        <f t="array" ref="K2603">_xlfn.IFS(J2603&gt;200,"Above Average",J2603&lt;155,"Below Average",TRUE,"Average")</f>
        <v>Below Average</v>
      </c>
      <c r="L2603" s="7">
        <v>8.0990000000000002</v>
      </c>
      <c r="M2603" s="7" t="str" cm="1">
        <f t="array" ref="M2603">_xlfn.IFS(L2603&gt;9,"Above Average",L2603&lt;8,"Below Average",TRUE,"Average")</f>
        <v>Average</v>
      </c>
    </row>
    <row r="2604" spans="1:13" x14ac:dyDescent="0.3">
      <c r="A2604">
        <v>19</v>
      </c>
      <c r="B2604" s="21">
        <v>40410</v>
      </c>
      <c r="C2604" s="21" t="str">
        <f t="shared" si="40"/>
        <v>Aug</v>
      </c>
      <c r="D2604" s="6">
        <v>1419383.19</v>
      </c>
      <c r="E2604" t="s">
        <v>155</v>
      </c>
      <c r="F2604" s="5">
        <v>72.22</v>
      </c>
      <c r="G2604" s="5" t="str" cm="1">
        <f t="array" ref="G2604">_xlfn.IFS(F2604&gt;=86,"Hot Week (More Than 85°F)",F2604&lt;50,"Cold Week (Less Than 50°F)",TRUE,"Normal Week")</f>
        <v>Normal Week</v>
      </c>
      <c r="H2604" s="2">
        <v>2.9129999999999998</v>
      </c>
      <c r="I2604" s="2" t="str" cm="1">
        <f t="array" ref="I2604">_xlfn.IFS(H2604&gt;3.5,"Above Average",H2604&lt;3,"Below Average",TRUE,"Average")</f>
        <v>Below Average</v>
      </c>
      <c r="J2604" s="1">
        <v>132.66161289999999</v>
      </c>
      <c r="K2604" s="1" t="str" cm="1">
        <f t="array" ref="K2604">_xlfn.IFS(J2604&gt;200,"Above Average",J2604&lt;155,"Below Average",TRUE,"Average")</f>
        <v>Below Average</v>
      </c>
      <c r="L2604" s="7">
        <v>8.0990000000000002</v>
      </c>
      <c r="M2604" s="7" t="str" cm="1">
        <f t="array" ref="M2604">_xlfn.IFS(L2604&gt;9,"Above Average",L2604&lt;8,"Below Average",TRUE,"Average")</f>
        <v>Average</v>
      </c>
    </row>
    <row r="2605" spans="1:13" x14ac:dyDescent="0.3">
      <c r="A2605">
        <v>19</v>
      </c>
      <c r="B2605" s="21">
        <v>40417</v>
      </c>
      <c r="C2605" s="21" t="str">
        <f t="shared" si="40"/>
        <v>Aug</v>
      </c>
      <c r="D2605" s="6">
        <v>1557888.16</v>
      </c>
      <c r="E2605" t="s">
        <v>155</v>
      </c>
      <c r="F2605" s="5">
        <v>66.400000000000006</v>
      </c>
      <c r="G2605" s="5" t="str" cm="1">
        <f t="array" ref="G2605">_xlfn.IFS(F2605&gt;=86,"Hot Week (More Than 85°F)",F2605&lt;50,"Cold Week (Less Than 50°F)",TRUE,"Normal Week")</f>
        <v>Normal Week</v>
      </c>
      <c r="H2605" s="2">
        <v>2.8849999999999998</v>
      </c>
      <c r="I2605" s="2" t="str" cm="1">
        <f t="array" ref="I2605">_xlfn.IFS(H2605&gt;3.5,"Above Average",H2605&lt;3,"Below Average",TRUE,"Average")</f>
        <v>Below Average</v>
      </c>
      <c r="J2605" s="1">
        <v>132.69322579999999</v>
      </c>
      <c r="K2605" s="1" t="str" cm="1">
        <f t="array" ref="K2605">_xlfn.IFS(J2605&gt;200,"Above Average",J2605&lt;155,"Below Average",TRUE,"Average")</f>
        <v>Below Average</v>
      </c>
      <c r="L2605" s="7">
        <v>8.0990000000000002</v>
      </c>
      <c r="M2605" s="7" t="str" cm="1">
        <f t="array" ref="M2605">_xlfn.IFS(L2605&gt;9,"Above Average",L2605&lt;8,"Below Average",TRUE,"Average")</f>
        <v>Average</v>
      </c>
    </row>
    <row r="2606" spans="1:13" x14ac:dyDescent="0.3">
      <c r="A2606">
        <v>19</v>
      </c>
      <c r="B2606" s="21">
        <v>40424</v>
      </c>
      <c r="C2606" s="21" t="str">
        <f t="shared" si="40"/>
        <v>Sep</v>
      </c>
      <c r="D2606" s="6">
        <v>1623519.64</v>
      </c>
      <c r="E2606" t="s">
        <v>155</v>
      </c>
      <c r="F2606" s="5">
        <v>74.69</v>
      </c>
      <c r="G2606" s="5" t="str" cm="1">
        <f t="array" ref="G2606">_xlfn.IFS(F2606&gt;=86,"Hot Week (More Than 85°F)",F2606&lt;50,"Cold Week (Less Than 50°F)",TRUE,"Normal Week")</f>
        <v>Normal Week</v>
      </c>
      <c r="H2606" s="2">
        <v>2.86</v>
      </c>
      <c r="I2606" s="2" t="str" cm="1">
        <f t="array" ref="I2606">_xlfn.IFS(H2606&gt;3.5,"Above Average",H2606&lt;3,"Below Average",TRUE,"Average")</f>
        <v>Below Average</v>
      </c>
      <c r="J2606" s="1">
        <v>132.72483869999999</v>
      </c>
      <c r="K2606" s="1" t="str" cm="1">
        <f t="array" ref="K2606">_xlfn.IFS(J2606&gt;200,"Above Average",J2606&lt;155,"Below Average",TRUE,"Average")</f>
        <v>Below Average</v>
      </c>
      <c r="L2606" s="7">
        <v>8.0990000000000002</v>
      </c>
      <c r="M2606" s="7" t="str" cm="1">
        <f t="array" ref="M2606">_xlfn.IFS(L2606&gt;9,"Above Average",L2606&lt;8,"Below Average",TRUE,"Average")</f>
        <v>Average</v>
      </c>
    </row>
    <row r="2607" spans="1:13" x14ac:dyDescent="0.3">
      <c r="A2607">
        <v>19</v>
      </c>
      <c r="B2607" s="21">
        <v>40431</v>
      </c>
      <c r="C2607" s="21" t="str">
        <f t="shared" si="40"/>
        <v>Sep</v>
      </c>
      <c r="D2607" s="6">
        <v>1591453.39</v>
      </c>
      <c r="E2607" t="s">
        <v>156</v>
      </c>
      <c r="F2607" s="5">
        <v>63.36</v>
      </c>
      <c r="G2607" s="5" t="str" cm="1">
        <f t="array" ref="G2607">_xlfn.IFS(F2607&gt;=86,"Hot Week (More Than 85°F)",F2607&lt;50,"Cold Week (Less Than 50°F)",TRUE,"Normal Week")</f>
        <v>Normal Week</v>
      </c>
      <c r="H2607" s="2">
        <v>2.8370000000000002</v>
      </c>
      <c r="I2607" s="2" t="str" cm="1">
        <f t="array" ref="I2607">_xlfn.IFS(H2607&gt;3.5,"Above Average",H2607&lt;3,"Below Average",TRUE,"Average")</f>
        <v>Below Average</v>
      </c>
      <c r="J2607" s="1">
        <v>132.75645159999999</v>
      </c>
      <c r="K2607" s="1" t="str" cm="1">
        <f t="array" ref="K2607">_xlfn.IFS(J2607&gt;200,"Above Average",J2607&lt;155,"Below Average",TRUE,"Average")</f>
        <v>Below Average</v>
      </c>
      <c r="L2607" s="7">
        <v>8.0990000000000002</v>
      </c>
      <c r="M2607" s="7" t="str" cm="1">
        <f t="array" ref="M2607">_xlfn.IFS(L2607&gt;9,"Above Average",L2607&lt;8,"Below Average",TRUE,"Average")</f>
        <v>Average</v>
      </c>
    </row>
    <row r="2608" spans="1:13" x14ac:dyDescent="0.3">
      <c r="A2608">
        <v>19</v>
      </c>
      <c r="B2608" s="21">
        <v>40438</v>
      </c>
      <c r="C2608" s="21" t="str">
        <f t="shared" si="40"/>
        <v>Sep</v>
      </c>
      <c r="D2608" s="6">
        <v>1386789.31</v>
      </c>
      <c r="E2608" t="s">
        <v>155</v>
      </c>
      <c r="F2608" s="5">
        <v>58.68</v>
      </c>
      <c r="G2608" s="5" t="str" cm="1">
        <f t="array" ref="G2608">_xlfn.IFS(F2608&gt;=86,"Hot Week (More Than 85°F)",F2608&lt;50,"Cold Week (Less Than 50°F)",TRUE,"Normal Week")</f>
        <v>Normal Week</v>
      </c>
      <c r="H2608" s="2">
        <v>2.8460000000000001</v>
      </c>
      <c r="I2608" s="2" t="str" cm="1">
        <f t="array" ref="I2608">_xlfn.IFS(H2608&gt;3.5,"Above Average",H2608&lt;3,"Below Average",TRUE,"Average")</f>
        <v>Below Average</v>
      </c>
      <c r="J2608" s="1">
        <v>132.76706669999999</v>
      </c>
      <c r="K2608" s="1" t="str" cm="1">
        <f t="array" ref="K2608">_xlfn.IFS(J2608&gt;200,"Above Average",J2608&lt;155,"Below Average",TRUE,"Average")</f>
        <v>Below Average</v>
      </c>
      <c r="L2608" s="7">
        <v>8.0990000000000002</v>
      </c>
      <c r="M2608" s="7" t="str" cm="1">
        <f t="array" ref="M2608">_xlfn.IFS(L2608&gt;9,"Above Average",L2608&lt;8,"Below Average",TRUE,"Average")</f>
        <v>Average</v>
      </c>
    </row>
    <row r="2609" spans="1:13" x14ac:dyDescent="0.3">
      <c r="A2609">
        <v>19</v>
      </c>
      <c r="B2609" s="21">
        <v>40445</v>
      </c>
      <c r="C2609" s="21" t="str">
        <f t="shared" si="40"/>
        <v>Sep</v>
      </c>
      <c r="D2609" s="6">
        <v>1318343.58</v>
      </c>
      <c r="E2609" t="s">
        <v>155</v>
      </c>
      <c r="F2609" s="5">
        <v>63.43</v>
      </c>
      <c r="G2609" s="5" t="str" cm="1">
        <f t="array" ref="G2609">_xlfn.IFS(F2609&gt;=86,"Hot Week (More Than 85°F)",F2609&lt;50,"Cold Week (Less Than 50°F)",TRUE,"Normal Week")</f>
        <v>Normal Week</v>
      </c>
      <c r="H2609" s="2">
        <v>2.8370000000000002</v>
      </c>
      <c r="I2609" s="2" t="str" cm="1">
        <f t="array" ref="I2609">_xlfn.IFS(H2609&gt;3.5,"Above Average",H2609&lt;3,"Below Average",TRUE,"Average")</f>
        <v>Below Average</v>
      </c>
      <c r="J2609" s="1">
        <v>132.76193330000001</v>
      </c>
      <c r="K2609" s="1" t="str" cm="1">
        <f t="array" ref="K2609">_xlfn.IFS(J2609&gt;200,"Above Average",J2609&lt;155,"Below Average",TRUE,"Average")</f>
        <v>Below Average</v>
      </c>
      <c r="L2609" s="7">
        <v>8.0990000000000002</v>
      </c>
      <c r="M2609" s="7" t="str" cm="1">
        <f t="array" ref="M2609">_xlfn.IFS(L2609&gt;9,"Above Average",L2609&lt;8,"Below Average",TRUE,"Average")</f>
        <v>Average</v>
      </c>
    </row>
    <row r="2610" spans="1:13" x14ac:dyDescent="0.3">
      <c r="A2610">
        <v>19</v>
      </c>
      <c r="B2610" s="21">
        <v>40452</v>
      </c>
      <c r="C2610" s="21" t="str">
        <f t="shared" si="40"/>
        <v>Oct</v>
      </c>
      <c r="D2610" s="6">
        <v>1379456.3</v>
      </c>
      <c r="E2610" t="s">
        <v>155</v>
      </c>
      <c r="F2610" s="5">
        <v>59.91</v>
      </c>
      <c r="G2610" s="5" t="str" cm="1">
        <f t="array" ref="G2610">_xlfn.IFS(F2610&gt;=86,"Hot Week (More Than 85°F)",F2610&lt;50,"Cold Week (Less Than 50°F)",TRUE,"Normal Week")</f>
        <v>Normal Week</v>
      </c>
      <c r="H2610" s="2">
        <v>2.84</v>
      </c>
      <c r="I2610" s="2" t="str" cm="1">
        <f t="array" ref="I2610">_xlfn.IFS(H2610&gt;3.5,"Above Average",H2610&lt;3,"Below Average",TRUE,"Average")</f>
        <v>Below Average</v>
      </c>
      <c r="J2610" s="1">
        <v>132.7568</v>
      </c>
      <c r="K2610" s="1" t="str" cm="1">
        <f t="array" ref="K2610">_xlfn.IFS(J2610&gt;200,"Above Average",J2610&lt;155,"Below Average",TRUE,"Average")</f>
        <v>Below Average</v>
      </c>
      <c r="L2610" s="7">
        <v>8.0670000000000002</v>
      </c>
      <c r="M2610" s="7" t="str" cm="1">
        <f t="array" ref="M2610">_xlfn.IFS(L2610&gt;9,"Above Average",L2610&lt;8,"Below Average",TRUE,"Average")</f>
        <v>Average</v>
      </c>
    </row>
    <row r="2611" spans="1:13" x14ac:dyDescent="0.3">
      <c r="A2611">
        <v>19</v>
      </c>
      <c r="B2611" s="21">
        <v>40459</v>
      </c>
      <c r="C2611" s="21" t="str">
        <f t="shared" si="40"/>
        <v>Oct</v>
      </c>
      <c r="D2611" s="6">
        <v>1428960.72</v>
      </c>
      <c r="E2611" t="s">
        <v>155</v>
      </c>
      <c r="F2611" s="5">
        <v>53.74</v>
      </c>
      <c r="G2611" s="5" t="str" cm="1">
        <f t="array" ref="G2611">_xlfn.IFS(F2611&gt;=86,"Hot Week (More Than 85°F)",F2611&lt;50,"Cold Week (Less Than 50°F)",TRUE,"Normal Week")</f>
        <v>Normal Week</v>
      </c>
      <c r="H2611" s="2">
        <v>2.903</v>
      </c>
      <c r="I2611" s="2" t="str" cm="1">
        <f t="array" ref="I2611">_xlfn.IFS(H2611&gt;3.5,"Above Average",H2611&lt;3,"Below Average",TRUE,"Average")</f>
        <v>Below Average</v>
      </c>
      <c r="J2611" s="1">
        <v>132.75166669999999</v>
      </c>
      <c r="K2611" s="1" t="str" cm="1">
        <f t="array" ref="K2611">_xlfn.IFS(J2611&gt;200,"Above Average",J2611&lt;155,"Below Average",TRUE,"Average")</f>
        <v>Below Average</v>
      </c>
      <c r="L2611" s="7">
        <v>8.0670000000000002</v>
      </c>
      <c r="M2611" s="7" t="str" cm="1">
        <f t="array" ref="M2611">_xlfn.IFS(L2611&gt;9,"Above Average",L2611&lt;8,"Below Average",TRUE,"Average")</f>
        <v>Average</v>
      </c>
    </row>
    <row r="2612" spans="1:13" x14ac:dyDescent="0.3">
      <c r="A2612">
        <v>19</v>
      </c>
      <c r="B2612" s="21">
        <v>40466</v>
      </c>
      <c r="C2612" s="21" t="str">
        <f t="shared" si="40"/>
        <v>Oct</v>
      </c>
      <c r="D2612" s="6">
        <v>1369317.63</v>
      </c>
      <c r="E2612" t="s">
        <v>155</v>
      </c>
      <c r="F2612" s="5">
        <v>51.32</v>
      </c>
      <c r="G2612" s="5" t="str" cm="1">
        <f t="array" ref="G2612">_xlfn.IFS(F2612&gt;=86,"Hot Week (More Than 85°F)",F2612&lt;50,"Cold Week (Less Than 50°F)",TRUE,"Normal Week")</f>
        <v>Normal Week</v>
      </c>
      <c r="H2612" s="2">
        <v>2.9990000000000001</v>
      </c>
      <c r="I2612" s="2" t="str" cm="1">
        <f t="array" ref="I2612">_xlfn.IFS(H2612&gt;3.5,"Above Average",H2612&lt;3,"Below Average",TRUE,"Average")</f>
        <v>Below Average</v>
      </c>
      <c r="J2612" s="1">
        <v>132.7633548</v>
      </c>
      <c r="K2612" s="1" t="str" cm="1">
        <f t="array" ref="K2612">_xlfn.IFS(J2612&gt;200,"Above Average",J2612&lt;155,"Below Average",TRUE,"Average")</f>
        <v>Below Average</v>
      </c>
      <c r="L2612" s="7">
        <v>8.0670000000000002</v>
      </c>
      <c r="M2612" s="7" t="str" cm="1">
        <f t="array" ref="M2612">_xlfn.IFS(L2612&gt;9,"Above Average",L2612&lt;8,"Below Average",TRUE,"Average")</f>
        <v>Average</v>
      </c>
    </row>
    <row r="2613" spans="1:13" x14ac:dyDescent="0.3">
      <c r="A2613">
        <v>19</v>
      </c>
      <c r="B2613" s="21">
        <v>40473</v>
      </c>
      <c r="C2613" s="21" t="str">
        <f t="shared" si="40"/>
        <v>Oct</v>
      </c>
      <c r="D2613" s="6">
        <v>1357154.71</v>
      </c>
      <c r="E2613" t="s">
        <v>155</v>
      </c>
      <c r="F2613" s="5">
        <v>48.45</v>
      </c>
      <c r="G2613" s="5" t="str" cm="1">
        <f t="array" ref="G2613">_xlfn.IFS(F2613&gt;=86,"Hot Week (More Than 85°F)",F2613&lt;50,"Cold Week (Less Than 50°F)",TRUE,"Normal Week")</f>
        <v>Cold Week (Less Than 50°F)</v>
      </c>
      <c r="H2613" s="2">
        <v>3.0489999999999999</v>
      </c>
      <c r="I2613" s="2" t="str" cm="1">
        <f t="array" ref="I2613">_xlfn.IFS(H2613&gt;3.5,"Above Average",H2613&lt;3,"Below Average",TRUE,"Average")</f>
        <v>Average</v>
      </c>
      <c r="J2613" s="1">
        <v>132.8170968</v>
      </c>
      <c r="K2613" s="1" t="str" cm="1">
        <f t="array" ref="K2613">_xlfn.IFS(J2613&gt;200,"Above Average",J2613&lt;155,"Below Average",TRUE,"Average")</f>
        <v>Below Average</v>
      </c>
      <c r="L2613" s="7">
        <v>8.0670000000000002</v>
      </c>
      <c r="M2613" s="7" t="str" cm="1">
        <f t="array" ref="M2613">_xlfn.IFS(L2613&gt;9,"Above Average",L2613&lt;8,"Below Average",TRUE,"Average")</f>
        <v>Average</v>
      </c>
    </row>
    <row r="2614" spans="1:13" x14ac:dyDescent="0.3">
      <c r="A2614">
        <v>19</v>
      </c>
      <c r="B2614" s="21">
        <v>40480</v>
      </c>
      <c r="C2614" s="21" t="str">
        <f t="shared" si="40"/>
        <v>Oct</v>
      </c>
      <c r="D2614" s="6">
        <v>1404576.48</v>
      </c>
      <c r="E2614" t="s">
        <v>155</v>
      </c>
      <c r="F2614" s="5">
        <v>56.11</v>
      </c>
      <c r="G2614" s="5" t="str" cm="1">
        <f t="array" ref="G2614">_xlfn.IFS(F2614&gt;=86,"Hot Week (More Than 85°F)",F2614&lt;50,"Cold Week (Less Than 50°F)",TRUE,"Normal Week")</f>
        <v>Normal Week</v>
      </c>
      <c r="H2614" s="2">
        <v>3.0550000000000002</v>
      </c>
      <c r="I2614" s="2" t="str" cm="1">
        <f t="array" ref="I2614">_xlfn.IFS(H2614&gt;3.5,"Above Average",H2614&lt;3,"Below Average",TRUE,"Average")</f>
        <v>Average</v>
      </c>
      <c r="J2614" s="1">
        <v>132.87083870000001</v>
      </c>
      <c r="K2614" s="1" t="str" cm="1">
        <f t="array" ref="K2614">_xlfn.IFS(J2614&gt;200,"Above Average",J2614&lt;155,"Below Average",TRUE,"Average")</f>
        <v>Below Average</v>
      </c>
      <c r="L2614" s="7">
        <v>8.0670000000000002</v>
      </c>
      <c r="M2614" s="7" t="str" cm="1">
        <f t="array" ref="M2614">_xlfn.IFS(L2614&gt;9,"Above Average",L2614&lt;8,"Below Average",TRUE,"Average")</f>
        <v>Average</v>
      </c>
    </row>
    <row r="2615" spans="1:13" x14ac:dyDescent="0.3">
      <c r="A2615">
        <v>19</v>
      </c>
      <c r="B2615" s="21">
        <v>40487</v>
      </c>
      <c r="C2615" s="21" t="str">
        <f t="shared" si="40"/>
        <v>Nov</v>
      </c>
      <c r="D2615" s="6">
        <v>1435379.25</v>
      </c>
      <c r="E2615" t="s">
        <v>155</v>
      </c>
      <c r="F2615" s="5">
        <v>41.78</v>
      </c>
      <c r="G2615" s="5" t="str" cm="1">
        <f t="array" ref="G2615">_xlfn.IFS(F2615&gt;=86,"Hot Week (More Than 85°F)",F2615&lt;50,"Cold Week (Less Than 50°F)",TRUE,"Normal Week")</f>
        <v>Cold Week (Less Than 50°F)</v>
      </c>
      <c r="H2615" s="2">
        <v>3.0489999999999999</v>
      </c>
      <c r="I2615" s="2" t="str" cm="1">
        <f t="array" ref="I2615">_xlfn.IFS(H2615&gt;3.5,"Above Average",H2615&lt;3,"Below Average",TRUE,"Average")</f>
        <v>Average</v>
      </c>
      <c r="J2615" s="1">
        <v>132.92458060000001</v>
      </c>
      <c r="K2615" s="1" t="str" cm="1">
        <f t="array" ref="K2615">_xlfn.IFS(J2615&gt;200,"Above Average",J2615&lt;155,"Below Average",TRUE,"Average")</f>
        <v>Below Average</v>
      </c>
      <c r="L2615" s="7">
        <v>8.0670000000000002</v>
      </c>
      <c r="M2615" s="7" t="str" cm="1">
        <f t="array" ref="M2615">_xlfn.IFS(L2615&gt;9,"Above Average",L2615&lt;8,"Below Average",TRUE,"Average")</f>
        <v>Average</v>
      </c>
    </row>
    <row r="2616" spans="1:13" x14ac:dyDescent="0.3">
      <c r="A2616">
        <v>19</v>
      </c>
      <c r="B2616" s="21">
        <v>40494</v>
      </c>
      <c r="C2616" s="21" t="str">
        <f t="shared" si="40"/>
        <v>Nov</v>
      </c>
      <c r="D2616" s="6">
        <v>1490235.86</v>
      </c>
      <c r="E2616" t="s">
        <v>155</v>
      </c>
      <c r="F2616" s="5">
        <v>40.299999999999997</v>
      </c>
      <c r="G2616" s="5" t="str" cm="1">
        <f t="array" ref="G2616">_xlfn.IFS(F2616&gt;=86,"Hot Week (More Than 85°F)",F2616&lt;50,"Cold Week (Less Than 50°F)",TRUE,"Normal Week")</f>
        <v>Cold Week (Less Than 50°F)</v>
      </c>
      <c r="H2616" s="2">
        <v>3.0649999999999999</v>
      </c>
      <c r="I2616" s="2" t="str" cm="1">
        <f t="array" ref="I2616">_xlfn.IFS(H2616&gt;3.5,"Above Average",H2616&lt;3,"Below Average",TRUE,"Average")</f>
        <v>Average</v>
      </c>
      <c r="J2616" s="1">
        <v>132.97832260000001</v>
      </c>
      <c r="K2616" s="1" t="str" cm="1">
        <f t="array" ref="K2616">_xlfn.IFS(J2616&gt;200,"Above Average",J2616&lt;155,"Below Average",TRUE,"Average")</f>
        <v>Below Average</v>
      </c>
      <c r="L2616" s="7">
        <v>8.0670000000000002</v>
      </c>
      <c r="M2616" s="7" t="str" cm="1">
        <f t="array" ref="M2616">_xlfn.IFS(L2616&gt;9,"Above Average",L2616&lt;8,"Below Average",TRUE,"Average")</f>
        <v>Average</v>
      </c>
    </row>
    <row r="2617" spans="1:13" x14ac:dyDescent="0.3">
      <c r="A2617">
        <v>19</v>
      </c>
      <c r="B2617" s="21">
        <v>40501</v>
      </c>
      <c r="C2617" s="21" t="str">
        <f t="shared" si="40"/>
        <v>Nov</v>
      </c>
      <c r="D2617" s="6">
        <v>1377593.1</v>
      </c>
      <c r="E2617" t="s">
        <v>155</v>
      </c>
      <c r="F2617" s="5">
        <v>44.22</v>
      </c>
      <c r="G2617" s="5" t="str" cm="1">
        <f t="array" ref="G2617">_xlfn.IFS(F2617&gt;=86,"Hot Week (More Than 85°F)",F2617&lt;50,"Cold Week (Less Than 50°F)",TRUE,"Normal Week")</f>
        <v>Cold Week (Less Than 50°F)</v>
      </c>
      <c r="H2617" s="2">
        <v>3.1379999999999999</v>
      </c>
      <c r="I2617" s="2" t="str" cm="1">
        <f t="array" ref="I2617">_xlfn.IFS(H2617&gt;3.5,"Above Average",H2617&lt;3,"Below Average",TRUE,"Average")</f>
        <v>Average</v>
      </c>
      <c r="J2617" s="1">
        <v>132.91720000000001</v>
      </c>
      <c r="K2617" s="1" t="str" cm="1">
        <f t="array" ref="K2617">_xlfn.IFS(J2617&gt;200,"Above Average",J2617&lt;155,"Below Average",TRUE,"Average")</f>
        <v>Below Average</v>
      </c>
      <c r="L2617" s="7">
        <v>8.0670000000000002</v>
      </c>
      <c r="M2617" s="7" t="str" cm="1">
        <f t="array" ref="M2617">_xlfn.IFS(L2617&gt;9,"Above Average",L2617&lt;8,"Below Average",TRUE,"Average")</f>
        <v>Average</v>
      </c>
    </row>
    <row r="2618" spans="1:13" x14ac:dyDescent="0.3">
      <c r="A2618">
        <v>19</v>
      </c>
      <c r="B2618" s="21">
        <v>40508</v>
      </c>
      <c r="C2618" s="21" t="str">
        <f t="shared" si="40"/>
        <v>Nov</v>
      </c>
      <c r="D2618" s="6">
        <v>1993367.83</v>
      </c>
      <c r="E2618" t="s">
        <v>156</v>
      </c>
      <c r="F2618" s="5">
        <v>42.62</v>
      </c>
      <c r="G2618" s="5" t="str" cm="1">
        <f t="array" ref="G2618">_xlfn.IFS(F2618&gt;=86,"Hot Week (More Than 85°F)",F2618&lt;50,"Cold Week (Less Than 50°F)",TRUE,"Normal Week")</f>
        <v>Cold Week (Less Than 50°F)</v>
      </c>
      <c r="H2618" s="2">
        <v>3.1859999999999999</v>
      </c>
      <c r="I2618" s="2" t="str" cm="1">
        <f t="array" ref="I2618">_xlfn.IFS(H2618&gt;3.5,"Above Average",H2618&lt;3,"Below Average",TRUE,"Average")</f>
        <v>Average</v>
      </c>
      <c r="J2618" s="1">
        <v>132.8369333</v>
      </c>
      <c r="K2618" s="1" t="str" cm="1">
        <f t="array" ref="K2618">_xlfn.IFS(J2618&gt;200,"Above Average",J2618&lt;155,"Below Average",TRUE,"Average")</f>
        <v>Below Average</v>
      </c>
      <c r="L2618" s="7">
        <v>8.0670000000000002</v>
      </c>
      <c r="M2618" s="7" t="str" cm="1">
        <f t="array" ref="M2618">_xlfn.IFS(L2618&gt;9,"Above Average",L2618&lt;8,"Below Average",TRUE,"Average")</f>
        <v>Average</v>
      </c>
    </row>
    <row r="2619" spans="1:13" x14ac:dyDescent="0.3">
      <c r="A2619">
        <v>19</v>
      </c>
      <c r="B2619" s="21">
        <v>40515</v>
      </c>
      <c r="C2619" s="21" t="str">
        <f t="shared" si="40"/>
        <v>Dec</v>
      </c>
      <c r="D2619" s="6">
        <v>1615987.96</v>
      </c>
      <c r="E2619" t="s">
        <v>155</v>
      </c>
      <c r="F2619" s="5">
        <v>36.64</v>
      </c>
      <c r="G2619" s="5" t="str" cm="1">
        <f t="array" ref="G2619">_xlfn.IFS(F2619&gt;=86,"Hot Week (More Than 85°F)",F2619&lt;50,"Cold Week (Less Than 50°F)",TRUE,"Normal Week")</f>
        <v>Cold Week (Less Than 50°F)</v>
      </c>
      <c r="H2619" s="2">
        <v>3.2</v>
      </c>
      <c r="I2619" s="2" t="str" cm="1">
        <f t="array" ref="I2619">_xlfn.IFS(H2619&gt;3.5,"Above Average",H2619&lt;3,"Below Average",TRUE,"Average")</f>
        <v>Average</v>
      </c>
      <c r="J2619" s="1">
        <v>132.75666670000001</v>
      </c>
      <c r="K2619" s="1" t="str" cm="1">
        <f t="array" ref="K2619">_xlfn.IFS(J2619&gt;200,"Above Average",J2619&lt;155,"Below Average",TRUE,"Average")</f>
        <v>Below Average</v>
      </c>
      <c r="L2619" s="7">
        <v>8.0670000000000002</v>
      </c>
      <c r="M2619" s="7" t="str" cm="1">
        <f t="array" ref="M2619">_xlfn.IFS(L2619&gt;9,"Above Average",L2619&lt;8,"Below Average",TRUE,"Average")</f>
        <v>Average</v>
      </c>
    </row>
    <row r="2620" spans="1:13" x14ac:dyDescent="0.3">
      <c r="A2620">
        <v>19</v>
      </c>
      <c r="B2620" s="21">
        <v>40522</v>
      </c>
      <c r="C2620" s="21" t="str">
        <f t="shared" si="40"/>
        <v>Dec</v>
      </c>
      <c r="D2620" s="6">
        <v>1799070.98</v>
      </c>
      <c r="E2620" t="s">
        <v>155</v>
      </c>
      <c r="F2620" s="5">
        <v>25.12</v>
      </c>
      <c r="G2620" s="5" t="str" cm="1">
        <f t="array" ref="G2620">_xlfn.IFS(F2620&gt;=86,"Hot Week (More Than 85°F)",F2620&lt;50,"Cold Week (Less Than 50°F)",TRUE,"Normal Week")</f>
        <v>Cold Week (Less Than 50°F)</v>
      </c>
      <c r="H2620" s="2">
        <v>3.2549999999999999</v>
      </c>
      <c r="I2620" s="2" t="str" cm="1">
        <f t="array" ref="I2620">_xlfn.IFS(H2620&gt;3.5,"Above Average",H2620&lt;3,"Below Average",TRUE,"Average")</f>
        <v>Average</v>
      </c>
      <c r="J2620" s="1">
        <v>132.6764</v>
      </c>
      <c r="K2620" s="1" t="str" cm="1">
        <f t="array" ref="K2620">_xlfn.IFS(J2620&gt;200,"Above Average",J2620&lt;155,"Below Average",TRUE,"Average")</f>
        <v>Below Average</v>
      </c>
      <c r="L2620" s="7">
        <v>8.0670000000000002</v>
      </c>
      <c r="M2620" s="7" t="str" cm="1">
        <f t="array" ref="M2620">_xlfn.IFS(L2620&gt;9,"Above Average",L2620&lt;8,"Below Average",TRUE,"Average")</f>
        <v>Average</v>
      </c>
    </row>
    <row r="2621" spans="1:13" x14ac:dyDescent="0.3">
      <c r="A2621">
        <v>19</v>
      </c>
      <c r="B2621" s="21">
        <v>40529</v>
      </c>
      <c r="C2621" s="21" t="str">
        <f t="shared" si="40"/>
        <v>Dec</v>
      </c>
      <c r="D2621" s="6">
        <v>1911967.44</v>
      </c>
      <c r="E2621" t="s">
        <v>155</v>
      </c>
      <c r="F2621" s="5">
        <v>26.83</v>
      </c>
      <c r="G2621" s="5" t="str" cm="1">
        <f t="array" ref="G2621">_xlfn.IFS(F2621&gt;=86,"Hot Week (More Than 85°F)",F2621&lt;50,"Cold Week (Less Than 50°F)",TRUE,"Normal Week")</f>
        <v>Cold Week (Less Than 50°F)</v>
      </c>
      <c r="H2621" s="2">
        <v>3.3010000000000002</v>
      </c>
      <c r="I2621" s="2" t="str" cm="1">
        <f t="array" ref="I2621">_xlfn.IFS(H2621&gt;3.5,"Above Average",H2621&lt;3,"Below Average",TRUE,"Average")</f>
        <v>Average</v>
      </c>
      <c r="J2621" s="1">
        <v>132.6804516</v>
      </c>
      <c r="K2621" s="1" t="str" cm="1">
        <f t="array" ref="K2621">_xlfn.IFS(J2621&gt;200,"Above Average",J2621&lt;155,"Below Average",TRUE,"Average")</f>
        <v>Below Average</v>
      </c>
      <c r="L2621" s="7">
        <v>8.0670000000000002</v>
      </c>
      <c r="M2621" s="7" t="str" cm="1">
        <f t="array" ref="M2621">_xlfn.IFS(L2621&gt;9,"Above Average",L2621&lt;8,"Below Average",TRUE,"Average")</f>
        <v>Average</v>
      </c>
    </row>
    <row r="2622" spans="1:13" x14ac:dyDescent="0.3">
      <c r="A2622">
        <v>19</v>
      </c>
      <c r="B2622" s="21">
        <v>40536</v>
      </c>
      <c r="C2622" s="21" t="str">
        <f t="shared" si="40"/>
        <v>Dec</v>
      </c>
      <c r="D2622" s="6">
        <v>2678206.42</v>
      </c>
      <c r="E2622" t="s">
        <v>155</v>
      </c>
      <c r="F2622" s="5">
        <v>26.05</v>
      </c>
      <c r="G2622" s="5" t="str" cm="1">
        <f t="array" ref="G2622">_xlfn.IFS(F2622&gt;=86,"Hot Week (More Than 85°F)",F2622&lt;50,"Cold Week (Less Than 50°F)",TRUE,"Normal Week")</f>
        <v>Cold Week (Less Than 50°F)</v>
      </c>
      <c r="H2622" s="2">
        <v>3.3090000000000002</v>
      </c>
      <c r="I2622" s="2" t="str" cm="1">
        <f t="array" ref="I2622">_xlfn.IFS(H2622&gt;3.5,"Above Average",H2622&lt;3,"Below Average",TRUE,"Average")</f>
        <v>Average</v>
      </c>
      <c r="J2622" s="1">
        <v>132.74774189999999</v>
      </c>
      <c r="K2622" s="1" t="str" cm="1">
        <f t="array" ref="K2622">_xlfn.IFS(J2622&gt;200,"Above Average",J2622&lt;155,"Below Average",TRUE,"Average")</f>
        <v>Below Average</v>
      </c>
      <c r="L2622" s="7">
        <v>8.0670000000000002</v>
      </c>
      <c r="M2622" s="7" t="str" cm="1">
        <f t="array" ref="M2622">_xlfn.IFS(L2622&gt;9,"Above Average",L2622&lt;8,"Below Average",TRUE,"Average")</f>
        <v>Average</v>
      </c>
    </row>
    <row r="2623" spans="1:13" x14ac:dyDescent="0.3">
      <c r="A2623">
        <v>19</v>
      </c>
      <c r="B2623" s="21">
        <v>40543</v>
      </c>
      <c r="C2623" s="21" t="str">
        <f t="shared" si="40"/>
        <v>Dec</v>
      </c>
      <c r="D2623" s="6">
        <v>1275146.94</v>
      </c>
      <c r="E2623" t="s">
        <v>156</v>
      </c>
      <c r="F2623" s="5">
        <v>28.65</v>
      </c>
      <c r="G2623" s="5" t="str" cm="1">
        <f t="array" ref="G2623">_xlfn.IFS(F2623&gt;=86,"Hot Week (More Than 85°F)",F2623&lt;50,"Cold Week (Less Than 50°F)",TRUE,"Normal Week")</f>
        <v>Cold Week (Less Than 50°F)</v>
      </c>
      <c r="H2623" s="2">
        <v>3.3359999999999999</v>
      </c>
      <c r="I2623" s="2" t="str" cm="1">
        <f t="array" ref="I2623">_xlfn.IFS(H2623&gt;3.5,"Above Average",H2623&lt;3,"Below Average",TRUE,"Average")</f>
        <v>Average</v>
      </c>
      <c r="J2623" s="1">
        <v>132.81503230000001</v>
      </c>
      <c r="K2623" s="1" t="str" cm="1">
        <f t="array" ref="K2623">_xlfn.IFS(J2623&gt;200,"Above Average",J2623&lt;155,"Below Average",TRUE,"Average")</f>
        <v>Below Average</v>
      </c>
      <c r="L2623" s="7">
        <v>8.0670000000000002</v>
      </c>
      <c r="M2623" s="7" t="str" cm="1">
        <f t="array" ref="M2623">_xlfn.IFS(L2623&gt;9,"Above Average",L2623&lt;8,"Below Average",TRUE,"Average")</f>
        <v>Average</v>
      </c>
    </row>
    <row r="2624" spans="1:13" x14ac:dyDescent="0.3">
      <c r="A2624">
        <v>19</v>
      </c>
      <c r="B2624" s="21">
        <v>40550</v>
      </c>
      <c r="C2624" s="21" t="str">
        <f t="shared" si="40"/>
        <v>Jan</v>
      </c>
      <c r="D2624" s="6">
        <v>1224175.99</v>
      </c>
      <c r="E2624" t="s">
        <v>155</v>
      </c>
      <c r="F2624" s="5">
        <v>31.34</v>
      </c>
      <c r="G2624" s="5" t="str" cm="1">
        <f t="array" ref="G2624">_xlfn.IFS(F2624&gt;=86,"Hot Week (More Than 85°F)",F2624&lt;50,"Cold Week (Less Than 50°F)",TRUE,"Normal Week")</f>
        <v>Cold Week (Less Than 50°F)</v>
      </c>
      <c r="H2624" s="2">
        <v>3.351</v>
      </c>
      <c r="I2624" s="2" t="str" cm="1">
        <f t="array" ref="I2624">_xlfn.IFS(H2624&gt;3.5,"Above Average",H2624&lt;3,"Below Average",TRUE,"Average")</f>
        <v>Average</v>
      </c>
      <c r="J2624" s="1">
        <v>132.88232260000001</v>
      </c>
      <c r="K2624" s="1" t="str" cm="1">
        <f t="array" ref="K2624">_xlfn.IFS(J2624&gt;200,"Above Average",J2624&lt;155,"Below Average",TRUE,"Average")</f>
        <v>Below Average</v>
      </c>
      <c r="L2624" s="7">
        <v>7.7709999999999999</v>
      </c>
      <c r="M2624" s="7" t="str" cm="1">
        <f t="array" ref="M2624">_xlfn.IFS(L2624&gt;9,"Above Average",L2624&lt;8,"Below Average",TRUE,"Average")</f>
        <v>Below Average</v>
      </c>
    </row>
    <row r="2625" spans="1:13" x14ac:dyDescent="0.3">
      <c r="A2625">
        <v>19</v>
      </c>
      <c r="B2625" s="21">
        <v>40557</v>
      </c>
      <c r="C2625" s="21" t="str">
        <f t="shared" si="40"/>
        <v>Jan</v>
      </c>
      <c r="D2625" s="6">
        <v>1181204.53</v>
      </c>
      <c r="E2625" t="s">
        <v>155</v>
      </c>
      <c r="F2625" s="5">
        <v>21.68</v>
      </c>
      <c r="G2625" s="5" t="str" cm="1">
        <f t="array" ref="G2625">_xlfn.IFS(F2625&gt;=86,"Hot Week (More Than 85°F)",F2625&lt;50,"Cold Week (Less Than 50°F)",TRUE,"Normal Week")</f>
        <v>Cold Week (Less Than 50°F)</v>
      </c>
      <c r="H2625" s="2">
        <v>3.367</v>
      </c>
      <c r="I2625" s="2" t="str" cm="1">
        <f t="array" ref="I2625">_xlfn.IFS(H2625&gt;3.5,"Above Average",H2625&lt;3,"Below Average",TRUE,"Average")</f>
        <v>Average</v>
      </c>
      <c r="J2625" s="1">
        <v>132.9510645</v>
      </c>
      <c r="K2625" s="1" t="str" cm="1">
        <f t="array" ref="K2625">_xlfn.IFS(J2625&gt;200,"Above Average",J2625&lt;155,"Below Average",TRUE,"Average")</f>
        <v>Below Average</v>
      </c>
      <c r="L2625" s="7">
        <v>7.7709999999999999</v>
      </c>
      <c r="M2625" s="7" t="str" cm="1">
        <f t="array" ref="M2625">_xlfn.IFS(L2625&gt;9,"Above Average",L2625&lt;8,"Below Average",TRUE,"Average")</f>
        <v>Below Average</v>
      </c>
    </row>
    <row r="2626" spans="1:13" x14ac:dyDescent="0.3">
      <c r="A2626">
        <v>19</v>
      </c>
      <c r="B2626" s="21">
        <v>40564</v>
      </c>
      <c r="C2626" s="21" t="str">
        <f t="shared" ref="C2626:C2689" si="41">TEXT(B2626, "mmm")</f>
        <v>Jan</v>
      </c>
      <c r="D2626" s="6">
        <v>1212967.8400000001</v>
      </c>
      <c r="E2626" t="s">
        <v>155</v>
      </c>
      <c r="F2626" s="5">
        <v>22.8</v>
      </c>
      <c r="G2626" s="5" t="str" cm="1">
        <f t="array" ref="G2626">_xlfn.IFS(F2626&gt;=86,"Hot Week (More Than 85°F)",F2626&lt;50,"Cold Week (Less Than 50°F)",TRUE,"Normal Week")</f>
        <v>Cold Week (Less Than 50°F)</v>
      </c>
      <c r="H2626" s="2">
        <v>3.391</v>
      </c>
      <c r="I2626" s="2" t="str" cm="1">
        <f t="array" ref="I2626">_xlfn.IFS(H2626&gt;3.5,"Above Average",H2626&lt;3,"Below Average",TRUE,"Average")</f>
        <v>Average</v>
      </c>
      <c r="J2626" s="1">
        <v>133.02851609999999</v>
      </c>
      <c r="K2626" s="1" t="str" cm="1">
        <f t="array" ref="K2626">_xlfn.IFS(J2626&gt;200,"Above Average",J2626&lt;155,"Below Average",TRUE,"Average")</f>
        <v>Below Average</v>
      </c>
      <c r="L2626" s="7">
        <v>7.7709999999999999</v>
      </c>
      <c r="M2626" s="7" t="str" cm="1">
        <f t="array" ref="M2626">_xlfn.IFS(L2626&gt;9,"Above Average",L2626&lt;8,"Below Average",TRUE,"Average")</f>
        <v>Below Average</v>
      </c>
    </row>
    <row r="2627" spans="1:13" x14ac:dyDescent="0.3">
      <c r="A2627">
        <v>19</v>
      </c>
      <c r="B2627" s="21">
        <v>40571</v>
      </c>
      <c r="C2627" s="21" t="str">
        <f t="shared" si="41"/>
        <v>Jan</v>
      </c>
      <c r="D2627" s="6">
        <v>1284185.49</v>
      </c>
      <c r="E2627" t="s">
        <v>155</v>
      </c>
      <c r="F2627" s="5">
        <v>20.66</v>
      </c>
      <c r="G2627" s="5" t="str" cm="1">
        <f t="array" ref="G2627">_xlfn.IFS(F2627&gt;=86,"Hot Week (More Than 85°F)",F2627&lt;50,"Cold Week (Less Than 50°F)",TRUE,"Normal Week")</f>
        <v>Cold Week (Less Than 50°F)</v>
      </c>
      <c r="H2627" s="2">
        <v>3.4020000000000001</v>
      </c>
      <c r="I2627" s="2" t="str" cm="1">
        <f t="array" ref="I2627">_xlfn.IFS(H2627&gt;3.5,"Above Average",H2627&lt;3,"Below Average",TRUE,"Average")</f>
        <v>Average</v>
      </c>
      <c r="J2627" s="1">
        <v>133.10596770000001</v>
      </c>
      <c r="K2627" s="1" t="str" cm="1">
        <f t="array" ref="K2627">_xlfn.IFS(J2627&gt;200,"Above Average",J2627&lt;155,"Below Average",TRUE,"Average")</f>
        <v>Below Average</v>
      </c>
      <c r="L2627" s="7">
        <v>7.7709999999999999</v>
      </c>
      <c r="M2627" s="7" t="str" cm="1">
        <f t="array" ref="M2627">_xlfn.IFS(L2627&gt;9,"Above Average",L2627&lt;8,"Below Average",TRUE,"Average")</f>
        <v>Below Average</v>
      </c>
    </row>
    <row r="2628" spans="1:13" x14ac:dyDescent="0.3">
      <c r="A2628">
        <v>19</v>
      </c>
      <c r="B2628" s="21">
        <v>40578</v>
      </c>
      <c r="C2628" s="21" t="str">
        <f t="shared" si="41"/>
        <v>Feb</v>
      </c>
      <c r="D2628" s="6">
        <v>1370562.11</v>
      </c>
      <c r="E2628" t="s">
        <v>155</v>
      </c>
      <c r="F2628" s="5">
        <v>21.02</v>
      </c>
      <c r="G2628" s="5" t="str" cm="1">
        <f t="array" ref="G2628">_xlfn.IFS(F2628&gt;=86,"Hot Week (More Than 85°F)",F2628&lt;50,"Cold Week (Less Than 50°F)",TRUE,"Normal Week")</f>
        <v>Cold Week (Less Than 50°F)</v>
      </c>
      <c r="H2628" s="2">
        <v>3.4</v>
      </c>
      <c r="I2628" s="2" t="str" cm="1">
        <f t="array" ref="I2628">_xlfn.IFS(H2628&gt;3.5,"Above Average",H2628&lt;3,"Below Average",TRUE,"Average")</f>
        <v>Average</v>
      </c>
      <c r="J2628" s="1">
        <v>133.18341939999999</v>
      </c>
      <c r="K2628" s="1" t="str" cm="1">
        <f t="array" ref="K2628">_xlfn.IFS(J2628&gt;200,"Above Average",J2628&lt;155,"Below Average",TRUE,"Average")</f>
        <v>Below Average</v>
      </c>
      <c r="L2628" s="7">
        <v>7.7709999999999999</v>
      </c>
      <c r="M2628" s="7" t="str" cm="1">
        <f t="array" ref="M2628">_xlfn.IFS(L2628&gt;9,"Above Average",L2628&lt;8,"Below Average",TRUE,"Average")</f>
        <v>Below Average</v>
      </c>
    </row>
    <row r="2629" spans="1:13" x14ac:dyDescent="0.3">
      <c r="A2629">
        <v>19</v>
      </c>
      <c r="B2629" s="21">
        <v>40585</v>
      </c>
      <c r="C2629" s="21" t="str">
        <f t="shared" si="41"/>
        <v>Feb</v>
      </c>
      <c r="D2629" s="6">
        <v>1430851.11</v>
      </c>
      <c r="E2629" t="s">
        <v>156</v>
      </c>
      <c r="F2629" s="5">
        <v>21.79</v>
      </c>
      <c r="G2629" s="5" t="str" cm="1">
        <f t="array" ref="G2629">_xlfn.IFS(F2629&gt;=86,"Hot Week (More Than 85°F)",F2629&lt;50,"Cold Week (Less Than 50°F)",TRUE,"Normal Week")</f>
        <v>Cold Week (Less Than 50°F)</v>
      </c>
      <c r="H2629" s="2">
        <v>3.4159999999999999</v>
      </c>
      <c r="I2629" s="2" t="str" cm="1">
        <f t="array" ref="I2629">_xlfn.IFS(H2629&gt;3.5,"Above Average",H2629&lt;3,"Below Average",TRUE,"Average")</f>
        <v>Average</v>
      </c>
      <c r="J2629" s="1">
        <v>133.26087100000001</v>
      </c>
      <c r="K2629" s="1" t="str" cm="1">
        <f t="array" ref="K2629">_xlfn.IFS(J2629&gt;200,"Above Average",J2629&lt;155,"Below Average",TRUE,"Average")</f>
        <v>Below Average</v>
      </c>
      <c r="L2629" s="7">
        <v>7.7709999999999999</v>
      </c>
      <c r="M2629" s="7" t="str" cm="1">
        <f t="array" ref="M2629">_xlfn.IFS(L2629&gt;9,"Above Average",L2629&lt;8,"Below Average",TRUE,"Average")</f>
        <v>Below Average</v>
      </c>
    </row>
    <row r="2630" spans="1:13" x14ac:dyDescent="0.3">
      <c r="A2630">
        <v>19</v>
      </c>
      <c r="B2630" s="21">
        <v>40592</v>
      </c>
      <c r="C2630" s="21" t="str">
        <f t="shared" si="41"/>
        <v>Feb</v>
      </c>
      <c r="D2630" s="6">
        <v>1457270.16</v>
      </c>
      <c r="E2630" t="s">
        <v>155</v>
      </c>
      <c r="F2630" s="5">
        <v>34.74</v>
      </c>
      <c r="G2630" s="5" t="str" cm="1">
        <f t="array" ref="G2630">_xlfn.IFS(F2630&gt;=86,"Hot Week (More Than 85°F)",F2630&lt;50,"Cold Week (Less Than 50°F)",TRUE,"Normal Week")</f>
        <v>Cold Week (Less Than 50°F)</v>
      </c>
      <c r="H2630" s="2">
        <v>3.42</v>
      </c>
      <c r="I2630" s="2" t="str" cm="1">
        <f t="array" ref="I2630">_xlfn.IFS(H2630&gt;3.5,"Above Average",H2630&lt;3,"Below Average",TRUE,"Average")</f>
        <v>Average</v>
      </c>
      <c r="J2630" s="1">
        <v>133.37014289999999</v>
      </c>
      <c r="K2630" s="1" t="str" cm="1">
        <f t="array" ref="K2630">_xlfn.IFS(J2630&gt;200,"Above Average",J2630&lt;155,"Below Average",TRUE,"Average")</f>
        <v>Below Average</v>
      </c>
      <c r="L2630" s="7">
        <v>7.7709999999999999</v>
      </c>
      <c r="M2630" s="7" t="str" cm="1">
        <f t="array" ref="M2630">_xlfn.IFS(L2630&gt;9,"Above Average",L2630&lt;8,"Below Average",TRUE,"Average")</f>
        <v>Below Average</v>
      </c>
    </row>
    <row r="2631" spans="1:13" x14ac:dyDescent="0.3">
      <c r="A2631">
        <v>19</v>
      </c>
      <c r="B2631" s="21">
        <v>40599</v>
      </c>
      <c r="C2631" s="21" t="str">
        <f t="shared" si="41"/>
        <v>Feb</v>
      </c>
      <c r="D2631" s="6">
        <v>1296658.47</v>
      </c>
      <c r="E2631" t="s">
        <v>155</v>
      </c>
      <c r="F2631" s="5">
        <v>23.24</v>
      </c>
      <c r="G2631" s="5" t="str" cm="1">
        <f t="array" ref="G2631">_xlfn.IFS(F2631&gt;=86,"Hot Week (More Than 85°F)",F2631&lt;50,"Cold Week (Less Than 50°F)",TRUE,"Normal Week")</f>
        <v>Cold Week (Less Than 50°F)</v>
      </c>
      <c r="H2631" s="2">
        <v>3.452</v>
      </c>
      <c r="I2631" s="2" t="str" cm="1">
        <f t="array" ref="I2631">_xlfn.IFS(H2631&gt;3.5,"Above Average",H2631&lt;3,"Below Average",TRUE,"Average")</f>
        <v>Average</v>
      </c>
      <c r="J2631" s="1">
        <v>133.4921429</v>
      </c>
      <c r="K2631" s="1" t="str" cm="1">
        <f t="array" ref="K2631">_xlfn.IFS(J2631&gt;200,"Above Average",J2631&lt;155,"Below Average",TRUE,"Average")</f>
        <v>Below Average</v>
      </c>
      <c r="L2631" s="7">
        <v>7.7709999999999999</v>
      </c>
      <c r="M2631" s="7" t="str" cm="1">
        <f t="array" ref="M2631">_xlfn.IFS(L2631&gt;9,"Above Average",L2631&lt;8,"Below Average",TRUE,"Average")</f>
        <v>Below Average</v>
      </c>
    </row>
    <row r="2632" spans="1:13" x14ac:dyDescent="0.3">
      <c r="A2632">
        <v>19</v>
      </c>
      <c r="B2632" s="21">
        <v>40606</v>
      </c>
      <c r="C2632" s="21" t="str">
        <f t="shared" si="41"/>
        <v>Mar</v>
      </c>
      <c r="D2632" s="6">
        <v>1433569.44</v>
      </c>
      <c r="E2632" t="s">
        <v>155</v>
      </c>
      <c r="F2632" s="5">
        <v>29.28</v>
      </c>
      <c r="G2632" s="5" t="str" cm="1">
        <f t="array" ref="G2632">_xlfn.IFS(F2632&gt;=86,"Hot Week (More Than 85°F)",F2632&lt;50,"Cold Week (Less Than 50°F)",TRUE,"Normal Week")</f>
        <v>Cold Week (Less Than 50°F)</v>
      </c>
      <c r="H2632" s="2">
        <v>3.605</v>
      </c>
      <c r="I2632" s="2" t="str" cm="1">
        <f t="array" ref="I2632">_xlfn.IFS(H2632&gt;3.5,"Above Average",H2632&lt;3,"Below Average",TRUE,"Average")</f>
        <v>Above Average</v>
      </c>
      <c r="J2632" s="1">
        <v>133.61414289999999</v>
      </c>
      <c r="K2632" s="1" t="str" cm="1">
        <f t="array" ref="K2632">_xlfn.IFS(J2632&gt;200,"Above Average",J2632&lt;155,"Below Average",TRUE,"Average")</f>
        <v>Below Average</v>
      </c>
      <c r="L2632" s="7">
        <v>7.7709999999999999</v>
      </c>
      <c r="M2632" s="7" t="str" cm="1">
        <f t="array" ref="M2632">_xlfn.IFS(L2632&gt;9,"Above Average",L2632&lt;8,"Below Average",TRUE,"Average")</f>
        <v>Below Average</v>
      </c>
    </row>
    <row r="2633" spans="1:13" x14ac:dyDescent="0.3">
      <c r="A2633">
        <v>19</v>
      </c>
      <c r="B2633" s="21">
        <v>40613</v>
      </c>
      <c r="C2633" s="21" t="str">
        <f t="shared" si="41"/>
        <v>Mar</v>
      </c>
      <c r="D2633" s="6">
        <v>1351450.43</v>
      </c>
      <c r="E2633" t="s">
        <v>155</v>
      </c>
      <c r="F2633" s="5">
        <v>35.590000000000003</v>
      </c>
      <c r="G2633" s="5" t="str" cm="1">
        <f t="array" ref="G2633">_xlfn.IFS(F2633&gt;=86,"Hot Week (More Than 85°F)",F2633&lt;50,"Cold Week (Less Than 50°F)",TRUE,"Normal Week")</f>
        <v>Cold Week (Less Than 50°F)</v>
      </c>
      <c r="H2633" s="2">
        <v>3.7519999999999998</v>
      </c>
      <c r="I2633" s="2" t="str" cm="1">
        <f t="array" ref="I2633">_xlfn.IFS(H2633&gt;3.5,"Above Average",H2633&lt;3,"Below Average",TRUE,"Average")</f>
        <v>Above Average</v>
      </c>
      <c r="J2633" s="1">
        <v>133.7361429</v>
      </c>
      <c r="K2633" s="1" t="str" cm="1">
        <f t="array" ref="K2633">_xlfn.IFS(J2633&gt;200,"Above Average",J2633&lt;155,"Below Average",TRUE,"Average")</f>
        <v>Below Average</v>
      </c>
      <c r="L2633" s="7">
        <v>7.7709999999999999</v>
      </c>
      <c r="M2633" s="7" t="str" cm="1">
        <f t="array" ref="M2633">_xlfn.IFS(L2633&gt;9,"Above Average",L2633&lt;8,"Below Average",TRUE,"Average")</f>
        <v>Below Average</v>
      </c>
    </row>
    <row r="2634" spans="1:13" x14ac:dyDescent="0.3">
      <c r="A2634">
        <v>19</v>
      </c>
      <c r="B2634" s="21">
        <v>40620</v>
      </c>
      <c r="C2634" s="21" t="str">
        <f t="shared" si="41"/>
        <v>Mar</v>
      </c>
      <c r="D2634" s="6">
        <v>1257972.3700000001</v>
      </c>
      <c r="E2634" t="s">
        <v>155</v>
      </c>
      <c r="F2634" s="5">
        <v>40.32</v>
      </c>
      <c r="G2634" s="5" t="str" cm="1">
        <f t="array" ref="G2634">_xlfn.IFS(F2634&gt;=86,"Hot Week (More Than 85°F)",F2634&lt;50,"Cold Week (Less Than 50°F)",TRUE,"Normal Week")</f>
        <v>Cold Week (Less Than 50°F)</v>
      </c>
      <c r="H2634" s="2">
        <v>3.7959999999999998</v>
      </c>
      <c r="I2634" s="2" t="str" cm="1">
        <f t="array" ref="I2634">_xlfn.IFS(H2634&gt;3.5,"Above Average",H2634&lt;3,"Below Average",TRUE,"Average")</f>
        <v>Above Average</v>
      </c>
      <c r="J2634" s="1">
        <v>133.8492258</v>
      </c>
      <c r="K2634" s="1" t="str" cm="1">
        <f t="array" ref="K2634">_xlfn.IFS(J2634&gt;200,"Above Average",J2634&lt;155,"Below Average",TRUE,"Average")</f>
        <v>Below Average</v>
      </c>
      <c r="L2634" s="7">
        <v>7.7709999999999999</v>
      </c>
      <c r="M2634" s="7" t="str" cm="1">
        <f t="array" ref="M2634">_xlfn.IFS(L2634&gt;9,"Above Average",L2634&lt;8,"Below Average",TRUE,"Average")</f>
        <v>Below Average</v>
      </c>
    </row>
    <row r="2635" spans="1:13" x14ac:dyDescent="0.3">
      <c r="A2635">
        <v>19</v>
      </c>
      <c r="B2635" s="21">
        <v>40627</v>
      </c>
      <c r="C2635" s="21" t="str">
        <f t="shared" si="41"/>
        <v>Mar</v>
      </c>
      <c r="D2635" s="6">
        <v>1266564.94</v>
      </c>
      <c r="E2635" t="s">
        <v>155</v>
      </c>
      <c r="F2635" s="5">
        <v>33.26</v>
      </c>
      <c r="G2635" s="5" t="str" cm="1">
        <f t="array" ref="G2635">_xlfn.IFS(F2635&gt;=86,"Hot Week (More Than 85°F)",F2635&lt;50,"Cold Week (Less Than 50°F)",TRUE,"Normal Week")</f>
        <v>Cold Week (Less Than 50°F)</v>
      </c>
      <c r="H2635" s="2">
        <v>3.7890000000000001</v>
      </c>
      <c r="I2635" s="2" t="str" cm="1">
        <f t="array" ref="I2635">_xlfn.IFS(H2635&gt;3.5,"Above Average",H2635&lt;3,"Below Average",TRUE,"Average")</f>
        <v>Above Average</v>
      </c>
      <c r="J2635" s="1">
        <v>133.95874190000001</v>
      </c>
      <c r="K2635" s="1" t="str" cm="1">
        <f t="array" ref="K2635">_xlfn.IFS(J2635&gt;200,"Above Average",J2635&lt;155,"Below Average",TRUE,"Average")</f>
        <v>Below Average</v>
      </c>
      <c r="L2635" s="7">
        <v>7.7709999999999999</v>
      </c>
      <c r="M2635" s="7" t="str" cm="1">
        <f t="array" ref="M2635">_xlfn.IFS(L2635&gt;9,"Above Average",L2635&lt;8,"Below Average",TRUE,"Average")</f>
        <v>Below Average</v>
      </c>
    </row>
    <row r="2636" spans="1:13" x14ac:dyDescent="0.3">
      <c r="A2636">
        <v>19</v>
      </c>
      <c r="B2636" s="21">
        <v>40634</v>
      </c>
      <c r="C2636" s="21" t="str">
        <f t="shared" si="41"/>
        <v>Apr</v>
      </c>
      <c r="D2636" s="6">
        <v>1305950.22</v>
      </c>
      <c r="E2636" t="s">
        <v>155</v>
      </c>
      <c r="F2636" s="5">
        <v>30.68</v>
      </c>
      <c r="G2636" s="5" t="str" cm="1">
        <f t="array" ref="G2636">_xlfn.IFS(F2636&gt;=86,"Hot Week (More Than 85°F)",F2636&lt;50,"Cold Week (Less Than 50°F)",TRUE,"Normal Week")</f>
        <v>Cold Week (Less Than 50°F)</v>
      </c>
      <c r="H2636" s="2">
        <v>3.8109999999999999</v>
      </c>
      <c r="I2636" s="2" t="str" cm="1">
        <f t="array" ref="I2636">_xlfn.IFS(H2636&gt;3.5,"Above Average",H2636&lt;3,"Below Average",TRUE,"Average")</f>
        <v>Above Average</v>
      </c>
      <c r="J2636" s="1">
        <v>134.06825810000001</v>
      </c>
      <c r="K2636" s="1" t="str" cm="1">
        <f t="array" ref="K2636">_xlfn.IFS(J2636&gt;200,"Above Average",J2636&lt;155,"Below Average",TRUE,"Average")</f>
        <v>Below Average</v>
      </c>
      <c r="L2636" s="7">
        <v>7.6580000000000004</v>
      </c>
      <c r="M2636" s="7" t="str" cm="1">
        <f t="array" ref="M2636">_xlfn.IFS(L2636&gt;9,"Above Average",L2636&lt;8,"Below Average",TRUE,"Average")</f>
        <v>Below Average</v>
      </c>
    </row>
    <row r="2637" spans="1:13" x14ac:dyDescent="0.3">
      <c r="A2637">
        <v>19</v>
      </c>
      <c r="B2637" s="21">
        <v>40641</v>
      </c>
      <c r="C2637" s="21" t="str">
        <f t="shared" si="41"/>
        <v>Apr</v>
      </c>
      <c r="D2637" s="6">
        <v>1419911.91</v>
      </c>
      <c r="E2637" t="s">
        <v>155</v>
      </c>
      <c r="F2637" s="5">
        <v>41.26</v>
      </c>
      <c r="G2637" s="5" t="str" cm="1">
        <f t="array" ref="G2637">_xlfn.IFS(F2637&gt;=86,"Hot Week (More Than 85°F)",F2637&lt;50,"Cold Week (Less Than 50°F)",TRUE,"Normal Week")</f>
        <v>Cold Week (Less Than 50°F)</v>
      </c>
      <c r="H2637" s="2">
        <v>3.895</v>
      </c>
      <c r="I2637" s="2" t="str" cm="1">
        <f t="array" ref="I2637">_xlfn.IFS(H2637&gt;3.5,"Above Average",H2637&lt;3,"Below Average",TRUE,"Average")</f>
        <v>Above Average</v>
      </c>
      <c r="J2637" s="1">
        <v>134.17777419999999</v>
      </c>
      <c r="K2637" s="1" t="str" cm="1">
        <f t="array" ref="K2637">_xlfn.IFS(J2637&gt;200,"Above Average",J2637&lt;155,"Below Average",TRUE,"Average")</f>
        <v>Below Average</v>
      </c>
      <c r="L2637" s="7">
        <v>7.6580000000000004</v>
      </c>
      <c r="M2637" s="7" t="str" cm="1">
        <f t="array" ref="M2637">_xlfn.IFS(L2637&gt;9,"Above Average",L2637&lt;8,"Below Average",TRUE,"Average")</f>
        <v>Below Average</v>
      </c>
    </row>
    <row r="2638" spans="1:13" x14ac:dyDescent="0.3">
      <c r="A2638">
        <v>19</v>
      </c>
      <c r="B2638" s="21">
        <v>40648</v>
      </c>
      <c r="C2638" s="21" t="str">
        <f t="shared" si="41"/>
        <v>Apr</v>
      </c>
      <c r="D2638" s="6">
        <v>1392093.04</v>
      </c>
      <c r="E2638" t="s">
        <v>155</v>
      </c>
      <c r="F2638" s="5">
        <v>48.67</v>
      </c>
      <c r="G2638" s="5" t="str" cm="1">
        <f t="array" ref="G2638">_xlfn.IFS(F2638&gt;=86,"Hot Week (More Than 85°F)",F2638&lt;50,"Cold Week (Less Than 50°F)",TRUE,"Normal Week")</f>
        <v>Cold Week (Less Than 50°F)</v>
      </c>
      <c r="H2638" s="2">
        <v>3.9809999999999999</v>
      </c>
      <c r="I2638" s="2" t="str" cm="1">
        <f t="array" ref="I2638">_xlfn.IFS(H2638&gt;3.5,"Above Average",H2638&lt;3,"Below Average",TRUE,"Average")</f>
        <v>Above Average</v>
      </c>
      <c r="J2638" s="1">
        <v>134.2784667</v>
      </c>
      <c r="K2638" s="1" t="str" cm="1">
        <f t="array" ref="K2638">_xlfn.IFS(J2638&gt;200,"Above Average",J2638&lt;155,"Below Average",TRUE,"Average")</f>
        <v>Below Average</v>
      </c>
      <c r="L2638" s="7">
        <v>7.6580000000000004</v>
      </c>
      <c r="M2638" s="7" t="str" cm="1">
        <f t="array" ref="M2638">_xlfn.IFS(L2638&gt;9,"Above Average",L2638&lt;8,"Below Average",TRUE,"Average")</f>
        <v>Below Average</v>
      </c>
    </row>
    <row r="2639" spans="1:13" x14ac:dyDescent="0.3">
      <c r="A2639">
        <v>19</v>
      </c>
      <c r="B2639" s="21">
        <v>40655</v>
      </c>
      <c r="C2639" s="21" t="str">
        <f t="shared" si="41"/>
        <v>Apr</v>
      </c>
      <c r="D2639" s="6">
        <v>1514288.82</v>
      </c>
      <c r="E2639" t="s">
        <v>155</v>
      </c>
      <c r="F2639" s="5">
        <v>41.66</v>
      </c>
      <c r="G2639" s="5" t="str" cm="1">
        <f t="array" ref="G2639">_xlfn.IFS(F2639&gt;=86,"Hot Week (More Than 85°F)",F2639&lt;50,"Cold Week (Less Than 50°F)",TRUE,"Normal Week")</f>
        <v>Cold Week (Less Than 50°F)</v>
      </c>
      <c r="H2639" s="2">
        <v>4.0609999999999999</v>
      </c>
      <c r="I2639" s="2" t="str" cm="1">
        <f t="array" ref="I2639">_xlfn.IFS(H2639&gt;3.5,"Above Average",H2639&lt;3,"Below Average",TRUE,"Average")</f>
        <v>Above Average</v>
      </c>
      <c r="J2639" s="1">
        <v>134.3571</v>
      </c>
      <c r="K2639" s="1" t="str" cm="1">
        <f t="array" ref="K2639">_xlfn.IFS(J2639&gt;200,"Above Average",J2639&lt;155,"Below Average",TRUE,"Average")</f>
        <v>Below Average</v>
      </c>
      <c r="L2639" s="7">
        <v>7.6580000000000004</v>
      </c>
      <c r="M2639" s="7" t="str" cm="1">
        <f t="array" ref="M2639">_xlfn.IFS(L2639&gt;9,"Above Average",L2639&lt;8,"Below Average",TRUE,"Average")</f>
        <v>Below Average</v>
      </c>
    </row>
    <row r="2640" spans="1:13" x14ac:dyDescent="0.3">
      <c r="A2640">
        <v>19</v>
      </c>
      <c r="B2640" s="21">
        <v>40662</v>
      </c>
      <c r="C2640" s="21" t="str">
        <f t="shared" si="41"/>
        <v>Apr</v>
      </c>
      <c r="D2640" s="6">
        <v>1297237.7</v>
      </c>
      <c r="E2640" t="s">
        <v>155</v>
      </c>
      <c r="F2640" s="5">
        <v>54.23</v>
      </c>
      <c r="G2640" s="5" t="str" cm="1">
        <f t="array" ref="G2640">_xlfn.IFS(F2640&gt;=86,"Hot Week (More Than 85°F)",F2640&lt;50,"Cold Week (Less Than 50°F)",TRUE,"Normal Week")</f>
        <v>Normal Week</v>
      </c>
      <c r="H2640" s="2">
        <v>4.117</v>
      </c>
      <c r="I2640" s="2" t="str" cm="1">
        <f t="array" ref="I2640">_xlfn.IFS(H2640&gt;3.5,"Above Average",H2640&lt;3,"Below Average",TRUE,"Average")</f>
        <v>Above Average</v>
      </c>
      <c r="J2640" s="1">
        <v>134.43573330000001</v>
      </c>
      <c r="K2640" s="1" t="str" cm="1">
        <f t="array" ref="K2640">_xlfn.IFS(J2640&gt;200,"Above Average",J2640&lt;155,"Below Average",TRUE,"Average")</f>
        <v>Below Average</v>
      </c>
      <c r="L2640" s="7">
        <v>7.6580000000000004</v>
      </c>
      <c r="M2640" s="7" t="str" cm="1">
        <f t="array" ref="M2640">_xlfn.IFS(L2640&gt;9,"Above Average",L2640&lt;8,"Below Average",TRUE,"Average")</f>
        <v>Below Average</v>
      </c>
    </row>
    <row r="2641" spans="1:13" x14ac:dyDescent="0.3">
      <c r="A2641">
        <v>19</v>
      </c>
      <c r="B2641" s="21">
        <v>40669</v>
      </c>
      <c r="C2641" s="21" t="str">
        <f t="shared" si="41"/>
        <v>May</v>
      </c>
      <c r="D2641" s="6">
        <v>1451953.95</v>
      </c>
      <c r="E2641" t="s">
        <v>155</v>
      </c>
      <c r="F2641" s="5">
        <v>50.43</v>
      </c>
      <c r="G2641" s="5" t="str" cm="1">
        <f t="array" ref="G2641">_xlfn.IFS(F2641&gt;=86,"Hot Week (More Than 85°F)",F2641&lt;50,"Cold Week (Less Than 50°F)",TRUE,"Normal Week")</f>
        <v>Normal Week</v>
      </c>
      <c r="H2641" s="2">
        <v>4.1920000000000002</v>
      </c>
      <c r="I2641" s="2" t="str" cm="1">
        <f t="array" ref="I2641">_xlfn.IFS(H2641&gt;3.5,"Above Average",H2641&lt;3,"Below Average",TRUE,"Average")</f>
        <v>Above Average</v>
      </c>
      <c r="J2641" s="1">
        <v>134.51436670000001</v>
      </c>
      <c r="K2641" s="1" t="str" cm="1">
        <f t="array" ref="K2641">_xlfn.IFS(J2641&gt;200,"Above Average",J2641&lt;155,"Below Average",TRUE,"Average")</f>
        <v>Below Average</v>
      </c>
      <c r="L2641" s="7">
        <v>7.6580000000000004</v>
      </c>
      <c r="M2641" s="7" t="str" cm="1">
        <f t="array" ref="M2641">_xlfn.IFS(L2641&gt;9,"Above Average",L2641&lt;8,"Below Average",TRUE,"Average")</f>
        <v>Below Average</v>
      </c>
    </row>
    <row r="2642" spans="1:13" x14ac:dyDescent="0.3">
      <c r="A2642">
        <v>19</v>
      </c>
      <c r="B2642" s="21">
        <v>40676</v>
      </c>
      <c r="C2642" s="21" t="str">
        <f t="shared" si="41"/>
        <v>May</v>
      </c>
      <c r="D2642" s="6">
        <v>1429143.06</v>
      </c>
      <c r="E2642" t="s">
        <v>155</v>
      </c>
      <c r="F2642" s="5">
        <v>54.2</v>
      </c>
      <c r="G2642" s="5" t="str" cm="1">
        <f t="array" ref="G2642">_xlfn.IFS(F2642&gt;=86,"Hot Week (More Than 85°F)",F2642&lt;50,"Cold Week (Less Than 50°F)",TRUE,"Normal Week")</f>
        <v>Normal Week</v>
      </c>
      <c r="H2642" s="2">
        <v>4.2110000000000003</v>
      </c>
      <c r="I2642" s="2" t="str" cm="1">
        <f t="array" ref="I2642">_xlfn.IFS(H2642&gt;3.5,"Above Average",H2642&lt;3,"Below Average",TRUE,"Average")</f>
        <v>Above Average</v>
      </c>
      <c r="J2642" s="1">
        <v>134.59299999999999</v>
      </c>
      <c r="K2642" s="1" t="str" cm="1">
        <f t="array" ref="K2642">_xlfn.IFS(J2642&gt;200,"Above Average",J2642&lt;155,"Below Average",TRUE,"Average")</f>
        <v>Below Average</v>
      </c>
      <c r="L2642" s="7">
        <v>7.6580000000000004</v>
      </c>
      <c r="M2642" s="7" t="str" cm="1">
        <f t="array" ref="M2642">_xlfn.IFS(L2642&gt;9,"Above Average",L2642&lt;8,"Below Average",TRUE,"Average")</f>
        <v>Below Average</v>
      </c>
    </row>
    <row r="2643" spans="1:13" x14ac:dyDescent="0.3">
      <c r="A2643">
        <v>19</v>
      </c>
      <c r="B2643" s="21">
        <v>40683</v>
      </c>
      <c r="C2643" s="21" t="str">
        <f t="shared" si="41"/>
        <v>May</v>
      </c>
      <c r="D2643" s="6">
        <v>1355234.3</v>
      </c>
      <c r="E2643" t="s">
        <v>155</v>
      </c>
      <c r="F2643" s="5">
        <v>52.8</v>
      </c>
      <c r="G2643" s="5" t="str" cm="1">
        <f t="array" ref="G2643">_xlfn.IFS(F2643&gt;=86,"Hot Week (More Than 85°F)",F2643&lt;50,"Cold Week (Less Than 50°F)",TRUE,"Normal Week")</f>
        <v>Normal Week</v>
      </c>
      <c r="H2643" s="2">
        <v>4.202</v>
      </c>
      <c r="I2643" s="2" t="str" cm="1">
        <f t="array" ref="I2643">_xlfn.IFS(H2643&gt;3.5,"Above Average",H2643&lt;3,"Below Average",TRUE,"Average")</f>
        <v>Above Average</v>
      </c>
      <c r="J2643" s="1">
        <v>134.68038709999999</v>
      </c>
      <c r="K2643" s="1" t="str" cm="1">
        <f t="array" ref="K2643">_xlfn.IFS(J2643&gt;200,"Above Average",J2643&lt;155,"Below Average",TRUE,"Average")</f>
        <v>Below Average</v>
      </c>
      <c r="L2643" s="7">
        <v>7.6580000000000004</v>
      </c>
      <c r="M2643" s="7" t="str" cm="1">
        <f t="array" ref="M2643">_xlfn.IFS(L2643&gt;9,"Above Average",L2643&lt;8,"Below Average",TRUE,"Average")</f>
        <v>Below Average</v>
      </c>
    </row>
    <row r="2644" spans="1:13" x14ac:dyDescent="0.3">
      <c r="A2644">
        <v>19</v>
      </c>
      <c r="B2644" s="21">
        <v>40690</v>
      </c>
      <c r="C2644" s="21" t="str">
        <f t="shared" si="41"/>
        <v>May</v>
      </c>
      <c r="D2644" s="6">
        <v>1388553.11</v>
      </c>
      <c r="E2644" t="s">
        <v>155</v>
      </c>
      <c r="F2644" s="5">
        <v>63.2</v>
      </c>
      <c r="G2644" s="5" t="str" cm="1">
        <f t="array" ref="G2644">_xlfn.IFS(F2644&gt;=86,"Hot Week (More Than 85°F)",F2644&lt;50,"Cold Week (Less Than 50°F)",TRUE,"Normal Week")</f>
        <v>Normal Week</v>
      </c>
      <c r="H2644" s="2">
        <v>4.1340000000000003</v>
      </c>
      <c r="I2644" s="2" t="str" cm="1">
        <f t="array" ref="I2644">_xlfn.IFS(H2644&gt;3.5,"Above Average",H2644&lt;3,"Below Average",TRUE,"Average")</f>
        <v>Above Average</v>
      </c>
      <c r="J2644" s="1">
        <v>134.76777419999999</v>
      </c>
      <c r="K2644" s="1" t="str" cm="1">
        <f t="array" ref="K2644">_xlfn.IFS(J2644&gt;200,"Above Average",J2644&lt;155,"Below Average",TRUE,"Average")</f>
        <v>Below Average</v>
      </c>
      <c r="L2644" s="7">
        <v>7.6580000000000004</v>
      </c>
      <c r="M2644" s="7" t="str" cm="1">
        <f t="array" ref="M2644">_xlfn.IFS(L2644&gt;9,"Above Average",L2644&lt;8,"Below Average",TRUE,"Average")</f>
        <v>Below Average</v>
      </c>
    </row>
    <row r="2645" spans="1:13" x14ac:dyDescent="0.3">
      <c r="A2645">
        <v>19</v>
      </c>
      <c r="B2645" s="21">
        <v>40697</v>
      </c>
      <c r="C2645" s="21" t="str">
        <f t="shared" si="41"/>
        <v>Jun</v>
      </c>
      <c r="D2645" s="6">
        <v>1457345.75</v>
      </c>
      <c r="E2645" t="s">
        <v>155</v>
      </c>
      <c r="F2645" s="5">
        <v>66.010000000000005</v>
      </c>
      <c r="G2645" s="5" t="str" cm="1">
        <f t="array" ref="G2645">_xlfn.IFS(F2645&gt;=86,"Hot Week (More Than 85°F)",F2645&lt;50,"Cold Week (Less Than 50°F)",TRUE,"Normal Week")</f>
        <v>Normal Week</v>
      </c>
      <c r="H2645" s="2">
        <v>4.069</v>
      </c>
      <c r="I2645" s="2" t="str" cm="1">
        <f t="array" ref="I2645">_xlfn.IFS(H2645&gt;3.5,"Above Average",H2645&lt;3,"Below Average",TRUE,"Average")</f>
        <v>Above Average</v>
      </c>
      <c r="J2645" s="1">
        <v>134.85516129999999</v>
      </c>
      <c r="K2645" s="1" t="str" cm="1">
        <f t="array" ref="K2645">_xlfn.IFS(J2645&gt;200,"Above Average",J2645&lt;155,"Below Average",TRUE,"Average")</f>
        <v>Below Average</v>
      </c>
      <c r="L2645" s="7">
        <v>7.6580000000000004</v>
      </c>
      <c r="M2645" s="7" t="str" cm="1">
        <f t="array" ref="M2645">_xlfn.IFS(L2645&gt;9,"Above Average",L2645&lt;8,"Below Average",TRUE,"Average")</f>
        <v>Below Average</v>
      </c>
    </row>
    <row r="2646" spans="1:13" x14ac:dyDescent="0.3">
      <c r="A2646">
        <v>19</v>
      </c>
      <c r="B2646" s="21">
        <v>40704</v>
      </c>
      <c r="C2646" s="21" t="str">
        <f t="shared" si="41"/>
        <v>Jun</v>
      </c>
      <c r="D2646" s="6">
        <v>1467473.63</v>
      </c>
      <c r="E2646" t="s">
        <v>155</v>
      </c>
      <c r="F2646" s="5">
        <v>68.260000000000005</v>
      </c>
      <c r="G2646" s="5" t="str" cm="1">
        <f t="array" ref="G2646">_xlfn.IFS(F2646&gt;=86,"Hot Week (More Than 85°F)",F2646&lt;50,"Cold Week (Less Than 50°F)",TRUE,"Normal Week")</f>
        <v>Normal Week</v>
      </c>
      <c r="H2646" s="2">
        <v>4.0250000000000004</v>
      </c>
      <c r="I2646" s="2" t="str" cm="1">
        <f t="array" ref="I2646">_xlfn.IFS(H2646&gt;3.5,"Above Average",H2646&lt;3,"Below Average",TRUE,"Average")</f>
        <v>Above Average</v>
      </c>
      <c r="J2646" s="1">
        <v>134.94254839999999</v>
      </c>
      <c r="K2646" s="1" t="str" cm="1">
        <f t="array" ref="K2646">_xlfn.IFS(J2646&gt;200,"Above Average",J2646&lt;155,"Below Average",TRUE,"Average")</f>
        <v>Below Average</v>
      </c>
      <c r="L2646" s="7">
        <v>7.6580000000000004</v>
      </c>
      <c r="M2646" s="7" t="str" cm="1">
        <f t="array" ref="M2646">_xlfn.IFS(L2646&gt;9,"Above Average",L2646&lt;8,"Below Average",TRUE,"Average")</f>
        <v>Below Average</v>
      </c>
    </row>
    <row r="2647" spans="1:13" x14ac:dyDescent="0.3">
      <c r="A2647">
        <v>19</v>
      </c>
      <c r="B2647" s="21">
        <v>40711</v>
      </c>
      <c r="C2647" s="21" t="str">
        <f t="shared" si="41"/>
        <v>Jun</v>
      </c>
      <c r="D2647" s="6">
        <v>1418973.62</v>
      </c>
      <c r="E2647" t="s">
        <v>155</v>
      </c>
      <c r="F2647" s="5">
        <v>64.02</v>
      </c>
      <c r="G2647" s="5" t="str" cm="1">
        <f t="array" ref="G2647">_xlfn.IFS(F2647&gt;=86,"Hot Week (More Than 85°F)",F2647&lt;50,"Cold Week (Less Than 50°F)",TRUE,"Normal Week")</f>
        <v>Normal Week</v>
      </c>
      <c r="H2647" s="2">
        <v>3.9889999999999999</v>
      </c>
      <c r="I2647" s="2" t="str" cm="1">
        <f t="array" ref="I2647">_xlfn.IFS(H2647&gt;3.5,"Above Average",H2647&lt;3,"Below Average",TRUE,"Average")</f>
        <v>Above Average</v>
      </c>
      <c r="J2647" s="1">
        <v>135.08373330000001</v>
      </c>
      <c r="K2647" s="1" t="str" cm="1">
        <f t="array" ref="K2647">_xlfn.IFS(J2647&gt;200,"Above Average",J2647&lt;155,"Below Average",TRUE,"Average")</f>
        <v>Below Average</v>
      </c>
      <c r="L2647" s="7">
        <v>7.6580000000000004</v>
      </c>
      <c r="M2647" s="7" t="str" cm="1">
        <f t="array" ref="M2647">_xlfn.IFS(L2647&gt;9,"Above Average",L2647&lt;8,"Below Average",TRUE,"Average")</f>
        <v>Below Average</v>
      </c>
    </row>
    <row r="2648" spans="1:13" x14ac:dyDescent="0.3">
      <c r="A2648">
        <v>19</v>
      </c>
      <c r="B2648" s="21">
        <v>40718</v>
      </c>
      <c r="C2648" s="21" t="str">
        <f t="shared" si="41"/>
        <v>Jun</v>
      </c>
      <c r="D2648" s="6">
        <v>1440785.7</v>
      </c>
      <c r="E2648" t="s">
        <v>155</v>
      </c>
      <c r="F2648" s="5">
        <v>68.400000000000006</v>
      </c>
      <c r="G2648" s="5" t="str" cm="1">
        <f t="array" ref="G2648">_xlfn.IFS(F2648&gt;=86,"Hot Week (More Than 85°F)",F2648&lt;50,"Cold Week (Less Than 50°F)",TRUE,"Normal Week")</f>
        <v>Normal Week</v>
      </c>
      <c r="H2648" s="2">
        <v>3.964</v>
      </c>
      <c r="I2648" s="2" t="str" cm="1">
        <f t="array" ref="I2648">_xlfn.IFS(H2648&gt;3.5,"Above Average",H2648&lt;3,"Below Average",TRUE,"Average")</f>
        <v>Above Average</v>
      </c>
      <c r="J2648" s="1">
        <v>135.26526670000001</v>
      </c>
      <c r="K2648" s="1" t="str" cm="1">
        <f t="array" ref="K2648">_xlfn.IFS(J2648&gt;200,"Above Average",J2648&lt;155,"Below Average",TRUE,"Average")</f>
        <v>Below Average</v>
      </c>
      <c r="L2648" s="7">
        <v>7.6580000000000004</v>
      </c>
      <c r="M2648" s="7" t="str" cm="1">
        <f t="array" ref="M2648">_xlfn.IFS(L2648&gt;9,"Above Average",L2648&lt;8,"Below Average",TRUE,"Average")</f>
        <v>Below Average</v>
      </c>
    </row>
    <row r="2649" spans="1:13" x14ac:dyDescent="0.3">
      <c r="A2649">
        <v>19</v>
      </c>
      <c r="B2649" s="21">
        <v>40725</v>
      </c>
      <c r="C2649" s="21" t="str">
        <f t="shared" si="41"/>
        <v>Jul</v>
      </c>
      <c r="D2649" s="6">
        <v>1462731.93</v>
      </c>
      <c r="E2649" t="s">
        <v>155</v>
      </c>
      <c r="F2649" s="5">
        <v>67.64</v>
      </c>
      <c r="G2649" s="5" t="str" cm="1">
        <f t="array" ref="G2649">_xlfn.IFS(F2649&gt;=86,"Hot Week (More Than 85°F)",F2649&lt;50,"Cold Week (Less Than 50°F)",TRUE,"Normal Week")</f>
        <v>Normal Week</v>
      </c>
      <c r="H2649" s="2">
        <v>3.9159999999999999</v>
      </c>
      <c r="I2649" s="2" t="str" cm="1">
        <f t="array" ref="I2649">_xlfn.IFS(H2649&gt;3.5,"Above Average",H2649&lt;3,"Below Average",TRUE,"Average")</f>
        <v>Above Average</v>
      </c>
      <c r="J2649" s="1">
        <v>135.4468</v>
      </c>
      <c r="K2649" s="1" t="str" cm="1">
        <f t="array" ref="K2649">_xlfn.IFS(J2649&gt;200,"Above Average",J2649&lt;155,"Below Average",TRUE,"Average")</f>
        <v>Below Average</v>
      </c>
      <c r="L2649" s="7">
        <v>7.806</v>
      </c>
      <c r="M2649" s="7" t="str" cm="1">
        <f t="array" ref="M2649">_xlfn.IFS(L2649&gt;9,"Above Average",L2649&lt;8,"Below Average",TRUE,"Average")</f>
        <v>Below Average</v>
      </c>
    </row>
    <row r="2650" spans="1:13" x14ac:dyDescent="0.3">
      <c r="A2650">
        <v>19</v>
      </c>
      <c r="B2650" s="21">
        <v>40732</v>
      </c>
      <c r="C2650" s="21" t="str">
        <f t="shared" si="41"/>
        <v>Jul</v>
      </c>
      <c r="D2650" s="6">
        <v>1465489.75</v>
      </c>
      <c r="E2650" t="s">
        <v>155</v>
      </c>
      <c r="F2650" s="5">
        <v>73.2</v>
      </c>
      <c r="G2650" s="5" t="str" cm="1">
        <f t="array" ref="G2650">_xlfn.IFS(F2650&gt;=86,"Hot Week (More Than 85°F)",F2650&lt;50,"Cold Week (Less Than 50°F)",TRUE,"Normal Week")</f>
        <v>Normal Week</v>
      </c>
      <c r="H2650" s="2">
        <v>3.8860000000000001</v>
      </c>
      <c r="I2650" s="2" t="str" cm="1">
        <f t="array" ref="I2650">_xlfn.IFS(H2650&gt;3.5,"Above Average",H2650&lt;3,"Below Average",TRUE,"Average")</f>
        <v>Above Average</v>
      </c>
      <c r="J2650" s="1">
        <v>135.62833330000001</v>
      </c>
      <c r="K2650" s="1" t="str" cm="1">
        <f t="array" ref="K2650">_xlfn.IFS(J2650&gt;200,"Above Average",J2650&lt;155,"Below Average",TRUE,"Average")</f>
        <v>Below Average</v>
      </c>
      <c r="L2650" s="7">
        <v>7.806</v>
      </c>
      <c r="M2650" s="7" t="str" cm="1">
        <f t="array" ref="M2650">_xlfn.IFS(L2650&gt;9,"Above Average",L2650&lt;8,"Below Average",TRUE,"Average")</f>
        <v>Below Average</v>
      </c>
    </row>
    <row r="2651" spans="1:13" x14ac:dyDescent="0.3">
      <c r="A2651">
        <v>19</v>
      </c>
      <c r="B2651" s="21">
        <v>40739</v>
      </c>
      <c r="C2651" s="21" t="str">
        <f t="shared" si="41"/>
        <v>Jul</v>
      </c>
      <c r="D2651" s="6">
        <v>1391580.41</v>
      </c>
      <c r="E2651" t="s">
        <v>155</v>
      </c>
      <c r="F2651" s="5">
        <v>73.7</v>
      </c>
      <c r="G2651" s="5" t="str" cm="1">
        <f t="array" ref="G2651">_xlfn.IFS(F2651&gt;=86,"Hot Week (More Than 85°F)",F2651&lt;50,"Cold Week (Less Than 50°F)",TRUE,"Normal Week")</f>
        <v>Normal Week</v>
      </c>
      <c r="H2651" s="2">
        <v>3.915</v>
      </c>
      <c r="I2651" s="2" t="str" cm="1">
        <f t="array" ref="I2651">_xlfn.IFS(H2651&gt;3.5,"Above Average",H2651&lt;3,"Below Average",TRUE,"Average")</f>
        <v>Above Average</v>
      </c>
      <c r="J2651" s="1">
        <v>135.7837419</v>
      </c>
      <c r="K2651" s="1" t="str" cm="1">
        <f t="array" ref="K2651">_xlfn.IFS(J2651&gt;200,"Above Average",J2651&lt;155,"Below Average",TRUE,"Average")</f>
        <v>Below Average</v>
      </c>
      <c r="L2651" s="7">
        <v>7.806</v>
      </c>
      <c r="M2651" s="7" t="str" cm="1">
        <f t="array" ref="M2651">_xlfn.IFS(L2651&gt;9,"Above Average",L2651&lt;8,"Below Average",TRUE,"Average")</f>
        <v>Below Average</v>
      </c>
    </row>
    <row r="2652" spans="1:13" x14ac:dyDescent="0.3">
      <c r="A2652">
        <v>19</v>
      </c>
      <c r="B2652" s="21">
        <v>40746</v>
      </c>
      <c r="C2652" s="21" t="str">
        <f t="shared" si="41"/>
        <v>Jul</v>
      </c>
      <c r="D2652" s="6">
        <v>1377119.45</v>
      </c>
      <c r="E2652" t="s">
        <v>155</v>
      </c>
      <c r="F2652" s="5">
        <v>79.37</v>
      </c>
      <c r="G2652" s="5" t="str" cm="1">
        <f t="array" ref="G2652">_xlfn.IFS(F2652&gt;=86,"Hot Week (More Than 85°F)",F2652&lt;50,"Cold Week (Less Than 50°F)",TRUE,"Normal Week")</f>
        <v>Normal Week</v>
      </c>
      <c r="H2652" s="2">
        <v>3.972</v>
      </c>
      <c r="I2652" s="2" t="str" cm="1">
        <f t="array" ref="I2652">_xlfn.IFS(H2652&gt;3.5,"Above Average",H2652&lt;3,"Below Average",TRUE,"Average")</f>
        <v>Above Average</v>
      </c>
      <c r="J2652" s="1">
        <v>135.87383869999999</v>
      </c>
      <c r="K2652" s="1" t="str" cm="1">
        <f t="array" ref="K2652">_xlfn.IFS(J2652&gt;200,"Above Average",J2652&lt;155,"Below Average",TRUE,"Average")</f>
        <v>Below Average</v>
      </c>
      <c r="L2652" s="7">
        <v>7.806</v>
      </c>
      <c r="M2652" s="7" t="str" cm="1">
        <f t="array" ref="M2652">_xlfn.IFS(L2652&gt;9,"Above Average",L2652&lt;8,"Below Average",TRUE,"Average")</f>
        <v>Below Average</v>
      </c>
    </row>
    <row r="2653" spans="1:13" x14ac:dyDescent="0.3">
      <c r="A2653">
        <v>19</v>
      </c>
      <c r="B2653" s="21">
        <v>40753</v>
      </c>
      <c r="C2653" s="21" t="str">
        <f t="shared" si="41"/>
        <v>Jul</v>
      </c>
      <c r="D2653" s="6">
        <v>1298775.8</v>
      </c>
      <c r="E2653" t="s">
        <v>155</v>
      </c>
      <c r="F2653" s="5">
        <v>74.86</v>
      </c>
      <c r="G2653" s="5" t="str" cm="1">
        <f t="array" ref="G2653">_xlfn.IFS(F2653&gt;=86,"Hot Week (More Than 85°F)",F2653&lt;50,"Cold Week (Less Than 50°F)",TRUE,"Normal Week")</f>
        <v>Normal Week</v>
      </c>
      <c r="H2653" s="2">
        <v>4.0039999999999996</v>
      </c>
      <c r="I2653" s="2" t="str" cm="1">
        <f t="array" ref="I2653">_xlfn.IFS(H2653&gt;3.5,"Above Average",H2653&lt;3,"Below Average",TRUE,"Average")</f>
        <v>Above Average</v>
      </c>
      <c r="J2653" s="1">
        <v>135.96393549999999</v>
      </c>
      <c r="K2653" s="1" t="str" cm="1">
        <f t="array" ref="K2653">_xlfn.IFS(J2653&gt;200,"Above Average",J2653&lt;155,"Below Average",TRUE,"Average")</f>
        <v>Below Average</v>
      </c>
      <c r="L2653" s="7">
        <v>7.806</v>
      </c>
      <c r="M2653" s="7" t="str" cm="1">
        <f t="array" ref="M2653">_xlfn.IFS(L2653&gt;9,"Above Average",L2653&lt;8,"Below Average",TRUE,"Average")</f>
        <v>Below Average</v>
      </c>
    </row>
    <row r="2654" spans="1:13" x14ac:dyDescent="0.3">
      <c r="A2654">
        <v>19</v>
      </c>
      <c r="B2654" s="21">
        <v>40760</v>
      </c>
      <c r="C2654" s="21" t="str">
        <f t="shared" si="41"/>
        <v>Aug</v>
      </c>
      <c r="D2654" s="6">
        <v>1408968.55</v>
      </c>
      <c r="E2654" t="s">
        <v>155</v>
      </c>
      <c r="F2654" s="5">
        <v>73.84</v>
      </c>
      <c r="G2654" s="5" t="str" cm="1">
        <f t="array" ref="G2654">_xlfn.IFS(F2654&gt;=86,"Hot Week (More Than 85°F)",F2654&lt;50,"Cold Week (Less Than 50°F)",TRUE,"Normal Week")</f>
        <v>Normal Week</v>
      </c>
      <c r="H2654" s="2">
        <v>4.0199999999999996</v>
      </c>
      <c r="I2654" s="2" t="str" cm="1">
        <f t="array" ref="I2654">_xlfn.IFS(H2654&gt;3.5,"Above Average",H2654&lt;3,"Below Average",TRUE,"Average")</f>
        <v>Above Average</v>
      </c>
      <c r="J2654" s="1">
        <v>136.05403229999999</v>
      </c>
      <c r="K2654" s="1" t="str" cm="1">
        <f t="array" ref="K2654">_xlfn.IFS(J2654&gt;200,"Above Average",J2654&lt;155,"Below Average",TRUE,"Average")</f>
        <v>Below Average</v>
      </c>
      <c r="L2654" s="7">
        <v>7.806</v>
      </c>
      <c r="M2654" s="7" t="str" cm="1">
        <f t="array" ref="M2654">_xlfn.IFS(L2654&gt;9,"Above Average",L2654&lt;8,"Below Average",TRUE,"Average")</f>
        <v>Below Average</v>
      </c>
    </row>
    <row r="2655" spans="1:13" x14ac:dyDescent="0.3">
      <c r="A2655">
        <v>19</v>
      </c>
      <c r="B2655" s="21">
        <v>40767</v>
      </c>
      <c r="C2655" s="21" t="str">
        <f t="shared" si="41"/>
        <v>Aug</v>
      </c>
      <c r="D2655" s="6">
        <v>1360969.45</v>
      </c>
      <c r="E2655" t="s">
        <v>155</v>
      </c>
      <c r="F2655" s="5">
        <v>70.92</v>
      </c>
      <c r="G2655" s="5" t="str" cm="1">
        <f t="array" ref="G2655">_xlfn.IFS(F2655&gt;=86,"Hot Week (More Than 85°F)",F2655&lt;50,"Cold Week (Less Than 50°F)",TRUE,"Normal Week")</f>
        <v>Normal Week</v>
      </c>
      <c r="H2655" s="2">
        <v>3.9950000000000001</v>
      </c>
      <c r="I2655" s="2" t="str" cm="1">
        <f t="array" ref="I2655">_xlfn.IFS(H2655&gt;3.5,"Above Average",H2655&lt;3,"Below Average",TRUE,"Average")</f>
        <v>Above Average</v>
      </c>
      <c r="J2655" s="1">
        <v>136.14412899999999</v>
      </c>
      <c r="K2655" s="1" t="str" cm="1">
        <f t="array" ref="K2655">_xlfn.IFS(J2655&gt;200,"Above Average",J2655&lt;155,"Below Average",TRUE,"Average")</f>
        <v>Below Average</v>
      </c>
      <c r="L2655" s="7">
        <v>7.806</v>
      </c>
      <c r="M2655" s="7" t="str" cm="1">
        <f t="array" ref="M2655">_xlfn.IFS(L2655&gt;9,"Above Average",L2655&lt;8,"Below Average",TRUE,"Average")</f>
        <v>Below Average</v>
      </c>
    </row>
    <row r="2656" spans="1:13" x14ac:dyDescent="0.3">
      <c r="A2656">
        <v>19</v>
      </c>
      <c r="B2656" s="21">
        <v>40774</v>
      </c>
      <c r="C2656" s="21" t="str">
        <f t="shared" si="41"/>
        <v>Aug</v>
      </c>
      <c r="D2656" s="6">
        <v>1391792.69</v>
      </c>
      <c r="E2656" t="s">
        <v>155</v>
      </c>
      <c r="F2656" s="5">
        <v>71.14</v>
      </c>
      <c r="G2656" s="5" t="str" cm="1">
        <f t="array" ref="G2656">_xlfn.IFS(F2656&gt;=86,"Hot Week (More Than 85°F)",F2656&lt;50,"Cold Week (Less Than 50°F)",TRUE,"Normal Week")</f>
        <v>Normal Week</v>
      </c>
      <c r="H2656" s="2">
        <v>3.9420000000000002</v>
      </c>
      <c r="I2656" s="2" t="str" cm="1">
        <f t="array" ref="I2656">_xlfn.IFS(H2656&gt;3.5,"Above Average",H2656&lt;3,"Below Average",TRUE,"Average")</f>
        <v>Above Average</v>
      </c>
      <c r="J2656" s="1">
        <v>136.18312900000001</v>
      </c>
      <c r="K2656" s="1" t="str" cm="1">
        <f t="array" ref="K2656">_xlfn.IFS(J2656&gt;200,"Above Average",J2656&lt;155,"Below Average",TRUE,"Average")</f>
        <v>Below Average</v>
      </c>
      <c r="L2656" s="7">
        <v>7.806</v>
      </c>
      <c r="M2656" s="7" t="str" cm="1">
        <f t="array" ref="M2656">_xlfn.IFS(L2656&gt;9,"Above Average",L2656&lt;8,"Below Average",TRUE,"Average")</f>
        <v>Below Average</v>
      </c>
    </row>
    <row r="2657" spans="1:13" x14ac:dyDescent="0.3">
      <c r="A2657">
        <v>19</v>
      </c>
      <c r="B2657" s="21">
        <v>40781</v>
      </c>
      <c r="C2657" s="21" t="str">
        <f t="shared" si="41"/>
        <v>Aug</v>
      </c>
      <c r="D2657" s="6">
        <v>1547729.24</v>
      </c>
      <c r="E2657" t="s">
        <v>155</v>
      </c>
      <c r="F2657" s="5">
        <v>69.34</v>
      </c>
      <c r="G2657" s="5" t="str" cm="1">
        <f t="array" ref="G2657">_xlfn.IFS(F2657&gt;=86,"Hot Week (More Than 85°F)",F2657&lt;50,"Cold Week (Less Than 50°F)",TRUE,"Normal Week")</f>
        <v>Normal Week</v>
      </c>
      <c r="H2657" s="2">
        <v>3.9060000000000001</v>
      </c>
      <c r="I2657" s="2" t="str" cm="1">
        <f t="array" ref="I2657">_xlfn.IFS(H2657&gt;3.5,"Above Average",H2657&lt;3,"Below Average",TRUE,"Average")</f>
        <v>Above Average</v>
      </c>
      <c r="J2657" s="1">
        <v>136.21361289999999</v>
      </c>
      <c r="K2657" s="1" t="str" cm="1">
        <f t="array" ref="K2657">_xlfn.IFS(J2657&gt;200,"Above Average",J2657&lt;155,"Below Average",TRUE,"Average")</f>
        <v>Below Average</v>
      </c>
      <c r="L2657" s="7">
        <v>7.806</v>
      </c>
      <c r="M2657" s="7" t="str" cm="1">
        <f t="array" ref="M2657">_xlfn.IFS(L2657&gt;9,"Above Average",L2657&lt;8,"Below Average",TRUE,"Average")</f>
        <v>Below Average</v>
      </c>
    </row>
    <row r="2658" spans="1:13" x14ac:dyDescent="0.3">
      <c r="A2658">
        <v>19</v>
      </c>
      <c r="B2658" s="21">
        <v>40788</v>
      </c>
      <c r="C2658" s="21" t="str">
        <f t="shared" si="41"/>
        <v>Sep</v>
      </c>
      <c r="D2658" s="6">
        <v>1609951.02</v>
      </c>
      <c r="E2658" t="s">
        <v>155</v>
      </c>
      <c r="F2658" s="5">
        <v>69.27</v>
      </c>
      <c r="G2658" s="5" t="str" cm="1">
        <f t="array" ref="G2658">_xlfn.IFS(F2658&gt;=86,"Hot Week (More Than 85°F)",F2658&lt;50,"Cold Week (Less Than 50°F)",TRUE,"Normal Week")</f>
        <v>Normal Week</v>
      </c>
      <c r="H2658" s="2">
        <v>3.879</v>
      </c>
      <c r="I2658" s="2" t="str" cm="1">
        <f t="array" ref="I2658">_xlfn.IFS(H2658&gt;3.5,"Above Average",H2658&lt;3,"Below Average",TRUE,"Average")</f>
        <v>Above Average</v>
      </c>
      <c r="J2658" s="1">
        <v>136.24409679999999</v>
      </c>
      <c r="K2658" s="1" t="str" cm="1">
        <f t="array" ref="K2658">_xlfn.IFS(J2658&gt;200,"Above Average",J2658&lt;155,"Below Average",TRUE,"Average")</f>
        <v>Below Average</v>
      </c>
      <c r="L2658" s="7">
        <v>7.806</v>
      </c>
      <c r="M2658" s="7" t="str" cm="1">
        <f t="array" ref="M2658">_xlfn.IFS(L2658&gt;9,"Above Average",L2658&lt;8,"Below Average",TRUE,"Average")</f>
        <v>Below Average</v>
      </c>
    </row>
    <row r="2659" spans="1:13" x14ac:dyDescent="0.3">
      <c r="A2659">
        <v>19</v>
      </c>
      <c r="B2659" s="21">
        <v>40795</v>
      </c>
      <c r="C2659" s="21" t="str">
        <f t="shared" si="41"/>
        <v>Sep</v>
      </c>
      <c r="D2659" s="6">
        <v>1566712.79</v>
      </c>
      <c r="E2659" t="s">
        <v>156</v>
      </c>
      <c r="F2659" s="5">
        <v>68.28</v>
      </c>
      <c r="G2659" s="5" t="str" cm="1">
        <f t="array" ref="G2659">_xlfn.IFS(F2659&gt;=86,"Hot Week (More Than 85°F)",F2659&lt;50,"Cold Week (Less Than 50°F)",TRUE,"Normal Week")</f>
        <v>Normal Week</v>
      </c>
      <c r="H2659" s="2">
        <v>3.93</v>
      </c>
      <c r="I2659" s="2" t="str" cm="1">
        <f t="array" ref="I2659">_xlfn.IFS(H2659&gt;3.5,"Above Average",H2659&lt;3,"Below Average",TRUE,"Average")</f>
        <v>Above Average</v>
      </c>
      <c r="J2659" s="1">
        <v>136.27458060000001</v>
      </c>
      <c r="K2659" s="1" t="str" cm="1">
        <f t="array" ref="K2659">_xlfn.IFS(J2659&gt;200,"Above Average",J2659&lt;155,"Below Average",TRUE,"Average")</f>
        <v>Below Average</v>
      </c>
      <c r="L2659" s="7">
        <v>7.806</v>
      </c>
      <c r="M2659" s="7" t="str" cm="1">
        <f t="array" ref="M2659">_xlfn.IFS(L2659&gt;9,"Above Average",L2659&lt;8,"Below Average",TRUE,"Average")</f>
        <v>Below Average</v>
      </c>
    </row>
    <row r="2660" spans="1:13" x14ac:dyDescent="0.3">
      <c r="A2660">
        <v>19</v>
      </c>
      <c r="B2660" s="21">
        <v>40802</v>
      </c>
      <c r="C2660" s="21" t="str">
        <f t="shared" si="41"/>
        <v>Sep</v>
      </c>
      <c r="D2660" s="6">
        <v>1365633.53</v>
      </c>
      <c r="E2660" t="s">
        <v>155</v>
      </c>
      <c r="F2660" s="5">
        <v>62.76</v>
      </c>
      <c r="G2660" s="5" t="str" cm="1">
        <f t="array" ref="G2660">_xlfn.IFS(F2660&gt;=86,"Hot Week (More Than 85°F)",F2660&lt;50,"Cold Week (Less Than 50°F)",TRUE,"Normal Week")</f>
        <v>Normal Week</v>
      </c>
      <c r="H2660" s="2">
        <v>3.9369999999999998</v>
      </c>
      <c r="I2660" s="2" t="str" cm="1">
        <f t="array" ref="I2660">_xlfn.IFS(H2660&gt;3.5,"Above Average",H2660&lt;3,"Below Average",TRUE,"Average")</f>
        <v>Above Average</v>
      </c>
      <c r="J2660" s="1">
        <v>136.31450000000001</v>
      </c>
      <c r="K2660" s="1" t="str" cm="1">
        <f t="array" ref="K2660">_xlfn.IFS(J2660&gt;200,"Above Average",J2660&lt;155,"Below Average",TRUE,"Average")</f>
        <v>Below Average</v>
      </c>
      <c r="L2660" s="7">
        <v>7.806</v>
      </c>
      <c r="M2660" s="7" t="str" cm="1">
        <f t="array" ref="M2660">_xlfn.IFS(L2660&gt;9,"Above Average",L2660&lt;8,"Below Average",TRUE,"Average")</f>
        <v>Below Average</v>
      </c>
    </row>
    <row r="2661" spans="1:13" x14ac:dyDescent="0.3">
      <c r="A2661">
        <v>19</v>
      </c>
      <c r="B2661" s="21">
        <v>40809</v>
      </c>
      <c r="C2661" s="21" t="str">
        <f t="shared" si="41"/>
        <v>Sep</v>
      </c>
      <c r="D2661" s="6">
        <v>1300375.76</v>
      </c>
      <c r="E2661" t="s">
        <v>155</v>
      </c>
      <c r="F2661" s="5">
        <v>61.32</v>
      </c>
      <c r="G2661" s="5" t="str" cm="1">
        <f t="array" ref="G2661">_xlfn.IFS(F2661&gt;=86,"Hot Week (More Than 85°F)",F2661&lt;50,"Cold Week (Less Than 50°F)",TRUE,"Normal Week")</f>
        <v>Normal Week</v>
      </c>
      <c r="H2661" s="2">
        <v>3.899</v>
      </c>
      <c r="I2661" s="2" t="str" cm="1">
        <f t="array" ref="I2661">_xlfn.IFS(H2661&gt;3.5,"Above Average",H2661&lt;3,"Below Average",TRUE,"Average")</f>
        <v>Above Average</v>
      </c>
      <c r="J2661" s="1">
        <v>136.36699999999999</v>
      </c>
      <c r="K2661" s="1" t="str" cm="1">
        <f t="array" ref="K2661">_xlfn.IFS(J2661&gt;200,"Above Average",J2661&lt;155,"Below Average",TRUE,"Average")</f>
        <v>Below Average</v>
      </c>
      <c r="L2661" s="7">
        <v>7.806</v>
      </c>
      <c r="M2661" s="7" t="str" cm="1">
        <f t="array" ref="M2661">_xlfn.IFS(L2661&gt;9,"Above Average",L2661&lt;8,"Below Average",TRUE,"Average")</f>
        <v>Below Average</v>
      </c>
    </row>
    <row r="2662" spans="1:13" x14ac:dyDescent="0.3">
      <c r="A2662">
        <v>19</v>
      </c>
      <c r="B2662" s="21">
        <v>40816</v>
      </c>
      <c r="C2662" s="21" t="str">
        <f t="shared" si="41"/>
        <v>Sep</v>
      </c>
      <c r="D2662" s="6">
        <v>1330757.22</v>
      </c>
      <c r="E2662" t="s">
        <v>155</v>
      </c>
      <c r="F2662" s="5">
        <v>64.989999999999995</v>
      </c>
      <c r="G2662" s="5" t="str" cm="1">
        <f t="array" ref="G2662">_xlfn.IFS(F2662&gt;=86,"Hot Week (More Than 85°F)",F2662&lt;50,"Cold Week (Less Than 50°F)",TRUE,"Normal Week")</f>
        <v>Normal Week</v>
      </c>
      <c r="H2662" s="2">
        <v>3.8580000000000001</v>
      </c>
      <c r="I2662" s="2" t="str" cm="1">
        <f t="array" ref="I2662">_xlfn.IFS(H2662&gt;3.5,"Above Average",H2662&lt;3,"Below Average",TRUE,"Average")</f>
        <v>Above Average</v>
      </c>
      <c r="J2662" s="1">
        <v>136.4195</v>
      </c>
      <c r="K2662" s="1" t="str" cm="1">
        <f t="array" ref="K2662">_xlfn.IFS(J2662&gt;200,"Above Average",J2662&lt;155,"Below Average",TRUE,"Average")</f>
        <v>Below Average</v>
      </c>
      <c r="L2662" s="7">
        <v>7.806</v>
      </c>
      <c r="M2662" s="7" t="str" cm="1">
        <f t="array" ref="M2662">_xlfn.IFS(L2662&gt;9,"Above Average",L2662&lt;8,"Below Average",TRUE,"Average")</f>
        <v>Below Average</v>
      </c>
    </row>
    <row r="2663" spans="1:13" x14ac:dyDescent="0.3">
      <c r="A2663">
        <v>19</v>
      </c>
      <c r="B2663" s="21">
        <v>40823</v>
      </c>
      <c r="C2663" s="21" t="str">
        <f t="shared" si="41"/>
        <v>Oct</v>
      </c>
      <c r="D2663" s="6">
        <v>1461718.87</v>
      </c>
      <c r="E2663" t="s">
        <v>155</v>
      </c>
      <c r="F2663" s="5">
        <v>53.1</v>
      </c>
      <c r="G2663" s="5" t="str" cm="1">
        <f t="array" ref="G2663">_xlfn.IFS(F2663&gt;=86,"Hot Week (More Than 85°F)",F2663&lt;50,"Cold Week (Less Than 50°F)",TRUE,"Normal Week")</f>
        <v>Normal Week</v>
      </c>
      <c r="H2663" s="2">
        <v>3.7749999999999999</v>
      </c>
      <c r="I2663" s="2" t="str" cm="1">
        <f t="array" ref="I2663">_xlfn.IFS(H2663&gt;3.5,"Above Average",H2663&lt;3,"Below Average",TRUE,"Average")</f>
        <v>Above Average</v>
      </c>
      <c r="J2663" s="1">
        <v>136.47200000000001</v>
      </c>
      <c r="K2663" s="1" t="str" cm="1">
        <f t="array" ref="K2663">_xlfn.IFS(J2663&gt;200,"Above Average",J2663&lt;155,"Below Average",TRUE,"Average")</f>
        <v>Below Average</v>
      </c>
      <c r="L2663" s="7">
        <v>7.8659999999999997</v>
      </c>
      <c r="M2663" s="7" t="str" cm="1">
        <f t="array" ref="M2663">_xlfn.IFS(L2663&gt;9,"Above Average",L2663&lt;8,"Below Average",TRUE,"Average")</f>
        <v>Below Average</v>
      </c>
    </row>
    <row r="2664" spans="1:13" x14ac:dyDescent="0.3">
      <c r="A2664">
        <v>19</v>
      </c>
      <c r="B2664" s="21">
        <v>40830</v>
      </c>
      <c r="C2664" s="21" t="str">
        <f t="shared" si="41"/>
        <v>Oct</v>
      </c>
      <c r="D2664" s="6">
        <v>1318905.53</v>
      </c>
      <c r="E2664" t="s">
        <v>155</v>
      </c>
      <c r="F2664" s="5">
        <v>61.86</v>
      </c>
      <c r="G2664" s="5" t="str" cm="1">
        <f t="array" ref="G2664">_xlfn.IFS(F2664&gt;=86,"Hot Week (More Than 85°F)",F2664&lt;50,"Cold Week (Less Than 50°F)",TRUE,"Normal Week")</f>
        <v>Normal Week</v>
      </c>
      <c r="H2664" s="2">
        <v>3.7440000000000002</v>
      </c>
      <c r="I2664" s="2" t="str" cm="1">
        <f t="array" ref="I2664">_xlfn.IFS(H2664&gt;3.5,"Above Average",H2664&lt;3,"Below Average",TRUE,"Average")</f>
        <v>Above Average</v>
      </c>
      <c r="J2664" s="1">
        <v>136.51509680000001</v>
      </c>
      <c r="K2664" s="1" t="str" cm="1">
        <f t="array" ref="K2664">_xlfn.IFS(J2664&gt;200,"Above Average",J2664&lt;155,"Below Average",TRUE,"Average")</f>
        <v>Below Average</v>
      </c>
      <c r="L2664" s="7">
        <v>7.8659999999999997</v>
      </c>
      <c r="M2664" s="7" t="str" cm="1">
        <f t="array" ref="M2664">_xlfn.IFS(L2664&gt;9,"Above Average",L2664&lt;8,"Below Average",TRUE,"Average")</f>
        <v>Below Average</v>
      </c>
    </row>
    <row r="2665" spans="1:13" x14ac:dyDescent="0.3">
      <c r="A2665">
        <v>19</v>
      </c>
      <c r="B2665" s="21">
        <v>40837</v>
      </c>
      <c r="C2665" s="21" t="str">
        <f t="shared" si="41"/>
        <v>Oct</v>
      </c>
      <c r="D2665" s="6">
        <v>1374863.1</v>
      </c>
      <c r="E2665" t="s">
        <v>155</v>
      </c>
      <c r="F2665" s="5">
        <v>52.05</v>
      </c>
      <c r="G2665" s="5" t="str" cm="1">
        <f t="array" ref="G2665">_xlfn.IFS(F2665&gt;=86,"Hot Week (More Than 85°F)",F2665&lt;50,"Cold Week (Less Than 50°F)",TRUE,"Normal Week")</f>
        <v>Normal Week</v>
      </c>
      <c r="H2665" s="2">
        <v>3.7570000000000001</v>
      </c>
      <c r="I2665" s="2" t="str" cm="1">
        <f t="array" ref="I2665">_xlfn.IFS(H2665&gt;3.5,"Above Average",H2665&lt;3,"Below Average",TRUE,"Average")</f>
        <v>Above Average</v>
      </c>
      <c r="J2665" s="1">
        <v>136.5017742</v>
      </c>
      <c r="K2665" s="1" t="str" cm="1">
        <f t="array" ref="K2665">_xlfn.IFS(J2665&gt;200,"Above Average",J2665&lt;155,"Below Average",TRUE,"Average")</f>
        <v>Below Average</v>
      </c>
      <c r="L2665" s="7">
        <v>7.8659999999999997</v>
      </c>
      <c r="M2665" s="7" t="str" cm="1">
        <f t="array" ref="M2665">_xlfn.IFS(L2665&gt;9,"Above Average",L2665&lt;8,"Below Average",TRUE,"Average")</f>
        <v>Below Average</v>
      </c>
    </row>
    <row r="2666" spans="1:13" x14ac:dyDescent="0.3">
      <c r="A2666">
        <v>19</v>
      </c>
      <c r="B2666" s="21">
        <v>40844</v>
      </c>
      <c r="C2666" s="21" t="str">
        <f t="shared" si="41"/>
        <v>Oct</v>
      </c>
      <c r="D2666" s="6">
        <v>1396612.36</v>
      </c>
      <c r="E2666" t="s">
        <v>155</v>
      </c>
      <c r="F2666" s="5">
        <v>46.49</v>
      </c>
      <c r="G2666" s="5" t="str" cm="1">
        <f t="array" ref="G2666">_xlfn.IFS(F2666&gt;=86,"Hot Week (More Than 85°F)",F2666&lt;50,"Cold Week (Less Than 50°F)",TRUE,"Normal Week")</f>
        <v>Cold Week (Less Than 50°F)</v>
      </c>
      <c r="H2666" s="2">
        <v>3.7570000000000001</v>
      </c>
      <c r="I2666" s="2" t="str" cm="1">
        <f t="array" ref="I2666">_xlfn.IFS(H2666&gt;3.5,"Above Average",H2666&lt;3,"Below Average",TRUE,"Average")</f>
        <v>Above Average</v>
      </c>
      <c r="J2666" s="1">
        <v>136.48845159999999</v>
      </c>
      <c r="K2666" s="1" t="str" cm="1">
        <f t="array" ref="K2666">_xlfn.IFS(J2666&gt;200,"Above Average",J2666&lt;155,"Below Average",TRUE,"Average")</f>
        <v>Below Average</v>
      </c>
      <c r="L2666" s="7">
        <v>7.8659999999999997</v>
      </c>
      <c r="M2666" s="7" t="str" cm="1">
        <f t="array" ref="M2666">_xlfn.IFS(L2666&gt;9,"Above Average",L2666&lt;8,"Below Average",TRUE,"Average")</f>
        <v>Below Average</v>
      </c>
    </row>
    <row r="2667" spans="1:13" x14ac:dyDescent="0.3">
      <c r="A2667">
        <v>19</v>
      </c>
      <c r="B2667" s="21">
        <v>40851</v>
      </c>
      <c r="C2667" s="21" t="str">
        <f t="shared" si="41"/>
        <v>Nov</v>
      </c>
      <c r="D2667" s="6">
        <v>1480289.64</v>
      </c>
      <c r="E2667" t="s">
        <v>155</v>
      </c>
      <c r="F2667" s="5">
        <v>44.97</v>
      </c>
      <c r="G2667" s="5" t="str" cm="1">
        <f t="array" ref="G2667">_xlfn.IFS(F2667&gt;=86,"Hot Week (More Than 85°F)",F2667&lt;50,"Cold Week (Less Than 50°F)",TRUE,"Normal Week")</f>
        <v>Cold Week (Less Than 50°F)</v>
      </c>
      <c r="H2667" s="2">
        <v>3.738</v>
      </c>
      <c r="I2667" s="2" t="str" cm="1">
        <f t="array" ref="I2667">_xlfn.IFS(H2667&gt;3.5,"Above Average",H2667&lt;3,"Below Average",TRUE,"Average")</f>
        <v>Above Average</v>
      </c>
      <c r="J2667" s="1">
        <v>136.47512900000001</v>
      </c>
      <c r="K2667" s="1" t="str" cm="1">
        <f t="array" ref="K2667">_xlfn.IFS(J2667&gt;200,"Above Average",J2667&lt;155,"Below Average",TRUE,"Average")</f>
        <v>Below Average</v>
      </c>
      <c r="L2667" s="7">
        <v>7.8659999999999997</v>
      </c>
      <c r="M2667" s="7" t="str" cm="1">
        <f t="array" ref="M2667">_xlfn.IFS(L2667&gt;9,"Above Average",L2667&lt;8,"Below Average",TRUE,"Average")</f>
        <v>Below Average</v>
      </c>
    </row>
    <row r="2668" spans="1:13" x14ac:dyDescent="0.3">
      <c r="A2668">
        <v>19</v>
      </c>
      <c r="B2668" s="21">
        <v>40858</v>
      </c>
      <c r="C2668" s="21" t="str">
        <f t="shared" si="41"/>
        <v>Nov</v>
      </c>
      <c r="D2668" s="6">
        <v>1502078.93</v>
      </c>
      <c r="E2668" t="s">
        <v>155</v>
      </c>
      <c r="F2668" s="5">
        <v>48.22</v>
      </c>
      <c r="G2668" s="5" t="str" cm="1">
        <f t="array" ref="G2668">_xlfn.IFS(F2668&gt;=86,"Hot Week (More Than 85°F)",F2668&lt;50,"Cold Week (Less Than 50°F)",TRUE,"Normal Week")</f>
        <v>Cold Week (Less Than 50°F)</v>
      </c>
      <c r="H2668" s="2">
        <v>3.7189999999999999</v>
      </c>
      <c r="I2668" s="2" t="str" cm="1">
        <f t="array" ref="I2668">_xlfn.IFS(H2668&gt;3.5,"Above Average",H2668&lt;3,"Below Average",TRUE,"Average")</f>
        <v>Above Average</v>
      </c>
      <c r="J2668" s="1">
        <v>136.46180649999999</v>
      </c>
      <c r="K2668" s="1" t="str" cm="1">
        <f t="array" ref="K2668">_xlfn.IFS(J2668&gt;200,"Above Average",J2668&lt;155,"Below Average",TRUE,"Average")</f>
        <v>Below Average</v>
      </c>
      <c r="L2668" s="7">
        <v>7.8659999999999997</v>
      </c>
      <c r="M2668" s="7" t="str" cm="1">
        <f t="array" ref="M2668">_xlfn.IFS(L2668&gt;9,"Above Average",L2668&lt;8,"Below Average",TRUE,"Average")</f>
        <v>Below Average</v>
      </c>
    </row>
    <row r="2669" spans="1:13" x14ac:dyDescent="0.3">
      <c r="A2669">
        <v>19</v>
      </c>
      <c r="B2669" s="21">
        <v>40865</v>
      </c>
      <c r="C2669" s="21" t="str">
        <f t="shared" si="41"/>
        <v>Nov</v>
      </c>
      <c r="D2669" s="6">
        <v>1411835.57</v>
      </c>
      <c r="E2669" t="s">
        <v>155</v>
      </c>
      <c r="F2669" s="5">
        <v>48.21</v>
      </c>
      <c r="G2669" s="5" t="str" cm="1">
        <f t="array" ref="G2669">_xlfn.IFS(F2669&gt;=86,"Hot Week (More Than 85°F)",F2669&lt;50,"Cold Week (Less Than 50°F)",TRUE,"Normal Week")</f>
        <v>Cold Week (Less Than 50°F)</v>
      </c>
      <c r="H2669" s="2">
        <v>3.7170000000000001</v>
      </c>
      <c r="I2669" s="2" t="str" cm="1">
        <f t="array" ref="I2669">_xlfn.IFS(H2669&gt;3.5,"Above Average",H2669&lt;3,"Below Average",TRUE,"Average")</f>
        <v>Above Average</v>
      </c>
      <c r="J2669" s="1">
        <v>136.46666669999999</v>
      </c>
      <c r="K2669" s="1" t="str" cm="1">
        <f t="array" ref="K2669">_xlfn.IFS(J2669&gt;200,"Above Average",J2669&lt;155,"Below Average",TRUE,"Average")</f>
        <v>Below Average</v>
      </c>
      <c r="L2669" s="7">
        <v>7.8659999999999997</v>
      </c>
      <c r="M2669" s="7" t="str" cm="1">
        <f t="array" ref="M2669">_xlfn.IFS(L2669&gt;9,"Above Average",L2669&lt;8,"Below Average",TRUE,"Average")</f>
        <v>Below Average</v>
      </c>
    </row>
    <row r="2670" spans="1:13" x14ac:dyDescent="0.3">
      <c r="A2670">
        <v>19</v>
      </c>
      <c r="B2670" s="21">
        <v>40872</v>
      </c>
      <c r="C2670" s="21" t="str">
        <f t="shared" si="41"/>
        <v>Nov</v>
      </c>
      <c r="D2670" s="6">
        <v>1974646.78</v>
      </c>
      <c r="E2670" t="s">
        <v>156</v>
      </c>
      <c r="F2670" s="5">
        <v>42.75</v>
      </c>
      <c r="G2670" s="5" t="str" cm="1">
        <f t="array" ref="G2670">_xlfn.IFS(F2670&gt;=86,"Hot Week (More Than 85°F)",F2670&lt;50,"Cold Week (Less Than 50°F)",TRUE,"Normal Week")</f>
        <v>Cold Week (Less Than 50°F)</v>
      </c>
      <c r="H2670" s="2">
        <v>3.6890000000000001</v>
      </c>
      <c r="I2670" s="2" t="str" cm="1">
        <f t="array" ref="I2670">_xlfn.IFS(H2670&gt;3.5,"Above Average",H2670&lt;3,"Below Average",TRUE,"Average")</f>
        <v>Above Average</v>
      </c>
      <c r="J2670" s="1">
        <v>136.47880000000001</v>
      </c>
      <c r="K2670" s="1" t="str" cm="1">
        <f t="array" ref="K2670">_xlfn.IFS(J2670&gt;200,"Above Average",J2670&lt;155,"Below Average",TRUE,"Average")</f>
        <v>Below Average</v>
      </c>
      <c r="L2670" s="7">
        <v>7.8659999999999997</v>
      </c>
      <c r="M2670" s="7" t="str" cm="1">
        <f t="array" ref="M2670">_xlfn.IFS(L2670&gt;9,"Above Average",L2670&lt;8,"Below Average",TRUE,"Average")</f>
        <v>Below Average</v>
      </c>
    </row>
    <row r="2671" spans="1:13" x14ac:dyDescent="0.3">
      <c r="A2671">
        <v>19</v>
      </c>
      <c r="B2671" s="21">
        <v>40879</v>
      </c>
      <c r="C2671" s="21" t="str">
        <f t="shared" si="41"/>
        <v>Dec</v>
      </c>
      <c r="D2671" s="6">
        <v>1484708.38</v>
      </c>
      <c r="E2671" t="s">
        <v>155</v>
      </c>
      <c r="F2671" s="5">
        <v>45.67</v>
      </c>
      <c r="G2671" s="5" t="str" cm="1">
        <f t="array" ref="G2671">_xlfn.IFS(F2671&gt;=86,"Hot Week (More Than 85°F)",F2671&lt;50,"Cold Week (Less Than 50°F)",TRUE,"Normal Week")</f>
        <v>Cold Week (Less Than 50°F)</v>
      </c>
      <c r="H2671" s="2">
        <v>3.6659999999999999</v>
      </c>
      <c r="I2671" s="2" t="str" cm="1">
        <f t="array" ref="I2671">_xlfn.IFS(H2671&gt;3.5,"Above Average",H2671&lt;3,"Below Average",TRUE,"Average")</f>
        <v>Above Average</v>
      </c>
      <c r="J2671" s="1">
        <v>136.49093329999999</v>
      </c>
      <c r="K2671" s="1" t="str" cm="1">
        <f t="array" ref="K2671">_xlfn.IFS(J2671&gt;200,"Above Average",J2671&lt;155,"Below Average",TRUE,"Average")</f>
        <v>Below Average</v>
      </c>
      <c r="L2671" s="7">
        <v>7.8659999999999997</v>
      </c>
      <c r="M2671" s="7" t="str" cm="1">
        <f t="array" ref="M2671">_xlfn.IFS(L2671&gt;9,"Above Average",L2671&lt;8,"Below Average",TRUE,"Average")</f>
        <v>Below Average</v>
      </c>
    </row>
    <row r="2672" spans="1:13" x14ac:dyDescent="0.3">
      <c r="A2672">
        <v>19</v>
      </c>
      <c r="B2672" s="21">
        <v>40886</v>
      </c>
      <c r="C2672" s="21" t="str">
        <f t="shared" si="41"/>
        <v>Dec</v>
      </c>
      <c r="D2672" s="6">
        <v>1713769.06</v>
      </c>
      <c r="E2672" t="s">
        <v>155</v>
      </c>
      <c r="F2672" s="5">
        <v>40.18</v>
      </c>
      <c r="G2672" s="5" t="str" cm="1">
        <f t="array" ref="G2672">_xlfn.IFS(F2672&gt;=86,"Hot Week (More Than 85°F)",F2672&lt;50,"Cold Week (Less Than 50°F)",TRUE,"Normal Week")</f>
        <v>Cold Week (Less Than 50°F)</v>
      </c>
      <c r="H2672" s="2">
        <v>3.6269999999999998</v>
      </c>
      <c r="I2672" s="2" t="str" cm="1">
        <f t="array" ref="I2672">_xlfn.IFS(H2672&gt;3.5,"Above Average",H2672&lt;3,"Below Average",TRUE,"Average")</f>
        <v>Above Average</v>
      </c>
      <c r="J2672" s="1">
        <v>136.50306670000001</v>
      </c>
      <c r="K2672" s="1" t="str" cm="1">
        <f t="array" ref="K2672">_xlfn.IFS(J2672&gt;200,"Above Average",J2672&lt;155,"Below Average",TRUE,"Average")</f>
        <v>Below Average</v>
      </c>
      <c r="L2672" s="7">
        <v>7.8659999999999997</v>
      </c>
      <c r="M2672" s="7" t="str" cm="1">
        <f t="array" ref="M2672">_xlfn.IFS(L2672&gt;9,"Above Average",L2672&lt;8,"Below Average",TRUE,"Average")</f>
        <v>Below Average</v>
      </c>
    </row>
    <row r="2673" spans="1:13" x14ac:dyDescent="0.3">
      <c r="A2673">
        <v>19</v>
      </c>
      <c r="B2673" s="21">
        <v>40893</v>
      </c>
      <c r="C2673" s="21" t="str">
        <f t="shared" si="41"/>
        <v>Dec</v>
      </c>
      <c r="D2673" s="6">
        <v>1852179.15</v>
      </c>
      <c r="E2673" t="s">
        <v>155</v>
      </c>
      <c r="F2673" s="5">
        <v>37.07</v>
      </c>
      <c r="G2673" s="5" t="str" cm="1">
        <f t="array" ref="G2673">_xlfn.IFS(F2673&gt;=86,"Hot Week (More Than 85°F)",F2673&lt;50,"Cold Week (Less Than 50°F)",TRUE,"Normal Week")</f>
        <v>Cold Week (Less Than 50°F)</v>
      </c>
      <c r="H2673" s="2">
        <v>3.6110000000000002</v>
      </c>
      <c r="I2673" s="2" t="str" cm="1">
        <f t="array" ref="I2673">_xlfn.IFS(H2673&gt;3.5,"Above Average",H2673&lt;3,"Below Average",TRUE,"Average")</f>
        <v>Above Average</v>
      </c>
      <c r="J2673" s="1">
        <v>136.53351610000001</v>
      </c>
      <c r="K2673" s="1" t="str" cm="1">
        <f t="array" ref="K2673">_xlfn.IFS(J2673&gt;200,"Above Average",J2673&lt;155,"Below Average",TRUE,"Average")</f>
        <v>Below Average</v>
      </c>
      <c r="L2673" s="7">
        <v>7.8659999999999997</v>
      </c>
      <c r="M2673" s="7" t="str" cm="1">
        <f t="array" ref="M2673">_xlfn.IFS(L2673&gt;9,"Above Average",L2673&lt;8,"Below Average",TRUE,"Average")</f>
        <v>Below Average</v>
      </c>
    </row>
    <row r="2674" spans="1:13" x14ac:dyDescent="0.3">
      <c r="A2674">
        <v>19</v>
      </c>
      <c r="B2674" s="21">
        <v>40900</v>
      </c>
      <c r="C2674" s="21" t="str">
        <f t="shared" si="41"/>
        <v>Dec</v>
      </c>
      <c r="D2674" s="6">
        <v>2480159.4700000002</v>
      </c>
      <c r="E2674" t="s">
        <v>155</v>
      </c>
      <c r="F2674" s="5">
        <v>36.090000000000003</v>
      </c>
      <c r="G2674" s="5" t="str" cm="1">
        <f t="array" ref="G2674">_xlfn.IFS(F2674&gt;=86,"Hot Week (More Than 85°F)",F2674&lt;50,"Cold Week (Less Than 50°F)",TRUE,"Normal Week")</f>
        <v>Cold Week (Less Than 50°F)</v>
      </c>
      <c r="H2674" s="2">
        <v>3.5870000000000002</v>
      </c>
      <c r="I2674" s="2" t="str" cm="1">
        <f t="array" ref="I2674">_xlfn.IFS(H2674&gt;3.5,"Above Average",H2674&lt;3,"Below Average",TRUE,"Average")</f>
        <v>Above Average</v>
      </c>
      <c r="J2674" s="1">
        <v>136.58838710000001</v>
      </c>
      <c r="K2674" s="1" t="str" cm="1">
        <f t="array" ref="K2674">_xlfn.IFS(J2674&gt;200,"Above Average",J2674&lt;155,"Below Average",TRUE,"Average")</f>
        <v>Below Average</v>
      </c>
      <c r="L2674" s="7">
        <v>7.8659999999999997</v>
      </c>
      <c r="M2674" s="7" t="str" cm="1">
        <f t="array" ref="M2674">_xlfn.IFS(L2674&gt;9,"Above Average",L2674&lt;8,"Below Average",TRUE,"Average")</f>
        <v>Below Average</v>
      </c>
    </row>
    <row r="2675" spans="1:13" x14ac:dyDescent="0.3">
      <c r="A2675">
        <v>19</v>
      </c>
      <c r="B2675" s="21">
        <v>40907</v>
      </c>
      <c r="C2675" s="21" t="str">
        <f t="shared" si="41"/>
        <v>Dec</v>
      </c>
      <c r="D2675" s="6">
        <v>1405168.06</v>
      </c>
      <c r="E2675" t="s">
        <v>156</v>
      </c>
      <c r="F2675" s="5">
        <v>31.65</v>
      </c>
      <c r="G2675" s="5" t="str" cm="1">
        <f t="array" ref="G2675">_xlfn.IFS(F2675&gt;=86,"Hot Week (More Than 85°F)",F2675&lt;50,"Cold Week (Less Than 50°F)",TRUE,"Normal Week")</f>
        <v>Cold Week (Less Than 50°F)</v>
      </c>
      <c r="H2675" s="2">
        <v>3.5659999999999998</v>
      </c>
      <c r="I2675" s="2" t="str" cm="1">
        <f t="array" ref="I2675">_xlfn.IFS(H2675&gt;3.5,"Above Average",H2675&lt;3,"Below Average",TRUE,"Average")</f>
        <v>Above Average</v>
      </c>
      <c r="J2675" s="1">
        <v>136.6432581</v>
      </c>
      <c r="K2675" s="1" t="str" cm="1">
        <f t="array" ref="K2675">_xlfn.IFS(J2675&gt;200,"Above Average",J2675&lt;155,"Below Average",TRUE,"Average")</f>
        <v>Below Average</v>
      </c>
      <c r="L2675" s="7">
        <v>7.8659999999999997</v>
      </c>
      <c r="M2675" s="7" t="str" cm="1">
        <f t="array" ref="M2675">_xlfn.IFS(L2675&gt;9,"Above Average",L2675&lt;8,"Below Average",TRUE,"Average")</f>
        <v>Below Average</v>
      </c>
    </row>
    <row r="2676" spans="1:13" x14ac:dyDescent="0.3">
      <c r="A2676">
        <v>19</v>
      </c>
      <c r="B2676" s="21">
        <v>40914</v>
      </c>
      <c r="C2676" s="21" t="str">
        <f t="shared" si="41"/>
        <v>Jan</v>
      </c>
      <c r="D2676" s="6">
        <v>1266570.3999999999</v>
      </c>
      <c r="E2676" t="s">
        <v>155</v>
      </c>
      <c r="F2676" s="5">
        <v>31.84</v>
      </c>
      <c r="G2676" s="5" t="str" cm="1">
        <f t="array" ref="G2676">_xlfn.IFS(F2676&gt;=86,"Hot Week (More Than 85°F)",F2676&lt;50,"Cold Week (Less Than 50°F)",TRUE,"Normal Week")</f>
        <v>Cold Week (Less Than 50°F)</v>
      </c>
      <c r="H2676" s="2">
        <v>3.585</v>
      </c>
      <c r="I2676" s="2" t="str" cm="1">
        <f t="array" ref="I2676">_xlfn.IFS(H2676&gt;3.5,"Above Average",H2676&lt;3,"Below Average",TRUE,"Average")</f>
        <v>Above Average</v>
      </c>
      <c r="J2676" s="1">
        <v>136.69812899999999</v>
      </c>
      <c r="K2676" s="1" t="str" cm="1">
        <f t="array" ref="K2676">_xlfn.IFS(J2676&gt;200,"Above Average",J2676&lt;155,"Below Average",TRUE,"Average")</f>
        <v>Below Average</v>
      </c>
      <c r="L2676" s="7">
        <v>7.9429999999999996</v>
      </c>
      <c r="M2676" s="7" t="str" cm="1">
        <f t="array" ref="M2676">_xlfn.IFS(L2676&gt;9,"Above Average",L2676&lt;8,"Below Average",TRUE,"Average")</f>
        <v>Below Average</v>
      </c>
    </row>
    <row r="2677" spans="1:13" x14ac:dyDescent="0.3">
      <c r="A2677">
        <v>19</v>
      </c>
      <c r="B2677" s="21">
        <v>40921</v>
      </c>
      <c r="C2677" s="21" t="str">
        <f t="shared" si="41"/>
        <v>Jan</v>
      </c>
      <c r="D2677" s="6">
        <v>1182198.7</v>
      </c>
      <c r="E2677" t="s">
        <v>155</v>
      </c>
      <c r="F2677" s="5">
        <v>37.08</v>
      </c>
      <c r="G2677" s="5" t="str" cm="1">
        <f t="array" ref="G2677">_xlfn.IFS(F2677&gt;=86,"Hot Week (More Than 85°F)",F2677&lt;50,"Cold Week (Less Than 50°F)",TRUE,"Normal Week")</f>
        <v>Cold Week (Less Than 50°F)</v>
      </c>
      <c r="H2677" s="2">
        <v>3.6659999999999999</v>
      </c>
      <c r="I2677" s="2" t="str" cm="1">
        <f t="array" ref="I2677">_xlfn.IFS(H2677&gt;3.5,"Above Average",H2677&lt;3,"Below Average",TRUE,"Average")</f>
        <v>Above Average</v>
      </c>
      <c r="J2677" s="1">
        <v>136.75299999999999</v>
      </c>
      <c r="K2677" s="1" t="str" cm="1">
        <f t="array" ref="K2677">_xlfn.IFS(J2677&gt;200,"Above Average",J2677&lt;155,"Below Average",TRUE,"Average")</f>
        <v>Below Average</v>
      </c>
      <c r="L2677" s="7">
        <v>7.9429999999999996</v>
      </c>
      <c r="M2677" s="7" t="str" cm="1">
        <f t="array" ref="M2677">_xlfn.IFS(L2677&gt;9,"Above Average",L2677&lt;8,"Below Average",TRUE,"Average")</f>
        <v>Below Average</v>
      </c>
    </row>
    <row r="2678" spans="1:13" x14ac:dyDescent="0.3">
      <c r="A2678">
        <v>19</v>
      </c>
      <c r="B2678" s="21">
        <v>40928</v>
      </c>
      <c r="C2678" s="21" t="str">
        <f t="shared" si="41"/>
        <v>Jan</v>
      </c>
      <c r="D2678" s="6">
        <v>1237104.73</v>
      </c>
      <c r="E2678" t="s">
        <v>155</v>
      </c>
      <c r="F2678" s="5">
        <v>23.44</v>
      </c>
      <c r="G2678" s="5" t="str" cm="1">
        <f t="array" ref="G2678">_xlfn.IFS(F2678&gt;=86,"Hot Week (More Than 85°F)",F2678&lt;50,"Cold Week (Less Than 50°F)",TRUE,"Normal Week")</f>
        <v>Cold Week (Less Than 50°F)</v>
      </c>
      <c r="H2678" s="2">
        <v>3.7050000000000001</v>
      </c>
      <c r="I2678" s="2" t="str" cm="1">
        <f t="array" ref="I2678">_xlfn.IFS(H2678&gt;3.5,"Above Average",H2678&lt;3,"Below Average",TRUE,"Average")</f>
        <v>Above Average</v>
      </c>
      <c r="J2678" s="1">
        <v>136.85641939999999</v>
      </c>
      <c r="K2678" s="1" t="str" cm="1">
        <f t="array" ref="K2678">_xlfn.IFS(J2678&gt;200,"Above Average",J2678&lt;155,"Below Average",TRUE,"Average")</f>
        <v>Below Average</v>
      </c>
      <c r="L2678" s="7">
        <v>7.9429999999999996</v>
      </c>
      <c r="M2678" s="7" t="str" cm="1">
        <f t="array" ref="M2678">_xlfn.IFS(L2678&gt;9,"Above Average",L2678&lt;8,"Below Average",TRUE,"Average")</f>
        <v>Below Average</v>
      </c>
    </row>
    <row r="2679" spans="1:13" x14ac:dyDescent="0.3">
      <c r="A2679">
        <v>19</v>
      </c>
      <c r="B2679" s="21">
        <v>40935</v>
      </c>
      <c r="C2679" s="21" t="str">
        <f t="shared" si="41"/>
        <v>Jan</v>
      </c>
      <c r="D2679" s="6">
        <v>1279623.26</v>
      </c>
      <c r="E2679" t="s">
        <v>155</v>
      </c>
      <c r="F2679" s="5">
        <v>32.409999999999997</v>
      </c>
      <c r="G2679" s="5" t="str" cm="1">
        <f t="array" ref="G2679">_xlfn.IFS(F2679&gt;=86,"Hot Week (More Than 85°F)",F2679&lt;50,"Cold Week (Less Than 50°F)",TRUE,"Normal Week")</f>
        <v>Cold Week (Less Than 50°F)</v>
      </c>
      <c r="H2679" s="2">
        <v>3.7370000000000001</v>
      </c>
      <c r="I2679" s="2" t="str" cm="1">
        <f t="array" ref="I2679">_xlfn.IFS(H2679&gt;3.5,"Above Average",H2679&lt;3,"Below Average",TRUE,"Average")</f>
        <v>Above Average</v>
      </c>
      <c r="J2679" s="1">
        <v>136.95983870000001</v>
      </c>
      <c r="K2679" s="1" t="str" cm="1">
        <f t="array" ref="K2679">_xlfn.IFS(J2679&gt;200,"Above Average",J2679&lt;155,"Below Average",TRUE,"Average")</f>
        <v>Below Average</v>
      </c>
      <c r="L2679" s="7">
        <v>7.9429999999999996</v>
      </c>
      <c r="M2679" s="7" t="str" cm="1">
        <f t="array" ref="M2679">_xlfn.IFS(L2679&gt;9,"Above Average",L2679&lt;8,"Below Average",TRUE,"Average")</f>
        <v>Below Average</v>
      </c>
    </row>
    <row r="2680" spans="1:13" x14ac:dyDescent="0.3">
      <c r="A2680">
        <v>19</v>
      </c>
      <c r="B2680" s="21">
        <v>40942</v>
      </c>
      <c r="C2680" s="21" t="str">
        <f t="shared" si="41"/>
        <v>Feb</v>
      </c>
      <c r="D2680" s="6">
        <v>1345311.65</v>
      </c>
      <c r="E2680" t="s">
        <v>155</v>
      </c>
      <c r="F2680" s="5">
        <v>36.22</v>
      </c>
      <c r="G2680" s="5" t="str" cm="1">
        <f t="array" ref="G2680">_xlfn.IFS(F2680&gt;=86,"Hot Week (More Than 85°F)",F2680&lt;50,"Cold Week (Less Than 50°F)",TRUE,"Normal Week")</f>
        <v>Cold Week (Less Than 50°F)</v>
      </c>
      <c r="H2680" s="2">
        <v>3.7959999999999998</v>
      </c>
      <c r="I2680" s="2" t="str" cm="1">
        <f t="array" ref="I2680">_xlfn.IFS(H2680&gt;3.5,"Above Average",H2680&lt;3,"Below Average",TRUE,"Average")</f>
        <v>Above Average</v>
      </c>
      <c r="J2680" s="1">
        <v>137.06325810000001</v>
      </c>
      <c r="K2680" s="1" t="str" cm="1">
        <f t="array" ref="K2680">_xlfn.IFS(J2680&gt;200,"Above Average",J2680&lt;155,"Below Average",TRUE,"Average")</f>
        <v>Below Average</v>
      </c>
      <c r="L2680" s="7">
        <v>7.9429999999999996</v>
      </c>
      <c r="M2680" s="7" t="str" cm="1">
        <f t="array" ref="M2680">_xlfn.IFS(L2680&gt;9,"Above Average",L2680&lt;8,"Below Average",TRUE,"Average")</f>
        <v>Below Average</v>
      </c>
    </row>
    <row r="2681" spans="1:13" x14ac:dyDescent="0.3">
      <c r="A2681">
        <v>19</v>
      </c>
      <c r="B2681" s="21">
        <v>40949</v>
      </c>
      <c r="C2681" s="21" t="str">
        <f t="shared" si="41"/>
        <v>Feb</v>
      </c>
      <c r="D2681" s="6">
        <v>1499496.67</v>
      </c>
      <c r="E2681" t="s">
        <v>156</v>
      </c>
      <c r="F2681" s="5">
        <v>32.61</v>
      </c>
      <c r="G2681" s="5" t="str" cm="1">
        <f t="array" ref="G2681">_xlfn.IFS(F2681&gt;=86,"Hot Week (More Than 85°F)",F2681&lt;50,"Cold Week (Less Than 50°F)",TRUE,"Normal Week")</f>
        <v>Cold Week (Less Than 50°F)</v>
      </c>
      <c r="H2681" s="2">
        <v>3.8260000000000001</v>
      </c>
      <c r="I2681" s="2" t="str" cm="1">
        <f t="array" ref="I2681">_xlfn.IFS(H2681&gt;3.5,"Above Average",H2681&lt;3,"Below Average",TRUE,"Average")</f>
        <v>Above Average</v>
      </c>
      <c r="J2681" s="1">
        <v>137.1666774</v>
      </c>
      <c r="K2681" s="1" t="str" cm="1">
        <f t="array" ref="K2681">_xlfn.IFS(J2681&gt;200,"Above Average",J2681&lt;155,"Below Average",TRUE,"Average")</f>
        <v>Below Average</v>
      </c>
      <c r="L2681" s="7">
        <v>7.9429999999999996</v>
      </c>
      <c r="M2681" s="7" t="str" cm="1">
        <f t="array" ref="M2681">_xlfn.IFS(L2681&gt;9,"Above Average",L2681&lt;8,"Below Average",TRUE,"Average")</f>
        <v>Below Average</v>
      </c>
    </row>
    <row r="2682" spans="1:13" x14ac:dyDescent="0.3">
      <c r="A2682">
        <v>19</v>
      </c>
      <c r="B2682" s="21">
        <v>40956</v>
      </c>
      <c r="C2682" s="21" t="str">
        <f t="shared" si="41"/>
        <v>Feb</v>
      </c>
      <c r="D2682" s="6">
        <v>1424720.27</v>
      </c>
      <c r="E2682" t="s">
        <v>155</v>
      </c>
      <c r="F2682" s="5">
        <v>30.95</v>
      </c>
      <c r="G2682" s="5" t="str" cm="1">
        <f t="array" ref="G2682">_xlfn.IFS(F2682&gt;=86,"Hot Week (More Than 85°F)",F2682&lt;50,"Cold Week (Less Than 50°F)",TRUE,"Normal Week")</f>
        <v>Cold Week (Less Than 50°F)</v>
      </c>
      <c r="H2682" s="2">
        <v>3.8740000000000001</v>
      </c>
      <c r="I2682" s="2" t="str" cm="1">
        <f t="array" ref="I2682">_xlfn.IFS(H2682&gt;3.5,"Above Average",H2682&lt;3,"Below Average",TRUE,"Average")</f>
        <v>Above Average</v>
      </c>
      <c r="J2682" s="1">
        <v>137.25831030000001</v>
      </c>
      <c r="K2682" s="1" t="str" cm="1">
        <f t="array" ref="K2682">_xlfn.IFS(J2682&gt;200,"Above Average",J2682&lt;155,"Below Average",TRUE,"Average")</f>
        <v>Below Average</v>
      </c>
      <c r="L2682" s="7">
        <v>7.9429999999999996</v>
      </c>
      <c r="M2682" s="7" t="str" cm="1">
        <f t="array" ref="M2682">_xlfn.IFS(L2682&gt;9,"Above Average",L2682&lt;8,"Below Average",TRUE,"Average")</f>
        <v>Below Average</v>
      </c>
    </row>
    <row r="2683" spans="1:13" x14ac:dyDescent="0.3">
      <c r="A2683">
        <v>19</v>
      </c>
      <c r="B2683" s="21">
        <v>40963</v>
      </c>
      <c r="C2683" s="21" t="str">
        <f t="shared" si="41"/>
        <v>Feb</v>
      </c>
      <c r="D2683" s="6">
        <v>1352470.09</v>
      </c>
      <c r="E2683" t="s">
        <v>155</v>
      </c>
      <c r="F2683" s="5">
        <v>33.909999999999997</v>
      </c>
      <c r="G2683" s="5" t="str" cm="1">
        <f t="array" ref="G2683">_xlfn.IFS(F2683&gt;=86,"Hot Week (More Than 85°F)",F2683&lt;50,"Cold Week (Less Than 50°F)",TRUE,"Normal Week")</f>
        <v>Cold Week (Less Than 50°F)</v>
      </c>
      <c r="H2683" s="2">
        <v>3.9169999999999998</v>
      </c>
      <c r="I2683" s="2" t="str" cm="1">
        <f t="array" ref="I2683">_xlfn.IFS(H2683&gt;3.5,"Above Average",H2683&lt;3,"Below Average",TRUE,"Average")</f>
        <v>Above Average</v>
      </c>
      <c r="J2683" s="1">
        <v>137.34110340000001</v>
      </c>
      <c r="K2683" s="1" t="str" cm="1">
        <f t="array" ref="K2683">_xlfn.IFS(J2683&gt;200,"Above Average",J2683&lt;155,"Below Average",TRUE,"Average")</f>
        <v>Below Average</v>
      </c>
      <c r="L2683" s="7">
        <v>7.9429999999999996</v>
      </c>
      <c r="M2683" s="7" t="str" cm="1">
        <f t="array" ref="M2683">_xlfn.IFS(L2683&gt;9,"Above Average",L2683&lt;8,"Below Average",TRUE,"Average")</f>
        <v>Below Average</v>
      </c>
    </row>
    <row r="2684" spans="1:13" x14ac:dyDescent="0.3">
      <c r="A2684">
        <v>19</v>
      </c>
      <c r="B2684" s="21">
        <v>40970</v>
      </c>
      <c r="C2684" s="21" t="str">
        <f t="shared" si="41"/>
        <v>Mar</v>
      </c>
      <c r="D2684" s="6">
        <v>1308977.05</v>
      </c>
      <c r="E2684" t="s">
        <v>155</v>
      </c>
      <c r="F2684" s="5">
        <v>34.83</v>
      </c>
      <c r="G2684" s="5" t="str" cm="1">
        <f t="array" ref="G2684">_xlfn.IFS(F2684&gt;=86,"Hot Week (More Than 85°F)",F2684&lt;50,"Cold Week (Less Than 50°F)",TRUE,"Normal Week")</f>
        <v>Cold Week (Less Than 50°F)</v>
      </c>
      <c r="H2684" s="2">
        <v>3.9830000000000001</v>
      </c>
      <c r="I2684" s="2" t="str" cm="1">
        <f t="array" ref="I2684">_xlfn.IFS(H2684&gt;3.5,"Above Average",H2684&lt;3,"Below Average",TRUE,"Average")</f>
        <v>Above Average</v>
      </c>
      <c r="J2684" s="1">
        <v>137.42389660000001</v>
      </c>
      <c r="K2684" s="1" t="str" cm="1">
        <f t="array" ref="K2684">_xlfn.IFS(J2684&gt;200,"Above Average",J2684&lt;155,"Below Average",TRUE,"Average")</f>
        <v>Below Average</v>
      </c>
      <c r="L2684" s="7">
        <v>7.9429999999999996</v>
      </c>
      <c r="M2684" s="7" t="str" cm="1">
        <f t="array" ref="M2684">_xlfn.IFS(L2684&gt;9,"Above Average",L2684&lt;8,"Below Average",TRUE,"Average")</f>
        <v>Below Average</v>
      </c>
    </row>
    <row r="2685" spans="1:13" x14ac:dyDescent="0.3">
      <c r="A2685">
        <v>19</v>
      </c>
      <c r="B2685" s="21">
        <v>40977</v>
      </c>
      <c r="C2685" s="21" t="str">
        <f t="shared" si="41"/>
        <v>Mar</v>
      </c>
      <c r="D2685" s="6">
        <v>1358816.46</v>
      </c>
      <c r="E2685" t="s">
        <v>155</v>
      </c>
      <c r="F2685" s="5">
        <v>38.15</v>
      </c>
      <c r="G2685" s="5" t="str" cm="1">
        <f t="array" ref="G2685">_xlfn.IFS(F2685&gt;=86,"Hot Week (More Than 85°F)",F2685&lt;50,"Cold Week (Less Than 50°F)",TRUE,"Normal Week")</f>
        <v>Cold Week (Less Than 50°F)</v>
      </c>
      <c r="H2685" s="2">
        <v>4.0209999999999999</v>
      </c>
      <c r="I2685" s="2" t="str" cm="1">
        <f t="array" ref="I2685">_xlfn.IFS(H2685&gt;3.5,"Above Average",H2685&lt;3,"Below Average",TRUE,"Average")</f>
        <v>Above Average</v>
      </c>
      <c r="J2685" s="1">
        <v>137.50668970000001</v>
      </c>
      <c r="K2685" s="1" t="str" cm="1">
        <f t="array" ref="K2685">_xlfn.IFS(J2685&gt;200,"Above Average",J2685&lt;155,"Below Average",TRUE,"Average")</f>
        <v>Below Average</v>
      </c>
      <c r="L2685" s="7">
        <v>7.9429999999999996</v>
      </c>
      <c r="M2685" s="7" t="str" cm="1">
        <f t="array" ref="M2685">_xlfn.IFS(L2685&gt;9,"Above Average",L2685&lt;8,"Below Average",TRUE,"Average")</f>
        <v>Below Average</v>
      </c>
    </row>
    <row r="2686" spans="1:13" x14ac:dyDescent="0.3">
      <c r="A2686">
        <v>19</v>
      </c>
      <c r="B2686" s="21">
        <v>40984</v>
      </c>
      <c r="C2686" s="21" t="str">
        <f t="shared" si="41"/>
        <v>Mar</v>
      </c>
      <c r="D2686" s="6">
        <v>1312849.1000000001</v>
      </c>
      <c r="E2686" t="s">
        <v>155</v>
      </c>
      <c r="F2686" s="5">
        <v>48.2</v>
      </c>
      <c r="G2686" s="5" t="str" cm="1">
        <f t="array" ref="G2686">_xlfn.IFS(F2686&gt;=86,"Hot Week (More Than 85°F)",F2686&lt;50,"Cold Week (Less Than 50°F)",TRUE,"Normal Week")</f>
        <v>Cold Week (Less Than 50°F)</v>
      </c>
      <c r="H2686" s="2">
        <v>4.0209999999999999</v>
      </c>
      <c r="I2686" s="2" t="str" cm="1">
        <f t="array" ref="I2686">_xlfn.IFS(H2686&gt;3.5,"Above Average",H2686&lt;3,"Below Average",TRUE,"Average")</f>
        <v>Above Average</v>
      </c>
      <c r="J2686" s="1">
        <v>137.58438709999999</v>
      </c>
      <c r="K2686" s="1" t="str" cm="1">
        <f t="array" ref="K2686">_xlfn.IFS(J2686&gt;200,"Above Average",J2686&lt;155,"Below Average",TRUE,"Average")</f>
        <v>Below Average</v>
      </c>
      <c r="L2686" s="7">
        <v>7.9429999999999996</v>
      </c>
      <c r="M2686" s="7" t="str" cm="1">
        <f t="array" ref="M2686">_xlfn.IFS(L2686&gt;9,"Above Average",L2686&lt;8,"Below Average",TRUE,"Average")</f>
        <v>Below Average</v>
      </c>
    </row>
    <row r="2687" spans="1:13" x14ac:dyDescent="0.3">
      <c r="A2687">
        <v>19</v>
      </c>
      <c r="B2687" s="21">
        <v>40991</v>
      </c>
      <c r="C2687" s="21" t="str">
        <f t="shared" si="41"/>
        <v>Mar</v>
      </c>
      <c r="D2687" s="6">
        <v>1342254.55</v>
      </c>
      <c r="E2687" t="s">
        <v>155</v>
      </c>
      <c r="F2687" s="5">
        <v>56.72</v>
      </c>
      <c r="G2687" s="5" t="str" cm="1">
        <f t="array" ref="G2687">_xlfn.IFS(F2687&gt;=86,"Hot Week (More Than 85°F)",F2687&lt;50,"Cold Week (Less Than 50°F)",TRUE,"Normal Week")</f>
        <v>Normal Week</v>
      </c>
      <c r="H2687" s="2">
        <v>4.0540000000000003</v>
      </c>
      <c r="I2687" s="2" t="str" cm="1">
        <f t="array" ref="I2687">_xlfn.IFS(H2687&gt;3.5,"Above Average",H2687&lt;3,"Below Average",TRUE,"Average")</f>
        <v>Above Average</v>
      </c>
      <c r="J2687" s="1">
        <v>137.65529029999999</v>
      </c>
      <c r="K2687" s="1" t="str" cm="1">
        <f t="array" ref="K2687">_xlfn.IFS(J2687&gt;200,"Above Average",J2687&lt;155,"Below Average",TRUE,"Average")</f>
        <v>Below Average</v>
      </c>
      <c r="L2687" s="7">
        <v>7.9429999999999996</v>
      </c>
      <c r="M2687" s="7" t="str" cm="1">
        <f t="array" ref="M2687">_xlfn.IFS(L2687&gt;9,"Above Average",L2687&lt;8,"Below Average",TRUE,"Average")</f>
        <v>Below Average</v>
      </c>
    </row>
    <row r="2688" spans="1:13" x14ac:dyDescent="0.3">
      <c r="A2688">
        <v>19</v>
      </c>
      <c r="B2688" s="21">
        <v>40998</v>
      </c>
      <c r="C2688" s="21" t="str">
        <f t="shared" si="41"/>
        <v>Mar</v>
      </c>
      <c r="D2688" s="6">
        <v>1327139.3500000001</v>
      </c>
      <c r="E2688" t="s">
        <v>155</v>
      </c>
      <c r="F2688" s="5">
        <v>43.47</v>
      </c>
      <c r="G2688" s="5" t="str" cm="1">
        <f t="array" ref="G2688">_xlfn.IFS(F2688&gt;=86,"Hot Week (More Than 85°F)",F2688&lt;50,"Cold Week (Less Than 50°F)",TRUE,"Normal Week")</f>
        <v>Cold Week (Less Than 50°F)</v>
      </c>
      <c r="H2688" s="2">
        <v>4.0979999999999999</v>
      </c>
      <c r="I2688" s="2" t="str" cm="1">
        <f t="array" ref="I2688">_xlfn.IFS(H2688&gt;3.5,"Above Average",H2688&lt;3,"Below Average",TRUE,"Average")</f>
        <v>Above Average</v>
      </c>
      <c r="J2688" s="1">
        <v>137.72619349999999</v>
      </c>
      <c r="K2688" s="1" t="str" cm="1">
        <f t="array" ref="K2688">_xlfn.IFS(J2688&gt;200,"Above Average",J2688&lt;155,"Below Average",TRUE,"Average")</f>
        <v>Below Average</v>
      </c>
      <c r="L2688" s="7">
        <v>7.9429999999999996</v>
      </c>
      <c r="M2688" s="7" t="str" cm="1">
        <f t="array" ref="M2688">_xlfn.IFS(L2688&gt;9,"Above Average",L2688&lt;8,"Below Average",TRUE,"Average")</f>
        <v>Below Average</v>
      </c>
    </row>
    <row r="2689" spans="1:13" x14ac:dyDescent="0.3">
      <c r="A2689">
        <v>19</v>
      </c>
      <c r="B2689" s="21">
        <v>41005</v>
      </c>
      <c r="C2689" s="21" t="str">
        <f t="shared" si="41"/>
        <v>Apr</v>
      </c>
      <c r="D2689" s="6">
        <v>1631737.68</v>
      </c>
      <c r="E2689" t="s">
        <v>155</v>
      </c>
      <c r="F2689" s="5">
        <v>40.229999999999997</v>
      </c>
      <c r="G2689" s="5" t="str" cm="1">
        <f t="array" ref="G2689">_xlfn.IFS(F2689&gt;=86,"Hot Week (More Than 85°F)",F2689&lt;50,"Cold Week (Less Than 50°F)",TRUE,"Normal Week")</f>
        <v>Cold Week (Less Than 50°F)</v>
      </c>
      <c r="H2689" s="2">
        <v>4.1429999999999998</v>
      </c>
      <c r="I2689" s="2" t="str" cm="1">
        <f t="array" ref="I2689">_xlfn.IFS(H2689&gt;3.5,"Above Average",H2689&lt;3,"Below Average",TRUE,"Average")</f>
        <v>Above Average</v>
      </c>
      <c r="J2689" s="1">
        <v>137.79709679999999</v>
      </c>
      <c r="K2689" s="1" t="str" cm="1">
        <f t="array" ref="K2689">_xlfn.IFS(J2689&gt;200,"Above Average",J2689&lt;155,"Below Average",TRUE,"Average")</f>
        <v>Below Average</v>
      </c>
      <c r="L2689" s="7">
        <v>8.15</v>
      </c>
      <c r="M2689" s="7" t="str" cm="1">
        <f t="array" ref="M2689">_xlfn.IFS(L2689&gt;9,"Above Average",L2689&lt;8,"Below Average",TRUE,"Average")</f>
        <v>Average</v>
      </c>
    </row>
    <row r="2690" spans="1:13" x14ac:dyDescent="0.3">
      <c r="A2690">
        <v>19</v>
      </c>
      <c r="B2690" s="21">
        <v>41012</v>
      </c>
      <c r="C2690" s="21" t="str">
        <f t="shared" ref="C2690:C2753" si="42">TEXT(B2690, "mmm")</f>
        <v>Apr</v>
      </c>
      <c r="D2690" s="6">
        <v>1365098.46</v>
      </c>
      <c r="E2690" t="s">
        <v>155</v>
      </c>
      <c r="F2690" s="5">
        <v>44.42</v>
      </c>
      <c r="G2690" s="5" t="str" cm="1">
        <f t="array" ref="G2690">_xlfn.IFS(F2690&gt;=86,"Hot Week (More Than 85°F)",F2690&lt;50,"Cold Week (Less Than 50°F)",TRUE,"Normal Week")</f>
        <v>Cold Week (Less Than 50°F)</v>
      </c>
      <c r="H2690" s="2">
        <v>4.1870000000000003</v>
      </c>
      <c r="I2690" s="2" t="str" cm="1">
        <f t="array" ref="I2690">_xlfn.IFS(H2690&gt;3.5,"Above Average",H2690&lt;3,"Below Average",TRUE,"Average")</f>
        <v>Above Average</v>
      </c>
      <c r="J2690" s="1">
        <v>137.86799999999999</v>
      </c>
      <c r="K2690" s="1" t="str" cm="1">
        <f t="array" ref="K2690">_xlfn.IFS(J2690&gt;200,"Above Average",J2690&lt;155,"Below Average",TRUE,"Average")</f>
        <v>Below Average</v>
      </c>
      <c r="L2690" s="7">
        <v>8.15</v>
      </c>
      <c r="M2690" s="7" t="str" cm="1">
        <f t="array" ref="M2690">_xlfn.IFS(L2690&gt;9,"Above Average",L2690&lt;8,"Below Average",TRUE,"Average")</f>
        <v>Average</v>
      </c>
    </row>
    <row r="2691" spans="1:13" x14ac:dyDescent="0.3">
      <c r="A2691">
        <v>19</v>
      </c>
      <c r="B2691" s="21">
        <v>41019</v>
      </c>
      <c r="C2691" s="21" t="str">
        <f t="shared" si="42"/>
        <v>Apr</v>
      </c>
      <c r="D2691" s="6">
        <v>1255087.26</v>
      </c>
      <c r="E2691" t="s">
        <v>155</v>
      </c>
      <c r="F2691" s="5">
        <v>55.2</v>
      </c>
      <c r="G2691" s="5" t="str" cm="1">
        <f t="array" ref="G2691">_xlfn.IFS(F2691&gt;=86,"Hot Week (More Than 85°F)",F2691&lt;50,"Cold Week (Less Than 50°F)",TRUE,"Normal Week")</f>
        <v>Normal Week</v>
      </c>
      <c r="H2691" s="2">
        <v>4.17</v>
      </c>
      <c r="I2691" s="2" t="str" cm="1">
        <f t="array" ref="I2691">_xlfn.IFS(H2691&gt;3.5,"Above Average",H2691&lt;3,"Below Average",TRUE,"Average")</f>
        <v>Above Average</v>
      </c>
      <c r="J2691" s="1">
        <v>137.92306669999999</v>
      </c>
      <c r="K2691" s="1" t="str" cm="1">
        <f t="array" ref="K2691">_xlfn.IFS(J2691&gt;200,"Above Average",J2691&lt;155,"Below Average",TRUE,"Average")</f>
        <v>Below Average</v>
      </c>
      <c r="L2691" s="7">
        <v>8.15</v>
      </c>
      <c r="M2691" s="7" t="str" cm="1">
        <f t="array" ref="M2691">_xlfn.IFS(L2691&gt;9,"Above Average",L2691&lt;8,"Below Average",TRUE,"Average")</f>
        <v>Average</v>
      </c>
    </row>
    <row r="2692" spans="1:13" x14ac:dyDescent="0.3">
      <c r="A2692">
        <v>19</v>
      </c>
      <c r="B2692" s="21">
        <v>41026</v>
      </c>
      <c r="C2692" s="21" t="str">
        <f t="shared" si="42"/>
        <v>Apr</v>
      </c>
      <c r="D2692" s="6">
        <v>1285897.24</v>
      </c>
      <c r="E2692" t="s">
        <v>155</v>
      </c>
      <c r="F2692" s="5">
        <v>42.45</v>
      </c>
      <c r="G2692" s="5" t="str" cm="1">
        <f t="array" ref="G2692">_xlfn.IFS(F2692&gt;=86,"Hot Week (More Than 85°F)",F2692&lt;50,"Cold Week (Less Than 50°F)",TRUE,"Normal Week")</f>
        <v>Cold Week (Less Than 50°F)</v>
      </c>
      <c r="H2692" s="2">
        <v>4.1630000000000003</v>
      </c>
      <c r="I2692" s="2" t="str" cm="1">
        <f t="array" ref="I2692">_xlfn.IFS(H2692&gt;3.5,"Above Average",H2692&lt;3,"Below Average",TRUE,"Average")</f>
        <v>Above Average</v>
      </c>
      <c r="J2692" s="1">
        <v>137.9781333</v>
      </c>
      <c r="K2692" s="1" t="str" cm="1">
        <f t="array" ref="K2692">_xlfn.IFS(J2692&gt;200,"Above Average",J2692&lt;155,"Below Average",TRUE,"Average")</f>
        <v>Below Average</v>
      </c>
      <c r="L2692" s="7">
        <v>8.15</v>
      </c>
      <c r="M2692" s="7" t="str" cm="1">
        <f t="array" ref="M2692">_xlfn.IFS(L2692&gt;9,"Above Average",L2692&lt;8,"Below Average",TRUE,"Average")</f>
        <v>Average</v>
      </c>
    </row>
    <row r="2693" spans="1:13" x14ac:dyDescent="0.3">
      <c r="A2693">
        <v>19</v>
      </c>
      <c r="B2693" s="21">
        <v>41033</v>
      </c>
      <c r="C2693" s="21" t="str">
        <f t="shared" si="42"/>
        <v>May</v>
      </c>
      <c r="D2693" s="6">
        <v>1405007.44</v>
      </c>
      <c r="E2693" t="s">
        <v>155</v>
      </c>
      <c r="F2693" s="5">
        <v>50.76</v>
      </c>
      <c r="G2693" s="5" t="str" cm="1">
        <f t="array" ref="G2693">_xlfn.IFS(F2693&gt;=86,"Hot Week (More Than 85°F)",F2693&lt;50,"Cold Week (Less Than 50°F)",TRUE,"Normal Week")</f>
        <v>Normal Week</v>
      </c>
      <c r="H2693" s="2">
        <v>4.1239999999999997</v>
      </c>
      <c r="I2693" s="2" t="str" cm="1">
        <f t="array" ref="I2693">_xlfn.IFS(H2693&gt;3.5,"Above Average",H2693&lt;3,"Below Average",TRUE,"Average")</f>
        <v>Above Average</v>
      </c>
      <c r="J2693" s="1">
        <v>138.03319999999999</v>
      </c>
      <c r="K2693" s="1" t="str" cm="1">
        <f t="array" ref="K2693">_xlfn.IFS(J2693&gt;200,"Above Average",J2693&lt;155,"Below Average",TRUE,"Average")</f>
        <v>Below Average</v>
      </c>
      <c r="L2693" s="7">
        <v>8.15</v>
      </c>
      <c r="M2693" s="7" t="str" cm="1">
        <f t="array" ref="M2693">_xlfn.IFS(L2693&gt;9,"Above Average",L2693&lt;8,"Below Average",TRUE,"Average")</f>
        <v>Average</v>
      </c>
    </row>
    <row r="2694" spans="1:13" x14ac:dyDescent="0.3">
      <c r="A2694">
        <v>19</v>
      </c>
      <c r="B2694" s="21">
        <v>41040</v>
      </c>
      <c r="C2694" s="21" t="str">
        <f t="shared" si="42"/>
        <v>May</v>
      </c>
      <c r="D2694" s="6">
        <v>1442873.22</v>
      </c>
      <c r="E2694" t="s">
        <v>155</v>
      </c>
      <c r="F2694" s="5">
        <v>55.33</v>
      </c>
      <c r="G2694" s="5" t="str" cm="1">
        <f t="array" ref="G2694">_xlfn.IFS(F2694&gt;=86,"Hot Week (More Than 85°F)",F2694&lt;50,"Cold Week (Less Than 50°F)",TRUE,"Normal Week")</f>
        <v>Normal Week</v>
      </c>
      <c r="H2694" s="2">
        <v>4.0549999999999997</v>
      </c>
      <c r="I2694" s="2" t="str" cm="1">
        <f t="array" ref="I2694">_xlfn.IFS(H2694&gt;3.5,"Above Average",H2694&lt;3,"Below Average",TRUE,"Average")</f>
        <v>Above Average</v>
      </c>
      <c r="J2694" s="1">
        <v>138.08826669999999</v>
      </c>
      <c r="K2694" s="1" t="str" cm="1">
        <f t="array" ref="K2694">_xlfn.IFS(J2694&gt;200,"Above Average",J2694&lt;155,"Below Average",TRUE,"Average")</f>
        <v>Below Average</v>
      </c>
      <c r="L2694" s="7">
        <v>8.15</v>
      </c>
      <c r="M2694" s="7" t="str" cm="1">
        <f t="array" ref="M2694">_xlfn.IFS(L2694&gt;9,"Above Average",L2694&lt;8,"Below Average",TRUE,"Average")</f>
        <v>Average</v>
      </c>
    </row>
    <row r="2695" spans="1:13" x14ac:dyDescent="0.3">
      <c r="A2695">
        <v>19</v>
      </c>
      <c r="B2695" s="21">
        <v>41047</v>
      </c>
      <c r="C2695" s="21" t="str">
        <f t="shared" si="42"/>
        <v>May</v>
      </c>
      <c r="D2695" s="6">
        <v>1366937.1</v>
      </c>
      <c r="E2695" t="s">
        <v>155</v>
      </c>
      <c r="F2695" s="5">
        <v>58.81</v>
      </c>
      <c r="G2695" s="5" t="str" cm="1">
        <f t="array" ref="G2695">_xlfn.IFS(F2695&gt;=86,"Hot Week (More Than 85°F)",F2695&lt;50,"Cold Week (Less Than 50°F)",TRUE,"Normal Week")</f>
        <v>Normal Week</v>
      </c>
      <c r="H2695" s="2">
        <v>4.0289999999999999</v>
      </c>
      <c r="I2695" s="2" t="str" cm="1">
        <f t="array" ref="I2695">_xlfn.IFS(H2695&gt;3.5,"Above Average",H2695&lt;3,"Below Average",TRUE,"Average")</f>
        <v>Above Average</v>
      </c>
      <c r="J2695" s="1">
        <v>138.1065806</v>
      </c>
      <c r="K2695" s="1" t="str" cm="1">
        <f t="array" ref="K2695">_xlfn.IFS(J2695&gt;200,"Above Average",J2695&lt;155,"Below Average",TRUE,"Average")</f>
        <v>Below Average</v>
      </c>
      <c r="L2695" s="7">
        <v>8.15</v>
      </c>
      <c r="M2695" s="7" t="str" cm="1">
        <f t="array" ref="M2695">_xlfn.IFS(L2695&gt;9,"Above Average",L2695&lt;8,"Below Average",TRUE,"Average")</f>
        <v>Average</v>
      </c>
    </row>
    <row r="2696" spans="1:13" x14ac:dyDescent="0.3">
      <c r="A2696">
        <v>19</v>
      </c>
      <c r="B2696" s="21">
        <v>41054</v>
      </c>
      <c r="C2696" s="21" t="str">
        <f t="shared" si="42"/>
        <v>May</v>
      </c>
      <c r="D2696" s="6">
        <v>1485540.28</v>
      </c>
      <c r="E2696" t="s">
        <v>155</v>
      </c>
      <c r="F2696" s="5">
        <v>67.790000000000006</v>
      </c>
      <c r="G2696" s="5" t="str" cm="1">
        <f t="array" ref="G2696">_xlfn.IFS(F2696&gt;=86,"Hot Week (More Than 85°F)",F2696&lt;50,"Cold Week (Less Than 50°F)",TRUE,"Normal Week")</f>
        <v>Normal Week</v>
      </c>
      <c r="H2696" s="2">
        <v>3.9790000000000001</v>
      </c>
      <c r="I2696" s="2" t="str" cm="1">
        <f t="array" ref="I2696">_xlfn.IFS(H2696&gt;3.5,"Above Average",H2696&lt;3,"Below Average",TRUE,"Average")</f>
        <v>Above Average</v>
      </c>
      <c r="J2696" s="1">
        <v>138.11019350000001</v>
      </c>
      <c r="K2696" s="1" t="str" cm="1">
        <f t="array" ref="K2696">_xlfn.IFS(J2696&gt;200,"Above Average",J2696&lt;155,"Below Average",TRUE,"Average")</f>
        <v>Below Average</v>
      </c>
      <c r="L2696" s="7">
        <v>8.15</v>
      </c>
      <c r="M2696" s="7" t="str" cm="1">
        <f t="array" ref="M2696">_xlfn.IFS(L2696&gt;9,"Above Average",L2696&lt;8,"Below Average",TRUE,"Average")</f>
        <v>Average</v>
      </c>
    </row>
    <row r="2697" spans="1:13" x14ac:dyDescent="0.3">
      <c r="A2697">
        <v>19</v>
      </c>
      <c r="B2697" s="21">
        <v>41061</v>
      </c>
      <c r="C2697" s="21" t="str">
        <f t="shared" si="42"/>
        <v>Jun</v>
      </c>
      <c r="D2697" s="6">
        <v>1450733.29</v>
      </c>
      <c r="E2697" t="s">
        <v>155</v>
      </c>
      <c r="F2697" s="5">
        <v>68.180000000000007</v>
      </c>
      <c r="G2697" s="5" t="str" cm="1">
        <f t="array" ref="G2697">_xlfn.IFS(F2697&gt;=86,"Hot Week (More Than 85°F)",F2697&lt;50,"Cold Week (Less Than 50°F)",TRUE,"Normal Week")</f>
        <v>Normal Week</v>
      </c>
      <c r="H2697" s="2">
        <v>3.915</v>
      </c>
      <c r="I2697" s="2" t="str" cm="1">
        <f t="array" ref="I2697">_xlfn.IFS(H2697&gt;3.5,"Above Average",H2697&lt;3,"Below Average",TRUE,"Average")</f>
        <v>Above Average</v>
      </c>
      <c r="J2697" s="1">
        <v>138.11380650000001</v>
      </c>
      <c r="K2697" s="1" t="str" cm="1">
        <f t="array" ref="K2697">_xlfn.IFS(J2697&gt;200,"Above Average",J2697&lt;155,"Below Average",TRUE,"Average")</f>
        <v>Below Average</v>
      </c>
      <c r="L2697" s="7">
        <v>8.15</v>
      </c>
      <c r="M2697" s="7" t="str" cm="1">
        <f t="array" ref="M2697">_xlfn.IFS(L2697&gt;9,"Above Average",L2697&lt;8,"Below Average",TRUE,"Average")</f>
        <v>Average</v>
      </c>
    </row>
    <row r="2698" spans="1:13" x14ac:dyDescent="0.3">
      <c r="A2698">
        <v>19</v>
      </c>
      <c r="B2698" s="21">
        <v>41068</v>
      </c>
      <c r="C2698" s="21" t="str">
        <f t="shared" si="42"/>
        <v>Jun</v>
      </c>
      <c r="D2698" s="6">
        <v>1390122.11</v>
      </c>
      <c r="E2698" t="s">
        <v>155</v>
      </c>
      <c r="F2698" s="5">
        <v>60.19</v>
      </c>
      <c r="G2698" s="5" t="str" cm="1">
        <f t="array" ref="G2698">_xlfn.IFS(F2698&gt;=86,"Hot Week (More Than 85°F)",F2698&lt;50,"Cold Week (Less Than 50°F)",TRUE,"Normal Week")</f>
        <v>Normal Week</v>
      </c>
      <c r="H2698" s="2">
        <v>3.871</v>
      </c>
      <c r="I2698" s="2" t="str" cm="1">
        <f t="array" ref="I2698">_xlfn.IFS(H2698&gt;3.5,"Above Average",H2698&lt;3,"Below Average",TRUE,"Average")</f>
        <v>Above Average</v>
      </c>
      <c r="J2698" s="1">
        <v>138.11741939999999</v>
      </c>
      <c r="K2698" s="1" t="str" cm="1">
        <f t="array" ref="K2698">_xlfn.IFS(J2698&gt;200,"Above Average",J2698&lt;155,"Below Average",TRUE,"Average")</f>
        <v>Below Average</v>
      </c>
      <c r="L2698" s="7">
        <v>8.15</v>
      </c>
      <c r="M2698" s="7" t="str" cm="1">
        <f t="array" ref="M2698">_xlfn.IFS(L2698&gt;9,"Above Average",L2698&lt;8,"Below Average",TRUE,"Average")</f>
        <v>Average</v>
      </c>
    </row>
    <row r="2699" spans="1:13" x14ac:dyDescent="0.3">
      <c r="A2699">
        <v>19</v>
      </c>
      <c r="B2699" s="21">
        <v>41075</v>
      </c>
      <c r="C2699" s="21" t="str">
        <f t="shared" si="42"/>
        <v>Jun</v>
      </c>
      <c r="D2699" s="6">
        <v>1440263.15</v>
      </c>
      <c r="E2699" t="s">
        <v>155</v>
      </c>
      <c r="F2699" s="5">
        <v>68.19</v>
      </c>
      <c r="G2699" s="5" t="str" cm="1">
        <f t="array" ref="G2699">_xlfn.IFS(F2699&gt;=86,"Hot Week (More Than 85°F)",F2699&lt;50,"Cold Week (Less Than 50°F)",TRUE,"Normal Week")</f>
        <v>Normal Week</v>
      </c>
      <c r="H2699" s="2">
        <v>3.786</v>
      </c>
      <c r="I2699" s="2" t="str" cm="1">
        <f t="array" ref="I2699">_xlfn.IFS(H2699&gt;3.5,"Above Average",H2699&lt;3,"Below Average",TRUE,"Average")</f>
        <v>Above Average</v>
      </c>
      <c r="J2699" s="1">
        <v>138.12953329999999</v>
      </c>
      <c r="K2699" s="1" t="str" cm="1">
        <f t="array" ref="K2699">_xlfn.IFS(J2699&gt;200,"Above Average",J2699&lt;155,"Below Average",TRUE,"Average")</f>
        <v>Below Average</v>
      </c>
      <c r="L2699" s="7">
        <v>8.15</v>
      </c>
      <c r="M2699" s="7" t="str" cm="1">
        <f t="array" ref="M2699">_xlfn.IFS(L2699&gt;9,"Above Average",L2699&lt;8,"Below Average",TRUE,"Average")</f>
        <v>Average</v>
      </c>
    </row>
    <row r="2700" spans="1:13" x14ac:dyDescent="0.3">
      <c r="A2700">
        <v>19</v>
      </c>
      <c r="B2700" s="21">
        <v>41082</v>
      </c>
      <c r="C2700" s="21" t="str">
        <f t="shared" si="42"/>
        <v>Jun</v>
      </c>
      <c r="D2700" s="6">
        <v>1468350.36</v>
      </c>
      <c r="E2700" t="s">
        <v>155</v>
      </c>
      <c r="F2700" s="5">
        <v>75.83</v>
      </c>
      <c r="G2700" s="5" t="str" cm="1">
        <f t="array" ref="G2700">_xlfn.IFS(F2700&gt;=86,"Hot Week (More Than 85°F)",F2700&lt;50,"Cold Week (Less Than 50°F)",TRUE,"Normal Week")</f>
        <v>Normal Week</v>
      </c>
      <c r="H2700" s="2">
        <v>3.722</v>
      </c>
      <c r="I2700" s="2" t="str" cm="1">
        <f t="array" ref="I2700">_xlfn.IFS(H2700&gt;3.5,"Above Average",H2700&lt;3,"Below Average",TRUE,"Average")</f>
        <v>Above Average</v>
      </c>
      <c r="J2700" s="1">
        <v>138.16290000000001</v>
      </c>
      <c r="K2700" s="1" t="str" cm="1">
        <f t="array" ref="K2700">_xlfn.IFS(J2700&gt;200,"Above Average",J2700&lt;155,"Below Average",TRUE,"Average")</f>
        <v>Below Average</v>
      </c>
      <c r="L2700" s="7">
        <v>8.15</v>
      </c>
      <c r="M2700" s="7" t="str" cm="1">
        <f t="array" ref="M2700">_xlfn.IFS(L2700&gt;9,"Above Average",L2700&lt;8,"Below Average",TRUE,"Average")</f>
        <v>Average</v>
      </c>
    </row>
    <row r="2701" spans="1:13" x14ac:dyDescent="0.3">
      <c r="A2701">
        <v>19</v>
      </c>
      <c r="B2701" s="21">
        <v>41089</v>
      </c>
      <c r="C2701" s="21" t="str">
        <f t="shared" si="42"/>
        <v>Jun</v>
      </c>
      <c r="D2701" s="6">
        <v>1379652.65</v>
      </c>
      <c r="E2701" t="s">
        <v>155</v>
      </c>
      <c r="F2701" s="5">
        <v>69.92</v>
      </c>
      <c r="G2701" s="5" t="str" cm="1">
        <f t="array" ref="G2701">_xlfn.IFS(F2701&gt;=86,"Hot Week (More Than 85°F)",F2701&lt;50,"Cold Week (Less Than 50°F)",TRUE,"Normal Week")</f>
        <v>Normal Week</v>
      </c>
      <c r="H2701" s="2">
        <v>3.6669999999999998</v>
      </c>
      <c r="I2701" s="2" t="str" cm="1">
        <f t="array" ref="I2701">_xlfn.IFS(H2701&gt;3.5,"Above Average",H2701&lt;3,"Below Average",TRUE,"Average")</f>
        <v>Above Average</v>
      </c>
      <c r="J2701" s="1">
        <v>138.1962667</v>
      </c>
      <c r="K2701" s="1" t="str" cm="1">
        <f t="array" ref="K2701">_xlfn.IFS(J2701&gt;200,"Above Average",J2701&lt;155,"Below Average",TRUE,"Average")</f>
        <v>Below Average</v>
      </c>
      <c r="L2701" s="7">
        <v>8.15</v>
      </c>
      <c r="M2701" s="7" t="str" cm="1">
        <f t="array" ref="M2701">_xlfn.IFS(L2701&gt;9,"Above Average",L2701&lt;8,"Below Average",TRUE,"Average")</f>
        <v>Average</v>
      </c>
    </row>
    <row r="2702" spans="1:13" x14ac:dyDescent="0.3">
      <c r="A2702">
        <v>19</v>
      </c>
      <c r="B2702" s="21">
        <v>41096</v>
      </c>
      <c r="C2702" s="21" t="str">
        <f t="shared" si="42"/>
        <v>Jul</v>
      </c>
      <c r="D2702" s="6">
        <v>1557120.44</v>
      </c>
      <c r="E2702" t="s">
        <v>155</v>
      </c>
      <c r="F2702" s="5">
        <v>76.069999999999993</v>
      </c>
      <c r="G2702" s="5" t="str" cm="1">
        <f t="array" ref="G2702">_xlfn.IFS(F2702&gt;=86,"Hot Week (More Than 85°F)",F2702&lt;50,"Cold Week (Less Than 50°F)",TRUE,"Normal Week")</f>
        <v>Normal Week</v>
      </c>
      <c r="H2702" s="2">
        <v>3.6459999999999999</v>
      </c>
      <c r="I2702" s="2" t="str" cm="1">
        <f t="array" ref="I2702">_xlfn.IFS(H2702&gt;3.5,"Above Average",H2702&lt;3,"Below Average",TRUE,"Average")</f>
        <v>Above Average</v>
      </c>
      <c r="J2702" s="1">
        <v>138.22963329999999</v>
      </c>
      <c r="K2702" s="1" t="str" cm="1">
        <f t="array" ref="K2702">_xlfn.IFS(J2702&gt;200,"Above Average",J2702&lt;155,"Below Average",TRUE,"Average")</f>
        <v>Below Average</v>
      </c>
      <c r="L2702" s="7">
        <v>8.1929999999999996</v>
      </c>
      <c r="M2702" s="7" t="str" cm="1">
        <f t="array" ref="M2702">_xlfn.IFS(L2702&gt;9,"Above Average",L2702&lt;8,"Below Average",TRUE,"Average")</f>
        <v>Average</v>
      </c>
    </row>
    <row r="2703" spans="1:13" x14ac:dyDescent="0.3">
      <c r="A2703">
        <v>19</v>
      </c>
      <c r="B2703" s="21">
        <v>41103</v>
      </c>
      <c r="C2703" s="21" t="str">
        <f t="shared" si="42"/>
        <v>Jul</v>
      </c>
      <c r="D2703" s="6">
        <v>1321741.3500000001</v>
      </c>
      <c r="E2703" t="s">
        <v>155</v>
      </c>
      <c r="F2703" s="5">
        <v>73.17</v>
      </c>
      <c r="G2703" s="5" t="str" cm="1">
        <f t="array" ref="G2703">_xlfn.IFS(F2703&gt;=86,"Hot Week (More Than 85°F)",F2703&lt;50,"Cold Week (Less Than 50°F)",TRUE,"Normal Week")</f>
        <v>Normal Week</v>
      </c>
      <c r="H2703" s="2">
        <v>3.6890000000000001</v>
      </c>
      <c r="I2703" s="2" t="str" cm="1">
        <f t="array" ref="I2703">_xlfn.IFS(H2703&gt;3.5,"Above Average",H2703&lt;3,"Below Average",TRUE,"Average")</f>
        <v>Above Average</v>
      </c>
      <c r="J2703" s="1">
        <v>138.26300000000001</v>
      </c>
      <c r="K2703" s="1" t="str" cm="1">
        <f t="array" ref="K2703">_xlfn.IFS(J2703&gt;200,"Above Average",J2703&lt;155,"Below Average",TRUE,"Average")</f>
        <v>Below Average</v>
      </c>
      <c r="L2703" s="7">
        <v>8.1929999999999996</v>
      </c>
      <c r="M2703" s="7" t="str" cm="1">
        <f t="array" ref="M2703">_xlfn.IFS(L2703&gt;9,"Above Average",L2703&lt;8,"Below Average",TRUE,"Average")</f>
        <v>Average</v>
      </c>
    </row>
    <row r="2704" spans="1:13" x14ac:dyDescent="0.3">
      <c r="A2704">
        <v>19</v>
      </c>
      <c r="B2704" s="21">
        <v>41110</v>
      </c>
      <c r="C2704" s="21" t="str">
        <f t="shared" si="42"/>
        <v>Jul</v>
      </c>
      <c r="D2704" s="6">
        <v>1317672.92</v>
      </c>
      <c r="E2704" t="s">
        <v>155</v>
      </c>
      <c r="F2704" s="5">
        <v>76.17</v>
      </c>
      <c r="G2704" s="5" t="str" cm="1">
        <f t="array" ref="G2704">_xlfn.IFS(F2704&gt;=86,"Hot Week (More Than 85°F)",F2704&lt;50,"Cold Week (Less Than 50°F)",TRUE,"Normal Week")</f>
        <v>Normal Week</v>
      </c>
      <c r="H2704" s="2">
        <v>3.7320000000000002</v>
      </c>
      <c r="I2704" s="2" t="str" cm="1">
        <f t="array" ref="I2704">_xlfn.IFS(H2704&gt;3.5,"Above Average",H2704&lt;3,"Below Average",TRUE,"Average")</f>
        <v>Above Average</v>
      </c>
      <c r="J2704" s="1">
        <v>138.2331935</v>
      </c>
      <c r="K2704" s="1" t="str" cm="1">
        <f t="array" ref="K2704">_xlfn.IFS(J2704&gt;200,"Above Average",J2704&lt;155,"Below Average",TRUE,"Average")</f>
        <v>Below Average</v>
      </c>
      <c r="L2704" s="7">
        <v>8.1929999999999996</v>
      </c>
      <c r="M2704" s="7" t="str" cm="1">
        <f t="array" ref="M2704">_xlfn.IFS(L2704&gt;9,"Above Average",L2704&lt;8,"Below Average",TRUE,"Average")</f>
        <v>Average</v>
      </c>
    </row>
    <row r="2705" spans="1:13" x14ac:dyDescent="0.3">
      <c r="A2705">
        <v>19</v>
      </c>
      <c r="B2705" s="21">
        <v>41117</v>
      </c>
      <c r="C2705" s="21" t="str">
        <f t="shared" si="42"/>
        <v>Jul</v>
      </c>
      <c r="D2705" s="6">
        <v>1248915.43</v>
      </c>
      <c r="E2705" t="s">
        <v>155</v>
      </c>
      <c r="F2705" s="5">
        <v>74.430000000000007</v>
      </c>
      <c r="G2705" s="5" t="str" cm="1">
        <f t="array" ref="G2705">_xlfn.IFS(F2705&gt;=86,"Hot Week (More Than 85°F)",F2705&lt;50,"Cold Week (Less Than 50°F)",TRUE,"Normal Week")</f>
        <v>Normal Week</v>
      </c>
      <c r="H2705" s="2">
        <v>3.82</v>
      </c>
      <c r="I2705" s="2" t="str" cm="1">
        <f t="array" ref="I2705">_xlfn.IFS(H2705&gt;3.5,"Above Average",H2705&lt;3,"Below Average",TRUE,"Average")</f>
        <v>Above Average</v>
      </c>
      <c r="J2705" s="1">
        <v>138.20338709999999</v>
      </c>
      <c r="K2705" s="1" t="str" cm="1">
        <f t="array" ref="K2705">_xlfn.IFS(J2705&gt;200,"Above Average",J2705&lt;155,"Below Average",TRUE,"Average")</f>
        <v>Below Average</v>
      </c>
      <c r="L2705" s="7">
        <v>8.1929999999999996</v>
      </c>
      <c r="M2705" s="7" t="str" cm="1">
        <f t="array" ref="M2705">_xlfn.IFS(L2705&gt;9,"Above Average",L2705&lt;8,"Below Average",TRUE,"Average")</f>
        <v>Average</v>
      </c>
    </row>
    <row r="2706" spans="1:13" x14ac:dyDescent="0.3">
      <c r="A2706">
        <v>19</v>
      </c>
      <c r="B2706" s="21">
        <v>41124</v>
      </c>
      <c r="C2706" s="21" t="str">
        <f t="shared" si="42"/>
        <v>Aug</v>
      </c>
      <c r="D2706" s="6">
        <v>1342123.78</v>
      </c>
      <c r="E2706" t="s">
        <v>155</v>
      </c>
      <c r="F2706" s="5">
        <v>73.41</v>
      </c>
      <c r="G2706" s="5" t="str" cm="1">
        <f t="array" ref="G2706">_xlfn.IFS(F2706&gt;=86,"Hot Week (More Than 85°F)",F2706&lt;50,"Cold Week (Less Than 50°F)",TRUE,"Normal Week")</f>
        <v>Normal Week</v>
      </c>
      <c r="H2706" s="2">
        <v>3.819</v>
      </c>
      <c r="I2706" s="2" t="str" cm="1">
        <f t="array" ref="I2706">_xlfn.IFS(H2706&gt;3.5,"Above Average",H2706&lt;3,"Below Average",TRUE,"Average")</f>
        <v>Above Average</v>
      </c>
      <c r="J2706" s="1">
        <v>138.17358060000001</v>
      </c>
      <c r="K2706" s="1" t="str" cm="1">
        <f t="array" ref="K2706">_xlfn.IFS(J2706&gt;200,"Above Average",J2706&lt;155,"Below Average",TRUE,"Average")</f>
        <v>Below Average</v>
      </c>
      <c r="L2706" s="7">
        <v>8.1929999999999996</v>
      </c>
      <c r="M2706" s="7" t="str" cm="1">
        <f t="array" ref="M2706">_xlfn.IFS(L2706&gt;9,"Above Average",L2706&lt;8,"Below Average",TRUE,"Average")</f>
        <v>Average</v>
      </c>
    </row>
    <row r="2707" spans="1:13" x14ac:dyDescent="0.3">
      <c r="A2707">
        <v>19</v>
      </c>
      <c r="B2707" s="21">
        <v>41131</v>
      </c>
      <c r="C2707" s="21" t="str">
        <f t="shared" si="42"/>
        <v>Aug</v>
      </c>
      <c r="D2707" s="6">
        <v>1408907.89</v>
      </c>
      <c r="E2707" t="s">
        <v>155</v>
      </c>
      <c r="F2707" s="5">
        <v>74.45</v>
      </c>
      <c r="G2707" s="5" t="str" cm="1">
        <f t="array" ref="G2707">_xlfn.IFS(F2707&gt;=86,"Hot Week (More Than 85°F)",F2707&lt;50,"Cold Week (Less Than 50°F)",TRUE,"Normal Week")</f>
        <v>Normal Week</v>
      </c>
      <c r="H2707" s="2">
        <v>3.863</v>
      </c>
      <c r="I2707" s="2" t="str" cm="1">
        <f t="array" ref="I2707">_xlfn.IFS(H2707&gt;3.5,"Above Average",H2707&lt;3,"Below Average",TRUE,"Average")</f>
        <v>Above Average</v>
      </c>
      <c r="J2707" s="1">
        <v>138.1437742</v>
      </c>
      <c r="K2707" s="1" t="str" cm="1">
        <f t="array" ref="K2707">_xlfn.IFS(J2707&gt;200,"Above Average",J2707&lt;155,"Below Average",TRUE,"Average")</f>
        <v>Below Average</v>
      </c>
      <c r="L2707" s="7">
        <v>8.1929999999999996</v>
      </c>
      <c r="M2707" s="7" t="str" cm="1">
        <f t="array" ref="M2707">_xlfn.IFS(L2707&gt;9,"Above Average",L2707&lt;8,"Below Average",TRUE,"Average")</f>
        <v>Average</v>
      </c>
    </row>
    <row r="2708" spans="1:13" x14ac:dyDescent="0.3">
      <c r="A2708">
        <v>19</v>
      </c>
      <c r="B2708" s="21">
        <v>41138</v>
      </c>
      <c r="C2708" s="21" t="str">
        <f t="shared" si="42"/>
        <v>Aug</v>
      </c>
      <c r="D2708" s="6">
        <v>1375101.26</v>
      </c>
      <c r="E2708" t="s">
        <v>155</v>
      </c>
      <c r="F2708" s="5">
        <v>69.83</v>
      </c>
      <c r="G2708" s="5" t="str" cm="1">
        <f t="array" ref="G2708">_xlfn.IFS(F2708&gt;=86,"Hot Week (More Than 85°F)",F2708&lt;50,"Cold Week (Less Than 50°F)",TRUE,"Normal Week")</f>
        <v>Normal Week</v>
      </c>
      <c r="H2708" s="2">
        <v>3.9630000000000001</v>
      </c>
      <c r="I2708" s="2" t="str" cm="1">
        <f t="array" ref="I2708">_xlfn.IFS(H2708&gt;3.5,"Above Average",H2708&lt;3,"Below Average",TRUE,"Average")</f>
        <v>Above Average</v>
      </c>
      <c r="J2708" s="1">
        <v>138.18570969999999</v>
      </c>
      <c r="K2708" s="1" t="str" cm="1">
        <f t="array" ref="K2708">_xlfn.IFS(J2708&gt;200,"Above Average",J2708&lt;155,"Below Average",TRUE,"Average")</f>
        <v>Below Average</v>
      </c>
      <c r="L2708" s="7">
        <v>8.1929999999999996</v>
      </c>
      <c r="M2708" s="7" t="str" cm="1">
        <f t="array" ref="M2708">_xlfn.IFS(L2708&gt;9,"Above Average",L2708&lt;8,"Below Average",TRUE,"Average")</f>
        <v>Average</v>
      </c>
    </row>
    <row r="2709" spans="1:13" x14ac:dyDescent="0.3">
      <c r="A2709">
        <v>19</v>
      </c>
      <c r="B2709" s="21">
        <v>41145</v>
      </c>
      <c r="C2709" s="21" t="str">
        <f t="shared" si="42"/>
        <v>Aug</v>
      </c>
      <c r="D2709" s="6">
        <v>1544653.37</v>
      </c>
      <c r="E2709" t="s">
        <v>155</v>
      </c>
      <c r="F2709" s="5">
        <v>66.66</v>
      </c>
      <c r="G2709" s="5" t="str" cm="1">
        <f t="array" ref="G2709">_xlfn.IFS(F2709&gt;=86,"Hot Week (More Than 85°F)",F2709&lt;50,"Cold Week (Less Than 50°F)",TRUE,"Normal Week")</f>
        <v>Normal Week</v>
      </c>
      <c r="H2709" s="2">
        <v>3.9969999999999999</v>
      </c>
      <c r="I2709" s="2" t="str" cm="1">
        <f t="array" ref="I2709">_xlfn.IFS(H2709&gt;3.5,"Above Average",H2709&lt;3,"Below Average",TRUE,"Average")</f>
        <v>Above Average</v>
      </c>
      <c r="J2709" s="1">
        <v>138.2814516</v>
      </c>
      <c r="K2709" s="1" t="str" cm="1">
        <f t="array" ref="K2709">_xlfn.IFS(J2709&gt;200,"Above Average",J2709&lt;155,"Below Average",TRUE,"Average")</f>
        <v>Below Average</v>
      </c>
      <c r="L2709" s="7">
        <v>8.1929999999999996</v>
      </c>
      <c r="M2709" s="7" t="str" cm="1">
        <f t="array" ref="M2709">_xlfn.IFS(L2709&gt;9,"Above Average",L2709&lt;8,"Below Average",TRUE,"Average")</f>
        <v>Average</v>
      </c>
    </row>
    <row r="2710" spans="1:13" x14ac:dyDescent="0.3">
      <c r="A2710">
        <v>19</v>
      </c>
      <c r="B2710" s="21">
        <v>41152</v>
      </c>
      <c r="C2710" s="21" t="str">
        <f t="shared" si="42"/>
        <v>Aug</v>
      </c>
      <c r="D2710" s="6">
        <v>1542719.87</v>
      </c>
      <c r="E2710" t="s">
        <v>155</v>
      </c>
      <c r="F2710" s="5">
        <v>71.849999999999994</v>
      </c>
      <c r="G2710" s="5" t="str" cm="1">
        <f t="array" ref="G2710">_xlfn.IFS(F2710&gt;=86,"Hot Week (More Than 85°F)",F2710&lt;50,"Cold Week (Less Than 50°F)",TRUE,"Normal Week")</f>
        <v>Normal Week</v>
      </c>
      <c r="H2710" s="2">
        <v>4.0259999999999998</v>
      </c>
      <c r="I2710" s="2" t="str" cm="1">
        <f t="array" ref="I2710">_xlfn.IFS(H2710&gt;3.5,"Above Average",H2710&lt;3,"Below Average",TRUE,"Average")</f>
        <v>Above Average</v>
      </c>
      <c r="J2710" s="1">
        <v>138.3771935</v>
      </c>
      <c r="K2710" s="1" t="str" cm="1">
        <f t="array" ref="K2710">_xlfn.IFS(J2710&gt;200,"Above Average",J2710&lt;155,"Below Average",TRUE,"Average")</f>
        <v>Below Average</v>
      </c>
      <c r="L2710" s="7">
        <v>8.1929999999999996</v>
      </c>
      <c r="M2710" s="7" t="str" cm="1">
        <f t="array" ref="M2710">_xlfn.IFS(L2710&gt;9,"Above Average",L2710&lt;8,"Below Average",TRUE,"Average")</f>
        <v>Average</v>
      </c>
    </row>
    <row r="2711" spans="1:13" x14ac:dyDescent="0.3">
      <c r="A2711">
        <v>19</v>
      </c>
      <c r="B2711" s="21">
        <v>41159</v>
      </c>
      <c r="C2711" s="21" t="str">
        <f t="shared" si="42"/>
        <v>Sep</v>
      </c>
      <c r="D2711" s="6">
        <v>1497073.82</v>
      </c>
      <c r="E2711" t="s">
        <v>156</v>
      </c>
      <c r="F2711" s="5">
        <v>72.2</v>
      </c>
      <c r="G2711" s="5" t="str" cm="1">
        <f t="array" ref="G2711">_xlfn.IFS(F2711&gt;=86,"Hot Week (More Than 85°F)",F2711&lt;50,"Cold Week (Less Than 50°F)",TRUE,"Normal Week")</f>
        <v>Normal Week</v>
      </c>
      <c r="H2711" s="2">
        <v>4.0759999999999996</v>
      </c>
      <c r="I2711" s="2" t="str" cm="1">
        <f t="array" ref="I2711">_xlfn.IFS(H2711&gt;3.5,"Above Average",H2711&lt;3,"Below Average",TRUE,"Average")</f>
        <v>Above Average</v>
      </c>
      <c r="J2711" s="1">
        <v>138.47293550000001</v>
      </c>
      <c r="K2711" s="1" t="str" cm="1">
        <f t="array" ref="K2711">_xlfn.IFS(J2711&gt;200,"Above Average",J2711&lt;155,"Below Average",TRUE,"Average")</f>
        <v>Below Average</v>
      </c>
      <c r="L2711" s="7">
        <v>8.1929999999999996</v>
      </c>
      <c r="M2711" s="7" t="str" cm="1">
        <f t="array" ref="M2711">_xlfn.IFS(L2711&gt;9,"Above Average",L2711&lt;8,"Below Average",TRUE,"Average")</f>
        <v>Average</v>
      </c>
    </row>
    <row r="2712" spans="1:13" x14ac:dyDescent="0.3">
      <c r="A2712">
        <v>19</v>
      </c>
      <c r="B2712" s="21">
        <v>41166</v>
      </c>
      <c r="C2712" s="21" t="str">
        <f t="shared" si="42"/>
        <v>Sep</v>
      </c>
      <c r="D2712" s="6">
        <v>1370653.41</v>
      </c>
      <c r="E2712" t="s">
        <v>155</v>
      </c>
      <c r="F2712" s="5">
        <v>65.08</v>
      </c>
      <c r="G2712" s="5" t="str" cm="1">
        <f t="array" ref="G2712">_xlfn.IFS(F2712&gt;=86,"Hot Week (More Than 85°F)",F2712&lt;50,"Cold Week (Less Than 50°F)",TRUE,"Normal Week")</f>
        <v>Normal Week</v>
      </c>
      <c r="H2712" s="2">
        <v>4.0880000000000001</v>
      </c>
      <c r="I2712" s="2" t="str" cm="1">
        <f t="array" ref="I2712">_xlfn.IFS(H2712&gt;3.5,"Above Average",H2712&lt;3,"Below Average",TRUE,"Average")</f>
        <v>Above Average</v>
      </c>
      <c r="J2712" s="1">
        <v>138.56729999999999</v>
      </c>
      <c r="K2712" s="1" t="str" cm="1">
        <f t="array" ref="K2712">_xlfn.IFS(J2712&gt;200,"Above Average",J2712&lt;155,"Below Average",TRUE,"Average")</f>
        <v>Below Average</v>
      </c>
      <c r="L2712" s="7">
        <v>8.1929999999999996</v>
      </c>
      <c r="M2712" s="7" t="str" cm="1">
        <f t="array" ref="M2712">_xlfn.IFS(L2712&gt;9,"Above Average",L2712&lt;8,"Below Average",TRUE,"Average")</f>
        <v>Average</v>
      </c>
    </row>
    <row r="2713" spans="1:13" x14ac:dyDescent="0.3">
      <c r="A2713">
        <v>19</v>
      </c>
      <c r="B2713" s="21">
        <v>41173</v>
      </c>
      <c r="C2713" s="21" t="str">
        <f t="shared" si="42"/>
        <v>Sep</v>
      </c>
      <c r="D2713" s="6">
        <v>1338572.29</v>
      </c>
      <c r="E2713" t="s">
        <v>155</v>
      </c>
      <c r="F2713" s="5">
        <v>60.62</v>
      </c>
      <c r="G2713" s="5" t="str" cm="1">
        <f t="array" ref="G2713">_xlfn.IFS(F2713&gt;=86,"Hot Week (More Than 85°F)",F2713&lt;50,"Cold Week (Less Than 50°F)",TRUE,"Normal Week")</f>
        <v>Normal Week</v>
      </c>
      <c r="H2713" s="2">
        <v>4.2030000000000003</v>
      </c>
      <c r="I2713" s="2" t="str" cm="1">
        <f t="array" ref="I2713">_xlfn.IFS(H2713&gt;3.5,"Above Average",H2713&lt;3,"Below Average",TRUE,"Average")</f>
        <v>Above Average</v>
      </c>
      <c r="J2713" s="1">
        <v>138.6534</v>
      </c>
      <c r="K2713" s="1" t="str" cm="1">
        <f t="array" ref="K2713">_xlfn.IFS(J2713&gt;200,"Above Average",J2713&lt;155,"Below Average",TRUE,"Average")</f>
        <v>Below Average</v>
      </c>
      <c r="L2713" s="7">
        <v>8.1929999999999996</v>
      </c>
      <c r="M2713" s="7" t="str" cm="1">
        <f t="array" ref="M2713">_xlfn.IFS(L2713&gt;9,"Above Average",L2713&lt;8,"Below Average",TRUE,"Average")</f>
        <v>Average</v>
      </c>
    </row>
    <row r="2714" spans="1:13" x14ac:dyDescent="0.3">
      <c r="A2714">
        <v>19</v>
      </c>
      <c r="B2714" s="21">
        <v>41180</v>
      </c>
      <c r="C2714" s="21" t="str">
        <f t="shared" si="42"/>
        <v>Sep</v>
      </c>
      <c r="D2714" s="6">
        <v>1338299.02</v>
      </c>
      <c r="E2714" t="s">
        <v>155</v>
      </c>
      <c r="F2714" s="5">
        <v>56.81</v>
      </c>
      <c r="G2714" s="5" t="str" cm="1">
        <f t="array" ref="G2714">_xlfn.IFS(F2714&gt;=86,"Hot Week (More Than 85°F)",F2714&lt;50,"Cold Week (Less Than 50°F)",TRUE,"Normal Week")</f>
        <v>Normal Week</v>
      </c>
      <c r="H2714" s="2">
        <v>4.1580000000000004</v>
      </c>
      <c r="I2714" s="2" t="str" cm="1">
        <f t="array" ref="I2714">_xlfn.IFS(H2714&gt;3.5,"Above Average",H2714&lt;3,"Below Average",TRUE,"Average")</f>
        <v>Above Average</v>
      </c>
      <c r="J2714" s="1">
        <v>138.73949999999999</v>
      </c>
      <c r="K2714" s="1" t="str" cm="1">
        <f t="array" ref="K2714">_xlfn.IFS(J2714&gt;200,"Above Average",J2714&lt;155,"Below Average",TRUE,"Average")</f>
        <v>Below Average</v>
      </c>
      <c r="L2714" s="7">
        <v>8.1929999999999996</v>
      </c>
      <c r="M2714" s="7" t="str" cm="1">
        <f t="array" ref="M2714">_xlfn.IFS(L2714&gt;9,"Above Average",L2714&lt;8,"Below Average",TRUE,"Average")</f>
        <v>Average</v>
      </c>
    </row>
    <row r="2715" spans="1:13" x14ac:dyDescent="0.3">
      <c r="A2715">
        <v>19</v>
      </c>
      <c r="B2715" s="21">
        <v>41187</v>
      </c>
      <c r="C2715" s="21" t="str">
        <f t="shared" si="42"/>
        <v>Oct</v>
      </c>
      <c r="D2715" s="6">
        <v>1408016.1</v>
      </c>
      <c r="E2715" t="s">
        <v>155</v>
      </c>
      <c r="F2715" s="5">
        <v>59.86</v>
      </c>
      <c r="G2715" s="5" t="str" cm="1">
        <f t="array" ref="G2715">_xlfn.IFS(F2715&gt;=86,"Hot Week (More Than 85°F)",F2715&lt;50,"Cold Week (Less Than 50°F)",TRUE,"Normal Week")</f>
        <v>Normal Week</v>
      </c>
      <c r="H2715" s="2">
        <v>4.1509999999999998</v>
      </c>
      <c r="I2715" s="2" t="str" cm="1">
        <f t="array" ref="I2715">_xlfn.IFS(H2715&gt;3.5,"Above Average",H2715&lt;3,"Below Average",TRUE,"Average")</f>
        <v>Above Average</v>
      </c>
      <c r="J2715" s="1">
        <v>138.82560000000001</v>
      </c>
      <c r="K2715" s="1" t="str" cm="1">
        <f t="array" ref="K2715">_xlfn.IFS(J2715&gt;200,"Above Average",J2715&lt;155,"Below Average",TRUE,"Average")</f>
        <v>Below Average</v>
      </c>
      <c r="L2715" s="7">
        <v>7.992</v>
      </c>
      <c r="M2715" s="7" t="str" cm="1">
        <f t="array" ref="M2715">_xlfn.IFS(L2715&gt;9,"Above Average",L2715&lt;8,"Below Average",TRUE,"Average")</f>
        <v>Below Average</v>
      </c>
    </row>
    <row r="2716" spans="1:13" x14ac:dyDescent="0.3">
      <c r="A2716">
        <v>19</v>
      </c>
      <c r="B2716" s="21">
        <v>41194</v>
      </c>
      <c r="C2716" s="21" t="str">
        <f t="shared" si="42"/>
        <v>Oct</v>
      </c>
      <c r="D2716" s="6">
        <v>1352809.5</v>
      </c>
      <c r="E2716" t="s">
        <v>155</v>
      </c>
      <c r="F2716" s="5">
        <v>48.29</v>
      </c>
      <c r="G2716" s="5" t="str" cm="1">
        <f t="array" ref="G2716">_xlfn.IFS(F2716&gt;=86,"Hot Week (More Than 85°F)",F2716&lt;50,"Cold Week (Less Than 50°F)",TRUE,"Normal Week")</f>
        <v>Cold Week (Less Than 50°F)</v>
      </c>
      <c r="H2716" s="2">
        <v>4.1859999999999999</v>
      </c>
      <c r="I2716" s="2" t="str" cm="1">
        <f t="array" ref="I2716">_xlfn.IFS(H2716&gt;3.5,"Above Average",H2716&lt;3,"Below Average",TRUE,"Average")</f>
        <v>Above Average</v>
      </c>
      <c r="J2716" s="1">
        <v>138.9117</v>
      </c>
      <c r="K2716" s="1" t="str" cm="1">
        <f t="array" ref="K2716">_xlfn.IFS(J2716&gt;200,"Above Average",J2716&lt;155,"Below Average",TRUE,"Average")</f>
        <v>Below Average</v>
      </c>
      <c r="L2716" s="7">
        <v>7.992</v>
      </c>
      <c r="M2716" s="7" t="str" cm="1">
        <f t="array" ref="M2716">_xlfn.IFS(L2716&gt;9,"Above Average",L2716&lt;8,"Below Average",TRUE,"Average")</f>
        <v>Below Average</v>
      </c>
    </row>
    <row r="2717" spans="1:13" x14ac:dyDescent="0.3">
      <c r="A2717">
        <v>19</v>
      </c>
      <c r="B2717" s="21">
        <v>41201</v>
      </c>
      <c r="C2717" s="21" t="str">
        <f t="shared" si="42"/>
        <v>Oct</v>
      </c>
      <c r="D2717" s="6">
        <v>1321102.3500000001</v>
      </c>
      <c r="E2717" t="s">
        <v>155</v>
      </c>
      <c r="F2717" s="5">
        <v>53.44</v>
      </c>
      <c r="G2717" s="5" t="str" cm="1">
        <f t="array" ref="G2717">_xlfn.IFS(F2717&gt;=86,"Hot Week (More Than 85°F)",F2717&lt;50,"Cold Week (Less Than 50°F)",TRUE,"Normal Week")</f>
        <v>Normal Week</v>
      </c>
      <c r="H2717" s="2">
        <v>4.1529999999999996</v>
      </c>
      <c r="I2717" s="2" t="str" cm="1">
        <f t="array" ref="I2717">_xlfn.IFS(H2717&gt;3.5,"Above Average",H2717&lt;3,"Below Average",TRUE,"Average")</f>
        <v>Above Average</v>
      </c>
      <c r="J2717" s="1">
        <v>138.83361289999999</v>
      </c>
      <c r="K2717" s="1" t="str" cm="1">
        <f t="array" ref="K2717">_xlfn.IFS(J2717&gt;200,"Above Average",J2717&lt;155,"Below Average",TRUE,"Average")</f>
        <v>Below Average</v>
      </c>
      <c r="L2717" s="7">
        <v>7.992</v>
      </c>
      <c r="M2717" s="7" t="str" cm="1">
        <f t="array" ref="M2717">_xlfn.IFS(L2717&gt;9,"Above Average",L2717&lt;8,"Below Average",TRUE,"Average")</f>
        <v>Below Average</v>
      </c>
    </row>
    <row r="2718" spans="1:13" x14ac:dyDescent="0.3">
      <c r="A2718">
        <v>19</v>
      </c>
      <c r="B2718" s="21">
        <v>41208</v>
      </c>
      <c r="C2718" s="21" t="str">
        <f t="shared" si="42"/>
        <v>Oct</v>
      </c>
      <c r="D2718" s="6">
        <v>1322117.96</v>
      </c>
      <c r="E2718" t="s">
        <v>155</v>
      </c>
      <c r="F2718" s="5">
        <v>56.49</v>
      </c>
      <c r="G2718" s="5" t="str" cm="1">
        <f t="array" ref="G2718">_xlfn.IFS(F2718&gt;=86,"Hot Week (More Than 85°F)",F2718&lt;50,"Cold Week (Less Than 50°F)",TRUE,"Normal Week")</f>
        <v>Normal Week</v>
      </c>
      <c r="H2718" s="2">
        <v>4.0709999999999997</v>
      </c>
      <c r="I2718" s="2" t="str" cm="1">
        <f t="array" ref="I2718">_xlfn.IFS(H2718&gt;3.5,"Above Average",H2718&lt;3,"Below Average",TRUE,"Average")</f>
        <v>Above Average</v>
      </c>
      <c r="J2718" s="1">
        <v>138.72816130000001</v>
      </c>
      <c r="K2718" s="1" t="str" cm="1">
        <f t="array" ref="K2718">_xlfn.IFS(J2718&gt;200,"Above Average",J2718&lt;155,"Below Average",TRUE,"Average")</f>
        <v>Below Average</v>
      </c>
      <c r="L2718" s="7">
        <v>7.992</v>
      </c>
      <c r="M2718" s="7" t="str" cm="1">
        <f t="array" ref="M2718">_xlfn.IFS(L2718&gt;9,"Above Average",L2718&lt;8,"Below Average",TRUE,"Average")</f>
        <v>Below Average</v>
      </c>
    </row>
    <row r="2719" spans="1:13" x14ac:dyDescent="0.3">
      <c r="A2719">
        <v>20</v>
      </c>
      <c r="B2719" s="21">
        <v>40214</v>
      </c>
      <c r="C2719" s="21" t="str">
        <f t="shared" si="42"/>
        <v>Feb</v>
      </c>
      <c r="D2719" s="6">
        <v>2401395.4700000002</v>
      </c>
      <c r="E2719" t="s">
        <v>155</v>
      </c>
      <c r="F2719" s="5">
        <v>25.92</v>
      </c>
      <c r="G2719" s="5" t="str" cm="1">
        <f t="array" ref="G2719">_xlfn.IFS(F2719&gt;=86,"Hot Week (More Than 85°F)",F2719&lt;50,"Cold Week (Less Than 50°F)",TRUE,"Normal Week")</f>
        <v>Cold Week (Less Than 50°F)</v>
      </c>
      <c r="H2719" s="2">
        <v>2.7839999999999998</v>
      </c>
      <c r="I2719" s="2" t="str" cm="1">
        <f t="array" ref="I2719">_xlfn.IFS(H2719&gt;3.5,"Above Average",H2719&lt;3,"Below Average",TRUE,"Average")</f>
        <v>Below Average</v>
      </c>
      <c r="J2719" s="1">
        <v>204.24719350000001</v>
      </c>
      <c r="K2719" s="1" t="str" cm="1">
        <f t="array" ref="K2719">_xlfn.IFS(J2719&gt;200,"Above Average",J2719&lt;155,"Below Average",TRUE,"Average")</f>
        <v>Above Average</v>
      </c>
      <c r="L2719" s="7">
        <v>8.1869999999999994</v>
      </c>
      <c r="M2719" s="7" t="str" cm="1">
        <f t="array" ref="M2719">_xlfn.IFS(L2719&gt;9,"Above Average",L2719&lt;8,"Below Average",TRUE,"Average")</f>
        <v>Average</v>
      </c>
    </row>
    <row r="2720" spans="1:13" x14ac:dyDescent="0.3">
      <c r="A2720">
        <v>20</v>
      </c>
      <c r="B2720" s="21">
        <v>40221</v>
      </c>
      <c r="C2720" s="21" t="str">
        <f t="shared" si="42"/>
        <v>Feb</v>
      </c>
      <c r="D2720" s="6">
        <v>2109107.9</v>
      </c>
      <c r="E2720" t="s">
        <v>156</v>
      </c>
      <c r="F2720" s="5">
        <v>22.12</v>
      </c>
      <c r="G2720" s="5" t="str" cm="1">
        <f t="array" ref="G2720">_xlfn.IFS(F2720&gt;=86,"Hot Week (More Than 85°F)",F2720&lt;50,"Cold Week (Less Than 50°F)",TRUE,"Normal Week")</f>
        <v>Cold Week (Less Than 50°F)</v>
      </c>
      <c r="H2720" s="2">
        <v>2.7730000000000001</v>
      </c>
      <c r="I2720" s="2" t="str" cm="1">
        <f t="array" ref="I2720">_xlfn.IFS(H2720&gt;3.5,"Above Average",H2720&lt;3,"Below Average",TRUE,"Average")</f>
        <v>Below Average</v>
      </c>
      <c r="J2720" s="1">
        <v>204.3857472</v>
      </c>
      <c r="K2720" s="1" t="str" cm="1">
        <f t="array" ref="K2720">_xlfn.IFS(J2720&gt;200,"Above Average",J2720&lt;155,"Below Average",TRUE,"Average")</f>
        <v>Above Average</v>
      </c>
      <c r="L2720" s="7">
        <v>8.1869999999999994</v>
      </c>
      <c r="M2720" s="7" t="str" cm="1">
        <f t="array" ref="M2720">_xlfn.IFS(L2720&gt;9,"Above Average",L2720&lt;8,"Below Average",TRUE,"Average")</f>
        <v>Average</v>
      </c>
    </row>
    <row r="2721" spans="1:13" x14ac:dyDescent="0.3">
      <c r="A2721">
        <v>20</v>
      </c>
      <c r="B2721" s="21">
        <v>40228</v>
      </c>
      <c r="C2721" s="21" t="str">
        <f t="shared" si="42"/>
        <v>Feb</v>
      </c>
      <c r="D2721" s="6">
        <v>2161549.7599999998</v>
      </c>
      <c r="E2721" t="s">
        <v>155</v>
      </c>
      <c r="F2721" s="5">
        <v>25.43</v>
      </c>
      <c r="G2721" s="5" t="str" cm="1">
        <f t="array" ref="G2721">_xlfn.IFS(F2721&gt;=86,"Hot Week (More Than 85°F)",F2721&lt;50,"Cold Week (Less Than 50°F)",TRUE,"Normal Week")</f>
        <v>Cold Week (Less Than 50°F)</v>
      </c>
      <c r="H2721" s="2">
        <v>2.7450000000000001</v>
      </c>
      <c r="I2721" s="2" t="str" cm="1">
        <f t="array" ref="I2721">_xlfn.IFS(H2721&gt;3.5,"Above Average",H2721&lt;3,"Below Average",TRUE,"Average")</f>
        <v>Below Average</v>
      </c>
      <c r="J2721" s="1">
        <v>204.4321004</v>
      </c>
      <c r="K2721" s="1" t="str" cm="1">
        <f t="array" ref="K2721">_xlfn.IFS(J2721&gt;200,"Above Average",J2721&lt;155,"Below Average",TRUE,"Average")</f>
        <v>Above Average</v>
      </c>
      <c r="L2721" s="7">
        <v>8.1869999999999994</v>
      </c>
      <c r="M2721" s="7" t="str" cm="1">
        <f t="array" ref="M2721">_xlfn.IFS(L2721&gt;9,"Above Average",L2721&lt;8,"Below Average",TRUE,"Average")</f>
        <v>Average</v>
      </c>
    </row>
    <row r="2722" spans="1:13" x14ac:dyDescent="0.3">
      <c r="A2722">
        <v>20</v>
      </c>
      <c r="B2722" s="21">
        <v>40235</v>
      </c>
      <c r="C2722" s="21" t="str">
        <f t="shared" si="42"/>
        <v>Feb</v>
      </c>
      <c r="D2722" s="6">
        <v>1898193.95</v>
      </c>
      <c r="E2722" t="s">
        <v>155</v>
      </c>
      <c r="F2722" s="5">
        <v>32.32</v>
      </c>
      <c r="G2722" s="5" t="str" cm="1">
        <f t="array" ref="G2722">_xlfn.IFS(F2722&gt;=86,"Hot Week (More Than 85°F)",F2722&lt;50,"Cold Week (Less Than 50°F)",TRUE,"Normal Week")</f>
        <v>Cold Week (Less Than 50°F)</v>
      </c>
      <c r="H2722" s="2">
        <v>2.754</v>
      </c>
      <c r="I2722" s="2" t="str" cm="1">
        <f t="array" ref="I2722">_xlfn.IFS(H2722&gt;3.5,"Above Average",H2722&lt;3,"Below Average",TRUE,"Average")</f>
        <v>Below Average</v>
      </c>
      <c r="J2722" s="1">
        <v>204.46308690000001</v>
      </c>
      <c r="K2722" s="1" t="str" cm="1">
        <f t="array" ref="K2722">_xlfn.IFS(J2722&gt;200,"Above Average",J2722&lt;155,"Below Average",TRUE,"Average")</f>
        <v>Above Average</v>
      </c>
      <c r="L2722" s="7">
        <v>8.1869999999999994</v>
      </c>
      <c r="M2722" s="7" t="str" cm="1">
        <f t="array" ref="M2722">_xlfn.IFS(L2722&gt;9,"Above Average",L2722&lt;8,"Below Average",TRUE,"Average")</f>
        <v>Average</v>
      </c>
    </row>
    <row r="2723" spans="1:13" x14ac:dyDescent="0.3">
      <c r="A2723">
        <v>20</v>
      </c>
      <c r="B2723" s="21">
        <v>40242</v>
      </c>
      <c r="C2723" s="21" t="str">
        <f t="shared" si="42"/>
        <v>Mar</v>
      </c>
      <c r="D2723" s="6">
        <v>2119213.7200000002</v>
      </c>
      <c r="E2723" t="s">
        <v>155</v>
      </c>
      <c r="F2723" s="5">
        <v>31.75</v>
      </c>
      <c r="G2723" s="5" t="str" cm="1">
        <f t="array" ref="G2723">_xlfn.IFS(F2723&gt;=86,"Hot Week (More Than 85°F)",F2723&lt;50,"Cold Week (Less Than 50°F)",TRUE,"Normal Week")</f>
        <v>Cold Week (Less Than 50°F)</v>
      </c>
      <c r="H2723" s="2">
        <v>2.7770000000000001</v>
      </c>
      <c r="I2723" s="2" t="str" cm="1">
        <f t="array" ref="I2723">_xlfn.IFS(H2723&gt;3.5,"Above Average",H2723&lt;3,"Below Average",TRUE,"Average")</f>
        <v>Below Average</v>
      </c>
      <c r="J2723" s="1">
        <v>204.49407339999999</v>
      </c>
      <c r="K2723" s="1" t="str" cm="1">
        <f t="array" ref="K2723">_xlfn.IFS(J2723&gt;200,"Above Average",J2723&lt;155,"Below Average",TRUE,"Average")</f>
        <v>Above Average</v>
      </c>
      <c r="L2723" s="7">
        <v>8.1869999999999994</v>
      </c>
      <c r="M2723" s="7" t="str" cm="1">
        <f t="array" ref="M2723">_xlfn.IFS(L2723&gt;9,"Above Average",L2723&lt;8,"Below Average",TRUE,"Average")</f>
        <v>Average</v>
      </c>
    </row>
    <row r="2724" spans="1:13" x14ac:dyDescent="0.3">
      <c r="A2724">
        <v>20</v>
      </c>
      <c r="B2724" s="21">
        <v>40249</v>
      </c>
      <c r="C2724" s="21" t="str">
        <f t="shared" si="42"/>
        <v>Mar</v>
      </c>
      <c r="D2724" s="6">
        <v>2010974.84</v>
      </c>
      <c r="E2724" t="s">
        <v>155</v>
      </c>
      <c r="F2724" s="5">
        <v>43.82</v>
      </c>
      <c r="G2724" s="5" t="str" cm="1">
        <f t="array" ref="G2724">_xlfn.IFS(F2724&gt;=86,"Hot Week (More Than 85°F)",F2724&lt;50,"Cold Week (Less Than 50°F)",TRUE,"Normal Week")</f>
        <v>Cold Week (Less Than 50°F)</v>
      </c>
      <c r="H2724" s="2">
        <v>2.8180000000000001</v>
      </c>
      <c r="I2724" s="2" t="str" cm="1">
        <f t="array" ref="I2724">_xlfn.IFS(H2724&gt;3.5,"Above Average",H2724&lt;3,"Below Average",TRUE,"Average")</f>
        <v>Below Average</v>
      </c>
      <c r="J2724" s="1">
        <v>204.52505980000001</v>
      </c>
      <c r="K2724" s="1" t="str" cm="1">
        <f t="array" ref="K2724">_xlfn.IFS(J2724&gt;200,"Above Average",J2724&lt;155,"Below Average",TRUE,"Average")</f>
        <v>Above Average</v>
      </c>
      <c r="L2724" s="7">
        <v>8.1869999999999994</v>
      </c>
      <c r="M2724" s="7" t="str" cm="1">
        <f t="array" ref="M2724">_xlfn.IFS(L2724&gt;9,"Above Average",L2724&lt;8,"Below Average",TRUE,"Average")</f>
        <v>Average</v>
      </c>
    </row>
    <row r="2725" spans="1:13" x14ac:dyDescent="0.3">
      <c r="A2725">
        <v>20</v>
      </c>
      <c r="B2725" s="21">
        <v>40256</v>
      </c>
      <c r="C2725" s="21" t="str">
        <f t="shared" si="42"/>
        <v>Mar</v>
      </c>
      <c r="D2725" s="6">
        <v>1951848.43</v>
      </c>
      <c r="E2725" t="s">
        <v>155</v>
      </c>
      <c r="F2725" s="5">
        <v>47.32</v>
      </c>
      <c r="G2725" s="5" t="str" cm="1">
        <f t="array" ref="G2725">_xlfn.IFS(F2725&gt;=86,"Hot Week (More Than 85°F)",F2725&lt;50,"Cold Week (Less Than 50°F)",TRUE,"Normal Week")</f>
        <v>Cold Week (Less Than 50°F)</v>
      </c>
      <c r="H2725" s="2">
        <v>2.8439999999999999</v>
      </c>
      <c r="I2725" s="2" t="str" cm="1">
        <f t="array" ref="I2725">_xlfn.IFS(H2725&gt;3.5,"Above Average",H2725&lt;3,"Below Average",TRUE,"Average")</f>
        <v>Below Average</v>
      </c>
      <c r="J2725" s="1">
        <v>204.3782258</v>
      </c>
      <c r="K2725" s="1" t="str" cm="1">
        <f t="array" ref="K2725">_xlfn.IFS(J2725&gt;200,"Above Average",J2725&lt;155,"Below Average",TRUE,"Average")</f>
        <v>Above Average</v>
      </c>
      <c r="L2725" s="7">
        <v>8.1869999999999994</v>
      </c>
      <c r="M2725" s="7" t="str" cm="1">
        <f t="array" ref="M2725">_xlfn.IFS(L2725&gt;9,"Above Average",L2725&lt;8,"Below Average",TRUE,"Average")</f>
        <v>Average</v>
      </c>
    </row>
    <row r="2726" spans="1:13" x14ac:dyDescent="0.3">
      <c r="A2726">
        <v>20</v>
      </c>
      <c r="B2726" s="21">
        <v>40263</v>
      </c>
      <c r="C2726" s="21" t="str">
        <f t="shared" si="42"/>
        <v>Mar</v>
      </c>
      <c r="D2726" s="6">
        <v>1894742.95</v>
      </c>
      <c r="E2726" t="s">
        <v>155</v>
      </c>
      <c r="F2726" s="5">
        <v>50.49</v>
      </c>
      <c r="G2726" s="5" t="str" cm="1">
        <f t="array" ref="G2726">_xlfn.IFS(F2726&gt;=86,"Hot Week (More Than 85°F)",F2726&lt;50,"Cold Week (Less Than 50°F)",TRUE,"Normal Week")</f>
        <v>Normal Week</v>
      </c>
      <c r="H2726" s="2">
        <v>2.8540000000000001</v>
      </c>
      <c r="I2726" s="2" t="str" cm="1">
        <f t="array" ref="I2726">_xlfn.IFS(H2726&gt;3.5,"Above Average",H2726&lt;3,"Below Average",TRUE,"Average")</f>
        <v>Below Average</v>
      </c>
      <c r="J2726" s="1">
        <v>204.20175499999999</v>
      </c>
      <c r="K2726" s="1" t="str" cm="1">
        <f t="array" ref="K2726">_xlfn.IFS(J2726&gt;200,"Above Average",J2726&lt;155,"Below Average",TRUE,"Average")</f>
        <v>Above Average</v>
      </c>
      <c r="L2726" s="7">
        <v>8.1869999999999994</v>
      </c>
      <c r="M2726" s="7" t="str" cm="1">
        <f t="array" ref="M2726">_xlfn.IFS(L2726&gt;9,"Above Average",L2726&lt;8,"Below Average",TRUE,"Average")</f>
        <v>Average</v>
      </c>
    </row>
    <row r="2727" spans="1:13" x14ac:dyDescent="0.3">
      <c r="A2727">
        <v>20</v>
      </c>
      <c r="B2727" s="21">
        <v>40270</v>
      </c>
      <c r="C2727" s="21" t="str">
        <f t="shared" si="42"/>
        <v>Apr</v>
      </c>
      <c r="D2727" s="6">
        <v>2405395.2200000002</v>
      </c>
      <c r="E2727" t="s">
        <v>155</v>
      </c>
      <c r="F2727" s="5">
        <v>51</v>
      </c>
      <c r="G2727" s="5" t="str" cm="1">
        <f t="array" ref="G2727">_xlfn.IFS(F2727&gt;=86,"Hot Week (More Than 85°F)",F2727&lt;50,"Cold Week (Less Than 50°F)",TRUE,"Normal Week")</f>
        <v>Normal Week</v>
      </c>
      <c r="H2727" s="2">
        <v>2.85</v>
      </c>
      <c r="I2727" s="2" t="str" cm="1">
        <f t="array" ref="I2727">_xlfn.IFS(H2727&gt;3.5,"Above Average",H2727&lt;3,"Below Average",TRUE,"Average")</f>
        <v>Below Average</v>
      </c>
      <c r="J2727" s="1">
        <v>204.02528419999999</v>
      </c>
      <c r="K2727" s="1" t="str" cm="1">
        <f t="array" ref="K2727">_xlfn.IFS(J2727&gt;200,"Above Average",J2727&lt;155,"Below Average",TRUE,"Average")</f>
        <v>Above Average</v>
      </c>
      <c r="L2727" s="7">
        <v>7.8559999999999999</v>
      </c>
      <c r="M2727" s="7" t="str" cm="1">
        <f t="array" ref="M2727">_xlfn.IFS(L2727&gt;9,"Above Average",L2727&lt;8,"Below Average",TRUE,"Average")</f>
        <v>Below Average</v>
      </c>
    </row>
    <row r="2728" spans="1:13" x14ac:dyDescent="0.3">
      <c r="A2728">
        <v>20</v>
      </c>
      <c r="B2728" s="21">
        <v>40277</v>
      </c>
      <c r="C2728" s="21" t="str">
        <f t="shared" si="42"/>
        <v>Apr</v>
      </c>
      <c r="D2728" s="6">
        <v>2007796.26</v>
      </c>
      <c r="E2728" t="s">
        <v>155</v>
      </c>
      <c r="F2728" s="5">
        <v>65.099999999999994</v>
      </c>
      <c r="G2728" s="5" t="str" cm="1">
        <f t="array" ref="G2728">_xlfn.IFS(F2728&gt;=86,"Hot Week (More Than 85°F)",F2728&lt;50,"Cold Week (Less Than 50°F)",TRUE,"Normal Week")</f>
        <v>Normal Week</v>
      </c>
      <c r="H2728" s="2">
        <v>2.8690000000000002</v>
      </c>
      <c r="I2728" s="2" t="str" cm="1">
        <f t="array" ref="I2728">_xlfn.IFS(H2728&gt;3.5,"Above Average",H2728&lt;3,"Below Average",TRUE,"Average")</f>
        <v>Below Average</v>
      </c>
      <c r="J2728" s="1">
        <v>203.84881340000001</v>
      </c>
      <c r="K2728" s="1" t="str" cm="1">
        <f t="array" ref="K2728">_xlfn.IFS(J2728&gt;200,"Above Average",J2728&lt;155,"Below Average",TRUE,"Average")</f>
        <v>Above Average</v>
      </c>
      <c r="L2728" s="7">
        <v>7.8559999999999999</v>
      </c>
      <c r="M2728" s="7" t="str" cm="1">
        <f t="array" ref="M2728">_xlfn.IFS(L2728&gt;9,"Above Average",L2728&lt;8,"Below Average",TRUE,"Average")</f>
        <v>Below Average</v>
      </c>
    </row>
    <row r="2729" spans="1:13" x14ac:dyDescent="0.3">
      <c r="A2729">
        <v>20</v>
      </c>
      <c r="B2729" s="21">
        <v>40284</v>
      </c>
      <c r="C2729" s="21" t="str">
        <f t="shared" si="42"/>
        <v>Apr</v>
      </c>
      <c r="D2729" s="6">
        <v>1985784.59</v>
      </c>
      <c r="E2729" t="s">
        <v>155</v>
      </c>
      <c r="F2729" s="5">
        <v>55.43</v>
      </c>
      <c r="G2729" s="5" t="str" cm="1">
        <f t="array" ref="G2729">_xlfn.IFS(F2729&gt;=86,"Hot Week (More Than 85°F)",F2729&lt;50,"Cold Week (Less Than 50°F)",TRUE,"Normal Week")</f>
        <v>Normal Week</v>
      </c>
      <c r="H2729" s="2">
        <v>2.899</v>
      </c>
      <c r="I2729" s="2" t="str" cm="1">
        <f t="array" ref="I2729">_xlfn.IFS(H2729&gt;3.5,"Above Average",H2729&lt;3,"Below Average",TRUE,"Average")</f>
        <v>Below Average</v>
      </c>
      <c r="J2729" s="1">
        <v>203.7307486</v>
      </c>
      <c r="K2729" s="1" t="str" cm="1">
        <f t="array" ref="K2729">_xlfn.IFS(J2729&gt;200,"Above Average",J2729&lt;155,"Below Average",TRUE,"Average")</f>
        <v>Above Average</v>
      </c>
      <c r="L2729" s="7">
        <v>7.8559999999999999</v>
      </c>
      <c r="M2729" s="7" t="str" cm="1">
        <f t="array" ref="M2729">_xlfn.IFS(L2729&gt;9,"Above Average",L2729&lt;8,"Below Average",TRUE,"Average")</f>
        <v>Below Average</v>
      </c>
    </row>
    <row r="2730" spans="1:13" x14ac:dyDescent="0.3">
      <c r="A2730">
        <v>20</v>
      </c>
      <c r="B2730" s="21">
        <v>40291</v>
      </c>
      <c r="C2730" s="21" t="str">
        <f t="shared" si="42"/>
        <v>Apr</v>
      </c>
      <c r="D2730" s="6">
        <v>1878862.42</v>
      </c>
      <c r="E2730" t="s">
        <v>155</v>
      </c>
      <c r="F2730" s="5">
        <v>50.65</v>
      </c>
      <c r="G2730" s="5" t="str" cm="1">
        <f t="array" ref="G2730">_xlfn.IFS(F2730&gt;=86,"Hot Week (More Than 85°F)",F2730&lt;50,"Cold Week (Less Than 50°F)",TRUE,"Normal Week")</f>
        <v>Normal Week</v>
      </c>
      <c r="H2730" s="2">
        <v>2.9020000000000001</v>
      </c>
      <c r="I2730" s="2" t="str" cm="1">
        <f t="array" ref="I2730">_xlfn.IFS(H2730&gt;3.5,"Above Average",H2730&lt;3,"Below Average",TRUE,"Average")</f>
        <v>Below Average</v>
      </c>
      <c r="J2730" s="1">
        <v>203.6905586</v>
      </c>
      <c r="K2730" s="1" t="str" cm="1">
        <f t="array" ref="K2730">_xlfn.IFS(J2730&gt;200,"Above Average",J2730&lt;155,"Below Average",TRUE,"Average")</f>
        <v>Above Average</v>
      </c>
      <c r="L2730" s="7">
        <v>7.8559999999999999</v>
      </c>
      <c r="M2730" s="7" t="str" cm="1">
        <f t="array" ref="M2730">_xlfn.IFS(L2730&gt;9,"Above Average",L2730&lt;8,"Below Average",TRUE,"Average")</f>
        <v>Below Average</v>
      </c>
    </row>
    <row r="2731" spans="1:13" x14ac:dyDescent="0.3">
      <c r="A2731">
        <v>20</v>
      </c>
      <c r="B2731" s="21">
        <v>40298</v>
      </c>
      <c r="C2731" s="21" t="str">
        <f t="shared" si="42"/>
        <v>Apr</v>
      </c>
      <c r="D2731" s="6">
        <v>1919053.21</v>
      </c>
      <c r="E2731" t="s">
        <v>155</v>
      </c>
      <c r="F2731" s="5">
        <v>54.75</v>
      </c>
      <c r="G2731" s="5" t="str" cm="1">
        <f t="array" ref="G2731">_xlfn.IFS(F2731&gt;=86,"Hot Week (More Than 85°F)",F2731&lt;50,"Cold Week (Less Than 50°F)",TRUE,"Normal Week")</f>
        <v>Normal Week</v>
      </c>
      <c r="H2731" s="2">
        <v>2.9209999999999998</v>
      </c>
      <c r="I2731" s="2" t="str" cm="1">
        <f t="array" ref="I2731">_xlfn.IFS(H2731&gt;3.5,"Above Average",H2731&lt;3,"Below Average",TRUE,"Average")</f>
        <v>Below Average</v>
      </c>
      <c r="J2731" s="1">
        <v>203.65036850000001</v>
      </c>
      <c r="K2731" s="1" t="str" cm="1">
        <f t="array" ref="K2731">_xlfn.IFS(J2731&gt;200,"Above Average",J2731&lt;155,"Below Average",TRUE,"Average")</f>
        <v>Above Average</v>
      </c>
      <c r="L2731" s="7">
        <v>7.8559999999999999</v>
      </c>
      <c r="M2731" s="7" t="str" cm="1">
        <f t="array" ref="M2731">_xlfn.IFS(L2731&gt;9,"Above Average",L2731&lt;8,"Below Average",TRUE,"Average")</f>
        <v>Below Average</v>
      </c>
    </row>
    <row r="2732" spans="1:13" x14ac:dyDescent="0.3">
      <c r="A2732">
        <v>20</v>
      </c>
      <c r="B2732" s="21">
        <v>40305</v>
      </c>
      <c r="C2732" s="21" t="str">
        <f t="shared" si="42"/>
        <v>May</v>
      </c>
      <c r="D2732" s="6">
        <v>2137202.38</v>
      </c>
      <c r="E2732" t="s">
        <v>155</v>
      </c>
      <c r="F2732" s="5">
        <v>66.739999999999995</v>
      </c>
      <c r="G2732" s="5" t="str" cm="1">
        <f t="array" ref="G2732">_xlfn.IFS(F2732&gt;=86,"Hot Week (More Than 85°F)",F2732&lt;50,"Cold Week (Less Than 50°F)",TRUE,"Normal Week")</f>
        <v>Normal Week</v>
      </c>
      <c r="H2732" s="2">
        <v>2.9660000000000002</v>
      </c>
      <c r="I2732" s="2" t="str" cm="1">
        <f t="array" ref="I2732">_xlfn.IFS(H2732&gt;3.5,"Above Average",H2732&lt;3,"Below Average",TRUE,"Average")</f>
        <v>Below Average</v>
      </c>
      <c r="J2732" s="1">
        <v>203.6101784</v>
      </c>
      <c r="K2732" s="1" t="str" cm="1">
        <f t="array" ref="K2732">_xlfn.IFS(J2732&gt;200,"Above Average",J2732&lt;155,"Below Average",TRUE,"Average")</f>
        <v>Above Average</v>
      </c>
      <c r="L2732" s="7">
        <v>7.8559999999999999</v>
      </c>
      <c r="M2732" s="7" t="str" cm="1">
        <f t="array" ref="M2732">_xlfn.IFS(L2732&gt;9,"Above Average",L2732&lt;8,"Below Average",TRUE,"Average")</f>
        <v>Below Average</v>
      </c>
    </row>
    <row r="2733" spans="1:13" x14ac:dyDescent="0.3">
      <c r="A2733">
        <v>20</v>
      </c>
      <c r="B2733" s="21">
        <v>40312</v>
      </c>
      <c r="C2733" s="21" t="str">
        <f t="shared" si="42"/>
        <v>May</v>
      </c>
      <c r="D2733" s="6">
        <v>2033211.62</v>
      </c>
      <c r="E2733" t="s">
        <v>155</v>
      </c>
      <c r="F2733" s="5">
        <v>55.91</v>
      </c>
      <c r="G2733" s="5" t="str" cm="1">
        <f t="array" ref="G2733">_xlfn.IFS(F2733&gt;=86,"Hot Week (More Than 85°F)",F2733&lt;50,"Cold Week (Less Than 50°F)",TRUE,"Normal Week")</f>
        <v>Normal Week</v>
      </c>
      <c r="H2733" s="2">
        <v>2.9820000000000002</v>
      </c>
      <c r="I2733" s="2" t="str" cm="1">
        <f t="array" ref="I2733">_xlfn.IFS(H2733&gt;3.5,"Above Average",H2733&lt;3,"Below Average",TRUE,"Average")</f>
        <v>Below Average</v>
      </c>
      <c r="J2733" s="1">
        <v>203.61339150000001</v>
      </c>
      <c r="K2733" s="1" t="str" cm="1">
        <f t="array" ref="K2733">_xlfn.IFS(J2733&gt;200,"Above Average",J2733&lt;155,"Below Average",TRUE,"Average")</f>
        <v>Above Average</v>
      </c>
      <c r="L2733" s="7">
        <v>7.8559999999999999</v>
      </c>
      <c r="M2733" s="7" t="str" cm="1">
        <f t="array" ref="M2733">_xlfn.IFS(L2733&gt;9,"Above Average",L2733&lt;8,"Below Average",TRUE,"Average")</f>
        <v>Below Average</v>
      </c>
    </row>
    <row r="2734" spans="1:13" x14ac:dyDescent="0.3">
      <c r="A2734">
        <v>20</v>
      </c>
      <c r="B2734" s="21">
        <v>40319</v>
      </c>
      <c r="C2734" s="21" t="str">
        <f t="shared" si="42"/>
        <v>May</v>
      </c>
      <c r="D2734" s="6">
        <v>1893736.9</v>
      </c>
      <c r="E2734" t="s">
        <v>155</v>
      </c>
      <c r="F2734" s="5">
        <v>60.38</v>
      </c>
      <c r="G2734" s="5" t="str" cm="1">
        <f t="array" ref="G2734">_xlfn.IFS(F2734&gt;=86,"Hot Week (More Than 85°F)",F2734&lt;50,"Cold Week (Less Than 50°F)",TRUE,"Normal Week")</f>
        <v>Normal Week</v>
      </c>
      <c r="H2734" s="2">
        <v>2.9580000000000002</v>
      </c>
      <c r="I2734" s="2" t="str" cm="1">
        <f t="array" ref="I2734">_xlfn.IFS(H2734&gt;3.5,"Above Average",H2734&lt;3,"Below Average",TRUE,"Average")</f>
        <v>Below Average</v>
      </c>
      <c r="J2734" s="1">
        <v>203.87702350000001</v>
      </c>
      <c r="K2734" s="1" t="str" cm="1">
        <f t="array" ref="K2734">_xlfn.IFS(J2734&gt;200,"Above Average",J2734&lt;155,"Below Average",TRUE,"Average")</f>
        <v>Above Average</v>
      </c>
      <c r="L2734" s="7">
        <v>7.8559999999999999</v>
      </c>
      <c r="M2734" s="7" t="str" cm="1">
        <f t="array" ref="M2734">_xlfn.IFS(L2734&gt;9,"Above Average",L2734&lt;8,"Below Average",TRUE,"Average")</f>
        <v>Below Average</v>
      </c>
    </row>
    <row r="2735" spans="1:13" x14ac:dyDescent="0.3">
      <c r="A2735">
        <v>20</v>
      </c>
      <c r="B2735" s="21">
        <v>40326</v>
      </c>
      <c r="C2735" s="21" t="str">
        <f t="shared" si="42"/>
        <v>May</v>
      </c>
      <c r="D2735" s="6">
        <v>2065984.95</v>
      </c>
      <c r="E2735" t="s">
        <v>155</v>
      </c>
      <c r="F2735" s="5">
        <v>70.97</v>
      </c>
      <c r="G2735" s="5" t="str" cm="1">
        <f t="array" ref="G2735">_xlfn.IFS(F2735&gt;=86,"Hot Week (More Than 85°F)",F2735&lt;50,"Cold Week (Less Than 50°F)",TRUE,"Normal Week")</f>
        <v>Normal Week</v>
      </c>
      <c r="H2735" s="2">
        <v>2.899</v>
      </c>
      <c r="I2735" s="2" t="str" cm="1">
        <f t="array" ref="I2735">_xlfn.IFS(H2735&gt;3.5,"Above Average",H2735&lt;3,"Below Average",TRUE,"Average")</f>
        <v>Below Average</v>
      </c>
      <c r="J2735" s="1">
        <v>204.1406556</v>
      </c>
      <c r="K2735" s="1" t="str" cm="1">
        <f t="array" ref="K2735">_xlfn.IFS(J2735&gt;200,"Above Average",J2735&lt;155,"Below Average",TRUE,"Average")</f>
        <v>Above Average</v>
      </c>
      <c r="L2735" s="7">
        <v>7.8559999999999999</v>
      </c>
      <c r="M2735" s="7" t="str" cm="1">
        <f t="array" ref="M2735">_xlfn.IFS(L2735&gt;9,"Above Average",L2735&lt;8,"Below Average",TRUE,"Average")</f>
        <v>Below Average</v>
      </c>
    </row>
    <row r="2736" spans="1:13" x14ac:dyDescent="0.3">
      <c r="A2736">
        <v>20</v>
      </c>
      <c r="B2736" s="21">
        <v>40333</v>
      </c>
      <c r="C2736" s="21" t="str">
        <f t="shared" si="42"/>
        <v>Jun</v>
      </c>
      <c r="D2736" s="6">
        <v>2203619.35</v>
      </c>
      <c r="E2736" t="s">
        <v>155</v>
      </c>
      <c r="F2736" s="5">
        <v>72.52</v>
      </c>
      <c r="G2736" s="5" t="str" cm="1">
        <f t="array" ref="G2736">_xlfn.IFS(F2736&gt;=86,"Hot Week (More Than 85°F)",F2736&lt;50,"Cold Week (Less Than 50°F)",TRUE,"Normal Week")</f>
        <v>Normal Week</v>
      </c>
      <c r="H2736" s="2">
        <v>2.847</v>
      </c>
      <c r="I2736" s="2" t="str" cm="1">
        <f t="array" ref="I2736">_xlfn.IFS(H2736&gt;3.5,"Above Average",H2736&lt;3,"Below Average",TRUE,"Average")</f>
        <v>Below Average</v>
      </c>
      <c r="J2736" s="1">
        <v>204.4042877</v>
      </c>
      <c r="K2736" s="1" t="str" cm="1">
        <f t="array" ref="K2736">_xlfn.IFS(J2736&gt;200,"Above Average",J2736&lt;155,"Below Average",TRUE,"Average")</f>
        <v>Above Average</v>
      </c>
      <c r="L2736" s="7">
        <v>7.8559999999999999</v>
      </c>
      <c r="M2736" s="7" t="str" cm="1">
        <f t="array" ref="M2736">_xlfn.IFS(L2736&gt;9,"Above Average",L2736&lt;8,"Below Average",TRUE,"Average")</f>
        <v>Below Average</v>
      </c>
    </row>
    <row r="2737" spans="1:13" x14ac:dyDescent="0.3">
      <c r="A2737">
        <v>20</v>
      </c>
      <c r="B2737" s="21">
        <v>40340</v>
      </c>
      <c r="C2737" s="21" t="str">
        <f t="shared" si="42"/>
        <v>Jun</v>
      </c>
      <c r="D2737" s="6">
        <v>2100489.79</v>
      </c>
      <c r="E2737" t="s">
        <v>155</v>
      </c>
      <c r="F2737" s="5">
        <v>67.319999999999993</v>
      </c>
      <c r="G2737" s="5" t="str" cm="1">
        <f t="array" ref="G2737">_xlfn.IFS(F2737&gt;=86,"Hot Week (More Than 85°F)",F2737&lt;50,"Cold Week (Less Than 50°F)",TRUE,"Normal Week")</f>
        <v>Normal Week</v>
      </c>
      <c r="H2737" s="2">
        <v>2.8090000000000002</v>
      </c>
      <c r="I2737" s="2" t="str" cm="1">
        <f t="array" ref="I2737">_xlfn.IFS(H2737&gt;3.5,"Above Average",H2737&lt;3,"Below Average",TRUE,"Average")</f>
        <v>Below Average</v>
      </c>
      <c r="J2737" s="1">
        <v>204.66791979999999</v>
      </c>
      <c r="K2737" s="1" t="str" cm="1">
        <f t="array" ref="K2737">_xlfn.IFS(J2737&gt;200,"Above Average",J2737&lt;155,"Below Average",TRUE,"Average")</f>
        <v>Above Average</v>
      </c>
      <c r="L2737" s="7">
        <v>7.8559999999999999</v>
      </c>
      <c r="M2737" s="7" t="str" cm="1">
        <f t="array" ref="M2737">_xlfn.IFS(L2737&gt;9,"Above Average",L2737&lt;8,"Below Average",TRUE,"Average")</f>
        <v>Below Average</v>
      </c>
    </row>
    <row r="2738" spans="1:13" x14ac:dyDescent="0.3">
      <c r="A2738">
        <v>20</v>
      </c>
      <c r="B2738" s="21">
        <v>40347</v>
      </c>
      <c r="C2738" s="21" t="str">
        <f t="shared" si="42"/>
        <v>Jun</v>
      </c>
      <c r="D2738" s="6">
        <v>2091903.63</v>
      </c>
      <c r="E2738" t="s">
        <v>155</v>
      </c>
      <c r="F2738" s="5">
        <v>72.62</v>
      </c>
      <c r="G2738" s="5" t="str" cm="1">
        <f t="array" ref="G2738">_xlfn.IFS(F2738&gt;=86,"Hot Week (More Than 85°F)",F2738&lt;50,"Cold Week (Less Than 50°F)",TRUE,"Normal Week")</f>
        <v>Normal Week</v>
      </c>
      <c r="H2738" s="2">
        <v>2.78</v>
      </c>
      <c r="I2738" s="2" t="str" cm="1">
        <f t="array" ref="I2738">_xlfn.IFS(H2738&gt;3.5,"Above Average",H2738&lt;3,"Below Average",TRUE,"Average")</f>
        <v>Below Average</v>
      </c>
      <c r="J2738" s="1">
        <v>204.67003600000001</v>
      </c>
      <c r="K2738" s="1" t="str" cm="1">
        <f t="array" ref="K2738">_xlfn.IFS(J2738&gt;200,"Above Average",J2738&lt;155,"Below Average",TRUE,"Average")</f>
        <v>Above Average</v>
      </c>
      <c r="L2738" s="7">
        <v>7.8559999999999999</v>
      </c>
      <c r="M2738" s="7" t="str" cm="1">
        <f t="array" ref="M2738">_xlfn.IFS(L2738&gt;9,"Above Average",L2738&lt;8,"Below Average",TRUE,"Average")</f>
        <v>Below Average</v>
      </c>
    </row>
    <row r="2739" spans="1:13" x14ac:dyDescent="0.3">
      <c r="A2739">
        <v>20</v>
      </c>
      <c r="B2739" s="21">
        <v>40354</v>
      </c>
      <c r="C2739" s="21" t="str">
        <f t="shared" si="42"/>
        <v>Jun</v>
      </c>
      <c r="D2739" s="6">
        <v>1973135.87</v>
      </c>
      <c r="E2739" t="s">
        <v>155</v>
      </c>
      <c r="F2739" s="5">
        <v>75.17</v>
      </c>
      <c r="G2739" s="5" t="str" cm="1">
        <f t="array" ref="G2739">_xlfn.IFS(F2739&gt;=86,"Hot Week (More Than 85°F)",F2739&lt;50,"Cold Week (Less Than 50°F)",TRUE,"Normal Week")</f>
        <v>Normal Week</v>
      </c>
      <c r="H2739" s="2">
        <v>2.8079999999999998</v>
      </c>
      <c r="I2739" s="2" t="str" cm="1">
        <f t="array" ref="I2739">_xlfn.IFS(H2739&gt;3.5,"Above Average",H2739&lt;3,"Below Average",TRUE,"Average")</f>
        <v>Below Average</v>
      </c>
      <c r="J2739" s="1">
        <v>204.5675459</v>
      </c>
      <c r="K2739" s="1" t="str" cm="1">
        <f t="array" ref="K2739">_xlfn.IFS(J2739&gt;200,"Above Average",J2739&lt;155,"Below Average",TRUE,"Average")</f>
        <v>Above Average</v>
      </c>
      <c r="L2739" s="7">
        <v>7.8559999999999999</v>
      </c>
      <c r="M2739" s="7" t="str" cm="1">
        <f t="array" ref="M2739">_xlfn.IFS(L2739&gt;9,"Above Average",L2739&lt;8,"Below Average",TRUE,"Average")</f>
        <v>Below Average</v>
      </c>
    </row>
    <row r="2740" spans="1:13" x14ac:dyDescent="0.3">
      <c r="A2740">
        <v>20</v>
      </c>
      <c r="B2740" s="21">
        <v>40361</v>
      </c>
      <c r="C2740" s="21" t="str">
        <f t="shared" si="42"/>
        <v>Jul</v>
      </c>
      <c r="D2740" s="6">
        <v>2143676.77</v>
      </c>
      <c r="E2740" t="s">
        <v>155</v>
      </c>
      <c r="F2740" s="5">
        <v>70.099999999999994</v>
      </c>
      <c r="G2740" s="5" t="str" cm="1">
        <f t="array" ref="G2740">_xlfn.IFS(F2740&gt;=86,"Hot Week (More Than 85°F)",F2740&lt;50,"Cold Week (Less Than 50°F)",TRUE,"Normal Week")</f>
        <v>Normal Week</v>
      </c>
      <c r="H2740" s="2">
        <v>2.8149999999999999</v>
      </c>
      <c r="I2740" s="2" t="str" cm="1">
        <f t="array" ref="I2740">_xlfn.IFS(H2740&gt;3.5,"Above Average",H2740&lt;3,"Below Average",TRUE,"Average")</f>
        <v>Below Average</v>
      </c>
      <c r="J2740" s="1">
        <v>204.46505590000001</v>
      </c>
      <c r="K2740" s="1" t="str" cm="1">
        <f t="array" ref="K2740">_xlfn.IFS(J2740&gt;200,"Above Average",J2740&lt;155,"Below Average",TRUE,"Average")</f>
        <v>Above Average</v>
      </c>
      <c r="L2740" s="7">
        <v>7.5270000000000001</v>
      </c>
      <c r="M2740" s="7" t="str" cm="1">
        <f t="array" ref="M2740">_xlfn.IFS(L2740&gt;9,"Above Average",L2740&lt;8,"Below Average",TRUE,"Average")</f>
        <v>Below Average</v>
      </c>
    </row>
    <row r="2741" spans="1:13" x14ac:dyDescent="0.3">
      <c r="A2741">
        <v>20</v>
      </c>
      <c r="B2741" s="21">
        <v>40368</v>
      </c>
      <c r="C2741" s="21" t="str">
        <f t="shared" si="42"/>
        <v>Jul</v>
      </c>
      <c r="D2741" s="6">
        <v>2107285.85</v>
      </c>
      <c r="E2741" t="s">
        <v>155</v>
      </c>
      <c r="F2741" s="5">
        <v>78.09</v>
      </c>
      <c r="G2741" s="5" t="str" cm="1">
        <f t="array" ref="G2741">_xlfn.IFS(F2741&gt;=86,"Hot Week (More Than 85°F)",F2741&lt;50,"Cold Week (Less Than 50°F)",TRUE,"Normal Week")</f>
        <v>Normal Week</v>
      </c>
      <c r="H2741" s="2">
        <v>2.7930000000000001</v>
      </c>
      <c r="I2741" s="2" t="str" cm="1">
        <f t="array" ref="I2741">_xlfn.IFS(H2741&gt;3.5,"Above Average",H2741&lt;3,"Below Average",TRUE,"Average")</f>
        <v>Below Average</v>
      </c>
      <c r="J2741" s="1">
        <v>204.3625658</v>
      </c>
      <c r="K2741" s="1" t="str" cm="1">
        <f t="array" ref="K2741">_xlfn.IFS(J2741&gt;200,"Above Average",J2741&lt;155,"Below Average",TRUE,"Average")</f>
        <v>Above Average</v>
      </c>
      <c r="L2741" s="7">
        <v>7.5270000000000001</v>
      </c>
      <c r="M2741" s="7" t="str" cm="1">
        <f t="array" ref="M2741">_xlfn.IFS(L2741&gt;9,"Above Average",L2741&lt;8,"Below Average",TRUE,"Average")</f>
        <v>Below Average</v>
      </c>
    </row>
    <row r="2742" spans="1:13" x14ac:dyDescent="0.3">
      <c r="A2742">
        <v>20</v>
      </c>
      <c r="B2742" s="21">
        <v>40375</v>
      </c>
      <c r="C2742" s="21" t="str">
        <f t="shared" si="42"/>
        <v>Jul</v>
      </c>
      <c r="D2742" s="6">
        <v>2031852.16</v>
      </c>
      <c r="E2742" t="s">
        <v>155</v>
      </c>
      <c r="F2742" s="5">
        <v>75.14</v>
      </c>
      <c r="G2742" s="5" t="str" cm="1">
        <f t="array" ref="G2742">_xlfn.IFS(F2742&gt;=86,"Hot Week (More Than 85°F)",F2742&lt;50,"Cold Week (Less Than 50°F)",TRUE,"Normal Week")</f>
        <v>Normal Week</v>
      </c>
      <c r="H2742" s="2">
        <v>2.7829999999999999</v>
      </c>
      <c r="I2742" s="2" t="str" cm="1">
        <f t="array" ref="I2742">_xlfn.IFS(H2742&gt;3.5,"Above Average",H2742&lt;3,"Below Average",TRUE,"Average")</f>
        <v>Below Average</v>
      </c>
      <c r="J2742" s="1">
        <v>204.3571656</v>
      </c>
      <c r="K2742" s="1" t="str" cm="1">
        <f t="array" ref="K2742">_xlfn.IFS(J2742&gt;200,"Above Average",J2742&lt;155,"Below Average",TRUE,"Average")</f>
        <v>Above Average</v>
      </c>
      <c r="L2742" s="7">
        <v>7.5270000000000001</v>
      </c>
      <c r="M2742" s="7" t="str" cm="1">
        <f t="array" ref="M2742">_xlfn.IFS(L2742&gt;9,"Above Average",L2742&lt;8,"Below Average",TRUE,"Average")</f>
        <v>Below Average</v>
      </c>
    </row>
    <row r="2743" spans="1:13" x14ac:dyDescent="0.3">
      <c r="A2743">
        <v>20</v>
      </c>
      <c r="B2743" s="21">
        <v>40382</v>
      </c>
      <c r="C2743" s="21" t="str">
        <f t="shared" si="42"/>
        <v>Jul</v>
      </c>
      <c r="D2743" s="6">
        <v>1900535.9</v>
      </c>
      <c r="E2743" t="s">
        <v>155</v>
      </c>
      <c r="F2743" s="5">
        <v>77.75</v>
      </c>
      <c r="G2743" s="5" t="str" cm="1">
        <f t="array" ref="G2743">_xlfn.IFS(F2743&gt;=86,"Hot Week (More Than 85°F)",F2743&lt;50,"Cold Week (Less Than 50°F)",TRUE,"Normal Week")</f>
        <v>Normal Week</v>
      </c>
      <c r="H2743" s="2">
        <v>2.7709999999999999</v>
      </c>
      <c r="I2743" s="2" t="str" cm="1">
        <f t="array" ref="I2743">_xlfn.IFS(H2743&gt;3.5,"Above Average",H2743&lt;3,"Below Average",TRUE,"Average")</f>
        <v>Below Average</v>
      </c>
      <c r="J2743" s="1">
        <v>204.48121879999999</v>
      </c>
      <c r="K2743" s="1" t="str" cm="1">
        <f t="array" ref="K2743">_xlfn.IFS(J2743&gt;200,"Above Average",J2743&lt;155,"Below Average",TRUE,"Average")</f>
        <v>Above Average</v>
      </c>
      <c r="L2743" s="7">
        <v>7.5270000000000001</v>
      </c>
      <c r="M2743" s="7" t="str" cm="1">
        <f t="array" ref="M2743">_xlfn.IFS(L2743&gt;9,"Above Average",L2743&lt;8,"Below Average",TRUE,"Average")</f>
        <v>Below Average</v>
      </c>
    </row>
    <row r="2744" spans="1:13" x14ac:dyDescent="0.3">
      <c r="A2744">
        <v>20</v>
      </c>
      <c r="B2744" s="21">
        <v>40389</v>
      </c>
      <c r="C2744" s="21" t="str">
        <f t="shared" si="42"/>
        <v>Jul</v>
      </c>
      <c r="D2744" s="6">
        <v>1955896.59</v>
      </c>
      <c r="E2744" t="s">
        <v>155</v>
      </c>
      <c r="F2744" s="5">
        <v>76.03</v>
      </c>
      <c r="G2744" s="5" t="str" cm="1">
        <f t="array" ref="G2744">_xlfn.IFS(F2744&gt;=86,"Hot Week (More Than 85°F)",F2744&lt;50,"Cold Week (Less Than 50°F)",TRUE,"Normal Week")</f>
        <v>Normal Week</v>
      </c>
      <c r="H2744" s="2">
        <v>2.7810000000000001</v>
      </c>
      <c r="I2744" s="2" t="str" cm="1">
        <f t="array" ref="I2744">_xlfn.IFS(H2744&gt;3.5,"Above Average",H2744&lt;3,"Below Average",TRUE,"Average")</f>
        <v>Below Average</v>
      </c>
      <c r="J2744" s="1">
        <v>204.60527200000001</v>
      </c>
      <c r="K2744" s="1" t="str" cm="1">
        <f t="array" ref="K2744">_xlfn.IFS(J2744&gt;200,"Above Average",J2744&lt;155,"Below Average",TRUE,"Average")</f>
        <v>Above Average</v>
      </c>
      <c r="L2744" s="7">
        <v>7.5270000000000001</v>
      </c>
      <c r="M2744" s="7" t="str" cm="1">
        <f t="array" ref="M2744">_xlfn.IFS(L2744&gt;9,"Above Average",L2744&lt;8,"Below Average",TRUE,"Average")</f>
        <v>Below Average</v>
      </c>
    </row>
    <row r="2745" spans="1:13" x14ac:dyDescent="0.3">
      <c r="A2745">
        <v>20</v>
      </c>
      <c r="B2745" s="21">
        <v>40396</v>
      </c>
      <c r="C2745" s="21" t="str">
        <f t="shared" si="42"/>
        <v>Aug</v>
      </c>
      <c r="D2745" s="6">
        <v>1910177.38</v>
      </c>
      <c r="E2745" t="s">
        <v>155</v>
      </c>
      <c r="F2745" s="5">
        <v>74.569999999999993</v>
      </c>
      <c r="G2745" s="5" t="str" cm="1">
        <f t="array" ref="G2745">_xlfn.IFS(F2745&gt;=86,"Hot Week (More Than 85°F)",F2745&lt;50,"Cold Week (Less Than 50°F)",TRUE,"Normal Week")</f>
        <v>Normal Week</v>
      </c>
      <c r="H2745" s="2">
        <v>2.7839999999999998</v>
      </c>
      <c r="I2745" s="2" t="str" cm="1">
        <f t="array" ref="I2745">_xlfn.IFS(H2745&gt;3.5,"Above Average",H2745&lt;3,"Below Average",TRUE,"Average")</f>
        <v>Below Average</v>
      </c>
      <c r="J2745" s="1">
        <v>204.72932520000001</v>
      </c>
      <c r="K2745" s="1" t="str" cm="1">
        <f t="array" ref="K2745">_xlfn.IFS(J2745&gt;200,"Above Average",J2745&lt;155,"Below Average",TRUE,"Average")</f>
        <v>Above Average</v>
      </c>
      <c r="L2745" s="7">
        <v>7.5270000000000001</v>
      </c>
      <c r="M2745" s="7" t="str" cm="1">
        <f t="array" ref="M2745">_xlfn.IFS(L2745&gt;9,"Above Average",L2745&lt;8,"Below Average",TRUE,"Average")</f>
        <v>Below Average</v>
      </c>
    </row>
    <row r="2746" spans="1:13" x14ac:dyDescent="0.3">
      <c r="A2746">
        <v>20</v>
      </c>
      <c r="B2746" s="21">
        <v>40403</v>
      </c>
      <c r="C2746" s="21" t="str">
        <f t="shared" si="42"/>
        <v>Aug</v>
      </c>
      <c r="D2746" s="6">
        <v>2071022.45</v>
      </c>
      <c r="E2746" t="s">
        <v>155</v>
      </c>
      <c r="F2746" s="5">
        <v>75.98</v>
      </c>
      <c r="G2746" s="5" t="str" cm="1">
        <f t="array" ref="G2746">_xlfn.IFS(F2746&gt;=86,"Hot Week (More Than 85°F)",F2746&lt;50,"Cold Week (Less Than 50°F)",TRUE,"Normal Week")</f>
        <v>Normal Week</v>
      </c>
      <c r="H2746" s="2">
        <v>2.8050000000000002</v>
      </c>
      <c r="I2746" s="2" t="str" cm="1">
        <f t="array" ref="I2746">_xlfn.IFS(H2746&gt;3.5,"Above Average",H2746&lt;3,"Below Average",TRUE,"Average")</f>
        <v>Below Average</v>
      </c>
      <c r="J2746" s="1">
        <v>204.8533784</v>
      </c>
      <c r="K2746" s="1" t="str" cm="1">
        <f t="array" ref="K2746">_xlfn.IFS(J2746&gt;200,"Above Average",J2746&lt;155,"Below Average",TRUE,"Average")</f>
        <v>Above Average</v>
      </c>
      <c r="L2746" s="7">
        <v>7.5270000000000001</v>
      </c>
      <c r="M2746" s="7" t="str" cm="1">
        <f t="array" ref="M2746">_xlfn.IFS(L2746&gt;9,"Above Average",L2746&lt;8,"Below Average",TRUE,"Average")</f>
        <v>Below Average</v>
      </c>
    </row>
    <row r="2747" spans="1:13" x14ac:dyDescent="0.3">
      <c r="A2747">
        <v>20</v>
      </c>
      <c r="B2747" s="21">
        <v>40410</v>
      </c>
      <c r="C2747" s="21" t="str">
        <f t="shared" si="42"/>
        <v>Aug</v>
      </c>
      <c r="D2747" s="6">
        <v>1975374.56</v>
      </c>
      <c r="E2747" t="s">
        <v>155</v>
      </c>
      <c r="F2747" s="5">
        <v>75.34</v>
      </c>
      <c r="G2747" s="5" t="str" cm="1">
        <f t="array" ref="G2747">_xlfn.IFS(F2747&gt;=86,"Hot Week (More Than 85°F)",F2747&lt;50,"Cold Week (Less Than 50°F)",TRUE,"Normal Week")</f>
        <v>Normal Week</v>
      </c>
      <c r="H2747" s="2">
        <v>2.7789999999999999</v>
      </c>
      <c r="I2747" s="2" t="str" cm="1">
        <f t="array" ref="I2747">_xlfn.IFS(H2747&gt;3.5,"Above Average",H2747&lt;3,"Below Average",TRUE,"Average")</f>
        <v>Below Average</v>
      </c>
      <c r="J2747" s="1">
        <v>204.82170439999999</v>
      </c>
      <c r="K2747" s="1" t="str" cm="1">
        <f t="array" ref="K2747">_xlfn.IFS(J2747&gt;200,"Above Average",J2747&lt;155,"Below Average",TRUE,"Average")</f>
        <v>Above Average</v>
      </c>
      <c r="L2747" s="7">
        <v>7.5270000000000001</v>
      </c>
      <c r="M2747" s="7" t="str" cm="1">
        <f t="array" ref="M2747">_xlfn.IFS(L2747&gt;9,"Above Average",L2747&lt;8,"Below Average",TRUE,"Average")</f>
        <v>Below Average</v>
      </c>
    </row>
    <row r="2748" spans="1:13" x14ac:dyDescent="0.3">
      <c r="A2748">
        <v>20</v>
      </c>
      <c r="B2748" s="21">
        <v>40417</v>
      </c>
      <c r="C2748" s="21" t="str">
        <f t="shared" si="42"/>
        <v>Aug</v>
      </c>
      <c r="D2748" s="6">
        <v>1946369.57</v>
      </c>
      <c r="E2748" t="s">
        <v>155</v>
      </c>
      <c r="F2748" s="5">
        <v>70.510000000000005</v>
      </c>
      <c r="G2748" s="5" t="str" cm="1">
        <f t="array" ref="G2748">_xlfn.IFS(F2748&gt;=86,"Hot Week (More Than 85°F)",F2748&lt;50,"Cold Week (Less Than 50°F)",TRUE,"Normal Week")</f>
        <v>Normal Week</v>
      </c>
      <c r="H2748" s="2">
        <v>2.7549999999999999</v>
      </c>
      <c r="I2748" s="2" t="str" cm="1">
        <f t="array" ref="I2748">_xlfn.IFS(H2748&gt;3.5,"Above Average",H2748&lt;3,"Below Average",TRUE,"Average")</f>
        <v>Below Average</v>
      </c>
      <c r="J2748" s="1">
        <v>204.7900305</v>
      </c>
      <c r="K2748" s="1" t="str" cm="1">
        <f t="array" ref="K2748">_xlfn.IFS(J2748&gt;200,"Above Average",J2748&lt;155,"Below Average",TRUE,"Average")</f>
        <v>Above Average</v>
      </c>
      <c r="L2748" s="7">
        <v>7.5270000000000001</v>
      </c>
      <c r="M2748" s="7" t="str" cm="1">
        <f t="array" ref="M2748">_xlfn.IFS(L2748&gt;9,"Above Average",L2748&lt;8,"Below Average",TRUE,"Average")</f>
        <v>Below Average</v>
      </c>
    </row>
    <row r="2749" spans="1:13" x14ac:dyDescent="0.3">
      <c r="A2749">
        <v>20</v>
      </c>
      <c r="B2749" s="21">
        <v>40424</v>
      </c>
      <c r="C2749" s="21" t="str">
        <f t="shared" si="42"/>
        <v>Sep</v>
      </c>
      <c r="D2749" s="6">
        <v>2121561.41</v>
      </c>
      <c r="E2749" t="s">
        <v>155</v>
      </c>
      <c r="F2749" s="5">
        <v>75.5</v>
      </c>
      <c r="G2749" s="5" t="str" cm="1">
        <f t="array" ref="G2749">_xlfn.IFS(F2749&gt;=86,"Hot Week (More Than 85°F)",F2749&lt;50,"Cold Week (Less Than 50°F)",TRUE,"Normal Week")</f>
        <v>Normal Week</v>
      </c>
      <c r="H2749" s="2">
        <v>2.7149999999999999</v>
      </c>
      <c r="I2749" s="2" t="str" cm="1">
        <f t="array" ref="I2749">_xlfn.IFS(H2749&gt;3.5,"Above Average",H2749&lt;3,"Below Average",TRUE,"Average")</f>
        <v>Below Average</v>
      </c>
      <c r="J2749" s="1">
        <v>204.75835660000001</v>
      </c>
      <c r="K2749" s="1" t="str" cm="1">
        <f t="array" ref="K2749">_xlfn.IFS(J2749&gt;200,"Above Average",J2749&lt;155,"Below Average",TRUE,"Average")</f>
        <v>Above Average</v>
      </c>
      <c r="L2749" s="7">
        <v>7.5270000000000001</v>
      </c>
      <c r="M2749" s="7" t="str" cm="1">
        <f t="array" ref="M2749">_xlfn.IFS(L2749&gt;9,"Above Average",L2749&lt;8,"Below Average",TRUE,"Average")</f>
        <v>Below Average</v>
      </c>
    </row>
    <row r="2750" spans="1:13" x14ac:dyDescent="0.3">
      <c r="A2750">
        <v>20</v>
      </c>
      <c r="B2750" s="21">
        <v>40431</v>
      </c>
      <c r="C2750" s="21" t="str">
        <f t="shared" si="42"/>
        <v>Sep</v>
      </c>
      <c r="D2750" s="6">
        <v>2014954.79</v>
      </c>
      <c r="E2750" t="s">
        <v>156</v>
      </c>
      <c r="F2750" s="5">
        <v>65.02</v>
      </c>
      <c r="G2750" s="5" t="str" cm="1">
        <f t="array" ref="G2750">_xlfn.IFS(F2750&gt;=86,"Hot Week (More Than 85°F)",F2750&lt;50,"Cold Week (Less Than 50°F)",TRUE,"Normal Week")</f>
        <v>Normal Week</v>
      </c>
      <c r="H2750" s="2">
        <v>2.6989999999999998</v>
      </c>
      <c r="I2750" s="2" t="str" cm="1">
        <f t="array" ref="I2750">_xlfn.IFS(H2750&gt;3.5,"Above Average",H2750&lt;3,"Below Average",TRUE,"Average")</f>
        <v>Below Average</v>
      </c>
      <c r="J2750" s="1">
        <v>204.7266827</v>
      </c>
      <c r="K2750" s="1" t="str" cm="1">
        <f t="array" ref="K2750">_xlfn.IFS(J2750&gt;200,"Above Average",J2750&lt;155,"Below Average",TRUE,"Average")</f>
        <v>Above Average</v>
      </c>
      <c r="L2750" s="7">
        <v>7.5270000000000001</v>
      </c>
      <c r="M2750" s="7" t="str" cm="1">
        <f t="array" ref="M2750">_xlfn.IFS(L2750&gt;9,"Above Average",L2750&lt;8,"Below Average",TRUE,"Average")</f>
        <v>Below Average</v>
      </c>
    </row>
    <row r="2751" spans="1:13" x14ac:dyDescent="0.3">
      <c r="A2751">
        <v>20</v>
      </c>
      <c r="B2751" s="21">
        <v>40438</v>
      </c>
      <c r="C2751" s="21" t="str">
        <f t="shared" si="42"/>
        <v>Sep</v>
      </c>
      <c r="D2751" s="6">
        <v>1948359.78</v>
      </c>
      <c r="E2751" t="s">
        <v>155</v>
      </c>
      <c r="F2751" s="5">
        <v>65.28</v>
      </c>
      <c r="G2751" s="5" t="str" cm="1">
        <f t="array" ref="G2751">_xlfn.IFS(F2751&gt;=86,"Hot Week (More Than 85°F)",F2751&lt;50,"Cold Week (Less Than 50°F)",TRUE,"Normal Week")</f>
        <v>Normal Week</v>
      </c>
      <c r="H2751" s="2">
        <v>2.706</v>
      </c>
      <c r="I2751" s="2" t="str" cm="1">
        <f t="array" ref="I2751">_xlfn.IFS(H2751&gt;3.5,"Above Average",H2751&lt;3,"Below Average",TRUE,"Average")</f>
        <v>Below Average</v>
      </c>
      <c r="J2751" s="1">
        <v>204.75132790000001</v>
      </c>
      <c r="K2751" s="1" t="str" cm="1">
        <f t="array" ref="K2751">_xlfn.IFS(J2751&gt;200,"Above Average",J2751&lt;155,"Below Average",TRUE,"Average")</f>
        <v>Above Average</v>
      </c>
      <c r="L2751" s="7">
        <v>7.5270000000000001</v>
      </c>
      <c r="M2751" s="7" t="str" cm="1">
        <f t="array" ref="M2751">_xlfn.IFS(L2751&gt;9,"Above Average",L2751&lt;8,"Below Average",TRUE,"Average")</f>
        <v>Below Average</v>
      </c>
    </row>
    <row r="2752" spans="1:13" x14ac:dyDescent="0.3">
      <c r="A2752">
        <v>20</v>
      </c>
      <c r="B2752" s="21">
        <v>40445</v>
      </c>
      <c r="C2752" s="21" t="str">
        <f t="shared" si="42"/>
        <v>Sep</v>
      </c>
      <c r="D2752" s="6">
        <v>1789687.65</v>
      </c>
      <c r="E2752" t="s">
        <v>155</v>
      </c>
      <c r="F2752" s="5">
        <v>69.37</v>
      </c>
      <c r="G2752" s="5" t="str" cm="1">
        <f t="array" ref="G2752">_xlfn.IFS(F2752&gt;=86,"Hot Week (More Than 85°F)",F2752&lt;50,"Cold Week (Less Than 50°F)",TRUE,"Normal Week")</f>
        <v>Normal Week</v>
      </c>
      <c r="H2752" s="2">
        <v>2.7130000000000001</v>
      </c>
      <c r="I2752" s="2" t="str" cm="1">
        <f t="array" ref="I2752">_xlfn.IFS(H2752&gt;3.5,"Above Average",H2752&lt;3,"Below Average",TRUE,"Average")</f>
        <v>Below Average</v>
      </c>
      <c r="J2752" s="1">
        <v>204.81821260000001</v>
      </c>
      <c r="K2752" s="1" t="str" cm="1">
        <f t="array" ref="K2752">_xlfn.IFS(J2752&gt;200,"Above Average",J2752&lt;155,"Below Average",TRUE,"Average")</f>
        <v>Above Average</v>
      </c>
      <c r="L2752" s="7">
        <v>7.5270000000000001</v>
      </c>
      <c r="M2752" s="7" t="str" cm="1">
        <f t="array" ref="M2752">_xlfn.IFS(L2752&gt;9,"Above Average",L2752&lt;8,"Below Average",TRUE,"Average")</f>
        <v>Below Average</v>
      </c>
    </row>
    <row r="2753" spans="1:13" x14ac:dyDescent="0.3">
      <c r="A2753">
        <v>20</v>
      </c>
      <c r="B2753" s="21">
        <v>40452</v>
      </c>
      <c r="C2753" s="21" t="str">
        <f t="shared" si="42"/>
        <v>Oct</v>
      </c>
      <c r="D2753" s="6">
        <v>1933719.21</v>
      </c>
      <c r="E2753" t="s">
        <v>155</v>
      </c>
      <c r="F2753" s="5">
        <v>61.08</v>
      </c>
      <c r="G2753" s="5" t="str" cm="1">
        <f t="array" ref="G2753">_xlfn.IFS(F2753&gt;=86,"Hot Week (More Than 85°F)",F2753&lt;50,"Cold Week (Less Than 50°F)",TRUE,"Normal Week")</f>
        <v>Normal Week</v>
      </c>
      <c r="H2753" s="2">
        <v>2.7069999999999999</v>
      </c>
      <c r="I2753" s="2" t="str" cm="1">
        <f t="array" ref="I2753">_xlfn.IFS(H2753&gt;3.5,"Above Average",H2753&lt;3,"Below Average",TRUE,"Average")</f>
        <v>Below Average</v>
      </c>
      <c r="J2753" s="1">
        <v>204.88509730000001</v>
      </c>
      <c r="K2753" s="1" t="str" cm="1">
        <f t="array" ref="K2753">_xlfn.IFS(J2753&gt;200,"Above Average",J2753&lt;155,"Below Average",TRUE,"Average")</f>
        <v>Above Average</v>
      </c>
      <c r="L2753" s="7">
        <v>7.484</v>
      </c>
      <c r="M2753" s="7" t="str" cm="1">
        <f t="array" ref="M2753">_xlfn.IFS(L2753&gt;9,"Above Average",L2753&lt;8,"Below Average",TRUE,"Average")</f>
        <v>Below Average</v>
      </c>
    </row>
    <row r="2754" spans="1:13" x14ac:dyDescent="0.3">
      <c r="A2754">
        <v>20</v>
      </c>
      <c r="B2754" s="21">
        <v>40459</v>
      </c>
      <c r="C2754" s="21" t="str">
        <f t="shared" ref="C2754:C2817" si="43">TEXT(B2754, "mmm")</f>
        <v>Oct</v>
      </c>
      <c r="D2754" s="6">
        <v>2060389.27</v>
      </c>
      <c r="E2754" t="s">
        <v>155</v>
      </c>
      <c r="F2754" s="5">
        <v>51.5</v>
      </c>
      <c r="G2754" s="5" t="str" cm="1">
        <f t="array" ref="G2754">_xlfn.IFS(F2754&gt;=86,"Hot Week (More Than 85°F)",F2754&lt;50,"Cold Week (Less Than 50°F)",TRUE,"Normal Week")</f>
        <v>Normal Week</v>
      </c>
      <c r="H2754" s="2">
        <v>2.7639999999999998</v>
      </c>
      <c r="I2754" s="2" t="str" cm="1">
        <f t="array" ref="I2754">_xlfn.IFS(H2754&gt;3.5,"Above Average",H2754&lt;3,"Below Average",TRUE,"Average")</f>
        <v>Below Average</v>
      </c>
      <c r="J2754" s="1">
        <v>204.95198199999999</v>
      </c>
      <c r="K2754" s="1" t="str" cm="1">
        <f t="array" ref="K2754">_xlfn.IFS(J2754&gt;200,"Above Average",J2754&lt;155,"Below Average",TRUE,"Average")</f>
        <v>Above Average</v>
      </c>
      <c r="L2754" s="7">
        <v>7.484</v>
      </c>
      <c r="M2754" s="7" t="str" cm="1">
        <f t="array" ref="M2754">_xlfn.IFS(L2754&gt;9,"Above Average",L2754&lt;8,"Below Average",TRUE,"Average")</f>
        <v>Below Average</v>
      </c>
    </row>
    <row r="2755" spans="1:13" x14ac:dyDescent="0.3">
      <c r="A2755">
        <v>20</v>
      </c>
      <c r="B2755" s="21">
        <v>40466</v>
      </c>
      <c r="C2755" s="21" t="str">
        <f t="shared" si="43"/>
        <v>Oct</v>
      </c>
      <c r="D2755" s="6">
        <v>1950676.39</v>
      </c>
      <c r="E2755" t="s">
        <v>155</v>
      </c>
      <c r="F2755" s="5">
        <v>59.17</v>
      </c>
      <c r="G2755" s="5" t="str" cm="1">
        <f t="array" ref="G2755">_xlfn.IFS(F2755&gt;=86,"Hot Week (More Than 85°F)",F2755&lt;50,"Cold Week (Less Than 50°F)",TRUE,"Normal Week")</f>
        <v>Normal Week</v>
      </c>
      <c r="H2755" s="2">
        <v>2.8679999999999999</v>
      </c>
      <c r="I2755" s="2" t="str" cm="1">
        <f t="array" ref="I2755">_xlfn.IFS(H2755&gt;3.5,"Above Average",H2755&lt;3,"Below Average",TRUE,"Average")</f>
        <v>Below Average</v>
      </c>
      <c r="J2755" s="1">
        <v>205.0137637</v>
      </c>
      <c r="K2755" s="1" t="str" cm="1">
        <f t="array" ref="K2755">_xlfn.IFS(J2755&gt;200,"Above Average",J2755&lt;155,"Below Average",TRUE,"Average")</f>
        <v>Above Average</v>
      </c>
      <c r="L2755" s="7">
        <v>7.484</v>
      </c>
      <c r="M2755" s="7" t="str" cm="1">
        <f t="array" ref="M2755">_xlfn.IFS(L2755&gt;9,"Above Average",L2755&lt;8,"Below Average",TRUE,"Average")</f>
        <v>Below Average</v>
      </c>
    </row>
    <row r="2756" spans="1:13" x14ac:dyDescent="0.3">
      <c r="A2756">
        <v>20</v>
      </c>
      <c r="B2756" s="21">
        <v>40473</v>
      </c>
      <c r="C2756" s="21" t="str">
        <f t="shared" si="43"/>
        <v>Oct</v>
      </c>
      <c r="D2756" s="6">
        <v>1893955.27</v>
      </c>
      <c r="E2756" t="s">
        <v>155</v>
      </c>
      <c r="F2756" s="5">
        <v>50.52</v>
      </c>
      <c r="G2756" s="5" t="str" cm="1">
        <f t="array" ref="G2756">_xlfn.IFS(F2756&gt;=86,"Hot Week (More Than 85°F)",F2756&lt;50,"Cold Week (Less Than 50°F)",TRUE,"Normal Week")</f>
        <v>Normal Week</v>
      </c>
      <c r="H2756" s="2">
        <v>2.9169999999999998</v>
      </c>
      <c r="I2756" s="2" t="str" cm="1">
        <f t="array" ref="I2756">_xlfn.IFS(H2756&gt;3.5,"Above Average",H2756&lt;3,"Below Average",TRUE,"Average")</f>
        <v>Below Average</v>
      </c>
      <c r="J2756" s="1">
        <v>205.06278810000001</v>
      </c>
      <c r="K2756" s="1" t="str" cm="1">
        <f t="array" ref="K2756">_xlfn.IFS(J2756&gt;200,"Above Average",J2756&lt;155,"Below Average",TRUE,"Average")</f>
        <v>Above Average</v>
      </c>
      <c r="L2756" s="7">
        <v>7.484</v>
      </c>
      <c r="M2756" s="7" t="str" cm="1">
        <f t="array" ref="M2756">_xlfn.IFS(L2756&gt;9,"Above Average",L2756&lt;8,"Below Average",TRUE,"Average")</f>
        <v>Below Average</v>
      </c>
    </row>
    <row r="2757" spans="1:13" x14ac:dyDescent="0.3">
      <c r="A2757">
        <v>20</v>
      </c>
      <c r="B2757" s="21">
        <v>40480</v>
      </c>
      <c r="C2757" s="21" t="str">
        <f t="shared" si="43"/>
        <v>Oct</v>
      </c>
      <c r="D2757" s="6">
        <v>1891816</v>
      </c>
      <c r="E2757" t="s">
        <v>155</v>
      </c>
      <c r="F2757" s="5">
        <v>57.56</v>
      </c>
      <c r="G2757" s="5" t="str" cm="1">
        <f t="array" ref="G2757">_xlfn.IFS(F2757&gt;=86,"Hot Week (More Than 85°F)",F2757&lt;50,"Cold Week (Less Than 50°F)",TRUE,"Normal Week")</f>
        <v>Normal Week</v>
      </c>
      <c r="H2757" s="2">
        <v>2.9209999999999998</v>
      </c>
      <c r="I2757" s="2" t="str" cm="1">
        <f t="array" ref="I2757">_xlfn.IFS(H2757&gt;3.5,"Above Average",H2757&lt;3,"Below Average",TRUE,"Average")</f>
        <v>Below Average</v>
      </c>
      <c r="J2757" s="1">
        <v>205.11181260000001</v>
      </c>
      <c r="K2757" s="1" t="str" cm="1">
        <f t="array" ref="K2757">_xlfn.IFS(J2757&gt;200,"Above Average",J2757&lt;155,"Below Average",TRUE,"Average")</f>
        <v>Above Average</v>
      </c>
      <c r="L2757" s="7">
        <v>7.484</v>
      </c>
      <c r="M2757" s="7" t="str" cm="1">
        <f t="array" ref="M2757">_xlfn.IFS(L2757&gt;9,"Above Average",L2757&lt;8,"Below Average",TRUE,"Average")</f>
        <v>Below Average</v>
      </c>
    </row>
    <row r="2758" spans="1:13" x14ac:dyDescent="0.3">
      <c r="A2758">
        <v>20</v>
      </c>
      <c r="B2758" s="21">
        <v>40487</v>
      </c>
      <c r="C2758" s="21" t="str">
        <f t="shared" si="43"/>
        <v>Nov</v>
      </c>
      <c r="D2758" s="6">
        <v>2184316.64</v>
      </c>
      <c r="E2758" t="s">
        <v>155</v>
      </c>
      <c r="F2758" s="5">
        <v>42.78</v>
      </c>
      <c r="G2758" s="5" t="str" cm="1">
        <f t="array" ref="G2758">_xlfn.IFS(F2758&gt;=86,"Hot Week (More Than 85°F)",F2758&lt;50,"Cold Week (Less Than 50°F)",TRUE,"Normal Week")</f>
        <v>Cold Week (Less Than 50°F)</v>
      </c>
      <c r="H2758" s="2">
        <v>2.9169999999999998</v>
      </c>
      <c r="I2758" s="2" t="str" cm="1">
        <f t="array" ref="I2758">_xlfn.IFS(H2758&gt;3.5,"Above Average",H2758&lt;3,"Below Average",TRUE,"Average")</f>
        <v>Below Average</v>
      </c>
      <c r="J2758" s="1">
        <v>205.16083699999999</v>
      </c>
      <c r="K2758" s="1" t="str" cm="1">
        <f t="array" ref="K2758">_xlfn.IFS(J2758&gt;200,"Above Average",J2758&lt;155,"Below Average",TRUE,"Average")</f>
        <v>Above Average</v>
      </c>
      <c r="L2758" s="7">
        <v>7.484</v>
      </c>
      <c r="M2758" s="7" t="str" cm="1">
        <f t="array" ref="M2758">_xlfn.IFS(L2758&gt;9,"Above Average",L2758&lt;8,"Below Average",TRUE,"Average")</f>
        <v>Below Average</v>
      </c>
    </row>
    <row r="2759" spans="1:13" x14ac:dyDescent="0.3">
      <c r="A2759">
        <v>20</v>
      </c>
      <c r="B2759" s="21">
        <v>40494</v>
      </c>
      <c r="C2759" s="21" t="str">
        <f t="shared" si="43"/>
        <v>Nov</v>
      </c>
      <c r="D2759" s="6">
        <v>2187765.2799999998</v>
      </c>
      <c r="E2759" t="s">
        <v>155</v>
      </c>
      <c r="F2759" s="5">
        <v>42.38</v>
      </c>
      <c r="G2759" s="5" t="str" cm="1">
        <f t="array" ref="G2759">_xlfn.IFS(F2759&gt;=86,"Hot Week (More Than 85°F)",F2759&lt;50,"Cold Week (Less Than 50°F)",TRUE,"Normal Week")</f>
        <v>Cold Week (Less Than 50°F)</v>
      </c>
      <c r="H2759" s="2">
        <v>2.931</v>
      </c>
      <c r="I2759" s="2" t="str" cm="1">
        <f t="array" ref="I2759">_xlfn.IFS(H2759&gt;3.5,"Above Average",H2759&lt;3,"Below Average",TRUE,"Average")</f>
        <v>Below Average</v>
      </c>
      <c r="J2759" s="1">
        <v>205.20986139999999</v>
      </c>
      <c r="K2759" s="1" t="str" cm="1">
        <f t="array" ref="K2759">_xlfn.IFS(J2759&gt;200,"Above Average",J2759&lt;155,"Below Average",TRUE,"Average")</f>
        <v>Above Average</v>
      </c>
      <c r="L2759" s="7">
        <v>7.484</v>
      </c>
      <c r="M2759" s="7" t="str" cm="1">
        <f t="array" ref="M2759">_xlfn.IFS(L2759&gt;9,"Above Average",L2759&lt;8,"Below Average",TRUE,"Average")</f>
        <v>Below Average</v>
      </c>
    </row>
    <row r="2760" spans="1:13" x14ac:dyDescent="0.3">
      <c r="A2760">
        <v>20</v>
      </c>
      <c r="B2760" s="21">
        <v>40501</v>
      </c>
      <c r="C2760" s="21" t="str">
        <f t="shared" si="43"/>
        <v>Nov</v>
      </c>
      <c r="D2760" s="6">
        <v>2105058.91</v>
      </c>
      <c r="E2760" t="s">
        <v>155</v>
      </c>
      <c r="F2760" s="5">
        <v>45.88</v>
      </c>
      <c r="G2760" s="5" t="str" cm="1">
        <f t="array" ref="G2760">_xlfn.IFS(F2760&gt;=86,"Hot Week (More Than 85°F)",F2760&lt;50,"Cold Week (Less Than 50°F)",TRUE,"Normal Week")</f>
        <v>Cold Week (Less Than 50°F)</v>
      </c>
      <c r="H2760" s="2">
        <v>3</v>
      </c>
      <c r="I2760" s="2" t="str" cm="1">
        <f t="array" ref="I2760">_xlfn.IFS(H2760&gt;3.5,"Above Average",H2760&lt;3,"Below Average",TRUE,"Average")</f>
        <v>Average</v>
      </c>
      <c r="J2760" s="1">
        <v>205.09928110000001</v>
      </c>
      <c r="K2760" s="1" t="str" cm="1">
        <f t="array" ref="K2760">_xlfn.IFS(J2760&gt;200,"Above Average",J2760&lt;155,"Below Average",TRUE,"Average")</f>
        <v>Above Average</v>
      </c>
      <c r="L2760" s="7">
        <v>7.484</v>
      </c>
      <c r="M2760" s="7" t="str" cm="1">
        <f t="array" ref="M2760">_xlfn.IFS(L2760&gt;9,"Above Average",L2760&lt;8,"Below Average",TRUE,"Average")</f>
        <v>Below Average</v>
      </c>
    </row>
    <row r="2761" spans="1:13" x14ac:dyDescent="0.3">
      <c r="A2761">
        <v>20</v>
      </c>
      <c r="B2761" s="21">
        <v>40508</v>
      </c>
      <c r="C2761" s="21" t="str">
        <f t="shared" si="43"/>
        <v>Nov</v>
      </c>
      <c r="D2761" s="6">
        <v>2811634.04</v>
      </c>
      <c r="E2761" t="s">
        <v>156</v>
      </c>
      <c r="F2761" s="5">
        <v>46.66</v>
      </c>
      <c r="G2761" s="5" t="str" cm="1">
        <f t="array" ref="G2761">_xlfn.IFS(F2761&gt;=86,"Hot Week (More Than 85°F)",F2761&lt;50,"Cold Week (Less Than 50°F)",TRUE,"Normal Week")</f>
        <v>Cold Week (Less Than 50°F)</v>
      </c>
      <c r="H2761" s="2">
        <v>3.0390000000000001</v>
      </c>
      <c r="I2761" s="2" t="str" cm="1">
        <f t="array" ref="I2761">_xlfn.IFS(H2761&gt;3.5,"Above Average",H2761&lt;3,"Below Average",TRUE,"Average")</f>
        <v>Average</v>
      </c>
      <c r="J2761" s="1">
        <v>204.96209999999999</v>
      </c>
      <c r="K2761" s="1" t="str" cm="1">
        <f t="array" ref="K2761">_xlfn.IFS(J2761&gt;200,"Above Average",J2761&lt;155,"Below Average",TRUE,"Average")</f>
        <v>Above Average</v>
      </c>
      <c r="L2761" s="7">
        <v>7.484</v>
      </c>
      <c r="M2761" s="7" t="str" cm="1">
        <f t="array" ref="M2761">_xlfn.IFS(L2761&gt;9,"Above Average",L2761&lt;8,"Below Average",TRUE,"Average")</f>
        <v>Below Average</v>
      </c>
    </row>
    <row r="2762" spans="1:13" x14ac:dyDescent="0.3">
      <c r="A2762">
        <v>20</v>
      </c>
      <c r="B2762" s="21">
        <v>40515</v>
      </c>
      <c r="C2762" s="21" t="str">
        <f t="shared" si="43"/>
        <v>Dec</v>
      </c>
      <c r="D2762" s="6">
        <v>2416051.17</v>
      </c>
      <c r="E2762" t="s">
        <v>155</v>
      </c>
      <c r="F2762" s="5">
        <v>35.47</v>
      </c>
      <c r="G2762" s="5" t="str" cm="1">
        <f t="array" ref="G2762">_xlfn.IFS(F2762&gt;=86,"Hot Week (More Than 85°F)",F2762&lt;50,"Cold Week (Less Than 50°F)",TRUE,"Normal Week")</f>
        <v>Cold Week (Less Than 50°F)</v>
      </c>
      <c r="H2762" s="2">
        <v>3.0459999999999998</v>
      </c>
      <c r="I2762" s="2" t="str" cm="1">
        <f t="array" ref="I2762">_xlfn.IFS(H2762&gt;3.5,"Above Average",H2762&lt;3,"Below Average",TRUE,"Average")</f>
        <v>Average</v>
      </c>
      <c r="J2762" s="1">
        <v>204.8249189</v>
      </c>
      <c r="K2762" s="1" t="str" cm="1">
        <f t="array" ref="K2762">_xlfn.IFS(J2762&gt;200,"Above Average",J2762&lt;155,"Below Average",TRUE,"Average")</f>
        <v>Above Average</v>
      </c>
      <c r="L2762" s="7">
        <v>7.484</v>
      </c>
      <c r="M2762" s="7" t="str" cm="1">
        <f t="array" ref="M2762">_xlfn.IFS(L2762&gt;9,"Above Average",L2762&lt;8,"Below Average",TRUE,"Average")</f>
        <v>Below Average</v>
      </c>
    </row>
    <row r="2763" spans="1:13" x14ac:dyDescent="0.3">
      <c r="A2763">
        <v>20</v>
      </c>
      <c r="B2763" s="21">
        <v>40522</v>
      </c>
      <c r="C2763" s="21" t="str">
        <f t="shared" si="43"/>
        <v>Dec</v>
      </c>
      <c r="D2763" s="6">
        <v>2752122.08</v>
      </c>
      <c r="E2763" t="s">
        <v>155</v>
      </c>
      <c r="F2763" s="5">
        <v>24.27</v>
      </c>
      <c r="G2763" s="5" t="str" cm="1">
        <f t="array" ref="G2763">_xlfn.IFS(F2763&gt;=86,"Hot Week (More Than 85°F)",F2763&lt;50,"Cold Week (Less Than 50°F)",TRUE,"Normal Week")</f>
        <v>Cold Week (Less Than 50°F)</v>
      </c>
      <c r="H2763" s="2">
        <v>3.109</v>
      </c>
      <c r="I2763" s="2" t="str" cm="1">
        <f t="array" ref="I2763">_xlfn.IFS(H2763&gt;3.5,"Above Average",H2763&lt;3,"Below Average",TRUE,"Average")</f>
        <v>Average</v>
      </c>
      <c r="J2763" s="1">
        <v>204.68773780000001</v>
      </c>
      <c r="K2763" s="1" t="str" cm="1">
        <f t="array" ref="K2763">_xlfn.IFS(J2763&gt;200,"Above Average",J2763&lt;155,"Below Average",TRUE,"Average")</f>
        <v>Above Average</v>
      </c>
      <c r="L2763" s="7">
        <v>7.484</v>
      </c>
      <c r="M2763" s="7" t="str" cm="1">
        <f t="array" ref="M2763">_xlfn.IFS(L2763&gt;9,"Above Average",L2763&lt;8,"Below Average",TRUE,"Average")</f>
        <v>Below Average</v>
      </c>
    </row>
    <row r="2764" spans="1:13" x14ac:dyDescent="0.3">
      <c r="A2764">
        <v>20</v>
      </c>
      <c r="B2764" s="21">
        <v>40529</v>
      </c>
      <c r="C2764" s="21" t="str">
        <f t="shared" si="43"/>
        <v>Dec</v>
      </c>
      <c r="D2764" s="6">
        <v>2819193.17</v>
      </c>
      <c r="E2764" t="s">
        <v>155</v>
      </c>
      <c r="F2764" s="5">
        <v>24.07</v>
      </c>
      <c r="G2764" s="5" t="str" cm="1">
        <f t="array" ref="G2764">_xlfn.IFS(F2764&gt;=86,"Hot Week (More Than 85°F)",F2764&lt;50,"Cold Week (Less Than 50°F)",TRUE,"Normal Week")</f>
        <v>Cold Week (Less Than 50°F)</v>
      </c>
      <c r="H2764" s="2">
        <v>3.14</v>
      </c>
      <c r="I2764" s="2" t="str" cm="1">
        <f t="array" ref="I2764">_xlfn.IFS(H2764&gt;3.5,"Above Average",H2764&lt;3,"Below Average",TRUE,"Average")</f>
        <v>Average</v>
      </c>
      <c r="J2764" s="1">
        <v>204.63211939999999</v>
      </c>
      <c r="K2764" s="1" t="str" cm="1">
        <f t="array" ref="K2764">_xlfn.IFS(J2764&gt;200,"Above Average",J2764&lt;155,"Below Average",TRUE,"Average")</f>
        <v>Above Average</v>
      </c>
      <c r="L2764" s="7">
        <v>7.484</v>
      </c>
      <c r="M2764" s="7" t="str" cm="1">
        <f t="array" ref="M2764">_xlfn.IFS(L2764&gt;9,"Above Average",L2764&lt;8,"Below Average",TRUE,"Average")</f>
        <v>Below Average</v>
      </c>
    </row>
    <row r="2765" spans="1:13" x14ac:dyDescent="0.3">
      <c r="A2765">
        <v>20</v>
      </c>
      <c r="B2765" s="21">
        <v>40536</v>
      </c>
      <c r="C2765" s="21" t="str">
        <f t="shared" si="43"/>
        <v>Dec</v>
      </c>
      <c r="D2765" s="6">
        <v>3766687.43</v>
      </c>
      <c r="E2765" t="s">
        <v>155</v>
      </c>
      <c r="F2765" s="5">
        <v>25.17</v>
      </c>
      <c r="G2765" s="5" t="str" cm="1">
        <f t="array" ref="G2765">_xlfn.IFS(F2765&gt;=86,"Hot Week (More Than 85°F)",F2765&lt;50,"Cold Week (Less Than 50°F)",TRUE,"Normal Week")</f>
        <v>Cold Week (Less Than 50°F)</v>
      </c>
      <c r="H2765" s="2">
        <v>3.141</v>
      </c>
      <c r="I2765" s="2" t="str" cm="1">
        <f t="array" ref="I2765">_xlfn.IFS(H2765&gt;3.5,"Above Average",H2765&lt;3,"Below Average",TRUE,"Average")</f>
        <v>Average</v>
      </c>
      <c r="J2765" s="1">
        <v>204.6376731</v>
      </c>
      <c r="K2765" s="1" t="str" cm="1">
        <f t="array" ref="K2765">_xlfn.IFS(J2765&gt;200,"Above Average",J2765&lt;155,"Below Average",TRUE,"Average")</f>
        <v>Above Average</v>
      </c>
      <c r="L2765" s="7">
        <v>7.484</v>
      </c>
      <c r="M2765" s="7" t="str" cm="1">
        <f t="array" ref="M2765">_xlfn.IFS(L2765&gt;9,"Above Average",L2765&lt;8,"Below Average",TRUE,"Average")</f>
        <v>Below Average</v>
      </c>
    </row>
    <row r="2766" spans="1:13" x14ac:dyDescent="0.3">
      <c r="A2766">
        <v>20</v>
      </c>
      <c r="B2766" s="21">
        <v>40543</v>
      </c>
      <c r="C2766" s="21" t="str">
        <f t="shared" si="43"/>
        <v>Dec</v>
      </c>
      <c r="D2766" s="6">
        <v>1799737.79</v>
      </c>
      <c r="E2766" t="s">
        <v>156</v>
      </c>
      <c r="F2766" s="5">
        <v>28.85</v>
      </c>
      <c r="G2766" s="5" t="str" cm="1">
        <f t="array" ref="G2766">_xlfn.IFS(F2766&gt;=86,"Hot Week (More Than 85°F)",F2766&lt;50,"Cold Week (Less Than 50°F)",TRUE,"Normal Week")</f>
        <v>Cold Week (Less Than 50°F)</v>
      </c>
      <c r="H2766" s="2">
        <v>3.1789999999999998</v>
      </c>
      <c r="I2766" s="2" t="str" cm="1">
        <f t="array" ref="I2766">_xlfn.IFS(H2766&gt;3.5,"Above Average",H2766&lt;3,"Below Average",TRUE,"Average")</f>
        <v>Average</v>
      </c>
      <c r="J2766" s="1">
        <v>204.64322670000001</v>
      </c>
      <c r="K2766" s="1" t="str" cm="1">
        <f t="array" ref="K2766">_xlfn.IFS(J2766&gt;200,"Above Average",J2766&lt;155,"Below Average",TRUE,"Average")</f>
        <v>Above Average</v>
      </c>
      <c r="L2766" s="7">
        <v>7.484</v>
      </c>
      <c r="M2766" s="7" t="str" cm="1">
        <f t="array" ref="M2766">_xlfn.IFS(L2766&gt;9,"Above Average",L2766&lt;8,"Below Average",TRUE,"Average")</f>
        <v>Below Average</v>
      </c>
    </row>
    <row r="2767" spans="1:13" x14ac:dyDescent="0.3">
      <c r="A2767">
        <v>20</v>
      </c>
      <c r="B2767" s="21">
        <v>40550</v>
      </c>
      <c r="C2767" s="21" t="str">
        <f t="shared" si="43"/>
        <v>Jan</v>
      </c>
      <c r="D2767" s="6">
        <v>1843030.95</v>
      </c>
      <c r="E2767" t="s">
        <v>155</v>
      </c>
      <c r="F2767" s="5">
        <v>31.43</v>
      </c>
      <c r="G2767" s="5" t="str" cm="1">
        <f t="array" ref="G2767">_xlfn.IFS(F2767&gt;=86,"Hot Week (More Than 85°F)",F2767&lt;50,"Cold Week (Less Than 50°F)",TRUE,"Normal Week")</f>
        <v>Cold Week (Less Than 50°F)</v>
      </c>
      <c r="H2767" s="2">
        <v>3.1930000000000001</v>
      </c>
      <c r="I2767" s="2" t="str" cm="1">
        <f t="array" ref="I2767">_xlfn.IFS(H2767&gt;3.5,"Above Average",H2767&lt;3,"Below Average",TRUE,"Average")</f>
        <v>Average</v>
      </c>
      <c r="J2767" s="1">
        <v>204.6487803</v>
      </c>
      <c r="K2767" s="1" t="str" cm="1">
        <f t="array" ref="K2767">_xlfn.IFS(J2767&gt;200,"Above Average",J2767&lt;155,"Below Average",TRUE,"Average")</f>
        <v>Above Average</v>
      </c>
      <c r="L2767" s="7">
        <v>7.343</v>
      </c>
      <c r="M2767" s="7" t="str" cm="1">
        <f t="array" ref="M2767">_xlfn.IFS(L2767&gt;9,"Above Average",L2767&lt;8,"Below Average",TRUE,"Average")</f>
        <v>Below Average</v>
      </c>
    </row>
    <row r="2768" spans="1:13" x14ac:dyDescent="0.3">
      <c r="A2768">
        <v>20</v>
      </c>
      <c r="B2768" s="21">
        <v>40557</v>
      </c>
      <c r="C2768" s="21" t="str">
        <f t="shared" si="43"/>
        <v>Jan</v>
      </c>
      <c r="D2768" s="6">
        <v>1884345.01</v>
      </c>
      <c r="E2768" t="s">
        <v>155</v>
      </c>
      <c r="F2768" s="5">
        <v>20.39</v>
      </c>
      <c r="G2768" s="5" t="str" cm="1">
        <f t="array" ref="G2768">_xlfn.IFS(F2768&gt;=86,"Hot Week (More Than 85°F)",F2768&lt;50,"Cold Week (Less Than 50°F)",TRUE,"Normal Week")</f>
        <v>Cold Week (Less Than 50°F)</v>
      </c>
      <c r="H2768" s="2">
        <v>3.2050000000000001</v>
      </c>
      <c r="I2768" s="2" t="str" cm="1">
        <f t="array" ref="I2768">_xlfn.IFS(H2768&gt;3.5,"Above Average",H2768&lt;3,"Below Average",TRUE,"Average")</f>
        <v>Average</v>
      </c>
      <c r="J2768" s="1">
        <v>204.7026042</v>
      </c>
      <c r="K2768" s="1" t="str" cm="1">
        <f t="array" ref="K2768">_xlfn.IFS(J2768&gt;200,"Above Average",J2768&lt;155,"Below Average",TRUE,"Average")</f>
        <v>Above Average</v>
      </c>
      <c r="L2768" s="7">
        <v>7.343</v>
      </c>
      <c r="M2768" s="7" t="str" cm="1">
        <f t="array" ref="M2768">_xlfn.IFS(L2768&gt;9,"Above Average",L2768&lt;8,"Below Average",TRUE,"Average")</f>
        <v>Below Average</v>
      </c>
    </row>
    <row r="2769" spans="1:13" x14ac:dyDescent="0.3">
      <c r="A2769">
        <v>20</v>
      </c>
      <c r="B2769" s="21">
        <v>40564</v>
      </c>
      <c r="C2769" s="21" t="str">
        <f t="shared" si="43"/>
        <v>Jan</v>
      </c>
      <c r="D2769" s="6">
        <v>1781805.66</v>
      </c>
      <c r="E2769" t="s">
        <v>155</v>
      </c>
      <c r="F2769" s="5">
        <v>27.43</v>
      </c>
      <c r="G2769" s="5" t="str" cm="1">
        <f t="array" ref="G2769">_xlfn.IFS(F2769&gt;=86,"Hot Week (More Than 85°F)",F2769&lt;50,"Cold Week (Less Than 50°F)",TRUE,"Normal Week")</f>
        <v>Cold Week (Less Than 50°F)</v>
      </c>
      <c r="H2769" s="2">
        <v>3.2290000000000001</v>
      </c>
      <c r="I2769" s="2" t="str" cm="1">
        <f t="array" ref="I2769">_xlfn.IFS(H2769&gt;3.5,"Above Average",H2769&lt;3,"Below Average",TRUE,"Average")</f>
        <v>Average</v>
      </c>
      <c r="J2769" s="1">
        <v>205.0460497</v>
      </c>
      <c r="K2769" s="1" t="str" cm="1">
        <f t="array" ref="K2769">_xlfn.IFS(J2769&gt;200,"Above Average",J2769&lt;155,"Below Average",TRUE,"Average")</f>
        <v>Above Average</v>
      </c>
      <c r="L2769" s="7">
        <v>7.343</v>
      </c>
      <c r="M2769" s="7" t="str" cm="1">
        <f t="array" ref="M2769">_xlfn.IFS(L2769&gt;9,"Above Average",L2769&lt;8,"Below Average",TRUE,"Average")</f>
        <v>Below Average</v>
      </c>
    </row>
    <row r="2770" spans="1:13" x14ac:dyDescent="0.3">
      <c r="A2770">
        <v>20</v>
      </c>
      <c r="B2770" s="21">
        <v>40571</v>
      </c>
      <c r="C2770" s="21" t="str">
        <f t="shared" si="43"/>
        <v>Jan</v>
      </c>
      <c r="D2770" s="6">
        <v>1761506.68</v>
      </c>
      <c r="E2770" t="s">
        <v>155</v>
      </c>
      <c r="F2770" s="5">
        <v>23.21</v>
      </c>
      <c r="G2770" s="5" t="str" cm="1">
        <f t="array" ref="G2770">_xlfn.IFS(F2770&gt;=86,"Hot Week (More Than 85°F)",F2770&lt;50,"Cold Week (Less Than 50°F)",TRUE,"Normal Week")</f>
        <v>Cold Week (Less Than 50°F)</v>
      </c>
      <c r="H2770" s="2">
        <v>3.2370000000000001</v>
      </c>
      <c r="I2770" s="2" t="str" cm="1">
        <f t="array" ref="I2770">_xlfn.IFS(H2770&gt;3.5,"Above Average",H2770&lt;3,"Below Average",TRUE,"Average")</f>
        <v>Average</v>
      </c>
      <c r="J2770" s="1">
        <v>205.3894952</v>
      </c>
      <c r="K2770" s="1" t="str" cm="1">
        <f t="array" ref="K2770">_xlfn.IFS(J2770&gt;200,"Above Average",J2770&lt;155,"Below Average",TRUE,"Average")</f>
        <v>Above Average</v>
      </c>
      <c r="L2770" s="7">
        <v>7.343</v>
      </c>
      <c r="M2770" s="7" t="str" cm="1">
        <f t="array" ref="M2770">_xlfn.IFS(L2770&gt;9,"Above Average",L2770&lt;8,"Below Average",TRUE,"Average")</f>
        <v>Below Average</v>
      </c>
    </row>
    <row r="2771" spans="1:13" x14ac:dyDescent="0.3">
      <c r="A2771">
        <v>20</v>
      </c>
      <c r="B2771" s="21">
        <v>40578</v>
      </c>
      <c r="C2771" s="21" t="str">
        <f t="shared" si="43"/>
        <v>Feb</v>
      </c>
      <c r="D2771" s="6">
        <v>2351143.0699999998</v>
      </c>
      <c r="E2771" t="s">
        <v>155</v>
      </c>
      <c r="F2771" s="5">
        <v>28.58</v>
      </c>
      <c r="G2771" s="5" t="str" cm="1">
        <f t="array" ref="G2771">_xlfn.IFS(F2771&gt;=86,"Hot Week (More Than 85°F)",F2771&lt;50,"Cold Week (Less Than 50°F)",TRUE,"Normal Week")</f>
        <v>Cold Week (Less Than 50°F)</v>
      </c>
      <c r="H2771" s="2">
        <v>3.2309999999999999</v>
      </c>
      <c r="I2771" s="2" t="str" cm="1">
        <f t="array" ref="I2771">_xlfn.IFS(H2771&gt;3.5,"Above Average",H2771&lt;3,"Below Average",TRUE,"Average")</f>
        <v>Average</v>
      </c>
      <c r="J2771" s="1">
        <v>205.7329407</v>
      </c>
      <c r="K2771" s="1" t="str" cm="1">
        <f t="array" ref="K2771">_xlfn.IFS(J2771&gt;200,"Above Average",J2771&lt;155,"Below Average",TRUE,"Average")</f>
        <v>Above Average</v>
      </c>
      <c r="L2771" s="7">
        <v>7.343</v>
      </c>
      <c r="M2771" s="7" t="str" cm="1">
        <f t="array" ref="M2771">_xlfn.IFS(L2771&gt;9,"Above Average",L2771&lt;8,"Below Average",TRUE,"Average")</f>
        <v>Below Average</v>
      </c>
    </row>
    <row r="2772" spans="1:13" x14ac:dyDescent="0.3">
      <c r="A2772">
        <v>20</v>
      </c>
      <c r="B2772" s="21">
        <v>40585</v>
      </c>
      <c r="C2772" s="21" t="str">
        <f t="shared" si="43"/>
        <v>Feb</v>
      </c>
      <c r="D2772" s="6">
        <v>2211388.14</v>
      </c>
      <c r="E2772" t="s">
        <v>156</v>
      </c>
      <c r="F2772" s="5">
        <v>25.38</v>
      </c>
      <c r="G2772" s="5" t="str" cm="1">
        <f t="array" ref="G2772">_xlfn.IFS(F2772&gt;=86,"Hot Week (More Than 85°F)",F2772&lt;50,"Cold Week (Less Than 50°F)",TRUE,"Normal Week")</f>
        <v>Cold Week (Less Than 50°F)</v>
      </c>
      <c r="H2772" s="2">
        <v>3.2389999999999999</v>
      </c>
      <c r="I2772" s="2" t="str" cm="1">
        <f t="array" ref="I2772">_xlfn.IFS(H2772&gt;3.5,"Above Average",H2772&lt;3,"Below Average",TRUE,"Average")</f>
        <v>Average</v>
      </c>
      <c r="J2772" s="1">
        <v>206.0763862</v>
      </c>
      <c r="K2772" s="1" t="str" cm="1">
        <f t="array" ref="K2772">_xlfn.IFS(J2772&gt;200,"Above Average",J2772&lt;155,"Below Average",TRUE,"Average")</f>
        <v>Above Average</v>
      </c>
      <c r="L2772" s="7">
        <v>7.343</v>
      </c>
      <c r="M2772" s="7" t="str" cm="1">
        <f t="array" ref="M2772">_xlfn.IFS(L2772&gt;9,"Above Average",L2772&lt;8,"Below Average",TRUE,"Average")</f>
        <v>Below Average</v>
      </c>
    </row>
    <row r="2773" spans="1:13" x14ac:dyDescent="0.3">
      <c r="A2773">
        <v>20</v>
      </c>
      <c r="B2773" s="21">
        <v>40592</v>
      </c>
      <c r="C2773" s="21" t="str">
        <f t="shared" si="43"/>
        <v>Feb</v>
      </c>
      <c r="D2773" s="6">
        <v>2258616.2400000002</v>
      </c>
      <c r="E2773" t="s">
        <v>155</v>
      </c>
      <c r="F2773" s="5">
        <v>42.95</v>
      </c>
      <c r="G2773" s="5" t="str" cm="1">
        <f t="array" ref="G2773">_xlfn.IFS(F2773&gt;=86,"Hot Week (More Than 85°F)",F2773&lt;50,"Cold Week (Less Than 50°F)",TRUE,"Normal Week")</f>
        <v>Cold Week (Less Than 50°F)</v>
      </c>
      <c r="H2773" s="2">
        <v>3.2450000000000001</v>
      </c>
      <c r="I2773" s="2" t="str" cm="1">
        <f t="array" ref="I2773">_xlfn.IFS(H2773&gt;3.5,"Above Average",H2773&lt;3,"Below Average",TRUE,"Average")</f>
        <v>Average</v>
      </c>
      <c r="J2773" s="1">
        <v>206.3694701</v>
      </c>
      <c r="K2773" s="1" t="str" cm="1">
        <f t="array" ref="K2773">_xlfn.IFS(J2773&gt;200,"Above Average",J2773&lt;155,"Below Average",TRUE,"Average")</f>
        <v>Above Average</v>
      </c>
      <c r="L2773" s="7">
        <v>7.343</v>
      </c>
      <c r="M2773" s="7" t="str" cm="1">
        <f t="array" ref="M2773">_xlfn.IFS(L2773&gt;9,"Above Average",L2773&lt;8,"Below Average",TRUE,"Average")</f>
        <v>Below Average</v>
      </c>
    </row>
    <row r="2774" spans="1:13" x14ac:dyDescent="0.3">
      <c r="A2774">
        <v>20</v>
      </c>
      <c r="B2774" s="21">
        <v>40599</v>
      </c>
      <c r="C2774" s="21" t="str">
        <f t="shared" si="43"/>
        <v>Feb</v>
      </c>
      <c r="D2774" s="6">
        <v>1938608.52</v>
      </c>
      <c r="E2774" t="s">
        <v>155</v>
      </c>
      <c r="F2774" s="5">
        <v>33.200000000000003</v>
      </c>
      <c r="G2774" s="5" t="str" cm="1">
        <f t="array" ref="G2774">_xlfn.IFS(F2774&gt;=86,"Hot Week (More Than 85°F)",F2774&lt;50,"Cold Week (Less Than 50°F)",TRUE,"Normal Week")</f>
        <v>Cold Week (Less Than 50°F)</v>
      </c>
      <c r="H2774" s="2">
        <v>3.274</v>
      </c>
      <c r="I2774" s="2" t="str" cm="1">
        <f t="array" ref="I2774">_xlfn.IFS(H2774&gt;3.5,"Above Average",H2774&lt;3,"Below Average",TRUE,"Average")</f>
        <v>Average</v>
      </c>
      <c r="J2774" s="1">
        <v>206.6424093</v>
      </c>
      <c r="K2774" s="1" t="str" cm="1">
        <f t="array" ref="K2774">_xlfn.IFS(J2774&gt;200,"Above Average",J2774&lt;155,"Below Average",TRUE,"Average")</f>
        <v>Above Average</v>
      </c>
      <c r="L2774" s="7">
        <v>7.343</v>
      </c>
      <c r="M2774" s="7" t="str" cm="1">
        <f t="array" ref="M2774">_xlfn.IFS(L2774&gt;9,"Above Average",L2774&lt;8,"Below Average",TRUE,"Average")</f>
        <v>Below Average</v>
      </c>
    </row>
    <row r="2775" spans="1:13" x14ac:dyDescent="0.3">
      <c r="A2775">
        <v>20</v>
      </c>
      <c r="B2775" s="21">
        <v>40606</v>
      </c>
      <c r="C2775" s="21" t="str">
        <f t="shared" si="43"/>
        <v>Mar</v>
      </c>
      <c r="D2775" s="6">
        <v>2143424.61</v>
      </c>
      <c r="E2775" t="s">
        <v>155</v>
      </c>
      <c r="F2775" s="5">
        <v>37.33</v>
      </c>
      <c r="G2775" s="5" t="str" cm="1">
        <f t="array" ref="G2775">_xlfn.IFS(F2775&gt;=86,"Hot Week (More Than 85°F)",F2775&lt;50,"Cold Week (Less Than 50°F)",TRUE,"Normal Week")</f>
        <v>Cold Week (Less Than 50°F)</v>
      </c>
      <c r="H2775" s="2">
        <v>3.4329999999999998</v>
      </c>
      <c r="I2775" s="2" t="str" cm="1">
        <f t="array" ref="I2775">_xlfn.IFS(H2775&gt;3.5,"Above Average",H2775&lt;3,"Below Average",TRUE,"Average")</f>
        <v>Average</v>
      </c>
      <c r="J2775" s="1">
        <v>206.91534849999999</v>
      </c>
      <c r="K2775" s="1" t="str" cm="1">
        <f t="array" ref="K2775">_xlfn.IFS(J2775&gt;200,"Above Average",J2775&lt;155,"Below Average",TRUE,"Average")</f>
        <v>Above Average</v>
      </c>
      <c r="L2775" s="7">
        <v>7.343</v>
      </c>
      <c r="M2775" s="7" t="str" cm="1">
        <f t="array" ref="M2775">_xlfn.IFS(L2775&gt;9,"Above Average",L2775&lt;8,"Below Average",TRUE,"Average")</f>
        <v>Below Average</v>
      </c>
    </row>
    <row r="2776" spans="1:13" x14ac:dyDescent="0.3">
      <c r="A2776">
        <v>20</v>
      </c>
      <c r="B2776" s="21">
        <v>40613</v>
      </c>
      <c r="C2776" s="21" t="str">
        <f t="shared" si="43"/>
        <v>Mar</v>
      </c>
      <c r="D2776" s="6">
        <v>1990932.77</v>
      </c>
      <c r="E2776" t="s">
        <v>155</v>
      </c>
      <c r="F2776" s="5">
        <v>39.53</v>
      </c>
      <c r="G2776" s="5" t="str" cm="1">
        <f t="array" ref="G2776">_xlfn.IFS(F2776&gt;=86,"Hot Week (More Than 85°F)",F2776&lt;50,"Cold Week (Less Than 50°F)",TRUE,"Normal Week")</f>
        <v>Cold Week (Less Than 50°F)</v>
      </c>
      <c r="H2776" s="2">
        <v>3.5819999999999999</v>
      </c>
      <c r="I2776" s="2" t="str" cm="1">
        <f t="array" ref="I2776">_xlfn.IFS(H2776&gt;3.5,"Above Average",H2776&lt;3,"Below Average",TRUE,"Average")</f>
        <v>Above Average</v>
      </c>
      <c r="J2776" s="1">
        <v>207.1882876</v>
      </c>
      <c r="K2776" s="1" t="str" cm="1">
        <f t="array" ref="K2776">_xlfn.IFS(J2776&gt;200,"Above Average",J2776&lt;155,"Below Average",TRUE,"Average")</f>
        <v>Above Average</v>
      </c>
      <c r="L2776" s="7">
        <v>7.343</v>
      </c>
      <c r="M2776" s="7" t="str" cm="1">
        <f t="array" ref="M2776">_xlfn.IFS(L2776&gt;9,"Above Average",L2776&lt;8,"Below Average",TRUE,"Average")</f>
        <v>Below Average</v>
      </c>
    </row>
    <row r="2777" spans="1:13" x14ac:dyDescent="0.3">
      <c r="A2777">
        <v>20</v>
      </c>
      <c r="B2777" s="21">
        <v>40620</v>
      </c>
      <c r="C2777" s="21" t="str">
        <f t="shared" si="43"/>
        <v>Mar</v>
      </c>
      <c r="D2777" s="6">
        <v>1931668.64</v>
      </c>
      <c r="E2777" t="s">
        <v>155</v>
      </c>
      <c r="F2777" s="5">
        <v>44.8</v>
      </c>
      <c r="G2777" s="5" t="str" cm="1">
        <f t="array" ref="G2777">_xlfn.IFS(F2777&gt;=86,"Hot Week (More Than 85°F)",F2777&lt;50,"Cold Week (Less Than 50°F)",TRUE,"Normal Week")</f>
        <v>Cold Week (Less Than 50°F)</v>
      </c>
      <c r="H2777" s="2">
        <v>3.6309999999999998</v>
      </c>
      <c r="I2777" s="2" t="str" cm="1">
        <f t="array" ref="I2777">_xlfn.IFS(H2777&gt;3.5,"Above Average",H2777&lt;3,"Below Average",TRUE,"Average")</f>
        <v>Above Average</v>
      </c>
      <c r="J2777" s="1">
        <v>207.42838449999999</v>
      </c>
      <c r="K2777" s="1" t="str" cm="1">
        <f t="array" ref="K2777">_xlfn.IFS(J2777&gt;200,"Above Average",J2777&lt;155,"Below Average",TRUE,"Average")</f>
        <v>Above Average</v>
      </c>
      <c r="L2777" s="7">
        <v>7.343</v>
      </c>
      <c r="M2777" s="7" t="str" cm="1">
        <f t="array" ref="M2777">_xlfn.IFS(L2777&gt;9,"Above Average",L2777&lt;8,"Below Average",TRUE,"Average")</f>
        <v>Below Average</v>
      </c>
    </row>
    <row r="2778" spans="1:13" x14ac:dyDescent="0.3">
      <c r="A2778">
        <v>20</v>
      </c>
      <c r="B2778" s="21">
        <v>40627</v>
      </c>
      <c r="C2778" s="21" t="str">
        <f t="shared" si="43"/>
        <v>Mar</v>
      </c>
      <c r="D2778" s="6">
        <v>1824711.21</v>
      </c>
      <c r="E2778" t="s">
        <v>155</v>
      </c>
      <c r="F2778" s="5">
        <v>44.83</v>
      </c>
      <c r="G2778" s="5" t="str" cm="1">
        <f t="array" ref="G2778">_xlfn.IFS(F2778&gt;=86,"Hot Week (More Than 85°F)",F2778&lt;50,"Cold Week (Less Than 50°F)",TRUE,"Normal Week")</f>
        <v>Cold Week (Less Than 50°F)</v>
      </c>
      <c r="H2778" s="2">
        <v>3.625</v>
      </c>
      <c r="I2778" s="2" t="str" cm="1">
        <f t="array" ref="I2778">_xlfn.IFS(H2778&gt;3.5,"Above Average",H2778&lt;3,"Below Average",TRUE,"Average")</f>
        <v>Above Average</v>
      </c>
      <c r="J2778" s="1">
        <v>207.65534439999999</v>
      </c>
      <c r="K2778" s="1" t="str" cm="1">
        <f t="array" ref="K2778">_xlfn.IFS(J2778&gt;200,"Above Average",J2778&lt;155,"Below Average",TRUE,"Average")</f>
        <v>Above Average</v>
      </c>
      <c r="L2778" s="7">
        <v>7.343</v>
      </c>
      <c r="M2778" s="7" t="str" cm="1">
        <f t="array" ref="M2778">_xlfn.IFS(L2778&gt;9,"Above Average",L2778&lt;8,"Below Average",TRUE,"Average")</f>
        <v>Below Average</v>
      </c>
    </row>
    <row r="2779" spans="1:13" x14ac:dyDescent="0.3">
      <c r="A2779">
        <v>20</v>
      </c>
      <c r="B2779" s="21">
        <v>40634</v>
      </c>
      <c r="C2779" s="21" t="str">
        <f t="shared" si="43"/>
        <v>Apr</v>
      </c>
      <c r="D2779" s="6">
        <v>1927993.09</v>
      </c>
      <c r="E2779" t="s">
        <v>155</v>
      </c>
      <c r="F2779" s="5">
        <v>32.43</v>
      </c>
      <c r="G2779" s="5" t="str" cm="1">
        <f t="array" ref="G2779">_xlfn.IFS(F2779&gt;=86,"Hot Week (More Than 85°F)",F2779&lt;50,"Cold Week (Less Than 50°F)",TRUE,"Normal Week")</f>
        <v>Cold Week (Less Than 50°F)</v>
      </c>
      <c r="H2779" s="2">
        <v>3.6379999999999999</v>
      </c>
      <c r="I2779" s="2" t="str" cm="1">
        <f t="array" ref="I2779">_xlfn.IFS(H2779&gt;3.5,"Above Average",H2779&lt;3,"Below Average",TRUE,"Average")</f>
        <v>Above Average</v>
      </c>
      <c r="J2779" s="1">
        <v>207.88230429999999</v>
      </c>
      <c r="K2779" s="1" t="str" cm="1">
        <f t="array" ref="K2779">_xlfn.IFS(J2779&gt;200,"Above Average",J2779&lt;155,"Below Average",TRUE,"Average")</f>
        <v>Above Average</v>
      </c>
      <c r="L2779" s="7">
        <v>7.2869999999999999</v>
      </c>
      <c r="M2779" s="7" t="str" cm="1">
        <f t="array" ref="M2779">_xlfn.IFS(L2779&gt;9,"Above Average",L2779&lt;8,"Below Average",TRUE,"Average")</f>
        <v>Below Average</v>
      </c>
    </row>
    <row r="2780" spans="1:13" x14ac:dyDescent="0.3">
      <c r="A2780">
        <v>20</v>
      </c>
      <c r="B2780" s="21">
        <v>40641</v>
      </c>
      <c r="C2780" s="21" t="str">
        <f t="shared" si="43"/>
        <v>Apr</v>
      </c>
      <c r="D2780" s="6">
        <v>2027056.39</v>
      </c>
      <c r="E2780" t="s">
        <v>155</v>
      </c>
      <c r="F2780" s="5">
        <v>47.09</v>
      </c>
      <c r="G2780" s="5" t="str" cm="1">
        <f t="array" ref="G2780">_xlfn.IFS(F2780&gt;=86,"Hot Week (More Than 85°F)",F2780&lt;50,"Cold Week (Less Than 50°F)",TRUE,"Normal Week")</f>
        <v>Cold Week (Less Than 50°F)</v>
      </c>
      <c r="H2780" s="2">
        <v>3.72</v>
      </c>
      <c r="I2780" s="2" t="str" cm="1">
        <f t="array" ref="I2780">_xlfn.IFS(H2780&gt;3.5,"Above Average",H2780&lt;3,"Below Average",TRUE,"Average")</f>
        <v>Above Average</v>
      </c>
      <c r="J2780" s="1">
        <v>208.10926420000001</v>
      </c>
      <c r="K2780" s="1" t="str" cm="1">
        <f t="array" ref="K2780">_xlfn.IFS(J2780&gt;200,"Above Average",J2780&lt;155,"Below Average",TRUE,"Average")</f>
        <v>Above Average</v>
      </c>
      <c r="L2780" s="7">
        <v>7.2869999999999999</v>
      </c>
      <c r="M2780" s="7" t="str" cm="1">
        <f t="array" ref="M2780">_xlfn.IFS(L2780&gt;9,"Above Average",L2780&lt;8,"Below Average",TRUE,"Average")</f>
        <v>Below Average</v>
      </c>
    </row>
    <row r="2781" spans="1:13" x14ac:dyDescent="0.3">
      <c r="A2781">
        <v>20</v>
      </c>
      <c r="B2781" s="21">
        <v>40648</v>
      </c>
      <c r="C2781" s="21" t="str">
        <f t="shared" si="43"/>
        <v>Apr</v>
      </c>
      <c r="D2781" s="6">
        <v>2057406.33</v>
      </c>
      <c r="E2781" t="s">
        <v>155</v>
      </c>
      <c r="F2781" s="5">
        <v>55</v>
      </c>
      <c r="G2781" s="5" t="str" cm="1">
        <f t="array" ref="G2781">_xlfn.IFS(F2781&gt;=86,"Hot Week (More Than 85°F)",F2781&lt;50,"Cold Week (Less Than 50°F)",TRUE,"Normal Week")</f>
        <v>Normal Week</v>
      </c>
      <c r="H2781" s="2">
        <v>3.8210000000000002</v>
      </c>
      <c r="I2781" s="2" t="str" cm="1">
        <f t="array" ref="I2781">_xlfn.IFS(H2781&gt;3.5,"Above Average",H2781&lt;3,"Below Average",TRUE,"Average")</f>
        <v>Above Average</v>
      </c>
      <c r="J2781" s="1">
        <v>208.3172811</v>
      </c>
      <c r="K2781" s="1" t="str" cm="1">
        <f t="array" ref="K2781">_xlfn.IFS(J2781&gt;200,"Above Average",J2781&lt;155,"Below Average",TRUE,"Average")</f>
        <v>Above Average</v>
      </c>
      <c r="L2781" s="7">
        <v>7.2869999999999999</v>
      </c>
      <c r="M2781" s="7" t="str" cm="1">
        <f t="array" ref="M2781">_xlfn.IFS(L2781&gt;9,"Above Average",L2781&lt;8,"Below Average",TRUE,"Average")</f>
        <v>Below Average</v>
      </c>
    </row>
    <row r="2782" spans="1:13" x14ac:dyDescent="0.3">
      <c r="A2782">
        <v>20</v>
      </c>
      <c r="B2782" s="21">
        <v>40655</v>
      </c>
      <c r="C2782" s="21" t="str">
        <f t="shared" si="43"/>
        <v>Apr</v>
      </c>
      <c r="D2782" s="6">
        <v>2313861.81</v>
      </c>
      <c r="E2782" t="s">
        <v>155</v>
      </c>
      <c r="F2782" s="5">
        <v>52.56</v>
      </c>
      <c r="G2782" s="5" t="str" cm="1">
        <f t="array" ref="G2782">_xlfn.IFS(F2782&gt;=86,"Hot Week (More Than 85°F)",F2782&lt;50,"Cold Week (Less Than 50°F)",TRUE,"Normal Week")</f>
        <v>Normal Week</v>
      </c>
      <c r="H2782" s="2">
        <v>3.8919999999999999</v>
      </c>
      <c r="I2782" s="2" t="str" cm="1">
        <f t="array" ref="I2782">_xlfn.IFS(H2782&gt;3.5,"Above Average",H2782&lt;3,"Below Average",TRUE,"Average")</f>
        <v>Above Average</v>
      </c>
      <c r="J2782" s="1">
        <v>208.47794049999999</v>
      </c>
      <c r="K2782" s="1" t="str" cm="1">
        <f t="array" ref="K2782">_xlfn.IFS(J2782&gt;200,"Above Average",J2782&lt;155,"Below Average",TRUE,"Average")</f>
        <v>Above Average</v>
      </c>
      <c r="L2782" s="7">
        <v>7.2869999999999999</v>
      </c>
      <c r="M2782" s="7" t="str" cm="1">
        <f t="array" ref="M2782">_xlfn.IFS(L2782&gt;9,"Above Average",L2782&lt;8,"Below Average",TRUE,"Average")</f>
        <v>Below Average</v>
      </c>
    </row>
    <row r="2783" spans="1:13" x14ac:dyDescent="0.3">
      <c r="A2783">
        <v>20</v>
      </c>
      <c r="B2783" s="21">
        <v>40662</v>
      </c>
      <c r="C2783" s="21" t="str">
        <f t="shared" si="43"/>
        <v>Apr</v>
      </c>
      <c r="D2783" s="6">
        <v>1881788.19</v>
      </c>
      <c r="E2783" t="s">
        <v>155</v>
      </c>
      <c r="F2783" s="5">
        <v>62.97</v>
      </c>
      <c r="G2783" s="5" t="str" cm="1">
        <f t="array" ref="G2783">_xlfn.IFS(F2783&gt;=86,"Hot Week (More Than 85°F)",F2783&lt;50,"Cold Week (Less Than 50°F)",TRUE,"Normal Week")</f>
        <v>Normal Week</v>
      </c>
      <c r="H2783" s="2">
        <v>3.9620000000000002</v>
      </c>
      <c r="I2783" s="2" t="str" cm="1">
        <f t="array" ref="I2783">_xlfn.IFS(H2783&gt;3.5,"Above Average",H2783&lt;3,"Below Average",TRUE,"Average")</f>
        <v>Above Average</v>
      </c>
      <c r="J2783" s="1">
        <v>208.6386</v>
      </c>
      <c r="K2783" s="1" t="str" cm="1">
        <f t="array" ref="K2783">_xlfn.IFS(J2783&gt;200,"Above Average",J2783&lt;155,"Below Average",TRUE,"Average")</f>
        <v>Above Average</v>
      </c>
      <c r="L2783" s="7">
        <v>7.2869999999999999</v>
      </c>
      <c r="M2783" s="7" t="str" cm="1">
        <f t="array" ref="M2783">_xlfn.IFS(L2783&gt;9,"Above Average",L2783&lt;8,"Below Average",TRUE,"Average")</f>
        <v>Below Average</v>
      </c>
    </row>
    <row r="2784" spans="1:13" x14ac:dyDescent="0.3">
      <c r="A2784">
        <v>20</v>
      </c>
      <c r="B2784" s="21">
        <v>40669</v>
      </c>
      <c r="C2784" s="21" t="str">
        <f t="shared" si="43"/>
        <v>May</v>
      </c>
      <c r="D2784" s="6">
        <v>2090838.44</v>
      </c>
      <c r="E2784" t="s">
        <v>155</v>
      </c>
      <c r="F2784" s="5">
        <v>53.41</v>
      </c>
      <c r="G2784" s="5" t="str" cm="1">
        <f t="array" ref="G2784">_xlfn.IFS(F2784&gt;=86,"Hot Week (More Than 85°F)",F2784&lt;50,"Cold Week (Less Than 50°F)",TRUE,"Normal Week")</f>
        <v>Normal Week</v>
      </c>
      <c r="H2784" s="2">
        <v>4.0460000000000003</v>
      </c>
      <c r="I2784" s="2" t="str" cm="1">
        <f t="array" ref="I2784">_xlfn.IFS(H2784&gt;3.5,"Above Average",H2784&lt;3,"Below Average",TRUE,"Average")</f>
        <v>Above Average</v>
      </c>
      <c r="J2784" s="1">
        <v>208.79925950000001</v>
      </c>
      <c r="K2784" s="1" t="str" cm="1">
        <f t="array" ref="K2784">_xlfn.IFS(J2784&gt;200,"Above Average",J2784&lt;155,"Below Average",TRUE,"Average")</f>
        <v>Above Average</v>
      </c>
      <c r="L2784" s="7">
        <v>7.2869999999999999</v>
      </c>
      <c r="M2784" s="7" t="str" cm="1">
        <f t="array" ref="M2784">_xlfn.IFS(L2784&gt;9,"Above Average",L2784&lt;8,"Below Average",TRUE,"Average")</f>
        <v>Below Average</v>
      </c>
    </row>
    <row r="2785" spans="1:13" x14ac:dyDescent="0.3">
      <c r="A2785">
        <v>20</v>
      </c>
      <c r="B2785" s="21">
        <v>40676</v>
      </c>
      <c r="C2785" s="21" t="str">
        <f t="shared" si="43"/>
        <v>May</v>
      </c>
      <c r="D2785" s="6">
        <v>2036748.53</v>
      </c>
      <c r="E2785" t="s">
        <v>155</v>
      </c>
      <c r="F2785" s="5">
        <v>62.26</v>
      </c>
      <c r="G2785" s="5" t="str" cm="1">
        <f t="array" ref="G2785">_xlfn.IFS(F2785&gt;=86,"Hot Week (More Than 85°F)",F2785&lt;50,"Cold Week (Less Than 50°F)",TRUE,"Normal Week")</f>
        <v>Normal Week</v>
      </c>
      <c r="H2785" s="2">
        <v>4.0659999999999998</v>
      </c>
      <c r="I2785" s="2" t="str" cm="1">
        <f t="array" ref="I2785">_xlfn.IFS(H2785&gt;3.5,"Above Average",H2785&lt;3,"Below Average",TRUE,"Average")</f>
        <v>Above Average</v>
      </c>
      <c r="J2785" s="1">
        <v>208.95991889999999</v>
      </c>
      <c r="K2785" s="1" t="str" cm="1">
        <f t="array" ref="K2785">_xlfn.IFS(J2785&gt;200,"Above Average",J2785&lt;155,"Below Average",TRUE,"Average")</f>
        <v>Above Average</v>
      </c>
      <c r="L2785" s="7">
        <v>7.2869999999999999</v>
      </c>
      <c r="M2785" s="7" t="str" cm="1">
        <f t="array" ref="M2785">_xlfn.IFS(L2785&gt;9,"Above Average",L2785&lt;8,"Below Average",TRUE,"Average")</f>
        <v>Below Average</v>
      </c>
    </row>
    <row r="2786" spans="1:13" x14ac:dyDescent="0.3">
      <c r="A2786">
        <v>20</v>
      </c>
      <c r="B2786" s="21">
        <v>40683</v>
      </c>
      <c r="C2786" s="21" t="str">
        <f t="shared" si="43"/>
        <v>May</v>
      </c>
      <c r="D2786" s="6">
        <v>1953416.06</v>
      </c>
      <c r="E2786" t="s">
        <v>155</v>
      </c>
      <c r="F2786" s="5">
        <v>59.01</v>
      </c>
      <c r="G2786" s="5" t="str" cm="1">
        <f t="array" ref="G2786">_xlfn.IFS(F2786&gt;=86,"Hot Week (More Than 85°F)",F2786&lt;50,"Cold Week (Less Than 50°F)",TRUE,"Normal Week")</f>
        <v>Normal Week</v>
      </c>
      <c r="H2786" s="2">
        <v>4.0620000000000003</v>
      </c>
      <c r="I2786" s="2" t="str" cm="1">
        <f t="array" ref="I2786">_xlfn.IFS(H2786&gt;3.5,"Above Average",H2786&lt;3,"Below Average",TRUE,"Average")</f>
        <v>Above Average</v>
      </c>
      <c r="J2786" s="1">
        <v>208.75831650000001</v>
      </c>
      <c r="K2786" s="1" t="str" cm="1">
        <f t="array" ref="K2786">_xlfn.IFS(J2786&gt;200,"Above Average",J2786&lt;155,"Below Average",TRUE,"Average")</f>
        <v>Above Average</v>
      </c>
      <c r="L2786" s="7">
        <v>7.2869999999999999</v>
      </c>
      <c r="M2786" s="7" t="str" cm="1">
        <f t="array" ref="M2786">_xlfn.IFS(L2786&gt;9,"Above Average",L2786&lt;8,"Below Average",TRUE,"Average")</f>
        <v>Below Average</v>
      </c>
    </row>
    <row r="2787" spans="1:13" x14ac:dyDescent="0.3">
      <c r="A2787">
        <v>20</v>
      </c>
      <c r="B2787" s="21">
        <v>40690</v>
      </c>
      <c r="C2787" s="21" t="str">
        <f t="shared" si="43"/>
        <v>May</v>
      </c>
      <c r="D2787" s="6">
        <v>1944433.17</v>
      </c>
      <c r="E2787" t="s">
        <v>155</v>
      </c>
      <c r="F2787" s="5">
        <v>69.12</v>
      </c>
      <c r="G2787" s="5" t="str" cm="1">
        <f t="array" ref="G2787">_xlfn.IFS(F2787&gt;=86,"Hot Week (More Than 85°F)",F2787&lt;50,"Cold Week (Less Than 50°F)",TRUE,"Normal Week")</f>
        <v>Normal Week</v>
      </c>
      <c r="H2787" s="2">
        <v>3.9849999999999999</v>
      </c>
      <c r="I2787" s="2" t="str" cm="1">
        <f t="array" ref="I2787">_xlfn.IFS(H2787&gt;3.5,"Above Average",H2787&lt;3,"Below Average",TRUE,"Average")</f>
        <v>Above Average</v>
      </c>
      <c r="J2787" s="1">
        <v>208.556714</v>
      </c>
      <c r="K2787" s="1" t="str" cm="1">
        <f t="array" ref="K2787">_xlfn.IFS(J2787&gt;200,"Above Average",J2787&lt;155,"Below Average",TRUE,"Average")</f>
        <v>Above Average</v>
      </c>
      <c r="L2787" s="7">
        <v>7.2869999999999999</v>
      </c>
      <c r="M2787" s="7" t="str" cm="1">
        <f t="array" ref="M2787">_xlfn.IFS(L2787&gt;9,"Above Average",L2787&lt;8,"Below Average",TRUE,"Average")</f>
        <v>Below Average</v>
      </c>
    </row>
    <row r="2788" spans="1:13" x14ac:dyDescent="0.3">
      <c r="A2788">
        <v>20</v>
      </c>
      <c r="B2788" s="21">
        <v>40697</v>
      </c>
      <c r="C2788" s="21" t="str">
        <f t="shared" si="43"/>
        <v>Jun</v>
      </c>
      <c r="D2788" s="6">
        <v>2182246.69</v>
      </c>
      <c r="E2788" t="s">
        <v>155</v>
      </c>
      <c r="F2788" s="5">
        <v>73.510000000000005</v>
      </c>
      <c r="G2788" s="5" t="str" cm="1">
        <f t="array" ref="G2788">_xlfn.IFS(F2788&gt;=86,"Hot Week (More Than 85°F)",F2788&lt;50,"Cold Week (Less Than 50°F)",TRUE,"Normal Week")</f>
        <v>Normal Week</v>
      </c>
      <c r="H2788" s="2">
        <v>3.9220000000000002</v>
      </c>
      <c r="I2788" s="2" t="str" cm="1">
        <f t="array" ref="I2788">_xlfn.IFS(H2788&gt;3.5,"Above Average",H2788&lt;3,"Below Average",TRUE,"Average")</f>
        <v>Above Average</v>
      </c>
      <c r="J2788" s="1">
        <v>208.35511159999999</v>
      </c>
      <c r="K2788" s="1" t="str" cm="1">
        <f t="array" ref="K2788">_xlfn.IFS(J2788&gt;200,"Above Average",J2788&lt;155,"Below Average",TRUE,"Average")</f>
        <v>Above Average</v>
      </c>
      <c r="L2788" s="7">
        <v>7.2869999999999999</v>
      </c>
      <c r="M2788" s="7" t="str" cm="1">
        <f t="array" ref="M2788">_xlfn.IFS(L2788&gt;9,"Above Average",L2788&lt;8,"Below Average",TRUE,"Average")</f>
        <v>Below Average</v>
      </c>
    </row>
    <row r="2789" spans="1:13" x14ac:dyDescent="0.3">
      <c r="A2789">
        <v>20</v>
      </c>
      <c r="B2789" s="21">
        <v>40704</v>
      </c>
      <c r="C2789" s="21" t="str">
        <f t="shared" si="43"/>
        <v>Jun</v>
      </c>
      <c r="D2789" s="6">
        <v>2135062.04</v>
      </c>
      <c r="E2789" t="s">
        <v>155</v>
      </c>
      <c r="F2789" s="5">
        <v>73.64</v>
      </c>
      <c r="G2789" s="5" t="str" cm="1">
        <f t="array" ref="G2789">_xlfn.IFS(F2789&gt;=86,"Hot Week (More Than 85°F)",F2789&lt;50,"Cold Week (Less Than 50°F)",TRUE,"Normal Week")</f>
        <v>Normal Week</v>
      </c>
      <c r="H2789" s="2">
        <v>3.8809999999999998</v>
      </c>
      <c r="I2789" s="2" t="str" cm="1">
        <f t="array" ref="I2789">_xlfn.IFS(H2789&gt;3.5,"Above Average",H2789&lt;3,"Below Average",TRUE,"Average")</f>
        <v>Above Average</v>
      </c>
      <c r="J2789" s="1">
        <v>208.1535092</v>
      </c>
      <c r="K2789" s="1" t="str" cm="1">
        <f t="array" ref="K2789">_xlfn.IFS(J2789&gt;200,"Above Average",J2789&lt;155,"Below Average",TRUE,"Average")</f>
        <v>Above Average</v>
      </c>
      <c r="L2789" s="7">
        <v>7.2869999999999999</v>
      </c>
      <c r="M2789" s="7" t="str" cm="1">
        <f t="array" ref="M2789">_xlfn.IFS(L2789&gt;9,"Above Average",L2789&lt;8,"Below Average",TRUE,"Average")</f>
        <v>Below Average</v>
      </c>
    </row>
    <row r="2790" spans="1:13" x14ac:dyDescent="0.3">
      <c r="A2790">
        <v>20</v>
      </c>
      <c r="B2790" s="21">
        <v>40711</v>
      </c>
      <c r="C2790" s="21" t="str">
        <f t="shared" si="43"/>
        <v>Jun</v>
      </c>
      <c r="D2790" s="6">
        <v>2065191.27</v>
      </c>
      <c r="E2790" t="s">
        <v>155</v>
      </c>
      <c r="F2790" s="5">
        <v>66.41</v>
      </c>
      <c r="G2790" s="5" t="str" cm="1">
        <f t="array" ref="G2790">_xlfn.IFS(F2790&gt;=86,"Hot Week (More Than 85°F)",F2790&lt;50,"Cold Week (Less Than 50°F)",TRUE,"Normal Week")</f>
        <v>Normal Week</v>
      </c>
      <c r="H2790" s="2">
        <v>3.8420000000000001</v>
      </c>
      <c r="I2790" s="2" t="str" cm="1">
        <f t="array" ref="I2790">_xlfn.IFS(H2790&gt;3.5,"Above Average",H2790&lt;3,"Below Average",TRUE,"Average")</f>
        <v>Above Average</v>
      </c>
      <c r="J2790" s="1">
        <v>208.12656039999999</v>
      </c>
      <c r="K2790" s="1" t="str" cm="1">
        <f t="array" ref="K2790">_xlfn.IFS(J2790&gt;200,"Above Average",J2790&lt;155,"Below Average",TRUE,"Average")</f>
        <v>Above Average</v>
      </c>
      <c r="L2790" s="7">
        <v>7.2869999999999999</v>
      </c>
      <c r="M2790" s="7" t="str" cm="1">
        <f t="array" ref="M2790">_xlfn.IFS(L2790&gt;9,"Above Average",L2790&lt;8,"Below Average",TRUE,"Average")</f>
        <v>Below Average</v>
      </c>
    </row>
    <row r="2791" spans="1:13" x14ac:dyDescent="0.3">
      <c r="A2791">
        <v>20</v>
      </c>
      <c r="B2791" s="21">
        <v>40718</v>
      </c>
      <c r="C2791" s="21" t="str">
        <f t="shared" si="43"/>
        <v>Jun</v>
      </c>
      <c r="D2791" s="6">
        <v>1950826.32</v>
      </c>
      <c r="E2791" t="s">
        <v>155</v>
      </c>
      <c r="F2791" s="5">
        <v>72.400000000000006</v>
      </c>
      <c r="G2791" s="5" t="str" cm="1">
        <f t="array" ref="G2791">_xlfn.IFS(F2791&gt;=86,"Hot Week (More Than 85°F)",F2791&lt;50,"Cold Week (Less Than 50°F)",TRUE,"Normal Week")</f>
        <v>Normal Week</v>
      </c>
      <c r="H2791" s="2">
        <v>3.8039999999999998</v>
      </c>
      <c r="I2791" s="2" t="str" cm="1">
        <f t="array" ref="I2791">_xlfn.IFS(H2791&gt;3.5,"Above Average",H2791&lt;3,"Below Average",TRUE,"Average")</f>
        <v>Above Average</v>
      </c>
      <c r="J2791" s="1">
        <v>208.23060179999999</v>
      </c>
      <c r="K2791" s="1" t="str" cm="1">
        <f t="array" ref="K2791">_xlfn.IFS(J2791&gt;200,"Above Average",J2791&lt;155,"Below Average",TRUE,"Average")</f>
        <v>Above Average</v>
      </c>
      <c r="L2791" s="7">
        <v>7.2869999999999999</v>
      </c>
      <c r="M2791" s="7" t="str" cm="1">
        <f t="array" ref="M2791">_xlfn.IFS(L2791&gt;9,"Above Average",L2791&lt;8,"Below Average",TRUE,"Average")</f>
        <v>Below Average</v>
      </c>
    </row>
    <row r="2792" spans="1:13" x14ac:dyDescent="0.3">
      <c r="A2792">
        <v>20</v>
      </c>
      <c r="B2792" s="21">
        <v>40725</v>
      </c>
      <c r="C2792" s="21" t="str">
        <f t="shared" si="43"/>
        <v>Jul</v>
      </c>
      <c r="D2792" s="6">
        <v>2053165.41</v>
      </c>
      <c r="E2792" t="s">
        <v>155</v>
      </c>
      <c r="F2792" s="5">
        <v>69.66</v>
      </c>
      <c r="G2792" s="5" t="str" cm="1">
        <f t="array" ref="G2792">_xlfn.IFS(F2792&gt;=86,"Hot Week (More Than 85°F)",F2792&lt;50,"Cold Week (Less Than 50°F)",TRUE,"Normal Week")</f>
        <v>Normal Week</v>
      </c>
      <c r="H2792" s="2">
        <v>3.7480000000000002</v>
      </c>
      <c r="I2792" s="2" t="str" cm="1">
        <f t="array" ref="I2792">_xlfn.IFS(H2792&gt;3.5,"Above Average",H2792&lt;3,"Below Average",TRUE,"Average")</f>
        <v>Above Average</v>
      </c>
      <c r="J2792" s="1">
        <v>208.33464319999999</v>
      </c>
      <c r="K2792" s="1" t="str" cm="1">
        <f t="array" ref="K2792">_xlfn.IFS(J2792&gt;200,"Above Average",J2792&lt;155,"Below Average",TRUE,"Average")</f>
        <v>Above Average</v>
      </c>
      <c r="L2792" s="7">
        <v>7.274</v>
      </c>
      <c r="M2792" s="7" t="str" cm="1">
        <f t="array" ref="M2792">_xlfn.IFS(L2792&gt;9,"Above Average",L2792&lt;8,"Below Average",TRUE,"Average")</f>
        <v>Below Average</v>
      </c>
    </row>
    <row r="2793" spans="1:13" x14ac:dyDescent="0.3">
      <c r="A2793">
        <v>20</v>
      </c>
      <c r="B2793" s="21">
        <v>40732</v>
      </c>
      <c r="C2793" s="21" t="str">
        <f t="shared" si="43"/>
        <v>Jul</v>
      </c>
      <c r="D2793" s="6">
        <v>2123787.79</v>
      </c>
      <c r="E2793" t="s">
        <v>155</v>
      </c>
      <c r="F2793" s="5">
        <v>74.69</v>
      </c>
      <c r="G2793" s="5" t="str" cm="1">
        <f t="array" ref="G2793">_xlfn.IFS(F2793&gt;=86,"Hot Week (More Than 85°F)",F2793&lt;50,"Cold Week (Less Than 50°F)",TRUE,"Normal Week")</f>
        <v>Normal Week</v>
      </c>
      <c r="H2793" s="2">
        <v>3.7109999999999999</v>
      </c>
      <c r="I2793" s="2" t="str" cm="1">
        <f t="array" ref="I2793">_xlfn.IFS(H2793&gt;3.5,"Above Average",H2793&lt;3,"Below Average",TRUE,"Average")</f>
        <v>Above Average</v>
      </c>
      <c r="J2793" s="1">
        <v>208.43868470000001</v>
      </c>
      <c r="K2793" s="1" t="str" cm="1">
        <f t="array" ref="K2793">_xlfn.IFS(J2793&gt;200,"Above Average",J2793&lt;155,"Below Average",TRUE,"Average")</f>
        <v>Above Average</v>
      </c>
      <c r="L2793" s="7">
        <v>7.274</v>
      </c>
      <c r="M2793" s="7" t="str" cm="1">
        <f t="array" ref="M2793">_xlfn.IFS(L2793&gt;9,"Above Average",L2793&lt;8,"Below Average",TRUE,"Average")</f>
        <v>Below Average</v>
      </c>
    </row>
    <row r="2794" spans="1:13" x14ac:dyDescent="0.3">
      <c r="A2794">
        <v>20</v>
      </c>
      <c r="B2794" s="21">
        <v>40739</v>
      </c>
      <c r="C2794" s="21" t="str">
        <f t="shared" si="43"/>
        <v>Jul</v>
      </c>
      <c r="D2794" s="6">
        <v>2039875.75</v>
      </c>
      <c r="E2794" t="s">
        <v>155</v>
      </c>
      <c r="F2794" s="5">
        <v>74.88</v>
      </c>
      <c r="G2794" s="5" t="str" cm="1">
        <f t="array" ref="G2794">_xlfn.IFS(F2794&gt;=86,"Hot Week (More Than 85°F)",F2794&lt;50,"Cold Week (Less Than 50°F)",TRUE,"Normal Week")</f>
        <v>Normal Week</v>
      </c>
      <c r="H2794" s="2">
        <v>3.76</v>
      </c>
      <c r="I2794" s="2" t="str" cm="1">
        <f t="array" ref="I2794">_xlfn.IFS(H2794&gt;3.5,"Above Average",H2794&lt;3,"Below Average",TRUE,"Average")</f>
        <v>Above Average</v>
      </c>
      <c r="J2794" s="1">
        <v>208.53093369999999</v>
      </c>
      <c r="K2794" s="1" t="str" cm="1">
        <f t="array" ref="K2794">_xlfn.IFS(J2794&gt;200,"Above Average",J2794&lt;155,"Below Average",TRUE,"Average")</f>
        <v>Above Average</v>
      </c>
      <c r="L2794" s="7">
        <v>7.274</v>
      </c>
      <c r="M2794" s="7" t="str" cm="1">
        <f t="array" ref="M2794">_xlfn.IFS(L2794&gt;9,"Above Average",L2794&lt;8,"Below Average",TRUE,"Average")</f>
        <v>Below Average</v>
      </c>
    </row>
    <row r="2795" spans="1:13" x14ac:dyDescent="0.3">
      <c r="A2795">
        <v>20</v>
      </c>
      <c r="B2795" s="21">
        <v>40746</v>
      </c>
      <c r="C2795" s="21" t="str">
        <f t="shared" si="43"/>
        <v>Jul</v>
      </c>
      <c r="D2795" s="6">
        <v>1950904.84</v>
      </c>
      <c r="E2795" t="s">
        <v>155</v>
      </c>
      <c r="F2795" s="5">
        <v>78.89</v>
      </c>
      <c r="G2795" s="5" t="str" cm="1">
        <f t="array" ref="G2795">_xlfn.IFS(F2795&gt;=86,"Hot Week (More Than 85°F)",F2795&lt;50,"Cold Week (Less Than 50°F)",TRUE,"Normal Week")</f>
        <v>Normal Week</v>
      </c>
      <c r="H2795" s="2">
        <v>3.8109999999999999</v>
      </c>
      <c r="I2795" s="2" t="str" cm="1">
        <f t="array" ref="I2795">_xlfn.IFS(H2795&gt;3.5,"Above Average",H2795&lt;3,"Below Average",TRUE,"Average")</f>
        <v>Above Average</v>
      </c>
      <c r="J2795" s="1">
        <v>208.59370179999999</v>
      </c>
      <c r="K2795" s="1" t="str" cm="1">
        <f t="array" ref="K2795">_xlfn.IFS(J2795&gt;200,"Above Average",J2795&lt;155,"Below Average",TRUE,"Average")</f>
        <v>Above Average</v>
      </c>
      <c r="L2795" s="7">
        <v>7.274</v>
      </c>
      <c r="M2795" s="7" t="str" cm="1">
        <f t="array" ref="M2795">_xlfn.IFS(L2795&gt;9,"Above Average",L2795&lt;8,"Below Average",TRUE,"Average")</f>
        <v>Below Average</v>
      </c>
    </row>
    <row r="2796" spans="1:13" x14ac:dyDescent="0.3">
      <c r="A2796">
        <v>20</v>
      </c>
      <c r="B2796" s="21">
        <v>40753</v>
      </c>
      <c r="C2796" s="21" t="str">
        <f t="shared" si="43"/>
        <v>Jul</v>
      </c>
      <c r="D2796" s="6">
        <v>1858440.92</v>
      </c>
      <c r="E2796" t="s">
        <v>155</v>
      </c>
      <c r="F2796" s="5">
        <v>77.47</v>
      </c>
      <c r="G2796" s="5" t="str" cm="1">
        <f t="array" ref="G2796">_xlfn.IFS(F2796&gt;=86,"Hot Week (More Than 85°F)",F2796&lt;50,"Cold Week (Less Than 50°F)",TRUE,"Normal Week")</f>
        <v>Normal Week</v>
      </c>
      <c r="H2796" s="2">
        <v>3.8290000000000002</v>
      </c>
      <c r="I2796" s="2" t="str" cm="1">
        <f t="array" ref="I2796">_xlfn.IFS(H2796&gt;3.5,"Above Average",H2796&lt;3,"Below Average",TRUE,"Average")</f>
        <v>Above Average</v>
      </c>
      <c r="J2796" s="1">
        <v>208.65646989999999</v>
      </c>
      <c r="K2796" s="1" t="str" cm="1">
        <f t="array" ref="K2796">_xlfn.IFS(J2796&gt;200,"Above Average",J2796&lt;155,"Below Average",TRUE,"Average")</f>
        <v>Above Average</v>
      </c>
      <c r="L2796" s="7">
        <v>7.274</v>
      </c>
      <c r="M2796" s="7" t="str" cm="1">
        <f t="array" ref="M2796">_xlfn.IFS(L2796&gt;9,"Above Average",L2796&lt;8,"Below Average",TRUE,"Average")</f>
        <v>Below Average</v>
      </c>
    </row>
    <row r="2797" spans="1:13" x14ac:dyDescent="0.3">
      <c r="A2797">
        <v>20</v>
      </c>
      <c r="B2797" s="21">
        <v>40760</v>
      </c>
      <c r="C2797" s="21" t="str">
        <f t="shared" si="43"/>
        <v>Aug</v>
      </c>
      <c r="D2797" s="6">
        <v>2189353.63</v>
      </c>
      <c r="E2797" t="s">
        <v>155</v>
      </c>
      <c r="F2797" s="5">
        <v>77.8</v>
      </c>
      <c r="G2797" s="5" t="str" cm="1">
        <f t="array" ref="G2797">_xlfn.IFS(F2797&gt;=86,"Hot Week (More Than 85°F)",F2797&lt;50,"Cold Week (Less Than 50°F)",TRUE,"Normal Week")</f>
        <v>Normal Week</v>
      </c>
      <c r="H2797" s="2">
        <v>3.8420000000000001</v>
      </c>
      <c r="I2797" s="2" t="str" cm="1">
        <f t="array" ref="I2797">_xlfn.IFS(H2797&gt;3.5,"Above Average",H2797&lt;3,"Below Average",TRUE,"Average")</f>
        <v>Above Average</v>
      </c>
      <c r="J2797" s="1">
        <v>208.71923799999999</v>
      </c>
      <c r="K2797" s="1" t="str" cm="1">
        <f t="array" ref="K2797">_xlfn.IFS(J2797&gt;200,"Above Average",J2797&lt;155,"Below Average",TRUE,"Average")</f>
        <v>Above Average</v>
      </c>
      <c r="L2797" s="7">
        <v>7.274</v>
      </c>
      <c r="M2797" s="7" t="str" cm="1">
        <f t="array" ref="M2797">_xlfn.IFS(L2797&gt;9,"Above Average",L2797&lt;8,"Below Average",TRUE,"Average")</f>
        <v>Below Average</v>
      </c>
    </row>
    <row r="2798" spans="1:13" x14ac:dyDescent="0.3">
      <c r="A2798">
        <v>20</v>
      </c>
      <c r="B2798" s="21">
        <v>40767</v>
      </c>
      <c r="C2798" s="21" t="str">
        <f t="shared" si="43"/>
        <v>Aug</v>
      </c>
      <c r="D2798" s="6">
        <v>2052246.4</v>
      </c>
      <c r="E2798" t="s">
        <v>155</v>
      </c>
      <c r="F2798" s="5">
        <v>73.52</v>
      </c>
      <c r="G2798" s="5" t="str" cm="1">
        <f t="array" ref="G2798">_xlfn.IFS(F2798&gt;=86,"Hot Week (More Than 85°F)",F2798&lt;50,"Cold Week (Less Than 50°F)",TRUE,"Normal Week")</f>
        <v>Normal Week</v>
      </c>
      <c r="H2798" s="2">
        <v>3.8119999999999998</v>
      </c>
      <c r="I2798" s="2" t="str" cm="1">
        <f t="array" ref="I2798">_xlfn.IFS(H2798&gt;3.5,"Above Average",H2798&lt;3,"Below Average",TRUE,"Average")</f>
        <v>Above Average</v>
      </c>
      <c r="J2798" s="1">
        <v>208.78200609999999</v>
      </c>
      <c r="K2798" s="1" t="str" cm="1">
        <f t="array" ref="K2798">_xlfn.IFS(J2798&gt;200,"Above Average",J2798&lt;155,"Below Average",TRUE,"Average")</f>
        <v>Above Average</v>
      </c>
      <c r="L2798" s="7">
        <v>7.274</v>
      </c>
      <c r="M2798" s="7" t="str" cm="1">
        <f t="array" ref="M2798">_xlfn.IFS(L2798&gt;9,"Above Average",L2798&lt;8,"Below Average",TRUE,"Average")</f>
        <v>Below Average</v>
      </c>
    </row>
    <row r="2799" spans="1:13" x14ac:dyDescent="0.3">
      <c r="A2799">
        <v>20</v>
      </c>
      <c r="B2799" s="21">
        <v>40774</v>
      </c>
      <c r="C2799" s="21" t="str">
        <f t="shared" si="43"/>
        <v>Aug</v>
      </c>
      <c r="D2799" s="6">
        <v>1990017.93</v>
      </c>
      <c r="E2799" t="s">
        <v>155</v>
      </c>
      <c r="F2799" s="5">
        <v>71.25</v>
      </c>
      <c r="G2799" s="5" t="str" cm="1">
        <f t="array" ref="G2799">_xlfn.IFS(F2799&gt;=86,"Hot Week (More Than 85°F)",F2799&lt;50,"Cold Week (Less Than 50°F)",TRUE,"Normal Week")</f>
        <v>Normal Week</v>
      </c>
      <c r="H2799" s="2">
        <v>3.7469999999999999</v>
      </c>
      <c r="I2799" s="2" t="str" cm="1">
        <f t="array" ref="I2799">_xlfn.IFS(H2799&gt;3.5,"Above Average",H2799&lt;3,"Below Average",TRUE,"Average")</f>
        <v>Above Average</v>
      </c>
      <c r="J2799" s="1">
        <v>208.8424359</v>
      </c>
      <c r="K2799" s="1" t="str" cm="1">
        <f t="array" ref="K2799">_xlfn.IFS(J2799&gt;200,"Above Average",J2799&lt;155,"Below Average",TRUE,"Average")</f>
        <v>Above Average</v>
      </c>
      <c r="L2799" s="7">
        <v>7.274</v>
      </c>
      <c r="M2799" s="7" t="str" cm="1">
        <f t="array" ref="M2799">_xlfn.IFS(L2799&gt;9,"Above Average",L2799&lt;8,"Below Average",TRUE,"Average")</f>
        <v>Below Average</v>
      </c>
    </row>
    <row r="2800" spans="1:13" x14ac:dyDescent="0.3">
      <c r="A2800">
        <v>20</v>
      </c>
      <c r="B2800" s="21">
        <v>40781</v>
      </c>
      <c r="C2800" s="21" t="str">
        <f t="shared" si="43"/>
        <v>Aug</v>
      </c>
      <c r="D2800" s="6">
        <v>1933577.2</v>
      </c>
      <c r="E2800" t="s">
        <v>155</v>
      </c>
      <c r="F2800" s="5">
        <v>70.150000000000006</v>
      </c>
      <c r="G2800" s="5" t="str" cm="1">
        <f t="array" ref="G2800">_xlfn.IFS(F2800&gt;=86,"Hot Week (More Than 85°F)",F2800&lt;50,"Cold Week (Less Than 50°F)",TRUE,"Normal Week")</f>
        <v>Normal Week</v>
      </c>
      <c r="H2800" s="2">
        <v>3.7040000000000002</v>
      </c>
      <c r="I2800" s="2" t="str" cm="1">
        <f t="array" ref="I2800">_xlfn.IFS(H2800&gt;3.5,"Above Average",H2800&lt;3,"Below Average",TRUE,"Average")</f>
        <v>Above Average</v>
      </c>
      <c r="J2800" s="1">
        <v>208.90247600000001</v>
      </c>
      <c r="K2800" s="1" t="str" cm="1">
        <f t="array" ref="K2800">_xlfn.IFS(J2800&gt;200,"Above Average",J2800&lt;155,"Below Average",TRUE,"Average")</f>
        <v>Above Average</v>
      </c>
      <c r="L2800" s="7">
        <v>7.274</v>
      </c>
      <c r="M2800" s="7" t="str" cm="1">
        <f t="array" ref="M2800">_xlfn.IFS(L2800&gt;9,"Above Average",L2800&lt;8,"Below Average",TRUE,"Average")</f>
        <v>Below Average</v>
      </c>
    </row>
    <row r="2801" spans="1:13" x14ac:dyDescent="0.3">
      <c r="A2801">
        <v>20</v>
      </c>
      <c r="B2801" s="21">
        <v>40788</v>
      </c>
      <c r="C2801" s="21" t="str">
        <f t="shared" si="43"/>
        <v>Sep</v>
      </c>
      <c r="D2801" s="6">
        <v>2141765.98</v>
      </c>
      <c r="E2801" t="s">
        <v>155</v>
      </c>
      <c r="F2801" s="5">
        <v>70.819999999999993</v>
      </c>
      <c r="G2801" s="5" t="str" cm="1">
        <f t="array" ref="G2801">_xlfn.IFS(F2801&gt;=86,"Hot Week (More Than 85°F)",F2801&lt;50,"Cold Week (Less Than 50°F)",TRUE,"Normal Week")</f>
        <v>Normal Week</v>
      </c>
      <c r="H2801" s="2">
        <v>3.7029999999999998</v>
      </c>
      <c r="I2801" s="2" t="str" cm="1">
        <f t="array" ref="I2801">_xlfn.IFS(H2801&gt;3.5,"Above Average",H2801&lt;3,"Below Average",TRUE,"Average")</f>
        <v>Above Average</v>
      </c>
      <c r="J2801" s="1">
        <v>208.96251609999999</v>
      </c>
      <c r="K2801" s="1" t="str" cm="1">
        <f t="array" ref="K2801">_xlfn.IFS(J2801&gt;200,"Above Average",J2801&lt;155,"Below Average",TRUE,"Average")</f>
        <v>Above Average</v>
      </c>
      <c r="L2801" s="7">
        <v>7.274</v>
      </c>
      <c r="M2801" s="7" t="str" cm="1">
        <f t="array" ref="M2801">_xlfn.IFS(L2801&gt;9,"Above Average",L2801&lt;8,"Below Average",TRUE,"Average")</f>
        <v>Below Average</v>
      </c>
    </row>
    <row r="2802" spans="1:13" x14ac:dyDescent="0.3">
      <c r="A2802">
        <v>20</v>
      </c>
      <c r="B2802" s="21">
        <v>40795</v>
      </c>
      <c r="C2802" s="21" t="str">
        <f t="shared" si="43"/>
        <v>Sep</v>
      </c>
      <c r="D2802" s="6">
        <v>2050542.56</v>
      </c>
      <c r="E2802" t="s">
        <v>156</v>
      </c>
      <c r="F2802" s="5">
        <v>68.739999999999995</v>
      </c>
      <c r="G2802" s="5" t="str" cm="1">
        <f t="array" ref="G2802">_xlfn.IFS(F2802&gt;=86,"Hot Week (More Than 85°F)",F2802&lt;50,"Cold Week (Less Than 50°F)",TRUE,"Normal Week")</f>
        <v>Normal Week</v>
      </c>
      <c r="H2802" s="2">
        <v>3.738</v>
      </c>
      <c r="I2802" s="2" t="str" cm="1">
        <f t="array" ref="I2802">_xlfn.IFS(H2802&gt;3.5,"Above Average",H2802&lt;3,"Below Average",TRUE,"Average")</f>
        <v>Above Average</v>
      </c>
      <c r="J2802" s="1">
        <v>209.0225562</v>
      </c>
      <c r="K2802" s="1" t="str" cm="1">
        <f t="array" ref="K2802">_xlfn.IFS(J2802&gt;200,"Above Average",J2802&lt;155,"Below Average",TRUE,"Average")</f>
        <v>Above Average</v>
      </c>
      <c r="L2802" s="7">
        <v>7.274</v>
      </c>
      <c r="M2802" s="7" t="str" cm="1">
        <f t="array" ref="M2802">_xlfn.IFS(L2802&gt;9,"Above Average",L2802&lt;8,"Below Average",TRUE,"Average")</f>
        <v>Below Average</v>
      </c>
    </row>
    <row r="2803" spans="1:13" x14ac:dyDescent="0.3">
      <c r="A2803">
        <v>20</v>
      </c>
      <c r="B2803" s="21">
        <v>40802</v>
      </c>
      <c r="C2803" s="21" t="str">
        <f t="shared" si="43"/>
        <v>Sep</v>
      </c>
      <c r="D2803" s="6">
        <v>1979009.46</v>
      </c>
      <c r="E2803" t="s">
        <v>155</v>
      </c>
      <c r="F2803" s="5">
        <v>64.02</v>
      </c>
      <c r="G2803" s="5" t="str" cm="1">
        <f t="array" ref="G2803">_xlfn.IFS(F2803&gt;=86,"Hot Week (More Than 85°F)",F2803&lt;50,"Cold Week (Less Than 50°F)",TRUE,"Normal Week")</f>
        <v>Normal Week</v>
      </c>
      <c r="H2803" s="2">
        <v>3.742</v>
      </c>
      <c r="I2803" s="2" t="str" cm="1">
        <f t="array" ref="I2803">_xlfn.IFS(H2803&gt;3.5,"Above Average",H2803&lt;3,"Below Average",TRUE,"Average")</f>
        <v>Above Average</v>
      </c>
      <c r="J2803" s="1">
        <v>209.18938919999999</v>
      </c>
      <c r="K2803" s="1" t="str" cm="1">
        <f t="array" ref="K2803">_xlfn.IFS(J2803&gt;200,"Above Average",J2803&lt;155,"Below Average",TRUE,"Average")</f>
        <v>Above Average</v>
      </c>
      <c r="L2803" s="7">
        <v>7.274</v>
      </c>
      <c r="M2803" s="7" t="str" cm="1">
        <f t="array" ref="M2803">_xlfn.IFS(L2803&gt;9,"Above Average",L2803&lt;8,"Below Average",TRUE,"Average")</f>
        <v>Below Average</v>
      </c>
    </row>
    <row r="2804" spans="1:13" x14ac:dyDescent="0.3">
      <c r="A2804">
        <v>20</v>
      </c>
      <c r="B2804" s="21">
        <v>40809</v>
      </c>
      <c r="C2804" s="21" t="str">
        <f t="shared" si="43"/>
        <v>Sep</v>
      </c>
      <c r="D2804" s="6">
        <v>1888119.7</v>
      </c>
      <c r="E2804" t="s">
        <v>155</v>
      </c>
      <c r="F2804" s="5">
        <v>62.15</v>
      </c>
      <c r="G2804" s="5" t="str" cm="1">
        <f t="array" ref="G2804">_xlfn.IFS(F2804&gt;=86,"Hot Week (More Than 85°F)",F2804&lt;50,"Cold Week (Less Than 50°F)",TRUE,"Normal Week")</f>
        <v>Normal Week</v>
      </c>
      <c r="H2804" s="2">
        <v>3.7109999999999999</v>
      </c>
      <c r="I2804" s="2" t="str" cm="1">
        <f t="array" ref="I2804">_xlfn.IFS(H2804&gt;3.5,"Above Average",H2804&lt;3,"Below Average",TRUE,"Average")</f>
        <v>Above Average</v>
      </c>
      <c r="J2804" s="1">
        <v>209.4986126</v>
      </c>
      <c r="K2804" s="1" t="str" cm="1">
        <f t="array" ref="K2804">_xlfn.IFS(J2804&gt;200,"Above Average",J2804&lt;155,"Below Average",TRUE,"Average")</f>
        <v>Above Average</v>
      </c>
      <c r="L2804" s="7">
        <v>7.274</v>
      </c>
      <c r="M2804" s="7" t="str" cm="1">
        <f t="array" ref="M2804">_xlfn.IFS(L2804&gt;9,"Above Average",L2804&lt;8,"Below Average",TRUE,"Average")</f>
        <v>Below Average</v>
      </c>
    </row>
    <row r="2805" spans="1:13" x14ac:dyDescent="0.3">
      <c r="A2805">
        <v>20</v>
      </c>
      <c r="B2805" s="21">
        <v>40816</v>
      </c>
      <c r="C2805" s="21" t="str">
        <f t="shared" si="43"/>
        <v>Sep</v>
      </c>
      <c r="D2805" s="6">
        <v>1945808.26</v>
      </c>
      <c r="E2805" t="s">
        <v>155</v>
      </c>
      <c r="F2805" s="5">
        <v>63.44</v>
      </c>
      <c r="G2805" s="5" t="str" cm="1">
        <f t="array" ref="G2805">_xlfn.IFS(F2805&gt;=86,"Hot Week (More Than 85°F)",F2805&lt;50,"Cold Week (Less Than 50°F)",TRUE,"Normal Week")</f>
        <v>Normal Week</v>
      </c>
      <c r="H2805" s="2">
        <v>3.645</v>
      </c>
      <c r="I2805" s="2" t="str" cm="1">
        <f t="array" ref="I2805">_xlfn.IFS(H2805&gt;3.5,"Above Average",H2805&lt;3,"Below Average",TRUE,"Average")</f>
        <v>Above Average</v>
      </c>
      <c r="J2805" s="1">
        <v>209.80783600000001</v>
      </c>
      <c r="K2805" s="1" t="str" cm="1">
        <f t="array" ref="K2805">_xlfn.IFS(J2805&gt;200,"Above Average",J2805&lt;155,"Below Average",TRUE,"Average")</f>
        <v>Above Average</v>
      </c>
      <c r="L2805" s="7">
        <v>7.274</v>
      </c>
      <c r="M2805" s="7" t="str" cm="1">
        <f t="array" ref="M2805">_xlfn.IFS(L2805&gt;9,"Above Average",L2805&lt;8,"Below Average",TRUE,"Average")</f>
        <v>Below Average</v>
      </c>
    </row>
    <row r="2806" spans="1:13" x14ac:dyDescent="0.3">
      <c r="A2806">
        <v>20</v>
      </c>
      <c r="B2806" s="21">
        <v>40823</v>
      </c>
      <c r="C2806" s="21" t="str">
        <f t="shared" si="43"/>
        <v>Oct</v>
      </c>
      <c r="D2806" s="6">
        <v>2135982.79</v>
      </c>
      <c r="E2806" t="s">
        <v>155</v>
      </c>
      <c r="F2806" s="5">
        <v>52.42</v>
      </c>
      <c r="G2806" s="5" t="str" cm="1">
        <f t="array" ref="G2806">_xlfn.IFS(F2806&gt;=86,"Hot Week (More Than 85°F)",F2806&lt;50,"Cold Week (Less Than 50°F)",TRUE,"Normal Week")</f>
        <v>Normal Week</v>
      </c>
      <c r="H2806" s="2">
        <v>3.5830000000000002</v>
      </c>
      <c r="I2806" s="2" t="str" cm="1">
        <f t="array" ref="I2806">_xlfn.IFS(H2806&gt;3.5,"Above Average",H2806&lt;3,"Below Average",TRUE,"Average")</f>
        <v>Above Average</v>
      </c>
      <c r="J2806" s="1">
        <v>210.11705950000001</v>
      </c>
      <c r="K2806" s="1" t="str" cm="1">
        <f t="array" ref="K2806">_xlfn.IFS(J2806&gt;200,"Above Average",J2806&lt;155,"Below Average",TRUE,"Average")</f>
        <v>Above Average</v>
      </c>
      <c r="L2806" s="7">
        <v>7.0819999999999999</v>
      </c>
      <c r="M2806" s="7" t="str" cm="1">
        <f t="array" ref="M2806">_xlfn.IFS(L2806&gt;9,"Above Average",L2806&lt;8,"Below Average",TRUE,"Average")</f>
        <v>Below Average</v>
      </c>
    </row>
    <row r="2807" spans="1:13" x14ac:dyDescent="0.3">
      <c r="A2807">
        <v>20</v>
      </c>
      <c r="B2807" s="21">
        <v>40830</v>
      </c>
      <c r="C2807" s="21" t="str">
        <f t="shared" si="43"/>
        <v>Oct</v>
      </c>
      <c r="D2807" s="6">
        <v>2010107.68</v>
      </c>
      <c r="E2807" t="s">
        <v>155</v>
      </c>
      <c r="F2807" s="5">
        <v>62.54</v>
      </c>
      <c r="G2807" s="5" t="str" cm="1">
        <f t="array" ref="G2807">_xlfn.IFS(F2807&gt;=86,"Hot Week (More Than 85°F)",F2807&lt;50,"Cold Week (Less Than 50°F)",TRUE,"Normal Week")</f>
        <v>Normal Week</v>
      </c>
      <c r="H2807" s="2">
        <v>3.5409999999999999</v>
      </c>
      <c r="I2807" s="2" t="str" cm="1">
        <f t="array" ref="I2807">_xlfn.IFS(H2807&gt;3.5,"Above Average",H2807&lt;3,"Below Average",TRUE,"Average")</f>
        <v>Above Average</v>
      </c>
      <c r="J2807" s="1">
        <v>210.40276019999999</v>
      </c>
      <c r="K2807" s="1" t="str" cm="1">
        <f t="array" ref="K2807">_xlfn.IFS(J2807&gt;200,"Above Average",J2807&lt;155,"Below Average",TRUE,"Average")</f>
        <v>Above Average</v>
      </c>
      <c r="L2807" s="7">
        <v>7.0819999999999999</v>
      </c>
      <c r="M2807" s="7" t="str" cm="1">
        <f t="array" ref="M2807">_xlfn.IFS(L2807&gt;9,"Above Average",L2807&lt;8,"Below Average",TRUE,"Average")</f>
        <v>Below Average</v>
      </c>
    </row>
    <row r="2808" spans="1:13" x14ac:dyDescent="0.3">
      <c r="A2808">
        <v>20</v>
      </c>
      <c r="B2808" s="21">
        <v>40837</v>
      </c>
      <c r="C2808" s="21" t="str">
        <f t="shared" si="43"/>
        <v>Oct</v>
      </c>
      <c r="D2808" s="6">
        <v>2104241.9</v>
      </c>
      <c r="E2808" t="s">
        <v>155</v>
      </c>
      <c r="F2808" s="5">
        <v>53.69</v>
      </c>
      <c r="G2808" s="5" t="str" cm="1">
        <f t="array" ref="G2808">_xlfn.IFS(F2808&gt;=86,"Hot Week (More Than 85°F)",F2808&lt;50,"Cold Week (Less Than 50°F)",TRUE,"Normal Week")</f>
        <v>Normal Week</v>
      </c>
      <c r="H2808" s="2">
        <v>3.57</v>
      </c>
      <c r="I2808" s="2" t="str" cm="1">
        <f t="array" ref="I2808">_xlfn.IFS(H2808&gt;3.5,"Above Average",H2808&lt;3,"Below Average",TRUE,"Average")</f>
        <v>Above Average</v>
      </c>
      <c r="J2808" s="1">
        <v>210.54732519999999</v>
      </c>
      <c r="K2808" s="1" t="str" cm="1">
        <f t="array" ref="K2808">_xlfn.IFS(J2808&gt;200,"Above Average",J2808&lt;155,"Below Average",TRUE,"Average")</f>
        <v>Above Average</v>
      </c>
      <c r="L2808" s="7">
        <v>7.0819999999999999</v>
      </c>
      <c r="M2808" s="7" t="str" cm="1">
        <f t="array" ref="M2808">_xlfn.IFS(L2808&gt;9,"Above Average",L2808&lt;8,"Below Average",TRUE,"Average")</f>
        <v>Below Average</v>
      </c>
    </row>
    <row r="2809" spans="1:13" x14ac:dyDescent="0.3">
      <c r="A2809">
        <v>20</v>
      </c>
      <c r="B2809" s="21">
        <v>40844</v>
      </c>
      <c r="C2809" s="21" t="str">
        <f t="shared" si="43"/>
        <v>Oct</v>
      </c>
      <c r="D2809" s="6">
        <v>2065421.52</v>
      </c>
      <c r="E2809" t="s">
        <v>155</v>
      </c>
      <c r="F2809" s="5">
        <v>49.36</v>
      </c>
      <c r="G2809" s="5" t="str" cm="1">
        <f t="array" ref="G2809">_xlfn.IFS(F2809&gt;=86,"Hot Week (More Than 85°F)",F2809&lt;50,"Cold Week (Less Than 50°F)",TRUE,"Normal Week")</f>
        <v>Cold Week (Less Than 50°F)</v>
      </c>
      <c r="H2809" s="2">
        <v>3.569</v>
      </c>
      <c r="I2809" s="2" t="str" cm="1">
        <f t="array" ref="I2809">_xlfn.IFS(H2809&gt;3.5,"Above Average",H2809&lt;3,"Below Average",TRUE,"Average")</f>
        <v>Above Average</v>
      </c>
      <c r="J2809" s="1">
        <v>210.69189009999999</v>
      </c>
      <c r="K2809" s="1" t="str" cm="1">
        <f t="array" ref="K2809">_xlfn.IFS(J2809&gt;200,"Above Average",J2809&lt;155,"Below Average",TRUE,"Average")</f>
        <v>Above Average</v>
      </c>
      <c r="L2809" s="7">
        <v>7.0819999999999999</v>
      </c>
      <c r="M2809" s="7" t="str" cm="1">
        <f t="array" ref="M2809">_xlfn.IFS(L2809&gt;9,"Above Average",L2809&lt;8,"Below Average",TRUE,"Average")</f>
        <v>Below Average</v>
      </c>
    </row>
    <row r="2810" spans="1:13" x14ac:dyDescent="0.3">
      <c r="A2810">
        <v>20</v>
      </c>
      <c r="B2810" s="21">
        <v>40851</v>
      </c>
      <c r="C2810" s="21" t="str">
        <f t="shared" si="43"/>
        <v>Nov</v>
      </c>
      <c r="D2810" s="6">
        <v>2284106.6</v>
      </c>
      <c r="E2810" t="s">
        <v>155</v>
      </c>
      <c r="F2810" s="5">
        <v>43.88</v>
      </c>
      <c r="G2810" s="5" t="str" cm="1">
        <f t="array" ref="G2810">_xlfn.IFS(F2810&gt;=86,"Hot Week (More Than 85°F)",F2810&lt;50,"Cold Week (Less Than 50°F)",TRUE,"Normal Week")</f>
        <v>Cold Week (Less Than 50°F)</v>
      </c>
      <c r="H2810" s="2">
        <v>3.5510000000000002</v>
      </c>
      <c r="I2810" s="2" t="str" cm="1">
        <f t="array" ref="I2810">_xlfn.IFS(H2810&gt;3.5,"Above Average",H2810&lt;3,"Below Average",TRUE,"Average")</f>
        <v>Above Average</v>
      </c>
      <c r="J2810" s="1">
        <v>210.83645509999999</v>
      </c>
      <c r="K2810" s="1" t="str" cm="1">
        <f t="array" ref="K2810">_xlfn.IFS(J2810&gt;200,"Above Average",J2810&lt;155,"Below Average",TRUE,"Average")</f>
        <v>Above Average</v>
      </c>
      <c r="L2810" s="7">
        <v>7.0819999999999999</v>
      </c>
      <c r="M2810" s="7" t="str" cm="1">
        <f t="array" ref="M2810">_xlfn.IFS(L2810&gt;9,"Above Average",L2810&lt;8,"Below Average",TRUE,"Average")</f>
        <v>Below Average</v>
      </c>
    </row>
    <row r="2811" spans="1:13" x14ac:dyDescent="0.3">
      <c r="A2811">
        <v>20</v>
      </c>
      <c r="B2811" s="21">
        <v>40858</v>
      </c>
      <c r="C2811" s="21" t="str">
        <f t="shared" si="43"/>
        <v>Nov</v>
      </c>
      <c r="D2811" s="6">
        <v>2269975.85</v>
      </c>
      <c r="E2811" t="s">
        <v>155</v>
      </c>
      <c r="F2811" s="5">
        <v>47.27</v>
      </c>
      <c r="G2811" s="5" t="str" cm="1">
        <f t="array" ref="G2811">_xlfn.IFS(F2811&gt;=86,"Hot Week (More Than 85°F)",F2811&lt;50,"Cold Week (Less Than 50°F)",TRUE,"Normal Week")</f>
        <v>Cold Week (Less Than 50°F)</v>
      </c>
      <c r="H2811" s="2">
        <v>3.53</v>
      </c>
      <c r="I2811" s="2" t="str" cm="1">
        <f t="array" ref="I2811">_xlfn.IFS(H2811&gt;3.5,"Above Average",H2811&lt;3,"Below Average",TRUE,"Average")</f>
        <v>Above Average</v>
      </c>
      <c r="J2811" s="1">
        <v>210.98102009999999</v>
      </c>
      <c r="K2811" s="1" t="str" cm="1">
        <f t="array" ref="K2811">_xlfn.IFS(J2811&gt;200,"Above Average",J2811&lt;155,"Below Average",TRUE,"Average")</f>
        <v>Above Average</v>
      </c>
      <c r="L2811" s="7">
        <v>7.0819999999999999</v>
      </c>
      <c r="M2811" s="7" t="str" cm="1">
        <f t="array" ref="M2811">_xlfn.IFS(L2811&gt;9,"Above Average",L2811&lt;8,"Below Average",TRUE,"Average")</f>
        <v>Below Average</v>
      </c>
    </row>
    <row r="2812" spans="1:13" x14ac:dyDescent="0.3">
      <c r="A2812">
        <v>20</v>
      </c>
      <c r="B2812" s="21">
        <v>40865</v>
      </c>
      <c r="C2812" s="21" t="str">
        <f t="shared" si="43"/>
        <v>Nov</v>
      </c>
      <c r="D2812" s="6">
        <v>2169933.8199999998</v>
      </c>
      <c r="E2812" t="s">
        <v>155</v>
      </c>
      <c r="F2812" s="5">
        <v>49.3</v>
      </c>
      <c r="G2812" s="5" t="str" cm="1">
        <f t="array" ref="G2812">_xlfn.IFS(F2812&gt;=86,"Hot Week (More Than 85°F)",F2812&lt;50,"Cold Week (Less Than 50°F)",TRUE,"Normal Week")</f>
        <v>Cold Week (Less Than 50°F)</v>
      </c>
      <c r="H2812" s="2">
        <v>3.53</v>
      </c>
      <c r="I2812" s="2" t="str" cm="1">
        <f t="array" ref="I2812">_xlfn.IFS(H2812&gt;3.5,"Above Average",H2812&lt;3,"Below Average",TRUE,"Average")</f>
        <v>Above Average</v>
      </c>
      <c r="J2812" s="1">
        <v>211.18472070000001</v>
      </c>
      <c r="K2812" s="1" t="str" cm="1">
        <f t="array" ref="K2812">_xlfn.IFS(J2812&gt;200,"Above Average",J2812&lt;155,"Below Average",TRUE,"Average")</f>
        <v>Above Average</v>
      </c>
      <c r="L2812" s="7">
        <v>7.0819999999999999</v>
      </c>
      <c r="M2812" s="7" t="str" cm="1">
        <f t="array" ref="M2812">_xlfn.IFS(L2812&gt;9,"Above Average",L2812&lt;8,"Below Average",TRUE,"Average")</f>
        <v>Below Average</v>
      </c>
    </row>
    <row r="2813" spans="1:13" x14ac:dyDescent="0.3">
      <c r="A2813">
        <v>20</v>
      </c>
      <c r="B2813" s="21">
        <v>40872</v>
      </c>
      <c r="C2813" s="21" t="str">
        <f t="shared" si="43"/>
        <v>Nov</v>
      </c>
      <c r="D2813" s="6">
        <v>2906233.25</v>
      </c>
      <c r="E2813" t="s">
        <v>156</v>
      </c>
      <c r="F2813" s="5">
        <v>46.38</v>
      </c>
      <c r="G2813" s="5" t="str" cm="1">
        <f t="array" ref="G2813">_xlfn.IFS(F2813&gt;=86,"Hot Week (More Than 85°F)",F2813&lt;50,"Cold Week (Less Than 50°F)",TRUE,"Normal Week")</f>
        <v>Cold Week (Less Than 50°F)</v>
      </c>
      <c r="H2813" s="2">
        <v>3.492</v>
      </c>
      <c r="I2813" s="2" t="str" cm="1">
        <f t="array" ref="I2813">_xlfn.IFS(H2813&gt;3.5,"Above Average",H2813&lt;3,"Below Average",TRUE,"Average")</f>
        <v>Average</v>
      </c>
      <c r="J2813" s="1">
        <v>211.4120757</v>
      </c>
      <c r="K2813" s="1" t="str" cm="1">
        <f t="array" ref="K2813">_xlfn.IFS(J2813&gt;200,"Above Average",J2813&lt;155,"Below Average",TRUE,"Average")</f>
        <v>Above Average</v>
      </c>
      <c r="L2813" s="7">
        <v>7.0819999999999999</v>
      </c>
      <c r="M2813" s="7" t="str" cm="1">
        <f t="array" ref="M2813">_xlfn.IFS(L2813&gt;9,"Above Average",L2813&lt;8,"Below Average",TRUE,"Average")</f>
        <v>Below Average</v>
      </c>
    </row>
    <row r="2814" spans="1:13" x14ac:dyDescent="0.3">
      <c r="A2814">
        <v>20</v>
      </c>
      <c r="B2814" s="21">
        <v>40879</v>
      </c>
      <c r="C2814" s="21" t="str">
        <f t="shared" si="43"/>
        <v>Dec</v>
      </c>
      <c r="D2814" s="6">
        <v>2298776.83</v>
      </c>
      <c r="E2814" t="s">
        <v>155</v>
      </c>
      <c r="F2814" s="5">
        <v>46.32</v>
      </c>
      <c r="G2814" s="5" t="str" cm="1">
        <f t="array" ref="G2814">_xlfn.IFS(F2814&gt;=86,"Hot Week (More Than 85°F)",F2814&lt;50,"Cold Week (Less Than 50°F)",TRUE,"Normal Week")</f>
        <v>Cold Week (Less Than 50°F)</v>
      </c>
      <c r="H2814" s="2">
        <v>3.452</v>
      </c>
      <c r="I2814" s="2" t="str" cm="1">
        <f t="array" ref="I2814">_xlfn.IFS(H2814&gt;3.5,"Above Average",H2814&lt;3,"Below Average",TRUE,"Average")</f>
        <v>Average</v>
      </c>
      <c r="J2814" s="1">
        <v>211.6394306</v>
      </c>
      <c r="K2814" s="1" t="str" cm="1">
        <f t="array" ref="K2814">_xlfn.IFS(J2814&gt;200,"Above Average",J2814&lt;155,"Below Average",TRUE,"Average")</f>
        <v>Above Average</v>
      </c>
      <c r="L2814" s="7">
        <v>7.0819999999999999</v>
      </c>
      <c r="M2814" s="7" t="str" cm="1">
        <f t="array" ref="M2814">_xlfn.IFS(L2814&gt;9,"Above Average",L2814&lt;8,"Below Average",TRUE,"Average")</f>
        <v>Below Average</v>
      </c>
    </row>
    <row r="2815" spans="1:13" x14ac:dyDescent="0.3">
      <c r="A2815">
        <v>20</v>
      </c>
      <c r="B2815" s="21">
        <v>40886</v>
      </c>
      <c r="C2815" s="21" t="str">
        <f t="shared" si="43"/>
        <v>Dec</v>
      </c>
      <c r="D2815" s="6">
        <v>2546123.7799999998</v>
      </c>
      <c r="E2815" t="s">
        <v>155</v>
      </c>
      <c r="F2815" s="5">
        <v>41.64</v>
      </c>
      <c r="G2815" s="5" t="str" cm="1">
        <f t="array" ref="G2815">_xlfn.IFS(F2815&gt;=86,"Hot Week (More Than 85°F)",F2815&lt;50,"Cold Week (Less Than 50°F)",TRUE,"Normal Week")</f>
        <v>Cold Week (Less Than 50°F)</v>
      </c>
      <c r="H2815" s="2">
        <v>3.415</v>
      </c>
      <c r="I2815" s="2" t="str" cm="1">
        <f t="array" ref="I2815">_xlfn.IFS(H2815&gt;3.5,"Above Average",H2815&lt;3,"Below Average",TRUE,"Average")</f>
        <v>Average</v>
      </c>
      <c r="J2815" s="1">
        <v>211.86678559999999</v>
      </c>
      <c r="K2815" s="1" t="str" cm="1">
        <f t="array" ref="K2815">_xlfn.IFS(J2815&gt;200,"Above Average",J2815&lt;155,"Below Average",TRUE,"Average")</f>
        <v>Above Average</v>
      </c>
      <c r="L2815" s="7">
        <v>7.0819999999999999</v>
      </c>
      <c r="M2815" s="7" t="str" cm="1">
        <f t="array" ref="M2815">_xlfn.IFS(L2815&gt;9,"Above Average",L2815&lt;8,"Below Average",TRUE,"Average")</f>
        <v>Below Average</v>
      </c>
    </row>
    <row r="2816" spans="1:13" x14ac:dyDescent="0.3">
      <c r="A2816">
        <v>20</v>
      </c>
      <c r="B2816" s="21">
        <v>40893</v>
      </c>
      <c r="C2816" s="21" t="str">
        <f t="shared" si="43"/>
        <v>Dec</v>
      </c>
      <c r="D2816" s="6">
        <v>2762816.65</v>
      </c>
      <c r="E2816" t="s">
        <v>155</v>
      </c>
      <c r="F2816" s="5">
        <v>37.159999999999997</v>
      </c>
      <c r="G2816" s="5" t="str" cm="1">
        <f t="array" ref="G2816">_xlfn.IFS(F2816&gt;=86,"Hot Week (More Than 85°F)",F2816&lt;50,"Cold Week (Less Than 50°F)",TRUE,"Normal Week")</f>
        <v>Cold Week (Less Than 50°F)</v>
      </c>
      <c r="H2816" s="2">
        <v>3.4129999999999998</v>
      </c>
      <c r="I2816" s="2" t="str" cm="1">
        <f t="array" ref="I2816">_xlfn.IFS(H2816&gt;3.5,"Above Average",H2816&lt;3,"Below Average",TRUE,"Average")</f>
        <v>Average</v>
      </c>
      <c r="J2816" s="1">
        <v>212.0685039</v>
      </c>
      <c r="K2816" s="1" t="str" cm="1">
        <f t="array" ref="K2816">_xlfn.IFS(J2816&gt;200,"Above Average",J2816&lt;155,"Below Average",TRUE,"Average")</f>
        <v>Above Average</v>
      </c>
      <c r="L2816" s="7">
        <v>7.0819999999999999</v>
      </c>
      <c r="M2816" s="7" t="str" cm="1">
        <f t="array" ref="M2816">_xlfn.IFS(L2816&gt;9,"Above Average",L2816&lt;8,"Below Average",TRUE,"Average")</f>
        <v>Below Average</v>
      </c>
    </row>
    <row r="2817" spans="1:13" x14ac:dyDescent="0.3">
      <c r="A2817">
        <v>20</v>
      </c>
      <c r="B2817" s="21">
        <v>40900</v>
      </c>
      <c r="C2817" s="21" t="str">
        <f t="shared" si="43"/>
        <v>Dec</v>
      </c>
      <c r="D2817" s="6">
        <v>3555371.03</v>
      </c>
      <c r="E2817" t="s">
        <v>155</v>
      </c>
      <c r="F2817" s="5">
        <v>40.19</v>
      </c>
      <c r="G2817" s="5" t="str" cm="1">
        <f t="array" ref="G2817">_xlfn.IFS(F2817&gt;=86,"Hot Week (More Than 85°F)",F2817&lt;50,"Cold Week (Less Than 50°F)",TRUE,"Normal Week")</f>
        <v>Cold Week (Less Than 50°F)</v>
      </c>
      <c r="H2817" s="2">
        <v>3.3889999999999998</v>
      </c>
      <c r="I2817" s="2" t="str" cm="1">
        <f t="array" ref="I2817">_xlfn.IFS(H2817&gt;3.5,"Above Average",H2817&lt;3,"Below Average",TRUE,"Average")</f>
        <v>Average</v>
      </c>
      <c r="J2817" s="1">
        <v>212.2360401</v>
      </c>
      <c r="K2817" s="1" t="str" cm="1">
        <f t="array" ref="K2817">_xlfn.IFS(J2817&gt;200,"Above Average",J2817&lt;155,"Below Average",TRUE,"Average")</f>
        <v>Above Average</v>
      </c>
      <c r="L2817" s="7">
        <v>7.0819999999999999</v>
      </c>
      <c r="M2817" s="7" t="str" cm="1">
        <f t="array" ref="M2817">_xlfn.IFS(L2817&gt;9,"Above Average",L2817&lt;8,"Below Average",TRUE,"Average")</f>
        <v>Below Average</v>
      </c>
    </row>
    <row r="2818" spans="1:13" x14ac:dyDescent="0.3">
      <c r="A2818">
        <v>20</v>
      </c>
      <c r="B2818" s="21">
        <v>40907</v>
      </c>
      <c r="C2818" s="21" t="str">
        <f t="shared" ref="C2818:C2881" si="44">TEXT(B2818, "mmm")</f>
        <v>Dec</v>
      </c>
      <c r="D2818" s="6">
        <v>2043245</v>
      </c>
      <c r="E2818" t="s">
        <v>156</v>
      </c>
      <c r="F2818" s="5">
        <v>36.35</v>
      </c>
      <c r="G2818" s="5" t="str" cm="1">
        <f t="array" ref="G2818">_xlfn.IFS(F2818&gt;=86,"Hot Week (More Than 85°F)",F2818&lt;50,"Cold Week (Less Than 50°F)",TRUE,"Normal Week")</f>
        <v>Cold Week (Less Than 50°F)</v>
      </c>
      <c r="H2818" s="2">
        <v>3.3889999999999998</v>
      </c>
      <c r="I2818" s="2" t="str" cm="1">
        <f t="array" ref="I2818">_xlfn.IFS(H2818&gt;3.5,"Above Average",H2818&lt;3,"Below Average",TRUE,"Average")</f>
        <v>Average</v>
      </c>
      <c r="J2818" s="1">
        <v>212.4035763</v>
      </c>
      <c r="K2818" s="1" t="str" cm="1">
        <f t="array" ref="K2818">_xlfn.IFS(J2818&gt;200,"Above Average",J2818&lt;155,"Below Average",TRUE,"Average")</f>
        <v>Above Average</v>
      </c>
      <c r="L2818" s="7">
        <v>7.0819999999999999</v>
      </c>
      <c r="M2818" s="7" t="str" cm="1">
        <f t="array" ref="M2818">_xlfn.IFS(L2818&gt;9,"Above Average",L2818&lt;8,"Below Average",TRUE,"Average")</f>
        <v>Below Average</v>
      </c>
    </row>
    <row r="2819" spans="1:13" x14ac:dyDescent="0.3">
      <c r="A2819">
        <v>20</v>
      </c>
      <c r="B2819" s="21">
        <v>40914</v>
      </c>
      <c r="C2819" s="21" t="str">
        <f t="shared" si="44"/>
        <v>Jan</v>
      </c>
      <c r="D2819" s="6">
        <v>1964701.94</v>
      </c>
      <c r="E2819" t="s">
        <v>155</v>
      </c>
      <c r="F2819" s="5">
        <v>33.42</v>
      </c>
      <c r="G2819" s="5" t="str" cm="1">
        <f t="array" ref="G2819">_xlfn.IFS(F2819&gt;=86,"Hot Week (More Than 85°F)",F2819&lt;50,"Cold Week (Less Than 50°F)",TRUE,"Normal Week")</f>
        <v>Cold Week (Less Than 50°F)</v>
      </c>
      <c r="H2819" s="2">
        <v>3.4220000000000002</v>
      </c>
      <c r="I2819" s="2" t="str" cm="1">
        <f t="array" ref="I2819">_xlfn.IFS(H2819&gt;3.5,"Above Average",H2819&lt;3,"Below Average",TRUE,"Average")</f>
        <v>Average</v>
      </c>
      <c r="J2819" s="1">
        <v>212.5711125</v>
      </c>
      <c r="K2819" s="1" t="str" cm="1">
        <f t="array" ref="K2819">_xlfn.IFS(J2819&gt;200,"Above Average",J2819&lt;155,"Below Average",TRUE,"Average")</f>
        <v>Above Average</v>
      </c>
      <c r="L2819" s="7">
        <v>6.9610000000000003</v>
      </c>
      <c r="M2819" s="7" t="str" cm="1">
        <f t="array" ref="M2819">_xlfn.IFS(L2819&gt;9,"Above Average",L2819&lt;8,"Below Average",TRUE,"Average")</f>
        <v>Below Average</v>
      </c>
    </row>
    <row r="2820" spans="1:13" x14ac:dyDescent="0.3">
      <c r="A2820">
        <v>20</v>
      </c>
      <c r="B2820" s="21">
        <v>40921</v>
      </c>
      <c r="C2820" s="21" t="str">
        <f t="shared" si="44"/>
        <v>Jan</v>
      </c>
      <c r="D2820" s="6">
        <v>1911510.64</v>
      </c>
      <c r="E2820" t="s">
        <v>155</v>
      </c>
      <c r="F2820" s="5">
        <v>37.79</v>
      </c>
      <c r="G2820" s="5" t="str" cm="1">
        <f t="array" ref="G2820">_xlfn.IFS(F2820&gt;=86,"Hot Week (More Than 85°F)",F2820&lt;50,"Cold Week (Less Than 50°F)",TRUE,"Normal Week")</f>
        <v>Cold Week (Less Than 50°F)</v>
      </c>
      <c r="H2820" s="2">
        <v>3.5129999999999999</v>
      </c>
      <c r="I2820" s="2" t="str" cm="1">
        <f t="array" ref="I2820">_xlfn.IFS(H2820&gt;3.5,"Above Average",H2820&lt;3,"Below Average",TRUE,"Average")</f>
        <v>Above Average</v>
      </c>
      <c r="J2820" s="1">
        <v>212.7386486</v>
      </c>
      <c r="K2820" s="1" t="str" cm="1">
        <f t="array" ref="K2820">_xlfn.IFS(J2820&gt;200,"Above Average",J2820&lt;155,"Below Average",TRUE,"Average")</f>
        <v>Above Average</v>
      </c>
      <c r="L2820" s="7">
        <v>6.9610000000000003</v>
      </c>
      <c r="M2820" s="7" t="str" cm="1">
        <f t="array" ref="M2820">_xlfn.IFS(L2820&gt;9,"Above Average",L2820&lt;8,"Below Average",TRUE,"Average")</f>
        <v>Below Average</v>
      </c>
    </row>
    <row r="2821" spans="1:13" x14ac:dyDescent="0.3">
      <c r="A2821">
        <v>20</v>
      </c>
      <c r="B2821" s="21">
        <v>40928</v>
      </c>
      <c r="C2821" s="21" t="str">
        <f t="shared" si="44"/>
        <v>Jan</v>
      </c>
      <c r="D2821" s="6">
        <v>1892775.94</v>
      </c>
      <c r="E2821" t="s">
        <v>155</v>
      </c>
      <c r="F2821" s="5">
        <v>27.65</v>
      </c>
      <c r="G2821" s="5" t="str" cm="1">
        <f t="array" ref="G2821">_xlfn.IFS(F2821&gt;=86,"Hot Week (More Than 85°F)",F2821&lt;50,"Cold Week (Less Than 50°F)",TRUE,"Normal Week")</f>
        <v>Cold Week (Less Than 50°F)</v>
      </c>
      <c r="H2821" s="2">
        <v>3.5329999999999999</v>
      </c>
      <c r="I2821" s="2" t="str" cm="1">
        <f t="array" ref="I2821">_xlfn.IFS(H2821&gt;3.5,"Above Average",H2821&lt;3,"Below Average",TRUE,"Average")</f>
        <v>Above Average</v>
      </c>
      <c r="J2821" s="1">
        <v>212.83363990000001</v>
      </c>
      <c r="K2821" s="1" t="str" cm="1">
        <f t="array" ref="K2821">_xlfn.IFS(J2821&gt;200,"Above Average",J2821&lt;155,"Below Average",TRUE,"Average")</f>
        <v>Above Average</v>
      </c>
      <c r="L2821" s="7">
        <v>6.9610000000000003</v>
      </c>
      <c r="M2821" s="7" t="str" cm="1">
        <f t="array" ref="M2821">_xlfn.IFS(L2821&gt;9,"Above Average",L2821&lt;8,"Below Average",TRUE,"Average")</f>
        <v>Below Average</v>
      </c>
    </row>
    <row r="2822" spans="1:13" x14ac:dyDescent="0.3">
      <c r="A2822">
        <v>20</v>
      </c>
      <c r="B2822" s="21">
        <v>40935</v>
      </c>
      <c r="C2822" s="21" t="str">
        <f t="shared" si="44"/>
        <v>Jan</v>
      </c>
      <c r="D2822" s="6">
        <v>1761016.51</v>
      </c>
      <c r="E2822" t="s">
        <v>155</v>
      </c>
      <c r="F2822" s="5">
        <v>37.19</v>
      </c>
      <c r="G2822" s="5" t="str" cm="1">
        <f t="array" ref="G2822">_xlfn.IFS(F2822&gt;=86,"Hot Week (More Than 85°F)",F2822&lt;50,"Cold Week (Less Than 50°F)",TRUE,"Normal Week")</f>
        <v>Cold Week (Less Than 50°F)</v>
      </c>
      <c r="H2822" s="2">
        <v>3.5670000000000002</v>
      </c>
      <c r="I2822" s="2" t="str" cm="1">
        <f t="array" ref="I2822">_xlfn.IFS(H2822&gt;3.5,"Above Average",H2822&lt;3,"Below Average",TRUE,"Average")</f>
        <v>Above Average</v>
      </c>
      <c r="J2822" s="1">
        <v>212.92863120000001</v>
      </c>
      <c r="K2822" s="1" t="str" cm="1">
        <f t="array" ref="K2822">_xlfn.IFS(J2822&gt;200,"Above Average",J2822&lt;155,"Below Average",TRUE,"Average")</f>
        <v>Above Average</v>
      </c>
      <c r="L2822" s="7">
        <v>6.9610000000000003</v>
      </c>
      <c r="M2822" s="7" t="str" cm="1">
        <f t="array" ref="M2822">_xlfn.IFS(L2822&gt;9,"Above Average",L2822&lt;8,"Below Average",TRUE,"Average")</f>
        <v>Below Average</v>
      </c>
    </row>
    <row r="2823" spans="1:13" x14ac:dyDescent="0.3">
      <c r="A2823">
        <v>20</v>
      </c>
      <c r="B2823" s="21">
        <v>40942</v>
      </c>
      <c r="C2823" s="21" t="str">
        <f t="shared" si="44"/>
        <v>Feb</v>
      </c>
      <c r="D2823" s="6">
        <v>2203523.2000000002</v>
      </c>
      <c r="E2823" t="s">
        <v>155</v>
      </c>
      <c r="F2823" s="5">
        <v>39.93</v>
      </c>
      <c r="G2823" s="5" t="str" cm="1">
        <f t="array" ref="G2823">_xlfn.IFS(F2823&gt;=86,"Hot Week (More Than 85°F)",F2823&lt;50,"Cold Week (Less Than 50°F)",TRUE,"Normal Week")</f>
        <v>Cold Week (Less Than 50°F)</v>
      </c>
      <c r="H2823" s="2">
        <v>3.617</v>
      </c>
      <c r="I2823" s="2" t="str" cm="1">
        <f t="array" ref="I2823">_xlfn.IFS(H2823&gt;3.5,"Above Average",H2823&lt;3,"Below Average",TRUE,"Average")</f>
        <v>Above Average</v>
      </c>
      <c r="J2823" s="1">
        <v>213.02362249999999</v>
      </c>
      <c r="K2823" s="1" t="str" cm="1">
        <f t="array" ref="K2823">_xlfn.IFS(J2823&gt;200,"Above Average",J2823&lt;155,"Below Average",TRUE,"Average")</f>
        <v>Above Average</v>
      </c>
      <c r="L2823" s="7">
        <v>6.9610000000000003</v>
      </c>
      <c r="M2823" s="7" t="str" cm="1">
        <f t="array" ref="M2823">_xlfn.IFS(L2823&gt;9,"Above Average",L2823&lt;8,"Below Average",TRUE,"Average")</f>
        <v>Below Average</v>
      </c>
    </row>
    <row r="2824" spans="1:13" x14ac:dyDescent="0.3">
      <c r="A2824">
        <v>20</v>
      </c>
      <c r="B2824" s="21">
        <v>40949</v>
      </c>
      <c r="C2824" s="21" t="str">
        <f t="shared" si="44"/>
        <v>Feb</v>
      </c>
      <c r="D2824" s="6">
        <v>2462978.2799999998</v>
      </c>
      <c r="E2824" t="s">
        <v>156</v>
      </c>
      <c r="F2824" s="5">
        <v>33.47</v>
      </c>
      <c r="G2824" s="5" t="str" cm="1">
        <f t="array" ref="G2824">_xlfn.IFS(F2824&gt;=86,"Hot Week (More Than 85°F)",F2824&lt;50,"Cold Week (Less Than 50°F)",TRUE,"Normal Week")</f>
        <v>Cold Week (Less Than 50°F)</v>
      </c>
      <c r="H2824" s="2">
        <v>3.64</v>
      </c>
      <c r="I2824" s="2" t="str" cm="1">
        <f t="array" ref="I2824">_xlfn.IFS(H2824&gt;3.5,"Above Average",H2824&lt;3,"Below Average",TRUE,"Average")</f>
        <v>Above Average</v>
      </c>
      <c r="J2824" s="1">
        <v>213.11861379999999</v>
      </c>
      <c r="K2824" s="1" t="str" cm="1">
        <f t="array" ref="K2824">_xlfn.IFS(J2824&gt;200,"Above Average",J2824&lt;155,"Below Average",TRUE,"Average")</f>
        <v>Above Average</v>
      </c>
      <c r="L2824" s="7">
        <v>6.9610000000000003</v>
      </c>
      <c r="M2824" s="7" t="str" cm="1">
        <f t="array" ref="M2824">_xlfn.IFS(L2824&gt;9,"Above Average",L2824&lt;8,"Below Average",TRUE,"Average")</f>
        <v>Below Average</v>
      </c>
    </row>
    <row r="2825" spans="1:13" x14ac:dyDescent="0.3">
      <c r="A2825">
        <v>20</v>
      </c>
      <c r="B2825" s="21">
        <v>40956</v>
      </c>
      <c r="C2825" s="21" t="str">
        <f t="shared" si="44"/>
        <v>Feb</v>
      </c>
      <c r="D2825" s="6">
        <v>2309025.16</v>
      </c>
      <c r="E2825" t="s">
        <v>155</v>
      </c>
      <c r="F2825" s="5">
        <v>31.11</v>
      </c>
      <c r="G2825" s="5" t="str" cm="1">
        <f t="array" ref="G2825">_xlfn.IFS(F2825&gt;=86,"Hot Week (More Than 85°F)",F2825&lt;50,"Cold Week (Less Than 50°F)",TRUE,"Normal Week")</f>
        <v>Cold Week (Less Than 50°F)</v>
      </c>
      <c r="H2825" s="2">
        <v>3.6949999999999998</v>
      </c>
      <c r="I2825" s="2" t="str" cm="1">
        <f t="array" ref="I2825">_xlfn.IFS(H2825&gt;3.5,"Above Average",H2825&lt;3,"Below Average",TRUE,"Average")</f>
        <v>Above Average</v>
      </c>
      <c r="J2825" s="1">
        <v>213.2732106</v>
      </c>
      <c r="K2825" s="1" t="str" cm="1">
        <f t="array" ref="K2825">_xlfn.IFS(J2825&gt;200,"Above Average",J2825&lt;155,"Below Average",TRUE,"Average")</f>
        <v>Above Average</v>
      </c>
      <c r="L2825" s="7">
        <v>6.9610000000000003</v>
      </c>
      <c r="M2825" s="7" t="str" cm="1">
        <f t="array" ref="M2825">_xlfn.IFS(L2825&gt;9,"Above Average",L2825&lt;8,"Below Average",TRUE,"Average")</f>
        <v>Below Average</v>
      </c>
    </row>
    <row r="2826" spans="1:13" x14ac:dyDescent="0.3">
      <c r="A2826">
        <v>20</v>
      </c>
      <c r="B2826" s="21">
        <v>40963</v>
      </c>
      <c r="C2826" s="21" t="str">
        <f t="shared" si="44"/>
        <v>Feb</v>
      </c>
      <c r="D2826" s="6">
        <v>2045837.55</v>
      </c>
      <c r="E2826" t="s">
        <v>155</v>
      </c>
      <c r="F2826" s="5">
        <v>39.79</v>
      </c>
      <c r="G2826" s="5" t="str" cm="1">
        <f t="array" ref="G2826">_xlfn.IFS(F2826&gt;=86,"Hot Week (More Than 85°F)",F2826&lt;50,"Cold Week (Less Than 50°F)",TRUE,"Normal Week")</f>
        <v>Cold Week (Less Than 50°F)</v>
      </c>
      <c r="H2826" s="2">
        <v>3.7389999999999999</v>
      </c>
      <c r="I2826" s="2" t="str" cm="1">
        <f t="array" ref="I2826">_xlfn.IFS(H2826&gt;3.5,"Above Average",H2826&lt;3,"Below Average",TRUE,"Average")</f>
        <v>Above Average</v>
      </c>
      <c r="J2826" s="1">
        <v>213.47251159999999</v>
      </c>
      <c r="K2826" s="1" t="str" cm="1">
        <f t="array" ref="K2826">_xlfn.IFS(J2826&gt;200,"Above Average",J2826&lt;155,"Below Average",TRUE,"Average")</f>
        <v>Above Average</v>
      </c>
      <c r="L2826" s="7">
        <v>6.9610000000000003</v>
      </c>
      <c r="M2826" s="7" t="str" cm="1">
        <f t="array" ref="M2826">_xlfn.IFS(L2826&gt;9,"Above Average",L2826&lt;8,"Below Average",TRUE,"Average")</f>
        <v>Below Average</v>
      </c>
    </row>
    <row r="2827" spans="1:13" x14ac:dyDescent="0.3">
      <c r="A2827">
        <v>20</v>
      </c>
      <c r="B2827" s="21">
        <v>40970</v>
      </c>
      <c r="C2827" s="21" t="str">
        <f t="shared" si="44"/>
        <v>Mar</v>
      </c>
      <c r="D2827" s="6">
        <v>2148822.7599999998</v>
      </c>
      <c r="E2827" t="s">
        <v>155</v>
      </c>
      <c r="F2827" s="5">
        <v>39.979999999999997</v>
      </c>
      <c r="G2827" s="5" t="str" cm="1">
        <f t="array" ref="G2827">_xlfn.IFS(F2827&gt;=86,"Hot Week (More Than 85°F)",F2827&lt;50,"Cold Week (Less Than 50°F)",TRUE,"Normal Week")</f>
        <v>Cold Week (Less Than 50°F)</v>
      </c>
      <c r="H2827" s="2">
        <v>3.8159999999999998</v>
      </c>
      <c r="I2827" s="2" t="str" cm="1">
        <f t="array" ref="I2827">_xlfn.IFS(H2827&gt;3.5,"Above Average",H2827&lt;3,"Below Average",TRUE,"Average")</f>
        <v>Above Average</v>
      </c>
      <c r="J2827" s="1">
        <v>213.6718127</v>
      </c>
      <c r="K2827" s="1" t="str" cm="1">
        <f t="array" ref="K2827">_xlfn.IFS(J2827&gt;200,"Above Average",J2827&lt;155,"Below Average",TRUE,"Average")</f>
        <v>Above Average</v>
      </c>
      <c r="L2827" s="7">
        <v>6.9610000000000003</v>
      </c>
      <c r="M2827" s="7" t="str" cm="1">
        <f t="array" ref="M2827">_xlfn.IFS(L2827&gt;9,"Above Average",L2827&lt;8,"Below Average",TRUE,"Average")</f>
        <v>Below Average</v>
      </c>
    </row>
    <row r="2828" spans="1:13" x14ac:dyDescent="0.3">
      <c r="A2828">
        <v>20</v>
      </c>
      <c r="B2828" s="21">
        <v>40977</v>
      </c>
      <c r="C2828" s="21" t="str">
        <f t="shared" si="44"/>
        <v>Mar</v>
      </c>
      <c r="D2828" s="6">
        <v>2139265.4</v>
      </c>
      <c r="E2828" t="s">
        <v>155</v>
      </c>
      <c r="F2828" s="5">
        <v>41.14</v>
      </c>
      <c r="G2828" s="5" t="str" cm="1">
        <f t="array" ref="G2828">_xlfn.IFS(F2828&gt;=86,"Hot Week (More Than 85°F)",F2828&lt;50,"Cold Week (Less Than 50°F)",TRUE,"Normal Week")</f>
        <v>Cold Week (Less Than 50°F)</v>
      </c>
      <c r="H2828" s="2">
        <v>3.8479999999999999</v>
      </c>
      <c r="I2828" s="2" t="str" cm="1">
        <f t="array" ref="I2828">_xlfn.IFS(H2828&gt;3.5,"Above Average",H2828&lt;3,"Below Average",TRUE,"Average")</f>
        <v>Above Average</v>
      </c>
      <c r="J2828" s="1">
        <v>213.8711137</v>
      </c>
      <c r="K2828" s="1" t="str" cm="1">
        <f t="array" ref="K2828">_xlfn.IFS(J2828&gt;200,"Above Average",J2828&lt;155,"Below Average",TRUE,"Average")</f>
        <v>Above Average</v>
      </c>
      <c r="L2828" s="7">
        <v>6.9610000000000003</v>
      </c>
      <c r="M2828" s="7" t="str" cm="1">
        <f t="array" ref="M2828">_xlfn.IFS(L2828&gt;9,"Above Average",L2828&lt;8,"Below Average",TRUE,"Average")</f>
        <v>Below Average</v>
      </c>
    </row>
    <row r="2829" spans="1:13" x14ac:dyDescent="0.3">
      <c r="A2829">
        <v>20</v>
      </c>
      <c r="B2829" s="21">
        <v>40984</v>
      </c>
      <c r="C2829" s="21" t="str">
        <f t="shared" si="44"/>
        <v>Mar</v>
      </c>
      <c r="D2829" s="6">
        <v>2064991.71</v>
      </c>
      <c r="E2829" t="s">
        <v>155</v>
      </c>
      <c r="F2829" s="5">
        <v>53.73</v>
      </c>
      <c r="G2829" s="5" t="str" cm="1">
        <f t="array" ref="G2829">_xlfn.IFS(F2829&gt;=86,"Hot Week (More Than 85°F)",F2829&lt;50,"Cold Week (Less Than 50°F)",TRUE,"Normal Week")</f>
        <v>Normal Week</v>
      </c>
      <c r="H2829" s="2">
        <v>3.8620000000000001</v>
      </c>
      <c r="I2829" s="2" t="str" cm="1">
        <f t="array" ref="I2829">_xlfn.IFS(H2829&gt;3.5,"Above Average",H2829&lt;3,"Below Average",TRUE,"Average")</f>
        <v>Above Average</v>
      </c>
      <c r="J2829" s="1">
        <v>214.0167132</v>
      </c>
      <c r="K2829" s="1" t="str" cm="1">
        <f t="array" ref="K2829">_xlfn.IFS(J2829&gt;200,"Above Average",J2829&lt;155,"Below Average",TRUE,"Average")</f>
        <v>Above Average</v>
      </c>
      <c r="L2829" s="7">
        <v>6.9610000000000003</v>
      </c>
      <c r="M2829" s="7" t="str" cm="1">
        <f t="array" ref="M2829">_xlfn.IFS(L2829&gt;9,"Above Average",L2829&lt;8,"Below Average",TRUE,"Average")</f>
        <v>Below Average</v>
      </c>
    </row>
    <row r="2830" spans="1:13" x14ac:dyDescent="0.3">
      <c r="A2830">
        <v>20</v>
      </c>
      <c r="B2830" s="21">
        <v>40991</v>
      </c>
      <c r="C2830" s="21" t="str">
        <f t="shared" si="44"/>
        <v>Mar</v>
      </c>
      <c r="D2830" s="6">
        <v>1992436.96</v>
      </c>
      <c r="E2830" t="s">
        <v>155</v>
      </c>
      <c r="F2830" s="5">
        <v>66.11</v>
      </c>
      <c r="G2830" s="5" t="str" cm="1">
        <f t="array" ref="G2830">_xlfn.IFS(F2830&gt;=86,"Hot Week (More Than 85°F)",F2830&lt;50,"Cold Week (Less Than 50°F)",TRUE,"Normal Week")</f>
        <v>Normal Week</v>
      </c>
      <c r="H2830" s="2">
        <v>3.9</v>
      </c>
      <c r="I2830" s="2" t="str" cm="1">
        <f t="array" ref="I2830">_xlfn.IFS(H2830&gt;3.5,"Above Average",H2830&lt;3,"Below Average",TRUE,"Average")</f>
        <v>Above Average</v>
      </c>
      <c r="J2830" s="1">
        <v>214.0907105</v>
      </c>
      <c r="K2830" s="1" t="str" cm="1">
        <f t="array" ref="K2830">_xlfn.IFS(J2830&gt;200,"Above Average",J2830&lt;155,"Below Average",TRUE,"Average")</f>
        <v>Above Average</v>
      </c>
      <c r="L2830" s="7">
        <v>6.9610000000000003</v>
      </c>
      <c r="M2830" s="7" t="str" cm="1">
        <f t="array" ref="M2830">_xlfn.IFS(L2830&gt;9,"Above Average",L2830&lt;8,"Below Average",TRUE,"Average")</f>
        <v>Below Average</v>
      </c>
    </row>
    <row r="2831" spans="1:13" x14ac:dyDescent="0.3">
      <c r="A2831">
        <v>20</v>
      </c>
      <c r="B2831" s="21">
        <v>40998</v>
      </c>
      <c r="C2831" s="21" t="str">
        <f t="shared" si="44"/>
        <v>Mar</v>
      </c>
      <c r="D2831" s="6">
        <v>2074721.74</v>
      </c>
      <c r="E2831" t="s">
        <v>155</v>
      </c>
      <c r="F2831" s="5">
        <v>51.52</v>
      </c>
      <c r="G2831" s="5" t="str" cm="1">
        <f t="array" ref="G2831">_xlfn.IFS(F2831&gt;=86,"Hot Week (More Than 85°F)",F2831&lt;50,"Cold Week (Less Than 50°F)",TRUE,"Normal Week")</f>
        <v>Normal Week</v>
      </c>
      <c r="H2831" s="2">
        <v>3.9529999999999998</v>
      </c>
      <c r="I2831" s="2" t="str" cm="1">
        <f t="array" ref="I2831">_xlfn.IFS(H2831&gt;3.5,"Above Average",H2831&lt;3,"Below Average",TRUE,"Average")</f>
        <v>Above Average</v>
      </c>
      <c r="J2831" s="1">
        <v>214.1647079</v>
      </c>
      <c r="K2831" s="1" t="str" cm="1">
        <f t="array" ref="K2831">_xlfn.IFS(J2831&gt;200,"Above Average",J2831&lt;155,"Below Average",TRUE,"Average")</f>
        <v>Above Average</v>
      </c>
      <c r="L2831" s="7">
        <v>6.9610000000000003</v>
      </c>
      <c r="M2831" s="7" t="str" cm="1">
        <f t="array" ref="M2831">_xlfn.IFS(L2831&gt;9,"Above Average",L2831&lt;8,"Below Average",TRUE,"Average")</f>
        <v>Below Average</v>
      </c>
    </row>
    <row r="2832" spans="1:13" x14ac:dyDescent="0.3">
      <c r="A2832">
        <v>20</v>
      </c>
      <c r="B2832" s="21">
        <v>41005</v>
      </c>
      <c r="C2832" s="21" t="str">
        <f t="shared" si="44"/>
        <v>Apr</v>
      </c>
      <c r="D2832" s="6">
        <v>2565259.92</v>
      </c>
      <c r="E2832" t="s">
        <v>155</v>
      </c>
      <c r="F2832" s="5">
        <v>50.06</v>
      </c>
      <c r="G2832" s="5" t="str" cm="1">
        <f t="array" ref="G2832">_xlfn.IFS(F2832&gt;=86,"Hot Week (More Than 85°F)",F2832&lt;50,"Cold Week (Less Than 50°F)",TRUE,"Normal Week")</f>
        <v>Normal Week</v>
      </c>
      <c r="H2832" s="2">
        <v>3.996</v>
      </c>
      <c r="I2832" s="2" t="str" cm="1">
        <f t="array" ref="I2832">_xlfn.IFS(H2832&gt;3.5,"Above Average",H2832&lt;3,"Below Average",TRUE,"Average")</f>
        <v>Above Average</v>
      </c>
      <c r="J2832" s="1">
        <v>214.23870529999999</v>
      </c>
      <c r="K2832" s="1" t="str" cm="1">
        <f t="array" ref="K2832">_xlfn.IFS(J2832&gt;200,"Above Average",J2832&lt;155,"Below Average",TRUE,"Average")</f>
        <v>Above Average</v>
      </c>
      <c r="L2832" s="7">
        <v>7.1390000000000002</v>
      </c>
      <c r="M2832" s="7" t="str" cm="1">
        <f t="array" ref="M2832">_xlfn.IFS(L2832&gt;9,"Above Average",L2832&lt;8,"Below Average",TRUE,"Average")</f>
        <v>Below Average</v>
      </c>
    </row>
    <row r="2833" spans="1:13" x14ac:dyDescent="0.3">
      <c r="A2833">
        <v>20</v>
      </c>
      <c r="B2833" s="21">
        <v>41012</v>
      </c>
      <c r="C2833" s="21" t="str">
        <f t="shared" si="44"/>
        <v>Apr</v>
      </c>
      <c r="D2833" s="6">
        <v>2045396.06</v>
      </c>
      <c r="E2833" t="s">
        <v>155</v>
      </c>
      <c r="F2833" s="5">
        <v>45.68</v>
      </c>
      <c r="G2833" s="5" t="str" cm="1">
        <f t="array" ref="G2833">_xlfn.IFS(F2833&gt;=86,"Hot Week (More Than 85°F)",F2833&lt;50,"Cold Week (Less Than 50°F)",TRUE,"Normal Week")</f>
        <v>Cold Week (Less Than 50°F)</v>
      </c>
      <c r="H2833" s="2">
        <v>4.0439999999999996</v>
      </c>
      <c r="I2833" s="2" t="str" cm="1">
        <f t="array" ref="I2833">_xlfn.IFS(H2833&gt;3.5,"Above Average",H2833&lt;3,"Below Average",TRUE,"Average")</f>
        <v>Above Average</v>
      </c>
      <c r="J2833" s="1">
        <v>214.31270269999999</v>
      </c>
      <c r="K2833" s="1" t="str" cm="1">
        <f t="array" ref="K2833">_xlfn.IFS(J2833&gt;200,"Above Average",J2833&lt;155,"Below Average",TRUE,"Average")</f>
        <v>Above Average</v>
      </c>
      <c r="L2833" s="7">
        <v>7.1390000000000002</v>
      </c>
      <c r="M2833" s="7" t="str" cm="1">
        <f t="array" ref="M2833">_xlfn.IFS(L2833&gt;9,"Above Average",L2833&lt;8,"Below Average",TRUE,"Average")</f>
        <v>Below Average</v>
      </c>
    </row>
    <row r="2834" spans="1:13" x14ac:dyDescent="0.3">
      <c r="A2834">
        <v>20</v>
      </c>
      <c r="B2834" s="21">
        <v>41019</v>
      </c>
      <c r="C2834" s="21" t="str">
        <f t="shared" si="44"/>
        <v>Apr</v>
      </c>
      <c r="D2834" s="6">
        <v>1884427.84</v>
      </c>
      <c r="E2834" t="s">
        <v>155</v>
      </c>
      <c r="F2834" s="5">
        <v>60.11</v>
      </c>
      <c r="G2834" s="5" t="str" cm="1">
        <f t="array" ref="G2834">_xlfn.IFS(F2834&gt;=86,"Hot Week (More Than 85°F)",F2834&lt;50,"Cold Week (Less Than 50°F)",TRUE,"Normal Week")</f>
        <v>Normal Week</v>
      </c>
      <c r="H2834" s="2">
        <v>4.0270000000000001</v>
      </c>
      <c r="I2834" s="2" t="str" cm="1">
        <f t="array" ref="I2834">_xlfn.IFS(H2834&gt;3.5,"Above Average",H2834&lt;3,"Below Average",TRUE,"Average")</f>
        <v>Above Average</v>
      </c>
      <c r="J2834" s="1">
        <v>214.3675045</v>
      </c>
      <c r="K2834" s="1" t="str" cm="1">
        <f t="array" ref="K2834">_xlfn.IFS(J2834&gt;200,"Above Average",J2834&lt;155,"Below Average",TRUE,"Average")</f>
        <v>Above Average</v>
      </c>
      <c r="L2834" s="7">
        <v>7.1390000000000002</v>
      </c>
      <c r="M2834" s="7" t="str" cm="1">
        <f t="array" ref="M2834">_xlfn.IFS(L2834&gt;9,"Above Average",L2834&lt;8,"Below Average",TRUE,"Average")</f>
        <v>Below Average</v>
      </c>
    </row>
    <row r="2835" spans="1:13" x14ac:dyDescent="0.3">
      <c r="A2835">
        <v>20</v>
      </c>
      <c r="B2835" s="21">
        <v>41026</v>
      </c>
      <c r="C2835" s="21" t="str">
        <f t="shared" si="44"/>
        <v>Apr</v>
      </c>
      <c r="D2835" s="6">
        <v>1886503.93</v>
      </c>
      <c r="E2835" t="s">
        <v>155</v>
      </c>
      <c r="F2835" s="5">
        <v>47.64</v>
      </c>
      <c r="G2835" s="5" t="str" cm="1">
        <f t="array" ref="G2835">_xlfn.IFS(F2835&gt;=86,"Hot Week (More Than 85°F)",F2835&lt;50,"Cold Week (Less Than 50°F)",TRUE,"Normal Week")</f>
        <v>Cold Week (Less Than 50°F)</v>
      </c>
      <c r="H2835" s="2">
        <v>4.0039999999999996</v>
      </c>
      <c r="I2835" s="2" t="str" cm="1">
        <f t="array" ref="I2835">_xlfn.IFS(H2835&gt;3.5,"Above Average",H2835&lt;3,"Below Average",TRUE,"Average")</f>
        <v>Above Average</v>
      </c>
      <c r="J2835" s="1">
        <v>214.4223063</v>
      </c>
      <c r="K2835" s="1" t="str" cm="1">
        <f t="array" ref="K2835">_xlfn.IFS(J2835&gt;200,"Above Average",J2835&lt;155,"Below Average",TRUE,"Average")</f>
        <v>Above Average</v>
      </c>
      <c r="L2835" s="7">
        <v>7.1390000000000002</v>
      </c>
      <c r="M2835" s="7" t="str" cm="1">
        <f t="array" ref="M2835">_xlfn.IFS(L2835&gt;9,"Above Average",L2835&lt;8,"Below Average",TRUE,"Average")</f>
        <v>Below Average</v>
      </c>
    </row>
    <row r="2836" spans="1:13" x14ac:dyDescent="0.3">
      <c r="A2836">
        <v>20</v>
      </c>
      <c r="B2836" s="21">
        <v>41033</v>
      </c>
      <c r="C2836" s="21" t="str">
        <f t="shared" si="44"/>
        <v>May</v>
      </c>
      <c r="D2836" s="6">
        <v>2163510.89</v>
      </c>
      <c r="E2836" t="s">
        <v>155</v>
      </c>
      <c r="F2836" s="5">
        <v>62.74</v>
      </c>
      <c r="G2836" s="5" t="str" cm="1">
        <f t="array" ref="G2836">_xlfn.IFS(F2836&gt;=86,"Hot Week (More Than 85°F)",F2836&lt;50,"Cold Week (Less Than 50°F)",TRUE,"Normal Week")</f>
        <v>Normal Week</v>
      </c>
      <c r="H2836" s="2">
        <v>3.9510000000000001</v>
      </c>
      <c r="I2836" s="2" t="str" cm="1">
        <f t="array" ref="I2836">_xlfn.IFS(H2836&gt;3.5,"Above Average",H2836&lt;3,"Below Average",TRUE,"Average")</f>
        <v>Above Average</v>
      </c>
      <c r="J2836" s="1">
        <v>214.47710810000001</v>
      </c>
      <c r="K2836" s="1" t="str" cm="1">
        <f t="array" ref="K2836">_xlfn.IFS(J2836&gt;200,"Above Average",J2836&lt;155,"Below Average",TRUE,"Average")</f>
        <v>Above Average</v>
      </c>
      <c r="L2836" s="7">
        <v>7.1390000000000002</v>
      </c>
      <c r="M2836" s="7" t="str" cm="1">
        <f t="array" ref="M2836">_xlfn.IFS(L2836&gt;9,"Above Average",L2836&lt;8,"Below Average",TRUE,"Average")</f>
        <v>Below Average</v>
      </c>
    </row>
    <row r="2837" spans="1:13" x14ac:dyDescent="0.3">
      <c r="A2837">
        <v>20</v>
      </c>
      <c r="B2837" s="21">
        <v>41040</v>
      </c>
      <c r="C2837" s="21" t="str">
        <f t="shared" si="44"/>
        <v>May</v>
      </c>
      <c r="D2837" s="6">
        <v>2168097.11</v>
      </c>
      <c r="E2837" t="s">
        <v>155</v>
      </c>
      <c r="F2837" s="5">
        <v>63.19</v>
      </c>
      <c r="G2837" s="5" t="str" cm="1">
        <f t="array" ref="G2837">_xlfn.IFS(F2837&gt;=86,"Hot Week (More Than 85°F)",F2837&lt;50,"Cold Week (Less Than 50°F)",TRUE,"Normal Week")</f>
        <v>Normal Week</v>
      </c>
      <c r="H2837" s="2">
        <v>3.8889999999999998</v>
      </c>
      <c r="I2837" s="2" t="str" cm="1">
        <f t="array" ref="I2837">_xlfn.IFS(H2837&gt;3.5,"Above Average",H2837&lt;3,"Below Average",TRUE,"Average")</f>
        <v>Above Average</v>
      </c>
      <c r="J2837" s="1">
        <v>214.53190989999999</v>
      </c>
      <c r="K2837" s="1" t="str" cm="1">
        <f t="array" ref="K2837">_xlfn.IFS(J2837&gt;200,"Above Average",J2837&lt;155,"Below Average",TRUE,"Average")</f>
        <v>Above Average</v>
      </c>
      <c r="L2837" s="7">
        <v>7.1390000000000002</v>
      </c>
      <c r="M2837" s="7" t="str" cm="1">
        <f t="array" ref="M2837">_xlfn.IFS(L2837&gt;9,"Above Average",L2837&lt;8,"Below Average",TRUE,"Average")</f>
        <v>Below Average</v>
      </c>
    </row>
    <row r="2838" spans="1:13" x14ac:dyDescent="0.3">
      <c r="A2838">
        <v>20</v>
      </c>
      <c r="B2838" s="21">
        <v>41047</v>
      </c>
      <c r="C2838" s="21" t="str">
        <f t="shared" si="44"/>
        <v>May</v>
      </c>
      <c r="D2838" s="6">
        <v>2039222.26</v>
      </c>
      <c r="E2838" t="s">
        <v>155</v>
      </c>
      <c r="F2838" s="5">
        <v>60.99</v>
      </c>
      <c r="G2838" s="5" t="str" cm="1">
        <f t="array" ref="G2838">_xlfn.IFS(F2838&gt;=86,"Hot Week (More Than 85°F)",F2838&lt;50,"Cold Week (Less Than 50°F)",TRUE,"Normal Week")</f>
        <v>Normal Week</v>
      </c>
      <c r="H2838" s="2">
        <v>3.8479999999999999</v>
      </c>
      <c r="I2838" s="2" t="str" cm="1">
        <f t="array" ref="I2838">_xlfn.IFS(H2838&gt;3.5,"Above Average",H2838&lt;3,"Below Average",TRUE,"Average")</f>
        <v>Above Average</v>
      </c>
      <c r="J2838" s="1">
        <v>214.54855710000001</v>
      </c>
      <c r="K2838" s="1" t="str" cm="1">
        <f t="array" ref="K2838">_xlfn.IFS(J2838&gt;200,"Above Average",J2838&lt;155,"Below Average",TRUE,"Average")</f>
        <v>Above Average</v>
      </c>
      <c r="L2838" s="7">
        <v>7.1390000000000002</v>
      </c>
      <c r="M2838" s="7" t="str" cm="1">
        <f t="array" ref="M2838">_xlfn.IFS(L2838&gt;9,"Above Average",L2838&lt;8,"Below Average",TRUE,"Average")</f>
        <v>Below Average</v>
      </c>
    </row>
    <row r="2839" spans="1:13" x14ac:dyDescent="0.3">
      <c r="A2839">
        <v>20</v>
      </c>
      <c r="B2839" s="21">
        <v>41054</v>
      </c>
      <c r="C2839" s="21" t="str">
        <f t="shared" si="44"/>
        <v>May</v>
      </c>
      <c r="D2839" s="6">
        <v>2114989</v>
      </c>
      <c r="E2839" t="s">
        <v>155</v>
      </c>
      <c r="F2839" s="5">
        <v>70.040000000000006</v>
      </c>
      <c r="G2839" s="5" t="str" cm="1">
        <f t="array" ref="G2839">_xlfn.IFS(F2839&gt;=86,"Hot Week (More Than 85°F)",F2839&lt;50,"Cold Week (Less Than 50°F)",TRUE,"Normal Week")</f>
        <v>Normal Week</v>
      </c>
      <c r="H2839" s="2">
        <v>3.798</v>
      </c>
      <c r="I2839" s="2" t="str" cm="1">
        <f t="array" ref="I2839">_xlfn.IFS(H2839&gt;3.5,"Above Average",H2839&lt;3,"Below Average",TRUE,"Average")</f>
        <v>Above Average</v>
      </c>
      <c r="J2839" s="1">
        <v>214.54994249999999</v>
      </c>
      <c r="K2839" s="1" t="str" cm="1">
        <f t="array" ref="K2839">_xlfn.IFS(J2839&gt;200,"Above Average",J2839&lt;155,"Below Average",TRUE,"Average")</f>
        <v>Above Average</v>
      </c>
      <c r="L2839" s="7">
        <v>7.1390000000000002</v>
      </c>
      <c r="M2839" s="7" t="str" cm="1">
        <f t="array" ref="M2839">_xlfn.IFS(L2839&gt;9,"Above Average",L2839&lt;8,"Below Average",TRUE,"Average")</f>
        <v>Below Average</v>
      </c>
    </row>
    <row r="2840" spans="1:13" x14ac:dyDescent="0.3">
      <c r="A2840">
        <v>20</v>
      </c>
      <c r="B2840" s="21">
        <v>41061</v>
      </c>
      <c r="C2840" s="21" t="str">
        <f t="shared" si="44"/>
        <v>Jun</v>
      </c>
      <c r="D2840" s="6">
        <v>2143126.59</v>
      </c>
      <c r="E2840" t="s">
        <v>155</v>
      </c>
      <c r="F2840" s="5">
        <v>73.67</v>
      </c>
      <c r="G2840" s="5" t="str" cm="1">
        <f t="array" ref="G2840">_xlfn.IFS(F2840&gt;=86,"Hot Week (More Than 85°F)",F2840&lt;50,"Cold Week (Less Than 50°F)",TRUE,"Normal Week")</f>
        <v>Normal Week</v>
      </c>
      <c r="H2840" s="2">
        <v>3.742</v>
      </c>
      <c r="I2840" s="2" t="str" cm="1">
        <f t="array" ref="I2840">_xlfn.IFS(H2840&gt;3.5,"Above Average",H2840&lt;3,"Below Average",TRUE,"Average")</f>
        <v>Above Average</v>
      </c>
      <c r="J2840" s="1">
        <v>214.5513278</v>
      </c>
      <c r="K2840" s="1" t="str" cm="1">
        <f t="array" ref="K2840">_xlfn.IFS(J2840&gt;200,"Above Average",J2840&lt;155,"Below Average",TRUE,"Average")</f>
        <v>Above Average</v>
      </c>
      <c r="L2840" s="7">
        <v>7.1390000000000002</v>
      </c>
      <c r="M2840" s="7" t="str" cm="1">
        <f t="array" ref="M2840">_xlfn.IFS(L2840&gt;9,"Above Average",L2840&lt;8,"Below Average",TRUE,"Average")</f>
        <v>Below Average</v>
      </c>
    </row>
    <row r="2841" spans="1:13" x14ac:dyDescent="0.3">
      <c r="A2841">
        <v>20</v>
      </c>
      <c r="B2841" s="21">
        <v>41068</v>
      </c>
      <c r="C2841" s="21" t="str">
        <f t="shared" si="44"/>
        <v>Jun</v>
      </c>
      <c r="D2841" s="6">
        <v>2231962.13</v>
      </c>
      <c r="E2841" t="s">
        <v>155</v>
      </c>
      <c r="F2841" s="5">
        <v>62.01</v>
      </c>
      <c r="G2841" s="5" t="str" cm="1">
        <f t="array" ref="G2841">_xlfn.IFS(F2841&gt;=86,"Hot Week (More Than 85°F)",F2841&lt;50,"Cold Week (Less Than 50°F)",TRUE,"Normal Week")</f>
        <v>Normal Week</v>
      </c>
      <c r="H2841" s="2">
        <v>3.6890000000000001</v>
      </c>
      <c r="I2841" s="2" t="str" cm="1">
        <f t="array" ref="I2841">_xlfn.IFS(H2841&gt;3.5,"Above Average",H2841&lt;3,"Below Average",TRUE,"Average")</f>
        <v>Above Average</v>
      </c>
      <c r="J2841" s="1">
        <v>214.5527132</v>
      </c>
      <c r="K2841" s="1" t="str" cm="1">
        <f t="array" ref="K2841">_xlfn.IFS(J2841&gt;200,"Above Average",J2841&lt;155,"Below Average",TRUE,"Average")</f>
        <v>Above Average</v>
      </c>
      <c r="L2841" s="7">
        <v>7.1390000000000002</v>
      </c>
      <c r="M2841" s="7" t="str" cm="1">
        <f t="array" ref="M2841">_xlfn.IFS(L2841&gt;9,"Above Average",L2841&lt;8,"Below Average",TRUE,"Average")</f>
        <v>Below Average</v>
      </c>
    </row>
    <row r="2842" spans="1:13" x14ac:dyDescent="0.3">
      <c r="A2842">
        <v>20</v>
      </c>
      <c r="B2842" s="21">
        <v>41075</v>
      </c>
      <c r="C2842" s="21" t="str">
        <f t="shared" si="44"/>
        <v>Jun</v>
      </c>
      <c r="D2842" s="6">
        <v>2165160.29</v>
      </c>
      <c r="E2842" t="s">
        <v>155</v>
      </c>
      <c r="F2842" s="5">
        <v>71.510000000000005</v>
      </c>
      <c r="G2842" s="5" t="str" cm="1">
        <f t="array" ref="G2842">_xlfn.IFS(F2842&gt;=86,"Hot Week (More Than 85°F)",F2842&lt;50,"Cold Week (Less Than 50°F)",TRUE,"Normal Week")</f>
        <v>Normal Week</v>
      </c>
      <c r="H2842" s="2">
        <v>3.62</v>
      </c>
      <c r="I2842" s="2" t="str" cm="1">
        <f t="array" ref="I2842">_xlfn.IFS(H2842&gt;3.5,"Above Average",H2842&lt;3,"Below Average",TRUE,"Average")</f>
        <v>Above Average</v>
      </c>
      <c r="J2842" s="1">
        <v>214.56532429999999</v>
      </c>
      <c r="K2842" s="1" t="str" cm="1">
        <f t="array" ref="K2842">_xlfn.IFS(J2842&gt;200,"Above Average",J2842&lt;155,"Below Average",TRUE,"Average")</f>
        <v>Above Average</v>
      </c>
      <c r="L2842" s="7">
        <v>7.1390000000000002</v>
      </c>
      <c r="M2842" s="7" t="str" cm="1">
        <f t="array" ref="M2842">_xlfn.IFS(L2842&gt;9,"Above Average",L2842&lt;8,"Below Average",TRUE,"Average")</f>
        <v>Below Average</v>
      </c>
    </row>
    <row r="2843" spans="1:13" x14ac:dyDescent="0.3">
      <c r="A2843">
        <v>20</v>
      </c>
      <c r="B2843" s="21">
        <v>41082</v>
      </c>
      <c r="C2843" s="21" t="str">
        <f t="shared" si="44"/>
        <v>Jun</v>
      </c>
      <c r="D2843" s="6">
        <v>2060588.69</v>
      </c>
      <c r="E2843" t="s">
        <v>155</v>
      </c>
      <c r="F2843" s="5">
        <v>76.510000000000005</v>
      </c>
      <c r="G2843" s="5" t="str" cm="1">
        <f t="array" ref="G2843">_xlfn.IFS(F2843&gt;=86,"Hot Week (More Than 85°F)",F2843&lt;50,"Cold Week (Less Than 50°F)",TRUE,"Normal Week")</f>
        <v>Normal Week</v>
      </c>
      <c r="H2843" s="2">
        <v>3.5640000000000001</v>
      </c>
      <c r="I2843" s="2" t="str" cm="1">
        <f t="array" ref="I2843">_xlfn.IFS(H2843&gt;3.5,"Above Average",H2843&lt;3,"Below Average",TRUE,"Average")</f>
        <v>Above Average</v>
      </c>
      <c r="J2843" s="1">
        <v>214.60599999999999</v>
      </c>
      <c r="K2843" s="1" t="str" cm="1">
        <f t="array" ref="K2843">_xlfn.IFS(J2843&gt;200,"Above Average",J2843&lt;155,"Below Average",TRUE,"Average")</f>
        <v>Above Average</v>
      </c>
      <c r="L2843" s="7">
        <v>7.1390000000000002</v>
      </c>
      <c r="M2843" s="7" t="str" cm="1">
        <f t="array" ref="M2843">_xlfn.IFS(L2843&gt;9,"Above Average",L2843&lt;8,"Below Average",TRUE,"Average")</f>
        <v>Below Average</v>
      </c>
    </row>
    <row r="2844" spans="1:13" x14ac:dyDescent="0.3">
      <c r="A2844">
        <v>20</v>
      </c>
      <c r="B2844" s="21">
        <v>41089</v>
      </c>
      <c r="C2844" s="21" t="str">
        <f t="shared" si="44"/>
        <v>Jun</v>
      </c>
      <c r="D2844" s="6">
        <v>2055952.61</v>
      </c>
      <c r="E2844" t="s">
        <v>155</v>
      </c>
      <c r="F2844" s="5">
        <v>74.150000000000006</v>
      </c>
      <c r="G2844" s="5" t="str" cm="1">
        <f t="array" ref="G2844">_xlfn.IFS(F2844&gt;=86,"Hot Week (More Than 85°F)",F2844&lt;50,"Cold Week (Less Than 50°F)",TRUE,"Normal Week")</f>
        <v>Normal Week</v>
      </c>
      <c r="H2844" s="2">
        <v>3.5059999999999998</v>
      </c>
      <c r="I2844" s="2" t="str" cm="1">
        <f t="array" ref="I2844">_xlfn.IFS(H2844&gt;3.5,"Above Average",H2844&lt;3,"Below Average",TRUE,"Average")</f>
        <v>Above Average</v>
      </c>
      <c r="J2844" s="1">
        <v>214.6466757</v>
      </c>
      <c r="K2844" s="1" t="str" cm="1">
        <f t="array" ref="K2844">_xlfn.IFS(J2844&gt;200,"Above Average",J2844&lt;155,"Below Average",TRUE,"Average")</f>
        <v>Above Average</v>
      </c>
      <c r="L2844" s="7">
        <v>7.1390000000000002</v>
      </c>
      <c r="M2844" s="7" t="str" cm="1">
        <f t="array" ref="M2844">_xlfn.IFS(L2844&gt;9,"Above Average",L2844&lt;8,"Below Average",TRUE,"Average")</f>
        <v>Below Average</v>
      </c>
    </row>
    <row r="2845" spans="1:13" x14ac:dyDescent="0.3">
      <c r="A2845">
        <v>20</v>
      </c>
      <c r="B2845" s="21">
        <v>41096</v>
      </c>
      <c r="C2845" s="21" t="str">
        <f t="shared" si="44"/>
        <v>Jul</v>
      </c>
      <c r="D2845" s="6">
        <v>2358055.2999999998</v>
      </c>
      <c r="E2845" t="s">
        <v>155</v>
      </c>
      <c r="F2845" s="5">
        <v>79.2</v>
      </c>
      <c r="G2845" s="5" t="str" cm="1">
        <f t="array" ref="G2845">_xlfn.IFS(F2845&gt;=86,"Hot Week (More Than 85°F)",F2845&lt;50,"Cold Week (Less Than 50°F)",TRUE,"Normal Week")</f>
        <v>Normal Week</v>
      </c>
      <c r="H2845" s="2">
        <v>3.4750000000000001</v>
      </c>
      <c r="I2845" s="2" t="str" cm="1">
        <f t="array" ref="I2845">_xlfn.IFS(H2845&gt;3.5,"Above Average",H2845&lt;3,"Below Average",TRUE,"Average")</f>
        <v>Average</v>
      </c>
      <c r="J2845" s="1">
        <v>214.68735140000001</v>
      </c>
      <c r="K2845" s="1" t="str" cm="1">
        <f t="array" ref="K2845">_xlfn.IFS(J2845&gt;200,"Above Average",J2845&lt;155,"Below Average",TRUE,"Average")</f>
        <v>Above Average</v>
      </c>
      <c r="L2845" s="7">
        <v>7.28</v>
      </c>
      <c r="M2845" s="7" t="str" cm="1">
        <f t="array" ref="M2845">_xlfn.IFS(L2845&gt;9,"Above Average",L2845&lt;8,"Below Average",TRUE,"Average")</f>
        <v>Below Average</v>
      </c>
    </row>
    <row r="2846" spans="1:13" x14ac:dyDescent="0.3">
      <c r="A2846">
        <v>20</v>
      </c>
      <c r="B2846" s="21">
        <v>41103</v>
      </c>
      <c r="C2846" s="21" t="str">
        <f t="shared" si="44"/>
        <v>Jul</v>
      </c>
      <c r="D2846" s="6">
        <v>2134680.12</v>
      </c>
      <c r="E2846" t="s">
        <v>155</v>
      </c>
      <c r="F2846" s="5">
        <v>78.27</v>
      </c>
      <c r="G2846" s="5" t="str" cm="1">
        <f t="array" ref="G2846">_xlfn.IFS(F2846&gt;=86,"Hot Week (More Than 85°F)",F2846&lt;50,"Cold Week (Less Than 50°F)",TRUE,"Normal Week")</f>
        <v>Normal Week</v>
      </c>
      <c r="H2846" s="2">
        <v>3.5230000000000001</v>
      </c>
      <c r="I2846" s="2" t="str" cm="1">
        <f t="array" ref="I2846">_xlfn.IFS(H2846&gt;3.5,"Above Average",H2846&lt;3,"Below Average",TRUE,"Average")</f>
        <v>Above Average</v>
      </c>
      <c r="J2846" s="1">
        <v>214.728027</v>
      </c>
      <c r="K2846" s="1" t="str" cm="1">
        <f t="array" ref="K2846">_xlfn.IFS(J2846&gt;200,"Above Average",J2846&lt;155,"Below Average",TRUE,"Average")</f>
        <v>Above Average</v>
      </c>
      <c r="L2846" s="7">
        <v>7.28</v>
      </c>
      <c r="M2846" s="7" t="str" cm="1">
        <f t="array" ref="M2846">_xlfn.IFS(L2846&gt;9,"Above Average",L2846&lt;8,"Below Average",TRUE,"Average")</f>
        <v>Below Average</v>
      </c>
    </row>
    <row r="2847" spans="1:13" x14ac:dyDescent="0.3">
      <c r="A2847">
        <v>20</v>
      </c>
      <c r="B2847" s="21">
        <v>41110</v>
      </c>
      <c r="C2847" s="21" t="str">
        <f t="shared" si="44"/>
        <v>Jul</v>
      </c>
      <c r="D2847" s="6">
        <v>1970170.29</v>
      </c>
      <c r="E2847" t="s">
        <v>155</v>
      </c>
      <c r="F2847" s="5">
        <v>76.040000000000006</v>
      </c>
      <c r="G2847" s="5" t="str" cm="1">
        <f t="array" ref="G2847">_xlfn.IFS(F2847&gt;=86,"Hot Week (More Than 85°F)",F2847&lt;50,"Cold Week (Less Than 50°F)",TRUE,"Normal Week")</f>
        <v>Normal Week</v>
      </c>
      <c r="H2847" s="2">
        <v>3.5670000000000002</v>
      </c>
      <c r="I2847" s="2" t="str" cm="1">
        <f t="array" ref="I2847">_xlfn.IFS(H2847&gt;3.5,"Above Average",H2847&lt;3,"Below Average",TRUE,"Average")</f>
        <v>Above Average</v>
      </c>
      <c r="J2847" s="1">
        <v>214.7331351</v>
      </c>
      <c r="K2847" s="1" t="str" cm="1">
        <f t="array" ref="K2847">_xlfn.IFS(J2847&gt;200,"Above Average",J2847&lt;155,"Below Average",TRUE,"Average")</f>
        <v>Above Average</v>
      </c>
      <c r="L2847" s="7">
        <v>7.28</v>
      </c>
      <c r="M2847" s="7" t="str" cm="1">
        <f t="array" ref="M2847">_xlfn.IFS(L2847&gt;9,"Above Average",L2847&lt;8,"Below Average",TRUE,"Average")</f>
        <v>Below Average</v>
      </c>
    </row>
    <row r="2848" spans="1:13" x14ac:dyDescent="0.3">
      <c r="A2848">
        <v>20</v>
      </c>
      <c r="B2848" s="21">
        <v>41117</v>
      </c>
      <c r="C2848" s="21" t="str">
        <f t="shared" si="44"/>
        <v>Jul</v>
      </c>
      <c r="D2848" s="6">
        <v>1911559.1</v>
      </c>
      <c r="E2848" t="s">
        <v>155</v>
      </c>
      <c r="F2848" s="5">
        <v>74.599999999999994</v>
      </c>
      <c r="G2848" s="5" t="str" cm="1">
        <f t="array" ref="G2848">_xlfn.IFS(F2848&gt;=86,"Hot Week (More Than 85°F)",F2848&lt;50,"Cold Week (Less Than 50°F)",TRUE,"Normal Week")</f>
        <v>Normal Week</v>
      </c>
      <c r="H2848" s="2">
        <v>3.6469999999999998</v>
      </c>
      <c r="I2848" s="2" t="str" cm="1">
        <f t="array" ref="I2848">_xlfn.IFS(H2848&gt;3.5,"Above Average",H2848&lt;3,"Below Average",TRUE,"Average")</f>
        <v>Above Average</v>
      </c>
      <c r="J2848" s="1">
        <v>214.7382432</v>
      </c>
      <c r="K2848" s="1" t="str" cm="1">
        <f t="array" ref="K2848">_xlfn.IFS(J2848&gt;200,"Above Average",J2848&lt;155,"Below Average",TRUE,"Average")</f>
        <v>Above Average</v>
      </c>
      <c r="L2848" s="7">
        <v>7.28</v>
      </c>
      <c r="M2848" s="7" t="str" cm="1">
        <f t="array" ref="M2848">_xlfn.IFS(L2848&gt;9,"Above Average",L2848&lt;8,"Below Average",TRUE,"Average")</f>
        <v>Below Average</v>
      </c>
    </row>
    <row r="2849" spans="1:13" x14ac:dyDescent="0.3">
      <c r="A2849">
        <v>20</v>
      </c>
      <c r="B2849" s="21">
        <v>41124</v>
      </c>
      <c r="C2849" s="21" t="str">
        <f t="shared" si="44"/>
        <v>Aug</v>
      </c>
      <c r="D2849" s="6">
        <v>2094515.71</v>
      </c>
      <c r="E2849" t="s">
        <v>155</v>
      </c>
      <c r="F2849" s="5">
        <v>74.73</v>
      </c>
      <c r="G2849" s="5" t="str" cm="1">
        <f t="array" ref="G2849">_xlfn.IFS(F2849&gt;=86,"Hot Week (More Than 85°F)",F2849&lt;50,"Cold Week (Less Than 50°F)",TRUE,"Normal Week")</f>
        <v>Normal Week</v>
      </c>
      <c r="H2849" s="2">
        <v>3.6539999999999999</v>
      </c>
      <c r="I2849" s="2" t="str" cm="1">
        <f t="array" ref="I2849">_xlfn.IFS(H2849&gt;3.5,"Above Average",H2849&lt;3,"Below Average",TRUE,"Average")</f>
        <v>Above Average</v>
      </c>
      <c r="J2849" s="1">
        <v>214.74335139999999</v>
      </c>
      <c r="K2849" s="1" t="str" cm="1">
        <f t="array" ref="K2849">_xlfn.IFS(J2849&gt;200,"Above Average",J2849&lt;155,"Below Average",TRUE,"Average")</f>
        <v>Above Average</v>
      </c>
      <c r="L2849" s="7">
        <v>7.28</v>
      </c>
      <c r="M2849" s="7" t="str" cm="1">
        <f t="array" ref="M2849">_xlfn.IFS(L2849&gt;9,"Above Average",L2849&lt;8,"Below Average",TRUE,"Average")</f>
        <v>Below Average</v>
      </c>
    </row>
    <row r="2850" spans="1:13" x14ac:dyDescent="0.3">
      <c r="A2850">
        <v>20</v>
      </c>
      <c r="B2850" s="21">
        <v>41131</v>
      </c>
      <c r="C2850" s="21" t="str">
        <f t="shared" si="44"/>
        <v>Aug</v>
      </c>
      <c r="D2850" s="6">
        <v>2144245.39</v>
      </c>
      <c r="E2850" t="s">
        <v>155</v>
      </c>
      <c r="F2850" s="5">
        <v>75.400000000000006</v>
      </c>
      <c r="G2850" s="5" t="str" cm="1">
        <f t="array" ref="G2850">_xlfn.IFS(F2850&gt;=86,"Hot Week (More Than 85°F)",F2850&lt;50,"Cold Week (Less Than 50°F)",TRUE,"Normal Week")</f>
        <v>Normal Week</v>
      </c>
      <c r="H2850" s="2">
        <v>3.722</v>
      </c>
      <c r="I2850" s="2" t="str" cm="1">
        <f t="array" ref="I2850">_xlfn.IFS(H2850&gt;3.5,"Above Average",H2850&lt;3,"Below Average",TRUE,"Average")</f>
        <v>Above Average</v>
      </c>
      <c r="J2850" s="1">
        <v>214.7484595</v>
      </c>
      <c r="K2850" s="1" t="str" cm="1">
        <f t="array" ref="K2850">_xlfn.IFS(J2850&gt;200,"Above Average",J2850&lt;155,"Below Average",TRUE,"Average")</f>
        <v>Above Average</v>
      </c>
      <c r="L2850" s="7">
        <v>7.28</v>
      </c>
      <c r="M2850" s="7" t="str" cm="1">
        <f t="array" ref="M2850">_xlfn.IFS(L2850&gt;9,"Above Average",L2850&lt;8,"Below Average",TRUE,"Average")</f>
        <v>Below Average</v>
      </c>
    </row>
    <row r="2851" spans="1:13" x14ac:dyDescent="0.3">
      <c r="A2851">
        <v>20</v>
      </c>
      <c r="B2851" s="21">
        <v>41138</v>
      </c>
      <c r="C2851" s="21" t="str">
        <f t="shared" si="44"/>
        <v>Aug</v>
      </c>
      <c r="D2851" s="6">
        <v>2045061.22</v>
      </c>
      <c r="E2851" t="s">
        <v>155</v>
      </c>
      <c r="F2851" s="5">
        <v>69.569999999999993</v>
      </c>
      <c r="G2851" s="5" t="str" cm="1">
        <f t="array" ref="G2851">_xlfn.IFS(F2851&gt;=86,"Hot Week (More Than 85°F)",F2851&lt;50,"Cold Week (Less Than 50°F)",TRUE,"Normal Week")</f>
        <v>Normal Week</v>
      </c>
      <c r="H2851" s="2">
        <v>3.8069999999999999</v>
      </c>
      <c r="I2851" s="2" t="str" cm="1">
        <f t="array" ref="I2851">_xlfn.IFS(H2851&gt;3.5,"Above Average",H2851&lt;3,"Below Average",TRUE,"Average")</f>
        <v>Above Average</v>
      </c>
      <c r="J2851" s="1">
        <v>214.82557800000001</v>
      </c>
      <c r="K2851" s="1" t="str" cm="1">
        <f t="array" ref="K2851">_xlfn.IFS(J2851&gt;200,"Above Average",J2851&lt;155,"Below Average",TRUE,"Average")</f>
        <v>Above Average</v>
      </c>
      <c r="L2851" s="7">
        <v>7.28</v>
      </c>
      <c r="M2851" s="7" t="str" cm="1">
        <f t="array" ref="M2851">_xlfn.IFS(L2851&gt;9,"Above Average",L2851&lt;8,"Below Average",TRUE,"Average")</f>
        <v>Below Average</v>
      </c>
    </row>
    <row r="2852" spans="1:13" x14ac:dyDescent="0.3">
      <c r="A2852">
        <v>20</v>
      </c>
      <c r="B2852" s="21">
        <v>41145</v>
      </c>
      <c r="C2852" s="21" t="str">
        <f t="shared" si="44"/>
        <v>Aug</v>
      </c>
      <c r="D2852" s="6">
        <v>2005341.43</v>
      </c>
      <c r="E2852" t="s">
        <v>155</v>
      </c>
      <c r="F2852" s="5">
        <v>68.27</v>
      </c>
      <c r="G2852" s="5" t="str" cm="1">
        <f t="array" ref="G2852">_xlfn.IFS(F2852&gt;=86,"Hot Week (More Than 85°F)",F2852&lt;50,"Cold Week (Less Than 50°F)",TRUE,"Normal Week")</f>
        <v>Normal Week</v>
      </c>
      <c r="H2852" s="2">
        <v>3.8340000000000001</v>
      </c>
      <c r="I2852" s="2" t="str" cm="1">
        <f t="array" ref="I2852">_xlfn.IFS(H2852&gt;3.5,"Above Average",H2852&lt;3,"Below Average",TRUE,"Average")</f>
        <v>Above Average</v>
      </c>
      <c r="J2852" s="1">
        <v>214.95670440000001</v>
      </c>
      <c r="K2852" s="1" t="str" cm="1">
        <f t="array" ref="K2852">_xlfn.IFS(J2852&gt;200,"Above Average",J2852&lt;155,"Below Average",TRUE,"Average")</f>
        <v>Above Average</v>
      </c>
      <c r="L2852" s="7">
        <v>7.28</v>
      </c>
      <c r="M2852" s="7" t="str" cm="1">
        <f t="array" ref="M2852">_xlfn.IFS(L2852&gt;9,"Above Average",L2852&lt;8,"Below Average",TRUE,"Average")</f>
        <v>Below Average</v>
      </c>
    </row>
    <row r="2853" spans="1:13" x14ac:dyDescent="0.3">
      <c r="A2853">
        <v>20</v>
      </c>
      <c r="B2853" s="21">
        <v>41152</v>
      </c>
      <c r="C2853" s="21" t="str">
        <f t="shared" si="44"/>
        <v>Aug</v>
      </c>
      <c r="D2853" s="6">
        <v>2062481.56</v>
      </c>
      <c r="E2853" t="s">
        <v>155</v>
      </c>
      <c r="F2853" s="5">
        <v>72.66</v>
      </c>
      <c r="G2853" s="5" t="str" cm="1">
        <f t="array" ref="G2853">_xlfn.IFS(F2853&gt;=86,"Hot Week (More Than 85°F)",F2853&lt;50,"Cold Week (Less Than 50°F)",TRUE,"Normal Week")</f>
        <v>Normal Week</v>
      </c>
      <c r="H2853" s="2">
        <v>3.867</v>
      </c>
      <c r="I2853" s="2" t="str" cm="1">
        <f t="array" ref="I2853">_xlfn.IFS(H2853&gt;3.5,"Above Average",H2853&lt;3,"Below Average",TRUE,"Average")</f>
        <v>Above Average</v>
      </c>
      <c r="J2853" s="1">
        <v>215.0878309</v>
      </c>
      <c r="K2853" s="1" t="str" cm="1">
        <f t="array" ref="K2853">_xlfn.IFS(J2853&gt;200,"Above Average",J2853&lt;155,"Below Average",TRUE,"Average")</f>
        <v>Above Average</v>
      </c>
      <c r="L2853" s="7">
        <v>7.28</v>
      </c>
      <c r="M2853" s="7" t="str" cm="1">
        <f t="array" ref="M2853">_xlfn.IFS(L2853&gt;9,"Above Average",L2853&lt;8,"Below Average",TRUE,"Average")</f>
        <v>Below Average</v>
      </c>
    </row>
    <row r="2854" spans="1:13" x14ac:dyDescent="0.3">
      <c r="A2854">
        <v>20</v>
      </c>
      <c r="B2854" s="21">
        <v>41159</v>
      </c>
      <c r="C2854" s="21" t="str">
        <f t="shared" si="44"/>
        <v>Sep</v>
      </c>
      <c r="D2854" s="6">
        <v>2080529.06</v>
      </c>
      <c r="E2854" t="s">
        <v>156</v>
      </c>
      <c r="F2854" s="5">
        <v>76.36</v>
      </c>
      <c r="G2854" s="5" t="str" cm="1">
        <f t="array" ref="G2854">_xlfn.IFS(F2854&gt;=86,"Hot Week (More Than 85°F)",F2854&lt;50,"Cold Week (Less Than 50°F)",TRUE,"Normal Week")</f>
        <v>Normal Week</v>
      </c>
      <c r="H2854" s="2">
        <v>3.911</v>
      </c>
      <c r="I2854" s="2" t="str" cm="1">
        <f t="array" ref="I2854">_xlfn.IFS(H2854&gt;3.5,"Above Average",H2854&lt;3,"Below Average",TRUE,"Average")</f>
        <v>Above Average</v>
      </c>
      <c r="J2854" s="1">
        <v>215.2189573</v>
      </c>
      <c r="K2854" s="1" t="str" cm="1">
        <f t="array" ref="K2854">_xlfn.IFS(J2854&gt;200,"Above Average",J2854&lt;155,"Below Average",TRUE,"Average")</f>
        <v>Above Average</v>
      </c>
      <c r="L2854" s="7">
        <v>7.28</v>
      </c>
      <c r="M2854" s="7" t="str" cm="1">
        <f t="array" ref="M2854">_xlfn.IFS(L2854&gt;9,"Above Average",L2854&lt;8,"Below Average",TRUE,"Average")</f>
        <v>Below Average</v>
      </c>
    </row>
    <row r="2855" spans="1:13" x14ac:dyDescent="0.3">
      <c r="A2855">
        <v>20</v>
      </c>
      <c r="B2855" s="21">
        <v>41166</v>
      </c>
      <c r="C2855" s="21" t="str">
        <f t="shared" si="44"/>
        <v>Sep</v>
      </c>
      <c r="D2855" s="6">
        <v>2047949.98</v>
      </c>
      <c r="E2855" t="s">
        <v>155</v>
      </c>
      <c r="F2855" s="5">
        <v>64.84</v>
      </c>
      <c r="G2855" s="5" t="str" cm="1">
        <f t="array" ref="G2855">_xlfn.IFS(F2855&gt;=86,"Hot Week (More Than 85°F)",F2855&lt;50,"Cold Week (Less Than 50°F)",TRUE,"Normal Week")</f>
        <v>Normal Week</v>
      </c>
      <c r="H2855" s="2">
        <v>3.948</v>
      </c>
      <c r="I2855" s="2" t="str" cm="1">
        <f t="array" ref="I2855">_xlfn.IFS(H2855&gt;3.5,"Above Average",H2855&lt;3,"Below Average",TRUE,"Average")</f>
        <v>Above Average</v>
      </c>
      <c r="J2855" s="1">
        <v>215.35837570000001</v>
      </c>
      <c r="K2855" s="1" t="str" cm="1">
        <f t="array" ref="K2855">_xlfn.IFS(J2855&gt;200,"Above Average",J2855&lt;155,"Below Average",TRUE,"Average")</f>
        <v>Above Average</v>
      </c>
      <c r="L2855" s="7">
        <v>7.28</v>
      </c>
      <c r="M2855" s="7" t="str" cm="1">
        <f t="array" ref="M2855">_xlfn.IFS(L2855&gt;9,"Above Average",L2855&lt;8,"Below Average",TRUE,"Average")</f>
        <v>Below Average</v>
      </c>
    </row>
    <row r="2856" spans="1:13" x14ac:dyDescent="0.3">
      <c r="A2856">
        <v>20</v>
      </c>
      <c r="B2856" s="21">
        <v>41173</v>
      </c>
      <c r="C2856" s="21" t="str">
        <f t="shared" si="44"/>
        <v>Sep</v>
      </c>
      <c r="D2856" s="6">
        <v>2028587.24</v>
      </c>
      <c r="E2856" t="s">
        <v>155</v>
      </c>
      <c r="F2856" s="5">
        <v>60.94</v>
      </c>
      <c r="G2856" s="5" t="str" cm="1">
        <f t="array" ref="G2856">_xlfn.IFS(F2856&gt;=86,"Hot Week (More Than 85°F)",F2856&lt;50,"Cold Week (Less Than 50°F)",TRUE,"Normal Week")</f>
        <v>Normal Week</v>
      </c>
      <c r="H2856" s="2">
        <v>4.0380000000000003</v>
      </c>
      <c r="I2856" s="2" t="str" cm="1">
        <f t="array" ref="I2856">_xlfn.IFS(H2856&gt;3.5,"Above Average",H2856&lt;3,"Below Average",TRUE,"Average")</f>
        <v>Above Average</v>
      </c>
      <c r="J2856" s="1">
        <v>215.54754589999999</v>
      </c>
      <c r="K2856" s="1" t="str" cm="1">
        <f t="array" ref="K2856">_xlfn.IFS(J2856&gt;200,"Above Average",J2856&lt;155,"Below Average",TRUE,"Average")</f>
        <v>Above Average</v>
      </c>
      <c r="L2856" s="7">
        <v>7.28</v>
      </c>
      <c r="M2856" s="7" t="str" cm="1">
        <f t="array" ref="M2856">_xlfn.IFS(L2856&gt;9,"Above Average",L2856&lt;8,"Below Average",TRUE,"Average")</f>
        <v>Below Average</v>
      </c>
    </row>
    <row r="2857" spans="1:13" x14ac:dyDescent="0.3">
      <c r="A2857">
        <v>20</v>
      </c>
      <c r="B2857" s="21">
        <v>41180</v>
      </c>
      <c r="C2857" s="21" t="str">
        <f t="shared" si="44"/>
        <v>Sep</v>
      </c>
      <c r="D2857" s="6">
        <v>2008350.58</v>
      </c>
      <c r="E2857" t="s">
        <v>155</v>
      </c>
      <c r="F2857" s="5">
        <v>58.65</v>
      </c>
      <c r="G2857" s="5" t="str" cm="1">
        <f t="array" ref="G2857">_xlfn.IFS(F2857&gt;=86,"Hot Week (More Than 85°F)",F2857&lt;50,"Cold Week (Less Than 50°F)",TRUE,"Normal Week")</f>
        <v>Normal Week</v>
      </c>
      <c r="H2857" s="2">
        <v>3.9969999999999999</v>
      </c>
      <c r="I2857" s="2" t="str" cm="1">
        <f t="array" ref="I2857">_xlfn.IFS(H2857&gt;3.5,"Above Average",H2857&lt;3,"Below Average",TRUE,"Average")</f>
        <v>Above Average</v>
      </c>
      <c r="J2857" s="1">
        <v>215.73671619999999</v>
      </c>
      <c r="K2857" s="1" t="str" cm="1">
        <f t="array" ref="K2857">_xlfn.IFS(J2857&gt;200,"Above Average",J2857&lt;155,"Below Average",TRUE,"Average")</f>
        <v>Above Average</v>
      </c>
      <c r="L2857" s="7">
        <v>7.28</v>
      </c>
      <c r="M2857" s="7" t="str" cm="1">
        <f t="array" ref="M2857">_xlfn.IFS(L2857&gt;9,"Above Average",L2857&lt;8,"Below Average",TRUE,"Average")</f>
        <v>Below Average</v>
      </c>
    </row>
    <row r="2858" spans="1:13" x14ac:dyDescent="0.3">
      <c r="A2858">
        <v>20</v>
      </c>
      <c r="B2858" s="21">
        <v>41187</v>
      </c>
      <c r="C2858" s="21" t="str">
        <f t="shared" si="44"/>
        <v>Oct</v>
      </c>
      <c r="D2858" s="6">
        <v>2246411.89</v>
      </c>
      <c r="E2858" t="s">
        <v>155</v>
      </c>
      <c r="F2858" s="5">
        <v>60.77</v>
      </c>
      <c r="G2858" s="5" t="str" cm="1">
        <f t="array" ref="G2858">_xlfn.IFS(F2858&gt;=86,"Hot Week (More Than 85°F)",F2858&lt;50,"Cold Week (Less Than 50°F)",TRUE,"Normal Week")</f>
        <v>Normal Week</v>
      </c>
      <c r="H2858" s="2">
        <v>3.9849999999999999</v>
      </c>
      <c r="I2858" s="2" t="str" cm="1">
        <f t="array" ref="I2858">_xlfn.IFS(H2858&gt;3.5,"Above Average",H2858&lt;3,"Below Average",TRUE,"Average")</f>
        <v>Above Average</v>
      </c>
      <c r="J2858" s="1">
        <v>215.92588649999999</v>
      </c>
      <c r="K2858" s="1" t="str" cm="1">
        <f t="array" ref="K2858">_xlfn.IFS(J2858&gt;200,"Above Average",J2858&lt;155,"Below Average",TRUE,"Average")</f>
        <v>Above Average</v>
      </c>
      <c r="L2858" s="7">
        <v>7.2930000000000001</v>
      </c>
      <c r="M2858" s="7" t="str" cm="1">
        <f t="array" ref="M2858">_xlfn.IFS(L2858&gt;9,"Above Average",L2858&lt;8,"Below Average",TRUE,"Average")</f>
        <v>Below Average</v>
      </c>
    </row>
    <row r="2859" spans="1:13" x14ac:dyDescent="0.3">
      <c r="A2859">
        <v>20</v>
      </c>
      <c r="B2859" s="21">
        <v>41194</v>
      </c>
      <c r="C2859" s="21" t="str">
        <f t="shared" si="44"/>
        <v>Oct</v>
      </c>
      <c r="D2859" s="6">
        <v>2162951.36</v>
      </c>
      <c r="E2859" t="s">
        <v>155</v>
      </c>
      <c r="F2859" s="5">
        <v>47.2</v>
      </c>
      <c r="G2859" s="5" t="str" cm="1">
        <f t="array" ref="G2859">_xlfn.IFS(F2859&gt;=86,"Hot Week (More Than 85°F)",F2859&lt;50,"Cold Week (Less Than 50°F)",TRUE,"Normal Week")</f>
        <v>Cold Week (Less Than 50°F)</v>
      </c>
      <c r="H2859" s="2">
        <v>4</v>
      </c>
      <c r="I2859" s="2" t="str" cm="1">
        <f t="array" ref="I2859">_xlfn.IFS(H2859&gt;3.5,"Above Average",H2859&lt;3,"Below Average",TRUE,"Average")</f>
        <v>Above Average</v>
      </c>
      <c r="J2859" s="1">
        <v>216.11505679999999</v>
      </c>
      <c r="K2859" s="1" t="str" cm="1">
        <f t="array" ref="K2859">_xlfn.IFS(J2859&gt;200,"Above Average",J2859&lt;155,"Below Average",TRUE,"Average")</f>
        <v>Above Average</v>
      </c>
      <c r="L2859" s="7">
        <v>7.2930000000000001</v>
      </c>
      <c r="M2859" s="7" t="str" cm="1">
        <f t="array" ref="M2859">_xlfn.IFS(L2859&gt;9,"Above Average",L2859&lt;8,"Below Average",TRUE,"Average")</f>
        <v>Below Average</v>
      </c>
    </row>
    <row r="2860" spans="1:13" x14ac:dyDescent="0.3">
      <c r="A2860">
        <v>20</v>
      </c>
      <c r="B2860" s="21">
        <v>41201</v>
      </c>
      <c r="C2860" s="21" t="str">
        <f t="shared" si="44"/>
        <v>Oct</v>
      </c>
      <c r="D2860" s="6">
        <v>1999363.49</v>
      </c>
      <c r="E2860" t="s">
        <v>155</v>
      </c>
      <c r="F2860" s="5">
        <v>56.26</v>
      </c>
      <c r="G2860" s="5" t="str" cm="1">
        <f t="array" ref="G2860">_xlfn.IFS(F2860&gt;=86,"Hot Week (More Than 85°F)",F2860&lt;50,"Cold Week (Less Than 50°F)",TRUE,"Normal Week")</f>
        <v>Normal Week</v>
      </c>
      <c r="H2860" s="2">
        <v>3.9689999999999999</v>
      </c>
      <c r="I2860" s="2" t="str" cm="1">
        <f t="array" ref="I2860">_xlfn.IFS(H2860&gt;3.5,"Above Average",H2860&lt;3,"Below Average",TRUE,"Average")</f>
        <v>Above Average</v>
      </c>
      <c r="J2860" s="1">
        <v>216.1464699</v>
      </c>
      <c r="K2860" s="1" t="str" cm="1">
        <f t="array" ref="K2860">_xlfn.IFS(J2860&gt;200,"Above Average",J2860&lt;155,"Below Average",TRUE,"Average")</f>
        <v>Above Average</v>
      </c>
      <c r="L2860" s="7">
        <v>7.2930000000000001</v>
      </c>
      <c r="M2860" s="7" t="str" cm="1">
        <f t="array" ref="M2860">_xlfn.IFS(L2860&gt;9,"Above Average",L2860&lt;8,"Below Average",TRUE,"Average")</f>
        <v>Below Average</v>
      </c>
    </row>
    <row r="2861" spans="1:13" x14ac:dyDescent="0.3">
      <c r="A2861">
        <v>20</v>
      </c>
      <c r="B2861" s="21">
        <v>41208</v>
      </c>
      <c r="C2861" s="21" t="str">
        <f t="shared" si="44"/>
        <v>Oct</v>
      </c>
      <c r="D2861" s="6">
        <v>2031650.55</v>
      </c>
      <c r="E2861" t="s">
        <v>155</v>
      </c>
      <c r="F2861" s="5">
        <v>60.04</v>
      </c>
      <c r="G2861" s="5" t="str" cm="1">
        <f t="array" ref="G2861">_xlfn.IFS(F2861&gt;=86,"Hot Week (More Than 85°F)",F2861&lt;50,"Cold Week (Less Than 50°F)",TRUE,"Normal Week")</f>
        <v>Normal Week</v>
      </c>
      <c r="H2861" s="2">
        <v>3.8820000000000001</v>
      </c>
      <c r="I2861" s="2" t="str" cm="1">
        <f t="array" ref="I2861">_xlfn.IFS(H2861&gt;3.5,"Above Average",H2861&lt;3,"Below Average",TRUE,"Average")</f>
        <v>Above Average</v>
      </c>
      <c r="J2861" s="1">
        <v>216.15159019999999</v>
      </c>
      <c r="K2861" s="1" t="str" cm="1">
        <f t="array" ref="K2861">_xlfn.IFS(J2861&gt;200,"Above Average",J2861&lt;155,"Below Average",TRUE,"Average")</f>
        <v>Above Average</v>
      </c>
      <c r="L2861" s="7">
        <v>7.2930000000000001</v>
      </c>
      <c r="M2861" s="7" t="str" cm="1">
        <f t="array" ref="M2861">_xlfn.IFS(L2861&gt;9,"Above Average",L2861&lt;8,"Below Average",TRUE,"Average")</f>
        <v>Below Average</v>
      </c>
    </row>
    <row r="2862" spans="1:13" x14ac:dyDescent="0.3">
      <c r="A2862">
        <v>21</v>
      </c>
      <c r="B2862" s="21">
        <v>40214</v>
      </c>
      <c r="C2862" s="21" t="str">
        <f t="shared" si="44"/>
        <v>Feb</v>
      </c>
      <c r="D2862" s="6">
        <v>798593.88</v>
      </c>
      <c r="E2862" t="s">
        <v>155</v>
      </c>
      <c r="F2862" s="5">
        <v>39.049999999999997</v>
      </c>
      <c r="G2862" s="5" t="str" cm="1">
        <f t="array" ref="G2862">_xlfn.IFS(F2862&gt;=86,"Hot Week (More Than 85°F)",F2862&lt;50,"Cold Week (Less Than 50°F)",TRUE,"Normal Week")</f>
        <v>Cold Week (Less Than 50°F)</v>
      </c>
      <c r="H2862" s="2">
        <v>2.5720000000000001</v>
      </c>
      <c r="I2862" s="2" t="str" cm="1">
        <f t="array" ref="I2862">_xlfn.IFS(H2862&gt;3.5,"Above Average",H2862&lt;3,"Below Average",TRUE,"Average")</f>
        <v>Below Average</v>
      </c>
      <c r="J2862" s="1">
        <v>210.7526053</v>
      </c>
      <c r="K2862" s="1" t="str" cm="1">
        <f t="array" ref="K2862">_xlfn.IFS(J2862&gt;200,"Above Average",J2862&lt;155,"Below Average",TRUE,"Average")</f>
        <v>Above Average</v>
      </c>
      <c r="L2862" s="7">
        <v>8.3239999999999998</v>
      </c>
      <c r="M2862" s="7" t="str" cm="1">
        <f t="array" ref="M2862">_xlfn.IFS(L2862&gt;9,"Above Average",L2862&lt;8,"Below Average",TRUE,"Average")</f>
        <v>Average</v>
      </c>
    </row>
    <row r="2863" spans="1:13" x14ac:dyDescent="0.3">
      <c r="A2863">
        <v>21</v>
      </c>
      <c r="B2863" s="21">
        <v>40221</v>
      </c>
      <c r="C2863" s="21" t="str">
        <f t="shared" si="44"/>
        <v>Feb</v>
      </c>
      <c r="D2863" s="6">
        <v>809321.44</v>
      </c>
      <c r="E2863" t="s">
        <v>156</v>
      </c>
      <c r="F2863" s="5">
        <v>37.770000000000003</v>
      </c>
      <c r="G2863" s="5" t="str" cm="1">
        <f t="array" ref="G2863">_xlfn.IFS(F2863&gt;=86,"Hot Week (More Than 85°F)",F2863&lt;50,"Cold Week (Less Than 50°F)",TRUE,"Normal Week")</f>
        <v>Cold Week (Less Than 50°F)</v>
      </c>
      <c r="H2863" s="2">
        <v>2.548</v>
      </c>
      <c r="I2863" s="2" t="str" cm="1">
        <f t="array" ref="I2863">_xlfn.IFS(H2863&gt;3.5,"Above Average",H2863&lt;3,"Below Average",TRUE,"Average")</f>
        <v>Below Average</v>
      </c>
      <c r="J2863" s="1">
        <v>210.89799350000001</v>
      </c>
      <c r="K2863" s="1" t="str" cm="1">
        <f t="array" ref="K2863">_xlfn.IFS(J2863&gt;200,"Above Average",J2863&lt;155,"Below Average",TRUE,"Average")</f>
        <v>Above Average</v>
      </c>
      <c r="L2863" s="7">
        <v>8.3239999999999998</v>
      </c>
      <c r="M2863" s="7" t="str" cm="1">
        <f t="array" ref="M2863">_xlfn.IFS(L2863&gt;9,"Above Average",L2863&lt;8,"Below Average",TRUE,"Average")</f>
        <v>Average</v>
      </c>
    </row>
    <row r="2864" spans="1:13" x14ac:dyDescent="0.3">
      <c r="A2864">
        <v>21</v>
      </c>
      <c r="B2864" s="21">
        <v>40228</v>
      </c>
      <c r="C2864" s="21" t="str">
        <f t="shared" si="44"/>
        <v>Feb</v>
      </c>
      <c r="D2864" s="6">
        <v>867283.25</v>
      </c>
      <c r="E2864" t="s">
        <v>155</v>
      </c>
      <c r="F2864" s="5">
        <v>39.75</v>
      </c>
      <c r="G2864" s="5" t="str" cm="1">
        <f t="array" ref="G2864">_xlfn.IFS(F2864&gt;=86,"Hot Week (More Than 85°F)",F2864&lt;50,"Cold Week (Less Than 50°F)",TRUE,"Normal Week")</f>
        <v>Cold Week (Less Than 50°F)</v>
      </c>
      <c r="H2864" s="2">
        <v>2.5139999999999998</v>
      </c>
      <c r="I2864" s="2" t="str" cm="1">
        <f t="array" ref="I2864">_xlfn.IFS(H2864&gt;3.5,"Above Average",H2864&lt;3,"Below Average",TRUE,"Average")</f>
        <v>Below Average</v>
      </c>
      <c r="J2864" s="1">
        <v>210.94516049999999</v>
      </c>
      <c r="K2864" s="1" t="str" cm="1">
        <f t="array" ref="K2864">_xlfn.IFS(J2864&gt;200,"Above Average",J2864&lt;155,"Below Average",TRUE,"Average")</f>
        <v>Above Average</v>
      </c>
      <c r="L2864" s="7">
        <v>8.3239999999999998</v>
      </c>
      <c r="M2864" s="7" t="str" cm="1">
        <f t="array" ref="M2864">_xlfn.IFS(L2864&gt;9,"Above Average",L2864&lt;8,"Below Average",TRUE,"Average")</f>
        <v>Average</v>
      </c>
    </row>
    <row r="2865" spans="1:13" x14ac:dyDescent="0.3">
      <c r="A2865">
        <v>21</v>
      </c>
      <c r="B2865" s="21">
        <v>40235</v>
      </c>
      <c r="C2865" s="21" t="str">
        <f t="shared" si="44"/>
        <v>Feb</v>
      </c>
      <c r="D2865" s="6">
        <v>749597.24</v>
      </c>
      <c r="E2865" t="s">
        <v>155</v>
      </c>
      <c r="F2865" s="5">
        <v>45.31</v>
      </c>
      <c r="G2865" s="5" t="str" cm="1">
        <f t="array" ref="G2865">_xlfn.IFS(F2865&gt;=86,"Hot Week (More Than 85°F)",F2865&lt;50,"Cold Week (Less Than 50°F)",TRUE,"Normal Week")</f>
        <v>Cold Week (Less Than 50°F)</v>
      </c>
      <c r="H2865" s="2">
        <v>2.5609999999999999</v>
      </c>
      <c r="I2865" s="2" t="str" cm="1">
        <f t="array" ref="I2865">_xlfn.IFS(H2865&gt;3.5,"Above Average",H2865&lt;3,"Below Average",TRUE,"Average")</f>
        <v>Below Average</v>
      </c>
      <c r="J2865" s="1">
        <v>210.9759573</v>
      </c>
      <c r="K2865" s="1" t="str" cm="1">
        <f t="array" ref="K2865">_xlfn.IFS(J2865&gt;200,"Above Average",J2865&lt;155,"Below Average",TRUE,"Average")</f>
        <v>Above Average</v>
      </c>
      <c r="L2865" s="7">
        <v>8.3239999999999998</v>
      </c>
      <c r="M2865" s="7" t="str" cm="1">
        <f t="array" ref="M2865">_xlfn.IFS(L2865&gt;9,"Above Average",L2865&lt;8,"Below Average",TRUE,"Average")</f>
        <v>Average</v>
      </c>
    </row>
    <row r="2866" spans="1:13" x14ac:dyDescent="0.3">
      <c r="A2866">
        <v>21</v>
      </c>
      <c r="B2866" s="21">
        <v>40242</v>
      </c>
      <c r="C2866" s="21" t="str">
        <f t="shared" si="44"/>
        <v>Mar</v>
      </c>
      <c r="D2866" s="6">
        <v>747444.32</v>
      </c>
      <c r="E2866" t="s">
        <v>155</v>
      </c>
      <c r="F2866" s="5">
        <v>48.61</v>
      </c>
      <c r="G2866" s="5" t="str" cm="1">
        <f t="array" ref="G2866">_xlfn.IFS(F2866&gt;=86,"Hot Week (More Than 85°F)",F2866&lt;50,"Cold Week (Less Than 50°F)",TRUE,"Normal Week")</f>
        <v>Cold Week (Less Than 50°F)</v>
      </c>
      <c r="H2866" s="2">
        <v>2.625</v>
      </c>
      <c r="I2866" s="2" t="str" cm="1">
        <f t="array" ref="I2866">_xlfn.IFS(H2866&gt;3.5,"Above Average",H2866&lt;3,"Below Average",TRUE,"Average")</f>
        <v>Below Average</v>
      </c>
      <c r="J2866" s="1">
        <v>211.00675419999999</v>
      </c>
      <c r="K2866" s="1" t="str" cm="1">
        <f t="array" ref="K2866">_xlfn.IFS(J2866&gt;200,"Above Average",J2866&lt;155,"Below Average",TRUE,"Average")</f>
        <v>Above Average</v>
      </c>
      <c r="L2866" s="7">
        <v>8.3239999999999998</v>
      </c>
      <c r="M2866" s="7" t="str" cm="1">
        <f t="array" ref="M2866">_xlfn.IFS(L2866&gt;9,"Above Average",L2866&lt;8,"Below Average",TRUE,"Average")</f>
        <v>Average</v>
      </c>
    </row>
    <row r="2867" spans="1:13" x14ac:dyDescent="0.3">
      <c r="A2867">
        <v>21</v>
      </c>
      <c r="B2867" s="21">
        <v>40249</v>
      </c>
      <c r="C2867" s="21" t="str">
        <f t="shared" si="44"/>
        <v>Mar</v>
      </c>
      <c r="D2867" s="6">
        <v>712312.89</v>
      </c>
      <c r="E2867" t="s">
        <v>155</v>
      </c>
      <c r="F2867" s="5">
        <v>57.1</v>
      </c>
      <c r="G2867" s="5" t="str" cm="1">
        <f t="array" ref="G2867">_xlfn.IFS(F2867&gt;=86,"Hot Week (More Than 85°F)",F2867&lt;50,"Cold Week (Less Than 50°F)",TRUE,"Normal Week")</f>
        <v>Normal Week</v>
      </c>
      <c r="H2867" s="2">
        <v>2.6669999999999998</v>
      </c>
      <c r="I2867" s="2" t="str" cm="1">
        <f t="array" ref="I2867">_xlfn.IFS(H2867&gt;3.5,"Above Average",H2867&lt;3,"Below Average",TRUE,"Average")</f>
        <v>Below Average</v>
      </c>
      <c r="J2867" s="1">
        <v>211.03755100000001</v>
      </c>
      <c r="K2867" s="1" t="str" cm="1">
        <f t="array" ref="K2867">_xlfn.IFS(J2867&gt;200,"Above Average",J2867&lt;155,"Below Average",TRUE,"Average")</f>
        <v>Above Average</v>
      </c>
      <c r="L2867" s="7">
        <v>8.3239999999999998</v>
      </c>
      <c r="M2867" s="7" t="str" cm="1">
        <f t="array" ref="M2867">_xlfn.IFS(L2867&gt;9,"Above Average",L2867&lt;8,"Below Average",TRUE,"Average")</f>
        <v>Average</v>
      </c>
    </row>
    <row r="2868" spans="1:13" x14ac:dyDescent="0.3">
      <c r="A2868">
        <v>21</v>
      </c>
      <c r="B2868" s="21">
        <v>40256</v>
      </c>
      <c r="C2868" s="21" t="str">
        <f t="shared" si="44"/>
        <v>Mar</v>
      </c>
      <c r="D2868" s="6">
        <v>727070</v>
      </c>
      <c r="E2868" t="s">
        <v>155</v>
      </c>
      <c r="F2868" s="5">
        <v>54.68</v>
      </c>
      <c r="G2868" s="5" t="str" cm="1">
        <f t="array" ref="G2868">_xlfn.IFS(F2868&gt;=86,"Hot Week (More Than 85°F)",F2868&lt;50,"Cold Week (Less Than 50°F)",TRUE,"Normal Week")</f>
        <v>Normal Week</v>
      </c>
      <c r="H2868" s="2">
        <v>2.72</v>
      </c>
      <c r="I2868" s="2" t="str" cm="1">
        <f t="array" ref="I2868">_xlfn.IFS(H2868&gt;3.5,"Above Average",H2868&lt;3,"Below Average",TRUE,"Average")</f>
        <v>Below Average</v>
      </c>
      <c r="J2868" s="1">
        <v>210.8733316</v>
      </c>
      <c r="K2868" s="1" t="str" cm="1">
        <f t="array" ref="K2868">_xlfn.IFS(J2868&gt;200,"Above Average",J2868&lt;155,"Below Average",TRUE,"Average")</f>
        <v>Above Average</v>
      </c>
      <c r="L2868" s="7">
        <v>8.3239999999999998</v>
      </c>
      <c r="M2868" s="7" t="str" cm="1">
        <f t="array" ref="M2868">_xlfn.IFS(L2868&gt;9,"Above Average",L2868&lt;8,"Below Average",TRUE,"Average")</f>
        <v>Average</v>
      </c>
    </row>
    <row r="2869" spans="1:13" x14ac:dyDescent="0.3">
      <c r="A2869">
        <v>21</v>
      </c>
      <c r="B2869" s="21">
        <v>40263</v>
      </c>
      <c r="C2869" s="21" t="str">
        <f t="shared" si="44"/>
        <v>Mar</v>
      </c>
      <c r="D2869" s="6">
        <v>686497.53</v>
      </c>
      <c r="E2869" t="s">
        <v>155</v>
      </c>
      <c r="F2869" s="5">
        <v>51.66</v>
      </c>
      <c r="G2869" s="5" t="str" cm="1">
        <f t="array" ref="G2869">_xlfn.IFS(F2869&gt;=86,"Hot Week (More Than 85°F)",F2869&lt;50,"Cold Week (Less Than 50°F)",TRUE,"Normal Week")</f>
        <v>Normal Week</v>
      </c>
      <c r="H2869" s="2">
        <v>2.7320000000000002</v>
      </c>
      <c r="I2869" s="2" t="str" cm="1">
        <f t="array" ref="I2869">_xlfn.IFS(H2869&gt;3.5,"Above Average",H2869&lt;3,"Below Average",TRUE,"Average")</f>
        <v>Below Average</v>
      </c>
      <c r="J2869" s="1">
        <v>210.67660950000001</v>
      </c>
      <c r="K2869" s="1" t="str" cm="1">
        <f t="array" ref="K2869">_xlfn.IFS(J2869&gt;200,"Above Average",J2869&lt;155,"Below Average",TRUE,"Average")</f>
        <v>Above Average</v>
      </c>
      <c r="L2869" s="7">
        <v>8.3239999999999998</v>
      </c>
      <c r="M2869" s="7" t="str" cm="1">
        <f t="array" ref="M2869">_xlfn.IFS(L2869&gt;9,"Above Average",L2869&lt;8,"Below Average",TRUE,"Average")</f>
        <v>Average</v>
      </c>
    </row>
    <row r="2870" spans="1:13" x14ac:dyDescent="0.3">
      <c r="A2870">
        <v>21</v>
      </c>
      <c r="B2870" s="21">
        <v>40270</v>
      </c>
      <c r="C2870" s="21" t="str">
        <f t="shared" si="44"/>
        <v>Apr</v>
      </c>
      <c r="D2870" s="6">
        <v>753664.12</v>
      </c>
      <c r="E2870" t="s">
        <v>155</v>
      </c>
      <c r="F2870" s="5">
        <v>64.12</v>
      </c>
      <c r="G2870" s="5" t="str" cm="1">
        <f t="array" ref="G2870">_xlfn.IFS(F2870&gt;=86,"Hot Week (More Than 85°F)",F2870&lt;50,"Cold Week (Less Than 50°F)",TRUE,"Normal Week")</f>
        <v>Normal Week</v>
      </c>
      <c r="H2870" s="2">
        <v>2.7189999999999999</v>
      </c>
      <c r="I2870" s="2" t="str" cm="1">
        <f t="array" ref="I2870">_xlfn.IFS(H2870&gt;3.5,"Above Average",H2870&lt;3,"Below Average",TRUE,"Average")</f>
        <v>Below Average</v>
      </c>
      <c r="J2870" s="1">
        <v>210.4798874</v>
      </c>
      <c r="K2870" s="1" t="str" cm="1">
        <f t="array" ref="K2870">_xlfn.IFS(J2870&gt;200,"Above Average",J2870&lt;155,"Below Average",TRUE,"Average")</f>
        <v>Above Average</v>
      </c>
      <c r="L2870" s="7">
        <v>8.1999999999999993</v>
      </c>
      <c r="M2870" s="7" t="str" cm="1">
        <f t="array" ref="M2870">_xlfn.IFS(L2870&gt;9,"Above Average",L2870&lt;8,"Below Average",TRUE,"Average")</f>
        <v>Average</v>
      </c>
    </row>
    <row r="2871" spans="1:13" x14ac:dyDescent="0.3">
      <c r="A2871">
        <v>21</v>
      </c>
      <c r="B2871" s="21">
        <v>40277</v>
      </c>
      <c r="C2871" s="21" t="str">
        <f t="shared" si="44"/>
        <v>Apr</v>
      </c>
      <c r="D2871" s="6">
        <v>751181.4</v>
      </c>
      <c r="E2871" t="s">
        <v>155</v>
      </c>
      <c r="F2871" s="5">
        <v>65.739999999999995</v>
      </c>
      <c r="G2871" s="5" t="str" cm="1">
        <f t="array" ref="G2871">_xlfn.IFS(F2871&gt;=86,"Hot Week (More Than 85°F)",F2871&lt;50,"Cold Week (Less Than 50°F)",TRUE,"Normal Week")</f>
        <v>Normal Week</v>
      </c>
      <c r="H2871" s="2">
        <v>2.77</v>
      </c>
      <c r="I2871" s="2" t="str" cm="1">
        <f t="array" ref="I2871">_xlfn.IFS(H2871&gt;3.5,"Above Average",H2871&lt;3,"Below Average",TRUE,"Average")</f>
        <v>Below Average</v>
      </c>
      <c r="J2871" s="1">
        <v>210.28316530000001</v>
      </c>
      <c r="K2871" s="1" t="str" cm="1">
        <f t="array" ref="K2871">_xlfn.IFS(J2871&gt;200,"Above Average",J2871&lt;155,"Below Average",TRUE,"Average")</f>
        <v>Above Average</v>
      </c>
      <c r="L2871" s="7">
        <v>8.1999999999999993</v>
      </c>
      <c r="M2871" s="7" t="str" cm="1">
        <f t="array" ref="M2871">_xlfn.IFS(L2871&gt;9,"Above Average",L2871&lt;8,"Below Average",TRUE,"Average")</f>
        <v>Average</v>
      </c>
    </row>
    <row r="2872" spans="1:13" x14ac:dyDescent="0.3">
      <c r="A2872">
        <v>21</v>
      </c>
      <c r="B2872" s="21">
        <v>40284</v>
      </c>
      <c r="C2872" s="21" t="str">
        <f t="shared" si="44"/>
        <v>Apr</v>
      </c>
      <c r="D2872" s="6">
        <v>716026.51</v>
      </c>
      <c r="E2872" t="s">
        <v>155</v>
      </c>
      <c r="F2872" s="5">
        <v>67.87</v>
      </c>
      <c r="G2872" s="5" t="str" cm="1">
        <f t="array" ref="G2872">_xlfn.IFS(F2872&gt;=86,"Hot Week (More Than 85°F)",F2872&lt;50,"Cold Week (Less Than 50°F)",TRUE,"Normal Week")</f>
        <v>Normal Week</v>
      </c>
      <c r="H2872" s="2">
        <v>2.8079999999999998</v>
      </c>
      <c r="I2872" s="2" t="str" cm="1">
        <f t="array" ref="I2872">_xlfn.IFS(H2872&gt;3.5,"Above Average",H2872&lt;3,"Below Average",TRUE,"Average")</f>
        <v>Below Average</v>
      </c>
      <c r="J2872" s="1">
        <v>210.1495463</v>
      </c>
      <c r="K2872" s="1" t="str" cm="1">
        <f t="array" ref="K2872">_xlfn.IFS(J2872&gt;200,"Above Average",J2872&lt;155,"Below Average",TRUE,"Average")</f>
        <v>Above Average</v>
      </c>
      <c r="L2872" s="7">
        <v>8.1999999999999993</v>
      </c>
      <c r="M2872" s="7" t="str" cm="1">
        <f t="array" ref="M2872">_xlfn.IFS(L2872&gt;9,"Above Average",L2872&lt;8,"Below Average",TRUE,"Average")</f>
        <v>Average</v>
      </c>
    </row>
    <row r="2873" spans="1:13" x14ac:dyDescent="0.3">
      <c r="A2873">
        <v>21</v>
      </c>
      <c r="B2873" s="21">
        <v>40291</v>
      </c>
      <c r="C2873" s="21" t="str">
        <f t="shared" si="44"/>
        <v>Apr</v>
      </c>
      <c r="D2873" s="6">
        <v>718780.59</v>
      </c>
      <c r="E2873" t="s">
        <v>155</v>
      </c>
      <c r="F2873" s="5">
        <v>64.209999999999994</v>
      </c>
      <c r="G2873" s="5" t="str" cm="1">
        <f t="array" ref="G2873">_xlfn.IFS(F2873&gt;=86,"Hot Week (More Than 85°F)",F2873&lt;50,"Cold Week (Less Than 50°F)",TRUE,"Normal Week")</f>
        <v>Normal Week</v>
      </c>
      <c r="H2873" s="2">
        <v>2.7949999999999999</v>
      </c>
      <c r="I2873" s="2" t="str" cm="1">
        <f t="array" ref="I2873">_xlfn.IFS(H2873&gt;3.5,"Above Average",H2873&lt;3,"Below Average",TRUE,"Average")</f>
        <v>Below Average</v>
      </c>
      <c r="J2873" s="1">
        <v>210.10006480000001</v>
      </c>
      <c r="K2873" s="1" t="str" cm="1">
        <f t="array" ref="K2873">_xlfn.IFS(J2873&gt;200,"Above Average",J2873&lt;155,"Below Average",TRUE,"Average")</f>
        <v>Above Average</v>
      </c>
      <c r="L2873" s="7">
        <v>8.1999999999999993</v>
      </c>
      <c r="M2873" s="7" t="str" cm="1">
        <f t="array" ref="M2873">_xlfn.IFS(L2873&gt;9,"Above Average",L2873&lt;8,"Below Average",TRUE,"Average")</f>
        <v>Average</v>
      </c>
    </row>
    <row r="2874" spans="1:13" x14ac:dyDescent="0.3">
      <c r="A2874">
        <v>21</v>
      </c>
      <c r="B2874" s="21">
        <v>40298</v>
      </c>
      <c r="C2874" s="21" t="str">
        <f t="shared" si="44"/>
        <v>Apr</v>
      </c>
      <c r="D2874" s="6">
        <v>680532.69</v>
      </c>
      <c r="E2874" t="s">
        <v>155</v>
      </c>
      <c r="F2874" s="5">
        <v>66.930000000000007</v>
      </c>
      <c r="G2874" s="5" t="str" cm="1">
        <f t="array" ref="G2874">_xlfn.IFS(F2874&gt;=86,"Hot Week (More Than 85°F)",F2874&lt;50,"Cold Week (Less Than 50°F)",TRUE,"Normal Week")</f>
        <v>Normal Week</v>
      </c>
      <c r="H2874" s="2">
        <v>2.78</v>
      </c>
      <c r="I2874" s="2" t="str" cm="1">
        <f t="array" ref="I2874">_xlfn.IFS(H2874&gt;3.5,"Above Average",H2874&lt;3,"Below Average",TRUE,"Average")</f>
        <v>Below Average</v>
      </c>
      <c r="J2874" s="1">
        <v>210.0505833</v>
      </c>
      <c r="K2874" s="1" t="str" cm="1">
        <f t="array" ref="K2874">_xlfn.IFS(J2874&gt;200,"Above Average",J2874&lt;155,"Below Average",TRUE,"Average")</f>
        <v>Above Average</v>
      </c>
      <c r="L2874" s="7">
        <v>8.1999999999999993</v>
      </c>
      <c r="M2874" s="7" t="str" cm="1">
        <f t="array" ref="M2874">_xlfn.IFS(L2874&gt;9,"Above Average",L2874&lt;8,"Below Average",TRUE,"Average")</f>
        <v>Average</v>
      </c>
    </row>
    <row r="2875" spans="1:13" x14ac:dyDescent="0.3">
      <c r="A2875">
        <v>21</v>
      </c>
      <c r="B2875" s="21">
        <v>40305</v>
      </c>
      <c r="C2875" s="21" t="str">
        <f t="shared" si="44"/>
        <v>May</v>
      </c>
      <c r="D2875" s="6">
        <v>744969.42</v>
      </c>
      <c r="E2875" t="s">
        <v>155</v>
      </c>
      <c r="F2875" s="5">
        <v>70.87</v>
      </c>
      <c r="G2875" s="5" t="str" cm="1">
        <f t="array" ref="G2875">_xlfn.IFS(F2875&gt;=86,"Hot Week (More Than 85°F)",F2875&lt;50,"Cold Week (Less Than 50°F)",TRUE,"Normal Week")</f>
        <v>Normal Week</v>
      </c>
      <c r="H2875" s="2">
        <v>2.835</v>
      </c>
      <c r="I2875" s="2" t="str" cm="1">
        <f t="array" ref="I2875">_xlfn.IFS(H2875&gt;3.5,"Above Average",H2875&lt;3,"Below Average",TRUE,"Average")</f>
        <v>Below Average</v>
      </c>
      <c r="J2875" s="1">
        <v>210.00110179999999</v>
      </c>
      <c r="K2875" s="1" t="str" cm="1">
        <f t="array" ref="K2875">_xlfn.IFS(J2875&gt;200,"Above Average",J2875&lt;155,"Below Average",TRUE,"Average")</f>
        <v>Above Average</v>
      </c>
      <c r="L2875" s="7">
        <v>8.1999999999999993</v>
      </c>
      <c r="M2875" s="7" t="str" cm="1">
        <f t="array" ref="M2875">_xlfn.IFS(L2875&gt;9,"Above Average",L2875&lt;8,"Below Average",TRUE,"Average")</f>
        <v>Average</v>
      </c>
    </row>
    <row r="2876" spans="1:13" x14ac:dyDescent="0.3">
      <c r="A2876">
        <v>21</v>
      </c>
      <c r="B2876" s="21">
        <v>40312</v>
      </c>
      <c r="C2876" s="21" t="str">
        <f t="shared" si="44"/>
        <v>May</v>
      </c>
      <c r="D2876" s="6">
        <v>723559.88</v>
      </c>
      <c r="E2876" t="s">
        <v>155</v>
      </c>
      <c r="F2876" s="5">
        <v>73.08</v>
      </c>
      <c r="G2876" s="5" t="str" cm="1">
        <f t="array" ref="G2876">_xlfn.IFS(F2876&gt;=86,"Hot Week (More Than 85°F)",F2876&lt;50,"Cold Week (Less Than 50°F)",TRUE,"Normal Week")</f>
        <v>Normal Week</v>
      </c>
      <c r="H2876" s="2">
        <v>2.8540000000000001</v>
      </c>
      <c r="I2876" s="2" t="str" cm="1">
        <f t="array" ref="I2876">_xlfn.IFS(H2876&gt;3.5,"Above Average",H2876&lt;3,"Below Average",TRUE,"Average")</f>
        <v>Below Average</v>
      </c>
      <c r="J2876" s="1">
        <v>209.9984585</v>
      </c>
      <c r="K2876" s="1" t="str" cm="1">
        <f t="array" ref="K2876">_xlfn.IFS(J2876&gt;200,"Above Average",J2876&lt;155,"Below Average",TRUE,"Average")</f>
        <v>Above Average</v>
      </c>
      <c r="L2876" s="7">
        <v>8.1999999999999993</v>
      </c>
      <c r="M2876" s="7" t="str" cm="1">
        <f t="array" ref="M2876">_xlfn.IFS(L2876&gt;9,"Above Average",L2876&lt;8,"Below Average",TRUE,"Average")</f>
        <v>Average</v>
      </c>
    </row>
    <row r="2877" spans="1:13" x14ac:dyDescent="0.3">
      <c r="A2877">
        <v>21</v>
      </c>
      <c r="B2877" s="21">
        <v>40319</v>
      </c>
      <c r="C2877" s="21" t="str">
        <f t="shared" si="44"/>
        <v>May</v>
      </c>
      <c r="D2877" s="6">
        <v>753361.72</v>
      </c>
      <c r="E2877" t="s">
        <v>155</v>
      </c>
      <c r="F2877" s="5">
        <v>74.239999999999995</v>
      </c>
      <c r="G2877" s="5" t="str" cm="1">
        <f t="array" ref="G2877">_xlfn.IFS(F2877&gt;=86,"Hot Week (More Than 85°F)",F2877&lt;50,"Cold Week (Less Than 50°F)",TRUE,"Normal Week")</f>
        <v>Normal Week</v>
      </c>
      <c r="H2877" s="2">
        <v>2.8260000000000001</v>
      </c>
      <c r="I2877" s="2" t="str" cm="1">
        <f t="array" ref="I2877">_xlfn.IFS(H2877&gt;3.5,"Above Average",H2877&lt;3,"Below Average",TRUE,"Average")</f>
        <v>Below Average</v>
      </c>
      <c r="J2877" s="1">
        <v>210.27684429999999</v>
      </c>
      <c r="K2877" s="1" t="str" cm="1">
        <f t="array" ref="K2877">_xlfn.IFS(J2877&gt;200,"Above Average",J2877&lt;155,"Below Average",TRUE,"Average")</f>
        <v>Above Average</v>
      </c>
      <c r="L2877" s="7">
        <v>8.1999999999999993</v>
      </c>
      <c r="M2877" s="7" t="str" cm="1">
        <f t="array" ref="M2877">_xlfn.IFS(L2877&gt;9,"Above Average",L2877&lt;8,"Below Average",TRUE,"Average")</f>
        <v>Average</v>
      </c>
    </row>
    <row r="2878" spans="1:13" x14ac:dyDescent="0.3">
      <c r="A2878">
        <v>21</v>
      </c>
      <c r="B2878" s="21">
        <v>40326</v>
      </c>
      <c r="C2878" s="21" t="str">
        <f t="shared" si="44"/>
        <v>May</v>
      </c>
      <c r="D2878" s="6">
        <v>755214.26</v>
      </c>
      <c r="E2878" t="s">
        <v>155</v>
      </c>
      <c r="F2878" s="5">
        <v>80.94</v>
      </c>
      <c r="G2878" s="5" t="str" cm="1">
        <f t="array" ref="G2878">_xlfn.IFS(F2878&gt;=86,"Hot Week (More Than 85°F)",F2878&lt;50,"Cold Week (Less Than 50°F)",TRUE,"Normal Week")</f>
        <v>Normal Week</v>
      </c>
      <c r="H2878" s="2">
        <v>2.7589999999999999</v>
      </c>
      <c r="I2878" s="2" t="str" cm="1">
        <f t="array" ref="I2878">_xlfn.IFS(H2878&gt;3.5,"Above Average",H2878&lt;3,"Below Average",TRUE,"Average")</f>
        <v>Below Average</v>
      </c>
      <c r="J2878" s="1">
        <v>210.55523009999999</v>
      </c>
      <c r="K2878" s="1" t="str" cm="1">
        <f t="array" ref="K2878">_xlfn.IFS(J2878&gt;200,"Above Average",J2878&lt;155,"Below Average",TRUE,"Average")</f>
        <v>Above Average</v>
      </c>
      <c r="L2878" s="7">
        <v>8.1999999999999993</v>
      </c>
      <c r="M2878" s="7" t="str" cm="1">
        <f t="array" ref="M2878">_xlfn.IFS(L2878&gt;9,"Above Average",L2878&lt;8,"Below Average",TRUE,"Average")</f>
        <v>Average</v>
      </c>
    </row>
    <row r="2879" spans="1:13" x14ac:dyDescent="0.3">
      <c r="A2879">
        <v>21</v>
      </c>
      <c r="B2879" s="21">
        <v>40333</v>
      </c>
      <c r="C2879" s="21" t="str">
        <f t="shared" si="44"/>
        <v>Jun</v>
      </c>
      <c r="D2879" s="6">
        <v>806012.48</v>
      </c>
      <c r="E2879" t="s">
        <v>155</v>
      </c>
      <c r="F2879" s="5">
        <v>82.68</v>
      </c>
      <c r="G2879" s="5" t="str" cm="1">
        <f t="array" ref="G2879">_xlfn.IFS(F2879&gt;=86,"Hot Week (More Than 85°F)",F2879&lt;50,"Cold Week (Less Than 50°F)",TRUE,"Normal Week")</f>
        <v>Normal Week</v>
      </c>
      <c r="H2879" s="2">
        <v>2.7050000000000001</v>
      </c>
      <c r="I2879" s="2" t="str" cm="1">
        <f t="array" ref="I2879">_xlfn.IFS(H2879&gt;3.5,"Above Average",H2879&lt;3,"Below Average",TRUE,"Average")</f>
        <v>Below Average</v>
      </c>
      <c r="J2879" s="1">
        <v>210.83361600000001</v>
      </c>
      <c r="K2879" s="1" t="str" cm="1">
        <f t="array" ref="K2879">_xlfn.IFS(J2879&gt;200,"Above Average",J2879&lt;155,"Below Average",TRUE,"Average")</f>
        <v>Above Average</v>
      </c>
      <c r="L2879" s="7">
        <v>8.1999999999999993</v>
      </c>
      <c r="M2879" s="7" t="str" cm="1">
        <f t="array" ref="M2879">_xlfn.IFS(L2879&gt;9,"Above Average",L2879&lt;8,"Below Average",TRUE,"Average")</f>
        <v>Average</v>
      </c>
    </row>
    <row r="2880" spans="1:13" x14ac:dyDescent="0.3">
      <c r="A2880">
        <v>21</v>
      </c>
      <c r="B2880" s="21">
        <v>40340</v>
      </c>
      <c r="C2880" s="21" t="str">
        <f t="shared" si="44"/>
        <v>Jun</v>
      </c>
      <c r="D2880" s="6">
        <v>784305.55</v>
      </c>
      <c r="E2880" t="s">
        <v>155</v>
      </c>
      <c r="F2880" s="5">
        <v>83.51</v>
      </c>
      <c r="G2880" s="5" t="str" cm="1">
        <f t="array" ref="G2880">_xlfn.IFS(F2880&gt;=86,"Hot Week (More Than 85°F)",F2880&lt;50,"Cold Week (Less Than 50°F)",TRUE,"Normal Week")</f>
        <v>Normal Week</v>
      </c>
      <c r="H2880" s="2">
        <v>2.6680000000000001</v>
      </c>
      <c r="I2880" s="2" t="str" cm="1">
        <f t="array" ref="I2880">_xlfn.IFS(H2880&gt;3.5,"Above Average",H2880&lt;3,"Below Average",TRUE,"Average")</f>
        <v>Below Average</v>
      </c>
      <c r="J2880" s="1">
        <v>211.1120018</v>
      </c>
      <c r="K2880" s="1" t="str" cm="1">
        <f t="array" ref="K2880">_xlfn.IFS(J2880&gt;200,"Above Average",J2880&lt;155,"Below Average",TRUE,"Average")</f>
        <v>Above Average</v>
      </c>
      <c r="L2880" s="7">
        <v>8.1999999999999993</v>
      </c>
      <c r="M2880" s="7" t="str" cm="1">
        <f t="array" ref="M2880">_xlfn.IFS(L2880&gt;9,"Above Average",L2880&lt;8,"Below Average",TRUE,"Average")</f>
        <v>Average</v>
      </c>
    </row>
    <row r="2881" spans="1:13" x14ac:dyDescent="0.3">
      <c r="A2881">
        <v>21</v>
      </c>
      <c r="B2881" s="21">
        <v>40347</v>
      </c>
      <c r="C2881" s="21" t="str">
        <f t="shared" si="44"/>
        <v>Jun</v>
      </c>
      <c r="D2881" s="6">
        <v>785104.29</v>
      </c>
      <c r="E2881" t="s">
        <v>155</v>
      </c>
      <c r="F2881" s="5">
        <v>86.18</v>
      </c>
      <c r="G2881" s="5" t="str" cm="1">
        <f t="array" ref="G2881">_xlfn.IFS(F2881&gt;=86,"Hot Week (More Than 85°F)",F2881&lt;50,"Cold Week (Less Than 50°F)",TRUE,"Normal Week")</f>
        <v>Hot Week (More Than 85°F)</v>
      </c>
      <c r="H2881" s="2">
        <v>2.637</v>
      </c>
      <c r="I2881" s="2" t="str" cm="1">
        <f t="array" ref="I2881">_xlfn.IFS(H2881&gt;3.5,"Above Average",H2881&lt;3,"Below Average",TRUE,"Average")</f>
        <v>Below Average</v>
      </c>
      <c r="J2881" s="1">
        <v>211.10965429999999</v>
      </c>
      <c r="K2881" s="1" t="str" cm="1">
        <f t="array" ref="K2881">_xlfn.IFS(J2881&gt;200,"Above Average",J2881&lt;155,"Below Average",TRUE,"Average")</f>
        <v>Above Average</v>
      </c>
      <c r="L2881" s="7">
        <v>8.1999999999999993</v>
      </c>
      <c r="M2881" s="7" t="str" cm="1">
        <f t="array" ref="M2881">_xlfn.IFS(L2881&gt;9,"Above Average",L2881&lt;8,"Below Average",TRUE,"Average")</f>
        <v>Average</v>
      </c>
    </row>
    <row r="2882" spans="1:13" x14ac:dyDescent="0.3">
      <c r="A2882">
        <v>21</v>
      </c>
      <c r="B2882" s="21">
        <v>40354</v>
      </c>
      <c r="C2882" s="21" t="str">
        <f t="shared" ref="C2882:C2945" si="45">TEXT(B2882, "mmm")</f>
        <v>Jun</v>
      </c>
      <c r="D2882" s="6">
        <v>769848.75</v>
      </c>
      <c r="E2882" t="s">
        <v>155</v>
      </c>
      <c r="F2882" s="5">
        <v>87.01</v>
      </c>
      <c r="G2882" s="5" t="str" cm="1">
        <f t="array" ref="G2882">_xlfn.IFS(F2882&gt;=86,"Hot Week (More Than 85°F)",F2882&lt;50,"Cold Week (Less Than 50°F)",TRUE,"Normal Week")</f>
        <v>Hot Week (More Than 85°F)</v>
      </c>
      <c r="H2882" s="2">
        <v>2.653</v>
      </c>
      <c r="I2882" s="2" t="str" cm="1">
        <f t="array" ref="I2882">_xlfn.IFS(H2882&gt;3.5,"Above Average",H2882&lt;3,"Below Average",TRUE,"Average")</f>
        <v>Below Average</v>
      </c>
      <c r="J2882" s="1">
        <v>210.9950134</v>
      </c>
      <c r="K2882" s="1" t="str" cm="1">
        <f t="array" ref="K2882">_xlfn.IFS(J2882&gt;200,"Above Average",J2882&lt;155,"Below Average",TRUE,"Average")</f>
        <v>Above Average</v>
      </c>
      <c r="L2882" s="7">
        <v>8.1999999999999993</v>
      </c>
      <c r="M2882" s="7" t="str" cm="1">
        <f t="array" ref="M2882">_xlfn.IFS(L2882&gt;9,"Above Average",L2882&lt;8,"Below Average",TRUE,"Average")</f>
        <v>Average</v>
      </c>
    </row>
    <row r="2883" spans="1:13" x14ac:dyDescent="0.3">
      <c r="A2883">
        <v>21</v>
      </c>
      <c r="B2883" s="21">
        <v>40361</v>
      </c>
      <c r="C2883" s="21" t="str">
        <f t="shared" si="45"/>
        <v>Jul</v>
      </c>
      <c r="D2883" s="6">
        <v>711470.8</v>
      </c>
      <c r="E2883" t="s">
        <v>155</v>
      </c>
      <c r="F2883" s="5">
        <v>82.29</v>
      </c>
      <c r="G2883" s="5" t="str" cm="1">
        <f t="array" ref="G2883">_xlfn.IFS(F2883&gt;=86,"Hot Week (More Than 85°F)",F2883&lt;50,"Cold Week (Less Than 50°F)",TRUE,"Normal Week")</f>
        <v>Normal Week</v>
      </c>
      <c r="H2883" s="2">
        <v>2.669</v>
      </c>
      <c r="I2883" s="2" t="str" cm="1">
        <f t="array" ref="I2883">_xlfn.IFS(H2883&gt;3.5,"Above Average",H2883&lt;3,"Below Average",TRUE,"Average")</f>
        <v>Below Average</v>
      </c>
      <c r="J2883" s="1">
        <v>210.88037259999999</v>
      </c>
      <c r="K2883" s="1" t="str" cm="1">
        <f t="array" ref="K2883">_xlfn.IFS(J2883&gt;200,"Above Average",J2883&lt;155,"Below Average",TRUE,"Average")</f>
        <v>Above Average</v>
      </c>
      <c r="L2883" s="7">
        <v>8.0990000000000002</v>
      </c>
      <c r="M2883" s="7" t="str" cm="1">
        <f t="array" ref="M2883">_xlfn.IFS(L2883&gt;9,"Above Average",L2883&lt;8,"Below Average",TRUE,"Average")</f>
        <v>Average</v>
      </c>
    </row>
    <row r="2884" spans="1:13" x14ac:dyDescent="0.3">
      <c r="A2884">
        <v>21</v>
      </c>
      <c r="B2884" s="21">
        <v>40368</v>
      </c>
      <c r="C2884" s="21" t="str">
        <f t="shared" si="45"/>
        <v>Jul</v>
      </c>
      <c r="D2884" s="6">
        <v>714677.47</v>
      </c>
      <c r="E2884" t="s">
        <v>155</v>
      </c>
      <c r="F2884" s="5">
        <v>81.67</v>
      </c>
      <c r="G2884" s="5" t="str" cm="1">
        <f t="array" ref="G2884">_xlfn.IFS(F2884&gt;=86,"Hot Week (More Than 85°F)",F2884&lt;50,"Cold Week (Less Than 50°F)",TRUE,"Normal Week")</f>
        <v>Normal Week</v>
      </c>
      <c r="H2884" s="2">
        <v>2.6419999999999999</v>
      </c>
      <c r="I2884" s="2" t="str" cm="1">
        <f t="array" ref="I2884">_xlfn.IFS(H2884&gt;3.5,"Above Average",H2884&lt;3,"Below Average",TRUE,"Average")</f>
        <v>Below Average</v>
      </c>
      <c r="J2884" s="1">
        <v>210.7657317</v>
      </c>
      <c r="K2884" s="1" t="str" cm="1">
        <f t="array" ref="K2884">_xlfn.IFS(J2884&gt;200,"Above Average",J2884&lt;155,"Below Average",TRUE,"Average")</f>
        <v>Above Average</v>
      </c>
      <c r="L2884" s="7">
        <v>8.0990000000000002</v>
      </c>
      <c r="M2884" s="7" t="str" cm="1">
        <f t="array" ref="M2884">_xlfn.IFS(L2884&gt;9,"Above Average",L2884&lt;8,"Below Average",TRUE,"Average")</f>
        <v>Average</v>
      </c>
    </row>
    <row r="2885" spans="1:13" x14ac:dyDescent="0.3">
      <c r="A2885">
        <v>21</v>
      </c>
      <c r="B2885" s="21">
        <v>40375</v>
      </c>
      <c r="C2885" s="21" t="str">
        <f t="shared" si="45"/>
        <v>Jul</v>
      </c>
      <c r="D2885" s="6">
        <v>755098.41</v>
      </c>
      <c r="E2885" t="s">
        <v>155</v>
      </c>
      <c r="F2885" s="5">
        <v>85.61</v>
      </c>
      <c r="G2885" s="5" t="str" cm="1">
        <f t="array" ref="G2885">_xlfn.IFS(F2885&gt;=86,"Hot Week (More Than 85°F)",F2885&lt;50,"Cold Week (Less Than 50°F)",TRUE,"Normal Week")</f>
        <v>Normal Week</v>
      </c>
      <c r="H2885" s="2">
        <v>2.6230000000000002</v>
      </c>
      <c r="I2885" s="2" t="str" cm="1">
        <f t="array" ref="I2885">_xlfn.IFS(H2885&gt;3.5,"Above Average",H2885&lt;3,"Below Average",TRUE,"Average")</f>
        <v>Below Average</v>
      </c>
      <c r="J2885" s="1">
        <v>210.75779539999999</v>
      </c>
      <c r="K2885" s="1" t="str" cm="1">
        <f t="array" ref="K2885">_xlfn.IFS(J2885&gt;200,"Above Average",J2885&lt;155,"Below Average",TRUE,"Average")</f>
        <v>Above Average</v>
      </c>
      <c r="L2885" s="7">
        <v>8.0990000000000002</v>
      </c>
      <c r="M2885" s="7" t="str" cm="1">
        <f t="array" ref="M2885">_xlfn.IFS(L2885&gt;9,"Above Average",L2885&lt;8,"Below Average",TRUE,"Average")</f>
        <v>Average</v>
      </c>
    </row>
    <row r="2886" spans="1:13" x14ac:dyDescent="0.3">
      <c r="A2886">
        <v>21</v>
      </c>
      <c r="B2886" s="21">
        <v>40382</v>
      </c>
      <c r="C2886" s="21" t="str">
        <f t="shared" si="45"/>
        <v>Jul</v>
      </c>
      <c r="D2886" s="6">
        <v>765823.48</v>
      </c>
      <c r="E2886" t="s">
        <v>155</v>
      </c>
      <c r="F2886" s="5">
        <v>87.17</v>
      </c>
      <c r="G2886" s="5" t="str" cm="1">
        <f t="array" ref="G2886">_xlfn.IFS(F2886&gt;=86,"Hot Week (More Than 85°F)",F2886&lt;50,"Cold Week (Less Than 50°F)",TRUE,"Normal Week")</f>
        <v>Hot Week (More Than 85°F)</v>
      </c>
      <c r="H2886" s="2">
        <v>2.6080000000000001</v>
      </c>
      <c r="I2886" s="2" t="str" cm="1">
        <f t="array" ref="I2886">_xlfn.IFS(H2886&gt;3.5,"Above Average",H2886&lt;3,"Below Average",TRUE,"Average")</f>
        <v>Below Average</v>
      </c>
      <c r="J2886" s="1">
        <v>210.89213190000001</v>
      </c>
      <c r="K2886" s="1" t="str" cm="1">
        <f t="array" ref="K2886">_xlfn.IFS(J2886&gt;200,"Above Average",J2886&lt;155,"Below Average",TRUE,"Average")</f>
        <v>Above Average</v>
      </c>
      <c r="L2886" s="7">
        <v>8.0990000000000002</v>
      </c>
      <c r="M2886" s="7" t="str" cm="1">
        <f t="array" ref="M2886">_xlfn.IFS(L2886&gt;9,"Above Average",L2886&lt;8,"Below Average",TRUE,"Average")</f>
        <v>Average</v>
      </c>
    </row>
    <row r="2887" spans="1:13" x14ac:dyDescent="0.3">
      <c r="A2887">
        <v>21</v>
      </c>
      <c r="B2887" s="21">
        <v>40389</v>
      </c>
      <c r="C2887" s="21" t="str">
        <f t="shared" si="45"/>
        <v>Jul</v>
      </c>
      <c r="D2887" s="6">
        <v>715876.27</v>
      </c>
      <c r="E2887" t="s">
        <v>155</v>
      </c>
      <c r="F2887" s="5">
        <v>83.59</v>
      </c>
      <c r="G2887" s="5" t="str" cm="1">
        <f t="array" ref="G2887">_xlfn.IFS(F2887&gt;=86,"Hot Week (More Than 85°F)",F2887&lt;50,"Cold Week (Less Than 50°F)",TRUE,"Normal Week")</f>
        <v>Normal Week</v>
      </c>
      <c r="H2887" s="2">
        <v>2.64</v>
      </c>
      <c r="I2887" s="2" t="str" cm="1">
        <f t="array" ref="I2887">_xlfn.IFS(H2887&gt;3.5,"Above Average",H2887&lt;3,"Below Average",TRUE,"Average")</f>
        <v>Below Average</v>
      </c>
      <c r="J2887" s="1">
        <v>211.0264684</v>
      </c>
      <c r="K2887" s="1" t="str" cm="1">
        <f t="array" ref="K2887">_xlfn.IFS(J2887&gt;200,"Above Average",J2887&lt;155,"Below Average",TRUE,"Average")</f>
        <v>Above Average</v>
      </c>
      <c r="L2887" s="7">
        <v>8.0990000000000002</v>
      </c>
      <c r="M2887" s="7" t="str" cm="1">
        <f t="array" ref="M2887">_xlfn.IFS(L2887&gt;9,"Above Average",L2887&lt;8,"Below Average",TRUE,"Average")</f>
        <v>Average</v>
      </c>
    </row>
    <row r="2888" spans="1:13" x14ac:dyDescent="0.3">
      <c r="A2888">
        <v>21</v>
      </c>
      <c r="B2888" s="21">
        <v>40396</v>
      </c>
      <c r="C2888" s="21" t="str">
        <f t="shared" si="45"/>
        <v>Aug</v>
      </c>
      <c r="D2888" s="6">
        <v>739279.19</v>
      </c>
      <c r="E2888" t="s">
        <v>155</v>
      </c>
      <c r="F2888" s="5">
        <v>90.3</v>
      </c>
      <c r="G2888" s="5" t="str" cm="1">
        <f t="array" ref="G2888">_xlfn.IFS(F2888&gt;=86,"Hot Week (More Than 85°F)",F2888&lt;50,"Cold Week (Less Than 50°F)",TRUE,"Normal Week")</f>
        <v>Hot Week (More Than 85°F)</v>
      </c>
      <c r="H2888" s="2">
        <v>2.6269999999999998</v>
      </c>
      <c r="I2888" s="2" t="str" cm="1">
        <f t="array" ref="I2888">_xlfn.IFS(H2888&gt;3.5,"Above Average",H2888&lt;3,"Below Average",TRUE,"Average")</f>
        <v>Below Average</v>
      </c>
      <c r="J2888" s="1">
        <v>211.16080489999999</v>
      </c>
      <c r="K2888" s="1" t="str" cm="1">
        <f t="array" ref="K2888">_xlfn.IFS(J2888&gt;200,"Above Average",J2888&lt;155,"Below Average",TRUE,"Average")</f>
        <v>Above Average</v>
      </c>
      <c r="L2888" s="7">
        <v>8.0990000000000002</v>
      </c>
      <c r="M2888" s="7" t="str" cm="1">
        <f t="array" ref="M2888">_xlfn.IFS(L2888&gt;9,"Above Average",L2888&lt;8,"Below Average",TRUE,"Average")</f>
        <v>Average</v>
      </c>
    </row>
    <row r="2889" spans="1:13" x14ac:dyDescent="0.3">
      <c r="A2889">
        <v>21</v>
      </c>
      <c r="B2889" s="21">
        <v>40403</v>
      </c>
      <c r="C2889" s="21" t="str">
        <f t="shared" si="45"/>
        <v>Aug</v>
      </c>
      <c r="D2889" s="6">
        <v>793589.18</v>
      </c>
      <c r="E2889" t="s">
        <v>155</v>
      </c>
      <c r="F2889" s="5">
        <v>89.65</v>
      </c>
      <c r="G2889" s="5" t="str" cm="1">
        <f t="array" ref="G2889">_xlfn.IFS(F2889&gt;=86,"Hot Week (More Than 85°F)",F2889&lt;50,"Cold Week (Less Than 50°F)",TRUE,"Normal Week")</f>
        <v>Hot Week (More Than 85°F)</v>
      </c>
      <c r="H2889" s="2">
        <v>2.6920000000000002</v>
      </c>
      <c r="I2889" s="2" t="str" cm="1">
        <f t="array" ref="I2889">_xlfn.IFS(H2889&gt;3.5,"Above Average",H2889&lt;3,"Below Average",TRUE,"Average")</f>
        <v>Below Average</v>
      </c>
      <c r="J2889" s="1">
        <v>211.29514130000001</v>
      </c>
      <c r="K2889" s="1" t="str" cm="1">
        <f t="array" ref="K2889">_xlfn.IFS(J2889&gt;200,"Above Average",J2889&lt;155,"Below Average",TRUE,"Average")</f>
        <v>Above Average</v>
      </c>
      <c r="L2889" s="7">
        <v>8.0990000000000002</v>
      </c>
      <c r="M2889" s="7" t="str" cm="1">
        <f t="array" ref="M2889">_xlfn.IFS(L2889&gt;9,"Above Average",L2889&lt;8,"Below Average",TRUE,"Average")</f>
        <v>Average</v>
      </c>
    </row>
    <row r="2890" spans="1:13" x14ac:dyDescent="0.3">
      <c r="A2890">
        <v>21</v>
      </c>
      <c r="B2890" s="21">
        <v>40410</v>
      </c>
      <c r="C2890" s="21" t="str">
        <f t="shared" si="45"/>
        <v>Aug</v>
      </c>
      <c r="D2890" s="6">
        <v>848873.28</v>
      </c>
      <c r="E2890" t="s">
        <v>155</v>
      </c>
      <c r="F2890" s="5">
        <v>89.58</v>
      </c>
      <c r="G2890" s="5" t="str" cm="1">
        <f t="array" ref="G2890">_xlfn.IFS(F2890&gt;=86,"Hot Week (More Than 85°F)",F2890&lt;50,"Cold Week (Less Than 50°F)",TRUE,"Normal Week")</f>
        <v>Hot Week (More Than 85°F)</v>
      </c>
      <c r="H2890" s="2">
        <v>2.6640000000000001</v>
      </c>
      <c r="I2890" s="2" t="str" cm="1">
        <f t="array" ref="I2890">_xlfn.IFS(H2890&gt;3.5,"Above Average",H2890&lt;3,"Below Average",TRUE,"Average")</f>
        <v>Below Average</v>
      </c>
      <c r="J2890" s="1">
        <v>211.25965859999999</v>
      </c>
      <c r="K2890" s="1" t="str" cm="1">
        <f t="array" ref="K2890">_xlfn.IFS(J2890&gt;200,"Above Average",J2890&lt;155,"Below Average",TRUE,"Average")</f>
        <v>Above Average</v>
      </c>
      <c r="L2890" s="7">
        <v>8.0990000000000002</v>
      </c>
      <c r="M2890" s="7" t="str" cm="1">
        <f t="array" ref="M2890">_xlfn.IFS(L2890&gt;9,"Above Average",L2890&lt;8,"Below Average",TRUE,"Average")</f>
        <v>Average</v>
      </c>
    </row>
    <row r="2891" spans="1:13" x14ac:dyDescent="0.3">
      <c r="A2891">
        <v>21</v>
      </c>
      <c r="B2891" s="21">
        <v>40417</v>
      </c>
      <c r="C2891" s="21" t="str">
        <f t="shared" si="45"/>
        <v>Aug</v>
      </c>
      <c r="D2891" s="6">
        <v>855882.57</v>
      </c>
      <c r="E2891" t="s">
        <v>155</v>
      </c>
      <c r="F2891" s="5">
        <v>86.2</v>
      </c>
      <c r="G2891" s="5" t="str" cm="1">
        <f t="array" ref="G2891">_xlfn.IFS(F2891&gt;=86,"Hot Week (More Than 85°F)",F2891&lt;50,"Cold Week (Less Than 50°F)",TRUE,"Normal Week")</f>
        <v>Hot Week (More Than 85°F)</v>
      </c>
      <c r="H2891" s="2">
        <v>2.6190000000000002</v>
      </c>
      <c r="I2891" s="2" t="str" cm="1">
        <f t="array" ref="I2891">_xlfn.IFS(H2891&gt;3.5,"Above Average",H2891&lt;3,"Below Average",TRUE,"Average")</f>
        <v>Below Average</v>
      </c>
      <c r="J2891" s="1">
        <v>211.22417590000001</v>
      </c>
      <c r="K2891" s="1" t="str" cm="1">
        <f t="array" ref="K2891">_xlfn.IFS(J2891&gt;200,"Above Average",J2891&lt;155,"Below Average",TRUE,"Average")</f>
        <v>Above Average</v>
      </c>
      <c r="L2891" s="7">
        <v>8.0990000000000002</v>
      </c>
      <c r="M2891" s="7" t="str" cm="1">
        <f t="array" ref="M2891">_xlfn.IFS(L2891&gt;9,"Above Average",L2891&lt;8,"Below Average",TRUE,"Average")</f>
        <v>Average</v>
      </c>
    </row>
    <row r="2892" spans="1:13" x14ac:dyDescent="0.3">
      <c r="A2892">
        <v>21</v>
      </c>
      <c r="B2892" s="21">
        <v>40424</v>
      </c>
      <c r="C2892" s="21" t="str">
        <f t="shared" si="45"/>
        <v>Sep</v>
      </c>
      <c r="D2892" s="6">
        <v>727772.8</v>
      </c>
      <c r="E2892" t="s">
        <v>155</v>
      </c>
      <c r="F2892" s="5">
        <v>82.57</v>
      </c>
      <c r="G2892" s="5" t="str" cm="1">
        <f t="array" ref="G2892">_xlfn.IFS(F2892&gt;=86,"Hot Week (More Than 85°F)",F2892&lt;50,"Cold Week (Less Than 50°F)",TRUE,"Normal Week")</f>
        <v>Normal Week</v>
      </c>
      <c r="H2892" s="2">
        <v>2.577</v>
      </c>
      <c r="I2892" s="2" t="str" cm="1">
        <f t="array" ref="I2892">_xlfn.IFS(H2892&gt;3.5,"Above Average",H2892&lt;3,"Below Average",TRUE,"Average")</f>
        <v>Below Average</v>
      </c>
      <c r="J2892" s="1">
        <v>211.18869309999999</v>
      </c>
      <c r="K2892" s="1" t="str" cm="1">
        <f t="array" ref="K2892">_xlfn.IFS(J2892&gt;200,"Above Average",J2892&lt;155,"Below Average",TRUE,"Average")</f>
        <v>Above Average</v>
      </c>
      <c r="L2892" s="7">
        <v>8.0990000000000002</v>
      </c>
      <c r="M2892" s="7" t="str" cm="1">
        <f t="array" ref="M2892">_xlfn.IFS(L2892&gt;9,"Above Average",L2892&lt;8,"Below Average",TRUE,"Average")</f>
        <v>Average</v>
      </c>
    </row>
    <row r="2893" spans="1:13" x14ac:dyDescent="0.3">
      <c r="A2893">
        <v>21</v>
      </c>
      <c r="B2893" s="21">
        <v>40431</v>
      </c>
      <c r="C2893" s="21" t="str">
        <f t="shared" si="45"/>
        <v>Sep</v>
      </c>
      <c r="D2893" s="6">
        <v>674055.81</v>
      </c>
      <c r="E2893" t="s">
        <v>156</v>
      </c>
      <c r="F2893" s="5">
        <v>79.3</v>
      </c>
      <c r="G2893" s="5" t="str" cm="1">
        <f t="array" ref="G2893">_xlfn.IFS(F2893&gt;=86,"Hot Week (More Than 85°F)",F2893&lt;50,"Cold Week (Less Than 50°F)",TRUE,"Normal Week")</f>
        <v>Normal Week</v>
      </c>
      <c r="H2893" s="2">
        <v>2.5649999999999999</v>
      </c>
      <c r="I2893" s="2" t="str" cm="1">
        <f t="array" ref="I2893">_xlfn.IFS(H2893&gt;3.5,"Above Average",H2893&lt;3,"Below Average",TRUE,"Average")</f>
        <v>Below Average</v>
      </c>
      <c r="J2893" s="1">
        <v>211.15321040000001</v>
      </c>
      <c r="K2893" s="1" t="str" cm="1">
        <f t="array" ref="K2893">_xlfn.IFS(J2893&gt;200,"Above Average",J2893&lt;155,"Below Average",TRUE,"Average")</f>
        <v>Above Average</v>
      </c>
      <c r="L2893" s="7">
        <v>8.0990000000000002</v>
      </c>
      <c r="M2893" s="7" t="str" cm="1">
        <f t="array" ref="M2893">_xlfn.IFS(L2893&gt;9,"Above Average",L2893&lt;8,"Below Average",TRUE,"Average")</f>
        <v>Average</v>
      </c>
    </row>
    <row r="2894" spans="1:13" x14ac:dyDescent="0.3">
      <c r="A2894">
        <v>21</v>
      </c>
      <c r="B2894" s="21">
        <v>40438</v>
      </c>
      <c r="C2894" s="21" t="str">
        <f t="shared" si="45"/>
        <v>Sep</v>
      </c>
      <c r="D2894" s="6">
        <v>684340.86</v>
      </c>
      <c r="E2894" t="s">
        <v>155</v>
      </c>
      <c r="F2894" s="5">
        <v>83.03</v>
      </c>
      <c r="G2894" s="5" t="str" cm="1">
        <f t="array" ref="G2894">_xlfn.IFS(F2894&gt;=86,"Hot Week (More Than 85°F)",F2894&lt;50,"Cold Week (Less Than 50°F)",TRUE,"Normal Week")</f>
        <v>Normal Week</v>
      </c>
      <c r="H2894" s="2">
        <v>2.5819999999999999</v>
      </c>
      <c r="I2894" s="2" t="str" cm="1">
        <f t="array" ref="I2894">_xlfn.IFS(H2894&gt;3.5,"Above Average",H2894&lt;3,"Below Average",TRUE,"Average")</f>
        <v>Below Average</v>
      </c>
      <c r="J2894" s="1">
        <v>211.18064150000001</v>
      </c>
      <c r="K2894" s="1" t="str" cm="1">
        <f t="array" ref="K2894">_xlfn.IFS(J2894&gt;200,"Above Average",J2894&lt;155,"Below Average",TRUE,"Average")</f>
        <v>Above Average</v>
      </c>
      <c r="L2894" s="7">
        <v>8.0990000000000002</v>
      </c>
      <c r="M2894" s="7" t="str" cm="1">
        <f t="array" ref="M2894">_xlfn.IFS(L2894&gt;9,"Above Average",L2894&lt;8,"Below Average",TRUE,"Average")</f>
        <v>Average</v>
      </c>
    </row>
    <row r="2895" spans="1:13" x14ac:dyDescent="0.3">
      <c r="A2895">
        <v>21</v>
      </c>
      <c r="B2895" s="21">
        <v>40445</v>
      </c>
      <c r="C2895" s="21" t="str">
        <f t="shared" si="45"/>
        <v>Sep</v>
      </c>
      <c r="D2895" s="6">
        <v>671688.06</v>
      </c>
      <c r="E2895" t="s">
        <v>155</v>
      </c>
      <c r="F2895" s="5">
        <v>80.790000000000006</v>
      </c>
      <c r="G2895" s="5" t="str" cm="1">
        <f t="array" ref="G2895">_xlfn.IFS(F2895&gt;=86,"Hot Week (More Than 85°F)",F2895&lt;50,"Cold Week (Less Than 50°F)",TRUE,"Normal Week")</f>
        <v>Normal Week</v>
      </c>
      <c r="H2895" s="2">
        <v>2.6240000000000001</v>
      </c>
      <c r="I2895" s="2" t="str" cm="1">
        <f t="array" ref="I2895">_xlfn.IFS(H2895&gt;3.5,"Above Average",H2895&lt;3,"Below Average",TRUE,"Average")</f>
        <v>Below Average</v>
      </c>
      <c r="J2895" s="1">
        <v>211.25525780000001</v>
      </c>
      <c r="K2895" s="1" t="str" cm="1">
        <f t="array" ref="K2895">_xlfn.IFS(J2895&gt;200,"Above Average",J2895&lt;155,"Below Average",TRUE,"Average")</f>
        <v>Above Average</v>
      </c>
      <c r="L2895" s="7">
        <v>8.0990000000000002</v>
      </c>
      <c r="M2895" s="7" t="str" cm="1">
        <f t="array" ref="M2895">_xlfn.IFS(L2895&gt;9,"Above Average",L2895&lt;8,"Below Average",TRUE,"Average")</f>
        <v>Average</v>
      </c>
    </row>
    <row r="2896" spans="1:13" x14ac:dyDescent="0.3">
      <c r="A2896">
        <v>21</v>
      </c>
      <c r="B2896" s="21">
        <v>40452</v>
      </c>
      <c r="C2896" s="21" t="str">
        <f t="shared" si="45"/>
        <v>Oct</v>
      </c>
      <c r="D2896" s="6">
        <v>677158.39</v>
      </c>
      <c r="E2896" t="s">
        <v>155</v>
      </c>
      <c r="F2896" s="5">
        <v>70.28</v>
      </c>
      <c r="G2896" s="5" t="str" cm="1">
        <f t="array" ref="G2896">_xlfn.IFS(F2896&gt;=86,"Hot Week (More Than 85°F)",F2896&lt;50,"Cold Week (Less Than 50°F)",TRUE,"Normal Week")</f>
        <v>Normal Week</v>
      </c>
      <c r="H2896" s="2">
        <v>2.6030000000000002</v>
      </c>
      <c r="I2896" s="2" t="str" cm="1">
        <f t="array" ref="I2896">_xlfn.IFS(H2896&gt;3.5,"Above Average",H2896&lt;3,"Below Average",TRUE,"Average")</f>
        <v>Below Average</v>
      </c>
      <c r="J2896" s="1">
        <v>211.32987420000001</v>
      </c>
      <c r="K2896" s="1" t="str" cm="1">
        <f t="array" ref="K2896">_xlfn.IFS(J2896&gt;200,"Above Average",J2896&lt;155,"Below Average",TRUE,"Average")</f>
        <v>Above Average</v>
      </c>
      <c r="L2896" s="7">
        <v>8.1630000000000003</v>
      </c>
      <c r="M2896" s="7" t="str" cm="1">
        <f t="array" ref="M2896">_xlfn.IFS(L2896&gt;9,"Above Average",L2896&lt;8,"Below Average",TRUE,"Average")</f>
        <v>Average</v>
      </c>
    </row>
    <row r="2897" spans="1:13" x14ac:dyDescent="0.3">
      <c r="A2897">
        <v>21</v>
      </c>
      <c r="B2897" s="21">
        <v>40459</v>
      </c>
      <c r="C2897" s="21" t="str">
        <f t="shared" si="45"/>
        <v>Oct</v>
      </c>
      <c r="D2897" s="6">
        <v>680579.49</v>
      </c>
      <c r="E2897" t="s">
        <v>155</v>
      </c>
      <c r="F2897" s="5">
        <v>65.760000000000005</v>
      </c>
      <c r="G2897" s="5" t="str" cm="1">
        <f t="array" ref="G2897">_xlfn.IFS(F2897&gt;=86,"Hot Week (More Than 85°F)",F2897&lt;50,"Cold Week (Less Than 50°F)",TRUE,"Normal Week")</f>
        <v>Normal Week</v>
      </c>
      <c r="H2897" s="2">
        <v>2.633</v>
      </c>
      <c r="I2897" s="2" t="str" cm="1">
        <f t="array" ref="I2897">_xlfn.IFS(H2897&gt;3.5,"Above Average",H2897&lt;3,"Below Average",TRUE,"Average")</f>
        <v>Below Average</v>
      </c>
      <c r="J2897" s="1">
        <v>211.4044906</v>
      </c>
      <c r="K2897" s="1" t="str" cm="1">
        <f t="array" ref="K2897">_xlfn.IFS(J2897&gt;200,"Above Average",J2897&lt;155,"Below Average",TRUE,"Average")</f>
        <v>Above Average</v>
      </c>
      <c r="L2897" s="7">
        <v>8.1630000000000003</v>
      </c>
      <c r="M2897" s="7" t="str" cm="1">
        <f t="array" ref="M2897">_xlfn.IFS(L2897&gt;9,"Above Average",L2897&lt;8,"Below Average",TRUE,"Average")</f>
        <v>Average</v>
      </c>
    </row>
    <row r="2898" spans="1:13" x14ac:dyDescent="0.3">
      <c r="A2898">
        <v>21</v>
      </c>
      <c r="B2898" s="21">
        <v>40466</v>
      </c>
      <c r="C2898" s="21" t="str">
        <f t="shared" si="45"/>
        <v>Oct</v>
      </c>
      <c r="D2898" s="6">
        <v>693412.05</v>
      </c>
      <c r="E2898" t="s">
        <v>155</v>
      </c>
      <c r="F2898" s="5">
        <v>68.61</v>
      </c>
      <c r="G2898" s="5" t="str" cm="1">
        <f t="array" ref="G2898">_xlfn.IFS(F2898&gt;=86,"Hot Week (More Than 85°F)",F2898&lt;50,"Cold Week (Less Than 50°F)",TRUE,"Normal Week")</f>
        <v>Normal Week</v>
      </c>
      <c r="H2898" s="2">
        <v>2.72</v>
      </c>
      <c r="I2898" s="2" t="str" cm="1">
        <f t="array" ref="I2898">_xlfn.IFS(H2898&gt;3.5,"Above Average",H2898&lt;3,"Below Average",TRUE,"Average")</f>
        <v>Below Average</v>
      </c>
      <c r="J2898" s="1">
        <v>211.47132859999999</v>
      </c>
      <c r="K2898" s="1" t="str" cm="1">
        <f t="array" ref="K2898">_xlfn.IFS(J2898&gt;200,"Above Average",J2898&lt;155,"Below Average",TRUE,"Average")</f>
        <v>Above Average</v>
      </c>
      <c r="L2898" s="7">
        <v>8.1630000000000003</v>
      </c>
      <c r="M2898" s="7" t="str" cm="1">
        <f t="array" ref="M2898">_xlfn.IFS(L2898&gt;9,"Above Average",L2898&lt;8,"Below Average",TRUE,"Average")</f>
        <v>Average</v>
      </c>
    </row>
    <row r="2899" spans="1:13" x14ac:dyDescent="0.3">
      <c r="A2899">
        <v>21</v>
      </c>
      <c r="B2899" s="21">
        <v>40473</v>
      </c>
      <c r="C2899" s="21" t="str">
        <f t="shared" si="45"/>
        <v>Oct</v>
      </c>
      <c r="D2899" s="6">
        <v>710668.45</v>
      </c>
      <c r="E2899" t="s">
        <v>155</v>
      </c>
      <c r="F2899" s="5">
        <v>70.72</v>
      </c>
      <c r="G2899" s="5" t="str" cm="1">
        <f t="array" ref="G2899">_xlfn.IFS(F2899&gt;=86,"Hot Week (More Than 85°F)",F2899&lt;50,"Cold Week (Less Than 50°F)",TRUE,"Normal Week")</f>
        <v>Normal Week</v>
      </c>
      <c r="H2899" s="2">
        <v>2.7250000000000001</v>
      </c>
      <c r="I2899" s="2" t="str" cm="1">
        <f t="array" ref="I2899">_xlfn.IFS(H2899&gt;3.5,"Above Average",H2899&lt;3,"Below Average",TRUE,"Average")</f>
        <v>Below Average</v>
      </c>
      <c r="J2899" s="1">
        <v>211.51872080000001</v>
      </c>
      <c r="K2899" s="1" t="str" cm="1">
        <f t="array" ref="K2899">_xlfn.IFS(J2899&gt;200,"Above Average",J2899&lt;155,"Below Average",TRUE,"Average")</f>
        <v>Above Average</v>
      </c>
      <c r="L2899" s="7">
        <v>8.1630000000000003</v>
      </c>
      <c r="M2899" s="7" t="str" cm="1">
        <f t="array" ref="M2899">_xlfn.IFS(L2899&gt;9,"Above Average",L2899&lt;8,"Below Average",TRUE,"Average")</f>
        <v>Average</v>
      </c>
    </row>
    <row r="2900" spans="1:13" x14ac:dyDescent="0.3">
      <c r="A2900">
        <v>21</v>
      </c>
      <c r="B2900" s="21">
        <v>40480</v>
      </c>
      <c r="C2900" s="21" t="str">
        <f t="shared" si="45"/>
        <v>Oct</v>
      </c>
      <c r="D2900" s="6">
        <v>731756.65</v>
      </c>
      <c r="E2900" t="s">
        <v>155</v>
      </c>
      <c r="F2900" s="5">
        <v>67.510000000000005</v>
      </c>
      <c r="G2900" s="5" t="str" cm="1">
        <f t="array" ref="G2900">_xlfn.IFS(F2900&gt;=86,"Hot Week (More Than 85°F)",F2900&lt;50,"Cold Week (Less Than 50°F)",TRUE,"Normal Week")</f>
        <v>Normal Week</v>
      </c>
      <c r="H2900" s="2">
        <v>2.7160000000000002</v>
      </c>
      <c r="I2900" s="2" t="str" cm="1">
        <f t="array" ref="I2900">_xlfn.IFS(H2900&gt;3.5,"Above Average",H2900&lt;3,"Below Average",TRUE,"Average")</f>
        <v>Below Average</v>
      </c>
      <c r="J2900" s="1">
        <v>211.5661131</v>
      </c>
      <c r="K2900" s="1" t="str" cm="1">
        <f t="array" ref="K2900">_xlfn.IFS(J2900&gt;200,"Above Average",J2900&lt;155,"Below Average",TRUE,"Average")</f>
        <v>Above Average</v>
      </c>
      <c r="L2900" s="7">
        <v>8.1630000000000003</v>
      </c>
      <c r="M2900" s="7" t="str" cm="1">
        <f t="array" ref="M2900">_xlfn.IFS(L2900&gt;9,"Above Average",L2900&lt;8,"Below Average",TRUE,"Average")</f>
        <v>Average</v>
      </c>
    </row>
    <row r="2901" spans="1:13" x14ac:dyDescent="0.3">
      <c r="A2901">
        <v>21</v>
      </c>
      <c r="B2901" s="21">
        <v>40487</v>
      </c>
      <c r="C2901" s="21" t="str">
        <f t="shared" si="45"/>
        <v>Nov</v>
      </c>
      <c r="D2901" s="6">
        <v>719888.76</v>
      </c>
      <c r="E2901" t="s">
        <v>155</v>
      </c>
      <c r="F2901" s="5">
        <v>58.71</v>
      </c>
      <c r="G2901" s="5" t="str" cm="1">
        <f t="array" ref="G2901">_xlfn.IFS(F2901&gt;=86,"Hot Week (More Than 85°F)",F2901&lt;50,"Cold Week (Less Than 50°F)",TRUE,"Normal Week")</f>
        <v>Normal Week</v>
      </c>
      <c r="H2901" s="2">
        <v>2.6890000000000001</v>
      </c>
      <c r="I2901" s="2" t="str" cm="1">
        <f t="array" ref="I2901">_xlfn.IFS(H2901&gt;3.5,"Above Average",H2901&lt;3,"Below Average",TRUE,"Average")</f>
        <v>Below Average</v>
      </c>
      <c r="J2901" s="1">
        <v>211.61350530000001</v>
      </c>
      <c r="K2901" s="1" t="str" cm="1">
        <f t="array" ref="K2901">_xlfn.IFS(J2901&gt;200,"Above Average",J2901&lt;155,"Below Average",TRUE,"Average")</f>
        <v>Above Average</v>
      </c>
      <c r="L2901" s="7">
        <v>8.1630000000000003</v>
      </c>
      <c r="M2901" s="7" t="str" cm="1">
        <f t="array" ref="M2901">_xlfn.IFS(L2901&gt;9,"Above Average",L2901&lt;8,"Below Average",TRUE,"Average")</f>
        <v>Average</v>
      </c>
    </row>
    <row r="2902" spans="1:13" x14ac:dyDescent="0.3">
      <c r="A2902">
        <v>21</v>
      </c>
      <c r="B2902" s="21">
        <v>40494</v>
      </c>
      <c r="C2902" s="21" t="str">
        <f t="shared" si="45"/>
        <v>Nov</v>
      </c>
      <c r="D2902" s="6">
        <v>735796.38</v>
      </c>
      <c r="E2902" t="s">
        <v>155</v>
      </c>
      <c r="F2902" s="5">
        <v>60.95</v>
      </c>
      <c r="G2902" s="5" t="str" cm="1">
        <f t="array" ref="G2902">_xlfn.IFS(F2902&gt;=86,"Hot Week (More Than 85°F)",F2902&lt;50,"Cold Week (Less Than 50°F)",TRUE,"Normal Week")</f>
        <v>Normal Week</v>
      </c>
      <c r="H2902" s="2">
        <v>2.7280000000000002</v>
      </c>
      <c r="I2902" s="2" t="str" cm="1">
        <f t="array" ref="I2902">_xlfn.IFS(H2902&gt;3.5,"Above Average",H2902&lt;3,"Below Average",TRUE,"Average")</f>
        <v>Below Average</v>
      </c>
      <c r="J2902" s="1">
        <v>211.6608975</v>
      </c>
      <c r="K2902" s="1" t="str" cm="1">
        <f t="array" ref="K2902">_xlfn.IFS(J2902&gt;200,"Above Average",J2902&lt;155,"Below Average",TRUE,"Average")</f>
        <v>Above Average</v>
      </c>
      <c r="L2902" s="7">
        <v>8.1630000000000003</v>
      </c>
      <c r="M2902" s="7" t="str" cm="1">
        <f t="array" ref="M2902">_xlfn.IFS(L2902&gt;9,"Above Average",L2902&lt;8,"Below Average",TRUE,"Average")</f>
        <v>Average</v>
      </c>
    </row>
    <row r="2903" spans="1:13" x14ac:dyDescent="0.3">
      <c r="A2903">
        <v>21</v>
      </c>
      <c r="B2903" s="21">
        <v>40501</v>
      </c>
      <c r="C2903" s="21" t="str">
        <f t="shared" si="45"/>
        <v>Nov</v>
      </c>
      <c r="D2903" s="6">
        <v>756288.89</v>
      </c>
      <c r="E2903" t="s">
        <v>155</v>
      </c>
      <c r="F2903" s="5">
        <v>51.71</v>
      </c>
      <c r="G2903" s="5" t="str" cm="1">
        <f t="array" ref="G2903">_xlfn.IFS(F2903&gt;=86,"Hot Week (More Than 85°F)",F2903&lt;50,"Cold Week (Less Than 50°F)",TRUE,"Normal Week")</f>
        <v>Normal Week</v>
      </c>
      <c r="H2903" s="2">
        <v>2.7709999999999999</v>
      </c>
      <c r="I2903" s="2" t="str" cm="1">
        <f t="array" ref="I2903">_xlfn.IFS(H2903&gt;3.5,"Above Average",H2903&lt;3,"Below Average",TRUE,"Average")</f>
        <v>Below Average</v>
      </c>
      <c r="J2903" s="1">
        <v>211.54703040000001</v>
      </c>
      <c r="K2903" s="1" t="str" cm="1">
        <f t="array" ref="K2903">_xlfn.IFS(J2903&gt;200,"Above Average",J2903&lt;155,"Below Average",TRUE,"Average")</f>
        <v>Above Average</v>
      </c>
      <c r="L2903" s="7">
        <v>8.1630000000000003</v>
      </c>
      <c r="M2903" s="7" t="str" cm="1">
        <f t="array" ref="M2903">_xlfn.IFS(L2903&gt;9,"Above Average",L2903&lt;8,"Below Average",TRUE,"Average")</f>
        <v>Average</v>
      </c>
    </row>
    <row r="2904" spans="1:13" x14ac:dyDescent="0.3">
      <c r="A2904">
        <v>21</v>
      </c>
      <c r="B2904" s="21">
        <v>40508</v>
      </c>
      <c r="C2904" s="21" t="str">
        <f t="shared" si="45"/>
        <v>Nov</v>
      </c>
      <c r="D2904" s="6">
        <v>1245628.6100000001</v>
      </c>
      <c r="E2904" t="s">
        <v>156</v>
      </c>
      <c r="F2904" s="5">
        <v>62.96</v>
      </c>
      <c r="G2904" s="5" t="str" cm="1">
        <f t="array" ref="G2904">_xlfn.IFS(F2904&gt;=86,"Hot Week (More Than 85°F)",F2904&lt;50,"Cold Week (Less Than 50°F)",TRUE,"Normal Week")</f>
        <v>Normal Week</v>
      </c>
      <c r="H2904" s="2">
        <v>2.7349999999999999</v>
      </c>
      <c r="I2904" s="2" t="str" cm="1">
        <f t="array" ref="I2904">_xlfn.IFS(H2904&gt;3.5,"Above Average",H2904&lt;3,"Below Average",TRUE,"Average")</f>
        <v>Below Average</v>
      </c>
      <c r="J2904" s="1">
        <v>211.40628670000001</v>
      </c>
      <c r="K2904" s="1" t="str" cm="1">
        <f t="array" ref="K2904">_xlfn.IFS(J2904&gt;200,"Above Average",J2904&lt;155,"Below Average",TRUE,"Average")</f>
        <v>Above Average</v>
      </c>
      <c r="L2904" s="7">
        <v>8.1630000000000003</v>
      </c>
      <c r="M2904" s="7" t="str" cm="1">
        <f t="array" ref="M2904">_xlfn.IFS(L2904&gt;9,"Above Average",L2904&lt;8,"Below Average",TRUE,"Average")</f>
        <v>Average</v>
      </c>
    </row>
    <row r="2905" spans="1:13" x14ac:dyDescent="0.3">
      <c r="A2905">
        <v>21</v>
      </c>
      <c r="B2905" s="21">
        <v>40515</v>
      </c>
      <c r="C2905" s="21" t="str">
        <f t="shared" si="45"/>
        <v>Dec</v>
      </c>
      <c r="D2905" s="6">
        <v>829210.73</v>
      </c>
      <c r="E2905" t="s">
        <v>155</v>
      </c>
      <c r="F2905" s="5">
        <v>50.43</v>
      </c>
      <c r="G2905" s="5" t="str" cm="1">
        <f t="array" ref="G2905">_xlfn.IFS(F2905&gt;=86,"Hot Week (More Than 85°F)",F2905&lt;50,"Cold Week (Less Than 50°F)",TRUE,"Normal Week")</f>
        <v>Normal Week</v>
      </c>
      <c r="H2905" s="2">
        <v>2.7080000000000002</v>
      </c>
      <c r="I2905" s="2" t="str" cm="1">
        <f t="array" ref="I2905">_xlfn.IFS(H2905&gt;3.5,"Above Average",H2905&lt;3,"Below Average",TRUE,"Average")</f>
        <v>Below Average</v>
      </c>
      <c r="J2905" s="1">
        <v>211.26554300000001</v>
      </c>
      <c r="K2905" s="1" t="str" cm="1">
        <f t="array" ref="K2905">_xlfn.IFS(J2905&gt;200,"Above Average",J2905&lt;155,"Below Average",TRUE,"Average")</f>
        <v>Above Average</v>
      </c>
      <c r="L2905" s="7">
        <v>8.1630000000000003</v>
      </c>
      <c r="M2905" s="7" t="str" cm="1">
        <f t="array" ref="M2905">_xlfn.IFS(L2905&gt;9,"Above Average",L2905&lt;8,"Below Average",TRUE,"Average")</f>
        <v>Average</v>
      </c>
    </row>
    <row r="2906" spans="1:13" x14ac:dyDescent="0.3">
      <c r="A2906">
        <v>21</v>
      </c>
      <c r="B2906" s="21">
        <v>40522</v>
      </c>
      <c r="C2906" s="21" t="str">
        <f t="shared" si="45"/>
        <v>Dec</v>
      </c>
      <c r="D2906" s="6">
        <v>943891.64</v>
      </c>
      <c r="E2906" t="s">
        <v>155</v>
      </c>
      <c r="F2906" s="5">
        <v>46.35</v>
      </c>
      <c r="G2906" s="5" t="str" cm="1">
        <f t="array" ref="G2906">_xlfn.IFS(F2906&gt;=86,"Hot Week (More Than 85°F)",F2906&lt;50,"Cold Week (Less Than 50°F)",TRUE,"Normal Week")</f>
        <v>Cold Week (Less Than 50°F)</v>
      </c>
      <c r="H2906" s="2">
        <v>2.843</v>
      </c>
      <c r="I2906" s="2" t="str" cm="1">
        <f t="array" ref="I2906">_xlfn.IFS(H2906&gt;3.5,"Above Average",H2906&lt;3,"Below Average",TRUE,"Average")</f>
        <v>Below Average</v>
      </c>
      <c r="J2906" s="1">
        <v>211.12479930000001</v>
      </c>
      <c r="K2906" s="1" t="str" cm="1">
        <f t="array" ref="K2906">_xlfn.IFS(J2906&gt;200,"Above Average",J2906&lt;155,"Below Average",TRUE,"Average")</f>
        <v>Above Average</v>
      </c>
      <c r="L2906" s="7">
        <v>8.1630000000000003</v>
      </c>
      <c r="M2906" s="7" t="str" cm="1">
        <f t="array" ref="M2906">_xlfn.IFS(L2906&gt;9,"Above Average",L2906&lt;8,"Below Average",TRUE,"Average")</f>
        <v>Average</v>
      </c>
    </row>
    <row r="2907" spans="1:13" x14ac:dyDescent="0.3">
      <c r="A2907">
        <v>21</v>
      </c>
      <c r="B2907" s="21">
        <v>40529</v>
      </c>
      <c r="C2907" s="21" t="str">
        <f t="shared" si="45"/>
        <v>Dec</v>
      </c>
      <c r="D2907" s="6">
        <v>1147556.83</v>
      </c>
      <c r="E2907" t="s">
        <v>155</v>
      </c>
      <c r="F2907" s="5">
        <v>48.63</v>
      </c>
      <c r="G2907" s="5" t="str" cm="1">
        <f t="array" ref="G2907">_xlfn.IFS(F2907&gt;=86,"Hot Week (More Than 85°F)",F2907&lt;50,"Cold Week (Less Than 50°F)",TRUE,"Normal Week")</f>
        <v>Cold Week (Less Than 50°F)</v>
      </c>
      <c r="H2907" s="2">
        <v>2.8690000000000002</v>
      </c>
      <c r="I2907" s="2" t="str" cm="1">
        <f t="array" ref="I2907">_xlfn.IFS(H2907&gt;3.5,"Above Average",H2907&lt;3,"Below Average",TRUE,"Average")</f>
        <v>Below Average</v>
      </c>
      <c r="J2907" s="1">
        <v>211.06454579999999</v>
      </c>
      <c r="K2907" s="1" t="str" cm="1">
        <f t="array" ref="K2907">_xlfn.IFS(J2907&gt;200,"Above Average",J2907&lt;155,"Below Average",TRUE,"Average")</f>
        <v>Above Average</v>
      </c>
      <c r="L2907" s="7">
        <v>8.1630000000000003</v>
      </c>
      <c r="M2907" s="7" t="str" cm="1">
        <f t="array" ref="M2907">_xlfn.IFS(L2907&gt;9,"Above Average",L2907&lt;8,"Below Average",TRUE,"Average")</f>
        <v>Average</v>
      </c>
    </row>
    <row r="2908" spans="1:13" x14ac:dyDescent="0.3">
      <c r="A2908">
        <v>21</v>
      </c>
      <c r="B2908" s="21">
        <v>40536</v>
      </c>
      <c r="C2908" s="21" t="str">
        <f t="shared" si="45"/>
        <v>Dec</v>
      </c>
      <c r="D2908" s="6">
        <v>1587257.78</v>
      </c>
      <c r="E2908" t="s">
        <v>155</v>
      </c>
      <c r="F2908" s="5">
        <v>51.29</v>
      </c>
      <c r="G2908" s="5" t="str" cm="1">
        <f t="array" ref="G2908">_xlfn.IFS(F2908&gt;=86,"Hot Week (More Than 85°F)",F2908&lt;50,"Cold Week (Less Than 50°F)",TRUE,"Normal Week")</f>
        <v>Normal Week</v>
      </c>
      <c r="H2908" s="2">
        <v>2.8860000000000001</v>
      </c>
      <c r="I2908" s="2" t="str" cm="1">
        <f t="array" ref="I2908">_xlfn.IFS(H2908&gt;3.5,"Above Average",H2908&lt;3,"Below Average",TRUE,"Average")</f>
        <v>Below Average</v>
      </c>
      <c r="J2908" s="1">
        <v>211.06465990000001</v>
      </c>
      <c r="K2908" s="1" t="str" cm="1">
        <f t="array" ref="K2908">_xlfn.IFS(J2908&gt;200,"Above Average",J2908&lt;155,"Below Average",TRUE,"Average")</f>
        <v>Above Average</v>
      </c>
      <c r="L2908" s="7">
        <v>8.1630000000000003</v>
      </c>
      <c r="M2908" s="7" t="str" cm="1">
        <f t="array" ref="M2908">_xlfn.IFS(L2908&gt;9,"Above Average",L2908&lt;8,"Below Average",TRUE,"Average")</f>
        <v>Average</v>
      </c>
    </row>
    <row r="2909" spans="1:13" x14ac:dyDescent="0.3">
      <c r="A2909">
        <v>21</v>
      </c>
      <c r="B2909" s="21">
        <v>40543</v>
      </c>
      <c r="C2909" s="21" t="str">
        <f t="shared" si="45"/>
        <v>Dec</v>
      </c>
      <c r="D2909" s="6">
        <v>672903.23</v>
      </c>
      <c r="E2909" t="s">
        <v>156</v>
      </c>
      <c r="F2909" s="5">
        <v>47.19</v>
      </c>
      <c r="G2909" s="5" t="str" cm="1">
        <f t="array" ref="G2909">_xlfn.IFS(F2909&gt;=86,"Hot Week (More Than 85°F)",F2909&lt;50,"Cold Week (Less Than 50°F)",TRUE,"Normal Week")</f>
        <v>Cold Week (Less Than 50°F)</v>
      </c>
      <c r="H2909" s="2">
        <v>2.9430000000000001</v>
      </c>
      <c r="I2909" s="2" t="str" cm="1">
        <f t="array" ref="I2909">_xlfn.IFS(H2909&gt;3.5,"Above Average",H2909&lt;3,"Below Average",TRUE,"Average")</f>
        <v>Below Average</v>
      </c>
      <c r="J2909" s="1">
        <v>211.064774</v>
      </c>
      <c r="K2909" s="1" t="str" cm="1">
        <f t="array" ref="K2909">_xlfn.IFS(J2909&gt;200,"Above Average",J2909&lt;155,"Below Average",TRUE,"Average")</f>
        <v>Above Average</v>
      </c>
      <c r="L2909" s="7">
        <v>8.1630000000000003</v>
      </c>
      <c r="M2909" s="7" t="str" cm="1">
        <f t="array" ref="M2909">_xlfn.IFS(L2909&gt;9,"Above Average",L2909&lt;8,"Below Average",TRUE,"Average")</f>
        <v>Average</v>
      </c>
    </row>
    <row r="2910" spans="1:13" x14ac:dyDescent="0.3">
      <c r="A2910">
        <v>21</v>
      </c>
      <c r="B2910" s="21">
        <v>40550</v>
      </c>
      <c r="C2910" s="21" t="str">
        <f t="shared" si="45"/>
        <v>Jan</v>
      </c>
      <c r="D2910" s="6">
        <v>629152.06000000006</v>
      </c>
      <c r="E2910" t="s">
        <v>155</v>
      </c>
      <c r="F2910" s="5">
        <v>44.24</v>
      </c>
      <c r="G2910" s="5" t="str" cm="1">
        <f t="array" ref="G2910">_xlfn.IFS(F2910&gt;=86,"Hot Week (More Than 85°F)",F2910&lt;50,"Cold Week (Less Than 50°F)",TRUE,"Normal Week")</f>
        <v>Cold Week (Less Than 50°F)</v>
      </c>
      <c r="H2910" s="2">
        <v>2.976</v>
      </c>
      <c r="I2910" s="2" t="str" cm="1">
        <f t="array" ref="I2910">_xlfn.IFS(H2910&gt;3.5,"Above Average",H2910&lt;3,"Below Average",TRUE,"Average")</f>
        <v>Below Average</v>
      </c>
      <c r="J2910" s="1">
        <v>211.06488809999999</v>
      </c>
      <c r="K2910" s="1" t="str" cm="1">
        <f t="array" ref="K2910">_xlfn.IFS(J2910&gt;200,"Above Average",J2910&lt;155,"Below Average",TRUE,"Average")</f>
        <v>Above Average</v>
      </c>
      <c r="L2910" s="7">
        <v>8.0280000000000005</v>
      </c>
      <c r="M2910" s="7" t="str" cm="1">
        <f t="array" ref="M2910">_xlfn.IFS(L2910&gt;9,"Above Average",L2910&lt;8,"Below Average",TRUE,"Average")</f>
        <v>Average</v>
      </c>
    </row>
    <row r="2911" spans="1:13" x14ac:dyDescent="0.3">
      <c r="A2911">
        <v>21</v>
      </c>
      <c r="B2911" s="21">
        <v>40557</v>
      </c>
      <c r="C2911" s="21" t="str">
        <f t="shared" si="45"/>
        <v>Jan</v>
      </c>
      <c r="D2911" s="6">
        <v>650789.13</v>
      </c>
      <c r="E2911" t="s">
        <v>155</v>
      </c>
      <c r="F2911" s="5">
        <v>34.14</v>
      </c>
      <c r="G2911" s="5" t="str" cm="1">
        <f t="array" ref="G2911">_xlfn.IFS(F2911&gt;=86,"Hot Week (More Than 85°F)",F2911&lt;50,"Cold Week (Less Than 50°F)",TRUE,"Normal Week")</f>
        <v>Cold Week (Less Than 50°F)</v>
      </c>
      <c r="H2911" s="2">
        <v>2.9830000000000001</v>
      </c>
      <c r="I2911" s="2" t="str" cm="1">
        <f t="array" ref="I2911">_xlfn.IFS(H2911&gt;3.5,"Above Average",H2911&lt;3,"Below Average",TRUE,"Average")</f>
        <v>Below Average</v>
      </c>
      <c r="J2911" s="1">
        <v>211.11767130000001</v>
      </c>
      <c r="K2911" s="1" t="str" cm="1">
        <f t="array" ref="K2911">_xlfn.IFS(J2911&gt;200,"Above Average",J2911&lt;155,"Below Average",TRUE,"Average")</f>
        <v>Above Average</v>
      </c>
      <c r="L2911" s="7">
        <v>8.0280000000000005</v>
      </c>
      <c r="M2911" s="7" t="str" cm="1">
        <f t="array" ref="M2911">_xlfn.IFS(L2911&gt;9,"Above Average",L2911&lt;8,"Below Average",TRUE,"Average")</f>
        <v>Average</v>
      </c>
    </row>
    <row r="2912" spans="1:13" x14ac:dyDescent="0.3">
      <c r="A2912">
        <v>21</v>
      </c>
      <c r="B2912" s="21">
        <v>40564</v>
      </c>
      <c r="C2912" s="21" t="str">
        <f t="shared" si="45"/>
        <v>Jan</v>
      </c>
      <c r="D2912" s="6">
        <v>663941.73</v>
      </c>
      <c r="E2912" t="s">
        <v>155</v>
      </c>
      <c r="F2912" s="5">
        <v>42.72</v>
      </c>
      <c r="G2912" s="5" t="str" cm="1">
        <f t="array" ref="G2912">_xlfn.IFS(F2912&gt;=86,"Hot Week (More Than 85°F)",F2912&lt;50,"Cold Week (Less Than 50°F)",TRUE,"Normal Week")</f>
        <v>Cold Week (Less Than 50°F)</v>
      </c>
      <c r="H2912" s="2">
        <v>3.016</v>
      </c>
      <c r="I2912" s="2" t="str" cm="1">
        <f t="array" ref="I2912">_xlfn.IFS(H2912&gt;3.5,"Above Average",H2912&lt;3,"Below Average",TRUE,"Average")</f>
        <v>Average</v>
      </c>
      <c r="J2912" s="1">
        <v>211.48646909999999</v>
      </c>
      <c r="K2912" s="1" t="str" cm="1">
        <f t="array" ref="K2912">_xlfn.IFS(J2912&gt;200,"Above Average",J2912&lt;155,"Below Average",TRUE,"Average")</f>
        <v>Above Average</v>
      </c>
      <c r="L2912" s="7">
        <v>8.0280000000000005</v>
      </c>
      <c r="M2912" s="7" t="str" cm="1">
        <f t="array" ref="M2912">_xlfn.IFS(L2912&gt;9,"Above Average",L2912&lt;8,"Below Average",TRUE,"Average")</f>
        <v>Average</v>
      </c>
    </row>
    <row r="2913" spans="1:13" x14ac:dyDescent="0.3">
      <c r="A2913">
        <v>21</v>
      </c>
      <c r="B2913" s="21">
        <v>40571</v>
      </c>
      <c r="C2913" s="21" t="str">
        <f t="shared" si="45"/>
        <v>Jan</v>
      </c>
      <c r="D2913" s="6">
        <v>649878.29</v>
      </c>
      <c r="E2913" t="s">
        <v>155</v>
      </c>
      <c r="F2913" s="5">
        <v>44.04</v>
      </c>
      <c r="G2913" s="5" t="str" cm="1">
        <f t="array" ref="G2913">_xlfn.IFS(F2913&gt;=86,"Hot Week (More Than 85°F)",F2913&lt;50,"Cold Week (Less Than 50°F)",TRUE,"Normal Week")</f>
        <v>Cold Week (Less Than 50°F)</v>
      </c>
      <c r="H2913" s="2">
        <v>3.01</v>
      </c>
      <c r="I2913" s="2" t="str" cm="1">
        <f t="array" ref="I2913">_xlfn.IFS(H2913&gt;3.5,"Above Average",H2913&lt;3,"Below Average",TRUE,"Average")</f>
        <v>Average</v>
      </c>
      <c r="J2913" s="1">
        <v>211.85526680000001</v>
      </c>
      <c r="K2913" s="1" t="str" cm="1">
        <f t="array" ref="K2913">_xlfn.IFS(J2913&gt;200,"Above Average",J2913&lt;155,"Below Average",TRUE,"Average")</f>
        <v>Above Average</v>
      </c>
      <c r="L2913" s="7">
        <v>8.0280000000000005</v>
      </c>
      <c r="M2913" s="7" t="str" cm="1">
        <f t="array" ref="M2913">_xlfn.IFS(L2913&gt;9,"Above Average",L2913&lt;8,"Below Average",TRUE,"Average")</f>
        <v>Average</v>
      </c>
    </row>
    <row r="2914" spans="1:13" x14ac:dyDescent="0.3">
      <c r="A2914">
        <v>21</v>
      </c>
      <c r="B2914" s="21">
        <v>40578</v>
      </c>
      <c r="C2914" s="21" t="str">
        <f t="shared" si="45"/>
        <v>Feb</v>
      </c>
      <c r="D2914" s="6">
        <v>596218.24</v>
      </c>
      <c r="E2914" t="s">
        <v>155</v>
      </c>
      <c r="F2914" s="5">
        <v>36.33</v>
      </c>
      <c r="G2914" s="5" t="str" cm="1">
        <f t="array" ref="G2914">_xlfn.IFS(F2914&gt;=86,"Hot Week (More Than 85°F)",F2914&lt;50,"Cold Week (Less Than 50°F)",TRUE,"Normal Week")</f>
        <v>Cold Week (Less Than 50°F)</v>
      </c>
      <c r="H2914" s="2">
        <v>2.9889999999999999</v>
      </c>
      <c r="I2914" s="2" t="str" cm="1">
        <f t="array" ref="I2914">_xlfn.IFS(H2914&gt;3.5,"Above Average",H2914&lt;3,"Below Average",TRUE,"Average")</f>
        <v>Below Average</v>
      </c>
      <c r="J2914" s="1">
        <v>212.22406459999999</v>
      </c>
      <c r="K2914" s="1" t="str" cm="1">
        <f t="array" ref="K2914">_xlfn.IFS(J2914&gt;200,"Above Average",J2914&lt;155,"Below Average",TRUE,"Average")</f>
        <v>Above Average</v>
      </c>
      <c r="L2914" s="7">
        <v>8.0280000000000005</v>
      </c>
      <c r="M2914" s="7" t="str" cm="1">
        <f t="array" ref="M2914">_xlfn.IFS(L2914&gt;9,"Above Average",L2914&lt;8,"Below Average",TRUE,"Average")</f>
        <v>Average</v>
      </c>
    </row>
    <row r="2915" spans="1:13" x14ac:dyDescent="0.3">
      <c r="A2915">
        <v>21</v>
      </c>
      <c r="B2915" s="21">
        <v>40585</v>
      </c>
      <c r="C2915" s="21" t="str">
        <f t="shared" si="45"/>
        <v>Feb</v>
      </c>
      <c r="D2915" s="6">
        <v>771908.51</v>
      </c>
      <c r="E2915" t="s">
        <v>156</v>
      </c>
      <c r="F2915" s="5">
        <v>34.61</v>
      </c>
      <c r="G2915" s="5" t="str" cm="1">
        <f t="array" ref="G2915">_xlfn.IFS(F2915&gt;=86,"Hot Week (More Than 85°F)",F2915&lt;50,"Cold Week (Less Than 50°F)",TRUE,"Normal Week")</f>
        <v>Cold Week (Less Than 50°F)</v>
      </c>
      <c r="H2915" s="2">
        <v>3.0219999999999998</v>
      </c>
      <c r="I2915" s="2" t="str" cm="1">
        <f t="array" ref="I2915">_xlfn.IFS(H2915&gt;3.5,"Above Average",H2915&lt;3,"Below Average",TRUE,"Average")</f>
        <v>Average</v>
      </c>
      <c r="J2915" s="1">
        <v>212.5928624</v>
      </c>
      <c r="K2915" s="1" t="str" cm="1">
        <f t="array" ref="K2915">_xlfn.IFS(J2915&gt;200,"Above Average",J2915&lt;155,"Below Average",TRUE,"Average")</f>
        <v>Above Average</v>
      </c>
      <c r="L2915" s="7">
        <v>8.0280000000000005</v>
      </c>
      <c r="M2915" s="7" t="str" cm="1">
        <f t="array" ref="M2915">_xlfn.IFS(L2915&gt;9,"Above Average",L2915&lt;8,"Below Average",TRUE,"Average")</f>
        <v>Average</v>
      </c>
    </row>
    <row r="2916" spans="1:13" x14ac:dyDescent="0.3">
      <c r="A2916">
        <v>21</v>
      </c>
      <c r="B2916" s="21">
        <v>40592</v>
      </c>
      <c r="C2916" s="21" t="str">
        <f t="shared" si="45"/>
        <v>Feb</v>
      </c>
      <c r="D2916" s="6">
        <v>884701.92</v>
      </c>
      <c r="E2916" t="s">
        <v>155</v>
      </c>
      <c r="F2916" s="5">
        <v>59.87</v>
      </c>
      <c r="G2916" s="5" t="str" cm="1">
        <f t="array" ref="G2916">_xlfn.IFS(F2916&gt;=86,"Hot Week (More Than 85°F)",F2916&lt;50,"Cold Week (Less Than 50°F)",TRUE,"Normal Week")</f>
        <v>Normal Week</v>
      </c>
      <c r="H2916" s="2">
        <v>3.0449999999999999</v>
      </c>
      <c r="I2916" s="2" t="str" cm="1">
        <f t="array" ref="I2916">_xlfn.IFS(H2916&gt;3.5,"Above Average",H2916&lt;3,"Below Average",TRUE,"Average")</f>
        <v>Average</v>
      </c>
      <c r="J2916" s="1">
        <v>212.9033115</v>
      </c>
      <c r="K2916" s="1" t="str" cm="1">
        <f t="array" ref="K2916">_xlfn.IFS(J2916&gt;200,"Above Average",J2916&lt;155,"Below Average",TRUE,"Average")</f>
        <v>Above Average</v>
      </c>
      <c r="L2916" s="7">
        <v>8.0280000000000005</v>
      </c>
      <c r="M2916" s="7" t="str" cm="1">
        <f t="array" ref="M2916">_xlfn.IFS(L2916&gt;9,"Above Average",L2916&lt;8,"Below Average",TRUE,"Average")</f>
        <v>Average</v>
      </c>
    </row>
    <row r="2917" spans="1:13" x14ac:dyDescent="0.3">
      <c r="A2917">
        <v>21</v>
      </c>
      <c r="B2917" s="21">
        <v>40599</v>
      </c>
      <c r="C2917" s="21" t="str">
        <f t="shared" si="45"/>
        <v>Feb</v>
      </c>
      <c r="D2917" s="6">
        <v>768313.85</v>
      </c>
      <c r="E2917" t="s">
        <v>155</v>
      </c>
      <c r="F2917" s="5">
        <v>61.27</v>
      </c>
      <c r="G2917" s="5" t="str" cm="1">
        <f t="array" ref="G2917">_xlfn.IFS(F2917&gt;=86,"Hot Week (More Than 85°F)",F2917&lt;50,"Cold Week (Less Than 50°F)",TRUE,"Normal Week")</f>
        <v>Normal Week</v>
      </c>
      <c r="H2917" s="2">
        <v>3.0649999999999999</v>
      </c>
      <c r="I2917" s="2" t="str" cm="1">
        <f t="array" ref="I2917">_xlfn.IFS(H2917&gt;3.5,"Above Average",H2917&lt;3,"Below Average",TRUE,"Average")</f>
        <v>Average</v>
      </c>
      <c r="J2917" s="1">
        <v>213.19042099999999</v>
      </c>
      <c r="K2917" s="1" t="str" cm="1">
        <f t="array" ref="K2917">_xlfn.IFS(J2917&gt;200,"Above Average",J2917&lt;155,"Below Average",TRUE,"Average")</f>
        <v>Above Average</v>
      </c>
      <c r="L2917" s="7">
        <v>8.0280000000000005</v>
      </c>
      <c r="M2917" s="7" t="str" cm="1">
        <f t="array" ref="M2917">_xlfn.IFS(L2917&gt;9,"Above Average",L2917&lt;8,"Below Average",TRUE,"Average")</f>
        <v>Average</v>
      </c>
    </row>
    <row r="2918" spans="1:13" x14ac:dyDescent="0.3">
      <c r="A2918">
        <v>21</v>
      </c>
      <c r="B2918" s="21">
        <v>40606</v>
      </c>
      <c r="C2918" s="21" t="str">
        <f t="shared" si="45"/>
        <v>Mar</v>
      </c>
      <c r="D2918" s="6">
        <v>796277.72</v>
      </c>
      <c r="E2918" t="s">
        <v>155</v>
      </c>
      <c r="F2918" s="5">
        <v>59.52</v>
      </c>
      <c r="G2918" s="5" t="str" cm="1">
        <f t="array" ref="G2918">_xlfn.IFS(F2918&gt;=86,"Hot Week (More Than 85°F)",F2918&lt;50,"Cold Week (Less Than 50°F)",TRUE,"Normal Week")</f>
        <v>Normal Week</v>
      </c>
      <c r="H2918" s="2">
        <v>3.2879999999999998</v>
      </c>
      <c r="I2918" s="2" t="str" cm="1">
        <f t="array" ref="I2918">_xlfn.IFS(H2918&gt;3.5,"Above Average",H2918&lt;3,"Below Average",TRUE,"Average")</f>
        <v>Average</v>
      </c>
      <c r="J2918" s="1">
        <v>213.4775305</v>
      </c>
      <c r="K2918" s="1" t="str" cm="1">
        <f t="array" ref="K2918">_xlfn.IFS(J2918&gt;200,"Above Average",J2918&lt;155,"Below Average",TRUE,"Average")</f>
        <v>Above Average</v>
      </c>
      <c r="L2918" s="7">
        <v>8.0280000000000005</v>
      </c>
      <c r="M2918" s="7" t="str" cm="1">
        <f t="array" ref="M2918">_xlfn.IFS(L2918&gt;9,"Above Average",L2918&lt;8,"Below Average",TRUE,"Average")</f>
        <v>Average</v>
      </c>
    </row>
    <row r="2919" spans="1:13" x14ac:dyDescent="0.3">
      <c r="A2919">
        <v>21</v>
      </c>
      <c r="B2919" s="21">
        <v>40613</v>
      </c>
      <c r="C2919" s="21" t="str">
        <f t="shared" si="45"/>
        <v>Mar</v>
      </c>
      <c r="D2919" s="6">
        <v>763479.9</v>
      </c>
      <c r="E2919" t="s">
        <v>155</v>
      </c>
      <c r="F2919" s="5">
        <v>54.69</v>
      </c>
      <c r="G2919" s="5" t="str" cm="1">
        <f t="array" ref="G2919">_xlfn.IFS(F2919&gt;=86,"Hot Week (More Than 85°F)",F2919&lt;50,"Cold Week (Less Than 50°F)",TRUE,"Normal Week")</f>
        <v>Normal Week</v>
      </c>
      <c r="H2919" s="2">
        <v>3.4590000000000001</v>
      </c>
      <c r="I2919" s="2" t="str" cm="1">
        <f t="array" ref="I2919">_xlfn.IFS(H2919&gt;3.5,"Above Average",H2919&lt;3,"Below Average",TRUE,"Average")</f>
        <v>Average</v>
      </c>
      <c r="J2919" s="1">
        <v>213.76464010000001</v>
      </c>
      <c r="K2919" s="1" t="str" cm="1">
        <f t="array" ref="K2919">_xlfn.IFS(J2919&gt;200,"Above Average",J2919&lt;155,"Below Average",TRUE,"Average")</f>
        <v>Above Average</v>
      </c>
      <c r="L2919" s="7">
        <v>8.0280000000000005</v>
      </c>
      <c r="M2919" s="7" t="str" cm="1">
        <f t="array" ref="M2919">_xlfn.IFS(L2919&gt;9,"Above Average",L2919&lt;8,"Below Average",TRUE,"Average")</f>
        <v>Average</v>
      </c>
    </row>
    <row r="2920" spans="1:13" x14ac:dyDescent="0.3">
      <c r="A2920">
        <v>21</v>
      </c>
      <c r="B2920" s="21">
        <v>40620</v>
      </c>
      <c r="C2920" s="21" t="str">
        <f t="shared" si="45"/>
        <v>Mar</v>
      </c>
      <c r="D2920" s="6">
        <v>793569</v>
      </c>
      <c r="E2920" t="s">
        <v>155</v>
      </c>
      <c r="F2920" s="5">
        <v>63.26</v>
      </c>
      <c r="G2920" s="5" t="str" cm="1">
        <f t="array" ref="G2920">_xlfn.IFS(F2920&gt;=86,"Hot Week (More Than 85°F)",F2920&lt;50,"Cold Week (Less Than 50°F)",TRUE,"Normal Week")</f>
        <v>Normal Week</v>
      </c>
      <c r="H2920" s="2">
        <v>3.488</v>
      </c>
      <c r="I2920" s="2" t="str" cm="1">
        <f t="array" ref="I2920">_xlfn.IFS(H2920&gt;3.5,"Above Average",H2920&lt;3,"Below Average",TRUE,"Average")</f>
        <v>Average</v>
      </c>
      <c r="J2920" s="1">
        <v>214.01562379999999</v>
      </c>
      <c r="K2920" s="1" t="str" cm="1">
        <f t="array" ref="K2920">_xlfn.IFS(J2920&gt;200,"Above Average",J2920&lt;155,"Below Average",TRUE,"Average")</f>
        <v>Above Average</v>
      </c>
      <c r="L2920" s="7">
        <v>8.0280000000000005</v>
      </c>
      <c r="M2920" s="7" t="str" cm="1">
        <f t="array" ref="M2920">_xlfn.IFS(L2920&gt;9,"Above Average",L2920&lt;8,"Below Average",TRUE,"Average")</f>
        <v>Average</v>
      </c>
    </row>
    <row r="2921" spans="1:13" x14ac:dyDescent="0.3">
      <c r="A2921">
        <v>21</v>
      </c>
      <c r="B2921" s="21">
        <v>40627</v>
      </c>
      <c r="C2921" s="21" t="str">
        <f t="shared" si="45"/>
        <v>Mar</v>
      </c>
      <c r="D2921" s="6">
        <v>753711.32</v>
      </c>
      <c r="E2921" t="s">
        <v>155</v>
      </c>
      <c r="F2921" s="5">
        <v>70.33</v>
      </c>
      <c r="G2921" s="5" t="str" cm="1">
        <f t="array" ref="G2921">_xlfn.IFS(F2921&gt;=86,"Hot Week (More Than 85°F)",F2921&lt;50,"Cold Week (Less Than 50°F)",TRUE,"Normal Week")</f>
        <v>Normal Week</v>
      </c>
      <c r="H2921" s="2">
        <v>3.4729999999999999</v>
      </c>
      <c r="I2921" s="2" t="str" cm="1">
        <f t="array" ref="I2921">_xlfn.IFS(H2921&gt;3.5,"Above Average",H2921&lt;3,"Below Average",TRUE,"Average")</f>
        <v>Average</v>
      </c>
      <c r="J2921" s="1">
        <v>214.25215729999999</v>
      </c>
      <c r="K2921" s="1" t="str" cm="1">
        <f t="array" ref="K2921">_xlfn.IFS(J2921&gt;200,"Above Average",J2921&lt;155,"Below Average",TRUE,"Average")</f>
        <v>Above Average</v>
      </c>
      <c r="L2921" s="7">
        <v>8.0280000000000005</v>
      </c>
      <c r="M2921" s="7" t="str" cm="1">
        <f t="array" ref="M2921">_xlfn.IFS(L2921&gt;9,"Above Average",L2921&lt;8,"Below Average",TRUE,"Average")</f>
        <v>Average</v>
      </c>
    </row>
    <row r="2922" spans="1:13" x14ac:dyDescent="0.3">
      <c r="A2922">
        <v>21</v>
      </c>
      <c r="B2922" s="21">
        <v>40634</v>
      </c>
      <c r="C2922" s="21" t="str">
        <f t="shared" si="45"/>
        <v>Apr</v>
      </c>
      <c r="D2922" s="6">
        <v>732056.37</v>
      </c>
      <c r="E2922" t="s">
        <v>155</v>
      </c>
      <c r="F2922" s="5">
        <v>56.36</v>
      </c>
      <c r="G2922" s="5" t="str" cm="1">
        <f t="array" ref="G2922">_xlfn.IFS(F2922&gt;=86,"Hot Week (More Than 85°F)",F2922&lt;50,"Cold Week (Less Than 50°F)",TRUE,"Normal Week")</f>
        <v>Normal Week</v>
      </c>
      <c r="H2922" s="2">
        <v>3.524</v>
      </c>
      <c r="I2922" s="2" t="str" cm="1">
        <f t="array" ref="I2922">_xlfn.IFS(H2922&gt;3.5,"Above Average",H2922&lt;3,"Below Average",TRUE,"Average")</f>
        <v>Above Average</v>
      </c>
      <c r="J2922" s="1">
        <v>214.4886908</v>
      </c>
      <c r="K2922" s="1" t="str" cm="1">
        <f t="array" ref="K2922">_xlfn.IFS(J2922&gt;200,"Above Average",J2922&lt;155,"Below Average",TRUE,"Average")</f>
        <v>Above Average</v>
      </c>
      <c r="L2922" s="7">
        <v>7.931</v>
      </c>
      <c r="M2922" s="7" t="str" cm="1">
        <f t="array" ref="M2922">_xlfn.IFS(L2922&gt;9,"Above Average",L2922&lt;8,"Below Average",TRUE,"Average")</f>
        <v>Below Average</v>
      </c>
    </row>
    <row r="2923" spans="1:13" x14ac:dyDescent="0.3">
      <c r="A2923">
        <v>21</v>
      </c>
      <c r="B2923" s="21">
        <v>40641</v>
      </c>
      <c r="C2923" s="21" t="str">
        <f t="shared" si="45"/>
        <v>Apr</v>
      </c>
      <c r="D2923" s="6">
        <v>744782.89</v>
      </c>
      <c r="E2923" t="s">
        <v>155</v>
      </c>
      <c r="F2923" s="5">
        <v>68.62</v>
      </c>
      <c r="G2923" s="5" t="str" cm="1">
        <f t="array" ref="G2923">_xlfn.IFS(F2923&gt;=86,"Hot Week (More Than 85°F)",F2923&lt;50,"Cold Week (Less Than 50°F)",TRUE,"Normal Week")</f>
        <v>Normal Week</v>
      </c>
      <c r="H2923" s="2">
        <v>3.6219999999999999</v>
      </c>
      <c r="I2923" s="2" t="str" cm="1">
        <f t="array" ref="I2923">_xlfn.IFS(H2923&gt;3.5,"Above Average",H2923&lt;3,"Below Average",TRUE,"Average")</f>
        <v>Above Average</v>
      </c>
      <c r="J2923" s="1">
        <v>214.72522420000001</v>
      </c>
      <c r="K2923" s="1" t="str" cm="1">
        <f t="array" ref="K2923">_xlfn.IFS(J2923&gt;200,"Above Average",J2923&lt;155,"Below Average",TRUE,"Average")</f>
        <v>Above Average</v>
      </c>
      <c r="L2923" s="7">
        <v>7.931</v>
      </c>
      <c r="M2923" s="7" t="str" cm="1">
        <f t="array" ref="M2923">_xlfn.IFS(L2923&gt;9,"Above Average",L2923&lt;8,"Below Average",TRUE,"Average")</f>
        <v>Below Average</v>
      </c>
    </row>
    <row r="2924" spans="1:13" x14ac:dyDescent="0.3">
      <c r="A2924">
        <v>21</v>
      </c>
      <c r="B2924" s="21">
        <v>40648</v>
      </c>
      <c r="C2924" s="21" t="str">
        <f t="shared" si="45"/>
        <v>Apr</v>
      </c>
      <c r="D2924" s="6">
        <v>768390.05</v>
      </c>
      <c r="E2924" t="s">
        <v>155</v>
      </c>
      <c r="F2924" s="5">
        <v>71.010000000000005</v>
      </c>
      <c r="G2924" s="5" t="str" cm="1">
        <f t="array" ref="G2924">_xlfn.IFS(F2924&gt;=86,"Hot Week (More Than 85°F)",F2924&lt;50,"Cold Week (Less Than 50°F)",TRUE,"Normal Week")</f>
        <v>Normal Week</v>
      </c>
      <c r="H2924" s="2">
        <v>3.7429999999999999</v>
      </c>
      <c r="I2924" s="2" t="str" cm="1">
        <f t="array" ref="I2924">_xlfn.IFS(H2924&gt;3.5,"Above Average",H2924&lt;3,"Below Average",TRUE,"Average")</f>
        <v>Above Average</v>
      </c>
      <c r="J2924" s="1">
        <v>214.94206310000001</v>
      </c>
      <c r="K2924" s="1" t="str" cm="1">
        <f t="array" ref="K2924">_xlfn.IFS(J2924&gt;200,"Above Average",J2924&lt;155,"Below Average",TRUE,"Average")</f>
        <v>Above Average</v>
      </c>
      <c r="L2924" s="7">
        <v>7.931</v>
      </c>
      <c r="M2924" s="7" t="str" cm="1">
        <f t="array" ref="M2924">_xlfn.IFS(L2924&gt;9,"Above Average",L2924&lt;8,"Below Average",TRUE,"Average")</f>
        <v>Below Average</v>
      </c>
    </row>
    <row r="2925" spans="1:13" x14ac:dyDescent="0.3">
      <c r="A2925">
        <v>21</v>
      </c>
      <c r="B2925" s="21">
        <v>40655</v>
      </c>
      <c r="C2925" s="21" t="str">
        <f t="shared" si="45"/>
        <v>Apr</v>
      </c>
      <c r="D2925" s="6">
        <v>801302.01</v>
      </c>
      <c r="E2925" t="s">
        <v>155</v>
      </c>
      <c r="F2925" s="5">
        <v>70.790000000000006</v>
      </c>
      <c r="G2925" s="5" t="str" cm="1">
        <f t="array" ref="G2925">_xlfn.IFS(F2925&gt;=86,"Hot Week (More Than 85°F)",F2925&lt;50,"Cold Week (Less Than 50°F)",TRUE,"Normal Week")</f>
        <v>Normal Week</v>
      </c>
      <c r="H2925" s="2">
        <v>3.8069999999999999</v>
      </c>
      <c r="I2925" s="2" t="str" cm="1">
        <f t="array" ref="I2925">_xlfn.IFS(H2925&gt;3.5,"Above Average",H2925&lt;3,"Below Average",TRUE,"Average")</f>
        <v>Above Average</v>
      </c>
      <c r="J2925" s="1">
        <v>215.10966569999999</v>
      </c>
      <c r="K2925" s="1" t="str" cm="1">
        <f t="array" ref="K2925">_xlfn.IFS(J2925&gt;200,"Above Average",J2925&lt;155,"Below Average",TRUE,"Average")</f>
        <v>Above Average</v>
      </c>
      <c r="L2925" s="7">
        <v>7.931</v>
      </c>
      <c r="M2925" s="7" t="str" cm="1">
        <f t="array" ref="M2925">_xlfn.IFS(L2925&gt;9,"Above Average",L2925&lt;8,"Below Average",TRUE,"Average")</f>
        <v>Below Average</v>
      </c>
    </row>
    <row r="2926" spans="1:13" x14ac:dyDescent="0.3">
      <c r="A2926">
        <v>21</v>
      </c>
      <c r="B2926" s="21">
        <v>40662</v>
      </c>
      <c r="C2926" s="21" t="str">
        <f t="shared" si="45"/>
        <v>Apr</v>
      </c>
      <c r="D2926" s="6">
        <v>783250.75</v>
      </c>
      <c r="E2926" t="s">
        <v>155</v>
      </c>
      <c r="F2926" s="5">
        <v>70.19</v>
      </c>
      <c r="G2926" s="5" t="str" cm="1">
        <f t="array" ref="G2926">_xlfn.IFS(F2926&gt;=86,"Hot Week (More Than 85°F)",F2926&lt;50,"Cold Week (Less Than 50°F)",TRUE,"Normal Week")</f>
        <v>Normal Week</v>
      </c>
      <c r="H2926" s="2">
        <v>3.81</v>
      </c>
      <c r="I2926" s="2" t="str" cm="1">
        <f t="array" ref="I2926">_xlfn.IFS(H2926&gt;3.5,"Above Average",H2926&lt;3,"Below Average",TRUE,"Average")</f>
        <v>Above Average</v>
      </c>
      <c r="J2926" s="1">
        <v>215.2772683</v>
      </c>
      <c r="K2926" s="1" t="str" cm="1">
        <f t="array" ref="K2926">_xlfn.IFS(J2926&gt;200,"Above Average",J2926&lt;155,"Below Average",TRUE,"Average")</f>
        <v>Above Average</v>
      </c>
      <c r="L2926" s="7">
        <v>7.931</v>
      </c>
      <c r="M2926" s="7" t="str" cm="1">
        <f t="array" ref="M2926">_xlfn.IFS(L2926&gt;9,"Above Average",L2926&lt;8,"Below Average",TRUE,"Average")</f>
        <v>Below Average</v>
      </c>
    </row>
    <row r="2927" spans="1:13" x14ac:dyDescent="0.3">
      <c r="A2927">
        <v>21</v>
      </c>
      <c r="B2927" s="21">
        <v>40669</v>
      </c>
      <c r="C2927" s="21" t="str">
        <f t="shared" si="45"/>
        <v>May</v>
      </c>
      <c r="D2927" s="6">
        <v>718898.33</v>
      </c>
      <c r="E2927" t="s">
        <v>155</v>
      </c>
      <c r="F2927" s="5">
        <v>61.87</v>
      </c>
      <c r="G2927" s="5" t="str" cm="1">
        <f t="array" ref="G2927">_xlfn.IFS(F2927&gt;=86,"Hot Week (More Than 85°F)",F2927&lt;50,"Cold Week (Less Than 50°F)",TRUE,"Normal Week")</f>
        <v>Normal Week</v>
      </c>
      <c r="H2927" s="2">
        <v>3.9060000000000001</v>
      </c>
      <c r="I2927" s="2" t="str" cm="1">
        <f t="array" ref="I2927">_xlfn.IFS(H2927&gt;3.5,"Above Average",H2927&lt;3,"Below Average",TRUE,"Average")</f>
        <v>Above Average</v>
      </c>
      <c r="J2927" s="1">
        <v>215.44487090000001</v>
      </c>
      <c r="K2927" s="1" t="str" cm="1">
        <f t="array" ref="K2927">_xlfn.IFS(J2927&gt;200,"Above Average",J2927&lt;155,"Below Average",TRUE,"Average")</f>
        <v>Above Average</v>
      </c>
      <c r="L2927" s="7">
        <v>7.931</v>
      </c>
      <c r="M2927" s="7" t="str" cm="1">
        <f t="array" ref="M2927">_xlfn.IFS(L2927&gt;9,"Above Average",L2927&lt;8,"Below Average",TRUE,"Average")</f>
        <v>Below Average</v>
      </c>
    </row>
    <row r="2928" spans="1:13" x14ac:dyDescent="0.3">
      <c r="A2928">
        <v>21</v>
      </c>
      <c r="B2928" s="21">
        <v>40676</v>
      </c>
      <c r="C2928" s="21" t="str">
        <f t="shared" si="45"/>
        <v>May</v>
      </c>
      <c r="D2928" s="6">
        <v>754236.7</v>
      </c>
      <c r="E2928" t="s">
        <v>155</v>
      </c>
      <c r="F2928" s="5">
        <v>75.040000000000006</v>
      </c>
      <c r="G2928" s="5" t="str" cm="1">
        <f t="array" ref="G2928">_xlfn.IFS(F2928&gt;=86,"Hot Week (More Than 85°F)",F2928&lt;50,"Cold Week (Less Than 50°F)",TRUE,"Normal Week")</f>
        <v>Normal Week</v>
      </c>
      <c r="H2928" s="2">
        <v>3.899</v>
      </c>
      <c r="I2928" s="2" t="str" cm="1">
        <f t="array" ref="I2928">_xlfn.IFS(H2928&gt;3.5,"Above Average",H2928&lt;3,"Below Average",TRUE,"Average")</f>
        <v>Above Average</v>
      </c>
      <c r="J2928" s="1">
        <v>215.61247349999999</v>
      </c>
      <c r="K2928" s="1" t="str" cm="1">
        <f t="array" ref="K2928">_xlfn.IFS(J2928&gt;200,"Above Average",J2928&lt;155,"Below Average",TRUE,"Average")</f>
        <v>Above Average</v>
      </c>
      <c r="L2928" s="7">
        <v>7.931</v>
      </c>
      <c r="M2928" s="7" t="str" cm="1">
        <f t="array" ref="M2928">_xlfn.IFS(L2928&gt;9,"Above Average",L2928&lt;8,"Below Average",TRUE,"Average")</f>
        <v>Below Average</v>
      </c>
    </row>
    <row r="2929" spans="1:13" x14ac:dyDescent="0.3">
      <c r="A2929">
        <v>21</v>
      </c>
      <c r="B2929" s="21">
        <v>40683</v>
      </c>
      <c r="C2929" s="21" t="str">
        <f t="shared" si="45"/>
        <v>May</v>
      </c>
      <c r="D2929" s="6">
        <v>744836.56</v>
      </c>
      <c r="E2929" t="s">
        <v>155</v>
      </c>
      <c r="F2929" s="5">
        <v>68.36</v>
      </c>
      <c r="G2929" s="5" t="str" cm="1">
        <f t="array" ref="G2929">_xlfn.IFS(F2929&gt;=86,"Hot Week (More Than 85°F)",F2929&lt;50,"Cold Week (Less Than 50°F)",TRUE,"Normal Week")</f>
        <v>Normal Week</v>
      </c>
      <c r="H2929" s="2">
        <v>3.907</v>
      </c>
      <c r="I2929" s="2" t="str" cm="1">
        <f t="array" ref="I2929">_xlfn.IFS(H2929&gt;3.5,"Above Average",H2929&lt;3,"Below Average",TRUE,"Average")</f>
        <v>Above Average</v>
      </c>
      <c r="J2929" s="1">
        <v>215.38347780000001</v>
      </c>
      <c r="K2929" s="1" t="str" cm="1">
        <f t="array" ref="K2929">_xlfn.IFS(J2929&gt;200,"Above Average",J2929&lt;155,"Below Average",TRUE,"Average")</f>
        <v>Above Average</v>
      </c>
      <c r="L2929" s="7">
        <v>7.931</v>
      </c>
      <c r="M2929" s="7" t="str" cm="1">
        <f t="array" ref="M2929">_xlfn.IFS(L2929&gt;9,"Above Average",L2929&lt;8,"Below Average",TRUE,"Average")</f>
        <v>Below Average</v>
      </c>
    </row>
    <row r="2930" spans="1:13" x14ac:dyDescent="0.3">
      <c r="A2930">
        <v>21</v>
      </c>
      <c r="B2930" s="21">
        <v>40690</v>
      </c>
      <c r="C2930" s="21" t="str">
        <f t="shared" si="45"/>
        <v>May</v>
      </c>
      <c r="D2930" s="6">
        <v>744389.81</v>
      </c>
      <c r="E2930" t="s">
        <v>155</v>
      </c>
      <c r="F2930" s="5">
        <v>76.86</v>
      </c>
      <c r="G2930" s="5" t="str" cm="1">
        <f t="array" ref="G2930">_xlfn.IFS(F2930&gt;=86,"Hot Week (More Than 85°F)",F2930&lt;50,"Cold Week (Less Than 50°F)",TRUE,"Normal Week")</f>
        <v>Normal Week</v>
      </c>
      <c r="H2930" s="2">
        <v>3.786</v>
      </c>
      <c r="I2930" s="2" t="str" cm="1">
        <f t="array" ref="I2930">_xlfn.IFS(H2930&gt;3.5,"Above Average",H2930&lt;3,"Below Average",TRUE,"Average")</f>
        <v>Above Average</v>
      </c>
      <c r="J2930" s="1">
        <v>215.15448219999999</v>
      </c>
      <c r="K2930" s="1" t="str" cm="1">
        <f t="array" ref="K2930">_xlfn.IFS(J2930&gt;200,"Above Average",J2930&lt;155,"Below Average",TRUE,"Average")</f>
        <v>Above Average</v>
      </c>
      <c r="L2930" s="7">
        <v>7.931</v>
      </c>
      <c r="M2930" s="7" t="str" cm="1">
        <f t="array" ref="M2930">_xlfn.IFS(L2930&gt;9,"Above Average",L2930&lt;8,"Below Average",TRUE,"Average")</f>
        <v>Below Average</v>
      </c>
    </row>
    <row r="2931" spans="1:13" x14ac:dyDescent="0.3">
      <c r="A2931">
        <v>21</v>
      </c>
      <c r="B2931" s="21">
        <v>40697</v>
      </c>
      <c r="C2931" s="21" t="str">
        <f t="shared" si="45"/>
        <v>Jun</v>
      </c>
      <c r="D2931" s="6">
        <v>773878.58</v>
      </c>
      <c r="E2931" t="s">
        <v>155</v>
      </c>
      <c r="F2931" s="5">
        <v>83.82</v>
      </c>
      <c r="G2931" s="5" t="str" cm="1">
        <f t="array" ref="G2931">_xlfn.IFS(F2931&gt;=86,"Hot Week (More Than 85°F)",F2931&lt;50,"Cold Week (Less Than 50°F)",TRUE,"Normal Week")</f>
        <v>Normal Week</v>
      </c>
      <c r="H2931" s="2">
        <v>3.6989999999999998</v>
      </c>
      <c r="I2931" s="2" t="str" cm="1">
        <f t="array" ref="I2931">_xlfn.IFS(H2931&gt;3.5,"Above Average",H2931&lt;3,"Below Average",TRUE,"Average")</f>
        <v>Above Average</v>
      </c>
      <c r="J2931" s="1">
        <v>214.92548650000001</v>
      </c>
      <c r="K2931" s="1" t="str" cm="1">
        <f t="array" ref="K2931">_xlfn.IFS(J2931&gt;200,"Above Average",J2931&lt;155,"Below Average",TRUE,"Average")</f>
        <v>Above Average</v>
      </c>
      <c r="L2931" s="7">
        <v>7.931</v>
      </c>
      <c r="M2931" s="7" t="str" cm="1">
        <f t="array" ref="M2931">_xlfn.IFS(L2931&gt;9,"Above Average",L2931&lt;8,"Below Average",TRUE,"Average")</f>
        <v>Below Average</v>
      </c>
    </row>
    <row r="2932" spans="1:13" x14ac:dyDescent="0.3">
      <c r="A2932">
        <v>21</v>
      </c>
      <c r="B2932" s="21">
        <v>40704</v>
      </c>
      <c r="C2932" s="21" t="str">
        <f t="shared" si="45"/>
        <v>Jun</v>
      </c>
      <c r="D2932" s="6">
        <v>794397.89</v>
      </c>
      <c r="E2932" t="s">
        <v>155</v>
      </c>
      <c r="F2932" s="5">
        <v>84.71</v>
      </c>
      <c r="G2932" s="5" t="str" cm="1">
        <f t="array" ref="G2932">_xlfn.IFS(F2932&gt;=86,"Hot Week (More Than 85°F)",F2932&lt;50,"Cold Week (Less Than 50°F)",TRUE,"Normal Week")</f>
        <v>Normal Week</v>
      </c>
      <c r="H2932" s="2">
        <v>3.6480000000000001</v>
      </c>
      <c r="I2932" s="2" t="str" cm="1">
        <f t="array" ref="I2932">_xlfn.IFS(H2932&gt;3.5,"Above Average",H2932&lt;3,"Below Average",TRUE,"Average")</f>
        <v>Above Average</v>
      </c>
      <c r="J2932" s="1">
        <v>214.69649079999999</v>
      </c>
      <c r="K2932" s="1" t="str" cm="1">
        <f t="array" ref="K2932">_xlfn.IFS(J2932&gt;200,"Above Average",J2932&lt;155,"Below Average",TRUE,"Average")</f>
        <v>Above Average</v>
      </c>
      <c r="L2932" s="7">
        <v>7.931</v>
      </c>
      <c r="M2932" s="7" t="str" cm="1">
        <f t="array" ref="M2932">_xlfn.IFS(L2932&gt;9,"Above Average",L2932&lt;8,"Below Average",TRUE,"Average")</f>
        <v>Below Average</v>
      </c>
    </row>
    <row r="2933" spans="1:13" x14ac:dyDescent="0.3">
      <c r="A2933">
        <v>21</v>
      </c>
      <c r="B2933" s="21">
        <v>40711</v>
      </c>
      <c r="C2933" s="21" t="str">
        <f t="shared" si="45"/>
        <v>Jun</v>
      </c>
      <c r="D2933" s="6">
        <v>823220.43</v>
      </c>
      <c r="E2933" t="s">
        <v>155</v>
      </c>
      <c r="F2933" s="5">
        <v>87.54</v>
      </c>
      <c r="G2933" s="5" t="str" cm="1">
        <f t="array" ref="G2933">_xlfn.IFS(F2933&gt;=86,"Hot Week (More Than 85°F)",F2933&lt;50,"Cold Week (Less Than 50°F)",TRUE,"Normal Week")</f>
        <v>Hot Week (More Than 85°F)</v>
      </c>
      <c r="H2933" s="2">
        <v>3.637</v>
      </c>
      <c r="I2933" s="2" t="str" cm="1">
        <f t="array" ref="I2933">_xlfn.IFS(H2933&gt;3.5,"Above Average",H2933&lt;3,"Below Average",TRUE,"Average")</f>
        <v>Above Average</v>
      </c>
      <c r="J2933" s="1">
        <v>214.65135380000001</v>
      </c>
      <c r="K2933" s="1" t="str" cm="1">
        <f t="array" ref="K2933">_xlfn.IFS(J2933&gt;200,"Above Average",J2933&lt;155,"Below Average",TRUE,"Average")</f>
        <v>Above Average</v>
      </c>
      <c r="L2933" s="7">
        <v>7.931</v>
      </c>
      <c r="M2933" s="7" t="str" cm="1">
        <f t="array" ref="M2933">_xlfn.IFS(L2933&gt;9,"Above Average",L2933&lt;8,"Below Average",TRUE,"Average")</f>
        <v>Below Average</v>
      </c>
    </row>
    <row r="2934" spans="1:13" x14ac:dyDescent="0.3">
      <c r="A2934">
        <v>21</v>
      </c>
      <c r="B2934" s="21">
        <v>40718</v>
      </c>
      <c r="C2934" s="21" t="str">
        <f t="shared" si="45"/>
        <v>Jun</v>
      </c>
      <c r="D2934" s="6">
        <v>771298.98</v>
      </c>
      <c r="E2934" t="s">
        <v>155</v>
      </c>
      <c r="F2934" s="5">
        <v>85.72</v>
      </c>
      <c r="G2934" s="5" t="str" cm="1">
        <f t="array" ref="G2934">_xlfn.IFS(F2934&gt;=86,"Hot Week (More Than 85°F)",F2934&lt;50,"Cold Week (Less Than 50°F)",TRUE,"Normal Week")</f>
        <v>Normal Week</v>
      </c>
      <c r="H2934" s="2">
        <v>3.5939999999999999</v>
      </c>
      <c r="I2934" s="2" t="str" cm="1">
        <f t="array" ref="I2934">_xlfn.IFS(H2934&gt;3.5,"Above Average",H2934&lt;3,"Below Average",TRUE,"Average")</f>
        <v>Above Average</v>
      </c>
      <c r="J2934" s="1">
        <v>214.74411079999999</v>
      </c>
      <c r="K2934" s="1" t="str" cm="1">
        <f t="array" ref="K2934">_xlfn.IFS(J2934&gt;200,"Above Average",J2934&lt;155,"Below Average",TRUE,"Average")</f>
        <v>Above Average</v>
      </c>
      <c r="L2934" s="7">
        <v>7.931</v>
      </c>
      <c r="M2934" s="7" t="str" cm="1">
        <f t="array" ref="M2934">_xlfn.IFS(L2934&gt;9,"Above Average",L2934&lt;8,"Below Average",TRUE,"Average")</f>
        <v>Below Average</v>
      </c>
    </row>
    <row r="2935" spans="1:13" x14ac:dyDescent="0.3">
      <c r="A2935">
        <v>21</v>
      </c>
      <c r="B2935" s="21">
        <v>40725</v>
      </c>
      <c r="C2935" s="21" t="str">
        <f t="shared" si="45"/>
        <v>Jul</v>
      </c>
      <c r="D2935" s="6">
        <v>784639.12</v>
      </c>
      <c r="E2935" t="s">
        <v>155</v>
      </c>
      <c r="F2935" s="5">
        <v>87.57</v>
      </c>
      <c r="G2935" s="5" t="str" cm="1">
        <f t="array" ref="G2935">_xlfn.IFS(F2935&gt;=86,"Hot Week (More Than 85°F)",F2935&lt;50,"Cold Week (Less Than 50°F)",TRUE,"Normal Week")</f>
        <v>Hot Week (More Than 85°F)</v>
      </c>
      <c r="H2935" s="2">
        <v>3.524</v>
      </c>
      <c r="I2935" s="2" t="str" cm="1">
        <f t="array" ref="I2935">_xlfn.IFS(H2935&gt;3.5,"Above Average",H2935&lt;3,"Below Average",TRUE,"Average")</f>
        <v>Above Average</v>
      </c>
      <c r="J2935" s="1">
        <v>214.83686779999999</v>
      </c>
      <c r="K2935" s="1" t="str" cm="1">
        <f t="array" ref="K2935">_xlfn.IFS(J2935&gt;200,"Above Average",J2935&lt;155,"Below Average",TRUE,"Average")</f>
        <v>Above Average</v>
      </c>
      <c r="L2935" s="7">
        <v>7.8520000000000003</v>
      </c>
      <c r="M2935" s="7" t="str" cm="1">
        <f t="array" ref="M2935">_xlfn.IFS(L2935&gt;9,"Above Average",L2935&lt;8,"Below Average",TRUE,"Average")</f>
        <v>Below Average</v>
      </c>
    </row>
    <row r="2936" spans="1:13" x14ac:dyDescent="0.3">
      <c r="A2936">
        <v>21</v>
      </c>
      <c r="B2936" s="21">
        <v>40732</v>
      </c>
      <c r="C2936" s="21" t="str">
        <f t="shared" si="45"/>
        <v>Jul</v>
      </c>
      <c r="D2936" s="6">
        <v>734099.4</v>
      </c>
      <c r="E2936" t="s">
        <v>155</v>
      </c>
      <c r="F2936" s="5">
        <v>89.16</v>
      </c>
      <c r="G2936" s="5" t="str" cm="1">
        <f t="array" ref="G2936">_xlfn.IFS(F2936&gt;=86,"Hot Week (More Than 85°F)",F2936&lt;50,"Cold Week (Less Than 50°F)",TRUE,"Normal Week")</f>
        <v>Hot Week (More Than 85°F)</v>
      </c>
      <c r="H2936" s="2">
        <v>3.48</v>
      </c>
      <c r="I2936" s="2" t="str" cm="1">
        <f t="array" ref="I2936">_xlfn.IFS(H2936&gt;3.5,"Above Average",H2936&lt;3,"Below Average",TRUE,"Average")</f>
        <v>Average</v>
      </c>
      <c r="J2936" s="1">
        <v>214.92962489999999</v>
      </c>
      <c r="K2936" s="1" t="str" cm="1">
        <f t="array" ref="K2936">_xlfn.IFS(J2936&gt;200,"Above Average",J2936&lt;155,"Below Average",TRUE,"Average")</f>
        <v>Above Average</v>
      </c>
      <c r="L2936" s="7">
        <v>7.8520000000000003</v>
      </c>
      <c r="M2936" s="7" t="str" cm="1">
        <f t="array" ref="M2936">_xlfn.IFS(L2936&gt;9,"Above Average",L2936&lt;8,"Below Average",TRUE,"Average")</f>
        <v>Below Average</v>
      </c>
    </row>
    <row r="2937" spans="1:13" x14ac:dyDescent="0.3">
      <c r="A2937">
        <v>21</v>
      </c>
      <c r="B2937" s="21">
        <v>40739</v>
      </c>
      <c r="C2937" s="21" t="str">
        <f t="shared" si="45"/>
        <v>Jul</v>
      </c>
      <c r="D2937" s="6">
        <v>728311.15</v>
      </c>
      <c r="E2937" t="s">
        <v>155</v>
      </c>
      <c r="F2937" s="5">
        <v>91.05</v>
      </c>
      <c r="G2937" s="5" t="str" cm="1">
        <f t="array" ref="G2937">_xlfn.IFS(F2937&gt;=86,"Hot Week (More Than 85°F)",F2937&lt;50,"Cold Week (Less Than 50°F)",TRUE,"Normal Week")</f>
        <v>Hot Week (More Than 85°F)</v>
      </c>
      <c r="H2937" s="2">
        <v>3.5750000000000002</v>
      </c>
      <c r="I2937" s="2" t="str" cm="1">
        <f t="array" ref="I2937">_xlfn.IFS(H2937&gt;3.5,"Above Average",H2937&lt;3,"Below Average",TRUE,"Average")</f>
        <v>Above Average</v>
      </c>
      <c r="J2937" s="1">
        <v>215.01344259999999</v>
      </c>
      <c r="K2937" s="1" t="str" cm="1">
        <f t="array" ref="K2937">_xlfn.IFS(J2937&gt;200,"Above Average",J2937&lt;155,"Below Average",TRUE,"Average")</f>
        <v>Above Average</v>
      </c>
      <c r="L2937" s="7">
        <v>7.8520000000000003</v>
      </c>
      <c r="M2937" s="7" t="str" cm="1">
        <f t="array" ref="M2937">_xlfn.IFS(L2937&gt;9,"Above Average",L2937&lt;8,"Below Average",TRUE,"Average")</f>
        <v>Below Average</v>
      </c>
    </row>
    <row r="2938" spans="1:13" x14ac:dyDescent="0.3">
      <c r="A2938">
        <v>21</v>
      </c>
      <c r="B2938" s="21">
        <v>40746</v>
      </c>
      <c r="C2938" s="21" t="str">
        <f t="shared" si="45"/>
        <v>Jul</v>
      </c>
      <c r="D2938" s="6">
        <v>784490.67</v>
      </c>
      <c r="E2938" t="s">
        <v>155</v>
      </c>
      <c r="F2938" s="5">
        <v>90.27</v>
      </c>
      <c r="G2938" s="5" t="str" cm="1">
        <f t="array" ref="G2938">_xlfn.IFS(F2938&gt;=86,"Hot Week (More Than 85°F)",F2938&lt;50,"Cold Week (Less Than 50°F)",TRUE,"Normal Week")</f>
        <v>Hot Week (More Than 85°F)</v>
      </c>
      <c r="H2938" s="2">
        <v>3.6509999999999998</v>
      </c>
      <c r="I2938" s="2" t="str" cm="1">
        <f t="array" ref="I2938">_xlfn.IFS(H2938&gt;3.5,"Above Average",H2938&lt;3,"Below Average",TRUE,"Average")</f>
        <v>Above Average</v>
      </c>
      <c r="J2938" s="1">
        <v>215.0749122</v>
      </c>
      <c r="K2938" s="1" t="str" cm="1">
        <f t="array" ref="K2938">_xlfn.IFS(J2938&gt;200,"Above Average",J2938&lt;155,"Below Average",TRUE,"Average")</f>
        <v>Above Average</v>
      </c>
      <c r="L2938" s="7">
        <v>7.8520000000000003</v>
      </c>
      <c r="M2938" s="7" t="str" cm="1">
        <f t="array" ref="M2938">_xlfn.IFS(L2938&gt;9,"Above Average",L2938&lt;8,"Below Average",TRUE,"Average")</f>
        <v>Below Average</v>
      </c>
    </row>
    <row r="2939" spans="1:13" x14ac:dyDescent="0.3">
      <c r="A2939">
        <v>21</v>
      </c>
      <c r="B2939" s="21">
        <v>40753</v>
      </c>
      <c r="C2939" s="21" t="str">
        <f t="shared" si="45"/>
        <v>Jul</v>
      </c>
      <c r="D2939" s="6">
        <v>751167.12</v>
      </c>
      <c r="E2939" t="s">
        <v>155</v>
      </c>
      <c r="F2939" s="5">
        <v>91.56</v>
      </c>
      <c r="G2939" s="5" t="str" cm="1">
        <f t="array" ref="G2939">_xlfn.IFS(F2939&gt;=86,"Hot Week (More Than 85°F)",F2939&lt;50,"Cold Week (Less Than 50°F)",TRUE,"Normal Week")</f>
        <v>Hot Week (More Than 85°F)</v>
      </c>
      <c r="H2939" s="2">
        <v>3.6819999999999999</v>
      </c>
      <c r="I2939" s="2" t="str" cm="1">
        <f t="array" ref="I2939">_xlfn.IFS(H2939&gt;3.5,"Above Average",H2939&lt;3,"Below Average",TRUE,"Average")</f>
        <v>Above Average</v>
      </c>
      <c r="J2939" s="1">
        <v>215.1363819</v>
      </c>
      <c r="K2939" s="1" t="str" cm="1">
        <f t="array" ref="K2939">_xlfn.IFS(J2939&gt;200,"Above Average",J2939&lt;155,"Below Average",TRUE,"Average")</f>
        <v>Above Average</v>
      </c>
      <c r="L2939" s="7">
        <v>7.8520000000000003</v>
      </c>
      <c r="M2939" s="7" t="str" cm="1">
        <f t="array" ref="M2939">_xlfn.IFS(L2939&gt;9,"Above Average",L2939&lt;8,"Below Average",TRUE,"Average")</f>
        <v>Below Average</v>
      </c>
    </row>
    <row r="2940" spans="1:13" x14ac:dyDescent="0.3">
      <c r="A2940">
        <v>21</v>
      </c>
      <c r="B2940" s="21">
        <v>40760</v>
      </c>
      <c r="C2940" s="21" t="str">
        <f t="shared" si="45"/>
        <v>Aug</v>
      </c>
      <c r="D2940" s="6">
        <v>783614.89</v>
      </c>
      <c r="E2940" t="s">
        <v>155</v>
      </c>
      <c r="F2940" s="5">
        <v>94.22</v>
      </c>
      <c r="G2940" s="5" t="str" cm="1">
        <f t="array" ref="G2940">_xlfn.IFS(F2940&gt;=86,"Hot Week (More Than 85°F)",F2940&lt;50,"Cold Week (Less Than 50°F)",TRUE,"Normal Week")</f>
        <v>Hot Week (More Than 85°F)</v>
      </c>
      <c r="H2940" s="2">
        <v>3.6840000000000002</v>
      </c>
      <c r="I2940" s="2" t="str" cm="1">
        <f t="array" ref="I2940">_xlfn.IFS(H2940&gt;3.5,"Above Average",H2940&lt;3,"Below Average",TRUE,"Average")</f>
        <v>Above Average</v>
      </c>
      <c r="J2940" s="1">
        <v>215.19785150000001</v>
      </c>
      <c r="K2940" s="1" t="str" cm="1">
        <f t="array" ref="K2940">_xlfn.IFS(J2940&gt;200,"Above Average",J2940&lt;155,"Below Average",TRUE,"Average")</f>
        <v>Above Average</v>
      </c>
      <c r="L2940" s="7">
        <v>7.8520000000000003</v>
      </c>
      <c r="M2940" s="7" t="str" cm="1">
        <f t="array" ref="M2940">_xlfn.IFS(L2940&gt;9,"Above Average",L2940&lt;8,"Below Average",TRUE,"Average")</f>
        <v>Below Average</v>
      </c>
    </row>
    <row r="2941" spans="1:13" x14ac:dyDescent="0.3">
      <c r="A2941">
        <v>21</v>
      </c>
      <c r="B2941" s="21">
        <v>40767</v>
      </c>
      <c r="C2941" s="21" t="str">
        <f t="shared" si="45"/>
        <v>Aug</v>
      </c>
      <c r="D2941" s="6">
        <v>776933.37</v>
      </c>
      <c r="E2941" t="s">
        <v>155</v>
      </c>
      <c r="F2941" s="5">
        <v>92.32</v>
      </c>
      <c r="G2941" s="5" t="str" cm="1">
        <f t="array" ref="G2941">_xlfn.IFS(F2941&gt;=86,"Hot Week (More Than 85°F)",F2941&lt;50,"Cold Week (Less Than 50°F)",TRUE,"Normal Week")</f>
        <v>Hot Week (More Than 85°F)</v>
      </c>
      <c r="H2941" s="2">
        <v>3.6379999999999999</v>
      </c>
      <c r="I2941" s="2" t="str" cm="1">
        <f t="array" ref="I2941">_xlfn.IFS(H2941&gt;3.5,"Above Average",H2941&lt;3,"Below Average",TRUE,"Average")</f>
        <v>Above Average</v>
      </c>
      <c r="J2941" s="1">
        <v>215.25932109999999</v>
      </c>
      <c r="K2941" s="1" t="str" cm="1">
        <f t="array" ref="K2941">_xlfn.IFS(J2941&gt;200,"Above Average",J2941&lt;155,"Below Average",TRUE,"Average")</f>
        <v>Above Average</v>
      </c>
      <c r="L2941" s="7">
        <v>7.8520000000000003</v>
      </c>
      <c r="M2941" s="7" t="str" cm="1">
        <f t="array" ref="M2941">_xlfn.IFS(L2941&gt;9,"Above Average",L2941&lt;8,"Below Average",TRUE,"Average")</f>
        <v>Below Average</v>
      </c>
    </row>
    <row r="2942" spans="1:13" x14ac:dyDescent="0.3">
      <c r="A2942">
        <v>21</v>
      </c>
      <c r="B2942" s="21">
        <v>40774</v>
      </c>
      <c r="C2942" s="21" t="str">
        <f t="shared" si="45"/>
        <v>Aug</v>
      </c>
      <c r="D2942" s="6">
        <v>855546.5</v>
      </c>
      <c r="E2942" t="s">
        <v>155</v>
      </c>
      <c r="F2942" s="5">
        <v>90.11</v>
      </c>
      <c r="G2942" s="5" t="str" cm="1">
        <f t="array" ref="G2942">_xlfn.IFS(F2942&gt;=86,"Hot Week (More Than 85°F)",F2942&lt;50,"Cold Week (Less Than 50°F)",TRUE,"Normal Week")</f>
        <v>Hot Week (More Than 85°F)</v>
      </c>
      <c r="H2942" s="2">
        <v>3.5539999999999998</v>
      </c>
      <c r="I2942" s="2" t="str" cm="1">
        <f t="array" ref="I2942">_xlfn.IFS(H2942&gt;3.5,"Above Average",H2942&lt;3,"Below Average",TRUE,"Average")</f>
        <v>Above Average</v>
      </c>
      <c r="J2942" s="1">
        <v>215.3229307</v>
      </c>
      <c r="K2942" s="1" t="str" cm="1">
        <f t="array" ref="K2942">_xlfn.IFS(J2942&gt;200,"Above Average",J2942&lt;155,"Below Average",TRUE,"Average")</f>
        <v>Above Average</v>
      </c>
      <c r="L2942" s="7">
        <v>7.8520000000000003</v>
      </c>
      <c r="M2942" s="7" t="str" cm="1">
        <f t="array" ref="M2942">_xlfn.IFS(L2942&gt;9,"Above Average",L2942&lt;8,"Below Average",TRUE,"Average")</f>
        <v>Below Average</v>
      </c>
    </row>
    <row r="2943" spans="1:13" x14ac:dyDescent="0.3">
      <c r="A2943">
        <v>21</v>
      </c>
      <c r="B2943" s="21">
        <v>40781</v>
      </c>
      <c r="C2943" s="21" t="str">
        <f t="shared" si="45"/>
        <v>Aug</v>
      </c>
      <c r="D2943" s="6">
        <v>821127.53</v>
      </c>
      <c r="E2943" t="s">
        <v>155</v>
      </c>
      <c r="F2943" s="5">
        <v>92.07</v>
      </c>
      <c r="G2943" s="5" t="str" cm="1">
        <f t="array" ref="G2943">_xlfn.IFS(F2943&gt;=86,"Hot Week (More Than 85°F)",F2943&lt;50,"Cold Week (Less Than 50°F)",TRUE,"Normal Week")</f>
        <v>Hot Week (More Than 85°F)</v>
      </c>
      <c r="H2943" s="2">
        <v>3.5230000000000001</v>
      </c>
      <c r="I2943" s="2" t="str" cm="1">
        <f t="array" ref="I2943">_xlfn.IFS(H2943&gt;3.5,"Above Average",H2943&lt;3,"Below Average",TRUE,"Average")</f>
        <v>Above Average</v>
      </c>
      <c r="J2943" s="1">
        <v>215.386897</v>
      </c>
      <c r="K2943" s="1" t="str" cm="1">
        <f t="array" ref="K2943">_xlfn.IFS(J2943&gt;200,"Above Average",J2943&lt;155,"Below Average",TRUE,"Average")</f>
        <v>Above Average</v>
      </c>
      <c r="L2943" s="7">
        <v>7.8520000000000003</v>
      </c>
      <c r="M2943" s="7" t="str" cm="1">
        <f t="array" ref="M2943">_xlfn.IFS(L2943&gt;9,"Above Average",L2943&lt;8,"Below Average",TRUE,"Average")</f>
        <v>Below Average</v>
      </c>
    </row>
    <row r="2944" spans="1:13" x14ac:dyDescent="0.3">
      <c r="A2944">
        <v>21</v>
      </c>
      <c r="B2944" s="21">
        <v>40788</v>
      </c>
      <c r="C2944" s="21" t="str">
        <f t="shared" si="45"/>
        <v>Sep</v>
      </c>
      <c r="D2944" s="6">
        <v>705557.8</v>
      </c>
      <c r="E2944" t="s">
        <v>155</v>
      </c>
      <c r="F2944" s="5">
        <v>91.94</v>
      </c>
      <c r="G2944" s="5" t="str" cm="1">
        <f t="array" ref="G2944">_xlfn.IFS(F2944&gt;=86,"Hot Week (More Than 85°F)",F2944&lt;50,"Cold Week (Less Than 50°F)",TRUE,"Normal Week")</f>
        <v>Hot Week (More Than 85°F)</v>
      </c>
      <c r="H2944" s="2">
        <v>3.5329999999999999</v>
      </c>
      <c r="I2944" s="2" t="str" cm="1">
        <f t="array" ref="I2944">_xlfn.IFS(H2944&gt;3.5,"Above Average",H2944&lt;3,"Below Average",TRUE,"Average")</f>
        <v>Above Average</v>
      </c>
      <c r="J2944" s="1">
        <v>215.45086319999999</v>
      </c>
      <c r="K2944" s="1" t="str" cm="1">
        <f t="array" ref="K2944">_xlfn.IFS(J2944&gt;200,"Above Average",J2944&lt;155,"Below Average",TRUE,"Average")</f>
        <v>Above Average</v>
      </c>
      <c r="L2944" s="7">
        <v>7.8520000000000003</v>
      </c>
      <c r="M2944" s="7" t="str" cm="1">
        <f t="array" ref="M2944">_xlfn.IFS(L2944&gt;9,"Above Average",L2944&lt;8,"Below Average",TRUE,"Average")</f>
        <v>Below Average</v>
      </c>
    </row>
    <row r="2945" spans="1:13" x14ac:dyDescent="0.3">
      <c r="A2945">
        <v>21</v>
      </c>
      <c r="B2945" s="21">
        <v>40795</v>
      </c>
      <c r="C2945" s="21" t="str">
        <f t="shared" si="45"/>
        <v>Sep</v>
      </c>
      <c r="D2945" s="6">
        <v>653989.65</v>
      </c>
      <c r="E2945" t="s">
        <v>156</v>
      </c>
      <c r="F2945" s="5">
        <v>78.87</v>
      </c>
      <c r="G2945" s="5" t="str" cm="1">
        <f t="array" ref="G2945">_xlfn.IFS(F2945&gt;=86,"Hot Week (More Than 85°F)",F2945&lt;50,"Cold Week (Less Than 50°F)",TRUE,"Normal Week")</f>
        <v>Normal Week</v>
      </c>
      <c r="H2945" s="2">
        <v>3.5459999999999998</v>
      </c>
      <c r="I2945" s="2" t="str" cm="1">
        <f t="array" ref="I2945">_xlfn.IFS(H2945&gt;3.5,"Above Average",H2945&lt;3,"Below Average",TRUE,"Average")</f>
        <v>Above Average</v>
      </c>
      <c r="J2945" s="1">
        <v>215.51482949999999</v>
      </c>
      <c r="K2945" s="1" t="str" cm="1">
        <f t="array" ref="K2945">_xlfn.IFS(J2945&gt;200,"Above Average",J2945&lt;155,"Below Average",TRUE,"Average")</f>
        <v>Above Average</v>
      </c>
      <c r="L2945" s="7">
        <v>7.8520000000000003</v>
      </c>
      <c r="M2945" s="7" t="str" cm="1">
        <f t="array" ref="M2945">_xlfn.IFS(L2945&gt;9,"Above Average",L2945&lt;8,"Below Average",TRUE,"Average")</f>
        <v>Below Average</v>
      </c>
    </row>
    <row r="2946" spans="1:13" x14ac:dyDescent="0.3">
      <c r="A2946">
        <v>21</v>
      </c>
      <c r="B2946" s="21">
        <v>40802</v>
      </c>
      <c r="C2946" s="21" t="str">
        <f t="shared" ref="C2946:C3009" si="46">TEXT(B2946, "mmm")</f>
        <v>Sep</v>
      </c>
      <c r="D2946" s="6">
        <v>653525.84</v>
      </c>
      <c r="E2946" t="s">
        <v>155</v>
      </c>
      <c r="F2946" s="5">
        <v>80.62</v>
      </c>
      <c r="G2946" s="5" t="str" cm="1">
        <f t="array" ref="G2946">_xlfn.IFS(F2946&gt;=86,"Hot Week (More Than 85°F)",F2946&lt;50,"Cold Week (Less Than 50°F)",TRUE,"Normal Week")</f>
        <v>Normal Week</v>
      </c>
      <c r="H2946" s="2">
        <v>3.5259999999999998</v>
      </c>
      <c r="I2946" s="2" t="str" cm="1">
        <f t="array" ref="I2946">_xlfn.IFS(H2946&gt;3.5,"Above Average",H2946&lt;3,"Below Average",TRUE,"Average")</f>
        <v>Above Average</v>
      </c>
      <c r="J2946" s="1">
        <v>215.6944378</v>
      </c>
      <c r="K2946" s="1" t="str" cm="1">
        <f t="array" ref="K2946">_xlfn.IFS(J2946&gt;200,"Above Average",J2946&lt;155,"Below Average",TRUE,"Average")</f>
        <v>Above Average</v>
      </c>
      <c r="L2946" s="7">
        <v>7.8520000000000003</v>
      </c>
      <c r="M2946" s="7" t="str" cm="1">
        <f t="array" ref="M2946">_xlfn.IFS(L2946&gt;9,"Above Average",L2946&lt;8,"Below Average",TRUE,"Average")</f>
        <v>Below Average</v>
      </c>
    </row>
    <row r="2947" spans="1:13" x14ac:dyDescent="0.3">
      <c r="A2947">
        <v>21</v>
      </c>
      <c r="B2947" s="21">
        <v>40809</v>
      </c>
      <c r="C2947" s="21" t="str">
        <f t="shared" si="46"/>
        <v>Sep</v>
      </c>
      <c r="D2947" s="6">
        <v>681913.29</v>
      </c>
      <c r="E2947" t="s">
        <v>155</v>
      </c>
      <c r="F2947" s="5">
        <v>75.680000000000007</v>
      </c>
      <c r="G2947" s="5" t="str" cm="1">
        <f t="array" ref="G2947">_xlfn.IFS(F2947&gt;=86,"Hot Week (More Than 85°F)",F2947&lt;50,"Cold Week (Less Than 50°F)",TRUE,"Normal Week")</f>
        <v>Normal Week</v>
      </c>
      <c r="H2947" s="2">
        <v>3.4670000000000001</v>
      </c>
      <c r="I2947" s="2" t="str" cm="1">
        <f t="array" ref="I2947">_xlfn.IFS(H2947&gt;3.5,"Above Average",H2947&lt;3,"Below Average",TRUE,"Average")</f>
        <v>Average</v>
      </c>
      <c r="J2947" s="1">
        <v>216.02823559999999</v>
      </c>
      <c r="K2947" s="1" t="str" cm="1">
        <f t="array" ref="K2947">_xlfn.IFS(J2947&gt;200,"Above Average",J2947&lt;155,"Below Average",TRUE,"Average")</f>
        <v>Above Average</v>
      </c>
      <c r="L2947" s="7">
        <v>7.8520000000000003</v>
      </c>
      <c r="M2947" s="7" t="str" cm="1">
        <f t="array" ref="M2947">_xlfn.IFS(L2947&gt;9,"Above Average",L2947&lt;8,"Below Average",TRUE,"Average")</f>
        <v>Below Average</v>
      </c>
    </row>
    <row r="2948" spans="1:13" x14ac:dyDescent="0.3">
      <c r="A2948">
        <v>21</v>
      </c>
      <c r="B2948" s="21">
        <v>40816</v>
      </c>
      <c r="C2948" s="21" t="str">
        <f t="shared" si="46"/>
        <v>Sep</v>
      </c>
      <c r="D2948" s="6">
        <v>651970.48</v>
      </c>
      <c r="E2948" t="s">
        <v>155</v>
      </c>
      <c r="F2948" s="5">
        <v>78.91</v>
      </c>
      <c r="G2948" s="5" t="str" cm="1">
        <f t="array" ref="G2948">_xlfn.IFS(F2948&gt;=86,"Hot Week (More Than 85°F)",F2948&lt;50,"Cold Week (Less Than 50°F)",TRUE,"Normal Week")</f>
        <v>Normal Week</v>
      </c>
      <c r="H2948" s="2">
        <v>3.355</v>
      </c>
      <c r="I2948" s="2" t="str" cm="1">
        <f t="array" ref="I2948">_xlfn.IFS(H2948&gt;3.5,"Above Average",H2948&lt;3,"Below Average",TRUE,"Average")</f>
        <v>Average</v>
      </c>
      <c r="J2948" s="1">
        <v>216.36203330000001</v>
      </c>
      <c r="K2948" s="1" t="str" cm="1">
        <f t="array" ref="K2948">_xlfn.IFS(J2948&gt;200,"Above Average",J2948&lt;155,"Below Average",TRUE,"Average")</f>
        <v>Above Average</v>
      </c>
      <c r="L2948" s="7">
        <v>7.8520000000000003</v>
      </c>
      <c r="M2948" s="7" t="str" cm="1">
        <f t="array" ref="M2948">_xlfn.IFS(L2948&gt;9,"Above Average",L2948&lt;8,"Below Average",TRUE,"Average")</f>
        <v>Below Average</v>
      </c>
    </row>
    <row r="2949" spans="1:13" x14ac:dyDescent="0.3">
      <c r="A2949">
        <v>21</v>
      </c>
      <c r="B2949" s="21">
        <v>40823</v>
      </c>
      <c r="C2949" s="21" t="str">
        <f t="shared" si="46"/>
        <v>Oct</v>
      </c>
      <c r="D2949" s="6">
        <v>663452.46</v>
      </c>
      <c r="E2949" t="s">
        <v>155</v>
      </c>
      <c r="F2949" s="5">
        <v>71.64</v>
      </c>
      <c r="G2949" s="5" t="str" cm="1">
        <f t="array" ref="G2949">_xlfn.IFS(F2949&gt;=86,"Hot Week (More Than 85°F)",F2949&lt;50,"Cold Week (Less Than 50°F)",TRUE,"Normal Week")</f>
        <v>Normal Week</v>
      </c>
      <c r="H2949" s="2">
        <v>3.2850000000000001</v>
      </c>
      <c r="I2949" s="2" t="str" cm="1">
        <f t="array" ref="I2949">_xlfn.IFS(H2949&gt;3.5,"Above Average",H2949&lt;3,"Below Average",TRUE,"Average")</f>
        <v>Average</v>
      </c>
      <c r="J2949" s="1">
        <v>216.69583109999999</v>
      </c>
      <c r="K2949" s="1" t="str" cm="1">
        <f t="array" ref="K2949">_xlfn.IFS(J2949&gt;200,"Above Average",J2949&lt;155,"Below Average",TRUE,"Average")</f>
        <v>Above Average</v>
      </c>
      <c r="L2949" s="7">
        <v>7.4409999999999998</v>
      </c>
      <c r="M2949" s="7" t="str" cm="1">
        <f t="array" ref="M2949">_xlfn.IFS(L2949&gt;9,"Above Average",L2949&lt;8,"Below Average",TRUE,"Average")</f>
        <v>Below Average</v>
      </c>
    </row>
    <row r="2950" spans="1:13" x14ac:dyDescent="0.3">
      <c r="A2950">
        <v>21</v>
      </c>
      <c r="B2950" s="21">
        <v>40830</v>
      </c>
      <c r="C2950" s="21" t="str">
        <f t="shared" si="46"/>
        <v>Oct</v>
      </c>
      <c r="D2950" s="6">
        <v>671379.44</v>
      </c>
      <c r="E2950" t="s">
        <v>155</v>
      </c>
      <c r="F2950" s="5">
        <v>69.790000000000006</v>
      </c>
      <c r="G2950" s="5" t="str" cm="1">
        <f t="array" ref="G2950">_xlfn.IFS(F2950&gt;=86,"Hot Week (More Than 85°F)",F2950&lt;50,"Cold Week (Less Than 50°F)",TRUE,"Normal Week")</f>
        <v>Normal Week</v>
      </c>
      <c r="H2950" s="2">
        <v>3.274</v>
      </c>
      <c r="I2950" s="2" t="str" cm="1">
        <f t="array" ref="I2950">_xlfn.IFS(H2950&gt;3.5,"Above Average",H2950&lt;3,"Below Average",TRUE,"Average")</f>
        <v>Average</v>
      </c>
      <c r="J2950" s="1">
        <v>217.0048261</v>
      </c>
      <c r="K2950" s="1" t="str" cm="1">
        <f t="array" ref="K2950">_xlfn.IFS(J2950&gt;200,"Above Average",J2950&lt;155,"Below Average",TRUE,"Average")</f>
        <v>Above Average</v>
      </c>
      <c r="L2950" s="7">
        <v>7.4409999999999998</v>
      </c>
      <c r="M2950" s="7" t="str" cm="1">
        <f t="array" ref="M2950">_xlfn.IFS(L2950&gt;9,"Above Average",L2950&lt;8,"Below Average",TRUE,"Average")</f>
        <v>Below Average</v>
      </c>
    </row>
    <row r="2951" spans="1:13" x14ac:dyDescent="0.3">
      <c r="A2951">
        <v>21</v>
      </c>
      <c r="B2951" s="21">
        <v>40837</v>
      </c>
      <c r="C2951" s="21" t="str">
        <f t="shared" si="46"/>
        <v>Oct</v>
      </c>
      <c r="D2951" s="6">
        <v>729036.06</v>
      </c>
      <c r="E2951" t="s">
        <v>155</v>
      </c>
      <c r="F2951" s="5">
        <v>65.16</v>
      </c>
      <c r="G2951" s="5" t="str" cm="1">
        <f t="array" ref="G2951">_xlfn.IFS(F2951&gt;=86,"Hot Week (More Than 85°F)",F2951&lt;50,"Cold Week (Less Than 50°F)",TRUE,"Normal Week")</f>
        <v>Normal Week</v>
      </c>
      <c r="H2951" s="2">
        <v>3.3530000000000002</v>
      </c>
      <c r="I2951" s="2" t="str" cm="1">
        <f t="array" ref="I2951">_xlfn.IFS(H2951&gt;3.5,"Above Average",H2951&lt;3,"Below Average",TRUE,"Average")</f>
        <v>Average</v>
      </c>
      <c r="J2951" s="1">
        <v>217.1650042</v>
      </c>
      <c r="K2951" s="1" t="str" cm="1">
        <f t="array" ref="K2951">_xlfn.IFS(J2951&gt;200,"Above Average",J2951&lt;155,"Below Average",TRUE,"Average")</f>
        <v>Above Average</v>
      </c>
      <c r="L2951" s="7">
        <v>7.4409999999999998</v>
      </c>
      <c r="M2951" s="7" t="str" cm="1">
        <f t="array" ref="M2951">_xlfn.IFS(L2951&gt;9,"Above Average",L2951&lt;8,"Below Average",TRUE,"Average")</f>
        <v>Below Average</v>
      </c>
    </row>
    <row r="2952" spans="1:13" x14ac:dyDescent="0.3">
      <c r="A2952">
        <v>21</v>
      </c>
      <c r="B2952" s="21">
        <v>40844</v>
      </c>
      <c r="C2952" s="21" t="str">
        <f t="shared" si="46"/>
        <v>Oct</v>
      </c>
      <c r="D2952" s="6">
        <v>738812</v>
      </c>
      <c r="E2952" t="s">
        <v>155</v>
      </c>
      <c r="F2952" s="5">
        <v>65.459999999999994</v>
      </c>
      <c r="G2952" s="5" t="str" cm="1">
        <f t="array" ref="G2952">_xlfn.IFS(F2952&gt;=86,"Hot Week (More Than 85°F)",F2952&lt;50,"Cold Week (Less Than 50°F)",TRUE,"Normal Week")</f>
        <v>Normal Week</v>
      </c>
      <c r="H2952" s="2">
        <v>3.3719999999999999</v>
      </c>
      <c r="I2952" s="2" t="str" cm="1">
        <f t="array" ref="I2952">_xlfn.IFS(H2952&gt;3.5,"Above Average",H2952&lt;3,"Below Average",TRUE,"Average")</f>
        <v>Average</v>
      </c>
      <c r="J2952" s="1">
        <v>217.32518239999999</v>
      </c>
      <c r="K2952" s="1" t="str" cm="1">
        <f t="array" ref="K2952">_xlfn.IFS(J2952&gt;200,"Above Average",J2952&lt;155,"Below Average",TRUE,"Average")</f>
        <v>Above Average</v>
      </c>
      <c r="L2952" s="7">
        <v>7.4409999999999998</v>
      </c>
      <c r="M2952" s="7" t="str" cm="1">
        <f t="array" ref="M2952">_xlfn.IFS(L2952&gt;9,"Above Average",L2952&lt;8,"Below Average",TRUE,"Average")</f>
        <v>Below Average</v>
      </c>
    </row>
    <row r="2953" spans="1:13" x14ac:dyDescent="0.3">
      <c r="A2953">
        <v>21</v>
      </c>
      <c r="B2953" s="21">
        <v>40851</v>
      </c>
      <c r="C2953" s="21" t="str">
        <f t="shared" si="46"/>
        <v>Nov</v>
      </c>
      <c r="D2953" s="6">
        <v>767358.37</v>
      </c>
      <c r="E2953" t="s">
        <v>155</v>
      </c>
      <c r="F2953" s="5">
        <v>56.01</v>
      </c>
      <c r="G2953" s="5" t="str" cm="1">
        <f t="array" ref="G2953">_xlfn.IFS(F2953&gt;=86,"Hot Week (More Than 85°F)",F2953&lt;50,"Cold Week (Less Than 50°F)",TRUE,"Normal Week")</f>
        <v>Normal Week</v>
      </c>
      <c r="H2953" s="2">
        <v>3.3319999999999999</v>
      </c>
      <c r="I2953" s="2" t="str" cm="1">
        <f t="array" ref="I2953">_xlfn.IFS(H2953&gt;3.5,"Above Average",H2953&lt;3,"Below Average",TRUE,"Average")</f>
        <v>Average</v>
      </c>
      <c r="J2953" s="1">
        <v>217.48536050000001</v>
      </c>
      <c r="K2953" s="1" t="str" cm="1">
        <f t="array" ref="K2953">_xlfn.IFS(J2953&gt;200,"Above Average",J2953&lt;155,"Below Average",TRUE,"Average")</f>
        <v>Above Average</v>
      </c>
      <c r="L2953" s="7">
        <v>7.4409999999999998</v>
      </c>
      <c r="M2953" s="7" t="str" cm="1">
        <f t="array" ref="M2953">_xlfn.IFS(L2953&gt;9,"Above Average",L2953&lt;8,"Below Average",TRUE,"Average")</f>
        <v>Below Average</v>
      </c>
    </row>
    <row r="2954" spans="1:13" x14ac:dyDescent="0.3">
      <c r="A2954">
        <v>21</v>
      </c>
      <c r="B2954" s="21">
        <v>40858</v>
      </c>
      <c r="C2954" s="21" t="str">
        <f t="shared" si="46"/>
        <v>Nov</v>
      </c>
      <c r="D2954" s="6">
        <v>757369.87</v>
      </c>
      <c r="E2954" t="s">
        <v>155</v>
      </c>
      <c r="F2954" s="5">
        <v>59.8</v>
      </c>
      <c r="G2954" s="5" t="str" cm="1">
        <f t="array" ref="G2954">_xlfn.IFS(F2954&gt;=86,"Hot Week (More Than 85°F)",F2954&lt;50,"Cold Week (Less Than 50°F)",TRUE,"Normal Week")</f>
        <v>Normal Week</v>
      </c>
      <c r="H2954" s="2">
        <v>3.2970000000000002</v>
      </c>
      <c r="I2954" s="2" t="str" cm="1">
        <f t="array" ref="I2954">_xlfn.IFS(H2954&gt;3.5,"Above Average",H2954&lt;3,"Below Average",TRUE,"Average")</f>
        <v>Average</v>
      </c>
      <c r="J2954" s="1">
        <v>217.6455387</v>
      </c>
      <c r="K2954" s="1" t="str" cm="1">
        <f t="array" ref="K2954">_xlfn.IFS(J2954&gt;200,"Above Average",J2954&lt;155,"Below Average",TRUE,"Average")</f>
        <v>Above Average</v>
      </c>
      <c r="L2954" s="7">
        <v>7.4409999999999998</v>
      </c>
      <c r="M2954" s="7" t="str" cm="1">
        <f t="array" ref="M2954">_xlfn.IFS(L2954&gt;9,"Above Average",L2954&lt;8,"Below Average",TRUE,"Average")</f>
        <v>Below Average</v>
      </c>
    </row>
    <row r="2955" spans="1:13" x14ac:dyDescent="0.3">
      <c r="A2955">
        <v>21</v>
      </c>
      <c r="B2955" s="21">
        <v>40865</v>
      </c>
      <c r="C2955" s="21" t="str">
        <f t="shared" si="46"/>
        <v>Nov</v>
      </c>
      <c r="D2955" s="6">
        <v>737014.09</v>
      </c>
      <c r="E2955" t="s">
        <v>155</v>
      </c>
      <c r="F2955" s="5">
        <v>61.9</v>
      </c>
      <c r="G2955" s="5" t="str" cm="1">
        <f t="array" ref="G2955">_xlfn.IFS(F2955&gt;=86,"Hot Week (More Than 85°F)",F2955&lt;50,"Cold Week (Less Than 50°F)",TRUE,"Normal Week")</f>
        <v>Normal Week</v>
      </c>
      <c r="H2955" s="2">
        <v>3.3079999999999998</v>
      </c>
      <c r="I2955" s="2" t="str" cm="1">
        <f t="array" ref="I2955">_xlfn.IFS(H2955&gt;3.5,"Above Average",H2955&lt;3,"Below Average",TRUE,"Average")</f>
        <v>Average</v>
      </c>
      <c r="J2955" s="1">
        <v>217.8670218</v>
      </c>
      <c r="K2955" s="1" t="str" cm="1">
        <f t="array" ref="K2955">_xlfn.IFS(J2955&gt;200,"Above Average",J2955&lt;155,"Below Average",TRUE,"Average")</f>
        <v>Above Average</v>
      </c>
      <c r="L2955" s="7">
        <v>7.4409999999999998</v>
      </c>
      <c r="M2955" s="7" t="str" cm="1">
        <f t="array" ref="M2955">_xlfn.IFS(L2955&gt;9,"Above Average",L2955&lt;8,"Below Average",TRUE,"Average")</f>
        <v>Below Average</v>
      </c>
    </row>
    <row r="2956" spans="1:13" x14ac:dyDescent="0.3">
      <c r="A2956">
        <v>21</v>
      </c>
      <c r="B2956" s="21">
        <v>40872</v>
      </c>
      <c r="C2956" s="21" t="str">
        <f t="shared" si="46"/>
        <v>Nov</v>
      </c>
      <c r="D2956" s="6">
        <v>1219263.3999999999</v>
      </c>
      <c r="E2956" t="s">
        <v>156</v>
      </c>
      <c r="F2956" s="5">
        <v>56.43</v>
      </c>
      <c r="G2956" s="5" t="str" cm="1">
        <f t="array" ref="G2956">_xlfn.IFS(F2956&gt;=86,"Hot Week (More Than 85°F)",F2956&lt;50,"Cold Week (Less Than 50°F)",TRUE,"Normal Week")</f>
        <v>Normal Week</v>
      </c>
      <c r="H2956" s="2">
        <v>3.2360000000000002</v>
      </c>
      <c r="I2956" s="2" t="str" cm="1">
        <f t="array" ref="I2956">_xlfn.IFS(H2956&gt;3.5,"Above Average",H2956&lt;3,"Below Average",TRUE,"Average")</f>
        <v>Average</v>
      </c>
      <c r="J2956" s="1">
        <v>218.11302689999999</v>
      </c>
      <c r="K2956" s="1" t="str" cm="1">
        <f t="array" ref="K2956">_xlfn.IFS(J2956&gt;200,"Above Average",J2956&lt;155,"Below Average",TRUE,"Average")</f>
        <v>Above Average</v>
      </c>
      <c r="L2956" s="7">
        <v>7.4409999999999998</v>
      </c>
      <c r="M2956" s="7" t="str" cm="1">
        <f t="array" ref="M2956">_xlfn.IFS(L2956&gt;9,"Above Average",L2956&lt;8,"Below Average",TRUE,"Average")</f>
        <v>Below Average</v>
      </c>
    </row>
    <row r="2957" spans="1:13" x14ac:dyDescent="0.3">
      <c r="A2957">
        <v>21</v>
      </c>
      <c r="B2957" s="21">
        <v>40879</v>
      </c>
      <c r="C2957" s="21" t="str">
        <f t="shared" si="46"/>
        <v>Dec</v>
      </c>
      <c r="D2957" s="6">
        <v>793184.25</v>
      </c>
      <c r="E2957" t="s">
        <v>155</v>
      </c>
      <c r="F2957" s="5">
        <v>48.72</v>
      </c>
      <c r="G2957" s="5" t="str" cm="1">
        <f t="array" ref="G2957">_xlfn.IFS(F2957&gt;=86,"Hot Week (More Than 85°F)",F2957&lt;50,"Cold Week (Less Than 50°F)",TRUE,"Normal Week")</f>
        <v>Cold Week (Less Than 50°F)</v>
      </c>
      <c r="H2957" s="2">
        <v>3.1720000000000002</v>
      </c>
      <c r="I2957" s="2" t="str" cm="1">
        <f t="array" ref="I2957">_xlfn.IFS(H2957&gt;3.5,"Above Average",H2957&lt;3,"Below Average",TRUE,"Average")</f>
        <v>Average</v>
      </c>
      <c r="J2957" s="1">
        <v>218.35903189999999</v>
      </c>
      <c r="K2957" s="1" t="str" cm="1">
        <f t="array" ref="K2957">_xlfn.IFS(J2957&gt;200,"Above Average",J2957&lt;155,"Below Average",TRUE,"Average")</f>
        <v>Above Average</v>
      </c>
      <c r="L2957" s="7">
        <v>7.4409999999999998</v>
      </c>
      <c r="M2957" s="7" t="str" cm="1">
        <f t="array" ref="M2957">_xlfn.IFS(L2957&gt;9,"Above Average",L2957&lt;8,"Below Average",TRUE,"Average")</f>
        <v>Below Average</v>
      </c>
    </row>
    <row r="2958" spans="1:13" x14ac:dyDescent="0.3">
      <c r="A2958">
        <v>21</v>
      </c>
      <c r="B2958" s="21">
        <v>40886</v>
      </c>
      <c r="C2958" s="21" t="str">
        <f t="shared" si="46"/>
        <v>Dec</v>
      </c>
      <c r="D2958" s="6">
        <v>897747.13</v>
      </c>
      <c r="E2958" t="s">
        <v>155</v>
      </c>
      <c r="F2958" s="5">
        <v>41.44</v>
      </c>
      <c r="G2958" s="5" t="str" cm="1">
        <f t="array" ref="G2958">_xlfn.IFS(F2958&gt;=86,"Hot Week (More Than 85°F)",F2958&lt;50,"Cold Week (Less Than 50°F)",TRUE,"Normal Week")</f>
        <v>Cold Week (Less Than 50°F)</v>
      </c>
      <c r="H2958" s="2">
        <v>3.1579999999999999</v>
      </c>
      <c r="I2958" s="2" t="str" cm="1">
        <f t="array" ref="I2958">_xlfn.IFS(H2958&gt;3.5,"Above Average",H2958&lt;3,"Below Average",TRUE,"Average")</f>
        <v>Average</v>
      </c>
      <c r="J2958" s="1">
        <v>218.60503700000001</v>
      </c>
      <c r="K2958" s="1" t="str" cm="1">
        <f t="array" ref="K2958">_xlfn.IFS(J2958&gt;200,"Above Average",J2958&lt;155,"Below Average",TRUE,"Average")</f>
        <v>Above Average</v>
      </c>
      <c r="L2958" s="7">
        <v>7.4409999999999998</v>
      </c>
      <c r="M2958" s="7" t="str" cm="1">
        <f t="array" ref="M2958">_xlfn.IFS(L2958&gt;9,"Above Average",L2958&lt;8,"Below Average",TRUE,"Average")</f>
        <v>Below Average</v>
      </c>
    </row>
    <row r="2959" spans="1:13" x14ac:dyDescent="0.3">
      <c r="A2959">
        <v>21</v>
      </c>
      <c r="B2959" s="21">
        <v>40893</v>
      </c>
      <c r="C2959" s="21" t="str">
        <f t="shared" si="46"/>
        <v>Dec</v>
      </c>
      <c r="D2959" s="6">
        <v>1027584.51</v>
      </c>
      <c r="E2959" t="s">
        <v>155</v>
      </c>
      <c r="F2959" s="5">
        <v>50.56</v>
      </c>
      <c r="G2959" s="5" t="str" cm="1">
        <f t="array" ref="G2959">_xlfn.IFS(F2959&gt;=86,"Hot Week (More Than 85°F)",F2959&lt;50,"Cold Week (Less Than 50°F)",TRUE,"Normal Week")</f>
        <v>Normal Week</v>
      </c>
      <c r="H2959" s="2">
        <v>3.1589999999999998</v>
      </c>
      <c r="I2959" s="2" t="str" cm="1">
        <f t="array" ref="I2959">_xlfn.IFS(H2959&gt;3.5,"Above Average",H2959&lt;3,"Below Average",TRUE,"Average")</f>
        <v>Average</v>
      </c>
      <c r="J2959" s="1">
        <v>218.8217928</v>
      </c>
      <c r="K2959" s="1" t="str" cm="1">
        <f t="array" ref="K2959">_xlfn.IFS(J2959&gt;200,"Above Average",J2959&lt;155,"Below Average",TRUE,"Average")</f>
        <v>Above Average</v>
      </c>
      <c r="L2959" s="7">
        <v>7.4409999999999998</v>
      </c>
      <c r="M2959" s="7" t="str" cm="1">
        <f t="array" ref="M2959">_xlfn.IFS(L2959&gt;9,"Above Average",L2959&lt;8,"Below Average",TRUE,"Average")</f>
        <v>Below Average</v>
      </c>
    </row>
    <row r="2960" spans="1:13" x14ac:dyDescent="0.3">
      <c r="A2960">
        <v>21</v>
      </c>
      <c r="B2960" s="21">
        <v>40900</v>
      </c>
      <c r="C2960" s="21" t="str">
        <f t="shared" si="46"/>
        <v>Dec</v>
      </c>
      <c r="D2960" s="6">
        <v>1384552.17</v>
      </c>
      <c r="E2960" t="s">
        <v>155</v>
      </c>
      <c r="F2960" s="5">
        <v>46.54</v>
      </c>
      <c r="G2960" s="5" t="str" cm="1">
        <f t="array" ref="G2960">_xlfn.IFS(F2960&gt;=86,"Hot Week (More Than 85°F)",F2960&lt;50,"Cold Week (Less Than 50°F)",TRUE,"Normal Week")</f>
        <v>Cold Week (Less Than 50°F)</v>
      </c>
      <c r="H2960" s="2">
        <v>3.1120000000000001</v>
      </c>
      <c r="I2960" s="2" t="str" cm="1">
        <f t="array" ref="I2960">_xlfn.IFS(H2960&gt;3.5,"Above Average",H2960&lt;3,"Below Average",TRUE,"Average")</f>
        <v>Average</v>
      </c>
      <c r="J2960" s="1">
        <v>218.9995495</v>
      </c>
      <c r="K2960" s="1" t="str" cm="1">
        <f t="array" ref="K2960">_xlfn.IFS(J2960&gt;200,"Above Average",J2960&lt;155,"Below Average",TRUE,"Average")</f>
        <v>Above Average</v>
      </c>
      <c r="L2960" s="7">
        <v>7.4409999999999998</v>
      </c>
      <c r="M2960" s="7" t="str" cm="1">
        <f t="array" ref="M2960">_xlfn.IFS(L2960&gt;9,"Above Average",L2960&lt;8,"Below Average",TRUE,"Average")</f>
        <v>Below Average</v>
      </c>
    </row>
    <row r="2961" spans="1:13" x14ac:dyDescent="0.3">
      <c r="A2961">
        <v>21</v>
      </c>
      <c r="B2961" s="21">
        <v>40907</v>
      </c>
      <c r="C2961" s="21" t="str">
        <f t="shared" si="46"/>
        <v>Dec</v>
      </c>
      <c r="D2961" s="6">
        <v>804362.36</v>
      </c>
      <c r="E2961" t="s">
        <v>156</v>
      </c>
      <c r="F2961" s="5">
        <v>45.16</v>
      </c>
      <c r="G2961" s="5" t="str" cm="1">
        <f t="array" ref="G2961">_xlfn.IFS(F2961&gt;=86,"Hot Week (More Than 85°F)",F2961&lt;50,"Cold Week (Less Than 50°F)",TRUE,"Normal Week")</f>
        <v>Cold Week (Less Than 50°F)</v>
      </c>
      <c r="H2961" s="2">
        <v>3.129</v>
      </c>
      <c r="I2961" s="2" t="str" cm="1">
        <f t="array" ref="I2961">_xlfn.IFS(H2961&gt;3.5,"Above Average",H2961&lt;3,"Below Average",TRUE,"Average")</f>
        <v>Average</v>
      </c>
      <c r="J2961" s="1">
        <v>219.1773063</v>
      </c>
      <c r="K2961" s="1" t="str" cm="1">
        <f t="array" ref="K2961">_xlfn.IFS(J2961&gt;200,"Above Average",J2961&lt;155,"Below Average",TRUE,"Average")</f>
        <v>Above Average</v>
      </c>
      <c r="L2961" s="7">
        <v>7.4409999999999998</v>
      </c>
      <c r="M2961" s="7" t="str" cm="1">
        <f t="array" ref="M2961">_xlfn.IFS(L2961&gt;9,"Above Average",L2961&lt;8,"Below Average",TRUE,"Average")</f>
        <v>Below Average</v>
      </c>
    </row>
    <row r="2962" spans="1:13" x14ac:dyDescent="0.3">
      <c r="A2962">
        <v>21</v>
      </c>
      <c r="B2962" s="21">
        <v>40914</v>
      </c>
      <c r="C2962" s="21" t="str">
        <f t="shared" si="46"/>
        <v>Jan</v>
      </c>
      <c r="D2962" s="6">
        <v>640181.86</v>
      </c>
      <c r="E2962" t="s">
        <v>155</v>
      </c>
      <c r="F2962" s="5">
        <v>48.1</v>
      </c>
      <c r="G2962" s="5" t="str" cm="1">
        <f t="array" ref="G2962">_xlfn.IFS(F2962&gt;=86,"Hot Week (More Than 85°F)",F2962&lt;50,"Cold Week (Less Than 50°F)",TRUE,"Normal Week")</f>
        <v>Cold Week (Less Than 50°F)</v>
      </c>
      <c r="H2962" s="2">
        <v>3.157</v>
      </c>
      <c r="I2962" s="2" t="str" cm="1">
        <f t="array" ref="I2962">_xlfn.IFS(H2962&gt;3.5,"Above Average",H2962&lt;3,"Below Average",TRUE,"Average")</f>
        <v>Average</v>
      </c>
      <c r="J2962" s="1">
        <v>219.355063</v>
      </c>
      <c r="K2962" s="1" t="str" cm="1">
        <f t="array" ref="K2962">_xlfn.IFS(J2962&gt;200,"Above Average",J2962&lt;155,"Below Average",TRUE,"Average")</f>
        <v>Above Average</v>
      </c>
      <c r="L2962" s="7">
        <v>7.0570000000000004</v>
      </c>
      <c r="M2962" s="7" t="str" cm="1">
        <f t="array" ref="M2962">_xlfn.IFS(L2962&gt;9,"Above Average",L2962&lt;8,"Below Average",TRUE,"Average")</f>
        <v>Below Average</v>
      </c>
    </row>
    <row r="2963" spans="1:13" x14ac:dyDescent="0.3">
      <c r="A2963">
        <v>21</v>
      </c>
      <c r="B2963" s="21">
        <v>40921</v>
      </c>
      <c r="C2963" s="21" t="str">
        <f t="shared" si="46"/>
        <v>Jan</v>
      </c>
      <c r="D2963" s="6">
        <v>631181.25</v>
      </c>
      <c r="E2963" t="s">
        <v>155</v>
      </c>
      <c r="F2963" s="5">
        <v>45</v>
      </c>
      <c r="G2963" s="5" t="str" cm="1">
        <f t="array" ref="G2963">_xlfn.IFS(F2963&gt;=86,"Hot Week (More Than 85°F)",F2963&lt;50,"Cold Week (Less Than 50°F)",TRUE,"Normal Week")</f>
        <v>Cold Week (Less Than 50°F)</v>
      </c>
      <c r="H2963" s="2">
        <v>3.2610000000000001</v>
      </c>
      <c r="I2963" s="2" t="str" cm="1">
        <f t="array" ref="I2963">_xlfn.IFS(H2963&gt;3.5,"Above Average",H2963&lt;3,"Below Average",TRUE,"Average")</f>
        <v>Average</v>
      </c>
      <c r="J2963" s="1">
        <v>219.5328198</v>
      </c>
      <c r="K2963" s="1" t="str" cm="1">
        <f t="array" ref="K2963">_xlfn.IFS(J2963&gt;200,"Above Average",J2963&lt;155,"Below Average",TRUE,"Average")</f>
        <v>Above Average</v>
      </c>
      <c r="L2963" s="7">
        <v>7.0570000000000004</v>
      </c>
      <c r="M2963" s="7" t="str" cm="1">
        <f t="array" ref="M2963">_xlfn.IFS(L2963&gt;9,"Above Average",L2963&lt;8,"Below Average",TRUE,"Average")</f>
        <v>Below Average</v>
      </c>
    </row>
    <row r="2964" spans="1:13" x14ac:dyDescent="0.3">
      <c r="A2964">
        <v>21</v>
      </c>
      <c r="B2964" s="21">
        <v>40928</v>
      </c>
      <c r="C2964" s="21" t="str">
        <f t="shared" si="46"/>
        <v>Jan</v>
      </c>
      <c r="D2964" s="6">
        <v>651178.19999999995</v>
      </c>
      <c r="E2964" t="s">
        <v>155</v>
      </c>
      <c r="F2964" s="5">
        <v>52.21</v>
      </c>
      <c r="G2964" s="5" t="str" cm="1">
        <f t="array" ref="G2964">_xlfn.IFS(F2964&gt;=86,"Hot Week (More Than 85°F)",F2964&lt;50,"Cold Week (Less Than 50°F)",TRUE,"Normal Week")</f>
        <v>Normal Week</v>
      </c>
      <c r="H2964" s="2">
        <v>3.2679999999999998</v>
      </c>
      <c r="I2964" s="2" t="str" cm="1">
        <f t="array" ref="I2964">_xlfn.IFS(H2964&gt;3.5,"Above Average",H2964&lt;3,"Below Average",TRUE,"Average")</f>
        <v>Average</v>
      </c>
      <c r="J2964" s="1">
        <v>219.6258417</v>
      </c>
      <c r="K2964" s="1" t="str" cm="1">
        <f t="array" ref="K2964">_xlfn.IFS(J2964&gt;200,"Above Average",J2964&lt;155,"Below Average",TRUE,"Average")</f>
        <v>Above Average</v>
      </c>
      <c r="L2964" s="7">
        <v>7.0570000000000004</v>
      </c>
      <c r="M2964" s="7" t="str" cm="1">
        <f t="array" ref="M2964">_xlfn.IFS(L2964&gt;9,"Above Average",L2964&lt;8,"Below Average",TRUE,"Average")</f>
        <v>Below Average</v>
      </c>
    </row>
    <row r="2965" spans="1:13" x14ac:dyDescent="0.3">
      <c r="A2965">
        <v>21</v>
      </c>
      <c r="B2965" s="21">
        <v>40935</v>
      </c>
      <c r="C2965" s="21" t="str">
        <f t="shared" si="46"/>
        <v>Jan</v>
      </c>
      <c r="D2965" s="6">
        <v>611258.71</v>
      </c>
      <c r="E2965" t="s">
        <v>155</v>
      </c>
      <c r="F2965" s="5">
        <v>50.79</v>
      </c>
      <c r="G2965" s="5" t="str" cm="1">
        <f t="array" ref="G2965">_xlfn.IFS(F2965&gt;=86,"Hot Week (More Than 85°F)",F2965&lt;50,"Cold Week (Less Than 50°F)",TRUE,"Normal Week")</f>
        <v>Normal Week</v>
      </c>
      <c r="H2965" s="2">
        <v>3.29</v>
      </c>
      <c r="I2965" s="2" t="str" cm="1">
        <f t="array" ref="I2965">_xlfn.IFS(H2965&gt;3.5,"Above Average",H2965&lt;3,"Below Average",TRUE,"Average")</f>
        <v>Average</v>
      </c>
      <c r="J2965" s="1">
        <v>219.71886359999999</v>
      </c>
      <c r="K2965" s="1" t="str" cm="1">
        <f t="array" ref="K2965">_xlfn.IFS(J2965&gt;200,"Above Average",J2965&lt;155,"Below Average",TRUE,"Average")</f>
        <v>Above Average</v>
      </c>
      <c r="L2965" s="7">
        <v>7.0570000000000004</v>
      </c>
      <c r="M2965" s="7" t="str" cm="1">
        <f t="array" ref="M2965">_xlfn.IFS(L2965&gt;9,"Above Average",L2965&lt;8,"Below Average",TRUE,"Average")</f>
        <v>Below Average</v>
      </c>
    </row>
    <row r="2966" spans="1:13" x14ac:dyDescent="0.3">
      <c r="A2966">
        <v>21</v>
      </c>
      <c r="B2966" s="21">
        <v>40942</v>
      </c>
      <c r="C2966" s="21" t="str">
        <f t="shared" si="46"/>
        <v>Feb</v>
      </c>
      <c r="D2966" s="6">
        <v>680725.43</v>
      </c>
      <c r="E2966" t="s">
        <v>155</v>
      </c>
      <c r="F2966" s="5">
        <v>55.83</v>
      </c>
      <c r="G2966" s="5" t="str" cm="1">
        <f t="array" ref="G2966">_xlfn.IFS(F2966&gt;=86,"Hot Week (More Than 85°F)",F2966&lt;50,"Cold Week (Less Than 50°F)",TRUE,"Normal Week")</f>
        <v>Normal Week</v>
      </c>
      <c r="H2966" s="2">
        <v>3.36</v>
      </c>
      <c r="I2966" s="2" t="str" cm="1">
        <f t="array" ref="I2966">_xlfn.IFS(H2966&gt;3.5,"Above Average",H2966&lt;3,"Below Average",TRUE,"Average")</f>
        <v>Average</v>
      </c>
      <c r="J2966" s="1">
        <v>219.81188539999999</v>
      </c>
      <c r="K2966" s="1" t="str" cm="1">
        <f t="array" ref="K2966">_xlfn.IFS(J2966&gt;200,"Above Average",J2966&lt;155,"Below Average",TRUE,"Average")</f>
        <v>Above Average</v>
      </c>
      <c r="L2966" s="7">
        <v>7.0570000000000004</v>
      </c>
      <c r="M2966" s="7" t="str" cm="1">
        <f t="array" ref="M2966">_xlfn.IFS(L2966&gt;9,"Above Average",L2966&lt;8,"Below Average",TRUE,"Average")</f>
        <v>Below Average</v>
      </c>
    </row>
    <row r="2967" spans="1:13" x14ac:dyDescent="0.3">
      <c r="A2967">
        <v>21</v>
      </c>
      <c r="B2967" s="21">
        <v>40949</v>
      </c>
      <c r="C2967" s="21" t="str">
        <f t="shared" si="46"/>
        <v>Feb</v>
      </c>
      <c r="D2967" s="6">
        <v>770652.79</v>
      </c>
      <c r="E2967" t="s">
        <v>156</v>
      </c>
      <c r="F2967" s="5">
        <v>46.52</v>
      </c>
      <c r="G2967" s="5" t="str" cm="1">
        <f t="array" ref="G2967">_xlfn.IFS(F2967&gt;=86,"Hot Week (More Than 85°F)",F2967&lt;50,"Cold Week (Less Than 50°F)",TRUE,"Normal Week")</f>
        <v>Cold Week (Less Than 50°F)</v>
      </c>
      <c r="H2967" s="2">
        <v>3.4089999999999998</v>
      </c>
      <c r="I2967" s="2" t="str" cm="1">
        <f t="array" ref="I2967">_xlfn.IFS(H2967&gt;3.5,"Above Average",H2967&lt;3,"Below Average",TRUE,"Average")</f>
        <v>Average</v>
      </c>
      <c r="J2967" s="1">
        <v>219.90490729999999</v>
      </c>
      <c r="K2967" s="1" t="str" cm="1">
        <f t="array" ref="K2967">_xlfn.IFS(J2967&gt;200,"Above Average",J2967&lt;155,"Below Average",TRUE,"Average")</f>
        <v>Above Average</v>
      </c>
      <c r="L2967" s="7">
        <v>7.0570000000000004</v>
      </c>
      <c r="M2967" s="7" t="str" cm="1">
        <f t="array" ref="M2967">_xlfn.IFS(L2967&gt;9,"Above Average",L2967&lt;8,"Below Average",TRUE,"Average")</f>
        <v>Below Average</v>
      </c>
    </row>
    <row r="2968" spans="1:13" x14ac:dyDescent="0.3">
      <c r="A2968">
        <v>21</v>
      </c>
      <c r="B2968" s="21">
        <v>40956</v>
      </c>
      <c r="C2968" s="21" t="str">
        <f t="shared" si="46"/>
        <v>Feb</v>
      </c>
      <c r="D2968" s="6">
        <v>834663.52</v>
      </c>
      <c r="E2968" t="s">
        <v>155</v>
      </c>
      <c r="F2968" s="5">
        <v>45.03</v>
      </c>
      <c r="G2968" s="5" t="str" cm="1">
        <f t="array" ref="G2968">_xlfn.IFS(F2968&gt;=86,"Hot Week (More Than 85°F)",F2968&lt;50,"Cold Week (Less Than 50°F)",TRUE,"Normal Week")</f>
        <v>Cold Week (Less Than 50°F)</v>
      </c>
      <c r="H2968" s="2">
        <v>3.51</v>
      </c>
      <c r="I2968" s="2" t="str" cm="1">
        <f t="array" ref="I2968">_xlfn.IFS(H2968&gt;3.5,"Above Average",H2968&lt;3,"Below Average",TRUE,"Average")</f>
        <v>Above Average</v>
      </c>
      <c r="J2968" s="1">
        <v>220.06519929999999</v>
      </c>
      <c r="K2968" s="1" t="str" cm="1">
        <f t="array" ref="K2968">_xlfn.IFS(J2968&gt;200,"Above Average",J2968&lt;155,"Below Average",TRUE,"Average")</f>
        <v>Above Average</v>
      </c>
      <c r="L2968" s="7">
        <v>7.0570000000000004</v>
      </c>
      <c r="M2968" s="7" t="str" cm="1">
        <f t="array" ref="M2968">_xlfn.IFS(L2968&gt;9,"Above Average",L2968&lt;8,"Below Average",TRUE,"Average")</f>
        <v>Below Average</v>
      </c>
    </row>
    <row r="2969" spans="1:13" x14ac:dyDescent="0.3">
      <c r="A2969">
        <v>21</v>
      </c>
      <c r="B2969" s="21">
        <v>40963</v>
      </c>
      <c r="C2969" s="21" t="str">
        <f t="shared" si="46"/>
        <v>Feb</v>
      </c>
      <c r="D2969" s="6">
        <v>747099.07</v>
      </c>
      <c r="E2969" t="s">
        <v>155</v>
      </c>
      <c r="F2969" s="5">
        <v>54.81</v>
      </c>
      <c r="G2969" s="5" t="str" cm="1">
        <f t="array" ref="G2969">_xlfn.IFS(F2969&gt;=86,"Hot Week (More Than 85°F)",F2969&lt;50,"Cold Week (Less Than 50°F)",TRUE,"Normal Week")</f>
        <v>Normal Week</v>
      </c>
      <c r="H2969" s="2">
        <v>3.5550000000000002</v>
      </c>
      <c r="I2969" s="2" t="str" cm="1">
        <f t="array" ref="I2969">_xlfn.IFS(H2969&gt;3.5,"Above Average",H2969&lt;3,"Below Average",TRUE,"Average")</f>
        <v>Above Average</v>
      </c>
      <c r="J2969" s="1">
        <v>220.27594400000001</v>
      </c>
      <c r="K2969" s="1" t="str" cm="1">
        <f t="array" ref="K2969">_xlfn.IFS(J2969&gt;200,"Above Average",J2969&lt;155,"Below Average",TRUE,"Average")</f>
        <v>Above Average</v>
      </c>
      <c r="L2969" s="7">
        <v>7.0570000000000004</v>
      </c>
      <c r="M2969" s="7" t="str" cm="1">
        <f t="array" ref="M2969">_xlfn.IFS(L2969&gt;9,"Above Average",L2969&lt;8,"Below Average",TRUE,"Average")</f>
        <v>Below Average</v>
      </c>
    </row>
    <row r="2970" spans="1:13" x14ac:dyDescent="0.3">
      <c r="A2970">
        <v>21</v>
      </c>
      <c r="B2970" s="21">
        <v>40970</v>
      </c>
      <c r="C2970" s="21" t="str">
        <f t="shared" si="46"/>
        <v>Mar</v>
      </c>
      <c r="D2970" s="6">
        <v>764385.4</v>
      </c>
      <c r="E2970" t="s">
        <v>155</v>
      </c>
      <c r="F2970" s="5">
        <v>59.3</v>
      </c>
      <c r="G2970" s="5" t="str" cm="1">
        <f t="array" ref="G2970">_xlfn.IFS(F2970&gt;=86,"Hot Week (More Than 85°F)",F2970&lt;50,"Cold Week (Less Than 50°F)",TRUE,"Normal Week")</f>
        <v>Normal Week</v>
      </c>
      <c r="H2970" s="2">
        <v>3.63</v>
      </c>
      <c r="I2970" s="2" t="str" cm="1">
        <f t="array" ref="I2970">_xlfn.IFS(H2970&gt;3.5,"Above Average",H2970&lt;3,"Below Average",TRUE,"Average")</f>
        <v>Above Average</v>
      </c>
      <c r="J2970" s="1">
        <v>220.48668860000001</v>
      </c>
      <c r="K2970" s="1" t="str" cm="1">
        <f t="array" ref="K2970">_xlfn.IFS(J2970&gt;200,"Above Average",J2970&lt;155,"Below Average",TRUE,"Average")</f>
        <v>Above Average</v>
      </c>
      <c r="L2970" s="7">
        <v>7.0570000000000004</v>
      </c>
      <c r="M2970" s="7" t="str" cm="1">
        <f t="array" ref="M2970">_xlfn.IFS(L2970&gt;9,"Above Average",L2970&lt;8,"Below Average",TRUE,"Average")</f>
        <v>Below Average</v>
      </c>
    </row>
    <row r="2971" spans="1:13" x14ac:dyDescent="0.3">
      <c r="A2971">
        <v>21</v>
      </c>
      <c r="B2971" s="21">
        <v>40977</v>
      </c>
      <c r="C2971" s="21" t="str">
        <f t="shared" si="46"/>
        <v>Mar</v>
      </c>
      <c r="D2971" s="6">
        <v>755084.4</v>
      </c>
      <c r="E2971" t="s">
        <v>155</v>
      </c>
      <c r="F2971" s="5">
        <v>57.16</v>
      </c>
      <c r="G2971" s="5" t="str" cm="1">
        <f t="array" ref="G2971">_xlfn.IFS(F2971&gt;=86,"Hot Week (More Than 85°F)",F2971&lt;50,"Cold Week (Less Than 50°F)",TRUE,"Normal Week")</f>
        <v>Normal Week</v>
      </c>
      <c r="H2971" s="2">
        <v>3.669</v>
      </c>
      <c r="I2971" s="2" t="str" cm="1">
        <f t="array" ref="I2971">_xlfn.IFS(H2971&gt;3.5,"Above Average",H2971&lt;3,"Below Average",TRUE,"Average")</f>
        <v>Above Average</v>
      </c>
      <c r="J2971" s="1">
        <v>220.69743320000001</v>
      </c>
      <c r="K2971" s="1" t="str" cm="1">
        <f t="array" ref="K2971">_xlfn.IFS(J2971&gt;200,"Above Average",J2971&lt;155,"Below Average",TRUE,"Average")</f>
        <v>Above Average</v>
      </c>
      <c r="L2971" s="7">
        <v>7.0570000000000004</v>
      </c>
      <c r="M2971" s="7" t="str" cm="1">
        <f t="array" ref="M2971">_xlfn.IFS(L2971&gt;9,"Above Average",L2971&lt;8,"Below Average",TRUE,"Average")</f>
        <v>Below Average</v>
      </c>
    </row>
    <row r="2972" spans="1:13" x14ac:dyDescent="0.3">
      <c r="A2972">
        <v>21</v>
      </c>
      <c r="B2972" s="21">
        <v>40984</v>
      </c>
      <c r="C2972" s="21" t="str">
        <f t="shared" si="46"/>
        <v>Mar</v>
      </c>
      <c r="D2972" s="6">
        <v>767338.32</v>
      </c>
      <c r="E2972" t="s">
        <v>155</v>
      </c>
      <c r="F2972" s="5">
        <v>63.39</v>
      </c>
      <c r="G2972" s="5" t="str" cm="1">
        <f t="array" ref="G2972">_xlfn.IFS(F2972&gt;=86,"Hot Week (More Than 85°F)",F2972&lt;50,"Cold Week (Less Than 50°F)",TRUE,"Normal Week")</f>
        <v>Normal Week</v>
      </c>
      <c r="H2972" s="2">
        <v>3.734</v>
      </c>
      <c r="I2972" s="2" t="str" cm="1">
        <f t="array" ref="I2972">_xlfn.IFS(H2972&gt;3.5,"Above Average",H2972&lt;3,"Below Average",TRUE,"Average")</f>
        <v>Above Average</v>
      </c>
      <c r="J2972" s="1">
        <v>220.84984679999999</v>
      </c>
      <c r="K2972" s="1" t="str" cm="1">
        <f t="array" ref="K2972">_xlfn.IFS(J2972&gt;200,"Above Average",J2972&lt;155,"Below Average",TRUE,"Average")</f>
        <v>Above Average</v>
      </c>
      <c r="L2972" s="7">
        <v>7.0570000000000004</v>
      </c>
      <c r="M2972" s="7" t="str" cm="1">
        <f t="array" ref="M2972">_xlfn.IFS(L2972&gt;9,"Above Average",L2972&lt;8,"Below Average",TRUE,"Average")</f>
        <v>Below Average</v>
      </c>
    </row>
    <row r="2973" spans="1:13" x14ac:dyDescent="0.3">
      <c r="A2973">
        <v>21</v>
      </c>
      <c r="B2973" s="21">
        <v>40991</v>
      </c>
      <c r="C2973" s="21" t="str">
        <f t="shared" si="46"/>
        <v>Mar</v>
      </c>
      <c r="D2973" s="6">
        <v>729759.97</v>
      </c>
      <c r="E2973" t="s">
        <v>155</v>
      </c>
      <c r="F2973" s="5">
        <v>62.96</v>
      </c>
      <c r="G2973" s="5" t="str" cm="1">
        <f t="array" ref="G2973">_xlfn.IFS(F2973&gt;=86,"Hot Week (More Than 85°F)",F2973&lt;50,"Cold Week (Less Than 50°F)",TRUE,"Normal Week")</f>
        <v>Normal Week</v>
      </c>
      <c r="H2973" s="2">
        <v>3.7869999999999999</v>
      </c>
      <c r="I2973" s="2" t="str" cm="1">
        <f t="array" ref="I2973">_xlfn.IFS(H2973&gt;3.5,"Above Average",H2973&lt;3,"Below Average",TRUE,"Average")</f>
        <v>Above Average</v>
      </c>
      <c r="J2973" s="1">
        <v>220.92448580000001</v>
      </c>
      <c r="K2973" s="1" t="str" cm="1">
        <f t="array" ref="K2973">_xlfn.IFS(J2973&gt;200,"Above Average",J2973&lt;155,"Below Average",TRUE,"Average")</f>
        <v>Above Average</v>
      </c>
      <c r="L2973" s="7">
        <v>7.0570000000000004</v>
      </c>
      <c r="M2973" s="7" t="str" cm="1">
        <f t="array" ref="M2973">_xlfn.IFS(L2973&gt;9,"Above Average",L2973&lt;8,"Below Average",TRUE,"Average")</f>
        <v>Below Average</v>
      </c>
    </row>
    <row r="2974" spans="1:13" x14ac:dyDescent="0.3">
      <c r="A2974">
        <v>21</v>
      </c>
      <c r="B2974" s="21">
        <v>40998</v>
      </c>
      <c r="C2974" s="21" t="str">
        <f t="shared" si="46"/>
        <v>Mar</v>
      </c>
      <c r="D2974" s="6">
        <v>724798.76</v>
      </c>
      <c r="E2974" t="s">
        <v>155</v>
      </c>
      <c r="F2974" s="5">
        <v>67.87</v>
      </c>
      <c r="G2974" s="5" t="str" cm="1">
        <f t="array" ref="G2974">_xlfn.IFS(F2974&gt;=86,"Hot Week (More Than 85°F)",F2974&lt;50,"Cold Week (Less Than 50°F)",TRUE,"Normal Week")</f>
        <v>Normal Week</v>
      </c>
      <c r="H2974" s="2">
        <v>3.8450000000000002</v>
      </c>
      <c r="I2974" s="2" t="str" cm="1">
        <f t="array" ref="I2974">_xlfn.IFS(H2974&gt;3.5,"Above Average",H2974&lt;3,"Below Average",TRUE,"Average")</f>
        <v>Above Average</v>
      </c>
      <c r="J2974" s="1">
        <v>220.9991248</v>
      </c>
      <c r="K2974" s="1" t="str" cm="1">
        <f t="array" ref="K2974">_xlfn.IFS(J2974&gt;200,"Above Average",J2974&lt;155,"Below Average",TRUE,"Average")</f>
        <v>Above Average</v>
      </c>
      <c r="L2974" s="7">
        <v>7.0570000000000004</v>
      </c>
      <c r="M2974" s="7" t="str" cm="1">
        <f t="array" ref="M2974">_xlfn.IFS(L2974&gt;9,"Above Average",L2974&lt;8,"Below Average",TRUE,"Average")</f>
        <v>Below Average</v>
      </c>
    </row>
    <row r="2975" spans="1:13" x14ac:dyDescent="0.3">
      <c r="A2975">
        <v>21</v>
      </c>
      <c r="B2975" s="21">
        <v>41005</v>
      </c>
      <c r="C2975" s="21" t="str">
        <f t="shared" si="46"/>
        <v>Apr</v>
      </c>
      <c r="D2975" s="6">
        <v>761956.58</v>
      </c>
      <c r="E2975" t="s">
        <v>155</v>
      </c>
      <c r="F2975" s="5">
        <v>69.02</v>
      </c>
      <c r="G2975" s="5" t="str" cm="1">
        <f t="array" ref="G2975">_xlfn.IFS(F2975&gt;=86,"Hot Week (More Than 85°F)",F2975&lt;50,"Cold Week (Less Than 50°F)",TRUE,"Normal Week")</f>
        <v>Normal Week</v>
      </c>
      <c r="H2975" s="2">
        <v>3.891</v>
      </c>
      <c r="I2975" s="2" t="str" cm="1">
        <f t="array" ref="I2975">_xlfn.IFS(H2975&gt;3.5,"Above Average",H2975&lt;3,"Below Average",TRUE,"Average")</f>
        <v>Above Average</v>
      </c>
      <c r="J2975" s="1">
        <v>221.07376379999999</v>
      </c>
      <c r="K2975" s="1" t="str" cm="1">
        <f t="array" ref="K2975">_xlfn.IFS(J2975&gt;200,"Above Average",J2975&lt;155,"Below Average",TRUE,"Average")</f>
        <v>Above Average</v>
      </c>
      <c r="L2975" s="7">
        <v>6.891</v>
      </c>
      <c r="M2975" s="7" t="str" cm="1">
        <f t="array" ref="M2975">_xlfn.IFS(L2975&gt;9,"Above Average",L2975&lt;8,"Below Average",TRUE,"Average")</f>
        <v>Below Average</v>
      </c>
    </row>
    <row r="2976" spans="1:13" x14ac:dyDescent="0.3">
      <c r="A2976">
        <v>21</v>
      </c>
      <c r="B2976" s="21">
        <v>41012</v>
      </c>
      <c r="C2976" s="21" t="str">
        <f t="shared" si="46"/>
        <v>Apr</v>
      </c>
      <c r="D2976" s="6">
        <v>769319.04</v>
      </c>
      <c r="E2976" t="s">
        <v>155</v>
      </c>
      <c r="F2976" s="5">
        <v>69.03</v>
      </c>
      <c r="G2976" s="5" t="str" cm="1">
        <f t="array" ref="G2976">_xlfn.IFS(F2976&gt;=86,"Hot Week (More Than 85°F)",F2976&lt;50,"Cold Week (Less Than 50°F)",TRUE,"Normal Week")</f>
        <v>Normal Week</v>
      </c>
      <c r="H2976" s="2">
        <v>3.891</v>
      </c>
      <c r="I2976" s="2" t="str" cm="1">
        <f t="array" ref="I2976">_xlfn.IFS(H2976&gt;3.5,"Above Average",H2976&lt;3,"Below Average",TRUE,"Average")</f>
        <v>Above Average</v>
      </c>
      <c r="J2976" s="1">
        <v>221.14840280000001</v>
      </c>
      <c r="K2976" s="1" t="str" cm="1">
        <f t="array" ref="K2976">_xlfn.IFS(J2976&gt;200,"Above Average",J2976&lt;155,"Below Average",TRUE,"Average")</f>
        <v>Above Average</v>
      </c>
      <c r="L2976" s="7">
        <v>6.891</v>
      </c>
      <c r="M2976" s="7" t="str" cm="1">
        <f t="array" ref="M2976">_xlfn.IFS(L2976&gt;9,"Above Average",L2976&lt;8,"Below Average",TRUE,"Average")</f>
        <v>Below Average</v>
      </c>
    </row>
    <row r="2977" spans="1:13" x14ac:dyDescent="0.3">
      <c r="A2977">
        <v>21</v>
      </c>
      <c r="B2977" s="21">
        <v>41019</v>
      </c>
      <c r="C2977" s="21" t="str">
        <f t="shared" si="46"/>
        <v>Apr</v>
      </c>
      <c r="D2977" s="6">
        <v>734858.91</v>
      </c>
      <c r="E2977" t="s">
        <v>155</v>
      </c>
      <c r="F2977" s="5">
        <v>66.97</v>
      </c>
      <c r="G2977" s="5" t="str" cm="1">
        <f t="array" ref="G2977">_xlfn.IFS(F2977&gt;=86,"Hot Week (More Than 85°F)",F2977&lt;50,"Cold Week (Less Than 50°F)",TRUE,"Normal Week")</f>
        <v>Normal Week</v>
      </c>
      <c r="H2977" s="2">
        <v>3.8769999999999998</v>
      </c>
      <c r="I2977" s="2" t="str" cm="1">
        <f t="array" ref="I2977">_xlfn.IFS(H2977&gt;3.5,"Above Average",H2977&lt;3,"Below Average",TRUE,"Average")</f>
        <v>Above Average</v>
      </c>
      <c r="J2977" s="1">
        <v>221.20210739999999</v>
      </c>
      <c r="K2977" s="1" t="str" cm="1">
        <f t="array" ref="K2977">_xlfn.IFS(J2977&gt;200,"Above Average",J2977&lt;155,"Below Average",TRUE,"Average")</f>
        <v>Above Average</v>
      </c>
      <c r="L2977" s="7">
        <v>6.891</v>
      </c>
      <c r="M2977" s="7" t="str" cm="1">
        <f t="array" ref="M2977">_xlfn.IFS(L2977&gt;9,"Above Average",L2977&lt;8,"Below Average",TRUE,"Average")</f>
        <v>Below Average</v>
      </c>
    </row>
    <row r="2978" spans="1:13" x14ac:dyDescent="0.3">
      <c r="A2978">
        <v>21</v>
      </c>
      <c r="B2978" s="21">
        <v>41026</v>
      </c>
      <c r="C2978" s="21" t="str">
        <f t="shared" si="46"/>
        <v>Apr</v>
      </c>
      <c r="D2978" s="6">
        <v>674829.58</v>
      </c>
      <c r="E2978" t="s">
        <v>155</v>
      </c>
      <c r="F2978" s="5">
        <v>69.209999999999994</v>
      </c>
      <c r="G2978" s="5" t="str" cm="1">
        <f t="array" ref="G2978">_xlfn.IFS(F2978&gt;=86,"Hot Week (More Than 85°F)",F2978&lt;50,"Cold Week (Less Than 50°F)",TRUE,"Normal Week")</f>
        <v>Normal Week</v>
      </c>
      <c r="H2978" s="2">
        <v>3.8140000000000001</v>
      </c>
      <c r="I2978" s="2" t="str" cm="1">
        <f t="array" ref="I2978">_xlfn.IFS(H2978&gt;3.5,"Above Average",H2978&lt;3,"Below Average",TRUE,"Average")</f>
        <v>Above Average</v>
      </c>
      <c r="J2978" s="1">
        <v>221.25581199999999</v>
      </c>
      <c r="K2978" s="1" t="str" cm="1">
        <f t="array" ref="K2978">_xlfn.IFS(J2978&gt;200,"Above Average",J2978&lt;155,"Below Average",TRUE,"Average")</f>
        <v>Above Average</v>
      </c>
      <c r="L2978" s="7">
        <v>6.891</v>
      </c>
      <c r="M2978" s="7" t="str" cm="1">
        <f t="array" ref="M2978">_xlfn.IFS(L2978&gt;9,"Above Average",L2978&lt;8,"Below Average",TRUE,"Average")</f>
        <v>Below Average</v>
      </c>
    </row>
    <row r="2979" spans="1:13" x14ac:dyDescent="0.3">
      <c r="A2979">
        <v>21</v>
      </c>
      <c r="B2979" s="21">
        <v>41033</v>
      </c>
      <c r="C2979" s="21" t="str">
        <f t="shared" si="46"/>
        <v>May</v>
      </c>
      <c r="D2979" s="6">
        <v>697645.32</v>
      </c>
      <c r="E2979" t="s">
        <v>155</v>
      </c>
      <c r="F2979" s="5">
        <v>77.53</v>
      </c>
      <c r="G2979" s="5" t="str" cm="1">
        <f t="array" ref="G2979">_xlfn.IFS(F2979&gt;=86,"Hot Week (More Than 85°F)",F2979&lt;50,"Cold Week (Less Than 50°F)",TRUE,"Normal Week")</f>
        <v>Normal Week</v>
      </c>
      <c r="H2979" s="2">
        <v>3.7490000000000001</v>
      </c>
      <c r="I2979" s="2" t="str" cm="1">
        <f t="array" ref="I2979">_xlfn.IFS(H2979&gt;3.5,"Above Average",H2979&lt;3,"Below Average",TRUE,"Average")</f>
        <v>Above Average</v>
      </c>
      <c r="J2979" s="1">
        <v>221.30951659999999</v>
      </c>
      <c r="K2979" s="1" t="str" cm="1">
        <f t="array" ref="K2979">_xlfn.IFS(J2979&gt;200,"Above Average",J2979&lt;155,"Below Average",TRUE,"Average")</f>
        <v>Above Average</v>
      </c>
      <c r="L2979" s="7">
        <v>6.891</v>
      </c>
      <c r="M2979" s="7" t="str" cm="1">
        <f t="array" ref="M2979">_xlfn.IFS(L2979&gt;9,"Above Average",L2979&lt;8,"Below Average",TRUE,"Average")</f>
        <v>Below Average</v>
      </c>
    </row>
    <row r="2980" spans="1:13" x14ac:dyDescent="0.3">
      <c r="A2980">
        <v>21</v>
      </c>
      <c r="B2980" s="21">
        <v>41040</v>
      </c>
      <c r="C2980" s="21" t="str">
        <f t="shared" si="46"/>
        <v>May</v>
      </c>
      <c r="D2980" s="6">
        <v>649945.54</v>
      </c>
      <c r="E2980" t="s">
        <v>155</v>
      </c>
      <c r="F2980" s="5">
        <v>74.14</v>
      </c>
      <c r="G2980" s="5" t="str" cm="1">
        <f t="array" ref="G2980">_xlfn.IFS(F2980&gt;=86,"Hot Week (More Than 85°F)",F2980&lt;50,"Cold Week (Less Than 50°F)",TRUE,"Normal Week")</f>
        <v>Normal Week</v>
      </c>
      <c r="H2980" s="2">
        <v>3.6880000000000002</v>
      </c>
      <c r="I2980" s="2" t="str" cm="1">
        <f t="array" ref="I2980">_xlfn.IFS(H2980&gt;3.5,"Above Average",H2980&lt;3,"Below Average",TRUE,"Average")</f>
        <v>Above Average</v>
      </c>
      <c r="J2980" s="1">
        <v>221.3632212</v>
      </c>
      <c r="K2980" s="1" t="str" cm="1">
        <f t="array" ref="K2980">_xlfn.IFS(J2980&gt;200,"Above Average",J2980&lt;155,"Below Average",TRUE,"Average")</f>
        <v>Above Average</v>
      </c>
      <c r="L2980" s="7">
        <v>6.891</v>
      </c>
      <c r="M2980" s="7" t="str" cm="1">
        <f t="array" ref="M2980">_xlfn.IFS(L2980&gt;9,"Above Average",L2980&lt;8,"Below Average",TRUE,"Average")</f>
        <v>Below Average</v>
      </c>
    </row>
    <row r="2981" spans="1:13" x14ac:dyDescent="0.3">
      <c r="A2981">
        <v>21</v>
      </c>
      <c r="B2981" s="21">
        <v>41047</v>
      </c>
      <c r="C2981" s="21" t="str">
        <f t="shared" si="46"/>
        <v>May</v>
      </c>
      <c r="D2981" s="6">
        <v>700554.16</v>
      </c>
      <c r="E2981" t="s">
        <v>155</v>
      </c>
      <c r="F2981" s="5">
        <v>72.42</v>
      </c>
      <c r="G2981" s="5" t="str" cm="1">
        <f t="array" ref="G2981">_xlfn.IFS(F2981&gt;=86,"Hot Week (More Than 85°F)",F2981&lt;50,"Cold Week (Less Than 50°F)",TRUE,"Normal Week")</f>
        <v>Normal Week</v>
      </c>
      <c r="H2981" s="2">
        <v>3.63</v>
      </c>
      <c r="I2981" s="2" t="str" cm="1">
        <f t="array" ref="I2981">_xlfn.IFS(H2981&gt;3.5,"Above Average",H2981&lt;3,"Below Average",TRUE,"Average")</f>
        <v>Above Average</v>
      </c>
      <c r="J2981" s="1">
        <v>221.38033100000001</v>
      </c>
      <c r="K2981" s="1" t="str" cm="1">
        <f t="array" ref="K2981">_xlfn.IFS(J2981&gt;200,"Above Average",J2981&lt;155,"Below Average",TRUE,"Average")</f>
        <v>Above Average</v>
      </c>
      <c r="L2981" s="7">
        <v>6.891</v>
      </c>
      <c r="M2981" s="7" t="str" cm="1">
        <f t="array" ref="M2981">_xlfn.IFS(L2981&gt;9,"Above Average",L2981&lt;8,"Below Average",TRUE,"Average")</f>
        <v>Below Average</v>
      </c>
    </row>
    <row r="2982" spans="1:13" x14ac:dyDescent="0.3">
      <c r="A2982">
        <v>21</v>
      </c>
      <c r="B2982" s="21">
        <v>41054</v>
      </c>
      <c r="C2982" s="21" t="str">
        <f t="shared" si="46"/>
        <v>May</v>
      </c>
      <c r="D2982" s="6">
        <v>722891.24</v>
      </c>
      <c r="E2982" t="s">
        <v>155</v>
      </c>
      <c r="F2982" s="5">
        <v>79.489999999999995</v>
      </c>
      <c r="G2982" s="5" t="str" cm="1">
        <f t="array" ref="G2982">_xlfn.IFS(F2982&gt;=86,"Hot Week (More Than 85°F)",F2982&lt;50,"Cold Week (Less Than 50°F)",TRUE,"Normal Week")</f>
        <v>Normal Week</v>
      </c>
      <c r="H2982" s="2">
        <v>3.5609999999999999</v>
      </c>
      <c r="I2982" s="2" t="str" cm="1">
        <f t="array" ref="I2982">_xlfn.IFS(H2982&gt;3.5,"Above Average",H2982&lt;3,"Below Average",TRUE,"Average")</f>
        <v>Above Average</v>
      </c>
      <c r="J2982" s="1">
        <v>221.3828029</v>
      </c>
      <c r="K2982" s="1" t="str" cm="1">
        <f t="array" ref="K2982">_xlfn.IFS(J2982&gt;200,"Above Average",J2982&lt;155,"Below Average",TRUE,"Average")</f>
        <v>Above Average</v>
      </c>
      <c r="L2982" s="7">
        <v>6.891</v>
      </c>
      <c r="M2982" s="7" t="str" cm="1">
        <f t="array" ref="M2982">_xlfn.IFS(L2982&gt;9,"Above Average",L2982&lt;8,"Below Average",TRUE,"Average")</f>
        <v>Below Average</v>
      </c>
    </row>
    <row r="2983" spans="1:13" x14ac:dyDescent="0.3">
      <c r="A2983">
        <v>21</v>
      </c>
      <c r="B2983" s="21">
        <v>41061</v>
      </c>
      <c r="C2983" s="21" t="str">
        <f t="shared" si="46"/>
        <v>Jun</v>
      </c>
      <c r="D2983" s="6">
        <v>695439.83</v>
      </c>
      <c r="E2983" t="s">
        <v>155</v>
      </c>
      <c r="F2983" s="5">
        <v>79.239999999999995</v>
      </c>
      <c r="G2983" s="5" t="str" cm="1">
        <f t="array" ref="G2983">_xlfn.IFS(F2983&gt;=86,"Hot Week (More Than 85°F)",F2983&lt;50,"Cold Week (Less Than 50°F)",TRUE,"Normal Week")</f>
        <v>Normal Week</v>
      </c>
      <c r="H2983" s="2">
        <v>3.5009999999999999</v>
      </c>
      <c r="I2983" s="2" t="str" cm="1">
        <f t="array" ref="I2983">_xlfn.IFS(H2983&gt;3.5,"Above Average",H2983&lt;3,"Below Average",TRUE,"Average")</f>
        <v>Above Average</v>
      </c>
      <c r="J2983" s="1">
        <v>221.38527479999999</v>
      </c>
      <c r="K2983" s="1" t="str" cm="1">
        <f t="array" ref="K2983">_xlfn.IFS(J2983&gt;200,"Above Average",J2983&lt;155,"Below Average",TRUE,"Average")</f>
        <v>Above Average</v>
      </c>
      <c r="L2983" s="7">
        <v>6.891</v>
      </c>
      <c r="M2983" s="7" t="str" cm="1">
        <f t="array" ref="M2983">_xlfn.IFS(L2983&gt;9,"Above Average",L2983&lt;8,"Below Average",TRUE,"Average")</f>
        <v>Below Average</v>
      </c>
    </row>
    <row r="2984" spans="1:13" x14ac:dyDescent="0.3">
      <c r="A2984">
        <v>21</v>
      </c>
      <c r="B2984" s="21">
        <v>41068</v>
      </c>
      <c r="C2984" s="21" t="str">
        <f t="shared" si="46"/>
        <v>Jun</v>
      </c>
      <c r="D2984" s="6">
        <v>707895.72</v>
      </c>
      <c r="E2984" t="s">
        <v>155</v>
      </c>
      <c r="F2984" s="5">
        <v>79.47</v>
      </c>
      <c r="G2984" s="5" t="str" cm="1">
        <f t="array" ref="G2984">_xlfn.IFS(F2984&gt;=86,"Hot Week (More Than 85°F)",F2984&lt;50,"Cold Week (Less Than 50°F)",TRUE,"Normal Week")</f>
        <v>Normal Week</v>
      </c>
      <c r="H2984" s="2">
        <v>3.452</v>
      </c>
      <c r="I2984" s="2" t="str" cm="1">
        <f t="array" ref="I2984">_xlfn.IFS(H2984&gt;3.5,"Above Average",H2984&lt;3,"Below Average",TRUE,"Average")</f>
        <v>Average</v>
      </c>
      <c r="J2984" s="1">
        <v>221.38774670000001</v>
      </c>
      <c r="K2984" s="1" t="str" cm="1">
        <f t="array" ref="K2984">_xlfn.IFS(J2984&gt;200,"Above Average",J2984&lt;155,"Below Average",TRUE,"Average")</f>
        <v>Above Average</v>
      </c>
      <c r="L2984" s="7">
        <v>6.891</v>
      </c>
      <c r="M2984" s="7" t="str" cm="1">
        <f t="array" ref="M2984">_xlfn.IFS(L2984&gt;9,"Above Average",L2984&lt;8,"Below Average",TRUE,"Average")</f>
        <v>Below Average</v>
      </c>
    </row>
    <row r="2985" spans="1:13" x14ac:dyDescent="0.3">
      <c r="A2985">
        <v>21</v>
      </c>
      <c r="B2985" s="21">
        <v>41075</v>
      </c>
      <c r="C2985" s="21" t="str">
        <f t="shared" si="46"/>
        <v>Jun</v>
      </c>
      <c r="D2985" s="6">
        <v>727049.04</v>
      </c>
      <c r="E2985" t="s">
        <v>155</v>
      </c>
      <c r="F2985" s="5">
        <v>81.510000000000005</v>
      </c>
      <c r="G2985" s="5" t="str" cm="1">
        <f t="array" ref="G2985">_xlfn.IFS(F2985&gt;=86,"Hot Week (More Than 85°F)",F2985&lt;50,"Cold Week (Less Than 50°F)",TRUE,"Normal Week")</f>
        <v>Normal Week</v>
      </c>
      <c r="H2985" s="2">
        <v>3.3929999999999998</v>
      </c>
      <c r="I2985" s="2" t="str" cm="1">
        <f t="array" ref="I2985">_xlfn.IFS(H2985&gt;3.5,"Above Average",H2985&lt;3,"Below Average",TRUE,"Average")</f>
        <v>Average</v>
      </c>
      <c r="J2985" s="1">
        <v>221.4009901</v>
      </c>
      <c r="K2985" s="1" t="str" cm="1">
        <f t="array" ref="K2985">_xlfn.IFS(J2985&gt;200,"Above Average",J2985&lt;155,"Below Average",TRUE,"Average")</f>
        <v>Above Average</v>
      </c>
      <c r="L2985" s="7">
        <v>6.891</v>
      </c>
      <c r="M2985" s="7" t="str" cm="1">
        <f t="array" ref="M2985">_xlfn.IFS(L2985&gt;9,"Above Average",L2985&lt;8,"Below Average",TRUE,"Average")</f>
        <v>Below Average</v>
      </c>
    </row>
    <row r="2986" spans="1:13" x14ac:dyDescent="0.3">
      <c r="A2986">
        <v>21</v>
      </c>
      <c r="B2986" s="21">
        <v>41082</v>
      </c>
      <c r="C2986" s="21" t="str">
        <f t="shared" si="46"/>
        <v>Jun</v>
      </c>
      <c r="D2986" s="6">
        <v>735870</v>
      </c>
      <c r="E2986" t="s">
        <v>155</v>
      </c>
      <c r="F2986" s="5">
        <v>81.78</v>
      </c>
      <c r="G2986" s="5" t="str" cm="1">
        <f t="array" ref="G2986">_xlfn.IFS(F2986&gt;=86,"Hot Week (More Than 85°F)",F2986&lt;50,"Cold Week (Less Than 50°F)",TRUE,"Normal Week")</f>
        <v>Normal Week</v>
      </c>
      <c r="H2986" s="2">
        <v>3.3460000000000001</v>
      </c>
      <c r="I2986" s="2" t="str" cm="1">
        <f t="array" ref="I2986">_xlfn.IFS(H2986&gt;3.5,"Above Average",H2986&lt;3,"Below Average",TRUE,"Average")</f>
        <v>Average</v>
      </c>
      <c r="J2986" s="1">
        <v>221.44116220000001</v>
      </c>
      <c r="K2986" s="1" t="str" cm="1">
        <f t="array" ref="K2986">_xlfn.IFS(J2986&gt;200,"Above Average",J2986&lt;155,"Below Average",TRUE,"Average")</f>
        <v>Above Average</v>
      </c>
      <c r="L2986" s="7">
        <v>6.891</v>
      </c>
      <c r="M2986" s="7" t="str" cm="1">
        <f t="array" ref="M2986">_xlfn.IFS(L2986&gt;9,"Above Average",L2986&lt;8,"Below Average",TRUE,"Average")</f>
        <v>Below Average</v>
      </c>
    </row>
    <row r="2987" spans="1:13" x14ac:dyDescent="0.3">
      <c r="A2987">
        <v>21</v>
      </c>
      <c r="B2987" s="21">
        <v>41089</v>
      </c>
      <c r="C2987" s="21" t="str">
        <f t="shared" si="46"/>
        <v>Jun</v>
      </c>
      <c r="D2987" s="6">
        <v>716341.39</v>
      </c>
      <c r="E2987" t="s">
        <v>155</v>
      </c>
      <c r="F2987" s="5">
        <v>88.05</v>
      </c>
      <c r="G2987" s="5" t="str" cm="1">
        <f t="array" ref="G2987">_xlfn.IFS(F2987&gt;=86,"Hot Week (More Than 85°F)",F2987&lt;50,"Cold Week (Less Than 50°F)",TRUE,"Normal Week")</f>
        <v>Hot Week (More Than 85°F)</v>
      </c>
      <c r="H2987" s="2">
        <v>3.286</v>
      </c>
      <c r="I2987" s="2" t="str" cm="1">
        <f t="array" ref="I2987">_xlfn.IFS(H2987&gt;3.5,"Above Average",H2987&lt;3,"Below Average",TRUE,"Average")</f>
        <v>Average</v>
      </c>
      <c r="J2987" s="1">
        <v>221.48133429999999</v>
      </c>
      <c r="K2987" s="1" t="str" cm="1">
        <f t="array" ref="K2987">_xlfn.IFS(J2987&gt;200,"Above Average",J2987&lt;155,"Below Average",TRUE,"Average")</f>
        <v>Above Average</v>
      </c>
      <c r="L2987" s="7">
        <v>6.891</v>
      </c>
      <c r="M2987" s="7" t="str" cm="1">
        <f t="array" ref="M2987">_xlfn.IFS(L2987&gt;9,"Above Average",L2987&lt;8,"Below Average",TRUE,"Average")</f>
        <v>Below Average</v>
      </c>
    </row>
    <row r="2988" spans="1:13" x14ac:dyDescent="0.3">
      <c r="A2988">
        <v>21</v>
      </c>
      <c r="B2988" s="21">
        <v>41096</v>
      </c>
      <c r="C2988" s="21" t="str">
        <f t="shared" si="46"/>
        <v>Jul</v>
      </c>
      <c r="D2988" s="6">
        <v>693013.59</v>
      </c>
      <c r="E2988" t="s">
        <v>155</v>
      </c>
      <c r="F2988" s="5">
        <v>85.26</v>
      </c>
      <c r="G2988" s="5" t="str" cm="1">
        <f t="array" ref="G2988">_xlfn.IFS(F2988&gt;=86,"Hot Week (More Than 85°F)",F2988&lt;50,"Cold Week (Less Than 50°F)",TRUE,"Normal Week")</f>
        <v>Normal Week</v>
      </c>
      <c r="H2988" s="2">
        <v>3.2269999999999999</v>
      </c>
      <c r="I2988" s="2" t="str" cm="1">
        <f t="array" ref="I2988">_xlfn.IFS(H2988&gt;3.5,"Above Average",H2988&lt;3,"Below Average",TRUE,"Average")</f>
        <v>Average</v>
      </c>
      <c r="J2988" s="1">
        <v>221.52150639999999</v>
      </c>
      <c r="K2988" s="1" t="str" cm="1">
        <f t="array" ref="K2988">_xlfn.IFS(J2988&gt;200,"Above Average",J2988&lt;155,"Below Average",TRUE,"Average")</f>
        <v>Above Average</v>
      </c>
      <c r="L2988" s="7">
        <v>6.5650000000000004</v>
      </c>
      <c r="M2988" s="7" t="str" cm="1">
        <f t="array" ref="M2988">_xlfn.IFS(L2988&gt;9,"Above Average",L2988&lt;8,"Below Average",TRUE,"Average")</f>
        <v>Below Average</v>
      </c>
    </row>
    <row r="2989" spans="1:13" x14ac:dyDescent="0.3">
      <c r="A2989">
        <v>21</v>
      </c>
      <c r="B2989" s="21">
        <v>41103</v>
      </c>
      <c r="C2989" s="21" t="str">
        <f t="shared" si="46"/>
        <v>Jul</v>
      </c>
      <c r="D2989" s="6">
        <v>668132.36</v>
      </c>
      <c r="E2989" t="s">
        <v>155</v>
      </c>
      <c r="F2989" s="5">
        <v>82.51</v>
      </c>
      <c r="G2989" s="5" t="str" cm="1">
        <f t="array" ref="G2989">_xlfn.IFS(F2989&gt;=86,"Hot Week (More Than 85°F)",F2989&lt;50,"Cold Week (Less Than 50°F)",TRUE,"Normal Week")</f>
        <v>Normal Week</v>
      </c>
      <c r="H2989" s="2">
        <v>3.2559999999999998</v>
      </c>
      <c r="I2989" s="2" t="str" cm="1">
        <f t="array" ref="I2989">_xlfn.IFS(H2989&gt;3.5,"Above Average",H2989&lt;3,"Below Average",TRUE,"Average")</f>
        <v>Average</v>
      </c>
      <c r="J2989" s="1">
        <v>221.56167840000001</v>
      </c>
      <c r="K2989" s="1" t="str" cm="1">
        <f t="array" ref="K2989">_xlfn.IFS(J2989&gt;200,"Above Average",J2989&lt;155,"Below Average",TRUE,"Average")</f>
        <v>Above Average</v>
      </c>
      <c r="L2989" s="7">
        <v>6.5650000000000004</v>
      </c>
      <c r="M2989" s="7" t="str" cm="1">
        <f t="array" ref="M2989">_xlfn.IFS(L2989&gt;9,"Above Average",L2989&lt;8,"Below Average",TRUE,"Average")</f>
        <v>Below Average</v>
      </c>
    </row>
    <row r="2990" spans="1:13" x14ac:dyDescent="0.3">
      <c r="A2990">
        <v>21</v>
      </c>
      <c r="B2990" s="21">
        <v>41110</v>
      </c>
      <c r="C2990" s="21" t="str">
        <f t="shared" si="46"/>
        <v>Jul</v>
      </c>
      <c r="D2990" s="6">
        <v>691200.33</v>
      </c>
      <c r="E2990" t="s">
        <v>155</v>
      </c>
      <c r="F2990" s="5">
        <v>84.25</v>
      </c>
      <c r="G2990" s="5" t="str" cm="1">
        <f t="array" ref="G2990">_xlfn.IFS(F2990&gt;=86,"Hot Week (More Than 85°F)",F2990&lt;50,"Cold Week (Less Than 50°F)",TRUE,"Normal Week")</f>
        <v>Normal Week</v>
      </c>
      <c r="H2990" s="2">
        <v>3.3109999999999999</v>
      </c>
      <c r="I2990" s="2" t="str" cm="1">
        <f t="array" ref="I2990">_xlfn.IFS(H2990&gt;3.5,"Above Average",H2990&lt;3,"Below Average",TRUE,"Average")</f>
        <v>Average</v>
      </c>
      <c r="J2990" s="1">
        <v>221.57011230000001</v>
      </c>
      <c r="K2990" s="1" t="str" cm="1">
        <f t="array" ref="K2990">_xlfn.IFS(J2990&gt;200,"Above Average",J2990&lt;155,"Below Average",TRUE,"Average")</f>
        <v>Above Average</v>
      </c>
      <c r="L2990" s="7">
        <v>6.5650000000000004</v>
      </c>
      <c r="M2990" s="7" t="str" cm="1">
        <f t="array" ref="M2990">_xlfn.IFS(L2990&gt;9,"Above Average",L2990&lt;8,"Below Average",TRUE,"Average")</f>
        <v>Below Average</v>
      </c>
    </row>
    <row r="2991" spans="1:13" x14ac:dyDescent="0.3">
      <c r="A2991">
        <v>21</v>
      </c>
      <c r="B2991" s="21">
        <v>41117</v>
      </c>
      <c r="C2991" s="21" t="str">
        <f t="shared" si="46"/>
        <v>Jul</v>
      </c>
      <c r="D2991" s="6">
        <v>677789.14</v>
      </c>
      <c r="E2991" t="s">
        <v>155</v>
      </c>
      <c r="F2991" s="5">
        <v>88.09</v>
      </c>
      <c r="G2991" s="5" t="str" cm="1">
        <f t="array" ref="G2991">_xlfn.IFS(F2991&gt;=86,"Hot Week (More Than 85°F)",F2991&lt;50,"Cold Week (Less Than 50°F)",TRUE,"Normal Week")</f>
        <v>Hot Week (More Than 85°F)</v>
      </c>
      <c r="H2991" s="2">
        <v>3.407</v>
      </c>
      <c r="I2991" s="2" t="str" cm="1">
        <f t="array" ref="I2991">_xlfn.IFS(H2991&gt;3.5,"Above Average",H2991&lt;3,"Below Average",TRUE,"Average")</f>
        <v>Average</v>
      </c>
      <c r="J2991" s="1">
        <v>221.57854610000001</v>
      </c>
      <c r="K2991" s="1" t="str" cm="1">
        <f t="array" ref="K2991">_xlfn.IFS(J2991&gt;200,"Above Average",J2991&lt;155,"Below Average",TRUE,"Average")</f>
        <v>Above Average</v>
      </c>
      <c r="L2991" s="7">
        <v>6.5650000000000004</v>
      </c>
      <c r="M2991" s="7" t="str" cm="1">
        <f t="array" ref="M2991">_xlfn.IFS(L2991&gt;9,"Above Average",L2991&lt;8,"Below Average",TRUE,"Average")</f>
        <v>Below Average</v>
      </c>
    </row>
    <row r="2992" spans="1:13" x14ac:dyDescent="0.3">
      <c r="A2992">
        <v>21</v>
      </c>
      <c r="B2992" s="21">
        <v>41124</v>
      </c>
      <c r="C2992" s="21" t="str">
        <f t="shared" si="46"/>
        <v>Aug</v>
      </c>
      <c r="D2992" s="6">
        <v>693785.85</v>
      </c>
      <c r="E2992" t="s">
        <v>155</v>
      </c>
      <c r="F2992" s="5">
        <v>91.57</v>
      </c>
      <c r="G2992" s="5" t="str" cm="1">
        <f t="array" ref="G2992">_xlfn.IFS(F2992&gt;=86,"Hot Week (More Than 85°F)",F2992&lt;50,"Cold Week (Less Than 50°F)",TRUE,"Normal Week")</f>
        <v>Hot Week (More Than 85°F)</v>
      </c>
      <c r="H2992" s="2">
        <v>3.4169999999999998</v>
      </c>
      <c r="I2992" s="2" t="str" cm="1">
        <f t="array" ref="I2992">_xlfn.IFS(H2992&gt;3.5,"Above Average",H2992&lt;3,"Below Average",TRUE,"Average")</f>
        <v>Average</v>
      </c>
      <c r="J2992" s="1">
        <v>221.58697989999999</v>
      </c>
      <c r="K2992" s="1" t="str" cm="1">
        <f t="array" ref="K2992">_xlfn.IFS(J2992&gt;200,"Above Average",J2992&lt;155,"Below Average",TRUE,"Average")</f>
        <v>Above Average</v>
      </c>
      <c r="L2992" s="7">
        <v>6.5650000000000004</v>
      </c>
      <c r="M2992" s="7" t="str" cm="1">
        <f t="array" ref="M2992">_xlfn.IFS(L2992&gt;9,"Above Average",L2992&lt;8,"Below Average",TRUE,"Average")</f>
        <v>Below Average</v>
      </c>
    </row>
    <row r="2993" spans="1:13" x14ac:dyDescent="0.3">
      <c r="A2993">
        <v>21</v>
      </c>
      <c r="B2993" s="21">
        <v>41131</v>
      </c>
      <c r="C2993" s="21" t="str">
        <f t="shared" si="46"/>
        <v>Aug</v>
      </c>
      <c r="D2993" s="6">
        <v>700272.01</v>
      </c>
      <c r="E2993" t="s">
        <v>155</v>
      </c>
      <c r="F2993" s="5">
        <v>89.57</v>
      </c>
      <c r="G2993" s="5" t="str" cm="1">
        <f t="array" ref="G2993">_xlfn.IFS(F2993&gt;=86,"Hot Week (More Than 85°F)",F2993&lt;50,"Cold Week (Less Than 50°F)",TRUE,"Normal Week")</f>
        <v>Hot Week (More Than 85°F)</v>
      </c>
      <c r="H2993" s="2">
        <v>3.4940000000000002</v>
      </c>
      <c r="I2993" s="2" t="str" cm="1">
        <f t="array" ref="I2993">_xlfn.IFS(H2993&gt;3.5,"Above Average",H2993&lt;3,"Below Average",TRUE,"Average")</f>
        <v>Average</v>
      </c>
      <c r="J2993" s="1">
        <v>221.59541379999999</v>
      </c>
      <c r="K2993" s="1" t="str" cm="1">
        <f t="array" ref="K2993">_xlfn.IFS(J2993&gt;200,"Above Average",J2993&lt;155,"Below Average",TRUE,"Average")</f>
        <v>Above Average</v>
      </c>
      <c r="L2993" s="7">
        <v>6.5650000000000004</v>
      </c>
      <c r="M2993" s="7" t="str" cm="1">
        <f t="array" ref="M2993">_xlfn.IFS(L2993&gt;9,"Above Average",L2993&lt;8,"Below Average",TRUE,"Average")</f>
        <v>Below Average</v>
      </c>
    </row>
    <row r="2994" spans="1:13" x14ac:dyDescent="0.3">
      <c r="A2994">
        <v>21</v>
      </c>
      <c r="B2994" s="21">
        <v>41138</v>
      </c>
      <c r="C2994" s="21" t="str">
        <f t="shared" si="46"/>
        <v>Aug</v>
      </c>
      <c r="D2994" s="6">
        <v>751963.81</v>
      </c>
      <c r="E2994" t="s">
        <v>155</v>
      </c>
      <c r="F2994" s="5">
        <v>85.55</v>
      </c>
      <c r="G2994" s="5" t="str" cm="1">
        <f t="array" ref="G2994">_xlfn.IFS(F2994&gt;=86,"Hot Week (More Than 85°F)",F2994&lt;50,"Cold Week (Less Than 50°F)",TRUE,"Normal Week")</f>
        <v>Normal Week</v>
      </c>
      <c r="H2994" s="2">
        <v>3.5710000000000002</v>
      </c>
      <c r="I2994" s="2" t="str" cm="1">
        <f t="array" ref="I2994">_xlfn.IFS(H2994&gt;3.5,"Above Average",H2994&lt;3,"Below Average",TRUE,"Average")</f>
        <v>Above Average</v>
      </c>
      <c r="J2994" s="1">
        <v>221.67514589999999</v>
      </c>
      <c r="K2994" s="1" t="str" cm="1">
        <f t="array" ref="K2994">_xlfn.IFS(J2994&gt;200,"Above Average",J2994&lt;155,"Below Average",TRUE,"Average")</f>
        <v>Above Average</v>
      </c>
      <c r="L2994" s="7">
        <v>6.5650000000000004</v>
      </c>
      <c r="M2994" s="7" t="str" cm="1">
        <f t="array" ref="M2994">_xlfn.IFS(L2994&gt;9,"Above Average",L2994&lt;8,"Below Average",TRUE,"Average")</f>
        <v>Below Average</v>
      </c>
    </row>
    <row r="2995" spans="1:13" x14ac:dyDescent="0.3">
      <c r="A2995">
        <v>21</v>
      </c>
      <c r="B2995" s="21">
        <v>41145</v>
      </c>
      <c r="C2995" s="21" t="str">
        <f t="shared" si="46"/>
        <v>Aug</v>
      </c>
      <c r="D2995" s="6">
        <v>802003.61</v>
      </c>
      <c r="E2995" t="s">
        <v>155</v>
      </c>
      <c r="F2995" s="5">
        <v>77.72</v>
      </c>
      <c r="G2995" s="5" t="str" cm="1">
        <f t="array" ref="G2995">_xlfn.IFS(F2995&gt;=86,"Hot Week (More Than 85°F)",F2995&lt;50,"Cold Week (Less Than 50°F)",TRUE,"Normal Week")</f>
        <v>Normal Week</v>
      </c>
      <c r="H2995" s="2">
        <v>3.62</v>
      </c>
      <c r="I2995" s="2" t="str" cm="1">
        <f t="array" ref="I2995">_xlfn.IFS(H2995&gt;3.5,"Above Average",H2995&lt;3,"Below Average",TRUE,"Average")</f>
        <v>Above Average</v>
      </c>
      <c r="J2995" s="1">
        <v>221.8083518</v>
      </c>
      <c r="K2995" s="1" t="str" cm="1">
        <f t="array" ref="K2995">_xlfn.IFS(J2995&gt;200,"Above Average",J2995&lt;155,"Below Average",TRUE,"Average")</f>
        <v>Above Average</v>
      </c>
      <c r="L2995" s="7">
        <v>6.5650000000000004</v>
      </c>
      <c r="M2995" s="7" t="str" cm="1">
        <f t="array" ref="M2995">_xlfn.IFS(L2995&gt;9,"Above Average",L2995&lt;8,"Below Average",TRUE,"Average")</f>
        <v>Below Average</v>
      </c>
    </row>
    <row r="2996" spans="1:13" x14ac:dyDescent="0.3">
      <c r="A2996">
        <v>21</v>
      </c>
      <c r="B2996" s="21">
        <v>41152</v>
      </c>
      <c r="C2996" s="21" t="str">
        <f t="shared" si="46"/>
        <v>Aug</v>
      </c>
      <c r="D2996" s="6">
        <v>763867.59</v>
      </c>
      <c r="E2996" t="s">
        <v>155</v>
      </c>
      <c r="F2996" s="5">
        <v>83.58</v>
      </c>
      <c r="G2996" s="5" t="str" cm="1">
        <f t="array" ref="G2996">_xlfn.IFS(F2996&gt;=86,"Hot Week (More Than 85°F)",F2996&lt;50,"Cold Week (Less Than 50°F)",TRUE,"Normal Week")</f>
        <v>Normal Week</v>
      </c>
      <c r="H2996" s="2">
        <v>3.6379999999999999</v>
      </c>
      <c r="I2996" s="2" t="str" cm="1">
        <f t="array" ref="I2996">_xlfn.IFS(H2996&gt;3.5,"Above Average",H2996&lt;3,"Below Average",TRUE,"Average")</f>
        <v>Above Average</v>
      </c>
      <c r="J2996" s="1">
        <v>221.94155760000001</v>
      </c>
      <c r="K2996" s="1" t="str" cm="1">
        <f t="array" ref="K2996">_xlfn.IFS(J2996&gt;200,"Above Average",J2996&lt;155,"Below Average",TRUE,"Average")</f>
        <v>Above Average</v>
      </c>
      <c r="L2996" s="7">
        <v>6.5650000000000004</v>
      </c>
      <c r="M2996" s="7" t="str" cm="1">
        <f t="array" ref="M2996">_xlfn.IFS(L2996&gt;9,"Above Average",L2996&lt;8,"Below Average",TRUE,"Average")</f>
        <v>Below Average</v>
      </c>
    </row>
    <row r="2997" spans="1:13" x14ac:dyDescent="0.3">
      <c r="A2997">
        <v>21</v>
      </c>
      <c r="B2997" s="21">
        <v>41159</v>
      </c>
      <c r="C2997" s="21" t="str">
        <f t="shared" si="46"/>
        <v>Sep</v>
      </c>
      <c r="D2997" s="6">
        <v>642827.29</v>
      </c>
      <c r="E2997" t="s">
        <v>156</v>
      </c>
      <c r="F2997" s="5">
        <v>88.4</v>
      </c>
      <c r="G2997" s="5" t="str" cm="1">
        <f t="array" ref="G2997">_xlfn.IFS(F2997&gt;=86,"Hot Week (More Than 85°F)",F2997&lt;50,"Cold Week (Less Than 50°F)",TRUE,"Normal Week")</f>
        <v>Hot Week (More Than 85°F)</v>
      </c>
      <c r="H2997" s="2">
        <v>3.73</v>
      </c>
      <c r="I2997" s="2" t="str" cm="1">
        <f t="array" ref="I2997">_xlfn.IFS(H2997&gt;3.5,"Above Average",H2997&lt;3,"Below Average",TRUE,"Average")</f>
        <v>Above Average</v>
      </c>
      <c r="J2997" s="1">
        <v>222.07476349999999</v>
      </c>
      <c r="K2997" s="1" t="str" cm="1">
        <f t="array" ref="K2997">_xlfn.IFS(J2997&gt;200,"Above Average",J2997&lt;155,"Below Average",TRUE,"Average")</f>
        <v>Above Average</v>
      </c>
      <c r="L2997" s="7">
        <v>6.5650000000000004</v>
      </c>
      <c r="M2997" s="7" t="str" cm="1">
        <f t="array" ref="M2997">_xlfn.IFS(L2997&gt;9,"Above Average",L2997&lt;8,"Below Average",TRUE,"Average")</f>
        <v>Below Average</v>
      </c>
    </row>
    <row r="2998" spans="1:13" x14ac:dyDescent="0.3">
      <c r="A2998">
        <v>21</v>
      </c>
      <c r="B2998" s="21">
        <v>41166</v>
      </c>
      <c r="C2998" s="21" t="str">
        <f t="shared" si="46"/>
        <v>Sep</v>
      </c>
      <c r="D2998" s="6">
        <v>628494.63</v>
      </c>
      <c r="E2998" t="s">
        <v>155</v>
      </c>
      <c r="F2998" s="5">
        <v>76.099999999999994</v>
      </c>
      <c r="G2998" s="5" t="str" cm="1">
        <f t="array" ref="G2998">_xlfn.IFS(F2998&gt;=86,"Hot Week (More Than 85°F)",F2998&lt;50,"Cold Week (Less Than 50°F)",TRUE,"Normal Week")</f>
        <v>Normal Week</v>
      </c>
      <c r="H2998" s="2">
        <v>3.7170000000000001</v>
      </c>
      <c r="I2998" s="2" t="str" cm="1">
        <f t="array" ref="I2998">_xlfn.IFS(H2998&gt;3.5,"Above Average",H2998&lt;3,"Below Average",TRUE,"Average")</f>
        <v>Above Average</v>
      </c>
      <c r="J2998" s="1">
        <v>222.21743950000001</v>
      </c>
      <c r="K2998" s="1" t="str" cm="1">
        <f t="array" ref="K2998">_xlfn.IFS(J2998&gt;200,"Above Average",J2998&lt;155,"Below Average",TRUE,"Average")</f>
        <v>Above Average</v>
      </c>
      <c r="L2998" s="7">
        <v>6.5650000000000004</v>
      </c>
      <c r="M2998" s="7" t="str" cm="1">
        <f t="array" ref="M2998">_xlfn.IFS(L2998&gt;9,"Above Average",L2998&lt;8,"Below Average",TRUE,"Average")</f>
        <v>Below Average</v>
      </c>
    </row>
    <row r="2999" spans="1:13" x14ac:dyDescent="0.3">
      <c r="A2999">
        <v>21</v>
      </c>
      <c r="B2999" s="21">
        <v>41173</v>
      </c>
      <c r="C2999" s="21" t="str">
        <f t="shared" si="46"/>
        <v>Sep</v>
      </c>
      <c r="D2999" s="6">
        <v>667151.46</v>
      </c>
      <c r="E2999" t="s">
        <v>155</v>
      </c>
      <c r="F2999" s="5">
        <v>71.540000000000006</v>
      </c>
      <c r="G2999" s="5" t="str" cm="1">
        <f t="array" ref="G2999">_xlfn.IFS(F2999&gt;=86,"Hot Week (More Than 85°F)",F2999&lt;50,"Cold Week (Less Than 50°F)",TRUE,"Normal Week")</f>
        <v>Normal Week</v>
      </c>
      <c r="H2999" s="2">
        <v>3.7210000000000001</v>
      </c>
      <c r="I2999" s="2" t="str" cm="1">
        <f t="array" ref="I2999">_xlfn.IFS(H2999&gt;3.5,"Above Average",H2999&lt;3,"Below Average",TRUE,"Average")</f>
        <v>Above Average</v>
      </c>
      <c r="J2999" s="1">
        <v>222.41693620000001</v>
      </c>
      <c r="K2999" s="1" t="str" cm="1">
        <f t="array" ref="K2999">_xlfn.IFS(J2999&gt;200,"Above Average",J2999&lt;155,"Below Average",TRUE,"Average")</f>
        <v>Above Average</v>
      </c>
      <c r="L2999" s="7">
        <v>6.5650000000000004</v>
      </c>
      <c r="M2999" s="7" t="str" cm="1">
        <f t="array" ref="M2999">_xlfn.IFS(L2999&gt;9,"Above Average",L2999&lt;8,"Below Average",TRUE,"Average")</f>
        <v>Below Average</v>
      </c>
    </row>
    <row r="3000" spans="1:13" x14ac:dyDescent="0.3">
      <c r="A3000">
        <v>21</v>
      </c>
      <c r="B3000" s="21">
        <v>41180</v>
      </c>
      <c r="C3000" s="21" t="str">
        <f t="shared" si="46"/>
        <v>Sep</v>
      </c>
      <c r="D3000" s="6">
        <v>647097.65</v>
      </c>
      <c r="E3000" t="s">
        <v>155</v>
      </c>
      <c r="F3000" s="5">
        <v>80.38</v>
      </c>
      <c r="G3000" s="5" t="str" cm="1">
        <f t="array" ref="G3000">_xlfn.IFS(F3000&gt;=86,"Hot Week (More Than 85°F)",F3000&lt;50,"Cold Week (Less Than 50°F)",TRUE,"Normal Week")</f>
        <v>Normal Week</v>
      </c>
      <c r="H3000" s="2">
        <v>3.6659999999999999</v>
      </c>
      <c r="I3000" s="2" t="str" cm="1">
        <f t="array" ref="I3000">_xlfn.IFS(H3000&gt;3.5,"Above Average",H3000&lt;3,"Below Average",TRUE,"Average")</f>
        <v>Above Average</v>
      </c>
      <c r="J3000" s="1">
        <v>222.61643290000001</v>
      </c>
      <c r="K3000" s="1" t="str" cm="1">
        <f t="array" ref="K3000">_xlfn.IFS(J3000&gt;200,"Above Average",J3000&lt;155,"Below Average",TRUE,"Average")</f>
        <v>Above Average</v>
      </c>
      <c r="L3000" s="7">
        <v>6.5650000000000004</v>
      </c>
      <c r="M3000" s="7" t="str" cm="1">
        <f t="array" ref="M3000">_xlfn.IFS(L3000&gt;9,"Above Average",L3000&lt;8,"Below Average",TRUE,"Average")</f>
        <v>Below Average</v>
      </c>
    </row>
    <row r="3001" spans="1:13" x14ac:dyDescent="0.3">
      <c r="A3001">
        <v>21</v>
      </c>
      <c r="B3001" s="21">
        <v>41187</v>
      </c>
      <c r="C3001" s="21" t="str">
        <f t="shared" si="46"/>
        <v>Oct</v>
      </c>
      <c r="D3001" s="6">
        <v>651768.91</v>
      </c>
      <c r="E3001" t="s">
        <v>155</v>
      </c>
      <c r="F3001" s="5">
        <v>70.28</v>
      </c>
      <c r="G3001" s="5" t="str" cm="1">
        <f t="array" ref="G3001">_xlfn.IFS(F3001&gt;=86,"Hot Week (More Than 85°F)",F3001&lt;50,"Cold Week (Less Than 50°F)",TRUE,"Normal Week")</f>
        <v>Normal Week</v>
      </c>
      <c r="H3001" s="2">
        <v>3.617</v>
      </c>
      <c r="I3001" s="2" t="str" cm="1">
        <f t="array" ref="I3001">_xlfn.IFS(H3001&gt;3.5,"Above Average",H3001&lt;3,"Below Average",TRUE,"Average")</f>
        <v>Above Average</v>
      </c>
      <c r="J3001" s="1">
        <v>222.8159296</v>
      </c>
      <c r="K3001" s="1" t="str" cm="1">
        <f t="array" ref="K3001">_xlfn.IFS(J3001&gt;200,"Above Average",J3001&lt;155,"Below Average",TRUE,"Average")</f>
        <v>Above Average</v>
      </c>
      <c r="L3001" s="7">
        <v>6.17</v>
      </c>
      <c r="M3001" s="7" t="str" cm="1">
        <f t="array" ref="M3001">_xlfn.IFS(L3001&gt;9,"Above Average",L3001&lt;8,"Below Average",TRUE,"Average")</f>
        <v>Below Average</v>
      </c>
    </row>
    <row r="3002" spans="1:13" x14ac:dyDescent="0.3">
      <c r="A3002">
        <v>21</v>
      </c>
      <c r="B3002" s="21">
        <v>41194</v>
      </c>
      <c r="C3002" s="21" t="str">
        <f t="shared" si="46"/>
        <v>Oct</v>
      </c>
      <c r="D3002" s="6">
        <v>653043.43999999994</v>
      </c>
      <c r="E3002" t="s">
        <v>155</v>
      </c>
      <c r="F3002" s="5">
        <v>61.53</v>
      </c>
      <c r="G3002" s="5" t="str" cm="1">
        <f t="array" ref="G3002">_xlfn.IFS(F3002&gt;=86,"Hot Week (More Than 85°F)",F3002&lt;50,"Cold Week (Less Than 50°F)",TRUE,"Normal Week")</f>
        <v>Normal Week</v>
      </c>
      <c r="H3002" s="2">
        <v>3.601</v>
      </c>
      <c r="I3002" s="2" t="str" cm="1">
        <f t="array" ref="I3002">_xlfn.IFS(H3002&gt;3.5,"Above Average",H3002&lt;3,"Below Average",TRUE,"Average")</f>
        <v>Above Average</v>
      </c>
      <c r="J3002" s="1">
        <v>223.0154263</v>
      </c>
      <c r="K3002" s="1" t="str" cm="1">
        <f t="array" ref="K3002">_xlfn.IFS(J3002&gt;200,"Above Average",J3002&lt;155,"Below Average",TRUE,"Average")</f>
        <v>Above Average</v>
      </c>
      <c r="L3002" s="7">
        <v>6.17</v>
      </c>
      <c r="M3002" s="7" t="str" cm="1">
        <f t="array" ref="M3002">_xlfn.IFS(L3002&gt;9,"Above Average",L3002&lt;8,"Below Average",TRUE,"Average")</f>
        <v>Below Average</v>
      </c>
    </row>
    <row r="3003" spans="1:13" x14ac:dyDescent="0.3">
      <c r="A3003">
        <v>21</v>
      </c>
      <c r="B3003" s="21">
        <v>41201</v>
      </c>
      <c r="C3003" s="21" t="str">
        <f t="shared" si="46"/>
        <v>Oct</v>
      </c>
      <c r="D3003" s="6">
        <v>641368.14</v>
      </c>
      <c r="E3003" t="s">
        <v>155</v>
      </c>
      <c r="F3003" s="5">
        <v>68.52</v>
      </c>
      <c r="G3003" s="5" t="str" cm="1">
        <f t="array" ref="G3003">_xlfn.IFS(F3003&gt;=86,"Hot Week (More Than 85°F)",F3003&lt;50,"Cold Week (Less Than 50°F)",TRUE,"Normal Week")</f>
        <v>Normal Week</v>
      </c>
      <c r="H3003" s="2">
        <v>3.5939999999999999</v>
      </c>
      <c r="I3003" s="2" t="str" cm="1">
        <f t="array" ref="I3003">_xlfn.IFS(H3003&gt;3.5,"Above Average",H3003&lt;3,"Below Average",TRUE,"Average")</f>
        <v>Above Average</v>
      </c>
      <c r="J3003" s="1">
        <v>223.05980769999999</v>
      </c>
      <c r="K3003" s="1" t="str" cm="1">
        <f t="array" ref="K3003">_xlfn.IFS(J3003&gt;200,"Above Average",J3003&lt;155,"Below Average",TRUE,"Average")</f>
        <v>Above Average</v>
      </c>
      <c r="L3003" s="7">
        <v>6.17</v>
      </c>
      <c r="M3003" s="7" t="str" cm="1">
        <f t="array" ref="M3003">_xlfn.IFS(L3003&gt;9,"Above Average",L3003&lt;8,"Below Average",TRUE,"Average")</f>
        <v>Below Average</v>
      </c>
    </row>
    <row r="3004" spans="1:13" x14ac:dyDescent="0.3">
      <c r="A3004">
        <v>21</v>
      </c>
      <c r="B3004" s="21">
        <v>41208</v>
      </c>
      <c r="C3004" s="21" t="str">
        <f t="shared" si="46"/>
        <v>Oct</v>
      </c>
      <c r="D3004" s="6">
        <v>675202.87</v>
      </c>
      <c r="E3004" t="s">
        <v>155</v>
      </c>
      <c r="F3004" s="5">
        <v>70.5</v>
      </c>
      <c r="G3004" s="5" t="str" cm="1">
        <f t="array" ref="G3004">_xlfn.IFS(F3004&gt;=86,"Hot Week (More Than 85°F)",F3004&lt;50,"Cold Week (Less Than 50°F)",TRUE,"Normal Week")</f>
        <v>Normal Week</v>
      </c>
      <c r="H3004" s="2">
        <v>3.5059999999999998</v>
      </c>
      <c r="I3004" s="2" t="str" cm="1">
        <f t="array" ref="I3004">_xlfn.IFS(H3004&gt;3.5,"Above Average",H3004&lt;3,"Below Average",TRUE,"Average")</f>
        <v>Above Average</v>
      </c>
      <c r="J3004" s="1">
        <v>223.0783366</v>
      </c>
      <c r="K3004" s="1" t="str" cm="1">
        <f t="array" ref="K3004">_xlfn.IFS(J3004&gt;200,"Above Average",J3004&lt;155,"Below Average",TRUE,"Average")</f>
        <v>Above Average</v>
      </c>
      <c r="L3004" s="7">
        <v>6.17</v>
      </c>
      <c r="M3004" s="7" t="str" cm="1">
        <f t="array" ref="M3004">_xlfn.IFS(L3004&gt;9,"Above Average",L3004&lt;8,"Below Average",TRUE,"Average")</f>
        <v>Below Average</v>
      </c>
    </row>
    <row r="3005" spans="1:13" x14ac:dyDescent="0.3">
      <c r="A3005">
        <v>22</v>
      </c>
      <c r="B3005" s="21">
        <v>40214</v>
      </c>
      <c r="C3005" s="21" t="str">
        <f t="shared" si="46"/>
        <v>Feb</v>
      </c>
      <c r="D3005" s="6">
        <v>1033017.37</v>
      </c>
      <c r="E3005" t="s">
        <v>155</v>
      </c>
      <c r="F3005" s="5">
        <v>24.36</v>
      </c>
      <c r="G3005" s="5" t="str" cm="1">
        <f t="array" ref="G3005">_xlfn.IFS(F3005&gt;=86,"Hot Week (More Than 85°F)",F3005&lt;50,"Cold Week (Less Than 50°F)",TRUE,"Normal Week")</f>
        <v>Cold Week (Less Than 50°F)</v>
      </c>
      <c r="H3005" s="2">
        <v>2.7879999999999998</v>
      </c>
      <c r="I3005" s="2" t="str" cm="1">
        <f t="array" ref="I3005">_xlfn.IFS(H3005&gt;3.5,"Above Average",H3005&lt;3,"Below Average",TRUE,"Average")</f>
        <v>Below Average</v>
      </c>
      <c r="J3005" s="1">
        <v>135.35246079999999</v>
      </c>
      <c r="K3005" s="1" t="str" cm="1">
        <f t="array" ref="K3005">_xlfn.IFS(J3005&gt;200,"Above Average",J3005&lt;155,"Below Average",TRUE,"Average")</f>
        <v>Below Average</v>
      </c>
      <c r="L3005" s="7">
        <v>8.2829999999999995</v>
      </c>
      <c r="M3005" s="7" t="str" cm="1">
        <f t="array" ref="M3005">_xlfn.IFS(L3005&gt;9,"Above Average",L3005&lt;8,"Below Average",TRUE,"Average")</f>
        <v>Average</v>
      </c>
    </row>
    <row r="3006" spans="1:13" x14ac:dyDescent="0.3">
      <c r="A3006">
        <v>22</v>
      </c>
      <c r="B3006" s="21">
        <v>40221</v>
      </c>
      <c r="C3006" s="21" t="str">
        <f t="shared" si="46"/>
        <v>Feb</v>
      </c>
      <c r="D3006" s="6">
        <v>1022571.25</v>
      </c>
      <c r="E3006" t="s">
        <v>156</v>
      </c>
      <c r="F3006" s="5">
        <v>28.14</v>
      </c>
      <c r="G3006" s="5" t="str" cm="1">
        <f t="array" ref="G3006">_xlfn.IFS(F3006&gt;=86,"Hot Week (More Than 85°F)",F3006&lt;50,"Cold Week (Less Than 50°F)",TRUE,"Normal Week")</f>
        <v>Cold Week (Less Than 50°F)</v>
      </c>
      <c r="H3006" s="2">
        <v>2.7709999999999999</v>
      </c>
      <c r="I3006" s="2" t="str" cm="1">
        <f t="array" ref="I3006">_xlfn.IFS(H3006&gt;3.5,"Above Average",H3006&lt;3,"Below Average",TRUE,"Average")</f>
        <v>Below Average</v>
      </c>
      <c r="J3006" s="1">
        <v>135.41130759999999</v>
      </c>
      <c r="K3006" s="1" t="str" cm="1">
        <f t="array" ref="K3006">_xlfn.IFS(J3006&gt;200,"Above Average",J3006&lt;155,"Below Average",TRUE,"Average")</f>
        <v>Below Average</v>
      </c>
      <c r="L3006" s="7">
        <v>8.2829999999999995</v>
      </c>
      <c r="M3006" s="7" t="str" cm="1">
        <f t="array" ref="M3006">_xlfn.IFS(L3006&gt;9,"Above Average",L3006&lt;8,"Below Average",TRUE,"Average")</f>
        <v>Average</v>
      </c>
    </row>
    <row r="3007" spans="1:13" x14ac:dyDescent="0.3">
      <c r="A3007">
        <v>22</v>
      </c>
      <c r="B3007" s="21">
        <v>40228</v>
      </c>
      <c r="C3007" s="21" t="str">
        <f t="shared" si="46"/>
        <v>Feb</v>
      </c>
      <c r="D3007" s="6">
        <v>988467.61</v>
      </c>
      <c r="E3007" t="s">
        <v>155</v>
      </c>
      <c r="F3007" s="5">
        <v>31.96</v>
      </c>
      <c r="G3007" s="5" t="str" cm="1">
        <f t="array" ref="G3007">_xlfn.IFS(F3007&gt;=86,"Hot Week (More Than 85°F)",F3007&lt;50,"Cold Week (Less Than 50°F)",TRUE,"Normal Week")</f>
        <v>Cold Week (Less Than 50°F)</v>
      </c>
      <c r="H3007" s="2">
        <v>2.7469999999999999</v>
      </c>
      <c r="I3007" s="2" t="str" cm="1">
        <f t="array" ref="I3007">_xlfn.IFS(H3007&gt;3.5,"Above Average",H3007&lt;3,"Below Average",TRUE,"Average")</f>
        <v>Below Average</v>
      </c>
      <c r="J3007" s="1">
        <v>135.46577809999999</v>
      </c>
      <c r="K3007" s="1" t="str" cm="1">
        <f t="array" ref="K3007">_xlfn.IFS(J3007&gt;200,"Above Average",J3007&lt;155,"Below Average",TRUE,"Average")</f>
        <v>Below Average</v>
      </c>
      <c r="L3007" s="7">
        <v>8.2829999999999995</v>
      </c>
      <c r="M3007" s="7" t="str" cm="1">
        <f t="array" ref="M3007">_xlfn.IFS(L3007&gt;9,"Above Average",L3007&lt;8,"Below Average",TRUE,"Average")</f>
        <v>Average</v>
      </c>
    </row>
    <row r="3008" spans="1:13" x14ac:dyDescent="0.3">
      <c r="A3008">
        <v>22</v>
      </c>
      <c r="B3008" s="21">
        <v>40235</v>
      </c>
      <c r="C3008" s="21" t="str">
        <f t="shared" si="46"/>
        <v>Feb</v>
      </c>
      <c r="D3008" s="6">
        <v>899761.48</v>
      </c>
      <c r="E3008" t="s">
        <v>155</v>
      </c>
      <c r="F3008" s="5">
        <v>35.979999999999997</v>
      </c>
      <c r="G3008" s="5" t="str" cm="1">
        <f t="array" ref="G3008">_xlfn.IFS(F3008&gt;=86,"Hot Week (More Than 85°F)",F3008&lt;50,"Cold Week (Less Than 50°F)",TRUE,"Normal Week")</f>
        <v>Cold Week (Less Than 50°F)</v>
      </c>
      <c r="H3008" s="2">
        <v>2.7530000000000001</v>
      </c>
      <c r="I3008" s="2" t="str" cm="1">
        <f t="array" ref="I3008">_xlfn.IFS(H3008&gt;3.5,"Above Average",H3008&lt;3,"Below Average",TRUE,"Average")</f>
        <v>Below Average</v>
      </c>
      <c r="J3008" s="1">
        <v>135.5195191</v>
      </c>
      <c r="K3008" s="1" t="str" cm="1">
        <f t="array" ref="K3008">_xlfn.IFS(J3008&gt;200,"Above Average",J3008&lt;155,"Below Average",TRUE,"Average")</f>
        <v>Below Average</v>
      </c>
      <c r="L3008" s="7">
        <v>8.2829999999999995</v>
      </c>
      <c r="M3008" s="7" t="str" cm="1">
        <f t="array" ref="M3008">_xlfn.IFS(L3008&gt;9,"Above Average",L3008&lt;8,"Below Average",TRUE,"Average")</f>
        <v>Average</v>
      </c>
    </row>
    <row r="3009" spans="1:13" x14ac:dyDescent="0.3">
      <c r="A3009">
        <v>22</v>
      </c>
      <c r="B3009" s="21">
        <v>40242</v>
      </c>
      <c r="C3009" s="21" t="str">
        <f t="shared" si="46"/>
        <v>Mar</v>
      </c>
      <c r="D3009" s="6">
        <v>1009201.24</v>
      </c>
      <c r="E3009" t="s">
        <v>155</v>
      </c>
      <c r="F3009" s="5">
        <v>36.82</v>
      </c>
      <c r="G3009" s="5" t="str" cm="1">
        <f t="array" ref="G3009">_xlfn.IFS(F3009&gt;=86,"Hot Week (More Than 85°F)",F3009&lt;50,"Cold Week (Less Than 50°F)",TRUE,"Normal Week")</f>
        <v>Cold Week (Less Than 50°F)</v>
      </c>
      <c r="H3009" s="2">
        <v>2.766</v>
      </c>
      <c r="I3009" s="2" t="str" cm="1">
        <f t="array" ref="I3009">_xlfn.IFS(H3009&gt;3.5,"Above Average",H3009&lt;3,"Below Average",TRUE,"Average")</f>
        <v>Below Average</v>
      </c>
      <c r="J3009" s="1">
        <v>135.57326019999999</v>
      </c>
      <c r="K3009" s="1" t="str" cm="1">
        <f t="array" ref="K3009">_xlfn.IFS(J3009&gt;200,"Above Average",J3009&lt;155,"Below Average",TRUE,"Average")</f>
        <v>Below Average</v>
      </c>
      <c r="L3009" s="7">
        <v>8.2829999999999995</v>
      </c>
      <c r="M3009" s="7" t="str" cm="1">
        <f t="array" ref="M3009">_xlfn.IFS(L3009&gt;9,"Above Average",L3009&lt;8,"Below Average",TRUE,"Average")</f>
        <v>Average</v>
      </c>
    </row>
    <row r="3010" spans="1:13" x14ac:dyDescent="0.3">
      <c r="A3010">
        <v>22</v>
      </c>
      <c r="B3010" s="21">
        <v>40249</v>
      </c>
      <c r="C3010" s="21" t="str">
        <f t="shared" ref="C3010:C3073" si="47">TEXT(B3010, "mmm")</f>
        <v>Mar</v>
      </c>
      <c r="D3010" s="6">
        <v>967187.37</v>
      </c>
      <c r="E3010" t="s">
        <v>155</v>
      </c>
      <c r="F3010" s="5">
        <v>43.43</v>
      </c>
      <c r="G3010" s="5" t="str" cm="1">
        <f t="array" ref="G3010">_xlfn.IFS(F3010&gt;=86,"Hot Week (More Than 85°F)",F3010&lt;50,"Cold Week (Less Than 50°F)",TRUE,"Normal Week")</f>
        <v>Cold Week (Less Than 50°F)</v>
      </c>
      <c r="H3010" s="2">
        <v>2.8050000000000002</v>
      </c>
      <c r="I3010" s="2" t="str" cm="1">
        <f t="array" ref="I3010">_xlfn.IFS(H3010&gt;3.5,"Above Average",H3010&lt;3,"Below Average",TRUE,"Average")</f>
        <v>Below Average</v>
      </c>
      <c r="J3010" s="1">
        <v>135.62700129999999</v>
      </c>
      <c r="K3010" s="1" t="str" cm="1">
        <f t="array" ref="K3010">_xlfn.IFS(J3010&gt;200,"Above Average",J3010&lt;155,"Below Average",TRUE,"Average")</f>
        <v>Below Average</v>
      </c>
      <c r="L3010" s="7">
        <v>8.2829999999999995</v>
      </c>
      <c r="M3010" s="7" t="str" cm="1">
        <f t="array" ref="M3010">_xlfn.IFS(L3010&gt;9,"Above Average",L3010&lt;8,"Below Average",TRUE,"Average")</f>
        <v>Average</v>
      </c>
    </row>
    <row r="3011" spans="1:13" x14ac:dyDescent="0.3">
      <c r="A3011">
        <v>22</v>
      </c>
      <c r="B3011" s="21">
        <v>40256</v>
      </c>
      <c r="C3011" s="21" t="str">
        <f t="shared" si="47"/>
        <v>Mar</v>
      </c>
      <c r="D3011" s="6">
        <v>966145.09</v>
      </c>
      <c r="E3011" t="s">
        <v>155</v>
      </c>
      <c r="F3011" s="5">
        <v>46.03</v>
      </c>
      <c r="G3011" s="5" t="str" cm="1">
        <f t="array" ref="G3011">_xlfn.IFS(F3011&gt;=86,"Hot Week (More Than 85°F)",F3011&lt;50,"Cold Week (Less Than 50°F)",TRUE,"Normal Week")</f>
        <v>Cold Week (Less Than 50°F)</v>
      </c>
      <c r="H3011" s="2">
        <v>2.8340000000000001</v>
      </c>
      <c r="I3011" s="2" t="str" cm="1">
        <f t="array" ref="I3011">_xlfn.IFS(H3011&gt;3.5,"Above Average",H3011&lt;3,"Below Average",TRUE,"Average")</f>
        <v>Below Average</v>
      </c>
      <c r="J3011" s="1">
        <v>135.6682247</v>
      </c>
      <c r="K3011" s="1" t="str" cm="1">
        <f t="array" ref="K3011">_xlfn.IFS(J3011&gt;200,"Above Average",J3011&lt;155,"Below Average",TRUE,"Average")</f>
        <v>Below Average</v>
      </c>
      <c r="L3011" s="7">
        <v>8.2829999999999995</v>
      </c>
      <c r="M3011" s="7" t="str" cm="1">
        <f t="array" ref="M3011">_xlfn.IFS(L3011&gt;9,"Above Average",L3011&lt;8,"Below Average",TRUE,"Average")</f>
        <v>Average</v>
      </c>
    </row>
    <row r="3012" spans="1:13" x14ac:dyDescent="0.3">
      <c r="A3012">
        <v>22</v>
      </c>
      <c r="B3012" s="21">
        <v>40263</v>
      </c>
      <c r="C3012" s="21" t="str">
        <f t="shared" si="47"/>
        <v>Mar</v>
      </c>
      <c r="D3012" s="6">
        <v>1012075.12</v>
      </c>
      <c r="E3012" t="s">
        <v>155</v>
      </c>
      <c r="F3012" s="5">
        <v>48.56</v>
      </c>
      <c r="G3012" s="5" t="str" cm="1">
        <f t="array" ref="G3012">_xlfn.IFS(F3012&gt;=86,"Hot Week (More Than 85°F)",F3012&lt;50,"Cold Week (Less Than 50°F)",TRUE,"Normal Week")</f>
        <v>Cold Week (Less Than 50°F)</v>
      </c>
      <c r="H3012" s="2">
        <v>2.831</v>
      </c>
      <c r="I3012" s="2" t="str" cm="1">
        <f t="array" ref="I3012">_xlfn.IFS(H3012&gt;3.5,"Above Average",H3012&lt;3,"Below Average",TRUE,"Average")</f>
        <v>Below Average</v>
      </c>
      <c r="J3012" s="1">
        <v>135.7073618</v>
      </c>
      <c r="K3012" s="1" t="str" cm="1">
        <f t="array" ref="K3012">_xlfn.IFS(J3012&gt;200,"Above Average",J3012&lt;155,"Below Average",TRUE,"Average")</f>
        <v>Below Average</v>
      </c>
      <c r="L3012" s="7">
        <v>8.2829999999999995</v>
      </c>
      <c r="M3012" s="7" t="str" cm="1">
        <f t="array" ref="M3012">_xlfn.IFS(L3012&gt;9,"Above Average",L3012&lt;8,"Below Average",TRUE,"Average")</f>
        <v>Average</v>
      </c>
    </row>
    <row r="3013" spans="1:13" x14ac:dyDescent="0.3">
      <c r="A3013">
        <v>22</v>
      </c>
      <c r="B3013" s="21">
        <v>40270</v>
      </c>
      <c r="C3013" s="21" t="str">
        <f t="shared" si="47"/>
        <v>Apr</v>
      </c>
      <c r="D3013" s="6">
        <v>1177340.99</v>
      </c>
      <c r="E3013" t="s">
        <v>155</v>
      </c>
      <c r="F3013" s="5">
        <v>44.96</v>
      </c>
      <c r="G3013" s="5" t="str" cm="1">
        <f t="array" ref="G3013">_xlfn.IFS(F3013&gt;=86,"Hot Week (More Than 85°F)",F3013&lt;50,"Cold Week (Less Than 50°F)",TRUE,"Normal Week")</f>
        <v>Cold Week (Less Than 50°F)</v>
      </c>
      <c r="H3013" s="2">
        <v>2.8260000000000001</v>
      </c>
      <c r="I3013" s="2" t="str" cm="1">
        <f t="array" ref="I3013">_xlfn.IFS(H3013&gt;3.5,"Above Average",H3013&lt;3,"Below Average",TRUE,"Average")</f>
        <v>Below Average</v>
      </c>
      <c r="J3013" s="1">
        <v>135.74649880000001</v>
      </c>
      <c r="K3013" s="1" t="str" cm="1">
        <f t="array" ref="K3013">_xlfn.IFS(J3013&gt;200,"Above Average",J3013&lt;155,"Below Average",TRUE,"Average")</f>
        <v>Below Average</v>
      </c>
      <c r="L3013" s="7">
        <v>8.3480000000000008</v>
      </c>
      <c r="M3013" s="7" t="str" cm="1">
        <f t="array" ref="M3013">_xlfn.IFS(L3013&gt;9,"Above Average",L3013&lt;8,"Below Average",TRUE,"Average")</f>
        <v>Average</v>
      </c>
    </row>
    <row r="3014" spans="1:13" x14ac:dyDescent="0.3">
      <c r="A3014">
        <v>22</v>
      </c>
      <c r="B3014" s="21">
        <v>40277</v>
      </c>
      <c r="C3014" s="21" t="str">
        <f t="shared" si="47"/>
        <v>Apr</v>
      </c>
      <c r="D3014" s="6">
        <v>1033171.07</v>
      </c>
      <c r="E3014" t="s">
        <v>155</v>
      </c>
      <c r="F3014" s="5">
        <v>57.06</v>
      </c>
      <c r="G3014" s="5" t="str" cm="1">
        <f t="array" ref="G3014">_xlfn.IFS(F3014&gt;=86,"Hot Week (More Than 85°F)",F3014&lt;50,"Cold Week (Less Than 50°F)",TRUE,"Normal Week")</f>
        <v>Normal Week</v>
      </c>
      <c r="H3014" s="2">
        <v>2.8490000000000002</v>
      </c>
      <c r="I3014" s="2" t="str" cm="1">
        <f t="array" ref="I3014">_xlfn.IFS(H3014&gt;3.5,"Above Average",H3014&lt;3,"Below Average",TRUE,"Average")</f>
        <v>Below Average</v>
      </c>
      <c r="J3014" s="1">
        <v>135.78563589999999</v>
      </c>
      <c r="K3014" s="1" t="str" cm="1">
        <f t="array" ref="K3014">_xlfn.IFS(J3014&gt;200,"Above Average",J3014&lt;155,"Below Average",TRUE,"Average")</f>
        <v>Below Average</v>
      </c>
      <c r="L3014" s="7">
        <v>8.3480000000000008</v>
      </c>
      <c r="M3014" s="7" t="str" cm="1">
        <f t="array" ref="M3014">_xlfn.IFS(L3014&gt;9,"Above Average",L3014&lt;8,"Below Average",TRUE,"Average")</f>
        <v>Average</v>
      </c>
    </row>
    <row r="3015" spans="1:13" x14ac:dyDescent="0.3">
      <c r="A3015">
        <v>22</v>
      </c>
      <c r="B3015" s="21">
        <v>40284</v>
      </c>
      <c r="C3015" s="21" t="str">
        <f t="shared" si="47"/>
        <v>Apr</v>
      </c>
      <c r="D3015" s="6">
        <v>1000968.67</v>
      </c>
      <c r="E3015" t="s">
        <v>155</v>
      </c>
      <c r="F3015" s="5">
        <v>51.14</v>
      </c>
      <c r="G3015" s="5" t="str" cm="1">
        <f t="array" ref="G3015">_xlfn.IFS(F3015&gt;=86,"Hot Week (More Than 85°F)",F3015&lt;50,"Cold Week (Less Than 50°F)",TRUE,"Normal Week")</f>
        <v>Normal Week</v>
      </c>
      <c r="H3015" s="2">
        <v>2.8849999999999998</v>
      </c>
      <c r="I3015" s="2" t="str" cm="1">
        <f t="array" ref="I3015">_xlfn.IFS(H3015&gt;3.5,"Above Average",H3015&lt;3,"Below Average",TRUE,"Average")</f>
        <v>Below Average</v>
      </c>
      <c r="J3015" s="1">
        <v>135.82724999999999</v>
      </c>
      <c r="K3015" s="1" t="str" cm="1">
        <f t="array" ref="K3015">_xlfn.IFS(J3015&gt;200,"Above Average",J3015&lt;155,"Below Average",TRUE,"Average")</f>
        <v>Below Average</v>
      </c>
      <c r="L3015" s="7">
        <v>8.3480000000000008</v>
      </c>
      <c r="M3015" s="7" t="str" cm="1">
        <f t="array" ref="M3015">_xlfn.IFS(L3015&gt;9,"Above Average",L3015&lt;8,"Below Average",TRUE,"Average")</f>
        <v>Average</v>
      </c>
    </row>
    <row r="3016" spans="1:13" x14ac:dyDescent="0.3">
      <c r="A3016">
        <v>22</v>
      </c>
      <c r="B3016" s="21">
        <v>40291</v>
      </c>
      <c r="C3016" s="21" t="str">
        <f t="shared" si="47"/>
        <v>Apr</v>
      </c>
      <c r="D3016" s="6">
        <v>969594.47</v>
      </c>
      <c r="E3016" t="s">
        <v>155</v>
      </c>
      <c r="F3016" s="5">
        <v>51.04</v>
      </c>
      <c r="G3016" s="5" t="str" cm="1">
        <f t="array" ref="G3016">_xlfn.IFS(F3016&gt;=86,"Hot Week (More Than 85°F)",F3016&lt;50,"Cold Week (Less Than 50°F)",TRUE,"Normal Week")</f>
        <v>Normal Week</v>
      </c>
      <c r="H3016" s="2">
        <v>2.895</v>
      </c>
      <c r="I3016" s="2" t="str" cm="1">
        <f t="array" ref="I3016">_xlfn.IFS(H3016&gt;3.5,"Above Average",H3016&lt;3,"Below Average",TRUE,"Average")</f>
        <v>Below Average</v>
      </c>
      <c r="J3016" s="1">
        <v>135.87216670000001</v>
      </c>
      <c r="K3016" s="1" t="str" cm="1">
        <f t="array" ref="K3016">_xlfn.IFS(J3016&gt;200,"Above Average",J3016&lt;155,"Below Average",TRUE,"Average")</f>
        <v>Below Average</v>
      </c>
      <c r="L3016" s="7">
        <v>8.3480000000000008</v>
      </c>
      <c r="M3016" s="7" t="str" cm="1">
        <f t="array" ref="M3016">_xlfn.IFS(L3016&gt;9,"Above Average",L3016&lt;8,"Below Average",TRUE,"Average")</f>
        <v>Average</v>
      </c>
    </row>
    <row r="3017" spans="1:13" x14ac:dyDescent="0.3">
      <c r="A3017">
        <v>22</v>
      </c>
      <c r="B3017" s="21">
        <v>40298</v>
      </c>
      <c r="C3017" s="21" t="str">
        <f t="shared" si="47"/>
        <v>Apr</v>
      </c>
      <c r="D3017" s="6">
        <v>977683.06</v>
      </c>
      <c r="E3017" t="s">
        <v>155</v>
      </c>
      <c r="F3017" s="5">
        <v>50.96</v>
      </c>
      <c r="G3017" s="5" t="str" cm="1">
        <f t="array" ref="G3017">_xlfn.IFS(F3017&gt;=86,"Hot Week (More Than 85°F)",F3017&lt;50,"Cold Week (Less Than 50°F)",TRUE,"Normal Week")</f>
        <v>Normal Week</v>
      </c>
      <c r="H3017" s="2">
        <v>2.9350000000000001</v>
      </c>
      <c r="I3017" s="2" t="str" cm="1">
        <f t="array" ref="I3017">_xlfn.IFS(H3017&gt;3.5,"Above Average",H3017&lt;3,"Below Average",TRUE,"Average")</f>
        <v>Below Average</v>
      </c>
      <c r="J3017" s="1">
        <v>135.9170833</v>
      </c>
      <c r="K3017" s="1" t="str" cm="1">
        <f t="array" ref="K3017">_xlfn.IFS(J3017&gt;200,"Above Average",J3017&lt;155,"Below Average",TRUE,"Average")</f>
        <v>Below Average</v>
      </c>
      <c r="L3017" s="7">
        <v>8.3480000000000008</v>
      </c>
      <c r="M3017" s="7" t="str" cm="1">
        <f t="array" ref="M3017">_xlfn.IFS(L3017&gt;9,"Above Average",L3017&lt;8,"Below Average",TRUE,"Average")</f>
        <v>Average</v>
      </c>
    </row>
    <row r="3018" spans="1:13" x14ac:dyDescent="0.3">
      <c r="A3018">
        <v>22</v>
      </c>
      <c r="B3018" s="21">
        <v>40305</v>
      </c>
      <c r="C3018" s="21" t="str">
        <f t="shared" si="47"/>
        <v>May</v>
      </c>
      <c r="D3018" s="6">
        <v>1052973.28</v>
      </c>
      <c r="E3018" t="s">
        <v>155</v>
      </c>
      <c r="F3018" s="5">
        <v>63.81</v>
      </c>
      <c r="G3018" s="5" t="str" cm="1">
        <f t="array" ref="G3018">_xlfn.IFS(F3018&gt;=86,"Hot Week (More Than 85°F)",F3018&lt;50,"Cold Week (Less Than 50°F)",TRUE,"Normal Week")</f>
        <v>Normal Week</v>
      </c>
      <c r="H3018" s="2">
        <v>2.9809999999999999</v>
      </c>
      <c r="I3018" s="2" t="str" cm="1">
        <f t="array" ref="I3018">_xlfn.IFS(H3018&gt;3.5,"Above Average",H3018&lt;3,"Below Average",TRUE,"Average")</f>
        <v>Below Average</v>
      </c>
      <c r="J3018" s="1">
        <v>135.96199999999999</v>
      </c>
      <c r="K3018" s="1" t="str" cm="1">
        <f t="array" ref="K3018">_xlfn.IFS(J3018&gt;200,"Above Average",J3018&lt;155,"Below Average",TRUE,"Average")</f>
        <v>Below Average</v>
      </c>
      <c r="L3018" s="7">
        <v>8.3480000000000008</v>
      </c>
      <c r="M3018" s="7" t="str" cm="1">
        <f t="array" ref="M3018">_xlfn.IFS(L3018&gt;9,"Above Average",L3018&lt;8,"Below Average",TRUE,"Average")</f>
        <v>Average</v>
      </c>
    </row>
    <row r="3019" spans="1:13" x14ac:dyDescent="0.3">
      <c r="A3019">
        <v>22</v>
      </c>
      <c r="B3019" s="21">
        <v>40312</v>
      </c>
      <c r="C3019" s="21" t="str">
        <f t="shared" si="47"/>
        <v>May</v>
      </c>
      <c r="D3019" s="6">
        <v>973585.33</v>
      </c>
      <c r="E3019" t="s">
        <v>155</v>
      </c>
      <c r="F3019" s="5">
        <v>50.99</v>
      </c>
      <c r="G3019" s="5" t="str" cm="1">
        <f t="array" ref="G3019">_xlfn.IFS(F3019&gt;=86,"Hot Week (More Than 85°F)",F3019&lt;50,"Cold Week (Less Than 50°F)",TRUE,"Normal Week")</f>
        <v>Normal Week</v>
      </c>
      <c r="H3019" s="2">
        <v>2.9830000000000001</v>
      </c>
      <c r="I3019" s="2" t="str" cm="1">
        <f t="array" ref="I3019">_xlfn.IFS(H3019&gt;3.5,"Above Average",H3019&lt;3,"Below Average",TRUE,"Average")</f>
        <v>Below Average</v>
      </c>
      <c r="J3019" s="1">
        <v>136.01039399999999</v>
      </c>
      <c r="K3019" s="1" t="str" cm="1">
        <f t="array" ref="K3019">_xlfn.IFS(J3019&gt;200,"Above Average",J3019&lt;155,"Below Average",TRUE,"Average")</f>
        <v>Below Average</v>
      </c>
      <c r="L3019" s="7">
        <v>8.3480000000000008</v>
      </c>
      <c r="M3019" s="7" t="str" cm="1">
        <f t="array" ref="M3019">_xlfn.IFS(L3019&gt;9,"Above Average",L3019&lt;8,"Below Average",TRUE,"Average")</f>
        <v>Average</v>
      </c>
    </row>
    <row r="3020" spans="1:13" x14ac:dyDescent="0.3">
      <c r="A3020">
        <v>22</v>
      </c>
      <c r="B3020" s="21">
        <v>40319</v>
      </c>
      <c r="C3020" s="21" t="str">
        <f t="shared" si="47"/>
        <v>May</v>
      </c>
      <c r="D3020" s="6">
        <v>979977.89</v>
      </c>
      <c r="E3020" t="s">
        <v>155</v>
      </c>
      <c r="F3020" s="5">
        <v>59.99</v>
      </c>
      <c r="G3020" s="5" t="str" cm="1">
        <f t="array" ref="G3020">_xlfn.IFS(F3020&gt;=86,"Hot Week (More Than 85°F)",F3020&lt;50,"Cold Week (Less Than 50°F)",TRUE,"Normal Week")</f>
        <v>Normal Week</v>
      </c>
      <c r="H3020" s="2">
        <v>2.9609999999999999</v>
      </c>
      <c r="I3020" s="2" t="str" cm="1">
        <f t="array" ref="I3020">_xlfn.IFS(H3020&gt;3.5,"Above Average",H3020&lt;3,"Below Average",TRUE,"Average")</f>
        <v>Below Average</v>
      </c>
      <c r="J3020" s="1">
        <v>136.0796521</v>
      </c>
      <c r="K3020" s="1" t="str" cm="1">
        <f t="array" ref="K3020">_xlfn.IFS(J3020&gt;200,"Above Average",J3020&lt;155,"Below Average",TRUE,"Average")</f>
        <v>Below Average</v>
      </c>
      <c r="L3020" s="7">
        <v>8.3480000000000008</v>
      </c>
      <c r="M3020" s="7" t="str" cm="1">
        <f t="array" ref="M3020">_xlfn.IFS(L3020&gt;9,"Above Average",L3020&lt;8,"Below Average",TRUE,"Average")</f>
        <v>Average</v>
      </c>
    </row>
    <row r="3021" spans="1:13" x14ac:dyDescent="0.3">
      <c r="A3021">
        <v>22</v>
      </c>
      <c r="B3021" s="21">
        <v>40326</v>
      </c>
      <c r="C3021" s="21" t="str">
        <f t="shared" si="47"/>
        <v>May</v>
      </c>
      <c r="D3021" s="6">
        <v>1103740.3999999999</v>
      </c>
      <c r="E3021" t="s">
        <v>155</v>
      </c>
      <c r="F3021" s="5">
        <v>65.64</v>
      </c>
      <c r="G3021" s="5" t="str" cm="1">
        <f t="array" ref="G3021">_xlfn.IFS(F3021&gt;=86,"Hot Week (More Than 85°F)",F3021&lt;50,"Cold Week (Less Than 50°F)",TRUE,"Normal Week")</f>
        <v>Normal Week</v>
      </c>
      <c r="H3021" s="2">
        <v>2.9060000000000001</v>
      </c>
      <c r="I3021" s="2" t="str" cm="1">
        <f t="array" ref="I3021">_xlfn.IFS(H3021&gt;3.5,"Above Average",H3021&lt;3,"Below Average",TRUE,"Average")</f>
        <v>Below Average</v>
      </c>
      <c r="J3021" s="1">
        <v>136.14891009999999</v>
      </c>
      <c r="K3021" s="1" t="str" cm="1">
        <f t="array" ref="K3021">_xlfn.IFS(J3021&gt;200,"Above Average",J3021&lt;155,"Below Average",TRUE,"Average")</f>
        <v>Below Average</v>
      </c>
      <c r="L3021" s="7">
        <v>8.3480000000000008</v>
      </c>
      <c r="M3021" s="7" t="str" cm="1">
        <f t="array" ref="M3021">_xlfn.IFS(L3021&gt;9,"Above Average",L3021&lt;8,"Below Average",TRUE,"Average")</f>
        <v>Average</v>
      </c>
    </row>
    <row r="3022" spans="1:13" x14ac:dyDescent="0.3">
      <c r="A3022">
        <v>22</v>
      </c>
      <c r="B3022" s="21">
        <v>40333</v>
      </c>
      <c r="C3022" s="21" t="str">
        <f t="shared" si="47"/>
        <v>Jun</v>
      </c>
      <c r="D3022" s="6">
        <v>1095539.1299999999</v>
      </c>
      <c r="E3022" t="s">
        <v>155</v>
      </c>
      <c r="F3022" s="5">
        <v>69.489999999999995</v>
      </c>
      <c r="G3022" s="5" t="str" cm="1">
        <f t="array" ref="G3022">_xlfn.IFS(F3022&gt;=86,"Hot Week (More Than 85°F)",F3022&lt;50,"Cold Week (Less Than 50°F)",TRUE,"Normal Week")</f>
        <v>Normal Week</v>
      </c>
      <c r="H3022" s="2">
        <v>2.8570000000000002</v>
      </c>
      <c r="I3022" s="2" t="str" cm="1">
        <f t="array" ref="I3022">_xlfn.IFS(H3022&gt;3.5,"Above Average",H3022&lt;3,"Below Average",TRUE,"Average")</f>
        <v>Below Average</v>
      </c>
      <c r="J3022" s="1">
        <v>136.21816820000001</v>
      </c>
      <c r="K3022" s="1" t="str" cm="1">
        <f t="array" ref="K3022">_xlfn.IFS(J3022&gt;200,"Above Average",J3022&lt;155,"Below Average",TRUE,"Average")</f>
        <v>Below Average</v>
      </c>
      <c r="L3022" s="7">
        <v>8.3480000000000008</v>
      </c>
      <c r="M3022" s="7" t="str" cm="1">
        <f t="array" ref="M3022">_xlfn.IFS(L3022&gt;9,"Above Average",L3022&lt;8,"Below Average",TRUE,"Average")</f>
        <v>Average</v>
      </c>
    </row>
    <row r="3023" spans="1:13" x14ac:dyDescent="0.3">
      <c r="A3023">
        <v>22</v>
      </c>
      <c r="B3023" s="21">
        <v>40340</v>
      </c>
      <c r="C3023" s="21" t="str">
        <f t="shared" si="47"/>
        <v>Jun</v>
      </c>
      <c r="D3023" s="6">
        <v>1061196.47</v>
      </c>
      <c r="E3023" t="s">
        <v>155</v>
      </c>
      <c r="F3023" s="5">
        <v>65.010000000000005</v>
      </c>
      <c r="G3023" s="5" t="str" cm="1">
        <f t="array" ref="G3023">_xlfn.IFS(F3023&gt;=86,"Hot Week (More Than 85°F)",F3023&lt;50,"Cold Week (Less Than 50°F)",TRUE,"Normal Week")</f>
        <v>Normal Week</v>
      </c>
      <c r="H3023" s="2">
        <v>2.83</v>
      </c>
      <c r="I3023" s="2" t="str" cm="1">
        <f t="array" ref="I3023">_xlfn.IFS(H3023&gt;3.5,"Above Average",H3023&lt;3,"Below Average",TRUE,"Average")</f>
        <v>Below Average</v>
      </c>
      <c r="J3023" s="1">
        <v>136.28742629999999</v>
      </c>
      <c r="K3023" s="1" t="str" cm="1">
        <f t="array" ref="K3023">_xlfn.IFS(J3023&gt;200,"Above Average",J3023&lt;155,"Below Average",TRUE,"Average")</f>
        <v>Below Average</v>
      </c>
      <c r="L3023" s="7">
        <v>8.3480000000000008</v>
      </c>
      <c r="M3023" s="7" t="str" cm="1">
        <f t="array" ref="M3023">_xlfn.IFS(L3023&gt;9,"Above Average",L3023&lt;8,"Below Average",TRUE,"Average")</f>
        <v>Average</v>
      </c>
    </row>
    <row r="3024" spans="1:13" x14ac:dyDescent="0.3">
      <c r="A3024">
        <v>22</v>
      </c>
      <c r="B3024" s="21">
        <v>40347</v>
      </c>
      <c r="C3024" s="21" t="str">
        <f t="shared" si="47"/>
        <v>Jun</v>
      </c>
      <c r="D3024" s="6">
        <v>1052895.25</v>
      </c>
      <c r="E3024" t="s">
        <v>155</v>
      </c>
      <c r="F3024" s="5">
        <v>67.13</v>
      </c>
      <c r="G3024" s="5" t="str" cm="1">
        <f t="array" ref="G3024">_xlfn.IFS(F3024&gt;=86,"Hot Week (More Than 85°F)",F3024&lt;50,"Cold Week (Less Than 50°F)",TRUE,"Normal Week")</f>
        <v>Normal Week</v>
      </c>
      <c r="H3024" s="2">
        <v>2.8050000000000002</v>
      </c>
      <c r="I3024" s="2" t="str" cm="1">
        <f t="array" ref="I3024">_xlfn.IFS(H3024&gt;3.5,"Above Average",H3024&lt;3,"Below Average",TRUE,"Average")</f>
        <v>Below Average</v>
      </c>
      <c r="J3024" s="1">
        <v>136.32433929999999</v>
      </c>
      <c r="K3024" s="1" t="str" cm="1">
        <f t="array" ref="K3024">_xlfn.IFS(J3024&gt;200,"Above Average",J3024&lt;155,"Below Average",TRUE,"Average")</f>
        <v>Below Average</v>
      </c>
      <c r="L3024" s="7">
        <v>8.3480000000000008</v>
      </c>
      <c r="M3024" s="7" t="str" cm="1">
        <f t="array" ref="M3024">_xlfn.IFS(L3024&gt;9,"Above Average",L3024&lt;8,"Below Average",TRUE,"Average")</f>
        <v>Average</v>
      </c>
    </row>
    <row r="3025" spans="1:13" x14ac:dyDescent="0.3">
      <c r="A3025">
        <v>22</v>
      </c>
      <c r="B3025" s="21">
        <v>40354</v>
      </c>
      <c r="C3025" s="21" t="str">
        <f t="shared" si="47"/>
        <v>Jun</v>
      </c>
      <c r="D3025" s="6">
        <v>1095020.33</v>
      </c>
      <c r="E3025" t="s">
        <v>155</v>
      </c>
      <c r="F3025" s="5">
        <v>74.37</v>
      </c>
      <c r="G3025" s="5" t="str" cm="1">
        <f t="array" ref="G3025">_xlfn.IFS(F3025&gt;=86,"Hot Week (More Than 85°F)",F3025&lt;50,"Cold Week (Less Than 50°F)",TRUE,"Normal Week")</f>
        <v>Normal Week</v>
      </c>
      <c r="H3025" s="2">
        <v>2.81</v>
      </c>
      <c r="I3025" s="2" t="str" cm="1">
        <f t="array" ref="I3025">_xlfn.IFS(H3025&gt;3.5,"Above Average",H3025&lt;3,"Below Average",TRUE,"Average")</f>
        <v>Below Average</v>
      </c>
      <c r="J3025" s="1">
        <v>136.3483143</v>
      </c>
      <c r="K3025" s="1" t="str" cm="1">
        <f t="array" ref="K3025">_xlfn.IFS(J3025&gt;200,"Above Average",J3025&lt;155,"Below Average",TRUE,"Average")</f>
        <v>Below Average</v>
      </c>
      <c r="L3025" s="7">
        <v>8.3480000000000008</v>
      </c>
      <c r="M3025" s="7" t="str" cm="1">
        <f t="array" ref="M3025">_xlfn.IFS(L3025&gt;9,"Above Average",L3025&lt;8,"Below Average",TRUE,"Average")</f>
        <v>Average</v>
      </c>
    </row>
    <row r="3026" spans="1:13" x14ac:dyDescent="0.3">
      <c r="A3026">
        <v>22</v>
      </c>
      <c r="B3026" s="21">
        <v>40361</v>
      </c>
      <c r="C3026" s="21" t="str">
        <f t="shared" si="47"/>
        <v>Jul</v>
      </c>
      <c r="D3026" s="6">
        <v>1120259.71</v>
      </c>
      <c r="E3026" t="s">
        <v>155</v>
      </c>
      <c r="F3026" s="5">
        <v>72.88</v>
      </c>
      <c r="G3026" s="5" t="str" cm="1">
        <f t="array" ref="G3026">_xlfn.IFS(F3026&gt;=86,"Hot Week (More Than 85°F)",F3026&lt;50,"Cold Week (Less Than 50°F)",TRUE,"Normal Week")</f>
        <v>Normal Week</v>
      </c>
      <c r="H3026" s="2">
        <v>2.8149999999999999</v>
      </c>
      <c r="I3026" s="2" t="str" cm="1">
        <f t="array" ref="I3026">_xlfn.IFS(H3026&gt;3.5,"Above Average",H3026&lt;3,"Below Average",TRUE,"Average")</f>
        <v>Below Average</v>
      </c>
      <c r="J3026" s="1">
        <v>136.37228930000001</v>
      </c>
      <c r="K3026" s="1" t="str" cm="1">
        <f t="array" ref="K3026">_xlfn.IFS(J3026&gt;200,"Above Average",J3026&lt;155,"Below Average",TRUE,"Average")</f>
        <v>Below Average</v>
      </c>
      <c r="L3026" s="7">
        <v>8.4329999999999998</v>
      </c>
      <c r="M3026" s="7" t="str" cm="1">
        <f t="array" ref="M3026">_xlfn.IFS(L3026&gt;9,"Above Average",L3026&lt;8,"Below Average",TRUE,"Average")</f>
        <v>Average</v>
      </c>
    </row>
    <row r="3027" spans="1:13" x14ac:dyDescent="0.3">
      <c r="A3027">
        <v>22</v>
      </c>
      <c r="B3027" s="21">
        <v>40368</v>
      </c>
      <c r="C3027" s="21" t="str">
        <f t="shared" si="47"/>
        <v>Jul</v>
      </c>
      <c r="D3027" s="6">
        <v>1092654.26</v>
      </c>
      <c r="E3027" t="s">
        <v>155</v>
      </c>
      <c r="F3027" s="5">
        <v>79.22</v>
      </c>
      <c r="G3027" s="5" t="str" cm="1">
        <f t="array" ref="G3027">_xlfn.IFS(F3027&gt;=86,"Hot Week (More Than 85°F)",F3027&lt;50,"Cold Week (Less Than 50°F)",TRUE,"Normal Week")</f>
        <v>Normal Week</v>
      </c>
      <c r="H3027" s="2">
        <v>2.806</v>
      </c>
      <c r="I3027" s="2" t="str" cm="1">
        <f t="array" ref="I3027">_xlfn.IFS(H3027&gt;3.5,"Above Average",H3027&lt;3,"Below Average",TRUE,"Average")</f>
        <v>Below Average</v>
      </c>
      <c r="J3027" s="1">
        <v>136.39626430000001</v>
      </c>
      <c r="K3027" s="1" t="str" cm="1">
        <f t="array" ref="K3027">_xlfn.IFS(J3027&gt;200,"Above Average",J3027&lt;155,"Below Average",TRUE,"Average")</f>
        <v>Below Average</v>
      </c>
      <c r="L3027" s="7">
        <v>8.4329999999999998</v>
      </c>
      <c r="M3027" s="7" t="str" cm="1">
        <f t="array" ref="M3027">_xlfn.IFS(L3027&gt;9,"Above Average",L3027&lt;8,"Below Average",TRUE,"Average")</f>
        <v>Average</v>
      </c>
    </row>
    <row r="3028" spans="1:13" x14ac:dyDescent="0.3">
      <c r="A3028">
        <v>22</v>
      </c>
      <c r="B3028" s="21">
        <v>40375</v>
      </c>
      <c r="C3028" s="21" t="str">
        <f t="shared" si="47"/>
        <v>Jul</v>
      </c>
      <c r="D3028" s="6">
        <v>988392.99</v>
      </c>
      <c r="E3028" t="s">
        <v>155</v>
      </c>
      <c r="F3028" s="5">
        <v>76.3</v>
      </c>
      <c r="G3028" s="5" t="str" cm="1">
        <f t="array" ref="G3028">_xlfn.IFS(F3028&gt;=86,"Hot Week (More Than 85°F)",F3028&lt;50,"Cold Week (Less Than 50°F)",TRUE,"Normal Week")</f>
        <v>Normal Week</v>
      </c>
      <c r="H3028" s="2">
        <v>2.7959999999999998</v>
      </c>
      <c r="I3028" s="2" t="str" cm="1">
        <f t="array" ref="I3028">_xlfn.IFS(H3028&gt;3.5,"Above Average",H3028&lt;3,"Below Average",TRUE,"Average")</f>
        <v>Below Average</v>
      </c>
      <c r="J3028" s="1">
        <v>136.41798270000001</v>
      </c>
      <c r="K3028" s="1" t="str" cm="1">
        <f t="array" ref="K3028">_xlfn.IFS(J3028&gt;200,"Above Average",J3028&lt;155,"Below Average",TRUE,"Average")</f>
        <v>Below Average</v>
      </c>
      <c r="L3028" s="7">
        <v>8.4329999999999998</v>
      </c>
      <c r="M3028" s="7" t="str" cm="1">
        <f t="array" ref="M3028">_xlfn.IFS(L3028&gt;9,"Above Average",L3028&lt;8,"Below Average",TRUE,"Average")</f>
        <v>Average</v>
      </c>
    </row>
    <row r="3029" spans="1:13" x14ac:dyDescent="0.3">
      <c r="A3029">
        <v>22</v>
      </c>
      <c r="B3029" s="21">
        <v>40382</v>
      </c>
      <c r="C3029" s="21" t="str">
        <f t="shared" si="47"/>
        <v>Jul</v>
      </c>
      <c r="D3029" s="6">
        <v>974123.2</v>
      </c>
      <c r="E3029" t="s">
        <v>155</v>
      </c>
      <c r="F3029" s="5">
        <v>76.91</v>
      </c>
      <c r="G3029" s="5" t="str" cm="1">
        <f t="array" ref="G3029">_xlfn.IFS(F3029&gt;=86,"Hot Week (More Than 85°F)",F3029&lt;50,"Cold Week (Less Than 50°F)",TRUE,"Normal Week")</f>
        <v>Normal Week</v>
      </c>
      <c r="H3029" s="2">
        <v>2.7839999999999998</v>
      </c>
      <c r="I3029" s="2" t="str" cm="1">
        <f t="array" ref="I3029">_xlfn.IFS(H3029&gt;3.5,"Above Average",H3029&lt;3,"Below Average",TRUE,"Average")</f>
        <v>Below Average</v>
      </c>
      <c r="J3029" s="1">
        <v>136.4366924</v>
      </c>
      <c r="K3029" s="1" t="str" cm="1">
        <f t="array" ref="K3029">_xlfn.IFS(J3029&gt;200,"Above Average",J3029&lt;155,"Below Average",TRUE,"Average")</f>
        <v>Below Average</v>
      </c>
      <c r="L3029" s="7">
        <v>8.4329999999999998</v>
      </c>
      <c r="M3029" s="7" t="str" cm="1">
        <f t="array" ref="M3029">_xlfn.IFS(L3029&gt;9,"Above Average",L3029&lt;8,"Below Average",TRUE,"Average")</f>
        <v>Average</v>
      </c>
    </row>
    <row r="3030" spans="1:13" x14ac:dyDescent="0.3">
      <c r="A3030">
        <v>22</v>
      </c>
      <c r="B3030" s="21">
        <v>40389</v>
      </c>
      <c r="C3030" s="21" t="str">
        <f t="shared" si="47"/>
        <v>Jul</v>
      </c>
      <c r="D3030" s="6">
        <v>970773.64</v>
      </c>
      <c r="E3030" t="s">
        <v>155</v>
      </c>
      <c r="F3030" s="5">
        <v>76.349999999999994</v>
      </c>
      <c r="G3030" s="5" t="str" cm="1">
        <f t="array" ref="G3030">_xlfn.IFS(F3030&gt;=86,"Hot Week (More Than 85°F)",F3030&lt;50,"Cold Week (Less Than 50°F)",TRUE,"Normal Week")</f>
        <v>Normal Week</v>
      </c>
      <c r="H3030" s="2">
        <v>2.7919999999999998</v>
      </c>
      <c r="I3030" s="2" t="str" cm="1">
        <f t="array" ref="I3030">_xlfn.IFS(H3030&gt;3.5,"Above Average",H3030&lt;3,"Below Average",TRUE,"Average")</f>
        <v>Below Average</v>
      </c>
      <c r="J3030" s="1">
        <v>136.45540209999999</v>
      </c>
      <c r="K3030" s="1" t="str" cm="1">
        <f t="array" ref="K3030">_xlfn.IFS(J3030&gt;200,"Above Average",J3030&lt;155,"Below Average",TRUE,"Average")</f>
        <v>Below Average</v>
      </c>
      <c r="L3030" s="7">
        <v>8.4329999999999998</v>
      </c>
      <c r="M3030" s="7" t="str" cm="1">
        <f t="array" ref="M3030">_xlfn.IFS(L3030&gt;9,"Above Average",L3030&lt;8,"Below Average",TRUE,"Average")</f>
        <v>Average</v>
      </c>
    </row>
    <row r="3031" spans="1:13" x14ac:dyDescent="0.3">
      <c r="A3031">
        <v>22</v>
      </c>
      <c r="B3031" s="21">
        <v>40396</v>
      </c>
      <c r="C3031" s="21" t="str">
        <f t="shared" si="47"/>
        <v>Aug</v>
      </c>
      <c r="D3031" s="6">
        <v>1010326.14</v>
      </c>
      <c r="E3031" t="s">
        <v>155</v>
      </c>
      <c r="F3031" s="5">
        <v>74.37</v>
      </c>
      <c r="G3031" s="5" t="str" cm="1">
        <f t="array" ref="G3031">_xlfn.IFS(F3031&gt;=86,"Hot Week (More Than 85°F)",F3031&lt;50,"Cold Week (Less Than 50°F)",TRUE,"Normal Week")</f>
        <v>Normal Week</v>
      </c>
      <c r="H3031" s="2">
        <v>2.7919999999999998</v>
      </c>
      <c r="I3031" s="2" t="str" cm="1">
        <f t="array" ref="I3031">_xlfn.IFS(H3031&gt;3.5,"Above Average",H3031&lt;3,"Below Average",TRUE,"Average")</f>
        <v>Below Average</v>
      </c>
      <c r="J3031" s="1">
        <v>136.4741118</v>
      </c>
      <c r="K3031" s="1" t="str" cm="1">
        <f t="array" ref="K3031">_xlfn.IFS(J3031&gt;200,"Above Average",J3031&lt;155,"Below Average",TRUE,"Average")</f>
        <v>Below Average</v>
      </c>
      <c r="L3031" s="7">
        <v>8.4329999999999998</v>
      </c>
      <c r="M3031" s="7" t="str" cm="1">
        <f t="array" ref="M3031">_xlfn.IFS(L3031&gt;9,"Above Average",L3031&lt;8,"Below Average",TRUE,"Average")</f>
        <v>Average</v>
      </c>
    </row>
    <row r="3032" spans="1:13" x14ac:dyDescent="0.3">
      <c r="A3032">
        <v>22</v>
      </c>
      <c r="B3032" s="21">
        <v>40403</v>
      </c>
      <c r="C3032" s="21" t="str">
        <f t="shared" si="47"/>
        <v>Aug</v>
      </c>
      <c r="D3032" s="6">
        <v>993097.43</v>
      </c>
      <c r="E3032" t="s">
        <v>155</v>
      </c>
      <c r="F3032" s="5">
        <v>74.75</v>
      </c>
      <c r="G3032" s="5" t="str" cm="1">
        <f t="array" ref="G3032">_xlfn.IFS(F3032&gt;=86,"Hot Week (More Than 85°F)",F3032&lt;50,"Cold Week (Less Than 50°F)",TRUE,"Normal Week")</f>
        <v>Normal Week</v>
      </c>
      <c r="H3032" s="2">
        <v>2.81</v>
      </c>
      <c r="I3032" s="2" t="str" cm="1">
        <f t="array" ref="I3032">_xlfn.IFS(H3032&gt;3.5,"Above Average",H3032&lt;3,"Below Average",TRUE,"Average")</f>
        <v>Below Average</v>
      </c>
      <c r="J3032" s="1">
        <v>136.4928214</v>
      </c>
      <c r="K3032" s="1" t="str" cm="1">
        <f t="array" ref="K3032">_xlfn.IFS(J3032&gt;200,"Above Average",J3032&lt;155,"Below Average",TRUE,"Average")</f>
        <v>Below Average</v>
      </c>
      <c r="L3032" s="7">
        <v>8.4329999999999998</v>
      </c>
      <c r="M3032" s="7" t="str" cm="1">
        <f t="array" ref="M3032">_xlfn.IFS(L3032&gt;9,"Above Average",L3032&lt;8,"Below Average",TRUE,"Average")</f>
        <v>Average</v>
      </c>
    </row>
    <row r="3033" spans="1:13" x14ac:dyDescent="0.3">
      <c r="A3033">
        <v>22</v>
      </c>
      <c r="B3033" s="21">
        <v>40410</v>
      </c>
      <c r="C3033" s="21" t="str">
        <f t="shared" si="47"/>
        <v>Aug</v>
      </c>
      <c r="D3033" s="6">
        <v>1017045.44</v>
      </c>
      <c r="E3033" t="s">
        <v>155</v>
      </c>
      <c r="F3033" s="5">
        <v>73.209999999999994</v>
      </c>
      <c r="G3033" s="5" t="str" cm="1">
        <f t="array" ref="G3033">_xlfn.IFS(F3033&gt;=86,"Hot Week (More Than 85°F)",F3033&lt;50,"Cold Week (Less Than 50°F)",TRUE,"Normal Week")</f>
        <v>Normal Week</v>
      </c>
      <c r="H3033" s="2">
        <v>2.7959999999999998</v>
      </c>
      <c r="I3033" s="2" t="str" cm="1">
        <f t="array" ref="I3033">_xlfn.IFS(H3033&gt;3.5,"Above Average",H3033&lt;3,"Below Average",TRUE,"Average")</f>
        <v>Below Average</v>
      </c>
      <c r="J3033" s="1">
        <v>136.5249182</v>
      </c>
      <c r="K3033" s="1" t="str" cm="1">
        <f t="array" ref="K3033">_xlfn.IFS(J3033&gt;200,"Above Average",J3033&lt;155,"Below Average",TRUE,"Average")</f>
        <v>Below Average</v>
      </c>
      <c r="L3033" s="7">
        <v>8.4329999999999998</v>
      </c>
      <c r="M3033" s="7" t="str" cm="1">
        <f t="array" ref="M3033">_xlfn.IFS(L3033&gt;9,"Above Average",L3033&lt;8,"Below Average",TRUE,"Average")</f>
        <v>Average</v>
      </c>
    </row>
    <row r="3034" spans="1:13" x14ac:dyDescent="0.3">
      <c r="A3034">
        <v>22</v>
      </c>
      <c r="B3034" s="21">
        <v>40417</v>
      </c>
      <c r="C3034" s="21" t="str">
        <f t="shared" si="47"/>
        <v>Aug</v>
      </c>
      <c r="D3034" s="6">
        <v>1081420.96</v>
      </c>
      <c r="E3034" t="s">
        <v>155</v>
      </c>
      <c r="F3034" s="5">
        <v>68.989999999999995</v>
      </c>
      <c r="G3034" s="5" t="str" cm="1">
        <f t="array" ref="G3034">_xlfn.IFS(F3034&gt;=86,"Hot Week (More Than 85°F)",F3034&lt;50,"Cold Week (Less Than 50°F)",TRUE,"Normal Week")</f>
        <v>Normal Week</v>
      </c>
      <c r="H3034" s="2">
        <v>2.77</v>
      </c>
      <c r="I3034" s="2" t="str" cm="1">
        <f t="array" ref="I3034">_xlfn.IFS(H3034&gt;3.5,"Above Average",H3034&lt;3,"Below Average",TRUE,"Average")</f>
        <v>Below Average</v>
      </c>
      <c r="J3034" s="1">
        <v>136.55701500000001</v>
      </c>
      <c r="K3034" s="1" t="str" cm="1">
        <f t="array" ref="K3034">_xlfn.IFS(J3034&gt;200,"Above Average",J3034&lt;155,"Below Average",TRUE,"Average")</f>
        <v>Below Average</v>
      </c>
      <c r="L3034" s="7">
        <v>8.4329999999999998</v>
      </c>
      <c r="M3034" s="7" t="str" cm="1">
        <f t="array" ref="M3034">_xlfn.IFS(L3034&gt;9,"Above Average",L3034&lt;8,"Below Average",TRUE,"Average")</f>
        <v>Average</v>
      </c>
    </row>
    <row r="3035" spans="1:13" x14ac:dyDescent="0.3">
      <c r="A3035">
        <v>22</v>
      </c>
      <c r="B3035" s="21">
        <v>40424</v>
      </c>
      <c r="C3035" s="21" t="str">
        <f t="shared" si="47"/>
        <v>Sep</v>
      </c>
      <c r="D3035" s="6">
        <v>1074535.8799999999</v>
      </c>
      <c r="E3035" t="s">
        <v>155</v>
      </c>
      <c r="F3035" s="5">
        <v>75.849999999999994</v>
      </c>
      <c r="G3035" s="5" t="str" cm="1">
        <f t="array" ref="G3035">_xlfn.IFS(F3035&gt;=86,"Hot Week (More Than 85°F)",F3035&lt;50,"Cold Week (Less Than 50°F)",TRUE,"Normal Week")</f>
        <v>Normal Week</v>
      </c>
      <c r="H3035" s="2">
        <v>2.7349999999999999</v>
      </c>
      <c r="I3035" s="2" t="str" cm="1">
        <f t="array" ref="I3035">_xlfn.IFS(H3035&gt;3.5,"Above Average",H3035&lt;3,"Below Average",TRUE,"Average")</f>
        <v>Below Average</v>
      </c>
      <c r="J3035" s="1">
        <v>136.58911180000001</v>
      </c>
      <c r="K3035" s="1" t="str" cm="1">
        <f t="array" ref="K3035">_xlfn.IFS(J3035&gt;200,"Above Average",J3035&lt;155,"Below Average",TRUE,"Average")</f>
        <v>Below Average</v>
      </c>
      <c r="L3035" s="7">
        <v>8.4329999999999998</v>
      </c>
      <c r="M3035" s="7" t="str" cm="1">
        <f t="array" ref="M3035">_xlfn.IFS(L3035&gt;9,"Above Average",L3035&lt;8,"Below Average",TRUE,"Average")</f>
        <v>Average</v>
      </c>
    </row>
    <row r="3036" spans="1:13" x14ac:dyDescent="0.3">
      <c r="A3036">
        <v>22</v>
      </c>
      <c r="B3036" s="21">
        <v>40431</v>
      </c>
      <c r="C3036" s="21" t="str">
        <f t="shared" si="47"/>
        <v>Sep</v>
      </c>
      <c r="D3036" s="6">
        <v>924174.4</v>
      </c>
      <c r="E3036" t="s">
        <v>156</v>
      </c>
      <c r="F3036" s="5">
        <v>68.599999999999994</v>
      </c>
      <c r="G3036" s="5" t="str" cm="1">
        <f t="array" ref="G3036">_xlfn.IFS(F3036&gt;=86,"Hot Week (More Than 85°F)",F3036&lt;50,"Cold Week (Less Than 50°F)",TRUE,"Normal Week")</f>
        <v>Normal Week</v>
      </c>
      <c r="H3036" s="2">
        <v>2.7170000000000001</v>
      </c>
      <c r="I3036" s="2" t="str" cm="1">
        <f t="array" ref="I3036">_xlfn.IFS(H3036&gt;3.5,"Above Average",H3036&lt;3,"Below Average",TRUE,"Average")</f>
        <v>Below Average</v>
      </c>
      <c r="J3036" s="1">
        <v>136.62120849999999</v>
      </c>
      <c r="K3036" s="1" t="str" cm="1">
        <f t="array" ref="K3036">_xlfn.IFS(J3036&gt;200,"Above Average",J3036&lt;155,"Below Average",TRUE,"Average")</f>
        <v>Below Average</v>
      </c>
      <c r="L3036" s="7">
        <v>8.4329999999999998</v>
      </c>
      <c r="M3036" s="7" t="str" cm="1">
        <f t="array" ref="M3036">_xlfn.IFS(L3036&gt;9,"Above Average",L3036&lt;8,"Below Average",TRUE,"Average")</f>
        <v>Average</v>
      </c>
    </row>
    <row r="3037" spans="1:13" x14ac:dyDescent="0.3">
      <c r="A3037">
        <v>22</v>
      </c>
      <c r="B3037" s="21">
        <v>40438</v>
      </c>
      <c r="C3037" s="21" t="str">
        <f t="shared" si="47"/>
        <v>Sep</v>
      </c>
      <c r="D3037" s="6">
        <v>918285.97</v>
      </c>
      <c r="E3037" t="s">
        <v>155</v>
      </c>
      <c r="F3037" s="5">
        <v>62.49</v>
      </c>
      <c r="G3037" s="5" t="str" cm="1">
        <f t="array" ref="G3037">_xlfn.IFS(F3037&gt;=86,"Hot Week (More Than 85°F)",F3037&lt;50,"Cold Week (Less Than 50°F)",TRUE,"Normal Week")</f>
        <v>Normal Week</v>
      </c>
      <c r="H3037" s="2">
        <v>2.7160000000000002</v>
      </c>
      <c r="I3037" s="2" t="str" cm="1">
        <f t="array" ref="I3037">_xlfn.IFS(H3037&gt;3.5,"Above Average",H3037&lt;3,"Below Average",TRUE,"Average")</f>
        <v>Below Average</v>
      </c>
      <c r="J3037" s="1">
        <v>136.63380710000001</v>
      </c>
      <c r="K3037" s="1" t="str" cm="1">
        <f t="array" ref="K3037">_xlfn.IFS(J3037&gt;200,"Above Average",J3037&lt;155,"Below Average",TRUE,"Average")</f>
        <v>Below Average</v>
      </c>
      <c r="L3037" s="7">
        <v>8.4329999999999998</v>
      </c>
      <c r="M3037" s="7" t="str" cm="1">
        <f t="array" ref="M3037">_xlfn.IFS(L3037&gt;9,"Above Average",L3037&lt;8,"Below Average",TRUE,"Average")</f>
        <v>Average</v>
      </c>
    </row>
    <row r="3038" spans="1:13" x14ac:dyDescent="0.3">
      <c r="A3038">
        <v>22</v>
      </c>
      <c r="B3038" s="21">
        <v>40445</v>
      </c>
      <c r="C3038" s="21" t="str">
        <f t="shared" si="47"/>
        <v>Sep</v>
      </c>
      <c r="D3038" s="6">
        <v>902779.25</v>
      </c>
      <c r="E3038" t="s">
        <v>155</v>
      </c>
      <c r="F3038" s="5">
        <v>65.14</v>
      </c>
      <c r="G3038" s="5" t="str" cm="1">
        <f t="array" ref="G3038">_xlfn.IFS(F3038&gt;=86,"Hot Week (More Than 85°F)",F3038&lt;50,"Cold Week (Less Than 50°F)",TRUE,"Normal Week")</f>
        <v>Normal Week</v>
      </c>
      <c r="H3038" s="2">
        <v>2.718</v>
      </c>
      <c r="I3038" s="2" t="str" cm="1">
        <f t="array" ref="I3038">_xlfn.IFS(H3038&gt;3.5,"Above Average",H3038&lt;3,"Below Average",TRUE,"Average")</f>
        <v>Below Average</v>
      </c>
      <c r="J3038" s="1">
        <v>136.63178210000001</v>
      </c>
      <c r="K3038" s="1" t="str" cm="1">
        <f t="array" ref="K3038">_xlfn.IFS(J3038&gt;200,"Above Average",J3038&lt;155,"Below Average",TRUE,"Average")</f>
        <v>Below Average</v>
      </c>
      <c r="L3038" s="7">
        <v>8.4329999999999998</v>
      </c>
      <c r="M3038" s="7" t="str" cm="1">
        <f t="array" ref="M3038">_xlfn.IFS(L3038&gt;9,"Above Average",L3038&lt;8,"Below Average",TRUE,"Average")</f>
        <v>Average</v>
      </c>
    </row>
    <row r="3039" spans="1:13" x14ac:dyDescent="0.3">
      <c r="A3039">
        <v>22</v>
      </c>
      <c r="B3039" s="21">
        <v>40452</v>
      </c>
      <c r="C3039" s="21" t="str">
        <f t="shared" si="47"/>
        <v>Oct</v>
      </c>
      <c r="D3039" s="6">
        <v>905987.17</v>
      </c>
      <c r="E3039" t="s">
        <v>155</v>
      </c>
      <c r="F3039" s="5">
        <v>69.31</v>
      </c>
      <c r="G3039" s="5" t="str" cm="1">
        <f t="array" ref="G3039">_xlfn.IFS(F3039&gt;=86,"Hot Week (More Than 85°F)",F3039&lt;50,"Cold Week (Less Than 50°F)",TRUE,"Normal Week")</f>
        <v>Normal Week</v>
      </c>
      <c r="H3039" s="2">
        <v>2.7170000000000001</v>
      </c>
      <c r="I3039" s="2" t="str" cm="1">
        <f t="array" ref="I3039">_xlfn.IFS(H3039&gt;3.5,"Above Average",H3039&lt;3,"Below Average",TRUE,"Average")</f>
        <v>Below Average</v>
      </c>
      <c r="J3039" s="1">
        <v>136.62975710000001</v>
      </c>
      <c r="K3039" s="1" t="str" cm="1">
        <f t="array" ref="K3039">_xlfn.IFS(J3039&gt;200,"Above Average",J3039&lt;155,"Below Average",TRUE,"Average")</f>
        <v>Below Average</v>
      </c>
      <c r="L3039" s="7">
        <v>8.5719999999999992</v>
      </c>
      <c r="M3039" s="7" t="str" cm="1">
        <f t="array" ref="M3039">_xlfn.IFS(L3039&gt;9,"Above Average",L3039&lt;8,"Below Average",TRUE,"Average")</f>
        <v>Average</v>
      </c>
    </row>
    <row r="3040" spans="1:13" x14ac:dyDescent="0.3">
      <c r="A3040">
        <v>22</v>
      </c>
      <c r="B3040" s="21">
        <v>40459</v>
      </c>
      <c r="C3040" s="21" t="str">
        <f t="shared" si="47"/>
        <v>Oct</v>
      </c>
      <c r="D3040" s="6">
        <v>1015051.62</v>
      </c>
      <c r="E3040" t="s">
        <v>155</v>
      </c>
      <c r="F3040" s="5">
        <v>56.32</v>
      </c>
      <c r="G3040" s="5" t="str" cm="1">
        <f t="array" ref="G3040">_xlfn.IFS(F3040&gt;=86,"Hot Week (More Than 85°F)",F3040&lt;50,"Cold Week (Less Than 50°F)",TRUE,"Normal Week")</f>
        <v>Normal Week</v>
      </c>
      <c r="H3040" s="2">
        <v>2.7759999999999998</v>
      </c>
      <c r="I3040" s="2" t="str" cm="1">
        <f t="array" ref="I3040">_xlfn.IFS(H3040&gt;3.5,"Above Average",H3040&lt;3,"Below Average",TRUE,"Average")</f>
        <v>Below Average</v>
      </c>
      <c r="J3040" s="1">
        <v>136.6277321</v>
      </c>
      <c r="K3040" s="1" t="str" cm="1">
        <f t="array" ref="K3040">_xlfn.IFS(J3040&gt;200,"Above Average",J3040&lt;155,"Below Average",TRUE,"Average")</f>
        <v>Below Average</v>
      </c>
      <c r="L3040" s="7">
        <v>8.5719999999999992</v>
      </c>
      <c r="M3040" s="7" t="str" cm="1">
        <f t="array" ref="M3040">_xlfn.IFS(L3040&gt;9,"Above Average",L3040&lt;8,"Below Average",TRUE,"Average")</f>
        <v>Average</v>
      </c>
    </row>
    <row r="3041" spans="1:13" x14ac:dyDescent="0.3">
      <c r="A3041">
        <v>22</v>
      </c>
      <c r="B3041" s="21">
        <v>40466</v>
      </c>
      <c r="C3041" s="21" t="str">
        <f t="shared" si="47"/>
        <v>Oct</v>
      </c>
      <c r="D3041" s="6">
        <v>954401.46</v>
      </c>
      <c r="E3041" t="s">
        <v>155</v>
      </c>
      <c r="F3041" s="5">
        <v>55.23</v>
      </c>
      <c r="G3041" s="5" t="str" cm="1">
        <f t="array" ref="G3041">_xlfn.IFS(F3041&gt;=86,"Hot Week (More Than 85°F)",F3041&lt;50,"Cold Week (Less Than 50°F)",TRUE,"Normal Week")</f>
        <v>Normal Week</v>
      </c>
      <c r="H3041" s="2">
        <v>2.8780000000000001</v>
      </c>
      <c r="I3041" s="2" t="str" cm="1">
        <f t="array" ref="I3041">_xlfn.IFS(H3041&gt;3.5,"Above Average",H3041&lt;3,"Below Average",TRUE,"Average")</f>
        <v>Below Average</v>
      </c>
      <c r="J3041" s="1">
        <v>136.64019350000001</v>
      </c>
      <c r="K3041" s="1" t="str" cm="1">
        <f t="array" ref="K3041">_xlfn.IFS(J3041&gt;200,"Above Average",J3041&lt;155,"Below Average",TRUE,"Average")</f>
        <v>Below Average</v>
      </c>
      <c r="L3041" s="7">
        <v>8.5719999999999992</v>
      </c>
      <c r="M3041" s="7" t="str" cm="1">
        <f t="array" ref="M3041">_xlfn.IFS(L3041&gt;9,"Above Average",L3041&lt;8,"Below Average",TRUE,"Average")</f>
        <v>Average</v>
      </c>
    </row>
    <row r="3042" spans="1:13" x14ac:dyDescent="0.3">
      <c r="A3042">
        <v>22</v>
      </c>
      <c r="B3042" s="21">
        <v>40473</v>
      </c>
      <c r="C3042" s="21" t="str">
        <f t="shared" si="47"/>
        <v>Oct</v>
      </c>
      <c r="D3042" s="6">
        <v>960998.52</v>
      </c>
      <c r="E3042" t="s">
        <v>155</v>
      </c>
      <c r="F3042" s="5">
        <v>50.24</v>
      </c>
      <c r="G3042" s="5" t="str" cm="1">
        <f t="array" ref="G3042">_xlfn.IFS(F3042&gt;=86,"Hot Week (More Than 85°F)",F3042&lt;50,"Cold Week (Less Than 50°F)",TRUE,"Normal Week")</f>
        <v>Normal Week</v>
      </c>
      <c r="H3042" s="2">
        <v>2.919</v>
      </c>
      <c r="I3042" s="2" t="str" cm="1">
        <f t="array" ref="I3042">_xlfn.IFS(H3042&gt;3.5,"Above Average",H3042&lt;3,"Below Average",TRUE,"Average")</f>
        <v>Below Average</v>
      </c>
      <c r="J3042" s="1">
        <v>136.68887100000001</v>
      </c>
      <c r="K3042" s="1" t="str" cm="1">
        <f t="array" ref="K3042">_xlfn.IFS(J3042&gt;200,"Above Average",J3042&lt;155,"Below Average",TRUE,"Average")</f>
        <v>Below Average</v>
      </c>
      <c r="L3042" s="7">
        <v>8.5719999999999992</v>
      </c>
      <c r="M3042" s="7" t="str" cm="1">
        <f t="array" ref="M3042">_xlfn.IFS(L3042&gt;9,"Above Average",L3042&lt;8,"Below Average",TRUE,"Average")</f>
        <v>Average</v>
      </c>
    </row>
    <row r="3043" spans="1:13" x14ac:dyDescent="0.3">
      <c r="A3043">
        <v>22</v>
      </c>
      <c r="B3043" s="21">
        <v>40480</v>
      </c>
      <c r="C3043" s="21" t="str">
        <f t="shared" si="47"/>
        <v>Oct</v>
      </c>
      <c r="D3043" s="6">
        <v>1025766.27</v>
      </c>
      <c r="E3043" t="s">
        <v>155</v>
      </c>
      <c r="F3043" s="5">
        <v>57.73</v>
      </c>
      <c r="G3043" s="5" t="str" cm="1">
        <f t="array" ref="G3043">_xlfn.IFS(F3043&gt;=86,"Hot Week (More Than 85°F)",F3043&lt;50,"Cold Week (Less Than 50°F)",TRUE,"Normal Week")</f>
        <v>Normal Week</v>
      </c>
      <c r="H3043" s="2">
        <v>2.9380000000000002</v>
      </c>
      <c r="I3043" s="2" t="str" cm="1">
        <f t="array" ref="I3043">_xlfn.IFS(H3043&gt;3.5,"Above Average",H3043&lt;3,"Below Average",TRUE,"Average")</f>
        <v>Below Average</v>
      </c>
      <c r="J3043" s="1">
        <v>136.73754840000001</v>
      </c>
      <c r="K3043" s="1" t="str" cm="1">
        <f t="array" ref="K3043">_xlfn.IFS(J3043&gt;200,"Above Average",J3043&lt;155,"Below Average",TRUE,"Average")</f>
        <v>Below Average</v>
      </c>
      <c r="L3043" s="7">
        <v>8.5719999999999992</v>
      </c>
      <c r="M3043" s="7" t="str" cm="1">
        <f t="array" ref="M3043">_xlfn.IFS(L3043&gt;9,"Above Average",L3043&lt;8,"Below Average",TRUE,"Average")</f>
        <v>Average</v>
      </c>
    </row>
    <row r="3044" spans="1:13" x14ac:dyDescent="0.3">
      <c r="A3044">
        <v>22</v>
      </c>
      <c r="B3044" s="21">
        <v>40487</v>
      </c>
      <c r="C3044" s="21" t="str">
        <f t="shared" si="47"/>
        <v>Nov</v>
      </c>
      <c r="D3044" s="6">
        <v>1006888.16</v>
      </c>
      <c r="E3044" t="s">
        <v>155</v>
      </c>
      <c r="F3044" s="5">
        <v>44.34</v>
      </c>
      <c r="G3044" s="5" t="str" cm="1">
        <f t="array" ref="G3044">_xlfn.IFS(F3044&gt;=86,"Hot Week (More Than 85°F)",F3044&lt;50,"Cold Week (Less Than 50°F)",TRUE,"Normal Week")</f>
        <v>Cold Week (Less Than 50°F)</v>
      </c>
      <c r="H3044" s="2">
        <v>2.9380000000000002</v>
      </c>
      <c r="I3044" s="2" t="str" cm="1">
        <f t="array" ref="I3044">_xlfn.IFS(H3044&gt;3.5,"Above Average",H3044&lt;3,"Below Average",TRUE,"Average")</f>
        <v>Below Average</v>
      </c>
      <c r="J3044" s="1">
        <v>136.78622580000001</v>
      </c>
      <c r="K3044" s="1" t="str" cm="1">
        <f t="array" ref="K3044">_xlfn.IFS(J3044&gt;200,"Above Average",J3044&lt;155,"Below Average",TRUE,"Average")</f>
        <v>Below Average</v>
      </c>
      <c r="L3044" s="7">
        <v>8.5719999999999992</v>
      </c>
      <c r="M3044" s="7" t="str" cm="1">
        <f t="array" ref="M3044">_xlfn.IFS(L3044&gt;9,"Above Average",L3044&lt;8,"Below Average",TRUE,"Average")</f>
        <v>Average</v>
      </c>
    </row>
    <row r="3045" spans="1:13" x14ac:dyDescent="0.3">
      <c r="A3045">
        <v>22</v>
      </c>
      <c r="B3045" s="21">
        <v>40494</v>
      </c>
      <c r="C3045" s="21" t="str">
        <f t="shared" si="47"/>
        <v>Nov</v>
      </c>
      <c r="D3045" s="6">
        <v>1043698.64</v>
      </c>
      <c r="E3045" t="s">
        <v>155</v>
      </c>
      <c r="F3045" s="5">
        <v>44.42</v>
      </c>
      <c r="G3045" s="5" t="str" cm="1">
        <f t="array" ref="G3045">_xlfn.IFS(F3045&gt;=86,"Hot Week (More Than 85°F)",F3045&lt;50,"Cold Week (Less Than 50°F)",TRUE,"Normal Week")</f>
        <v>Cold Week (Less Than 50°F)</v>
      </c>
      <c r="H3045" s="2">
        <v>2.9609999999999999</v>
      </c>
      <c r="I3045" s="2" t="str" cm="1">
        <f t="array" ref="I3045">_xlfn.IFS(H3045&gt;3.5,"Above Average",H3045&lt;3,"Below Average",TRUE,"Average")</f>
        <v>Below Average</v>
      </c>
      <c r="J3045" s="1">
        <v>136.83490320000001</v>
      </c>
      <c r="K3045" s="1" t="str" cm="1">
        <f t="array" ref="K3045">_xlfn.IFS(J3045&gt;200,"Above Average",J3045&lt;155,"Below Average",TRUE,"Average")</f>
        <v>Below Average</v>
      </c>
      <c r="L3045" s="7">
        <v>8.5719999999999992</v>
      </c>
      <c r="M3045" s="7" t="str" cm="1">
        <f t="array" ref="M3045">_xlfn.IFS(L3045&gt;9,"Above Average",L3045&lt;8,"Below Average",TRUE,"Average")</f>
        <v>Average</v>
      </c>
    </row>
    <row r="3046" spans="1:13" x14ac:dyDescent="0.3">
      <c r="A3046">
        <v>22</v>
      </c>
      <c r="B3046" s="21">
        <v>40501</v>
      </c>
      <c r="C3046" s="21" t="str">
        <f t="shared" si="47"/>
        <v>Nov</v>
      </c>
      <c r="D3046" s="6">
        <v>985896.44</v>
      </c>
      <c r="E3046" t="s">
        <v>155</v>
      </c>
      <c r="F3046" s="5">
        <v>48.62</v>
      </c>
      <c r="G3046" s="5" t="str" cm="1">
        <f t="array" ref="G3046">_xlfn.IFS(F3046&gt;=86,"Hot Week (More Than 85°F)",F3046&lt;50,"Cold Week (Less Than 50°F)",TRUE,"Normal Week")</f>
        <v>Cold Week (Less Than 50°F)</v>
      </c>
      <c r="H3046" s="2">
        <v>3.03</v>
      </c>
      <c r="I3046" s="2" t="str" cm="1">
        <f t="array" ref="I3046">_xlfn.IFS(H3046&gt;3.5,"Above Average",H3046&lt;3,"Below Average",TRUE,"Average")</f>
        <v>Average</v>
      </c>
      <c r="J3046" s="1">
        <v>136.7715714</v>
      </c>
      <c r="K3046" s="1" t="str" cm="1">
        <f t="array" ref="K3046">_xlfn.IFS(J3046&gt;200,"Above Average",J3046&lt;155,"Below Average",TRUE,"Average")</f>
        <v>Below Average</v>
      </c>
      <c r="L3046" s="7">
        <v>8.5719999999999992</v>
      </c>
      <c r="M3046" s="7" t="str" cm="1">
        <f t="array" ref="M3046">_xlfn.IFS(L3046&gt;9,"Above Average",L3046&lt;8,"Below Average",TRUE,"Average")</f>
        <v>Average</v>
      </c>
    </row>
    <row r="3047" spans="1:13" x14ac:dyDescent="0.3">
      <c r="A3047">
        <v>22</v>
      </c>
      <c r="B3047" s="21">
        <v>40508</v>
      </c>
      <c r="C3047" s="21" t="str">
        <f t="shared" si="47"/>
        <v>Nov</v>
      </c>
      <c r="D3047" s="6">
        <v>1564502.26</v>
      </c>
      <c r="E3047" t="s">
        <v>156</v>
      </c>
      <c r="F3047" s="5">
        <v>44.61</v>
      </c>
      <c r="G3047" s="5" t="str" cm="1">
        <f t="array" ref="G3047">_xlfn.IFS(F3047&gt;=86,"Hot Week (More Than 85°F)",F3047&lt;50,"Cold Week (Less Than 50°F)",TRUE,"Normal Week")</f>
        <v>Cold Week (Less Than 50°F)</v>
      </c>
      <c r="H3047" s="2">
        <v>3.07</v>
      </c>
      <c r="I3047" s="2" t="str" cm="1">
        <f t="array" ref="I3047">_xlfn.IFS(H3047&gt;3.5,"Above Average",H3047&lt;3,"Below Average",TRUE,"Average")</f>
        <v>Average</v>
      </c>
      <c r="J3047" s="1">
        <v>136.68957140000001</v>
      </c>
      <c r="K3047" s="1" t="str" cm="1">
        <f t="array" ref="K3047">_xlfn.IFS(J3047&gt;200,"Above Average",J3047&lt;155,"Below Average",TRUE,"Average")</f>
        <v>Below Average</v>
      </c>
      <c r="L3047" s="7">
        <v>8.5719999999999992</v>
      </c>
      <c r="M3047" s="7" t="str" cm="1">
        <f t="array" ref="M3047">_xlfn.IFS(L3047&gt;9,"Above Average",L3047&lt;8,"Below Average",TRUE,"Average")</f>
        <v>Average</v>
      </c>
    </row>
    <row r="3048" spans="1:13" x14ac:dyDescent="0.3">
      <c r="A3048">
        <v>22</v>
      </c>
      <c r="B3048" s="21">
        <v>40515</v>
      </c>
      <c r="C3048" s="21" t="str">
        <f t="shared" si="47"/>
        <v>Dec</v>
      </c>
      <c r="D3048" s="6">
        <v>1230514.58</v>
      </c>
      <c r="E3048" t="s">
        <v>155</v>
      </c>
      <c r="F3048" s="5">
        <v>39.42</v>
      </c>
      <c r="G3048" s="5" t="str" cm="1">
        <f t="array" ref="G3048">_xlfn.IFS(F3048&gt;=86,"Hot Week (More Than 85°F)",F3048&lt;50,"Cold Week (Less Than 50°F)",TRUE,"Normal Week")</f>
        <v>Cold Week (Less Than 50°F)</v>
      </c>
      <c r="H3048" s="2">
        <v>3.0649999999999999</v>
      </c>
      <c r="I3048" s="2" t="str" cm="1">
        <f t="array" ref="I3048">_xlfn.IFS(H3048&gt;3.5,"Above Average",H3048&lt;3,"Below Average",TRUE,"Average")</f>
        <v>Average</v>
      </c>
      <c r="J3048" s="1">
        <v>136.60757140000001</v>
      </c>
      <c r="K3048" s="1" t="str" cm="1">
        <f t="array" ref="K3048">_xlfn.IFS(J3048&gt;200,"Above Average",J3048&lt;155,"Below Average",TRUE,"Average")</f>
        <v>Below Average</v>
      </c>
      <c r="L3048" s="7">
        <v>8.5719999999999992</v>
      </c>
      <c r="M3048" s="7" t="str" cm="1">
        <f t="array" ref="M3048">_xlfn.IFS(L3048&gt;9,"Above Average",L3048&lt;8,"Below Average",TRUE,"Average")</f>
        <v>Average</v>
      </c>
    </row>
    <row r="3049" spans="1:13" x14ac:dyDescent="0.3">
      <c r="A3049">
        <v>22</v>
      </c>
      <c r="B3049" s="21">
        <v>40522</v>
      </c>
      <c r="C3049" s="21" t="str">
        <f t="shared" si="47"/>
        <v>Dec</v>
      </c>
      <c r="D3049" s="6">
        <v>1367202.84</v>
      </c>
      <c r="E3049" t="s">
        <v>155</v>
      </c>
      <c r="F3049" s="5">
        <v>28.43</v>
      </c>
      <c r="G3049" s="5" t="str" cm="1">
        <f t="array" ref="G3049">_xlfn.IFS(F3049&gt;=86,"Hot Week (More Than 85°F)",F3049&lt;50,"Cold Week (Less Than 50°F)",TRUE,"Normal Week")</f>
        <v>Cold Week (Less Than 50°F)</v>
      </c>
      <c r="H3049" s="2">
        <v>3.1320000000000001</v>
      </c>
      <c r="I3049" s="2" t="str" cm="1">
        <f t="array" ref="I3049">_xlfn.IFS(H3049&gt;3.5,"Above Average",H3049&lt;3,"Below Average",TRUE,"Average")</f>
        <v>Average</v>
      </c>
      <c r="J3049" s="1">
        <v>136.52557139999999</v>
      </c>
      <c r="K3049" s="1" t="str" cm="1">
        <f t="array" ref="K3049">_xlfn.IFS(J3049&gt;200,"Above Average",J3049&lt;155,"Below Average",TRUE,"Average")</f>
        <v>Below Average</v>
      </c>
      <c r="L3049" s="7">
        <v>8.5719999999999992</v>
      </c>
      <c r="M3049" s="7" t="str" cm="1">
        <f t="array" ref="M3049">_xlfn.IFS(L3049&gt;9,"Above Average",L3049&lt;8,"Below Average",TRUE,"Average")</f>
        <v>Average</v>
      </c>
    </row>
    <row r="3050" spans="1:13" x14ac:dyDescent="0.3">
      <c r="A3050">
        <v>22</v>
      </c>
      <c r="B3050" s="21">
        <v>40529</v>
      </c>
      <c r="C3050" s="21" t="str">
        <f t="shared" si="47"/>
        <v>Dec</v>
      </c>
      <c r="D3050" s="6">
        <v>1527682.99</v>
      </c>
      <c r="E3050" t="s">
        <v>155</v>
      </c>
      <c r="F3050" s="5">
        <v>30.46</v>
      </c>
      <c r="G3050" s="5" t="str" cm="1">
        <f t="array" ref="G3050">_xlfn.IFS(F3050&gt;=86,"Hot Week (More Than 85°F)",F3050&lt;50,"Cold Week (Less Than 50°F)",TRUE,"Normal Week")</f>
        <v>Cold Week (Less Than 50°F)</v>
      </c>
      <c r="H3050" s="2">
        <v>3.1389999999999998</v>
      </c>
      <c r="I3050" s="2" t="str" cm="1">
        <f t="array" ref="I3050">_xlfn.IFS(H3050&gt;3.5,"Above Average",H3050&lt;3,"Below Average",TRUE,"Average")</f>
        <v>Average</v>
      </c>
      <c r="J3050" s="1">
        <v>136.52928109999999</v>
      </c>
      <c r="K3050" s="1" t="str" cm="1">
        <f t="array" ref="K3050">_xlfn.IFS(J3050&gt;200,"Above Average",J3050&lt;155,"Below Average",TRUE,"Average")</f>
        <v>Below Average</v>
      </c>
      <c r="L3050" s="7">
        <v>8.5719999999999992</v>
      </c>
      <c r="M3050" s="7" t="str" cm="1">
        <f t="array" ref="M3050">_xlfn.IFS(L3050&gt;9,"Above Average",L3050&lt;8,"Below Average",TRUE,"Average")</f>
        <v>Average</v>
      </c>
    </row>
    <row r="3051" spans="1:13" x14ac:dyDescent="0.3">
      <c r="A3051">
        <v>22</v>
      </c>
      <c r="B3051" s="21">
        <v>40536</v>
      </c>
      <c r="C3051" s="21" t="str">
        <f t="shared" si="47"/>
        <v>Dec</v>
      </c>
      <c r="D3051" s="6">
        <v>1962445.04</v>
      </c>
      <c r="E3051" t="s">
        <v>155</v>
      </c>
      <c r="F3051" s="5">
        <v>29.76</v>
      </c>
      <c r="G3051" s="5" t="str" cm="1">
        <f t="array" ref="G3051">_xlfn.IFS(F3051&gt;=86,"Hot Week (More Than 85°F)",F3051&lt;50,"Cold Week (Less Than 50°F)",TRUE,"Normal Week")</f>
        <v>Cold Week (Less Than 50°F)</v>
      </c>
      <c r="H3051" s="2">
        <v>3.15</v>
      </c>
      <c r="I3051" s="2" t="str" cm="1">
        <f t="array" ref="I3051">_xlfn.IFS(H3051&gt;3.5,"Above Average",H3051&lt;3,"Below Average",TRUE,"Average")</f>
        <v>Average</v>
      </c>
      <c r="J3051" s="1">
        <v>136.597273</v>
      </c>
      <c r="K3051" s="1" t="str" cm="1">
        <f t="array" ref="K3051">_xlfn.IFS(J3051&gt;200,"Above Average",J3051&lt;155,"Below Average",TRUE,"Average")</f>
        <v>Below Average</v>
      </c>
      <c r="L3051" s="7">
        <v>8.5719999999999992</v>
      </c>
      <c r="M3051" s="7" t="str" cm="1">
        <f t="array" ref="M3051">_xlfn.IFS(L3051&gt;9,"Above Average",L3051&lt;8,"Below Average",TRUE,"Average")</f>
        <v>Average</v>
      </c>
    </row>
    <row r="3052" spans="1:13" x14ac:dyDescent="0.3">
      <c r="A3052">
        <v>22</v>
      </c>
      <c r="B3052" s="21">
        <v>40543</v>
      </c>
      <c r="C3052" s="21" t="str">
        <f t="shared" si="47"/>
        <v>Dec</v>
      </c>
      <c r="D3052" s="6">
        <v>774262.28</v>
      </c>
      <c r="E3052" t="s">
        <v>156</v>
      </c>
      <c r="F3052" s="5">
        <v>28.49</v>
      </c>
      <c r="G3052" s="5" t="str" cm="1">
        <f t="array" ref="G3052">_xlfn.IFS(F3052&gt;=86,"Hot Week (More Than 85°F)",F3052&lt;50,"Cold Week (Less Than 50°F)",TRUE,"Normal Week")</f>
        <v>Cold Week (Less Than 50°F)</v>
      </c>
      <c r="H3052" s="2">
        <v>3.177</v>
      </c>
      <c r="I3052" s="2" t="str" cm="1">
        <f t="array" ref="I3052">_xlfn.IFS(H3052&gt;3.5,"Above Average",H3052&lt;3,"Below Average",TRUE,"Average")</f>
        <v>Average</v>
      </c>
      <c r="J3052" s="1">
        <v>136.66526500000001</v>
      </c>
      <c r="K3052" s="1" t="str" cm="1">
        <f t="array" ref="K3052">_xlfn.IFS(J3052&gt;200,"Above Average",J3052&lt;155,"Below Average",TRUE,"Average")</f>
        <v>Below Average</v>
      </c>
      <c r="L3052" s="7">
        <v>8.5719999999999992</v>
      </c>
      <c r="M3052" s="7" t="str" cm="1">
        <f t="array" ref="M3052">_xlfn.IFS(L3052&gt;9,"Above Average",L3052&lt;8,"Below Average",TRUE,"Average")</f>
        <v>Average</v>
      </c>
    </row>
    <row r="3053" spans="1:13" x14ac:dyDescent="0.3">
      <c r="A3053">
        <v>22</v>
      </c>
      <c r="B3053" s="21">
        <v>40550</v>
      </c>
      <c r="C3053" s="21" t="str">
        <f t="shared" si="47"/>
        <v>Jan</v>
      </c>
      <c r="D3053" s="6">
        <v>873954.7</v>
      </c>
      <c r="E3053" t="s">
        <v>155</v>
      </c>
      <c r="F3053" s="5">
        <v>32.56</v>
      </c>
      <c r="G3053" s="5" t="str" cm="1">
        <f t="array" ref="G3053">_xlfn.IFS(F3053&gt;=86,"Hot Week (More Than 85°F)",F3053&lt;50,"Cold Week (Less Than 50°F)",TRUE,"Normal Week")</f>
        <v>Cold Week (Less Than 50°F)</v>
      </c>
      <c r="H3053" s="2">
        <v>3.1930000000000001</v>
      </c>
      <c r="I3053" s="2" t="str" cm="1">
        <f t="array" ref="I3053">_xlfn.IFS(H3053&gt;3.5,"Above Average",H3053&lt;3,"Below Average",TRUE,"Average")</f>
        <v>Average</v>
      </c>
      <c r="J3053" s="1">
        <v>136.73325689999999</v>
      </c>
      <c r="K3053" s="1" t="str" cm="1">
        <f t="array" ref="K3053">_xlfn.IFS(J3053&gt;200,"Above Average",J3053&lt;155,"Below Average",TRUE,"Average")</f>
        <v>Below Average</v>
      </c>
      <c r="L3053" s="7">
        <v>8.4580000000000002</v>
      </c>
      <c r="M3053" s="7" t="str" cm="1">
        <f t="array" ref="M3053">_xlfn.IFS(L3053&gt;9,"Above Average",L3053&lt;8,"Below Average",TRUE,"Average")</f>
        <v>Average</v>
      </c>
    </row>
    <row r="3054" spans="1:13" x14ac:dyDescent="0.3">
      <c r="A3054">
        <v>22</v>
      </c>
      <c r="B3054" s="21">
        <v>40557</v>
      </c>
      <c r="C3054" s="21" t="str">
        <f t="shared" si="47"/>
        <v>Jan</v>
      </c>
      <c r="D3054" s="6">
        <v>807535.52</v>
      </c>
      <c r="E3054" t="s">
        <v>155</v>
      </c>
      <c r="F3054" s="5">
        <v>24.76</v>
      </c>
      <c r="G3054" s="5" t="str" cm="1">
        <f t="array" ref="G3054">_xlfn.IFS(F3054&gt;=86,"Hot Week (More Than 85°F)",F3054&lt;50,"Cold Week (Less Than 50°F)",TRUE,"Normal Week")</f>
        <v>Cold Week (Less Than 50°F)</v>
      </c>
      <c r="H3054" s="2">
        <v>3.2149999999999999</v>
      </c>
      <c r="I3054" s="2" t="str" cm="1">
        <f t="array" ref="I3054">_xlfn.IFS(H3054&gt;3.5,"Above Average",H3054&lt;3,"Below Average",TRUE,"Average")</f>
        <v>Average</v>
      </c>
      <c r="J3054" s="1">
        <v>136.80347699999999</v>
      </c>
      <c r="K3054" s="1" t="str" cm="1">
        <f t="array" ref="K3054">_xlfn.IFS(J3054&gt;200,"Above Average",J3054&lt;155,"Below Average",TRUE,"Average")</f>
        <v>Below Average</v>
      </c>
      <c r="L3054" s="7">
        <v>8.4580000000000002</v>
      </c>
      <c r="M3054" s="7" t="str" cm="1">
        <f t="array" ref="M3054">_xlfn.IFS(L3054&gt;9,"Above Average",L3054&lt;8,"Below Average",TRUE,"Average")</f>
        <v>Average</v>
      </c>
    </row>
    <row r="3055" spans="1:13" x14ac:dyDescent="0.3">
      <c r="A3055">
        <v>22</v>
      </c>
      <c r="B3055" s="21">
        <v>40564</v>
      </c>
      <c r="C3055" s="21" t="str">
        <f t="shared" si="47"/>
        <v>Jan</v>
      </c>
      <c r="D3055" s="6">
        <v>855001.02</v>
      </c>
      <c r="E3055" t="s">
        <v>155</v>
      </c>
      <c r="F3055" s="5">
        <v>26.8</v>
      </c>
      <c r="G3055" s="5" t="str" cm="1">
        <f t="array" ref="G3055">_xlfn.IFS(F3055&gt;=86,"Hot Week (More Than 85°F)",F3055&lt;50,"Cold Week (Less Than 50°F)",TRUE,"Normal Week")</f>
        <v>Cold Week (Less Than 50°F)</v>
      </c>
      <c r="H3055" s="2">
        <v>3.2320000000000002</v>
      </c>
      <c r="I3055" s="2" t="str" cm="1">
        <f t="array" ref="I3055">_xlfn.IFS(H3055&gt;3.5,"Above Average",H3055&lt;3,"Below Average",TRUE,"Average")</f>
        <v>Average</v>
      </c>
      <c r="J3055" s="1">
        <v>136.88706569999999</v>
      </c>
      <c r="K3055" s="1" t="str" cm="1">
        <f t="array" ref="K3055">_xlfn.IFS(J3055&gt;200,"Above Average",J3055&lt;155,"Below Average",TRUE,"Average")</f>
        <v>Below Average</v>
      </c>
      <c r="L3055" s="7">
        <v>8.4580000000000002</v>
      </c>
      <c r="M3055" s="7" t="str" cm="1">
        <f t="array" ref="M3055">_xlfn.IFS(L3055&gt;9,"Above Average",L3055&lt;8,"Below Average",TRUE,"Average")</f>
        <v>Average</v>
      </c>
    </row>
    <row r="3056" spans="1:13" x14ac:dyDescent="0.3">
      <c r="A3056">
        <v>22</v>
      </c>
      <c r="B3056" s="21">
        <v>40571</v>
      </c>
      <c r="C3056" s="21" t="str">
        <f t="shared" si="47"/>
        <v>Jan</v>
      </c>
      <c r="D3056" s="6">
        <v>799369.15</v>
      </c>
      <c r="E3056" t="s">
        <v>155</v>
      </c>
      <c r="F3056" s="5">
        <v>20.61</v>
      </c>
      <c r="G3056" s="5" t="str" cm="1">
        <f t="array" ref="G3056">_xlfn.IFS(F3056&gt;=86,"Hot Week (More Than 85°F)",F3056&lt;50,"Cold Week (Less Than 50°F)",TRUE,"Normal Week")</f>
        <v>Cold Week (Less Than 50°F)</v>
      </c>
      <c r="H3056" s="2">
        <v>3.2429999999999999</v>
      </c>
      <c r="I3056" s="2" t="str" cm="1">
        <f t="array" ref="I3056">_xlfn.IFS(H3056&gt;3.5,"Above Average",H3056&lt;3,"Below Average",TRUE,"Average")</f>
        <v>Average</v>
      </c>
      <c r="J3056" s="1">
        <v>136.9706544</v>
      </c>
      <c r="K3056" s="1" t="str" cm="1">
        <f t="array" ref="K3056">_xlfn.IFS(J3056&gt;200,"Above Average",J3056&lt;155,"Below Average",TRUE,"Average")</f>
        <v>Below Average</v>
      </c>
      <c r="L3056" s="7">
        <v>8.4580000000000002</v>
      </c>
      <c r="M3056" s="7" t="str" cm="1">
        <f t="array" ref="M3056">_xlfn.IFS(L3056&gt;9,"Above Average",L3056&lt;8,"Below Average",TRUE,"Average")</f>
        <v>Average</v>
      </c>
    </row>
    <row r="3057" spans="1:13" x14ac:dyDescent="0.3">
      <c r="A3057">
        <v>22</v>
      </c>
      <c r="B3057" s="21">
        <v>40578</v>
      </c>
      <c r="C3057" s="21" t="str">
        <f t="shared" si="47"/>
        <v>Feb</v>
      </c>
      <c r="D3057" s="6">
        <v>946060.98</v>
      </c>
      <c r="E3057" t="s">
        <v>155</v>
      </c>
      <c r="F3057" s="5">
        <v>26.39</v>
      </c>
      <c r="G3057" s="5" t="str" cm="1">
        <f t="array" ref="G3057">_xlfn.IFS(F3057&gt;=86,"Hot Week (More Than 85°F)",F3057&lt;50,"Cold Week (Less Than 50°F)",TRUE,"Normal Week")</f>
        <v>Cold Week (Less Than 50°F)</v>
      </c>
      <c r="H3057" s="2">
        <v>3.24</v>
      </c>
      <c r="I3057" s="2" t="str" cm="1">
        <f t="array" ref="I3057">_xlfn.IFS(H3057&gt;3.5,"Above Average",H3057&lt;3,"Below Average",TRUE,"Average")</f>
        <v>Average</v>
      </c>
      <c r="J3057" s="1">
        <v>137.05424310000001</v>
      </c>
      <c r="K3057" s="1" t="str" cm="1">
        <f t="array" ref="K3057">_xlfn.IFS(J3057&gt;200,"Above Average",J3057&lt;155,"Below Average",TRUE,"Average")</f>
        <v>Below Average</v>
      </c>
      <c r="L3057" s="7">
        <v>8.4580000000000002</v>
      </c>
      <c r="M3057" s="7" t="str" cm="1">
        <f t="array" ref="M3057">_xlfn.IFS(L3057&gt;9,"Above Average",L3057&lt;8,"Below Average",TRUE,"Average")</f>
        <v>Average</v>
      </c>
    </row>
    <row r="3058" spans="1:13" x14ac:dyDescent="0.3">
      <c r="A3058">
        <v>22</v>
      </c>
      <c r="B3058" s="21">
        <v>40585</v>
      </c>
      <c r="C3058" s="21" t="str">
        <f t="shared" si="47"/>
        <v>Feb</v>
      </c>
      <c r="D3058" s="6">
        <v>1009206.33</v>
      </c>
      <c r="E3058" t="s">
        <v>156</v>
      </c>
      <c r="F3058" s="5">
        <v>28.89</v>
      </c>
      <c r="G3058" s="5" t="str" cm="1">
        <f t="array" ref="G3058">_xlfn.IFS(F3058&gt;=86,"Hot Week (More Than 85°F)",F3058&lt;50,"Cold Week (Less Than 50°F)",TRUE,"Normal Week")</f>
        <v>Cold Week (Less Than 50°F)</v>
      </c>
      <c r="H3058" s="2">
        <v>3.2549999999999999</v>
      </c>
      <c r="I3058" s="2" t="str" cm="1">
        <f t="array" ref="I3058">_xlfn.IFS(H3058&gt;3.5,"Above Average",H3058&lt;3,"Below Average",TRUE,"Average")</f>
        <v>Average</v>
      </c>
      <c r="J3058" s="1">
        <v>137.13783179999999</v>
      </c>
      <c r="K3058" s="1" t="str" cm="1">
        <f t="array" ref="K3058">_xlfn.IFS(J3058&gt;200,"Above Average",J3058&lt;155,"Below Average",TRUE,"Average")</f>
        <v>Below Average</v>
      </c>
      <c r="L3058" s="7">
        <v>8.4580000000000002</v>
      </c>
      <c r="M3058" s="7" t="str" cm="1">
        <f t="array" ref="M3058">_xlfn.IFS(L3058&gt;9,"Above Average",L3058&lt;8,"Below Average",TRUE,"Average")</f>
        <v>Average</v>
      </c>
    </row>
    <row r="3059" spans="1:13" x14ac:dyDescent="0.3">
      <c r="A3059">
        <v>22</v>
      </c>
      <c r="B3059" s="21">
        <v>40592</v>
      </c>
      <c r="C3059" s="21" t="str">
        <f t="shared" si="47"/>
        <v>Feb</v>
      </c>
      <c r="D3059" s="6">
        <v>975964.86</v>
      </c>
      <c r="E3059" t="s">
        <v>155</v>
      </c>
      <c r="F3059" s="5">
        <v>35.340000000000003</v>
      </c>
      <c r="G3059" s="5" t="str" cm="1">
        <f t="array" ref="G3059">_xlfn.IFS(F3059&gt;=86,"Hot Week (More Than 85°F)",F3059&lt;50,"Cold Week (Less Than 50°F)",TRUE,"Normal Week")</f>
        <v>Cold Week (Less Than 50°F)</v>
      </c>
      <c r="H3059" s="2">
        <v>3.2629999999999999</v>
      </c>
      <c r="I3059" s="2" t="str" cm="1">
        <f t="array" ref="I3059">_xlfn.IFS(H3059&gt;3.5,"Above Average",H3059&lt;3,"Below Average",TRUE,"Average")</f>
        <v>Average</v>
      </c>
      <c r="J3059" s="1">
        <v>137.2511849</v>
      </c>
      <c r="K3059" s="1" t="str" cm="1">
        <f t="array" ref="K3059">_xlfn.IFS(J3059&gt;200,"Above Average",J3059&lt;155,"Below Average",TRUE,"Average")</f>
        <v>Below Average</v>
      </c>
      <c r="L3059" s="7">
        <v>8.4580000000000002</v>
      </c>
      <c r="M3059" s="7" t="str" cm="1">
        <f t="array" ref="M3059">_xlfn.IFS(L3059&gt;9,"Above Average",L3059&lt;8,"Below Average",TRUE,"Average")</f>
        <v>Average</v>
      </c>
    </row>
    <row r="3060" spans="1:13" x14ac:dyDescent="0.3">
      <c r="A3060">
        <v>22</v>
      </c>
      <c r="B3060" s="21">
        <v>40599</v>
      </c>
      <c r="C3060" s="21" t="str">
        <f t="shared" si="47"/>
        <v>Feb</v>
      </c>
      <c r="D3060" s="6">
        <v>911245.43</v>
      </c>
      <c r="E3060" t="s">
        <v>155</v>
      </c>
      <c r="F3060" s="5">
        <v>30.23</v>
      </c>
      <c r="G3060" s="5" t="str" cm="1">
        <f t="array" ref="G3060">_xlfn.IFS(F3060&gt;=86,"Hot Week (More Than 85°F)",F3060&lt;50,"Cold Week (Less Than 50°F)",TRUE,"Normal Week")</f>
        <v>Cold Week (Less Than 50°F)</v>
      </c>
      <c r="H3060" s="2">
        <v>3.2810000000000001</v>
      </c>
      <c r="I3060" s="2" t="str" cm="1">
        <f t="array" ref="I3060">_xlfn.IFS(H3060&gt;3.5,"Above Average",H3060&lt;3,"Below Average",TRUE,"Average")</f>
        <v>Average</v>
      </c>
      <c r="J3060" s="1">
        <v>137.3764439</v>
      </c>
      <c r="K3060" s="1" t="str" cm="1">
        <f t="array" ref="K3060">_xlfn.IFS(J3060&gt;200,"Above Average",J3060&lt;155,"Below Average",TRUE,"Average")</f>
        <v>Below Average</v>
      </c>
      <c r="L3060" s="7">
        <v>8.4580000000000002</v>
      </c>
      <c r="M3060" s="7" t="str" cm="1">
        <f t="array" ref="M3060">_xlfn.IFS(L3060&gt;9,"Above Average",L3060&lt;8,"Below Average",TRUE,"Average")</f>
        <v>Average</v>
      </c>
    </row>
    <row r="3061" spans="1:13" x14ac:dyDescent="0.3">
      <c r="A3061">
        <v>22</v>
      </c>
      <c r="B3061" s="21">
        <v>40606</v>
      </c>
      <c r="C3061" s="21" t="str">
        <f t="shared" si="47"/>
        <v>Mar</v>
      </c>
      <c r="D3061" s="6">
        <v>997353.15</v>
      </c>
      <c r="E3061" t="s">
        <v>155</v>
      </c>
      <c r="F3061" s="5">
        <v>33.520000000000003</v>
      </c>
      <c r="G3061" s="5" t="str" cm="1">
        <f t="array" ref="G3061">_xlfn.IFS(F3061&gt;=86,"Hot Week (More Than 85°F)",F3061&lt;50,"Cold Week (Less Than 50°F)",TRUE,"Normal Week")</f>
        <v>Cold Week (Less Than 50°F)</v>
      </c>
      <c r="H3061" s="2">
        <v>3.4369999999999998</v>
      </c>
      <c r="I3061" s="2" t="str" cm="1">
        <f t="array" ref="I3061">_xlfn.IFS(H3061&gt;3.5,"Above Average",H3061&lt;3,"Below Average",TRUE,"Average")</f>
        <v>Average</v>
      </c>
      <c r="J3061" s="1">
        <v>137.5017028</v>
      </c>
      <c r="K3061" s="1" t="str" cm="1">
        <f t="array" ref="K3061">_xlfn.IFS(J3061&gt;200,"Above Average",J3061&lt;155,"Below Average",TRUE,"Average")</f>
        <v>Below Average</v>
      </c>
      <c r="L3061" s="7">
        <v>8.4580000000000002</v>
      </c>
      <c r="M3061" s="7" t="str" cm="1">
        <f t="array" ref="M3061">_xlfn.IFS(L3061&gt;9,"Above Average",L3061&lt;8,"Below Average",TRUE,"Average")</f>
        <v>Average</v>
      </c>
    </row>
    <row r="3062" spans="1:13" x14ac:dyDescent="0.3">
      <c r="A3062">
        <v>22</v>
      </c>
      <c r="B3062" s="21">
        <v>40613</v>
      </c>
      <c r="C3062" s="21" t="str">
        <f t="shared" si="47"/>
        <v>Mar</v>
      </c>
      <c r="D3062" s="6">
        <v>944587.23</v>
      </c>
      <c r="E3062" t="s">
        <v>155</v>
      </c>
      <c r="F3062" s="5">
        <v>41.42</v>
      </c>
      <c r="G3062" s="5" t="str" cm="1">
        <f t="array" ref="G3062">_xlfn.IFS(F3062&gt;=86,"Hot Week (More Than 85°F)",F3062&lt;50,"Cold Week (Less Than 50°F)",TRUE,"Normal Week")</f>
        <v>Cold Week (Less Than 50°F)</v>
      </c>
      <c r="H3062" s="2">
        <v>3.6</v>
      </c>
      <c r="I3062" s="2" t="str" cm="1">
        <f t="array" ref="I3062">_xlfn.IFS(H3062&gt;3.5,"Above Average",H3062&lt;3,"Below Average",TRUE,"Average")</f>
        <v>Above Average</v>
      </c>
      <c r="J3062" s="1">
        <v>137.62696170000001</v>
      </c>
      <c r="K3062" s="1" t="str" cm="1">
        <f t="array" ref="K3062">_xlfn.IFS(J3062&gt;200,"Above Average",J3062&lt;155,"Below Average",TRUE,"Average")</f>
        <v>Below Average</v>
      </c>
      <c r="L3062" s="7">
        <v>8.4580000000000002</v>
      </c>
      <c r="M3062" s="7" t="str" cm="1">
        <f t="array" ref="M3062">_xlfn.IFS(L3062&gt;9,"Above Average",L3062&lt;8,"Below Average",TRUE,"Average")</f>
        <v>Average</v>
      </c>
    </row>
    <row r="3063" spans="1:13" x14ac:dyDescent="0.3">
      <c r="A3063">
        <v>22</v>
      </c>
      <c r="B3063" s="21">
        <v>40620</v>
      </c>
      <c r="C3063" s="21" t="str">
        <f t="shared" si="47"/>
        <v>Mar</v>
      </c>
      <c r="D3063" s="6">
        <v>926427.12</v>
      </c>
      <c r="E3063" t="s">
        <v>155</v>
      </c>
      <c r="F3063" s="5">
        <v>43.38</v>
      </c>
      <c r="G3063" s="5" t="str" cm="1">
        <f t="array" ref="G3063">_xlfn.IFS(F3063&gt;=86,"Hot Week (More Than 85°F)",F3063&lt;50,"Cold Week (Less Than 50°F)",TRUE,"Normal Week")</f>
        <v>Cold Week (Less Than 50°F)</v>
      </c>
      <c r="H3063" s="2">
        <v>3.6339999999999999</v>
      </c>
      <c r="I3063" s="2" t="str" cm="1">
        <f t="array" ref="I3063">_xlfn.IFS(H3063&gt;3.5,"Above Average",H3063&lt;3,"Below Average",TRUE,"Average")</f>
        <v>Above Average</v>
      </c>
      <c r="J3063" s="1">
        <v>137.7398929</v>
      </c>
      <c r="K3063" s="1" t="str" cm="1">
        <f t="array" ref="K3063">_xlfn.IFS(J3063&gt;200,"Above Average",J3063&lt;155,"Below Average",TRUE,"Average")</f>
        <v>Below Average</v>
      </c>
      <c r="L3063" s="7">
        <v>8.4580000000000002</v>
      </c>
      <c r="M3063" s="7" t="str" cm="1">
        <f t="array" ref="M3063">_xlfn.IFS(L3063&gt;9,"Above Average",L3063&lt;8,"Below Average",TRUE,"Average")</f>
        <v>Average</v>
      </c>
    </row>
    <row r="3064" spans="1:13" x14ac:dyDescent="0.3">
      <c r="A3064">
        <v>22</v>
      </c>
      <c r="B3064" s="21">
        <v>40627</v>
      </c>
      <c r="C3064" s="21" t="str">
        <f t="shared" si="47"/>
        <v>Mar</v>
      </c>
      <c r="D3064" s="6">
        <v>933528.39</v>
      </c>
      <c r="E3064" t="s">
        <v>155</v>
      </c>
      <c r="F3064" s="5">
        <v>38.770000000000003</v>
      </c>
      <c r="G3064" s="5" t="str" cm="1">
        <f t="array" ref="G3064">_xlfn.IFS(F3064&gt;=86,"Hot Week (More Than 85°F)",F3064&lt;50,"Cold Week (Less Than 50°F)",TRUE,"Normal Week")</f>
        <v>Cold Week (Less Than 50°F)</v>
      </c>
      <c r="H3064" s="2">
        <v>3.6240000000000001</v>
      </c>
      <c r="I3064" s="2" t="str" cm="1">
        <f t="array" ref="I3064">_xlfn.IFS(H3064&gt;3.5,"Above Average",H3064&lt;3,"Below Average",TRUE,"Average")</f>
        <v>Above Average</v>
      </c>
      <c r="J3064" s="1">
        <v>137.84789290000001</v>
      </c>
      <c r="K3064" s="1" t="str" cm="1">
        <f t="array" ref="K3064">_xlfn.IFS(J3064&gt;200,"Above Average",J3064&lt;155,"Below Average",TRUE,"Average")</f>
        <v>Below Average</v>
      </c>
      <c r="L3064" s="7">
        <v>8.4580000000000002</v>
      </c>
      <c r="M3064" s="7" t="str" cm="1">
        <f t="array" ref="M3064">_xlfn.IFS(L3064&gt;9,"Above Average",L3064&lt;8,"Below Average",TRUE,"Average")</f>
        <v>Average</v>
      </c>
    </row>
    <row r="3065" spans="1:13" x14ac:dyDescent="0.3">
      <c r="A3065">
        <v>22</v>
      </c>
      <c r="B3065" s="21">
        <v>40634</v>
      </c>
      <c r="C3065" s="21" t="str">
        <f t="shared" si="47"/>
        <v>Apr</v>
      </c>
      <c r="D3065" s="6">
        <v>951588.37</v>
      </c>
      <c r="E3065" t="s">
        <v>155</v>
      </c>
      <c r="F3065" s="5">
        <v>36.04</v>
      </c>
      <c r="G3065" s="5" t="str" cm="1">
        <f t="array" ref="G3065">_xlfn.IFS(F3065&gt;=86,"Hot Week (More Than 85°F)",F3065&lt;50,"Cold Week (Less Than 50°F)",TRUE,"Normal Week")</f>
        <v>Cold Week (Less Than 50°F)</v>
      </c>
      <c r="H3065" s="2">
        <v>3.6379999999999999</v>
      </c>
      <c r="I3065" s="2" t="str" cm="1">
        <f t="array" ref="I3065">_xlfn.IFS(H3065&gt;3.5,"Above Average",H3065&lt;3,"Below Average",TRUE,"Average")</f>
        <v>Above Average</v>
      </c>
      <c r="J3065" s="1">
        <v>137.95589290000001</v>
      </c>
      <c r="K3065" s="1" t="str" cm="1">
        <f t="array" ref="K3065">_xlfn.IFS(J3065&gt;200,"Above Average",J3065&lt;155,"Below Average",TRUE,"Average")</f>
        <v>Below Average</v>
      </c>
      <c r="L3065" s="7">
        <v>8.2520000000000007</v>
      </c>
      <c r="M3065" s="7" t="str" cm="1">
        <f t="array" ref="M3065">_xlfn.IFS(L3065&gt;9,"Above Average",L3065&lt;8,"Below Average",TRUE,"Average")</f>
        <v>Average</v>
      </c>
    </row>
    <row r="3066" spans="1:13" x14ac:dyDescent="0.3">
      <c r="A3066">
        <v>22</v>
      </c>
      <c r="B3066" s="21">
        <v>40641</v>
      </c>
      <c r="C3066" s="21" t="str">
        <f t="shared" si="47"/>
        <v>Apr</v>
      </c>
      <c r="D3066" s="6">
        <v>969046.69</v>
      </c>
      <c r="E3066" t="s">
        <v>155</v>
      </c>
      <c r="F3066" s="5">
        <v>44.42</v>
      </c>
      <c r="G3066" s="5" t="str" cm="1">
        <f t="array" ref="G3066">_xlfn.IFS(F3066&gt;=86,"Hot Week (More Than 85°F)",F3066&lt;50,"Cold Week (Less Than 50°F)",TRUE,"Normal Week")</f>
        <v>Cold Week (Less Than 50°F)</v>
      </c>
      <c r="H3066" s="2">
        <v>3.72</v>
      </c>
      <c r="I3066" s="2" t="str" cm="1">
        <f t="array" ref="I3066">_xlfn.IFS(H3066&gt;3.5,"Above Average",H3066&lt;3,"Below Average",TRUE,"Average")</f>
        <v>Above Average</v>
      </c>
      <c r="J3066" s="1">
        <v>138.06389290000001</v>
      </c>
      <c r="K3066" s="1" t="str" cm="1">
        <f t="array" ref="K3066">_xlfn.IFS(J3066&gt;200,"Above Average",J3066&lt;155,"Below Average",TRUE,"Average")</f>
        <v>Below Average</v>
      </c>
      <c r="L3066" s="7">
        <v>8.2520000000000007</v>
      </c>
      <c r="M3066" s="7" t="str" cm="1">
        <f t="array" ref="M3066">_xlfn.IFS(L3066&gt;9,"Above Average",L3066&lt;8,"Below Average",TRUE,"Average")</f>
        <v>Average</v>
      </c>
    </row>
    <row r="3067" spans="1:13" x14ac:dyDescent="0.3">
      <c r="A3067">
        <v>22</v>
      </c>
      <c r="B3067" s="21">
        <v>40648</v>
      </c>
      <c r="C3067" s="21" t="str">
        <f t="shared" si="47"/>
        <v>Apr</v>
      </c>
      <c r="D3067" s="6">
        <v>1008557.04</v>
      </c>
      <c r="E3067" t="s">
        <v>155</v>
      </c>
      <c r="F3067" s="5">
        <v>48.88</v>
      </c>
      <c r="G3067" s="5" t="str" cm="1">
        <f t="array" ref="G3067">_xlfn.IFS(F3067&gt;=86,"Hot Week (More Than 85°F)",F3067&lt;50,"Cold Week (Less Than 50°F)",TRUE,"Normal Week")</f>
        <v>Cold Week (Less Than 50°F)</v>
      </c>
      <c r="H3067" s="2">
        <v>3.823</v>
      </c>
      <c r="I3067" s="2" t="str" cm="1">
        <f t="array" ref="I3067">_xlfn.IFS(H3067&gt;3.5,"Above Average",H3067&lt;3,"Below Average",TRUE,"Average")</f>
        <v>Above Average</v>
      </c>
      <c r="J3067" s="1">
        <v>138.16469520000001</v>
      </c>
      <c r="K3067" s="1" t="str" cm="1">
        <f t="array" ref="K3067">_xlfn.IFS(J3067&gt;200,"Above Average",J3067&lt;155,"Below Average",TRUE,"Average")</f>
        <v>Below Average</v>
      </c>
      <c r="L3067" s="7">
        <v>8.2520000000000007</v>
      </c>
      <c r="M3067" s="7" t="str" cm="1">
        <f t="array" ref="M3067">_xlfn.IFS(L3067&gt;9,"Above Average",L3067&lt;8,"Below Average",TRUE,"Average")</f>
        <v>Average</v>
      </c>
    </row>
    <row r="3068" spans="1:13" x14ac:dyDescent="0.3">
      <c r="A3068">
        <v>22</v>
      </c>
      <c r="B3068" s="21">
        <v>40655</v>
      </c>
      <c r="C3068" s="21" t="str">
        <f t="shared" si="47"/>
        <v>Apr</v>
      </c>
      <c r="D3068" s="6">
        <v>1152781.8999999999</v>
      </c>
      <c r="E3068" t="s">
        <v>155</v>
      </c>
      <c r="F3068" s="5">
        <v>47.76</v>
      </c>
      <c r="G3068" s="5" t="str" cm="1">
        <f t="array" ref="G3068">_xlfn.IFS(F3068&gt;=86,"Hot Week (More Than 85°F)",F3068&lt;50,"Cold Week (Less Than 50°F)",TRUE,"Normal Week")</f>
        <v>Cold Week (Less Than 50°F)</v>
      </c>
      <c r="H3068" s="2">
        <v>3.919</v>
      </c>
      <c r="I3068" s="2" t="str" cm="1">
        <f t="array" ref="I3068">_xlfn.IFS(H3068&gt;3.5,"Above Average",H3068&lt;3,"Below Average",TRUE,"Average")</f>
        <v>Above Average</v>
      </c>
      <c r="J3068" s="1">
        <v>138.24750359999999</v>
      </c>
      <c r="K3068" s="1" t="str" cm="1">
        <f t="array" ref="K3068">_xlfn.IFS(J3068&gt;200,"Above Average",J3068&lt;155,"Below Average",TRUE,"Average")</f>
        <v>Below Average</v>
      </c>
      <c r="L3068" s="7">
        <v>8.2520000000000007</v>
      </c>
      <c r="M3068" s="7" t="str" cm="1">
        <f t="array" ref="M3068">_xlfn.IFS(L3068&gt;9,"Above Average",L3068&lt;8,"Below Average",TRUE,"Average")</f>
        <v>Average</v>
      </c>
    </row>
    <row r="3069" spans="1:13" x14ac:dyDescent="0.3">
      <c r="A3069">
        <v>22</v>
      </c>
      <c r="B3069" s="21">
        <v>40662</v>
      </c>
      <c r="C3069" s="21" t="str">
        <f t="shared" si="47"/>
        <v>Apr</v>
      </c>
      <c r="D3069" s="6">
        <v>926133.8</v>
      </c>
      <c r="E3069" t="s">
        <v>155</v>
      </c>
      <c r="F3069" s="5">
        <v>57.2</v>
      </c>
      <c r="G3069" s="5" t="str" cm="1">
        <f t="array" ref="G3069">_xlfn.IFS(F3069&gt;=86,"Hot Week (More Than 85°F)",F3069&lt;50,"Cold Week (Less Than 50°F)",TRUE,"Normal Week")</f>
        <v>Normal Week</v>
      </c>
      <c r="H3069" s="2">
        <v>3.988</v>
      </c>
      <c r="I3069" s="2" t="str" cm="1">
        <f t="array" ref="I3069">_xlfn.IFS(H3069&gt;3.5,"Above Average",H3069&lt;3,"Below Average",TRUE,"Average")</f>
        <v>Above Average</v>
      </c>
      <c r="J3069" s="1">
        <v>138.3303119</v>
      </c>
      <c r="K3069" s="1" t="str" cm="1">
        <f t="array" ref="K3069">_xlfn.IFS(J3069&gt;200,"Above Average",J3069&lt;155,"Below Average",TRUE,"Average")</f>
        <v>Below Average</v>
      </c>
      <c r="L3069" s="7">
        <v>8.2520000000000007</v>
      </c>
      <c r="M3069" s="7" t="str" cm="1">
        <f t="array" ref="M3069">_xlfn.IFS(L3069&gt;9,"Above Average",L3069&lt;8,"Below Average",TRUE,"Average")</f>
        <v>Average</v>
      </c>
    </row>
    <row r="3070" spans="1:13" x14ac:dyDescent="0.3">
      <c r="A3070">
        <v>22</v>
      </c>
      <c r="B3070" s="21">
        <v>40669</v>
      </c>
      <c r="C3070" s="21" t="str">
        <f t="shared" si="47"/>
        <v>May</v>
      </c>
      <c r="D3070" s="6">
        <v>1032076.06</v>
      </c>
      <c r="E3070" t="s">
        <v>155</v>
      </c>
      <c r="F3070" s="5">
        <v>53.63</v>
      </c>
      <c r="G3070" s="5" t="str" cm="1">
        <f t="array" ref="G3070">_xlfn.IFS(F3070&gt;=86,"Hot Week (More Than 85°F)",F3070&lt;50,"Cold Week (Less Than 50°F)",TRUE,"Normal Week")</f>
        <v>Normal Week</v>
      </c>
      <c r="H3070" s="2">
        <v>4.0780000000000003</v>
      </c>
      <c r="I3070" s="2" t="str" cm="1">
        <f t="array" ref="I3070">_xlfn.IFS(H3070&gt;3.5,"Above Average",H3070&lt;3,"Below Average",TRUE,"Average")</f>
        <v>Above Average</v>
      </c>
      <c r="J3070" s="1">
        <v>138.41312020000001</v>
      </c>
      <c r="K3070" s="1" t="str" cm="1">
        <f t="array" ref="K3070">_xlfn.IFS(J3070&gt;200,"Above Average",J3070&lt;155,"Below Average",TRUE,"Average")</f>
        <v>Below Average</v>
      </c>
      <c r="L3070" s="7">
        <v>8.2520000000000007</v>
      </c>
      <c r="M3070" s="7" t="str" cm="1">
        <f t="array" ref="M3070">_xlfn.IFS(L3070&gt;9,"Above Average",L3070&lt;8,"Below Average",TRUE,"Average")</f>
        <v>Average</v>
      </c>
    </row>
    <row r="3071" spans="1:13" x14ac:dyDescent="0.3">
      <c r="A3071">
        <v>22</v>
      </c>
      <c r="B3071" s="21">
        <v>40676</v>
      </c>
      <c r="C3071" s="21" t="str">
        <f t="shared" si="47"/>
        <v>May</v>
      </c>
      <c r="D3071" s="6">
        <v>1001558.74</v>
      </c>
      <c r="E3071" t="s">
        <v>155</v>
      </c>
      <c r="F3071" s="5">
        <v>57.71</v>
      </c>
      <c r="G3071" s="5" t="str" cm="1">
        <f t="array" ref="G3071">_xlfn.IFS(F3071&gt;=86,"Hot Week (More Than 85°F)",F3071&lt;50,"Cold Week (Less Than 50°F)",TRUE,"Normal Week")</f>
        <v>Normal Week</v>
      </c>
      <c r="H3071" s="2">
        <v>4.0949999999999998</v>
      </c>
      <c r="I3071" s="2" t="str" cm="1">
        <f t="array" ref="I3071">_xlfn.IFS(H3071&gt;3.5,"Above Average",H3071&lt;3,"Below Average",TRUE,"Average")</f>
        <v>Above Average</v>
      </c>
      <c r="J3071" s="1">
        <v>138.49592860000001</v>
      </c>
      <c r="K3071" s="1" t="str" cm="1">
        <f t="array" ref="K3071">_xlfn.IFS(J3071&gt;200,"Above Average",J3071&lt;155,"Below Average",TRUE,"Average")</f>
        <v>Below Average</v>
      </c>
      <c r="L3071" s="7">
        <v>8.2520000000000007</v>
      </c>
      <c r="M3071" s="7" t="str" cm="1">
        <f t="array" ref="M3071">_xlfn.IFS(L3071&gt;9,"Above Average",L3071&lt;8,"Below Average",TRUE,"Average")</f>
        <v>Average</v>
      </c>
    </row>
    <row r="3072" spans="1:13" x14ac:dyDescent="0.3">
      <c r="A3072">
        <v>22</v>
      </c>
      <c r="B3072" s="21">
        <v>40683</v>
      </c>
      <c r="C3072" s="21" t="str">
        <f t="shared" si="47"/>
        <v>May</v>
      </c>
      <c r="D3072" s="6">
        <v>970307.83</v>
      </c>
      <c r="E3072" t="s">
        <v>155</v>
      </c>
      <c r="F3072" s="5">
        <v>58.56</v>
      </c>
      <c r="G3072" s="5" t="str" cm="1">
        <f t="array" ref="G3072">_xlfn.IFS(F3072&gt;=86,"Hot Week (More Than 85°F)",F3072&lt;50,"Cold Week (Less Than 50°F)",TRUE,"Normal Week")</f>
        <v>Normal Week</v>
      </c>
      <c r="H3072" s="2">
        <v>4.101</v>
      </c>
      <c r="I3072" s="2" t="str" cm="1">
        <f t="array" ref="I3072">_xlfn.IFS(H3072&gt;3.5,"Above Average",H3072&lt;3,"Below Average",TRUE,"Average")</f>
        <v>Above Average</v>
      </c>
      <c r="J3072" s="1">
        <v>138.58710600000001</v>
      </c>
      <c r="K3072" s="1" t="str" cm="1">
        <f t="array" ref="K3072">_xlfn.IFS(J3072&gt;200,"Above Average",J3072&lt;155,"Below Average",TRUE,"Average")</f>
        <v>Below Average</v>
      </c>
      <c r="L3072" s="7">
        <v>8.2520000000000007</v>
      </c>
      <c r="M3072" s="7" t="str" cm="1">
        <f t="array" ref="M3072">_xlfn.IFS(L3072&gt;9,"Above Average",L3072&lt;8,"Below Average",TRUE,"Average")</f>
        <v>Average</v>
      </c>
    </row>
    <row r="3073" spans="1:13" x14ac:dyDescent="0.3">
      <c r="A3073">
        <v>22</v>
      </c>
      <c r="B3073" s="21">
        <v>40690</v>
      </c>
      <c r="C3073" s="21" t="str">
        <f t="shared" si="47"/>
        <v>May</v>
      </c>
      <c r="D3073" s="6">
        <v>1021568.34</v>
      </c>
      <c r="E3073" t="s">
        <v>155</v>
      </c>
      <c r="F3073" s="5">
        <v>62.59</v>
      </c>
      <c r="G3073" s="5" t="str" cm="1">
        <f t="array" ref="G3073">_xlfn.IFS(F3073&gt;=86,"Hot Week (More Than 85°F)",F3073&lt;50,"Cold Week (Less Than 50°F)",TRUE,"Normal Week")</f>
        <v>Normal Week</v>
      </c>
      <c r="H3073" s="2">
        <v>4.0339999999999998</v>
      </c>
      <c r="I3073" s="2" t="str" cm="1">
        <f t="array" ref="I3073">_xlfn.IFS(H3073&gt;3.5,"Above Average",H3073&lt;3,"Below Average",TRUE,"Average")</f>
        <v>Above Average</v>
      </c>
      <c r="J3073" s="1">
        <v>138.6782834</v>
      </c>
      <c r="K3073" s="1" t="str" cm="1">
        <f t="array" ref="K3073">_xlfn.IFS(J3073&gt;200,"Above Average",J3073&lt;155,"Below Average",TRUE,"Average")</f>
        <v>Below Average</v>
      </c>
      <c r="L3073" s="7">
        <v>8.2520000000000007</v>
      </c>
      <c r="M3073" s="7" t="str" cm="1">
        <f t="array" ref="M3073">_xlfn.IFS(L3073&gt;9,"Above Average",L3073&lt;8,"Below Average",TRUE,"Average")</f>
        <v>Average</v>
      </c>
    </row>
    <row r="3074" spans="1:13" x14ac:dyDescent="0.3">
      <c r="A3074">
        <v>22</v>
      </c>
      <c r="B3074" s="21">
        <v>40697</v>
      </c>
      <c r="C3074" s="21" t="str">
        <f t="shared" ref="C3074:C3137" si="48">TEXT(B3074, "mmm")</f>
        <v>Jun</v>
      </c>
      <c r="D3074" s="6">
        <v>1125169.92</v>
      </c>
      <c r="E3074" t="s">
        <v>155</v>
      </c>
      <c r="F3074" s="5">
        <v>70.09</v>
      </c>
      <c r="G3074" s="5" t="str" cm="1">
        <f t="array" ref="G3074">_xlfn.IFS(F3074&gt;=86,"Hot Week (More Than 85°F)",F3074&lt;50,"Cold Week (Less Than 50°F)",TRUE,"Normal Week")</f>
        <v>Normal Week</v>
      </c>
      <c r="H3074" s="2">
        <v>3.9729999999999999</v>
      </c>
      <c r="I3074" s="2" t="str" cm="1">
        <f t="array" ref="I3074">_xlfn.IFS(H3074&gt;3.5,"Above Average",H3074&lt;3,"Below Average",TRUE,"Average")</f>
        <v>Above Average</v>
      </c>
      <c r="J3074" s="1">
        <v>138.76946079999999</v>
      </c>
      <c r="K3074" s="1" t="str" cm="1">
        <f t="array" ref="K3074">_xlfn.IFS(J3074&gt;200,"Above Average",J3074&lt;155,"Below Average",TRUE,"Average")</f>
        <v>Below Average</v>
      </c>
      <c r="L3074" s="7">
        <v>8.2520000000000007</v>
      </c>
      <c r="M3074" s="7" t="str" cm="1">
        <f t="array" ref="M3074">_xlfn.IFS(L3074&gt;9,"Above Average",L3074&lt;8,"Below Average",TRUE,"Average")</f>
        <v>Average</v>
      </c>
    </row>
    <row r="3075" spans="1:13" x14ac:dyDescent="0.3">
      <c r="A3075">
        <v>22</v>
      </c>
      <c r="B3075" s="21">
        <v>40704</v>
      </c>
      <c r="C3075" s="21" t="str">
        <f t="shared" si="48"/>
        <v>Jun</v>
      </c>
      <c r="D3075" s="6">
        <v>1060868.49</v>
      </c>
      <c r="E3075" t="s">
        <v>155</v>
      </c>
      <c r="F3075" s="5">
        <v>69.53</v>
      </c>
      <c r="G3075" s="5" t="str" cm="1">
        <f t="array" ref="G3075">_xlfn.IFS(F3075&gt;=86,"Hot Week (More Than 85°F)",F3075&lt;50,"Cold Week (Less Than 50°F)",TRUE,"Normal Week")</f>
        <v>Normal Week</v>
      </c>
      <c r="H3075" s="2">
        <v>3.9239999999999999</v>
      </c>
      <c r="I3075" s="2" t="str" cm="1">
        <f t="array" ref="I3075">_xlfn.IFS(H3075&gt;3.5,"Above Average",H3075&lt;3,"Below Average",TRUE,"Average")</f>
        <v>Above Average</v>
      </c>
      <c r="J3075" s="1">
        <v>138.86063820000001</v>
      </c>
      <c r="K3075" s="1" t="str" cm="1">
        <f t="array" ref="K3075">_xlfn.IFS(J3075&gt;200,"Above Average",J3075&lt;155,"Below Average",TRUE,"Average")</f>
        <v>Below Average</v>
      </c>
      <c r="L3075" s="7">
        <v>8.2520000000000007</v>
      </c>
      <c r="M3075" s="7" t="str" cm="1">
        <f t="array" ref="M3075">_xlfn.IFS(L3075&gt;9,"Above Average",L3075&lt;8,"Below Average",TRUE,"Average")</f>
        <v>Average</v>
      </c>
    </row>
    <row r="3076" spans="1:13" x14ac:dyDescent="0.3">
      <c r="A3076">
        <v>22</v>
      </c>
      <c r="B3076" s="21">
        <v>40711</v>
      </c>
      <c r="C3076" s="21" t="str">
        <f t="shared" si="48"/>
        <v>Jun</v>
      </c>
      <c r="D3076" s="6">
        <v>1042454.61</v>
      </c>
      <c r="E3076" t="s">
        <v>155</v>
      </c>
      <c r="F3076" s="5">
        <v>63.97</v>
      </c>
      <c r="G3076" s="5" t="str" cm="1">
        <f t="array" ref="G3076">_xlfn.IFS(F3076&gt;=86,"Hot Week (More Than 85°F)",F3076&lt;50,"Cold Week (Less Than 50°F)",TRUE,"Normal Week")</f>
        <v>Normal Week</v>
      </c>
      <c r="H3076" s="2">
        <v>3.8730000000000002</v>
      </c>
      <c r="I3076" s="2" t="str" cm="1">
        <f t="array" ref="I3076">_xlfn.IFS(H3076&gt;3.5,"Above Average",H3076&lt;3,"Below Average",TRUE,"Average")</f>
        <v>Above Average</v>
      </c>
      <c r="J3076" s="1">
        <v>139.00283329999999</v>
      </c>
      <c r="K3076" s="1" t="str" cm="1">
        <f t="array" ref="K3076">_xlfn.IFS(J3076&gt;200,"Above Average",J3076&lt;155,"Below Average",TRUE,"Average")</f>
        <v>Below Average</v>
      </c>
      <c r="L3076" s="7">
        <v>8.2520000000000007</v>
      </c>
      <c r="M3076" s="7" t="str" cm="1">
        <f t="array" ref="M3076">_xlfn.IFS(L3076&gt;9,"Above Average",L3076&lt;8,"Below Average",TRUE,"Average")</f>
        <v>Average</v>
      </c>
    </row>
    <row r="3077" spans="1:13" x14ac:dyDescent="0.3">
      <c r="A3077">
        <v>22</v>
      </c>
      <c r="B3077" s="21">
        <v>40718</v>
      </c>
      <c r="C3077" s="21" t="str">
        <f t="shared" si="48"/>
        <v>Jun</v>
      </c>
      <c r="D3077" s="6">
        <v>1012584.2</v>
      </c>
      <c r="E3077" t="s">
        <v>155</v>
      </c>
      <c r="F3077" s="5">
        <v>68.53</v>
      </c>
      <c r="G3077" s="5" t="str" cm="1">
        <f t="array" ref="G3077">_xlfn.IFS(F3077&gt;=86,"Hot Week (More Than 85°F)",F3077&lt;50,"Cold Week (Less Than 50°F)",TRUE,"Normal Week")</f>
        <v>Normal Week</v>
      </c>
      <c r="H3077" s="2">
        <v>3.851</v>
      </c>
      <c r="I3077" s="2" t="str" cm="1">
        <f t="array" ref="I3077">_xlfn.IFS(H3077&gt;3.5,"Above Average",H3077&lt;3,"Below Average",TRUE,"Average")</f>
        <v>Above Average</v>
      </c>
      <c r="J3077" s="1">
        <v>139.18329170000001</v>
      </c>
      <c r="K3077" s="1" t="str" cm="1">
        <f t="array" ref="K3077">_xlfn.IFS(J3077&gt;200,"Above Average",J3077&lt;155,"Below Average",TRUE,"Average")</f>
        <v>Below Average</v>
      </c>
      <c r="L3077" s="7">
        <v>8.2520000000000007</v>
      </c>
      <c r="M3077" s="7" t="str" cm="1">
        <f t="array" ref="M3077">_xlfn.IFS(L3077&gt;9,"Above Average",L3077&lt;8,"Below Average",TRUE,"Average")</f>
        <v>Average</v>
      </c>
    </row>
    <row r="3078" spans="1:13" x14ac:dyDescent="0.3">
      <c r="A3078">
        <v>22</v>
      </c>
      <c r="B3078" s="21">
        <v>40725</v>
      </c>
      <c r="C3078" s="21" t="str">
        <f t="shared" si="48"/>
        <v>Jul</v>
      </c>
      <c r="D3078" s="6">
        <v>1077491.68</v>
      </c>
      <c r="E3078" t="s">
        <v>155</v>
      </c>
      <c r="F3078" s="5">
        <v>70.8</v>
      </c>
      <c r="G3078" s="5" t="str" cm="1">
        <f t="array" ref="G3078">_xlfn.IFS(F3078&gt;=86,"Hot Week (More Than 85°F)",F3078&lt;50,"Cold Week (Less Than 50°F)",TRUE,"Normal Week")</f>
        <v>Normal Week</v>
      </c>
      <c r="H3078" s="2">
        <v>3.8149999999999999</v>
      </c>
      <c r="I3078" s="2" t="str" cm="1">
        <f t="array" ref="I3078">_xlfn.IFS(H3078&gt;3.5,"Above Average",H3078&lt;3,"Below Average",TRUE,"Average")</f>
        <v>Above Average</v>
      </c>
      <c r="J3078" s="1">
        <v>139.36375000000001</v>
      </c>
      <c r="K3078" s="1" t="str" cm="1">
        <f t="array" ref="K3078">_xlfn.IFS(J3078&gt;200,"Above Average",J3078&lt;155,"Below Average",TRUE,"Average")</f>
        <v>Below Average</v>
      </c>
      <c r="L3078" s="7">
        <v>8.0229999999999997</v>
      </c>
      <c r="M3078" s="7" t="str" cm="1">
        <f t="array" ref="M3078">_xlfn.IFS(L3078&gt;9,"Above Average",L3078&lt;8,"Below Average",TRUE,"Average")</f>
        <v>Average</v>
      </c>
    </row>
    <row r="3079" spans="1:13" x14ac:dyDescent="0.3">
      <c r="A3079">
        <v>22</v>
      </c>
      <c r="B3079" s="21">
        <v>40732</v>
      </c>
      <c r="C3079" s="21" t="str">
        <f t="shared" si="48"/>
        <v>Jul</v>
      </c>
      <c r="D3079" s="6">
        <v>1017050.65</v>
      </c>
      <c r="E3079" t="s">
        <v>155</v>
      </c>
      <c r="F3079" s="5">
        <v>74.22</v>
      </c>
      <c r="G3079" s="5" t="str" cm="1">
        <f t="array" ref="G3079">_xlfn.IFS(F3079&gt;=86,"Hot Week (More Than 85°F)",F3079&lt;50,"Cold Week (Less Than 50°F)",TRUE,"Normal Week")</f>
        <v>Normal Week</v>
      </c>
      <c r="H3079" s="2">
        <v>3.7839999999999998</v>
      </c>
      <c r="I3079" s="2" t="str" cm="1">
        <f t="array" ref="I3079">_xlfn.IFS(H3079&gt;3.5,"Above Average",H3079&lt;3,"Below Average",TRUE,"Average")</f>
        <v>Above Average</v>
      </c>
      <c r="J3079" s="1">
        <v>139.54420830000001</v>
      </c>
      <c r="K3079" s="1" t="str" cm="1">
        <f t="array" ref="K3079">_xlfn.IFS(J3079&gt;200,"Above Average",J3079&lt;155,"Below Average",TRUE,"Average")</f>
        <v>Below Average</v>
      </c>
      <c r="L3079" s="7">
        <v>8.0229999999999997</v>
      </c>
      <c r="M3079" s="7" t="str" cm="1">
        <f t="array" ref="M3079">_xlfn.IFS(L3079&gt;9,"Above Average",L3079&lt;8,"Below Average",TRUE,"Average")</f>
        <v>Average</v>
      </c>
    </row>
    <row r="3080" spans="1:13" x14ac:dyDescent="0.3">
      <c r="A3080">
        <v>22</v>
      </c>
      <c r="B3080" s="21">
        <v>40739</v>
      </c>
      <c r="C3080" s="21" t="str">
        <f t="shared" si="48"/>
        <v>Jul</v>
      </c>
      <c r="D3080" s="6">
        <v>961953.57</v>
      </c>
      <c r="E3080" t="s">
        <v>155</v>
      </c>
      <c r="F3080" s="5">
        <v>75.2</v>
      </c>
      <c r="G3080" s="5" t="str" cm="1">
        <f t="array" ref="G3080">_xlfn.IFS(F3080&gt;=86,"Hot Week (More Than 85°F)",F3080&lt;50,"Cold Week (Less Than 50°F)",TRUE,"Normal Week")</f>
        <v>Normal Week</v>
      </c>
      <c r="H3080" s="2">
        <v>3.827</v>
      </c>
      <c r="I3080" s="2" t="str" cm="1">
        <f t="array" ref="I3080">_xlfn.IFS(H3080&gt;3.5,"Above Average",H3080&lt;3,"Below Average",TRUE,"Average")</f>
        <v>Above Average</v>
      </c>
      <c r="J3080" s="1">
        <v>139.70063250000001</v>
      </c>
      <c r="K3080" s="1" t="str" cm="1">
        <f t="array" ref="K3080">_xlfn.IFS(J3080&gt;200,"Above Average",J3080&lt;155,"Below Average",TRUE,"Average")</f>
        <v>Below Average</v>
      </c>
      <c r="L3080" s="7">
        <v>8.0229999999999997</v>
      </c>
      <c r="M3080" s="7" t="str" cm="1">
        <f t="array" ref="M3080">_xlfn.IFS(L3080&gt;9,"Above Average",L3080&lt;8,"Below Average",TRUE,"Average")</f>
        <v>Average</v>
      </c>
    </row>
    <row r="3081" spans="1:13" x14ac:dyDescent="0.3">
      <c r="A3081">
        <v>22</v>
      </c>
      <c r="B3081" s="21">
        <v>40746</v>
      </c>
      <c r="C3081" s="21" t="str">
        <f t="shared" si="48"/>
        <v>Jul</v>
      </c>
      <c r="D3081" s="6">
        <v>964683.8</v>
      </c>
      <c r="E3081" t="s">
        <v>155</v>
      </c>
      <c r="F3081" s="5">
        <v>77.790000000000006</v>
      </c>
      <c r="G3081" s="5" t="str" cm="1">
        <f t="array" ref="G3081">_xlfn.IFS(F3081&gt;=86,"Hot Week (More Than 85°F)",F3081&lt;50,"Cold Week (Less Than 50°F)",TRUE,"Normal Week")</f>
        <v>Normal Week</v>
      </c>
      <c r="H3081" s="2">
        <v>3.8820000000000001</v>
      </c>
      <c r="I3081" s="2" t="str" cm="1">
        <f t="array" ref="I3081">_xlfn.IFS(H3081&gt;3.5,"Above Average",H3081&lt;3,"Below Average",TRUE,"Average")</f>
        <v>Above Average</v>
      </c>
      <c r="J3081" s="1">
        <v>139.7969712</v>
      </c>
      <c r="K3081" s="1" t="str" cm="1">
        <f t="array" ref="K3081">_xlfn.IFS(J3081&gt;200,"Above Average",J3081&lt;155,"Below Average",TRUE,"Average")</f>
        <v>Below Average</v>
      </c>
      <c r="L3081" s="7">
        <v>8.0229999999999997</v>
      </c>
      <c r="M3081" s="7" t="str" cm="1">
        <f t="array" ref="M3081">_xlfn.IFS(L3081&gt;9,"Above Average",L3081&lt;8,"Below Average",TRUE,"Average")</f>
        <v>Average</v>
      </c>
    </row>
    <row r="3082" spans="1:13" x14ac:dyDescent="0.3">
      <c r="A3082">
        <v>22</v>
      </c>
      <c r="B3082" s="21">
        <v>40753</v>
      </c>
      <c r="C3082" s="21" t="str">
        <f t="shared" si="48"/>
        <v>Jul</v>
      </c>
      <c r="D3082" s="6">
        <v>944958.69</v>
      </c>
      <c r="E3082" t="s">
        <v>155</v>
      </c>
      <c r="F3082" s="5">
        <v>75.319999999999993</v>
      </c>
      <c r="G3082" s="5" t="str" cm="1">
        <f t="array" ref="G3082">_xlfn.IFS(F3082&gt;=86,"Hot Week (More Than 85°F)",F3082&lt;50,"Cold Week (Less Than 50°F)",TRUE,"Normal Week")</f>
        <v>Normal Week</v>
      </c>
      <c r="H3082" s="2">
        <v>3.8980000000000001</v>
      </c>
      <c r="I3082" s="2" t="str" cm="1">
        <f t="array" ref="I3082">_xlfn.IFS(H3082&gt;3.5,"Above Average",H3082&lt;3,"Below Average",TRUE,"Average")</f>
        <v>Above Average</v>
      </c>
      <c r="J3082" s="1">
        <v>139.89330989999999</v>
      </c>
      <c r="K3082" s="1" t="str" cm="1">
        <f t="array" ref="K3082">_xlfn.IFS(J3082&gt;200,"Above Average",J3082&lt;155,"Below Average",TRUE,"Average")</f>
        <v>Below Average</v>
      </c>
      <c r="L3082" s="7">
        <v>8.0229999999999997</v>
      </c>
      <c r="M3082" s="7" t="str" cm="1">
        <f t="array" ref="M3082">_xlfn.IFS(L3082&gt;9,"Above Average",L3082&lt;8,"Below Average",TRUE,"Average")</f>
        <v>Average</v>
      </c>
    </row>
    <row r="3083" spans="1:13" x14ac:dyDescent="0.3">
      <c r="A3083">
        <v>22</v>
      </c>
      <c r="B3083" s="21">
        <v>40760</v>
      </c>
      <c r="C3083" s="21" t="str">
        <f t="shared" si="48"/>
        <v>Aug</v>
      </c>
      <c r="D3083" s="6">
        <v>983232.96</v>
      </c>
      <c r="E3083" t="s">
        <v>155</v>
      </c>
      <c r="F3083" s="5">
        <v>75.33</v>
      </c>
      <c r="G3083" s="5" t="str" cm="1">
        <f t="array" ref="G3083">_xlfn.IFS(F3083&gt;=86,"Hot Week (More Than 85°F)",F3083&lt;50,"Cold Week (Less Than 50°F)",TRUE,"Normal Week")</f>
        <v>Normal Week</v>
      </c>
      <c r="H3083" s="2">
        <v>3.903</v>
      </c>
      <c r="I3083" s="2" t="str" cm="1">
        <f t="array" ref="I3083">_xlfn.IFS(H3083&gt;3.5,"Above Average",H3083&lt;3,"Below Average",TRUE,"Average")</f>
        <v>Above Average</v>
      </c>
      <c r="J3083" s="1">
        <v>139.98964860000001</v>
      </c>
      <c r="K3083" s="1" t="str" cm="1">
        <f t="array" ref="K3083">_xlfn.IFS(J3083&gt;200,"Above Average",J3083&lt;155,"Below Average",TRUE,"Average")</f>
        <v>Below Average</v>
      </c>
      <c r="L3083" s="7">
        <v>8.0229999999999997</v>
      </c>
      <c r="M3083" s="7" t="str" cm="1">
        <f t="array" ref="M3083">_xlfn.IFS(L3083&gt;9,"Above Average",L3083&lt;8,"Below Average",TRUE,"Average")</f>
        <v>Average</v>
      </c>
    </row>
    <row r="3084" spans="1:13" x14ac:dyDescent="0.3">
      <c r="A3084">
        <v>22</v>
      </c>
      <c r="B3084" s="21">
        <v>40767</v>
      </c>
      <c r="C3084" s="21" t="str">
        <f t="shared" si="48"/>
        <v>Aug</v>
      </c>
      <c r="D3084" s="6">
        <v>991779.2</v>
      </c>
      <c r="E3084" t="s">
        <v>155</v>
      </c>
      <c r="F3084" s="5">
        <v>74.69</v>
      </c>
      <c r="G3084" s="5" t="str" cm="1">
        <f t="array" ref="G3084">_xlfn.IFS(F3084&gt;=86,"Hot Week (More Than 85°F)",F3084&lt;50,"Cold Week (Less Than 50°F)",TRUE,"Normal Week")</f>
        <v>Normal Week</v>
      </c>
      <c r="H3084" s="2">
        <v>3.88</v>
      </c>
      <c r="I3084" s="2" t="str" cm="1">
        <f t="array" ref="I3084">_xlfn.IFS(H3084&gt;3.5,"Above Average",H3084&lt;3,"Below Average",TRUE,"Average")</f>
        <v>Above Average</v>
      </c>
      <c r="J3084" s="1">
        <v>140.0859873</v>
      </c>
      <c r="K3084" s="1" t="str" cm="1">
        <f t="array" ref="K3084">_xlfn.IFS(J3084&gt;200,"Above Average",J3084&lt;155,"Below Average",TRUE,"Average")</f>
        <v>Below Average</v>
      </c>
      <c r="L3084" s="7">
        <v>8.0229999999999997</v>
      </c>
      <c r="M3084" s="7" t="str" cm="1">
        <f t="array" ref="M3084">_xlfn.IFS(L3084&gt;9,"Above Average",L3084&lt;8,"Below Average",TRUE,"Average")</f>
        <v>Average</v>
      </c>
    </row>
    <row r="3085" spans="1:13" x14ac:dyDescent="0.3">
      <c r="A3085">
        <v>22</v>
      </c>
      <c r="B3085" s="21">
        <v>40774</v>
      </c>
      <c r="C3085" s="21" t="str">
        <f t="shared" si="48"/>
        <v>Aug</v>
      </c>
      <c r="D3085" s="6">
        <v>973004.91</v>
      </c>
      <c r="E3085" t="s">
        <v>155</v>
      </c>
      <c r="F3085" s="5">
        <v>71.3</v>
      </c>
      <c r="G3085" s="5" t="str" cm="1">
        <f t="array" ref="G3085">_xlfn.IFS(F3085&gt;=86,"Hot Week (More Than 85°F)",F3085&lt;50,"Cold Week (Less Than 50°F)",TRUE,"Normal Week")</f>
        <v>Normal Week</v>
      </c>
      <c r="H3085" s="2">
        <v>3.82</v>
      </c>
      <c r="I3085" s="2" t="str" cm="1">
        <f t="array" ref="I3085">_xlfn.IFS(H3085&gt;3.5,"Above Average",H3085&lt;3,"Below Average",TRUE,"Average")</f>
        <v>Above Average</v>
      </c>
      <c r="J3085" s="1">
        <v>140.12892049999999</v>
      </c>
      <c r="K3085" s="1" t="str" cm="1">
        <f t="array" ref="K3085">_xlfn.IFS(J3085&gt;200,"Above Average",J3085&lt;155,"Below Average",TRUE,"Average")</f>
        <v>Below Average</v>
      </c>
      <c r="L3085" s="7">
        <v>8.0229999999999997</v>
      </c>
      <c r="M3085" s="7" t="str" cm="1">
        <f t="array" ref="M3085">_xlfn.IFS(L3085&gt;9,"Above Average",L3085&lt;8,"Below Average",TRUE,"Average")</f>
        <v>Average</v>
      </c>
    </row>
    <row r="3086" spans="1:13" x14ac:dyDescent="0.3">
      <c r="A3086">
        <v>22</v>
      </c>
      <c r="B3086" s="21">
        <v>40781</v>
      </c>
      <c r="C3086" s="21" t="str">
        <f t="shared" si="48"/>
        <v>Aug</v>
      </c>
      <c r="D3086" s="6">
        <v>1181815.31</v>
      </c>
      <c r="E3086" t="s">
        <v>155</v>
      </c>
      <c r="F3086" s="5">
        <v>72.22</v>
      </c>
      <c r="G3086" s="5" t="str" cm="1">
        <f t="array" ref="G3086">_xlfn.IFS(F3086&gt;=86,"Hot Week (More Than 85°F)",F3086&lt;50,"Cold Week (Less Than 50°F)",TRUE,"Normal Week")</f>
        <v>Normal Week</v>
      </c>
      <c r="H3086" s="2">
        <v>3.7959999999999998</v>
      </c>
      <c r="I3086" s="2" t="str" cm="1">
        <f t="array" ref="I3086">_xlfn.IFS(H3086&gt;3.5,"Above Average",H3086&lt;3,"Below Average",TRUE,"Average")</f>
        <v>Above Average</v>
      </c>
      <c r="J3086" s="1">
        <v>140.1629528</v>
      </c>
      <c r="K3086" s="1" t="str" cm="1">
        <f t="array" ref="K3086">_xlfn.IFS(J3086&gt;200,"Above Average",J3086&lt;155,"Below Average",TRUE,"Average")</f>
        <v>Below Average</v>
      </c>
      <c r="L3086" s="7">
        <v>8.0229999999999997</v>
      </c>
      <c r="M3086" s="7" t="str" cm="1">
        <f t="array" ref="M3086">_xlfn.IFS(L3086&gt;9,"Above Average",L3086&lt;8,"Below Average",TRUE,"Average")</f>
        <v>Average</v>
      </c>
    </row>
    <row r="3087" spans="1:13" x14ac:dyDescent="0.3">
      <c r="A3087">
        <v>22</v>
      </c>
      <c r="B3087" s="21">
        <v>40788</v>
      </c>
      <c r="C3087" s="21" t="str">
        <f t="shared" si="48"/>
        <v>Sep</v>
      </c>
      <c r="D3087" s="6">
        <v>912762.76</v>
      </c>
      <c r="E3087" t="s">
        <v>155</v>
      </c>
      <c r="F3087" s="5">
        <v>69.16</v>
      </c>
      <c r="G3087" s="5" t="str" cm="1">
        <f t="array" ref="G3087">_xlfn.IFS(F3087&gt;=86,"Hot Week (More Than 85°F)",F3087&lt;50,"Cold Week (Less Than 50°F)",TRUE,"Normal Week")</f>
        <v>Normal Week</v>
      </c>
      <c r="H3087" s="2">
        <v>3.7839999999999998</v>
      </c>
      <c r="I3087" s="2" t="str" cm="1">
        <f t="array" ref="I3087">_xlfn.IFS(H3087&gt;3.5,"Above Average",H3087&lt;3,"Below Average",TRUE,"Average")</f>
        <v>Above Average</v>
      </c>
      <c r="J3087" s="1">
        <v>140.19698500000001</v>
      </c>
      <c r="K3087" s="1" t="str" cm="1">
        <f t="array" ref="K3087">_xlfn.IFS(J3087&gt;200,"Above Average",J3087&lt;155,"Below Average",TRUE,"Average")</f>
        <v>Below Average</v>
      </c>
      <c r="L3087" s="7">
        <v>8.0229999999999997</v>
      </c>
      <c r="M3087" s="7" t="str" cm="1">
        <f t="array" ref="M3087">_xlfn.IFS(L3087&gt;9,"Above Average",L3087&lt;8,"Below Average",TRUE,"Average")</f>
        <v>Average</v>
      </c>
    </row>
    <row r="3088" spans="1:13" x14ac:dyDescent="0.3">
      <c r="A3088">
        <v>22</v>
      </c>
      <c r="B3088" s="21">
        <v>40795</v>
      </c>
      <c r="C3088" s="21" t="str">
        <f t="shared" si="48"/>
        <v>Sep</v>
      </c>
      <c r="D3088" s="6">
        <v>1004434.54</v>
      </c>
      <c r="E3088" t="s">
        <v>156</v>
      </c>
      <c r="F3088" s="5">
        <v>69.14</v>
      </c>
      <c r="G3088" s="5" t="str" cm="1">
        <f t="array" ref="G3088">_xlfn.IFS(F3088&gt;=86,"Hot Week (More Than 85°F)",F3088&lt;50,"Cold Week (Less Than 50°F)",TRUE,"Normal Week")</f>
        <v>Normal Week</v>
      </c>
      <c r="H3088" s="2">
        <v>3.8090000000000002</v>
      </c>
      <c r="I3088" s="2" t="str" cm="1">
        <f t="array" ref="I3088">_xlfn.IFS(H3088&gt;3.5,"Above Average",H3088&lt;3,"Below Average",TRUE,"Average")</f>
        <v>Above Average</v>
      </c>
      <c r="J3088" s="1">
        <v>140.23101729999999</v>
      </c>
      <c r="K3088" s="1" t="str" cm="1">
        <f t="array" ref="K3088">_xlfn.IFS(J3088&gt;200,"Above Average",J3088&lt;155,"Below Average",TRUE,"Average")</f>
        <v>Below Average</v>
      </c>
      <c r="L3088" s="7">
        <v>8.0229999999999997</v>
      </c>
      <c r="M3088" s="7" t="str" cm="1">
        <f t="array" ref="M3088">_xlfn.IFS(L3088&gt;9,"Above Average",L3088&lt;8,"Below Average",TRUE,"Average")</f>
        <v>Average</v>
      </c>
    </row>
    <row r="3089" spans="1:13" x14ac:dyDescent="0.3">
      <c r="A3089">
        <v>22</v>
      </c>
      <c r="B3089" s="21">
        <v>40802</v>
      </c>
      <c r="C3089" s="21" t="str">
        <f t="shared" si="48"/>
        <v>Sep</v>
      </c>
      <c r="D3089" s="6">
        <v>937420.65</v>
      </c>
      <c r="E3089" t="s">
        <v>155</v>
      </c>
      <c r="F3089" s="5">
        <v>68.08</v>
      </c>
      <c r="G3089" s="5" t="str" cm="1">
        <f t="array" ref="G3089">_xlfn.IFS(F3089&gt;=86,"Hot Week (More Than 85°F)",F3089&lt;50,"Cold Week (Less Than 50°F)",TRUE,"Normal Week")</f>
        <v>Normal Week</v>
      </c>
      <c r="H3089" s="2">
        <v>3.8090000000000002</v>
      </c>
      <c r="I3089" s="2" t="str" cm="1">
        <f t="array" ref="I3089">_xlfn.IFS(H3089&gt;3.5,"Above Average",H3089&lt;3,"Below Average",TRUE,"Average")</f>
        <v>Above Average</v>
      </c>
      <c r="J3089" s="1">
        <v>140.27350000000001</v>
      </c>
      <c r="K3089" s="1" t="str" cm="1">
        <f t="array" ref="K3089">_xlfn.IFS(J3089&gt;200,"Above Average",J3089&lt;155,"Below Average",TRUE,"Average")</f>
        <v>Below Average</v>
      </c>
      <c r="L3089" s="7">
        <v>8.0229999999999997</v>
      </c>
      <c r="M3089" s="7" t="str" cm="1">
        <f t="array" ref="M3089">_xlfn.IFS(L3089&gt;9,"Above Average",L3089&lt;8,"Below Average",TRUE,"Average")</f>
        <v>Average</v>
      </c>
    </row>
    <row r="3090" spans="1:13" x14ac:dyDescent="0.3">
      <c r="A3090">
        <v>22</v>
      </c>
      <c r="B3090" s="21">
        <v>40809</v>
      </c>
      <c r="C3090" s="21" t="str">
        <f t="shared" si="48"/>
        <v>Sep</v>
      </c>
      <c r="D3090" s="6">
        <v>899834.75</v>
      </c>
      <c r="E3090" t="s">
        <v>155</v>
      </c>
      <c r="F3090" s="5">
        <v>62.36</v>
      </c>
      <c r="G3090" s="5" t="str" cm="1">
        <f t="array" ref="G3090">_xlfn.IFS(F3090&gt;=86,"Hot Week (More Than 85°F)",F3090&lt;50,"Cold Week (Less Than 50°F)",TRUE,"Normal Week")</f>
        <v>Normal Week</v>
      </c>
      <c r="H3090" s="2">
        <v>3.758</v>
      </c>
      <c r="I3090" s="2" t="str" cm="1">
        <f t="array" ref="I3090">_xlfn.IFS(H3090&gt;3.5,"Above Average",H3090&lt;3,"Below Average",TRUE,"Average")</f>
        <v>Above Average</v>
      </c>
      <c r="J3090" s="1">
        <v>140.32724999999999</v>
      </c>
      <c r="K3090" s="1" t="str" cm="1">
        <f t="array" ref="K3090">_xlfn.IFS(J3090&gt;200,"Above Average",J3090&lt;155,"Below Average",TRUE,"Average")</f>
        <v>Below Average</v>
      </c>
      <c r="L3090" s="7">
        <v>8.0229999999999997</v>
      </c>
      <c r="M3090" s="7" t="str" cm="1">
        <f t="array" ref="M3090">_xlfn.IFS(L3090&gt;9,"Above Average",L3090&lt;8,"Below Average",TRUE,"Average")</f>
        <v>Average</v>
      </c>
    </row>
    <row r="3091" spans="1:13" x14ac:dyDescent="0.3">
      <c r="A3091">
        <v>22</v>
      </c>
      <c r="B3091" s="21">
        <v>40816</v>
      </c>
      <c r="C3091" s="21" t="str">
        <f t="shared" si="48"/>
        <v>Sep</v>
      </c>
      <c r="D3091" s="6">
        <v>953314.16</v>
      </c>
      <c r="E3091" t="s">
        <v>155</v>
      </c>
      <c r="F3091" s="5">
        <v>69.78</v>
      </c>
      <c r="G3091" s="5" t="str" cm="1">
        <f t="array" ref="G3091">_xlfn.IFS(F3091&gt;=86,"Hot Week (More Than 85°F)",F3091&lt;50,"Cold Week (Less Than 50°F)",TRUE,"Normal Week")</f>
        <v>Normal Week</v>
      </c>
      <c r="H3091" s="2">
        <v>3.6840000000000002</v>
      </c>
      <c r="I3091" s="2" t="str" cm="1">
        <f t="array" ref="I3091">_xlfn.IFS(H3091&gt;3.5,"Above Average",H3091&lt;3,"Below Average",TRUE,"Average")</f>
        <v>Above Average</v>
      </c>
      <c r="J3091" s="1">
        <v>140.381</v>
      </c>
      <c r="K3091" s="1" t="str" cm="1">
        <f t="array" ref="K3091">_xlfn.IFS(J3091&gt;200,"Above Average",J3091&lt;155,"Below Average",TRUE,"Average")</f>
        <v>Below Average</v>
      </c>
      <c r="L3091" s="7">
        <v>8.0229999999999997</v>
      </c>
      <c r="M3091" s="7" t="str" cm="1">
        <f t="array" ref="M3091">_xlfn.IFS(L3091&gt;9,"Above Average",L3091&lt;8,"Below Average",TRUE,"Average")</f>
        <v>Average</v>
      </c>
    </row>
    <row r="3092" spans="1:13" x14ac:dyDescent="0.3">
      <c r="A3092">
        <v>22</v>
      </c>
      <c r="B3092" s="21">
        <v>40823</v>
      </c>
      <c r="C3092" s="21" t="str">
        <f t="shared" si="48"/>
        <v>Oct</v>
      </c>
      <c r="D3092" s="6">
        <v>993436.67</v>
      </c>
      <c r="E3092" t="s">
        <v>155</v>
      </c>
      <c r="F3092" s="5">
        <v>56.44</v>
      </c>
      <c r="G3092" s="5" t="str" cm="1">
        <f t="array" ref="G3092">_xlfn.IFS(F3092&gt;=86,"Hot Week (More Than 85°F)",F3092&lt;50,"Cold Week (Less Than 50°F)",TRUE,"Normal Week")</f>
        <v>Normal Week</v>
      </c>
      <c r="H3092" s="2">
        <v>3.633</v>
      </c>
      <c r="I3092" s="2" t="str" cm="1">
        <f t="array" ref="I3092">_xlfn.IFS(H3092&gt;3.5,"Above Average",H3092&lt;3,"Below Average",TRUE,"Average")</f>
        <v>Above Average</v>
      </c>
      <c r="J3092" s="1">
        <v>140.43475000000001</v>
      </c>
      <c r="K3092" s="1" t="str" cm="1">
        <f t="array" ref="K3092">_xlfn.IFS(J3092&gt;200,"Above Average",J3092&lt;155,"Below Average",TRUE,"Average")</f>
        <v>Below Average</v>
      </c>
      <c r="L3092" s="7">
        <v>7.7060000000000004</v>
      </c>
      <c r="M3092" s="7" t="str" cm="1">
        <f t="array" ref="M3092">_xlfn.IFS(L3092&gt;9,"Above Average",L3092&lt;8,"Below Average",TRUE,"Average")</f>
        <v>Below Average</v>
      </c>
    </row>
    <row r="3093" spans="1:13" x14ac:dyDescent="0.3">
      <c r="A3093">
        <v>22</v>
      </c>
      <c r="B3093" s="21">
        <v>40830</v>
      </c>
      <c r="C3093" s="21" t="str">
        <f t="shared" si="48"/>
        <v>Oct</v>
      </c>
      <c r="D3093" s="6">
        <v>944337.32</v>
      </c>
      <c r="E3093" t="s">
        <v>155</v>
      </c>
      <c r="F3093" s="5">
        <v>62.63</v>
      </c>
      <c r="G3093" s="5" t="str" cm="1">
        <f t="array" ref="G3093">_xlfn.IFS(F3093&gt;=86,"Hot Week (More Than 85°F)",F3093&lt;50,"Cold Week (Less Than 50°F)",TRUE,"Normal Week")</f>
        <v>Normal Week</v>
      </c>
      <c r="H3093" s="2">
        <v>3.5830000000000002</v>
      </c>
      <c r="I3093" s="2" t="str" cm="1">
        <f t="array" ref="I3093">_xlfn.IFS(H3093&gt;3.5,"Above Average",H3093&lt;3,"Below Average",TRUE,"Average")</f>
        <v>Above Average</v>
      </c>
      <c r="J3093" s="1">
        <v>140.47841940000001</v>
      </c>
      <c r="K3093" s="1" t="str" cm="1">
        <f t="array" ref="K3093">_xlfn.IFS(J3093&gt;200,"Above Average",J3093&lt;155,"Below Average",TRUE,"Average")</f>
        <v>Below Average</v>
      </c>
      <c r="L3093" s="7">
        <v>7.7060000000000004</v>
      </c>
      <c r="M3093" s="7" t="str" cm="1">
        <f t="array" ref="M3093">_xlfn.IFS(L3093&gt;9,"Above Average",L3093&lt;8,"Below Average",TRUE,"Average")</f>
        <v>Below Average</v>
      </c>
    </row>
    <row r="3094" spans="1:13" x14ac:dyDescent="0.3">
      <c r="A3094">
        <v>22</v>
      </c>
      <c r="B3094" s="21">
        <v>40837</v>
      </c>
      <c r="C3094" s="21" t="str">
        <f t="shared" si="48"/>
        <v>Oct</v>
      </c>
      <c r="D3094" s="6">
        <v>981567.22</v>
      </c>
      <c r="E3094" t="s">
        <v>155</v>
      </c>
      <c r="F3094" s="5">
        <v>59.3</v>
      </c>
      <c r="G3094" s="5" t="str" cm="1">
        <f t="array" ref="G3094">_xlfn.IFS(F3094&gt;=86,"Hot Week (More Than 85°F)",F3094&lt;50,"Cold Week (Less Than 50°F)",TRUE,"Normal Week")</f>
        <v>Normal Week</v>
      </c>
      <c r="H3094" s="2">
        <v>3.6179999999999999</v>
      </c>
      <c r="I3094" s="2" t="str" cm="1">
        <f t="array" ref="I3094">_xlfn.IFS(H3094&gt;3.5,"Above Average",H3094&lt;3,"Below Average",TRUE,"Average")</f>
        <v>Above Average</v>
      </c>
      <c r="J3094" s="1">
        <v>140.4616048</v>
      </c>
      <c r="K3094" s="1" t="str" cm="1">
        <f t="array" ref="K3094">_xlfn.IFS(J3094&gt;200,"Above Average",J3094&lt;155,"Below Average",TRUE,"Average")</f>
        <v>Below Average</v>
      </c>
      <c r="L3094" s="7">
        <v>7.7060000000000004</v>
      </c>
      <c r="M3094" s="7" t="str" cm="1">
        <f t="array" ref="M3094">_xlfn.IFS(L3094&gt;9,"Above Average",L3094&lt;8,"Below Average",TRUE,"Average")</f>
        <v>Below Average</v>
      </c>
    </row>
    <row r="3095" spans="1:13" x14ac:dyDescent="0.3">
      <c r="A3095">
        <v>22</v>
      </c>
      <c r="B3095" s="21">
        <v>40844</v>
      </c>
      <c r="C3095" s="21" t="str">
        <f t="shared" si="48"/>
        <v>Oct</v>
      </c>
      <c r="D3095" s="6">
        <v>1099351.68</v>
      </c>
      <c r="E3095" t="s">
        <v>155</v>
      </c>
      <c r="F3095" s="5">
        <v>49.31</v>
      </c>
      <c r="G3095" s="5" t="str" cm="1">
        <f t="array" ref="G3095">_xlfn.IFS(F3095&gt;=86,"Hot Week (More Than 85°F)",F3095&lt;50,"Cold Week (Less Than 50°F)",TRUE,"Normal Week")</f>
        <v>Cold Week (Less Than 50°F)</v>
      </c>
      <c r="H3095" s="2">
        <v>3.6040000000000001</v>
      </c>
      <c r="I3095" s="2" t="str" cm="1">
        <f t="array" ref="I3095">_xlfn.IFS(H3095&gt;3.5,"Above Average",H3095&lt;3,"Below Average",TRUE,"Average")</f>
        <v>Above Average</v>
      </c>
      <c r="J3095" s="1">
        <v>140.44479029999999</v>
      </c>
      <c r="K3095" s="1" t="str" cm="1">
        <f t="array" ref="K3095">_xlfn.IFS(J3095&gt;200,"Above Average",J3095&lt;155,"Below Average",TRUE,"Average")</f>
        <v>Below Average</v>
      </c>
      <c r="L3095" s="7">
        <v>7.7060000000000004</v>
      </c>
      <c r="M3095" s="7" t="str" cm="1">
        <f t="array" ref="M3095">_xlfn.IFS(L3095&gt;9,"Above Average",L3095&lt;8,"Below Average",TRUE,"Average")</f>
        <v>Below Average</v>
      </c>
    </row>
    <row r="3096" spans="1:13" x14ac:dyDescent="0.3">
      <c r="A3096">
        <v>22</v>
      </c>
      <c r="B3096" s="21">
        <v>40851</v>
      </c>
      <c r="C3096" s="21" t="str">
        <f t="shared" si="48"/>
        <v>Nov</v>
      </c>
      <c r="D3096" s="6">
        <v>1106575.5900000001</v>
      </c>
      <c r="E3096" t="s">
        <v>155</v>
      </c>
      <c r="F3096" s="5">
        <v>42.81</v>
      </c>
      <c r="G3096" s="5" t="str" cm="1">
        <f t="array" ref="G3096">_xlfn.IFS(F3096&gt;=86,"Hot Week (More Than 85°F)",F3096&lt;50,"Cold Week (Less Than 50°F)",TRUE,"Normal Week")</f>
        <v>Cold Week (Less Than 50°F)</v>
      </c>
      <c r="H3096" s="2">
        <v>3.5859999999999999</v>
      </c>
      <c r="I3096" s="2" t="str" cm="1">
        <f t="array" ref="I3096">_xlfn.IFS(H3096&gt;3.5,"Above Average",H3096&lt;3,"Below Average",TRUE,"Average")</f>
        <v>Above Average</v>
      </c>
      <c r="J3096" s="1">
        <v>140.42797580000001</v>
      </c>
      <c r="K3096" s="1" t="str" cm="1">
        <f t="array" ref="K3096">_xlfn.IFS(J3096&gt;200,"Above Average",J3096&lt;155,"Below Average",TRUE,"Average")</f>
        <v>Below Average</v>
      </c>
      <c r="L3096" s="7">
        <v>7.7060000000000004</v>
      </c>
      <c r="M3096" s="7" t="str" cm="1">
        <f t="array" ref="M3096">_xlfn.IFS(L3096&gt;9,"Above Average",L3096&lt;8,"Below Average",TRUE,"Average")</f>
        <v>Below Average</v>
      </c>
    </row>
    <row r="3097" spans="1:13" x14ac:dyDescent="0.3">
      <c r="A3097">
        <v>22</v>
      </c>
      <c r="B3097" s="21">
        <v>40858</v>
      </c>
      <c r="C3097" s="21" t="str">
        <f t="shared" si="48"/>
        <v>Nov</v>
      </c>
      <c r="D3097" s="6">
        <v>1051740.29</v>
      </c>
      <c r="E3097" t="s">
        <v>155</v>
      </c>
      <c r="F3097" s="5">
        <v>47.8</v>
      </c>
      <c r="G3097" s="5" t="str" cm="1">
        <f t="array" ref="G3097">_xlfn.IFS(F3097&gt;=86,"Hot Week (More Than 85°F)",F3097&lt;50,"Cold Week (Less Than 50°F)",TRUE,"Normal Week")</f>
        <v>Cold Week (Less Than 50°F)</v>
      </c>
      <c r="H3097" s="2">
        <v>3.57</v>
      </c>
      <c r="I3097" s="2" t="str" cm="1">
        <f t="array" ref="I3097">_xlfn.IFS(H3097&gt;3.5,"Above Average",H3097&lt;3,"Below Average",TRUE,"Average")</f>
        <v>Above Average</v>
      </c>
      <c r="J3097" s="1">
        <v>140.4111613</v>
      </c>
      <c r="K3097" s="1" t="str" cm="1">
        <f t="array" ref="K3097">_xlfn.IFS(J3097&gt;200,"Above Average",J3097&lt;155,"Below Average",TRUE,"Average")</f>
        <v>Below Average</v>
      </c>
      <c r="L3097" s="7">
        <v>7.7060000000000004</v>
      </c>
      <c r="M3097" s="7" t="str" cm="1">
        <f t="array" ref="M3097">_xlfn.IFS(L3097&gt;9,"Above Average",L3097&lt;8,"Below Average",TRUE,"Average")</f>
        <v>Below Average</v>
      </c>
    </row>
    <row r="3098" spans="1:13" x14ac:dyDescent="0.3">
      <c r="A3098">
        <v>22</v>
      </c>
      <c r="B3098" s="21">
        <v>40865</v>
      </c>
      <c r="C3098" s="21" t="str">
        <f t="shared" si="48"/>
        <v>Nov</v>
      </c>
      <c r="D3098" s="6">
        <v>1007579.44</v>
      </c>
      <c r="E3098" t="s">
        <v>155</v>
      </c>
      <c r="F3098" s="5">
        <v>50.62</v>
      </c>
      <c r="G3098" s="5" t="str" cm="1">
        <f t="array" ref="G3098">_xlfn.IFS(F3098&gt;=86,"Hot Week (More Than 85°F)",F3098&lt;50,"Cold Week (Less Than 50°F)",TRUE,"Normal Week")</f>
        <v>Normal Week</v>
      </c>
      <c r="H3098" s="2">
        <v>3.5710000000000002</v>
      </c>
      <c r="I3098" s="2" t="str" cm="1">
        <f t="array" ref="I3098">_xlfn.IFS(H3098&gt;3.5,"Above Average",H3098&lt;3,"Below Average",TRUE,"Average")</f>
        <v>Above Average</v>
      </c>
      <c r="J3098" s="1">
        <v>140.4127857</v>
      </c>
      <c r="K3098" s="1" t="str" cm="1">
        <f t="array" ref="K3098">_xlfn.IFS(J3098&gt;200,"Above Average",J3098&lt;155,"Below Average",TRUE,"Average")</f>
        <v>Below Average</v>
      </c>
      <c r="L3098" s="7">
        <v>7.7060000000000004</v>
      </c>
      <c r="M3098" s="7" t="str" cm="1">
        <f t="array" ref="M3098">_xlfn.IFS(L3098&gt;9,"Above Average",L3098&lt;8,"Below Average",TRUE,"Average")</f>
        <v>Below Average</v>
      </c>
    </row>
    <row r="3099" spans="1:13" x14ac:dyDescent="0.3">
      <c r="A3099">
        <v>22</v>
      </c>
      <c r="B3099" s="21">
        <v>40872</v>
      </c>
      <c r="C3099" s="21" t="str">
        <f t="shared" si="48"/>
        <v>Nov</v>
      </c>
      <c r="D3099" s="6">
        <v>1535857.49</v>
      </c>
      <c r="E3099" t="s">
        <v>156</v>
      </c>
      <c r="F3099" s="5">
        <v>46.28</v>
      </c>
      <c r="G3099" s="5" t="str" cm="1">
        <f t="array" ref="G3099">_xlfn.IFS(F3099&gt;=86,"Hot Week (More Than 85°F)",F3099&lt;50,"Cold Week (Less Than 50°F)",TRUE,"Normal Week")</f>
        <v>Cold Week (Less Than 50°F)</v>
      </c>
      <c r="H3099" s="2">
        <v>3.536</v>
      </c>
      <c r="I3099" s="2" t="str" cm="1">
        <f t="array" ref="I3099">_xlfn.IFS(H3099&gt;3.5,"Above Average",H3099&lt;3,"Below Average",TRUE,"Average")</f>
        <v>Above Average</v>
      </c>
      <c r="J3099" s="1">
        <v>140.42178569999999</v>
      </c>
      <c r="K3099" s="1" t="str" cm="1">
        <f t="array" ref="K3099">_xlfn.IFS(J3099&gt;200,"Above Average",J3099&lt;155,"Below Average",TRUE,"Average")</f>
        <v>Below Average</v>
      </c>
      <c r="L3099" s="7">
        <v>7.7060000000000004</v>
      </c>
      <c r="M3099" s="7" t="str" cm="1">
        <f t="array" ref="M3099">_xlfn.IFS(L3099&gt;9,"Above Average",L3099&lt;8,"Below Average",TRUE,"Average")</f>
        <v>Below Average</v>
      </c>
    </row>
    <row r="3100" spans="1:13" x14ac:dyDescent="0.3">
      <c r="A3100">
        <v>22</v>
      </c>
      <c r="B3100" s="21">
        <v>40879</v>
      </c>
      <c r="C3100" s="21" t="str">
        <f t="shared" si="48"/>
        <v>Dec</v>
      </c>
      <c r="D3100" s="6">
        <v>1167621.1399999999</v>
      </c>
      <c r="E3100" t="s">
        <v>155</v>
      </c>
      <c r="F3100" s="5">
        <v>49.11</v>
      </c>
      <c r="G3100" s="5" t="str" cm="1">
        <f t="array" ref="G3100">_xlfn.IFS(F3100&gt;=86,"Hot Week (More Than 85°F)",F3100&lt;50,"Cold Week (Less Than 50°F)",TRUE,"Normal Week")</f>
        <v>Cold Week (Less Than 50°F)</v>
      </c>
      <c r="H3100" s="2">
        <v>3.5009999999999999</v>
      </c>
      <c r="I3100" s="2" t="str" cm="1">
        <f t="array" ref="I3100">_xlfn.IFS(H3100&gt;3.5,"Above Average",H3100&lt;3,"Below Average",TRUE,"Average")</f>
        <v>Above Average</v>
      </c>
      <c r="J3100" s="1">
        <v>140.4307857</v>
      </c>
      <c r="K3100" s="1" t="str" cm="1">
        <f t="array" ref="K3100">_xlfn.IFS(J3100&gt;200,"Above Average",J3100&lt;155,"Below Average",TRUE,"Average")</f>
        <v>Below Average</v>
      </c>
      <c r="L3100" s="7">
        <v>7.7060000000000004</v>
      </c>
      <c r="M3100" s="7" t="str" cm="1">
        <f t="array" ref="M3100">_xlfn.IFS(L3100&gt;9,"Above Average",L3100&lt;8,"Below Average",TRUE,"Average")</f>
        <v>Below Average</v>
      </c>
    </row>
    <row r="3101" spans="1:13" x14ac:dyDescent="0.3">
      <c r="A3101">
        <v>22</v>
      </c>
      <c r="B3101" s="21">
        <v>40886</v>
      </c>
      <c r="C3101" s="21" t="str">
        <f t="shared" si="48"/>
        <v>Dec</v>
      </c>
      <c r="D3101" s="6">
        <v>1308967.44</v>
      </c>
      <c r="E3101" t="s">
        <v>155</v>
      </c>
      <c r="F3101" s="5">
        <v>45.35</v>
      </c>
      <c r="G3101" s="5" t="str" cm="1">
        <f t="array" ref="G3101">_xlfn.IFS(F3101&gt;=86,"Hot Week (More Than 85°F)",F3101&lt;50,"Cold Week (Less Than 50°F)",TRUE,"Normal Week")</f>
        <v>Cold Week (Less Than 50°F)</v>
      </c>
      <c r="H3101" s="2">
        <v>3.47</v>
      </c>
      <c r="I3101" s="2" t="str" cm="1">
        <f t="array" ref="I3101">_xlfn.IFS(H3101&gt;3.5,"Above Average",H3101&lt;3,"Below Average",TRUE,"Average")</f>
        <v>Average</v>
      </c>
      <c r="J3101" s="1">
        <v>140.43978569999999</v>
      </c>
      <c r="K3101" s="1" t="str" cm="1">
        <f t="array" ref="K3101">_xlfn.IFS(J3101&gt;200,"Above Average",J3101&lt;155,"Below Average",TRUE,"Average")</f>
        <v>Below Average</v>
      </c>
      <c r="L3101" s="7">
        <v>7.7060000000000004</v>
      </c>
      <c r="M3101" s="7" t="str" cm="1">
        <f t="array" ref="M3101">_xlfn.IFS(L3101&gt;9,"Above Average",L3101&lt;8,"Below Average",TRUE,"Average")</f>
        <v>Below Average</v>
      </c>
    </row>
    <row r="3102" spans="1:13" x14ac:dyDescent="0.3">
      <c r="A3102">
        <v>22</v>
      </c>
      <c r="B3102" s="21">
        <v>40893</v>
      </c>
      <c r="C3102" s="21" t="str">
        <f t="shared" si="48"/>
        <v>Dec</v>
      </c>
      <c r="D3102" s="6">
        <v>1453153.33</v>
      </c>
      <c r="E3102" t="s">
        <v>155</v>
      </c>
      <c r="F3102" s="5">
        <v>39.11</v>
      </c>
      <c r="G3102" s="5" t="str" cm="1">
        <f t="array" ref="G3102">_xlfn.IFS(F3102&gt;=86,"Hot Week (More Than 85°F)",F3102&lt;50,"Cold Week (Less Than 50°F)",TRUE,"Normal Week")</f>
        <v>Cold Week (Less Than 50°F)</v>
      </c>
      <c r="H3102" s="2">
        <v>3.4449999999999998</v>
      </c>
      <c r="I3102" s="2" t="str" cm="1">
        <f t="array" ref="I3102">_xlfn.IFS(H3102&gt;3.5,"Above Average",H3102&lt;3,"Below Average",TRUE,"Average")</f>
        <v>Average</v>
      </c>
      <c r="J3102" s="1">
        <v>140.4700795</v>
      </c>
      <c r="K3102" s="1" t="str" cm="1">
        <f t="array" ref="K3102">_xlfn.IFS(J3102&gt;200,"Above Average",J3102&lt;155,"Below Average",TRUE,"Average")</f>
        <v>Below Average</v>
      </c>
      <c r="L3102" s="7">
        <v>7.7060000000000004</v>
      </c>
      <c r="M3102" s="7" t="str" cm="1">
        <f t="array" ref="M3102">_xlfn.IFS(L3102&gt;9,"Above Average",L3102&lt;8,"Below Average",TRUE,"Average")</f>
        <v>Below Average</v>
      </c>
    </row>
    <row r="3103" spans="1:13" x14ac:dyDescent="0.3">
      <c r="A3103">
        <v>22</v>
      </c>
      <c r="B3103" s="21">
        <v>40900</v>
      </c>
      <c r="C3103" s="21" t="str">
        <f t="shared" si="48"/>
        <v>Dec</v>
      </c>
      <c r="D3103" s="6">
        <v>1863195.68</v>
      </c>
      <c r="E3103" t="s">
        <v>155</v>
      </c>
      <c r="F3103" s="5">
        <v>39.83</v>
      </c>
      <c r="G3103" s="5" t="str" cm="1">
        <f t="array" ref="G3103">_xlfn.IFS(F3103&gt;=86,"Hot Week (More Than 85°F)",F3103&lt;50,"Cold Week (Less Than 50°F)",TRUE,"Normal Week")</f>
        <v>Cold Week (Less Than 50°F)</v>
      </c>
      <c r="H3103" s="2">
        <v>3.4129999999999998</v>
      </c>
      <c r="I3103" s="2" t="str" cm="1">
        <f t="array" ref="I3103">_xlfn.IFS(H3103&gt;3.5,"Above Average",H3103&lt;3,"Below Average",TRUE,"Average")</f>
        <v>Average</v>
      </c>
      <c r="J3103" s="1">
        <v>140.52876499999999</v>
      </c>
      <c r="K3103" s="1" t="str" cm="1">
        <f t="array" ref="K3103">_xlfn.IFS(J3103&gt;200,"Above Average",J3103&lt;155,"Below Average",TRUE,"Average")</f>
        <v>Below Average</v>
      </c>
      <c r="L3103" s="7">
        <v>7.7060000000000004</v>
      </c>
      <c r="M3103" s="7" t="str" cm="1">
        <f t="array" ref="M3103">_xlfn.IFS(L3103&gt;9,"Above Average",L3103&lt;8,"Below Average",TRUE,"Average")</f>
        <v>Below Average</v>
      </c>
    </row>
    <row r="3104" spans="1:13" x14ac:dyDescent="0.3">
      <c r="A3104">
        <v>22</v>
      </c>
      <c r="B3104" s="21">
        <v>40907</v>
      </c>
      <c r="C3104" s="21" t="str">
        <f t="shared" si="48"/>
        <v>Dec</v>
      </c>
      <c r="D3104" s="6">
        <v>982661.14</v>
      </c>
      <c r="E3104" t="s">
        <v>156</v>
      </c>
      <c r="F3104" s="5">
        <v>36.28</v>
      </c>
      <c r="G3104" s="5" t="str" cm="1">
        <f t="array" ref="G3104">_xlfn.IFS(F3104&gt;=86,"Hot Week (More Than 85°F)",F3104&lt;50,"Cold Week (Less Than 50°F)",TRUE,"Normal Week")</f>
        <v>Cold Week (Less Than 50°F)</v>
      </c>
      <c r="H3104" s="2">
        <v>3.4020000000000001</v>
      </c>
      <c r="I3104" s="2" t="str" cm="1">
        <f t="array" ref="I3104">_xlfn.IFS(H3104&gt;3.5,"Above Average",H3104&lt;3,"Below Average",TRUE,"Average")</f>
        <v>Average</v>
      </c>
      <c r="J3104" s="1">
        <v>140.58745049999999</v>
      </c>
      <c r="K3104" s="1" t="str" cm="1">
        <f t="array" ref="K3104">_xlfn.IFS(J3104&gt;200,"Above Average",J3104&lt;155,"Below Average",TRUE,"Average")</f>
        <v>Below Average</v>
      </c>
      <c r="L3104" s="7">
        <v>7.7060000000000004</v>
      </c>
      <c r="M3104" s="7" t="str" cm="1">
        <f t="array" ref="M3104">_xlfn.IFS(L3104&gt;9,"Above Average",L3104&lt;8,"Below Average",TRUE,"Average")</f>
        <v>Below Average</v>
      </c>
    </row>
    <row r="3105" spans="1:13" x14ac:dyDescent="0.3">
      <c r="A3105">
        <v>22</v>
      </c>
      <c r="B3105" s="21">
        <v>40914</v>
      </c>
      <c r="C3105" s="21" t="str">
        <f t="shared" si="48"/>
        <v>Jan</v>
      </c>
      <c r="D3105" s="6">
        <v>895358.2</v>
      </c>
      <c r="E3105" t="s">
        <v>155</v>
      </c>
      <c r="F3105" s="5">
        <v>34.61</v>
      </c>
      <c r="G3105" s="5" t="str" cm="1">
        <f t="array" ref="G3105">_xlfn.IFS(F3105&gt;=86,"Hot Week (More Than 85°F)",F3105&lt;50,"Cold Week (Less Than 50°F)",TRUE,"Normal Week")</f>
        <v>Cold Week (Less Than 50°F)</v>
      </c>
      <c r="H3105" s="2">
        <v>3.4390000000000001</v>
      </c>
      <c r="I3105" s="2" t="str" cm="1">
        <f t="array" ref="I3105">_xlfn.IFS(H3105&gt;3.5,"Above Average",H3105&lt;3,"Below Average",TRUE,"Average")</f>
        <v>Average</v>
      </c>
      <c r="J3105" s="1">
        <v>140.64613589999999</v>
      </c>
      <c r="K3105" s="1" t="str" cm="1">
        <f t="array" ref="K3105">_xlfn.IFS(J3105&gt;200,"Above Average",J3105&lt;155,"Below Average",TRUE,"Average")</f>
        <v>Below Average</v>
      </c>
      <c r="L3105" s="7">
        <v>7.5030000000000001</v>
      </c>
      <c r="M3105" s="7" t="str" cm="1">
        <f t="array" ref="M3105">_xlfn.IFS(L3105&gt;9,"Above Average",L3105&lt;8,"Below Average",TRUE,"Average")</f>
        <v>Below Average</v>
      </c>
    </row>
    <row r="3106" spans="1:13" x14ac:dyDescent="0.3">
      <c r="A3106">
        <v>22</v>
      </c>
      <c r="B3106" s="21">
        <v>40921</v>
      </c>
      <c r="C3106" s="21" t="str">
        <f t="shared" si="48"/>
        <v>Jan</v>
      </c>
      <c r="D3106" s="6">
        <v>855437.57</v>
      </c>
      <c r="E3106" t="s">
        <v>155</v>
      </c>
      <c r="F3106" s="5">
        <v>39</v>
      </c>
      <c r="G3106" s="5" t="str" cm="1">
        <f t="array" ref="G3106">_xlfn.IFS(F3106&gt;=86,"Hot Week (More Than 85°F)",F3106&lt;50,"Cold Week (Less Than 50°F)",TRUE,"Normal Week")</f>
        <v>Cold Week (Less Than 50°F)</v>
      </c>
      <c r="H3106" s="2">
        <v>3.5230000000000001</v>
      </c>
      <c r="I3106" s="2" t="str" cm="1">
        <f t="array" ref="I3106">_xlfn.IFS(H3106&gt;3.5,"Above Average",H3106&lt;3,"Below Average",TRUE,"Average")</f>
        <v>Above Average</v>
      </c>
      <c r="J3106" s="1">
        <v>140.70482139999999</v>
      </c>
      <c r="K3106" s="1" t="str" cm="1">
        <f t="array" ref="K3106">_xlfn.IFS(J3106&gt;200,"Above Average",J3106&lt;155,"Below Average",TRUE,"Average")</f>
        <v>Below Average</v>
      </c>
      <c r="L3106" s="7">
        <v>7.5030000000000001</v>
      </c>
      <c r="M3106" s="7" t="str" cm="1">
        <f t="array" ref="M3106">_xlfn.IFS(L3106&gt;9,"Above Average",L3106&lt;8,"Below Average",TRUE,"Average")</f>
        <v>Below Average</v>
      </c>
    </row>
    <row r="3107" spans="1:13" x14ac:dyDescent="0.3">
      <c r="A3107">
        <v>22</v>
      </c>
      <c r="B3107" s="21">
        <v>40928</v>
      </c>
      <c r="C3107" s="21" t="str">
        <f t="shared" si="48"/>
        <v>Jan</v>
      </c>
      <c r="D3107" s="6">
        <v>897027.44</v>
      </c>
      <c r="E3107" t="s">
        <v>155</v>
      </c>
      <c r="F3107" s="5">
        <v>29.16</v>
      </c>
      <c r="G3107" s="5" t="str" cm="1">
        <f t="array" ref="G3107">_xlfn.IFS(F3107&gt;=86,"Hot Week (More Than 85°F)",F3107&lt;50,"Cold Week (Less Than 50°F)",TRUE,"Normal Week")</f>
        <v>Cold Week (Less Than 50°F)</v>
      </c>
      <c r="H3107" s="2">
        <v>3.5419999999999998</v>
      </c>
      <c r="I3107" s="2" t="str" cm="1">
        <f t="array" ref="I3107">_xlfn.IFS(H3107&gt;3.5,"Above Average",H3107&lt;3,"Below Average",TRUE,"Average")</f>
        <v>Above Average</v>
      </c>
      <c r="J3107" s="1">
        <v>140.80861179999999</v>
      </c>
      <c r="K3107" s="1" t="str" cm="1">
        <f t="array" ref="K3107">_xlfn.IFS(J3107&gt;200,"Above Average",J3107&lt;155,"Below Average",TRUE,"Average")</f>
        <v>Below Average</v>
      </c>
      <c r="L3107" s="7">
        <v>7.5030000000000001</v>
      </c>
      <c r="M3107" s="7" t="str" cm="1">
        <f t="array" ref="M3107">_xlfn.IFS(L3107&gt;9,"Above Average",L3107&lt;8,"Below Average",TRUE,"Average")</f>
        <v>Below Average</v>
      </c>
    </row>
    <row r="3108" spans="1:13" x14ac:dyDescent="0.3">
      <c r="A3108">
        <v>22</v>
      </c>
      <c r="B3108" s="21">
        <v>40935</v>
      </c>
      <c r="C3108" s="21" t="str">
        <f t="shared" si="48"/>
        <v>Jan</v>
      </c>
      <c r="D3108" s="6">
        <v>786459.23</v>
      </c>
      <c r="E3108" t="s">
        <v>155</v>
      </c>
      <c r="F3108" s="5">
        <v>35.68</v>
      </c>
      <c r="G3108" s="5" t="str" cm="1">
        <f t="array" ref="G3108">_xlfn.IFS(F3108&gt;=86,"Hot Week (More Than 85°F)",F3108&lt;50,"Cold Week (Less Than 50°F)",TRUE,"Normal Week")</f>
        <v>Cold Week (Less Than 50°F)</v>
      </c>
      <c r="H3108" s="2">
        <v>3.5680000000000001</v>
      </c>
      <c r="I3108" s="2" t="str" cm="1">
        <f t="array" ref="I3108">_xlfn.IFS(H3108&gt;3.5,"Above Average",H3108&lt;3,"Below Average",TRUE,"Average")</f>
        <v>Above Average</v>
      </c>
      <c r="J3108" s="1">
        <v>140.91240210000001</v>
      </c>
      <c r="K3108" s="1" t="str" cm="1">
        <f t="array" ref="K3108">_xlfn.IFS(J3108&gt;200,"Above Average",J3108&lt;155,"Below Average",TRUE,"Average")</f>
        <v>Below Average</v>
      </c>
      <c r="L3108" s="7">
        <v>7.5030000000000001</v>
      </c>
      <c r="M3108" s="7" t="str" cm="1">
        <f t="array" ref="M3108">_xlfn.IFS(L3108&gt;9,"Above Average",L3108&lt;8,"Below Average",TRUE,"Average")</f>
        <v>Below Average</v>
      </c>
    </row>
    <row r="3109" spans="1:13" x14ac:dyDescent="0.3">
      <c r="A3109">
        <v>22</v>
      </c>
      <c r="B3109" s="21">
        <v>40942</v>
      </c>
      <c r="C3109" s="21" t="str">
        <f t="shared" si="48"/>
        <v>Feb</v>
      </c>
      <c r="D3109" s="6">
        <v>958487.75</v>
      </c>
      <c r="E3109" t="s">
        <v>155</v>
      </c>
      <c r="F3109" s="5">
        <v>40.58</v>
      </c>
      <c r="G3109" s="5" t="str" cm="1">
        <f t="array" ref="G3109">_xlfn.IFS(F3109&gt;=86,"Hot Week (More Than 85°F)",F3109&lt;50,"Cold Week (Less Than 50°F)",TRUE,"Normal Week")</f>
        <v>Cold Week (Less Than 50°F)</v>
      </c>
      <c r="H3109" s="2">
        <v>3.633</v>
      </c>
      <c r="I3109" s="2" t="str" cm="1">
        <f t="array" ref="I3109">_xlfn.IFS(H3109&gt;3.5,"Above Average",H3109&lt;3,"Below Average",TRUE,"Average")</f>
        <v>Above Average</v>
      </c>
      <c r="J3109" s="1">
        <v>141.01619239999999</v>
      </c>
      <c r="K3109" s="1" t="str" cm="1">
        <f t="array" ref="K3109">_xlfn.IFS(J3109&gt;200,"Above Average",J3109&lt;155,"Below Average",TRUE,"Average")</f>
        <v>Below Average</v>
      </c>
      <c r="L3109" s="7">
        <v>7.5030000000000001</v>
      </c>
      <c r="M3109" s="7" t="str" cm="1">
        <f t="array" ref="M3109">_xlfn.IFS(L3109&gt;9,"Above Average",L3109&lt;8,"Below Average",TRUE,"Average")</f>
        <v>Below Average</v>
      </c>
    </row>
    <row r="3110" spans="1:13" x14ac:dyDescent="0.3">
      <c r="A3110">
        <v>22</v>
      </c>
      <c r="B3110" s="21">
        <v>40949</v>
      </c>
      <c r="C3110" s="21" t="str">
        <f t="shared" si="48"/>
        <v>Feb</v>
      </c>
      <c r="D3110" s="6">
        <v>1034448.07</v>
      </c>
      <c r="E3110" t="s">
        <v>156</v>
      </c>
      <c r="F3110" s="5">
        <v>35.68</v>
      </c>
      <c r="G3110" s="5" t="str" cm="1">
        <f t="array" ref="G3110">_xlfn.IFS(F3110&gt;=86,"Hot Week (More Than 85°F)",F3110&lt;50,"Cold Week (Less Than 50°F)",TRUE,"Normal Week")</f>
        <v>Cold Week (Less Than 50°F)</v>
      </c>
      <c r="H3110" s="2">
        <v>3.6549999999999998</v>
      </c>
      <c r="I3110" s="2" t="str" cm="1">
        <f t="array" ref="I3110">_xlfn.IFS(H3110&gt;3.5,"Above Average",H3110&lt;3,"Below Average",TRUE,"Average")</f>
        <v>Above Average</v>
      </c>
      <c r="J3110" s="1">
        <v>141.11998270000001</v>
      </c>
      <c r="K3110" s="1" t="str" cm="1">
        <f t="array" ref="K3110">_xlfn.IFS(J3110&gt;200,"Above Average",J3110&lt;155,"Below Average",TRUE,"Average")</f>
        <v>Below Average</v>
      </c>
      <c r="L3110" s="7">
        <v>7.5030000000000001</v>
      </c>
      <c r="M3110" s="7" t="str" cm="1">
        <f t="array" ref="M3110">_xlfn.IFS(L3110&gt;9,"Above Average",L3110&lt;8,"Below Average",TRUE,"Average")</f>
        <v>Below Average</v>
      </c>
    </row>
    <row r="3111" spans="1:13" x14ac:dyDescent="0.3">
      <c r="A3111">
        <v>22</v>
      </c>
      <c r="B3111" s="21">
        <v>40956</v>
      </c>
      <c r="C3111" s="21" t="str">
        <f t="shared" si="48"/>
        <v>Feb</v>
      </c>
      <c r="D3111" s="6">
        <v>1004749.41</v>
      </c>
      <c r="E3111" t="s">
        <v>155</v>
      </c>
      <c r="F3111" s="5">
        <v>36.25</v>
      </c>
      <c r="G3111" s="5" t="str" cm="1">
        <f t="array" ref="G3111">_xlfn.IFS(F3111&gt;=86,"Hot Week (More Than 85°F)",F3111&lt;50,"Cold Week (Less Than 50°F)",TRUE,"Normal Week")</f>
        <v>Cold Week (Less Than 50°F)</v>
      </c>
      <c r="H3111" s="2">
        <v>3.7029999999999998</v>
      </c>
      <c r="I3111" s="2" t="str" cm="1">
        <f t="array" ref="I3111">_xlfn.IFS(H3111&gt;3.5,"Above Average",H3111&lt;3,"Below Average",TRUE,"Average")</f>
        <v>Above Average</v>
      </c>
      <c r="J3111" s="1">
        <v>141.21403570000001</v>
      </c>
      <c r="K3111" s="1" t="str" cm="1">
        <f t="array" ref="K3111">_xlfn.IFS(J3111&gt;200,"Above Average",J3111&lt;155,"Below Average",TRUE,"Average")</f>
        <v>Below Average</v>
      </c>
      <c r="L3111" s="7">
        <v>7.5030000000000001</v>
      </c>
      <c r="M3111" s="7" t="str" cm="1">
        <f t="array" ref="M3111">_xlfn.IFS(L3111&gt;9,"Above Average",L3111&lt;8,"Below Average",TRUE,"Average")</f>
        <v>Below Average</v>
      </c>
    </row>
    <row r="3112" spans="1:13" x14ac:dyDescent="0.3">
      <c r="A3112">
        <v>22</v>
      </c>
      <c r="B3112" s="21">
        <v>40963</v>
      </c>
      <c r="C3112" s="21" t="str">
        <f t="shared" si="48"/>
        <v>Feb</v>
      </c>
      <c r="D3112" s="6">
        <v>912958.95</v>
      </c>
      <c r="E3112" t="s">
        <v>155</v>
      </c>
      <c r="F3112" s="5">
        <v>39</v>
      </c>
      <c r="G3112" s="5" t="str" cm="1">
        <f t="array" ref="G3112">_xlfn.IFS(F3112&gt;=86,"Hot Week (More Than 85°F)",F3112&lt;50,"Cold Week (Less Than 50°F)",TRUE,"Normal Week")</f>
        <v>Cold Week (Less Than 50°F)</v>
      </c>
      <c r="H3112" s="2">
        <v>3.7509999999999999</v>
      </c>
      <c r="I3112" s="2" t="str" cm="1">
        <f t="array" ref="I3112">_xlfn.IFS(H3112&gt;3.5,"Above Average",H3112&lt;3,"Below Average",TRUE,"Average")</f>
        <v>Above Average</v>
      </c>
      <c r="J3112" s="1">
        <v>141.30078570000001</v>
      </c>
      <c r="K3112" s="1" t="str" cm="1">
        <f t="array" ref="K3112">_xlfn.IFS(J3112&gt;200,"Above Average",J3112&lt;155,"Below Average",TRUE,"Average")</f>
        <v>Below Average</v>
      </c>
      <c r="L3112" s="7">
        <v>7.5030000000000001</v>
      </c>
      <c r="M3112" s="7" t="str" cm="1">
        <f t="array" ref="M3112">_xlfn.IFS(L3112&gt;9,"Above Average",L3112&lt;8,"Below Average",TRUE,"Average")</f>
        <v>Below Average</v>
      </c>
    </row>
    <row r="3113" spans="1:13" x14ac:dyDescent="0.3">
      <c r="A3113">
        <v>22</v>
      </c>
      <c r="B3113" s="21">
        <v>40970</v>
      </c>
      <c r="C3113" s="21" t="str">
        <f t="shared" si="48"/>
        <v>Mar</v>
      </c>
      <c r="D3113" s="6">
        <v>974866.65</v>
      </c>
      <c r="E3113" t="s">
        <v>155</v>
      </c>
      <c r="F3113" s="5">
        <v>37.47</v>
      </c>
      <c r="G3113" s="5" t="str" cm="1">
        <f t="array" ref="G3113">_xlfn.IFS(F3113&gt;=86,"Hot Week (More Than 85°F)",F3113&lt;50,"Cold Week (Less Than 50°F)",TRUE,"Normal Week")</f>
        <v>Cold Week (Less Than 50°F)</v>
      </c>
      <c r="H3113" s="2">
        <v>3.827</v>
      </c>
      <c r="I3113" s="2" t="str" cm="1">
        <f t="array" ref="I3113">_xlfn.IFS(H3113&gt;3.5,"Above Average",H3113&lt;3,"Below Average",TRUE,"Average")</f>
        <v>Above Average</v>
      </c>
      <c r="J3113" s="1">
        <v>141.3875357</v>
      </c>
      <c r="K3113" s="1" t="str" cm="1">
        <f t="array" ref="K3113">_xlfn.IFS(J3113&gt;200,"Above Average",J3113&lt;155,"Below Average",TRUE,"Average")</f>
        <v>Below Average</v>
      </c>
      <c r="L3113" s="7">
        <v>7.5030000000000001</v>
      </c>
      <c r="M3113" s="7" t="str" cm="1">
        <f t="array" ref="M3113">_xlfn.IFS(L3113&gt;9,"Above Average",L3113&lt;8,"Below Average",TRUE,"Average")</f>
        <v>Below Average</v>
      </c>
    </row>
    <row r="3114" spans="1:13" x14ac:dyDescent="0.3">
      <c r="A3114">
        <v>22</v>
      </c>
      <c r="B3114" s="21">
        <v>40977</v>
      </c>
      <c r="C3114" s="21" t="str">
        <f t="shared" si="48"/>
        <v>Mar</v>
      </c>
      <c r="D3114" s="6">
        <v>991127.01</v>
      </c>
      <c r="E3114" t="s">
        <v>155</v>
      </c>
      <c r="F3114" s="5">
        <v>41.72</v>
      </c>
      <c r="G3114" s="5" t="str" cm="1">
        <f t="array" ref="G3114">_xlfn.IFS(F3114&gt;=86,"Hot Week (More Than 85°F)",F3114&lt;50,"Cold Week (Less Than 50°F)",TRUE,"Normal Week")</f>
        <v>Cold Week (Less Than 50°F)</v>
      </c>
      <c r="H3114" s="2">
        <v>3.8759999999999999</v>
      </c>
      <c r="I3114" s="2" t="str" cm="1">
        <f t="array" ref="I3114">_xlfn.IFS(H3114&gt;3.5,"Above Average",H3114&lt;3,"Below Average",TRUE,"Average")</f>
        <v>Above Average</v>
      </c>
      <c r="J3114" s="1">
        <v>141.4742857</v>
      </c>
      <c r="K3114" s="1" t="str" cm="1">
        <f t="array" ref="K3114">_xlfn.IFS(J3114&gt;200,"Above Average",J3114&lt;155,"Below Average",TRUE,"Average")</f>
        <v>Below Average</v>
      </c>
      <c r="L3114" s="7">
        <v>7.5030000000000001</v>
      </c>
      <c r="M3114" s="7" t="str" cm="1">
        <f t="array" ref="M3114">_xlfn.IFS(L3114&gt;9,"Above Average",L3114&lt;8,"Below Average",TRUE,"Average")</f>
        <v>Below Average</v>
      </c>
    </row>
    <row r="3115" spans="1:13" x14ac:dyDescent="0.3">
      <c r="A3115">
        <v>22</v>
      </c>
      <c r="B3115" s="21">
        <v>40984</v>
      </c>
      <c r="C3115" s="21" t="str">
        <f t="shared" si="48"/>
        <v>Mar</v>
      </c>
      <c r="D3115" s="6">
        <v>966780.01</v>
      </c>
      <c r="E3115" t="s">
        <v>155</v>
      </c>
      <c r="F3115" s="5">
        <v>46.06</v>
      </c>
      <c r="G3115" s="5" t="str" cm="1">
        <f t="array" ref="G3115">_xlfn.IFS(F3115&gt;=86,"Hot Week (More Than 85°F)",F3115&lt;50,"Cold Week (Less Than 50°F)",TRUE,"Normal Week")</f>
        <v>Cold Week (Less Than 50°F)</v>
      </c>
      <c r="H3115" s="2">
        <v>3.867</v>
      </c>
      <c r="I3115" s="2" t="str" cm="1">
        <f t="array" ref="I3115">_xlfn.IFS(H3115&gt;3.5,"Above Average",H3115&lt;3,"Below Average",TRUE,"Average")</f>
        <v>Above Average</v>
      </c>
      <c r="J3115" s="1">
        <v>141.55477999999999</v>
      </c>
      <c r="K3115" s="1" t="str" cm="1">
        <f t="array" ref="K3115">_xlfn.IFS(J3115&gt;200,"Above Average",J3115&lt;155,"Below Average",TRUE,"Average")</f>
        <v>Below Average</v>
      </c>
      <c r="L3115" s="7">
        <v>7.5030000000000001</v>
      </c>
      <c r="M3115" s="7" t="str" cm="1">
        <f t="array" ref="M3115">_xlfn.IFS(L3115&gt;9,"Above Average",L3115&lt;8,"Below Average",TRUE,"Average")</f>
        <v>Below Average</v>
      </c>
    </row>
    <row r="3116" spans="1:13" x14ac:dyDescent="0.3">
      <c r="A3116">
        <v>22</v>
      </c>
      <c r="B3116" s="21">
        <v>40991</v>
      </c>
      <c r="C3116" s="21" t="str">
        <f t="shared" si="48"/>
        <v>Mar</v>
      </c>
      <c r="D3116" s="6">
        <v>992774.4</v>
      </c>
      <c r="E3116" t="s">
        <v>155</v>
      </c>
      <c r="F3116" s="5">
        <v>54.68</v>
      </c>
      <c r="G3116" s="5" t="str" cm="1">
        <f t="array" ref="G3116">_xlfn.IFS(F3116&gt;=86,"Hot Week (More Than 85°F)",F3116&lt;50,"Cold Week (Less Than 50°F)",TRUE,"Normal Week")</f>
        <v>Normal Week</v>
      </c>
      <c r="H3116" s="2">
        <v>3.8889999999999998</v>
      </c>
      <c r="I3116" s="2" t="str" cm="1">
        <f t="array" ref="I3116">_xlfn.IFS(H3116&gt;3.5,"Above Average",H3116&lt;3,"Below Average",TRUE,"Average")</f>
        <v>Above Average</v>
      </c>
      <c r="J3116" s="1">
        <v>141.6269332</v>
      </c>
      <c r="K3116" s="1" t="str" cm="1">
        <f t="array" ref="K3116">_xlfn.IFS(J3116&gt;200,"Above Average",J3116&lt;155,"Below Average",TRUE,"Average")</f>
        <v>Below Average</v>
      </c>
      <c r="L3116" s="7">
        <v>7.5030000000000001</v>
      </c>
      <c r="M3116" s="7" t="str" cm="1">
        <f t="array" ref="M3116">_xlfn.IFS(L3116&gt;9,"Above Average",L3116&lt;8,"Below Average",TRUE,"Average")</f>
        <v>Below Average</v>
      </c>
    </row>
    <row r="3117" spans="1:13" x14ac:dyDescent="0.3">
      <c r="A3117">
        <v>22</v>
      </c>
      <c r="B3117" s="21">
        <v>40998</v>
      </c>
      <c r="C3117" s="21" t="str">
        <f t="shared" si="48"/>
        <v>Mar</v>
      </c>
      <c r="D3117" s="6">
        <v>965769.93</v>
      </c>
      <c r="E3117" t="s">
        <v>155</v>
      </c>
      <c r="F3117" s="5">
        <v>46.4</v>
      </c>
      <c r="G3117" s="5" t="str" cm="1">
        <f t="array" ref="G3117">_xlfn.IFS(F3117&gt;=86,"Hot Week (More Than 85°F)",F3117&lt;50,"Cold Week (Less Than 50°F)",TRUE,"Normal Week")</f>
        <v>Cold Week (Less Than 50°F)</v>
      </c>
      <c r="H3117" s="2">
        <v>3.9209999999999998</v>
      </c>
      <c r="I3117" s="2" t="str" cm="1">
        <f t="array" ref="I3117">_xlfn.IFS(H3117&gt;3.5,"Above Average",H3117&lt;3,"Below Average",TRUE,"Average")</f>
        <v>Above Average</v>
      </c>
      <c r="J3117" s="1">
        <v>141.6990864</v>
      </c>
      <c r="K3117" s="1" t="str" cm="1">
        <f t="array" ref="K3117">_xlfn.IFS(J3117&gt;200,"Above Average",J3117&lt;155,"Below Average",TRUE,"Average")</f>
        <v>Below Average</v>
      </c>
      <c r="L3117" s="7">
        <v>7.5030000000000001</v>
      </c>
      <c r="M3117" s="7" t="str" cm="1">
        <f t="array" ref="M3117">_xlfn.IFS(L3117&gt;9,"Above Average",L3117&lt;8,"Below Average",TRUE,"Average")</f>
        <v>Below Average</v>
      </c>
    </row>
    <row r="3118" spans="1:13" x14ac:dyDescent="0.3">
      <c r="A3118">
        <v>22</v>
      </c>
      <c r="B3118" s="21">
        <v>41005</v>
      </c>
      <c r="C3118" s="21" t="str">
        <f t="shared" si="48"/>
        <v>Apr</v>
      </c>
      <c r="D3118" s="6">
        <v>1197489.6599999999</v>
      </c>
      <c r="E3118" t="s">
        <v>155</v>
      </c>
      <c r="F3118" s="5">
        <v>46.38</v>
      </c>
      <c r="G3118" s="5" t="str" cm="1">
        <f t="array" ref="G3118">_xlfn.IFS(F3118&gt;=86,"Hot Week (More Than 85°F)",F3118&lt;50,"Cold Week (Less Than 50°F)",TRUE,"Normal Week")</f>
        <v>Cold Week (Less Than 50°F)</v>
      </c>
      <c r="H3118" s="2">
        <v>3.9569999999999999</v>
      </c>
      <c r="I3118" s="2" t="str" cm="1">
        <f t="array" ref="I3118">_xlfn.IFS(H3118&gt;3.5,"Above Average",H3118&lt;3,"Below Average",TRUE,"Average")</f>
        <v>Above Average</v>
      </c>
      <c r="J3118" s="1">
        <v>141.7712396</v>
      </c>
      <c r="K3118" s="1" t="str" cm="1">
        <f t="array" ref="K3118">_xlfn.IFS(J3118&gt;200,"Above Average",J3118&lt;155,"Below Average",TRUE,"Average")</f>
        <v>Below Average</v>
      </c>
      <c r="L3118" s="7">
        <v>7.6710000000000003</v>
      </c>
      <c r="M3118" s="7" t="str" cm="1">
        <f t="array" ref="M3118">_xlfn.IFS(L3118&gt;9,"Above Average",L3118&lt;8,"Below Average",TRUE,"Average")</f>
        <v>Below Average</v>
      </c>
    </row>
    <row r="3119" spans="1:13" x14ac:dyDescent="0.3">
      <c r="A3119">
        <v>22</v>
      </c>
      <c r="B3119" s="21">
        <v>41012</v>
      </c>
      <c r="C3119" s="21" t="str">
        <f t="shared" si="48"/>
        <v>Apr</v>
      </c>
      <c r="D3119" s="6">
        <v>939118.24</v>
      </c>
      <c r="E3119" t="s">
        <v>155</v>
      </c>
      <c r="F3119" s="5">
        <v>49.89</v>
      </c>
      <c r="G3119" s="5" t="str" cm="1">
        <f t="array" ref="G3119">_xlfn.IFS(F3119&gt;=86,"Hot Week (More Than 85°F)",F3119&lt;50,"Cold Week (Less Than 50°F)",TRUE,"Normal Week")</f>
        <v>Cold Week (Less Than 50°F)</v>
      </c>
      <c r="H3119" s="2">
        <v>4.0250000000000004</v>
      </c>
      <c r="I3119" s="2" t="str" cm="1">
        <f t="array" ref="I3119">_xlfn.IFS(H3119&gt;3.5,"Above Average",H3119&lt;3,"Below Average",TRUE,"Average")</f>
        <v>Above Average</v>
      </c>
      <c r="J3119" s="1">
        <v>141.8433929</v>
      </c>
      <c r="K3119" s="1" t="str" cm="1">
        <f t="array" ref="K3119">_xlfn.IFS(J3119&gt;200,"Above Average",J3119&lt;155,"Below Average",TRUE,"Average")</f>
        <v>Below Average</v>
      </c>
      <c r="L3119" s="7">
        <v>7.6710000000000003</v>
      </c>
      <c r="M3119" s="7" t="str" cm="1">
        <f t="array" ref="M3119">_xlfn.IFS(L3119&gt;9,"Above Average",L3119&lt;8,"Below Average",TRUE,"Average")</f>
        <v>Below Average</v>
      </c>
    </row>
    <row r="3120" spans="1:13" x14ac:dyDescent="0.3">
      <c r="A3120">
        <v>22</v>
      </c>
      <c r="B3120" s="21">
        <v>41019</v>
      </c>
      <c r="C3120" s="21" t="str">
        <f t="shared" si="48"/>
        <v>Apr</v>
      </c>
      <c r="D3120" s="6">
        <v>1000342.87</v>
      </c>
      <c r="E3120" t="s">
        <v>155</v>
      </c>
      <c r="F3120" s="5">
        <v>58.81</v>
      </c>
      <c r="G3120" s="5" t="str" cm="1">
        <f t="array" ref="G3120">_xlfn.IFS(F3120&gt;=86,"Hot Week (More Than 85°F)",F3120&lt;50,"Cold Week (Less Than 50°F)",TRUE,"Normal Week")</f>
        <v>Normal Week</v>
      </c>
      <c r="H3120" s="2">
        <v>4.0460000000000003</v>
      </c>
      <c r="I3120" s="2" t="str" cm="1">
        <f t="array" ref="I3120">_xlfn.IFS(H3120&gt;3.5,"Above Average",H3120&lt;3,"Below Average",TRUE,"Average")</f>
        <v>Above Average</v>
      </c>
      <c r="J3120" s="1">
        <v>141.90152620000001</v>
      </c>
      <c r="K3120" s="1" t="str" cm="1">
        <f t="array" ref="K3120">_xlfn.IFS(J3120&gt;200,"Above Average",J3120&lt;155,"Below Average",TRUE,"Average")</f>
        <v>Below Average</v>
      </c>
      <c r="L3120" s="7">
        <v>7.6710000000000003</v>
      </c>
      <c r="M3120" s="7" t="str" cm="1">
        <f t="array" ref="M3120">_xlfn.IFS(L3120&gt;9,"Above Average",L3120&lt;8,"Below Average",TRUE,"Average")</f>
        <v>Below Average</v>
      </c>
    </row>
    <row r="3121" spans="1:13" x14ac:dyDescent="0.3">
      <c r="A3121">
        <v>22</v>
      </c>
      <c r="B3121" s="21">
        <v>41026</v>
      </c>
      <c r="C3121" s="21" t="str">
        <f t="shared" si="48"/>
        <v>Apr</v>
      </c>
      <c r="D3121" s="6">
        <v>922539.94</v>
      </c>
      <c r="E3121" t="s">
        <v>155</v>
      </c>
      <c r="F3121" s="5">
        <v>51.42</v>
      </c>
      <c r="G3121" s="5" t="str" cm="1">
        <f t="array" ref="G3121">_xlfn.IFS(F3121&gt;=86,"Hot Week (More Than 85°F)",F3121&lt;50,"Cold Week (Less Than 50°F)",TRUE,"Normal Week")</f>
        <v>Normal Week</v>
      </c>
      <c r="H3121" s="2">
        <v>4.0229999999999997</v>
      </c>
      <c r="I3121" s="2" t="str" cm="1">
        <f t="array" ref="I3121">_xlfn.IFS(H3121&gt;3.5,"Above Average",H3121&lt;3,"Below Average",TRUE,"Average")</f>
        <v>Above Average</v>
      </c>
      <c r="J3121" s="1">
        <v>141.95965949999999</v>
      </c>
      <c r="K3121" s="1" t="str" cm="1">
        <f t="array" ref="K3121">_xlfn.IFS(J3121&gt;200,"Above Average",J3121&lt;155,"Below Average",TRUE,"Average")</f>
        <v>Below Average</v>
      </c>
      <c r="L3121" s="7">
        <v>7.6710000000000003</v>
      </c>
      <c r="M3121" s="7" t="str" cm="1">
        <f t="array" ref="M3121">_xlfn.IFS(L3121&gt;9,"Above Average",L3121&lt;8,"Below Average",TRUE,"Average")</f>
        <v>Below Average</v>
      </c>
    </row>
    <row r="3122" spans="1:13" x14ac:dyDescent="0.3">
      <c r="A3122">
        <v>22</v>
      </c>
      <c r="B3122" s="21">
        <v>41033</v>
      </c>
      <c r="C3122" s="21" t="str">
        <f t="shared" si="48"/>
        <v>May</v>
      </c>
      <c r="D3122" s="6">
        <v>1005083.31</v>
      </c>
      <c r="E3122" t="s">
        <v>155</v>
      </c>
      <c r="F3122" s="5">
        <v>50.75</v>
      </c>
      <c r="G3122" s="5" t="str" cm="1">
        <f t="array" ref="G3122">_xlfn.IFS(F3122&gt;=86,"Hot Week (More Than 85°F)",F3122&lt;50,"Cold Week (Less Than 50°F)",TRUE,"Normal Week")</f>
        <v>Normal Week</v>
      </c>
      <c r="H3122" s="2">
        <v>3.9910000000000001</v>
      </c>
      <c r="I3122" s="2" t="str" cm="1">
        <f t="array" ref="I3122">_xlfn.IFS(H3122&gt;3.5,"Above Average",H3122&lt;3,"Below Average",TRUE,"Average")</f>
        <v>Above Average</v>
      </c>
      <c r="J3122" s="1">
        <v>142.01779289999999</v>
      </c>
      <c r="K3122" s="1" t="str" cm="1">
        <f t="array" ref="K3122">_xlfn.IFS(J3122&gt;200,"Above Average",J3122&lt;155,"Below Average",TRUE,"Average")</f>
        <v>Below Average</v>
      </c>
      <c r="L3122" s="7">
        <v>7.6710000000000003</v>
      </c>
      <c r="M3122" s="7" t="str" cm="1">
        <f t="array" ref="M3122">_xlfn.IFS(L3122&gt;9,"Above Average",L3122&lt;8,"Below Average",TRUE,"Average")</f>
        <v>Below Average</v>
      </c>
    </row>
    <row r="3123" spans="1:13" x14ac:dyDescent="0.3">
      <c r="A3123">
        <v>22</v>
      </c>
      <c r="B3123" s="21">
        <v>41040</v>
      </c>
      <c r="C3123" s="21" t="str">
        <f t="shared" si="48"/>
        <v>May</v>
      </c>
      <c r="D3123" s="6">
        <v>997868.63</v>
      </c>
      <c r="E3123" t="s">
        <v>155</v>
      </c>
      <c r="F3123" s="5">
        <v>56.72</v>
      </c>
      <c r="G3123" s="5" t="str" cm="1">
        <f t="array" ref="G3123">_xlfn.IFS(F3123&gt;=86,"Hot Week (More Than 85°F)",F3123&lt;50,"Cold Week (Less Than 50°F)",TRUE,"Normal Week")</f>
        <v>Normal Week</v>
      </c>
      <c r="H3123" s="2">
        <v>3.9470000000000001</v>
      </c>
      <c r="I3123" s="2" t="str" cm="1">
        <f t="array" ref="I3123">_xlfn.IFS(H3123&gt;3.5,"Above Average",H3123&lt;3,"Below Average",TRUE,"Average")</f>
        <v>Above Average</v>
      </c>
      <c r="J3123" s="1">
        <v>142.0759262</v>
      </c>
      <c r="K3123" s="1" t="str" cm="1">
        <f t="array" ref="K3123">_xlfn.IFS(J3123&gt;200,"Above Average",J3123&lt;155,"Below Average",TRUE,"Average")</f>
        <v>Below Average</v>
      </c>
      <c r="L3123" s="7">
        <v>7.6710000000000003</v>
      </c>
      <c r="M3123" s="7" t="str" cm="1">
        <f t="array" ref="M3123">_xlfn.IFS(L3123&gt;9,"Above Average",L3123&lt;8,"Below Average",TRUE,"Average")</f>
        <v>Below Average</v>
      </c>
    </row>
    <row r="3124" spans="1:13" x14ac:dyDescent="0.3">
      <c r="A3124">
        <v>22</v>
      </c>
      <c r="B3124" s="21">
        <v>41047</v>
      </c>
      <c r="C3124" s="21" t="str">
        <f t="shared" si="48"/>
        <v>May</v>
      </c>
      <c r="D3124" s="6">
        <v>986612.02</v>
      </c>
      <c r="E3124" t="s">
        <v>155</v>
      </c>
      <c r="F3124" s="5">
        <v>61.9</v>
      </c>
      <c r="G3124" s="5" t="str" cm="1">
        <f t="array" ref="G3124">_xlfn.IFS(F3124&gt;=86,"Hot Week (More Than 85°F)",F3124&lt;50,"Cold Week (Less Than 50°F)",TRUE,"Normal Week")</f>
        <v>Normal Week</v>
      </c>
      <c r="H3124" s="2">
        <v>3.899</v>
      </c>
      <c r="I3124" s="2" t="str" cm="1">
        <f t="array" ref="I3124">_xlfn.IFS(H3124&gt;3.5,"Above Average",H3124&lt;3,"Below Average",TRUE,"Average")</f>
        <v>Above Average</v>
      </c>
      <c r="J3124" s="1">
        <v>142.09701150000001</v>
      </c>
      <c r="K3124" s="1" t="str" cm="1">
        <f t="array" ref="K3124">_xlfn.IFS(J3124&gt;200,"Above Average",J3124&lt;155,"Below Average",TRUE,"Average")</f>
        <v>Below Average</v>
      </c>
      <c r="L3124" s="7">
        <v>7.6710000000000003</v>
      </c>
      <c r="M3124" s="7" t="str" cm="1">
        <f t="array" ref="M3124">_xlfn.IFS(L3124&gt;9,"Above Average",L3124&lt;8,"Below Average",TRUE,"Average")</f>
        <v>Below Average</v>
      </c>
    </row>
    <row r="3125" spans="1:13" x14ac:dyDescent="0.3">
      <c r="A3125">
        <v>22</v>
      </c>
      <c r="B3125" s="21">
        <v>41054</v>
      </c>
      <c r="C3125" s="21" t="str">
        <f t="shared" si="48"/>
        <v>May</v>
      </c>
      <c r="D3125" s="6">
        <v>1047297.38</v>
      </c>
      <c r="E3125" t="s">
        <v>155</v>
      </c>
      <c r="F3125" s="5">
        <v>62.39</v>
      </c>
      <c r="G3125" s="5" t="str" cm="1">
        <f t="array" ref="G3125">_xlfn.IFS(F3125&gt;=86,"Hot Week (More Than 85°F)",F3125&lt;50,"Cold Week (Less Than 50°F)",TRUE,"Normal Week")</f>
        <v>Normal Week</v>
      </c>
      <c r="H3125" s="2">
        <v>3.85</v>
      </c>
      <c r="I3125" s="2" t="str" cm="1">
        <f t="array" ref="I3125">_xlfn.IFS(H3125&gt;3.5,"Above Average",H3125&lt;3,"Below Average",TRUE,"Average")</f>
        <v>Above Average</v>
      </c>
      <c r="J3125" s="1">
        <v>142.10327760000001</v>
      </c>
      <c r="K3125" s="1" t="str" cm="1">
        <f t="array" ref="K3125">_xlfn.IFS(J3125&gt;200,"Above Average",J3125&lt;155,"Below Average",TRUE,"Average")</f>
        <v>Below Average</v>
      </c>
      <c r="L3125" s="7">
        <v>7.6710000000000003</v>
      </c>
      <c r="M3125" s="7" t="str" cm="1">
        <f t="array" ref="M3125">_xlfn.IFS(L3125&gt;9,"Above Average",L3125&lt;8,"Below Average",TRUE,"Average")</f>
        <v>Below Average</v>
      </c>
    </row>
    <row r="3126" spans="1:13" x14ac:dyDescent="0.3">
      <c r="A3126">
        <v>22</v>
      </c>
      <c r="B3126" s="21">
        <v>41061</v>
      </c>
      <c r="C3126" s="21" t="str">
        <f t="shared" si="48"/>
        <v>Jun</v>
      </c>
      <c r="D3126" s="6">
        <v>1102857.3700000001</v>
      </c>
      <c r="E3126" t="s">
        <v>155</v>
      </c>
      <c r="F3126" s="5">
        <v>70.010000000000005</v>
      </c>
      <c r="G3126" s="5" t="str" cm="1">
        <f t="array" ref="G3126">_xlfn.IFS(F3126&gt;=86,"Hot Week (More Than 85°F)",F3126&lt;50,"Cold Week (Less Than 50°F)",TRUE,"Normal Week")</f>
        <v>Normal Week</v>
      </c>
      <c r="H3126" s="2">
        <v>3.798</v>
      </c>
      <c r="I3126" s="2" t="str" cm="1">
        <f t="array" ref="I3126">_xlfn.IFS(H3126&gt;3.5,"Above Average",H3126&lt;3,"Below Average",TRUE,"Average")</f>
        <v>Above Average</v>
      </c>
      <c r="J3126" s="1">
        <v>142.10954380000001</v>
      </c>
      <c r="K3126" s="1" t="str" cm="1">
        <f t="array" ref="K3126">_xlfn.IFS(J3126&gt;200,"Above Average",J3126&lt;155,"Below Average",TRUE,"Average")</f>
        <v>Below Average</v>
      </c>
      <c r="L3126" s="7">
        <v>7.6710000000000003</v>
      </c>
      <c r="M3126" s="7" t="str" cm="1">
        <f t="array" ref="M3126">_xlfn.IFS(L3126&gt;9,"Above Average",L3126&lt;8,"Below Average",TRUE,"Average")</f>
        <v>Below Average</v>
      </c>
    </row>
    <row r="3127" spans="1:13" x14ac:dyDescent="0.3">
      <c r="A3127">
        <v>22</v>
      </c>
      <c r="B3127" s="21">
        <v>41068</v>
      </c>
      <c r="C3127" s="21" t="str">
        <f t="shared" si="48"/>
        <v>Jun</v>
      </c>
      <c r="D3127" s="6">
        <v>1061134.3700000001</v>
      </c>
      <c r="E3127" t="s">
        <v>155</v>
      </c>
      <c r="F3127" s="5">
        <v>61.71</v>
      </c>
      <c r="G3127" s="5" t="str" cm="1">
        <f t="array" ref="G3127">_xlfn.IFS(F3127&gt;=86,"Hot Week (More Than 85°F)",F3127&lt;50,"Cold Week (Less Than 50°F)",TRUE,"Normal Week")</f>
        <v>Normal Week</v>
      </c>
      <c r="H3127" s="2">
        <v>3.746</v>
      </c>
      <c r="I3127" s="2" t="str" cm="1">
        <f t="array" ref="I3127">_xlfn.IFS(H3127&gt;3.5,"Above Average",H3127&lt;3,"Below Average",TRUE,"Average")</f>
        <v>Above Average</v>
      </c>
      <c r="J3127" s="1">
        <v>142.11580989999999</v>
      </c>
      <c r="K3127" s="1" t="str" cm="1">
        <f t="array" ref="K3127">_xlfn.IFS(J3127&gt;200,"Above Average",J3127&lt;155,"Below Average",TRUE,"Average")</f>
        <v>Below Average</v>
      </c>
      <c r="L3127" s="7">
        <v>7.6710000000000003</v>
      </c>
      <c r="M3127" s="7" t="str" cm="1">
        <f t="array" ref="M3127">_xlfn.IFS(L3127&gt;9,"Above Average",L3127&lt;8,"Below Average",TRUE,"Average")</f>
        <v>Below Average</v>
      </c>
    </row>
    <row r="3128" spans="1:13" x14ac:dyDescent="0.3">
      <c r="A3128">
        <v>22</v>
      </c>
      <c r="B3128" s="21">
        <v>41075</v>
      </c>
      <c r="C3128" s="21" t="str">
        <f t="shared" si="48"/>
        <v>Jun</v>
      </c>
      <c r="D3128" s="6">
        <v>1061219.19</v>
      </c>
      <c r="E3128" t="s">
        <v>155</v>
      </c>
      <c r="F3128" s="5">
        <v>66.56</v>
      </c>
      <c r="G3128" s="5" t="str" cm="1">
        <f t="array" ref="G3128">_xlfn.IFS(F3128&gt;=86,"Hot Week (More Than 85°F)",F3128&lt;50,"Cold Week (Less Than 50°F)",TRUE,"Normal Week")</f>
        <v>Normal Week</v>
      </c>
      <c r="H3128" s="2">
        <v>3.6829999999999998</v>
      </c>
      <c r="I3128" s="2" t="str" cm="1">
        <f t="array" ref="I3128">_xlfn.IFS(H3128&gt;3.5,"Above Average",H3128&lt;3,"Below Average",TRUE,"Average")</f>
        <v>Above Average</v>
      </c>
      <c r="J3128" s="1">
        <v>142.12925480000001</v>
      </c>
      <c r="K3128" s="1" t="str" cm="1">
        <f t="array" ref="K3128">_xlfn.IFS(J3128&gt;200,"Above Average",J3128&lt;155,"Below Average",TRUE,"Average")</f>
        <v>Below Average</v>
      </c>
      <c r="L3128" s="7">
        <v>7.6710000000000003</v>
      </c>
      <c r="M3128" s="7" t="str" cm="1">
        <f t="array" ref="M3128">_xlfn.IFS(L3128&gt;9,"Above Average",L3128&lt;8,"Below Average",TRUE,"Average")</f>
        <v>Below Average</v>
      </c>
    </row>
    <row r="3129" spans="1:13" x14ac:dyDescent="0.3">
      <c r="A3129">
        <v>22</v>
      </c>
      <c r="B3129" s="21">
        <v>41082</v>
      </c>
      <c r="C3129" s="21" t="str">
        <f t="shared" si="48"/>
        <v>Jun</v>
      </c>
      <c r="D3129" s="6">
        <v>1112449.3</v>
      </c>
      <c r="E3129" t="s">
        <v>155</v>
      </c>
      <c r="F3129" s="5">
        <v>70.61</v>
      </c>
      <c r="G3129" s="5" t="str" cm="1">
        <f t="array" ref="G3129">_xlfn.IFS(F3129&gt;=86,"Hot Week (More Than 85°F)",F3129&lt;50,"Cold Week (Less Than 50°F)",TRUE,"Normal Week")</f>
        <v>Normal Week</v>
      </c>
      <c r="H3129" s="2">
        <v>3.629</v>
      </c>
      <c r="I3129" s="2" t="str" cm="1">
        <f t="array" ref="I3129">_xlfn.IFS(H3129&gt;3.5,"Above Average",H3129&lt;3,"Below Average",TRUE,"Average")</f>
        <v>Above Average</v>
      </c>
      <c r="J3129" s="1">
        <v>142.16064639999999</v>
      </c>
      <c r="K3129" s="1" t="str" cm="1">
        <f t="array" ref="K3129">_xlfn.IFS(J3129&gt;200,"Above Average",J3129&lt;155,"Below Average",TRUE,"Average")</f>
        <v>Below Average</v>
      </c>
      <c r="L3129" s="7">
        <v>7.6710000000000003</v>
      </c>
      <c r="M3129" s="7" t="str" cm="1">
        <f t="array" ref="M3129">_xlfn.IFS(L3129&gt;9,"Above Average",L3129&lt;8,"Below Average",TRUE,"Average")</f>
        <v>Below Average</v>
      </c>
    </row>
    <row r="3130" spans="1:13" x14ac:dyDescent="0.3">
      <c r="A3130">
        <v>22</v>
      </c>
      <c r="B3130" s="21">
        <v>41089</v>
      </c>
      <c r="C3130" s="21" t="str">
        <f t="shared" si="48"/>
        <v>Jun</v>
      </c>
      <c r="D3130" s="6">
        <v>1053881.78</v>
      </c>
      <c r="E3130" t="s">
        <v>155</v>
      </c>
      <c r="F3130" s="5">
        <v>70.989999999999995</v>
      </c>
      <c r="G3130" s="5" t="str" cm="1">
        <f t="array" ref="G3130">_xlfn.IFS(F3130&gt;=86,"Hot Week (More Than 85°F)",F3130&lt;50,"Cold Week (Less Than 50°F)",TRUE,"Normal Week")</f>
        <v>Normal Week</v>
      </c>
      <c r="H3130" s="2">
        <v>3.577</v>
      </c>
      <c r="I3130" s="2" t="str" cm="1">
        <f t="array" ref="I3130">_xlfn.IFS(H3130&gt;3.5,"Above Average",H3130&lt;3,"Below Average",TRUE,"Average")</f>
        <v>Above Average</v>
      </c>
      <c r="J3130" s="1">
        <v>142.19203809999999</v>
      </c>
      <c r="K3130" s="1" t="str" cm="1">
        <f t="array" ref="K3130">_xlfn.IFS(J3130&gt;200,"Above Average",J3130&lt;155,"Below Average",TRUE,"Average")</f>
        <v>Below Average</v>
      </c>
      <c r="L3130" s="7">
        <v>7.6710000000000003</v>
      </c>
      <c r="M3130" s="7" t="str" cm="1">
        <f t="array" ref="M3130">_xlfn.IFS(L3130&gt;9,"Above Average",L3130&lt;8,"Below Average",TRUE,"Average")</f>
        <v>Below Average</v>
      </c>
    </row>
    <row r="3131" spans="1:13" x14ac:dyDescent="0.3">
      <c r="A3131">
        <v>22</v>
      </c>
      <c r="B3131" s="21">
        <v>41096</v>
      </c>
      <c r="C3131" s="21" t="str">
        <f t="shared" si="48"/>
        <v>Jul</v>
      </c>
      <c r="D3131" s="6">
        <v>1097786.1399999999</v>
      </c>
      <c r="E3131" t="s">
        <v>155</v>
      </c>
      <c r="F3131" s="5">
        <v>77.41</v>
      </c>
      <c r="G3131" s="5" t="str" cm="1">
        <f t="array" ref="G3131">_xlfn.IFS(F3131&gt;=86,"Hot Week (More Than 85°F)",F3131&lt;50,"Cold Week (Less Than 50°F)",TRUE,"Normal Week")</f>
        <v>Normal Week</v>
      </c>
      <c r="H3131" s="2">
        <v>3.5379999999999998</v>
      </c>
      <c r="I3131" s="2" t="str" cm="1">
        <f t="array" ref="I3131">_xlfn.IFS(H3131&gt;3.5,"Above Average",H3131&lt;3,"Below Average",TRUE,"Average")</f>
        <v>Above Average</v>
      </c>
      <c r="J3131" s="1">
        <v>142.22342979999999</v>
      </c>
      <c r="K3131" s="1" t="str" cm="1">
        <f t="array" ref="K3131">_xlfn.IFS(J3131&gt;200,"Above Average",J3131&lt;155,"Below Average",TRUE,"Average")</f>
        <v>Below Average</v>
      </c>
      <c r="L3131" s="7">
        <v>7.7530000000000001</v>
      </c>
      <c r="M3131" s="7" t="str" cm="1">
        <f t="array" ref="M3131">_xlfn.IFS(L3131&gt;9,"Above Average",L3131&lt;8,"Below Average",TRUE,"Average")</f>
        <v>Below Average</v>
      </c>
    </row>
    <row r="3132" spans="1:13" x14ac:dyDescent="0.3">
      <c r="A3132">
        <v>22</v>
      </c>
      <c r="B3132" s="21">
        <v>41103</v>
      </c>
      <c r="C3132" s="21" t="str">
        <f t="shared" si="48"/>
        <v>Jul</v>
      </c>
      <c r="D3132" s="6">
        <v>971361.38</v>
      </c>
      <c r="E3132" t="s">
        <v>155</v>
      </c>
      <c r="F3132" s="5">
        <v>75.81</v>
      </c>
      <c r="G3132" s="5" t="str" cm="1">
        <f t="array" ref="G3132">_xlfn.IFS(F3132&gt;=86,"Hot Week (More Than 85°F)",F3132&lt;50,"Cold Week (Less Than 50°F)",TRUE,"Normal Week")</f>
        <v>Normal Week</v>
      </c>
      <c r="H3132" s="2">
        <v>3.5609999999999999</v>
      </c>
      <c r="I3132" s="2" t="str" cm="1">
        <f t="array" ref="I3132">_xlfn.IFS(H3132&gt;3.5,"Above Average",H3132&lt;3,"Below Average",TRUE,"Average")</f>
        <v>Above Average</v>
      </c>
      <c r="J3132" s="1">
        <v>142.2548214</v>
      </c>
      <c r="K3132" s="1" t="str" cm="1">
        <f t="array" ref="K3132">_xlfn.IFS(J3132&gt;200,"Above Average",J3132&lt;155,"Below Average",TRUE,"Average")</f>
        <v>Below Average</v>
      </c>
      <c r="L3132" s="7">
        <v>7.7530000000000001</v>
      </c>
      <c r="M3132" s="7" t="str" cm="1">
        <f t="array" ref="M3132">_xlfn.IFS(L3132&gt;9,"Above Average",L3132&lt;8,"Below Average",TRUE,"Average")</f>
        <v>Below Average</v>
      </c>
    </row>
    <row r="3133" spans="1:13" x14ac:dyDescent="0.3">
      <c r="A3133">
        <v>22</v>
      </c>
      <c r="B3133" s="21">
        <v>41110</v>
      </c>
      <c r="C3133" s="21" t="str">
        <f t="shared" si="48"/>
        <v>Jul</v>
      </c>
      <c r="D3133" s="6">
        <v>991969.37</v>
      </c>
      <c r="E3133" t="s">
        <v>155</v>
      </c>
      <c r="F3133" s="5">
        <v>76.569999999999993</v>
      </c>
      <c r="G3133" s="5" t="str" cm="1">
        <f t="array" ref="G3133">_xlfn.IFS(F3133&gt;=86,"Hot Week (More Than 85°F)",F3133&lt;50,"Cold Week (Less Than 50°F)",TRUE,"Normal Week")</f>
        <v>Normal Week</v>
      </c>
      <c r="H3133" s="2">
        <v>3.61</v>
      </c>
      <c r="I3133" s="2" t="str" cm="1">
        <f t="array" ref="I3133">_xlfn.IFS(H3133&gt;3.5,"Above Average",H3133&lt;3,"Below Average",TRUE,"Average")</f>
        <v>Above Average</v>
      </c>
      <c r="J3133" s="1">
        <v>142.2337569</v>
      </c>
      <c r="K3133" s="1" t="str" cm="1">
        <f t="array" ref="K3133">_xlfn.IFS(J3133&gt;200,"Above Average",J3133&lt;155,"Below Average",TRUE,"Average")</f>
        <v>Below Average</v>
      </c>
      <c r="L3133" s="7">
        <v>7.7530000000000001</v>
      </c>
      <c r="M3133" s="7" t="str" cm="1">
        <f t="array" ref="M3133">_xlfn.IFS(L3133&gt;9,"Above Average",L3133&lt;8,"Below Average",TRUE,"Average")</f>
        <v>Below Average</v>
      </c>
    </row>
    <row r="3134" spans="1:13" x14ac:dyDescent="0.3">
      <c r="A3134">
        <v>22</v>
      </c>
      <c r="B3134" s="21">
        <v>41117</v>
      </c>
      <c r="C3134" s="21" t="str">
        <f t="shared" si="48"/>
        <v>Jul</v>
      </c>
      <c r="D3134" s="6">
        <v>925731.21</v>
      </c>
      <c r="E3134" t="s">
        <v>155</v>
      </c>
      <c r="F3134" s="5">
        <v>73.52</v>
      </c>
      <c r="G3134" s="5" t="str" cm="1">
        <f t="array" ref="G3134">_xlfn.IFS(F3134&gt;=86,"Hot Week (More Than 85°F)",F3134&lt;50,"Cold Week (Less Than 50°F)",TRUE,"Normal Week")</f>
        <v>Normal Week</v>
      </c>
      <c r="H3134" s="2">
        <v>3.7010000000000001</v>
      </c>
      <c r="I3134" s="2" t="str" cm="1">
        <f t="array" ref="I3134">_xlfn.IFS(H3134&gt;3.5,"Above Average",H3134&lt;3,"Below Average",TRUE,"Average")</f>
        <v>Above Average</v>
      </c>
      <c r="J3134" s="1">
        <v>142.21269240000001</v>
      </c>
      <c r="K3134" s="1" t="str" cm="1">
        <f t="array" ref="K3134">_xlfn.IFS(J3134&gt;200,"Above Average",J3134&lt;155,"Below Average",TRUE,"Average")</f>
        <v>Below Average</v>
      </c>
      <c r="L3134" s="7">
        <v>7.7530000000000001</v>
      </c>
      <c r="M3134" s="7" t="str" cm="1">
        <f t="array" ref="M3134">_xlfn.IFS(L3134&gt;9,"Above Average",L3134&lt;8,"Below Average",TRUE,"Average")</f>
        <v>Below Average</v>
      </c>
    </row>
    <row r="3135" spans="1:13" x14ac:dyDescent="0.3">
      <c r="A3135">
        <v>22</v>
      </c>
      <c r="B3135" s="21">
        <v>41124</v>
      </c>
      <c r="C3135" s="21" t="str">
        <f t="shared" si="48"/>
        <v>Aug</v>
      </c>
      <c r="D3135" s="6">
        <v>1007257.83</v>
      </c>
      <c r="E3135" t="s">
        <v>155</v>
      </c>
      <c r="F3135" s="5">
        <v>72.989999999999995</v>
      </c>
      <c r="G3135" s="5" t="str" cm="1">
        <f t="array" ref="G3135">_xlfn.IFS(F3135&gt;=86,"Hot Week (More Than 85°F)",F3135&lt;50,"Cold Week (Less Than 50°F)",TRUE,"Normal Week")</f>
        <v>Normal Week</v>
      </c>
      <c r="H3135" s="2">
        <v>3.698</v>
      </c>
      <c r="I3135" s="2" t="str" cm="1">
        <f t="array" ref="I3135">_xlfn.IFS(H3135&gt;3.5,"Above Average",H3135&lt;3,"Below Average",TRUE,"Average")</f>
        <v>Above Average</v>
      </c>
      <c r="J3135" s="1">
        <v>142.19162789999999</v>
      </c>
      <c r="K3135" s="1" t="str" cm="1">
        <f t="array" ref="K3135">_xlfn.IFS(J3135&gt;200,"Above Average",J3135&lt;155,"Below Average",TRUE,"Average")</f>
        <v>Below Average</v>
      </c>
      <c r="L3135" s="7">
        <v>7.7530000000000001</v>
      </c>
      <c r="M3135" s="7" t="str" cm="1">
        <f t="array" ref="M3135">_xlfn.IFS(L3135&gt;9,"Above Average",L3135&lt;8,"Below Average",TRUE,"Average")</f>
        <v>Below Average</v>
      </c>
    </row>
    <row r="3136" spans="1:13" x14ac:dyDescent="0.3">
      <c r="A3136">
        <v>22</v>
      </c>
      <c r="B3136" s="21">
        <v>41131</v>
      </c>
      <c r="C3136" s="21" t="str">
        <f t="shared" si="48"/>
        <v>Aug</v>
      </c>
      <c r="D3136" s="6">
        <v>973812.79</v>
      </c>
      <c r="E3136" t="s">
        <v>155</v>
      </c>
      <c r="F3136" s="5">
        <v>76.739999999999995</v>
      </c>
      <c r="G3136" s="5" t="str" cm="1">
        <f t="array" ref="G3136">_xlfn.IFS(F3136&gt;=86,"Hot Week (More Than 85°F)",F3136&lt;50,"Cold Week (Less Than 50°F)",TRUE,"Normal Week")</f>
        <v>Normal Week</v>
      </c>
      <c r="H3136" s="2">
        <v>3.7719999999999998</v>
      </c>
      <c r="I3136" s="2" t="str" cm="1">
        <f t="array" ref="I3136">_xlfn.IFS(H3136&gt;3.5,"Above Average",H3136&lt;3,"Below Average",TRUE,"Average")</f>
        <v>Above Average</v>
      </c>
      <c r="J3136" s="1">
        <v>142.17056339999999</v>
      </c>
      <c r="K3136" s="1" t="str" cm="1">
        <f t="array" ref="K3136">_xlfn.IFS(J3136&gt;200,"Above Average",J3136&lt;155,"Below Average",TRUE,"Average")</f>
        <v>Below Average</v>
      </c>
      <c r="L3136" s="7">
        <v>7.7530000000000001</v>
      </c>
      <c r="M3136" s="7" t="str" cm="1">
        <f t="array" ref="M3136">_xlfn.IFS(L3136&gt;9,"Above Average",L3136&lt;8,"Below Average",TRUE,"Average")</f>
        <v>Below Average</v>
      </c>
    </row>
    <row r="3137" spans="1:13" x14ac:dyDescent="0.3">
      <c r="A3137">
        <v>22</v>
      </c>
      <c r="B3137" s="21">
        <v>41138</v>
      </c>
      <c r="C3137" s="21" t="str">
        <f t="shared" si="48"/>
        <v>Aug</v>
      </c>
      <c r="D3137" s="6">
        <v>981273.26</v>
      </c>
      <c r="E3137" t="s">
        <v>155</v>
      </c>
      <c r="F3137" s="5">
        <v>74.92</v>
      </c>
      <c r="G3137" s="5" t="str" cm="1">
        <f t="array" ref="G3137">_xlfn.IFS(F3137&gt;=86,"Hot Week (More Than 85°F)",F3137&lt;50,"Cold Week (Less Than 50°F)",TRUE,"Normal Week")</f>
        <v>Normal Week</v>
      </c>
      <c r="H3137" s="2">
        <v>3.84</v>
      </c>
      <c r="I3137" s="2" t="str" cm="1">
        <f t="array" ref="I3137">_xlfn.IFS(H3137&gt;3.5,"Above Average",H3137&lt;3,"Below Average",TRUE,"Average")</f>
        <v>Above Average</v>
      </c>
      <c r="J3137" s="1">
        <v>142.21573849999999</v>
      </c>
      <c r="K3137" s="1" t="str" cm="1">
        <f t="array" ref="K3137">_xlfn.IFS(J3137&gt;200,"Above Average",J3137&lt;155,"Below Average",TRUE,"Average")</f>
        <v>Below Average</v>
      </c>
      <c r="L3137" s="7">
        <v>7.7530000000000001</v>
      </c>
      <c r="M3137" s="7" t="str" cm="1">
        <f t="array" ref="M3137">_xlfn.IFS(L3137&gt;9,"Above Average",L3137&lt;8,"Below Average",TRUE,"Average")</f>
        <v>Below Average</v>
      </c>
    </row>
    <row r="3138" spans="1:13" x14ac:dyDescent="0.3">
      <c r="A3138">
        <v>22</v>
      </c>
      <c r="B3138" s="21">
        <v>41145</v>
      </c>
      <c r="C3138" s="21" t="str">
        <f t="shared" ref="C3138:C3201" si="49">TEXT(B3138, "mmm")</f>
        <v>Aug</v>
      </c>
      <c r="D3138" s="6">
        <v>1060906.75</v>
      </c>
      <c r="E3138" t="s">
        <v>155</v>
      </c>
      <c r="F3138" s="5">
        <v>70.42</v>
      </c>
      <c r="G3138" s="5" t="str" cm="1">
        <f t="array" ref="G3138">_xlfn.IFS(F3138&gt;=86,"Hot Week (More Than 85°F)",F3138&lt;50,"Cold Week (Less Than 50°F)",TRUE,"Normal Week")</f>
        <v>Normal Week</v>
      </c>
      <c r="H3138" s="2">
        <v>3.8740000000000001</v>
      </c>
      <c r="I3138" s="2" t="str" cm="1">
        <f t="array" ref="I3138">_xlfn.IFS(H3138&gt;3.5,"Above Average",H3138&lt;3,"Below Average",TRUE,"Average")</f>
        <v>Above Average</v>
      </c>
      <c r="J3138" s="1">
        <v>142.31059329999999</v>
      </c>
      <c r="K3138" s="1" t="str" cm="1">
        <f t="array" ref="K3138">_xlfn.IFS(J3138&gt;200,"Above Average",J3138&lt;155,"Below Average",TRUE,"Average")</f>
        <v>Below Average</v>
      </c>
      <c r="L3138" s="7">
        <v>7.7530000000000001</v>
      </c>
      <c r="M3138" s="7" t="str" cm="1">
        <f t="array" ref="M3138">_xlfn.IFS(L3138&gt;9,"Above Average",L3138&lt;8,"Below Average",TRUE,"Average")</f>
        <v>Below Average</v>
      </c>
    </row>
    <row r="3139" spans="1:13" x14ac:dyDescent="0.3">
      <c r="A3139">
        <v>22</v>
      </c>
      <c r="B3139" s="21">
        <v>41152</v>
      </c>
      <c r="C3139" s="21" t="str">
        <f t="shared" si="49"/>
        <v>Aug</v>
      </c>
      <c r="D3139" s="6">
        <v>1022270.86</v>
      </c>
      <c r="E3139" t="s">
        <v>155</v>
      </c>
      <c r="F3139" s="5">
        <v>71.930000000000007</v>
      </c>
      <c r="G3139" s="5" t="str" cm="1">
        <f t="array" ref="G3139">_xlfn.IFS(F3139&gt;=86,"Hot Week (More Than 85°F)",F3139&lt;50,"Cold Week (Less Than 50°F)",TRUE,"Normal Week")</f>
        <v>Normal Week</v>
      </c>
      <c r="H3139" s="2">
        <v>3.8839999999999999</v>
      </c>
      <c r="I3139" s="2" t="str" cm="1">
        <f t="array" ref="I3139">_xlfn.IFS(H3139&gt;3.5,"Above Average",H3139&lt;3,"Below Average",TRUE,"Average")</f>
        <v>Above Average</v>
      </c>
      <c r="J3139" s="1">
        <v>142.4054482</v>
      </c>
      <c r="K3139" s="1" t="str" cm="1">
        <f t="array" ref="K3139">_xlfn.IFS(J3139&gt;200,"Above Average",J3139&lt;155,"Below Average",TRUE,"Average")</f>
        <v>Below Average</v>
      </c>
      <c r="L3139" s="7">
        <v>7.7530000000000001</v>
      </c>
      <c r="M3139" s="7" t="str" cm="1">
        <f t="array" ref="M3139">_xlfn.IFS(L3139&gt;9,"Above Average",L3139&lt;8,"Below Average",TRUE,"Average")</f>
        <v>Below Average</v>
      </c>
    </row>
    <row r="3140" spans="1:13" x14ac:dyDescent="0.3">
      <c r="A3140">
        <v>22</v>
      </c>
      <c r="B3140" s="21">
        <v>41159</v>
      </c>
      <c r="C3140" s="21" t="str">
        <f t="shared" si="49"/>
        <v>Sep</v>
      </c>
      <c r="D3140" s="6">
        <v>996628.8</v>
      </c>
      <c r="E3140" t="s">
        <v>156</v>
      </c>
      <c r="F3140" s="5">
        <v>73.3</v>
      </c>
      <c r="G3140" s="5" t="str" cm="1">
        <f t="array" ref="G3140">_xlfn.IFS(F3140&gt;=86,"Hot Week (More Than 85°F)",F3140&lt;50,"Cold Week (Less Than 50°F)",TRUE,"Normal Week")</f>
        <v>Normal Week</v>
      </c>
      <c r="H3140" s="2">
        <v>3.9209999999999998</v>
      </c>
      <c r="I3140" s="2" t="str" cm="1">
        <f t="array" ref="I3140">_xlfn.IFS(H3140&gt;3.5,"Above Average",H3140&lt;3,"Below Average",TRUE,"Average")</f>
        <v>Above Average</v>
      </c>
      <c r="J3140" s="1">
        <v>142.500303</v>
      </c>
      <c r="K3140" s="1" t="str" cm="1">
        <f t="array" ref="K3140">_xlfn.IFS(J3140&gt;200,"Above Average",J3140&lt;155,"Below Average",TRUE,"Average")</f>
        <v>Below Average</v>
      </c>
      <c r="L3140" s="7">
        <v>7.7530000000000001</v>
      </c>
      <c r="M3140" s="7" t="str" cm="1">
        <f t="array" ref="M3140">_xlfn.IFS(L3140&gt;9,"Above Average",L3140&lt;8,"Below Average",TRUE,"Average")</f>
        <v>Below Average</v>
      </c>
    </row>
    <row r="3141" spans="1:13" x14ac:dyDescent="0.3">
      <c r="A3141">
        <v>22</v>
      </c>
      <c r="B3141" s="21">
        <v>41166</v>
      </c>
      <c r="C3141" s="21" t="str">
        <f t="shared" si="49"/>
        <v>Sep</v>
      </c>
      <c r="D3141" s="6">
        <v>918049.28000000003</v>
      </c>
      <c r="E3141" t="s">
        <v>155</v>
      </c>
      <c r="F3141" s="5">
        <v>66.42</v>
      </c>
      <c r="G3141" s="5" t="str" cm="1">
        <f t="array" ref="G3141">_xlfn.IFS(F3141&gt;=86,"Hot Week (More Than 85°F)",F3141&lt;50,"Cold Week (Less Than 50°F)",TRUE,"Normal Week")</f>
        <v>Normal Week</v>
      </c>
      <c r="H3141" s="2">
        <v>3.988</v>
      </c>
      <c r="I3141" s="2" t="str" cm="1">
        <f t="array" ref="I3141">_xlfn.IFS(H3141&gt;3.5,"Above Average",H3141&lt;3,"Below Average",TRUE,"Average")</f>
        <v>Above Average</v>
      </c>
      <c r="J3141" s="1">
        <v>142.59388329999999</v>
      </c>
      <c r="K3141" s="1" t="str" cm="1">
        <f t="array" ref="K3141">_xlfn.IFS(J3141&gt;200,"Above Average",J3141&lt;155,"Below Average",TRUE,"Average")</f>
        <v>Below Average</v>
      </c>
      <c r="L3141" s="7">
        <v>7.7530000000000001</v>
      </c>
      <c r="M3141" s="7" t="str" cm="1">
        <f t="array" ref="M3141">_xlfn.IFS(L3141&gt;9,"Above Average",L3141&lt;8,"Below Average",TRUE,"Average")</f>
        <v>Below Average</v>
      </c>
    </row>
    <row r="3142" spans="1:13" x14ac:dyDescent="0.3">
      <c r="A3142">
        <v>22</v>
      </c>
      <c r="B3142" s="21">
        <v>41173</v>
      </c>
      <c r="C3142" s="21" t="str">
        <f t="shared" si="49"/>
        <v>Sep</v>
      </c>
      <c r="D3142" s="6">
        <v>921612.53</v>
      </c>
      <c r="E3142" t="s">
        <v>155</v>
      </c>
      <c r="F3142" s="5">
        <v>63.38</v>
      </c>
      <c r="G3142" s="5" t="str" cm="1">
        <f t="array" ref="G3142">_xlfn.IFS(F3142&gt;=86,"Hot Week (More Than 85°F)",F3142&lt;50,"Cold Week (Less Than 50°F)",TRUE,"Normal Week")</f>
        <v>Normal Week</v>
      </c>
      <c r="H3142" s="2">
        <v>4.056</v>
      </c>
      <c r="I3142" s="2" t="str" cm="1">
        <f t="array" ref="I3142">_xlfn.IFS(H3142&gt;3.5,"Above Average",H3142&lt;3,"Below Average",TRUE,"Average")</f>
        <v>Above Average</v>
      </c>
      <c r="J3142" s="1">
        <v>142.6798167</v>
      </c>
      <c r="K3142" s="1" t="str" cm="1">
        <f t="array" ref="K3142">_xlfn.IFS(J3142&gt;200,"Above Average",J3142&lt;155,"Below Average",TRUE,"Average")</f>
        <v>Below Average</v>
      </c>
      <c r="L3142" s="7">
        <v>7.7530000000000001</v>
      </c>
      <c r="M3142" s="7" t="str" cm="1">
        <f t="array" ref="M3142">_xlfn.IFS(L3142&gt;9,"Above Average",L3142&lt;8,"Below Average",TRUE,"Average")</f>
        <v>Below Average</v>
      </c>
    </row>
    <row r="3143" spans="1:13" x14ac:dyDescent="0.3">
      <c r="A3143">
        <v>22</v>
      </c>
      <c r="B3143" s="21">
        <v>41180</v>
      </c>
      <c r="C3143" s="21" t="str">
        <f t="shared" si="49"/>
        <v>Sep</v>
      </c>
      <c r="D3143" s="6">
        <v>976479.51</v>
      </c>
      <c r="E3143" t="s">
        <v>155</v>
      </c>
      <c r="F3143" s="5">
        <v>62.17</v>
      </c>
      <c r="G3143" s="5" t="str" cm="1">
        <f t="array" ref="G3143">_xlfn.IFS(F3143&gt;=86,"Hot Week (More Than 85°F)",F3143&lt;50,"Cold Week (Less Than 50°F)",TRUE,"Normal Week")</f>
        <v>Normal Week</v>
      </c>
      <c r="H3143" s="2">
        <v>4.0179999999999998</v>
      </c>
      <c r="I3143" s="2" t="str" cm="1">
        <f t="array" ref="I3143">_xlfn.IFS(H3143&gt;3.5,"Above Average",H3143&lt;3,"Below Average",TRUE,"Average")</f>
        <v>Above Average</v>
      </c>
      <c r="J3143" s="1">
        <v>142.76575</v>
      </c>
      <c r="K3143" s="1" t="str" cm="1">
        <f t="array" ref="K3143">_xlfn.IFS(J3143&gt;200,"Above Average",J3143&lt;155,"Below Average",TRUE,"Average")</f>
        <v>Below Average</v>
      </c>
      <c r="L3143" s="7">
        <v>7.7530000000000001</v>
      </c>
      <c r="M3143" s="7" t="str" cm="1">
        <f t="array" ref="M3143">_xlfn.IFS(L3143&gt;9,"Above Average",L3143&lt;8,"Below Average",TRUE,"Average")</f>
        <v>Below Average</v>
      </c>
    </row>
    <row r="3144" spans="1:13" x14ac:dyDescent="0.3">
      <c r="A3144">
        <v>22</v>
      </c>
      <c r="B3144" s="21">
        <v>41187</v>
      </c>
      <c r="C3144" s="21" t="str">
        <f t="shared" si="49"/>
        <v>Oct</v>
      </c>
      <c r="D3144" s="6">
        <v>1009887.36</v>
      </c>
      <c r="E3144" t="s">
        <v>155</v>
      </c>
      <c r="F3144" s="5">
        <v>62.09</v>
      </c>
      <c r="G3144" s="5" t="str" cm="1">
        <f t="array" ref="G3144">_xlfn.IFS(F3144&gt;=86,"Hot Week (More Than 85°F)",F3144&lt;50,"Cold Week (Less Than 50°F)",TRUE,"Normal Week")</f>
        <v>Normal Week</v>
      </c>
      <c r="H3144" s="2">
        <v>4.0270000000000001</v>
      </c>
      <c r="I3144" s="2" t="str" cm="1">
        <f t="array" ref="I3144">_xlfn.IFS(H3144&gt;3.5,"Above Average",H3144&lt;3,"Below Average",TRUE,"Average")</f>
        <v>Above Average</v>
      </c>
      <c r="J3144" s="1">
        <v>142.85168329999999</v>
      </c>
      <c r="K3144" s="1" t="str" cm="1">
        <f t="array" ref="K3144">_xlfn.IFS(J3144&gt;200,"Above Average",J3144&lt;155,"Below Average",TRUE,"Average")</f>
        <v>Below Average</v>
      </c>
      <c r="L3144" s="7">
        <v>7.5430000000000001</v>
      </c>
      <c r="M3144" s="7" t="str" cm="1">
        <f t="array" ref="M3144">_xlfn.IFS(L3144&gt;9,"Above Average",L3144&lt;8,"Below Average",TRUE,"Average")</f>
        <v>Below Average</v>
      </c>
    </row>
    <row r="3145" spans="1:13" x14ac:dyDescent="0.3">
      <c r="A3145">
        <v>22</v>
      </c>
      <c r="B3145" s="21">
        <v>41194</v>
      </c>
      <c r="C3145" s="21" t="str">
        <f t="shared" si="49"/>
        <v>Oct</v>
      </c>
      <c r="D3145" s="6">
        <v>1004039.84</v>
      </c>
      <c r="E3145" t="s">
        <v>155</v>
      </c>
      <c r="F3145" s="5">
        <v>54.18</v>
      </c>
      <c r="G3145" s="5" t="str" cm="1">
        <f t="array" ref="G3145">_xlfn.IFS(F3145&gt;=86,"Hot Week (More Than 85°F)",F3145&lt;50,"Cold Week (Less Than 50°F)",TRUE,"Normal Week")</f>
        <v>Normal Week</v>
      </c>
      <c r="H3145" s="2">
        <v>4.0289999999999999</v>
      </c>
      <c r="I3145" s="2" t="str" cm="1">
        <f t="array" ref="I3145">_xlfn.IFS(H3145&gt;3.5,"Above Average",H3145&lt;3,"Below Average",TRUE,"Average")</f>
        <v>Above Average</v>
      </c>
      <c r="J3145" s="1">
        <v>142.93761670000001</v>
      </c>
      <c r="K3145" s="1" t="str" cm="1">
        <f t="array" ref="K3145">_xlfn.IFS(J3145&gt;200,"Above Average",J3145&lt;155,"Below Average",TRUE,"Average")</f>
        <v>Below Average</v>
      </c>
      <c r="L3145" s="7">
        <v>7.5430000000000001</v>
      </c>
      <c r="M3145" s="7" t="str" cm="1">
        <f t="array" ref="M3145">_xlfn.IFS(L3145&gt;9,"Above Average",L3145&lt;8,"Below Average",TRUE,"Average")</f>
        <v>Below Average</v>
      </c>
    </row>
    <row r="3146" spans="1:13" x14ac:dyDescent="0.3">
      <c r="A3146">
        <v>22</v>
      </c>
      <c r="B3146" s="21">
        <v>41201</v>
      </c>
      <c r="C3146" s="21" t="str">
        <f t="shared" si="49"/>
        <v>Oct</v>
      </c>
      <c r="D3146" s="6">
        <v>978027.95</v>
      </c>
      <c r="E3146" t="s">
        <v>155</v>
      </c>
      <c r="F3146" s="5">
        <v>55.28</v>
      </c>
      <c r="G3146" s="5" t="str" cm="1">
        <f t="array" ref="G3146">_xlfn.IFS(F3146&gt;=86,"Hot Week (More Than 85°F)",F3146&lt;50,"Cold Week (Less Than 50°F)",TRUE,"Normal Week")</f>
        <v>Normal Week</v>
      </c>
      <c r="H3146" s="2">
        <v>4</v>
      </c>
      <c r="I3146" s="2" t="str" cm="1">
        <f t="array" ref="I3146">_xlfn.IFS(H3146&gt;3.5,"Above Average",H3146&lt;3,"Below Average",TRUE,"Average")</f>
        <v>Above Average</v>
      </c>
      <c r="J3146" s="1">
        <v>142.8633629</v>
      </c>
      <c r="K3146" s="1" t="str" cm="1">
        <f t="array" ref="K3146">_xlfn.IFS(J3146&gt;200,"Above Average",J3146&lt;155,"Below Average",TRUE,"Average")</f>
        <v>Below Average</v>
      </c>
      <c r="L3146" s="7">
        <v>7.5430000000000001</v>
      </c>
      <c r="M3146" s="7" t="str" cm="1">
        <f t="array" ref="M3146">_xlfn.IFS(L3146&gt;9,"Above Average",L3146&lt;8,"Below Average",TRUE,"Average")</f>
        <v>Below Average</v>
      </c>
    </row>
    <row r="3147" spans="1:13" x14ac:dyDescent="0.3">
      <c r="A3147">
        <v>22</v>
      </c>
      <c r="B3147" s="21">
        <v>41208</v>
      </c>
      <c r="C3147" s="21" t="str">
        <f t="shared" si="49"/>
        <v>Oct</v>
      </c>
      <c r="D3147" s="6">
        <v>1094422.69</v>
      </c>
      <c r="E3147" t="s">
        <v>155</v>
      </c>
      <c r="F3147" s="5">
        <v>57.58</v>
      </c>
      <c r="G3147" s="5" t="str" cm="1">
        <f t="array" ref="G3147">_xlfn.IFS(F3147&gt;=86,"Hot Week (More Than 85°F)",F3147&lt;50,"Cold Week (Less Than 50°F)",TRUE,"Normal Week")</f>
        <v>Normal Week</v>
      </c>
      <c r="H3147" s="2">
        <v>3.9169999999999998</v>
      </c>
      <c r="I3147" s="2" t="str" cm="1">
        <f t="array" ref="I3147">_xlfn.IFS(H3147&gt;3.5,"Above Average",H3147&lt;3,"Below Average",TRUE,"Average")</f>
        <v>Above Average</v>
      </c>
      <c r="J3147" s="1">
        <v>142.7624113</v>
      </c>
      <c r="K3147" s="1" t="str" cm="1">
        <f t="array" ref="K3147">_xlfn.IFS(J3147&gt;200,"Above Average",J3147&lt;155,"Below Average",TRUE,"Average")</f>
        <v>Below Average</v>
      </c>
      <c r="L3147" s="7">
        <v>7.5430000000000001</v>
      </c>
      <c r="M3147" s="7" t="str" cm="1">
        <f t="array" ref="M3147">_xlfn.IFS(L3147&gt;9,"Above Average",L3147&lt;8,"Below Average",TRUE,"Average")</f>
        <v>Below Average</v>
      </c>
    </row>
    <row r="3148" spans="1:13" x14ac:dyDescent="0.3">
      <c r="A3148">
        <v>23</v>
      </c>
      <c r="B3148" s="21">
        <v>40214</v>
      </c>
      <c r="C3148" s="21" t="str">
        <f t="shared" si="49"/>
        <v>Feb</v>
      </c>
      <c r="D3148" s="6">
        <v>1364721.58</v>
      </c>
      <c r="E3148" t="s">
        <v>155</v>
      </c>
      <c r="F3148" s="5">
        <v>15.25</v>
      </c>
      <c r="G3148" s="5" t="str" cm="1">
        <f t="array" ref="G3148">_xlfn.IFS(F3148&gt;=86,"Hot Week (More Than 85°F)",F3148&lt;50,"Cold Week (Less Than 50°F)",TRUE,"Normal Week")</f>
        <v>Cold Week (Less Than 50°F)</v>
      </c>
      <c r="H3148" s="2">
        <v>2.7879999999999998</v>
      </c>
      <c r="I3148" s="2" t="str" cm="1">
        <f t="array" ref="I3148">_xlfn.IFS(H3148&gt;3.5,"Above Average",H3148&lt;3,"Below Average",TRUE,"Average")</f>
        <v>Below Average</v>
      </c>
      <c r="J3148" s="1">
        <v>131.5279032</v>
      </c>
      <c r="K3148" s="1" t="str" cm="1">
        <f t="array" ref="K3148">_xlfn.IFS(J3148&gt;200,"Above Average",J3148&lt;155,"Below Average",TRUE,"Average")</f>
        <v>Below Average</v>
      </c>
      <c r="L3148" s="7">
        <v>5.8920000000000003</v>
      </c>
      <c r="M3148" s="7" t="str" cm="1">
        <f t="array" ref="M3148">_xlfn.IFS(L3148&gt;9,"Above Average",L3148&lt;8,"Below Average",TRUE,"Average")</f>
        <v>Below Average</v>
      </c>
    </row>
    <row r="3149" spans="1:13" x14ac:dyDescent="0.3">
      <c r="A3149">
        <v>23</v>
      </c>
      <c r="B3149" s="21">
        <v>40221</v>
      </c>
      <c r="C3149" s="21" t="str">
        <f t="shared" si="49"/>
        <v>Feb</v>
      </c>
      <c r="D3149" s="6">
        <v>1380892.08</v>
      </c>
      <c r="E3149" t="s">
        <v>156</v>
      </c>
      <c r="F3149" s="5">
        <v>18.75</v>
      </c>
      <c r="G3149" s="5" t="str" cm="1">
        <f t="array" ref="G3149">_xlfn.IFS(F3149&gt;=86,"Hot Week (More Than 85°F)",F3149&lt;50,"Cold Week (Less Than 50°F)",TRUE,"Normal Week")</f>
        <v>Cold Week (Less Than 50°F)</v>
      </c>
      <c r="H3149" s="2">
        <v>2.7709999999999999</v>
      </c>
      <c r="I3149" s="2" t="str" cm="1">
        <f t="array" ref="I3149">_xlfn.IFS(H3149&gt;3.5,"Above Average",H3149&lt;3,"Below Average",TRUE,"Average")</f>
        <v>Below Average</v>
      </c>
      <c r="J3149" s="1">
        <v>131.58661290000001</v>
      </c>
      <c r="K3149" s="1" t="str" cm="1">
        <f t="array" ref="K3149">_xlfn.IFS(J3149&gt;200,"Above Average",J3149&lt;155,"Below Average",TRUE,"Average")</f>
        <v>Below Average</v>
      </c>
      <c r="L3149" s="7">
        <v>5.8920000000000003</v>
      </c>
      <c r="M3149" s="7" t="str" cm="1">
        <f t="array" ref="M3149">_xlfn.IFS(L3149&gt;9,"Above Average",L3149&lt;8,"Below Average",TRUE,"Average")</f>
        <v>Below Average</v>
      </c>
    </row>
    <row r="3150" spans="1:13" x14ac:dyDescent="0.3">
      <c r="A3150">
        <v>23</v>
      </c>
      <c r="B3150" s="21">
        <v>40228</v>
      </c>
      <c r="C3150" s="21" t="str">
        <f t="shared" si="49"/>
        <v>Feb</v>
      </c>
      <c r="D3150" s="6">
        <v>1319588.04</v>
      </c>
      <c r="E3150" t="s">
        <v>155</v>
      </c>
      <c r="F3150" s="5">
        <v>26.7</v>
      </c>
      <c r="G3150" s="5" t="str" cm="1">
        <f t="array" ref="G3150">_xlfn.IFS(F3150&gt;=86,"Hot Week (More Than 85°F)",F3150&lt;50,"Cold Week (Less Than 50°F)",TRUE,"Normal Week")</f>
        <v>Cold Week (Less Than 50°F)</v>
      </c>
      <c r="H3150" s="2">
        <v>2.7469999999999999</v>
      </c>
      <c r="I3150" s="2" t="str" cm="1">
        <f t="array" ref="I3150">_xlfn.IFS(H3150&gt;3.5,"Above Average",H3150&lt;3,"Below Average",TRUE,"Average")</f>
        <v>Below Average</v>
      </c>
      <c r="J3150" s="1">
        <v>131.637</v>
      </c>
      <c r="K3150" s="1" t="str" cm="1">
        <f t="array" ref="K3150">_xlfn.IFS(J3150&gt;200,"Above Average",J3150&lt;155,"Below Average",TRUE,"Average")</f>
        <v>Below Average</v>
      </c>
      <c r="L3150" s="7">
        <v>5.8920000000000003</v>
      </c>
      <c r="M3150" s="7" t="str" cm="1">
        <f t="array" ref="M3150">_xlfn.IFS(L3150&gt;9,"Above Average",L3150&lt;8,"Below Average",TRUE,"Average")</f>
        <v>Below Average</v>
      </c>
    </row>
    <row r="3151" spans="1:13" x14ac:dyDescent="0.3">
      <c r="A3151">
        <v>23</v>
      </c>
      <c r="B3151" s="21">
        <v>40235</v>
      </c>
      <c r="C3151" s="21" t="str">
        <f t="shared" si="49"/>
        <v>Feb</v>
      </c>
      <c r="D3151" s="6">
        <v>1198709.6499999999</v>
      </c>
      <c r="E3151" t="s">
        <v>155</v>
      </c>
      <c r="F3151" s="5">
        <v>32.68</v>
      </c>
      <c r="G3151" s="5" t="str" cm="1">
        <f t="array" ref="G3151">_xlfn.IFS(F3151&gt;=86,"Hot Week (More Than 85°F)",F3151&lt;50,"Cold Week (Less Than 50°F)",TRUE,"Normal Week")</f>
        <v>Cold Week (Less Than 50°F)</v>
      </c>
      <c r="H3151" s="2">
        <v>2.7530000000000001</v>
      </c>
      <c r="I3151" s="2" t="str" cm="1">
        <f t="array" ref="I3151">_xlfn.IFS(H3151&gt;3.5,"Above Average",H3151&lt;3,"Below Average",TRUE,"Average")</f>
        <v>Below Average</v>
      </c>
      <c r="J3151" s="1">
        <v>131.68600000000001</v>
      </c>
      <c r="K3151" s="1" t="str" cm="1">
        <f t="array" ref="K3151">_xlfn.IFS(J3151&gt;200,"Above Average",J3151&lt;155,"Below Average",TRUE,"Average")</f>
        <v>Below Average</v>
      </c>
      <c r="L3151" s="7">
        <v>5.8920000000000003</v>
      </c>
      <c r="M3151" s="7" t="str" cm="1">
        <f t="array" ref="M3151">_xlfn.IFS(L3151&gt;9,"Above Average",L3151&lt;8,"Below Average",TRUE,"Average")</f>
        <v>Below Average</v>
      </c>
    </row>
    <row r="3152" spans="1:13" x14ac:dyDescent="0.3">
      <c r="A3152">
        <v>23</v>
      </c>
      <c r="B3152" s="21">
        <v>40242</v>
      </c>
      <c r="C3152" s="21" t="str">
        <f t="shared" si="49"/>
        <v>Mar</v>
      </c>
      <c r="D3152" s="6">
        <v>1311175.93</v>
      </c>
      <c r="E3152" t="s">
        <v>155</v>
      </c>
      <c r="F3152" s="5">
        <v>33.15</v>
      </c>
      <c r="G3152" s="5" t="str" cm="1">
        <f t="array" ref="G3152">_xlfn.IFS(F3152&gt;=86,"Hot Week (More Than 85°F)",F3152&lt;50,"Cold Week (Less Than 50°F)",TRUE,"Normal Week")</f>
        <v>Cold Week (Less Than 50°F)</v>
      </c>
      <c r="H3152" s="2">
        <v>2.766</v>
      </c>
      <c r="I3152" s="2" t="str" cm="1">
        <f t="array" ref="I3152">_xlfn.IFS(H3152&gt;3.5,"Above Average",H3152&lt;3,"Below Average",TRUE,"Average")</f>
        <v>Below Average</v>
      </c>
      <c r="J3152" s="1">
        <v>131.73500000000001</v>
      </c>
      <c r="K3152" s="1" t="str" cm="1">
        <f t="array" ref="K3152">_xlfn.IFS(J3152&gt;200,"Above Average",J3152&lt;155,"Below Average",TRUE,"Average")</f>
        <v>Below Average</v>
      </c>
      <c r="L3152" s="7">
        <v>5.8920000000000003</v>
      </c>
      <c r="M3152" s="7" t="str" cm="1">
        <f t="array" ref="M3152">_xlfn.IFS(L3152&gt;9,"Above Average",L3152&lt;8,"Below Average",TRUE,"Average")</f>
        <v>Below Average</v>
      </c>
    </row>
    <row r="3153" spans="1:13" x14ac:dyDescent="0.3">
      <c r="A3153">
        <v>23</v>
      </c>
      <c r="B3153" s="21">
        <v>40249</v>
      </c>
      <c r="C3153" s="21" t="str">
        <f t="shared" si="49"/>
        <v>Mar</v>
      </c>
      <c r="D3153" s="6">
        <v>1408082.96</v>
      </c>
      <c r="E3153" t="s">
        <v>155</v>
      </c>
      <c r="F3153" s="5">
        <v>36.07</v>
      </c>
      <c r="G3153" s="5" t="str" cm="1">
        <f t="array" ref="G3153">_xlfn.IFS(F3153&gt;=86,"Hot Week (More Than 85°F)",F3153&lt;50,"Cold Week (Less Than 50°F)",TRUE,"Normal Week")</f>
        <v>Cold Week (Less Than 50°F)</v>
      </c>
      <c r="H3153" s="2">
        <v>2.8050000000000002</v>
      </c>
      <c r="I3153" s="2" t="str" cm="1">
        <f t="array" ref="I3153">_xlfn.IFS(H3153&gt;3.5,"Above Average",H3153&lt;3,"Below Average",TRUE,"Average")</f>
        <v>Below Average</v>
      </c>
      <c r="J3153" s="1">
        <v>131.78399999999999</v>
      </c>
      <c r="K3153" s="1" t="str" cm="1">
        <f t="array" ref="K3153">_xlfn.IFS(J3153&gt;200,"Above Average",J3153&lt;155,"Below Average",TRUE,"Average")</f>
        <v>Below Average</v>
      </c>
      <c r="L3153" s="7">
        <v>5.8920000000000003</v>
      </c>
      <c r="M3153" s="7" t="str" cm="1">
        <f t="array" ref="M3153">_xlfn.IFS(L3153&gt;9,"Above Average",L3153&lt;8,"Below Average",TRUE,"Average")</f>
        <v>Below Average</v>
      </c>
    </row>
    <row r="3154" spans="1:13" x14ac:dyDescent="0.3">
      <c r="A3154">
        <v>23</v>
      </c>
      <c r="B3154" s="21">
        <v>40256</v>
      </c>
      <c r="C3154" s="21" t="str">
        <f t="shared" si="49"/>
        <v>Mar</v>
      </c>
      <c r="D3154" s="6">
        <v>1229008.32</v>
      </c>
      <c r="E3154" t="s">
        <v>155</v>
      </c>
      <c r="F3154" s="5">
        <v>43.01</v>
      </c>
      <c r="G3154" s="5" t="str" cm="1">
        <f t="array" ref="G3154">_xlfn.IFS(F3154&gt;=86,"Hot Week (More Than 85°F)",F3154&lt;50,"Cold Week (Less Than 50°F)",TRUE,"Normal Week")</f>
        <v>Cold Week (Less Than 50°F)</v>
      </c>
      <c r="H3154" s="2">
        <v>2.8340000000000001</v>
      </c>
      <c r="I3154" s="2" t="str" cm="1">
        <f t="array" ref="I3154">_xlfn.IFS(H3154&gt;3.5,"Above Average",H3154&lt;3,"Below Average",TRUE,"Average")</f>
        <v>Below Average</v>
      </c>
      <c r="J3154" s="1">
        <v>131.8242903</v>
      </c>
      <c r="K3154" s="1" t="str" cm="1">
        <f t="array" ref="K3154">_xlfn.IFS(J3154&gt;200,"Above Average",J3154&lt;155,"Below Average",TRUE,"Average")</f>
        <v>Below Average</v>
      </c>
      <c r="L3154" s="7">
        <v>5.8920000000000003</v>
      </c>
      <c r="M3154" s="7" t="str" cm="1">
        <f t="array" ref="M3154">_xlfn.IFS(L3154&gt;9,"Above Average",L3154&lt;8,"Below Average",TRUE,"Average")</f>
        <v>Below Average</v>
      </c>
    </row>
    <row r="3155" spans="1:13" x14ac:dyDescent="0.3">
      <c r="A3155">
        <v>23</v>
      </c>
      <c r="B3155" s="21">
        <v>40263</v>
      </c>
      <c r="C3155" s="21" t="str">
        <f t="shared" si="49"/>
        <v>Mar</v>
      </c>
      <c r="D3155" s="6">
        <v>1310701.8</v>
      </c>
      <c r="E3155" t="s">
        <v>155</v>
      </c>
      <c r="F3155" s="5">
        <v>38.590000000000003</v>
      </c>
      <c r="G3155" s="5" t="str" cm="1">
        <f t="array" ref="G3155">_xlfn.IFS(F3155&gt;=86,"Hot Week (More Than 85°F)",F3155&lt;50,"Cold Week (Less Than 50°F)",TRUE,"Normal Week")</f>
        <v>Cold Week (Less Than 50°F)</v>
      </c>
      <c r="H3155" s="2">
        <v>2.831</v>
      </c>
      <c r="I3155" s="2" t="str" cm="1">
        <f t="array" ref="I3155">_xlfn.IFS(H3155&gt;3.5,"Above Average",H3155&lt;3,"Below Average",TRUE,"Average")</f>
        <v>Below Average</v>
      </c>
      <c r="J3155" s="1">
        <v>131.86312899999999</v>
      </c>
      <c r="K3155" s="1" t="str" cm="1">
        <f t="array" ref="K3155">_xlfn.IFS(J3155&gt;200,"Above Average",J3155&lt;155,"Below Average",TRUE,"Average")</f>
        <v>Below Average</v>
      </c>
      <c r="L3155" s="7">
        <v>5.8920000000000003</v>
      </c>
      <c r="M3155" s="7" t="str" cm="1">
        <f t="array" ref="M3155">_xlfn.IFS(L3155&gt;9,"Above Average",L3155&lt;8,"Below Average",TRUE,"Average")</f>
        <v>Below Average</v>
      </c>
    </row>
    <row r="3156" spans="1:13" x14ac:dyDescent="0.3">
      <c r="A3156">
        <v>23</v>
      </c>
      <c r="B3156" s="21">
        <v>40270</v>
      </c>
      <c r="C3156" s="21" t="str">
        <f t="shared" si="49"/>
        <v>Apr</v>
      </c>
      <c r="D3156" s="6">
        <v>1556627.62</v>
      </c>
      <c r="E3156" t="s">
        <v>155</v>
      </c>
      <c r="F3156" s="5">
        <v>40.5</v>
      </c>
      <c r="G3156" s="5" t="str" cm="1">
        <f t="array" ref="G3156">_xlfn.IFS(F3156&gt;=86,"Hot Week (More Than 85°F)",F3156&lt;50,"Cold Week (Less Than 50°F)",TRUE,"Normal Week")</f>
        <v>Cold Week (Less Than 50°F)</v>
      </c>
      <c r="H3156" s="2">
        <v>2.8260000000000001</v>
      </c>
      <c r="I3156" s="2" t="str" cm="1">
        <f t="array" ref="I3156">_xlfn.IFS(H3156&gt;3.5,"Above Average",H3156&lt;3,"Below Average",TRUE,"Average")</f>
        <v>Below Average</v>
      </c>
      <c r="J3156" s="1">
        <v>131.9019677</v>
      </c>
      <c r="K3156" s="1" t="str" cm="1">
        <f t="array" ref="K3156">_xlfn.IFS(J3156&gt;200,"Above Average",J3156&lt;155,"Below Average",TRUE,"Average")</f>
        <v>Below Average</v>
      </c>
      <c r="L3156" s="7">
        <v>5.4349999999999996</v>
      </c>
      <c r="M3156" s="7" t="str" cm="1">
        <f t="array" ref="M3156">_xlfn.IFS(L3156&gt;9,"Above Average",L3156&lt;8,"Below Average",TRUE,"Average")</f>
        <v>Below Average</v>
      </c>
    </row>
    <row r="3157" spans="1:13" x14ac:dyDescent="0.3">
      <c r="A3157">
        <v>23</v>
      </c>
      <c r="B3157" s="21">
        <v>40277</v>
      </c>
      <c r="C3157" s="21" t="str">
        <f t="shared" si="49"/>
        <v>Apr</v>
      </c>
      <c r="D3157" s="6">
        <v>1264434.7</v>
      </c>
      <c r="E3157" t="s">
        <v>155</v>
      </c>
      <c r="F3157" s="5">
        <v>56.82</v>
      </c>
      <c r="G3157" s="5" t="str" cm="1">
        <f t="array" ref="G3157">_xlfn.IFS(F3157&gt;=86,"Hot Week (More Than 85°F)",F3157&lt;50,"Cold Week (Less Than 50°F)",TRUE,"Normal Week")</f>
        <v>Normal Week</v>
      </c>
      <c r="H3157" s="2">
        <v>2.8490000000000002</v>
      </c>
      <c r="I3157" s="2" t="str" cm="1">
        <f t="array" ref="I3157">_xlfn.IFS(H3157&gt;3.5,"Above Average",H3157&lt;3,"Below Average",TRUE,"Average")</f>
        <v>Below Average</v>
      </c>
      <c r="J3157" s="1">
        <v>131.94080650000001</v>
      </c>
      <c r="K3157" s="1" t="str" cm="1">
        <f t="array" ref="K3157">_xlfn.IFS(J3157&gt;200,"Above Average",J3157&lt;155,"Below Average",TRUE,"Average")</f>
        <v>Below Average</v>
      </c>
      <c r="L3157" s="7">
        <v>5.4349999999999996</v>
      </c>
      <c r="M3157" s="7" t="str" cm="1">
        <f t="array" ref="M3157">_xlfn.IFS(L3157&gt;9,"Above Average",L3157&lt;8,"Below Average",TRUE,"Average")</f>
        <v>Below Average</v>
      </c>
    </row>
    <row r="3158" spans="1:13" x14ac:dyDescent="0.3">
      <c r="A3158">
        <v>23</v>
      </c>
      <c r="B3158" s="21">
        <v>40284</v>
      </c>
      <c r="C3158" s="21" t="str">
        <f t="shared" si="49"/>
        <v>Apr</v>
      </c>
      <c r="D3158" s="6">
        <v>1288823.72</v>
      </c>
      <c r="E3158" t="s">
        <v>155</v>
      </c>
      <c r="F3158" s="5">
        <v>44.25</v>
      </c>
      <c r="G3158" s="5" t="str" cm="1">
        <f t="array" ref="G3158">_xlfn.IFS(F3158&gt;=86,"Hot Week (More Than 85°F)",F3158&lt;50,"Cold Week (Less Than 50°F)",TRUE,"Normal Week")</f>
        <v>Cold Week (Less Than 50°F)</v>
      </c>
      <c r="H3158" s="2">
        <v>2.8849999999999998</v>
      </c>
      <c r="I3158" s="2" t="str" cm="1">
        <f t="array" ref="I3158">_xlfn.IFS(H3158&gt;3.5,"Above Average",H3158&lt;3,"Below Average",TRUE,"Average")</f>
        <v>Below Average</v>
      </c>
      <c r="J3158" s="1">
        <v>131.98089999999999</v>
      </c>
      <c r="K3158" s="1" t="str" cm="1">
        <f t="array" ref="K3158">_xlfn.IFS(J3158&gt;200,"Above Average",J3158&lt;155,"Below Average",TRUE,"Average")</f>
        <v>Below Average</v>
      </c>
      <c r="L3158" s="7">
        <v>5.4349999999999996</v>
      </c>
      <c r="M3158" s="7" t="str" cm="1">
        <f t="array" ref="M3158">_xlfn.IFS(L3158&gt;9,"Above Average",L3158&lt;8,"Below Average",TRUE,"Average")</f>
        <v>Below Average</v>
      </c>
    </row>
    <row r="3159" spans="1:13" x14ac:dyDescent="0.3">
      <c r="A3159">
        <v>23</v>
      </c>
      <c r="B3159" s="21">
        <v>40291</v>
      </c>
      <c r="C3159" s="21" t="str">
        <f t="shared" si="49"/>
        <v>Apr</v>
      </c>
      <c r="D3159" s="6">
        <v>1315023.08</v>
      </c>
      <c r="E3159" t="s">
        <v>155</v>
      </c>
      <c r="F3159" s="5">
        <v>46.4</v>
      </c>
      <c r="G3159" s="5" t="str" cm="1">
        <f t="array" ref="G3159">_xlfn.IFS(F3159&gt;=86,"Hot Week (More Than 85°F)",F3159&lt;50,"Cold Week (Less Than 50°F)",TRUE,"Normal Week")</f>
        <v>Cold Week (Less Than 50°F)</v>
      </c>
      <c r="H3159" s="2">
        <v>2.895</v>
      </c>
      <c r="I3159" s="2" t="str" cm="1">
        <f t="array" ref="I3159">_xlfn.IFS(H3159&gt;3.5,"Above Average",H3159&lt;3,"Below Average",TRUE,"Average")</f>
        <v>Below Average</v>
      </c>
      <c r="J3159" s="1">
        <v>132.0226667</v>
      </c>
      <c r="K3159" s="1" t="str" cm="1">
        <f t="array" ref="K3159">_xlfn.IFS(J3159&gt;200,"Above Average",J3159&lt;155,"Below Average",TRUE,"Average")</f>
        <v>Below Average</v>
      </c>
      <c r="L3159" s="7">
        <v>5.4349999999999996</v>
      </c>
      <c r="M3159" s="7" t="str" cm="1">
        <f t="array" ref="M3159">_xlfn.IFS(L3159&gt;9,"Above Average",L3159&lt;8,"Below Average",TRUE,"Average")</f>
        <v>Below Average</v>
      </c>
    </row>
    <row r="3160" spans="1:13" x14ac:dyDescent="0.3">
      <c r="A3160">
        <v>23</v>
      </c>
      <c r="B3160" s="21">
        <v>40298</v>
      </c>
      <c r="C3160" s="21" t="str">
        <f t="shared" si="49"/>
        <v>Apr</v>
      </c>
      <c r="D3160" s="6">
        <v>1259414.52</v>
      </c>
      <c r="E3160" t="s">
        <v>155</v>
      </c>
      <c r="F3160" s="5">
        <v>45.47</v>
      </c>
      <c r="G3160" s="5" t="str" cm="1">
        <f t="array" ref="G3160">_xlfn.IFS(F3160&gt;=86,"Hot Week (More Than 85°F)",F3160&lt;50,"Cold Week (Less Than 50°F)",TRUE,"Normal Week")</f>
        <v>Cold Week (Less Than 50°F)</v>
      </c>
      <c r="H3160" s="2">
        <v>2.9350000000000001</v>
      </c>
      <c r="I3160" s="2" t="str" cm="1">
        <f t="array" ref="I3160">_xlfn.IFS(H3160&gt;3.5,"Above Average",H3160&lt;3,"Below Average",TRUE,"Average")</f>
        <v>Below Average</v>
      </c>
      <c r="J3160" s="1">
        <v>132.06443329999999</v>
      </c>
      <c r="K3160" s="1" t="str" cm="1">
        <f t="array" ref="K3160">_xlfn.IFS(J3160&gt;200,"Above Average",J3160&lt;155,"Below Average",TRUE,"Average")</f>
        <v>Below Average</v>
      </c>
      <c r="L3160" s="7">
        <v>5.4349999999999996</v>
      </c>
      <c r="M3160" s="7" t="str" cm="1">
        <f t="array" ref="M3160">_xlfn.IFS(L3160&gt;9,"Above Average",L3160&lt;8,"Below Average",TRUE,"Average")</f>
        <v>Below Average</v>
      </c>
    </row>
    <row r="3161" spans="1:13" x14ac:dyDescent="0.3">
      <c r="A3161">
        <v>23</v>
      </c>
      <c r="B3161" s="21">
        <v>40305</v>
      </c>
      <c r="C3161" s="21" t="str">
        <f t="shared" si="49"/>
        <v>May</v>
      </c>
      <c r="D3161" s="6">
        <v>1365552.28</v>
      </c>
      <c r="E3161" t="s">
        <v>155</v>
      </c>
      <c r="F3161" s="5">
        <v>61.04</v>
      </c>
      <c r="G3161" s="5" t="str" cm="1">
        <f t="array" ref="G3161">_xlfn.IFS(F3161&gt;=86,"Hot Week (More Than 85°F)",F3161&lt;50,"Cold Week (Less Than 50°F)",TRUE,"Normal Week")</f>
        <v>Normal Week</v>
      </c>
      <c r="H3161" s="2">
        <v>2.9809999999999999</v>
      </c>
      <c r="I3161" s="2" t="str" cm="1">
        <f t="array" ref="I3161">_xlfn.IFS(H3161&gt;3.5,"Above Average",H3161&lt;3,"Below Average",TRUE,"Average")</f>
        <v>Below Average</v>
      </c>
      <c r="J3161" s="1">
        <v>132.1062</v>
      </c>
      <c r="K3161" s="1" t="str" cm="1">
        <f t="array" ref="K3161">_xlfn.IFS(J3161&gt;200,"Above Average",J3161&lt;155,"Below Average",TRUE,"Average")</f>
        <v>Below Average</v>
      </c>
      <c r="L3161" s="7">
        <v>5.4349999999999996</v>
      </c>
      <c r="M3161" s="7" t="str" cm="1">
        <f t="array" ref="M3161">_xlfn.IFS(L3161&gt;9,"Above Average",L3161&lt;8,"Below Average",TRUE,"Average")</f>
        <v>Below Average</v>
      </c>
    </row>
    <row r="3162" spans="1:13" x14ac:dyDescent="0.3">
      <c r="A3162">
        <v>23</v>
      </c>
      <c r="B3162" s="21">
        <v>40312</v>
      </c>
      <c r="C3162" s="21" t="str">
        <f t="shared" si="49"/>
        <v>May</v>
      </c>
      <c r="D3162" s="6">
        <v>1303055.0900000001</v>
      </c>
      <c r="E3162" t="s">
        <v>155</v>
      </c>
      <c r="F3162" s="5">
        <v>45.33</v>
      </c>
      <c r="G3162" s="5" t="str" cm="1">
        <f t="array" ref="G3162">_xlfn.IFS(F3162&gt;=86,"Hot Week (More Than 85°F)",F3162&lt;50,"Cold Week (Less Than 50°F)",TRUE,"Normal Week")</f>
        <v>Cold Week (Less Than 50°F)</v>
      </c>
      <c r="H3162" s="2">
        <v>2.9830000000000001</v>
      </c>
      <c r="I3162" s="2" t="str" cm="1">
        <f t="array" ref="I3162">_xlfn.IFS(H3162&gt;3.5,"Above Average",H3162&lt;3,"Below Average",TRUE,"Average")</f>
        <v>Below Average</v>
      </c>
      <c r="J3162" s="1">
        <v>132.152129</v>
      </c>
      <c r="K3162" s="1" t="str" cm="1">
        <f t="array" ref="K3162">_xlfn.IFS(J3162&gt;200,"Above Average",J3162&lt;155,"Below Average",TRUE,"Average")</f>
        <v>Below Average</v>
      </c>
      <c r="L3162" s="7">
        <v>5.4349999999999996</v>
      </c>
      <c r="M3162" s="7" t="str" cm="1">
        <f t="array" ref="M3162">_xlfn.IFS(L3162&gt;9,"Above Average",L3162&lt;8,"Below Average",TRUE,"Average")</f>
        <v>Below Average</v>
      </c>
    </row>
    <row r="3163" spans="1:13" x14ac:dyDescent="0.3">
      <c r="A3163">
        <v>23</v>
      </c>
      <c r="B3163" s="21">
        <v>40319</v>
      </c>
      <c r="C3163" s="21" t="str">
        <f t="shared" si="49"/>
        <v>May</v>
      </c>
      <c r="D3163" s="6">
        <v>1327424.28</v>
      </c>
      <c r="E3163" t="s">
        <v>155</v>
      </c>
      <c r="F3163" s="5">
        <v>57.94</v>
      </c>
      <c r="G3163" s="5" t="str" cm="1">
        <f t="array" ref="G3163">_xlfn.IFS(F3163&gt;=86,"Hot Week (More Than 85°F)",F3163&lt;50,"Cold Week (Less Than 50°F)",TRUE,"Normal Week")</f>
        <v>Normal Week</v>
      </c>
      <c r="H3163" s="2">
        <v>2.9609999999999999</v>
      </c>
      <c r="I3163" s="2" t="str" cm="1">
        <f t="array" ref="I3163">_xlfn.IFS(H3163&gt;3.5,"Above Average",H3163&lt;3,"Below Average",TRUE,"Average")</f>
        <v>Below Average</v>
      </c>
      <c r="J3163" s="1">
        <v>132.2230323</v>
      </c>
      <c r="K3163" s="1" t="str" cm="1">
        <f t="array" ref="K3163">_xlfn.IFS(J3163&gt;200,"Above Average",J3163&lt;155,"Below Average",TRUE,"Average")</f>
        <v>Below Average</v>
      </c>
      <c r="L3163" s="7">
        <v>5.4349999999999996</v>
      </c>
      <c r="M3163" s="7" t="str" cm="1">
        <f t="array" ref="M3163">_xlfn.IFS(L3163&gt;9,"Above Average",L3163&lt;8,"Below Average",TRUE,"Average")</f>
        <v>Below Average</v>
      </c>
    </row>
    <row r="3164" spans="1:13" x14ac:dyDescent="0.3">
      <c r="A3164">
        <v>23</v>
      </c>
      <c r="B3164" s="21">
        <v>40326</v>
      </c>
      <c r="C3164" s="21" t="str">
        <f t="shared" si="49"/>
        <v>May</v>
      </c>
      <c r="D3164" s="6">
        <v>1571158.56</v>
      </c>
      <c r="E3164" t="s">
        <v>155</v>
      </c>
      <c r="F3164" s="5">
        <v>69.260000000000005</v>
      </c>
      <c r="G3164" s="5" t="str" cm="1">
        <f t="array" ref="G3164">_xlfn.IFS(F3164&gt;=86,"Hot Week (More Than 85°F)",F3164&lt;50,"Cold Week (Less Than 50°F)",TRUE,"Normal Week")</f>
        <v>Normal Week</v>
      </c>
      <c r="H3164" s="2">
        <v>2.9060000000000001</v>
      </c>
      <c r="I3164" s="2" t="str" cm="1">
        <f t="array" ref="I3164">_xlfn.IFS(H3164&gt;3.5,"Above Average",H3164&lt;3,"Below Average",TRUE,"Average")</f>
        <v>Below Average</v>
      </c>
      <c r="J3164" s="1">
        <v>132.2939355</v>
      </c>
      <c r="K3164" s="1" t="str" cm="1">
        <f t="array" ref="K3164">_xlfn.IFS(J3164&gt;200,"Above Average",J3164&lt;155,"Below Average",TRUE,"Average")</f>
        <v>Below Average</v>
      </c>
      <c r="L3164" s="7">
        <v>5.4349999999999996</v>
      </c>
      <c r="M3164" s="7" t="str" cm="1">
        <f t="array" ref="M3164">_xlfn.IFS(L3164&gt;9,"Above Average",L3164&lt;8,"Below Average",TRUE,"Average")</f>
        <v>Below Average</v>
      </c>
    </row>
    <row r="3165" spans="1:13" x14ac:dyDescent="0.3">
      <c r="A3165">
        <v>23</v>
      </c>
      <c r="B3165" s="21">
        <v>40333</v>
      </c>
      <c r="C3165" s="21" t="str">
        <f t="shared" si="49"/>
        <v>Jun</v>
      </c>
      <c r="D3165" s="6">
        <v>1514435.51</v>
      </c>
      <c r="E3165" t="s">
        <v>155</v>
      </c>
      <c r="F3165" s="5">
        <v>64.94</v>
      </c>
      <c r="G3165" s="5" t="str" cm="1">
        <f t="array" ref="G3165">_xlfn.IFS(F3165&gt;=86,"Hot Week (More Than 85°F)",F3165&lt;50,"Cold Week (Less Than 50°F)",TRUE,"Normal Week")</f>
        <v>Normal Week</v>
      </c>
      <c r="H3165" s="2">
        <v>2.8570000000000002</v>
      </c>
      <c r="I3165" s="2" t="str" cm="1">
        <f t="array" ref="I3165">_xlfn.IFS(H3165&gt;3.5,"Above Average",H3165&lt;3,"Below Average",TRUE,"Average")</f>
        <v>Below Average</v>
      </c>
      <c r="J3165" s="1">
        <v>132.36483870000001</v>
      </c>
      <c r="K3165" s="1" t="str" cm="1">
        <f t="array" ref="K3165">_xlfn.IFS(J3165&gt;200,"Above Average",J3165&lt;155,"Below Average",TRUE,"Average")</f>
        <v>Below Average</v>
      </c>
      <c r="L3165" s="7">
        <v>5.4349999999999996</v>
      </c>
      <c r="M3165" s="7" t="str" cm="1">
        <f t="array" ref="M3165">_xlfn.IFS(L3165&gt;9,"Above Average",L3165&lt;8,"Below Average",TRUE,"Average")</f>
        <v>Below Average</v>
      </c>
    </row>
    <row r="3166" spans="1:13" x14ac:dyDescent="0.3">
      <c r="A3166">
        <v>23</v>
      </c>
      <c r="B3166" s="21">
        <v>40340</v>
      </c>
      <c r="C3166" s="21" t="str">
        <f t="shared" si="49"/>
        <v>Jun</v>
      </c>
      <c r="D3166" s="6">
        <v>1439432.06</v>
      </c>
      <c r="E3166" t="s">
        <v>155</v>
      </c>
      <c r="F3166" s="5">
        <v>58.35</v>
      </c>
      <c r="G3166" s="5" t="str" cm="1">
        <f t="array" ref="G3166">_xlfn.IFS(F3166&gt;=86,"Hot Week (More Than 85°F)",F3166&lt;50,"Cold Week (Less Than 50°F)",TRUE,"Normal Week")</f>
        <v>Normal Week</v>
      </c>
      <c r="H3166" s="2">
        <v>2.83</v>
      </c>
      <c r="I3166" s="2" t="str" cm="1">
        <f t="array" ref="I3166">_xlfn.IFS(H3166&gt;3.5,"Above Average",H3166&lt;3,"Below Average",TRUE,"Average")</f>
        <v>Below Average</v>
      </c>
      <c r="J3166" s="1">
        <v>132.43574190000001</v>
      </c>
      <c r="K3166" s="1" t="str" cm="1">
        <f t="array" ref="K3166">_xlfn.IFS(J3166&gt;200,"Above Average",J3166&lt;155,"Below Average",TRUE,"Average")</f>
        <v>Below Average</v>
      </c>
      <c r="L3166" s="7">
        <v>5.4349999999999996</v>
      </c>
      <c r="M3166" s="7" t="str" cm="1">
        <f t="array" ref="M3166">_xlfn.IFS(L3166&gt;9,"Above Average",L3166&lt;8,"Below Average",TRUE,"Average")</f>
        <v>Below Average</v>
      </c>
    </row>
    <row r="3167" spans="1:13" x14ac:dyDescent="0.3">
      <c r="A3167">
        <v>23</v>
      </c>
      <c r="B3167" s="21">
        <v>40347</v>
      </c>
      <c r="C3167" s="21" t="str">
        <f t="shared" si="49"/>
        <v>Jun</v>
      </c>
      <c r="D3167" s="6">
        <v>1507708.93</v>
      </c>
      <c r="E3167" t="s">
        <v>155</v>
      </c>
      <c r="F3167" s="5">
        <v>60.29</v>
      </c>
      <c r="G3167" s="5" t="str" cm="1">
        <f t="array" ref="G3167">_xlfn.IFS(F3167&gt;=86,"Hot Week (More Than 85°F)",F3167&lt;50,"Cold Week (Less Than 50°F)",TRUE,"Normal Week")</f>
        <v>Normal Week</v>
      </c>
      <c r="H3167" s="2">
        <v>2.8050000000000002</v>
      </c>
      <c r="I3167" s="2" t="str" cm="1">
        <f t="array" ref="I3167">_xlfn.IFS(H3167&gt;3.5,"Above Average",H3167&lt;3,"Below Average",TRUE,"Average")</f>
        <v>Below Average</v>
      </c>
      <c r="J3167" s="1">
        <v>132.47333330000001</v>
      </c>
      <c r="K3167" s="1" t="str" cm="1">
        <f t="array" ref="K3167">_xlfn.IFS(J3167&gt;200,"Above Average",J3167&lt;155,"Below Average",TRUE,"Average")</f>
        <v>Below Average</v>
      </c>
      <c r="L3167" s="7">
        <v>5.4349999999999996</v>
      </c>
      <c r="M3167" s="7" t="str" cm="1">
        <f t="array" ref="M3167">_xlfn.IFS(L3167&gt;9,"Above Average",L3167&lt;8,"Below Average",TRUE,"Average")</f>
        <v>Below Average</v>
      </c>
    </row>
    <row r="3168" spans="1:13" x14ac:dyDescent="0.3">
      <c r="A3168">
        <v>23</v>
      </c>
      <c r="B3168" s="21">
        <v>40354</v>
      </c>
      <c r="C3168" s="21" t="str">
        <f t="shared" si="49"/>
        <v>Jun</v>
      </c>
      <c r="D3168" s="6">
        <v>1415204.88</v>
      </c>
      <c r="E3168" t="s">
        <v>155</v>
      </c>
      <c r="F3168" s="5">
        <v>69.83</v>
      </c>
      <c r="G3168" s="5" t="str" cm="1">
        <f t="array" ref="G3168">_xlfn.IFS(F3168&gt;=86,"Hot Week (More Than 85°F)",F3168&lt;50,"Cold Week (Less Than 50°F)",TRUE,"Normal Week")</f>
        <v>Normal Week</v>
      </c>
      <c r="H3168" s="2">
        <v>2.81</v>
      </c>
      <c r="I3168" s="2" t="str" cm="1">
        <f t="array" ref="I3168">_xlfn.IFS(H3168&gt;3.5,"Above Average",H3168&lt;3,"Below Average",TRUE,"Average")</f>
        <v>Below Average</v>
      </c>
      <c r="J3168" s="1">
        <v>132.49760000000001</v>
      </c>
      <c r="K3168" s="1" t="str" cm="1">
        <f t="array" ref="K3168">_xlfn.IFS(J3168&gt;200,"Above Average",J3168&lt;155,"Below Average",TRUE,"Average")</f>
        <v>Below Average</v>
      </c>
      <c r="L3168" s="7">
        <v>5.4349999999999996</v>
      </c>
      <c r="M3168" s="7" t="str" cm="1">
        <f t="array" ref="M3168">_xlfn.IFS(L3168&gt;9,"Above Average",L3168&lt;8,"Below Average",TRUE,"Average")</f>
        <v>Below Average</v>
      </c>
    </row>
    <row r="3169" spans="1:13" x14ac:dyDescent="0.3">
      <c r="A3169">
        <v>23</v>
      </c>
      <c r="B3169" s="21">
        <v>40361</v>
      </c>
      <c r="C3169" s="21" t="str">
        <f t="shared" si="49"/>
        <v>Jul</v>
      </c>
      <c r="D3169" s="6">
        <v>1549113.18</v>
      </c>
      <c r="E3169" t="s">
        <v>155</v>
      </c>
      <c r="F3169" s="5">
        <v>64.760000000000005</v>
      </c>
      <c r="G3169" s="5" t="str" cm="1">
        <f t="array" ref="G3169">_xlfn.IFS(F3169&gt;=86,"Hot Week (More Than 85°F)",F3169&lt;50,"Cold Week (Less Than 50°F)",TRUE,"Normal Week")</f>
        <v>Normal Week</v>
      </c>
      <c r="H3169" s="2">
        <v>2.8149999999999999</v>
      </c>
      <c r="I3169" s="2" t="str" cm="1">
        <f t="array" ref="I3169">_xlfn.IFS(H3169&gt;3.5,"Above Average",H3169&lt;3,"Below Average",TRUE,"Average")</f>
        <v>Below Average</v>
      </c>
      <c r="J3169" s="1">
        <v>132.5218667</v>
      </c>
      <c r="K3169" s="1" t="str" cm="1">
        <f t="array" ref="K3169">_xlfn.IFS(J3169&gt;200,"Above Average",J3169&lt;155,"Below Average",TRUE,"Average")</f>
        <v>Below Average</v>
      </c>
      <c r="L3169" s="7">
        <v>5.3259999999999996</v>
      </c>
      <c r="M3169" s="7" t="str" cm="1">
        <f t="array" ref="M3169">_xlfn.IFS(L3169&gt;9,"Above Average",L3169&lt;8,"Below Average",TRUE,"Average")</f>
        <v>Below Average</v>
      </c>
    </row>
    <row r="3170" spans="1:13" x14ac:dyDescent="0.3">
      <c r="A3170">
        <v>23</v>
      </c>
      <c r="B3170" s="21">
        <v>40368</v>
      </c>
      <c r="C3170" s="21" t="str">
        <f t="shared" si="49"/>
        <v>Jul</v>
      </c>
      <c r="D3170" s="6">
        <v>1417535.78</v>
      </c>
      <c r="E3170" t="s">
        <v>155</v>
      </c>
      <c r="F3170" s="5">
        <v>77.16</v>
      </c>
      <c r="G3170" s="5" t="str" cm="1">
        <f t="array" ref="G3170">_xlfn.IFS(F3170&gt;=86,"Hot Week (More Than 85°F)",F3170&lt;50,"Cold Week (Less Than 50°F)",TRUE,"Normal Week")</f>
        <v>Normal Week</v>
      </c>
      <c r="H3170" s="2">
        <v>2.806</v>
      </c>
      <c r="I3170" s="2" t="str" cm="1">
        <f t="array" ref="I3170">_xlfn.IFS(H3170&gt;3.5,"Above Average",H3170&lt;3,"Below Average",TRUE,"Average")</f>
        <v>Below Average</v>
      </c>
      <c r="J3170" s="1">
        <v>132.54613330000001</v>
      </c>
      <c r="K3170" s="1" t="str" cm="1">
        <f t="array" ref="K3170">_xlfn.IFS(J3170&gt;200,"Above Average",J3170&lt;155,"Below Average",TRUE,"Average")</f>
        <v>Below Average</v>
      </c>
      <c r="L3170" s="7">
        <v>5.3259999999999996</v>
      </c>
      <c r="M3170" s="7" t="str" cm="1">
        <f t="array" ref="M3170">_xlfn.IFS(L3170&gt;9,"Above Average",L3170&lt;8,"Below Average",TRUE,"Average")</f>
        <v>Below Average</v>
      </c>
    </row>
    <row r="3171" spans="1:13" x14ac:dyDescent="0.3">
      <c r="A3171">
        <v>23</v>
      </c>
      <c r="B3171" s="21">
        <v>40375</v>
      </c>
      <c r="C3171" s="21" t="str">
        <f t="shared" si="49"/>
        <v>Jul</v>
      </c>
      <c r="D3171" s="6">
        <v>1413124.11</v>
      </c>
      <c r="E3171" t="s">
        <v>155</v>
      </c>
      <c r="F3171" s="5">
        <v>73.94</v>
      </c>
      <c r="G3171" s="5" t="str" cm="1">
        <f t="array" ref="G3171">_xlfn.IFS(F3171&gt;=86,"Hot Week (More Than 85°F)",F3171&lt;50,"Cold Week (Less Than 50°F)",TRUE,"Normal Week")</f>
        <v>Normal Week</v>
      </c>
      <c r="H3171" s="2">
        <v>2.7959999999999998</v>
      </c>
      <c r="I3171" s="2" t="str" cm="1">
        <f t="array" ref="I3171">_xlfn.IFS(H3171&gt;3.5,"Above Average",H3171&lt;3,"Below Average",TRUE,"Average")</f>
        <v>Below Average</v>
      </c>
      <c r="J3171" s="1">
        <v>132.5667742</v>
      </c>
      <c r="K3171" s="1" t="str" cm="1">
        <f t="array" ref="K3171">_xlfn.IFS(J3171&gt;200,"Above Average",J3171&lt;155,"Below Average",TRUE,"Average")</f>
        <v>Below Average</v>
      </c>
      <c r="L3171" s="7">
        <v>5.3259999999999996</v>
      </c>
      <c r="M3171" s="7" t="str" cm="1">
        <f t="array" ref="M3171">_xlfn.IFS(L3171&gt;9,"Above Average",L3171&lt;8,"Below Average",TRUE,"Average")</f>
        <v>Below Average</v>
      </c>
    </row>
    <row r="3172" spans="1:13" x14ac:dyDescent="0.3">
      <c r="A3172">
        <v>23</v>
      </c>
      <c r="B3172" s="21">
        <v>40382</v>
      </c>
      <c r="C3172" s="21" t="str">
        <f t="shared" si="49"/>
        <v>Jul</v>
      </c>
      <c r="D3172" s="6">
        <v>1333634.45</v>
      </c>
      <c r="E3172" t="s">
        <v>155</v>
      </c>
      <c r="F3172" s="5">
        <v>70.2</v>
      </c>
      <c r="G3172" s="5" t="str" cm="1">
        <f t="array" ref="G3172">_xlfn.IFS(F3172&gt;=86,"Hot Week (More Than 85°F)",F3172&lt;50,"Cold Week (Less Than 50°F)",TRUE,"Normal Week")</f>
        <v>Normal Week</v>
      </c>
      <c r="H3172" s="2">
        <v>2.7839999999999998</v>
      </c>
      <c r="I3172" s="2" t="str" cm="1">
        <f t="array" ref="I3172">_xlfn.IFS(H3172&gt;3.5,"Above Average",H3172&lt;3,"Below Average",TRUE,"Average")</f>
        <v>Below Average</v>
      </c>
      <c r="J3172" s="1">
        <v>132.5825806</v>
      </c>
      <c r="K3172" s="1" t="str" cm="1">
        <f t="array" ref="K3172">_xlfn.IFS(J3172&gt;200,"Above Average",J3172&lt;155,"Below Average",TRUE,"Average")</f>
        <v>Below Average</v>
      </c>
      <c r="L3172" s="7">
        <v>5.3259999999999996</v>
      </c>
      <c r="M3172" s="7" t="str" cm="1">
        <f t="array" ref="M3172">_xlfn.IFS(L3172&gt;9,"Above Average",L3172&lt;8,"Below Average",TRUE,"Average")</f>
        <v>Below Average</v>
      </c>
    </row>
    <row r="3173" spans="1:13" x14ac:dyDescent="0.3">
      <c r="A3173">
        <v>23</v>
      </c>
      <c r="B3173" s="21">
        <v>40389</v>
      </c>
      <c r="C3173" s="21" t="str">
        <f t="shared" si="49"/>
        <v>Jul</v>
      </c>
      <c r="D3173" s="6">
        <v>1319773.55</v>
      </c>
      <c r="E3173" t="s">
        <v>155</v>
      </c>
      <c r="F3173" s="5">
        <v>69.709999999999994</v>
      </c>
      <c r="G3173" s="5" t="str" cm="1">
        <f t="array" ref="G3173">_xlfn.IFS(F3173&gt;=86,"Hot Week (More Than 85°F)",F3173&lt;50,"Cold Week (Less Than 50°F)",TRUE,"Normal Week")</f>
        <v>Normal Week</v>
      </c>
      <c r="H3173" s="2">
        <v>2.7919999999999998</v>
      </c>
      <c r="I3173" s="2" t="str" cm="1">
        <f t="array" ref="I3173">_xlfn.IFS(H3173&gt;3.5,"Above Average",H3173&lt;3,"Below Average",TRUE,"Average")</f>
        <v>Below Average</v>
      </c>
      <c r="J3173" s="1">
        <v>132.5983871</v>
      </c>
      <c r="K3173" s="1" t="str" cm="1">
        <f t="array" ref="K3173">_xlfn.IFS(J3173&gt;200,"Above Average",J3173&lt;155,"Below Average",TRUE,"Average")</f>
        <v>Below Average</v>
      </c>
      <c r="L3173" s="7">
        <v>5.3259999999999996</v>
      </c>
      <c r="M3173" s="7" t="str" cm="1">
        <f t="array" ref="M3173">_xlfn.IFS(L3173&gt;9,"Above Average",L3173&lt;8,"Below Average",TRUE,"Average")</f>
        <v>Below Average</v>
      </c>
    </row>
    <row r="3174" spans="1:13" x14ac:dyDescent="0.3">
      <c r="A3174">
        <v>23</v>
      </c>
      <c r="B3174" s="21">
        <v>40396</v>
      </c>
      <c r="C3174" s="21" t="str">
        <f t="shared" si="49"/>
        <v>Aug</v>
      </c>
      <c r="D3174" s="6">
        <v>1417013.07</v>
      </c>
      <c r="E3174" t="s">
        <v>155</v>
      </c>
      <c r="F3174" s="5">
        <v>70.03</v>
      </c>
      <c r="G3174" s="5" t="str" cm="1">
        <f t="array" ref="G3174">_xlfn.IFS(F3174&gt;=86,"Hot Week (More Than 85°F)",F3174&lt;50,"Cold Week (Less Than 50°F)",TRUE,"Normal Week")</f>
        <v>Normal Week</v>
      </c>
      <c r="H3174" s="2">
        <v>2.7919999999999998</v>
      </c>
      <c r="I3174" s="2" t="str" cm="1">
        <f t="array" ref="I3174">_xlfn.IFS(H3174&gt;3.5,"Above Average",H3174&lt;3,"Below Average",TRUE,"Average")</f>
        <v>Below Average</v>
      </c>
      <c r="J3174" s="1">
        <v>132.6141935</v>
      </c>
      <c r="K3174" s="1" t="str" cm="1">
        <f t="array" ref="K3174">_xlfn.IFS(J3174&gt;200,"Above Average",J3174&lt;155,"Below Average",TRUE,"Average")</f>
        <v>Below Average</v>
      </c>
      <c r="L3174" s="7">
        <v>5.3259999999999996</v>
      </c>
      <c r="M3174" s="7" t="str" cm="1">
        <f t="array" ref="M3174">_xlfn.IFS(L3174&gt;9,"Above Average",L3174&lt;8,"Below Average",TRUE,"Average")</f>
        <v>Below Average</v>
      </c>
    </row>
    <row r="3175" spans="1:13" x14ac:dyDescent="0.3">
      <c r="A3175">
        <v>23</v>
      </c>
      <c r="B3175" s="21">
        <v>40403</v>
      </c>
      <c r="C3175" s="21" t="str">
        <f t="shared" si="49"/>
        <v>Aug</v>
      </c>
      <c r="D3175" s="6">
        <v>1346345.97</v>
      </c>
      <c r="E3175" t="s">
        <v>155</v>
      </c>
      <c r="F3175" s="5">
        <v>67.430000000000007</v>
      </c>
      <c r="G3175" s="5" t="str" cm="1">
        <f t="array" ref="G3175">_xlfn.IFS(F3175&gt;=86,"Hot Week (More Than 85°F)",F3175&lt;50,"Cold Week (Less Than 50°F)",TRUE,"Normal Week")</f>
        <v>Normal Week</v>
      </c>
      <c r="H3175" s="2">
        <v>2.81</v>
      </c>
      <c r="I3175" s="2" t="str" cm="1">
        <f t="array" ref="I3175">_xlfn.IFS(H3175&gt;3.5,"Above Average",H3175&lt;3,"Below Average",TRUE,"Average")</f>
        <v>Below Average</v>
      </c>
      <c r="J3175" s="1">
        <v>132.63</v>
      </c>
      <c r="K3175" s="1" t="str" cm="1">
        <f t="array" ref="K3175">_xlfn.IFS(J3175&gt;200,"Above Average",J3175&lt;155,"Below Average",TRUE,"Average")</f>
        <v>Below Average</v>
      </c>
      <c r="L3175" s="7">
        <v>5.3259999999999996</v>
      </c>
      <c r="M3175" s="7" t="str" cm="1">
        <f t="array" ref="M3175">_xlfn.IFS(L3175&gt;9,"Above Average",L3175&lt;8,"Below Average",TRUE,"Average")</f>
        <v>Below Average</v>
      </c>
    </row>
    <row r="3176" spans="1:13" x14ac:dyDescent="0.3">
      <c r="A3176">
        <v>23</v>
      </c>
      <c r="B3176" s="21">
        <v>40410</v>
      </c>
      <c r="C3176" s="21" t="str">
        <f t="shared" si="49"/>
        <v>Aug</v>
      </c>
      <c r="D3176" s="6">
        <v>1439901.05</v>
      </c>
      <c r="E3176" t="s">
        <v>155</v>
      </c>
      <c r="F3176" s="5">
        <v>68.650000000000006</v>
      </c>
      <c r="G3176" s="5" t="str" cm="1">
        <f t="array" ref="G3176">_xlfn.IFS(F3176&gt;=86,"Hot Week (More Than 85°F)",F3176&lt;50,"Cold Week (Less Than 50°F)",TRUE,"Normal Week")</f>
        <v>Normal Week</v>
      </c>
      <c r="H3176" s="2">
        <v>2.7959999999999998</v>
      </c>
      <c r="I3176" s="2" t="str" cm="1">
        <f t="array" ref="I3176">_xlfn.IFS(H3176&gt;3.5,"Above Average",H3176&lt;3,"Below Average",TRUE,"Average")</f>
        <v>Below Average</v>
      </c>
      <c r="J3176" s="1">
        <v>132.66161289999999</v>
      </c>
      <c r="K3176" s="1" t="str" cm="1">
        <f t="array" ref="K3176">_xlfn.IFS(J3176&gt;200,"Above Average",J3176&lt;155,"Below Average",TRUE,"Average")</f>
        <v>Below Average</v>
      </c>
      <c r="L3176" s="7">
        <v>5.3259999999999996</v>
      </c>
      <c r="M3176" s="7" t="str" cm="1">
        <f t="array" ref="M3176">_xlfn.IFS(L3176&gt;9,"Above Average",L3176&lt;8,"Below Average",TRUE,"Average")</f>
        <v>Below Average</v>
      </c>
    </row>
    <row r="3177" spans="1:13" x14ac:dyDescent="0.3">
      <c r="A3177">
        <v>23</v>
      </c>
      <c r="B3177" s="21">
        <v>40417</v>
      </c>
      <c r="C3177" s="21" t="str">
        <f t="shared" si="49"/>
        <v>Aug</v>
      </c>
      <c r="D3177" s="6">
        <v>1584623.36</v>
      </c>
      <c r="E3177" t="s">
        <v>155</v>
      </c>
      <c r="F3177" s="5">
        <v>63.25</v>
      </c>
      <c r="G3177" s="5" t="str" cm="1">
        <f t="array" ref="G3177">_xlfn.IFS(F3177&gt;=86,"Hot Week (More Than 85°F)",F3177&lt;50,"Cold Week (Less Than 50°F)",TRUE,"Normal Week")</f>
        <v>Normal Week</v>
      </c>
      <c r="H3177" s="2">
        <v>2.77</v>
      </c>
      <c r="I3177" s="2" t="str" cm="1">
        <f t="array" ref="I3177">_xlfn.IFS(H3177&gt;3.5,"Above Average",H3177&lt;3,"Below Average",TRUE,"Average")</f>
        <v>Below Average</v>
      </c>
      <c r="J3177" s="1">
        <v>132.69322579999999</v>
      </c>
      <c r="K3177" s="1" t="str" cm="1">
        <f t="array" ref="K3177">_xlfn.IFS(J3177&gt;200,"Above Average",J3177&lt;155,"Below Average",TRUE,"Average")</f>
        <v>Below Average</v>
      </c>
      <c r="L3177" s="7">
        <v>5.3259999999999996</v>
      </c>
      <c r="M3177" s="7" t="str" cm="1">
        <f t="array" ref="M3177">_xlfn.IFS(L3177&gt;9,"Above Average",L3177&lt;8,"Below Average",TRUE,"Average")</f>
        <v>Below Average</v>
      </c>
    </row>
    <row r="3178" spans="1:13" x14ac:dyDescent="0.3">
      <c r="A3178">
        <v>23</v>
      </c>
      <c r="B3178" s="21">
        <v>40424</v>
      </c>
      <c r="C3178" s="21" t="str">
        <f t="shared" si="49"/>
        <v>Sep</v>
      </c>
      <c r="D3178" s="6">
        <v>1405119.23</v>
      </c>
      <c r="E3178" t="s">
        <v>155</v>
      </c>
      <c r="F3178" s="5">
        <v>72.91</v>
      </c>
      <c r="G3178" s="5" t="str" cm="1">
        <f t="array" ref="G3178">_xlfn.IFS(F3178&gt;=86,"Hot Week (More Than 85°F)",F3178&lt;50,"Cold Week (Less Than 50°F)",TRUE,"Normal Week")</f>
        <v>Normal Week</v>
      </c>
      <c r="H3178" s="2">
        <v>2.7349999999999999</v>
      </c>
      <c r="I3178" s="2" t="str" cm="1">
        <f t="array" ref="I3178">_xlfn.IFS(H3178&gt;3.5,"Above Average",H3178&lt;3,"Below Average",TRUE,"Average")</f>
        <v>Below Average</v>
      </c>
      <c r="J3178" s="1">
        <v>132.72483869999999</v>
      </c>
      <c r="K3178" s="1" t="str" cm="1">
        <f t="array" ref="K3178">_xlfn.IFS(J3178&gt;200,"Above Average",J3178&lt;155,"Below Average",TRUE,"Average")</f>
        <v>Below Average</v>
      </c>
      <c r="L3178" s="7">
        <v>5.3259999999999996</v>
      </c>
      <c r="M3178" s="7" t="str" cm="1">
        <f t="array" ref="M3178">_xlfn.IFS(L3178&gt;9,"Above Average",L3178&lt;8,"Below Average",TRUE,"Average")</f>
        <v>Below Average</v>
      </c>
    </row>
    <row r="3179" spans="1:13" x14ac:dyDescent="0.3">
      <c r="A3179">
        <v>23</v>
      </c>
      <c r="B3179" s="21">
        <v>40431</v>
      </c>
      <c r="C3179" s="21" t="str">
        <f t="shared" si="49"/>
        <v>Sep</v>
      </c>
      <c r="D3179" s="6">
        <v>1272842.8500000001</v>
      </c>
      <c r="E3179" t="s">
        <v>156</v>
      </c>
      <c r="F3179" s="5">
        <v>63.21</v>
      </c>
      <c r="G3179" s="5" t="str" cm="1">
        <f t="array" ref="G3179">_xlfn.IFS(F3179&gt;=86,"Hot Week (More Than 85°F)",F3179&lt;50,"Cold Week (Less Than 50°F)",TRUE,"Normal Week")</f>
        <v>Normal Week</v>
      </c>
      <c r="H3179" s="2">
        <v>2.7170000000000001</v>
      </c>
      <c r="I3179" s="2" t="str" cm="1">
        <f t="array" ref="I3179">_xlfn.IFS(H3179&gt;3.5,"Above Average",H3179&lt;3,"Below Average",TRUE,"Average")</f>
        <v>Below Average</v>
      </c>
      <c r="J3179" s="1">
        <v>132.75645159999999</v>
      </c>
      <c r="K3179" s="1" t="str" cm="1">
        <f t="array" ref="K3179">_xlfn.IFS(J3179&gt;200,"Above Average",J3179&lt;155,"Below Average",TRUE,"Average")</f>
        <v>Below Average</v>
      </c>
      <c r="L3179" s="7">
        <v>5.3259999999999996</v>
      </c>
      <c r="M3179" s="7" t="str" cm="1">
        <f t="array" ref="M3179">_xlfn.IFS(L3179&gt;9,"Above Average",L3179&lt;8,"Below Average",TRUE,"Average")</f>
        <v>Below Average</v>
      </c>
    </row>
    <row r="3180" spans="1:13" x14ac:dyDescent="0.3">
      <c r="A3180">
        <v>23</v>
      </c>
      <c r="B3180" s="21">
        <v>40438</v>
      </c>
      <c r="C3180" s="21" t="str">
        <f t="shared" si="49"/>
        <v>Sep</v>
      </c>
      <c r="D3180" s="6">
        <v>1159132.58</v>
      </c>
      <c r="E3180" t="s">
        <v>155</v>
      </c>
      <c r="F3180" s="5">
        <v>55.3</v>
      </c>
      <c r="G3180" s="5" t="str" cm="1">
        <f t="array" ref="G3180">_xlfn.IFS(F3180&gt;=86,"Hot Week (More Than 85°F)",F3180&lt;50,"Cold Week (Less Than 50°F)",TRUE,"Normal Week")</f>
        <v>Normal Week</v>
      </c>
      <c r="H3180" s="2">
        <v>2.7160000000000002</v>
      </c>
      <c r="I3180" s="2" t="str" cm="1">
        <f t="array" ref="I3180">_xlfn.IFS(H3180&gt;3.5,"Above Average",H3180&lt;3,"Below Average",TRUE,"Average")</f>
        <v>Below Average</v>
      </c>
      <c r="J3180" s="1">
        <v>132.76706669999999</v>
      </c>
      <c r="K3180" s="1" t="str" cm="1">
        <f t="array" ref="K3180">_xlfn.IFS(J3180&gt;200,"Above Average",J3180&lt;155,"Below Average",TRUE,"Average")</f>
        <v>Below Average</v>
      </c>
      <c r="L3180" s="7">
        <v>5.3259999999999996</v>
      </c>
      <c r="M3180" s="7" t="str" cm="1">
        <f t="array" ref="M3180">_xlfn.IFS(L3180&gt;9,"Above Average",L3180&lt;8,"Below Average",TRUE,"Average")</f>
        <v>Below Average</v>
      </c>
    </row>
    <row r="3181" spans="1:13" x14ac:dyDescent="0.3">
      <c r="A3181">
        <v>23</v>
      </c>
      <c r="B3181" s="21">
        <v>40445</v>
      </c>
      <c r="C3181" s="21" t="str">
        <f t="shared" si="49"/>
        <v>Sep</v>
      </c>
      <c r="D3181" s="6">
        <v>1099055.6499999999</v>
      </c>
      <c r="E3181" t="s">
        <v>155</v>
      </c>
      <c r="F3181" s="5">
        <v>57.75</v>
      </c>
      <c r="G3181" s="5" t="str" cm="1">
        <f t="array" ref="G3181">_xlfn.IFS(F3181&gt;=86,"Hot Week (More Than 85°F)",F3181&lt;50,"Cold Week (Less Than 50°F)",TRUE,"Normal Week")</f>
        <v>Normal Week</v>
      </c>
      <c r="H3181" s="2">
        <v>2.718</v>
      </c>
      <c r="I3181" s="2" t="str" cm="1">
        <f t="array" ref="I3181">_xlfn.IFS(H3181&gt;3.5,"Above Average",H3181&lt;3,"Below Average",TRUE,"Average")</f>
        <v>Below Average</v>
      </c>
      <c r="J3181" s="1">
        <v>132.76193330000001</v>
      </c>
      <c r="K3181" s="1" t="str" cm="1">
        <f t="array" ref="K3181">_xlfn.IFS(J3181&gt;200,"Above Average",J3181&lt;155,"Below Average",TRUE,"Average")</f>
        <v>Below Average</v>
      </c>
      <c r="L3181" s="7">
        <v>5.3259999999999996</v>
      </c>
      <c r="M3181" s="7" t="str" cm="1">
        <f t="array" ref="M3181">_xlfn.IFS(L3181&gt;9,"Above Average",L3181&lt;8,"Below Average",TRUE,"Average")</f>
        <v>Below Average</v>
      </c>
    </row>
    <row r="3182" spans="1:13" x14ac:dyDescent="0.3">
      <c r="A3182">
        <v>23</v>
      </c>
      <c r="B3182" s="21">
        <v>40452</v>
      </c>
      <c r="C3182" s="21" t="str">
        <f t="shared" si="49"/>
        <v>Oct</v>
      </c>
      <c r="D3182" s="6">
        <v>1129909.44</v>
      </c>
      <c r="E3182" t="s">
        <v>155</v>
      </c>
      <c r="F3182" s="5">
        <v>62.07</v>
      </c>
      <c r="G3182" s="5" t="str" cm="1">
        <f t="array" ref="G3182">_xlfn.IFS(F3182&gt;=86,"Hot Week (More Than 85°F)",F3182&lt;50,"Cold Week (Less Than 50°F)",TRUE,"Normal Week")</f>
        <v>Normal Week</v>
      </c>
      <c r="H3182" s="2">
        <v>2.7170000000000001</v>
      </c>
      <c r="I3182" s="2" t="str" cm="1">
        <f t="array" ref="I3182">_xlfn.IFS(H3182&gt;3.5,"Above Average",H3182&lt;3,"Below Average",TRUE,"Average")</f>
        <v>Below Average</v>
      </c>
      <c r="J3182" s="1">
        <v>132.7568</v>
      </c>
      <c r="K3182" s="1" t="str" cm="1">
        <f t="array" ref="K3182">_xlfn.IFS(J3182&gt;200,"Above Average",J3182&lt;155,"Below Average",TRUE,"Average")</f>
        <v>Below Average</v>
      </c>
      <c r="L3182" s="7">
        <v>5.2869999999999999</v>
      </c>
      <c r="M3182" s="7" t="str" cm="1">
        <f t="array" ref="M3182">_xlfn.IFS(L3182&gt;9,"Above Average",L3182&lt;8,"Below Average",TRUE,"Average")</f>
        <v>Below Average</v>
      </c>
    </row>
    <row r="3183" spans="1:13" x14ac:dyDescent="0.3">
      <c r="A3183">
        <v>23</v>
      </c>
      <c r="B3183" s="21">
        <v>40459</v>
      </c>
      <c r="C3183" s="21" t="str">
        <f t="shared" si="49"/>
        <v>Oct</v>
      </c>
      <c r="D3183" s="6">
        <v>1179851.68</v>
      </c>
      <c r="E3183" t="s">
        <v>155</v>
      </c>
      <c r="F3183" s="5">
        <v>50.75</v>
      </c>
      <c r="G3183" s="5" t="str" cm="1">
        <f t="array" ref="G3183">_xlfn.IFS(F3183&gt;=86,"Hot Week (More Than 85°F)",F3183&lt;50,"Cold Week (Less Than 50°F)",TRUE,"Normal Week")</f>
        <v>Normal Week</v>
      </c>
      <c r="H3183" s="2">
        <v>2.7759999999999998</v>
      </c>
      <c r="I3183" s="2" t="str" cm="1">
        <f t="array" ref="I3183">_xlfn.IFS(H3183&gt;3.5,"Above Average",H3183&lt;3,"Below Average",TRUE,"Average")</f>
        <v>Below Average</v>
      </c>
      <c r="J3183" s="1">
        <v>132.75166669999999</v>
      </c>
      <c r="K3183" s="1" t="str" cm="1">
        <f t="array" ref="K3183">_xlfn.IFS(J3183&gt;200,"Above Average",J3183&lt;155,"Below Average",TRUE,"Average")</f>
        <v>Below Average</v>
      </c>
      <c r="L3183" s="7">
        <v>5.2869999999999999</v>
      </c>
      <c r="M3183" s="7" t="str" cm="1">
        <f t="array" ref="M3183">_xlfn.IFS(L3183&gt;9,"Above Average",L3183&lt;8,"Below Average",TRUE,"Average")</f>
        <v>Below Average</v>
      </c>
    </row>
    <row r="3184" spans="1:13" x14ac:dyDescent="0.3">
      <c r="A3184">
        <v>23</v>
      </c>
      <c r="B3184" s="21">
        <v>40466</v>
      </c>
      <c r="C3184" s="21" t="str">
        <f t="shared" si="49"/>
        <v>Oct</v>
      </c>
      <c r="D3184" s="6">
        <v>1119809.71</v>
      </c>
      <c r="E3184" t="s">
        <v>155</v>
      </c>
      <c r="F3184" s="5">
        <v>45.55</v>
      </c>
      <c r="G3184" s="5" t="str" cm="1">
        <f t="array" ref="G3184">_xlfn.IFS(F3184&gt;=86,"Hot Week (More Than 85°F)",F3184&lt;50,"Cold Week (Less Than 50°F)",TRUE,"Normal Week")</f>
        <v>Cold Week (Less Than 50°F)</v>
      </c>
      <c r="H3184" s="2">
        <v>2.8780000000000001</v>
      </c>
      <c r="I3184" s="2" t="str" cm="1">
        <f t="array" ref="I3184">_xlfn.IFS(H3184&gt;3.5,"Above Average",H3184&lt;3,"Below Average",TRUE,"Average")</f>
        <v>Below Average</v>
      </c>
      <c r="J3184" s="1">
        <v>132.7633548</v>
      </c>
      <c r="K3184" s="1" t="str" cm="1">
        <f t="array" ref="K3184">_xlfn.IFS(J3184&gt;200,"Above Average",J3184&lt;155,"Below Average",TRUE,"Average")</f>
        <v>Below Average</v>
      </c>
      <c r="L3184" s="7">
        <v>5.2869999999999999</v>
      </c>
      <c r="M3184" s="7" t="str" cm="1">
        <f t="array" ref="M3184">_xlfn.IFS(L3184&gt;9,"Above Average",L3184&lt;8,"Below Average",TRUE,"Average")</f>
        <v>Below Average</v>
      </c>
    </row>
    <row r="3185" spans="1:13" x14ac:dyDescent="0.3">
      <c r="A3185">
        <v>23</v>
      </c>
      <c r="B3185" s="21">
        <v>40473</v>
      </c>
      <c r="C3185" s="21" t="str">
        <f t="shared" si="49"/>
        <v>Oct</v>
      </c>
      <c r="D3185" s="6">
        <v>1147503.92</v>
      </c>
      <c r="E3185" t="s">
        <v>155</v>
      </c>
      <c r="F3185" s="5">
        <v>43.19</v>
      </c>
      <c r="G3185" s="5" t="str" cm="1">
        <f t="array" ref="G3185">_xlfn.IFS(F3185&gt;=86,"Hot Week (More Than 85°F)",F3185&lt;50,"Cold Week (Less Than 50°F)",TRUE,"Normal Week")</f>
        <v>Cold Week (Less Than 50°F)</v>
      </c>
      <c r="H3185" s="2">
        <v>2.919</v>
      </c>
      <c r="I3185" s="2" t="str" cm="1">
        <f t="array" ref="I3185">_xlfn.IFS(H3185&gt;3.5,"Above Average",H3185&lt;3,"Below Average",TRUE,"Average")</f>
        <v>Below Average</v>
      </c>
      <c r="J3185" s="1">
        <v>132.8170968</v>
      </c>
      <c r="K3185" s="1" t="str" cm="1">
        <f t="array" ref="K3185">_xlfn.IFS(J3185&gt;200,"Above Average",J3185&lt;155,"Below Average",TRUE,"Average")</f>
        <v>Below Average</v>
      </c>
      <c r="L3185" s="7">
        <v>5.2869999999999999</v>
      </c>
      <c r="M3185" s="7" t="str" cm="1">
        <f t="array" ref="M3185">_xlfn.IFS(L3185&gt;9,"Above Average",L3185&lt;8,"Below Average",TRUE,"Average")</f>
        <v>Below Average</v>
      </c>
    </row>
    <row r="3186" spans="1:13" x14ac:dyDescent="0.3">
      <c r="A3186">
        <v>23</v>
      </c>
      <c r="B3186" s="21">
        <v>40480</v>
      </c>
      <c r="C3186" s="21" t="str">
        <f t="shared" si="49"/>
        <v>Oct</v>
      </c>
      <c r="D3186" s="6">
        <v>1112871.23</v>
      </c>
      <c r="E3186" t="s">
        <v>155</v>
      </c>
      <c r="F3186" s="5">
        <v>48.68</v>
      </c>
      <c r="G3186" s="5" t="str" cm="1">
        <f t="array" ref="G3186">_xlfn.IFS(F3186&gt;=86,"Hot Week (More Than 85°F)",F3186&lt;50,"Cold Week (Less Than 50°F)",TRUE,"Normal Week")</f>
        <v>Cold Week (Less Than 50°F)</v>
      </c>
      <c r="H3186" s="2">
        <v>2.9380000000000002</v>
      </c>
      <c r="I3186" s="2" t="str" cm="1">
        <f t="array" ref="I3186">_xlfn.IFS(H3186&gt;3.5,"Above Average",H3186&lt;3,"Below Average",TRUE,"Average")</f>
        <v>Below Average</v>
      </c>
      <c r="J3186" s="1">
        <v>132.87083870000001</v>
      </c>
      <c r="K3186" s="1" t="str" cm="1">
        <f t="array" ref="K3186">_xlfn.IFS(J3186&gt;200,"Above Average",J3186&lt;155,"Below Average",TRUE,"Average")</f>
        <v>Below Average</v>
      </c>
      <c r="L3186" s="7">
        <v>5.2869999999999999</v>
      </c>
      <c r="M3186" s="7" t="str" cm="1">
        <f t="array" ref="M3186">_xlfn.IFS(L3186&gt;9,"Above Average",L3186&lt;8,"Below Average",TRUE,"Average")</f>
        <v>Below Average</v>
      </c>
    </row>
    <row r="3187" spans="1:13" x14ac:dyDescent="0.3">
      <c r="A3187">
        <v>23</v>
      </c>
      <c r="B3187" s="21">
        <v>40487</v>
      </c>
      <c r="C3187" s="21" t="str">
        <f t="shared" si="49"/>
        <v>Nov</v>
      </c>
      <c r="D3187" s="6">
        <v>1203119.96</v>
      </c>
      <c r="E3187" t="s">
        <v>155</v>
      </c>
      <c r="F3187" s="5">
        <v>36.6</v>
      </c>
      <c r="G3187" s="5" t="str" cm="1">
        <f t="array" ref="G3187">_xlfn.IFS(F3187&gt;=86,"Hot Week (More Than 85°F)",F3187&lt;50,"Cold Week (Less Than 50°F)",TRUE,"Normal Week")</f>
        <v>Cold Week (Less Than 50°F)</v>
      </c>
      <c r="H3187" s="2">
        <v>2.9380000000000002</v>
      </c>
      <c r="I3187" s="2" t="str" cm="1">
        <f t="array" ref="I3187">_xlfn.IFS(H3187&gt;3.5,"Above Average",H3187&lt;3,"Below Average",TRUE,"Average")</f>
        <v>Below Average</v>
      </c>
      <c r="J3187" s="1">
        <v>132.92458060000001</v>
      </c>
      <c r="K3187" s="1" t="str" cm="1">
        <f t="array" ref="K3187">_xlfn.IFS(J3187&gt;200,"Above Average",J3187&lt;155,"Below Average",TRUE,"Average")</f>
        <v>Below Average</v>
      </c>
      <c r="L3187" s="7">
        <v>5.2869999999999999</v>
      </c>
      <c r="M3187" s="7" t="str" cm="1">
        <f t="array" ref="M3187">_xlfn.IFS(L3187&gt;9,"Above Average",L3187&lt;8,"Below Average",TRUE,"Average")</f>
        <v>Below Average</v>
      </c>
    </row>
    <row r="3188" spans="1:13" x14ac:dyDescent="0.3">
      <c r="A3188">
        <v>23</v>
      </c>
      <c r="B3188" s="21">
        <v>40494</v>
      </c>
      <c r="C3188" s="21" t="str">
        <f t="shared" si="49"/>
        <v>Nov</v>
      </c>
      <c r="D3188" s="6">
        <v>1387953.75</v>
      </c>
      <c r="E3188" t="s">
        <v>155</v>
      </c>
      <c r="F3188" s="5">
        <v>35.590000000000003</v>
      </c>
      <c r="G3188" s="5" t="str" cm="1">
        <f t="array" ref="G3188">_xlfn.IFS(F3188&gt;=86,"Hot Week (More Than 85°F)",F3188&lt;50,"Cold Week (Less Than 50°F)",TRUE,"Normal Week")</f>
        <v>Cold Week (Less Than 50°F)</v>
      </c>
      <c r="H3188" s="2">
        <v>2.9609999999999999</v>
      </c>
      <c r="I3188" s="2" t="str" cm="1">
        <f t="array" ref="I3188">_xlfn.IFS(H3188&gt;3.5,"Above Average",H3188&lt;3,"Below Average",TRUE,"Average")</f>
        <v>Below Average</v>
      </c>
      <c r="J3188" s="1">
        <v>132.97832260000001</v>
      </c>
      <c r="K3188" s="1" t="str" cm="1">
        <f t="array" ref="K3188">_xlfn.IFS(J3188&gt;200,"Above Average",J3188&lt;155,"Below Average",TRUE,"Average")</f>
        <v>Below Average</v>
      </c>
      <c r="L3188" s="7">
        <v>5.2869999999999999</v>
      </c>
      <c r="M3188" s="7" t="str" cm="1">
        <f t="array" ref="M3188">_xlfn.IFS(L3188&gt;9,"Above Average",L3188&lt;8,"Below Average",TRUE,"Average")</f>
        <v>Below Average</v>
      </c>
    </row>
    <row r="3189" spans="1:13" x14ac:dyDescent="0.3">
      <c r="A3189">
        <v>23</v>
      </c>
      <c r="B3189" s="21">
        <v>40501</v>
      </c>
      <c r="C3189" s="21" t="str">
        <f t="shared" si="49"/>
        <v>Nov</v>
      </c>
      <c r="D3189" s="6">
        <v>1314994.32</v>
      </c>
      <c r="E3189" t="s">
        <v>155</v>
      </c>
      <c r="F3189" s="5">
        <v>41.66</v>
      </c>
      <c r="G3189" s="5" t="str" cm="1">
        <f t="array" ref="G3189">_xlfn.IFS(F3189&gt;=86,"Hot Week (More Than 85°F)",F3189&lt;50,"Cold Week (Less Than 50°F)",TRUE,"Normal Week")</f>
        <v>Cold Week (Less Than 50°F)</v>
      </c>
      <c r="H3189" s="2">
        <v>3.03</v>
      </c>
      <c r="I3189" s="2" t="str" cm="1">
        <f t="array" ref="I3189">_xlfn.IFS(H3189&gt;3.5,"Above Average",H3189&lt;3,"Below Average",TRUE,"Average")</f>
        <v>Average</v>
      </c>
      <c r="J3189" s="1">
        <v>132.91720000000001</v>
      </c>
      <c r="K3189" s="1" t="str" cm="1">
        <f t="array" ref="K3189">_xlfn.IFS(J3189&gt;200,"Above Average",J3189&lt;155,"Below Average",TRUE,"Average")</f>
        <v>Below Average</v>
      </c>
      <c r="L3189" s="7">
        <v>5.2869999999999999</v>
      </c>
      <c r="M3189" s="7" t="str" cm="1">
        <f t="array" ref="M3189">_xlfn.IFS(L3189&gt;9,"Above Average",L3189&lt;8,"Below Average",TRUE,"Average")</f>
        <v>Below Average</v>
      </c>
    </row>
    <row r="3190" spans="1:13" x14ac:dyDescent="0.3">
      <c r="A3190">
        <v>23</v>
      </c>
      <c r="B3190" s="21">
        <v>40508</v>
      </c>
      <c r="C3190" s="21" t="str">
        <f t="shared" si="49"/>
        <v>Nov</v>
      </c>
      <c r="D3190" s="6">
        <v>2072685.05</v>
      </c>
      <c r="E3190" t="s">
        <v>156</v>
      </c>
      <c r="F3190" s="5">
        <v>34.950000000000003</v>
      </c>
      <c r="G3190" s="5" t="str" cm="1">
        <f t="array" ref="G3190">_xlfn.IFS(F3190&gt;=86,"Hot Week (More Than 85°F)",F3190&lt;50,"Cold Week (Less Than 50°F)",TRUE,"Normal Week")</f>
        <v>Cold Week (Less Than 50°F)</v>
      </c>
      <c r="H3190" s="2">
        <v>3.07</v>
      </c>
      <c r="I3190" s="2" t="str" cm="1">
        <f t="array" ref="I3190">_xlfn.IFS(H3190&gt;3.5,"Above Average",H3190&lt;3,"Below Average",TRUE,"Average")</f>
        <v>Average</v>
      </c>
      <c r="J3190" s="1">
        <v>132.8369333</v>
      </c>
      <c r="K3190" s="1" t="str" cm="1">
        <f t="array" ref="K3190">_xlfn.IFS(J3190&gt;200,"Above Average",J3190&lt;155,"Below Average",TRUE,"Average")</f>
        <v>Below Average</v>
      </c>
      <c r="L3190" s="7">
        <v>5.2869999999999999</v>
      </c>
      <c r="M3190" s="7" t="str" cm="1">
        <f t="array" ref="M3190">_xlfn.IFS(L3190&gt;9,"Above Average",L3190&lt;8,"Below Average",TRUE,"Average")</f>
        <v>Below Average</v>
      </c>
    </row>
    <row r="3191" spans="1:13" x14ac:dyDescent="0.3">
      <c r="A3191">
        <v>23</v>
      </c>
      <c r="B3191" s="21">
        <v>40515</v>
      </c>
      <c r="C3191" s="21" t="str">
        <f t="shared" si="49"/>
        <v>Dec</v>
      </c>
      <c r="D3191" s="6">
        <v>1617025.41</v>
      </c>
      <c r="E3191" t="s">
        <v>155</v>
      </c>
      <c r="F3191" s="5">
        <v>34.299999999999997</v>
      </c>
      <c r="G3191" s="5" t="str" cm="1">
        <f t="array" ref="G3191">_xlfn.IFS(F3191&gt;=86,"Hot Week (More Than 85°F)",F3191&lt;50,"Cold Week (Less Than 50°F)",TRUE,"Normal Week")</f>
        <v>Cold Week (Less Than 50°F)</v>
      </c>
      <c r="H3191" s="2">
        <v>3.0649999999999999</v>
      </c>
      <c r="I3191" s="2" t="str" cm="1">
        <f t="array" ref="I3191">_xlfn.IFS(H3191&gt;3.5,"Above Average",H3191&lt;3,"Below Average",TRUE,"Average")</f>
        <v>Average</v>
      </c>
      <c r="J3191" s="1">
        <v>132.75666670000001</v>
      </c>
      <c r="K3191" s="1" t="str" cm="1">
        <f t="array" ref="K3191">_xlfn.IFS(J3191&gt;200,"Above Average",J3191&lt;155,"Below Average",TRUE,"Average")</f>
        <v>Below Average</v>
      </c>
      <c r="L3191" s="7">
        <v>5.2869999999999999</v>
      </c>
      <c r="M3191" s="7" t="str" cm="1">
        <f t="array" ref="M3191">_xlfn.IFS(L3191&gt;9,"Above Average",L3191&lt;8,"Below Average",TRUE,"Average")</f>
        <v>Below Average</v>
      </c>
    </row>
    <row r="3192" spans="1:13" x14ac:dyDescent="0.3">
      <c r="A3192">
        <v>23</v>
      </c>
      <c r="B3192" s="21">
        <v>40522</v>
      </c>
      <c r="C3192" s="21" t="str">
        <f t="shared" si="49"/>
        <v>Dec</v>
      </c>
      <c r="D3192" s="6">
        <v>1872365.99</v>
      </c>
      <c r="E3192" t="s">
        <v>155</v>
      </c>
      <c r="F3192" s="5">
        <v>20.12</v>
      </c>
      <c r="G3192" s="5" t="str" cm="1">
        <f t="array" ref="G3192">_xlfn.IFS(F3192&gt;=86,"Hot Week (More Than 85°F)",F3192&lt;50,"Cold Week (Less Than 50°F)",TRUE,"Normal Week")</f>
        <v>Cold Week (Less Than 50°F)</v>
      </c>
      <c r="H3192" s="2">
        <v>3.1320000000000001</v>
      </c>
      <c r="I3192" s="2" t="str" cm="1">
        <f t="array" ref="I3192">_xlfn.IFS(H3192&gt;3.5,"Above Average",H3192&lt;3,"Below Average",TRUE,"Average")</f>
        <v>Average</v>
      </c>
      <c r="J3192" s="1">
        <v>132.6764</v>
      </c>
      <c r="K3192" s="1" t="str" cm="1">
        <f t="array" ref="K3192">_xlfn.IFS(J3192&gt;200,"Above Average",J3192&lt;155,"Below Average",TRUE,"Average")</f>
        <v>Below Average</v>
      </c>
      <c r="L3192" s="7">
        <v>5.2869999999999999</v>
      </c>
      <c r="M3192" s="7" t="str" cm="1">
        <f t="array" ref="M3192">_xlfn.IFS(L3192&gt;9,"Above Average",L3192&lt;8,"Below Average",TRUE,"Average")</f>
        <v>Below Average</v>
      </c>
    </row>
    <row r="3193" spans="1:13" x14ac:dyDescent="0.3">
      <c r="A3193">
        <v>23</v>
      </c>
      <c r="B3193" s="21">
        <v>40529</v>
      </c>
      <c r="C3193" s="21" t="str">
        <f t="shared" si="49"/>
        <v>Dec</v>
      </c>
      <c r="D3193" s="6">
        <v>2238573.48</v>
      </c>
      <c r="E3193" t="s">
        <v>155</v>
      </c>
      <c r="F3193" s="5">
        <v>23.05</v>
      </c>
      <c r="G3193" s="5" t="str" cm="1">
        <f t="array" ref="G3193">_xlfn.IFS(F3193&gt;=86,"Hot Week (More Than 85°F)",F3193&lt;50,"Cold Week (Less Than 50°F)",TRUE,"Normal Week")</f>
        <v>Cold Week (Less Than 50°F)</v>
      </c>
      <c r="H3193" s="2">
        <v>3.1389999999999998</v>
      </c>
      <c r="I3193" s="2" t="str" cm="1">
        <f t="array" ref="I3193">_xlfn.IFS(H3193&gt;3.5,"Above Average",H3193&lt;3,"Below Average",TRUE,"Average")</f>
        <v>Average</v>
      </c>
      <c r="J3193" s="1">
        <v>132.6804516</v>
      </c>
      <c r="K3193" s="1" t="str" cm="1">
        <f t="array" ref="K3193">_xlfn.IFS(J3193&gt;200,"Above Average",J3193&lt;155,"Below Average",TRUE,"Average")</f>
        <v>Below Average</v>
      </c>
      <c r="L3193" s="7">
        <v>5.2869999999999999</v>
      </c>
      <c r="M3193" s="7" t="str" cm="1">
        <f t="array" ref="M3193">_xlfn.IFS(L3193&gt;9,"Above Average",L3193&lt;8,"Below Average",TRUE,"Average")</f>
        <v>Below Average</v>
      </c>
    </row>
    <row r="3194" spans="1:13" x14ac:dyDescent="0.3">
      <c r="A3194">
        <v>23</v>
      </c>
      <c r="B3194" s="21">
        <v>40536</v>
      </c>
      <c r="C3194" s="21" t="str">
        <f t="shared" si="49"/>
        <v>Dec</v>
      </c>
      <c r="D3194" s="6">
        <v>2734277.1</v>
      </c>
      <c r="E3194" t="s">
        <v>155</v>
      </c>
      <c r="F3194" s="5">
        <v>22.96</v>
      </c>
      <c r="G3194" s="5" t="str" cm="1">
        <f t="array" ref="G3194">_xlfn.IFS(F3194&gt;=86,"Hot Week (More Than 85°F)",F3194&lt;50,"Cold Week (Less Than 50°F)",TRUE,"Normal Week")</f>
        <v>Cold Week (Less Than 50°F)</v>
      </c>
      <c r="H3194" s="2">
        <v>3.15</v>
      </c>
      <c r="I3194" s="2" t="str" cm="1">
        <f t="array" ref="I3194">_xlfn.IFS(H3194&gt;3.5,"Above Average",H3194&lt;3,"Below Average",TRUE,"Average")</f>
        <v>Average</v>
      </c>
      <c r="J3194" s="1">
        <v>132.74774189999999</v>
      </c>
      <c r="K3194" s="1" t="str" cm="1">
        <f t="array" ref="K3194">_xlfn.IFS(J3194&gt;200,"Above Average",J3194&lt;155,"Below Average",TRUE,"Average")</f>
        <v>Below Average</v>
      </c>
      <c r="L3194" s="7">
        <v>5.2869999999999999</v>
      </c>
      <c r="M3194" s="7" t="str" cm="1">
        <f t="array" ref="M3194">_xlfn.IFS(L3194&gt;9,"Above Average",L3194&lt;8,"Below Average",TRUE,"Average")</f>
        <v>Below Average</v>
      </c>
    </row>
    <row r="3195" spans="1:13" x14ac:dyDescent="0.3">
      <c r="A3195">
        <v>23</v>
      </c>
      <c r="B3195" s="21">
        <v>40543</v>
      </c>
      <c r="C3195" s="21" t="str">
        <f t="shared" si="49"/>
        <v>Dec</v>
      </c>
      <c r="D3195" s="6">
        <v>1169773.8500000001</v>
      </c>
      <c r="E3195" t="s">
        <v>156</v>
      </c>
      <c r="F3195" s="5">
        <v>19.05</v>
      </c>
      <c r="G3195" s="5" t="str" cm="1">
        <f t="array" ref="G3195">_xlfn.IFS(F3195&gt;=86,"Hot Week (More Than 85°F)",F3195&lt;50,"Cold Week (Less Than 50°F)",TRUE,"Normal Week")</f>
        <v>Cold Week (Less Than 50°F)</v>
      </c>
      <c r="H3195" s="2">
        <v>3.177</v>
      </c>
      <c r="I3195" s="2" t="str" cm="1">
        <f t="array" ref="I3195">_xlfn.IFS(H3195&gt;3.5,"Above Average",H3195&lt;3,"Below Average",TRUE,"Average")</f>
        <v>Average</v>
      </c>
      <c r="J3195" s="1">
        <v>132.81503230000001</v>
      </c>
      <c r="K3195" s="1" t="str" cm="1">
        <f t="array" ref="K3195">_xlfn.IFS(J3195&gt;200,"Above Average",J3195&lt;155,"Below Average",TRUE,"Average")</f>
        <v>Below Average</v>
      </c>
      <c r="L3195" s="7">
        <v>5.2869999999999999</v>
      </c>
      <c r="M3195" s="7" t="str" cm="1">
        <f t="array" ref="M3195">_xlfn.IFS(L3195&gt;9,"Above Average",L3195&lt;8,"Below Average",TRUE,"Average")</f>
        <v>Below Average</v>
      </c>
    </row>
    <row r="3196" spans="1:13" x14ac:dyDescent="0.3">
      <c r="A3196">
        <v>23</v>
      </c>
      <c r="B3196" s="21">
        <v>40550</v>
      </c>
      <c r="C3196" s="21" t="str">
        <f t="shared" si="49"/>
        <v>Jan</v>
      </c>
      <c r="D3196" s="6">
        <v>1122034.48</v>
      </c>
      <c r="E3196" t="s">
        <v>155</v>
      </c>
      <c r="F3196" s="5">
        <v>27.81</v>
      </c>
      <c r="G3196" s="5" t="str" cm="1">
        <f t="array" ref="G3196">_xlfn.IFS(F3196&gt;=86,"Hot Week (More Than 85°F)",F3196&lt;50,"Cold Week (Less Than 50°F)",TRUE,"Normal Week")</f>
        <v>Cold Week (Less Than 50°F)</v>
      </c>
      <c r="H3196" s="2">
        <v>3.1930000000000001</v>
      </c>
      <c r="I3196" s="2" t="str" cm="1">
        <f t="array" ref="I3196">_xlfn.IFS(H3196&gt;3.5,"Above Average",H3196&lt;3,"Below Average",TRUE,"Average")</f>
        <v>Average</v>
      </c>
      <c r="J3196" s="1">
        <v>132.88232260000001</v>
      </c>
      <c r="K3196" s="1" t="str" cm="1">
        <f t="array" ref="K3196">_xlfn.IFS(J3196&gt;200,"Above Average",J3196&lt;155,"Below Average",TRUE,"Average")</f>
        <v>Below Average</v>
      </c>
      <c r="L3196" s="7">
        <v>5.1139999999999999</v>
      </c>
      <c r="M3196" s="7" t="str" cm="1">
        <f t="array" ref="M3196">_xlfn.IFS(L3196&gt;9,"Above Average",L3196&lt;8,"Below Average",TRUE,"Average")</f>
        <v>Below Average</v>
      </c>
    </row>
    <row r="3197" spans="1:13" x14ac:dyDescent="0.3">
      <c r="A3197">
        <v>23</v>
      </c>
      <c r="B3197" s="21">
        <v>40557</v>
      </c>
      <c r="C3197" s="21" t="str">
        <f t="shared" si="49"/>
        <v>Jan</v>
      </c>
      <c r="D3197" s="6">
        <v>1016756.1</v>
      </c>
      <c r="E3197" t="s">
        <v>155</v>
      </c>
      <c r="F3197" s="5">
        <v>18.2</v>
      </c>
      <c r="G3197" s="5" t="str" cm="1">
        <f t="array" ref="G3197">_xlfn.IFS(F3197&gt;=86,"Hot Week (More Than 85°F)",F3197&lt;50,"Cold Week (Less Than 50°F)",TRUE,"Normal Week")</f>
        <v>Cold Week (Less Than 50°F)</v>
      </c>
      <c r="H3197" s="2">
        <v>3.2149999999999999</v>
      </c>
      <c r="I3197" s="2" t="str" cm="1">
        <f t="array" ref="I3197">_xlfn.IFS(H3197&gt;3.5,"Above Average",H3197&lt;3,"Below Average",TRUE,"Average")</f>
        <v>Average</v>
      </c>
      <c r="J3197" s="1">
        <v>132.9510645</v>
      </c>
      <c r="K3197" s="1" t="str" cm="1">
        <f t="array" ref="K3197">_xlfn.IFS(J3197&gt;200,"Above Average",J3197&lt;155,"Below Average",TRUE,"Average")</f>
        <v>Below Average</v>
      </c>
      <c r="L3197" s="7">
        <v>5.1139999999999999</v>
      </c>
      <c r="M3197" s="7" t="str" cm="1">
        <f t="array" ref="M3197">_xlfn.IFS(L3197&gt;9,"Above Average",L3197&lt;8,"Below Average",TRUE,"Average")</f>
        <v>Below Average</v>
      </c>
    </row>
    <row r="3198" spans="1:13" x14ac:dyDescent="0.3">
      <c r="A3198">
        <v>23</v>
      </c>
      <c r="B3198" s="21">
        <v>40564</v>
      </c>
      <c r="C3198" s="21" t="str">
        <f t="shared" si="49"/>
        <v>Jan</v>
      </c>
      <c r="D3198" s="6">
        <v>1110706.06</v>
      </c>
      <c r="E3198" t="s">
        <v>155</v>
      </c>
      <c r="F3198" s="5">
        <v>15.58</v>
      </c>
      <c r="G3198" s="5" t="str" cm="1">
        <f t="array" ref="G3198">_xlfn.IFS(F3198&gt;=86,"Hot Week (More Than 85°F)",F3198&lt;50,"Cold Week (Less Than 50°F)",TRUE,"Normal Week")</f>
        <v>Cold Week (Less Than 50°F)</v>
      </c>
      <c r="H3198" s="2">
        <v>3.2320000000000002</v>
      </c>
      <c r="I3198" s="2" t="str" cm="1">
        <f t="array" ref="I3198">_xlfn.IFS(H3198&gt;3.5,"Above Average",H3198&lt;3,"Below Average",TRUE,"Average")</f>
        <v>Average</v>
      </c>
      <c r="J3198" s="1">
        <v>133.02851609999999</v>
      </c>
      <c r="K3198" s="1" t="str" cm="1">
        <f t="array" ref="K3198">_xlfn.IFS(J3198&gt;200,"Above Average",J3198&lt;155,"Below Average",TRUE,"Average")</f>
        <v>Below Average</v>
      </c>
      <c r="L3198" s="7">
        <v>5.1139999999999999</v>
      </c>
      <c r="M3198" s="7" t="str" cm="1">
        <f t="array" ref="M3198">_xlfn.IFS(L3198&gt;9,"Above Average",L3198&lt;8,"Below Average",TRUE,"Average")</f>
        <v>Below Average</v>
      </c>
    </row>
    <row r="3199" spans="1:13" x14ac:dyDescent="0.3">
      <c r="A3199">
        <v>23</v>
      </c>
      <c r="B3199" s="21">
        <v>40571</v>
      </c>
      <c r="C3199" s="21" t="str">
        <f t="shared" si="49"/>
        <v>Jan</v>
      </c>
      <c r="D3199" s="6">
        <v>1083657.6100000001</v>
      </c>
      <c r="E3199" t="s">
        <v>155</v>
      </c>
      <c r="F3199" s="5">
        <v>10.91</v>
      </c>
      <c r="G3199" s="5" t="str" cm="1">
        <f t="array" ref="G3199">_xlfn.IFS(F3199&gt;=86,"Hot Week (More Than 85°F)",F3199&lt;50,"Cold Week (Less Than 50°F)",TRUE,"Normal Week")</f>
        <v>Cold Week (Less Than 50°F)</v>
      </c>
      <c r="H3199" s="2">
        <v>3.2429999999999999</v>
      </c>
      <c r="I3199" s="2" t="str" cm="1">
        <f t="array" ref="I3199">_xlfn.IFS(H3199&gt;3.5,"Above Average",H3199&lt;3,"Below Average",TRUE,"Average")</f>
        <v>Average</v>
      </c>
      <c r="J3199" s="1">
        <v>133.10596770000001</v>
      </c>
      <c r="K3199" s="1" t="str" cm="1">
        <f t="array" ref="K3199">_xlfn.IFS(J3199&gt;200,"Above Average",J3199&lt;155,"Below Average",TRUE,"Average")</f>
        <v>Below Average</v>
      </c>
      <c r="L3199" s="7">
        <v>5.1139999999999999</v>
      </c>
      <c r="M3199" s="7" t="str" cm="1">
        <f t="array" ref="M3199">_xlfn.IFS(L3199&gt;9,"Above Average",L3199&lt;8,"Below Average",TRUE,"Average")</f>
        <v>Below Average</v>
      </c>
    </row>
    <row r="3200" spans="1:13" x14ac:dyDescent="0.3">
      <c r="A3200">
        <v>23</v>
      </c>
      <c r="B3200" s="21">
        <v>40578</v>
      </c>
      <c r="C3200" s="21" t="str">
        <f t="shared" si="49"/>
        <v>Feb</v>
      </c>
      <c r="D3200" s="6">
        <v>1159438.53</v>
      </c>
      <c r="E3200" t="s">
        <v>155</v>
      </c>
      <c r="F3200" s="5">
        <v>14.5</v>
      </c>
      <c r="G3200" s="5" t="str" cm="1">
        <f t="array" ref="G3200">_xlfn.IFS(F3200&gt;=86,"Hot Week (More Than 85°F)",F3200&lt;50,"Cold Week (Less Than 50°F)",TRUE,"Normal Week")</f>
        <v>Cold Week (Less Than 50°F)</v>
      </c>
      <c r="H3200" s="2">
        <v>3.24</v>
      </c>
      <c r="I3200" s="2" t="str" cm="1">
        <f t="array" ref="I3200">_xlfn.IFS(H3200&gt;3.5,"Above Average",H3200&lt;3,"Below Average",TRUE,"Average")</f>
        <v>Average</v>
      </c>
      <c r="J3200" s="1">
        <v>133.18341939999999</v>
      </c>
      <c r="K3200" s="1" t="str" cm="1">
        <f t="array" ref="K3200">_xlfn.IFS(J3200&gt;200,"Above Average",J3200&lt;155,"Below Average",TRUE,"Average")</f>
        <v>Below Average</v>
      </c>
      <c r="L3200" s="7">
        <v>5.1139999999999999</v>
      </c>
      <c r="M3200" s="7" t="str" cm="1">
        <f t="array" ref="M3200">_xlfn.IFS(L3200&gt;9,"Above Average",L3200&lt;8,"Below Average",TRUE,"Average")</f>
        <v>Below Average</v>
      </c>
    </row>
    <row r="3201" spans="1:13" x14ac:dyDescent="0.3">
      <c r="A3201">
        <v>23</v>
      </c>
      <c r="B3201" s="21">
        <v>40585</v>
      </c>
      <c r="C3201" s="21" t="str">
        <f t="shared" si="49"/>
        <v>Feb</v>
      </c>
      <c r="D3201" s="6">
        <v>1249786.3999999999</v>
      </c>
      <c r="E3201" t="s">
        <v>156</v>
      </c>
      <c r="F3201" s="5">
        <v>21.52</v>
      </c>
      <c r="G3201" s="5" t="str" cm="1">
        <f t="array" ref="G3201">_xlfn.IFS(F3201&gt;=86,"Hot Week (More Than 85°F)",F3201&lt;50,"Cold Week (Less Than 50°F)",TRUE,"Normal Week")</f>
        <v>Cold Week (Less Than 50°F)</v>
      </c>
      <c r="H3201" s="2">
        <v>3.2549999999999999</v>
      </c>
      <c r="I3201" s="2" t="str" cm="1">
        <f t="array" ref="I3201">_xlfn.IFS(H3201&gt;3.5,"Above Average",H3201&lt;3,"Below Average",TRUE,"Average")</f>
        <v>Average</v>
      </c>
      <c r="J3201" s="1">
        <v>133.26087100000001</v>
      </c>
      <c r="K3201" s="1" t="str" cm="1">
        <f t="array" ref="K3201">_xlfn.IFS(J3201&gt;200,"Above Average",J3201&lt;155,"Below Average",TRUE,"Average")</f>
        <v>Below Average</v>
      </c>
      <c r="L3201" s="7">
        <v>5.1139999999999999</v>
      </c>
      <c r="M3201" s="7" t="str" cm="1">
        <f t="array" ref="M3201">_xlfn.IFS(L3201&gt;9,"Above Average",L3201&lt;8,"Below Average",TRUE,"Average")</f>
        <v>Below Average</v>
      </c>
    </row>
    <row r="3202" spans="1:13" x14ac:dyDescent="0.3">
      <c r="A3202">
        <v>23</v>
      </c>
      <c r="B3202" s="21">
        <v>40592</v>
      </c>
      <c r="C3202" s="21" t="str">
        <f t="shared" ref="C3202:C3265" si="50">TEXT(B3202, "mmm")</f>
        <v>Feb</v>
      </c>
      <c r="D3202" s="6">
        <v>1369971.57</v>
      </c>
      <c r="E3202" t="s">
        <v>155</v>
      </c>
      <c r="F3202" s="5">
        <v>26.6</v>
      </c>
      <c r="G3202" s="5" t="str" cm="1">
        <f t="array" ref="G3202">_xlfn.IFS(F3202&gt;=86,"Hot Week (More Than 85°F)",F3202&lt;50,"Cold Week (Less Than 50°F)",TRUE,"Normal Week")</f>
        <v>Cold Week (Less Than 50°F)</v>
      </c>
      <c r="H3202" s="2">
        <v>3.2629999999999999</v>
      </c>
      <c r="I3202" s="2" t="str" cm="1">
        <f t="array" ref="I3202">_xlfn.IFS(H3202&gt;3.5,"Above Average",H3202&lt;3,"Below Average",TRUE,"Average")</f>
        <v>Average</v>
      </c>
      <c r="J3202" s="1">
        <v>133.37014289999999</v>
      </c>
      <c r="K3202" s="1" t="str" cm="1">
        <f t="array" ref="K3202">_xlfn.IFS(J3202&gt;200,"Above Average",J3202&lt;155,"Below Average",TRUE,"Average")</f>
        <v>Below Average</v>
      </c>
      <c r="L3202" s="7">
        <v>5.1139999999999999</v>
      </c>
      <c r="M3202" s="7" t="str" cm="1">
        <f t="array" ref="M3202">_xlfn.IFS(L3202&gt;9,"Above Average",L3202&lt;8,"Below Average",TRUE,"Average")</f>
        <v>Below Average</v>
      </c>
    </row>
    <row r="3203" spans="1:13" x14ac:dyDescent="0.3">
      <c r="A3203">
        <v>23</v>
      </c>
      <c r="B3203" s="21">
        <v>40599</v>
      </c>
      <c r="C3203" s="21" t="str">
        <f t="shared" si="50"/>
        <v>Feb</v>
      </c>
      <c r="D3203" s="6">
        <v>1206917.2</v>
      </c>
      <c r="E3203" t="s">
        <v>155</v>
      </c>
      <c r="F3203" s="5">
        <v>17</v>
      </c>
      <c r="G3203" s="5" t="str" cm="1">
        <f t="array" ref="G3203">_xlfn.IFS(F3203&gt;=86,"Hot Week (More Than 85°F)",F3203&lt;50,"Cold Week (Less Than 50°F)",TRUE,"Normal Week")</f>
        <v>Cold Week (Less Than 50°F)</v>
      </c>
      <c r="H3203" s="2">
        <v>3.2810000000000001</v>
      </c>
      <c r="I3203" s="2" t="str" cm="1">
        <f t="array" ref="I3203">_xlfn.IFS(H3203&gt;3.5,"Above Average",H3203&lt;3,"Below Average",TRUE,"Average")</f>
        <v>Average</v>
      </c>
      <c r="J3203" s="1">
        <v>133.4921429</v>
      </c>
      <c r="K3203" s="1" t="str" cm="1">
        <f t="array" ref="K3203">_xlfn.IFS(J3203&gt;200,"Above Average",J3203&lt;155,"Below Average",TRUE,"Average")</f>
        <v>Below Average</v>
      </c>
      <c r="L3203" s="7">
        <v>5.1139999999999999</v>
      </c>
      <c r="M3203" s="7" t="str" cm="1">
        <f t="array" ref="M3203">_xlfn.IFS(L3203&gt;9,"Above Average",L3203&lt;8,"Below Average",TRUE,"Average")</f>
        <v>Below Average</v>
      </c>
    </row>
    <row r="3204" spans="1:13" x14ac:dyDescent="0.3">
      <c r="A3204">
        <v>23</v>
      </c>
      <c r="B3204" s="21">
        <v>40606</v>
      </c>
      <c r="C3204" s="21" t="str">
        <f t="shared" si="50"/>
        <v>Mar</v>
      </c>
      <c r="D3204" s="6">
        <v>1301185.28</v>
      </c>
      <c r="E3204" t="s">
        <v>155</v>
      </c>
      <c r="F3204" s="5">
        <v>20.67</v>
      </c>
      <c r="G3204" s="5" t="str" cm="1">
        <f t="array" ref="G3204">_xlfn.IFS(F3204&gt;=86,"Hot Week (More Than 85°F)",F3204&lt;50,"Cold Week (Less Than 50°F)",TRUE,"Normal Week")</f>
        <v>Cold Week (Less Than 50°F)</v>
      </c>
      <c r="H3204" s="2">
        <v>3.4369999999999998</v>
      </c>
      <c r="I3204" s="2" t="str" cm="1">
        <f t="array" ref="I3204">_xlfn.IFS(H3204&gt;3.5,"Above Average",H3204&lt;3,"Below Average",TRUE,"Average")</f>
        <v>Average</v>
      </c>
      <c r="J3204" s="1">
        <v>133.61414289999999</v>
      </c>
      <c r="K3204" s="1" t="str" cm="1">
        <f t="array" ref="K3204">_xlfn.IFS(J3204&gt;200,"Above Average",J3204&lt;155,"Below Average",TRUE,"Average")</f>
        <v>Below Average</v>
      </c>
      <c r="L3204" s="7">
        <v>5.1139999999999999</v>
      </c>
      <c r="M3204" s="7" t="str" cm="1">
        <f t="array" ref="M3204">_xlfn.IFS(L3204&gt;9,"Above Average",L3204&lt;8,"Below Average",TRUE,"Average")</f>
        <v>Below Average</v>
      </c>
    </row>
    <row r="3205" spans="1:13" x14ac:dyDescent="0.3">
      <c r="A3205">
        <v>23</v>
      </c>
      <c r="B3205" s="21">
        <v>40613</v>
      </c>
      <c r="C3205" s="21" t="str">
        <f t="shared" si="50"/>
        <v>Mar</v>
      </c>
      <c r="D3205" s="6">
        <v>1042043.55</v>
      </c>
      <c r="E3205" t="s">
        <v>155</v>
      </c>
      <c r="F3205" s="5">
        <v>29.36</v>
      </c>
      <c r="G3205" s="5" t="str" cm="1">
        <f t="array" ref="G3205">_xlfn.IFS(F3205&gt;=86,"Hot Week (More Than 85°F)",F3205&lt;50,"Cold Week (Less Than 50°F)",TRUE,"Normal Week")</f>
        <v>Cold Week (Less Than 50°F)</v>
      </c>
      <c r="H3205" s="2">
        <v>3.6</v>
      </c>
      <c r="I3205" s="2" t="str" cm="1">
        <f t="array" ref="I3205">_xlfn.IFS(H3205&gt;3.5,"Above Average",H3205&lt;3,"Below Average",TRUE,"Average")</f>
        <v>Above Average</v>
      </c>
      <c r="J3205" s="1">
        <v>133.7361429</v>
      </c>
      <c r="K3205" s="1" t="str" cm="1">
        <f t="array" ref="K3205">_xlfn.IFS(J3205&gt;200,"Above Average",J3205&lt;155,"Below Average",TRUE,"Average")</f>
        <v>Below Average</v>
      </c>
      <c r="L3205" s="7">
        <v>5.1139999999999999</v>
      </c>
      <c r="M3205" s="7" t="str" cm="1">
        <f t="array" ref="M3205">_xlfn.IFS(L3205&gt;9,"Above Average",L3205&lt;8,"Below Average",TRUE,"Average")</f>
        <v>Below Average</v>
      </c>
    </row>
    <row r="3206" spans="1:13" x14ac:dyDescent="0.3">
      <c r="A3206">
        <v>23</v>
      </c>
      <c r="B3206" s="21">
        <v>40620</v>
      </c>
      <c r="C3206" s="21" t="str">
        <f t="shared" si="50"/>
        <v>Mar</v>
      </c>
      <c r="D3206" s="6">
        <v>1203682.6200000001</v>
      </c>
      <c r="E3206" t="s">
        <v>155</v>
      </c>
      <c r="F3206" s="5">
        <v>37.28</v>
      </c>
      <c r="G3206" s="5" t="str" cm="1">
        <f t="array" ref="G3206">_xlfn.IFS(F3206&gt;=86,"Hot Week (More Than 85°F)",F3206&lt;50,"Cold Week (Less Than 50°F)",TRUE,"Normal Week")</f>
        <v>Cold Week (Less Than 50°F)</v>
      </c>
      <c r="H3206" s="2">
        <v>3.6339999999999999</v>
      </c>
      <c r="I3206" s="2" t="str" cm="1">
        <f t="array" ref="I3206">_xlfn.IFS(H3206&gt;3.5,"Above Average",H3206&lt;3,"Below Average",TRUE,"Average")</f>
        <v>Above Average</v>
      </c>
      <c r="J3206" s="1">
        <v>133.8492258</v>
      </c>
      <c r="K3206" s="1" t="str" cm="1">
        <f t="array" ref="K3206">_xlfn.IFS(J3206&gt;200,"Above Average",J3206&lt;155,"Below Average",TRUE,"Average")</f>
        <v>Below Average</v>
      </c>
      <c r="L3206" s="7">
        <v>5.1139999999999999</v>
      </c>
      <c r="M3206" s="7" t="str" cm="1">
        <f t="array" ref="M3206">_xlfn.IFS(L3206&gt;9,"Above Average",L3206&lt;8,"Below Average",TRUE,"Average")</f>
        <v>Below Average</v>
      </c>
    </row>
    <row r="3207" spans="1:13" x14ac:dyDescent="0.3">
      <c r="A3207">
        <v>23</v>
      </c>
      <c r="B3207" s="21">
        <v>40627</v>
      </c>
      <c r="C3207" s="21" t="str">
        <f t="shared" si="50"/>
        <v>Mar</v>
      </c>
      <c r="D3207" s="6">
        <v>1148624.83</v>
      </c>
      <c r="E3207" t="s">
        <v>155</v>
      </c>
      <c r="F3207" s="5">
        <v>29.11</v>
      </c>
      <c r="G3207" s="5" t="str" cm="1">
        <f t="array" ref="G3207">_xlfn.IFS(F3207&gt;=86,"Hot Week (More Than 85°F)",F3207&lt;50,"Cold Week (Less Than 50°F)",TRUE,"Normal Week")</f>
        <v>Cold Week (Less Than 50°F)</v>
      </c>
      <c r="H3207" s="2">
        <v>3.6240000000000001</v>
      </c>
      <c r="I3207" s="2" t="str" cm="1">
        <f t="array" ref="I3207">_xlfn.IFS(H3207&gt;3.5,"Above Average",H3207&lt;3,"Below Average",TRUE,"Average")</f>
        <v>Above Average</v>
      </c>
      <c r="J3207" s="1">
        <v>133.95874190000001</v>
      </c>
      <c r="K3207" s="1" t="str" cm="1">
        <f t="array" ref="K3207">_xlfn.IFS(J3207&gt;200,"Above Average",J3207&lt;155,"Below Average",TRUE,"Average")</f>
        <v>Below Average</v>
      </c>
      <c r="L3207" s="7">
        <v>5.1139999999999999</v>
      </c>
      <c r="M3207" s="7" t="str" cm="1">
        <f t="array" ref="M3207">_xlfn.IFS(L3207&gt;9,"Above Average",L3207&lt;8,"Below Average",TRUE,"Average")</f>
        <v>Below Average</v>
      </c>
    </row>
    <row r="3208" spans="1:13" x14ac:dyDescent="0.3">
      <c r="A3208">
        <v>23</v>
      </c>
      <c r="B3208" s="21">
        <v>40634</v>
      </c>
      <c r="C3208" s="21" t="str">
        <f t="shared" si="50"/>
        <v>Apr</v>
      </c>
      <c r="D3208" s="6">
        <v>1182694.95</v>
      </c>
      <c r="E3208" t="s">
        <v>155</v>
      </c>
      <c r="F3208" s="5">
        <v>29.44</v>
      </c>
      <c r="G3208" s="5" t="str" cm="1">
        <f t="array" ref="G3208">_xlfn.IFS(F3208&gt;=86,"Hot Week (More Than 85°F)",F3208&lt;50,"Cold Week (Less Than 50°F)",TRUE,"Normal Week")</f>
        <v>Cold Week (Less Than 50°F)</v>
      </c>
      <c r="H3208" s="2">
        <v>3.6379999999999999</v>
      </c>
      <c r="I3208" s="2" t="str" cm="1">
        <f t="array" ref="I3208">_xlfn.IFS(H3208&gt;3.5,"Above Average",H3208&lt;3,"Below Average",TRUE,"Average")</f>
        <v>Above Average</v>
      </c>
      <c r="J3208" s="1">
        <v>134.06825810000001</v>
      </c>
      <c r="K3208" s="1" t="str" cm="1">
        <f t="array" ref="K3208">_xlfn.IFS(J3208&gt;200,"Above Average",J3208&lt;155,"Below Average",TRUE,"Average")</f>
        <v>Below Average</v>
      </c>
      <c r="L3208" s="7">
        <v>4.7809999999999997</v>
      </c>
      <c r="M3208" s="7" t="str" cm="1">
        <f t="array" ref="M3208">_xlfn.IFS(L3208&gt;9,"Above Average",L3208&lt;8,"Below Average",TRUE,"Average")</f>
        <v>Below Average</v>
      </c>
    </row>
    <row r="3209" spans="1:13" x14ac:dyDescent="0.3">
      <c r="A3209">
        <v>23</v>
      </c>
      <c r="B3209" s="21">
        <v>40641</v>
      </c>
      <c r="C3209" s="21" t="str">
        <f t="shared" si="50"/>
        <v>Apr</v>
      </c>
      <c r="D3209" s="6">
        <v>1248901.98</v>
      </c>
      <c r="E3209" t="s">
        <v>155</v>
      </c>
      <c r="F3209" s="5">
        <v>36.74</v>
      </c>
      <c r="G3209" s="5" t="str" cm="1">
        <f t="array" ref="G3209">_xlfn.IFS(F3209&gt;=86,"Hot Week (More Than 85°F)",F3209&lt;50,"Cold Week (Less Than 50°F)",TRUE,"Normal Week")</f>
        <v>Cold Week (Less Than 50°F)</v>
      </c>
      <c r="H3209" s="2">
        <v>3.72</v>
      </c>
      <c r="I3209" s="2" t="str" cm="1">
        <f t="array" ref="I3209">_xlfn.IFS(H3209&gt;3.5,"Above Average",H3209&lt;3,"Below Average",TRUE,"Average")</f>
        <v>Above Average</v>
      </c>
      <c r="J3209" s="1">
        <v>134.17777419999999</v>
      </c>
      <c r="K3209" s="1" t="str" cm="1">
        <f t="array" ref="K3209">_xlfn.IFS(J3209&gt;200,"Above Average",J3209&lt;155,"Below Average",TRUE,"Average")</f>
        <v>Below Average</v>
      </c>
      <c r="L3209" s="7">
        <v>4.7809999999999997</v>
      </c>
      <c r="M3209" s="7" t="str" cm="1">
        <f t="array" ref="M3209">_xlfn.IFS(L3209&gt;9,"Above Average",L3209&lt;8,"Below Average",TRUE,"Average")</f>
        <v>Below Average</v>
      </c>
    </row>
    <row r="3210" spans="1:13" x14ac:dyDescent="0.3">
      <c r="A3210">
        <v>23</v>
      </c>
      <c r="B3210" s="21">
        <v>40648</v>
      </c>
      <c r="C3210" s="21" t="str">
        <f t="shared" si="50"/>
        <v>Apr</v>
      </c>
      <c r="D3210" s="6">
        <v>1263680.51</v>
      </c>
      <c r="E3210" t="s">
        <v>155</v>
      </c>
      <c r="F3210" s="5">
        <v>45.51</v>
      </c>
      <c r="G3210" s="5" t="str" cm="1">
        <f t="array" ref="G3210">_xlfn.IFS(F3210&gt;=86,"Hot Week (More Than 85°F)",F3210&lt;50,"Cold Week (Less Than 50°F)",TRUE,"Normal Week")</f>
        <v>Cold Week (Less Than 50°F)</v>
      </c>
      <c r="H3210" s="2">
        <v>3.823</v>
      </c>
      <c r="I3210" s="2" t="str" cm="1">
        <f t="array" ref="I3210">_xlfn.IFS(H3210&gt;3.5,"Above Average",H3210&lt;3,"Below Average",TRUE,"Average")</f>
        <v>Above Average</v>
      </c>
      <c r="J3210" s="1">
        <v>134.2784667</v>
      </c>
      <c r="K3210" s="1" t="str" cm="1">
        <f t="array" ref="K3210">_xlfn.IFS(J3210&gt;200,"Above Average",J3210&lt;155,"Below Average",TRUE,"Average")</f>
        <v>Below Average</v>
      </c>
      <c r="L3210" s="7">
        <v>4.7809999999999997</v>
      </c>
      <c r="M3210" s="7" t="str" cm="1">
        <f t="array" ref="M3210">_xlfn.IFS(L3210&gt;9,"Above Average",L3210&lt;8,"Below Average",TRUE,"Average")</f>
        <v>Below Average</v>
      </c>
    </row>
    <row r="3211" spans="1:13" x14ac:dyDescent="0.3">
      <c r="A3211">
        <v>23</v>
      </c>
      <c r="B3211" s="21">
        <v>40655</v>
      </c>
      <c r="C3211" s="21" t="str">
        <f t="shared" si="50"/>
        <v>Apr</v>
      </c>
      <c r="D3211" s="6">
        <v>1447301.24</v>
      </c>
      <c r="E3211" t="s">
        <v>155</v>
      </c>
      <c r="F3211" s="5">
        <v>39.619999999999997</v>
      </c>
      <c r="G3211" s="5" t="str" cm="1">
        <f t="array" ref="G3211">_xlfn.IFS(F3211&gt;=86,"Hot Week (More Than 85°F)",F3211&lt;50,"Cold Week (Less Than 50°F)",TRUE,"Normal Week")</f>
        <v>Cold Week (Less Than 50°F)</v>
      </c>
      <c r="H3211" s="2">
        <v>3.919</v>
      </c>
      <c r="I3211" s="2" t="str" cm="1">
        <f t="array" ref="I3211">_xlfn.IFS(H3211&gt;3.5,"Above Average",H3211&lt;3,"Below Average",TRUE,"Average")</f>
        <v>Above Average</v>
      </c>
      <c r="J3211" s="1">
        <v>134.3571</v>
      </c>
      <c r="K3211" s="1" t="str" cm="1">
        <f t="array" ref="K3211">_xlfn.IFS(J3211&gt;200,"Above Average",J3211&lt;155,"Below Average",TRUE,"Average")</f>
        <v>Below Average</v>
      </c>
      <c r="L3211" s="7">
        <v>4.7809999999999997</v>
      </c>
      <c r="M3211" s="7" t="str" cm="1">
        <f t="array" ref="M3211">_xlfn.IFS(L3211&gt;9,"Above Average",L3211&lt;8,"Below Average",TRUE,"Average")</f>
        <v>Below Average</v>
      </c>
    </row>
    <row r="3212" spans="1:13" x14ac:dyDescent="0.3">
      <c r="A3212">
        <v>23</v>
      </c>
      <c r="B3212" s="21">
        <v>40662</v>
      </c>
      <c r="C3212" s="21" t="str">
        <f t="shared" si="50"/>
        <v>Apr</v>
      </c>
      <c r="D3212" s="6">
        <v>1173307.3999999999</v>
      </c>
      <c r="E3212" t="s">
        <v>155</v>
      </c>
      <c r="F3212" s="5">
        <v>54.2</v>
      </c>
      <c r="G3212" s="5" t="str" cm="1">
        <f t="array" ref="G3212">_xlfn.IFS(F3212&gt;=86,"Hot Week (More Than 85°F)",F3212&lt;50,"Cold Week (Less Than 50°F)",TRUE,"Normal Week")</f>
        <v>Normal Week</v>
      </c>
      <c r="H3212" s="2">
        <v>3.988</v>
      </c>
      <c r="I3212" s="2" t="str" cm="1">
        <f t="array" ref="I3212">_xlfn.IFS(H3212&gt;3.5,"Above Average",H3212&lt;3,"Below Average",TRUE,"Average")</f>
        <v>Above Average</v>
      </c>
      <c r="J3212" s="1">
        <v>134.43573330000001</v>
      </c>
      <c r="K3212" s="1" t="str" cm="1">
        <f t="array" ref="K3212">_xlfn.IFS(J3212&gt;200,"Above Average",J3212&lt;155,"Below Average",TRUE,"Average")</f>
        <v>Below Average</v>
      </c>
      <c r="L3212" s="7">
        <v>4.7809999999999997</v>
      </c>
      <c r="M3212" s="7" t="str" cm="1">
        <f t="array" ref="M3212">_xlfn.IFS(L3212&gt;9,"Above Average",L3212&lt;8,"Below Average",TRUE,"Average")</f>
        <v>Below Average</v>
      </c>
    </row>
    <row r="3213" spans="1:13" x14ac:dyDescent="0.3">
      <c r="A3213">
        <v>23</v>
      </c>
      <c r="B3213" s="21">
        <v>40669</v>
      </c>
      <c r="C3213" s="21" t="str">
        <f t="shared" si="50"/>
        <v>May</v>
      </c>
      <c r="D3213" s="6">
        <v>1359921.13</v>
      </c>
      <c r="E3213" t="s">
        <v>155</v>
      </c>
      <c r="F3213" s="5">
        <v>50.07</v>
      </c>
      <c r="G3213" s="5" t="str" cm="1">
        <f t="array" ref="G3213">_xlfn.IFS(F3213&gt;=86,"Hot Week (More Than 85°F)",F3213&lt;50,"Cold Week (Less Than 50°F)",TRUE,"Normal Week")</f>
        <v>Normal Week</v>
      </c>
      <c r="H3213" s="2">
        <v>4.0780000000000003</v>
      </c>
      <c r="I3213" s="2" t="str" cm="1">
        <f t="array" ref="I3213">_xlfn.IFS(H3213&gt;3.5,"Above Average",H3213&lt;3,"Below Average",TRUE,"Average")</f>
        <v>Above Average</v>
      </c>
      <c r="J3213" s="1">
        <v>134.51436670000001</v>
      </c>
      <c r="K3213" s="1" t="str" cm="1">
        <f t="array" ref="K3213">_xlfn.IFS(J3213&gt;200,"Above Average",J3213&lt;155,"Below Average",TRUE,"Average")</f>
        <v>Below Average</v>
      </c>
      <c r="L3213" s="7">
        <v>4.7809999999999997</v>
      </c>
      <c r="M3213" s="7" t="str" cm="1">
        <f t="array" ref="M3213">_xlfn.IFS(L3213&gt;9,"Above Average",L3213&lt;8,"Below Average",TRUE,"Average")</f>
        <v>Below Average</v>
      </c>
    </row>
    <row r="3214" spans="1:13" x14ac:dyDescent="0.3">
      <c r="A3214">
        <v>23</v>
      </c>
      <c r="B3214" s="21">
        <v>40676</v>
      </c>
      <c r="C3214" s="21" t="str">
        <f t="shared" si="50"/>
        <v>May</v>
      </c>
      <c r="D3214" s="6">
        <v>1254914.8700000001</v>
      </c>
      <c r="E3214" t="s">
        <v>155</v>
      </c>
      <c r="F3214" s="5">
        <v>55.12</v>
      </c>
      <c r="G3214" s="5" t="str" cm="1">
        <f t="array" ref="G3214">_xlfn.IFS(F3214&gt;=86,"Hot Week (More Than 85°F)",F3214&lt;50,"Cold Week (Less Than 50°F)",TRUE,"Normal Week")</f>
        <v>Normal Week</v>
      </c>
      <c r="H3214" s="2">
        <v>4.0949999999999998</v>
      </c>
      <c r="I3214" s="2" t="str" cm="1">
        <f t="array" ref="I3214">_xlfn.IFS(H3214&gt;3.5,"Above Average",H3214&lt;3,"Below Average",TRUE,"Average")</f>
        <v>Above Average</v>
      </c>
      <c r="J3214" s="1">
        <v>134.59299999999999</v>
      </c>
      <c r="K3214" s="1" t="str" cm="1">
        <f t="array" ref="K3214">_xlfn.IFS(J3214&gt;200,"Above Average",J3214&lt;155,"Below Average",TRUE,"Average")</f>
        <v>Below Average</v>
      </c>
      <c r="L3214" s="7">
        <v>4.7809999999999997</v>
      </c>
      <c r="M3214" s="7" t="str" cm="1">
        <f t="array" ref="M3214">_xlfn.IFS(L3214&gt;9,"Above Average",L3214&lt;8,"Below Average",TRUE,"Average")</f>
        <v>Below Average</v>
      </c>
    </row>
    <row r="3215" spans="1:13" x14ac:dyDescent="0.3">
      <c r="A3215">
        <v>23</v>
      </c>
      <c r="B3215" s="21">
        <v>40683</v>
      </c>
      <c r="C3215" s="21" t="str">
        <f t="shared" si="50"/>
        <v>May</v>
      </c>
      <c r="D3215" s="6">
        <v>1337617.55</v>
      </c>
      <c r="E3215" t="s">
        <v>155</v>
      </c>
      <c r="F3215" s="5">
        <v>56.67</v>
      </c>
      <c r="G3215" s="5" t="str" cm="1">
        <f t="array" ref="G3215">_xlfn.IFS(F3215&gt;=86,"Hot Week (More Than 85°F)",F3215&lt;50,"Cold Week (Less Than 50°F)",TRUE,"Normal Week")</f>
        <v>Normal Week</v>
      </c>
      <c r="H3215" s="2">
        <v>4.101</v>
      </c>
      <c r="I3215" s="2" t="str" cm="1">
        <f t="array" ref="I3215">_xlfn.IFS(H3215&gt;3.5,"Above Average",H3215&lt;3,"Below Average",TRUE,"Average")</f>
        <v>Above Average</v>
      </c>
      <c r="J3215" s="1">
        <v>134.68038709999999</v>
      </c>
      <c r="K3215" s="1" t="str" cm="1">
        <f t="array" ref="K3215">_xlfn.IFS(J3215&gt;200,"Above Average",J3215&lt;155,"Below Average",TRUE,"Average")</f>
        <v>Below Average</v>
      </c>
      <c r="L3215" s="7">
        <v>4.7809999999999997</v>
      </c>
      <c r="M3215" s="7" t="str" cm="1">
        <f t="array" ref="M3215">_xlfn.IFS(L3215&gt;9,"Above Average",L3215&lt;8,"Below Average",TRUE,"Average")</f>
        <v>Below Average</v>
      </c>
    </row>
    <row r="3216" spans="1:13" x14ac:dyDescent="0.3">
      <c r="A3216">
        <v>23</v>
      </c>
      <c r="B3216" s="21">
        <v>40690</v>
      </c>
      <c r="C3216" s="21" t="str">
        <f t="shared" si="50"/>
        <v>May</v>
      </c>
      <c r="D3216" s="6">
        <v>1361945.18</v>
      </c>
      <c r="E3216" t="s">
        <v>155</v>
      </c>
      <c r="F3216" s="5">
        <v>63.27</v>
      </c>
      <c r="G3216" s="5" t="str" cm="1">
        <f t="array" ref="G3216">_xlfn.IFS(F3216&gt;=86,"Hot Week (More Than 85°F)",F3216&lt;50,"Cold Week (Less Than 50°F)",TRUE,"Normal Week")</f>
        <v>Normal Week</v>
      </c>
      <c r="H3216" s="2">
        <v>4.0339999999999998</v>
      </c>
      <c r="I3216" s="2" t="str" cm="1">
        <f t="array" ref="I3216">_xlfn.IFS(H3216&gt;3.5,"Above Average",H3216&lt;3,"Below Average",TRUE,"Average")</f>
        <v>Above Average</v>
      </c>
      <c r="J3216" s="1">
        <v>134.76777419999999</v>
      </c>
      <c r="K3216" s="1" t="str" cm="1">
        <f t="array" ref="K3216">_xlfn.IFS(J3216&gt;200,"Above Average",J3216&lt;155,"Below Average",TRUE,"Average")</f>
        <v>Below Average</v>
      </c>
      <c r="L3216" s="7">
        <v>4.7809999999999997</v>
      </c>
      <c r="M3216" s="7" t="str" cm="1">
        <f t="array" ref="M3216">_xlfn.IFS(L3216&gt;9,"Above Average",L3216&lt;8,"Below Average",TRUE,"Average")</f>
        <v>Below Average</v>
      </c>
    </row>
    <row r="3217" spans="1:13" x14ac:dyDescent="0.3">
      <c r="A3217">
        <v>23</v>
      </c>
      <c r="B3217" s="21">
        <v>40697</v>
      </c>
      <c r="C3217" s="21" t="str">
        <f t="shared" si="50"/>
        <v>Jun</v>
      </c>
      <c r="D3217" s="6">
        <v>1562161.97</v>
      </c>
      <c r="E3217" t="s">
        <v>155</v>
      </c>
      <c r="F3217" s="5">
        <v>67.209999999999994</v>
      </c>
      <c r="G3217" s="5" t="str" cm="1">
        <f t="array" ref="G3217">_xlfn.IFS(F3217&gt;=86,"Hot Week (More Than 85°F)",F3217&lt;50,"Cold Week (Less Than 50°F)",TRUE,"Normal Week")</f>
        <v>Normal Week</v>
      </c>
      <c r="H3217" s="2">
        <v>3.9729999999999999</v>
      </c>
      <c r="I3217" s="2" t="str" cm="1">
        <f t="array" ref="I3217">_xlfn.IFS(H3217&gt;3.5,"Above Average",H3217&lt;3,"Below Average",TRUE,"Average")</f>
        <v>Above Average</v>
      </c>
      <c r="J3217" s="1">
        <v>134.85516129999999</v>
      </c>
      <c r="K3217" s="1" t="str" cm="1">
        <f t="array" ref="K3217">_xlfn.IFS(J3217&gt;200,"Above Average",J3217&lt;155,"Below Average",TRUE,"Average")</f>
        <v>Below Average</v>
      </c>
      <c r="L3217" s="7">
        <v>4.7809999999999997</v>
      </c>
      <c r="M3217" s="7" t="str" cm="1">
        <f t="array" ref="M3217">_xlfn.IFS(L3217&gt;9,"Above Average",L3217&lt;8,"Below Average",TRUE,"Average")</f>
        <v>Below Average</v>
      </c>
    </row>
    <row r="3218" spans="1:13" x14ac:dyDescent="0.3">
      <c r="A3218">
        <v>23</v>
      </c>
      <c r="B3218" s="21">
        <v>40704</v>
      </c>
      <c r="C3218" s="21" t="str">
        <f t="shared" si="50"/>
        <v>Jun</v>
      </c>
      <c r="D3218" s="6">
        <v>1447028.06</v>
      </c>
      <c r="E3218" t="s">
        <v>155</v>
      </c>
      <c r="F3218" s="5">
        <v>65.23</v>
      </c>
      <c r="G3218" s="5" t="str" cm="1">
        <f t="array" ref="G3218">_xlfn.IFS(F3218&gt;=86,"Hot Week (More Than 85°F)",F3218&lt;50,"Cold Week (Less Than 50°F)",TRUE,"Normal Week")</f>
        <v>Normal Week</v>
      </c>
      <c r="H3218" s="2">
        <v>3.9239999999999999</v>
      </c>
      <c r="I3218" s="2" t="str" cm="1">
        <f t="array" ref="I3218">_xlfn.IFS(H3218&gt;3.5,"Above Average",H3218&lt;3,"Below Average",TRUE,"Average")</f>
        <v>Above Average</v>
      </c>
      <c r="J3218" s="1">
        <v>134.94254839999999</v>
      </c>
      <c r="K3218" s="1" t="str" cm="1">
        <f t="array" ref="K3218">_xlfn.IFS(J3218&gt;200,"Above Average",J3218&lt;155,"Below Average",TRUE,"Average")</f>
        <v>Below Average</v>
      </c>
      <c r="L3218" s="7">
        <v>4.7809999999999997</v>
      </c>
      <c r="M3218" s="7" t="str" cm="1">
        <f t="array" ref="M3218">_xlfn.IFS(L3218&gt;9,"Above Average",L3218&lt;8,"Below Average",TRUE,"Average")</f>
        <v>Below Average</v>
      </c>
    </row>
    <row r="3219" spans="1:13" x14ac:dyDescent="0.3">
      <c r="A3219">
        <v>23</v>
      </c>
      <c r="B3219" s="21">
        <v>40711</v>
      </c>
      <c r="C3219" s="21" t="str">
        <f t="shared" si="50"/>
        <v>Jun</v>
      </c>
      <c r="D3219" s="6">
        <v>1470520.83</v>
      </c>
      <c r="E3219" t="s">
        <v>155</v>
      </c>
      <c r="F3219" s="5">
        <v>61.06</v>
      </c>
      <c r="G3219" s="5" t="str" cm="1">
        <f t="array" ref="G3219">_xlfn.IFS(F3219&gt;=86,"Hot Week (More Than 85°F)",F3219&lt;50,"Cold Week (Less Than 50°F)",TRUE,"Normal Week")</f>
        <v>Normal Week</v>
      </c>
      <c r="H3219" s="2">
        <v>3.8730000000000002</v>
      </c>
      <c r="I3219" s="2" t="str" cm="1">
        <f t="array" ref="I3219">_xlfn.IFS(H3219&gt;3.5,"Above Average",H3219&lt;3,"Below Average",TRUE,"Average")</f>
        <v>Above Average</v>
      </c>
      <c r="J3219" s="1">
        <v>135.08373330000001</v>
      </c>
      <c r="K3219" s="1" t="str" cm="1">
        <f t="array" ref="K3219">_xlfn.IFS(J3219&gt;200,"Above Average",J3219&lt;155,"Below Average",TRUE,"Average")</f>
        <v>Below Average</v>
      </c>
      <c r="L3219" s="7">
        <v>4.7809999999999997</v>
      </c>
      <c r="M3219" s="7" t="str" cm="1">
        <f t="array" ref="M3219">_xlfn.IFS(L3219&gt;9,"Above Average",L3219&lt;8,"Below Average",TRUE,"Average")</f>
        <v>Below Average</v>
      </c>
    </row>
    <row r="3220" spans="1:13" x14ac:dyDescent="0.3">
      <c r="A3220">
        <v>23</v>
      </c>
      <c r="B3220" s="21">
        <v>40718</v>
      </c>
      <c r="C3220" s="21" t="str">
        <f t="shared" si="50"/>
        <v>Jun</v>
      </c>
      <c r="D3220" s="6">
        <v>1434036.18</v>
      </c>
      <c r="E3220" t="s">
        <v>155</v>
      </c>
      <c r="F3220" s="5">
        <v>63.8</v>
      </c>
      <c r="G3220" s="5" t="str" cm="1">
        <f t="array" ref="G3220">_xlfn.IFS(F3220&gt;=86,"Hot Week (More Than 85°F)",F3220&lt;50,"Cold Week (Less Than 50°F)",TRUE,"Normal Week")</f>
        <v>Normal Week</v>
      </c>
      <c r="H3220" s="2">
        <v>3.851</v>
      </c>
      <c r="I3220" s="2" t="str" cm="1">
        <f t="array" ref="I3220">_xlfn.IFS(H3220&gt;3.5,"Above Average",H3220&lt;3,"Below Average",TRUE,"Average")</f>
        <v>Above Average</v>
      </c>
      <c r="J3220" s="1">
        <v>135.26526670000001</v>
      </c>
      <c r="K3220" s="1" t="str" cm="1">
        <f t="array" ref="K3220">_xlfn.IFS(J3220&gt;200,"Above Average",J3220&lt;155,"Below Average",TRUE,"Average")</f>
        <v>Below Average</v>
      </c>
      <c r="L3220" s="7">
        <v>4.7809999999999997</v>
      </c>
      <c r="M3220" s="7" t="str" cm="1">
        <f t="array" ref="M3220">_xlfn.IFS(L3220&gt;9,"Above Average",L3220&lt;8,"Below Average",TRUE,"Average")</f>
        <v>Below Average</v>
      </c>
    </row>
    <row r="3221" spans="1:13" x14ac:dyDescent="0.3">
      <c r="A3221">
        <v>23</v>
      </c>
      <c r="B3221" s="21">
        <v>40725</v>
      </c>
      <c r="C3221" s="21" t="str">
        <f t="shared" si="50"/>
        <v>Jul</v>
      </c>
      <c r="D3221" s="6">
        <v>1492507.44</v>
      </c>
      <c r="E3221" t="s">
        <v>155</v>
      </c>
      <c r="F3221" s="5">
        <v>65.650000000000006</v>
      </c>
      <c r="G3221" s="5" t="str" cm="1">
        <f t="array" ref="G3221">_xlfn.IFS(F3221&gt;=86,"Hot Week (More Than 85°F)",F3221&lt;50,"Cold Week (Less Than 50°F)",TRUE,"Normal Week")</f>
        <v>Normal Week</v>
      </c>
      <c r="H3221" s="2">
        <v>3.8149999999999999</v>
      </c>
      <c r="I3221" s="2" t="str" cm="1">
        <f t="array" ref="I3221">_xlfn.IFS(H3221&gt;3.5,"Above Average",H3221&lt;3,"Below Average",TRUE,"Average")</f>
        <v>Above Average</v>
      </c>
      <c r="J3221" s="1">
        <v>135.4468</v>
      </c>
      <c r="K3221" s="1" t="str" cm="1">
        <f t="array" ref="K3221">_xlfn.IFS(J3221&gt;200,"Above Average",J3221&lt;155,"Below Average",TRUE,"Average")</f>
        <v>Below Average</v>
      </c>
      <c r="L3221" s="7">
        <v>4.5839999999999996</v>
      </c>
      <c r="M3221" s="7" t="str" cm="1">
        <f t="array" ref="M3221">_xlfn.IFS(L3221&gt;9,"Above Average",L3221&lt;8,"Below Average",TRUE,"Average")</f>
        <v>Below Average</v>
      </c>
    </row>
    <row r="3222" spans="1:13" x14ac:dyDescent="0.3">
      <c r="A3222">
        <v>23</v>
      </c>
      <c r="B3222" s="21">
        <v>40732</v>
      </c>
      <c r="C3222" s="21" t="str">
        <f t="shared" si="50"/>
        <v>Jul</v>
      </c>
      <c r="D3222" s="6">
        <v>1379488.05</v>
      </c>
      <c r="E3222" t="s">
        <v>155</v>
      </c>
      <c r="F3222" s="5">
        <v>69.92</v>
      </c>
      <c r="G3222" s="5" t="str" cm="1">
        <f t="array" ref="G3222">_xlfn.IFS(F3222&gt;=86,"Hot Week (More Than 85°F)",F3222&lt;50,"Cold Week (Less Than 50°F)",TRUE,"Normal Week")</f>
        <v>Normal Week</v>
      </c>
      <c r="H3222" s="2">
        <v>3.7839999999999998</v>
      </c>
      <c r="I3222" s="2" t="str" cm="1">
        <f t="array" ref="I3222">_xlfn.IFS(H3222&gt;3.5,"Above Average",H3222&lt;3,"Below Average",TRUE,"Average")</f>
        <v>Above Average</v>
      </c>
      <c r="J3222" s="1">
        <v>135.62833330000001</v>
      </c>
      <c r="K3222" s="1" t="str" cm="1">
        <f t="array" ref="K3222">_xlfn.IFS(J3222&gt;200,"Above Average",J3222&lt;155,"Below Average",TRUE,"Average")</f>
        <v>Below Average</v>
      </c>
      <c r="L3222" s="7">
        <v>4.5839999999999996</v>
      </c>
      <c r="M3222" s="7" t="str" cm="1">
        <f t="array" ref="M3222">_xlfn.IFS(L3222&gt;9,"Above Average",L3222&lt;8,"Below Average",TRUE,"Average")</f>
        <v>Below Average</v>
      </c>
    </row>
    <row r="3223" spans="1:13" x14ac:dyDescent="0.3">
      <c r="A3223">
        <v>23</v>
      </c>
      <c r="B3223" s="21">
        <v>40739</v>
      </c>
      <c r="C3223" s="21" t="str">
        <f t="shared" si="50"/>
        <v>Jul</v>
      </c>
      <c r="D3223" s="6">
        <v>1360520.56</v>
      </c>
      <c r="E3223" t="s">
        <v>155</v>
      </c>
      <c r="F3223" s="5">
        <v>69.8</v>
      </c>
      <c r="G3223" s="5" t="str" cm="1">
        <f t="array" ref="G3223">_xlfn.IFS(F3223&gt;=86,"Hot Week (More Than 85°F)",F3223&lt;50,"Cold Week (Less Than 50°F)",TRUE,"Normal Week")</f>
        <v>Normal Week</v>
      </c>
      <c r="H3223" s="2">
        <v>3.827</v>
      </c>
      <c r="I3223" s="2" t="str" cm="1">
        <f t="array" ref="I3223">_xlfn.IFS(H3223&gt;3.5,"Above Average",H3223&lt;3,"Below Average",TRUE,"Average")</f>
        <v>Above Average</v>
      </c>
      <c r="J3223" s="1">
        <v>135.7837419</v>
      </c>
      <c r="K3223" s="1" t="str" cm="1">
        <f t="array" ref="K3223">_xlfn.IFS(J3223&gt;200,"Above Average",J3223&lt;155,"Below Average",TRUE,"Average")</f>
        <v>Below Average</v>
      </c>
      <c r="L3223" s="7">
        <v>4.5839999999999996</v>
      </c>
      <c r="M3223" s="7" t="str" cm="1">
        <f t="array" ref="M3223">_xlfn.IFS(L3223&gt;9,"Above Average",L3223&lt;8,"Below Average",TRUE,"Average")</f>
        <v>Below Average</v>
      </c>
    </row>
    <row r="3224" spans="1:13" x14ac:dyDescent="0.3">
      <c r="A3224">
        <v>23</v>
      </c>
      <c r="B3224" s="21">
        <v>40746</v>
      </c>
      <c r="C3224" s="21" t="str">
        <f t="shared" si="50"/>
        <v>Jul</v>
      </c>
      <c r="D3224" s="6">
        <v>1362144</v>
      </c>
      <c r="E3224" t="s">
        <v>155</v>
      </c>
      <c r="F3224" s="5">
        <v>76.739999999999995</v>
      </c>
      <c r="G3224" s="5" t="str" cm="1">
        <f t="array" ref="G3224">_xlfn.IFS(F3224&gt;=86,"Hot Week (More Than 85°F)",F3224&lt;50,"Cold Week (Less Than 50°F)",TRUE,"Normal Week")</f>
        <v>Normal Week</v>
      </c>
      <c r="H3224" s="2">
        <v>3.8820000000000001</v>
      </c>
      <c r="I3224" s="2" t="str" cm="1">
        <f t="array" ref="I3224">_xlfn.IFS(H3224&gt;3.5,"Above Average",H3224&lt;3,"Below Average",TRUE,"Average")</f>
        <v>Above Average</v>
      </c>
      <c r="J3224" s="1">
        <v>135.87383869999999</v>
      </c>
      <c r="K3224" s="1" t="str" cm="1">
        <f t="array" ref="K3224">_xlfn.IFS(J3224&gt;200,"Above Average",J3224&lt;155,"Below Average",TRUE,"Average")</f>
        <v>Below Average</v>
      </c>
      <c r="L3224" s="7">
        <v>4.5839999999999996</v>
      </c>
      <c r="M3224" s="7" t="str" cm="1">
        <f t="array" ref="M3224">_xlfn.IFS(L3224&gt;9,"Above Average",L3224&lt;8,"Below Average",TRUE,"Average")</f>
        <v>Below Average</v>
      </c>
    </row>
    <row r="3225" spans="1:13" x14ac:dyDescent="0.3">
      <c r="A3225">
        <v>23</v>
      </c>
      <c r="B3225" s="21">
        <v>40753</v>
      </c>
      <c r="C3225" s="21" t="str">
        <f t="shared" si="50"/>
        <v>Jul</v>
      </c>
      <c r="D3225" s="6">
        <v>1319767.55</v>
      </c>
      <c r="E3225" t="s">
        <v>155</v>
      </c>
      <c r="F3225" s="5">
        <v>69.55</v>
      </c>
      <c r="G3225" s="5" t="str" cm="1">
        <f t="array" ref="G3225">_xlfn.IFS(F3225&gt;=86,"Hot Week (More Than 85°F)",F3225&lt;50,"Cold Week (Less Than 50°F)",TRUE,"Normal Week")</f>
        <v>Normal Week</v>
      </c>
      <c r="H3225" s="2">
        <v>3.8980000000000001</v>
      </c>
      <c r="I3225" s="2" t="str" cm="1">
        <f t="array" ref="I3225">_xlfn.IFS(H3225&gt;3.5,"Above Average",H3225&lt;3,"Below Average",TRUE,"Average")</f>
        <v>Above Average</v>
      </c>
      <c r="J3225" s="1">
        <v>135.96393549999999</v>
      </c>
      <c r="K3225" s="1" t="str" cm="1">
        <f t="array" ref="K3225">_xlfn.IFS(J3225&gt;200,"Above Average",J3225&lt;155,"Below Average",TRUE,"Average")</f>
        <v>Below Average</v>
      </c>
      <c r="L3225" s="7">
        <v>4.5839999999999996</v>
      </c>
      <c r="M3225" s="7" t="str" cm="1">
        <f t="array" ref="M3225">_xlfn.IFS(L3225&gt;9,"Above Average",L3225&lt;8,"Below Average",TRUE,"Average")</f>
        <v>Below Average</v>
      </c>
    </row>
    <row r="3226" spans="1:13" x14ac:dyDescent="0.3">
      <c r="A3226">
        <v>23</v>
      </c>
      <c r="B3226" s="21">
        <v>40760</v>
      </c>
      <c r="C3226" s="21" t="str">
        <f t="shared" si="50"/>
        <v>Aug</v>
      </c>
      <c r="D3226" s="6">
        <v>1416344.68</v>
      </c>
      <c r="E3226" t="s">
        <v>155</v>
      </c>
      <c r="F3226" s="5">
        <v>69.53</v>
      </c>
      <c r="G3226" s="5" t="str" cm="1">
        <f t="array" ref="G3226">_xlfn.IFS(F3226&gt;=86,"Hot Week (More Than 85°F)",F3226&lt;50,"Cold Week (Less Than 50°F)",TRUE,"Normal Week")</f>
        <v>Normal Week</v>
      </c>
      <c r="H3226" s="2">
        <v>3.903</v>
      </c>
      <c r="I3226" s="2" t="str" cm="1">
        <f t="array" ref="I3226">_xlfn.IFS(H3226&gt;3.5,"Above Average",H3226&lt;3,"Below Average",TRUE,"Average")</f>
        <v>Above Average</v>
      </c>
      <c r="J3226" s="1">
        <v>136.05403229999999</v>
      </c>
      <c r="K3226" s="1" t="str" cm="1">
        <f t="array" ref="K3226">_xlfn.IFS(J3226&gt;200,"Above Average",J3226&lt;155,"Below Average",TRUE,"Average")</f>
        <v>Below Average</v>
      </c>
      <c r="L3226" s="7">
        <v>4.5839999999999996</v>
      </c>
      <c r="M3226" s="7" t="str" cm="1">
        <f t="array" ref="M3226">_xlfn.IFS(L3226&gt;9,"Above Average",L3226&lt;8,"Below Average",TRUE,"Average")</f>
        <v>Below Average</v>
      </c>
    </row>
    <row r="3227" spans="1:13" x14ac:dyDescent="0.3">
      <c r="A3227">
        <v>23</v>
      </c>
      <c r="B3227" s="21">
        <v>40767</v>
      </c>
      <c r="C3227" s="21" t="str">
        <f t="shared" si="50"/>
        <v>Aug</v>
      </c>
      <c r="D3227" s="6">
        <v>1380952.05</v>
      </c>
      <c r="E3227" t="s">
        <v>155</v>
      </c>
      <c r="F3227" s="5">
        <v>69.86</v>
      </c>
      <c r="G3227" s="5" t="str" cm="1">
        <f t="array" ref="G3227">_xlfn.IFS(F3227&gt;=86,"Hot Week (More Than 85°F)",F3227&lt;50,"Cold Week (Less Than 50°F)",TRUE,"Normal Week")</f>
        <v>Normal Week</v>
      </c>
      <c r="H3227" s="2">
        <v>3.88</v>
      </c>
      <c r="I3227" s="2" t="str" cm="1">
        <f t="array" ref="I3227">_xlfn.IFS(H3227&gt;3.5,"Above Average",H3227&lt;3,"Below Average",TRUE,"Average")</f>
        <v>Above Average</v>
      </c>
      <c r="J3227" s="1">
        <v>136.14412899999999</v>
      </c>
      <c r="K3227" s="1" t="str" cm="1">
        <f t="array" ref="K3227">_xlfn.IFS(J3227&gt;200,"Above Average",J3227&lt;155,"Below Average",TRUE,"Average")</f>
        <v>Below Average</v>
      </c>
      <c r="L3227" s="7">
        <v>4.5839999999999996</v>
      </c>
      <c r="M3227" s="7" t="str" cm="1">
        <f t="array" ref="M3227">_xlfn.IFS(L3227&gt;9,"Above Average",L3227&lt;8,"Below Average",TRUE,"Average")</f>
        <v>Below Average</v>
      </c>
    </row>
    <row r="3228" spans="1:13" x14ac:dyDescent="0.3">
      <c r="A3228">
        <v>23</v>
      </c>
      <c r="B3228" s="21">
        <v>40774</v>
      </c>
      <c r="C3228" s="21" t="str">
        <f t="shared" si="50"/>
        <v>Aug</v>
      </c>
      <c r="D3228" s="6">
        <v>1453416.53</v>
      </c>
      <c r="E3228" t="s">
        <v>155</v>
      </c>
      <c r="F3228" s="5">
        <v>67.09</v>
      </c>
      <c r="G3228" s="5" t="str" cm="1">
        <f t="array" ref="G3228">_xlfn.IFS(F3228&gt;=86,"Hot Week (More Than 85°F)",F3228&lt;50,"Cold Week (Less Than 50°F)",TRUE,"Normal Week")</f>
        <v>Normal Week</v>
      </c>
      <c r="H3228" s="2">
        <v>3.82</v>
      </c>
      <c r="I3228" s="2" t="str" cm="1">
        <f t="array" ref="I3228">_xlfn.IFS(H3228&gt;3.5,"Above Average",H3228&lt;3,"Below Average",TRUE,"Average")</f>
        <v>Above Average</v>
      </c>
      <c r="J3228" s="1">
        <v>136.18312900000001</v>
      </c>
      <c r="K3228" s="1" t="str" cm="1">
        <f t="array" ref="K3228">_xlfn.IFS(J3228&gt;200,"Above Average",J3228&lt;155,"Below Average",TRUE,"Average")</f>
        <v>Below Average</v>
      </c>
      <c r="L3228" s="7">
        <v>4.5839999999999996</v>
      </c>
      <c r="M3228" s="7" t="str" cm="1">
        <f t="array" ref="M3228">_xlfn.IFS(L3228&gt;9,"Above Average",L3228&lt;8,"Below Average",TRUE,"Average")</f>
        <v>Below Average</v>
      </c>
    </row>
    <row r="3229" spans="1:13" x14ac:dyDescent="0.3">
      <c r="A3229">
        <v>23</v>
      </c>
      <c r="B3229" s="21">
        <v>40781</v>
      </c>
      <c r="C3229" s="21" t="str">
        <f t="shared" si="50"/>
        <v>Aug</v>
      </c>
      <c r="D3229" s="6">
        <v>1637266.29</v>
      </c>
      <c r="E3229" t="s">
        <v>155</v>
      </c>
      <c r="F3229" s="5">
        <v>67.040000000000006</v>
      </c>
      <c r="G3229" s="5" t="str" cm="1">
        <f t="array" ref="G3229">_xlfn.IFS(F3229&gt;=86,"Hot Week (More Than 85°F)",F3229&lt;50,"Cold Week (Less Than 50°F)",TRUE,"Normal Week")</f>
        <v>Normal Week</v>
      </c>
      <c r="H3229" s="2">
        <v>3.7959999999999998</v>
      </c>
      <c r="I3229" s="2" t="str" cm="1">
        <f t="array" ref="I3229">_xlfn.IFS(H3229&gt;3.5,"Above Average",H3229&lt;3,"Below Average",TRUE,"Average")</f>
        <v>Above Average</v>
      </c>
      <c r="J3229" s="1">
        <v>136.21361289999999</v>
      </c>
      <c r="K3229" s="1" t="str" cm="1">
        <f t="array" ref="K3229">_xlfn.IFS(J3229&gt;200,"Above Average",J3229&lt;155,"Below Average",TRUE,"Average")</f>
        <v>Below Average</v>
      </c>
      <c r="L3229" s="7">
        <v>4.5839999999999996</v>
      </c>
      <c r="M3229" s="7" t="str" cm="1">
        <f t="array" ref="M3229">_xlfn.IFS(L3229&gt;9,"Above Average",L3229&lt;8,"Below Average",TRUE,"Average")</f>
        <v>Below Average</v>
      </c>
    </row>
    <row r="3230" spans="1:13" x14ac:dyDescent="0.3">
      <c r="A3230">
        <v>23</v>
      </c>
      <c r="B3230" s="21">
        <v>40788</v>
      </c>
      <c r="C3230" s="21" t="str">
        <f t="shared" si="50"/>
        <v>Sep</v>
      </c>
      <c r="D3230" s="6">
        <v>1464295.69</v>
      </c>
      <c r="E3230" t="s">
        <v>155</v>
      </c>
      <c r="F3230" s="5">
        <v>65.33</v>
      </c>
      <c r="G3230" s="5" t="str" cm="1">
        <f t="array" ref="G3230">_xlfn.IFS(F3230&gt;=86,"Hot Week (More Than 85°F)",F3230&lt;50,"Cold Week (Less Than 50°F)",TRUE,"Normal Week")</f>
        <v>Normal Week</v>
      </c>
      <c r="H3230" s="2">
        <v>3.7839999999999998</v>
      </c>
      <c r="I3230" s="2" t="str" cm="1">
        <f t="array" ref="I3230">_xlfn.IFS(H3230&gt;3.5,"Above Average",H3230&lt;3,"Below Average",TRUE,"Average")</f>
        <v>Above Average</v>
      </c>
      <c r="J3230" s="1">
        <v>136.24409679999999</v>
      </c>
      <c r="K3230" s="1" t="str" cm="1">
        <f t="array" ref="K3230">_xlfn.IFS(J3230&gt;200,"Above Average",J3230&lt;155,"Below Average",TRUE,"Average")</f>
        <v>Below Average</v>
      </c>
      <c r="L3230" s="7">
        <v>4.5839999999999996</v>
      </c>
      <c r="M3230" s="7" t="str" cm="1">
        <f t="array" ref="M3230">_xlfn.IFS(L3230&gt;9,"Above Average",L3230&lt;8,"Below Average",TRUE,"Average")</f>
        <v>Below Average</v>
      </c>
    </row>
    <row r="3231" spans="1:13" x14ac:dyDescent="0.3">
      <c r="A3231">
        <v>23</v>
      </c>
      <c r="B3231" s="21">
        <v>40795</v>
      </c>
      <c r="C3231" s="21" t="str">
        <f t="shared" si="50"/>
        <v>Sep</v>
      </c>
      <c r="D3231" s="6">
        <v>1423289.9</v>
      </c>
      <c r="E3231" t="s">
        <v>156</v>
      </c>
      <c r="F3231" s="5">
        <v>66.040000000000006</v>
      </c>
      <c r="G3231" s="5" t="str" cm="1">
        <f t="array" ref="G3231">_xlfn.IFS(F3231&gt;=86,"Hot Week (More Than 85°F)",F3231&lt;50,"Cold Week (Less Than 50°F)",TRUE,"Normal Week")</f>
        <v>Normal Week</v>
      </c>
      <c r="H3231" s="2">
        <v>3.8090000000000002</v>
      </c>
      <c r="I3231" s="2" t="str" cm="1">
        <f t="array" ref="I3231">_xlfn.IFS(H3231&gt;3.5,"Above Average",H3231&lt;3,"Below Average",TRUE,"Average")</f>
        <v>Above Average</v>
      </c>
      <c r="J3231" s="1">
        <v>136.27458060000001</v>
      </c>
      <c r="K3231" s="1" t="str" cm="1">
        <f t="array" ref="K3231">_xlfn.IFS(J3231&gt;200,"Above Average",J3231&lt;155,"Below Average",TRUE,"Average")</f>
        <v>Below Average</v>
      </c>
      <c r="L3231" s="7">
        <v>4.5839999999999996</v>
      </c>
      <c r="M3231" s="7" t="str" cm="1">
        <f t="array" ref="M3231">_xlfn.IFS(L3231&gt;9,"Above Average",L3231&lt;8,"Below Average",TRUE,"Average")</f>
        <v>Below Average</v>
      </c>
    </row>
    <row r="3232" spans="1:13" x14ac:dyDescent="0.3">
      <c r="A3232">
        <v>23</v>
      </c>
      <c r="B3232" s="21">
        <v>40802</v>
      </c>
      <c r="C3232" s="21" t="str">
        <f t="shared" si="50"/>
        <v>Sep</v>
      </c>
      <c r="D3232" s="6">
        <v>1253329.17</v>
      </c>
      <c r="E3232" t="s">
        <v>155</v>
      </c>
      <c r="F3232" s="5">
        <v>60.52</v>
      </c>
      <c r="G3232" s="5" t="str" cm="1">
        <f t="array" ref="G3232">_xlfn.IFS(F3232&gt;=86,"Hot Week (More Than 85°F)",F3232&lt;50,"Cold Week (Less Than 50°F)",TRUE,"Normal Week")</f>
        <v>Normal Week</v>
      </c>
      <c r="H3232" s="2">
        <v>3.8090000000000002</v>
      </c>
      <c r="I3232" s="2" t="str" cm="1">
        <f t="array" ref="I3232">_xlfn.IFS(H3232&gt;3.5,"Above Average",H3232&lt;3,"Below Average",TRUE,"Average")</f>
        <v>Above Average</v>
      </c>
      <c r="J3232" s="1">
        <v>136.31450000000001</v>
      </c>
      <c r="K3232" s="1" t="str" cm="1">
        <f t="array" ref="K3232">_xlfn.IFS(J3232&gt;200,"Above Average",J3232&lt;155,"Below Average",TRUE,"Average")</f>
        <v>Below Average</v>
      </c>
      <c r="L3232" s="7">
        <v>4.5839999999999996</v>
      </c>
      <c r="M3232" s="7" t="str" cm="1">
        <f t="array" ref="M3232">_xlfn.IFS(L3232&gt;9,"Above Average",L3232&lt;8,"Below Average",TRUE,"Average")</f>
        <v>Below Average</v>
      </c>
    </row>
    <row r="3233" spans="1:13" x14ac:dyDescent="0.3">
      <c r="A3233">
        <v>23</v>
      </c>
      <c r="B3233" s="21">
        <v>40809</v>
      </c>
      <c r="C3233" s="21" t="str">
        <f t="shared" si="50"/>
        <v>Sep</v>
      </c>
      <c r="D3233" s="6">
        <v>1289082.81</v>
      </c>
      <c r="E3233" t="s">
        <v>155</v>
      </c>
      <c r="F3233" s="5">
        <v>57.14</v>
      </c>
      <c r="G3233" s="5" t="str" cm="1">
        <f t="array" ref="G3233">_xlfn.IFS(F3233&gt;=86,"Hot Week (More Than 85°F)",F3233&lt;50,"Cold Week (Less Than 50°F)",TRUE,"Normal Week")</f>
        <v>Normal Week</v>
      </c>
      <c r="H3233" s="2">
        <v>3.758</v>
      </c>
      <c r="I3233" s="2" t="str" cm="1">
        <f t="array" ref="I3233">_xlfn.IFS(H3233&gt;3.5,"Above Average",H3233&lt;3,"Below Average",TRUE,"Average")</f>
        <v>Above Average</v>
      </c>
      <c r="J3233" s="1">
        <v>136.36699999999999</v>
      </c>
      <c r="K3233" s="1" t="str" cm="1">
        <f t="array" ref="K3233">_xlfn.IFS(J3233&gt;200,"Above Average",J3233&lt;155,"Below Average",TRUE,"Average")</f>
        <v>Below Average</v>
      </c>
      <c r="L3233" s="7">
        <v>4.5839999999999996</v>
      </c>
      <c r="M3233" s="7" t="str" cm="1">
        <f t="array" ref="M3233">_xlfn.IFS(L3233&gt;9,"Above Average",L3233&lt;8,"Below Average",TRUE,"Average")</f>
        <v>Below Average</v>
      </c>
    </row>
    <row r="3234" spans="1:13" x14ac:dyDescent="0.3">
      <c r="A3234">
        <v>23</v>
      </c>
      <c r="B3234" s="21">
        <v>40816</v>
      </c>
      <c r="C3234" s="21" t="str">
        <f t="shared" si="50"/>
        <v>Sep</v>
      </c>
      <c r="D3234" s="6">
        <v>1275597.8500000001</v>
      </c>
      <c r="E3234" t="s">
        <v>155</v>
      </c>
      <c r="F3234" s="5">
        <v>64.760000000000005</v>
      </c>
      <c r="G3234" s="5" t="str" cm="1">
        <f t="array" ref="G3234">_xlfn.IFS(F3234&gt;=86,"Hot Week (More Than 85°F)",F3234&lt;50,"Cold Week (Less Than 50°F)",TRUE,"Normal Week")</f>
        <v>Normal Week</v>
      </c>
      <c r="H3234" s="2">
        <v>3.6840000000000002</v>
      </c>
      <c r="I3234" s="2" t="str" cm="1">
        <f t="array" ref="I3234">_xlfn.IFS(H3234&gt;3.5,"Above Average",H3234&lt;3,"Below Average",TRUE,"Average")</f>
        <v>Above Average</v>
      </c>
      <c r="J3234" s="1">
        <v>136.4195</v>
      </c>
      <c r="K3234" s="1" t="str" cm="1">
        <f t="array" ref="K3234">_xlfn.IFS(J3234&gt;200,"Above Average",J3234&lt;155,"Below Average",TRUE,"Average")</f>
        <v>Below Average</v>
      </c>
      <c r="L3234" s="7">
        <v>4.5839999999999996</v>
      </c>
      <c r="M3234" s="7" t="str" cm="1">
        <f t="array" ref="M3234">_xlfn.IFS(L3234&gt;9,"Above Average",L3234&lt;8,"Below Average",TRUE,"Average")</f>
        <v>Below Average</v>
      </c>
    </row>
    <row r="3235" spans="1:13" x14ac:dyDescent="0.3">
      <c r="A3235">
        <v>23</v>
      </c>
      <c r="B3235" s="21">
        <v>40823</v>
      </c>
      <c r="C3235" s="21" t="str">
        <f t="shared" si="50"/>
        <v>Oct</v>
      </c>
      <c r="D3235" s="6">
        <v>1463501.99</v>
      </c>
      <c r="E3235" t="s">
        <v>155</v>
      </c>
      <c r="F3235" s="5">
        <v>49</v>
      </c>
      <c r="G3235" s="5" t="str" cm="1">
        <f t="array" ref="G3235">_xlfn.IFS(F3235&gt;=86,"Hot Week (More Than 85°F)",F3235&lt;50,"Cold Week (Less Than 50°F)",TRUE,"Normal Week")</f>
        <v>Cold Week (Less Than 50°F)</v>
      </c>
      <c r="H3235" s="2">
        <v>3.633</v>
      </c>
      <c r="I3235" s="2" t="str" cm="1">
        <f t="array" ref="I3235">_xlfn.IFS(H3235&gt;3.5,"Above Average",H3235&lt;3,"Below Average",TRUE,"Average")</f>
        <v>Above Average</v>
      </c>
      <c r="J3235" s="1">
        <v>136.47200000000001</v>
      </c>
      <c r="K3235" s="1" t="str" cm="1">
        <f t="array" ref="K3235">_xlfn.IFS(J3235&gt;200,"Above Average",J3235&lt;155,"Below Average",TRUE,"Average")</f>
        <v>Below Average</v>
      </c>
      <c r="L3235" s="7">
        <v>4.42</v>
      </c>
      <c r="M3235" s="7" t="str" cm="1">
        <f t="array" ref="M3235">_xlfn.IFS(L3235&gt;9,"Above Average",L3235&lt;8,"Below Average",TRUE,"Average")</f>
        <v>Below Average</v>
      </c>
    </row>
    <row r="3236" spans="1:13" x14ac:dyDescent="0.3">
      <c r="A3236">
        <v>23</v>
      </c>
      <c r="B3236" s="21">
        <v>40830</v>
      </c>
      <c r="C3236" s="21" t="str">
        <f t="shared" si="50"/>
        <v>Oct</v>
      </c>
      <c r="D3236" s="6">
        <v>1257778.3400000001</v>
      </c>
      <c r="E3236" t="s">
        <v>155</v>
      </c>
      <c r="F3236" s="5">
        <v>56.79</v>
      </c>
      <c r="G3236" s="5" t="str" cm="1">
        <f t="array" ref="G3236">_xlfn.IFS(F3236&gt;=86,"Hot Week (More Than 85°F)",F3236&lt;50,"Cold Week (Less Than 50°F)",TRUE,"Normal Week")</f>
        <v>Normal Week</v>
      </c>
      <c r="H3236" s="2">
        <v>3.5830000000000002</v>
      </c>
      <c r="I3236" s="2" t="str" cm="1">
        <f t="array" ref="I3236">_xlfn.IFS(H3236&gt;3.5,"Above Average",H3236&lt;3,"Below Average",TRUE,"Average")</f>
        <v>Above Average</v>
      </c>
      <c r="J3236" s="1">
        <v>136.51509680000001</v>
      </c>
      <c r="K3236" s="1" t="str" cm="1">
        <f t="array" ref="K3236">_xlfn.IFS(J3236&gt;200,"Above Average",J3236&lt;155,"Below Average",TRUE,"Average")</f>
        <v>Below Average</v>
      </c>
      <c r="L3236" s="7">
        <v>4.42</v>
      </c>
      <c r="M3236" s="7" t="str" cm="1">
        <f t="array" ref="M3236">_xlfn.IFS(L3236&gt;9,"Above Average",L3236&lt;8,"Below Average",TRUE,"Average")</f>
        <v>Below Average</v>
      </c>
    </row>
    <row r="3237" spans="1:13" x14ac:dyDescent="0.3">
      <c r="A3237">
        <v>23</v>
      </c>
      <c r="B3237" s="21">
        <v>40837</v>
      </c>
      <c r="C3237" s="21" t="str">
        <f t="shared" si="50"/>
        <v>Oct</v>
      </c>
      <c r="D3237" s="6">
        <v>1441032.59</v>
      </c>
      <c r="E3237" t="s">
        <v>155</v>
      </c>
      <c r="F3237" s="5">
        <v>52.12</v>
      </c>
      <c r="G3237" s="5" t="str" cm="1">
        <f t="array" ref="G3237">_xlfn.IFS(F3237&gt;=86,"Hot Week (More Than 85°F)",F3237&lt;50,"Cold Week (Less Than 50°F)",TRUE,"Normal Week")</f>
        <v>Normal Week</v>
      </c>
      <c r="H3237" s="2">
        <v>3.6179999999999999</v>
      </c>
      <c r="I3237" s="2" t="str" cm="1">
        <f t="array" ref="I3237">_xlfn.IFS(H3237&gt;3.5,"Above Average",H3237&lt;3,"Below Average",TRUE,"Average")</f>
        <v>Above Average</v>
      </c>
      <c r="J3237" s="1">
        <v>136.5017742</v>
      </c>
      <c r="K3237" s="1" t="str" cm="1">
        <f t="array" ref="K3237">_xlfn.IFS(J3237&gt;200,"Above Average",J3237&lt;155,"Below Average",TRUE,"Average")</f>
        <v>Below Average</v>
      </c>
      <c r="L3237" s="7">
        <v>4.42</v>
      </c>
      <c r="M3237" s="7" t="str" cm="1">
        <f t="array" ref="M3237">_xlfn.IFS(L3237&gt;9,"Above Average",L3237&lt;8,"Below Average",TRUE,"Average")</f>
        <v>Below Average</v>
      </c>
    </row>
    <row r="3238" spans="1:13" x14ac:dyDescent="0.3">
      <c r="A3238">
        <v>23</v>
      </c>
      <c r="B3238" s="21">
        <v>40844</v>
      </c>
      <c r="C3238" s="21" t="str">
        <f t="shared" si="50"/>
        <v>Oct</v>
      </c>
      <c r="D3238" s="6">
        <v>1407191.96</v>
      </c>
      <c r="E3238" t="s">
        <v>155</v>
      </c>
      <c r="F3238" s="5">
        <v>42.57</v>
      </c>
      <c r="G3238" s="5" t="str" cm="1">
        <f t="array" ref="G3238">_xlfn.IFS(F3238&gt;=86,"Hot Week (More Than 85°F)",F3238&lt;50,"Cold Week (Less Than 50°F)",TRUE,"Normal Week")</f>
        <v>Cold Week (Less Than 50°F)</v>
      </c>
      <c r="H3238" s="2">
        <v>3.6040000000000001</v>
      </c>
      <c r="I3238" s="2" t="str" cm="1">
        <f t="array" ref="I3238">_xlfn.IFS(H3238&gt;3.5,"Above Average",H3238&lt;3,"Below Average",TRUE,"Average")</f>
        <v>Above Average</v>
      </c>
      <c r="J3238" s="1">
        <v>136.48845159999999</v>
      </c>
      <c r="K3238" s="1" t="str" cm="1">
        <f t="array" ref="K3238">_xlfn.IFS(J3238&gt;200,"Above Average",J3238&lt;155,"Below Average",TRUE,"Average")</f>
        <v>Below Average</v>
      </c>
      <c r="L3238" s="7">
        <v>4.42</v>
      </c>
      <c r="M3238" s="7" t="str" cm="1">
        <f t="array" ref="M3238">_xlfn.IFS(L3238&gt;9,"Above Average",L3238&lt;8,"Below Average",TRUE,"Average")</f>
        <v>Below Average</v>
      </c>
    </row>
    <row r="3239" spans="1:13" x14ac:dyDescent="0.3">
      <c r="A3239">
        <v>23</v>
      </c>
      <c r="B3239" s="21">
        <v>40851</v>
      </c>
      <c r="C3239" s="21" t="str">
        <f t="shared" si="50"/>
        <v>Nov</v>
      </c>
      <c r="D3239" s="6">
        <v>1428436.33</v>
      </c>
      <c r="E3239" t="s">
        <v>155</v>
      </c>
      <c r="F3239" s="5">
        <v>39.18</v>
      </c>
      <c r="G3239" s="5" t="str" cm="1">
        <f t="array" ref="G3239">_xlfn.IFS(F3239&gt;=86,"Hot Week (More Than 85°F)",F3239&lt;50,"Cold Week (Less Than 50°F)",TRUE,"Normal Week")</f>
        <v>Cold Week (Less Than 50°F)</v>
      </c>
      <c r="H3239" s="2">
        <v>3.5859999999999999</v>
      </c>
      <c r="I3239" s="2" t="str" cm="1">
        <f t="array" ref="I3239">_xlfn.IFS(H3239&gt;3.5,"Above Average",H3239&lt;3,"Below Average",TRUE,"Average")</f>
        <v>Above Average</v>
      </c>
      <c r="J3239" s="1">
        <v>136.47512900000001</v>
      </c>
      <c r="K3239" s="1" t="str" cm="1">
        <f t="array" ref="K3239">_xlfn.IFS(J3239&gt;200,"Above Average",J3239&lt;155,"Below Average",TRUE,"Average")</f>
        <v>Below Average</v>
      </c>
      <c r="L3239" s="7">
        <v>4.42</v>
      </c>
      <c r="M3239" s="7" t="str" cm="1">
        <f t="array" ref="M3239">_xlfn.IFS(L3239&gt;9,"Above Average",L3239&lt;8,"Below Average",TRUE,"Average")</f>
        <v>Below Average</v>
      </c>
    </row>
    <row r="3240" spans="1:13" x14ac:dyDescent="0.3">
      <c r="A3240">
        <v>23</v>
      </c>
      <c r="B3240" s="21">
        <v>40858</v>
      </c>
      <c r="C3240" s="21" t="str">
        <f t="shared" si="50"/>
        <v>Nov</v>
      </c>
      <c r="D3240" s="6">
        <v>1436940.78</v>
      </c>
      <c r="E3240" t="s">
        <v>155</v>
      </c>
      <c r="F3240" s="5">
        <v>44.04</v>
      </c>
      <c r="G3240" s="5" t="str" cm="1">
        <f t="array" ref="G3240">_xlfn.IFS(F3240&gt;=86,"Hot Week (More Than 85°F)",F3240&lt;50,"Cold Week (Less Than 50°F)",TRUE,"Normal Week")</f>
        <v>Cold Week (Less Than 50°F)</v>
      </c>
      <c r="H3240" s="2">
        <v>3.57</v>
      </c>
      <c r="I3240" s="2" t="str" cm="1">
        <f t="array" ref="I3240">_xlfn.IFS(H3240&gt;3.5,"Above Average",H3240&lt;3,"Below Average",TRUE,"Average")</f>
        <v>Above Average</v>
      </c>
      <c r="J3240" s="1">
        <v>136.46180649999999</v>
      </c>
      <c r="K3240" s="1" t="str" cm="1">
        <f t="array" ref="K3240">_xlfn.IFS(J3240&gt;200,"Above Average",J3240&lt;155,"Below Average",TRUE,"Average")</f>
        <v>Below Average</v>
      </c>
      <c r="L3240" s="7">
        <v>4.42</v>
      </c>
      <c r="M3240" s="7" t="str" cm="1">
        <f t="array" ref="M3240">_xlfn.IFS(L3240&gt;9,"Above Average",L3240&lt;8,"Below Average",TRUE,"Average")</f>
        <v>Below Average</v>
      </c>
    </row>
    <row r="3241" spans="1:13" x14ac:dyDescent="0.3">
      <c r="A3241">
        <v>23</v>
      </c>
      <c r="B3241" s="21">
        <v>40865</v>
      </c>
      <c r="C3241" s="21" t="str">
        <f t="shared" si="50"/>
        <v>Nov</v>
      </c>
      <c r="D3241" s="6">
        <v>1345631.96</v>
      </c>
      <c r="E3241" t="s">
        <v>155</v>
      </c>
      <c r="F3241" s="5">
        <v>45.48</v>
      </c>
      <c r="G3241" s="5" t="str" cm="1">
        <f t="array" ref="G3241">_xlfn.IFS(F3241&gt;=86,"Hot Week (More Than 85°F)",F3241&lt;50,"Cold Week (Less Than 50°F)",TRUE,"Normal Week")</f>
        <v>Cold Week (Less Than 50°F)</v>
      </c>
      <c r="H3241" s="2">
        <v>3.5710000000000002</v>
      </c>
      <c r="I3241" s="2" t="str" cm="1">
        <f t="array" ref="I3241">_xlfn.IFS(H3241&gt;3.5,"Above Average",H3241&lt;3,"Below Average",TRUE,"Average")</f>
        <v>Above Average</v>
      </c>
      <c r="J3241" s="1">
        <v>136.46666669999999</v>
      </c>
      <c r="K3241" s="1" t="str" cm="1">
        <f t="array" ref="K3241">_xlfn.IFS(J3241&gt;200,"Above Average",J3241&lt;155,"Below Average",TRUE,"Average")</f>
        <v>Below Average</v>
      </c>
      <c r="L3241" s="7">
        <v>4.42</v>
      </c>
      <c r="M3241" s="7" t="str" cm="1">
        <f t="array" ref="M3241">_xlfn.IFS(L3241&gt;9,"Above Average",L3241&lt;8,"Below Average",TRUE,"Average")</f>
        <v>Below Average</v>
      </c>
    </row>
    <row r="3242" spans="1:13" x14ac:dyDescent="0.3">
      <c r="A3242">
        <v>23</v>
      </c>
      <c r="B3242" s="21">
        <v>40872</v>
      </c>
      <c r="C3242" s="21" t="str">
        <f t="shared" si="50"/>
        <v>Nov</v>
      </c>
      <c r="D3242" s="6">
        <v>2057059.53</v>
      </c>
      <c r="E3242" t="s">
        <v>156</v>
      </c>
      <c r="F3242" s="5">
        <v>35.229999999999997</v>
      </c>
      <c r="G3242" s="5" t="str" cm="1">
        <f t="array" ref="G3242">_xlfn.IFS(F3242&gt;=86,"Hot Week (More Than 85°F)",F3242&lt;50,"Cold Week (Less Than 50°F)",TRUE,"Normal Week")</f>
        <v>Cold Week (Less Than 50°F)</v>
      </c>
      <c r="H3242" s="2">
        <v>3.536</v>
      </c>
      <c r="I3242" s="2" t="str" cm="1">
        <f t="array" ref="I3242">_xlfn.IFS(H3242&gt;3.5,"Above Average",H3242&lt;3,"Below Average",TRUE,"Average")</f>
        <v>Above Average</v>
      </c>
      <c r="J3242" s="1">
        <v>136.47880000000001</v>
      </c>
      <c r="K3242" s="1" t="str" cm="1">
        <f t="array" ref="K3242">_xlfn.IFS(J3242&gt;200,"Above Average",J3242&lt;155,"Below Average",TRUE,"Average")</f>
        <v>Below Average</v>
      </c>
      <c r="L3242" s="7">
        <v>4.42</v>
      </c>
      <c r="M3242" s="7" t="str" cm="1">
        <f t="array" ref="M3242">_xlfn.IFS(L3242&gt;9,"Above Average",L3242&lt;8,"Below Average",TRUE,"Average")</f>
        <v>Below Average</v>
      </c>
    </row>
    <row r="3243" spans="1:13" x14ac:dyDescent="0.3">
      <c r="A3243">
        <v>23</v>
      </c>
      <c r="B3243" s="21">
        <v>40879</v>
      </c>
      <c r="C3243" s="21" t="str">
        <f t="shared" si="50"/>
        <v>Dec</v>
      </c>
      <c r="D3243" s="6">
        <v>1552886.59</v>
      </c>
      <c r="E3243" t="s">
        <v>155</v>
      </c>
      <c r="F3243" s="5">
        <v>43.6</v>
      </c>
      <c r="G3243" s="5" t="str" cm="1">
        <f t="array" ref="G3243">_xlfn.IFS(F3243&gt;=86,"Hot Week (More Than 85°F)",F3243&lt;50,"Cold Week (Less Than 50°F)",TRUE,"Normal Week")</f>
        <v>Cold Week (Less Than 50°F)</v>
      </c>
      <c r="H3243" s="2">
        <v>3.5009999999999999</v>
      </c>
      <c r="I3243" s="2" t="str" cm="1">
        <f t="array" ref="I3243">_xlfn.IFS(H3243&gt;3.5,"Above Average",H3243&lt;3,"Below Average",TRUE,"Average")</f>
        <v>Above Average</v>
      </c>
      <c r="J3243" s="1">
        <v>136.49093329999999</v>
      </c>
      <c r="K3243" s="1" t="str" cm="1">
        <f t="array" ref="K3243">_xlfn.IFS(J3243&gt;200,"Above Average",J3243&lt;155,"Below Average",TRUE,"Average")</f>
        <v>Below Average</v>
      </c>
      <c r="L3243" s="7">
        <v>4.42</v>
      </c>
      <c r="M3243" s="7" t="str" cm="1">
        <f t="array" ref="M3243">_xlfn.IFS(L3243&gt;9,"Above Average",L3243&lt;8,"Below Average",TRUE,"Average")</f>
        <v>Below Average</v>
      </c>
    </row>
    <row r="3244" spans="1:13" x14ac:dyDescent="0.3">
      <c r="A3244">
        <v>23</v>
      </c>
      <c r="B3244" s="21">
        <v>40886</v>
      </c>
      <c r="C3244" s="21" t="str">
        <f t="shared" si="50"/>
        <v>Dec</v>
      </c>
      <c r="D3244" s="6">
        <v>1841173.6</v>
      </c>
      <c r="E3244" t="s">
        <v>155</v>
      </c>
      <c r="F3244" s="5">
        <v>36.4</v>
      </c>
      <c r="G3244" s="5" t="str" cm="1">
        <f t="array" ref="G3244">_xlfn.IFS(F3244&gt;=86,"Hot Week (More Than 85°F)",F3244&lt;50,"Cold Week (Less Than 50°F)",TRUE,"Normal Week")</f>
        <v>Cold Week (Less Than 50°F)</v>
      </c>
      <c r="H3244" s="2">
        <v>3.47</v>
      </c>
      <c r="I3244" s="2" t="str" cm="1">
        <f t="array" ref="I3244">_xlfn.IFS(H3244&gt;3.5,"Above Average",H3244&lt;3,"Below Average",TRUE,"Average")</f>
        <v>Average</v>
      </c>
      <c r="J3244" s="1">
        <v>136.50306670000001</v>
      </c>
      <c r="K3244" s="1" t="str" cm="1">
        <f t="array" ref="K3244">_xlfn.IFS(J3244&gt;200,"Above Average",J3244&lt;155,"Below Average",TRUE,"Average")</f>
        <v>Below Average</v>
      </c>
      <c r="L3244" s="7">
        <v>4.42</v>
      </c>
      <c r="M3244" s="7" t="str" cm="1">
        <f t="array" ref="M3244">_xlfn.IFS(L3244&gt;9,"Above Average",L3244&lt;8,"Below Average",TRUE,"Average")</f>
        <v>Below Average</v>
      </c>
    </row>
    <row r="3245" spans="1:13" x14ac:dyDescent="0.3">
      <c r="A3245">
        <v>23</v>
      </c>
      <c r="B3245" s="21">
        <v>40893</v>
      </c>
      <c r="C3245" s="21" t="str">
        <f t="shared" si="50"/>
        <v>Dec</v>
      </c>
      <c r="D3245" s="6">
        <v>2173621.2000000002</v>
      </c>
      <c r="E3245" t="s">
        <v>155</v>
      </c>
      <c r="F3245" s="5">
        <v>32.99</v>
      </c>
      <c r="G3245" s="5" t="str" cm="1">
        <f t="array" ref="G3245">_xlfn.IFS(F3245&gt;=86,"Hot Week (More Than 85°F)",F3245&lt;50,"Cold Week (Less Than 50°F)",TRUE,"Normal Week")</f>
        <v>Cold Week (Less Than 50°F)</v>
      </c>
      <c r="H3245" s="2">
        <v>3.4449999999999998</v>
      </c>
      <c r="I3245" s="2" t="str" cm="1">
        <f t="array" ref="I3245">_xlfn.IFS(H3245&gt;3.5,"Above Average",H3245&lt;3,"Below Average",TRUE,"Average")</f>
        <v>Average</v>
      </c>
      <c r="J3245" s="1">
        <v>136.53351610000001</v>
      </c>
      <c r="K3245" s="1" t="str" cm="1">
        <f t="array" ref="K3245">_xlfn.IFS(J3245&gt;200,"Above Average",J3245&lt;155,"Below Average",TRUE,"Average")</f>
        <v>Below Average</v>
      </c>
      <c r="L3245" s="7">
        <v>4.42</v>
      </c>
      <c r="M3245" s="7" t="str" cm="1">
        <f t="array" ref="M3245">_xlfn.IFS(L3245&gt;9,"Above Average",L3245&lt;8,"Below Average",TRUE,"Average")</f>
        <v>Below Average</v>
      </c>
    </row>
    <row r="3246" spans="1:13" x14ac:dyDescent="0.3">
      <c r="A3246">
        <v>23</v>
      </c>
      <c r="B3246" s="21">
        <v>40900</v>
      </c>
      <c r="C3246" s="21" t="str">
        <f t="shared" si="50"/>
        <v>Dec</v>
      </c>
      <c r="D3246" s="6">
        <v>2587953.3199999998</v>
      </c>
      <c r="E3246" t="s">
        <v>155</v>
      </c>
      <c r="F3246" s="5">
        <v>27.8</v>
      </c>
      <c r="G3246" s="5" t="str" cm="1">
        <f t="array" ref="G3246">_xlfn.IFS(F3246&gt;=86,"Hot Week (More Than 85°F)",F3246&lt;50,"Cold Week (Less Than 50°F)",TRUE,"Normal Week")</f>
        <v>Cold Week (Less Than 50°F)</v>
      </c>
      <c r="H3246" s="2">
        <v>3.4129999999999998</v>
      </c>
      <c r="I3246" s="2" t="str" cm="1">
        <f t="array" ref="I3246">_xlfn.IFS(H3246&gt;3.5,"Above Average",H3246&lt;3,"Below Average",TRUE,"Average")</f>
        <v>Average</v>
      </c>
      <c r="J3246" s="1">
        <v>136.58838710000001</v>
      </c>
      <c r="K3246" s="1" t="str" cm="1">
        <f t="array" ref="K3246">_xlfn.IFS(J3246&gt;200,"Above Average",J3246&lt;155,"Below Average",TRUE,"Average")</f>
        <v>Below Average</v>
      </c>
      <c r="L3246" s="7">
        <v>4.42</v>
      </c>
      <c r="M3246" s="7" t="str" cm="1">
        <f t="array" ref="M3246">_xlfn.IFS(L3246&gt;9,"Above Average",L3246&lt;8,"Below Average",TRUE,"Average")</f>
        <v>Below Average</v>
      </c>
    </row>
    <row r="3247" spans="1:13" x14ac:dyDescent="0.3">
      <c r="A3247">
        <v>23</v>
      </c>
      <c r="B3247" s="21">
        <v>40907</v>
      </c>
      <c r="C3247" s="21" t="str">
        <f t="shared" si="50"/>
        <v>Dec</v>
      </c>
      <c r="D3247" s="6">
        <v>1213486.95</v>
      </c>
      <c r="E3247" t="s">
        <v>156</v>
      </c>
      <c r="F3247" s="5">
        <v>22.3</v>
      </c>
      <c r="G3247" s="5" t="str" cm="1">
        <f t="array" ref="G3247">_xlfn.IFS(F3247&gt;=86,"Hot Week (More Than 85°F)",F3247&lt;50,"Cold Week (Less Than 50°F)",TRUE,"Normal Week")</f>
        <v>Cold Week (Less Than 50°F)</v>
      </c>
      <c r="H3247" s="2">
        <v>3.4020000000000001</v>
      </c>
      <c r="I3247" s="2" t="str" cm="1">
        <f t="array" ref="I3247">_xlfn.IFS(H3247&gt;3.5,"Above Average",H3247&lt;3,"Below Average",TRUE,"Average")</f>
        <v>Average</v>
      </c>
      <c r="J3247" s="1">
        <v>136.6432581</v>
      </c>
      <c r="K3247" s="1" t="str" cm="1">
        <f t="array" ref="K3247">_xlfn.IFS(J3247&gt;200,"Above Average",J3247&lt;155,"Below Average",TRUE,"Average")</f>
        <v>Below Average</v>
      </c>
      <c r="L3247" s="7">
        <v>4.42</v>
      </c>
      <c r="M3247" s="7" t="str" cm="1">
        <f t="array" ref="M3247">_xlfn.IFS(L3247&gt;9,"Above Average",L3247&lt;8,"Below Average",TRUE,"Average")</f>
        <v>Below Average</v>
      </c>
    </row>
    <row r="3248" spans="1:13" x14ac:dyDescent="0.3">
      <c r="A3248">
        <v>23</v>
      </c>
      <c r="B3248" s="21">
        <v>40914</v>
      </c>
      <c r="C3248" s="21" t="str">
        <f t="shared" si="50"/>
        <v>Jan</v>
      </c>
      <c r="D3248" s="6">
        <v>1150662.55</v>
      </c>
      <c r="E3248" t="s">
        <v>155</v>
      </c>
      <c r="F3248" s="5">
        <v>24.29</v>
      </c>
      <c r="G3248" s="5" t="str" cm="1">
        <f t="array" ref="G3248">_xlfn.IFS(F3248&gt;=86,"Hot Week (More Than 85°F)",F3248&lt;50,"Cold Week (Less Than 50°F)",TRUE,"Normal Week")</f>
        <v>Cold Week (Less Than 50°F)</v>
      </c>
      <c r="H3248" s="2">
        <v>3.4390000000000001</v>
      </c>
      <c r="I3248" s="2" t="str" cm="1">
        <f t="array" ref="I3248">_xlfn.IFS(H3248&gt;3.5,"Above Average",H3248&lt;3,"Below Average",TRUE,"Average")</f>
        <v>Average</v>
      </c>
      <c r="J3248" s="1">
        <v>136.69812899999999</v>
      </c>
      <c r="K3248" s="1" t="str" cm="1">
        <f t="array" ref="K3248">_xlfn.IFS(J3248&gt;200,"Above Average",J3248&lt;155,"Below Average",TRUE,"Average")</f>
        <v>Below Average</v>
      </c>
      <c r="L3248" s="7">
        <v>4.2610000000000001</v>
      </c>
      <c r="M3248" s="7" t="str" cm="1">
        <f t="array" ref="M3248">_xlfn.IFS(L3248&gt;9,"Above Average",L3248&lt;8,"Below Average",TRUE,"Average")</f>
        <v>Below Average</v>
      </c>
    </row>
    <row r="3249" spans="1:13" x14ac:dyDescent="0.3">
      <c r="A3249">
        <v>23</v>
      </c>
      <c r="B3249" s="21">
        <v>40921</v>
      </c>
      <c r="C3249" s="21" t="str">
        <f t="shared" si="50"/>
        <v>Jan</v>
      </c>
      <c r="D3249" s="6">
        <v>1031451.35</v>
      </c>
      <c r="E3249" t="s">
        <v>155</v>
      </c>
      <c r="F3249" s="5">
        <v>28.49</v>
      </c>
      <c r="G3249" s="5" t="str" cm="1">
        <f t="array" ref="G3249">_xlfn.IFS(F3249&gt;=86,"Hot Week (More Than 85°F)",F3249&lt;50,"Cold Week (Less Than 50°F)",TRUE,"Normal Week")</f>
        <v>Cold Week (Less Than 50°F)</v>
      </c>
      <c r="H3249" s="2">
        <v>3.5230000000000001</v>
      </c>
      <c r="I3249" s="2" t="str" cm="1">
        <f t="array" ref="I3249">_xlfn.IFS(H3249&gt;3.5,"Above Average",H3249&lt;3,"Below Average",TRUE,"Average")</f>
        <v>Above Average</v>
      </c>
      <c r="J3249" s="1">
        <v>136.75299999999999</v>
      </c>
      <c r="K3249" s="1" t="str" cm="1">
        <f t="array" ref="K3249">_xlfn.IFS(J3249&gt;200,"Above Average",J3249&lt;155,"Below Average",TRUE,"Average")</f>
        <v>Below Average</v>
      </c>
      <c r="L3249" s="7">
        <v>4.2610000000000001</v>
      </c>
      <c r="M3249" s="7" t="str" cm="1">
        <f t="array" ref="M3249">_xlfn.IFS(L3249&gt;9,"Above Average",L3249&lt;8,"Below Average",TRUE,"Average")</f>
        <v>Below Average</v>
      </c>
    </row>
    <row r="3250" spans="1:13" x14ac:dyDescent="0.3">
      <c r="A3250">
        <v>23</v>
      </c>
      <c r="B3250" s="21">
        <v>40928</v>
      </c>
      <c r="C3250" s="21" t="str">
        <f t="shared" si="50"/>
        <v>Jan</v>
      </c>
      <c r="D3250" s="6">
        <v>1146992.1299999999</v>
      </c>
      <c r="E3250" t="s">
        <v>155</v>
      </c>
      <c r="F3250" s="5">
        <v>15.33</v>
      </c>
      <c r="G3250" s="5" t="str" cm="1">
        <f t="array" ref="G3250">_xlfn.IFS(F3250&gt;=86,"Hot Week (More Than 85°F)",F3250&lt;50,"Cold Week (Less Than 50°F)",TRUE,"Normal Week")</f>
        <v>Cold Week (Less Than 50°F)</v>
      </c>
      <c r="H3250" s="2">
        <v>3.5419999999999998</v>
      </c>
      <c r="I3250" s="2" t="str" cm="1">
        <f t="array" ref="I3250">_xlfn.IFS(H3250&gt;3.5,"Above Average",H3250&lt;3,"Below Average",TRUE,"Average")</f>
        <v>Above Average</v>
      </c>
      <c r="J3250" s="1">
        <v>136.85641939999999</v>
      </c>
      <c r="K3250" s="1" t="str" cm="1">
        <f t="array" ref="K3250">_xlfn.IFS(J3250&gt;200,"Above Average",J3250&lt;155,"Below Average",TRUE,"Average")</f>
        <v>Below Average</v>
      </c>
      <c r="L3250" s="7">
        <v>4.2610000000000001</v>
      </c>
      <c r="M3250" s="7" t="str" cm="1">
        <f t="array" ref="M3250">_xlfn.IFS(L3250&gt;9,"Above Average",L3250&lt;8,"Below Average",TRUE,"Average")</f>
        <v>Below Average</v>
      </c>
    </row>
    <row r="3251" spans="1:13" x14ac:dyDescent="0.3">
      <c r="A3251">
        <v>23</v>
      </c>
      <c r="B3251" s="21">
        <v>40935</v>
      </c>
      <c r="C3251" s="21" t="str">
        <f t="shared" si="50"/>
        <v>Jan</v>
      </c>
      <c r="D3251" s="6">
        <v>1037476.38</v>
      </c>
      <c r="E3251" t="s">
        <v>155</v>
      </c>
      <c r="F3251" s="5">
        <v>25.71</v>
      </c>
      <c r="G3251" s="5" t="str" cm="1">
        <f t="array" ref="G3251">_xlfn.IFS(F3251&gt;=86,"Hot Week (More Than 85°F)",F3251&lt;50,"Cold Week (Less Than 50°F)",TRUE,"Normal Week")</f>
        <v>Cold Week (Less Than 50°F)</v>
      </c>
      <c r="H3251" s="2">
        <v>3.5680000000000001</v>
      </c>
      <c r="I3251" s="2" t="str" cm="1">
        <f t="array" ref="I3251">_xlfn.IFS(H3251&gt;3.5,"Above Average",H3251&lt;3,"Below Average",TRUE,"Average")</f>
        <v>Above Average</v>
      </c>
      <c r="J3251" s="1">
        <v>136.95983870000001</v>
      </c>
      <c r="K3251" s="1" t="str" cm="1">
        <f t="array" ref="K3251">_xlfn.IFS(J3251&gt;200,"Above Average",J3251&lt;155,"Below Average",TRUE,"Average")</f>
        <v>Below Average</v>
      </c>
      <c r="L3251" s="7">
        <v>4.2610000000000001</v>
      </c>
      <c r="M3251" s="7" t="str" cm="1">
        <f t="array" ref="M3251">_xlfn.IFS(L3251&gt;9,"Above Average",L3251&lt;8,"Below Average",TRUE,"Average")</f>
        <v>Below Average</v>
      </c>
    </row>
    <row r="3252" spans="1:13" x14ac:dyDescent="0.3">
      <c r="A3252">
        <v>23</v>
      </c>
      <c r="B3252" s="21">
        <v>40942</v>
      </c>
      <c r="C3252" s="21" t="str">
        <f t="shared" si="50"/>
        <v>Feb</v>
      </c>
      <c r="D3252" s="6">
        <v>1261872.67</v>
      </c>
      <c r="E3252" t="s">
        <v>155</v>
      </c>
      <c r="F3252" s="5">
        <v>29.71</v>
      </c>
      <c r="G3252" s="5" t="str" cm="1">
        <f t="array" ref="G3252">_xlfn.IFS(F3252&gt;=86,"Hot Week (More Than 85°F)",F3252&lt;50,"Cold Week (Less Than 50°F)",TRUE,"Normal Week")</f>
        <v>Cold Week (Less Than 50°F)</v>
      </c>
      <c r="H3252" s="2">
        <v>3.633</v>
      </c>
      <c r="I3252" s="2" t="str" cm="1">
        <f t="array" ref="I3252">_xlfn.IFS(H3252&gt;3.5,"Above Average",H3252&lt;3,"Below Average",TRUE,"Average")</f>
        <v>Above Average</v>
      </c>
      <c r="J3252" s="1">
        <v>137.06325810000001</v>
      </c>
      <c r="K3252" s="1" t="str" cm="1">
        <f t="array" ref="K3252">_xlfn.IFS(J3252&gt;200,"Above Average",J3252&lt;155,"Below Average",TRUE,"Average")</f>
        <v>Below Average</v>
      </c>
      <c r="L3252" s="7">
        <v>4.2610000000000001</v>
      </c>
      <c r="M3252" s="7" t="str" cm="1">
        <f t="array" ref="M3252">_xlfn.IFS(L3252&gt;9,"Above Average",L3252&lt;8,"Below Average",TRUE,"Average")</f>
        <v>Below Average</v>
      </c>
    </row>
    <row r="3253" spans="1:13" x14ac:dyDescent="0.3">
      <c r="A3253">
        <v>23</v>
      </c>
      <c r="B3253" s="21">
        <v>40949</v>
      </c>
      <c r="C3253" s="21" t="str">
        <f t="shared" si="50"/>
        <v>Feb</v>
      </c>
      <c r="D3253" s="6">
        <v>1358444.07</v>
      </c>
      <c r="E3253" t="s">
        <v>156</v>
      </c>
      <c r="F3253" s="5">
        <v>26.6</v>
      </c>
      <c r="G3253" s="5" t="str" cm="1">
        <f t="array" ref="G3253">_xlfn.IFS(F3253&gt;=86,"Hot Week (More Than 85°F)",F3253&lt;50,"Cold Week (Less Than 50°F)",TRUE,"Normal Week")</f>
        <v>Cold Week (Less Than 50°F)</v>
      </c>
      <c r="H3253" s="2">
        <v>3.6549999999999998</v>
      </c>
      <c r="I3253" s="2" t="str" cm="1">
        <f t="array" ref="I3253">_xlfn.IFS(H3253&gt;3.5,"Above Average",H3253&lt;3,"Below Average",TRUE,"Average")</f>
        <v>Above Average</v>
      </c>
      <c r="J3253" s="1">
        <v>137.1666774</v>
      </c>
      <c r="K3253" s="1" t="str" cm="1">
        <f t="array" ref="K3253">_xlfn.IFS(J3253&gt;200,"Above Average",J3253&lt;155,"Below Average",TRUE,"Average")</f>
        <v>Below Average</v>
      </c>
      <c r="L3253" s="7">
        <v>4.2610000000000001</v>
      </c>
      <c r="M3253" s="7" t="str" cm="1">
        <f t="array" ref="M3253">_xlfn.IFS(L3253&gt;9,"Above Average",L3253&lt;8,"Below Average",TRUE,"Average")</f>
        <v>Below Average</v>
      </c>
    </row>
    <row r="3254" spans="1:13" x14ac:dyDescent="0.3">
      <c r="A3254">
        <v>23</v>
      </c>
      <c r="B3254" s="21">
        <v>40956</v>
      </c>
      <c r="C3254" s="21" t="str">
        <f t="shared" si="50"/>
        <v>Feb</v>
      </c>
      <c r="D3254" s="6">
        <v>1365546.69</v>
      </c>
      <c r="E3254" t="s">
        <v>155</v>
      </c>
      <c r="F3254" s="5">
        <v>27.01</v>
      </c>
      <c r="G3254" s="5" t="str" cm="1">
        <f t="array" ref="G3254">_xlfn.IFS(F3254&gt;=86,"Hot Week (More Than 85°F)",F3254&lt;50,"Cold Week (Less Than 50°F)",TRUE,"Normal Week")</f>
        <v>Cold Week (Less Than 50°F)</v>
      </c>
      <c r="H3254" s="2">
        <v>3.7029999999999998</v>
      </c>
      <c r="I3254" s="2" t="str" cm="1">
        <f t="array" ref="I3254">_xlfn.IFS(H3254&gt;3.5,"Above Average",H3254&lt;3,"Below Average",TRUE,"Average")</f>
        <v>Above Average</v>
      </c>
      <c r="J3254" s="1">
        <v>137.25831030000001</v>
      </c>
      <c r="K3254" s="1" t="str" cm="1">
        <f t="array" ref="K3254">_xlfn.IFS(J3254&gt;200,"Above Average",J3254&lt;155,"Below Average",TRUE,"Average")</f>
        <v>Below Average</v>
      </c>
      <c r="L3254" s="7">
        <v>4.2610000000000001</v>
      </c>
      <c r="M3254" s="7" t="str" cm="1">
        <f t="array" ref="M3254">_xlfn.IFS(L3254&gt;9,"Above Average",L3254&lt;8,"Below Average",TRUE,"Average")</f>
        <v>Below Average</v>
      </c>
    </row>
    <row r="3255" spans="1:13" x14ac:dyDescent="0.3">
      <c r="A3255">
        <v>23</v>
      </c>
      <c r="B3255" s="21">
        <v>40963</v>
      </c>
      <c r="C3255" s="21" t="str">
        <f t="shared" si="50"/>
        <v>Feb</v>
      </c>
      <c r="D3255" s="6">
        <v>1272948.27</v>
      </c>
      <c r="E3255" t="s">
        <v>155</v>
      </c>
      <c r="F3255" s="5">
        <v>31.12</v>
      </c>
      <c r="G3255" s="5" t="str" cm="1">
        <f t="array" ref="G3255">_xlfn.IFS(F3255&gt;=86,"Hot Week (More Than 85°F)",F3255&lt;50,"Cold Week (Less Than 50°F)",TRUE,"Normal Week")</f>
        <v>Cold Week (Less Than 50°F)</v>
      </c>
      <c r="H3255" s="2">
        <v>3.7509999999999999</v>
      </c>
      <c r="I3255" s="2" t="str" cm="1">
        <f t="array" ref="I3255">_xlfn.IFS(H3255&gt;3.5,"Above Average",H3255&lt;3,"Below Average",TRUE,"Average")</f>
        <v>Above Average</v>
      </c>
      <c r="J3255" s="1">
        <v>137.34110340000001</v>
      </c>
      <c r="K3255" s="1" t="str" cm="1">
        <f t="array" ref="K3255">_xlfn.IFS(J3255&gt;200,"Above Average",J3255&lt;155,"Below Average",TRUE,"Average")</f>
        <v>Below Average</v>
      </c>
      <c r="L3255" s="7">
        <v>4.2610000000000001</v>
      </c>
      <c r="M3255" s="7" t="str" cm="1">
        <f t="array" ref="M3255">_xlfn.IFS(L3255&gt;9,"Above Average",L3255&lt;8,"Below Average",TRUE,"Average")</f>
        <v>Below Average</v>
      </c>
    </row>
    <row r="3256" spans="1:13" x14ac:dyDescent="0.3">
      <c r="A3256">
        <v>23</v>
      </c>
      <c r="B3256" s="21">
        <v>40970</v>
      </c>
      <c r="C3256" s="21" t="str">
        <f t="shared" si="50"/>
        <v>Mar</v>
      </c>
      <c r="D3256" s="6">
        <v>1322852.2</v>
      </c>
      <c r="E3256" t="s">
        <v>155</v>
      </c>
      <c r="F3256" s="5">
        <v>25.91</v>
      </c>
      <c r="G3256" s="5" t="str" cm="1">
        <f t="array" ref="G3256">_xlfn.IFS(F3256&gt;=86,"Hot Week (More Than 85°F)",F3256&lt;50,"Cold Week (Less Than 50°F)",TRUE,"Normal Week")</f>
        <v>Cold Week (Less Than 50°F)</v>
      </c>
      <c r="H3256" s="2">
        <v>3.827</v>
      </c>
      <c r="I3256" s="2" t="str" cm="1">
        <f t="array" ref="I3256">_xlfn.IFS(H3256&gt;3.5,"Above Average",H3256&lt;3,"Below Average",TRUE,"Average")</f>
        <v>Above Average</v>
      </c>
      <c r="J3256" s="1">
        <v>137.42389660000001</v>
      </c>
      <c r="K3256" s="1" t="str" cm="1">
        <f t="array" ref="K3256">_xlfn.IFS(J3256&gt;200,"Above Average",J3256&lt;155,"Below Average",TRUE,"Average")</f>
        <v>Below Average</v>
      </c>
      <c r="L3256" s="7">
        <v>4.2610000000000001</v>
      </c>
      <c r="M3256" s="7" t="str" cm="1">
        <f t="array" ref="M3256">_xlfn.IFS(L3256&gt;9,"Above Average",L3256&lt;8,"Below Average",TRUE,"Average")</f>
        <v>Below Average</v>
      </c>
    </row>
    <row r="3257" spans="1:13" x14ac:dyDescent="0.3">
      <c r="A3257">
        <v>23</v>
      </c>
      <c r="B3257" s="21">
        <v>40977</v>
      </c>
      <c r="C3257" s="21" t="str">
        <f t="shared" si="50"/>
        <v>Mar</v>
      </c>
      <c r="D3257" s="6">
        <v>1292724.8999999999</v>
      </c>
      <c r="E3257" t="s">
        <v>155</v>
      </c>
      <c r="F3257" s="5">
        <v>33.11</v>
      </c>
      <c r="G3257" s="5" t="str" cm="1">
        <f t="array" ref="G3257">_xlfn.IFS(F3257&gt;=86,"Hot Week (More Than 85°F)",F3257&lt;50,"Cold Week (Less Than 50°F)",TRUE,"Normal Week")</f>
        <v>Cold Week (Less Than 50°F)</v>
      </c>
      <c r="H3257" s="2">
        <v>3.8759999999999999</v>
      </c>
      <c r="I3257" s="2" t="str" cm="1">
        <f t="array" ref="I3257">_xlfn.IFS(H3257&gt;3.5,"Above Average",H3257&lt;3,"Below Average",TRUE,"Average")</f>
        <v>Above Average</v>
      </c>
      <c r="J3257" s="1">
        <v>137.50668970000001</v>
      </c>
      <c r="K3257" s="1" t="str" cm="1">
        <f t="array" ref="K3257">_xlfn.IFS(J3257&gt;200,"Above Average",J3257&lt;155,"Below Average",TRUE,"Average")</f>
        <v>Below Average</v>
      </c>
      <c r="L3257" s="7">
        <v>4.2610000000000001</v>
      </c>
      <c r="M3257" s="7" t="str" cm="1">
        <f t="array" ref="M3257">_xlfn.IFS(L3257&gt;9,"Above Average",L3257&lt;8,"Below Average",TRUE,"Average")</f>
        <v>Below Average</v>
      </c>
    </row>
    <row r="3258" spans="1:13" x14ac:dyDescent="0.3">
      <c r="A3258">
        <v>23</v>
      </c>
      <c r="B3258" s="21">
        <v>40984</v>
      </c>
      <c r="C3258" s="21" t="str">
        <f t="shared" si="50"/>
        <v>Mar</v>
      </c>
      <c r="D3258" s="6">
        <v>1258364.31</v>
      </c>
      <c r="E3258" t="s">
        <v>155</v>
      </c>
      <c r="F3258" s="5">
        <v>41.19</v>
      </c>
      <c r="G3258" s="5" t="str" cm="1">
        <f t="array" ref="G3258">_xlfn.IFS(F3258&gt;=86,"Hot Week (More Than 85°F)",F3258&lt;50,"Cold Week (Less Than 50°F)",TRUE,"Normal Week")</f>
        <v>Cold Week (Less Than 50°F)</v>
      </c>
      <c r="H3258" s="2">
        <v>3.867</v>
      </c>
      <c r="I3258" s="2" t="str" cm="1">
        <f t="array" ref="I3258">_xlfn.IFS(H3258&gt;3.5,"Above Average",H3258&lt;3,"Below Average",TRUE,"Average")</f>
        <v>Above Average</v>
      </c>
      <c r="J3258" s="1">
        <v>137.58438709999999</v>
      </c>
      <c r="K3258" s="1" t="str" cm="1">
        <f t="array" ref="K3258">_xlfn.IFS(J3258&gt;200,"Above Average",J3258&lt;155,"Below Average",TRUE,"Average")</f>
        <v>Below Average</v>
      </c>
      <c r="L3258" s="7">
        <v>4.2610000000000001</v>
      </c>
      <c r="M3258" s="7" t="str" cm="1">
        <f t="array" ref="M3258">_xlfn.IFS(L3258&gt;9,"Above Average",L3258&lt;8,"Below Average",TRUE,"Average")</f>
        <v>Below Average</v>
      </c>
    </row>
    <row r="3259" spans="1:13" x14ac:dyDescent="0.3">
      <c r="A3259">
        <v>23</v>
      </c>
      <c r="B3259" s="21">
        <v>40991</v>
      </c>
      <c r="C3259" s="21" t="str">
        <f t="shared" si="50"/>
        <v>Mar</v>
      </c>
      <c r="D3259" s="6">
        <v>1288154.1000000001</v>
      </c>
      <c r="E3259" t="s">
        <v>155</v>
      </c>
      <c r="F3259" s="5">
        <v>57.82</v>
      </c>
      <c r="G3259" s="5" t="str" cm="1">
        <f t="array" ref="G3259">_xlfn.IFS(F3259&gt;=86,"Hot Week (More Than 85°F)",F3259&lt;50,"Cold Week (Less Than 50°F)",TRUE,"Normal Week")</f>
        <v>Normal Week</v>
      </c>
      <c r="H3259" s="2">
        <v>3.8889999999999998</v>
      </c>
      <c r="I3259" s="2" t="str" cm="1">
        <f t="array" ref="I3259">_xlfn.IFS(H3259&gt;3.5,"Above Average",H3259&lt;3,"Below Average",TRUE,"Average")</f>
        <v>Above Average</v>
      </c>
      <c r="J3259" s="1">
        <v>137.65529029999999</v>
      </c>
      <c r="K3259" s="1" t="str" cm="1">
        <f t="array" ref="K3259">_xlfn.IFS(J3259&gt;200,"Above Average",J3259&lt;155,"Below Average",TRUE,"Average")</f>
        <v>Below Average</v>
      </c>
      <c r="L3259" s="7">
        <v>4.2610000000000001</v>
      </c>
      <c r="M3259" s="7" t="str" cm="1">
        <f t="array" ref="M3259">_xlfn.IFS(L3259&gt;9,"Above Average",L3259&lt;8,"Below Average",TRUE,"Average")</f>
        <v>Below Average</v>
      </c>
    </row>
    <row r="3260" spans="1:13" x14ac:dyDescent="0.3">
      <c r="A3260">
        <v>23</v>
      </c>
      <c r="B3260" s="21">
        <v>40998</v>
      </c>
      <c r="C3260" s="21" t="str">
        <f t="shared" si="50"/>
        <v>Mar</v>
      </c>
      <c r="D3260" s="6">
        <v>1261964.96</v>
      </c>
      <c r="E3260" t="s">
        <v>155</v>
      </c>
      <c r="F3260" s="5">
        <v>36.71</v>
      </c>
      <c r="G3260" s="5" t="str" cm="1">
        <f t="array" ref="G3260">_xlfn.IFS(F3260&gt;=86,"Hot Week (More Than 85°F)",F3260&lt;50,"Cold Week (Less Than 50°F)",TRUE,"Normal Week")</f>
        <v>Cold Week (Less Than 50°F)</v>
      </c>
      <c r="H3260" s="2">
        <v>3.9209999999999998</v>
      </c>
      <c r="I3260" s="2" t="str" cm="1">
        <f t="array" ref="I3260">_xlfn.IFS(H3260&gt;3.5,"Above Average",H3260&lt;3,"Below Average",TRUE,"Average")</f>
        <v>Above Average</v>
      </c>
      <c r="J3260" s="1">
        <v>137.72619349999999</v>
      </c>
      <c r="K3260" s="1" t="str" cm="1">
        <f t="array" ref="K3260">_xlfn.IFS(J3260&gt;200,"Above Average",J3260&lt;155,"Below Average",TRUE,"Average")</f>
        <v>Below Average</v>
      </c>
      <c r="L3260" s="7">
        <v>4.2610000000000001</v>
      </c>
      <c r="M3260" s="7" t="str" cm="1">
        <f t="array" ref="M3260">_xlfn.IFS(L3260&gt;9,"Above Average",L3260&lt;8,"Below Average",TRUE,"Average")</f>
        <v>Below Average</v>
      </c>
    </row>
    <row r="3261" spans="1:13" x14ac:dyDescent="0.3">
      <c r="A3261">
        <v>23</v>
      </c>
      <c r="B3261" s="21">
        <v>41005</v>
      </c>
      <c r="C3261" s="21" t="str">
        <f t="shared" si="50"/>
        <v>Apr</v>
      </c>
      <c r="D3261" s="6">
        <v>1604605.69</v>
      </c>
      <c r="E3261" t="s">
        <v>155</v>
      </c>
      <c r="F3261" s="5">
        <v>37.43</v>
      </c>
      <c r="G3261" s="5" t="str" cm="1">
        <f t="array" ref="G3261">_xlfn.IFS(F3261&gt;=86,"Hot Week (More Than 85°F)",F3261&lt;50,"Cold Week (Less Than 50°F)",TRUE,"Normal Week")</f>
        <v>Cold Week (Less Than 50°F)</v>
      </c>
      <c r="H3261" s="2">
        <v>3.9569999999999999</v>
      </c>
      <c r="I3261" s="2" t="str" cm="1">
        <f t="array" ref="I3261">_xlfn.IFS(H3261&gt;3.5,"Above Average",H3261&lt;3,"Below Average",TRUE,"Average")</f>
        <v>Above Average</v>
      </c>
      <c r="J3261" s="1">
        <v>137.79709679999999</v>
      </c>
      <c r="K3261" s="1" t="str" cm="1">
        <f t="array" ref="K3261">_xlfn.IFS(J3261&gt;200,"Above Average",J3261&lt;155,"Below Average",TRUE,"Average")</f>
        <v>Below Average</v>
      </c>
      <c r="L3261" s="7">
        <v>4.125</v>
      </c>
      <c r="M3261" s="7" t="str" cm="1">
        <f t="array" ref="M3261">_xlfn.IFS(L3261&gt;9,"Above Average",L3261&lt;8,"Below Average",TRUE,"Average")</f>
        <v>Below Average</v>
      </c>
    </row>
    <row r="3262" spans="1:13" x14ac:dyDescent="0.3">
      <c r="A3262">
        <v>23</v>
      </c>
      <c r="B3262" s="21">
        <v>41012</v>
      </c>
      <c r="C3262" s="21" t="str">
        <f t="shared" si="50"/>
        <v>Apr</v>
      </c>
      <c r="D3262" s="6">
        <v>1231752.54</v>
      </c>
      <c r="E3262" t="s">
        <v>155</v>
      </c>
      <c r="F3262" s="5">
        <v>41.81</v>
      </c>
      <c r="G3262" s="5" t="str" cm="1">
        <f t="array" ref="G3262">_xlfn.IFS(F3262&gt;=86,"Hot Week (More Than 85°F)",F3262&lt;50,"Cold Week (Less Than 50°F)",TRUE,"Normal Week")</f>
        <v>Cold Week (Less Than 50°F)</v>
      </c>
      <c r="H3262" s="2">
        <v>4.0250000000000004</v>
      </c>
      <c r="I3262" s="2" t="str" cm="1">
        <f t="array" ref="I3262">_xlfn.IFS(H3262&gt;3.5,"Above Average",H3262&lt;3,"Below Average",TRUE,"Average")</f>
        <v>Above Average</v>
      </c>
      <c r="J3262" s="1">
        <v>137.86799999999999</v>
      </c>
      <c r="K3262" s="1" t="str" cm="1">
        <f t="array" ref="K3262">_xlfn.IFS(J3262&gt;200,"Above Average",J3262&lt;155,"Below Average",TRUE,"Average")</f>
        <v>Below Average</v>
      </c>
      <c r="L3262" s="7">
        <v>4.125</v>
      </c>
      <c r="M3262" s="7" t="str" cm="1">
        <f t="array" ref="M3262">_xlfn.IFS(L3262&gt;9,"Above Average",L3262&lt;8,"Below Average",TRUE,"Average")</f>
        <v>Below Average</v>
      </c>
    </row>
    <row r="3263" spans="1:13" x14ac:dyDescent="0.3">
      <c r="A3263">
        <v>23</v>
      </c>
      <c r="B3263" s="21">
        <v>41019</v>
      </c>
      <c r="C3263" s="21" t="str">
        <f t="shared" si="50"/>
        <v>Apr</v>
      </c>
      <c r="D3263" s="6">
        <v>1287899.4099999999</v>
      </c>
      <c r="E3263" t="s">
        <v>155</v>
      </c>
      <c r="F3263" s="5">
        <v>56.55</v>
      </c>
      <c r="G3263" s="5" t="str" cm="1">
        <f t="array" ref="G3263">_xlfn.IFS(F3263&gt;=86,"Hot Week (More Than 85°F)",F3263&lt;50,"Cold Week (Less Than 50°F)",TRUE,"Normal Week")</f>
        <v>Normal Week</v>
      </c>
      <c r="H3263" s="2">
        <v>4.0460000000000003</v>
      </c>
      <c r="I3263" s="2" t="str" cm="1">
        <f t="array" ref="I3263">_xlfn.IFS(H3263&gt;3.5,"Above Average",H3263&lt;3,"Below Average",TRUE,"Average")</f>
        <v>Above Average</v>
      </c>
      <c r="J3263" s="1">
        <v>137.92306669999999</v>
      </c>
      <c r="K3263" s="1" t="str" cm="1">
        <f t="array" ref="K3263">_xlfn.IFS(J3263&gt;200,"Above Average",J3263&lt;155,"Below Average",TRUE,"Average")</f>
        <v>Below Average</v>
      </c>
      <c r="L3263" s="7">
        <v>4.125</v>
      </c>
      <c r="M3263" s="7" t="str" cm="1">
        <f t="array" ref="M3263">_xlfn.IFS(L3263&gt;9,"Above Average",L3263&lt;8,"Below Average",TRUE,"Average")</f>
        <v>Below Average</v>
      </c>
    </row>
    <row r="3264" spans="1:13" x14ac:dyDescent="0.3">
      <c r="A3264">
        <v>23</v>
      </c>
      <c r="B3264" s="21">
        <v>41026</v>
      </c>
      <c r="C3264" s="21" t="str">
        <f t="shared" si="50"/>
        <v>Apr</v>
      </c>
      <c r="D3264" s="6">
        <v>1277758.76</v>
      </c>
      <c r="E3264" t="s">
        <v>155</v>
      </c>
      <c r="F3264" s="5">
        <v>44.62</v>
      </c>
      <c r="G3264" s="5" t="str" cm="1">
        <f t="array" ref="G3264">_xlfn.IFS(F3264&gt;=86,"Hot Week (More Than 85°F)",F3264&lt;50,"Cold Week (Less Than 50°F)",TRUE,"Normal Week")</f>
        <v>Cold Week (Less Than 50°F)</v>
      </c>
      <c r="H3264" s="2">
        <v>4.0229999999999997</v>
      </c>
      <c r="I3264" s="2" t="str" cm="1">
        <f t="array" ref="I3264">_xlfn.IFS(H3264&gt;3.5,"Above Average",H3264&lt;3,"Below Average",TRUE,"Average")</f>
        <v>Above Average</v>
      </c>
      <c r="J3264" s="1">
        <v>137.9781333</v>
      </c>
      <c r="K3264" s="1" t="str" cm="1">
        <f t="array" ref="K3264">_xlfn.IFS(J3264&gt;200,"Above Average",J3264&lt;155,"Below Average",TRUE,"Average")</f>
        <v>Below Average</v>
      </c>
      <c r="L3264" s="7">
        <v>4.125</v>
      </c>
      <c r="M3264" s="7" t="str" cm="1">
        <f t="array" ref="M3264">_xlfn.IFS(L3264&gt;9,"Above Average",L3264&lt;8,"Below Average",TRUE,"Average")</f>
        <v>Below Average</v>
      </c>
    </row>
    <row r="3265" spans="1:13" x14ac:dyDescent="0.3">
      <c r="A3265">
        <v>23</v>
      </c>
      <c r="B3265" s="21">
        <v>41033</v>
      </c>
      <c r="C3265" s="21" t="str">
        <f t="shared" si="50"/>
        <v>May</v>
      </c>
      <c r="D3265" s="6">
        <v>1317379.68</v>
      </c>
      <c r="E3265" t="s">
        <v>155</v>
      </c>
      <c r="F3265" s="5">
        <v>45.88</v>
      </c>
      <c r="G3265" s="5" t="str" cm="1">
        <f t="array" ref="G3265">_xlfn.IFS(F3265&gt;=86,"Hot Week (More Than 85°F)",F3265&lt;50,"Cold Week (Less Than 50°F)",TRUE,"Normal Week")</f>
        <v>Cold Week (Less Than 50°F)</v>
      </c>
      <c r="H3265" s="2">
        <v>3.9910000000000001</v>
      </c>
      <c r="I3265" s="2" t="str" cm="1">
        <f t="array" ref="I3265">_xlfn.IFS(H3265&gt;3.5,"Above Average",H3265&lt;3,"Below Average",TRUE,"Average")</f>
        <v>Above Average</v>
      </c>
      <c r="J3265" s="1">
        <v>138.03319999999999</v>
      </c>
      <c r="K3265" s="1" t="str" cm="1">
        <f t="array" ref="K3265">_xlfn.IFS(J3265&gt;200,"Above Average",J3265&lt;155,"Below Average",TRUE,"Average")</f>
        <v>Below Average</v>
      </c>
      <c r="L3265" s="7">
        <v>4.125</v>
      </c>
      <c r="M3265" s="7" t="str" cm="1">
        <f t="array" ref="M3265">_xlfn.IFS(L3265&gt;9,"Above Average",L3265&lt;8,"Below Average",TRUE,"Average")</f>
        <v>Below Average</v>
      </c>
    </row>
    <row r="3266" spans="1:13" x14ac:dyDescent="0.3">
      <c r="A3266">
        <v>23</v>
      </c>
      <c r="B3266" s="21">
        <v>41040</v>
      </c>
      <c r="C3266" s="21" t="str">
        <f t="shared" ref="C3266:C3329" si="51">TEXT(B3266, "mmm")</f>
        <v>May</v>
      </c>
      <c r="D3266" s="6">
        <v>1321914.3400000001</v>
      </c>
      <c r="E3266" t="s">
        <v>155</v>
      </c>
      <c r="F3266" s="5">
        <v>52.9</v>
      </c>
      <c r="G3266" s="5" t="str" cm="1">
        <f t="array" ref="G3266">_xlfn.IFS(F3266&gt;=86,"Hot Week (More Than 85°F)",F3266&lt;50,"Cold Week (Less Than 50°F)",TRUE,"Normal Week")</f>
        <v>Normal Week</v>
      </c>
      <c r="H3266" s="2">
        <v>3.9470000000000001</v>
      </c>
      <c r="I3266" s="2" t="str" cm="1">
        <f t="array" ref="I3266">_xlfn.IFS(H3266&gt;3.5,"Above Average",H3266&lt;3,"Below Average",TRUE,"Average")</f>
        <v>Above Average</v>
      </c>
      <c r="J3266" s="1">
        <v>138.08826669999999</v>
      </c>
      <c r="K3266" s="1" t="str" cm="1">
        <f t="array" ref="K3266">_xlfn.IFS(J3266&gt;200,"Above Average",J3266&lt;155,"Below Average",TRUE,"Average")</f>
        <v>Below Average</v>
      </c>
      <c r="L3266" s="7">
        <v>4.125</v>
      </c>
      <c r="M3266" s="7" t="str" cm="1">
        <f t="array" ref="M3266">_xlfn.IFS(L3266&gt;9,"Above Average",L3266&lt;8,"Below Average",TRUE,"Average")</f>
        <v>Below Average</v>
      </c>
    </row>
    <row r="3267" spans="1:13" x14ac:dyDescent="0.3">
      <c r="A3267">
        <v>23</v>
      </c>
      <c r="B3267" s="21">
        <v>41047</v>
      </c>
      <c r="C3267" s="21" t="str">
        <f t="shared" si="51"/>
        <v>May</v>
      </c>
      <c r="D3267" s="6">
        <v>1332952.47</v>
      </c>
      <c r="E3267" t="s">
        <v>155</v>
      </c>
      <c r="F3267" s="5">
        <v>58.42</v>
      </c>
      <c r="G3267" s="5" t="str" cm="1">
        <f t="array" ref="G3267">_xlfn.IFS(F3267&gt;=86,"Hot Week (More Than 85°F)",F3267&lt;50,"Cold Week (Less Than 50°F)",TRUE,"Normal Week")</f>
        <v>Normal Week</v>
      </c>
      <c r="H3267" s="2">
        <v>3.899</v>
      </c>
      <c r="I3267" s="2" t="str" cm="1">
        <f t="array" ref="I3267">_xlfn.IFS(H3267&gt;3.5,"Above Average",H3267&lt;3,"Below Average",TRUE,"Average")</f>
        <v>Above Average</v>
      </c>
      <c r="J3267" s="1">
        <v>138.1065806</v>
      </c>
      <c r="K3267" s="1" t="str" cm="1">
        <f t="array" ref="K3267">_xlfn.IFS(J3267&gt;200,"Above Average",J3267&lt;155,"Below Average",TRUE,"Average")</f>
        <v>Below Average</v>
      </c>
      <c r="L3267" s="7">
        <v>4.125</v>
      </c>
      <c r="M3267" s="7" t="str" cm="1">
        <f t="array" ref="M3267">_xlfn.IFS(L3267&gt;9,"Above Average",L3267&lt;8,"Below Average",TRUE,"Average")</f>
        <v>Below Average</v>
      </c>
    </row>
    <row r="3268" spans="1:13" x14ac:dyDescent="0.3">
      <c r="A3268">
        <v>23</v>
      </c>
      <c r="B3268" s="21">
        <v>41054</v>
      </c>
      <c r="C3268" s="21" t="str">
        <f t="shared" si="51"/>
        <v>May</v>
      </c>
      <c r="D3268" s="6">
        <v>1552934.64</v>
      </c>
      <c r="E3268" t="s">
        <v>155</v>
      </c>
      <c r="F3268" s="5">
        <v>66.430000000000007</v>
      </c>
      <c r="G3268" s="5" t="str" cm="1">
        <f t="array" ref="G3268">_xlfn.IFS(F3268&gt;=86,"Hot Week (More Than 85°F)",F3268&lt;50,"Cold Week (Less Than 50°F)",TRUE,"Normal Week")</f>
        <v>Normal Week</v>
      </c>
      <c r="H3268" s="2">
        <v>3.85</v>
      </c>
      <c r="I3268" s="2" t="str" cm="1">
        <f t="array" ref="I3268">_xlfn.IFS(H3268&gt;3.5,"Above Average",H3268&lt;3,"Below Average",TRUE,"Average")</f>
        <v>Above Average</v>
      </c>
      <c r="J3268" s="1">
        <v>138.11019350000001</v>
      </c>
      <c r="K3268" s="1" t="str" cm="1">
        <f t="array" ref="K3268">_xlfn.IFS(J3268&gt;200,"Above Average",J3268&lt;155,"Below Average",TRUE,"Average")</f>
        <v>Below Average</v>
      </c>
      <c r="L3268" s="7">
        <v>4.125</v>
      </c>
      <c r="M3268" s="7" t="str" cm="1">
        <f t="array" ref="M3268">_xlfn.IFS(L3268&gt;9,"Above Average",L3268&lt;8,"Below Average",TRUE,"Average")</f>
        <v>Below Average</v>
      </c>
    </row>
    <row r="3269" spans="1:13" x14ac:dyDescent="0.3">
      <c r="A3269">
        <v>23</v>
      </c>
      <c r="B3269" s="21">
        <v>41061</v>
      </c>
      <c r="C3269" s="21" t="str">
        <f t="shared" si="51"/>
        <v>Jun</v>
      </c>
      <c r="D3269" s="6">
        <v>1476144.34</v>
      </c>
      <c r="E3269" t="s">
        <v>155</v>
      </c>
      <c r="F3269" s="5">
        <v>66.22</v>
      </c>
      <c r="G3269" s="5" t="str" cm="1">
        <f t="array" ref="G3269">_xlfn.IFS(F3269&gt;=86,"Hot Week (More Than 85°F)",F3269&lt;50,"Cold Week (Less Than 50°F)",TRUE,"Normal Week")</f>
        <v>Normal Week</v>
      </c>
      <c r="H3269" s="2">
        <v>3.798</v>
      </c>
      <c r="I3269" s="2" t="str" cm="1">
        <f t="array" ref="I3269">_xlfn.IFS(H3269&gt;3.5,"Above Average",H3269&lt;3,"Below Average",TRUE,"Average")</f>
        <v>Above Average</v>
      </c>
      <c r="J3269" s="1">
        <v>138.11380650000001</v>
      </c>
      <c r="K3269" s="1" t="str" cm="1">
        <f t="array" ref="K3269">_xlfn.IFS(J3269&gt;200,"Above Average",J3269&lt;155,"Below Average",TRUE,"Average")</f>
        <v>Below Average</v>
      </c>
      <c r="L3269" s="7">
        <v>4.125</v>
      </c>
      <c r="M3269" s="7" t="str" cm="1">
        <f t="array" ref="M3269">_xlfn.IFS(L3269&gt;9,"Above Average",L3269&lt;8,"Below Average",TRUE,"Average")</f>
        <v>Below Average</v>
      </c>
    </row>
    <row r="3270" spans="1:13" x14ac:dyDescent="0.3">
      <c r="A3270">
        <v>23</v>
      </c>
      <c r="B3270" s="21">
        <v>41068</v>
      </c>
      <c r="C3270" s="21" t="str">
        <f t="shared" si="51"/>
        <v>Jun</v>
      </c>
      <c r="D3270" s="6">
        <v>1568048.54</v>
      </c>
      <c r="E3270" t="s">
        <v>155</v>
      </c>
      <c r="F3270" s="5">
        <v>56.82</v>
      </c>
      <c r="G3270" s="5" t="str" cm="1">
        <f t="array" ref="G3270">_xlfn.IFS(F3270&gt;=86,"Hot Week (More Than 85°F)",F3270&lt;50,"Cold Week (Less Than 50°F)",TRUE,"Normal Week")</f>
        <v>Normal Week</v>
      </c>
      <c r="H3270" s="2">
        <v>3.746</v>
      </c>
      <c r="I3270" s="2" t="str" cm="1">
        <f t="array" ref="I3270">_xlfn.IFS(H3270&gt;3.5,"Above Average",H3270&lt;3,"Below Average",TRUE,"Average")</f>
        <v>Above Average</v>
      </c>
      <c r="J3270" s="1">
        <v>138.11741939999999</v>
      </c>
      <c r="K3270" s="1" t="str" cm="1">
        <f t="array" ref="K3270">_xlfn.IFS(J3270&gt;200,"Above Average",J3270&lt;155,"Below Average",TRUE,"Average")</f>
        <v>Below Average</v>
      </c>
      <c r="L3270" s="7">
        <v>4.125</v>
      </c>
      <c r="M3270" s="7" t="str" cm="1">
        <f t="array" ref="M3270">_xlfn.IFS(L3270&gt;9,"Above Average",L3270&lt;8,"Below Average",TRUE,"Average")</f>
        <v>Below Average</v>
      </c>
    </row>
    <row r="3271" spans="1:13" x14ac:dyDescent="0.3">
      <c r="A3271">
        <v>23</v>
      </c>
      <c r="B3271" s="21">
        <v>41075</v>
      </c>
      <c r="C3271" s="21" t="str">
        <f t="shared" si="51"/>
        <v>Jun</v>
      </c>
      <c r="D3271" s="6">
        <v>1543667.68</v>
      </c>
      <c r="E3271" t="s">
        <v>155</v>
      </c>
      <c r="F3271" s="5">
        <v>64.73</v>
      </c>
      <c r="G3271" s="5" t="str" cm="1">
        <f t="array" ref="G3271">_xlfn.IFS(F3271&gt;=86,"Hot Week (More Than 85°F)",F3271&lt;50,"Cold Week (Less Than 50°F)",TRUE,"Normal Week")</f>
        <v>Normal Week</v>
      </c>
      <c r="H3271" s="2">
        <v>3.6829999999999998</v>
      </c>
      <c r="I3271" s="2" t="str" cm="1">
        <f t="array" ref="I3271">_xlfn.IFS(H3271&gt;3.5,"Above Average",H3271&lt;3,"Below Average",TRUE,"Average")</f>
        <v>Above Average</v>
      </c>
      <c r="J3271" s="1">
        <v>138.12953329999999</v>
      </c>
      <c r="K3271" s="1" t="str" cm="1">
        <f t="array" ref="K3271">_xlfn.IFS(J3271&gt;200,"Above Average",J3271&lt;155,"Below Average",TRUE,"Average")</f>
        <v>Below Average</v>
      </c>
      <c r="L3271" s="7">
        <v>4.125</v>
      </c>
      <c r="M3271" s="7" t="str" cm="1">
        <f t="array" ref="M3271">_xlfn.IFS(L3271&gt;9,"Above Average",L3271&lt;8,"Below Average",TRUE,"Average")</f>
        <v>Below Average</v>
      </c>
    </row>
    <row r="3272" spans="1:13" x14ac:dyDescent="0.3">
      <c r="A3272">
        <v>23</v>
      </c>
      <c r="B3272" s="21">
        <v>41082</v>
      </c>
      <c r="C3272" s="21" t="str">
        <f t="shared" si="51"/>
        <v>Jun</v>
      </c>
      <c r="D3272" s="6">
        <v>1522042.57</v>
      </c>
      <c r="E3272" t="s">
        <v>155</v>
      </c>
      <c r="F3272" s="5">
        <v>71.819999999999993</v>
      </c>
      <c r="G3272" s="5" t="str" cm="1">
        <f t="array" ref="G3272">_xlfn.IFS(F3272&gt;=86,"Hot Week (More Than 85°F)",F3272&lt;50,"Cold Week (Less Than 50°F)",TRUE,"Normal Week")</f>
        <v>Normal Week</v>
      </c>
      <c r="H3272" s="2">
        <v>3.629</v>
      </c>
      <c r="I3272" s="2" t="str" cm="1">
        <f t="array" ref="I3272">_xlfn.IFS(H3272&gt;3.5,"Above Average",H3272&lt;3,"Below Average",TRUE,"Average")</f>
        <v>Above Average</v>
      </c>
      <c r="J3272" s="1">
        <v>138.16290000000001</v>
      </c>
      <c r="K3272" s="1" t="str" cm="1">
        <f t="array" ref="K3272">_xlfn.IFS(J3272&gt;200,"Above Average",J3272&lt;155,"Below Average",TRUE,"Average")</f>
        <v>Below Average</v>
      </c>
      <c r="L3272" s="7">
        <v>4.125</v>
      </c>
      <c r="M3272" s="7" t="str" cm="1">
        <f t="array" ref="M3272">_xlfn.IFS(L3272&gt;9,"Above Average",L3272&lt;8,"Below Average",TRUE,"Average")</f>
        <v>Below Average</v>
      </c>
    </row>
    <row r="3273" spans="1:13" x14ac:dyDescent="0.3">
      <c r="A3273">
        <v>23</v>
      </c>
      <c r="B3273" s="21">
        <v>41089</v>
      </c>
      <c r="C3273" s="21" t="str">
        <f t="shared" si="51"/>
        <v>Jun</v>
      </c>
      <c r="D3273" s="6">
        <v>1451782.16</v>
      </c>
      <c r="E3273" t="s">
        <v>155</v>
      </c>
      <c r="F3273" s="5">
        <v>64.23</v>
      </c>
      <c r="G3273" s="5" t="str" cm="1">
        <f t="array" ref="G3273">_xlfn.IFS(F3273&gt;=86,"Hot Week (More Than 85°F)",F3273&lt;50,"Cold Week (Less Than 50°F)",TRUE,"Normal Week")</f>
        <v>Normal Week</v>
      </c>
      <c r="H3273" s="2">
        <v>3.577</v>
      </c>
      <c r="I3273" s="2" t="str" cm="1">
        <f t="array" ref="I3273">_xlfn.IFS(H3273&gt;3.5,"Above Average",H3273&lt;3,"Below Average",TRUE,"Average")</f>
        <v>Above Average</v>
      </c>
      <c r="J3273" s="1">
        <v>138.1962667</v>
      </c>
      <c r="K3273" s="1" t="str" cm="1">
        <f t="array" ref="K3273">_xlfn.IFS(J3273&gt;200,"Above Average",J3273&lt;155,"Below Average",TRUE,"Average")</f>
        <v>Below Average</v>
      </c>
      <c r="L3273" s="7">
        <v>4.125</v>
      </c>
      <c r="M3273" s="7" t="str" cm="1">
        <f t="array" ref="M3273">_xlfn.IFS(L3273&gt;9,"Above Average",L3273&lt;8,"Below Average",TRUE,"Average")</f>
        <v>Below Average</v>
      </c>
    </row>
    <row r="3274" spans="1:13" x14ac:dyDescent="0.3">
      <c r="A3274">
        <v>23</v>
      </c>
      <c r="B3274" s="21">
        <v>41096</v>
      </c>
      <c r="C3274" s="21" t="str">
        <f t="shared" si="51"/>
        <v>Jul</v>
      </c>
      <c r="D3274" s="6">
        <v>1545370.16</v>
      </c>
      <c r="E3274" t="s">
        <v>155</v>
      </c>
      <c r="F3274" s="5">
        <v>70.86</v>
      </c>
      <c r="G3274" s="5" t="str" cm="1">
        <f t="array" ref="G3274">_xlfn.IFS(F3274&gt;=86,"Hot Week (More Than 85°F)",F3274&lt;50,"Cold Week (Less Than 50°F)",TRUE,"Normal Week")</f>
        <v>Normal Week</v>
      </c>
      <c r="H3274" s="2">
        <v>3.5379999999999998</v>
      </c>
      <c r="I3274" s="2" t="str" cm="1">
        <f t="array" ref="I3274">_xlfn.IFS(H3274&gt;3.5,"Above Average",H3274&lt;3,"Below Average",TRUE,"Average")</f>
        <v>Above Average</v>
      </c>
      <c r="J3274" s="1">
        <v>138.22963329999999</v>
      </c>
      <c r="K3274" s="1" t="str" cm="1">
        <f t="array" ref="K3274">_xlfn.IFS(J3274&gt;200,"Above Average",J3274&lt;155,"Below Average",TRUE,"Average")</f>
        <v>Below Average</v>
      </c>
      <c r="L3274" s="7">
        <v>4.1559999999999997</v>
      </c>
      <c r="M3274" s="7" t="str" cm="1">
        <f t="array" ref="M3274">_xlfn.IFS(L3274&gt;9,"Above Average",L3274&lt;8,"Below Average",TRUE,"Average")</f>
        <v>Below Average</v>
      </c>
    </row>
    <row r="3275" spans="1:13" x14ac:dyDescent="0.3">
      <c r="A3275">
        <v>23</v>
      </c>
      <c r="B3275" s="21">
        <v>41103</v>
      </c>
      <c r="C3275" s="21" t="str">
        <f t="shared" si="51"/>
        <v>Jul</v>
      </c>
      <c r="D3275" s="6">
        <v>1384921.63</v>
      </c>
      <c r="E3275" t="s">
        <v>155</v>
      </c>
      <c r="F3275" s="5">
        <v>69.19</v>
      </c>
      <c r="G3275" s="5" t="str" cm="1">
        <f t="array" ref="G3275">_xlfn.IFS(F3275&gt;=86,"Hot Week (More Than 85°F)",F3275&lt;50,"Cold Week (Less Than 50°F)",TRUE,"Normal Week")</f>
        <v>Normal Week</v>
      </c>
      <c r="H3275" s="2">
        <v>3.5609999999999999</v>
      </c>
      <c r="I3275" s="2" t="str" cm="1">
        <f t="array" ref="I3275">_xlfn.IFS(H3275&gt;3.5,"Above Average",H3275&lt;3,"Below Average",TRUE,"Average")</f>
        <v>Above Average</v>
      </c>
      <c r="J3275" s="1">
        <v>138.26300000000001</v>
      </c>
      <c r="K3275" s="1" t="str" cm="1">
        <f t="array" ref="K3275">_xlfn.IFS(J3275&gt;200,"Above Average",J3275&lt;155,"Below Average",TRUE,"Average")</f>
        <v>Below Average</v>
      </c>
      <c r="L3275" s="7">
        <v>4.1559999999999997</v>
      </c>
      <c r="M3275" s="7" t="str" cm="1">
        <f t="array" ref="M3275">_xlfn.IFS(L3275&gt;9,"Above Average",L3275&lt;8,"Below Average",TRUE,"Average")</f>
        <v>Below Average</v>
      </c>
    </row>
    <row r="3276" spans="1:13" x14ac:dyDescent="0.3">
      <c r="A3276">
        <v>23</v>
      </c>
      <c r="B3276" s="21">
        <v>41110</v>
      </c>
      <c r="C3276" s="21" t="str">
        <f t="shared" si="51"/>
        <v>Jul</v>
      </c>
      <c r="D3276" s="6">
        <v>1381339.23</v>
      </c>
      <c r="E3276" t="s">
        <v>155</v>
      </c>
      <c r="F3276" s="5">
        <v>71.13</v>
      </c>
      <c r="G3276" s="5" t="str" cm="1">
        <f t="array" ref="G3276">_xlfn.IFS(F3276&gt;=86,"Hot Week (More Than 85°F)",F3276&lt;50,"Cold Week (Less Than 50°F)",TRUE,"Normal Week")</f>
        <v>Normal Week</v>
      </c>
      <c r="H3276" s="2">
        <v>3.61</v>
      </c>
      <c r="I3276" s="2" t="str" cm="1">
        <f t="array" ref="I3276">_xlfn.IFS(H3276&gt;3.5,"Above Average",H3276&lt;3,"Below Average",TRUE,"Average")</f>
        <v>Above Average</v>
      </c>
      <c r="J3276" s="1">
        <v>138.2331935</v>
      </c>
      <c r="K3276" s="1" t="str" cm="1">
        <f t="array" ref="K3276">_xlfn.IFS(J3276&gt;200,"Above Average",J3276&lt;155,"Below Average",TRUE,"Average")</f>
        <v>Below Average</v>
      </c>
      <c r="L3276" s="7">
        <v>4.1559999999999997</v>
      </c>
      <c r="M3276" s="7" t="str" cm="1">
        <f t="array" ref="M3276">_xlfn.IFS(L3276&gt;9,"Above Average",L3276&lt;8,"Below Average",TRUE,"Average")</f>
        <v>Below Average</v>
      </c>
    </row>
    <row r="3277" spans="1:13" x14ac:dyDescent="0.3">
      <c r="A3277">
        <v>23</v>
      </c>
      <c r="B3277" s="21">
        <v>41117</v>
      </c>
      <c r="C3277" s="21" t="str">
        <f t="shared" si="51"/>
        <v>Jul</v>
      </c>
      <c r="D3277" s="6">
        <v>1322932.3600000001</v>
      </c>
      <c r="E3277" t="s">
        <v>155</v>
      </c>
      <c r="F3277" s="5">
        <v>69.31</v>
      </c>
      <c r="G3277" s="5" t="str" cm="1">
        <f t="array" ref="G3277">_xlfn.IFS(F3277&gt;=86,"Hot Week (More Than 85°F)",F3277&lt;50,"Cold Week (Less Than 50°F)",TRUE,"Normal Week")</f>
        <v>Normal Week</v>
      </c>
      <c r="H3277" s="2">
        <v>3.7010000000000001</v>
      </c>
      <c r="I3277" s="2" t="str" cm="1">
        <f t="array" ref="I3277">_xlfn.IFS(H3277&gt;3.5,"Above Average",H3277&lt;3,"Below Average",TRUE,"Average")</f>
        <v>Above Average</v>
      </c>
      <c r="J3277" s="1">
        <v>138.20338709999999</v>
      </c>
      <c r="K3277" s="1" t="str" cm="1">
        <f t="array" ref="K3277">_xlfn.IFS(J3277&gt;200,"Above Average",J3277&lt;155,"Below Average",TRUE,"Average")</f>
        <v>Below Average</v>
      </c>
      <c r="L3277" s="7">
        <v>4.1559999999999997</v>
      </c>
      <c r="M3277" s="7" t="str" cm="1">
        <f t="array" ref="M3277">_xlfn.IFS(L3277&gt;9,"Above Average",L3277&lt;8,"Below Average",TRUE,"Average")</f>
        <v>Below Average</v>
      </c>
    </row>
    <row r="3278" spans="1:13" x14ac:dyDescent="0.3">
      <c r="A3278">
        <v>23</v>
      </c>
      <c r="B3278" s="21">
        <v>41124</v>
      </c>
      <c r="C3278" s="21" t="str">
        <f t="shared" si="51"/>
        <v>Aug</v>
      </c>
      <c r="D3278" s="6">
        <v>1416926.31</v>
      </c>
      <c r="E3278" t="s">
        <v>155</v>
      </c>
      <c r="F3278" s="5">
        <v>71.510000000000005</v>
      </c>
      <c r="G3278" s="5" t="str" cm="1">
        <f t="array" ref="G3278">_xlfn.IFS(F3278&gt;=86,"Hot Week (More Than 85°F)",F3278&lt;50,"Cold Week (Less Than 50°F)",TRUE,"Normal Week")</f>
        <v>Normal Week</v>
      </c>
      <c r="H3278" s="2">
        <v>3.698</v>
      </c>
      <c r="I3278" s="2" t="str" cm="1">
        <f t="array" ref="I3278">_xlfn.IFS(H3278&gt;3.5,"Above Average",H3278&lt;3,"Below Average",TRUE,"Average")</f>
        <v>Above Average</v>
      </c>
      <c r="J3278" s="1">
        <v>138.17358060000001</v>
      </c>
      <c r="K3278" s="1" t="str" cm="1">
        <f t="array" ref="K3278">_xlfn.IFS(J3278&gt;200,"Above Average",J3278&lt;155,"Below Average",TRUE,"Average")</f>
        <v>Below Average</v>
      </c>
      <c r="L3278" s="7">
        <v>4.1559999999999997</v>
      </c>
      <c r="M3278" s="7" t="str" cm="1">
        <f t="array" ref="M3278">_xlfn.IFS(L3278&gt;9,"Above Average",L3278&lt;8,"Below Average",TRUE,"Average")</f>
        <v>Below Average</v>
      </c>
    </row>
    <row r="3279" spans="1:13" x14ac:dyDescent="0.3">
      <c r="A3279">
        <v>23</v>
      </c>
      <c r="B3279" s="21">
        <v>41131</v>
      </c>
      <c r="C3279" s="21" t="str">
        <f t="shared" si="51"/>
        <v>Aug</v>
      </c>
      <c r="D3279" s="6">
        <v>1436311.76</v>
      </c>
      <c r="E3279" t="s">
        <v>155</v>
      </c>
      <c r="F3279" s="5">
        <v>71.12</v>
      </c>
      <c r="G3279" s="5" t="str" cm="1">
        <f t="array" ref="G3279">_xlfn.IFS(F3279&gt;=86,"Hot Week (More Than 85°F)",F3279&lt;50,"Cold Week (Less Than 50°F)",TRUE,"Normal Week")</f>
        <v>Normal Week</v>
      </c>
      <c r="H3279" s="2">
        <v>3.7719999999999998</v>
      </c>
      <c r="I3279" s="2" t="str" cm="1">
        <f t="array" ref="I3279">_xlfn.IFS(H3279&gt;3.5,"Above Average",H3279&lt;3,"Below Average",TRUE,"Average")</f>
        <v>Above Average</v>
      </c>
      <c r="J3279" s="1">
        <v>138.1437742</v>
      </c>
      <c r="K3279" s="1" t="str" cm="1">
        <f t="array" ref="K3279">_xlfn.IFS(J3279&gt;200,"Above Average",J3279&lt;155,"Below Average",TRUE,"Average")</f>
        <v>Below Average</v>
      </c>
      <c r="L3279" s="7">
        <v>4.1559999999999997</v>
      </c>
      <c r="M3279" s="7" t="str" cm="1">
        <f t="array" ref="M3279">_xlfn.IFS(L3279&gt;9,"Above Average",L3279&lt;8,"Below Average",TRUE,"Average")</f>
        <v>Below Average</v>
      </c>
    </row>
    <row r="3280" spans="1:13" x14ac:dyDescent="0.3">
      <c r="A3280">
        <v>23</v>
      </c>
      <c r="B3280" s="21">
        <v>41138</v>
      </c>
      <c r="C3280" s="21" t="str">
        <f t="shared" si="51"/>
        <v>Aug</v>
      </c>
      <c r="D3280" s="6">
        <v>1510131.45</v>
      </c>
      <c r="E3280" t="s">
        <v>155</v>
      </c>
      <c r="F3280" s="5">
        <v>69.97</v>
      </c>
      <c r="G3280" s="5" t="str" cm="1">
        <f t="array" ref="G3280">_xlfn.IFS(F3280&gt;=86,"Hot Week (More Than 85°F)",F3280&lt;50,"Cold Week (Less Than 50°F)",TRUE,"Normal Week")</f>
        <v>Normal Week</v>
      </c>
      <c r="H3280" s="2">
        <v>3.84</v>
      </c>
      <c r="I3280" s="2" t="str" cm="1">
        <f t="array" ref="I3280">_xlfn.IFS(H3280&gt;3.5,"Above Average",H3280&lt;3,"Below Average",TRUE,"Average")</f>
        <v>Above Average</v>
      </c>
      <c r="J3280" s="1">
        <v>138.18570969999999</v>
      </c>
      <c r="K3280" s="1" t="str" cm="1">
        <f t="array" ref="K3280">_xlfn.IFS(J3280&gt;200,"Above Average",J3280&lt;155,"Below Average",TRUE,"Average")</f>
        <v>Below Average</v>
      </c>
      <c r="L3280" s="7">
        <v>4.1559999999999997</v>
      </c>
      <c r="M3280" s="7" t="str" cm="1">
        <f t="array" ref="M3280">_xlfn.IFS(L3280&gt;9,"Above Average",L3280&lt;8,"Below Average",TRUE,"Average")</f>
        <v>Below Average</v>
      </c>
    </row>
    <row r="3281" spans="1:13" x14ac:dyDescent="0.3">
      <c r="A3281">
        <v>23</v>
      </c>
      <c r="B3281" s="21">
        <v>41145</v>
      </c>
      <c r="C3281" s="21" t="str">
        <f t="shared" si="51"/>
        <v>Aug</v>
      </c>
      <c r="D3281" s="6">
        <v>1702220.96</v>
      </c>
      <c r="E3281" t="s">
        <v>155</v>
      </c>
      <c r="F3281" s="5">
        <v>64.63</v>
      </c>
      <c r="G3281" s="5" t="str" cm="1">
        <f t="array" ref="G3281">_xlfn.IFS(F3281&gt;=86,"Hot Week (More Than 85°F)",F3281&lt;50,"Cold Week (Less Than 50°F)",TRUE,"Normal Week")</f>
        <v>Normal Week</v>
      </c>
      <c r="H3281" s="2">
        <v>3.8740000000000001</v>
      </c>
      <c r="I3281" s="2" t="str" cm="1">
        <f t="array" ref="I3281">_xlfn.IFS(H3281&gt;3.5,"Above Average",H3281&lt;3,"Below Average",TRUE,"Average")</f>
        <v>Above Average</v>
      </c>
      <c r="J3281" s="1">
        <v>138.2814516</v>
      </c>
      <c r="K3281" s="1" t="str" cm="1">
        <f t="array" ref="K3281">_xlfn.IFS(J3281&gt;200,"Above Average",J3281&lt;155,"Below Average",TRUE,"Average")</f>
        <v>Below Average</v>
      </c>
      <c r="L3281" s="7">
        <v>4.1559999999999997</v>
      </c>
      <c r="M3281" s="7" t="str" cm="1">
        <f t="array" ref="M3281">_xlfn.IFS(L3281&gt;9,"Above Average",L3281&lt;8,"Below Average",TRUE,"Average")</f>
        <v>Below Average</v>
      </c>
    </row>
    <row r="3282" spans="1:13" x14ac:dyDescent="0.3">
      <c r="A3282">
        <v>23</v>
      </c>
      <c r="B3282" s="21">
        <v>41152</v>
      </c>
      <c r="C3282" s="21" t="str">
        <f t="shared" si="51"/>
        <v>Aug</v>
      </c>
      <c r="D3282" s="6">
        <v>1577468.78</v>
      </c>
      <c r="E3282" t="s">
        <v>155</v>
      </c>
      <c r="F3282" s="5">
        <v>68.34</v>
      </c>
      <c r="G3282" s="5" t="str" cm="1">
        <f t="array" ref="G3282">_xlfn.IFS(F3282&gt;=86,"Hot Week (More Than 85°F)",F3282&lt;50,"Cold Week (Less Than 50°F)",TRUE,"Normal Week")</f>
        <v>Normal Week</v>
      </c>
      <c r="H3282" s="2">
        <v>3.8839999999999999</v>
      </c>
      <c r="I3282" s="2" t="str" cm="1">
        <f t="array" ref="I3282">_xlfn.IFS(H3282&gt;3.5,"Above Average",H3282&lt;3,"Below Average",TRUE,"Average")</f>
        <v>Above Average</v>
      </c>
      <c r="J3282" s="1">
        <v>138.3771935</v>
      </c>
      <c r="K3282" s="1" t="str" cm="1">
        <f t="array" ref="K3282">_xlfn.IFS(J3282&gt;200,"Above Average",J3282&lt;155,"Below Average",TRUE,"Average")</f>
        <v>Below Average</v>
      </c>
      <c r="L3282" s="7">
        <v>4.1559999999999997</v>
      </c>
      <c r="M3282" s="7" t="str" cm="1">
        <f t="array" ref="M3282">_xlfn.IFS(L3282&gt;9,"Above Average",L3282&lt;8,"Below Average",TRUE,"Average")</f>
        <v>Below Average</v>
      </c>
    </row>
    <row r="3283" spans="1:13" x14ac:dyDescent="0.3">
      <c r="A3283">
        <v>23</v>
      </c>
      <c r="B3283" s="21">
        <v>41159</v>
      </c>
      <c r="C3283" s="21" t="str">
        <f t="shared" si="51"/>
        <v>Sep</v>
      </c>
      <c r="D3283" s="6">
        <v>1427162.26</v>
      </c>
      <c r="E3283" t="s">
        <v>156</v>
      </c>
      <c r="F3283" s="5">
        <v>66.739999999999995</v>
      </c>
      <c r="G3283" s="5" t="str" cm="1">
        <f t="array" ref="G3283">_xlfn.IFS(F3283&gt;=86,"Hot Week (More Than 85°F)",F3283&lt;50,"Cold Week (Less Than 50°F)",TRUE,"Normal Week")</f>
        <v>Normal Week</v>
      </c>
      <c r="H3283" s="2">
        <v>3.9209999999999998</v>
      </c>
      <c r="I3283" s="2" t="str" cm="1">
        <f t="array" ref="I3283">_xlfn.IFS(H3283&gt;3.5,"Above Average",H3283&lt;3,"Below Average",TRUE,"Average")</f>
        <v>Above Average</v>
      </c>
      <c r="J3283" s="1">
        <v>138.47293550000001</v>
      </c>
      <c r="K3283" s="1" t="str" cm="1">
        <f t="array" ref="K3283">_xlfn.IFS(J3283&gt;200,"Above Average",J3283&lt;155,"Below Average",TRUE,"Average")</f>
        <v>Below Average</v>
      </c>
      <c r="L3283" s="7">
        <v>4.1559999999999997</v>
      </c>
      <c r="M3283" s="7" t="str" cm="1">
        <f t="array" ref="M3283">_xlfn.IFS(L3283&gt;9,"Above Average",L3283&lt;8,"Below Average",TRUE,"Average")</f>
        <v>Below Average</v>
      </c>
    </row>
    <row r="3284" spans="1:13" x14ac:dyDescent="0.3">
      <c r="A3284">
        <v>23</v>
      </c>
      <c r="B3284" s="21">
        <v>41166</v>
      </c>
      <c r="C3284" s="21" t="str">
        <f t="shared" si="51"/>
        <v>Sep</v>
      </c>
      <c r="D3284" s="6">
        <v>1279041.6399999999</v>
      </c>
      <c r="E3284" t="s">
        <v>155</v>
      </c>
      <c r="F3284" s="5">
        <v>61.37</v>
      </c>
      <c r="G3284" s="5" t="str" cm="1">
        <f t="array" ref="G3284">_xlfn.IFS(F3284&gt;=86,"Hot Week (More Than 85°F)",F3284&lt;50,"Cold Week (Less Than 50°F)",TRUE,"Normal Week")</f>
        <v>Normal Week</v>
      </c>
      <c r="H3284" s="2">
        <v>3.988</v>
      </c>
      <c r="I3284" s="2" t="str" cm="1">
        <f t="array" ref="I3284">_xlfn.IFS(H3284&gt;3.5,"Above Average",H3284&lt;3,"Below Average",TRUE,"Average")</f>
        <v>Above Average</v>
      </c>
      <c r="J3284" s="1">
        <v>138.56729999999999</v>
      </c>
      <c r="K3284" s="1" t="str" cm="1">
        <f t="array" ref="K3284">_xlfn.IFS(J3284&gt;200,"Above Average",J3284&lt;155,"Below Average",TRUE,"Average")</f>
        <v>Below Average</v>
      </c>
      <c r="L3284" s="7">
        <v>4.1559999999999997</v>
      </c>
      <c r="M3284" s="7" t="str" cm="1">
        <f t="array" ref="M3284">_xlfn.IFS(L3284&gt;9,"Above Average",L3284&lt;8,"Below Average",TRUE,"Average")</f>
        <v>Below Average</v>
      </c>
    </row>
    <row r="3285" spans="1:13" x14ac:dyDescent="0.3">
      <c r="A3285">
        <v>23</v>
      </c>
      <c r="B3285" s="21">
        <v>41173</v>
      </c>
      <c r="C3285" s="21" t="str">
        <f t="shared" si="51"/>
        <v>Sep</v>
      </c>
      <c r="D3285" s="6">
        <v>1338627.55</v>
      </c>
      <c r="E3285" t="s">
        <v>155</v>
      </c>
      <c r="F3285" s="5">
        <v>56.8</v>
      </c>
      <c r="G3285" s="5" t="str" cm="1">
        <f t="array" ref="G3285">_xlfn.IFS(F3285&gt;=86,"Hot Week (More Than 85°F)",F3285&lt;50,"Cold Week (Less Than 50°F)",TRUE,"Normal Week")</f>
        <v>Normal Week</v>
      </c>
      <c r="H3285" s="2">
        <v>4.056</v>
      </c>
      <c r="I3285" s="2" t="str" cm="1">
        <f t="array" ref="I3285">_xlfn.IFS(H3285&gt;3.5,"Above Average",H3285&lt;3,"Below Average",TRUE,"Average")</f>
        <v>Above Average</v>
      </c>
      <c r="J3285" s="1">
        <v>138.6534</v>
      </c>
      <c r="K3285" s="1" t="str" cm="1">
        <f t="array" ref="K3285">_xlfn.IFS(J3285&gt;200,"Above Average",J3285&lt;155,"Below Average",TRUE,"Average")</f>
        <v>Below Average</v>
      </c>
      <c r="L3285" s="7">
        <v>4.1559999999999997</v>
      </c>
      <c r="M3285" s="7" t="str" cm="1">
        <f t="array" ref="M3285">_xlfn.IFS(L3285&gt;9,"Above Average",L3285&lt;8,"Below Average",TRUE,"Average")</f>
        <v>Below Average</v>
      </c>
    </row>
    <row r="3286" spans="1:13" x14ac:dyDescent="0.3">
      <c r="A3286">
        <v>23</v>
      </c>
      <c r="B3286" s="21">
        <v>41180</v>
      </c>
      <c r="C3286" s="21" t="str">
        <f t="shared" si="51"/>
        <v>Sep</v>
      </c>
      <c r="D3286" s="6">
        <v>1319035.06</v>
      </c>
      <c r="E3286" t="s">
        <v>155</v>
      </c>
      <c r="F3286" s="5">
        <v>53.71</v>
      </c>
      <c r="G3286" s="5" t="str" cm="1">
        <f t="array" ref="G3286">_xlfn.IFS(F3286&gt;=86,"Hot Week (More Than 85°F)",F3286&lt;50,"Cold Week (Less Than 50°F)",TRUE,"Normal Week")</f>
        <v>Normal Week</v>
      </c>
      <c r="H3286" s="2">
        <v>4.0179999999999998</v>
      </c>
      <c r="I3286" s="2" t="str" cm="1">
        <f t="array" ref="I3286">_xlfn.IFS(H3286&gt;3.5,"Above Average",H3286&lt;3,"Below Average",TRUE,"Average")</f>
        <v>Above Average</v>
      </c>
      <c r="J3286" s="1">
        <v>138.73949999999999</v>
      </c>
      <c r="K3286" s="1" t="str" cm="1">
        <f t="array" ref="K3286">_xlfn.IFS(J3286&gt;200,"Above Average",J3286&lt;155,"Below Average",TRUE,"Average")</f>
        <v>Below Average</v>
      </c>
      <c r="L3286" s="7">
        <v>4.1559999999999997</v>
      </c>
      <c r="M3286" s="7" t="str" cm="1">
        <f t="array" ref="M3286">_xlfn.IFS(L3286&gt;9,"Above Average",L3286&lt;8,"Below Average",TRUE,"Average")</f>
        <v>Below Average</v>
      </c>
    </row>
    <row r="3287" spans="1:13" x14ac:dyDescent="0.3">
      <c r="A3287">
        <v>23</v>
      </c>
      <c r="B3287" s="21">
        <v>41187</v>
      </c>
      <c r="C3287" s="21" t="str">
        <f t="shared" si="51"/>
        <v>Oct</v>
      </c>
      <c r="D3287" s="6">
        <v>1464616.59</v>
      </c>
      <c r="E3287" t="s">
        <v>155</v>
      </c>
      <c r="F3287" s="5">
        <v>56.65</v>
      </c>
      <c r="G3287" s="5" t="str" cm="1">
        <f t="array" ref="G3287">_xlfn.IFS(F3287&gt;=86,"Hot Week (More Than 85°F)",F3287&lt;50,"Cold Week (Less Than 50°F)",TRUE,"Normal Week")</f>
        <v>Normal Week</v>
      </c>
      <c r="H3287" s="2">
        <v>4.0270000000000001</v>
      </c>
      <c r="I3287" s="2" t="str" cm="1">
        <f t="array" ref="I3287">_xlfn.IFS(H3287&gt;3.5,"Above Average",H3287&lt;3,"Below Average",TRUE,"Average")</f>
        <v>Above Average</v>
      </c>
      <c r="J3287" s="1">
        <v>138.82560000000001</v>
      </c>
      <c r="K3287" s="1" t="str" cm="1">
        <f t="array" ref="K3287">_xlfn.IFS(J3287&gt;200,"Above Average",J3287&lt;155,"Below Average",TRUE,"Average")</f>
        <v>Below Average</v>
      </c>
      <c r="L3287" s="7">
        <v>4.1449999999999996</v>
      </c>
      <c r="M3287" s="7" t="str" cm="1">
        <f t="array" ref="M3287">_xlfn.IFS(L3287&gt;9,"Above Average",L3287&lt;8,"Below Average",TRUE,"Average")</f>
        <v>Below Average</v>
      </c>
    </row>
    <row r="3288" spans="1:13" x14ac:dyDescent="0.3">
      <c r="A3288">
        <v>23</v>
      </c>
      <c r="B3288" s="21">
        <v>41194</v>
      </c>
      <c r="C3288" s="21" t="str">
        <f t="shared" si="51"/>
        <v>Oct</v>
      </c>
      <c r="D3288" s="6">
        <v>1412925.25</v>
      </c>
      <c r="E3288" t="s">
        <v>155</v>
      </c>
      <c r="F3288" s="5">
        <v>48.1</v>
      </c>
      <c r="G3288" s="5" t="str" cm="1">
        <f t="array" ref="G3288">_xlfn.IFS(F3288&gt;=86,"Hot Week (More Than 85°F)",F3288&lt;50,"Cold Week (Less Than 50°F)",TRUE,"Normal Week")</f>
        <v>Cold Week (Less Than 50°F)</v>
      </c>
      <c r="H3288" s="2">
        <v>4.0289999999999999</v>
      </c>
      <c r="I3288" s="2" t="str" cm="1">
        <f t="array" ref="I3288">_xlfn.IFS(H3288&gt;3.5,"Above Average",H3288&lt;3,"Below Average",TRUE,"Average")</f>
        <v>Above Average</v>
      </c>
      <c r="J3288" s="1">
        <v>138.9117</v>
      </c>
      <c r="K3288" s="1" t="str" cm="1">
        <f t="array" ref="K3288">_xlfn.IFS(J3288&gt;200,"Above Average",J3288&lt;155,"Below Average",TRUE,"Average")</f>
        <v>Below Average</v>
      </c>
      <c r="L3288" s="7">
        <v>4.1449999999999996</v>
      </c>
      <c r="M3288" s="7" t="str" cm="1">
        <f t="array" ref="M3288">_xlfn.IFS(L3288&gt;9,"Above Average",L3288&lt;8,"Below Average",TRUE,"Average")</f>
        <v>Below Average</v>
      </c>
    </row>
    <row r="3289" spans="1:13" x14ac:dyDescent="0.3">
      <c r="A3289">
        <v>23</v>
      </c>
      <c r="B3289" s="21">
        <v>41201</v>
      </c>
      <c r="C3289" s="21" t="str">
        <f t="shared" si="51"/>
        <v>Oct</v>
      </c>
      <c r="D3289" s="6">
        <v>1363155.77</v>
      </c>
      <c r="E3289" t="s">
        <v>155</v>
      </c>
      <c r="F3289" s="5">
        <v>47.89</v>
      </c>
      <c r="G3289" s="5" t="str" cm="1">
        <f t="array" ref="G3289">_xlfn.IFS(F3289&gt;=86,"Hot Week (More Than 85°F)",F3289&lt;50,"Cold Week (Less Than 50°F)",TRUE,"Normal Week")</f>
        <v>Cold Week (Less Than 50°F)</v>
      </c>
      <c r="H3289" s="2">
        <v>4</v>
      </c>
      <c r="I3289" s="2" t="str" cm="1">
        <f t="array" ref="I3289">_xlfn.IFS(H3289&gt;3.5,"Above Average",H3289&lt;3,"Below Average",TRUE,"Average")</f>
        <v>Above Average</v>
      </c>
      <c r="J3289" s="1">
        <v>138.83361289999999</v>
      </c>
      <c r="K3289" s="1" t="str" cm="1">
        <f t="array" ref="K3289">_xlfn.IFS(J3289&gt;200,"Above Average",J3289&lt;155,"Below Average",TRUE,"Average")</f>
        <v>Below Average</v>
      </c>
      <c r="L3289" s="7">
        <v>4.1449999999999996</v>
      </c>
      <c r="M3289" s="7" t="str" cm="1">
        <f t="array" ref="M3289">_xlfn.IFS(L3289&gt;9,"Above Average",L3289&lt;8,"Below Average",TRUE,"Average")</f>
        <v>Below Average</v>
      </c>
    </row>
    <row r="3290" spans="1:13" x14ac:dyDescent="0.3">
      <c r="A3290">
        <v>23</v>
      </c>
      <c r="B3290" s="21">
        <v>41208</v>
      </c>
      <c r="C3290" s="21" t="str">
        <f t="shared" si="51"/>
        <v>Oct</v>
      </c>
      <c r="D3290" s="6">
        <v>1347454.59</v>
      </c>
      <c r="E3290" t="s">
        <v>155</v>
      </c>
      <c r="F3290" s="5">
        <v>50.56</v>
      </c>
      <c r="G3290" s="5" t="str" cm="1">
        <f t="array" ref="G3290">_xlfn.IFS(F3290&gt;=86,"Hot Week (More Than 85°F)",F3290&lt;50,"Cold Week (Less Than 50°F)",TRUE,"Normal Week")</f>
        <v>Normal Week</v>
      </c>
      <c r="H3290" s="2">
        <v>3.9169999999999998</v>
      </c>
      <c r="I3290" s="2" t="str" cm="1">
        <f t="array" ref="I3290">_xlfn.IFS(H3290&gt;3.5,"Above Average",H3290&lt;3,"Below Average",TRUE,"Average")</f>
        <v>Above Average</v>
      </c>
      <c r="J3290" s="1">
        <v>138.72816130000001</v>
      </c>
      <c r="K3290" s="1" t="str" cm="1">
        <f t="array" ref="K3290">_xlfn.IFS(J3290&gt;200,"Above Average",J3290&lt;155,"Below Average",TRUE,"Average")</f>
        <v>Below Average</v>
      </c>
      <c r="L3290" s="7">
        <v>4.1449999999999996</v>
      </c>
      <c r="M3290" s="7" t="str" cm="1">
        <f t="array" ref="M3290">_xlfn.IFS(L3290&gt;9,"Above Average",L3290&lt;8,"Below Average",TRUE,"Average")</f>
        <v>Below Average</v>
      </c>
    </row>
    <row r="3291" spans="1:13" x14ac:dyDescent="0.3">
      <c r="A3291">
        <v>24</v>
      </c>
      <c r="B3291" s="21">
        <v>40214</v>
      </c>
      <c r="C3291" s="21" t="str">
        <f t="shared" si="51"/>
        <v>Feb</v>
      </c>
      <c r="D3291" s="6">
        <v>1388725.63</v>
      </c>
      <c r="E3291" t="s">
        <v>155</v>
      </c>
      <c r="F3291" s="5">
        <v>22.43</v>
      </c>
      <c r="G3291" s="5" t="str" cm="1">
        <f t="array" ref="G3291">_xlfn.IFS(F3291&gt;=86,"Hot Week (More Than 85°F)",F3291&lt;50,"Cold Week (Less Than 50°F)",TRUE,"Normal Week")</f>
        <v>Cold Week (Less Than 50°F)</v>
      </c>
      <c r="H3291" s="2">
        <v>2.9540000000000002</v>
      </c>
      <c r="I3291" s="2" t="str" cm="1">
        <f t="array" ref="I3291">_xlfn.IFS(H3291&gt;3.5,"Above Average",H3291&lt;3,"Below Average",TRUE,"Average")</f>
        <v>Below Average</v>
      </c>
      <c r="J3291" s="1">
        <v>131.5279032</v>
      </c>
      <c r="K3291" s="1" t="str" cm="1">
        <f t="array" ref="K3291">_xlfn.IFS(J3291&gt;200,"Above Average",J3291&lt;155,"Below Average",TRUE,"Average")</f>
        <v>Below Average</v>
      </c>
      <c r="L3291" s="7">
        <v>8.3260000000000005</v>
      </c>
      <c r="M3291" s="7" t="str" cm="1">
        <f t="array" ref="M3291">_xlfn.IFS(L3291&gt;9,"Above Average",L3291&lt;8,"Below Average",TRUE,"Average")</f>
        <v>Average</v>
      </c>
    </row>
    <row r="3292" spans="1:13" x14ac:dyDescent="0.3">
      <c r="A3292">
        <v>24</v>
      </c>
      <c r="B3292" s="21">
        <v>40221</v>
      </c>
      <c r="C3292" s="21" t="str">
        <f t="shared" si="51"/>
        <v>Feb</v>
      </c>
      <c r="D3292" s="6">
        <v>1414107.1</v>
      </c>
      <c r="E3292" t="s">
        <v>156</v>
      </c>
      <c r="F3292" s="5">
        <v>25.94</v>
      </c>
      <c r="G3292" s="5" t="str" cm="1">
        <f t="array" ref="G3292">_xlfn.IFS(F3292&gt;=86,"Hot Week (More Than 85°F)",F3292&lt;50,"Cold Week (Less Than 50°F)",TRUE,"Normal Week")</f>
        <v>Cold Week (Less Than 50°F)</v>
      </c>
      <c r="H3292" s="2">
        <v>2.94</v>
      </c>
      <c r="I3292" s="2" t="str" cm="1">
        <f t="array" ref="I3292">_xlfn.IFS(H3292&gt;3.5,"Above Average",H3292&lt;3,"Below Average",TRUE,"Average")</f>
        <v>Below Average</v>
      </c>
      <c r="J3292" s="1">
        <v>131.58661290000001</v>
      </c>
      <c r="K3292" s="1" t="str" cm="1">
        <f t="array" ref="K3292">_xlfn.IFS(J3292&gt;200,"Above Average",J3292&lt;155,"Below Average",TRUE,"Average")</f>
        <v>Below Average</v>
      </c>
      <c r="L3292" s="7">
        <v>8.3260000000000005</v>
      </c>
      <c r="M3292" s="7" t="str" cm="1">
        <f t="array" ref="M3292">_xlfn.IFS(L3292&gt;9,"Above Average",L3292&lt;8,"Below Average",TRUE,"Average")</f>
        <v>Average</v>
      </c>
    </row>
    <row r="3293" spans="1:13" x14ac:dyDescent="0.3">
      <c r="A3293">
        <v>24</v>
      </c>
      <c r="B3293" s="21">
        <v>40228</v>
      </c>
      <c r="C3293" s="21" t="str">
        <f t="shared" si="51"/>
        <v>Feb</v>
      </c>
      <c r="D3293" s="6">
        <v>1385362.49</v>
      </c>
      <c r="E3293" t="s">
        <v>155</v>
      </c>
      <c r="F3293" s="5">
        <v>31.05</v>
      </c>
      <c r="G3293" s="5" t="str" cm="1">
        <f t="array" ref="G3293">_xlfn.IFS(F3293&gt;=86,"Hot Week (More Than 85°F)",F3293&lt;50,"Cold Week (Less Than 50°F)",TRUE,"Normal Week")</f>
        <v>Cold Week (Less Than 50°F)</v>
      </c>
      <c r="H3293" s="2">
        <v>2.9089999999999998</v>
      </c>
      <c r="I3293" s="2" t="str" cm="1">
        <f t="array" ref="I3293">_xlfn.IFS(H3293&gt;3.5,"Above Average",H3293&lt;3,"Below Average",TRUE,"Average")</f>
        <v>Below Average</v>
      </c>
      <c r="J3293" s="1">
        <v>131.637</v>
      </c>
      <c r="K3293" s="1" t="str" cm="1">
        <f t="array" ref="K3293">_xlfn.IFS(J3293&gt;200,"Above Average",J3293&lt;155,"Below Average",TRUE,"Average")</f>
        <v>Below Average</v>
      </c>
      <c r="L3293" s="7">
        <v>8.3260000000000005</v>
      </c>
      <c r="M3293" s="7" t="str" cm="1">
        <f t="array" ref="M3293">_xlfn.IFS(L3293&gt;9,"Above Average",L3293&lt;8,"Below Average",TRUE,"Average")</f>
        <v>Average</v>
      </c>
    </row>
    <row r="3294" spans="1:13" x14ac:dyDescent="0.3">
      <c r="A3294">
        <v>24</v>
      </c>
      <c r="B3294" s="21">
        <v>40235</v>
      </c>
      <c r="C3294" s="21" t="str">
        <f t="shared" si="51"/>
        <v>Feb</v>
      </c>
      <c r="D3294" s="6">
        <v>1158722.74</v>
      </c>
      <c r="E3294" t="s">
        <v>155</v>
      </c>
      <c r="F3294" s="5">
        <v>33.979999999999997</v>
      </c>
      <c r="G3294" s="5" t="str" cm="1">
        <f t="array" ref="G3294">_xlfn.IFS(F3294&gt;=86,"Hot Week (More Than 85°F)",F3294&lt;50,"Cold Week (Less Than 50°F)",TRUE,"Normal Week")</f>
        <v>Cold Week (Less Than 50°F)</v>
      </c>
      <c r="H3294" s="2">
        <v>2.91</v>
      </c>
      <c r="I3294" s="2" t="str" cm="1">
        <f t="array" ref="I3294">_xlfn.IFS(H3294&gt;3.5,"Above Average",H3294&lt;3,"Below Average",TRUE,"Average")</f>
        <v>Below Average</v>
      </c>
      <c r="J3294" s="1">
        <v>131.68600000000001</v>
      </c>
      <c r="K3294" s="1" t="str" cm="1">
        <f t="array" ref="K3294">_xlfn.IFS(J3294&gt;200,"Above Average",J3294&lt;155,"Below Average",TRUE,"Average")</f>
        <v>Below Average</v>
      </c>
      <c r="L3294" s="7">
        <v>8.3260000000000005</v>
      </c>
      <c r="M3294" s="7" t="str" cm="1">
        <f t="array" ref="M3294">_xlfn.IFS(L3294&gt;9,"Above Average",L3294&lt;8,"Below Average",TRUE,"Average")</f>
        <v>Average</v>
      </c>
    </row>
    <row r="3295" spans="1:13" x14ac:dyDescent="0.3">
      <c r="A3295">
        <v>24</v>
      </c>
      <c r="B3295" s="21">
        <v>40242</v>
      </c>
      <c r="C3295" s="21" t="str">
        <f t="shared" si="51"/>
        <v>Mar</v>
      </c>
      <c r="D3295" s="6">
        <v>1412387.37</v>
      </c>
      <c r="E3295" t="s">
        <v>155</v>
      </c>
      <c r="F3295" s="5">
        <v>36.729999999999997</v>
      </c>
      <c r="G3295" s="5" t="str" cm="1">
        <f t="array" ref="G3295">_xlfn.IFS(F3295&gt;=86,"Hot Week (More Than 85°F)",F3295&lt;50,"Cold Week (Less Than 50°F)",TRUE,"Normal Week")</f>
        <v>Cold Week (Less Than 50°F)</v>
      </c>
      <c r="H3295" s="2">
        <v>2.919</v>
      </c>
      <c r="I3295" s="2" t="str" cm="1">
        <f t="array" ref="I3295">_xlfn.IFS(H3295&gt;3.5,"Above Average",H3295&lt;3,"Below Average",TRUE,"Average")</f>
        <v>Below Average</v>
      </c>
      <c r="J3295" s="1">
        <v>131.73500000000001</v>
      </c>
      <c r="K3295" s="1" t="str" cm="1">
        <f t="array" ref="K3295">_xlfn.IFS(J3295&gt;200,"Above Average",J3295&lt;155,"Below Average",TRUE,"Average")</f>
        <v>Below Average</v>
      </c>
      <c r="L3295" s="7">
        <v>8.3260000000000005</v>
      </c>
      <c r="M3295" s="7" t="str" cm="1">
        <f t="array" ref="M3295">_xlfn.IFS(L3295&gt;9,"Above Average",L3295&lt;8,"Below Average",TRUE,"Average")</f>
        <v>Average</v>
      </c>
    </row>
    <row r="3296" spans="1:13" x14ac:dyDescent="0.3">
      <c r="A3296">
        <v>24</v>
      </c>
      <c r="B3296" s="21">
        <v>40249</v>
      </c>
      <c r="C3296" s="21" t="str">
        <f t="shared" si="51"/>
        <v>Mar</v>
      </c>
      <c r="D3296" s="6">
        <v>1309340.1599999999</v>
      </c>
      <c r="E3296" t="s">
        <v>155</v>
      </c>
      <c r="F3296" s="5">
        <v>42.31</v>
      </c>
      <c r="G3296" s="5" t="str" cm="1">
        <f t="array" ref="G3296">_xlfn.IFS(F3296&gt;=86,"Hot Week (More Than 85°F)",F3296&lt;50,"Cold Week (Less Than 50°F)",TRUE,"Normal Week")</f>
        <v>Cold Week (Less Than 50°F)</v>
      </c>
      <c r="H3296" s="2">
        <v>2.9380000000000002</v>
      </c>
      <c r="I3296" s="2" t="str" cm="1">
        <f t="array" ref="I3296">_xlfn.IFS(H3296&gt;3.5,"Above Average",H3296&lt;3,"Below Average",TRUE,"Average")</f>
        <v>Below Average</v>
      </c>
      <c r="J3296" s="1">
        <v>131.78399999999999</v>
      </c>
      <c r="K3296" s="1" t="str" cm="1">
        <f t="array" ref="K3296">_xlfn.IFS(J3296&gt;200,"Above Average",J3296&lt;155,"Below Average",TRUE,"Average")</f>
        <v>Below Average</v>
      </c>
      <c r="L3296" s="7">
        <v>8.3260000000000005</v>
      </c>
      <c r="M3296" s="7" t="str" cm="1">
        <f t="array" ref="M3296">_xlfn.IFS(L3296&gt;9,"Above Average",L3296&lt;8,"Below Average",TRUE,"Average")</f>
        <v>Average</v>
      </c>
    </row>
    <row r="3297" spans="1:13" x14ac:dyDescent="0.3">
      <c r="A3297">
        <v>24</v>
      </c>
      <c r="B3297" s="21">
        <v>40256</v>
      </c>
      <c r="C3297" s="21" t="str">
        <f t="shared" si="51"/>
        <v>Mar</v>
      </c>
      <c r="D3297" s="6">
        <v>1222511.29</v>
      </c>
      <c r="E3297" t="s">
        <v>155</v>
      </c>
      <c r="F3297" s="5">
        <v>46.09</v>
      </c>
      <c r="G3297" s="5" t="str" cm="1">
        <f t="array" ref="G3297">_xlfn.IFS(F3297&gt;=86,"Hot Week (More Than 85°F)",F3297&lt;50,"Cold Week (Less Than 50°F)",TRUE,"Normal Week")</f>
        <v>Cold Week (Less Than 50°F)</v>
      </c>
      <c r="H3297" s="2">
        <v>2.96</v>
      </c>
      <c r="I3297" s="2" t="str" cm="1">
        <f t="array" ref="I3297">_xlfn.IFS(H3297&gt;3.5,"Above Average",H3297&lt;3,"Below Average",TRUE,"Average")</f>
        <v>Below Average</v>
      </c>
      <c r="J3297" s="1">
        <v>131.8242903</v>
      </c>
      <c r="K3297" s="1" t="str" cm="1">
        <f t="array" ref="K3297">_xlfn.IFS(J3297&gt;200,"Above Average",J3297&lt;155,"Below Average",TRUE,"Average")</f>
        <v>Below Average</v>
      </c>
      <c r="L3297" s="7">
        <v>8.3260000000000005</v>
      </c>
      <c r="M3297" s="7" t="str" cm="1">
        <f t="array" ref="M3297">_xlfn.IFS(L3297&gt;9,"Above Average",L3297&lt;8,"Below Average",TRUE,"Average")</f>
        <v>Average</v>
      </c>
    </row>
    <row r="3298" spans="1:13" x14ac:dyDescent="0.3">
      <c r="A3298">
        <v>24</v>
      </c>
      <c r="B3298" s="21">
        <v>40263</v>
      </c>
      <c r="C3298" s="21" t="str">
        <f t="shared" si="51"/>
        <v>Mar</v>
      </c>
      <c r="D3298" s="6">
        <v>1258311.56</v>
      </c>
      <c r="E3298" t="s">
        <v>155</v>
      </c>
      <c r="F3298" s="5">
        <v>48.87</v>
      </c>
      <c r="G3298" s="5" t="str" cm="1">
        <f t="array" ref="G3298">_xlfn.IFS(F3298&gt;=86,"Hot Week (More Than 85°F)",F3298&lt;50,"Cold Week (Less Than 50°F)",TRUE,"Normal Week")</f>
        <v>Cold Week (Less Than 50°F)</v>
      </c>
      <c r="H3298" s="2">
        <v>2.9630000000000001</v>
      </c>
      <c r="I3298" s="2" t="str" cm="1">
        <f t="array" ref="I3298">_xlfn.IFS(H3298&gt;3.5,"Above Average",H3298&lt;3,"Below Average",TRUE,"Average")</f>
        <v>Below Average</v>
      </c>
      <c r="J3298" s="1">
        <v>131.86312899999999</v>
      </c>
      <c r="K3298" s="1" t="str" cm="1">
        <f t="array" ref="K3298">_xlfn.IFS(J3298&gt;200,"Above Average",J3298&lt;155,"Below Average",TRUE,"Average")</f>
        <v>Below Average</v>
      </c>
      <c r="L3298" s="7">
        <v>8.3260000000000005</v>
      </c>
      <c r="M3298" s="7" t="str" cm="1">
        <f t="array" ref="M3298">_xlfn.IFS(L3298&gt;9,"Above Average",L3298&lt;8,"Below Average",TRUE,"Average")</f>
        <v>Average</v>
      </c>
    </row>
    <row r="3299" spans="1:13" x14ac:dyDescent="0.3">
      <c r="A3299">
        <v>24</v>
      </c>
      <c r="B3299" s="21">
        <v>40270</v>
      </c>
      <c r="C3299" s="21" t="str">
        <f t="shared" si="51"/>
        <v>Apr</v>
      </c>
      <c r="D3299" s="6">
        <v>1478321.26</v>
      </c>
      <c r="E3299" t="s">
        <v>155</v>
      </c>
      <c r="F3299" s="5">
        <v>45.22</v>
      </c>
      <c r="G3299" s="5" t="str" cm="1">
        <f t="array" ref="G3299">_xlfn.IFS(F3299&gt;=86,"Hot Week (More Than 85°F)",F3299&lt;50,"Cold Week (Less Than 50°F)",TRUE,"Normal Week")</f>
        <v>Cold Week (Less Than 50°F)</v>
      </c>
      <c r="H3299" s="2">
        <v>2.9569999999999999</v>
      </c>
      <c r="I3299" s="2" t="str" cm="1">
        <f t="array" ref="I3299">_xlfn.IFS(H3299&gt;3.5,"Above Average",H3299&lt;3,"Below Average",TRUE,"Average")</f>
        <v>Below Average</v>
      </c>
      <c r="J3299" s="1">
        <v>131.9019677</v>
      </c>
      <c r="K3299" s="1" t="str" cm="1">
        <f t="array" ref="K3299">_xlfn.IFS(J3299&gt;200,"Above Average",J3299&lt;155,"Below Average",TRUE,"Average")</f>
        <v>Below Average</v>
      </c>
      <c r="L3299" s="7">
        <v>8.2110000000000003</v>
      </c>
      <c r="M3299" s="7" t="str" cm="1">
        <f t="array" ref="M3299">_xlfn.IFS(L3299&gt;9,"Above Average",L3299&lt;8,"Below Average",TRUE,"Average")</f>
        <v>Average</v>
      </c>
    </row>
    <row r="3300" spans="1:13" x14ac:dyDescent="0.3">
      <c r="A3300">
        <v>24</v>
      </c>
      <c r="B3300" s="21">
        <v>40277</v>
      </c>
      <c r="C3300" s="21" t="str">
        <f t="shared" si="51"/>
        <v>Apr</v>
      </c>
      <c r="D3300" s="6">
        <v>1379579.63</v>
      </c>
      <c r="E3300" t="s">
        <v>155</v>
      </c>
      <c r="F3300" s="5">
        <v>62.06</v>
      </c>
      <c r="G3300" s="5" t="str" cm="1">
        <f t="array" ref="G3300">_xlfn.IFS(F3300&gt;=86,"Hot Week (More Than 85°F)",F3300&lt;50,"Cold Week (Less Than 50°F)",TRUE,"Normal Week")</f>
        <v>Normal Week</v>
      </c>
      <c r="H3300" s="2">
        <v>2.992</v>
      </c>
      <c r="I3300" s="2" t="str" cm="1">
        <f t="array" ref="I3300">_xlfn.IFS(H3300&gt;3.5,"Above Average",H3300&lt;3,"Below Average",TRUE,"Average")</f>
        <v>Below Average</v>
      </c>
      <c r="J3300" s="1">
        <v>131.94080650000001</v>
      </c>
      <c r="K3300" s="1" t="str" cm="1">
        <f t="array" ref="K3300">_xlfn.IFS(J3300&gt;200,"Above Average",J3300&lt;155,"Below Average",TRUE,"Average")</f>
        <v>Below Average</v>
      </c>
      <c r="L3300" s="7">
        <v>8.2110000000000003</v>
      </c>
      <c r="M3300" s="7" t="str" cm="1">
        <f t="array" ref="M3300">_xlfn.IFS(L3300&gt;9,"Above Average",L3300&lt;8,"Below Average",TRUE,"Average")</f>
        <v>Average</v>
      </c>
    </row>
    <row r="3301" spans="1:13" x14ac:dyDescent="0.3">
      <c r="A3301">
        <v>24</v>
      </c>
      <c r="B3301" s="21">
        <v>40284</v>
      </c>
      <c r="C3301" s="21" t="str">
        <f t="shared" si="51"/>
        <v>Apr</v>
      </c>
      <c r="D3301" s="6">
        <v>1268266.72</v>
      </c>
      <c r="E3301" t="s">
        <v>155</v>
      </c>
      <c r="F3301" s="5">
        <v>51.08</v>
      </c>
      <c r="G3301" s="5" t="str" cm="1">
        <f t="array" ref="G3301">_xlfn.IFS(F3301&gt;=86,"Hot Week (More Than 85°F)",F3301&lt;50,"Cold Week (Less Than 50°F)",TRUE,"Normal Week")</f>
        <v>Normal Week</v>
      </c>
      <c r="H3301" s="2">
        <v>3.01</v>
      </c>
      <c r="I3301" s="2" t="str" cm="1">
        <f t="array" ref="I3301">_xlfn.IFS(H3301&gt;3.5,"Above Average",H3301&lt;3,"Below Average",TRUE,"Average")</f>
        <v>Average</v>
      </c>
      <c r="J3301" s="1">
        <v>131.98089999999999</v>
      </c>
      <c r="K3301" s="1" t="str" cm="1">
        <f t="array" ref="K3301">_xlfn.IFS(J3301&gt;200,"Above Average",J3301&lt;155,"Below Average",TRUE,"Average")</f>
        <v>Below Average</v>
      </c>
      <c r="L3301" s="7">
        <v>8.2110000000000003</v>
      </c>
      <c r="M3301" s="7" t="str" cm="1">
        <f t="array" ref="M3301">_xlfn.IFS(L3301&gt;9,"Above Average",L3301&lt;8,"Below Average",TRUE,"Average")</f>
        <v>Average</v>
      </c>
    </row>
    <row r="3302" spans="1:13" x14ac:dyDescent="0.3">
      <c r="A3302">
        <v>24</v>
      </c>
      <c r="B3302" s="21">
        <v>40291</v>
      </c>
      <c r="C3302" s="21" t="str">
        <f t="shared" si="51"/>
        <v>Apr</v>
      </c>
      <c r="D3302" s="6">
        <v>1264117.01</v>
      </c>
      <c r="E3302" t="s">
        <v>155</v>
      </c>
      <c r="F3302" s="5">
        <v>51.07</v>
      </c>
      <c r="G3302" s="5" t="str" cm="1">
        <f t="array" ref="G3302">_xlfn.IFS(F3302&gt;=86,"Hot Week (More Than 85°F)",F3302&lt;50,"Cold Week (Less Than 50°F)",TRUE,"Normal Week")</f>
        <v>Normal Week</v>
      </c>
      <c r="H3302" s="2">
        <v>3.0209999999999999</v>
      </c>
      <c r="I3302" s="2" t="str" cm="1">
        <f t="array" ref="I3302">_xlfn.IFS(H3302&gt;3.5,"Above Average",H3302&lt;3,"Below Average",TRUE,"Average")</f>
        <v>Average</v>
      </c>
      <c r="J3302" s="1">
        <v>132.0226667</v>
      </c>
      <c r="K3302" s="1" t="str" cm="1">
        <f t="array" ref="K3302">_xlfn.IFS(J3302&gt;200,"Above Average",J3302&lt;155,"Below Average",TRUE,"Average")</f>
        <v>Below Average</v>
      </c>
      <c r="L3302" s="7">
        <v>8.2110000000000003</v>
      </c>
      <c r="M3302" s="7" t="str" cm="1">
        <f t="array" ref="M3302">_xlfn.IFS(L3302&gt;9,"Above Average",L3302&lt;8,"Below Average",TRUE,"Average")</f>
        <v>Average</v>
      </c>
    </row>
    <row r="3303" spans="1:13" x14ac:dyDescent="0.3">
      <c r="A3303">
        <v>24</v>
      </c>
      <c r="B3303" s="21">
        <v>40298</v>
      </c>
      <c r="C3303" s="21" t="str">
        <f t="shared" si="51"/>
        <v>Apr</v>
      </c>
      <c r="D3303" s="6">
        <v>1259877.19</v>
      </c>
      <c r="E3303" t="s">
        <v>155</v>
      </c>
      <c r="F3303" s="5">
        <v>51.48</v>
      </c>
      <c r="G3303" s="5" t="str" cm="1">
        <f t="array" ref="G3303">_xlfn.IFS(F3303&gt;=86,"Hot Week (More Than 85°F)",F3303&lt;50,"Cold Week (Less Than 50°F)",TRUE,"Normal Week")</f>
        <v>Normal Week</v>
      </c>
      <c r="H3303" s="2">
        <v>3.0419999999999998</v>
      </c>
      <c r="I3303" s="2" t="str" cm="1">
        <f t="array" ref="I3303">_xlfn.IFS(H3303&gt;3.5,"Above Average",H3303&lt;3,"Below Average",TRUE,"Average")</f>
        <v>Average</v>
      </c>
      <c r="J3303" s="1">
        <v>132.06443329999999</v>
      </c>
      <c r="K3303" s="1" t="str" cm="1">
        <f t="array" ref="K3303">_xlfn.IFS(J3303&gt;200,"Above Average",J3303&lt;155,"Below Average",TRUE,"Average")</f>
        <v>Below Average</v>
      </c>
      <c r="L3303" s="7">
        <v>8.2110000000000003</v>
      </c>
      <c r="M3303" s="7" t="str" cm="1">
        <f t="array" ref="M3303">_xlfn.IFS(L3303&gt;9,"Above Average",L3303&lt;8,"Below Average",TRUE,"Average")</f>
        <v>Average</v>
      </c>
    </row>
    <row r="3304" spans="1:13" x14ac:dyDescent="0.3">
      <c r="A3304">
        <v>24</v>
      </c>
      <c r="B3304" s="21">
        <v>40305</v>
      </c>
      <c r="C3304" s="21" t="str">
        <f t="shared" si="51"/>
        <v>May</v>
      </c>
      <c r="D3304" s="6">
        <v>1409705.03</v>
      </c>
      <c r="E3304" t="s">
        <v>155</v>
      </c>
      <c r="F3304" s="5">
        <v>66.650000000000006</v>
      </c>
      <c r="G3304" s="5" t="str" cm="1">
        <f t="array" ref="G3304">_xlfn.IFS(F3304&gt;=86,"Hot Week (More Than 85°F)",F3304&lt;50,"Cold Week (Less Than 50°F)",TRUE,"Normal Week")</f>
        <v>Normal Week</v>
      </c>
      <c r="H3304" s="2">
        <v>3.0950000000000002</v>
      </c>
      <c r="I3304" s="2" t="str" cm="1">
        <f t="array" ref="I3304">_xlfn.IFS(H3304&gt;3.5,"Above Average",H3304&lt;3,"Below Average",TRUE,"Average")</f>
        <v>Average</v>
      </c>
      <c r="J3304" s="1">
        <v>132.1062</v>
      </c>
      <c r="K3304" s="1" t="str" cm="1">
        <f t="array" ref="K3304">_xlfn.IFS(J3304&gt;200,"Above Average",J3304&lt;155,"Below Average",TRUE,"Average")</f>
        <v>Below Average</v>
      </c>
      <c r="L3304" s="7">
        <v>8.2110000000000003</v>
      </c>
      <c r="M3304" s="7" t="str" cm="1">
        <f t="array" ref="M3304">_xlfn.IFS(L3304&gt;9,"Above Average",L3304&lt;8,"Below Average",TRUE,"Average")</f>
        <v>Average</v>
      </c>
    </row>
    <row r="3305" spans="1:13" x14ac:dyDescent="0.3">
      <c r="A3305">
        <v>24</v>
      </c>
      <c r="B3305" s="21">
        <v>40312</v>
      </c>
      <c r="C3305" s="21" t="str">
        <f t="shared" si="51"/>
        <v>May</v>
      </c>
      <c r="D3305" s="6">
        <v>1346783.35</v>
      </c>
      <c r="E3305" t="s">
        <v>155</v>
      </c>
      <c r="F3305" s="5">
        <v>51.31</v>
      </c>
      <c r="G3305" s="5" t="str" cm="1">
        <f t="array" ref="G3305">_xlfn.IFS(F3305&gt;=86,"Hot Week (More Than 85°F)",F3305&lt;50,"Cold Week (Less Than 50°F)",TRUE,"Normal Week")</f>
        <v>Normal Week</v>
      </c>
      <c r="H3305" s="2">
        <v>3.1120000000000001</v>
      </c>
      <c r="I3305" s="2" t="str" cm="1">
        <f t="array" ref="I3305">_xlfn.IFS(H3305&gt;3.5,"Above Average",H3305&lt;3,"Below Average",TRUE,"Average")</f>
        <v>Average</v>
      </c>
      <c r="J3305" s="1">
        <v>132.152129</v>
      </c>
      <c r="K3305" s="1" t="str" cm="1">
        <f t="array" ref="K3305">_xlfn.IFS(J3305&gt;200,"Above Average",J3305&lt;155,"Below Average",TRUE,"Average")</f>
        <v>Below Average</v>
      </c>
      <c r="L3305" s="7">
        <v>8.2110000000000003</v>
      </c>
      <c r="M3305" s="7" t="str" cm="1">
        <f t="array" ref="M3305">_xlfn.IFS(L3305&gt;9,"Above Average",L3305&lt;8,"Below Average",TRUE,"Average")</f>
        <v>Average</v>
      </c>
    </row>
    <row r="3306" spans="1:13" x14ac:dyDescent="0.3">
      <c r="A3306">
        <v>24</v>
      </c>
      <c r="B3306" s="21">
        <v>40319</v>
      </c>
      <c r="C3306" s="21" t="str">
        <f t="shared" si="51"/>
        <v>May</v>
      </c>
      <c r="D3306" s="6">
        <v>1283482.8500000001</v>
      </c>
      <c r="E3306" t="s">
        <v>155</v>
      </c>
      <c r="F3306" s="5">
        <v>60.44</v>
      </c>
      <c r="G3306" s="5" t="str" cm="1">
        <f t="array" ref="G3306">_xlfn.IFS(F3306&gt;=86,"Hot Week (More Than 85°F)",F3306&lt;50,"Cold Week (Less Than 50°F)",TRUE,"Normal Week")</f>
        <v>Normal Week</v>
      </c>
      <c r="H3306" s="2">
        <v>3.0960000000000001</v>
      </c>
      <c r="I3306" s="2" t="str" cm="1">
        <f t="array" ref="I3306">_xlfn.IFS(H3306&gt;3.5,"Above Average",H3306&lt;3,"Below Average",TRUE,"Average")</f>
        <v>Average</v>
      </c>
      <c r="J3306" s="1">
        <v>132.2230323</v>
      </c>
      <c r="K3306" s="1" t="str" cm="1">
        <f t="array" ref="K3306">_xlfn.IFS(J3306&gt;200,"Above Average",J3306&lt;155,"Below Average",TRUE,"Average")</f>
        <v>Below Average</v>
      </c>
      <c r="L3306" s="7">
        <v>8.2110000000000003</v>
      </c>
      <c r="M3306" s="7" t="str" cm="1">
        <f t="array" ref="M3306">_xlfn.IFS(L3306&gt;9,"Above Average",L3306&lt;8,"Below Average",TRUE,"Average")</f>
        <v>Average</v>
      </c>
    </row>
    <row r="3307" spans="1:13" x14ac:dyDescent="0.3">
      <c r="A3307">
        <v>24</v>
      </c>
      <c r="B3307" s="21">
        <v>40326</v>
      </c>
      <c r="C3307" s="21" t="str">
        <f t="shared" si="51"/>
        <v>May</v>
      </c>
      <c r="D3307" s="6">
        <v>1473868.15</v>
      </c>
      <c r="E3307" t="s">
        <v>155</v>
      </c>
      <c r="F3307" s="5">
        <v>69.59</v>
      </c>
      <c r="G3307" s="5" t="str" cm="1">
        <f t="array" ref="G3307">_xlfn.IFS(F3307&gt;=86,"Hot Week (More Than 85°F)",F3307&lt;50,"Cold Week (Less Than 50°F)",TRUE,"Normal Week")</f>
        <v>Normal Week</v>
      </c>
      <c r="H3307" s="2">
        <v>3.0459999999999998</v>
      </c>
      <c r="I3307" s="2" t="str" cm="1">
        <f t="array" ref="I3307">_xlfn.IFS(H3307&gt;3.5,"Above Average",H3307&lt;3,"Below Average",TRUE,"Average")</f>
        <v>Average</v>
      </c>
      <c r="J3307" s="1">
        <v>132.2939355</v>
      </c>
      <c r="K3307" s="1" t="str" cm="1">
        <f t="array" ref="K3307">_xlfn.IFS(J3307&gt;200,"Above Average",J3307&lt;155,"Below Average",TRUE,"Average")</f>
        <v>Below Average</v>
      </c>
      <c r="L3307" s="7">
        <v>8.2110000000000003</v>
      </c>
      <c r="M3307" s="7" t="str" cm="1">
        <f t="array" ref="M3307">_xlfn.IFS(L3307&gt;9,"Above Average",L3307&lt;8,"Below Average",TRUE,"Average")</f>
        <v>Average</v>
      </c>
    </row>
    <row r="3308" spans="1:13" x14ac:dyDescent="0.3">
      <c r="A3308">
        <v>24</v>
      </c>
      <c r="B3308" s="21">
        <v>40333</v>
      </c>
      <c r="C3308" s="21" t="str">
        <f t="shared" si="51"/>
        <v>Jun</v>
      </c>
      <c r="D3308" s="6">
        <v>1566668.91</v>
      </c>
      <c r="E3308" t="s">
        <v>155</v>
      </c>
      <c r="F3308" s="5">
        <v>71.989999999999995</v>
      </c>
      <c r="G3308" s="5" t="str" cm="1">
        <f t="array" ref="G3308">_xlfn.IFS(F3308&gt;=86,"Hot Week (More Than 85°F)",F3308&lt;50,"Cold Week (Less Than 50°F)",TRUE,"Normal Week")</f>
        <v>Normal Week</v>
      </c>
      <c r="H3308" s="2">
        <v>3.0059999999999998</v>
      </c>
      <c r="I3308" s="2" t="str" cm="1">
        <f t="array" ref="I3308">_xlfn.IFS(H3308&gt;3.5,"Above Average",H3308&lt;3,"Below Average",TRUE,"Average")</f>
        <v>Average</v>
      </c>
      <c r="J3308" s="1">
        <v>132.36483870000001</v>
      </c>
      <c r="K3308" s="1" t="str" cm="1">
        <f t="array" ref="K3308">_xlfn.IFS(J3308&gt;200,"Above Average",J3308&lt;155,"Below Average",TRUE,"Average")</f>
        <v>Below Average</v>
      </c>
      <c r="L3308" s="7">
        <v>8.2110000000000003</v>
      </c>
      <c r="M3308" s="7" t="str" cm="1">
        <f t="array" ref="M3308">_xlfn.IFS(L3308&gt;9,"Above Average",L3308&lt;8,"Below Average",TRUE,"Average")</f>
        <v>Average</v>
      </c>
    </row>
    <row r="3309" spans="1:13" x14ac:dyDescent="0.3">
      <c r="A3309">
        <v>24</v>
      </c>
      <c r="B3309" s="21">
        <v>40340</v>
      </c>
      <c r="C3309" s="21" t="str">
        <f t="shared" si="51"/>
        <v>Jun</v>
      </c>
      <c r="D3309" s="6">
        <v>1375458.21</v>
      </c>
      <c r="E3309" t="s">
        <v>155</v>
      </c>
      <c r="F3309" s="5">
        <v>64.84</v>
      </c>
      <c r="G3309" s="5" t="str" cm="1">
        <f t="array" ref="G3309">_xlfn.IFS(F3309&gt;=86,"Hot Week (More Than 85°F)",F3309&lt;50,"Cold Week (Less Than 50°F)",TRUE,"Normal Week")</f>
        <v>Normal Week</v>
      </c>
      <c r="H3309" s="2">
        <v>2.972</v>
      </c>
      <c r="I3309" s="2" t="str" cm="1">
        <f t="array" ref="I3309">_xlfn.IFS(H3309&gt;3.5,"Above Average",H3309&lt;3,"Below Average",TRUE,"Average")</f>
        <v>Below Average</v>
      </c>
      <c r="J3309" s="1">
        <v>132.43574190000001</v>
      </c>
      <c r="K3309" s="1" t="str" cm="1">
        <f t="array" ref="K3309">_xlfn.IFS(J3309&gt;200,"Above Average",J3309&lt;155,"Below Average",TRUE,"Average")</f>
        <v>Below Average</v>
      </c>
      <c r="L3309" s="7">
        <v>8.2110000000000003</v>
      </c>
      <c r="M3309" s="7" t="str" cm="1">
        <f t="array" ref="M3309">_xlfn.IFS(L3309&gt;9,"Above Average",L3309&lt;8,"Below Average",TRUE,"Average")</f>
        <v>Average</v>
      </c>
    </row>
    <row r="3310" spans="1:13" x14ac:dyDescent="0.3">
      <c r="A3310">
        <v>24</v>
      </c>
      <c r="B3310" s="21">
        <v>40347</v>
      </c>
      <c r="C3310" s="21" t="str">
        <f t="shared" si="51"/>
        <v>Jun</v>
      </c>
      <c r="D3310" s="6">
        <v>1354168.18</v>
      </c>
      <c r="E3310" t="s">
        <v>155</v>
      </c>
      <c r="F3310" s="5">
        <v>67.17</v>
      </c>
      <c r="G3310" s="5" t="str" cm="1">
        <f t="array" ref="G3310">_xlfn.IFS(F3310&gt;=86,"Hot Week (More Than 85°F)",F3310&lt;50,"Cold Week (Less Than 50°F)",TRUE,"Normal Week")</f>
        <v>Normal Week</v>
      </c>
      <c r="H3310" s="2">
        <v>2.9420000000000002</v>
      </c>
      <c r="I3310" s="2" t="str" cm="1">
        <f t="array" ref="I3310">_xlfn.IFS(H3310&gt;3.5,"Above Average",H3310&lt;3,"Below Average",TRUE,"Average")</f>
        <v>Below Average</v>
      </c>
      <c r="J3310" s="1">
        <v>132.47333330000001</v>
      </c>
      <c r="K3310" s="1" t="str" cm="1">
        <f t="array" ref="K3310">_xlfn.IFS(J3310&gt;200,"Above Average",J3310&lt;155,"Below Average",TRUE,"Average")</f>
        <v>Below Average</v>
      </c>
      <c r="L3310" s="7">
        <v>8.2110000000000003</v>
      </c>
      <c r="M3310" s="7" t="str" cm="1">
        <f t="array" ref="M3310">_xlfn.IFS(L3310&gt;9,"Above Average",L3310&lt;8,"Below Average",TRUE,"Average")</f>
        <v>Average</v>
      </c>
    </row>
    <row r="3311" spans="1:13" x14ac:dyDescent="0.3">
      <c r="A3311">
        <v>24</v>
      </c>
      <c r="B3311" s="21">
        <v>40354</v>
      </c>
      <c r="C3311" s="21" t="str">
        <f t="shared" si="51"/>
        <v>Jun</v>
      </c>
      <c r="D3311" s="6">
        <v>1399073.75</v>
      </c>
      <c r="E3311" t="s">
        <v>155</v>
      </c>
      <c r="F3311" s="5">
        <v>74.900000000000006</v>
      </c>
      <c r="G3311" s="5" t="str" cm="1">
        <f t="array" ref="G3311">_xlfn.IFS(F3311&gt;=86,"Hot Week (More Than 85°F)",F3311&lt;50,"Cold Week (Less Than 50°F)",TRUE,"Normal Week")</f>
        <v>Normal Week</v>
      </c>
      <c r="H3311" s="2">
        <v>2.9580000000000002</v>
      </c>
      <c r="I3311" s="2" t="str" cm="1">
        <f t="array" ref="I3311">_xlfn.IFS(H3311&gt;3.5,"Above Average",H3311&lt;3,"Below Average",TRUE,"Average")</f>
        <v>Below Average</v>
      </c>
      <c r="J3311" s="1">
        <v>132.49760000000001</v>
      </c>
      <c r="K3311" s="1" t="str" cm="1">
        <f t="array" ref="K3311">_xlfn.IFS(J3311&gt;200,"Above Average",J3311&lt;155,"Below Average",TRUE,"Average")</f>
        <v>Below Average</v>
      </c>
      <c r="L3311" s="7">
        <v>8.2110000000000003</v>
      </c>
      <c r="M3311" s="7" t="str" cm="1">
        <f t="array" ref="M3311">_xlfn.IFS(L3311&gt;9,"Above Average",L3311&lt;8,"Below Average",TRUE,"Average")</f>
        <v>Average</v>
      </c>
    </row>
    <row r="3312" spans="1:13" x14ac:dyDescent="0.3">
      <c r="A3312">
        <v>24</v>
      </c>
      <c r="B3312" s="21">
        <v>40361</v>
      </c>
      <c r="C3312" s="21" t="str">
        <f t="shared" si="51"/>
        <v>Jul</v>
      </c>
      <c r="D3312" s="6">
        <v>1563387.94</v>
      </c>
      <c r="E3312" t="s">
        <v>155</v>
      </c>
      <c r="F3312" s="5">
        <v>71.12</v>
      </c>
      <c r="G3312" s="5" t="str" cm="1">
        <f t="array" ref="G3312">_xlfn.IFS(F3312&gt;=86,"Hot Week (More Than 85°F)",F3312&lt;50,"Cold Week (Less Than 50°F)",TRUE,"Normal Week")</f>
        <v>Normal Week</v>
      </c>
      <c r="H3312" s="2">
        <v>2.9580000000000002</v>
      </c>
      <c r="I3312" s="2" t="str" cm="1">
        <f t="array" ref="I3312">_xlfn.IFS(H3312&gt;3.5,"Above Average",H3312&lt;3,"Below Average",TRUE,"Average")</f>
        <v>Below Average</v>
      </c>
      <c r="J3312" s="1">
        <v>132.5218667</v>
      </c>
      <c r="K3312" s="1" t="str" cm="1">
        <f t="array" ref="K3312">_xlfn.IFS(J3312&gt;200,"Above Average",J3312&lt;155,"Below Average",TRUE,"Average")</f>
        <v>Below Average</v>
      </c>
      <c r="L3312" s="7">
        <v>8.1170000000000009</v>
      </c>
      <c r="M3312" s="7" t="str" cm="1">
        <f t="array" ref="M3312">_xlfn.IFS(L3312&gt;9,"Above Average",L3312&lt;8,"Below Average",TRUE,"Average")</f>
        <v>Average</v>
      </c>
    </row>
    <row r="3313" spans="1:13" x14ac:dyDescent="0.3">
      <c r="A3313">
        <v>24</v>
      </c>
      <c r="B3313" s="21">
        <v>40368</v>
      </c>
      <c r="C3313" s="21" t="str">
        <f t="shared" si="51"/>
        <v>Jul</v>
      </c>
      <c r="D3313" s="6">
        <v>1665502.55</v>
      </c>
      <c r="E3313" t="s">
        <v>155</v>
      </c>
      <c r="F3313" s="5">
        <v>79.05</v>
      </c>
      <c r="G3313" s="5" t="str" cm="1">
        <f t="array" ref="G3313">_xlfn.IFS(F3313&gt;=86,"Hot Week (More Than 85°F)",F3313&lt;50,"Cold Week (Less Than 50°F)",TRUE,"Normal Week")</f>
        <v>Normal Week</v>
      </c>
      <c r="H3313" s="2">
        <v>2.94</v>
      </c>
      <c r="I3313" s="2" t="str" cm="1">
        <f t="array" ref="I3313">_xlfn.IFS(H3313&gt;3.5,"Above Average",H3313&lt;3,"Below Average",TRUE,"Average")</f>
        <v>Below Average</v>
      </c>
      <c r="J3313" s="1">
        <v>132.54613330000001</v>
      </c>
      <c r="K3313" s="1" t="str" cm="1">
        <f t="array" ref="K3313">_xlfn.IFS(J3313&gt;200,"Above Average",J3313&lt;155,"Below Average",TRUE,"Average")</f>
        <v>Below Average</v>
      </c>
      <c r="L3313" s="7">
        <v>8.1170000000000009</v>
      </c>
      <c r="M3313" s="7" t="str" cm="1">
        <f t="array" ref="M3313">_xlfn.IFS(L3313&gt;9,"Above Average",L3313&lt;8,"Below Average",TRUE,"Average")</f>
        <v>Average</v>
      </c>
    </row>
    <row r="3314" spans="1:13" x14ac:dyDescent="0.3">
      <c r="A3314">
        <v>24</v>
      </c>
      <c r="B3314" s="21">
        <v>40375</v>
      </c>
      <c r="C3314" s="21" t="str">
        <f t="shared" si="51"/>
        <v>Jul</v>
      </c>
      <c r="D3314" s="6">
        <v>1418697.05</v>
      </c>
      <c r="E3314" t="s">
        <v>155</v>
      </c>
      <c r="F3314" s="5">
        <v>76.56</v>
      </c>
      <c r="G3314" s="5" t="str" cm="1">
        <f t="array" ref="G3314">_xlfn.IFS(F3314&gt;=86,"Hot Week (More Than 85°F)",F3314&lt;50,"Cold Week (Less Than 50°F)",TRUE,"Normal Week")</f>
        <v>Normal Week</v>
      </c>
      <c r="H3314" s="2">
        <v>2.9329999999999998</v>
      </c>
      <c r="I3314" s="2" t="str" cm="1">
        <f t="array" ref="I3314">_xlfn.IFS(H3314&gt;3.5,"Above Average",H3314&lt;3,"Below Average",TRUE,"Average")</f>
        <v>Below Average</v>
      </c>
      <c r="J3314" s="1">
        <v>132.5667742</v>
      </c>
      <c r="K3314" s="1" t="str" cm="1">
        <f t="array" ref="K3314">_xlfn.IFS(J3314&gt;200,"Above Average",J3314&lt;155,"Below Average",TRUE,"Average")</f>
        <v>Below Average</v>
      </c>
      <c r="L3314" s="7">
        <v>8.1170000000000009</v>
      </c>
      <c r="M3314" s="7" t="str" cm="1">
        <f t="array" ref="M3314">_xlfn.IFS(L3314&gt;9,"Above Average",L3314&lt;8,"Below Average",TRUE,"Average")</f>
        <v>Average</v>
      </c>
    </row>
    <row r="3315" spans="1:13" x14ac:dyDescent="0.3">
      <c r="A3315">
        <v>24</v>
      </c>
      <c r="B3315" s="21">
        <v>40382</v>
      </c>
      <c r="C3315" s="21" t="str">
        <f t="shared" si="51"/>
        <v>Jul</v>
      </c>
      <c r="D3315" s="6">
        <v>1333740.3500000001</v>
      </c>
      <c r="E3315" t="s">
        <v>155</v>
      </c>
      <c r="F3315" s="5">
        <v>75.27</v>
      </c>
      <c r="G3315" s="5" t="str" cm="1">
        <f t="array" ref="G3315">_xlfn.IFS(F3315&gt;=86,"Hot Week (More Than 85°F)",F3315&lt;50,"Cold Week (Less Than 50°F)",TRUE,"Normal Week")</f>
        <v>Normal Week</v>
      </c>
      <c r="H3315" s="2">
        <v>2.9239999999999999</v>
      </c>
      <c r="I3315" s="2" t="str" cm="1">
        <f t="array" ref="I3315">_xlfn.IFS(H3315&gt;3.5,"Above Average",H3315&lt;3,"Below Average",TRUE,"Average")</f>
        <v>Below Average</v>
      </c>
      <c r="J3315" s="1">
        <v>132.5825806</v>
      </c>
      <c r="K3315" s="1" t="str" cm="1">
        <f t="array" ref="K3315">_xlfn.IFS(J3315&gt;200,"Above Average",J3315&lt;155,"Below Average",TRUE,"Average")</f>
        <v>Below Average</v>
      </c>
      <c r="L3315" s="7">
        <v>8.1170000000000009</v>
      </c>
      <c r="M3315" s="7" t="str" cm="1">
        <f t="array" ref="M3315">_xlfn.IFS(L3315&gt;9,"Above Average",L3315&lt;8,"Below Average",TRUE,"Average")</f>
        <v>Average</v>
      </c>
    </row>
    <row r="3316" spans="1:13" x14ac:dyDescent="0.3">
      <c r="A3316">
        <v>24</v>
      </c>
      <c r="B3316" s="21">
        <v>40389</v>
      </c>
      <c r="C3316" s="21" t="str">
        <f t="shared" si="51"/>
        <v>Jul</v>
      </c>
      <c r="D3316" s="6">
        <v>1387517.63</v>
      </c>
      <c r="E3316" t="s">
        <v>155</v>
      </c>
      <c r="F3316" s="5">
        <v>75.91</v>
      </c>
      <c r="G3316" s="5" t="str" cm="1">
        <f t="array" ref="G3316">_xlfn.IFS(F3316&gt;=86,"Hot Week (More Than 85°F)",F3316&lt;50,"Cold Week (Less Than 50°F)",TRUE,"Normal Week")</f>
        <v>Normal Week</v>
      </c>
      <c r="H3316" s="2">
        <v>2.9319999999999999</v>
      </c>
      <c r="I3316" s="2" t="str" cm="1">
        <f t="array" ref="I3316">_xlfn.IFS(H3316&gt;3.5,"Above Average",H3316&lt;3,"Below Average",TRUE,"Average")</f>
        <v>Below Average</v>
      </c>
      <c r="J3316" s="1">
        <v>132.5983871</v>
      </c>
      <c r="K3316" s="1" t="str" cm="1">
        <f t="array" ref="K3316">_xlfn.IFS(J3316&gt;200,"Above Average",J3316&lt;155,"Below Average",TRUE,"Average")</f>
        <v>Below Average</v>
      </c>
      <c r="L3316" s="7">
        <v>8.1170000000000009</v>
      </c>
      <c r="M3316" s="7" t="str" cm="1">
        <f t="array" ref="M3316">_xlfn.IFS(L3316&gt;9,"Above Average",L3316&lt;8,"Below Average",TRUE,"Average")</f>
        <v>Average</v>
      </c>
    </row>
    <row r="3317" spans="1:13" x14ac:dyDescent="0.3">
      <c r="A3317">
        <v>24</v>
      </c>
      <c r="B3317" s="21">
        <v>40396</v>
      </c>
      <c r="C3317" s="21" t="str">
        <f t="shared" si="51"/>
        <v>Aug</v>
      </c>
      <c r="D3317" s="6">
        <v>1442819.28</v>
      </c>
      <c r="E3317" t="s">
        <v>155</v>
      </c>
      <c r="F3317" s="5">
        <v>74.540000000000006</v>
      </c>
      <c r="G3317" s="5" t="str" cm="1">
        <f t="array" ref="G3317">_xlfn.IFS(F3317&gt;=86,"Hot Week (More Than 85°F)",F3317&lt;50,"Cold Week (Less Than 50°F)",TRUE,"Normal Week")</f>
        <v>Normal Week</v>
      </c>
      <c r="H3317" s="2">
        <v>2.9420000000000002</v>
      </c>
      <c r="I3317" s="2" t="str" cm="1">
        <f t="array" ref="I3317">_xlfn.IFS(H3317&gt;3.5,"Above Average",H3317&lt;3,"Below Average",TRUE,"Average")</f>
        <v>Below Average</v>
      </c>
      <c r="J3317" s="1">
        <v>132.6141935</v>
      </c>
      <c r="K3317" s="1" t="str" cm="1">
        <f t="array" ref="K3317">_xlfn.IFS(J3317&gt;200,"Above Average",J3317&lt;155,"Below Average",TRUE,"Average")</f>
        <v>Below Average</v>
      </c>
      <c r="L3317" s="7">
        <v>8.1170000000000009</v>
      </c>
      <c r="M3317" s="7" t="str" cm="1">
        <f t="array" ref="M3317">_xlfn.IFS(L3317&gt;9,"Above Average",L3317&lt;8,"Below Average",TRUE,"Average")</f>
        <v>Average</v>
      </c>
    </row>
    <row r="3318" spans="1:13" x14ac:dyDescent="0.3">
      <c r="A3318">
        <v>24</v>
      </c>
      <c r="B3318" s="21">
        <v>40403</v>
      </c>
      <c r="C3318" s="21" t="str">
        <f t="shared" si="51"/>
        <v>Aug</v>
      </c>
      <c r="D3318" s="6">
        <v>1384243.75</v>
      </c>
      <c r="E3318" t="s">
        <v>155</v>
      </c>
      <c r="F3318" s="5">
        <v>74.17</v>
      </c>
      <c r="G3318" s="5" t="str" cm="1">
        <f t="array" ref="G3318">_xlfn.IFS(F3318&gt;=86,"Hot Week (More Than 85°F)",F3318&lt;50,"Cold Week (Less Than 50°F)",TRUE,"Normal Week")</f>
        <v>Normal Week</v>
      </c>
      <c r="H3318" s="2">
        <v>2.923</v>
      </c>
      <c r="I3318" s="2" t="str" cm="1">
        <f t="array" ref="I3318">_xlfn.IFS(H3318&gt;3.5,"Above Average",H3318&lt;3,"Below Average",TRUE,"Average")</f>
        <v>Below Average</v>
      </c>
      <c r="J3318" s="1">
        <v>132.63</v>
      </c>
      <c r="K3318" s="1" t="str" cm="1">
        <f t="array" ref="K3318">_xlfn.IFS(J3318&gt;200,"Above Average",J3318&lt;155,"Below Average",TRUE,"Average")</f>
        <v>Below Average</v>
      </c>
      <c r="L3318" s="7">
        <v>8.1170000000000009</v>
      </c>
      <c r="M3318" s="7" t="str" cm="1">
        <f t="array" ref="M3318">_xlfn.IFS(L3318&gt;9,"Above Average",L3318&lt;8,"Below Average",TRUE,"Average")</f>
        <v>Average</v>
      </c>
    </row>
    <row r="3319" spans="1:13" x14ac:dyDescent="0.3">
      <c r="A3319">
        <v>24</v>
      </c>
      <c r="B3319" s="21">
        <v>40410</v>
      </c>
      <c r="C3319" s="21" t="str">
        <f t="shared" si="51"/>
        <v>Aug</v>
      </c>
      <c r="D3319" s="6">
        <v>1375307.54</v>
      </c>
      <c r="E3319" t="s">
        <v>155</v>
      </c>
      <c r="F3319" s="5">
        <v>72.17</v>
      </c>
      <c r="G3319" s="5" t="str" cm="1">
        <f t="array" ref="G3319">_xlfn.IFS(F3319&gt;=86,"Hot Week (More Than 85°F)",F3319&lt;50,"Cold Week (Less Than 50°F)",TRUE,"Normal Week")</f>
        <v>Normal Week</v>
      </c>
      <c r="H3319" s="2">
        <v>2.9129999999999998</v>
      </c>
      <c r="I3319" s="2" t="str" cm="1">
        <f t="array" ref="I3319">_xlfn.IFS(H3319&gt;3.5,"Above Average",H3319&lt;3,"Below Average",TRUE,"Average")</f>
        <v>Below Average</v>
      </c>
      <c r="J3319" s="1">
        <v>132.66161289999999</v>
      </c>
      <c r="K3319" s="1" t="str" cm="1">
        <f t="array" ref="K3319">_xlfn.IFS(J3319&gt;200,"Above Average",J3319&lt;155,"Below Average",TRUE,"Average")</f>
        <v>Below Average</v>
      </c>
      <c r="L3319" s="7">
        <v>8.1170000000000009</v>
      </c>
      <c r="M3319" s="7" t="str" cm="1">
        <f t="array" ref="M3319">_xlfn.IFS(L3319&gt;9,"Above Average",L3319&lt;8,"Below Average",TRUE,"Average")</f>
        <v>Average</v>
      </c>
    </row>
    <row r="3320" spans="1:13" x14ac:dyDescent="0.3">
      <c r="A3320">
        <v>24</v>
      </c>
      <c r="B3320" s="21">
        <v>40417</v>
      </c>
      <c r="C3320" s="21" t="str">
        <f t="shared" si="51"/>
        <v>Aug</v>
      </c>
      <c r="D3320" s="6">
        <v>1350059.35</v>
      </c>
      <c r="E3320" t="s">
        <v>155</v>
      </c>
      <c r="F3320" s="5">
        <v>67</v>
      </c>
      <c r="G3320" s="5" t="str" cm="1">
        <f t="array" ref="G3320">_xlfn.IFS(F3320&gt;=86,"Hot Week (More Than 85°F)",F3320&lt;50,"Cold Week (Less Than 50°F)",TRUE,"Normal Week")</f>
        <v>Normal Week</v>
      </c>
      <c r="H3320" s="2">
        <v>2.8849999999999998</v>
      </c>
      <c r="I3320" s="2" t="str" cm="1">
        <f t="array" ref="I3320">_xlfn.IFS(H3320&gt;3.5,"Above Average",H3320&lt;3,"Below Average",TRUE,"Average")</f>
        <v>Below Average</v>
      </c>
      <c r="J3320" s="1">
        <v>132.69322579999999</v>
      </c>
      <c r="K3320" s="1" t="str" cm="1">
        <f t="array" ref="K3320">_xlfn.IFS(J3320&gt;200,"Above Average",J3320&lt;155,"Below Average",TRUE,"Average")</f>
        <v>Below Average</v>
      </c>
      <c r="L3320" s="7">
        <v>8.1170000000000009</v>
      </c>
      <c r="M3320" s="7" t="str" cm="1">
        <f t="array" ref="M3320">_xlfn.IFS(L3320&gt;9,"Above Average",L3320&lt;8,"Below Average",TRUE,"Average")</f>
        <v>Average</v>
      </c>
    </row>
    <row r="3321" spans="1:13" x14ac:dyDescent="0.3">
      <c r="A3321">
        <v>24</v>
      </c>
      <c r="B3321" s="21">
        <v>40424</v>
      </c>
      <c r="C3321" s="21" t="str">
        <f t="shared" si="51"/>
        <v>Sep</v>
      </c>
      <c r="D3321" s="6">
        <v>1366381.6</v>
      </c>
      <c r="E3321" t="s">
        <v>155</v>
      </c>
      <c r="F3321" s="5">
        <v>73.52</v>
      </c>
      <c r="G3321" s="5" t="str" cm="1">
        <f t="array" ref="G3321">_xlfn.IFS(F3321&gt;=86,"Hot Week (More Than 85°F)",F3321&lt;50,"Cold Week (Less Than 50°F)",TRUE,"Normal Week")</f>
        <v>Normal Week</v>
      </c>
      <c r="H3321" s="2">
        <v>2.86</v>
      </c>
      <c r="I3321" s="2" t="str" cm="1">
        <f t="array" ref="I3321">_xlfn.IFS(H3321&gt;3.5,"Above Average",H3321&lt;3,"Below Average",TRUE,"Average")</f>
        <v>Below Average</v>
      </c>
      <c r="J3321" s="1">
        <v>132.72483869999999</v>
      </c>
      <c r="K3321" s="1" t="str" cm="1">
        <f t="array" ref="K3321">_xlfn.IFS(J3321&gt;200,"Above Average",J3321&lt;155,"Below Average",TRUE,"Average")</f>
        <v>Below Average</v>
      </c>
      <c r="L3321" s="7">
        <v>8.1170000000000009</v>
      </c>
      <c r="M3321" s="7" t="str" cm="1">
        <f t="array" ref="M3321">_xlfn.IFS(L3321&gt;9,"Above Average",L3321&lt;8,"Below Average",TRUE,"Average")</f>
        <v>Average</v>
      </c>
    </row>
    <row r="3322" spans="1:13" x14ac:dyDescent="0.3">
      <c r="A3322">
        <v>24</v>
      </c>
      <c r="B3322" s="21">
        <v>40431</v>
      </c>
      <c r="C3322" s="21" t="str">
        <f t="shared" si="51"/>
        <v>Sep</v>
      </c>
      <c r="D3322" s="6">
        <v>1474498.59</v>
      </c>
      <c r="E3322" t="s">
        <v>156</v>
      </c>
      <c r="F3322" s="5">
        <v>67.11</v>
      </c>
      <c r="G3322" s="5" t="str" cm="1">
        <f t="array" ref="G3322">_xlfn.IFS(F3322&gt;=86,"Hot Week (More Than 85°F)",F3322&lt;50,"Cold Week (Less Than 50°F)",TRUE,"Normal Week")</f>
        <v>Normal Week</v>
      </c>
      <c r="H3322" s="2">
        <v>2.8370000000000002</v>
      </c>
      <c r="I3322" s="2" t="str" cm="1">
        <f t="array" ref="I3322">_xlfn.IFS(H3322&gt;3.5,"Above Average",H3322&lt;3,"Below Average",TRUE,"Average")</f>
        <v>Below Average</v>
      </c>
      <c r="J3322" s="1">
        <v>132.75645159999999</v>
      </c>
      <c r="K3322" s="1" t="str" cm="1">
        <f t="array" ref="K3322">_xlfn.IFS(J3322&gt;200,"Above Average",J3322&lt;155,"Below Average",TRUE,"Average")</f>
        <v>Below Average</v>
      </c>
      <c r="L3322" s="7">
        <v>8.1170000000000009</v>
      </c>
      <c r="M3322" s="7" t="str" cm="1">
        <f t="array" ref="M3322">_xlfn.IFS(L3322&gt;9,"Above Average",L3322&lt;8,"Below Average",TRUE,"Average")</f>
        <v>Average</v>
      </c>
    </row>
    <row r="3323" spans="1:13" x14ac:dyDescent="0.3">
      <c r="A3323">
        <v>24</v>
      </c>
      <c r="B3323" s="21">
        <v>40438</v>
      </c>
      <c r="C3323" s="21" t="str">
        <f t="shared" si="51"/>
        <v>Sep</v>
      </c>
      <c r="D3323" s="6">
        <v>1273295.46</v>
      </c>
      <c r="E3323" t="s">
        <v>155</v>
      </c>
      <c r="F3323" s="5">
        <v>60.31</v>
      </c>
      <c r="G3323" s="5" t="str" cm="1">
        <f t="array" ref="G3323">_xlfn.IFS(F3323&gt;=86,"Hot Week (More Than 85°F)",F3323&lt;50,"Cold Week (Less Than 50°F)",TRUE,"Normal Week")</f>
        <v>Normal Week</v>
      </c>
      <c r="H3323" s="2">
        <v>2.8460000000000001</v>
      </c>
      <c r="I3323" s="2" t="str" cm="1">
        <f t="array" ref="I3323">_xlfn.IFS(H3323&gt;3.5,"Above Average",H3323&lt;3,"Below Average",TRUE,"Average")</f>
        <v>Below Average</v>
      </c>
      <c r="J3323" s="1">
        <v>132.76706669999999</v>
      </c>
      <c r="K3323" s="1" t="str" cm="1">
        <f t="array" ref="K3323">_xlfn.IFS(J3323&gt;200,"Above Average",J3323&lt;155,"Below Average",TRUE,"Average")</f>
        <v>Below Average</v>
      </c>
      <c r="L3323" s="7">
        <v>8.1170000000000009</v>
      </c>
      <c r="M3323" s="7" t="str" cm="1">
        <f t="array" ref="M3323">_xlfn.IFS(L3323&gt;9,"Above Average",L3323&lt;8,"Below Average",TRUE,"Average")</f>
        <v>Average</v>
      </c>
    </row>
    <row r="3324" spans="1:13" x14ac:dyDescent="0.3">
      <c r="A3324">
        <v>24</v>
      </c>
      <c r="B3324" s="21">
        <v>40445</v>
      </c>
      <c r="C3324" s="21" t="str">
        <f t="shared" si="51"/>
        <v>Sep</v>
      </c>
      <c r="D3324" s="6">
        <v>1169413.27</v>
      </c>
      <c r="E3324" t="s">
        <v>155</v>
      </c>
      <c r="F3324" s="5">
        <v>64.3</v>
      </c>
      <c r="G3324" s="5" t="str" cm="1">
        <f t="array" ref="G3324">_xlfn.IFS(F3324&gt;=86,"Hot Week (More Than 85°F)",F3324&lt;50,"Cold Week (Less Than 50°F)",TRUE,"Normal Week")</f>
        <v>Normal Week</v>
      </c>
      <c r="H3324" s="2">
        <v>2.8370000000000002</v>
      </c>
      <c r="I3324" s="2" t="str" cm="1">
        <f t="array" ref="I3324">_xlfn.IFS(H3324&gt;3.5,"Above Average",H3324&lt;3,"Below Average",TRUE,"Average")</f>
        <v>Below Average</v>
      </c>
      <c r="J3324" s="1">
        <v>132.76193330000001</v>
      </c>
      <c r="K3324" s="1" t="str" cm="1">
        <f t="array" ref="K3324">_xlfn.IFS(J3324&gt;200,"Above Average",J3324&lt;155,"Below Average",TRUE,"Average")</f>
        <v>Below Average</v>
      </c>
      <c r="L3324" s="7">
        <v>8.1170000000000009</v>
      </c>
      <c r="M3324" s="7" t="str" cm="1">
        <f t="array" ref="M3324">_xlfn.IFS(L3324&gt;9,"Above Average",L3324&lt;8,"Below Average",TRUE,"Average")</f>
        <v>Average</v>
      </c>
    </row>
    <row r="3325" spans="1:13" x14ac:dyDescent="0.3">
      <c r="A3325">
        <v>24</v>
      </c>
      <c r="B3325" s="21">
        <v>40452</v>
      </c>
      <c r="C3325" s="21" t="str">
        <f t="shared" si="51"/>
        <v>Oct</v>
      </c>
      <c r="D3325" s="6">
        <v>1215273.2</v>
      </c>
      <c r="E3325" t="s">
        <v>155</v>
      </c>
      <c r="F3325" s="5">
        <v>66.88</v>
      </c>
      <c r="G3325" s="5" t="str" cm="1">
        <f t="array" ref="G3325">_xlfn.IFS(F3325&gt;=86,"Hot Week (More Than 85°F)",F3325&lt;50,"Cold Week (Less Than 50°F)",TRUE,"Normal Week")</f>
        <v>Normal Week</v>
      </c>
      <c r="H3325" s="2">
        <v>2.84</v>
      </c>
      <c r="I3325" s="2" t="str" cm="1">
        <f t="array" ref="I3325">_xlfn.IFS(H3325&gt;3.5,"Above Average",H3325&lt;3,"Below Average",TRUE,"Average")</f>
        <v>Below Average</v>
      </c>
      <c r="J3325" s="1">
        <v>132.7568</v>
      </c>
      <c r="K3325" s="1" t="str" cm="1">
        <f t="array" ref="K3325">_xlfn.IFS(J3325&gt;200,"Above Average",J3325&lt;155,"Below Average",TRUE,"Average")</f>
        <v>Below Average</v>
      </c>
      <c r="L3325" s="7">
        <v>8.2750000000000004</v>
      </c>
      <c r="M3325" s="7" t="str" cm="1">
        <f t="array" ref="M3325">_xlfn.IFS(L3325&gt;9,"Above Average",L3325&lt;8,"Below Average",TRUE,"Average")</f>
        <v>Average</v>
      </c>
    </row>
    <row r="3326" spans="1:13" x14ac:dyDescent="0.3">
      <c r="A3326">
        <v>24</v>
      </c>
      <c r="B3326" s="21">
        <v>40459</v>
      </c>
      <c r="C3326" s="21" t="str">
        <f t="shared" si="51"/>
        <v>Oct</v>
      </c>
      <c r="D3326" s="6">
        <v>1361944.94</v>
      </c>
      <c r="E3326" t="s">
        <v>155</v>
      </c>
      <c r="F3326" s="5">
        <v>54.82</v>
      </c>
      <c r="G3326" s="5" t="str" cm="1">
        <f t="array" ref="G3326">_xlfn.IFS(F3326&gt;=86,"Hot Week (More Than 85°F)",F3326&lt;50,"Cold Week (Less Than 50°F)",TRUE,"Normal Week")</f>
        <v>Normal Week</v>
      </c>
      <c r="H3326" s="2">
        <v>2.903</v>
      </c>
      <c r="I3326" s="2" t="str" cm="1">
        <f t="array" ref="I3326">_xlfn.IFS(H3326&gt;3.5,"Above Average",H3326&lt;3,"Below Average",TRUE,"Average")</f>
        <v>Below Average</v>
      </c>
      <c r="J3326" s="1">
        <v>132.75166669999999</v>
      </c>
      <c r="K3326" s="1" t="str" cm="1">
        <f t="array" ref="K3326">_xlfn.IFS(J3326&gt;200,"Above Average",J3326&lt;155,"Below Average",TRUE,"Average")</f>
        <v>Below Average</v>
      </c>
      <c r="L3326" s="7">
        <v>8.2750000000000004</v>
      </c>
      <c r="M3326" s="7" t="str" cm="1">
        <f t="array" ref="M3326">_xlfn.IFS(L3326&gt;9,"Above Average",L3326&lt;8,"Below Average",TRUE,"Average")</f>
        <v>Average</v>
      </c>
    </row>
    <row r="3327" spans="1:13" x14ac:dyDescent="0.3">
      <c r="A3327">
        <v>24</v>
      </c>
      <c r="B3327" s="21">
        <v>40466</v>
      </c>
      <c r="C3327" s="21" t="str">
        <f t="shared" si="51"/>
        <v>Oct</v>
      </c>
      <c r="D3327" s="6">
        <v>1300806.74</v>
      </c>
      <c r="E3327" t="s">
        <v>155</v>
      </c>
      <c r="F3327" s="5">
        <v>52.83</v>
      </c>
      <c r="G3327" s="5" t="str" cm="1">
        <f t="array" ref="G3327">_xlfn.IFS(F3327&gt;=86,"Hot Week (More Than 85°F)",F3327&lt;50,"Cold Week (Less Than 50°F)",TRUE,"Normal Week")</f>
        <v>Normal Week</v>
      </c>
      <c r="H3327" s="2">
        <v>2.9990000000000001</v>
      </c>
      <c r="I3327" s="2" t="str" cm="1">
        <f t="array" ref="I3327">_xlfn.IFS(H3327&gt;3.5,"Above Average",H3327&lt;3,"Below Average",TRUE,"Average")</f>
        <v>Below Average</v>
      </c>
      <c r="J3327" s="1">
        <v>132.7633548</v>
      </c>
      <c r="K3327" s="1" t="str" cm="1">
        <f t="array" ref="K3327">_xlfn.IFS(J3327&gt;200,"Above Average",J3327&lt;155,"Below Average",TRUE,"Average")</f>
        <v>Below Average</v>
      </c>
      <c r="L3327" s="7">
        <v>8.2750000000000004</v>
      </c>
      <c r="M3327" s="7" t="str" cm="1">
        <f t="array" ref="M3327">_xlfn.IFS(L3327&gt;9,"Above Average",L3327&lt;8,"Below Average",TRUE,"Average")</f>
        <v>Average</v>
      </c>
    </row>
    <row r="3328" spans="1:13" x14ac:dyDescent="0.3">
      <c r="A3328">
        <v>24</v>
      </c>
      <c r="B3328" s="21">
        <v>40473</v>
      </c>
      <c r="C3328" s="21" t="str">
        <f t="shared" si="51"/>
        <v>Oct</v>
      </c>
      <c r="D3328" s="6">
        <v>1234875.33</v>
      </c>
      <c r="E3328" t="s">
        <v>155</v>
      </c>
      <c r="F3328" s="5">
        <v>48.69</v>
      </c>
      <c r="G3328" s="5" t="str" cm="1">
        <f t="array" ref="G3328">_xlfn.IFS(F3328&gt;=86,"Hot Week (More Than 85°F)",F3328&lt;50,"Cold Week (Less Than 50°F)",TRUE,"Normal Week")</f>
        <v>Cold Week (Less Than 50°F)</v>
      </c>
      <c r="H3328" s="2">
        <v>3.0489999999999999</v>
      </c>
      <c r="I3328" s="2" t="str" cm="1">
        <f t="array" ref="I3328">_xlfn.IFS(H3328&gt;3.5,"Above Average",H3328&lt;3,"Below Average",TRUE,"Average")</f>
        <v>Average</v>
      </c>
      <c r="J3328" s="1">
        <v>132.8170968</v>
      </c>
      <c r="K3328" s="1" t="str" cm="1">
        <f t="array" ref="K3328">_xlfn.IFS(J3328&gt;200,"Above Average",J3328&lt;155,"Below Average",TRUE,"Average")</f>
        <v>Below Average</v>
      </c>
      <c r="L3328" s="7">
        <v>8.2750000000000004</v>
      </c>
      <c r="M3328" s="7" t="str" cm="1">
        <f t="array" ref="M3328">_xlfn.IFS(L3328&gt;9,"Above Average",L3328&lt;8,"Below Average",TRUE,"Average")</f>
        <v>Average</v>
      </c>
    </row>
    <row r="3329" spans="1:13" x14ac:dyDescent="0.3">
      <c r="A3329">
        <v>24</v>
      </c>
      <c r="B3329" s="21">
        <v>40480</v>
      </c>
      <c r="C3329" s="21" t="str">
        <f t="shared" si="51"/>
        <v>Oct</v>
      </c>
      <c r="D3329" s="6">
        <v>1244925.94</v>
      </c>
      <c r="E3329" t="s">
        <v>155</v>
      </c>
      <c r="F3329" s="5">
        <v>57.29</v>
      </c>
      <c r="G3329" s="5" t="str" cm="1">
        <f t="array" ref="G3329">_xlfn.IFS(F3329&gt;=86,"Hot Week (More Than 85°F)",F3329&lt;50,"Cold Week (Less Than 50°F)",TRUE,"Normal Week")</f>
        <v>Normal Week</v>
      </c>
      <c r="H3329" s="2">
        <v>3.0550000000000002</v>
      </c>
      <c r="I3329" s="2" t="str" cm="1">
        <f t="array" ref="I3329">_xlfn.IFS(H3329&gt;3.5,"Above Average",H3329&lt;3,"Below Average",TRUE,"Average")</f>
        <v>Average</v>
      </c>
      <c r="J3329" s="1">
        <v>132.87083870000001</v>
      </c>
      <c r="K3329" s="1" t="str" cm="1">
        <f t="array" ref="K3329">_xlfn.IFS(J3329&gt;200,"Above Average",J3329&lt;155,"Below Average",TRUE,"Average")</f>
        <v>Below Average</v>
      </c>
      <c r="L3329" s="7">
        <v>8.2750000000000004</v>
      </c>
      <c r="M3329" s="7" t="str" cm="1">
        <f t="array" ref="M3329">_xlfn.IFS(L3329&gt;9,"Above Average",L3329&lt;8,"Below Average",TRUE,"Average")</f>
        <v>Average</v>
      </c>
    </row>
    <row r="3330" spans="1:13" x14ac:dyDescent="0.3">
      <c r="A3330">
        <v>24</v>
      </c>
      <c r="B3330" s="21">
        <v>40487</v>
      </c>
      <c r="C3330" s="21" t="str">
        <f t="shared" ref="C3330:C3393" si="52">TEXT(B3330, "mmm")</f>
        <v>Nov</v>
      </c>
      <c r="D3330" s="6">
        <v>1285358.01</v>
      </c>
      <c r="E3330" t="s">
        <v>155</v>
      </c>
      <c r="F3330" s="5">
        <v>42.2</v>
      </c>
      <c r="G3330" s="5" t="str" cm="1">
        <f t="array" ref="G3330">_xlfn.IFS(F3330&gt;=86,"Hot Week (More Than 85°F)",F3330&lt;50,"Cold Week (Less Than 50°F)",TRUE,"Normal Week")</f>
        <v>Cold Week (Less Than 50°F)</v>
      </c>
      <c r="H3330" s="2">
        <v>3.0489999999999999</v>
      </c>
      <c r="I3330" s="2" t="str" cm="1">
        <f t="array" ref="I3330">_xlfn.IFS(H3330&gt;3.5,"Above Average",H3330&lt;3,"Below Average",TRUE,"Average")</f>
        <v>Average</v>
      </c>
      <c r="J3330" s="1">
        <v>132.92458060000001</v>
      </c>
      <c r="K3330" s="1" t="str" cm="1">
        <f t="array" ref="K3330">_xlfn.IFS(J3330&gt;200,"Above Average",J3330&lt;155,"Below Average",TRUE,"Average")</f>
        <v>Below Average</v>
      </c>
      <c r="L3330" s="7">
        <v>8.2750000000000004</v>
      </c>
      <c r="M3330" s="7" t="str" cm="1">
        <f t="array" ref="M3330">_xlfn.IFS(L3330&gt;9,"Above Average",L3330&lt;8,"Below Average",TRUE,"Average")</f>
        <v>Average</v>
      </c>
    </row>
    <row r="3331" spans="1:13" x14ac:dyDescent="0.3">
      <c r="A3331">
        <v>24</v>
      </c>
      <c r="B3331" s="21">
        <v>40494</v>
      </c>
      <c r="C3331" s="21" t="str">
        <f t="shared" si="52"/>
        <v>Nov</v>
      </c>
      <c r="D3331" s="6">
        <v>1312877.01</v>
      </c>
      <c r="E3331" t="s">
        <v>155</v>
      </c>
      <c r="F3331" s="5">
        <v>41.76</v>
      </c>
      <c r="G3331" s="5" t="str" cm="1">
        <f t="array" ref="G3331">_xlfn.IFS(F3331&gt;=86,"Hot Week (More Than 85°F)",F3331&lt;50,"Cold Week (Less Than 50°F)",TRUE,"Normal Week")</f>
        <v>Cold Week (Less Than 50°F)</v>
      </c>
      <c r="H3331" s="2">
        <v>3.0649999999999999</v>
      </c>
      <c r="I3331" s="2" t="str" cm="1">
        <f t="array" ref="I3331">_xlfn.IFS(H3331&gt;3.5,"Above Average",H3331&lt;3,"Below Average",TRUE,"Average")</f>
        <v>Average</v>
      </c>
      <c r="J3331" s="1">
        <v>132.97832260000001</v>
      </c>
      <c r="K3331" s="1" t="str" cm="1">
        <f t="array" ref="K3331">_xlfn.IFS(J3331&gt;200,"Above Average",J3331&lt;155,"Below Average",TRUE,"Average")</f>
        <v>Below Average</v>
      </c>
      <c r="L3331" s="7">
        <v>8.2750000000000004</v>
      </c>
      <c r="M3331" s="7" t="str" cm="1">
        <f t="array" ref="M3331">_xlfn.IFS(L3331&gt;9,"Above Average",L3331&lt;8,"Below Average",TRUE,"Average")</f>
        <v>Average</v>
      </c>
    </row>
    <row r="3332" spans="1:13" x14ac:dyDescent="0.3">
      <c r="A3332">
        <v>24</v>
      </c>
      <c r="B3332" s="21">
        <v>40501</v>
      </c>
      <c r="C3332" s="21" t="str">
        <f t="shared" si="52"/>
        <v>Nov</v>
      </c>
      <c r="D3332" s="6">
        <v>1277150.6000000001</v>
      </c>
      <c r="E3332" t="s">
        <v>155</v>
      </c>
      <c r="F3332" s="5">
        <v>45.63</v>
      </c>
      <c r="G3332" s="5" t="str" cm="1">
        <f t="array" ref="G3332">_xlfn.IFS(F3332&gt;=86,"Hot Week (More Than 85°F)",F3332&lt;50,"Cold Week (Less Than 50°F)",TRUE,"Normal Week")</f>
        <v>Cold Week (Less Than 50°F)</v>
      </c>
      <c r="H3332" s="2">
        <v>3.1379999999999999</v>
      </c>
      <c r="I3332" s="2" t="str" cm="1">
        <f t="array" ref="I3332">_xlfn.IFS(H3332&gt;3.5,"Above Average",H3332&lt;3,"Below Average",TRUE,"Average")</f>
        <v>Average</v>
      </c>
      <c r="J3332" s="1">
        <v>132.91720000000001</v>
      </c>
      <c r="K3332" s="1" t="str" cm="1">
        <f t="array" ref="K3332">_xlfn.IFS(J3332&gt;200,"Above Average",J3332&lt;155,"Below Average",TRUE,"Average")</f>
        <v>Below Average</v>
      </c>
      <c r="L3332" s="7">
        <v>8.2750000000000004</v>
      </c>
      <c r="M3332" s="7" t="str" cm="1">
        <f t="array" ref="M3332">_xlfn.IFS(L3332&gt;9,"Above Average",L3332&lt;8,"Below Average",TRUE,"Average")</f>
        <v>Average</v>
      </c>
    </row>
    <row r="3333" spans="1:13" x14ac:dyDescent="0.3">
      <c r="A3333">
        <v>24</v>
      </c>
      <c r="B3333" s="21">
        <v>40508</v>
      </c>
      <c r="C3333" s="21" t="str">
        <f t="shared" si="52"/>
        <v>Nov</v>
      </c>
      <c r="D3333" s="6">
        <v>1779276.51</v>
      </c>
      <c r="E3333" t="s">
        <v>156</v>
      </c>
      <c r="F3333" s="5">
        <v>41.92</v>
      </c>
      <c r="G3333" s="5" t="str" cm="1">
        <f t="array" ref="G3333">_xlfn.IFS(F3333&gt;=86,"Hot Week (More Than 85°F)",F3333&lt;50,"Cold Week (Less Than 50°F)",TRUE,"Normal Week")</f>
        <v>Cold Week (Less Than 50°F)</v>
      </c>
      <c r="H3333" s="2">
        <v>3.1859999999999999</v>
      </c>
      <c r="I3333" s="2" t="str" cm="1">
        <f t="array" ref="I3333">_xlfn.IFS(H3333&gt;3.5,"Above Average",H3333&lt;3,"Below Average",TRUE,"Average")</f>
        <v>Average</v>
      </c>
      <c r="J3333" s="1">
        <v>132.8369333</v>
      </c>
      <c r="K3333" s="1" t="str" cm="1">
        <f t="array" ref="K3333">_xlfn.IFS(J3333&gt;200,"Above Average",J3333&lt;155,"Below Average",TRUE,"Average")</f>
        <v>Below Average</v>
      </c>
      <c r="L3333" s="7">
        <v>8.2750000000000004</v>
      </c>
      <c r="M3333" s="7" t="str" cm="1">
        <f t="array" ref="M3333">_xlfn.IFS(L3333&gt;9,"Above Average",L3333&lt;8,"Below Average",TRUE,"Average")</f>
        <v>Average</v>
      </c>
    </row>
    <row r="3334" spans="1:13" x14ac:dyDescent="0.3">
      <c r="A3334">
        <v>24</v>
      </c>
      <c r="B3334" s="21">
        <v>40515</v>
      </c>
      <c r="C3334" s="21" t="str">
        <f t="shared" si="52"/>
        <v>Dec</v>
      </c>
      <c r="D3334" s="6">
        <v>1413302.7</v>
      </c>
      <c r="E3334" t="s">
        <v>155</v>
      </c>
      <c r="F3334" s="5">
        <v>37.08</v>
      </c>
      <c r="G3334" s="5" t="str" cm="1">
        <f t="array" ref="G3334">_xlfn.IFS(F3334&gt;=86,"Hot Week (More Than 85°F)",F3334&lt;50,"Cold Week (Less Than 50°F)",TRUE,"Normal Week")</f>
        <v>Cold Week (Less Than 50°F)</v>
      </c>
      <c r="H3334" s="2">
        <v>3.2</v>
      </c>
      <c r="I3334" s="2" t="str" cm="1">
        <f t="array" ref="I3334">_xlfn.IFS(H3334&gt;3.5,"Above Average",H3334&lt;3,"Below Average",TRUE,"Average")</f>
        <v>Average</v>
      </c>
      <c r="J3334" s="1">
        <v>132.75666670000001</v>
      </c>
      <c r="K3334" s="1" t="str" cm="1">
        <f t="array" ref="K3334">_xlfn.IFS(J3334&gt;200,"Above Average",J3334&lt;155,"Below Average",TRUE,"Average")</f>
        <v>Below Average</v>
      </c>
      <c r="L3334" s="7">
        <v>8.2750000000000004</v>
      </c>
      <c r="M3334" s="7" t="str" cm="1">
        <f t="array" ref="M3334">_xlfn.IFS(L3334&gt;9,"Above Average",L3334&lt;8,"Below Average",TRUE,"Average")</f>
        <v>Average</v>
      </c>
    </row>
    <row r="3335" spans="1:13" x14ac:dyDescent="0.3">
      <c r="A3335">
        <v>24</v>
      </c>
      <c r="B3335" s="21">
        <v>40522</v>
      </c>
      <c r="C3335" s="21" t="str">
        <f t="shared" si="52"/>
        <v>Dec</v>
      </c>
      <c r="D3335" s="6">
        <v>1593012.75</v>
      </c>
      <c r="E3335" t="s">
        <v>155</v>
      </c>
      <c r="F3335" s="5">
        <v>27.11</v>
      </c>
      <c r="G3335" s="5" t="str" cm="1">
        <f t="array" ref="G3335">_xlfn.IFS(F3335&gt;=86,"Hot Week (More Than 85°F)",F3335&lt;50,"Cold Week (Less Than 50°F)",TRUE,"Normal Week")</f>
        <v>Cold Week (Less Than 50°F)</v>
      </c>
      <c r="H3335" s="2">
        <v>3.2549999999999999</v>
      </c>
      <c r="I3335" s="2" t="str" cm="1">
        <f t="array" ref="I3335">_xlfn.IFS(H3335&gt;3.5,"Above Average",H3335&lt;3,"Below Average",TRUE,"Average")</f>
        <v>Average</v>
      </c>
      <c r="J3335" s="1">
        <v>132.6764</v>
      </c>
      <c r="K3335" s="1" t="str" cm="1">
        <f t="array" ref="K3335">_xlfn.IFS(J3335&gt;200,"Above Average",J3335&lt;155,"Below Average",TRUE,"Average")</f>
        <v>Below Average</v>
      </c>
      <c r="L3335" s="7">
        <v>8.2750000000000004</v>
      </c>
      <c r="M3335" s="7" t="str" cm="1">
        <f t="array" ref="M3335">_xlfn.IFS(L3335&gt;9,"Above Average",L3335&lt;8,"Below Average",TRUE,"Average")</f>
        <v>Average</v>
      </c>
    </row>
    <row r="3336" spans="1:13" x14ac:dyDescent="0.3">
      <c r="A3336">
        <v>24</v>
      </c>
      <c r="B3336" s="21">
        <v>40529</v>
      </c>
      <c r="C3336" s="21" t="str">
        <f t="shared" si="52"/>
        <v>Dec</v>
      </c>
      <c r="D3336" s="6">
        <v>1663525.77</v>
      </c>
      <c r="E3336" t="s">
        <v>155</v>
      </c>
      <c r="F3336" s="5">
        <v>27.99</v>
      </c>
      <c r="G3336" s="5" t="str" cm="1">
        <f t="array" ref="G3336">_xlfn.IFS(F3336&gt;=86,"Hot Week (More Than 85°F)",F3336&lt;50,"Cold Week (Less Than 50°F)",TRUE,"Normal Week")</f>
        <v>Cold Week (Less Than 50°F)</v>
      </c>
      <c r="H3336" s="2">
        <v>3.3010000000000002</v>
      </c>
      <c r="I3336" s="2" t="str" cm="1">
        <f t="array" ref="I3336">_xlfn.IFS(H3336&gt;3.5,"Above Average",H3336&lt;3,"Below Average",TRUE,"Average")</f>
        <v>Average</v>
      </c>
      <c r="J3336" s="1">
        <v>132.6804516</v>
      </c>
      <c r="K3336" s="1" t="str" cm="1">
        <f t="array" ref="K3336">_xlfn.IFS(J3336&gt;200,"Above Average",J3336&lt;155,"Below Average",TRUE,"Average")</f>
        <v>Below Average</v>
      </c>
      <c r="L3336" s="7">
        <v>8.2750000000000004</v>
      </c>
      <c r="M3336" s="7" t="str" cm="1">
        <f t="array" ref="M3336">_xlfn.IFS(L3336&gt;9,"Above Average",L3336&lt;8,"Below Average",TRUE,"Average")</f>
        <v>Average</v>
      </c>
    </row>
    <row r="3337" spans="1:13" x14ac:dyDescent="0.3">
      <c r="A3337">
        <v>24</v>
      </c>
      <c r="B3337" s="21">
        <v>40536</v>
      </c>
      <c r="C3337" s="21" t="str">
        <f t="shared" si="52"/>
        <v>Dec</v>
      </c>
      <c r="D3337" s="6">
        <v>2386015.75</v>
      </c>
      <c r="E3337" t="s">
        <v>155</v>
      </c>
      <c r="F3337" s="5">
        <v>27.74</v>
      </c>
      <c r="G3337" s="5" t="str" cm="1">
        <f t="array" ref="G3337">_xlfn.IFS(F3337&gt;=86,"Hot Week (More Than 85°F)",F3337&lt;50,"Cold Week (Less Than 50°F)",TRUE,"Normal Week")</f>
        <v>Cold Week (Less Than 50°F)</v>
      </c>
      <c r="H3337" s="2">
        <v>3.3090000000000002</v>
      </c>
      <c r="I3337" s="2" t="str" cm="1">
        <f t="array" ref="I3337">_xlfn.IFS(H3337&gt;3.5,"Above Average",H3337&lt;3,"Below Average",TRUE,"Average")</f>
        <v>Average</v>
      </c>
      <c r="J3337" s="1">
        <v>132.74774189999999</v>
      </c>
      <c r="K3337" s="1" t="str" cm="1">
        <f t="array" ref="K3337">_xlfn.IFS(J3337&gt;200,"Above Average",J3337&lt;155,"Below Average",TRUE,"Average")</f>
        <v>Below Average</v>
      </c>
      <c r="L3337" s="7">
        <v>8.2750000000000004</v>
      </c>
      <c r="M3337" s="7" t="str" cm="1">
        <f t="array" ref="M3337">_xlfn.IFS(L3337&gt;9,"Above Average",L3337&lt;8,"Below Average",TRUE,"Average")</f>
        <v>Average</v>
      </c>
    </row>
    <row r="3338" spans="1:13" x14ac:dyDescent="0.3">
      <c r="A3338">
        <v>24</v>
      </c>
      <c r="B3338" s="21">
        <v>40543</v>
      </c>
      <c r="C3338" s="21" t="str">
        <f t="shared" si="52"/>
        <v>Dec</v>
      </c>
      <c r="D3338" s="6">
        <v>1208600.05</v>
      </c>
      <c r="E3338" t="s">
        <v>156</v>
      </c>
      <c r="F3338" s="5">
        <v>25.9</v>
      </c>
      <c r="G3338" s="5" t="str" cm="1">
        <f t="array" ref="G3338">_xlfn.IFS(F3338&gt;=86,"Hot Week (More Than 85°F)",F3338&lt;50,"Cold Week (Less Than 50°F)",TRUE,"Normal Week")</f>
        <v>Cold Week (Less Than 50°F)</v>
      </c>
      <c r="H3338" s="2">
        <v>3.3359999999999999</v>
      </c>
      <c r="I3338" s="2" t="str" cm="1">
        <f t="array" ref="I3338">_xlfn.IFS(H3338&gt;3.5,"Above Average",H3338&lt;3,"Below Average",TRUE,"Average")</f>
        <v>Average</v>
      </c>
      <c r="J3338" s="1">
        <v>132.81503230000001</v>
      </c>
      <c r="K3338" s="1" t="str" cm="1">
        <f t="array" ref="K3338">_xlfn.IFS(J3338&gt;200,"Above Average",J3338&lt;155,"Below Average",TRUE,"Average")</f>
        <v>Below Average</v>
      </c>
      <c r="L3338" s="7">
        <v>8.2750000000000004</v>
      </c>
      <c r="M3338" s="7" t="str" cm="1">
        <f t="array" ref="M3338">_xlfn.IFS(L3338&gt;9,"Above Average",L3338&lt;8,"Below Average",TRUE,"Average")</f>
        <v>Average</v>
      </c>
    </row>
    <row r="3339" spans="1:13" x14ac:dyDescent="0.3">
      <c r="A3339">
        <v>24</v>
      </c>
      <c r="B3339" s="21">
        <v>40550</v>
      </c>
      <c r="C3339" s="21" t="str">
        <f t="shared" si="52"/>
        <v>Jan</v>
      </c>
      <c r="D3339" s="6">
        <v>1178641.71</v>
      </c>
      <c r="E3339" t="s">
        <v>155</v>
      </c>
      <c r="F3339" s="5">
        <v>30.72</v>
      </c>
      <c r="G3339" s="5" t="str" cm="1">
        <f t="array" ref="G3339">_xlfn.IFS(F3339&gt;=86,"Hot Week (More Than 85°F)",F3339&lt;50,"Cold Week (Less Than 50°F)",TRUE,"Normal Week")</f>
        <v>Cold Week (Less Than 50°F)</v>
      </c>
      <c r="H3339" s="2">
        <v>3.351</v>
      </c>
      <c r="I3339" s="2" t="str" cm="1">
        <f t="array" ref="I3339">_xlfn.IFS(H3339&gt;3.5,"Above Average",H3339&lt;3,"Below Average",TRUE,"Average")</f>
        <v>Average</v>
      </c>
      <c r="J3339" s="1">
        <v>132.88232260000001</v>
      </c>
      <c r="K3339" s="1" t="str" cm="1">
        <f t="array" ref="K3339">_xlfn.IFS(J3339&gt;200,"Above Average",J3339&lt;155,"Below Average",TRUE,"Average")</f>
        <v>Below Average</v>
      </c>
      <c r="L3339" s="7">
        <v>8.2520000000000007</v>
      </c>
      <c r="M3339" s="7" t="str" cm="1">
        <f t="array" ref="M3339">_xlfn.IFS(L3339&gt;9,"Above Average",L3339&lt;8,"Below Average",TRUE,"Average")</f>
        <v>Average</v>
      </c>
    </row>
    <row r="3340" spans="1:13" x14ac:dyDescent="0.3">
      <c r="A3340">
        <v>24</v>
      </c>
      <c r="B3340" s="21">
        <v>40557</v>
      </c>
      <c r="C3340" s="21" t="str">
        <f t="shared" si="52"/>
        <v>Jan</v>
      </c>
      <c r="D3340" s="6">
        <v>1167740.2</v>
      </c>
      <c r="E3340" t="s">
        <v>155</v>
      </c>
      <c r="F3340" s="5">
        <v>22.41</v>
      </c>
      <c r="G3340" s="5" t="str" cm="1">
        <f t="array" ref="G3340">_xlfn.IFS(F3340&gt;=86,"Hot Week (More Than 85°F)",F3340&lt;50,"Cold Week (Less Than 50°F)",TRUE,"Normal Week")</f>
        <v>Cold Week (Less Than 50°F)</v>
      </c>
      <c r="H3340" s="2">
        <v>3.367</v>
      </c>
      <c r="I3340" s="2" t="str" cm="1">
        <f t="array" ref="I3340">_xlfn.IFS(H3340&gt;3.5,"Above Average",H3340&lt;3,"Below Average",TRUE,"Average")</f>
        <v>Average</v>
      </c>
      <c r="J3340" s="1">
        <v>132.9510645</v>
      </c>
      <c r="K3340" s="1" t="str" cm="1">
        <f t="array" ref="K3340">_xlfn.IFS(J3340&gt;200,"Above Average",J3340&lt;155,"Below Average",TRUE,"Average")</f>
        <v>Below Average</v>
      </c>
      <c r="L3340" s="7">
        <v>8.2520000000000007</v>
      </c>
      <c r="M3340" s="7" t="str" cm="1">
        <f t="array" ref="M3340">_xlfn.IFS(L3340&gt;9,"Above Average",L3340&lt;8,"Below Average",TRUE,"Average")</f>
        <v>Average</v>
      </c>
    </row>
    <row r="3341" spans="1:13" x14ac:dyDescent="0.3">
      <c r="A3341">
        <v>24</v>
      </c>
      <c r="B3341" s="21">
        <v>40564</v>
      </c>
      <c r="C3341" s="21" t="str">
        <f t="shared" si="52"/>
        <v>Jan</v>
      </c>
      <c r="D3341" s="6">
        <v>1107170.3899999999</v>
      </c>
      <c r="E3341" t="s">
        <v>155</v>
      </c>
      <c r="F3341" s="5">
        <v>23.69</v>
      </c>
      <c r="G3341" s="5" t="str" cm="1">
        <f t="array" ref="G3341">_xlfn.IFS(F3341&gt;=86,"Hot Week (More Than 85°F)",F3341&lt;50,"Cold Week (Less Than 50°F)",TRUE,"Normal Week")</f>
        <v>Cold Week (Less Than 50°F)</v>
      </c>
      <c r="H3341" s="2">
        <v>3.391</v>
      </c>
      <c r="I3341" s="2" t="str" cm="1">
        <f t="array" ref="I3341">_xlfn.IFS(H3341&gt;3.5,"Above Average",H3341&lt;3,"Below Average",TRUE,"Average")</f>
        <v>Average</v>
      </c>
      <c r="J3341" s="1">
        <v>133.02851609999999</v>
      </c>
      <c r="K3341" s="1" t="str" cm="1">
        <f t="array" ref="K3341">_xlfn.IFS(J3341&gt;200,"Above Average",J3341&lt;155,"Below Average",TRUE,"Average")</f>
        <v>Below Average</v>
      </c>
      <c r="L3341" s="7">
        <v>8.2520000000000007</v>
      </c>
      <c r="M3341" s="7" t="str" cm="1">
        <f t="array" ref="M3341">_xlfn.IFS(L3341&gt;9,"Above Average",L3341&lt;8,"Below Average",TRUE,"Average")</f>
        <v>Average</v>
      </c>
    </row>
    <row r="3342" spans="1:13" x14ac:dyDescent="0.3">
      <c r="A3342">
        <v>24</v>
      </c>
      <c r="B3342" s="21">
        <v>40571</v>
      </c>
      <c r="C3342" s="21" t="str">
        <f t="shared" si="52"/>
        <v>Jan</v>
      </c>
      <c r="D3342" s="6">
        <v>1126921.3400000001</v>
      </c>
      <c r="E3342" t="s">
        <v>155</v>
      </c>
      <c r="F3342" s="5">
        <v>17.91</v>
      </c>
      <c r="G3342" s="5" t="str" cm="1">
        <f t="array" ref="G3342">_xlfn.IFS(F3342&gt;=86,"Hot Week (More Than 85°F)",F3342&lt;50,"Cold Week (Less Than 50°F)",TRUE,"Normal Week")</f>
        <v>Cold Week (Less Than 50°F)</v>
      </c>
      <c r="H3342" s="2">
        <v>3.4020000000000001</v>
      </c>
      <c r="I3342" s="2" t="str" cm="1">
        <f t="array" ref="I3342">_xlfn.IFS(H3342&gt;3.5,"Above Average",H3342&lt;3,"Below Average",TRUE,"Average")</f>
        <v>Average</v>
      </c>
      <c r="J3342" s="1">
        <v>133.10596770000001</v>
      </c>
      <c r="K3342" s="1" t="str" cm="1">
        <f t="array" ref="K3342">_xlfn.IFS(J3342&gt;200,"Above Average",J3342&lt;155,"Below Average",TRUE,"Average")</f>
        <v>Below Average</v>
      </c>
      <c r="L3342" s="7">
        <v>8.2520000000000007</v>
      </c>
      <c r="M3342" s="7" t="str" cm="1">
        <f t="array" ref="M3342">_xlfn.IFS(L3342&gt;9,"Above Average",L3342&lt;8,"Below Average",TRUE,"Average")</f>
        <v>Average</v>
      </c>
    </row>
    <row r="3343" spans="1:13" x14ac:dyDescent="0.3">
      <c r="A3343">
        <v>24</v>
      </c>
      <c r="B3343" s="21">
        <v>40578</v>
      </c>
      <c r="C3343" s="21" t="str">
        <f t="shared" si="52"/>
        <v>Feb</v>
      </c>
      <c r="D3343" s="6">
        <v>1225182.04</v>
      </c>
      <c r="E3343" t="s">
        <v>155</v>
      </c>
      <c r="F3343" s="5">
        <v>23.83</v>
      </c>
      <c r="G3343" s="5" t="str" cm="1">
        <f t="array" ref="G3343">_xlfn.IFS(F3343&gt;=86,"Hot Week (More Than 85°F)",F3343&lt;50,"Cold Week (Less Than 50°F)",TRUE,"Normal Week")</f>
        <v>Cold Week (Less Than 50°F)</v>
      </c>
      <c r="H3343" s="2">
        <v>3.4</v>
      </c>
      <c r="I3343" s="2" t="str" cm="1">
        <f t="array" ref="I3343">_xlfn.IFS(H3343&gt;3.5,"Above Average",H3343&lt;3,"Below Average",TRUE,"Average")</f>
        <v>Average</v>
      </c>
      <c r="J3343" s="1">
        <v>133.18341939999999</v>
      </c>
      <c r="K3343" s="1" t="str" cm="1">
        <f t="array" ref="K3343">_xlfn.IFS(J3343&gt;200,"Above Average",J3343&lt;155,"Below Average",TRUE,"Average")</f>
        <v>Below Average</v>
      </c>
      <c r="L3343" s="7">
        <v>8.2520000000000007</v>
      </c>
      <c r="M3343" s="7" t="str" cm="1">
        <f t="array" ref="M3343">_xlfn.IFS(L3343&gt;9,"Above Average",L3343&lt;8,"Below Average",TRUE,"Average")</f>
        <v>Average</v>
      </c>
    </row>
    <row r="3344" spans="1:13" x14ac:dyDescent="0.3">
      <c r="A3344">
        <v>24</v>
      </c>
      <c r="B3344" s="21">
        <v>40585</v>
      </c>
      <c r="C3344" s="21" t="str">
        <f t="shared" si="52"/>
        <v>Feb</v>
      </c>
      <c r="D3344" s="6">
        <v>1341240.6200000001</v>
      </c>
      <c r="E3344" t="s">
        <v>156</v>
      </c>
      <c r="F3344" s="5">
        <v>26.51</v>
      </c>
      <c r="G3344" s="5" t="str" cm="1">
        <f t="array" ref="G3344">_xlfn.IFS(F3344&gt;=86,"Hot Week (More Than 85°F)",F3344&lt;50,"Cold Week (Less Than 50°F)",TRUE,"Normal Week")</f>
        <v>Cold Week (Less Than 50°F)</v>
      </c>
      <c r="H3344" s="2">
        <v>3.4159999999999999</v>
      </c>
      <c r="I3344" s="2" t="str" cm="1">
        <f t="array" ref="I3344">_xlfn.IFS(H3344&gt;3.5,"Above Average",H3344&lt;3,"Below Average",TRUE,"Average")</f>
        <v>Average</v>
      </c>
      <c r="J3344" s="1">
        <v>133.26087100000001</v>
      </c>
      <c r="K3344" s="1" t="str" cm="1">
        <f t="array" ref="K3344">_xlfn.IFS(J3344&gt;200,"Above Average",J3344&lt;155,"Below Average",TRUE,"Average")</f>
        <v>Below Average</v>
      </c>
      <c r="L3344" s="7">
        <v>8.2520000000000007</v>
      </c>
      <c r="M3344" s="7" t="str" cm="1">
        <f t="array" ref="M3344">_xlfn.IFS(L3344&gt;9,"Above Average",L3344&lt;8,"Below Average",TRUE,"Average")</f>
        <v>Average</v>
      </c>
    </row>
    <row r="3345" spans="1:13" x14ac:dyDescent="0.3">
      <c r="A3345">
        <v>24</v>
      </c>
      <c r="B3345" s="21">
        <v>40592</v>
      </c>
      <c r="C3345" s="21" t="str">
        <f t="shared" si="52"/>
        <v>Feb</v>
      </c>
      <c r="D3345" s="6">
        <v>1360150.12</v>
      </c>
      <c r="E3345" t="s">
        <v>155</v>
      </c>
      <c r="F3345" s="5">
        <v>34.04</v>
      </c>
      <c r="G3345" s="5" t="str" cm="1">
        <f t="array" ref="G3345">_xlfn.IFS(F3345&gt;=86,"Hot Week (More Than 85°F)",F3345&lt;50,"Cold Week (Less Than 50°F)",TRUE,"Normal Week")</f>
        <v>Cold Week (Less Than 50°F)</v>
      </c>
      <c r="H3345" s="2">
        <v>3.42</v>
      </c>
      <c r="I3345" s="2" t="str" cm="1">
        <f t="array" ref="I3345">_xlfn.IFS(H3345&gt;3.5,"Above Average",H3345&lt;3,"Below Average",TRUE,"Average")</f>
        <v>Average</v>
      </c>
      <c r="J3345" s="1">
        <v>133.37014289999999</v>
      </c>
      <c r="K3345" s="1" t="str" cm="1">
        <f t="array" ref="K3345">_xlfn.IFS(J3345&gt;200,"Above Average",J3345&lt;155,"Below Average",TRUE,"Average")</f>
        <v>Below Average</v>
      </c>
      <c r="L3345" s="7">
        <v>8.2520000000000007</v>
      </c>
      <c r="M3345" s="7" t="str" cm="1">
        <f t="array" ref="M3345">_xlfn.IFS(L3345&gt;9,"Above Average",L3345&lt;8,"Below Average",TRUE,"Average")</f>
        <v>Average</v>
      </c>
    </row>
    <row r="3346" spans="1:13" x14ac:dyDescent="0.3">
      <c r="A3346">
        <v>24</v>
      </c>
      <c r="B3346" s="21">
        <v>40599</v>
      </c>
      <c r="C3346" s="21" t="str">
        <f t="shared" si="52"/>
        <v>Feb</v>
      </c>
      <c r="D3346" s="6">
        <v>1235121.33</v>
      </c>
      <c r="E3346" t="s">
        <v>155</v>
      </c>
      <c r="F3346" s="5">
        <v>26.09</v>
      </c>
      <c r="G3346" s="5" t="str" cm="1">
        <f t="array" ref="G3346">_xlfn.IFS(F3346&gt;=86,"Hot Week (More Than 85°F)",F3346&lt;50,"Cold Week (Less Than 50°F)",TRUE,"Normal Week")</f>
        <v>Cold Week (Less Than 50°F)</v>
      </c>
      <c r="H3346" s="2">
        <v>3.452</v>
      </c>
      <c r="I3346" s="2" t="str" cm="1">
        <f t="array" ref="I3346">_xlfn.IFS(H3346&gt;3.5,"Above Average",H3346&lt;3,"Below Average",TRUE,"Average")</f>
        <v>Average</v>
      </c>
      <c r="J3346" s="1">
        <v>133.4921429</v>
      </c>
      <c r="K3346" s="1" t="str" cm="1">
        <f t="array" ref="K3346">_xlfn.IFS(J3346&gt;200,"Above Average",J3346&lt;155,"Below Average",TRUE,"Average")</f>
        <v>Below Average</v>
      </c>
      <c r="L3346" s="7">
        <v>8.2520000000000007</v>
      </c>
      <c r="M3346" s="7" t="str" cm="1">
        <f t="array" ref="M3346">_xlfn.IFS(L3346&gt;9,"Above Average",L3346&lt;8,"Below Average",TRUE,"Average")</f>
        <v>Average</v>
      </c>
    </row>
    <row r="3347" spans="1:13" x14ac:dyDescent="0.3">
      <c r="A3347">
        <v>24</v>
      </c>
      <c r="B3347" s="21">
        <v>40606</v>
      </c>
      <c r="C3347" s="21" t="str">
        <f t="shared" si="52"/>
        <v>Mar</v>
      </c>
      <c r="D3347" s="6">
        <v>1346994.53</v>
      </c>
      <c r="E3347" t="s">
        <v>155</v>
      </c>
      <c r="F3347" s="5">
        <v>31.36</v>
      </c>
      <c r="G3347" s="5" t="str" cm="1">
        <f t="array" ref="G3347">_xlfn.IFS(F3347&gt;=86,"Hot Week (More Than 85°F)",F3347&lt;50,"Cold Week (Less Than 50°F)",TRUE,"Normal Week")</f>
        <v>Cold Week (Less Than 50°F)</v>
      </c>
      <c r="H3347" s="2">
        <v>3.605</v>
      </c>
      <c r="I3347" s="2" t="str" cm="1">
        <f t="array" ref="I3347">_xlfn.IFS(H3347&gt;3.5,"Above Average",H3347&lt;3,"Below Average",TRUE,"Average")</f>
        <v>Above Average</v>
      </c>
      <c r="J3347" s="1">
        <v>133.61414289999999</v>
      </c>
      <c r="K3347" s="1" t="str" cm="1">
        <f t="array" ref="K3347">_xlfn.IFS(J3347&gt;200,"Above Average",J3347&lt;155,"Below Average",TRUE,"Average")</f>
        <v>Below Average</v>
      </c>
      <c r="L3347" s="7">
        <v>8.2520000000000007</v>
      </c>
      <c r="M3347" s="7" t="str" cm="1">
        <f t="array" ref="M3347">_xlfn.IFS(L3347&gt;9,"Above Average",L3347&lt;8,"Below Average",TRUE,"Average")</f>
        <v>Average</v>
      </c>
    </row>
    <row r="3348" spans="1:13" x14ac:dyDescent="0.3">
      <c r="A3348">
        <v>24</v>
      </c>
      <c r="B3348" s="21">
        <v>40613</v>
      </c>
      <c r="C3348" s="21" t="str">
        <f t="shared" si="52"/>
        <v>Mar</v>
      </c>
      <c r="D3348" s="6">
        <v>1253218.7</v>
      </c>
      <c r="E3348" t="s">
        <v>155</v>
      </c>
      <c r="F3348" s="5">
        <v>39.51</v>
      </c>
      <c r="G3348" s="5" t="str" cm="1">
        <f t="array" ref="G3348">_xlfn.IFS(F3348&gt;=86,"Hot Week (More Than 85°F)",F3348&lt;50,"Cold Week (Less Than 50°F)",TRUE,"Normal Week")</f>
        <v>Cold Week (Less Than 50°F)</v>
      </c>
      <c r="H3348" s="2">
        <v>3.7519999999999998</v>
      </c>
      <c r="I3348" s="2" t="str" cm="1">
        <f t="array" ref="I3348">_xlfn.IFS(H3348&gt;3.5,"Above Average",H3348&lt;3,"Below Average",TRUE,"Average")</f>
        <v>Above Average</v>
      </c>
      <c r="J3348" s="1">
        <v>133.7361429</v>
      </c>
      <c r="K3348" s="1" t="str" cm="1">
        <f t="array" ref="K3348">_xlfn.IFS(J3348&gt;200,"Above Average",J3348&lt;155,"Below Average",TRUE,"Average")</f>
        <v>Below Average</v>
      </c>
      <c r="L3348" s="7">
        <v>8.2520000000000007</v>
      </c>
      <c r="M3348" s="7" t="str" cm="1">
        <f t="array" ref="M3348">_xlfn.IFS(L3348&gt;9,"Above Average",L3348&lt;8,"Below Average",TRUE,"Average")</f>
        <v>Average</v>
      </c>
    </row>
    <row r="3349" spans="1:13" x14ac:dyDescent="0.3">
      <c r="A3349">
        <v>24</v>
      </c>
      <c r="B3349" s="21">
        <v>40620</v>
      </c>
      <c r="C3349" s="21" t="str">
        <f t="shared" si="52"/>
        <v>Mar</v>
      </c>
      <c r="D3349" s="6">
        <v>1168397.26</v>
      </c>
      <c r="E3349" t="s">
        <v>155</v>
      </c>
      <c r="F3349" s="5">
        <v>43.39</v>
      </c>
      <c r="G3349" s="5" t="str" cm="1">
        <f t="array" ref="G3349">_xlfn.IFS(F3349&gt;=86,"Hot Week (More Than 85°F)",F3349&lt;50,"Cold Week (Less Than 50°F)",TRUE,"Normal Week")</f>
        <v>Cold Week (Less Than 50°F)</v>
      </c>
      <c r="H3349" s="2">
        <v>3.7959999999999998</v>
      </c>
      <c r="I3349" s="2" t="str" cm="1">
        <f t="array" ref="I3349">_xlfn.IFS(H3349&gt;3.5,"Above Average",H3349&lt;3,"Below Average",TRUE,"Average")</f>
        <v>Above Average</v>
      </c>
      <c r="J3349" s="1">
        <v>133.8492258</v>
      </c>
      <c r="K3349" s="1" t="str" cm="1">
        <f t="array" ref="K3349">_xlfn.IFS(J3349&gt;200,"Above Average",J3349&lt;155,"Below Average",TRUE,"Average")</f>
        <v>Below Average</v>
      </c>
      <c r="L3349" s="7">
        <v>8.2520000000000007</v>
      </c>
      <c r="M3349" s="7" t="str" cm="1">
        <f t="array" ref="M3349">_xlfn.IFS(L3349&gt;9,"Above Average",L3349&lt;8,"Below Average",TRUE,"Average")</f>
        <v>Average</v>
      </c>
    </row>
    <row r="3350" spans="1:13" x14ac:dyDescent="0.3">
      <c r="A3350">
        <v>24</v>
      </c>
      <c r="B3350" s="21">
        <v>40627</v>
      </c>
      <c r="C3350" s="21" t="str">
        <f t="shared" si="52"/>
        <v>Mar</v>
      </c>
      <c r="D3350" s="6">
        <v>1158693.1200000001</v>
      </c>
      <c r="E3350" t="s">
        <v>155</v>
      </c>
      <c r="F3350" s="5">
        <v>36.880000000000003</v>
      </c>
      <c r="G3350" s="5" t="str" cm="1">
        <f t="array" ref="G3350">_xlfn.IFS(F3350&gt;=86,"Hot Week (More Than 85°F)",F3350&lt;50,"Cold Week (Less Than 50°F)",TRUE,"Normal Week")</f>
        <v>Cold Week (Less Than 50°F)</v>
      </c>
      <c r="H3350" s="2">
        <v>3.7890000000000001</v>
      </c>
      <c r="I3350" s="2" t="str" cm="1">
        <f t="array" ref="I3350">_xlfn.IFS(H3350&gt;3.5,"Above Average",H3350&lt;3,"Below Average",TRUE,"Average")</f>
        <v>Above Average</v>
      </c>
      <c r="J3350" s="1">
        <v>133.95874190000001</v>
      </c>
      <c r="K3350" s="1" t="str" cm="1">
        <f t="array" ref="K3350">_xlfn.IFS(J3350&gt;200,"Above Average",J3350&lt;155,"Below Average",TRUE,"Average")</f>
        <v>Below Average</v>
      </c>
      <c r="L3350" s="7">
        <v>8.2520000000000007</v>
      </c>
      <c r="M3350" s="7" t="str" cm="1">
        <f t="array" ref="M3350">_xlfn.IFS(L3350&gt;9,"Above Average",L3350&lt;8,"Below Average",TRUE,"Average")</f>
        <v>Average</v>
      </c>
    </row>
    <row r="3351" spans="1:13" x14ac:dyDescent="0.3">
      <c r="A3351">
        <v>24</v>
      </c>
      <c r="B3351" s="21">
        <v>40634</v>
      </c>
      <c r="C3351" s="21" t="str">
        <f t="shared" si="52"/>
        <v>Apr</v>
      </c>
      <c r="D3351" s="6">
        <v>1163803.3</v>
      </c>
      <c r="E3351" t="s">
        <v>155</v>
      </c>
      <c r="F3351" s="5">
        <v>35.729999999999997</v>
      </c>
      <c r="G3351" s="5" t="str" cm="1">
        <f t="array" ref="G3351">_xlfn.IFS(F3351&gt;=86,"Hot Week (More Than 85°F)",F3351&lt;50,"Cold Week (Less Than 50°F)",TRUE,"Normal Week")</f>
        <v>Cold Week (Less Than 50°F)</v>
      </c>
      <c r="H3351" s="2">
        <v>3.8109999999999999</v>
      </c>
      <c r="I3351" s="2" t="str" cm="1">
        <f t="array" ref="I3351">_xlfn.IFS(H3351&gt;3.5,"Above Average",H3351&lt;3,"Below Average",TRUE,"Average")</f>
        <v>Above Average</v>
      </c>
      <c r="J3351" s="1">
        <v>134.06825810000001</v>
      </c>
      <c r="K3351" s="1" t="str" cm="1">
        <f t="array" ref="K3351">_xlfn.IFS(J3351&gt;200,"Above Average",J3351&lt;155,"Below Average",TRUE,"Average")</f>
        <v>Below Average</v>
      </c>
      <c r="L3351" s="7">
        <v>8.2119999999999997</v>
      </c>
      <c r="M3351" s="7" t="str" cm="1">
        <f t="array" ref="M3351">_xlfn.IFS(L3351&gt;9,"Above Average",L3351&lt;8,"Below Average",TRUE,"Average")</f>
        <v>Average</v>
      </c>
    </row>
    <row r="3352" spans="1:13" x14ac:dyDescent="0.3">
      <c r="A3352">
        <v>24</v>
      </c>
      <c r="B3352" s="21">
        <v>40641</v>
      </c>
      <c r="C3352" s="21" t="str">
        <f t="shared" si="52"/>
        <v>Apr</v>
      </c>
      <c r="D3352" s="6">
        <v>1273670.32</v>
      </c>
      <c r="E3352" t="s">
        <v>155</v>
      </c>
      <c r="F3352" s="5">
        <v>44.7</v>
      </c>
      <c r="G3352" s="5" t="str" cm="1">
        <f t="array" ref="G3352">_xlfn.IFS(F3352&gt;=86,"Hot Week (More Than 85°F)",F3352&lt;50,"Cold Week (Less Than 50°F)",TRUE,"Normal Week")</f>
        <v>Cold Week (Less Than 50°F)</v>
      </c>
      <c r="H3352" s="2">
        <v>3.895</v>
      </c>
      <c r="I3352" s="2" t="str" cm="1">
        <f t="array" ref="I3352">_xlfn.IFS(H3352&gt;3.5,"Above Average",H3352&lt;3,"Below Average",TRUE,"Average")</f>
        <v>Above Average</v>
      </c>
      <c r="J3352" s="1">
        <v>134.17777419999999</v>
      </c>
      <c r="K3352" s="1" t="str" cm="1">
        <f t="array" ref="K3352">_xlfn.IFS(J3352&gt;200,"Above Average",J3352&lt;155,"Below Average",TRUE,"Average")</f>
        <v>Below Average</v>
      </c>
      <c r="L3352" s="7">
        <v>8.2119999999999997</v>
      </c>
      <c r="M3352" s="7" t="str" cm="1">
        <f t="array" ref="M3352">_xlfn.IFS(L3352&gt;9,"Above Average",L3352&lt;8,"Below Average",TRUE,"Average")</f>
        <v>Average</v>
      </c>
    </row>
    <row r="3353" spans="1:13" x14ac:dyDescent="0.3">
      <c r="A3353">
        <v>24</v>
      </c>
      <c r="B3353" s="21">
        <v>40648</v>
      </c>
      <c r="C3353" s="21" t="str">
        <f t="shared" si="52"/>
        <v>Apr</v>
      </c>
      <c r="D3353" s="6">
        <v>1245576.6499999999</v>
      </c>
      <c r="E3353" t="s">
        <v>155</v>
      </c>
      <c r="F3353" s="5">
        <v>52.36</v>
      </c>
      <c r="G3353" s="5" t="str" cm="1">
        <f t="array" ref="G3353">_xlfn.IFS(F3353&gt;=86,"Hot Week (More Than 85°F)",F3353&lt;50,"Cold Week (Less Than 50°F)",TRUE,"Normal Week")</f>
        <v>Normal Week</v>
      </c>
      <c r="H3353" s="2">
        <v>3.9809999999999999</v>
      </c>
      <c r="I3353" s="2" t="str" cm="1">
        <f t="array" ref="I3353">_xlfn.IFS(H3353&gt;3.5,"Above Average",H3353&lt;3,"Below Average",TRUE,"Average")</f>
        <v>Above Average</v>
      </c>
      <c r="J3353" s="1">
        <v>134.2784667</v>
      </c>
      <c r="K3353" s="1" t="str" cm="1">
        <f t="array" ref="K3353">_xlfn.IFS(J3353&gt;200,"Above Average",J3353&lt;155,"Below Average",TRUE,"Average")</f>
        <v>Below Average</v>
      </c>
      <c r="L3353" s="7">
        <v>8.2119999999999997</v>
      </c>
      <c r="M3353" s="7" t="str" cm="1">
        <f t="array" ref="M3353">_xlfn.IFS(L3353&gt;9,"Above Average",L3353&lt;8,"Below Average",TRUE,"Average")</f>
        <v>Average</v>
      </c>
    </row>
    <row r="3354" spans="1:13" x14ac:dyDescent="0.3">
      <c r="A3354">
        <v>24</v>
      </c>
      <c r="B3354" s="21">
        <v>40655</v>
      </c>
      <c r="C3354" s="21" t="str">
        <f t="shared" si="52"/>
        <v>Apr</v>
      </c>
      <c r="D3354" s="6">
        <v>1372484.9</v>
      </c>
      <c r="E3354" t="s">
        <v>155</v>
      </c>
      <c r="F3354" s="5">
        <v>46</v>
      </c>
      <c r="G3354" s="5" t="str" cm="1">
        <f t="array" ref="G3354">_xlfn.IFS(F3354&gt;=86,"Hot Week (More Than 85°F)",F3354&lt;50,"Cold Week (Less Than 50°F)",TRUE,"Normal Week")</f>
        <v>Cold Week (Less Than 50°F)</v>
      </c>
      <c r="H3354" s="2">
        <v>4.0609999999999999</v>
      </c>
      <c r="I3354" s="2" t="str" cm="1">
        <f t="array" ref="I3354">_xlfn.IFS(H3354&gt;3.5,"Above Average",H3354&lt;3,"Below Average",TRUE,"Average")</f>
        <v>Above Average</v>
      </c>
      <c r="J3354" s="1">
        <v>134.3571</v>
      </c>
      <c r="K3354" s="1" t="str" cm="1">
        <f t="array" ref="K3354">_xlfn.IFS(J3354&gt;200,"Above Average",J3354&lt;155,"Below Average",TRUE,"Average")</f>
        <v>Below Average</v>
      </c>
      <c r="L3354" s="7">
        <v>8.2119999999999997</v>
      </c>
      <c r="M3354" s="7" t="str" cm="1">
        <f t="array" ref="M3354">_xlfn.IFS(L3354&gt;9,"Above Average",L3354&lt;8,"Below Average",TRUE,"Average")</f>
        <v>Average</v>
      </c>
    </row>
    <row r="3355" spans="1:13" x14ac:dyDescent="0.3">
      <c r="A3355">
        <v>24</v>
      </c>
      <c r="B3355" s="21">
        <v>40662</v>
      </c>
      <c r="C3355" s="21" t="str">
        <f t="shared" si="52"/>
        <v>Apr</v>
      </c>
      <c r="D3355" s="6">
        <v>1197761.17</v>
      </c>
      <c r="E3355" t="s">
        <v>155</v>
      </c>
      <c r="F3355" s="5">
        <v>60.48</v>
      </c>
      <c r="G3355" s="5" t="str" cm="1">
        <f t="array" ref="G3355">_xlfn.IFS(F3355&gt;=86,"Hot Week (More Than 85°F)",F3355&lt;50,"Cold Week (Less Than 50°F)",TRUE,"Normal Week")</f>
        <v>Normal Week</v>
      </c>
      <c r="H3355" s="2">
        <v>4.117</v>
      </c>
      <c r="I3355" s="2" t="str" cm="1">
        <f t="array" ref="I3355">_xlfn.IFS(H3355&gt;3.5,"Above Average",H3355&lt;3,"Below Average",TRUE,"Average")</f>
        <v>Above Average</v>
      </c>
      <c r="J3355" s="1">
        <v>134.43573330000001</v>
      </c>
      <c r="K3355" s="1" t="str" cm="1">
        <f t="array" ref="K3355">_xlfn.IFS(J3355&gt;200,"Above Average",J3355&lt;155,"Below Average",TRUE,"Average")</f>
        <v>Below Average</v>
      </c>
      <c r="L3355" s="7">
        <v>8.2119999999999997</v>
      </c>
      <c r="M3355" s="7" t="str" cm="1">
        <f t="array" ref="M3355">_xlfn.IFS(L3355&gt;9,"Above Average",L3355&lt;8,"Below Average",TRUE,"Average")</f>
        <v>Average</v>
      </c>
    </row>
    <row r="3356" spans="1:13" x14ac:dyDescent="0.3">
      <c r="A3356">
        <v>24</v>
      </c>
      <c r="B3356" s="21">
        <v>40669</v>
      </c>
      <c r="C3356" s="21" t="str">
        <f t="shared" si="52"/>
        <v>May</v>
      </c>
      <c r="D3356" s="6">
        <v>1339630.3500000001</v>
      </c>
      <c r="E3356" t="s">
        <v>155</v>
      </c>
      <c r="F3356" s="5">
        <v>55.75</v>
      </c>
      <c r="G3356" s="5" t="str" cm="1">
        <f t="array" ref="G3356">_xlfn.IFS(F3356&gt;=86,"Hot Week (More Than 85°F)",F3356&lt;50,"Cold Week (Less Than 50°F)",TRUE,"Normal Week")</f>
        <v>Normal Week</v>
      </c>
      <c r="H3356" s="2">
        <v>4.1920000000000002</v>
      </c>
      <c r="I3356" s="2" t="str" cm="1">
        <f t="array" ref="I3356">_xlfn.IFS(H3356&gt;3.5,"Above Average",H3356&lt;3,"Below Average",TRUE,"Average")</f>
        <v>Above Average</v>
      </c>
      <c r="J3356" s="1">
        <v>134.51436670000001</v>
      </c>
      <c r="K3356" s="1" t="str" cm="1">
        <f t="array" ref="K3356">_xlfn.IFS(J3356&gt;200,"Above Average",J3356&lt;155,"Below Average",TRUE,"Average")</f>
        <v>Below Average</v>
      </c>
      <c r="L3356" s="7">
        <v>8.2119999999999997</v>
      </c>
      <c r="M3356" s="7" t="str" cm="1">
        <f t="array" ref="M3356">_xlfn.IFS(L3356&gt;9,"Above Average",L3356&lt;8,"Below Average",TRUE,"Average")</f>
        <v>Average</v>
      </c>
    </row>
    <row r="3357" spans="1:13" x14ac:dyDescent="0.3">
      <c r="A3357">
        <v>24</v>
      </c>
      <c r="B3357" s="21">
        <v>40676</v>
      </c>
      <c r="C3357" s="21" t="str">
        <f t="shared" si="52"/>
        <v>May</v>
      </c>
      <c r="D3357" s="6">
        <v>1311950.1599999999</v>
      </c>
      <c r="E3357" t="s">
        <v>155</v>
      </c>
      <c r="F3357" s="5">
        <v>58.49</v>
      </c>
      <c r="G3357" s="5" t="str" cm="1">
        <f t="array" ref="G3357">_xlfn.IFS(F3357&gt;=86,"Hot Week (More Than 85°F)",F3357&lt;50,"Cold Week (Less Than 50°F)",TRUE,"Normal Week")</f>
        <v>Normal Week</v>
      </c>
      <c r="H3357" s="2">
        <v>4.2110000000000003</v>
      </c>
      <c r="I3357" s="2" t="str" cm="1">
        <f t="array" ref="I3357">_xlfn.IFS(H3357&gt;3.5,"Above Average",H3357&lt;3,"Below Average",TRUE,"Average")</f>
        <v>Above Average</v>
      </c>
      <c r="J3357" s="1">
        <v>134.59299999999999</v>
      </c>
      <c r="K3357" s="1" t="str" cm="1">
        <f t="array" ref="K3357">_xlfn.IFS(J3357&gt;200,"Above Average",J3357&lt;155,"Below Average",TRUE,"Average")</f>
        <v>Below Average</v>
      </c>
      <c r="L3357" s="7">
        <v>8.2119999999999997</v>
      </c>
      <c r="M3357" s="7" t="str" cm="1">
        <f t="array" ref="M3357">_xlfn.IFS(L3357&gt;9,"Above Average",L3357&lt;8,"Below Average",TRUE,"Average")</f>
        <v>Average</v>
      </c>
    </row>
    <row r="3358" spans="1:13" x14ac:dyDescent="0.3">
      <c r="A3358">
        <v>24</v>
      </c>
      <c r="B3358" s="21">
        <v>40683</v>
      </c>
      <c r="C3358" s="21" t="str">
        <f t="shared" si="52"/>
        <v>May</v>
      </c>
      <c r="D3358" s="6">
        <v>1234281.7</v>
      </c>
      <c r="E3358" t="s">
        <v>155</v>
      </c>
      <c r="F3358" s="5">
        <v>59.84</v>
      </c>
      <c r="G3358" s="5" t="str" cm="1">
        <f t="array" ref="G3358">_xlfn.IFS(F3358&gt;=86,"Hot Week (More Than 85°F)",F3358&lt;50,"Cold Week (Less Than 50°F)",TRUE,"Normal Week")</f>
        <v>Normal Week</v>
      </c>
      <c r="H3358" s="2">
        <v>4.202</v>
      </c>
      <c r="I3358" s="2" t="str" cm="1">
        <f t="array" ref="I3358">_xlfn.IFS(H3358&gt;3.5,"Above Average",H3358&lt;3,"Below Average",TRUE,"Average")</f>
        <v>Above Average</v>
      </c>
      <c r="J3358" s="1">
        <v>134.68038709999999</v>
      </c>
      <c r="K3358" s="1" t="str" cm="1">
        <f t="array" ref="K3358">_xlfn.IFS(J3358&gt;200,"Above Average",J3358&lt;155,"Below Average",TRUE,"Average")</f>
        <v>Below Average</v>
      </c>
      <c r="L3358" s="7">
        <v>8.2119999999999997</v>
      </c>
      <c r="M3358" s="7" t="str" cm="1">
        <f t="array" ref="M3358">_xlfn.IFS(L3358&gt;9,"Above Average",L3358&lt;8,"Below Average",TRUE,"Average")</f>
        <v>Average</v>
      </c>
    </row>
    <row r="3359" spans="1:13" x14ac:dyDescent="0.3">
      <c r="A3359">
        <v>24</v>
      </c>
      <c r="B3359" s="21">
        <v>40690</v>
      </c>
      <c r="C3359" s="21" t="str">
        <f t="shared" si="52"/>
        <v>May</v>
      </c>
      <c r="D3359" s="6">
        <v>1311153.72</v>
      </c>
      <c r="E3359" t="s">
        <v>155</v>
      </c>
      <c r="F3359" s="5">
        <v>65.739999999999995</v>
      </c>
      <c r="G3359" s="5" t="str" cm="1">
        <f t="array" ref="G3359">_xlfn.IFS(F3359&gt;=86,"Hot Week (More Than 85°F)",F3359&lt;50,"Cold Week (Less Than 50°F)",TRUE,"Normal Week")</f>
        <v>Normal Week</v>
      </c>
      <c r="H3359" s="2">
        <v>4.1340000000000003</v>
      </c>
      <c r="I3359" s="2" t="str" cm="1">
        <f t="array" ref="I3359">_xlfn.IFS(H3359&gt;3.5,"Above Average",H3359&lt;3,"Below Average",TRUE,"Average")</f>
        <v>Above Average</v>
      </c>
      <c r="J3359" s="1">
        <v>134.76777419999999</v>
      </c>
      <c r="K3359" s="1" t="str" cm="1">
        <f t="array" ref="K3359">_xlfn.IFS(J3359&gt;200,"Above Average",J3359&lt;155,"Below Average",TRUE,"Average")</f>
        <v>Below Average</v>
      </c>
      <c r="L3359" s="7">
        <v>8.2119999999999997</v>
      </c>
      <c r="M3359" s="7" t="str" cm="1">
        <f t="array" ref="M3359">_xlfn.IFS(L3359&gt;9,"Above Average",L3359&lt;8,"Below Average",TRUE,"Average")</f>
        <v>Average</v>
      </c>
    </row>
    <row r="3360" spans="1:13" x14ac:dyDescent="0.3">
      <c r="A3360">
        <v>24</v>
      </c>
      <c r="B3360" s="21">
        <v>40697</v>
      </c>
      <c r="C3360" s="21" t="str">
        <f t="shared" si="52"/>
        <v>Jun</v>
      </c>
      <c r="D3360" s="6">
        <v>1554837.62</v>
      </c>
      <c r="E3360" t="s">
        <v>155</v>
      </c>
      <c r="F3360" s="5">
        <v>73.12</v>
      </c>
      <c r="G3360" s="5" t="str" cm="1">
        <f t="array" ref="G3360">_xlfn.IFS(F3360&gt;=86,"Hot Week (More Than 85°F)",F3360&lt;50,"Cold Week (Less Than 50°F)",TRUE,"Normal Week")</f>
        <v>Normal Week</v>
      </c>
      <c r="H3360" s="2">
        <v>4.069</v>
      </c>
      <c r="I3360" s="2" t="str" cm="1">
        <f t="array" ref="I3360">_xlfn.IFS(H3360&gt;3.5,"Above Average",H3360&lt;3,"Below Average",TRUE,"Average")</f>
        <v>Above Average</v>
      </c>
      <c r="J3360" s="1">
        <v>134.85516129999999</v>
      </c>
      <c r="K3360" s="1" t="str" cm="1">
        <f t="array" ref="K3360">_xlfn.IFS(J3360&gt;200,"Above Average",J3360&lt;155,"Below Average",TRUE,"Average")</f>
        <v>Below Average</v>
      </c>
      <c r="L3360" s="7">
        <v>8.2119999999999997</v>
      </c>
      <c r="M3360" s="7" t="str" cm="1">
        <f t="array" ref="M3360">_xlfn.IFS(L3360&gt;9,"Above Average",L3360&lt;8,"Below Average",TRUE,"Average")</f>
        <v>Average</v>
      </c>
    </row>
    <row r="3361" spans="1:13" x14ac:dyDescent="0.3">
      <c r="A3361">
        <v>24</v>
      </c>
      <c r="B3361" s="21">
        <v>40704</v>
      </c>
      <c r="C3361" s="21" t="str">
        <f t="shared" si="52"/>
        <v>Jun</v>
      </c>
      <c r="D3361" s="6">
        <v>1373841.91</v>
      </c>
      <c r="E3361" t="s">
        <v>155</v>
      </c>
      <c r="F3361" s="5">
        <v>70.02</v>
      </c>
      <c r="G3361" s="5" t="str" cm="1">
        <f t="array" ref="G3361">_xlfn.IFS(F3361&gt;=86,"Hot Week (More Than 85°F)",F3361&lt;50,"Cold Week (Less Than 50°F)",TRUE,"Normal Week")</f>
        <v>Normal Week</v>
      </c>
      <c r="H3361" s="2">
        <v>4.0250000000000004</v>
      </c>
      <c r="I3361" s="2" t="str" cm="1">
        <f t="array" ref="I3361">_xlfn.IFS(H3361&gt;3.5,"Above Average",H3361&lt;3,"Below Average",TRUE,"Average")</f>
        <v>Above Average</v>
      </c>
      <c r="J3361" s="1">
        <v>134.94254839999999</v>
      </c>
      <c r="K3361" s="1" t="str" cm="1">
        <f t="array" ref="K3361">_xlfn.IFS(J3361&gt;200,"Above Average",J3361&lt;155,"Below Average",TRUE,"Average")</f>
        <v>Below Average</v>
      </c>
      <c r="L3361" s="7">
        <v>8.2119999999999997</v>
      </c>
      <c r="M3361" s="7" t="str" cm="1">
        <f t="array" ref="M3361">_xlfn.IFS(L3361&gt;9,"Above Average",L3361&lt;8,"Below Average",TRUE,"Average")</f>
        <v>Average</v>
      </c>
    </row>
    <row r="3362" spans="1:13" x14ac:dyDescent="0.3">
      <c r="A3362">
        <v>24</v>
      </c>
      <c r="B3362" s="21">
        <v>40711</v>
      </c>
      <c r="C3362" s="21" t="str">
        <f t="shared" si="52"/>
        <v>Jun</v>
      </c>
      <c r="D3362" s="6">
        <v>1320359.23</v>
      </c>
      <c r="E3362" t="s">
        <v>155</v>
      </c>
      <c r="F3362" s="5">
        <v>64.34</v>
      </c>
      <c r="G3362" s="5" t="str" cm="1">
        <f t="array" ref="G3362">_xlfn.IFS(F3362&gt;=86,"Hot Week (More Than 85°F)",F3362&lt;50,"Cold Week (Less Than 50°F)",TRUE,"Normal Week")</f>
        <v>Normal Week</v>
      </c>
      <c r="H3362" s="2">
        <v>3.9889999999999999</v>
      </c>
      <c r="I3362" s="2" t="str" cm="1">
        <f t="array" ref="I3362">_xlfn.IFS(H3362&gt;3.5,"Above Average",H3362&lt;3,"Below Average",TRUE,"Average")</f>
        <v>Above Average</v>
      </c>
      <c r="J3362" s="1">
        <v>135.08373330000001</v>
      </c>
      <c r="K3362" s="1" t="str" cm="1">
        <f t="array" ref="K3362">_xlfn.IFS(J3362&gt;200,"Above Average",J3362&lt;155,"Below Average",TRUE,"Average")</f>
        <v>Below Average</v>
      </c>
      <c r="L3362" s="7">
        <v>8.2119999999999997</v>
      </c>
      <c r="M3362" s="7" t="str" cm="1">
        <f t="array" ref="M3362">_xlfn.IFS(L3362&gt;9,"Above Average",L3362&lt;8,"Below Average",TRUE,"Average")</f>
        <v>Average</v>
      </c>
    </row>
    <row r="3363" spans="1:13" x14ac:dyDescent="0.3">
      <c r="A3363">
        <v>24</v>
      </c>
      <c r="B3363" s="21">
        <v>40718</v>
      </c>
      <c r="C3363" s="21" t="str">
        <f t="shared" si="52"/>
        <v>Jun</v>
      </c>
      <c r="D3363" s="6">
        <v>1304850.67</v>
      </c>
      <c r="E3363" t="s">
        <v>155</v>
      </c>
      <c r="F3363" s="5">
        <v>68.88</v>
      </c>
      <c r="G3363" s="5" t="str" cm="1">
        <f t="array" ref="G3363">_xlfn.IFS(F3363&gt;=86,"Hot Week (More Than 85°F)",F3363&lt;50,"Cold Week (Less Than 50°F)",TRUE,"Normal Week")</f>
        <v>Normal Week</v>
      </c>
      <c r="H3363" s="2">
        <v>3.964</v>
      </c>
      <c r="I3363" s="2" t="str" cm="1">
        <f t="array" ref="I3363">_xlfn.IFS(H3363&gt;3.5,"Above Average",H3363&lt;3,"Below Average",TRUE,"Average")</f>
        <v>Above Average</v>
      </c>
      <c r="J3363" s="1">
        <v>135.26526670000001</v>
      </c>
      <c r="K3363" s="1" t="str" cm="1">
        <f t="array" ref="K3363">_xlfn.IFS(J3363&gt;200,"Above Average",J3363&lt;155,"Below Average",TRUE,"Average")</f>
        <v>Below Average</v>
      </c>
      <c r="L3363" s="7">
        <v>8.2119999999999997</v>
      </c>
      <c r="M3363" s="7" t="str" cm="1">
        <f t="array" ref="M3363">_xlfn.IFS(L3363&gt;9,"Above Average",L3363&lt;8,"Below Average",TRUE,"Average")</f>
        <v>Average</v>
      </c>
    </row>
    <row r="3364" spans="1:13" x14ac:dyDescent="0.3">
      <c r="A3364">
        <v>24</v>
      </c>
      <c r="B3364" s="21">
        <v>40725</v>
      </c>
      <c r="C3364" s="21" t="str">
        <f t="shared" si="52"/>
        <v>Jul</v>
      </c>
      <c r="D3364" s="6">
        <v>1445596.61</v>
      </c>
      <c r="E3364" t="s">
        <v>155</v>
      </c>
      <c r="F3364" s="5">
        <v>70.27</v>
      </c>
      <c r="G3364" s="5" t="str" cm="1">
        <f t="array" ref="G3364">_xlfn.IFS(F3364&gt;=86,"Hot Week (More Than 85°F)",F3364&lt;50,"Cold Week (Less Than 50°F)",TRUE,"Normal Week")</f>
        <v>Normal Week</v>
      </c>
      <c r="H3364" s="2">
        <v>3.9159999999999999</v>
      </c>
      <c r="I3364" s="2" t="str" cm="1">
        <f t="array" ref="I3364">_xlfn.IFS(H3364&gt;3.5,"Above Average",H3364&lt;3,"Below Average",TRUE,"Average")</f>
        <v>Above Average</v>
      </c>
      <c r="J3364" s="1">
        <v>135.4468</v>
      </c>
      <c r="K3364" s="1" t="str" cm="1">
        <f t="array" ref="K3364">_xlfn.IFS(J3364&gt;200,"Above Average",J3364&lt;155,"Below Average",TRUE,"Average")</f>
        <v>Below Average</v>
      </c>
      <c r="L3364" s="7">
        <v>8.3580000000000005</v>
      </c>
      <c r="M3364" s="7" t="str" cm="1">
        <f t="array" ref="M3364">_xlfn.IFS(L3364&gt;9,"Above Average",L3364&lt;8,"Below Average",TRUE,"Average")</f>
        <v>Average</v>
      </c>
    </row>
    <row r="3365" spans="1:13" x14ac:dyDescent="0.3">
      <c r="A3365">
        <v>24</v>
      </c>
      <c r="B3365" s="21">
        <v>40732</v>
      </c>
      <c r="C3365" s="21" t="str">
        <f t="shared" si="52"/>
        <v>Jul</v>
      </c>
      <c r="D3365" s="6">
        <v>1567340.07</v>
      </c>
      <c r="E3365" t="s">
        <v>155</v>
      </c>
      <c r="F3365" s="5">
        <v>72.56</v>
      </c>
      <c r="G3365" s="5" t="str" cm="1">
        <f t="array" ref="G3365">_xlfn.IFS(F3365&gt;=86,"Hot Week (More Than 85°F)",F3365&lt;50,"Cold Week (Less Than 50°F)",TRUE,"Normal Week")</f>
        <v>Normal Week</v>
      </c>
      <c r="H3365" s="2">
        <v>3.8860000000000001</v>
      </c>
      <c r="I3365" s="2" t="str" cm="1">
        <f t="array" ref="I3365">_xlfn.IFS(H3365&gt;3.5,"Above Average",H3365&lt;3,"Below Average",TRUE,"Average")</f>
        <v>Above Average</v>
      </c>
      <c r="J3365" s="1">
        <v>135.62833330000001</v>
      </c>
      <c r="K3365" s="1" t="str" cm="1">
        <f t="array" ref="K3365">_xlfn.IFS(J3365&gt;200,"Above Average",J3365&lt;155,"Below Average",TRUE,"Average")</f>
        <v>Below Average</v>
      </c>
      <c r="L3365" s="7">
        <v>8.3580000000000005</v>
      </c>
      <c r="M3365" s="7" t="str" cm="1">
        <f t="array" ref="M3365">_xlfn.IFS(L3365&gt;9,"Above Average",L3365&lt;8,"Below Average",TRUE,"Average")</f>
        <v>Average</v>
      </c>
    </row>
    <row r="3366" spans="1:13" x14ac:dyDescent="0.3">
      <c r="A3366">
        <v>24</v>
      </c>
      <c r="B3366" s="21">
        <v>40739</v>
      </c>
      <c r="C3366" s="21" t="str">
        <f t="shared" si="52"/>
        <v>Jul</v>
      </c>
      <c r="D3366" s="6">
        <v>1356938.95</v>
      </c>
      <c r="E3366" t="s">
        <v>155</v>
      </c>
      <c r="F3366" s="5">
        <v>74.430000000000007</v>
      </c>
      <c r="G3366" s="5" t="str" cm="1">
        <f t="array" ref="G3366">_xlfn.IFS(F3366&gt;=86,"Hot Week (More Than 85°F)",F3366&lt;50,"Cold Week (Less Than 50°F)",TRUE,"Normal Week")</f>
        <v>Normal Week</v>
      </c>
      <c r="H3366" s="2">
        <v>3.915</v>
      </c>
      <c r="I3366" s="2" t="str" cm="1">
        <f t="array" ref="I3366">_xlfn.IFS(H3366&gt;3.5,"Above Average",H3366&lt;3,"Below Average",TRUE,"Average")</f>
        <v>Above Average</v>
      </c>
      <c r="J3366" s="1">
        <v>135.7837419</v>
      </c>
      <c r="K3366" s="1" t="str" cm="1">
        <f t="array" ref="K3366">_xlfn.IFS(J3366&gt;200,"Above Average",J3366&lt;155,"Below Average",TRUE,"Average")</f>
        <v>Below Average</v>
      </c>
      <c r="L3366" s="7">
        <v>8.3580000000000005</v>
      </c>
      <c r="M3366" s="7" t="str" cm="1">
        <f t="array" ref="M3366">_xlfn.IFS(L3366&gt;9,"Above Average",L3366&lt;8,"Below Average",TRUE,"Average")</f>
        <v>Average</v>
      </c>
    </row>
    <row r="3367" spans="1:13" x14ac:dyDescent="0.3">
      <c r="A3367">
        <v>24</v>
      </c>
      <c r="B3367" s="21">
        <v>40746</v>
      </c>
      <c r="C3367" s="21" t="str">
        <f t="shared" si="52"/>
        <v>Jul</v>
      </c>
      <c r="D3367" s="6">
        <v>1357672.24</v>
      </c>
      <c r="E3367" t="s">
        <v>155</v>
      </c>
      <c r="F3367" s="5">
        <v>79.290000000000006</v>
      </c>
      <c r="G3367" s="5" t="str" cm="1">
        <f t="array" ref="G3367">_xlfn.IFS(F3367&gt;=86,"Hot Week (More Than 85°F)",F3367&lt;50,"Cold Week (Less Than 50°F)",TRUE,"Normal Week")</f>
        <v>Normal Week</v>
      </c>
      <c r="H3367" s="2">
        <v>3.972</v>
      </c>
      <c r="I3367" s="2" t="str" cm="1">
        <f t="array" ref="I3367">_xlfn.IFS(H3367&gt;3.5,"Above Average",H3367&lt;3,"Below Average",TRUE,"Average")</f>
        <v>Above Average</v>
      </c>
      <c r="J3367" s="1">
        <v>135.87383869999999</v>
      </c>
      <c r="K3367" s="1" t="str" cm="1">
        <f t="array" ref="K3367">_xlfn.IFS(J3367&gt;200,"Above Average",J3367&lt;155,"Below Average",TRUE,"Average")</f>
        <v>Below Average</v>
      </c>
      <c r="L3367" s="7">
        <v>8.3580000000000005</v>
      </c>
      <c r="M3367" s="7" t="str" cm="1">
        <f t="array" ref="M3367">_xlfn.IFS(L3367&gt;9,"Above Average",L3367&lt;8,"Below Average",TRUE,"Average")</f>
        <v>Average</v>
      </c>
    </row>
    <row r="3368" spans="1:13" x14ac:dyDescent="0.3">
      <c r="A3368">
        <v>24</v>
      </c>
      <c r="B3368" s="21">
        <v>40753</v>
      </c>
      <c r="C3368" s="21" t="str">
        <f t="shared" si="52"/>
        <v>Jul</v>
      </c>
      <c r="D3368" s="6">
        <v>1310973.06</v>
      </c>
      <c r="E3368" t="s">
        <v>155</v>
      </c>
      <c r="F3368" s="5">
        <v>74.84</v>
      </c>
      <c r="G3368" s="5" t="str" cm="1">
        <f t="array" ref="G3368">_xlfn.IFS(F3368&gt;=86,"Hot Week (More Than 85°F)",F3368&lt;50,"Cold Week (Less Than 50°F)",TRUE,"Normal Week")</f>
        <v>Normal Week</v>
      </c>
      <c r="H3368" s="2">
        <v>4.0039999999999996</v>
      </c>
      <c r="I3368" s="2" t="str" cm="1">
        <f t="array" ref="I3368">_xlfn.IFS(H3368&gt;3.5,"Above Average",H3368&lt;3,"Below Average",TRUE,"Average")</f>
        <v>Above Average</v>
      </c>
      <c r="J3368" s="1">
        <v>135.96393549999999</v>
      </c>
      <c r="K3368" s="1" t="str" cm="1">
        <f t="array" ref="K3368">_xlfn.IFS(J3368&gt;200,"Above Average",J3368&lt;155,"Below Average",TRUE,"Average")</f>
        <v>Below Average</v>
      </c>
      <c r="L3368" s="7">
        <v>8.3580000000000005</v>
      </c>
      <c r="M3368" s="7" t="str" cm="1">
        <f t="array" ref="M3368">_xlfn.IFS(L3368&gt;9,"Above Average",L3368&lt;8,"Below Average",TRUE,"Average")</f>
        <v>Average</v>
      </c>
    </row>
    <row r="3369" spans="1:13" x14ac:dyDescent="0.3">
      <c r="A3369">
        <v>24</v>
      </c>
      <c r="B3369" s="21">
        <v>40760</v>
      </c>
      <c r="C3369" s="21" t="str">
        <f t="shared" si="52"/>
        <v>Aug</v>
      </c>
      <c r="D3369" s="6">
        <v>1417616.81</v>
      </c>
      <c r="E3369" t="s">
        <v>155</v>
      </c>
      <c r="F3369" s="5">
        <v>74.64</v>
      </c>
      <c r="G3369" s="5" t="str" cm="1">
        <f t="array" ref="G3369">_xlfn.IFS(F3369&gt;=86,"Hot Week (More Than 85°F)",F3369&lt;50,"Cold Week (Less Than 50°F)",TRUE,"Normal Week")</f>
        <v>Normal Week</v>
      </c>
      <c r="H3369" s="2">
        <v>4.0199999999999996</v>
      </c>
      <c r="I3369" s="2" t="str" cm="1">
        <f t="array" ref="I3369">_xlfn.IFS(H3369&gt;3.5,"Above Average",H3369&lt;3,"Below Average",TRUE,"Average")</f>
        <v>Above Average</v>
      </c>
      <c r="J3369" s="1">
        <v>136.05403229999999</v>
      </c>
      <c r="K3369" s="1" t="str" cm="1">
        <f t="array" ref="K3369">_xlfn.IFS(J3369&gt;200,"Above Average",J3369&lt;155,"Below Average",TRUE,"Average")</f>
        <v>Below Average</v>
      </c>
      <c r="L3369" s="7">
        <v>8.3580000000000005</v>
      </c>
      <c r="M3369" s="7" t="str" cm="1">
        <f t="array" ref="M3369">_xlfn.IFS(L3369&gt;9,"Above Average",L3369&lt;8,"Below Average",TRUE,"Average")</f>
        <v>Average</v>
      </c>
    </row>
    <row r="3370" spans="1:13" x14ac:dyDescent="0.3">
      <c r="A3370">
        <v>24</v>
      </c>
      <c r="B3370" s="21">
        <v>40767</v>
      </c>
      <c r="C3370" s="21" t="str">
        <f t="shared" si="52"/>
        <v>Aug</v>
      </c>
      <c r="D3370" s="6">
        <v>1402818.01</v>
      </c>
      <c r="E3370" t="s">
        <v>155</v>
      </c>
      <c r="F3370" s="5">
        <v>72.52</v>
      </c>
      <c r="G3370" s="5" t="str" cm="1">
        <f t="array" ref="G3370">_xlfn.IFS(F3370&gt;=86,"Hot Week (More Than 85°F)",F3370&lt;50,"Cold Week (Less Than 50°F)",TRUE,"Normal Week")</f>
        <v>Normal Week</v>
      </c>
      <c r="H3370" s="2">
        <v>3.9950000000000001</v>
      </c>
      <c r="I3370" s="2" t="str" cm="1">
        <f t="array" ref="I3370">_xlfn.IFS(H3370&gt;3.5,"Above Average",H3370&lt;3,"Below Average",TRUE,"Average")</f>
        <v>Above Average</v>
      </c>
      <c r="J3370" s="1">
        <v>136.14412899999999</v>
      </c>
      <c r="K3370" s="1" t="str" cm="1">
        <f t="array" ref="K3370">_xlfn.IFS(J3370&gt;200,"Above Average",J3370&lt;155,"Below Average",TRUE,"Average")</f>
        <v>Below Average</v>
      </c>
      <c r="L3370" s="7">
        <v>8.3580000000000005</v>
      </c>
      <c r="M3370" s="7" t="str" cm="1">
        <f t="array" ref="M3370">_xlfn.IFS(L3370&gt;9,"Above Average",L3370&lt;8,"Below Average",TRUE,"Average")</f>
        <v>Average</v>
      </c>
    </row>
    <row r="3371" spans="1:13" x14ac:dyDescent="0.3">
      <c r="A3371">
        <v>24</v>
      </c>
      <c r="B3371" s="21">
        <v>40774</v>
      </c>
      <c r="C3371" s="21" t="str">
        <f t="shared" si="52"/>
        <v>Aug</v>
      </c>
      <c r="D3371" s="6">
        <v>1352039.88</v>
      </c>
      <c r="E3371" t="s">
        <v>155</v>
      </c>
      <c r="F3371" s="5">
        <v>69.930000000000007</v>
      </c>
      <c r="G3371" s="5" t="str" cm="1">
        <f t="array" ref="G3371">_xlfn.IFS(F3371&gt;=86,"Hot Week (More Than 85°F)",F3371&lt;50,"Cold Week (Less Than 50°F)",TRUE,"Normal Week")</f>
        <v>Normal Week</v>
      </c>
      <c r="H3371" s="2">
        <v>3.9420000000000002</v>
      </c>
      <c r="I3371" s="2" t="str" cm="1">
        <f t="array" ref="I3371">_xlfn.IFS(H3371&gt;3.5,"Above Average",H3371&lt;3,"Below Average",TRUE,"Average")</f>
        <v>Above Average</v>
      </c>
      <c r="J3371" s="1">
        <v>136.18312900000001</v>
      </c>
      <c r="K3371" s="1" t="str" cm="1">
        <f t="array" ref="K3371">_xlfn.IFS(J3371&gt;200,"Above Average",J3371&lt;155,"Below Average",TRUE,"Average")</f>
        <v>Below Average</v>
      </c>
      <c r="L3371" s="7">
        <v>8.3580000000000005</v>
      </c>
      <c r="M3371" s="7" t="str" cm="1">
        <f t="array" ref="M3371">_xlfn.IFS(L3371&gt;9,"Above Average",L3371&lt;8,"Below Average",TRUE,"Average")</f>
        <v>Average</v>
      </c>
    </row>
    <row r="3372" spans="1:13" x14ac:dyDescent="0.3">
      <c r="A3372">
        <v>24</v>
      </c>
      <c r="B3372" s="21">
        <v>40781</v>
      </c>
      <c r="C3372" s="21" t="str">
        <f t="shared" si="52"/>
        <v>Aug</v>
      </c>
      <c r="D3372" s="6">
        <v>1402372.09</v>
      </c>
      <c r="E3372" t="s">
        <v>155</v>
      </c>
      <c r="F3372" s="5">
        <v>69.94</v>
      </c>
      <c r="G3372" s="5" t="str" cm="1">
        <f t="array" ref="G3372">_xlfn.IFS(F3372&gt;=86,"Hot Week (More Than 85°F)",F3372&lt;50,"Cold Week (Less Than 50°F)",TRUE,"Normal Week")</f>
        <v>Normal Week</v>
      </c>
      <c r="H3372" s="2">
        <v>3.9060000000000001</v>
      </c>
      <c r="I3372" s="2" t="str" cm="1">
        <f t="array" ref="I3372">_xlfn.IFS(H3372&gt;3.5,"Above Average",H3372&lt;3,"Below Average",TRUE,"Average")</f>
        <v>Above Average</v>
      </c>
      <c r="J3372" s="1">
        <v>136.21361289999999</v>
      </c>
      <c r="K3372" s="1" t="str" cm="1">
        <f t="array" ref="K3372">_xlfn.IFS(J3372&gt;200,"Above Average",J3372&lt;155,"Below Average",TRUE,"Average")</f>
        <v>Below Average</v>
      </c>
      <c r="L3372" s="7">
        <v>8.3580000000000005</v>
      </c>
      <c r="M3372" s="7" t="str" cm="1">
        <f t="array" ref="M3372">_xlfn.IFS(L3372&gt;9,"Above Average",L3372&lt;8,"Below Average",TRUE,"Average")</f>
        <v>Average</v>
      </c>
    </row>
    <row r="3373" spans="1:13" x14ac:dyDescent="0.3">
      <c r="A3373">
        <v>24</v>
      </c>
      <c r="B3373" s="21">
        <v>40788</v>
      </c>
      <c r="C3373" s="21" t="str">
        <f t="shared" si="52"/>
        <v>Sep</v>
      </c>
      <c r="D3373" s="6">
        <v>1196105.44</v>
      </c>
      <c r="E3373" t="s">
        <v>155</v>
      </c>
      <c r="F3373" s="5">
        <v>68.14</v>
      </c>
      <c r="G3373" s="5" t="str" cm="1">
        <f t="array" ref="G3373">_xlfn.IFS(F3373&gt;=86,"Hot Week (More Than 85°F)",F3373&lt;50,"Cold Week (Less Than 50°F)",TRUE,"Normal Week")</f>
        <v>Normal Week</v>
      </c>
      <c r="H3373" s="2">
        <v>3.879</v>
      </c>
      <c r="I3373" s="2" t="str" cm="1">
        <f t="array" ref="I3373">_xlfn.IFS(H3373&gt;3.5,"Above Average",H3373&lt;3,"Below Average",TRUE,"Average")</f>
        <v>Above Average</v>
      </c>
      <c r="J3373" s="1">
        <v>136.24409679999999</v>
      </c>
      <c r="K3373" s="1" t="str" cm="1">
        <f t="array" ref="K3373">_xlfn.IFS(J3373&gt;200,"Above Average",J3373&lt;155,"Below Average",TRUE,"Average")</f>
        <v>Below Average</v>
      </c>
      <c r="L3373" s="7">
        <v>8.3580000000000005</v>
      </c>
      <c r="M3373" s="7" t="str" cm="1">
        <f t="array" ref="M3373">_xlfn.IFS(L3373&gt;9,"Above Average",L3373&lt;8,"Below Average",TRUE,"Average")</f>
        <v>Average</v>
      </c>
    </row>
    <row r="3374" spans="1:13" x14ac:dyDescent="0.3">
      <c r="A3374">
        <v>24</v>
      </c>
      <c r="B3374" s="21">
        <v>40795</v>
      </c>
      <c r="C3374" s="21" t="str">
        <f t="shared" si="52"/>
        <v>Sep</v>
      </c>
      <c r="D3374" s="6">
        <v>1527455.19</v>
      </c>
      <c r="E3374" t="s">
        <v>156</v>
      </c>
      <c r="F3374" s="5">
        <v>68.319999999999993</v>
      </c>
      <c r="G3374" s="5" t="str" cm="1">
        <f t="array" ref="G3374">_xlfn.IFS(F3374&gt;=86,"Hot Week (More Than 85°F)",F3374&lt;50,"Cold Week (Less Than 50°F)",TRUE,"Normal Week")</f>
        <v>Normal Week</v>
      </c>
      <c r="H3374" s="2">
        <v>3.93</v>
      </c>
      <c r="I3374" s="2" t="str" cm="1">
        <f t="array" ref="I3374">_xlfn.IFS(H3374&gt;3.5,"Above Average",H3374&lt;3,"Below Average",TRUE,"Average")</f>
        <v>Above Average</v>
      </c>
      <c r="J3374" s="1">
        <v>136.27458060000001</v>
      </c>
      <c r="K3374" s="1" t="str" cm="1">
        <f t="array" ref="K3374">_xlfn.IFS(J3374&gt;200,"Above Average",J3374&lt;155,"Below Average",TRUE,"Average")</f>
        <v>Below Average</v>
      </c>
      <c r="L3374" s="7">
        <v>8.3580000000000005</v>
      </c>
      <c r="M3374" s="7" t="str" cm="1">
        <f t="array" ref="M3374">_xlfn.IFS(L3374&gt;9,"Above Average",L3374&lt;8,"Below Average",TRUE,"Average")</f>
        <v>Average</v>
      </c>
    </row>
    <row r="3375" spans="1:13" x14ac:dyDescent="0.3">
      <c r="A3375">
        <v>24</v>
      </c>
      <c r="B3375" s="21">
        <v>40802</v>
      </c>
      <c r="C3375" s="21" t="str">
        <f t="shared" si="52"/>
        <v>Sep</v>
      </c>
      <c r="D3375" s="6">
        <v>1227535.97</v>
      </c>
      <c r="E3375" t="s">
        <v>155</v>
      </c>
      <c r="F3375" s="5">
        <v>65.56</v>
      </c>
      <c r="G3375" s="5" t="str" cm="1">
        <f t="array" ref="G3375">_xlfn.IFS(F3375&gt;=86,"Hot Week (More Than 85°F)",F3375&lt;50,"Cold Week (Less Than 50°F)",TRUE,"Normal Week")</f>
        <v>Normal Week</v>
      </c>
      <c r="H3375" s="2">
        <v>3.9369999999999998</v>
      </c>
      <c r="I3375" s="2" t="str" cm="1">
        <f t="array" ref="I3375">_xlfn.IFS(H3375&gt;3.5,"Above Average",H3375&lt;3,"Below Average",TRUE,"Average")</f>
        <v>Above Average</v>
      </c>
      <c r="J3375" s="1">
        <v>136.31450000000001</v>
      </c>
      <c r="K3375" s="1" t="str" cm="1">
        <f t="array" ref="K3375">_xlfn.IFS(J3375&gt;200,"Above Average",J3375&lt;155,"Below Average",TRUE,"Average")</f>
        <v>Below Average</v>
      </c>
      <c r="L3375" s="7">
        <v>8.3580000000000005</v>
      </c>
      <c r="M3375" s="7" t="str" cm="1">
        <f t="array" ref="M3375">_xlfn.IFS(L3375&gt;9,"Above Average",L3375&lt;8,"Below Average",TRUE,"Average")</f>
        <v>Average</v>
      </c>
    </row>
    <row r="3376" spans="1:13" x14ac:dyDescent="0.3">
      <c r="A3376">
        <v>24</v>
      </c>
      <c r="B3376" s="21">
        <v>40809</v>
      </c>
      <c r="C3376" s="21" t="str">
        <f t="shared" si="52"/>
        <v>Sep</v>
      </c>
      <c r="D3376" s="6">
        <v>1232376.49</v>
      </c>
      <c r="E3376" t="s">
        <v>155</v>
      </c>
      <c r="F3376" s="5">
        <v>60.61</v>
      </c>
      <c r="G3376" s="5" t="str" cm="1">
        <f t="array" ref="G3376">_xlfn.IFS(F3376&gt;=86,"Hot Week (More Than 85°F)",F3376&lt;50,"Cold Week (Less Than 50°F)",TRUE,"Normal Week")</f>
        <v>Normal Week</v>
      </c>
      <c r="H3376" s="2">
        <v>3.899</v>
      </c>
      <c r="I3376" s="2" t="str" cm="1">
        <f t="array" ref="I3376">_xlfn.IFS(H3376&gt;3.5,"Above Average",H3376&lt;3,"Below Average",TRUE,"Average")</f>
        <v>Above Average</v>
      </c>
      <c r="J3376" s="1">
        <v>136.36699999999999</v>
      </c>
      <c r="K3376" s="1" t="str" cm="1">
        <f t="array" ref="K3376">_xlfn.IFS(J3376&gt;200,"Above Average",J3376&lt;155,"Below Average",TRUE,"Average")</f>
        <v>Below Average</v>
      </c>
      <c r="L3376" s="7">
        <v>8.3580000000000005</v>
      </c>
      <c r="M3376" s="7" t="str" cm="1">
        <f t="array" ref="M3376">_xlfn.IFS(L3376&gt;9,"Above Average",L3376&lt;8,"Below Average",TRUE,"Average")</f>
        <v>Average</v>
      </c>
    </row>
    <row r="3377" spans="1:13" x14ac:dyDescent="0.3">
      <c r="A3377">
        <v>24</v>
      </c>
      <c r="B3377" s="21">
        <v>40816</v>
      </c>
      <c r="C3377" s="21" t="str">
        <f t="shared" si="52"/>
        <v>Sep</v>
      </c>
      <c r="D3377" s="6">
        <v>1246242.6100000001</v>
      </c>
      <c r="E3377" t="s">
        <v>155</v>
      </c>
      <c r="F3377" s="5">
        <v>68</v>
      </c>
      <c r="G3377" s="5" t="str" cm="1">
        <f t="array" ref="G3377">_xlfn.IFS(F3377&gt;=86,"Hot Week (More Than 85°F)",F3377&lt;50,"Cold Week (Less Than 50°F)",TRUE,"Normal Week")</f>
        <v>Normal Week</v>
      </c>
      <c r="H3377" s="2">
        <v>3.8580000000000001</v>
      </c>
      <c r="I3377" s="2" t="str" cm="1">
        <f t="array" ref="I3377">_xlfn.IFS(H3377&gt;3.5,"Above Average",H3377&lt;3,"Below Average",TRUE,"Average")</f>
        <v>Above Average</v>
      </c>
      <c r="J3377" s="1">
        <v>136.4195</v>
      </c>
      <c r="K3377" s="1" t="str" cm="1">
        <f t="array" ref="K3377">_xlfn.IFS(J3377&gt;200,"Above Average",J3377&lt;155,"Below Average",TRUE,"Average")</f>
        <v>Below Average</v>
      </c>
      <c r="L3377" s="7">
        <v>8.3580000000000005</v>
      </c>
      <c r="M3377" s="7" t="str" cm="1">
        <f t="array" ref="M3377">_xlfn.IFS(L3377&gt;9,"Above Average",L3377&lt;8,"Below Average",TRUE,"Average")</f>
        <v>Average</v>
      </c>
    </row>
    <row r="3378" spans="1:13" x14ac:dyDescent="0.3">
      <c r="A3378">
        <v>24</v>
      </c>
      <c r="B3378" s="21">
        <v>40823</v>
      </c>
      <c r="C3378" s="21" t="str">
        <f t="shared" si="52"/>
        <v>Oct</v>
      </c>
      <c r="D3378" s="6">
        <v>1405914.39</v>
      </c>
      <c r="E3378" t="s">
        <v>155</v>
      </c>
      <c r="F3378" s="5">
        <v>53.87</v>
      </c>
      <c r="G3378" s="5" t="str" cm="1">
        <f t="array" ref="G3378">_xlfn.IFS(F3378&gt;=86,"Hot Week (More Than 85°F)",F3378&lt;50,"Cold Week (Less Than 50°F)",TRUE,"Normal Week")</f>
        <v>Normal Week</v>
      </c>
      <c r="H3378" s="2">
        <v>3.7749999999999999</v>
      </c>
      <c r="I3378" s="2" t="str" cm="1">
        <f t="array" ref="I3378">_xlfn.IFS(H3378&gt;3.5,"Above Average",H3378&lt;3,"Below Average",TRUE,"Average")</f>
        <v>Above Average</v>
      </c>
      <c r="J3378" s="1">
        <v>136.47200000000001</v>
      </c>
      <c r="K3378" s="1" t="str" cm="1">
        <f t="array" ref="K3378">_xlfn.IFS(J3378&gt;200,"Above Average",J3378&lt;155,"Below Average",TRUE,"Average")</f>
        <v>Below Average</v>
      </c>
      <c r="L3378" s="7">
        <v>8.4540000000000006</v>
      </c>
      <c r="M3378" s="7" t="str" cm="1">
        <f t="array" ref="M3378">_xlfn.IFS(L3378&gt;9,"Above Average",L3378&lt;8,"Below Average",TRUE,"Average")</f>
        <v>Average</v>
      </c>
    </row>
    <row r="3379" spans="1:13" x14ac:dyDescent="0.3">
      <c r="A3379">
        <v>24</v>
      </c>
      <c r="B3379" s="21">
        <v>40830</v>
      </c>
      <c r="C3379" s="21" t="str">
        <f t="shared" si="52"/>
        <v>Oct</v>
      </c>
      <c r="D3379" s="6">
        <v>1333315.03</v>
      </c>
      <c r="E3379" t="s">
        <v>155</v>
      </c>
      <c r="F3379" s="5">
        <v>60.21</v>
      </c>
      <c r="G3379" s="5" t="str" cm="1">
        <f t="array" ref="G3379">_xlfn.IFS(F3379&gt;=86,"Hot Week (More Than 85°F)",F3379&lt;50,"Cold Week (Less Than 50°F)",TRUE,"Normal Week")</f>
        <v>Normal Week</v>
      </c>
      <c r="H3379" s="2">
        <v>3.7440000000000002</v>
      </c>
      <c r="I3379" s="2" t="str" cm="1">
        <f t="array" ref="I3379">_xlfn.IFS(H3379&gt;3.5,"Above Average",H3379&lt;3,"Below Average",TRUE,"Average")</f>
        <v>Above Average</v>
      </c>
      <c r="J3379" s="1">
        <v>136.51509680000001</v>
      </c>
      <c r="K3379" s="1" t="str" cm="1">
        <f t="array" ref="K3379">_xlfn.IFS(J3379&gt;200,"Above Average",J3379&lt;155,"Below Average",TRUE,"Average")</f>
        <v>Below Average</v>
      </c>
      <c r="L3379" s="7">
        <v>8.4540000000000006</v>
      </c>
      <c r="M3379" s="7" t="str" cm="1">
        <f t="array" ref="M3379">_xlfn.IFS(L3379&gt;9,"Above Average",L3379&lt;8,"Below Average",TRUE,"Average")</f>
        <v>Average</v>
      </c>
    </row>
    <row r="3380" spans="1:13" x14ac:dyDescent="0.3">
      <c r="A3380">
        <v>24</v>
      </c>
      <c r="B3380" s="21">
        <v>40837</v>
      </c>
      <c r="C3380" s="21" t="str">
        <f t="shared" si="52"/>
        <v>Oct</v>
      </c>
      <c r="D3380" s="6">
        <v>1283563.43</v>
      </c>
      <c r="E3380" t="s">
        <v>155</v>
      </c>
      <c r="F3380" s="5">
        <v>56.6</v>
      </c>
      <c r="G3380" s="5" t="str" cm="1">
        <f t="array" ref="G3380">_xlfn.IFS(F3380&gt;=86,"Hot Week (More Than 85°F)",F3380&lt;50,"Cold Week (Less Than 50°F)",TRUE,"Normal Week")</f>
        <v>Normal Week</v>
      </c>
      <c r="H3380" s="2">
        <v>3.7570000000000001</v>
      </c>
      <c r="I3380" s="2" t="str" cm="1">
        <f t="array" ref="I3380">_xlfn.IFS(H3380&gt;3.5,"Above Average",H3380&lt;3,"Below Average",TRUE,"Average")</f>
        <v>Above Average</v>
      </c>
      <c r="J3380" s="1">
        <v>136.5017742</v>
      </c>
      <c r="K3380" s="1" t="str" cm="1">
        <f t="array" ref="K3380">_xlfn.IFS(J3380&gt;200,"Above Average",J3380&lt;155,"Below Average",TRUE,"Average")</f>
        <v>Below Average</v>
      </c>
      <c r="L3380" s="7">
        <v>8.4540000000000006</v>
      </c>
      <c r="M3380" s="7" t="str" cm="1">
        <f t="array" ref="M3380">_xlfn.IFS(L3380&gt;9,"Above Average",L3380&lt;8,"Below Average",TRUE,"Average")</f>
        <v>Average</v>
      </c>
    </row>
    <row r="3381" spans="1:13" x14ac:dyDescent="0.3">
      <c r="A3381">
        <v>24</v>
      </c>
      <c r="B3381" s="21">
        <v>40844</v>
      </c>
      <c r="C3381" s="21" t="str">
        <f t="shared" si="52"/>
        <v>Oct</v>
      </c>
      <c r="D3381" s="6">
        <v>1307142.75</v>
      </c>
      <c r="E3381" t="s">
        <v>155</v>
      </c>
      <c r="F3381" s="5">
        <v>48</v>
      </c>
      <c r="G3381" s="5" t="str" cm="1">
        <f t="array" ref="G3381">_xlfn.IFS(F3381&gt;=86,"Hot Week (More Than 85°F)",F3381&lt;50,"Cold Week (Less Than 50°F)",TRUE,"Normal Week")</f>
        <v>Cold Week (Less Than 50°F)</v>
      </c>
      <c r="H3381" s="2">
        <v>3.7570000000000001</v>
      </c>
      <c r="I3381" s="2" t="str" cm="1">
        <f t="array" ref="I3381">_xlfn.IFS(H3381&gt;3.5,"Above Average",H3381&lt;3,"Below Average",TRUE,"Average")</f>
        <v>Above Average</v>
      </c>
      <c r="J3381" s="1">
        <v>136.48845159999999</v>
      </c>
      <c r="K3381" s="1" t="str" cm="1">
        <f t="array" ref="K3381">_xlfn.IFS(J3381&gt;200,"Above Average",J3381&lt;155,"Below Average",TRUE,"Average")</f>
        <v>Below Average</v>
      </c>
      <c r="L3381" s="7">
        <v>8.4540000000000006</v>
      </c>
      <c r="M3381" s="7" t="str" cm="1">
        <f t="array" ref="M3381">_xlfn.IFS(L3381&gt;9,"Above Average",L3381&lt;8,"Below Average",TRUE,"Average")</f>
        <v>Average</v>
      </c>
    </row>
    <row r="3382" spans="1:13" x14ac:dyDescent="0.3">
      <c r="A3382">
        <v>24</v>
      </c>
      <c r="B3382" s="21">
        <v>40851</v>
      </c>
      <c r="C3382" s="21" t="str">
        <f t="shared" si="52"/>
        <v>Nov</v>
      </c>
      <c r="D3382" s="6">
        <v>1385860.38</v>
      </c>
      <c r="E3382" t="s">
        <v>155</v>
      </c>
      <c r="F3382" s="5">
        <v>39.869999999999997</v>
      </c>
      <c r="G3382" s="5" t="str" cm="1">
        <f t="array" ref="G3382">_xlfn.IFS(F3382&gt;=86,"Hot Week (More Than 85°F)",F3382&lt;50,"Cold Week (Less Than 50°F)",TRUE,"Normal Week")</f>
        <v>Cold Week (Less Than 50°F)</v>
      </c>
      <c r="H3382" s="2">
        <v>3.738</v>
      </c>
      <c r="I3382" s="2" t="str" cm="1">
        <f t="array" ref="I3382">_xlfn.IFS(H3382&gt;3.5,"Above Average",H3382&lt;3,"Below Average",TRUE,"Average")</f>
        <v>Above Average</v>
      </c>
      <c r="J3382" s="1">
        <v>136.47512900000001</v>
      </c>
      <c r="K3382" s="1" t="str" cm="1">
        <f t="array" ref="K3382">_xlfn.IFS(J3382&gt;200,"Above Average",J3382&lt;155,"Below Average",TRUE,"Average")</f>
        <v>Below Average</v>
      </c>
      <c r="L3382" s="7">
        <v>8.4540000000000006</v>
      </c>
      <c r="M3382" s="7" t="str" cm="1">
        <f t="array" ref="M3382">_xlfn.IFS(L3382&gt;9,"Above Average",L3382&lt;8,"Below Average",TRUE,"Average")</f>
        <v>Average</v>
      </c>
    </row>
    <row r="3383" spans="1:13" x14ac:dyDescent="0.3">
      <c r="A3383">
        <v>24</v>
      </c>
      <c r="B3383" s="21">
        <v>40858</v>
      </c>
      <c r="C3383" s="21" t="str">
        <f t="shared" si="52"/>
        <v>Nov</v>
      </c>
      <c r="D3383" s="6">
        <v>1425078.59</v>
      </c>
      <c r="E3383" t="s">
        <v>155</v>
      </c>
      <c r="F3383" s="5">
        <v>46.78</v>
      </c>
      <c r="G3383" s="5" t="str" cm="1">
        <f t="array" ref="G3383">_xlfn.IFS(F3383&gt;=86,"Hot Week (More Than 85°F)",F3383&lt;50,"Cold Week (Less Than 50°F)",TRUE,"Normal Week")</f>
        <v>Cold Week (Less Than 50°F)</v>
      </c>
      <c r="H3383" s="2">
        <v>3.7189999999999999</v>
      </c>
      <c r="I3383" s="2" t="str" cm="1">
        <f t="array" ref="I3383">_xlfn.IFS(H3383&gt;3.5,"Above Average",H3383&lt;3,"Below Average",TRUE,"Average")</f>
        <v>Above Average</v>
      </c>
      <c r="J3383" s="1">
        <v>136.46180649999999</v>
      </c>
      <c r="K3383" s="1" t="str" cm="1">
        <f t="array" ref="K3383">_xlfn.IFS(J3383&gt;200,"Above Average",J3383&lt;155,"Below Average",TRUE,"Average")</f>
        <v>Below Average</v>
      </c>
      <c r="L3383" s="7">
        <v>8.4540000000000006</v>
      </c>
      <c r="M3383" s="7" t="str" cm="1">
        <f t="array" ref="M3383">_xlfn.IFS(L3383&gt;9,"Above Average",L3383&lt;8,"Below Average",TRUE,"Average")</f>
        <v>Average</v>
      </c>
    </row>
    <row r="3384" spans="1:13" x14ac:dyDescent="0.3">
      <c r="A3384">
        <v>24</v>
      </c>
      <c r="B3384" s="21">
        <v>40865</v>
      </c>
      <c r="C3384" s="21" t="str">
        <f t="shared" si="52"/>
        <v>Nov</v>
      </c>
      <c r="D3384" s="6">
        <v>1297535.69</v>
      </c>
      <c r="E3384" t="s">
        <v>155</v>
      </c>
      <c r="F3384" s="5">
        <v>48.17</v>
      </c>
      <c r="G3384" s="5" t="str" cm="1">
        <f t="array" ref="G3384">_xlfn.IFS(F3384&gt;=86,"Hot Week (More Than 85°F)",F3384&lt;50,"Cold Week (Less Than 50°F)",TRUE,"Normal Week")</f>
        <v>Cold Week (Less Than 50°F)</v>
      </c>
      <c r="H3384" s="2">
        <v>3.7170000000000001</v>
      </c>
      <c r="I3384" s="2" t="str" cm="1">
        <f t="array" ref="I3384">_xlfn.IFS(H3384&gt;3.5,"Above Average",H3384&lt;3,"Below Average",TRUE,"Average")</f>
        <v>Above Average</v>
      </c>
      <c r="J3384" s="1">
        <v>136.46666669999999</v>
      </c>
      <c r="K3384" s="1" t="str" cm="1">
        <f t="array" ref="K3384">_xlfn.IFS(J3384&gt;200,"Above Average",J3384&lt;155,"Below Average",TRUE,"Average")</f>
        <v>Below Average</v>
      </c>
      <c r="L3384" s="7">
        <v>8.4540000000000006</v>
      </c>
      <c r="M3384" s="7" t="str" cm="1">
        <f t="array" ref="M3384">_xlfn.IFS(L3384&gt;9,"Above Average",L3384&lt;8,"Below Average",TRUE,"Average")</f>
        <v>Average</v>
      </c>
    </row>
    <row r="3385" spans="1:13" x14ac:dyDescent="0.3">
      <c r="A3385">
        <v>24</v>
      </c>
      <c r="B3385" s="21">
        <v>40872</v>
      </c>
      <c r="C3385" s="21" t="str">
        <f t="shared" si="52"/>
        <v>Nov</v>
      </c>
      <c r="D3385" s="6">
        <v>1761235.67</v>
      </c>
      <c r="E3385" t="s">
        <v>156</v>
      </c>
      <c r="F3385" s="5">
        <v>41.83</v>
      </c>
      <c r="G3385" s="5" t="str" cm="1">
        <f t="array" ref="G3385">_xlfn.IFS(F3385&gt;=86,"Hot Week (More Than 85°F)",F3385&lt;50,"Cold Week (Less Than 50°F)",TRUE,"Normal Week")</f>
        <v>Cold Week (Less Than 50°F)</v>
      </c>
      <c r="H3385" s="2">
        <v>3.6890000000000001</v>
      </c>
      <c r="I3385" s="2" t="str" cm="1">
        <f t="array" ref="I3385">_xlfn.IFS(H3385&gt;3.5,"Above Average",H3385&lt;3,"Below Average",TRUE,"Average")</f>
        <v>Above Average</v>
      </c>
      <c r="J3385" s="1">
        <v>136.47880000000001</v>
      </c>
      <c r="K3385" s="1" t="str" cm="1">
        <f t="array" ref="K3385">_xlfn.IFS(J3385&gt;200,"Above Average",J3385&lt;155,"Below Average",TRUE,"Average")</f>
        <v>Below Average</v>
      </c>
      <c r="L3385" s="7">
        <v>8.4540000000000006</v>
      </c>
      <c r="M3385" s="7" t="str" cm="1">
        <f t="array" ref="M3385">_xlfn.IFS(L3385&gt;9,"Above Average",L3385&lt;8,"Below Average",TRUE,"Average")</f>
        <v>Average</v>
      </c>
    </row>
    <row r="3386" spans="1:13" x14ac:dyDescent="0.3">
      <c r="A3386">
        <v>24</v>
      </c>
      <c r="B3386" s="21">
        <v>40879</v>
      </c>
      <c r="C3386" s="21" t="str">
        <f t="shared" si="52"/>
        <v>Dec</v>
      </c>
      <c r="D3386" s="6">
        <v>1335647.1000000001</v>
      </c>
      <c r="E3386" t="s">
        <v>155</v>
      </c>
      <c r="F3386" s="5">
        <v>47.21</v>
      </c>
      <c r="G3386" s="5" t="str" cm="1">
        <f t="array" ref="G3386">_xlfn.IFS(F3386&gt;=86,"Hot Week (More Than 85°F)",F3386&lt;50,"Cold Week (Less Than 50°F)",TRUE,"Normal Week")</f>
        <v>Cold Week (Less Than 50°F)</v>
      </c>
      <c r="H3386" s="2">
        <v>3.6659999999999999</v>
      </c>
      <c r="I3386" s="2" t="str" cm="1">
        <f t="array" ref="I3386">_xlfn.IFS(H3386&gt;3.5,"Above Average",H3386&lt;3,"Below Average",TRUE,"Average")</f>
        <v>Above Average</v>
      </c>
      <c r="J3386" s="1">
        <v>136.49093329999999</v>
      </c>
      <c r="K3386" s="1" t="str" cm="1">
        <f t="array" ref="K3386">_xlfn.IFS(J3386&gt;200,"Above Average",J3386&lt;155,"Below Average",TRUE,"Average")</f>
        <v>Below Average</v>
      </c>
      <c r="L3386" s="7">
        <v>8.4540000000000006</v>
      </c>
      <c r="M3386" s="7" t="str" cm="1">
        <f t="array" ref="M3386">_xlfn.IFS(L3386&gt;9,"Above Average",L3386&lt;8,"Below Average",TRUE,"Average")</f>
        <v>Average</v>
      </c>
    </row>
    <row r="3387" spans="1:13" x14ac:dyDescent="0.3">
      <c r="A3387">
        <v>24</v>
      </c>
      <c r="B3387" s="21">
        <v>40886</v>
      </c>
      <c r="C3387" s="21" t="str">
        <f t="shared" si="52"/>
        <v>Dec</v>
      </c>
      <c r="D3387" s="6">
        <v>1529615.54</v>
      </c>
      <c r="E3387" t="s">
        <v>155</v>
      </c>
      <c r="F3387" s="5">
        <v>42.3</v>
      </c>
      <c r="G3387" s="5" t="str" cm="1">
        <f t="array" ref="G3387">_xlfn.IFS(F3387&gt;=86,"Hot Week (More Than 85°F)",F3387&lt;50,"Cold Week (Less Than 50°F)",TRUE,"Normal Week")</f>
        <v>Cold Week (Less Than 50°F)</v>
      </c>
      <c r="H3387" s="2">
        <v>3.6269999999999998</v>
      </c>
      <c r="I3387" s="2" t="str" cm="1">
        <f t="array" ref="I3387">_xlfn.IFS(H3387&gt;3.5,"Above Average",H3387&lt;3,"Below Average",TRUE,"Average")</f>
        <v>Above Average</v>
      </c>
      <c r="J3387" s="1">
        <v>136.50306670000001</v>
      </c>
      <c r="K3387" s="1" t="str" cm="1">
        <f t="array" ref="K3387">_xlfn.IFS(J3387&gt;200,"Above Average",J3387&lt;155,"Below Average",TRUE,"Average")</f>
        <v>Below Average</v>
      </c>
      <c r="L3387" s="7">
        <v>8.4540000000000006</v>
      </c>
      <c r="M3387" s="7" t="str" cm="1">
        <f t="array" ref="M3387">_xlfn.IFS(L3387&gt;9,"Above Average",L3387&lt;8,"Below Average",TRUE,"Average")</f>
        <v>Average</v>
      </c>
    </row>
    <row r="3388" spans="1:13" x14ac:dyDescent="0.3">
      <c r="A3388">
        <v>24</v>
      </c>
      <c r="B3388" s="21">
        <v>40893</v>
      </c>
      <c r="C3388" s="21" t="str">
        <f t="shared" si="52"/>
        <v>Dec</v>
      </c>
      <c r="D3388" s="6">
        <v>1624994.43</v>
      </c>
      <c r="E3388" t="s">
        <v>155</v>
      </c>
      <c r="F3388" s="5">
        <v>36</v>
      </c>
      <c r="G3388" s="5" t="str" cm="1">
        <f t="array" ref="G3388">_xlfn.IFS(F3388&gt;=86,"Hot Week (More Than 85°F)",F3388&lt;50,"Cold Week (Less Than 50°F)",TRUE,"Normal Week")</f>
        <v>Cold Week (Less Than 50°F)</v>
      </c>
      <c r="H3388" s="2">
        <v>3.6110000000000002</v>
      </c>
      <c r="I3388" s="2" t="str" cm="1">
        <f t="array" ref="I3388">_xlfn.IFS(H3388&gt;3.5,"Above Average",H3388&lt;3,"Below Average",TRUE,"Average")</f>
        <v>Above Average</v>
      </c>
      <c r="J3388" s="1">
        <v>136.53351610000001</v>
      </c>
      <c r="K3388" s="1" t="str" cm="1">
        <f t="array" ref="K3388">_xlfn.IFS(J3388&gt;200,"Above Average",J3388&lt;155,"Below Average",TRUE,"Average")</f>
        <v>Below Average</v>
      </c>
      <c r="L3388" s="7">
        <v>8.4540000000000006</v>
      </c>
      <c r="M3388" s="7" t="str" cm="1">
        <f t="array" ref="M3388">_xlfn.IFS(L3388&gt;9,"Above Average",L3388&lt;8,"Below Average",TRUE,"Average")</f>
        <v>Average</v>
      </c>
    </row>
    <row r="3389" spans="1:13" x14ac:dyDescent="0.3">
      <c r="A3389">
        <v>24</v>
      </c>
      <c r="B3389" s="21">
        <v>40900</v>
      </c>
      <c r="C3389" s="21" t="str">
        <f t="shared" si="52"/>
        <v>Dec</v>
      </c>
      <c r="D3389" s="6">
        <v>2168344.23</v>
      </c>
      <c r="E3389" t="s">
        <v>155</v>
      </c>
      <c r="F3389" s="5">
        <v>36.93</v>
      </c>
      <c r="G3389" s="5" t="str" cm="1">
        <f t="array" ref="G3389">_xlfn.IFS(F3389&gt;=86,"Hot Week (More Than 85°F)",F3389&lt;50,"Cold Week (Less Than 50°F)",TRUE,"Normal Week")</f>
        <v>Cold Week (Less Than 50°F)</v>
      </c>
      <c r="H3389" s="2">
        <v>3.5870000000000002</v>
      </c>
      <c r="I3389" s="2" t="str" cm="1">
        <f t="array" ref="I3389">_xlfn.IFS(H3389&gt;3.5,"Above Average",H3389&lt;3,"Below Average",TRUE,"Average")</f>
        <v>Above Average</v>
      </c>
      <c r="J3389" s="1">
        <v>136.58838710000001</v>
      </c>
      <c r="K3389" s="1" t="str" cm="1">
        <f t="array" ref="K3389">_xlfn.IFS(J3389&gt;200,"Above Average",J3389&lt;155,"Below Average",TRUE,"Average")</f>
        <v>Below Average</v>
      </c>
      <c r="L3389" s="7">
        <v>8.4540000000000006</v>
      </c>
      <c r="M3389" s="7" t="str" cm="1">
        <f t="array" ref="M3389">_xlfn.IFS(L3389&gt;9,"Above Average",L3389&lt;8,"Below Average",TRUE,"Average")</f>
        <v>Average</v>
      </c>
    </row>
    <row r="3390" spans="1:13" x14ac:dyDescent="0.3">
      <c r="A3390">
        <v>24</v>
      </c>
      <c r="B3390" s="21">
        <v>40907</v>
      </c>
      <c r="C3390" s="21" t="str">
        <f t="shared" si="52"/>
        <v>Dec</v>
      </c>
      <c r="D3390" s="6">
        <v>1363973.16</v>
      </c>
      <c r="E3390" t="s">
        <v>156</v>
      </c>
      <c r="F3390" s="5">
        <v>33.450000000000003</v>
      </c>
      <c r="G3390" s="5" t="str" cm="1">
        <f t="array" ref="G3390">_xlfn.IFS(F3390&gt;=86,"Hot Week (More Than 85°F)",F3390&lt;50,"Cold Week (Less Than 50°F)",TRUE,"Normal Week")</f>
        <v>Cold Week (Less Than 50°F)</v>
      </c>
      <c r="H3390" s="2">
        <v>3.5659999999999998</v>
      </c>
      <c r="I3390" s="2" t="str" cm="1">
        <f t="array" ref="I3390">_xlfn.IFS(H3390&gt;3.5,"Above Average",H3390&lt;3,"Below Average",TRUE,"Average")</f>
        <v>Above Average</v>
      </c>
      <c r="J3390" s="1">
        <v>136.6432581</v>
      </c>
      <c r="K3390" s="1" t="str" cm="1">
        <f t="array" ref="K3390">_xlfn.IFS(J3390&gt;200,"Above Average",J3390&lt;155,"Below Average",TRUE,"Average")</f>
        <v>Below Average</v>
      </c>
      <c r="L3390" s="7">
        <v>8.4540000000000006</v>
      </c>
      <c r="M3390" s="7" t="str" cm="1">
        <f t="array" ref="M3390">_xlfn.IFS(L3390&gt;9,"Above Average",L3390&lt;8,"Below Average",TRUE,"Average")</f>
        <v>Average</v>
      </c>
    </row>
    <row r="3391" spans="1:13" x14ac:dyDescent="0.3">
      <c r="A3391">
        <v>24</v>
      </c>
      <c r="B3391" s="21">
        <v>40914</v>
      </c>
      <c r="C3391" s="21" t="str">
        <f t="shared" si="52"/>
        <v>Jan</v>
      </c>
      <c r="D3391" s="6">
        <v>1251581.8899999999</v>
      </c>
      <c r="E3391" t="s">
        <v>155</v>
      </c>
      <c r="F3391" s="5">
        <v>32.86</v>
      </c>
      <c r="G3391" s="5" t="str" cm="1">
        <f t="array" ref="G3391">_xlfn.IFS(F3391&gt;=86,"Hot Week (More Than 85°F)",F3391&lt;50,"Cold Week (Less Than 50°F)",TRUE,"Normal Week")</f>
        <v>Cold Week (Less Than 50°F)</v>
      </c>
      <c r="H3391" s="2">
        <v>3.585</v>
      </c>
      <c r="I3391" s="2" t="str" cm="1">
        <f t="array" ref="I3391">_xlfn.IFS(H3391&gt;3.5,"Above Average",H3391&lt;3,"Below Average",TRUE,"Average")</f>
        <v>Above Average</v>
      </c>
      <c r="J3391" s="1">
        <v>136.69812899999999</v>
      </c>
      <c r="K3391" s="1" t="str" cm="1">
        <f t="array" ref="K3391">_xlfn.IFS(J3391&gt;200,"Above Average",J3391&lt;155,"Below Average",TRUE,"Average")</f>
        <v>Below Average</v>
      </c>
      <c r="L3391" s="7">
        <v>8.6590000000000007</v>
      </c>
      <c r="M3391" s="7" t="str" cm="1">
        <f t="array" ref="M3391">_xlfn.IFS(L3391&gt;9,"Above Average",L3391&lt;8,"Below Average",TRUE,"Average")</f>
        <v>Average</v>
      </c>
    </row>
    <row r="3392" spans="1:13" x14ac:dyDescent="0.3">
      <c r="A3392">
        <v>24</v>
      </c>
      <c r="B3392" s="21">
        <v>40921</v>
      </c>
      <c r="C3392" s="21" t="str">
        <f t="shared" si="52"/>
        <v>Jan</v>
      </c>
      <c r="D3392" s="6">
        <v>1155594.2</v>
      </c>
      <c r="E3392" t="s">
        <v>155</v>
      </c>
      <c r="F3392" s="5">
        <v>36.5</v>
      </c>
      <c r="G3392" s="5" t="str" cm="1">
        <f t="array" ref="G3392">_xlfn.IFS(F3392&gt;=86,"Hot Week (More Than 85°F)",F3392&lt;50,"Cold Week (Less Than 50°F)",TRUE,"Normal Week")</f>
        <v>Cold Week (Less Than 50°F)</v>
      </c>
      <c r="H3392" s="2">
        <v>3.6659999999999999</v>
      </c>
      <c r="I3392" s="2" t="str" cm="1">
        <f t="array" ref="I3392">_xlfn.IFS(H3392&gt;3.5,"Above Average",H3392&lt;3,"Below Average",TRUE,"Average")</f>
        <v>Above Average</v>
      </c>
      <c r="J3392" s="1">
        <v>136.75299999999999</v>
      </c>
      <c r="K3392" s="1" t="str" cm="1">
        <f t="array" ref="K3392">_xlfn.IFS(J3392&gt;200,"Above Average",J3392&lt;155,"Below Average",TRUE,"Average")</f>
        <v>Below Average</v>
      </c>
      <c r="L3392" s="7">
        <v>8.6590000000000007</v>
      </c>
      <c r="M3392" s="7" t="str" cm="1">
        <f t="array" ref="M3392">_xlfn.IFS(L3392&gt;9,"Above Average",L3392&lt;8,"Below Average",TRUE,"Average")</f>
        <v>Average</v>
      </c>
    </row>
    <row r="3393" spans="1:13" x14ac:dyDescent="0.3">
      <c r="A3393">
        <v>24</v>
      </c>
      <c r="B3393" s="21">
        <v>40928</v>
      </c>
      <c r="C3393" s="21" t="str">
        <f t="shared" si="52"/>
        <v>Jan</v>
      </c>
      <c r="D3393" s="6">
        <v>1151993.8500000001</v>
      </c>
      <c r="E3393" t="s">
        <v>155</v>
      </c>
      <c r="F3393" s="5">
        <v>25.73</v>
      </c>
      <c r="G3393" s="5" t="str" cm="1">
        <f t="array" ref="G3393">_xlfn.IFS(F3393&gt;=86,"Hot Week (More Than 85°F)",F3393&lt;50,"Cold Week (Less Than 50°F)",TRUE,"Normal Week")</f>
        <v>Cold Week (Less Than 50°F)</v>
      </c>
      <c r="H3393" s="2">
        <v>3.7050000000000001</v>
      </c>
      <c r="I3393" s="2" t="str" cm="1">
        <f t="array" ref="I3393">_xlfn.IFS(H3393&gt;3.5,"Above Average",H3393&lt;3,"Below Average",TRUE,"Average")</f>
        <v>Above Average</v>
      </c>
      <c r="J3393" s="1">
        <v>136.85641939999999</v>
      </c>
      <c r="K3393" s="1" t="str" cm="1">
        <f t="array" ref="K3393">_xlfn.IFS(J3393&gt;200,"Above Average",J3393&lt;155,"Below Average",TRUE,"Average")</f>
        <v>Below Average</v>
      </c>
      <c r="L3393" s="7">
        <v>8.6590000000000007</v>
      </c>
      <c r="M3393" s="7" t="str" cm="1">
        <f t="array" ref="M3393">_xlfn.IFS(L3393&gt;9,"Above Average",L3393&lt;8,"Below Average",TRUE,"Average")</f>
        <v>Average</v>
      </c>
    </row>
    <row r="3394" spans="1:13" x14ac:dyDescent="0.3">
      <c r="A3394">
        <v>24</v>
      </c>
      <c r="B3394" s="21">
        <v>40935</v>
      </c>
      <c r="C3394" s="21" t="str">
        <f t="shared" ref="C3394:C3457" si="53">TEXT(B3394, "mmm")</f>
        <v>Jan</v>
      </c>
      <c r="D3394" s="6">
        <v>1057290.4099999999</v>
      </c>
      <c r="E3394" t="s">
        <v>155</v>
      </c>
      <c r="F3394" s="5">
        <v>31.92</v>
      </c>
      <c r="G3394" s="5" t="str" cm="1">
        <f t="array" ref="G3394">_xlfn.IFS(F3394&gt;=86,"Hot Week (More Than 85°F)",F3394&lt;50,"Cold Week (Less Than 50°F)",TRUE,"Normal Week")</f>
        <v>Cold Week (Less Than 50°F)</v>
      </c>
      <c r="H3394" s="2">
        <v>3.7370000000000001</v>
      </c>
      <c r="I3394" s="2" t="str" cm="1">
        <f t="array" ref="I3394">_xlfn.IFS(H3394&gt;3.5,"Above Average",H3394&lt;3,"Below Average",TRUE,"Average")</f>
        <v>Above Average</v>
      </c>
      <c r="J3394" s="1">
        <v>136.95983870000001</v>
      </c>
      <c r="K3394" s="1" t="str" cm="1">
        <f t="array" ref="K3394">_xlfn.IFS(J3394&gt;200,"Above Average",J3394&lt;155,"Below Average",TRUE,"Average")</f>
        <v>Below Average</v>
      </c>
      <c r="L3394" s="7">
        <v>8.6590000000000007</v>
      </c>
      <c r="M3394" s="7" t="str" cm="1">
        <f t="array" ref="M3394">_xlfn.IFS(L3394&gt;9,"Above Average",L3394&lt;8,"Below Average",TRUE,"Average")</f>
        <v>Average</v>
      </c>
    </row>
    <row r="3395" spans="1:13" x14ac:dyDescent="0.3">
      <c r="A3395">
        <v>24</v>
      </c>
      <c r="B3395" s="21">
        <v>40942</v>
      </c>
      <c r="C3395" s="21" t="str">
        <f t="shared" si="53"/>
        <v>Feb</v>
      </c>
      <c r="D3395" s="6">
        <v>1249696.97</v>
      </c>
      <c r="E3395" t="s">
        <v>155</v>
      </c>
      <c r="F3395" s="5">
        <v>38.61</v>
      </c>
      <c r="G3395" s="5" t="str" cm="1">
        <f t="array" ref="G3395">_xlfn.IFS(F3395&gt;=86,"Hot Week (More Than 85°F)",F3395&lt;50,"Cold Week (Less Than 50°F)",TRUE,"Normal Week")</f>
        <v>Cold Week (Less Than 50°F)</v>
      </c>
      <c r="H3395" s="2">
        <v>3.7959999999999998</v>
      </c>
      <c r="I3395" s="2" t="str" cm="1">
        <f t="array" ref="I3395">_xlfn.IFS(H3395&gt;3.5,"Above Average",H3395&lt;3,"Below Average",TRUE,"Average")</f>
        <v>Above Average</v>
      </c>
      <c r="J3395" s="1">
        <v>137.06325810000001</v>
      </c>
      <c r="K3395" s="1" t="str" cm="1">
        <f t="array" ref="K3395">_xlfn.IFS(J3395&gt;200,"Above Average",J3395&lt;155,"Below Average",TRUE,"Average")</f>
        <v>Below Average</v>
      </c>
      <c r="L3395" s="7">
        <v>8.6590000000000007</v>
      </c>
      <c r="M3395" s="7" t="str" cm="1">
        <f t="array" ref="M3395">_xlfn.IFS(L3395&gt;9,"Above Average",L3395&lt;8,"Below Average",TRUE,"Average")</f>
        <v>Average</v>
      </c>
    </row>
    <row r="3396" spans="1:13" x14ac:dyDescent="0.3">
      <c r="A3396">
        <v>24</v>
      </c>
      <c r="B3396" s="21">
        <v>40949</v>
      </c>
      <c r="C3396" s="21" t="str">
        <f t="shared" si="53"/>
        <v>Feb</v>
      </c>
      <c r="D3396" s="6">
        <v>1403460.87</v>
      </c>
      <c r="E3396" t="s">
        <v>156</v>
      </c>
      <c r="F3396" s="5">
        <v>33.82</v>
      </c>
      <c r="G3396" s="5" t="str" cm="1">
        <f t="array" ref="G3396">_xlfn.IFS(F3396&gt;=86,"Hot Week (More Than 85°F)",F3396&lt;50,"Cold Week (Less Than 50°F)",TRUE,"Normal Week")</f>
        <v>Cold Week (Less Than 50°F)</v>
      </c>
      <c r="H3396" s="2">
        <v>3.8260000000000001</v>
      </c>
      <c r="I3396" s="2" t="str" cm="1">
        <f t="array" ref="I3396">_xlfn.IFS(H3396&gt;3.5,"Above Average",H3396&lt;3,"Below Average",TRUE,"Average")</f>
        <v>Above Average</v>
      </c>
      <c r="J3396" s="1">
        <v>137.1666774</v>
      </c>
      <c r="K3396" s="1" t="str" cm="1">
        <f t="array" ref="K3396">_xlfn.IFS(J3396&gt;200,"Above Average",J3396&lt;155,"Below Average",TRUE,"Average")</f>
        <v>Below Average</v>
      </c>
      <c r="L3396" s="7">
        <v>8.6590000000000007</v>
      </c>
      <c r="M3396" s="7" t="str" cm="1">
        <f t="array" ref="M3396">_xlfn.IFS(L3396&gt;9,"Above Average",L3396&lt;8,"Below Average",TRUE,"Average")</f>
        <v>Average</v>
      </c>
    </row>
    <row r="3397" spans="1:13" x14ac:dyDescent="0.3">
      <c r="A3397">
        <v>24</v>
      </c>
      <c r="B3397" s="21">
        <v>40956</v>
      </c>
      <c r="C3397" s="21" t="str">
        <f t="shared" si="53"/>
        <v>Feb</v>
      </c>
      <c r="D3397" s="6">
        <v>1326370.08</v>
      </c>
      <c r="E3397" t="s">
        <v>155</v>
      </c>
      <c r="F3397" s="5">
        <v>33.92</v>
      </c>
      <c r="G3397" s="5" t="str" cm="1">
        <f t="array" ref="G3397">_xlfn.IFS(F3397&gt;=86,"Hot Week (More Than 85°F)",F3397&lt;50,"Cold Week (Less Than 50°F)",TRUE,"Normal Week")</f>
        <v>Cold Week (Less Than 50°F)</v>
      </c>
      <c r="H3397" s="2">
        <v>3.8740000000000001</v>
      </c>
      <c r="I3397" s="2" t="str" cm="1">
        <f t="array" ref="I3397">_xlfn.IFS(H3397&gt;3.5,"Above Average",H3397&lt;3,"Below Average",TRUE,"Average")</f>
        <v>Above Average</v>
      </c>
      <c r="J3397" s="1">
        <v>137.25831030000001</v>
      </c>
      <c r="K3397" s="1" t="str" cm="1">
        <f t="array" ref="K3397">_xlfn.IFS(J3397&gt;200,"Above Average",J3397&lt;155,"Below Average",TRUE,"Average")</f>
        <v>Below Average</v>
      </c>
      <c r="L3397" s="7">
        <v>8.6590000000000007</v>
      </c>
      <c r="M3397" s="7" t="str" cm="1">
        <f t="array" ref="M3397">_xlfn.IFS(L3397&gt;9,"Above Average",L3397&lt;8,"Below Average",TRUE,"Average")</f>
        <v>Average</v>
      </c>
    </row>
    <row r="3398" spans="1:13" x14ac:dyDescent="0.3">
      <c r="A3398">
        <v>24</v>
      </c>
      <c r="B3398" s="21">
        <v>40963</v>
      </c>
      <c r="C3398" s="21" t="str">
        <f t="shared" si="53"/>
        <v>Feb</v>
      </c>
      <c r="D3398" s="6">
        <v>1303233.1499999999</v>
      </c>
      <c r="E3398" t="s">
        <v>155</v>
      </c>
      <c r="F3398" s="5">
        <v>37.35</v>
      </c>
      <c r="G3398" s="5" t="str" cm="1">
        <f t="array" ref="G3398">_xlfn.IFS(F3398&gt;=86,"Hot Week (More Than 85°F)",F3398&lt;50,"Cold Week (Less Than 50°F)",TRUE,"Normal Week")</f>
        <v>Cold Week (Less Than 50°F)</v>
      </c>
      <c r="H3398" s="2">
        <v>3.9169999999999998</v>
      </c>
      <c r="I3398" s="2" t="str" cm="1">
        <f t="array" ref="I3398">_xlfn.IFS(H3398&gt;3.5,"Above Average",H3398&lt;3,"Below Average",TRUE,"Average")</f>
        <v>Above Average</v>
      </c>
      <c r="J3398" s="1">
        <v>137.34110340000001</v>
      </c>
      <c r="K3398" s="1" t="str" cm="1">
        <f t="array" ref="K3398">_xlfn.IFS(J3398&gt;200,"Above Average",J3398&lt;155,"Below Average",TRUE,"Average")</f>
        <v>Below Average</v>
      </c>
      <c r="L3398" s="7">
        <v>8.6590000000000007</v>
      </c>
      <c r="M3398" s="7" t="str" cm="1">
        <f t="array" ref="M3398">_xlfn.IFS(L3398&gt;9,"Above Average",L3398&lt;8,"Below Average",TRUE,"Average")</f>
        <v>Average</v>
      </c>
    </row>
    <row r="3399" spans="1:13" x14ac:dyDescent="0.3">
      <c r="A3399">
        <v>24</v>
      </c>
      <c r="B3399" s="21">
        <v>40970</v>
      </c>
      <c r="C3399" s="21" t="str">
        <f t="shared" si="53"/>
        <v>Mar</v>
      </c>
      <c r="D3399" s="6">
        <v>1213994.3899999999</v>
      </c>
      <c r="E3399" t="s">
        <v>155</v>
      </c>
      <c r="F3399" s="5">
        <v>35.36</v>
      </c>
      <c r="G3399" s="5" t="str" cm="1">
        <f t="array" ref="G3399">_xlfn.IFS(F3399&gt;=86,"Hot Week (More Than 85°F)",F3399&lt;50,"Cold Week (Less Than 50°F)",TRUE,"Normal Week")</f>
        <v>Cold Week (Less Than 50°F)</v>
      </c>
      <c r="H3399" s="2">
        <v>3.9830000000000001</v>
      </c>
      <c r="I3399" s="2" t="str" cm="1">
        <f t="array" ref="I3399">_xlfn.IFS(H3399&gt;3.5,"Above Average",H3399&lt;3,"Below Average",TRUE,"Average")</f>
        <v>Above Average</v>
      </c>
      <c r="J3399" s="1">
        <v>137.42389660000001</v>
      </c>
      <c r="K3399" s="1" t="str" cm="1">
        <f t="array" ref="K3399">_xlfn.IFS(J3399&gt;200,"Above Average",J3399&lt;155,"Below Average",TRUE,"Average")</f>
        <v>Below Average</v>
      </c>
      <c r="L3399" s="7">
        <v>8.6590000000000007</v>
      </c>
      <c r="M3399" s="7" t="str" cm="1">
        <f t="array" ref="M3399">_xlfn.IFS(L3399&gt;9,"Above Average",L3399&lt;8,"Below Average",TRUE,"Average")</f>
        <v>Average</v>
      </c>
    </row>
    <row r="3400" spans="1:13" x14ac:dyDescent="0.3">
      <c r="A3400">
        <v>24</v>
      </c>
      <c r="B3400" s="21">
        <v>40977</v>
      </c>
      <c r="C3400" s="21" t="str">
        <f t="shared" si="53"/>
        <v>Mar</v>
      </c>
      <c r="D3400" s="6">
        <v>1325835.7</v>
      </c>
      <c r="E3400" t="s">
        <v>155</v>
      </c>
      <c r="F3400" s="5">
        <v>41.5</v>
      </c>
      <c r="G3400" s="5" t="str" cm="1">
        <f t="array" ref="G3400">_xlfn.IFS(F3400&gt;=86,"Hot Week (More Than 85°F)",F3400&lt;50,"Cold Week (Less Than 50°F)",TRUE,"Normal Week")</f>
        <v>Cold Week (Less Than 50°F)</v>
      </c>
      <c r="H3400" s="2">
        <v>4.0209999999999999</v>
      </c>
      <c r="I3400" s="2" t="str" cm="1">
        <f t="array" ref="I3400">_xlfn.IFS(H3400&gt;3.5,"Above Average",H3400&lt;3,"Below Average",TRUE,"Average")</f>
        <v>Above Average</v>
      </c>
      <c r="J3400" s="1">
        <v>137.50668970000001</v>
      </c>
      <c r="K3400" s="1" t="str" cm="1">
        <f t="array" ref="K3400">_xlfn.IFS(J3400&gt;200,"Above Average",J3400&lt;155,"Below Average",TRUE,"Average")</f>
        <v>Below Average</v>
      </c>
      <c r="L3400" s="7">
        <v>8.6590000000000007</v>
      </c>
      <c r="M3400" s="7" t="str" cm="1">
        <f t="array" ref="M3400">_xlfn.IFS(L3400&gt;9,"Above Average",L3400&lt;8,"Below Average",TRUE,"Average")</f>
        <v>Average</v>
      </c>
    </row>
    <row r="3401" spans="1:13" x14ac:dyDescent="0.3">
      <c r="A3401">
        <v>24</v>
      </c>
      <c r="B3401" s="21">
        <v>40984</v>
      </c>
      <c r="C3401" s="21" t="str">
        <f t="shared" si="53"/>
        <v>Mar</v>
      </c>
      <c r="D3401" s="6">
        <v>1239299.1200000001</v>
      </c>
      <c r="E3401" t="s">
        <v>155</v>
      </c>
      <c r="F3401" s="5">
        <v>48.68</v>
      </c>
      <c r="G3401" s="5" t="str" cm="1">
        <f t="array" ref="G3401">_xlfn.IFS(F3401&gt;=86,"Hot Week (More Than 85°F)",F3401&lt;50,"Cold Week (Less Than 50°F)",TRUE,"Normal Week")</f>
        <v>Cold Week (Less Than 50°F)</v>
      </c>
      <c r="H3401" s="2">
        <v>4.0209999999999999</v>
      </c>
      <c r="I3401" s="2" t="str" cm="1">
        <f t="array" ref="I3401">_xlfn.IFS(H3401&gt;3.5,"Above Average",H3401&lt;3,"Below Average",TRUE,"Average")</f>
        <v>Above Average</v>
      </c>
      <c r="J3401" s="1">
        <v>137.58438709999999</v>
      </c>
      <c r="K3401" s="1" t="str" cm="1">
        <f t="array" ref="K3401">_xlfn.IFS(J3401&gt;200,"Above Average",J3401&lt;155,"Below Average",TRUE,"Average")</f>
        <v>Below Average</v>
      </c>
      <c r="L3401" s="7">
        <v>8.6590000000000007</v>
      </c>
      <c r="M3401" s="7" t="str" cm="1">
        <f t="array" ref="M3401">_xlfn.IFS(L3401&gt;9,"Above Average",L3401&lt;8,"Below Average",TRUE,"Average")</f>
        <v>Average</v>
      </c>
    </row>
    <row r="3402" spans="1:13" x14ac:dyDescent="0.3">
      <c r="A3402">
        <v>24</v>
      </c>
      <c r="B3402" s="21">
        <v>40991</v>
      </c>
      <c r="C3402" s="21" t="str">
        <f t="shared" si="53"/>
        <v>Mar</v>
      </c>
      <c r="D3402" s="6">
        <v>1221723.94</v>
      </c>
      <c r="E3402" t="s">
        <v>155</v>
      </c>
      <c r="F3402" s="5">
        <v>59.51</v>
      </c>
      <c r="G3402" s="5" t="str" cm="1">
        <f t="array" ref="G3402">_xlfn.IFS(F3402&gt;=86,"Hot Week (More Than 85°F)",F3402&lt;50,"Cold Week (Less Than 50°F)",TRUE,"Normal Week")</f>
        <v>Normal Week</v>
      </c>
      <c r="H3402" s="2">
        <v>4.0540000000000003</v>
      </c>
      <c r="I3402" s="2" t="str" cm="1">
        <f t="array" ref="I3402">_xlfn.IFS(H3402&gt;3.5,"Above Average",H3402&lt;3,"Below Average",TRUE,"Average")</f>
        <v>Above Average</v>
      </c>
      <c r="J3402" s="1">
        <v>137.65529029999999</v>
      </c>
      <c r="K3402" s="1" t="str" cm="1">
        <f t="array" ref="K3402">_xlfn.IFS(J3402&gt;200,"Above Average",J3402&lt;155,"Below Average",TRUE,"Average")</f>
        <v>Below Average</v>
      </c>
      <c r="L3402" s="7">
        <v>8.6590000000000007</v>
      </c>
      <c r="M3402" s="7" t="str" cm="1">
        <f t="array" ref="M3402">_xlfn.IFS(L3402&gt;9,"Above Average",L3402&lt;8,"Below Average",TRUE,"Average")</f>
        <v>Average</v>
      </c>
    </row>
    <row r="3403" spans="1:13" x14ac:dyDescent="0.3">
      <c r="A3403">
        <v>24</v>
      </c>
      <c r="B3403" s="21">
        <v>40998</v>
      </c>
      <c r="C3403" s="21" t="str">
        <f t="shared" si="53"/>
        <v>Mar</v>
      </c>
      <c r="D3403" s="6">
        <v>1230106.1299999999</v>
      </c>
      <c r="E3403" t="s">
        <v>155</v>
      </c>
      <c r="F3403" s="5">
        <v>47.28</v>
      </c>
      <c r="G3403" s="5" t="str" cm="1">
        <f t="array" ref="G3403">_xlfn.IFS(F3403&gt;=86,"Hot Week (More Than 85°F)",F3403&lt;50,"Cold Week (Less Than 50°F)",TRUE,"Normal Week")</f>
        <v>Cold Week (Less Than 50°F)</v>
      </c>
      <c r="H3403" s="2">
        <v>4.0979999999999999</v>
      </c>
      <c r="I3403" s="2" t="str" cm="1">
        <f t="array" ref="I3403">_xlfn.IFS(H3403&gt;3.5,"Above Average",H3403&lt;3,"Below Average",TRUE,"Average")</f>
        <v>Above Average</v>
      </c>
      <c r="J3403" s="1">
        <v>137.72619349999999</v>
      </c>
      <c r="K3403" s="1" t="str" cm="1">
        <f t="array" ref="K3403">_xlfn.IFS(J3403&gt;200,"Above Average",J3403&lt;155,"Below Average",TRUE,"Average")</f>
        <v>Below Average</v>
      </c>
      <c r="L3403" s="7">
        <v>8.6590000000000007</v>
      </c>
      <c r="M3403" s="7" t="str" cm="1">
        <f t="array" ref="M3403">_xlfn.IFS(L3403&gt;9,"Above Average",L3403&lt;8,"Below Average",TRUE,"Average")</f>
        <v>Average</v>
      </c>
    </row>
    <row r="3404" spans="1:13" x14ac:dyDescent="0.3">
      <c r="A3404">
        <v>24</v>
      </c>
      <c r="B3404" s="21">
        <v>41005</v>
      </c>
      <c r="C3404" s="21" t="str">
        <f t="shared" si="53"/>
        <v>Apr</v>
      </c>
      <c r="D3404" s="6">
        <v>1524734.29</v>
      </c>
      <c r="E3404" t="s">
        <v>155</v>
      </c>
      <c r="F3404" s="5">
        <v>45.25</v>
      </c>
      <c r="G3404" s="5" t="str" cm="1">
        <f t="array" ref="G3404">_xlfn.IFS(F3404&gt;=86,"Hot Week (More Than 85°F)",F3404&lt;50,"Cold Week (Less Than 50°F)",TRUE,"Normal Week")</f>
        <v>Cold Week (Less Than 50°F)</v>
      </c>
      <c r="H3404" s="2">
        <v>4.1429999999999998</v>
      </c>
      <c r="I3404" s="2" t="str" cm="1">
        <f t="array" ref="I3404">_xlfn.IFS(H3404&gt;3.5,"Above Average",H3404&lt;3,"Below Average",TRUE,"Average")</f>
        <v>Above Average</v>
      </c>
      <c r="J3404" s="1">
        <v>137.79709679999999</v>
      </c>
      <c r="K3404" s="1" t="str" cm="1">
        <f t="array" ref="K3404">_xlfn.IFS(J3404&gt;200,"Above Average",J3404&lt;155,"Below Average",TRUE,"Average")</f>
        <v>Below Average</v>
      </c>
      <c r="L3404" s="7">
        <v>8.9830000000000005</v>
      </c>
      <c r="M3404" s="7" t="str" cm="1">
        <f t="array" ref="M3404">_xlfn.IFS(L3404&gt;9,"Above Average",L3404&lt;8,"Below Average",TRUE,"Average")</f>
        <v>Average</v>
      </c>
    </row>
    <row r="3405" spans="1:13" x14ac:dyDescent="0.3">
      <c r="A3405">
        <v>24</v>
      </c>
      <c r="B3405" s="21">
        <v>41012</v>
      </c>
      <c r="C3405" s="21" t="str">
        <f t="shared" si="53"/>
        <v>Apr</v>
      </c>
      <c r="D3405" s="6">
        <v>1285783.8700000001</v>
      </c>
      <c r="E3405" t="s">
        <v>155</v>
      </c>
      <c r="F3405" s="5">
        <v>48.65</v>
      </c>
      <c r="G3405" s="5" t="str" cm="1">
        <f t="array" ref="G3405">_xlfn.IFS(F3405&gt;=86,"Hot Week (More Than 85°F)",F3405&lt;50,"Cold Week (Less Than 50°F)",TRUE,"Normal Week")</f>
        <v>Cold Week (Less Than 50°F)</v>
      </c>
      <c r="H3405" s="2">
        <v>4.1870000000000003</v>
      </c>
      <c r="I3405" s="2" t="str" cm="1">
        <f t="array" ref="I3405">_xlfn.IFS(H3405&gt;3.5,"Above Average",H3405&lt;3,"Below Average",TRUE,"Average")</f>
        <v>Above Average</v>
      </c>
      <c r="J3405" s="1">
        <v>137.86799999999999</v>
      </c>
      <c r="K3405" s="1" t="str" cm="1">
        <f t="array" ref="K3405">_xlfn.IFS(J3405&gt;200,"Above Average",J3405&lt;155,"Below Average",TRUE,"Average")</f>
        <v>Below Average</v>
      </c>
      <c r="L3405" s="7">
        <v>8.9830000000000005</v>
      </c>
      <c r="M3405" s="7" t="str" cm="1">
        <f t="array" ref="M3405">_xlfn.IFS(L3405&gt;9,"Above Average",L3405&lt;8,"Below Average",TRUE,"Average")</f>
        <v>Average</v>
      </c>
    </row>
    <row r="3406" spans="1:13" x14ac:dyDescent="0.3">
      <c r="A3406">
        <v>24</v>
      </c>
      <c r="B3406" s="21">
        <v>41019</v>
      </c>
      <c r="C3406" s="21" t="str">
        <f t="shared" si="53"/>
        <v>Apr</v>
      </c>
      <c r="D3406" s="6">
        <v>1208654.3999999999</v>
      </c>
      <c r="E3406" t="s">
        <v>155</v>
      </c>
      <c r="F3406" s="5">
        <v>61.05</v>
      </c>
      <c r="G3406" s="5" t="str" cm="1">
        <f t="array" ref="G3406">_xlfn.IFS(F3406&gt;=86,"Hot Week (More Than 85°F)",F3406&lt;50,"Cold Week (Less Than 50°F)",TRUE,"Normal Week")</f>
        <v>Normal Week</v>
      </c>
      <c r="H3406" s="2">
        <v>4.17</v>
      </c>
      <c r="I3406" s="2" t="str" cm="1">
        <f t="array" ref="I3406">_xlfn.IFS(H3406&gt;3.5,"Above Average",H3406&lt;3,"Below Average",TRUE,"Average")</f>
        <v>Above Average</v>
      </c>
      <c r="J3406" s="1">
        <v>137.92306669999999</v>
      </c>
      <c r="K3406" s="1" t="str" cm="1">
        <f t="array" ref="K3406">_xlfn.IFS(J3406&gt;200,"Above Average",J3406&lt;155,"Below Average",TRUE,"Average")</f>
        <v>Below Average</v>
      </c>
      <c r="L3406" s="7">
        <v>8.9830000000000005</v>
      </c>
      <c r="M3406" s="7" t="str" cm="1">
        <f t="array" ref="M3406">_xlfn.IFS(L3406&gt;9,"Above Average",L3406&lt;8,"Below Average",TRUE,"Average")</f>
        <v>Average</v>
      </c>
    </row>
    <row r="3407" spans="1:13" x14ac:dyDescent="0.3">
      <c r="A3407">
        <v>24</v>
      </c>
      <c r="B3407" s="21">
        <v>41026</v>
      </c>
      <c r="C3407" s="21" t="str">
        <f t="shared" si="53"/>
        <v>Apr</v>
      </c>
      <c r="D3407" s="6">
        <v>1194334.6499999999</v>
      </c>
      <c r="E3407" t="s">
        <v>155</v>
      </c>
      <c r="F3407" s="5">
        <v>49.26</v>
      </c>
      <c r="G3407" s="5" t="str" cm="1">
        <f t="array" ref="G3407">_xlfn.IFS(F3407&gt;=86,"Hot Week (More Than 85°F)",F3407&lt;50,"Cold Week (Less Than 50°F)",TRUE,"Normal Week")</f>
        <v>Cold Week (Less Than 50°F)</v>
      </c>
      <c r="H3407" s="2">
        <v>4.1630000000000003</v>
      </c>
      <c r="I3407" s="2" t="str" cm="1">
        <f t="array" ref="I3407">_xlfn.IFS(H3407&gt;3.5,"Above Average",H3407&lt;3,"Below Average",TRUE,"Average")</f>
        <v>Above Average</v>
      </c>
      <c r="J3407" s="1">
        <v>137.9781333</v>
      </c>
      <c r="K3407" s="1" t="str" cm="1">
        <f t="array" ref="K3407">_xlfn.IFS(J3407&gt;200,"Above Average",J3407&lt;155,"Below Average",TRUE,"Average")</f>
        <v>Below Average</v>
      </c>
      <c r="L3407" s="7">
        <v>8.9830000000000005</v>
      </c>
      <c r="M3407" s="7" t="str" cm="1">
        <f t="array" ref="M3407">_xlfn.IFS(L3407&gt;9,"Above Average",L3407&lt;8,"Below Average",TRUE,"Average")</f>
        <v>Average</v>
      </c>
    </row>
    <row r="3408" spans="1:13" x14ac:dyDescent="0.3">
      <c r="A3408">
        <v>24</v>
      </c>
      <c r="B3408" s="21">
        <v>41033</v>
      </c>
      <c r="C3408" s="21" t="str">
        <f t="shared" si="53"/>
        <v>May</v>
      </c>
      <c r="D3408" s="6">
        <v>1306551.71</v>
      </c>
      <c r="E3408" t="s">
        <v>155</v>
      </c>
      <c r="F3408" s="5">
        <v>52.14</v>
      </c>
      <c r="G3408" s="5" t="str" cm="1">
        <f t="array" ref="G3408">_xlfn.IFS(F3408&gt;=86,"Hot Week (More Than 85°F)",F3408&lt;50,"Cold Week (Less Than 50°F)",TRUE,"Normal Week")</f>
        <v>Normal Week</v>
      </c>
      <c r="H3408" s="2">
        <v>4.1239999999999997</v>
      </c>
      <c r="I3408" s="2" t="str" cm="1">
        <f t="array" ref="I3408">_xlfn.IFS(H3408&gt;3.5,"Above Average",H3408&lt;3,"Below Average",TRUE,"Average")</f>
        <v>Above Average</v>
      </c>
      <c r="J3408" s="1">
        <v>138.03319999999999</v>
      </c>
      <c r="K3408" s="1" t="str" cm="1">
        <f t="array" ref="K3408">_xlfn.IFS(J3408&gt;200,"Above Average",J3408&lt;155,"Below Average",TRUE,"Average")</f>
        <v>Below Average</v>
      </c>
      <c r="L3408" s="7">
        <v>8.9830000000000005</v>
      </c>
      <c r="M3408" s="7" t="str" cm="1">
        <f t="array" ref="M3408">_xlfn.IFS(L3408&gt;9,"Above Average",L3408&lt;8,"Below Average",TRUE,"Average")</f>
        <v>Average</v>
      </c>
    </row>
    <row r="3409" spans="1:13" x14ac:dyDescent="0.3">
      <c r="A3409">
        <v>24</v>
      </c>
      <c r="B3409" s="21">
        <v>41040</v>
      </c>
      <c r="C3409" s="21" t="str">
        <f t="shared" si="53"/>
        <v>May</v>
      </c>
      <c r="D3409" s="6">
        <v>1355391.79</v>
      </c>
      <c r="E3409" t="s">
        <v>155</v>
      </c>
      <c r="F3409" s="5">
        <v>58.7</v>
      </c>
      <c r="G3409" s="5" t="str" cm="1">
        <f t="array" ref="G3409">_xlfn.IFS(F3409&gt;=86,"Hot Week (More Than 85°F)",F3409&lt;50,"Cold Week (Less Than 50°F)",TRUE,"Normal Week")</f>
        <v>Normal Week</v>
      </c>
      <c r="H3409" s="2">
        <v>4.0549999999999997</v>
      </c>
      <c r="I3409" s="2" t="str" cm="1">
        <f t="array" ref="I3409">_xlfn.IFS(H3409&gt;3.5,"Above Average",H3409&lt;3,"Below Average",TRUE,"Average")</f>
        <v>Above Average</v>
      </c>
      <c r="J3409" s="1">
        <v>138.08826669999999</v>
      </c>
      <c r="K3409" s="1" t="str" cm="1">
        <f t="array" ref="K3409">_xlfn.IFS(J3409&gt;200,"Above Average",J3409&lt;155,"Below Average",TRUE,"Average")</f>
        <v>Below Average</v>
      </c>
      <c r="L3409" s="7">
        <v>8.9830000000000005</v>
      </c>
      <c r="M3409" s="7" t="str" cm="1">
        <f t="array" ref="M3409">_xlfn.IFS(L3409&gt;9,"Above Average",L3409&lt;8,"Below Average",TRUE,"Average")</f>
        <v>Average</v>
      </c>
    </row>
    <row r="3410" spans="1:13" x14ac:dyDescent="0.3">
      <c r="A3410">
        <v>24</v>
      </c>
      <c r="B3410" s="21">
        <v>41047</v>
      </c>
      <c r="C3410" s="21" t="str">
        <f t="shared" si="53"/>
        <v>May</v>
      </c>
      <c r="D3410" s="6">
        <v>1298809.8</v>
      </c>
      <c r="E3410" t="s">
        <v>155</v>
      </c>
      <c r="F3410" s="5">
        <v>63.1</v>
      </c>
      <c r="G3410" s="5" t="str" cm="1">
        <f t="array" ref="G3410">_xlfn.IFS(F3410&gt;=86,"Hot Week (More Than 85°F)",F3410&lt;50,"Cold Week (Less Than 50°F)",TRUE,"Normal Week")</f>
        <v>Normal Week</v>
      </c>
      <c r="H3410" s="2">
        <v>4.0289999999999999</v>
      </c>
      <c r="I3410" s="2" t="str" cm="1">
        <f t="array" ref="I3410">_xlfn.IFS(H3410&gt;3.5,"Above Average",H3410&lt;3,"Below Average",TRUE,"Average")</f>
        <v>Above Average</v>
      </c>
      <c r="J3410" s="1">
        <v>138.1065806</v>
      </c>
      <c r="K3410" s="1" t="str" cm="1">
        <f t="array" ref="K3410">_xlfn.IFS(J3410&gt;200,"Above Average",J3410&lt;155,"Below Average",TRUE,"Average")</f>
        <v>Below Average</v>
      </c>
      <c r="L3410" s="7">
        <v>8.9830000000000005</v>
      </c>
      <c r="M3410" s="7" t="str" cm="1">
        <f t="array" ref="M3410">_xlfn.IFS(L3410&gt;9,"Above Average",L3410&lt;8,"Below Average",TRUE,"Average")</f>
        <v>Average</v>
      </c>
    </row>
    <row r="3411" spans="1:13" x14ac:dyDescent="0.3">
      <c r="A3411">
        <v>24</v>
      </c>
      <c r="B3411" s="21">
        <v>41054</v>
      </c>
      <c r="C3411" s="21" t="str">
        <f t="shared" si="53"/>
        <v>May</v>
      </c>
      <c r="D3411" s="6">
        <v>1407897.57</v>
      </c>
      <c r="E3411" t="s">
        <v>155</v>
      </c>
      <c r="F3411" s="5">
        <v>65.790000000000006</v>
      </c>
      <c r="G3411" s="5" t="str" cm="1">
        <f t="array" ref="G3411">_xlfn.IFS(F3411&gt;=86,"Hot Week (More Than 85°F)",F3411&lt;50,"Cold Week (Less Than 50°F)",TRUE,"Normal Week")</f>
        <v>Normal Week</v>
      </c>
      <c r="H3411" s="2">
        <v>3.9790000000000001</v>
      </c>
      <c r="I3411" s="2" t="str" cm="1">
        <f t="array" ref="I3411">_xlfn.IFS(H3411&gt;3.5,"Above Average",H3411&lt;3,"Below Average",TRUE,"Average")</f>
        <v>Above Average</v>
      </c>
      <c r="J3411" s="1">
        <v>138.11019350000001</v>
      </c>
      <c r="K3411" s="1" t="str" cm="1">
        <f t="array" ref="K3411">_xlfn.IFS(J3411&gt;200,"Above Average",J3411&lt;155,"Below Average",TRUE,"Average")</f>
        <v>Below Average</v>
      </c>
      <c r="L3411" s="7">
        <v>8.9830000000000005</v>
      </c>
      <c r="M3411" s="7" t="str" cm="1">
        <f t="array" ref="M3411">_xlfn.IFS(L3411&gt;9,"Above Average",L3411&lt;8,"Below Average",TRUE,"Average")</f>
        <v>Average</v>
      </c>
    </row>
    <row r="3412" spans="1:13" x14ac:dyDescent="0.3">
      <c r="A3412">
        <v>24</v>
      </c>
      <c r="B3412" s="21">
        <v>41061</v>
      </c>
      <c r="C3412" s="21" t="str">
        <f t="shared" si="53"/>
        <v>Jun</v>
      </c>
      <c r="D3412" s="6">
        <v>1467722.19</v>
      </c>
      <c r="E3412" t="s">
        <v>155</v>
      </c>
      <c r="F3412" s="5">
        <v>71.790000000000006</v>
      </c>
      <c r="G3412" s="5" t="str" cm="1">
        <f t="array" ref="G3412">_xlfn.IFS(F3412&gt;=86,"Hot Week (More Than 85°F)",F3412&lt;50,"Cold Week (Less Than 50°F)",TRUE,"Normal Week")</f>
        <v>Normal Week</v>
      </c>
      <c r="H3412" s="2">
        <v>3.915</v>
      </c>
      <c r="I3412" s="2" t="str" cm="1">
        <f t="array" ref="I3412">_xlfn.IFS(H3412&gt;3.5,"Above Average",H3412&lt;3,"Below Average",TRUE,"Average")</f>
        <v>Above Average</v>
      </c>
      <c r="J3412" s="1">
        <v>138.11380650000001</v>
      </c>
      <c r="K3412" s="1" t="str" cm="1">
        <f t="array" ref="K3412">_xlfn.IFS(J3412&gt;200,"Above Average",J3412&lt;155,"Below Average",TRUE,"Average")</f>
        <v>Below Average</v>
      </c>
      <c r="L3412" s="7">
        <v>8.9830000000000005</v>
      </c>
      <c r="M3412" s="7" t="str" cm="1">
        <f t="array" ref="M3412">_xlfn.IFS(L3412&gt;9,"Above Average",L3412&lt;8,"Below Average",TRUE,"Average")</f>
        <v>Average</v>
      </c>
    </row>
    <row r="3413" spans="1:13" x14ac:dyDescent="0.3">
      <c r="A3413">
        <v>24</v>
      </c>
      <c r="B3413" s="21">
        <v>41068</v>
      </c>
      <c r="C3413" s="21" t="str">
        <f t="shared" si="53"/>
        <v>Jun</v>
      </c>
      <c r="D3413" s="6">
        <v>1406313.13</v>
      </c>
      <c r="E3413" t="s">
        <v>155</v>
      </c>
      <c r="F3413" s="5">
        <v>59.93</v>
      </c>
      <c r="G3413" s="5" t="str" cm="1">
        <f t="array" ref="G3413">_xlfn.IFS(F3413&gt;=86,"Hot Week (More Than 85°F)",F3413&lt;50,"Cold Week (Less Than 50°F)",TRUE,"Normal Week")</f>
        <v>Normal Week</v>
      </c>
      <c r="H3413" s="2">
        <v>3.871</v>
      </c>
      <c r="I3413" s="2" t="str" cm="1">
        <f t="array" ref="I3413">_xlfn.IFS(H3413&gt;3.5,"Above Average",H3413&lt;3,"Below Average",TRUE,"Average")</f>
        <v>Above Average</v>
      </c>
      <c r="J3413" s="1">
        <v>138.11741939999999</v>
      </c>
      <c r="K3413" s="1" t="str" cm="1">
        <f t="array" ref="K3413">_xlfn.IFS(J3413&gt;200,"Above Average",J3413&lt;155,"Below Average",TRUE,"Average")</f>
        <v>Below Average</v>
      </c>
      <c r="L3413" s="7">
        <v>8.9830000000000005</v>
      </c>
      <c r="M3413" s="7" t="str" cm="1">
        <f t="array" ref="M3413">_xlfn.IFS(L3413&gt;9,"Above Average",L3413&lt;8,"Below Average",TRUE,"Average")</f>
        <v>Average</v>
      </c>
    </row>
    <row r="3414" spans="1:13" x14ac:dyDescent="0.3">
      <c r="A3414">
        <v>24</v>
      </c>
      <c r="B3414" s="21">
        <v>41075</v>
      </c>
      <c r="C3414" s="21" t="str">
        <f t="shared" si="53"/>
        <v>Jun</v>
      </c>
      <c r="D3414" s="6">
        <v>1364445.98</v>
      </c>
      <c r="E3414" t="s">
        <v>155</v>
      </c>
      <c r="F3414" s="5">
        <v>68.28</v>
      </c>
      <c r="G3414" s="5" t="str" cm="1">
        <f t="array" ref="G3414">_xlfn.IFS(F3414&gt;=86,"Hot Week (More Than 85°F)",F3414&lt;50,"Cold Week (Less Than 50°F)",TRUE,"Normal Week")</f>
        <v>Normal Week</v>
      </c>
      <c r="H3414" s="2">
        <v>3.786</v>
      </c>
      <c r="I3414" s="2" t="str" cm="1">
        <f t="array" ref="I3414">_xlfn.IFS(H3414&gt;3.5,"Above Average",H3414&lt;3,"Below Average",TRUE,"Average")</f>
        <v>Above Average</v>
      </c>
      <c r="J3414" s="1">
        <v>138.12953329999999</v>
      </c>
      <c r="K3414" s="1" t="str" cm="1">
        <f t="array" ref="K3414">_xlfn.IFS(J3414&gt;200,"Above Average",J3414&lt;155,"Below Average",TRUE,"Average")</f>
        <v>Below Average</v>
      </c>
      <c r="L3414" s="7">
        <v>8.9830000000000005</v>
      </c>
      <c r="M3414" s="7" t="str" cm="1">
        <f t="array" ref="M3414">_xlfn.IFS(L3414&gt;9,"Above Average",L3414&lt;8,"Below Average",TRUE,"Average")</f>
        <v>Average</v>
      </c>
    </row>
    <row r="3415" spans="1:13" x14ac:dyDescent="0.3">
      <c r="A3415">
        <v>24</v>
      </c>
      <c r="B3415" s="21">
        <v>41082</v>
      </c>
      <c r="C3415" s="21" t="str">
        <f t="shared" si="53"/>
        <v>Jun</v>
      </c>
      <c r="D3415" s="6">
        <v>1434709.63</v>
      </c>
      <c r="E3415" t="s">
        <v>155</v>
      </c>
      <c r="F3415" s="5">
        <v>72.290000000000006</v>
      </c>
      <c r="G3415" s="5" t="str" cm="1">
        <f t="array" ref="G3415">_xlfn.IFS(F3415&gt;=86,"Hot Week (More Than 85°F)",F3415&lt;50,"Cold Week (Less Than 50°F)",TRUE,"Normal Week")</f>
        <v>Normal Week</v>
      </c>
      <c r="H3415" s="2">
        <v>3.722</v>
      </c>
      <c r="I3415" s="2" t="str" cm="1">
        <f t="array" ref="I3415">_xlfn.IFS(H3415&gt;3.5,"Above Average",H3415&lt;3,"Below Average",TRUE,"Average")</f>
        <v>Above Average</v>
      </c>
      <c r="J3415" s="1">
        <v>138.16290000000001</v>
      </c>
      <c r="K3415" s="1" t="str" cm="1">
        <f t="array" ref="K3415">_xlfn.IFS(J3415&gt;200,"Above Average",J3415&lt;155,"Below Average",TRUE,"Average")</f>
        <v>Below Average</v>
      </c>
      <c r="L3415" s="7">
        <v>8.9830000000000005</v>
      </c>
      <c r="M3415" s="7" t="str" cm="1">
        <f t="array" ref="M3415">_xlfn.IFS(L3415&gt;9,"Above Average",L3415&lt;8,"Below Average",TRUE,"Average")</f>
        <v>Average</v>
      </c>
    </row>
    <row r="3416" spans="1:13" x14ac:dyDescent="0.3">
      <c r="A3416">
        <v>24</v>
      </c>
      <c r="B3416" s="21">
        <v>41089</v>
      </c>
      <c r="C3416" s="21" t="str">
        <f t="shared" si="53"/>
        <v>Jun</v>
      </c>
      <c r="D3416" s="6">
        <v>1428869.9</v>
      </c>
      <c r="E3416" t="s">
        <v>155</v>
      </c>
      <c r="F3416" s="5">
        <v>70.400000000000006</v>
      </c>
      <c r="G3416" s="5" t="str" cm="1">
        <f t="array" ref="G3416">_xlfn.IFS(F3416&gt;=86,"Hot Week (More Than 85°F)",F3416&lt;50,"Cold Week (Less Than 50°F)",TRUE,"Normal Week")</f>
        <v>Normal Week</v>
      </c>
      <c r="H3416" s="2">
        <v>3.6669999999999998</v>
      </c>
      <c r="I3416" s="2" t="str" cm="1">
        <f t="array" ref="I3416">_xlfn.IFS(H3416&gt;3.5,"Above Average",H3416&lt;3,"Below Average",TRUE,"Average")</f>
        <v>Above Average</v>
      </c>
      <c r="J3416" s="1">
        <v>138.1962667</v>
      </c>
      <c r="K3416" s="1" t="str" cm="1">
        <f t="array" ref="K3416">_xlfn.IFS(J3416&gt;200,"Above Average",J3416&lt;155,"Below Average",TRUE,"Average")</f>
        <v>Below Average</v>
      </c>
      <c r="L3416" s="7">
        <v>8.9830000000000005</v>
      </c>
      <c r="M3416" s="7" t="str" cm="1">
        <f t="array" ref="M3416">_xlfn.IFS(L3416&gt;9,"Above Average",L3416&lt;8,"Below Average",TRUE,"Average")</f>
        <v>Average</v>
      </c>
    </row>
    <row r="3417" spans="1:13" x14ac:dyDescent="0.3">
      <c r="A3417">
        <v>24</v>
      </c>
      <c r="B3417" s="21">
        <v>41096</v>
      </c>
      <c r="C3417" s="21" t="str">
        <f t="shared" si="53"/>
        <v>Jul</v>
      </c>
      <c r="D3417" s="6">
        <v>1645097.75</v>
      </c>
      <c r="E3417" t="s">
        <v>155</v>
      </c>
      <c r="F3417" s="5">
        <v>77.180000000000007</v>
      </c>
      <c r="G3417" s="5" t="str" cm="1">
        <f t="array" ref="G3417">_xlfn.IFS(F3417&gt;=86,"Hot Week (More Than 85°F)",F3417&lt;50,"Cold Week (Less Than 50°F)",TRUE,"Normal Week")</f>
        <v>Normal Week</v>
      </c>
      <c r="H3417" s="2">
        <v>3.6459999999999999</v>
      </c>
      <c r="I3417" s="2" t="str" cm="1">
        <f t="array" ref="I3417">_xlfn.IFS(H3417&gt;3.5,"Above Average",H3417&lt;3,"Below Average",TRUE,"Average")</f>
        <v>Above Average</v>
      </c>
      <c r="J3417" s="1">
        <v>138.22963329999999</v>
      </c>
      <c r="K3417" s="1" t="str" cm="1">
        <f t="array" ref="K3417">_xlfn.IFS(J3417&gt;200,"Above Average",J3417&lt;155,"Below Average",TRUE,"Average")</f>
        <v>Below Average</v>
      </c>
      <c r="L3417" s="7">
        <v>8.9529999999999994</v>
      </c>
      <c r="M3417" s="7" t="str" cm="1">
        <f t="array" ref="M3417">_xlfn.IFS(L3417&gt;9,"Above Average",L3417&lt;8,"Below Average",TRUE,"Average")</f>
        <v>Average</v>
      </c>
    </row>
    <row r="3418" spans="1:13" x14ac:dyDescent="0.3">
      <c r="A3418">
        <v>24</v>
      </c>
      <c r="B3418" s="21">
        <v>41103</v>
      </c>
      <c r="C3418" s="21" t="str">
        <f t="shared" si="53"/>
        <v>Jul</v>
      </c>
      <c r="D3418" s="6">
        <v>1405475.78</v>
      </c>
      <c r="E3418" t="s">
        <v>155</v>
      </c>
      <c r="F3418" s="5">
        <v>75.36</v>
      </c>
      <c r="G3418" s="5" t="str" cm="1">
        <f t="array" ref="G3418">_xlfn.IFS(F3418&gt;=86,"Hot Week (More Than 85°F)",F3418&lt;50,"Cold Week (Less Than 50°F)",TRUE,"Normal Week")</f>
        <v>Normal Week</v>
      </c>
      <c r="H3418" s="2">
        <v>3.6890000000000001</v>
      </c>
      <c r="I3418" s="2" t="str" cm="1">
        <f t="array" ref="I3418">_xlfn.IFS(H3418&gt;3.5,"Above Average",H3418&lt;3,"Below Average",TRUE,"Average")</f>
        <v>Above Average</v>
      </c>
      <c r="J3418" s="1">
        <v>138.26300000000001</v>
      </c>
      <c r="K3418" s="1" t="str" cm="1">
        <f t="array" ref="K3418">_xlfn.IFS(J3418&gt;200,"Above Average",J3418&lt;155,"Below Average",TRUE,"Average")</f>
        <v>Below Average</v>
      </c>
      <c r="L3418" s="7">
        <v>8.9529999999999994</v>
      </c>
      <c r="M3418" s="7" t="str" cm="1">
        <f t="array" ref="M3418">_xlfn.IFS(L3418&gt;9,"Above Average",L3418&lt;8,"Below Average",TRUE,"Average")</f>
        <v>Average</v>
      </c>
    </row>
    <row r="3419" spans="1:13" x14ac:dyDescent="0.3">
      <c r="A3419">
        <v>24</v>
      </c>
      <c r="B3419" s="21">
        <v>41110</v>
      </c>
      <c r="C3419" s="21" t="str">
        <f t="shared" si="53"/>
        <v>Jul</v>
      </c>
      <c r="D3419" s="6">
        <v>1394299</v>
      </c>
      <c r="E3419" t="s">
        <v>155</v>
      </c>
      <c r="F3419" s="5">
        <v>76.42</v>
      </c>
      <c r="G3419" s="5" t="str" cm="1">
        <f t="array" ref="G3419">_xlfn.IFS(F3419&gt;=86,"Hot Week (More Than 85°F)",F3419&lt;50,"Cold Week (Less Than 50°F)",TRUE,"Normal Week")</f>
        <v>Normal Week</v>
      </c>
      <c r="H3419" s="2">
        <v>3.7320000000000002</v>
      </c>
      <c r="I3419" s="2" t="str" cm="1">
        <f t="array" ref="I3419">_xlfn.IFS(H3419&gt;3.5,"Above Average",H3419&lt;3,"Below Average",TRUE,"Average")</f>
        <v>Above Average</v>
      </c>
      <c r="J3419" s="1">
        <v>138.2331935</v>
      </c>
      <c r="K3419" s="1" t="str" cm="1">
        <f t="array" ref="K3419">_xlfn.IFS(J3419&gt;200,"Above Average",J3419&lt;155,"Below Average",TRUE,"Average")</f>
        <v>Below Average</v>
      </c>
      <c r="L3419" s="7">
        <v>8.9529999999999994</v>
      </c>
      <c r="M3419" s="7" t="str" cm="1">
        <f t="array" ref="M3419">_xlfn.IFS(L3419&gt;9,"Above Average",L3419&lt;8,"Below Average",TRUE,"Average")</f>
        <v>Average</v>
      </c>
    </row>
    <row r="3420" spans="1:13" x14ac:dyDescent="0.3">
      <c r="A3420">
        <v>24</v>
      </c>
      <c r="B3420" s="21">
        <v>41117</v>
      </c>
      <c r="C3420" s="21" t="str">
        <f t="shared" si="53"/>
        <v>Jul</v>
      </c>
      <c r="D3420" s="6">
        <v>1307339.1399999999</v>
      </c>
      <c r="E3420" t="s">
        <v>155</v>
      </c>
      <c r="F3420" s="5">
        <v>73.62</v>
      </c>
      <c r="G3420" s="5" t="str" cm="1">
        <f t="array" ref="G3420">_xlfn.IFS(F3420&gt;=86,"Hot Week (More Than 85°F)",F3420&lt;50,"Cold Week (Less Than 50°F)",TRUE,"Normal Week")</f>
        <v>Normal Week</v>
      </c>
      <c r="H3420" s="2">
        <v>3.82</v>
      </c>
      <c r="I3420" s="2" t="str" cm="1">
        <f t="array" ref="I3420">_xlfn.IFS(H3420&gt;3.5,"Above Average",H3420&lt;3,"Below Average",TRUE,"Average")</f>
        <v>Above Average</v>
      </c>
      <c r="J3420" s="1">
        <v>138.20338709999999</v>
      </c>
      <c r="K3420" s="1" t="str" cm="1">
        <f t="array" ref="K3420">_xlfn.IFS(J3420&gt;200,"Above Average",J3420&lt;155,"Below Average",TRUE,"Average")</f>
        <v>Below Average</v>
      </c>
      <c r="L3420" s="7">
        <v>8.9529999999999994</v>
      </c>
      <c r="M3420" s="7" t="str" cm="1">
        <f t="array" ref="M3420">_xlfn.IFS(L3420&gt;9,"Above Average",L3420&lt;8,"Below Average",TRUE,"Average")</f>
        <v>Average</v>
      </c>
    </row>
    <row r="3421" spans="1:13" x14ac:dyDescent="0.3">
      <c r="A3421">
        <v>24</v>
      </c>
      <c r="B3421" s="21">
        <v>41124</v>
      </c>
      <c r="C3421" s="21" t="str">
        <f t="shared" si="53"/>
        <v>Aug</v>
      </c>
      <c r="D3421" s="6">
        <v>1440374.13</v>
      </c>
      <c r="E3421" t="s">
        <v>155</v>
      </c>
      <c r="F3421" s="5">
        <v>73.260000000000005</v>
      </c>
      <c r="G3421" s="5" t="str" cm="1">
        <f t="array" ref="G3421">_xlfn.IFS(F3421&gt;=86,"Hot Week (More Than 85°F)",F3421&lt;50,"Cold Week (Less Than 50°F)",TRUE,"Normal Week")</f>
        <v>Normal Week</v>
      </c>
      <c r="H3421" s="2">
        <v>3.819</v>
      </c>
      <c r="I3421" s="2" t="str" cm="1">
        <f t="array" ref="I3421">_xlfn.IFS(H3421&gt;3.5,"Above Average",H3421&lt;3,"Below Average",TRUE,"Average")</f>
        <v>Above Average</v>
      </c>
      <c r="J3421" s="1">
        <v>138.17358060000001</v>
      </c>
      <c r="K3421" s="1" t="str" cm="1">
        <f t="array" ref="K3421">_xlfn.IFS(J3421&gt;200,"Above Average",J3421&lt;155,"Below Average",TRUE,"Average")</f>
        <v>Below Average</v>
      </c>
      <c r="L3421" s="7">
        <v>8.9529999999999994</v>
      </c>
      <c r="M3421" s="7" t="str" cm="1">
        <f t="array" ref="M3421">_xlfn.IFS(L3421&gt;9,"Above Average",L3421&lt;8,"Below Average",TRUE,"Average")</f>
        <v>Average</v>
      </c>
    </row>
    <row r="3422" spans="1:13" x14ac:dyDescent="0.3">
      <c r="A3422">
        <v>24</v>
      </c>
      <c r="B3422" s="21">
        <v>41131</v>
      </c>
      <c r="C3422" s="21" t="str">
        <f t="shared" si="53"/>
        <v>Aug</v>
      </c>
      <c r="D3422" s="6">
        <v>1497054.81</v>
      </c>
      <c r="E3422" t="s">
        <v>155</v>
      </c>
      <c r="F3422" s="5">
        <v>75.53</v>
      </c>
      <c r="G3422" s="5" t="str" cm="1">
        <f t="array" ref="G3422">_xlfn.IFS(F3422&gt;=86,"Hot Week (More Than 85°F)",F3422&lt;50,"Cold Week (Less Than 50°F)",TRUE,"Normal Week")</f>
        <v>Normal Week</v>
      </c>
      <c r="H3422" s="2">
        <v>3.863</v>
      </c>
      <c r="I3422" s="2" t="str" cm="1">
        <f t="array" ref="I3422">_xlfn.IFS(H3422&gt;3.5,"Above Average",H3422&lt;3,"Below Average",TRUE,"Average")</f>
        <v>Above Average</v>
      </c>
      <c r="J3422" s="1">
        <v>138.1437742</v>
      </c>
      <c r="K3422" s="1" t="str" cm="1">
        <f t="array" ref="K3422">_xlfn.IFS(J3422&gt;200,"Above Average",J3422&lt;155,"Below Average",TRUE,"Average")</f>
        <v>Below Average</v>
      </c>
      <c r="L3422" s="7">
        <v>8.9529999999999994</v>
      </c>
      <c r="M3422" s="7" t="str" cm="1">
        <f t="array" ref="M3422">_xlfn.IFS(L3422&gt;9,"Above Average",L3422&lt;8,"Below Average",TRUE,"Average")</f>
        <v>Average</v>
      </c>
    </row>
    <row r="3423" spans="1:13" x14ac:dyDescent="0.3">
      <c r="A3423">
        <v>24</v>
      </c>
      <c r="B3423" s="21">
        <v>41138</v>
      </c>
      <c r="C3423" s="21" t="str">
        <f t="shared" si="53"/>
        <v>Aug</v>
      </c>
      <c r="D3423" s="6">
        <v>1397970.54</v>
      </c>
      <c r="E3423" t="s">
        <v>155</v>
      </c>
      <c r="F3423" s="5">
        <v>72.87</v>
      </c>
      <c r="G3423" s="5" t="str" cm="1">
        <f t="array" ref="G3423">_xlfn.IFS(F3423&gt;=86,"Hot Week (More Than 85°F)",F3423&lt;50,"Cold Week (Less Than 50°F)",TRUE,"Normal Week")</f>
        <v>Normal Week</v>
      </c>
      <c r="H3423" s="2">
        <v>3.9630000000000001</v>
      </c>
      <c r="I3423" s="2" t="str" cm="1">
        <f t="array" ref="I3423">_xlfn.IFS(H3423&gt;3.5,"Above Average",H3423&lt;3,"Below Average",TRUE,"Average")</f>
        <v>Above Average</v>
      </c>
      <c r="J3423" s="1">
        <v>138.18570969999999</v>
      </c>
      <c r="K3423" s="1" t="str" cm="1">
        <f t="array" ref="K3423">_xlfn.IFS(J3423&gt;200,"Above Average",J3423&lt;155,"Below Average",TRUE,"Average")</f>
        <v>Below Average</v>
      </c>
      <c r="L3423" s="7">
        <v>8.9529999999999994</v>
      </c>
      <c r="M3423" s="7" t="str" cm="1">
        <f t="array" ref="M3423">_xlfn.IFS(L3423&gt;9,"Above Average",L3423&lt;8,"Below Average",TRUE,"Average")</f>
        <v>Average</v>
      </c>
    </row>
    <row r="3424" spans="1:13" x14ac:dyDescent="0.3">
      <c r="A3424">
        <v>24</v>
      </c>
      <c r="B3424" s="21">
        <v>41145</v>
      </c>
      <c r="C3424" s="21" t="str">
        <f t="shared" si="53"/>
        <v>Aug</v>
      </c>
      <c r="D3424" s="6">
        <v>1303726.54</v>
      </c>
      <c r="E3424" t="s">
        <v>155</v>
      </c>
      <c r="F3424" s="5">
        <v>68.13</v>
      </c>
      <c r="G3424" s="5" t="str" cm="1">
        <f t="array" ref="G3424">_xlfn.IFS(F3424&gt;=86,"Hot Week (More Than 85°F)",F3424&lt;50,"Cold Week (Less Than 50°F)",TRUE,"Normal Week")</f>
        <v>Normal Week</v>
      </c>
      <c r="H3424" s="2">
        <v>3.9969999999999999</v>
      </c>
      <c r="I3424" s="2" t="str" cm="1">
        <f t="array" ref="I3424">_xlfn.IFS(H3424&gt;3.5,"Above Average",H3424&lt;3,"Below Average",TRUE,"Average")</f>
        <v>Above Average</v>
      </c>
      <c r="J3424" s="1">
        <v>138.2814516</v>
      </c>
      <c r="K3424" s="1" t="str" cm="1">
        <f t="array" ref="K3424">_xlfn.IFS(J3424&gt;200,"Above Average",J3424&lt;155,"Below Average",TRUE,"Average")</f>
        <v>Below Average</v>
      </c>
      <c r="L3424" s="7">
        <v>8.9529999999999994</v>
      </c>
      <c r="M3424" s="7" t="str" cm="1">
        <f t="array" ref="M3424">_xlfn.IFS(L3424&gt;9,"Above Average",L3424&lt;8,"Below Average",TRUE,"Average")</f>
        <v>Average</v>
      </c>
    </row>
    <row r="3425" spans="1:13" x14ac:dyDescent="0.3">
      <c r="A3425">
        <v>24</v>
      </c>
      <c r="B3425" s="21">
        <v>41152</v>
      </c>
      <c r="C3425" s="21" t="str">
        <f t="shared" si="53"/>
        <v>Aug</v>
      </c>
      <c r="D3425" s="6">
        <v>1344558.92</v>
      </c>
      <c r="E3425" t="s">
        <v>155</v>
      </c>
      <c r="F3425" s="5">
        <v>71.180000000000007</v>
      </c>
      <c r="G3425" s="5" t="str" cm="1">
        <f t="array" ref="G3425">_xlfn.IFS(F3425&gt;=86,"Hot Week (More Than 85°F)",F3425&lt;50,"Cold Week (Less Than 50°F)",TRUE,"Normal Week")</f>
        <v>Normal Week</v>
      </c>
      <c r="H3425" s="2">
        <v>4.0259999999999998</v>
      </c>
      <c r="I3425" s="2" t="str" cm="1">
        <f t="array" ref="I3425">_xlfn.IFS(H3425&gt;3.5,"Above Average",H3425&lt;3,"Below Average",TRUE,"Average")</f>
        <v>Above Average</v>
      </c>
      <c r="J3425" s="1">
        <v>138.3771935</v>
      </c>
      <c r="K3425" s="1" t="str" cm="1">
        <f t="array" ref="K3425">_xlfn.IFS(J3425&gt;200,"Above Average",J3425&lt;155,"Below Average",TRUE,"Average")</f>
        <v>Below Average</v>
      </c>
      <c r="L3425" s="7">
        <v>8.9529999999999994</v>
      </c>
      <c r="M3425" s="7" t="str" cm="1">
        <f t="array" ref="M3425">_xlfn.IFS(L3425&gt;9,"Above Average",L3425&lt;8,"Below Average",TRUE,"Average")</f>
        <v>Average</v>
      </c>
    </row>
    <row r="3426" spans="1:13" x14ac:dyDescent="0.3">
      <c r="A3426">
        <v>24</v>
      </c>
      <c r="B3426" s="21">
        <v>41159</v>
      </c>
      <c r="C3426" s="21" t="str">
        <f t="shared" si="53"/>
        <v>Sep</v>
      </c>
      <c r="D3426" s="6">
        <v>1477134.75</v>
      </c>
      <c r="E3426" t="s">
        <v>156</v>
      </c>
      <c r="F3426" s="5">
        <v>72.81</v>
      </c>
      <c r="G3426" s="5" t="str" cm="1">
        <f t="array" ref="G3426">_xlfn.IFS(F3426&gt;=86,"Hot Week (More Than 85°F)",F3426&lt;50,"Cold Week (Less Than 50°F)",TRUE,"Normal Week")</f>
        <v>Normal Week</v>
      </c>
      <c r="H3426" s="2">
        <v>4.0759999999999996</v>
      </c>
      <c r="I3426" s="2" t="str" cm="1">
        <f t="array" ref="I3426">_xlfn.IFS(H3426&gt;3.5,"Above Average",H3426&lt;3,"Below Average",TRUE,"Average")</f>
        <v>Above Average</v>
      </c>
      <c r="J3426" s="1">
        <v>138.47293550000001</v>
      </c>
      <c r="K3426" s="1" t="str" cm="1">
        <f t="array" ref="K3426">_xlfn.IFS(J3426&gt;200,"Above Average",J3426&lt;155,"Below Average",TRUE,"Average")</f>
        <v>Below Average</v>
      </c>
      <c r="L3426" s="7">
        <v>8.9529999999999994</v>
      </c>
      <c r="M3426" s="7" t="str" cm="1">
        <f t="array" ref="M3426">_xlfn.IFS(L3426&gt;9,"Above Average",L3426&lt;8,"Below Average",TRUE,"Average")</f>
        <v>Average</v>
      </c>
    </row>
    <row r="3427" spans="1:13" x14ac:dyDescent="0.3">
      <c r="A3427">
        <v>24</v>
      </c>
      <c r="B3427" s="21">
        <v>41166</v>
      </c>
      <c r="C3427" s="21" t="str">
        <f t="shared" si="53"/>
        <v>Sep</v>
      </c>
      <c r="D3427" s="6">
        <v>1242909.53</v>
      </c>
      <c r="E3427" t="s">
        <v>155</v>
      </c>
      <c r="F3427" s="5">
        <v>64.28</v>
      </c>
      <c r="G3427" s="5" t="str" cm="1">
        <f t="array" ref="G3427">_xlfn.IFS(F3427&gt;=86,"Hot Week (More Than 85°F)",F3427&lt;50,"Cold Week (Less Than 50°F)",TRUE,"Normal Week")</f>
        <v>Normal Week</v>
      </c>
      <c r="H3427" s="2">
        <v>4.0880000000000001</v>
      </c>
      <c r="I3427" s="2" t="str" cm="1">
        <f t="array" ref="I3427">_xlfn.IFS(H3427&gt;3.5,"Above Average",H3427&lt;3,"Below Average",TRUE,"Average")</f>
        <v>Above Average</v>
      </c>
      <c r="J3427" s="1">
        <v>138.56729999999999</v>
      </c>
      <c r="K3427" s="1" t="str" cm="1">
        <f t="array" ref="K3427">_xlfn.IFS(J3427&gt;200,"Above Average",J3427&lt;155,"Below Average",TRUE,"Average")</f>
        <v>Below Average</v>
      </c>
      <c r="L3427" s="7">
        <v>8.9529999999999994</v>
      </c>
      <c r="M3427" s="7" t="str" cm="1">
        <f t="array" ref="M3427">_xlfn.IFS(L3427&gt;9,"Above Average",L3427&lt;8,"Below Average",TRUE,"Average")</f>
        <v>Average</v>
      </c>
    </row>
    <row r="3428" spans="1:13" x14ac:dyDescent="0.3">
      <c r="A3428">
        <v>24</v>
      </c>
      <c r="B3428" s="21">
        <v>41173</v>
      </c>
      <c r="C3428" s="21" t="str">
        <f t="shared" si="53"/>
        <v>Sep</v>
      </c>
      <c r="D3428" s="6">
        <v>1261158.47</v>
      </c>
      <c r="E3428" t="s">
        <v>155</v>
      </c>
      <c r="F3428" s="5">
        <v>61.25</v>
      </c>
      <c r="G3428" s="5" t="str" cm="1">
        <f t="array" ref="G3428">_xlfn.IFS(F3428&gt;=86,"Hot Week (More Than 85°F)",F3428&lt;50,"Cold Week (Less Than 50°F)",TRUE,"Normal Week")</f>
        <v>Normal Week</v>
      </c>
      <c r="H3428" s="2">
        <v>4.2030000000000003</v>
      </c>
      <c r="I3428" s="2" t="str" cm="1">
        <f t="array" ref="I3428">_xlfn.IFS(H3428&gt;3.5,"Above Average",H3428&lt;3,"Below Average",TRUE,"Average")</f>
        <v>Above Average</v>
      </c>
      <c r="J3428" s="1">
        <v>138.6534</v>
      </c>
      <c r="K3428" s="1" t="str" cm="1">
        <f t="array" ref="K3428">_xlfn.IFS(J3428&gt;200,"Above Average",J3428&lt;155,"Below Average",TRUE,"Average")</f>
        <v>Below Average</v>
      </c>
      <c r="L3428" s="7">
        <v>8.9529999999999994</v>
      </c>
      <c r="M3428" s="7" t="str" cm="1">
        <f t="array" ref="M3428">_xlfn.IFS(L3428&gt;9,"Above Average",L3428&lt;8,"Below Average",TRUE,"Average")</f>
        <v>Average</v>
      </c>
    </row>
    <row r="3429" spans="1:13" x14ac:dyDescent="0.3">
      <c r="A3429">
        <v>24</v>
      </c>
      <c r="B3429" s="21">
        <v>41180</v>
      </c>
      <c r="C3429" s="21" t="str">
        <f t="shared" si="53"/>
        <v>Sep</v>
      </c>
      <c r="D3429" s="6">
        <v>1259278.3600000001</v>
      </c>
      <c r="E3429" t="s">
        <v>155</v>
      </c>
      <c r="F3429" s="5">
        <v>58.86</v>
      </c>
      <c r="G3429" s="5" t="str" cm="1">
        <f t="array" ref="G3429">_xlfn.IFS(F3429&gt;=86,"Hot Week (More Than 85°F)",F3429&lt;50,"Cold Week (Less Than 50°F)",TRUE,"Normal Week")</f>
        <v>Normal Week</v>
      </c>
      <c r="H3429" s="2">
        <v>4.1580000000000004</v>
      </c>
      <c r="I3429" s="2" t="str" cm="1">
        <f t="array" ref="I3429">_xlfn.IFS(H3429&gt;3.5,"Above Average",H3429&lt;3,"Below Average",TRUE,"Average")</f>
        <v>Above Average</v>
      </c>
      <c r="J3429" s="1">
        <v>138.73949999999999</v>
      </c>
      <c r="K3429" s="1" t="str" cm="1">
        <f t="array" ref="K3429">_xlfn.IFS(J3429&gt;200,"Above Average",J3429&lt;155,"Below Average",TRUE,"Average")</f>
        <v>Below Average</v>
      </c>
      <c r="L3429" s="7">
        <v>8.9529999999999994</v>
      </c>
      <c r="M3429" s="7" t="str" cm="1">
        <f t="array" ref="M3429">_xlfn.IFS(L3429&gt;9,"Above Average",L3429&lt;8,"Below Average",TRUE,"Average")</f>
        <v>Average</v>
      </c>
    </row>
    <row r="3430" spans="1:13" x14ac:dyDescent="0.3">
      <c r="A3430">
        <v>24</v>
      </c>
      <c r="B3430" s="21">
        <v>41187</v>
      </c>
      <c r="C3430" s="21" t="str">
        <f t="shared" si="53"/>
        <v>Oct</v>
      </c>
      <c r="D3430" s="6">
        <v>1416720.54</v>
      </c>
      <c r="E3430" t="s">
        <v>155</v>
      </c>
      <c r="F3430" s="5">
        <v>60.35</v>
      </c>
      <c r="G3430" s="5" t="str" cm="1">
        <f t="array" ref="G3430">_xlfn.IFS(F3430&gt;=86,"Hot Week (More Than 85°F)",F3430&lt;50,"Cold Week (Less Than 50°F)",TRUE,"Normal Week")</f>
        <v>Normal Week</v>
      </c>
      <c r="H3430" s="2">
        <v>4.1509999999999998</v>
      </c>
      <c r="I3430" s="2" t="str" cm="1">
        <f t="array" ref="I3430">_xlfn.IFS(H3430&gt;3.5,"Above Average",H3430&lt;3,"Below Average",TRUE,"Average")</f>
        <v>Above Average</v>
      </c>
      <c r="J3430" s="1">
        <v>138.82560000000001</v>
      </c>
      <c r="K3430" s="1" t="str" cm="1">
        <f t="array" ref="K3430">_xlfn.IFS(J3430&gt;200,"Above Average",J3430&lt;155,"Below Average",TRUE,"Average")</f>
        <v>Below Average</v>
      </c>
      <c r="L3430" s="7">
        <v>8.6929999999999996</v>
      </c>
      <c r="M3430" s="7" t="str" cm="1">
        <f t="array" ref="M3430">_xlfn.IFS(L3430&gt;9,"Above Average",L3430&lt;8,"Below Average",TRUE,"Average")</f>
        <v>Average</v>
      </c>
    </row>
    <row r="3431" spans="1:13" x14ac:dyDescent="0.3">
      <c r="A3431">
        <v>24</v>
      </c>
      <c r="B3431" s="21">
        <v>41194</v>
      </c>
      <c r="C3431" s="21" t="str">
        <f t="shared" si="53"/>
        <v>Oct</v>
      </c>
      <c r="D3431" s="6">
        <v>1416301.17</v>
      </c>
      <c r="E3431" t="s">
        <v>155</v>
      </c>
      <c r="F3431" s="5">
        <v>51.64</v>
      </c>
      <c r="G3431" s="5" t="str" cm="1">
        <f t="array" ref="G3431">_xlfn.IFS(F3431&gt;=86,"Hot Week (More Than 85°F)",F3431&lt;50,"Cold Week (Less Than 50°F)",TRUE,"Normal Week")</f>
        <v>Normal Week</v>
      </c>
      <c r="H3431" s="2">
        <v>4.1859999999999999</v>
      </c>
      <c r="I3431" s="2" t="str" cm="1">
        <f t="array" ref="I3431">_xlfn.IFS(H3431&gt;3.5,"Above Average",H3431&lt;3,"Below Average",TRUE,"Average")</f>
        <v>Above Average</v>
      </c>
      <c r="J3431" s="1">
        <v>138.9117</v>
      </c>
      <c r="K3431" s="1" t="str" cm="1">
        <f t="array" ref="K3431">_xlfn.IFS(J3431&gt;200,"Above Average",J3431&lt;155,"Below Average",TRUE,"Average")</f>
        <v>Below Average</v>
      </c>
      <c r="L3431" s="7">
        <v>8.6929999999999996</v>
      </c>
      <c r="M3431" s="7" t="str" cm="1">
        <f t="array" ref="M3431">_xlfn.IFS(L3431&gt;9,"Above Average",L3431&lt;8,"Below Average",TRUE,"Average")</f>
        <v>Average</v>
      </c>
    </row>
    <row r="3432" spans="1:13" x14ac:dyDescent="0.3">
      <c r="A3432">
        <v>24</v>
      </c>
      <c r="B3432" s="21">
        <v>41201</v>
      </c>
      <c r="C3432" s="21" t="str">
        <f t="shared" si="53"/>
        <v>Oct</v>
      </c>
      <c r="D3432" s="6">
        <v>1255414.8400000001</v>
      </c>
      <c r="E3432" t="s">
        <v>155</v>
      </c>
      <c r="F3432" s="5">
        <v>52.59</v>
      </c>
      <c r="G3432" s="5" t="str" cm="1">
        <f t="array" ref="G3432">_xlfn.IFS(F3432&gt;=86,"Hot Week (More Than 85°F)",F3432&lt;50,"Cold Week (Less Than 50°F)",TRUE,"Normal Week")</f>
        <v>Normal Week</v>
      </c>
      <c r="H3432" s="2">
        <v>4.1529999999999996</v>
      </c>
      <c r="I3432" s="2" t="str" cm="1">
        <f t="array" ref="I3432">_xlfn.IFS(H3432&gt;3.5,"Above Average",H3432&lt;3,"Below Average",TRUE,"Average")</f>
        <v>Above Average</v>
      </c>
      <c r="J3432" s="1">
        <v>138.83361289999999</v>
      </c>
      <c r="K3432" s="1" t="str" cm="1">
        <f t="array" ref="K3432">_xlfn.IFS(J3432&gt;200,"Above Average",J3432&lt;155,"Below Average",TRUE,"Average")</f>
        <v>Below Average</v>
      </c>
      <c r="L3432" s="7">
        <v>8.6929999999999996</v>
      </c>
      <c r="M3432" s="7" t="str" cm="1">
        <f t="array" ref="M3432">_xlfn.IFS(L3432&gt;9,"Above Average",L3432&lt;8,"Below Average",TRUE,"Average")</f>
        <v>Average</v>
      </c>
    </row>
    <row r="3433" spans="1:13" x14ac:dyDescent="0.3">
      <c r="A3433">
        <v>24</v>
      </c>
      <c r="B3433" s="21">
        <v>41208</v>
      </c>
      <c r="C3433" s="21" t="str">
        <f t="shared" si="53"/>
        <v>Oct</v>
      </c>
      <c r="D3433" s="6">
        <v>1307182.29</v>
      </c>
      <c r="E3433" t="s">
        <v>155</v>
      </c>
      <c r="F3433" s="5">
        <v>55.16</v>
      </c>
      <c r="G3433" s="5" t="str" cm="1">
        <f t="array" ref="G3433">_xlfn.IFS(F3433&gt;=86,"Hot Week (More Than 85°F)",F3433&lt;50,"Cold Week (Less Than 50°F)",TRUE,"Normal Week")</f>
        <v>Normal Week</v>
      </c>
      <c r="H3433" s="2">
        <v>4.0709999999999997</v>
      </c>
      <c r="I3433" s="2" t="str" cm="1">
        <f t="array" ref="I3433">_xlfn.IFS(H3433&gt;3.5,"Above Average",H3433&lt;3,"Below Average",TRUE,"Average")</f>
        <v>Above Average</v>
      </c>
      <c r="J3433" s="1">
        <v>138.72816130000001</v>
      </c>
      <c r="K3433" s="1" t="str" cm="1">
        <f t="array" ref="K3433">_xlfn.IFS(J3433&gt;200,"Above Average",J3433&lt;155,"Below Average",TRUE,"Average")</f>
        <v>Below Average</v>
      </c>
      <c r="L3433" s="7">
        <v>8.6929999999999996</v>
      </c>
      <c r="M3433" s="7" t="str" cm="1">
        <f t="array" ref="M3433">_xlfn.IFS(L3433&gt;9,"Above Average",L3433&lt;8,"Below Average",TRUE,"Average")</f>
        <v>Average</v>
      </c>
    </row>
    <row r="3434" spans="1:13" x14ac:dyDescent="0.3">
      <c r="A3434">
        <v>25</v>
      </c>
      <c r="B3434" s="21">
        <v>40214</v>
      </c>
      <c r="C3434" s="21" t="str">
        <f t="shared" si="53"/>
        <v>Feb</v>
      </c>
      <c r="D3434" s="6">
        <v>677231.63</v>
      </c>
      <c r="E3434" t="s">
        <v>155</v>
      </c>
      <c r="F3434" s="5">
        <v>21.1</v>
      </c>
      <c r="G3434" s="5" t="str" cm="1">
        <f t="array" ref="G3434">_xlfn.IFS(F3434&gt;=86,"Hot Week (More Than 85°F)",F3434&lt;50,"Cold Week (Less Than 50°F)",TRUE,"Normal Week")</f>
        <v>Cold Week (Less Than 50°F)</v>
      </c>
      <c r="H3434" s="2">
        <v>2.7839999999999998</v>
      </c>
      <c r="I3434" s="2" t="str" cm="1">
        <f t="array" ref="I3434">_xlfn.IFS(H3434&gt;3.5,"Above Average",H3434&lt;3,"Below Average",TRUE,"Average")</f>
        <v>Below Average</v>
      </c>
      <c r="J3434" s="1">
        <v>204.24719350000001</v>
      </c>
      <c r="K3434" s="1" t="str" cm="1">
        <f t="array" ref="K3434">_xlfn.IFS(J3434&gt;200,"Above Average",J3434&lt;155,"Below Average",TRUE,"Average")</f>
        <v>Above Average</v>
      </c>
      <c r="L3434" s="7">
        <v>8.1869999999999994</v>
      </c>
      <c r="M3434" s="7" t="str" cm="1">
        <f t="array" ref="M3434">_xlfn.IFS(L3434&gt;9,"Above Average",L3434&lt;8,"Below Average",TRUE,"Average")</f>
        <v>Average</v>
      </c>
    </row>
    <row r="3435" spans="1:13" x14ac:dyDescent="0.3">
      <c r="A3435">
        <v>25</v>
      </c>
      <c r="B3435" s="21">
        <v>40221</v>
      </c>
      <c r="C3435" s="21" t="str">
        <f t="shared" si="53"/>
        <v>Feb</v>
      </c>
      <c r="D3435" s="6">
        <v>583364.02</v>
      </c>
      <c r="E3435" t="s">
        <v>156</v>
      </c>
      <c r="F3435" s="5">
        <v>19.64</v>
      </c>
      <c r="G3435" s="5" t="str" cm="1">
        <f t="array" ref="G3435">_xlfn.IFS(F3435&gt;=86,"Hot Week (More Than 85°F)",F3435&lt;50,"Cold Week (Less Than 50°F)",TRUE,"Normal Week")</f>
        <v>Cold Week (Less Than 50°F)</v>
      </c>
      <c r="H3435" s="2">
        <v>2.7730000000000001</v>
      </c>
      <c r="I3435" s="2" t="str" cm="1">
        <f t="array" ref="I3435">_xlfn.IFS(H3435&gt;3.5,"Above Average",H3435&lt;3,"Below Average",TRUE,"Average")</f>
        <v>Below Average</v>
      </c>
      <c r="J3435" s="1">
        <v>204.3857472</v>
      </c>
      <c r="K3435" s="1" t="str" cm="1">
        <f t="array" ref="K3435">_xlfn.IFS(J3435&gt;200,"Above Average",J3435&lt;155,"Below Average",TRUE,"Average")</f>
        <v>Above Average</v>
      </c>
      <c r="L3435" s="7">
        <v>8.1869999999999994</v>
      </c>
      <c r="M3435" s="7" t="str" cm="1">
        <f t="array" ref="M3435">_xlfn.IFS(L3435&gt;9,"Above Average",L3435&lt;8,"Below Average",TRUE,"Average")</f>
        <v>Average</v>
      </c>
    </row>
    <row r="3436" spans="1:13" x14ac:dyDescent="0.3">
      <c r="A3436">
        <v>25</v>
      </c>
      <c r="B3436" s="21">
        <v>40228</v>
      </c>
      <c r="C3436" s="21" t="str">
        <f t="shared" si="53"/>
        <v>Feb</v>
      </c>
      <c r="D3436" s="6">
        <v>676260.67</v>
      </c>
      <c r="E3436" t="s">
        <v>155</v>
      </c>
      <c r="F3436" s="5">
        <v>24.16</v>
      </c>
      <c r="G3436" s="5" t="str" cm="1">
        <f t="array" ref="G3436">_xlfn.IFS(F3436&gt;=86,"Hot Week (More Than 85°F)",F3436&lt;50,"Cold Week (Less Than 50°F)",TRUE,"Normal Week")</f>
        <v>Cold Week (Less Than 50°F)</v>
      </c>
      <c r="H3436" s="2">
        <v>2.7450000000000001</v>
      </c>
      <c r="I3436" s="2" t="str" cm="1">
        <f t="array" ref="I3436">_xlfn.IFS(H3436&gt;3.5,"Above Average",H3436&lt;3,"Below Average",TRUE,"Average")</f>
        <v>Below Average</v>
      </c>
      <c r="J3436" s="1">
        <v>204.4321004</v>
      </c>
      <c r="K3436" s="1" t="str" cm="1">
        <f t="array" ref="K3436">_xlfn.IFS(J3436&gt;200,"Above Average",J3436&lt;155,"Below Average",TRUE,"Average")</f>
        <v>Above Average</v>
      </c>
      <c r="L3436" s="7">
        <v>8.1869999999999994</v>
      </c>
      <c r="M3436" s="7" t="str" cm="1">
        <f t="array" ref="M3436">_xlfn.IFS(L3436&gt;9,"Above Average",L3436&lt;8,"Below Average",TRUE,"Average")</f>
        <v>Average</v>
      </c>
    </row>
    <row r="3437" spans="1:13" x14ac:dyDescent="0.3">
      <c r="A3437">
        <v>25</v>
      </c>
      <c r="B3437" s="21">
        <v>40235</v>
      </c>
      <c r="C3437" s="21" t="str">
        <f t="shared" si="53"/>
        <v>Feb</v>
      </c>
      <c r="D3437" s="6">
        <v>628516.56999999995</v>
      </c>
      <c r="E3437" t="s">
        <v>155</v>
      </c>
      <c r="F3437" s="5">
        <v>29.16</v>
      </c>
      <c r="G3437" s="5" t="str" cm="1">
        <f t="array" ref="G3437">_xlfn.IFS(F3437&gt;=86,"Hot Week (More Than 85°F)",F3437&lt;50,"Cold Week (Less Than 50°F)",TRUE,"Normal Week")</f>
        <v>Cold Week (Less Than 50°F)</v>
      </c>
      <c r="H3437" s="2">
        <v>2.754</v>
      </c>
      <c r="I3437" s="2" t="str" cm="1">
        <f t="array" ref="I3437">_xlfn.IFS(H3437&gt;3.5,"Above Average",H3437&lt;3,"Below Average",TRUE,"Average")</f>
        <v>Below Average</v>
      </c>
      <c r="J3437" s="1">
        <v>204.46308690000001</v>
      </c>
      <c r="K3437" s="1" t="str" cm="1">
        <f t="array" ref="K3437">_xlfn.IFS(J3437&gt;200,"Above Average",J3437&lt;155,"Below Average",TRUE,"Average")</f>
        <v>Above Average</v>
      </c>
      <c r="L3437" s="7">
        <v>8.1869999999999994</v>
      </c>
      <c r="M3437" s="7" t="str" cm="1">
        <f t="array" ref="M3437">_xlfn.IFS(L3437&gt;9,"Above Average",L3437&lt;8,"Below Average",TRUE,"Average")</f>
        <v>Average</v>
      </c>
    </row>
    <row r="3438" spans="1:13" x14ac:dyDescent="0.3">
      <c r="A3438">
        <v>25</v>
      </c>
      <c r="B3438" s="21">
        <v>40242</v>
      </c>
      <c r="C3438" s="21" t="str">
        <f t="shared" si="53"/>
        <v>Mar</v>
      </c>
      <c r="D3438" s="6">
        <v>665750.06000000006</v>
      </c>
      <c r="E3438" t="s">
        <v>155</v>
      </c>
      <c r="F3438" s="5">
        <v>29.45</v>
      </c>
      <c r="G3438" s="5" t="str" cm="1">
        <f t="array" ref="G3438">_xlfn.IFS(F3438&gt;=86,"Hot Week (More Than 85°F)",F3438&lt;50,"Cold Week (Less Than 50°F)",TRUE,"Normal Week")</f>
        <v>Cold Week (Less Than 50°F)</v>
      </c>
      <c r="H3438" s="2">
        <v>2.7770000000000001</v>
      </c>
      <c r="I3438" s="2" t="str" cm="1">
        <f t="array" ref="I3438">_xlfn.IFS(H3438&gt;3.5,"Above Average",H3438&lt;3,"Below Average",TRUE,"Average")</f>
        <v>Below Average</v>
      </c>
      <c r="J3438" s="1">
        <v>204.49407339999999</v>
      </c>
      <c r="K3438" s="1" t="str" cm="1">
        <f t="array" ref="K3438">_xlfn.IFS(J3438&gt;200,"Above Average",J3438&lt;155,"Below Average",TRUE,"Average")</f>
        <v>Above Average</v>
      </c>
      <c r="L3438" s="7">
        <v>8.1869999999999994</v>
      </c>
      <c r="M3438" s="7" t="str" cm="1">
        <f t="array" ref="M3438">_xlfn.IFS(L3438&gt;9,"Above Average",L3438&lt;8,"Below Average",TRUE,"Average")</f>
        <v>Average</v>
      </c>
    </row>
    <row r="3439" spans="1:13" x14ac:dyDescent="0.3">
      <c r="A3439">
        <v>25</v>
      </c>
      <c r="B3439" s="21">
        <v>40249</v>
      </c>
      <c r="C3439" s="21" t="str">
        <f t="shared" si="53"/>
        <v>Mar</v>
      </c>
      <c r="D3439" s="6">
        <v>660619.99</v>
      </c>
      <c r="E3439" t="s">
        <v>155</v>
      </c>
      <c r="F3439" s="5">
        <v>40.049999999999997</v>
      </c>
      <c r="G3439" s="5" t="str" cm="1">
        <f t="array" ref="G3439">_xlfn.IFS(F3439&gt;=86,"Hot Week (More Than 85°F)",F3439&lt;50,"Cold Week (Less Than 50°F)",TRUE,"Normal Week")</f>
        <v>Cold Week (Less Than 50°F)</v>
      </c>
      <c r="H3439" s="2">
        <v>2.8180000000000001</v>
      </c>
      <c r="I3439" s="2" t="str" cm="1">
        <f t="array" ref="I3439">_xlfn.IFS(H3439&gt;3.5,"Above Average",H3439&lt;3,"Below Average",TRUE,"Average")</f>
        <v>Below Average</v>
      </c>
      <c r="J3439" s="1">
        <v>204.52505980000001</v>
      </c>
      <c r="K3439" s="1" t="str" cm="1">
        <f t="array" ref="K3439">_xlfn.IFS(J3439&gt;200,"Above Average",J3439&lt;155,"Below Average",TRUE,"Average")</f>
        <v>Above Average</v>
      </c>
      <c r="L3439" s="7">
        <v>8.1869999999999994</v>
      </c>
      <c r="M3439" s="7" t="str" cm="1">
        <f t="array" ref="M3439">_xlfn.IFS(L3439&gt;9,"Above Average",L3439&lt;8,"Below Average",TRUE,"Average")</f>
        <v>Average</v>
      </c>
    </row>
    <row r="3440" spans="1:13" x14ac:dyDescent="0.3">
      <c r="A3440">
        <v>25</v>
      </c>
      <c r="B3440" s="21">
        <v>40256</v>
      </c>
      <c r="C3440" s="21" t="str">
        <f t="shared" si="53"/>
        <v>Mar</v>
      </c>
      <c r="D3440" s="6">
        <v>659795.84</v>
      </c>
      <c r="E3440" t="s">
        <v>155</v>
      </c>
      <c r="F3440" s="5">
        <v>45</v>
      </c>
      <c r="G3440" s="5" t="str" cm="1">
        <f t="array" ref="G3440">_xlfn.IFS(F3440&gt;=86,"Hot Week (More Than 85°F)",F3440&lt;50,"Cold Week (Less Than 50°F)",TRUE,"Normal Week")</f>
        <v>Cold Week (Less Than 50°F)</v>
      </c>
      <c r="H3440" s="2">
        <v>2.8439999999999999</v>
      </c>
      <c r="I3440" s="2" t="str" cm="1">
        <f t="array" ref="I3440">_xlfn.IFS(H3440&gt;3.5,"Above Average",H3440&lt;3,"Below Average",TRUE,"Average")</f>
        <v>Below Average</v>
      </c>
      <c r="J3440" s="1">
        <v>204.3782258</v>
      </c>
      <c r="K3440" s="1" t="str" cm="1">
        <f t="array" ref="K3440">_xlfn.IFS(J3440&gt;200,"Above Average",J3440&lt;155,"Below Average",TRUE,"Average")</f>
        <v>Above Average</v>
      </c>
      <c r="L3440" s="7">
        <v>8.1869999999999994</v>
      </c>
      <c r="M3440" s="7" t="str" cm="1">
        <f t="array" ref="M3440">_xlfn.IFS(L3440&gt;9,"Above Average",L3440&lt;8,"Below Average",TRUE,"Average")</f>
        <v>Average</v>
      </c>
    </row>
    <row r="3441" spans="1:13" x14ac:dyDescent="0.3">
      <c r="A3441">
        <v>25</v>
      </c>
      <c r="B3441" s="21">
        <v>40263</v>
      </c>
      <c r="C3441" s="21" t="str">
        <f t="shared" si="53"/>
        <v>Mar</v>
      </c>
      <c r="D3441" s="6">
        <v>696687.6</v>
      </c>
      <c r="E3441" t="s">
        <v>155</v>
      </c>
      <c r="F3441" s="5">
        <v>45.84</v>
      </c>
      <c r="G3441" s="5" t="str" cm="1">
        <f t="array" ref="G3441">_xlfn.IFS(F3441&gt;=86,"Hot Week (More Than 85°F)",F3441&lt;50,"Cold Week (Less Than 50°F)",TRUE,"Normal Week")</f>
        <v>Cold Week (Less Than 50°F)</v>
      </c>
      <c r="H3441" s="2">
        <v>2.8540000000000001</v>
      </c>
      <c r="I3441" s="2" t="str" cm="1">
        <f t="array" ref="I3441">_xlfn.IFS(H3441&gt;3.5,"Above Average",H3441&lt;3,"Below Average",TRUE,"Average")</f>
        <v>Below Average</v>
      </c>
      <c r="J3441" s="1">
        <v>204.20175499999999</v>
      </c>
      <c r="K3441" s="1" t="str" cm="1">
        <f t="array" ref="K3441">_xlfn.IFS(J3441&gt;200,"Above Average",J3441&lt;155,"Below Average",TRUE,"Average")</f>
        <v>Above Average</v>
      </c>
      <c r="L3441" s="7">
        <v>8.1869999999999994</v>
      </c>
      <c r="M3441" s="7" t="str" cm="1">
        <f t="array" ref="M3441">_xlfn.IFS(L3441&gt;9,"Above Average",L3441&lt;8,"Below Average",TRUE,"Average")</f>
        <v>Average</v>
      </c>
    </row>
    <row r="3442" spans="1:13" x14ac:dyDescent="0.3">
      <c r="A3442">
        <v>25</v>
      </c>
      <c r="B3442" s="21">
        <v>40270</v>
      </c>
      <c r="C3442" s="21" t="str">
        <f t="shared" si="53"/>
        <v>Apr</v>
      </c>
      <c r="D3442" s="6">
        <v>822486.37</v>
      </c>
      <c r="E3442" t="s">
        <v>155</v>
      </c>
      <c r="F3442" s="5">
        <v>47.2</v>
      </c>
      <c r="G3442" s="5" t="str" cm="1">
        <f t="array" ref="G3442">_xlfn.IFS(F3442&gt;=86,"Hot Week (More Than 85°F)",F3442&lt;50,"Cold Week (Less Than 50°F)",TRUE,"Normal Week")</f>
        <v>Cold Week (Less Than 50°F)</v>
      </c>
      <c r="H3442" s="2">
        <v>2.85</v>
      </c>
      <c r="I3442" s="2" t="str" cm="1">
        <f t="array" ref="I3442">_xlfn.IFS(H3442&gt;3.5,"Above Average",H3442&lt;3,"Below Average",TRUE,"Average")</f>
        <v>Below Average</v>
      </c>
      <c r="J3442" s="1">
        <v>204.02528419999999</v>
      </c>
      <c r="K3442" s="1" t="str" cm="1">
        <f t="array" ref="K3442">_xlfn.IFS(J3442&gt;200,"Above Average",J3442&lt;155,"Below Average",TRUE,"Average")</f>
        <v>Above Average</v>
      </c>
      <c r="L3442" s="7">
        <v>7.8559999999999999</v>
      </c>
      <c r="M3442" s="7" t="str" cm="1">
        <f t="array" ref="M3442">_xlfn.IFS(L3442&gt;9,"Above Average",L3442&lt;8,"Below Average",TRUE,"Average")</f>
        <v>Below Average</v>
      </c>
    </row>
    <row r="3443" spans="1:13" x14ac:dyDescent="0.3">
      <c r="A3443">
        <v>25</v>
      </c>
      <c r="B3443" s="21">
        <v>40277</v>
      </c>
      <c r="C3443" s="21" t="str">
        <f t="shared" si="53"/>
        <v>Apr</v>
      </c>
      <c r="D3443" s="6">
        <v>712647.97</v>
      </c>
      <c r="E3443" t="s">
        <v>155</v>
      </c>
      <c r="F3443" s="5">
        <v>61.36</v>
      </c>
      <c r="G3443" s="5" t="str" cm="1">
        <f t="array" ref="G3443">_xlfn.IFS(F3443&gt;=86,"Hot Week (More Than 85°F)",F3443&lt;50,"Cold Week (Less Than 50°F)",TRUE,"Normal Week")</f>
        <v>Normal Week</v>
      </c>
      <c r="H3443" s="2">
        <v>2.8690000000000002</v>
      </c>
      <c r="I3443" s="2" t="str" cm="1">
        <f t="array" ref="I3443">_xlfn.IFS(H3443&gt;3.5,"Above Average",H3443&lt;3,"Below Average",TRUE,"Average")</f>
        <v>Below Average</v>
      </c>
      <c r="J3443" s="1">
        <v>203.84881340000001</v>
      </c>
      <c r="K3443" s="1" t="str" cm="1">
        <f t="array" ref="K3443">_xlfn.IFS(J3443&gt;200,"Above Average",J3443&lt;155,"Below Average",TRUE,"Average")</f>
        <v>Above Average</v>
      </c>
      <c r="L3443" s="7">
        <v>7.8559999999999999</v>
      </c>
      <c r="M3443" s="7" t="str" cm="1">
        <f t="array" ref="M3443">_xlfn.IFS(L3443&gt;9,"Above Average",L3443&lt;8,"Below Average",TRUE,"Average")</f>
        <v>Below Average</v>
      </c>
    </row>
    <row r="3444" spans="1:13" x14ac:dyDescent="0.3">
      <c r="A3444">
        <v>25</v>
      </c>
      <c r="B3444" s="21">
        <v>40284</v>
      </c>
      <c r="C3444" s="21" t="str">
        <f t="shared" si="53"/>
        <v>Apr</v>
      </c>
      <c r="D3444" s="6">
        <v>715311.6</v>
      </c>
      <c r="E3444" t="s">
        <v>155</v>
      </c>
      <c r="F3444" s="5">
        <v>52.16</v>
      </c>
      <c r="G3444" s="5" t="str" cm="1">
        <f t="array" ref="G3444">_xlfn.IFS(F3444&gt;=86,"Hot Week (More Than 85°F)",F3444&lt;50,"Cold Week (Less Than 50°F)",TRUE,"Normal Week")</f>
        <v>Normal Week</v>
      </c>
      <c r="H3444" s="2">
        <v>2.899</v>
      </c>
      <c r="I3444" s="2" t="str" cm="1">
        <f t="array" ref="I3444">_xlfn.IFS(H3444&gt;3.5,"Above Average",H3444&lt;3,"Below Average",TRUE,"Average")</f>
        <v>Below Average</v>
      </c>
      <c r="J3444" s="1">
        <v>203.7307486</v>
      </c>
      <c r="K3444" s="1" t="str" cm="1">
        <f t="array" ref="K3444">_xlfn.IFS(J3444&gt;200,"Above Average",J3444&lt;155,"Below Average",TRUE,"Average")</f>
        <v>Above Average</v>
      </c>
      <c r="L3444" s="7">
        <v>7.8559999999999999</v>
      </c>
      <c r="M3444" s="7" t="str" cm="1">
        <f t="array" ref="M3444">_xlfn.IFS(L3444&gt;9,"Above Average",L3444&lt;8,"Below Average",TRUE,"Average")</f>
        <v>Below Average</v>
      </c>
    </row>
    <row r="3445" spans="1:13" x14ac:dyDescent="0.3">
      <c r="A3445">
        <v>25</v>
      </c>
      <c r="B3445" s="21">
        <v>40291</v>
      </c>
      <c r="C3445" s="21" t="str">
        <f t="shared" si="53"/>
        <v>Apr</v>
      </c>
      <c r="D3445" s="6">
        <v>694531.72</v>
      </c>
      <c r="E3445" t="s">
        <v>155</v>
      </c>
      <c r="F3445" s="5">
        <v>46.12</v>
      </c>
      <c r="G3445" s="5" t="str" cm="1">
        <f t="array" ref="G3445">_xlfn.IFS(F3445&gt;=86,"Hot Week (More Than 85°F)",F3445&lt;50,"Cold Week (Less Than 50°F)",TRUE,"Normal Week")</f>
        <v>Cold Week (Less Than 50°F)</v>
      </c>
      <c r="H3445" s="2">
        <v>2.9020000000000001</v>
      </c>
      <c r="I3445" s="2" t="str" cm="1">
        <f t="array" ref="I3445">_xlfn.IFS(H3445&gt;3.5,"Above Average",H3445&lt;3,"Below Average",TRUE,"Average")</f>
        <v>Below Average</v>
      </c>
      <c r="J3445" s="1">
        <v>203.6905586</v>
      </c>
      <c r="K3445" s="1" t="str" cm="1">
        <f t="array" ref="K3445">_xlfn.IFS(J3445&gt;200,"Above Average",J3445&lt;155,"Below Average",TRUE,"Average")</f>
        <v>Above Average</v>
      </c>
      <c r="L3445" s="7">
        <v>7.8559999999999999</v>
      </c>
      <c r="M3445" s="7" t="str" cm="1">
        <f t="array" ref="M3445">_xlfn.IFS(L3445&gt;9,"Above Average",L3445&lt;8,"Below Average",TRUE,"Average")</f>
        <v>Below Average</v>
      </c>
    </row>
    <row r="3446" spans="1:13" x14ac:dyDescent="0.3">
      <c r="A3446">
        <v>25</v>
      </c>
      <c r="B3446" s="21">
        <v>40298</v>
      </c>
      <c r="C3446" s="21" t="str">
        <f t="shared" si="53"/>
        <v>Apr</v>
      </c>
      <c r="D3446" s="6">
        <v>706924.02</v>
      </c>
      <c r="E3446" t="s">
        <v>155</v>
      </c>
      <c r="F3446" s="5">
        <v>50.97</v>
      </c>
      <c r="G3446" s="5" t="str" cm="1">
        <f t="array" ref="G3446">_xlfn.IFS(F3446&gt;=86,"Hot Week (More Than 85°F)",F3446&lt;50,"Cold Week (Less Than 50°F)",TRUE,"Normal Week")</f>
        <v>Normal Week</v>
      </c>
      <c r="H3446" s="2">
        <v>2.9209999999999998</v>
      </c>
      <c r="I3446" s="2" t="str" cm="1">
        <f t="array" ref="I3446">_xlfn.IFS(H3446&gt;3.5,"Above Average",H3446&lt;3,"Below Average",TRUE,"Average")</f>
        <v>Below Average</v>
      </c>
      <c r="J3446" s="1">
        <v>203.65036850000001</v>
      </c>
      <c r="K3446" s="1" t="str" cm="1">
        <f t="array" ref="K3446">_xlfn.IFS(J3446&gt;200,"Above Average",J3446&lt;155,"Below Average",TRUE,"Average")</f>
        <v>Above Average</v>
      </c>
      <c r="L3446" s="7">
        <v>7.8559999999999999</v>
      </c>
      <c r="M3446" s="7" t="str" cm="1">
        <f t="array" ref="M3446">_xlfn.IFS(L3446&gt;9,"Above Average",L3446&lt;8,"Below Average",TRUE,"Average")</f>
        <v>Below Average</v>
      </c>
    </row>
    <row r="3447" spans="1:13" x14ac:dyDescent="0.3">
      <c r="A3447">
        <v>25</v>
      </c>
      <c r="B3447" s="21">
        <v>40305</v>
      </c>
      <c r="C3447" s="21" t="str">
        <f t="shared" si="53"/>
        <v>May</v>
      </c>
      <c r="D3447" s="6">
        <v>724468.97</v>
      </c>
      <c r="E3447" t="s">
        <v>155</v>
      </c>
      <c r="F3447" s="5">
        <v>63.67</v>
      </c>
      <c r="G3447" s="5" t="str" cm="1">
        <f t="array" ref="G3447">_xlfn.IFS(F3447&gt;=86,"Hot Week (More Than 85°F)",F3447&lt;50,"Cold Week (Less Than 50°F)",TRUE,"Normal Week")</f>
        <v>Normal Week</v>
      </c>
      <c r="H3447" s="2">
        <v>2.9660000000000002</v>
      </c>
      <c r="I3447" s="2" t="str" cm="1">
        <f t="array" ref="I3447">_xlfn.IFS(H3447&gt;3.5,"Above Average",H3447&lt;3,"Below Average",TRUE,"Average")</f>
        <v>Below Average</v>
      </c>
      <c r="J3447" s="1">
        <v>203.6101784</v>
      </c>
      <c r="K3447" s="1" t="str" cm="1">
        <f t="array" ref="K3447">_xlfn.IFS(J3447&gt;200,"Above Average",J3447&lt;155,"Below Average",TRUE,"Average")</f>
        <v>Above Average</v>
      </c>
      <c r="L3447" s="7">
        <v>7.8559999999999999</v>
      </c>
      <c r="M3447" s="7" t="str" cm="1">
        <f t="array" ref="M3447">_xlfn.IFS(L3447&gt;9,"Above Average",L3447&lt;8,"Below Average",TRUE,"Average")</f>
        <v>Below Average</v>
      </c>
    </row>
    <row r="3448" spans="1:13" x14ac:dyDescent="0.3">
      <c r="A3448">
        <v>25</v>
      </c>
      <c r="B3448" s="21">
        <v>40312</v>
      </c>
      <c r="C3448" s="21" t="str">
        <f t="shared" si="53"/>
        <v>May</v>
      </c>
      <c r="D3448" s="6">
        <v>698073.95</v>
      </c>
      <c r="E3448" t="s">
        <v>155</v>
      </c>
      <c r="F3448" s="5">
        <v>50.27</v>
      </c>
      <c r="G3448" s="5" t="str" cm="1">
        <f t="array" ref="G3448">_xlfn.IFS(F3448&gt;=86,"Hot Week (More Than 85°F)",F3448&lt;50,"Cold Week (Less Than 50°F)",TRUE,"Normal Week")</f>
        <v>Normal Week</v>
      </c>
      <c r="H3448" s="2">
        <v>2.9820000000000002</v>
      </c>
      <c r="I3448" s="2" t="str" cm="1">
        <f t="array" ref="I3448">_xlfn.IFS(H3448&gt;3.5,"Above Average",H3448&lt;3,"Below Average",TRUE,"Average")</f>
        <v>Below Average</v>
      </c>
      <c r="J3448" s="1">
        <v>203.61339150000001</v>
      </c>
      <c r="K3448" s="1" t="str" cm="1">
        <f t="array" ref="K3448">_xlfn.IFS(J3448&gt;200,"Above Average",J3448&lt;155,"Below Average",TRUE,"Average")</f>
        <v>Above Average</v>
      </c>
      <c r="L3448" s="7">
        <v>7.8559999999999999</v>
      </c>
      <c r="M3448" s="7" t="str" cm="1">
        <f t="array" ref="M3448">_xlfn.IFS(L3448&gt;9,"Above Average",L3448&lt;8,"Below Average",TRUE,"Average")</f>
        <v>Below Average</v>
      </c>
    </row>
    <row r="3449" spans="1:13" x14ac:dyDescent="0.3">
      <c r="A3449">
        <v>25</v>
      </c>
      <c r="B3449" s="21">
        <v>40319</v>
      </c>
      <c r="C3449" s="21" t="str">
        <f t="shared" si="53"/>
        <v>May</v>
      </c>
      <c r="D3449" s="6">
        <v>704113.22</v>
      </c>
      <c r="E3449" t="s">
        <v>155</v>
      </c>
      <c r="F3449" s="5">
        <v>57.17</v>
      </c>
      <c r="G3449" s="5" t="str" cm="1">
        <f t="array" ref="G3449">_xlfn.IFS(F3449&gt;=86,"Hot Week (More Than 85°F)",F3449&lt;50,"Cold Week (Less Than 50°F)",TRUE,"Normal Week")</f>
        <v>Normal Week</v>
      </c>
      <c r="H3449" s="2">
        <v>2.9580000000000002</v>
      </c>
      <c r="I3449" s="2" t="str" cm="1">
        <f t="array" ref="I3449">_xlfn.IFS(H3449&gt;3.5,"Above Average",H3449&lt;3,"Below Average",TRUE,"Average")</f>
        <v>Below Average</v>
      </c>
      <c r="J3449" s="1">
        <v>203.87702350000001</v>
      </c>
      <c r="K3449" s="1" t="str" cm="1">
        <f t="array" ref="K3449">_xlfn.IFS(J3449&gt;200,"Above Average",J3449&lt;155,"Below Average",TRUE,"Average")</f>
        <v>Above Average</v>
      </c>
      <c r="L3449" s="7">
        <v>7.8559999999999999</v>
      </c>
      <c r="M3449" s="7" t="str" cm="1">
        <f t="array" ref="M3449">_xlfn.IFS(L3449&gt;9,"Above Average",L3449&lt;8,"Below Average",TRUE,"Average")</f>
        <v>Below Average</v>
      </c>
    </row>
    <row r="3450" spans="1:13" x14ac:dyDescent="0.3">
      <c r="A3450">
        <v>25</v>
      </c>
      <c r="B3450" s="21">
        <v>40326</v>
      </c>
      <c r="C3450" s="21" t="str">
        <f t="shared" si="53"/>
        <v>May</v>
      </c>
      <c r="D3450" s="6">
        <v>792442.54</v>
      </c>
      <c r="E3450" t="s">
        <v>155</v>
      </c>
      <c r="F3450" s="5">
        <v>69.31</v>
      </c>
      <c r="G3450" s="5" t="str" cm="1">
        <f t="array" ref="G3450">_xlfn.IFS(F3450&gt;=86,"Hot Week (More Than 85°F)",F3450&lt;50,"Cold Week (Less Than 50°F)",TRUE,"Normal Week")</f>
        <v>Normal Week</v>
      </c>
      <c r="H3450" s="2">
        <v>2.899</v>
      </c>
      <c r="I3450" s="2" t="str" cm="1">
        <f t="array" ref="I3450">_xlfn.IFS(H3450&gt;3.5,"Above Average",H3450&lt;3,"Below Average",TRUE,"Average")</f>
        <v>Below Average</v>
      </c>
      <c r="J3450" s="1">
        <v>204.1406556</v>
      </c>
      <c r="K3450" s="1" t="str" cm="1">
        <f t="array" ref="K3450">_xlfn.IFS(J3450&gt;200,"Above Average",J3450&lt;155,"Below Average",TRUE,"Average")</f>
        <v>Above Average</v>
      </c>
      <c r="L3450" s="7">
        <v>7.8559999999999999</v>
      </c>
      <c r="M3450" s="7" t="str" cm="1">
        <f t="array" ref="M3450">_xlfn.IFS(L3450&gt;9,"Above Average",L3450&lt;8,"Below Average",TRUE,"Average")</f>
        <v>Below Average</v>
      </c>
    </row>
    <row r="3451" spans="1:13" x14ac:dyDescent="0.3">
      <c r="A3451">
        <v>25</v>
      </c>
      <c r="B3451" s="21">
        <v>40333</v>
      </c>
      <c r="C3451" s="21" t="str">
        <f t="shared" si="53"/>
        <v>Jun</v>
      </c>
      <c r="D3451" s="6">
        <v>764155.44</v>
      </c>
      <c r="E3451" t="s">
        <v>155</v>
      </c>
      <c r="F3451" s="5">
        <v>69.22</v>
      </c>
      <c r="G3451" s="5" t="str" cm="1">
        <f t="array" ref="G3451">_xlfn.IFS(F3451&gt;=86,"Hot Week (More Than 85°F)",F3451&lt;50,"Cold Week (Less Than 50°F)",TRUE,"Normal Week")</f>
        <v>Normal Week</v>
      </c>
      <c r="H3451" s="2">
        <v>2.847</v>
      </c>
      <c r="I3451" s="2" t="str" cm="1">
        <f t="array" ref="I3451">_xlfn.IFS(H3451&gt;3.5,"Above Average",H3451&lt;3,"Below Average",TRUE,"Average")</f>
        <v>Below Average</v>
      </c>
      <c r="J3451" s="1">
        <v>204.4042877</v>
      </c>
      <c r="K3451" s="1" t="str" cm="1">
        <f t="array" ref="K3451">_xlfn.IFS(J3451&gt;200,"Above Average",J3451&lt;155,"Below Average",TRUE,"Average")</f>
        <v>Above Average</v>
      </c>
      <c r="L3451" s="7">
        <v>7.8559999999999999</v>
      </c>
      <c r="M3451" s="7" t="str" cm="1">
        <f t="array" ref="M3451">_xlfn.IFS(L3451&gt;9,"Above Average",L3451&lt;8,"Below Average",TRUE,"Average")</f>
        <v>Below Average</v>
      </c>
    </row>
    <row r="3452" spans="1:13" x14ac:dyDescent="0.3">
      <c r="A3452">
        <v>25</v>
      </c>
      <c r="B3452" s="21">
        <v>40340</v>
      </c>
      <c r="C3452" s="21" t="str">
        <f t="shared" si="53"/>
        <v>Jun</v>
      </c>
      <c r="D3452" s="6">
        <v>737163.2</v>
      </c>
      <c r="E3452" t="s">
        <v>155</v>
      </c>
      <c r="F3452" s="5">
        <v>63.68</v>
      </c>
      <c r="G3452" s="5" t="str" cm="1">
        <f t="array" ref="G3452">_xlfn.IFS(F3452&gt;=86,"Hot Week (More Than 85°F)",F3452&lt;50,"Cold Week (Less Than 50°F)",TRUE,"Normal Week")</f>
        <v>Normal Week</v>
      </c>
      <c r="H3452" s="2">
        <v>2.8090000000000002</v>
      </c>
      <c r="I3452" s="2" t="str" cm="1">
        <f t="array" ref="I3452">_xlfn.IFS(H3452&gt;3.5,"Above Average",H3452&lt;3,"Below Average",TRUE,"Average")</f>
        <v>Below Average</v>
      </c>
      <c r="J3452" s="1">
        <v>204.66791979999999</v>
      </c>
      <c r="K3452" s="1" t="str" cm="1">
        <f t="array" ref="K3452">_xlfn.IFS(J3452&gt;200,"Above Average",J3452&lt;155,"Below Average",TRUE,"Average")</f>
        <v>Above Average</v>
      </c>
      <c r="L3452" s="7">
        <v>7.8559999999999999</v>
      </c>
      <c r="M3452" s="7" t="str" cm="1">
        <f t="array" ref="M3452">_xlfn.IFS(L3452&gt;9,"Above Average",L3452&lt;8,"Below Average",TRUE,"Average")</f>
        <v>Below Average</v>
      </c>
    </row>
    <row r="3453" spans="1:13" x14ac:dyDescent="0.3">
      <c r="A3453">
        <v>25</v>
      </c>
      <c r="B3453" s="21">
        <v>40347</v>
      </c>
      <c r="C3453" s="21" t="str">
        <f t="shared" si="53"/>
        <v>Jun</v>
      </c>
      <c r="D3453" s="6">
        <v>780444.94</v>
      </c>
      <c r="E3453" t="s">
        <v>155</v>
      </c>
      <c r="F3453" s="5">
        <v>69.56</v>
      </c>
      <c r="G3453" s="5" t="str" cm="1">
        <f t="array" ref="G3453">_xlfn.IFS(F3453&gt;=86,"Hot Week (More Than 85°F)",F3453&lt;50,"Cold Week (Less Than 50°F)",TRUE,"Normal Week")</f>
        <v>Normal Week</v>
      </c>
      <c r="H3453" s="2">
        <v>2.78</v>
      </c>
      <c r="I3453" s="2" t="str" cm="1">
        <f t="array" ref="I3453">_xlfn.IFS(H3453&gt;3.5,"Above Average",H3453&lt;3,"Below Average",TRUE,"Average")</f>
        <v>Below Average</v>
      </c>
      <c r="J3453" s="1">
        <v>204.67003600000001</v>
      </c>
      <c r="K3453" s="1" t="str" cm="1">
        <f t="array" ref="K3453">_xlfn.IFS(J3453&gt;200,"Above Average",J3453&lt;155,"Below Average",TRUE,"Average")</f>
        <v>Above Average</v>
      </c>
      <c r="L3453" s="7">
        <v>7.8559999999999999</v>
      </c>
      <c r="M3453" s="7" t="str" cm="1">
        <f t="array" ref="M3453">_xlfn.IFS(L3453&gt;9,"Above Average",L3453&lt;8,"Below Average",TRUE,"Average")</f>
        <v>Below Average</v>
      </c>
    </row>
    <row r="3454" spans="1:13" x14ac:dyDescent="0.3">
      <c r="A3454">
        <v>25</v>
      </c>
      <c r="B3454" s="21">
        <v>40354</v>
      </c>
      <c r="C3454" s="21" t="str">
        <f t="shared" si="53"/>
        <v>Jun</v>
      </c>
      <c r="D3454" s="6">
        <v>737569.14</v>
      </c>
      <c r="E3454" t="s">
        <v>155</v>
      </c>
      <c r="F3454" s="5">
        <v>72.17</v>
      </c>
      <c r="G3454" s="5" t="str" cm="1">
        <f t="array" ref="G3454">_xlfn.IFS(F3454&gt;=86,"Hot Week (More Than 85°F)",F3454&lt;50,"Cold Week (Less Than 50°F)",TRUE,"Normal Week")</f>
        <v>Normal Week</v>
      </c>
      <c r="H3454" s="2">
        <v>2.8079999999999998</v>
      </c>
      <c r="I3454" s="2" t="str" cm="1">
        <f t="array" ref="I3454">_xlfn.IFS(H3454&gt;3.5,"Above Average",H3454&lt;3,"Below Average",TRUE,"Average")</f>
        <v>Below Average</v>
      </c>
      <c r="J3454" s="1">
        <v>204.5675459</v>
      </c>
      <c r="K3454" s="1" t="str" cm="1">
        <f t="array" ref="K3454">_xlfn.IFS(J3454&gt;200,"Above Average",J3454&lt;155,"Below Average",TRUE,"Average")</f>
        <v>Above Average</v>
      </c>
      <c r="L3454" s="7">
        <v>7.8559999999999999</v>
      </c>
      <c r="M3454" s="7" t="str" cm="1">
        <f t="array" ref="M3454">_xlfn.IFS(L3454&gt;9,"Above Average",L3454&lt;8,"Below Average",TRUE,"Average")</f>
        <v>Below Average</v>
      </c>
    </row>
    <row r="3455" spans="1:13" x14ac:dyDescent="0.3">
      <c r="A3455">
        <v>25</v>
      </c>
      <c r="B3455" s="21">
        <v>40361</v>
      </c>
      <c r="C3455" s="21" t="str">
        <f t="shared" si="53"/>
        <v>Jul</v>
      </c>
      <c r="D3455" s="6">
        <v>759407.87</v>
      </c>
      <c r="E3455" t="s">
        <v>155</v>
      </c>
      <c r="F3455" s="5">
        <v>66.42</v>
      </c>
      <c r="G3455" s="5" t="str" cm="1">
        <f t="array" ref="G3455">_xlfn.IFS(F3455&gt;=86,"Hot Week (More Than 85°F)",F3455&lt;50,"Cold Week (Less Than 50°F)",TRUE,"Normal Week")</f>
        <v>Normal Week</v>
      </c>
      <c r="H3455" s="2">
        <v>2.8149999999999999</v>
      </c>
      <c r="I3455" s="2" t="str" cm="1">
        <f t="array" ref="I3455">_xlfn.IFS(H3455&gt;3.5,"Above Average",H3455&lt;3,"Below Average",TRUE,"Average")</f>
        <v>Below Average</v>
      </c>
      <c r="J3455" s="1">
        <v>204.46505590000001</v>
      </c>
      <c r="K3455" s="1" t="str" cm="1">
        <f t="array" ref="K3455">_xlfn.IFS(J3455&gt;200,"Above Average",J3455&lt;155,"Below Average",TRUE,"Average")</f>
        <v>Above Average</v>
      </c>
      <c r="L3455" s="7">
        <v>7.5270000000000001</v>
      </c>
      <c r="M3455" s="7" t="str" cm="1">
        <f t="array" ref="M3455">_xlfn.IFS(L3455&gt;9,"Above Average",L3455&lt;8,"Below Average",TRUE,"Average")</f>
        <v>Below Average</v>
      </c>
    </row>
    <row r="3456" spans="1:13" x14ac:dyDescent="0.3">
      <c r="A3456">
        <v>25</v>
      </c>
      <c r="B3456" s="21">
        <v>40368</v>
      </c>
      <c r="C3456" s="21" t="str">
        <f t="shared" si="53"/>
        <v>Jul</v>
      </c>
      <c r="D3456" s="6">
        <v>719591.13</v>
      </c>
      <c r="E3456" t="s">
        <v>155</v>
      </c>
      <c r="F3456" s="5">
        <v>75.239999999999995</v>
      </c>
      <c r="G3456" s="5" t="str" cm="1">
        <f t="array" ref="G3456">_xlfn.IFS(F3456&gt;=86,"Hot Week (More Than 85°F)",F3456&lt;50,"Cold Week (Less Than 50°F)",TRUE,"Normal Week")</f>
        <v>Normal Week</v>
      </c>
      <c r="H3456" s="2">
        <v>2.7930000000000001</v>
      </c>
      <c r="I3456" s="2" t="str" cm="1">
        <f t="array" ref="I3456">_xlfn.IFS(H3456&gt;3.5,"Above Average",H3456&lt;3,"Below Average",TRUE,"Average")</f>
        <v>Below Average</v>
      </c>
      <c r="J3456" s="1">
        <v>204.3625658</v>
      </c>
      <c r="K3456" s="1" t="str" cm="1">
        <f t="array" ref="K3456">_xlfn.IFS(J3456&gt;200,"Above Average",J3456&lt;155,"Below Average",TRUE,"Average")</f>
        <v>Above Average</v>
      </c>
      <c r="L3456" s="7">
        <v>7.5270000000000001</v>
      </c>
      <c r="M3456" s="7" t="str" cm="1">
        <f t="array" ref="M3456">_xlfn.IFS(L3456&gt;9,"Above Average",L3456&lt;8,"Below Average",TRUE,"Average")</f>
        <v>Below Average</v>
      </c>
    </row>
    <row r="3457" spans="1:13" x14ac:dyDescent="0.3">
      <c r="A3457">
        <v>25</v>
      </c>
      <c r="B3457" s="21">
        <v>40375</v>
      </c>
      <c r="C3457" s="21" t="str">
        <f t="shared" si="53"/>
        <v>Jul</v>
      </c>
      <c r="D3457" s="6">
        <v>726997.84</v>
      </c>
      <c r="E3457" t="s">
        <v>155</v>
      </c>
      <c r="F3457" s="5">
        <v>73.430000000000007</v>
      </c>
      <c r="G3457" s="5" t="str" cm="1">
        <f t="array" ref="G3457">_xlfn.IFS(F3457&gt;=86,"Hot Week (More Than 85°F)",F3457&lt;50,"Cold Week (Less Than 50°F)",TRUE,"Normal Week")</f>
        <v>Normal Week</v>
      </c>
      <c r="H3457" s="2">
        <v>2.7829999999999999</v>
      </c>
      <c r="I3457" s="2" t="str" cm="1">
        <f t="array" ref="I3457">_xlfn.IFS(H3457&gt;3.5,"Above Average",H3457&lt;3,"Below Average",TRUE,"Average")</f>
        <v>Below Average</v>
      </c>
      <c r="J3457" s="1">
        <v>204.3571656</v>
      </c>
      <c r="K3457" s="1" t="str" cm="1">
        <f t="array" ref="K3457">_xlfn.IFS(J3457&gt;200,"Above Average",J3457&lt;155,"Below Average",TRUE,"Average")</f>
        <v>Above Average</v>
      </c>
      <c r="L3457" s="7">
        <v>7.5270000000000001</v>
      </c>
      <c r="M3457" s="7" t="str" cm="1">
        <f t="array" ref="M3457">_xlfn.IFS(L3457&gt;9,"Above Average",L3457&lt;8,"Below Average",TRUE,"Average")</f>
        <v>Below Average</v>
      </c>
    </row>
    <row r="3458" spans="1:13" x14ac:dyDescent="0.3">
      <c r="A3458">
        <v>25</v>
      </c>
      <c r="B3458" s="21">
        <v>40382</v>
      </c>
      <c r="C3458" s="21" t="str">
        <f t="shared" ref="C3458:C3521" si="54">TEXT(B3458, "mmm")</f>
        <v>Jul</v>
      </c>
      <c r="D3458" s="6">
        <v>665290.93000000005</v>
      </c>
      <c r="E3458" t="s">
        <v>155</v>
      </c>
      <c r="F3458" s="5">
        <v>75.37</v>
      </c>
      <c r="G3458" s="5" t="str" cm="1">
        <f t="array" ref="G3458">_xlfn.IFS(F3458&gt;=86,"Hot Week (More Than 85°F)",F3458&lt;50,"Cold Week (Less Than 50°F)",TRUE,"Normal Week")</f>
        <v>Normal Week</v>
      </c>
      <c r="H3458" s="2">
        <v>2.7709999999999999</v>
      </c>
      <c r="I3458" s="2" t="str" cm="1">
        <f t="array" ref="I3458">_xlfn.IFS(H3458&gt;3.5,"Above Average",H3458&lt;3,"Below Average",TRUE,"Average")</f>
        <v>Below Average</v>
      </c>
      <c r="J3458" s="1">
        <v>204.48121879999999</v>
      </c>
      <c r="K3458" s="1" t="str" cm="1">
        <f t="array" ref="K3458">_xlfn.IFS(J3458&gt;200,"Above Average",J3458&lt;155,"Below Average",TRUE,"Average")</f>
        <v>Above Average</v>
      </c>
      <c r="L3458" s="7">
        <v>7.5270000000000001</v>
      </c>
      <c r="M3458" s="7" t="str" cm="1">
        <f t="array" ref="M3458">_xlfn.IFS(L3458&gt;9,"Above Average",L3458&lt;8,"Below Average",TRUE,"Average")</f>
        <v>Below Average</v>
      </c>
    </row>
    <row r="3459" spans="1:13" x14ac:dyDescent="0.3">
      <c r="A3459">
        <v>25</v>
      </c>
      <c r="B3459" s="21">
        <v>40389</v>
      </c>
      <c r="C3459" s="21" t="str">
        <f t="shared" si="54"/>
        <v>Jul</v>
      </c>
      <c r="D3459" s="6">
        <v>682124.34</v>
      </c>
      <c r="E3459" t="s">
        <v>155</v>
      </c>
      <c r="F3459" s="5">
        <v>71.989999999999995</v>
      </c>
      <c r="G3459" s="5" t="str" cm="1">
        <f t="array" ref="G3459">_xlfn.IFS(F3459&gt;=86,"Hot Week (More Than 85°F)",F3459&lt;50,"Cold Week (Less Than 50°F)",TRUE,"Normal Week")</f>
        <v>Normal Week</v>
      </c>
      <c r="H3459" s="2">
        <v>2.7810000000000001</v>
      </c>
      <c r="I3459" s="2" t="str" cm="1">
        <f t="array" ref="I3459">_xlfn.IFS(H3459&gt;3.5,"Above Average",H3459&lt;3,"Below Average",TRUE,"Average")</f>
        <v>Below Average</v>
      </c>
      <c r="J3459" s="1">
        <v>204.60527200000001</v>
      </c>
      <c r="K3459" s="1" t="str" cm="1">
        <f t="array" ref="K3459">_xlfn.IFS(J3459&gt;200,"Above Average",J3459&lt;155,"Below Average",TRUE,"Average")</f>
        <v>Above Average</v>
      </c>
      <c r="L3459" s="7">
        <v>7.5270000000000001</v>
      </c>
      <c r="M3459" s="7" t="str" cm="1">
        <f t="array" ref="M3459">_xlfn.IFS(L3459&gt;9,"Above Average",L3459&lt;8,"Below Average",TRUE,"Average")</f>
        <v>Below Average</v>
      </c>
    </row>
    <row r="3460" spans="1:13" x14ac:dyDescent="0.3">
      <c r="A3460">
        <v>25</v>
      </c>
      <c r="B3460" s="21">
        <v>40396</v>
      </c>
      <c r="C3460" s="21" t="str">
        <f t="shared" si="54"/>
        <v>Aug</v>
      </c>
      <c r="D3460" s="6">
        <v>699464.43</v>
      </c>
      <c r="E3460" t="s">
        <v>155</v>
      </c>
      <c r="F3460" s="5">
        <v>71.790000000000006</v>
      </c>
      <c r="G3460" s="5" t="str" cm="1">
        <f t="array" ref="G3460">_xlfn.IFS(F3460&gt;=86,"Hot Week (More Than 85°F)",F3460&lt;50,"Cold Week (Less Than 50°F)",TRUE,"Normal Week")</f>
        <v>Normal Week</v>
      </c>
      <c r="H3460" s="2">
        <v>2.7839999999999998</v>
      </c>
      <c r="I3460" s="2" t="str" cm="1">
        <f t="array" ref="I3460">_xlfn.IFS(H3460&gt;3.5,"Above Average",H3460&lt;3,"Below Average",TRUE,"Average")</f>
        <v>Below Average</v>
      </c>
      <c r="J3460" s="1">
        <v>204.72932520000001</v>
      </c>
      <c r="K3460" s="1" t="str" cm="1">
        <f t="array" ref="K3460">_xlfn.IFS(J3460&gt;200,"Above Average",J3460&lt;155,"Below Average",TRUE,"Average")</f>
        <v>Above Average</v>
      </c>
      <c r="L3460" s="7">
        <v>7.5270000000000001</v>
      </c>
      <c r="M3460" s="7" t="str" cm="1">
        <f t="array" ref="M3460">_xlfn.IFS(L3460&gt;9,"Above Average",L3460&lt;8,"Below Average",TRUE,"Average")</f>
        <v>Below Average</v>
      </c>
    </row>
    <row r="3461" spans="1:13" x14ac:dyDescent="0.3">
      <c r="A3461">
        <v>25</v>
      </c>
      <c r="B3461" s="21">
        <v>40403</v>
      </c>
      <c r="C3461" s="21" t="str">
        <f t="shared" si="54"/>
        <v>Aug</v>
      </c>
      <c r="D3461" s="6">
        <v>686072.39</v>
      </c>
      <c r="E3461" t="s">
        <v>155</v>
      </c>
      <c r="F3461" s="5">
        <v>72.73</v>
      </c>
      <c r="G3461" s="5" t="str" cm="1">
        <f t="array" ref="G3461">_xlfn.IFS(F3461&gt;=86,"Hot Week (More Than 85°F)",F3461&lt;50,"Cold Week (Less Than 50°F)",TRUE,"Normal Week")</f>
        <v>Normal Week</v>
      </c>
      <c r="H3461" s="2">
        <v>2.8050000000000002</v>
      </c>
      <c r="I3461" s="2" t="str" cm="1">
        <f t="array" ref="I3461">_xlfn.IFS(H3461&gt;3.5,"Above Average",H3461&lt;3,"Below Average",TRUE,"Average")</f>
        <v>Below Average</v>
      </c>
      <c r="J3461" s="1">
        <v>204.8533784</v>
      </c>
      <c r="K3461" s="1" t="str" cm="1">
        <f t="array" ref="K3461">_xlfn.IFS(J3461&gt;200,"Above Average",J3461&lt;155,"Below Average",TRUE,"Average")</f>
        <v>Above Average</v>
      </c>
      <c r="L3461" s="7">
        <v>7.5270000000000001</v>
      </c>
      <c r="M3461" s="7" t="str" cm="1">
        <f t="array" ref="M3461">_xlfn.IFS(L3461&gt;9,"Above Average",L3461&lt;8,"Below Average",TRUE,"Average")</f>
        <v>Below Average</v>
      </c>
    </row>
    <row r="3462" spans="1:13" x14ac:dyDescent="0.3">
      <c r="A3462">
        <v>25</v>
      </c>
      <c r="B3462" s="21">
        <v>40410</v>
      </c>
      <c r="C3462" s="21" t="str">
        <f t="shared" si="54"/>
        <v>Aug</v>
      </c>
      <c r="D3462" s="6">
        <v>724499.81</v>
      </c>
      <c r="E3462" t="s">
        <v>155</v>
      </c>
      <c r="F3462" s="5">
        <v>71.81</v>
      </c>
      <c r="G3462" s="5" t="str" cm="1">
        <f t="array" ref="G3462">_xlfn.IFS(F3462&gt;=86,"Hot Week (More Than 85°F)",F3462&lt;50,"Cold Week (Less Than 50°F)",TRUE,"Normal Week")</f>
        <v>Normal Week</v>
      </c>
      <c r="H3462" s="2">
        <v>2.7789999999999999</v>
      </c>
      <c r="I3462" s="2" t="str" cm="1">
        <f t="array" ref="I3462">_xlfn.IFS(H3462&gt;3.5,"Above Average",H3462&lt;3,"Below Average",TRUE,"Average")</f>
        <v>Below Average</v>
      </c>
      <c r="J3462" s="1">
        <v>204.82170439999999</v>
      </c>
      <c r="K3462" s="1" t="str" cm="1">
        <f t="array" ref="K3462">_xlfn.IFS(J3462&gt;200,"Above Average",J3462&lt;155,"Below Average",TRUE,"Average")</f>
        <v>Above Average</v>
      </c>
      <c r="L3462" s="7">
        <v>7.5270000000000001</v>
      </c>
      <c r="M3462" s="7" t="str" cm="1">
        <f t="array" ref="M3462">_xlfn.IFS(L3462&gt;9,"Above Average",L3462&lt;8,"Below Average",TRUE,"Average")</f>
        <v>Below Average</v>
      </c>
    </row>
    <row r="3463" spans="1:13" x14ac:dyDescent="0.3">
      <c r="A3463">
        <v>25</v>
      </c>
      <c r="B3463" s="21">
        <v>40417</v>
      </c>
      <c r="C3463" s="21" t="str">
        <f t="shared" si="54"/>
        <v>Aug</v>
      </c>
      <c r="D3463" s="6">
        <v>711461.95</v>
      </c>
      <c r="E3463" t="s">
        <v>155</v>
      </c>
      <c r="F3463" s="5">
        <v>67.150000000000006</v>
      </c>
      <c r="G3463" s="5" t="str" cm="1">
        <f t="array" ref="G3463">_xlfn.IFS(F3463&gt;=86,"Hot Week (More Than 85°F)",F3463&lt;50,"Cold Week (Less Than 50°F)",TRUE,"Normal Week")</f>
        <v>Normal Week</v>
      </c>
      <c r="H3463" s="2">
        <v>2.7549999999999999</v>
      </c>
      <c r="I3463" s="2" t="str" cm="1">
        <f t="array" ref="I3463">_xlfn.IFS(H3463&gt;3.5,"Above Average",H3463&lt;3,"Below Average",TRUE,"Average")</f>
        <v>Below Average</v>
      </c>
      <c r="J3463" s="1">
        <v>204.7900305</v>
      </c>
      <c r="K3463" s="1" t="str" cm="1">
        <f t="array" ref="K3463">_xlfn.IFS(J3463&gt;200,"Above Average",J3463&lt;155,"Below Average",TRUE,"Average")</f>
        <v>Above Average</v>
      </c>
      <c r="L3463" s="7">
        <v>7.5270000000000001</v>
      </c>
      <c r="M3463" s="7" t="str" cm="1">
        <f t="array" ref="M3463">_xlfn.IFS(L3463&gt;9,"Above Average",L3463&lt;8,"Below Average",TRUE,"Average")</f>
        <v>Below Average</v>
      </c>
    </row>
    <row r="3464" spans="1:13" x14ac:dyDescent="0.3">
      <c r="A3464">
        <v>25</v>
      </c>
      <c r="B3464" s="21">
        <v>40424</v>
      </c>
      <c r="C3464" s="21" t="str">
        <f t="shared" si="54"/>
        <v>Sep</v>
      </c>
      <c r="D3464" s="6">
        <v>685700.08</v>
      </c>
      <c r="E3464" t="s">
        <v>155</v>
      </c>
      <c r="F3464" s="5">
        <v>71.17</v>
      </c>
      <c r="G3464" s="5" t="str" cm="1">
        <f t="array" ref="G3464">_xlfn.IFS(F3464&gt;=86,"Hot Week (More Than 85°F)",F3464&lt;50,"Cold Week (Less Than 50°F)",TRUE,"Normal Week")</f>
        <v>Normal Week</v>
      </c>
      <c r="H3464" s="2">
        <v>2.7149999999999999</v>
      </c>
      <c r="I3464" s="2" t="str" cm="1">
        <f t="array" ref="I3464">_xlfn.IFS(H3464&gt;3.5,"Above Average",H3464&lt;3,"Below Average",TRUE,"Average")</f>
        <v>Below Average</v>
      </c>
      <c r="J3464" s="1">
        <v>204.75835660000001</v>
      </c>
      <c r="K3464" s="1" t="str" cm="1">
        <f t="array" ref="K3464">_xlfn.IFS(J3464&gt;200,"Above Average",J3464&lt;155,"Below Average",TRUE,"Average")</f>
        <v>Above Average</v>
      </c>
      <c r="L3464" s="7">
        <v>7.5270000000000001</v>
      </c>
      <c r="M3464" s="7" t="str" cm="1">
        <f t="array" ref="M3464">_xlfn.IFS(L3464&gt;9,"Above Average",L3464&lt;8,"Below Average",TRUE,"Average")</f>
        <v>Below Average</v>
      </c>
    </row>
    <row r="3465" spans="1:13" x14ac:dyDescent="0.3">
      <c r="A3465">
        <v>25</v>
      </c>
      <c r="B3465" s="21">
        <v>40431</v>
      </c>
      <c r="C3465" s="21" t="str">
        <f t="shared" si="54"/>
        <v>Sep</v>
      </c>
      <c r="D3465" s="6">
        <v>655811.94999999995</v>
      </c>
      <c r="E3465" t="s">
        <v>156</v>
      </c>
      <c r="F3465" s="5">
        <v>61.14</v>
      </c>
      <c r="G3465" s="5" t="str" cm="1">
        <f t="array" ref="G3465">_xlfn.IFS(F3465&gt;=86,"Hot Week (More Than 85°F)",F3465&lt;50,"Cold Week (Less Than 50°F)",TRUE,"Normal Week")</f>
        <v>Normal Week</v>
      </c>
      <c r="H3465" s="2">
        <v>2.6989999999999998</v>
      </c>
      <c r="I3465" s="2" t="str" cm="1">
        <f t="array" ref="I3465">_xlfn.IFS(H3465&gt;3.5,"Above Average",H3465&lt;3,"Below Average",TRUE,"Average")</f>
        <v>Below Average</v>
      </c>
      <c r="J3465" s="1">
        <v>204.7266827</v>
      </c>
      <c r="K3465" s="1" t="str" cm="1">
        <f t="array" ref="K3465">_xlfn.IFS(J3465&gt;200,"Above Average",J3465&lt;155,"Below Average",TRUE,"Average")</f>
        <v>Above Average</v>
      </c>
      <c r="L3465" s="7">
        <v>7.5270000000000001</v>
      </c>
      <c r="M3465" s="7" t="str" cm="1">
        <f t="array" ref="M3465">_xlfn.IFS(L3465&gt;9,"Above Average",L3465&lt;8,"Below Average",TRUE,"Average")</f>
        <v>Below Average</v>
      </c>
    </row>
    <row r="3466" spans="1:13" x14ac:dyDescent="0.3">
      <c r="A3466">
        <v>25</v>
      </c>
      <c r="B3466" s="21">
        <v>40438</v>
      </c>
      <c r="C3466" s="21" t="str">
        <f t="shared" si="54"/>
        <v>Sep</v>
      </c>
      <c r="D3466" s="6">
        <v>628989.88</v>
      </c>
      <c r="E3466" t="s">
        <v>155</v>
      </c>
      <c r="F3466" s="5">
        <v>60.13</v>
      </c>
      <c r="G3466" s="5" t="str" cm="1">
        <f t="array" ref="G3466">_xlfn.IFS(F3466&gt;=86,"Hot Week (More Than 85°F)",F3466&lt;50,"Cold Week (Less Than 50°F)",TRUE,"Normal Week")</f>
        <v>Normal Week</v>
      </c>
      <c r="H3466" s="2">
        <v>2.706</v>
      </c>
      <c r="I3466" s="2" t="str" cm="1">
        <f t="array" ref="I3466">_xlfn.IFS(H3466&gt;3.5,"Above Average",H3466&lt;3,"Below Average",TRUE,"Average")</f>
        <v>Below Average</v>
      </c>
      <c r="J3466" s="1">
        <v>204.75132790000001</v>
      </c>
      <c r="K3466" s="1" t="str" cm="1">
        <f t="array" ref="K3466">_xlfn.IFS(J3466&gt;200,"Above Average",J3466&lt;155,"Below Average",TRUE,"Average")</f>
        <v>Above Average</v>
      </c>
      <c r="L3466" s="7">
        <v>7.5270000000000001</v>
      </c>
      <c r="M3466" s="7" t="str" cm="1">
        <f t="array" ref="M3466">_xlfn.IFS(L3466&gt;9,"Above Average",L3466&lt;8,"Below Average",TRUE,"Average")</f>
        <v>Below Average</v>
      </c>
    </row>
    <row r="3467" spans="1:13" x14ac:dyDescent="0.3">
      <c r="A3467">
        <v>25</v>
      </c>
      <c r="B3467" s="21">
        <v>40445</v>
      </c>
      <c r="C3467" s="21" t="str">
        <f t="shared" si="54"/>
        <v>Sep</v>
      </c>
      <c r="D3467" s="6">
        <v>607819.32999999996</v>
      </c>
      <c r="E3467" t="s">
        <v>155</v>
      </c>
      <c r="F3467" s="5">
        <v>65.06</v>
      </c>
      <c r="G3467" s="5" t="str" cm="1">
        <f t="array" ref="G3467">_xlfn.IFS(F3467&gt;=86,"Hot Week (More Than 85°F)",F3467&lt;50,"Cold Week (Less Than 50°F)",TRUE,"Normal Week")</f>
        <v>Normal Week</v>
      </c>
      <c r="H3467" s="2">
        <v>2.7130000000000001</v>
      </c>
      <c r="I3467" s="2" t="str" cm="1">
        <f t="array" ref="I3467">_xlfn.IFS(H3467&gt;3.5,"Above Average",H3467&lt;3,"Below Average",TRUE,"Average")</f>
        <v>Below Average</v>
      </c>
      <c r="J3467" s="1">
        <v>204.81821260000001</v>
      </c>
      <c r="K3467" s="1" t="str" cm="1">
        <f t="array" ref="K3467">_xlfn.IFS(J3467&gt;200,"Above Average",J3467&lt;155,"Below Average",TRUE,"Average")</f>
        <v>Above Average</v>
      </c>
      <c r="L3467" s="7">
        <v>7.5270000000000001</v>
      </c>
      <c r="M3467" s="7" t="str" cm="1">
        <f t="array" ref="M3467">_xlfn.IFS(L3467&gt;9,"Above Average",L3467&lt;8,"Below Average",TRUE,"Average")</f>
        <v>Below Average</v>
      </c>
    </row>
    <row r="3468" spans="1:13" x14ac:dyDescent="0.3">
      <c r="A3468">
        <v>25</v>
      </c>
      <c r="B3468" s="21">
        <v>40452</v>
      </c>
      <c r="C3468" s="21" t="str">
        <f t="shared" si="54"/>
        <v>Oct</v>
      </c>
      <c r="D3468" s="6">
        <v>658640.14</v>
      </c>
      <c r="E3468" t="s">
        <v>155</v>
      </c>
      <c r="F3468" s="5">
        <v>57.56</v>
      </c>
      <c r="G3468" s="5" t="str" cm="1">
        <f t="array" ref="G3468">_xlfn.IFS(F3468&gt;=86,"Hot Week (More Than 85°F)",F3468&lt;50,"Cold Week (Less Than 50°F)",TRUE,"Normal Week")</f>
        <v>Normal Week</v>
      </c>
      <c r="H3468" s="2">
        <v>2.7069999999999999</v>
      </c>
      <c r="I3468" s="2" t="str" cm="1">
        <f t="array" ref="I3468">_xlfn.IFS(H3468&gt;3.5,"Above Average",H3468&lt;3,"Below Average",TRUE,"Average")</f>
        <v>Below Average</v>
      </c>
      <c r="J3468" s="1">
        <v>204.88509730000001</v>
      </c>
      <c r="K3468" s="1" t="str" cm="1">
        <f t="array" ref="K3468">_xlfn.IFS(J3468&gt;200,"Above Average",J3468&lt;155,"Below Average",TRUE,"Average")</f>
        <v>Above Average</v>
      </c>
      <c r="L3468" s="7">
        <v>7.484</v>
      </c>
      <c r="M3468" s="7" t="str" cm="1">
        <f t="array" ref="M3468">_xlfn.IFS(L3468&gt;9,"Above Average",L3468&lt;8,"Below Average",TRUE,"Average")</f>
        <v>Below Average</v>
      </c>
    </row>
    <row r="3469" spans="1:13" x14ac:dyDescent="0.3">
      <c r="A3469">
        <v>25</v>
      </c>
      <c r="B3469" s="21">
        <v>40459</v>
      </c>
      <c r="C3469" s="21" t="str">
        <f t="shared" si="54"/>
        <v>Oct</v>
      </c>
      <c r="D3469" s="6">
        <v>674283.86</v>
      </c>
      <c r="E3469" t="s">
        <v>155</v>
      </c>
      <c r="F3469" s="5">
        <v>48.46</v>
      </c>
      <c r="G3469" s="5" t="str" cm="1">
        <f t="array" ref="G3469">_xlfn.IFS(F3469&gt;=86,"Hot Week (More Than 85°F)",F3469&lt;50,"Cold Week (Less Than 50°F)",TRUE,"Normal Week")</f>
        <v>Cold Week (Less Than 50°F)</v>
      </c>
      <c r="H3469" s="2">
        <v>2.7639999999999998</v>
      </c>
      <c r="I3469" s="2" t="str" cm="1">
        <f t="array" ref="I3469">_xlfn.IFS(H3469&gt;3.5,"Above Average",H3469&lt;3,"Below Average",TRUE,"Average")</f>
        <v>Below Average</v>
      </c>
      <c r="J3469" s="1">
        <v>204.95198199999999</v>
      </c>
      <c r="K3469" s="1" t="str" cm="1">
        <f t="array" ref="K3469">_xlfn.IFS(J3469&gt;200,"Above Average",J3469&lt;155,"Below Average",TRUE,"Average")</f>
        <v>Above Average</v>
      </c>
      <c r="L3469" s="7">
        <v>7.484</v>
      </c>
      <c r="M3469" s="7" t="str" cm="1">
        <f t="array" ref="M3469">_xlfn.IFS(L3469&gt;9,"Above Average",L3469&lt;8,"Below Average",TRUE,"Average")</f>
        <v>Below Average</v>
      </c>
    </row>
    <row r="3470" spans="1:13" x14ac:dyDescent="0.3">
      <c r="A3470">
        <v>25</v>
      </c>
      <c r="B3470" s="21">
        <v>40466</v>
      </c>
      <c r="C3470" s="21" t="str">
        <f t="shared" si="54"/>
        <v>Oct</v>
      </c>
      <c r="D3470" s="6">
        <v>616094.71999999997</v>
      </c>
      <c r="E3470" t="s">
        <v>155</v>
      </c>
      <c r="F3470" s="5">
        <v>54.09</v>
      </c>
      <c r="G3470" s="5" t="str" cm="1">
        <f t="array" ref="G3470">_xlfn.IFS(F3470&gt;=86,"Hot Week (More Than 85°F)",F3470&lt;50,"Cold Week (Less Than 50°F)",TRUE,"Normal Week")</f>
        <v>Normal Week</v>
      </c>
      <c r="H3470" s="2">
        <v>2.8679999999999999</v>
      </c>
      <c r="I3470" s="2" t="str" cm="1">
        <f t="array" ref="I3470">_xlfn.IFS(H3470&gt;3.5,"Above Average",H3470&lt;3,"Below Average",TRUE,"Average")</f>
        <v>Below Average</v>
      </c>
      <c r="J3470" s="1">
        <v>205.0137637</v>
      </c>
      <c r="K3470" s="1" t="str" cm="1">
        <f t="array" ref="K3470">_xlfn.IFS(J3470&gt;200,"Above Average",J3470&lt;155,"Below Average",TRUE,"Average")</f>
        <v>Above Average</v>
      </c>
      <c r="L3470" s="7">
        <v>7.484</v>
      </c>
      <c r="M3470" s="7" t="str" cm="1">
        <f t="array" ref="M3470">_xlfn.IFS(L3470&gt;9,"Above Average",L3470&lt;8,"Below Average",TRUE,"Average")</f>
        <v>Below Average</v>
      </c>
    </row>
    <row r="3471" spans="1:13" x14ac:dyDescent="0.3">
      <c r="A3471">
        <v>25</v>
      </c>
      <c r="B3471" s="21">
        <v>40473</v>
      </c>
      <c r="C3471" s="21" t="str">
        <f t="shared" si="54"/>
        <v>Oct</v>
      </c>
      <c r="D3471" s="6">
        <v>661644.18999999994</v>
      </c>
      <c r="E3471" t="s">
        <v>155</v>
      </c>
      <c r="F3471" s="5">
        <v>46.73</v>
      </c>
      <c r="G3471" s="5" t="str" cm="1">
        <f t="array" ref="G3471">_xlfn.IFS(F3471&gt;=86,"Hot Week (More Than 85°F)",F3471&lt;50,"Cold Week (Less Than 50°F)",TRUE,"Normal Week")</f>
        <v>Cold Week (Less Than 50°F)</v>
      </c>
      <c r="H3471" s="2">
        <v>2.9169999999999998</v>
      </c>
      <c r="I3471" s="2" t="str" cm="1">
        <f t="array" ref="I3471">_xlfn.IFS(H3471&gt;3.5,"Above Average",H3471&lt;3,"Below Average",TRUE,"Average")</f>
        <v>Below Average</v>
      </c>
      <c r="J3471" s="1">
        <v>205.06278810000001</v>
      </c>
      <c r="K3471" s="1" t="str" cm="1">
        <f t="array" ref="K3471">_xlfn.IFS(J3471&gt;200,"Above Average",J3471&lt;155,"Below Average",TRUE,"Average")</f>
        <v>Above Average</v>
      </c>
      <c r="L3471" s="7">
        <v>7.484</v>
      </c>
      <c r="M3471" s="7" t="str" cm="1">
        <f t="array" ref="M3471">_xlfn.IFS(L3471&gt;9,"Above Average",L3471&lt;8,"Below Average",TRUE,"Average")</f>
        <v>Below Average</v>
      </c>
    </row>
    <row r="3472" spans="1:13" x14ac:dyDescent="0.3">
      <c r="A3472">
        <v>25</v>
      </c>
      <c r="B3472" s="21">
        <v>40480</v>
      </c>
      <c r="C3472" s="21" t="str">
        <f t="shared" si="54"/>
        <v>Oct</v>
      </c>
      <c r="D3472" s="6">
        <v>674458.03</v>
      </c>
      <c r="E3472" t="s">
        <v>155</v>
      </c>
      <c r="F3472" s="5">
        <v>55.72</v>
      </c>
      <c r="G3472" s="5" t="str" cm="1">
        <f t="array" ref="G3472">_xlfn.IFS(F3472&gt;=86,"Hot Week (More Than 85°F)",F3472&lt;50,"Cold Week (Less Than 50°F)",TRUE,"Normal Week")</f>
        <v>Normal Week</v>
      </c>
      <c r="H3472" s="2">
        <v>2.9209999999999998</v>
      </c>
      <c r="I3472" s="2" t="str" cm="1">
        <f t="array" ref="I3472">_xlfn.IFS(H3472&gt;3.5,"Above Average",H3472&lt;3,"Below Average",TRUE,"Average")</f>
        <v>Below Average</v>
      </c>
      <c r="J3472" s="1">
        <v>205.11181260000001</v>
      </c>
      <c r="K3472" s="1" t="str" cm="1">
        <f t="array" ref="K3472">_xlfn.IFS(J3472&gt;200,"Above Average",J3472&lt;155,"Below Average",TRUE,"Average")</f>
        <v>Above Average</v>
      </c>
      <c r="L3472" s="7">
        <v>7.484</v>
      </c>
      <c r="M3472" s="7" t="str" cm="1">
        <f t="array" ref="M3472">_xlfn.IFS(L3472&gt;9,"Above Average",L3472&lt;8,"Below Average",TRUE,"Average")</f>
        <v>Below Average</v>
      </c>
    </row>
    <row r="3473" spans="1:13" x14ac:dyDescent="0.3">
      <c r="A3473">
        <v>25</v>
      </c>
      <c r="B3473" s="21">
        <v>40487</v>
      </c>
      <c r="C3473" s="21" t="str">
        <f t="shared" si="54"/>
        <v>Nov</v>
      </c>
      <c r="D3473" s="6">
        <v>696314.53</v>
      </c>
      <c r="E3473" t="s">
        <v>155</v>
      </c>
      <c r="F3473" s="5">
        <v>38.799999999999997</v>
      </c>
      <c r="G3473" s="5" t="str" cm="1">
        <f t="array" ref="G3473">_xlfn.IFS(F3473&gt;=86,"Hot Week (More Than 85°F)",F3473&lt;50,"Cold Week (Less Than 50°F)",TRUE,"Normal Week")</f>
        <v>Cold Week (Less Than 50°F)</v>
      </c>
      <c r="H3473" s="2">
        <v>2.9169999999999998</v>
      </c>
      <c r="I3473" s="2" t="str" cm="1">
        <f t="array" ref="I3473">_xlfn.IFS(H3473&gt;3.5,"Above Average",H3473&lt;3,"Below Average",TRUE,"Average")</f>
        <v>Below Average</v>
      </c>
      <c r="J3473" s="1">
        <v>205.16083699999999</v>
      </c>
      <c r="K3473" s="1" t="str" cm="1">
        <f t="array" ref="K3473">_xlfn.IFS(J3473&gt;200,"Above Average",J3473&lt;155,"Below Average",TRUE,"Average")</f>
        <v>Above Average</v>
      </c>
      <c r="L3473" s="7">
        <v>7.484</v>
      </c>
      <c r="M3473" s="7" t="str" cm="1">
        <f t="array" ref="M3473">_xlfn.IFS(L3473&gt;9,"Above Average",L3473&lt;8,"Below Average",TRUE,"Average")</f>
        <v>Below Average</v>
      </c>
    </row>
    <row r="3474" spans="1:13" x14ac:dyDescent="0.3">
      <c r="A3474">
        <v>25</v>
      </c>
      <c r="B3474" s="21">
        <v>40494</v>
      </c>
      <c r="C3474" s="21" t="str">
        <f t="shared" si="54"/>
        <v>Nov</v>
      </c>
      <c r="D3474" s="6">
        <v>713250.08</v>
      </c>
      <c r="E3474" t="s">
        <v>155</v>
      </c>
      <c r="F3474" s="5">
        <v>40.68</v>
      </c>
      <c r="G3474" s="5" t="str" cm="1">
        <f t="array" ref="G3474">_xlfn.IFS(F3474&gt;=86,"Hot Week (More Than 85°F)",F3474&lt;50,"Cold Week (Less Than 50°F)",TRUE,"Normal Week")</f>
        <v>Cold Week (Less Than 50°F)</v>
      </c>
      <c r="H3474" s="2">
        <v>2.931</v>
      </c>
      <c r="I3474" s="2" t="str" cm="1">
        <f t="array" ref="I3474">_xlfn.IFS(H3474&gt;3.5,"Above Average",H3474&lt;3,"Below Average",TRUE,"Average")</f>
        <v>Below Average</v>
      </c>
      <c r="J3474" s="1">
        <v>205.20986139999999</v>
      </c>
      <c r="K3474" s="1" t="str" cm="1">
        <f t="array" ref="K3474">_xlfn.IFS(J3474&gt;200,"Above Average",J3474&lt;155,"Below Average",TRUE,"Average")</f>
        <v>Above Average</v>
      </c>
      <c r="L3474" s="7">
        <v>7.484</v>
      </c>
      <c r="M3474" s="7" t="str" cm="1">
        <f t="array" ref="M3474">_xlfn.IFS(L3474&gt;9,"Above Average",L3474&lt;8,"Below Average",TRUE,"Average")</f>
        <v>Below Average</v>
      </c>
    </row>
    <row r="3475" spans="1:13" x14ac:dyDescent="0.3">
      <c r="A3475">
        <v>25</v>
      </c>
      <c r="B3475" s="21">
        <v>40501</v>
      </c>
      <c r="C3475" s="21" t="str">
        <f t="shared" si="54"/>
        <v>Nov</v>
      </c>
      <c r="D3475" s="6">
        <v>718056.73</v>
      </c>
      <c r="E3475" t="s">
        <v>155</v>
      </c>
      <c r="F3475" s="5">
        <v>42.72</v>
      </c>
      <c r="G3475" s="5" t="str" cm="1">
        <f t="array" ref="G3475">_xlfn.IFS(F3475&gt;=86,"Hot Week (More Than 85°F)",F3475&lt;50,"Cold Week (Less Than 50°F)",TRUE,"Normal Week")</f>
        <v>Cold Week (Less Than 50°F)</v>
      </c>
      <c r="H3475" s="2">
        <v>3</v>
      </c>
      <c r="I3475" s="2" t="str" cm="1">
        <f t="array" ref="I3475">_xlfn.IFS(H3475&gt;3.5,"Above Average",H3475&lt;3,"Below Average",TRUE,"Average")</f>
        <v>Average</v>
      </c>
      <c r="J3475" s="1">
        <v>205.09928110000001</v>
      </c>
      <c r="K3475" s="1" t="str" cm="1">
        <f t="array" ref="K3475">_xlfn.IFS(J3475&gt;200,"Above Average",J3475&lt;155,"Below Average",TRUE,"Average")</f>
        <v>Above Average</v>
      </c>
      <c r="L3475" s="7">
        <v>7.484</v>
      </c>
      <c r="M3475" s="7" t="str" cm="1">
        <f t="array" ref="M3475">_xlfn.IFS(L3475&gt;9,"Above Average",L3475&lt;8,"Below Average",TRUE,"Average")</f>
        <v>Below Average</v>
      </c>
    </row>
    <row r="3476" spans="1:13" x14ac:dyDescent="0.3">
      <c r="A3476">
        <v>25</v>
      </c>
      <c r="B3476" s="21">
        <v>40508</v>
      </c>
      <c r="C3476" s="21" t="str">
        <f t="shared" si="54"/>
        <v>Nov</v>
      </c>
      <c r="D3476" s="6">
        <v>1115240.6100000001</v>
      </c>
      <c r="E3476" t="s">
        <v>156</v>
      </c>
      <c r="F3476" s="5">
        <v>43.43</v>
      </c>
      <c r="G3476" s="5" t="str" cm="1">
        <f t="array" ref="G3476">_xlfn.IFS(F3476&gt;=86,"Hot Week (More Than 85°F)",F3476&lt;50,"Cold Week (Less Than 50°F)",TRUE,"Normal Week")</f>
        <v>Cold Week (Less Than 50°F)</v>
      </c>
      <c r="H3476" s="2">
        <v>3.0390000000000001</v>
      </c>
      <c r="I3476" s="2" t="str" cm="1">
        <f t="array" ref="I3476">_xlfn.IFS(H3476&gt;3.5,"Above Average",H3476&lt;3,"Below Average",TRUE,"Average")</f>
        <v>Average</v>
      </c>
      <c r="J3476" s="1">
        <v>204.96209999999999</v>
      </c>
      <c r="K3476" s="1" t="str" cm="1">
        <f t="array" ref="K3476">_xlfn.IFS(J3476&gt;200,"Above Average",J3476&lt;155,"Below Average",TRUE,"Average")</f>
        <v>Above Average</v>
      </c>
      <c r="L3476" s="7">
        <v>7.484</v>
      </c>
      <c r="M3476" s="7" t="str" cm="1">
        <f t="array" ref="M3476">_xlfn.IFS(L3476&gt;9,"Above Average",L3476&lt;8,"Below Average",TRUE,"Average")</f>
        <v>Below Average</v>
      </c>
    </row>
    <row r="3477" spans="1:13" x14ac:dyDescent="0.3">
      <c r="A3477">
        <v>25</v>
      </c>
      <c r="B3477" s="21">
        <v>40515</v>
      </c>
      <c r="C3477" s="21" t="str">
        <f t="shared" si="54"/>
        <v>Dec</v>
      </c>
      <c r="D3477" s="6">
        <v>885572.96</v>
      </c>
      <c r="E3477" t="s">
        <v>155</v>
      </c>
      <c r="F3477" s="5">
        <v>32.409999999999997</v>
      </c>
      <c r="G3477" s="5" t="str" cm="1">
        <f t="array" ref="G3477">_xlfn.IFS(F3477&gt;=86,"Hot Week (More Than 85°F)",F3477&lt;50,"Cold Week (Less Than 50°F)",TRUE,"Normal Week")</f>
        <v>Cold Week (Less Than 50°F)</v>
      </c>
      <c r="H3477" s="2">
        <v>3.0459999999999998</v>
      </c>
      <c r="I3477" s="2" t="str" cm="1">
        <f t="array" ref="I3477">_xlfn.IFS(H3477&gt;3.5,"Above Average",H3477&lt;3,"Below Average",TRUE,"Average")</f>
        <v>Average</v>
      </c>
      <c r="J3477" s="1">
        <v>204.8249189</v>
      </c>
      <c r="K3477" s="1" t="str" cm="1">
        <f t="array" ref="K3477">_xlfn.IFS(J3477&gt;200,"Above Average",J3477&lt;155,"Below Average",TRUE,"Average")</f>
        <v>Above Average</v>
      </c>
      <c r="L3477" s="7">
        <v>7.484</v>
      </c>
      <c r="M3477" s="7" t="str" cm="1">
        <f t="array" ref="M3477">_xlfn.IFS(L3477&gt;9,"Above Average",L3477&lt;8,"Below Average",TRUE,"Average")</f>
        <v>Below Average</v>
      </c>
    </row>
    <row r="3478" spans="1:13" x14ac:dyDescent="0.3">
      <c r="A3478">
        <v>25</v>
      </c>
      <c r="B3478" s="21">
        <v>40522</v>
      </c>
      <c r="C3478" s="21" t="str">
        <f t="shared" si="54"/>
        <v>Dec</v>
      </c>
      <c r="D3478" s="6">
        <v>964729.18</v>
      </c>
      <c r="E3478" t="s">
        <v>155</v>
      </c>
      <c r="F3478" s="5">
        <v>22.65</v>
      </c>
      <c r="G3478" s="5" t="str" cm="1">
        <f t="array" ref="G3478">_xlfn.IFS(F3478&gt;=86,"Hot Week (More Than 85°F)",F3478&lt;50,"Cold Week (Less Than 50°F)",TRUE,"Normal Week")</f>
        <v>Cold Week (Less Than 50°F)</v>
      </c>
      <c r="H3478" s="2">
        <v>3.109</v>
      </c>
      <c r="I3478" s="2" t="str" cm="1">
        <f t="array" ref="I3478">_xlfn.IFS(H3478&gt;3.5,"Above Average",H3478&lt;3,"Below Average",TRUE,"Average")</f>
        <v>Average</v>
      </c>
      <c r="J3478" s="1">
        <v>204.68773780000001</v>
      </c>
      <c r="K3478" s="1" t="str" cm="1">
        <f t="array" ref="K3478">_xlfn.IFS(J3478&gt;200,"Above Average",J3478&lt;155,"Below Average",TRUE,"Average")</f>
        <v>Above Average</v>
      </c>
      <c r="L3478" s="7">
        <v>7.484</v>
      </c>
      <c r="M3478" s="7" t="str" cm="1">
        <f t="array" ref="M3478">_xlfn.IFS(L3478&gt;9,"Above Average",L3478&lt;8,"Below Average",TRUE,"Average")</f>
        <v>Below Average</v>
      </c>
    </row>
    <row r="3479" spans="1:13" x14ac:dyDescent="0.3">
      <c r="A3479">
        <v>25</v>
      </c>
      <c r="B3479" s="21">
        <v>40529</v>
      </c>
      <c r="C3479" s="21" t="str">
        <f t="shared" si="54"/>
        <v>Dec</v>
      </c>
      <c r="D3479" s="6">
        <v>1047707.59</v>
      </c>
      <c r="E3479" t="s">
        <v>155</v>
      </c>
      <c r="F3479" s="5">
        <v>21.6</v>
      </c>
      <c r="G3479" s="5" t="str" cm="1">
        <f t="array" ref="G3479">_xlfn.IFS(F3479&gt;=86,"Hot Week (More Than 85°F)",F3479&lt;50,"Cold Week (Less Than 50°F)",TRUE,"Normal Week")</f>
        <v>Cold Week (Less Than 50°F)</v>
      </c>
      <c r="H3479" s="2">
        <v>3.14</v>
      </c>
      <c r="I3479" s="2" t="str" cm="1">
        <f t="array" ref="I3479">_xlfn.IFS(H3479&gt;3.5,"Above Average",H3479&lt;3,"Below Average",TRUE,"Average")</f>
        <v>Average</v>
      </c>
      <c r="J3479" s="1">
        <v>204.63211939999999</v>
      </c>
      <c r="K3479" s="1" t="str" cm="1">
        <f t="array" ref="K3479">_xlfn.IFS(J3479&gt;200,"Above Average",J3479&lt;155,"Below Average",TRUE,"Average")</f>
        <v>Above Average</v>
      </c>
      <c r="L3479" s="7">
        <v>7.484</v>
      </c>
      <c r="M3479" s="7" t="str" cm="1">
        <f t="array" ref="M3479">_xlfn.IFS(L3479&gt;9,"Above Average",L3479&lt;8,"Below Average",TRUE,"Average")</f>
        <v>Below Average</v>
      </c>
    </row>
    <row r="3480" spans="1:13" x14ac:dyDescent="0.3">
      <c r="A3480">
        <v>25</v>
      </c>
      <c r="B3480" s="21">
        <v>40536</v>
      </c>
      <c r="C3480" s="21" t="str">
        <f t="shared" si="54"/>
        <v>Dec</v>
      </c>
      <c r="D3480" s="6">
        <v>1295391.19</v>
      </c>
      <c r="E3480" t="s">
        <v>155</v>
      </c>
      <c r="F3480" s="5">
        <v>22.94</v>
      </c>
      <c r="G3480" s="5" t="str" cm="1">
        <f t="array" ref="G3480">_xlfn.IFS(F3480&gt;=86,"Hot Week (More Than 85°F)",F3480&lt;50,"Cold Week (Less Than 50°F)",TRUE,"Normal Week")</f>
        <v>Cold Week (Less Than 50°F)</v>
      </c>
      <c r="H3480" s="2">
        <v>3.141</v>
      </c>
      <c r="I3480" s="2" t="str" cm="1">
        <f t="array" ref="I3480">_xlfn.IFS(H3480&gt;3.5,"Above Average",H3480&lt;3,"Below Average",TRUE,"Average")</f>
        <v>Average</v>
      </c>
      <c r="J3480" s="1">
        <v>204.6376731</v>
      </c>
      <c r="K3480" s="1" t="str" cm="1">
        <f t="array" ref="K3480">_xlfn.IFS(J3480&gt;200,"Above Average",J3480&lt;155,"Below Average",TRUE,"Average")</f>
        <v>Above Average</v>
      </c>
      <c r="L3480" s="7">
        <v>7.484</v>
      </c>
      <c r="M3480" s="7" t="str" cm="1">
        <f t="array" ref="M3480">_xlfn.IFS(L3480&gt;9,"Above Average",L3480&lt;8,"Below Average",TRUE,"Average")</f>
        <v>Below Average</v>
      </c>
    </row>
    <row r="3481" spans="1:13" x14ac:dyDescent="0.3">
      <c r="A3481">
        <v>25</v>
      </c>
      <c r="B3481" s="21">
        <v>40543</v>
      </c>
      <c r="C3481" s="21" t="str">
        <f t="shared" si="54"/>
        <v>Dec</v>
      </c>
      <c r="D3481" s="6">
        <v>623092.54</v>
      </c>
      <c r="E3481" t="s">
        <v>156</v>
      </c>
      <c r="F3481" s="5">
        <v>25.89</v>
      </c>
      <c r="G3481" s="5" t="str" cm="1">
        <f t="array" ref="G3481">_xlfn.IFS(F3481&gt;=86,"Hot Week (More Than 85°F)",F3481&lt;50,"Cold Week (Less Than 50°F)",TRUE,"Normal Week")</f>
        <v>Cold Week (Less Than 50°F)</v>
      </c>
      <c r="H3481" s="2">
        <v>3.1789999999999998</v>
      </c>
      <c r="I3481" s="2" t="str" cm="1">
        <f t="array" ref="I3481">_xlfn.IFS(H3481&gt;3.5,"Above Average",H3481&lt;3,"Below Average",TRUE,"Average")</f>
        <v>Average</v>
      </c>
      <c r="J3481" s="1">
        <v>204.64322670000001</v>
      </c>
      <c r="K3481" s="1" t="str" cm="1">
        <f t="array" ref="K3481">_xlfn.IFS(J3481&gt;200,"Above Average",J3481&lt;155,"Below Average",TRUE,"Average")</f>
        <v>Above Average</v>
      </c>
      <c r="L3481" s="7">
        <v>7.484</v>
      </c>
      <c r="M3481" s="7" t="str" cm="1">
        <f t="array" ref="M3481">_xlfn.IFS(L3481&gt;9,"Above Average",L3481&lt;8,"Below Average",TRUE,"Average")</f>
        <v>Below Average</v>
      </c>
    </row>
    <row r="3482" spans="1:13" x14ac:dyDescent="0.3">
      <c r="A3482">
        <v>25</v>
      </c>
      <c r="B3482" s="21">
        <v>40550</v>
      </c>
      <c r="C3482" s="21" t="str">
        <f t="shared" si="54"/>
        <v>Jan</v>
      </c>
      <c r="D3482" s="6">
        <v>558794.63</v>
      </c>
      <c r="E3482" t="s">
        <v>155</v>
      </c>
      <c r="F3482" s="5">
        <v>29</v>
      </c>
      <c r="G3482" s="5" t="str" cm="1">
        <f t="array" ref="G3482">_xlfn.IFS(F3482&gt;=86,"Hot Week (More Than 85°F)",F3482&lt;50,"Cold Week (Less Than 50°F)",TRUE,"Normal Week")</f>
        <v>Cold Week (Less Than 50°F)</v>
      </c>
      <c r="H3482" s="2">
        <v>3.1930000000000001</v>
      </c>
      <c r="I3482" s="2" t="str" cm="1">
        <f t="array" ref="I3482">_xlfn.IFS(H3482&gt;3.5,"Above Average",H3482&lt;3,"Below Average",TRUE,"Average")</f>
        <v>Average</v>
      </c>
      <c r="J3482" s="1">
        <v>204.6487803</v>
      </c>
      <c r="K3482" s="1" t="str" cm="1">
        <f t="array" ref="K3482">_xlfn.IFS(J3482&gt;200,"Above Average",J3482&lt;155,"Below Average",TRUE,"Average")</f>
        <v>Above Average</v>
      </c>
      <c r="L3482" s="7">
        <v>7.343</v>
      </c>
      <c r="M3482" s="7" t="str" cm="1">
        <f t="array" ref="M3482">_xlfn.IFS(L3482&gt;9,"Above Average",L3482&lt;8,"Below Average",TRUE,"Average")</f>
        <v>Below Average</v>
      </c>
    </row>
    <row r="3483" spans="1:13" x14ac:dyDescent="0.3">
      <c r="A3483">
        <v>25</v>
      </c>
      <c r="B3483" s="21">
        <v>40557</v>
      </c>
      <c r="C3483" s="21" t="str">
        <f t="shared" si="54"/>
        <v>Jan</v>
      </c>
      <c r="D3483" s="6">
        <v>572360.82999999996</v>
      </c>
      <c r="E3483" t="s">
        <v>155</v>
      </c>
      <c r="F3483" s="5">
        <v>18.3</v>
      </c>
      <c r="G3483" s="5" t="str" cm="1">
        <f t="array" ref="G3483">_xlfn.IFS(F3483&gt;=86,"Hot Week (More Than 85°F)",F3483&lt;50,"Cold Week (Less Than 50°F)",TRUE,"Normal Week")</f>
        <v>Cold Week (Less Than 50°F)</v>
      </c>
      <c r="H3483" s="2">
        <v>3.2050000000000001</v>
      </c>
      <c r="I3483" s="2" t="str" cm="1">
        <f t="array" ref="I3483">_xlfn.IFS(H3483&gt;3.5,"Above Average",H3483&lt;3,"Below Average",TRUE,"Average")</f>
        <v>Average</v>
      </c>
      <c r="J3483" s="1">
        <v>204.7026042</v>
      </c>
      <c r="K3483" s="1" t="str" cm="1">
        <f t="array" ref="K3483">_xlfn.IFS(J3483&gt;200,"Above Average",J3483&lt;155,"Below Average",TRUE,"Average")</f>
        <v>Above Average</v>
      </c>
      <c r="L3483" s="7">
        <v>7.343</v>
      </c>
      <c r="M3483" s="7" t="str" cm="1">
        <f t="array" ref="M3483">_xlfn.IFS(L3483&gt;9,"Above Average",L3483&lt;8,"Below Average",TRUE,"Average")</f>
        <v>Below Average</v>
      </c>
    </row>
    <row r="3484" spans="1:13" x14ac:dyDescent="0.3">
      <c r="A3484">
        <v>25</v>
      </c>
      <c r="B3484" s="21">
        <v>40564</v>
      </c>
      <c r="C3484" s="21" t="str">
        <f t="shared" si="54"/>
        <v>Jan</v>
      </c>
      <c r="D3484" s="6">
        <v>568093.56999999995</v>
      </c>
      <c r="E3484" t="s">
        <v>155</v>
      </c>
      <c r="F3484" s="5">
        <v>23.21</v>
      </c>
      <c r="G3484" s="5" t="str" cm="1">
        <f t="array" ref="G3484">_xlfn.IFS(F3484&gt;=86,"Hot Week (More Than 85°F)",F3484&lt;50,"Cold Week (Less Than 50°F)",TRUE,"Normal Week")</f>
        <v>Cold Week (Less Than 50°F)</v>
      </c>
      <c r="H3484" s="2">
        <v>3.2290000000000001</v>
      </c>
      <c r="I3484" s="2" t="str" cm="1">
        <f t="array" ref="I3484">_xlfn.IFS(H3484&gt;3.5,"Above Average",H3484&lt;3,"Below Average",TRUE,"Average")</f>
        <v>Average</v>
      </c>
      <c r="J3484" s="1">
        <v>205.0460497</v>
      </c>
      <c r="K3484" s="1" t="str" cm="1">
        <f t="array" ref="K3484">_xlfn.IFS(J3484&gt;200,"Above Average",J3484&lt;155,"Below Average",TRUE,"Average")</f>
        <v>Above Average</v>
      </c>
      <c r="L3484" s="7">
        <v>7.343</v>
      </c>
      <c r="M3484" s="7" t="str" cm="1">
        <f t="array" ref="M3484">_xlfn.IFS(L3484&gt;9,"Above Average",L3484&lt;8,"Below Average",TRUE,"Average")</f>
        <v>Below Average</v>
      </c>
    </row>
    <row r="3485" spans="1:13" x14ac:dyDescent="0.3">
      <c r="A3485">
        <v>25</v>
      </c>
      <c r="B3485" s="21">
        <v>40571</v>
      </c>
      <c r="C3485" s="21" t="str">
        <f t="shared" si="54"/>
        <v>Jan</v>
      </c>
      <c r="D3485" s="6">
        <v>600448.68999999994</v>
      </c>
      <c r="E3485" t="s">
        <v>155</v>
      </c>
      <c r="F3485" s="5">
        <v>18.920000000000002</v>
      </c>
      <c r="G3485" s="5" t="str" cm="1">
        <f t="array" ref="G3485">_xlfn.IFS(F3485&gt;=86,"Hot Week (More Than 85°F)",F3485&lt;50,"Cold Week (Less Than 50°F)",TRUE,"Normal Week")</f>
        <v>Cold Week (Less Than 50°F)</v>
      </c>
      <c r="H3485" s="2">
        <v>3.2370000000000001</v>
      </c>
      <c r="I3485" s="2" t="str" cm="1">
        <f t="array" ref="I3485">_xlfn.IFS(H3485&gt;3.5,"Above Average",H3485&lt;3,"Below Average",TRUE,"Average")</f>
        <v>Average</v>
      </c>
      <c r="J3485" s="1">
        <v>205.3894952</v>
      </c>
      <c r="K3485" s="1" t="str" cm="1">
        <f t="array" ref="K3485">_xlfn.IFS(J3485&gt;200,"Above Average",J3485&lt;155,"Below Average",TRUE,"Average")</f>
        <v>Above Average</v>
      </c>
      <c r="L3485" s="7">
        <v>7.343</v>
      </c>
      <c r="M3485" s="7" t="str" cm="1">
        <f t="array" ref="M3485">_xlfn.IFS(L3485&gt;9,"Above Average",L3485&lt;8,"Below Average",TRUE,"Average")</f>
        <v>Below Average</v>
      </c>
    </row>
    <row r="3486" spans="1:13" x14ac:dyDescent="0.3">
      <c r="A3486">
        <v>25</v>
      </c>
      <c r="B3486" s="21">
        <v>40578</v>
      </c>
      <c r="C3486" s="21" t="str">
        <f t="shared" si="54"/>
        <v>Feb</v>
      </c>
      <c r="D3486" s="6">
        <v>639830.44999999995</v>
      </c>
      <c r="E3486" t="s">
        <v>155</v>
      </c>
      <c r="F3486" s="5">
        <v>23.94</v>
      </c>
      <c r="G3486" s="5" t="str" cm="1">
        <f t="array" ref="G3486">_xlfn.IFS(F3486&gt;=86,"Hot Week (More Than 85°F)",F3486&lt;50,"Cold Week (Less Than 50°F)",TRUE,"Normal Week")</f>
        <v>Cold Week (Less Than 50°F)</v>
      </c>
      <c r="H3486" s="2">
        <v>3.2309999999999999</v>
      </c>
      <c r="I3486" s="2" t="str" cm="1">
        <f t="array" ref="I3486">_xlfn.IFS(H3486&gt;3.5,"Above Average",H3486&lt;3,"Below Average",TRUE,"Average")</f>
        <v>Average</v>
      </c>
      <c r="J3486" s="1">
        <v>205.7329407</v>
      </c>
      <c r="K3486" s="1" t="str" cm="1">
        <f t="array" ref="K3486">_xlfn.IFS(J3486&gt;200,"Above Average",J3486&lt;155,"Below Average",TRUE,"Average")</f>
        <v>Above Average</v>
      </c>
      <c r="L3486" s="7">
        <v>7.343</v>
      </c>
      <c r="M3486" s="7" t="str" cm="1">
        <f t="array" ref="M3486">_xlfn.IFS(L3486&gt;9,"Above Average",L3486&lt;8,"Below Average",TRUE,"Average")</f>
        <v>Below Average</v>
      </c>
    </row>
    <row r="3487" spans="1:13" x14ac:dyDescent="0.3">
      <c r="A3487">
        <v>25</v>
      </c>
      <c r="B3487" s="21">
        <v>40585</v>
      </c>
      <c r="C3487" s="21" t="str">
        <f t="shared" si="54"/>
        <v>Feb</v>
      </c>
      <c r="D3487" s="6">
        <v>615666.78</v>
      </c>
      <c r="E3487" t="s">
        <v>156</v>
      </c>
      <c r="F3487" s="5">
        <v>21.18</v>
      </c>
      <c r="G3487" s="5" t="str" cm="1">
        <f t="array" ref="G3487">_xlfn.IFS(F3487&gt;=86,"Hot Week (More Than 85°F)",F3487&lt;50,"Cold Week (Less Than 50°F)",TRUE,"Normal Week")</f>
        <v>Cold Week (Less Than 50°F)</v>
      </c>
      <c r="H3487" s="2">
        <v>3.2389999999999999</v>
      </c>
      <c r="I3487" s="2" t="str" cm="1">
        <f t="array" ref="I3487">_xlfn.IFS(H3487&gt;3.5,"Above Average",H3487&lt;3,"Below Average",TRUE,"Average")</f>
        <v>Average</v>
      </c>
      <c r="J3487" s="1">
        <v>206.0763862</v>
      </c>
      <c r="K3487" s="1" t="str" cm="1">
        <f t="array" ref="K3487">_xlfn.IFS(J3487&gt;200,"Above Average",J3487&lt;155,"Below Average",TRUE,"Average")</f>
        <v>Above Average</v>
      </c>
      <c r="L3487" s="7">
        <v>7.343</v>
      </c>
      <c r="M3487" s="7" t="str" cm="1">
        <f t="array" ref="M3487">_xlfn.IFS(L3487&gt;9,"Above Average",L3487&lt;8,"Below Average",TRUE,"Average")</f>
        <v>Below Average</v>
      </c>
    </row>
    <row r="3488" spans="1:13" x14ac:dyDescent="0.3">
      <c r="A3488">
        <v>25</v>
      </c>
      <c r="B3488" s="21">
        <v>40592</v>
      </c>
      <c r="C3488" s="21" t="str">
        <f t="shared" si="54"/>
        <v>Feb</v>
      </c>
      <c r="D3488" s="6">
        <v>634637.03</v>
      </c>
      <c r="E3488" t="s">
        <v>155</v>
      </c>
      <c r="F3488" s="5">
        <v>38.42</v>
      </c>
      <c r="G3488" s="5" t="str" cm="1">
        <f t="array" ref="G3488">_xlfn.IFS(F3488&gt;=86,"Hot Week (More Than 85°F)",F3488&lt;50,"Cold Week (Less Than 50°F)",TRUE,"Normal Week")</f>
        <v>Cold Week (Less Than 50°F)</v>
      </c>
      <c r="H3488" s="2">
        <v>3.2450000000000001</v>
      </c>
      <c r="I3488" s="2" t="str" cm="1">
        <f t="array" ref="I3488">_xlfn.IFS(H3488&gt;3.5,"Above Average",H3488&lt;3,"Below Average",TRUE,"Average")</f>
        <v>Average</v>
      </c>
      <c r="J3488" s="1">
        <v>206.3694701</v>
      </c>
      <c r="K3488" s="1" t="str" cm="1">
        <f t="array" ref="K3488">_xlfn.IFS(J3488&gt;200,"Above Average",J3488&lt;155,"Below Average",TRUE,"Average")</f>
        <v>Above Average</v>
      </c>
      <c r="L3488" s="7">
        <v>7.343</v>
      </c>
      <c r="M3488" s="7" t="str" cm="1">
        <f t="array" ref="M3488">_xlfn.IFS(L3488&gt;9,"Above Average",L3488&lt;8,"Below Average",TRUE,"Average")</f>
        <v>Below Average</v>
      </c>
    </row>
    <row r="3489" spans="1:13" x14ac:dyDescent="0.3">
      <c r="A3489">
        <v>25</v>
      </c>
      <c r="B3489" s="21">
        <v>40599</v>
      </c>
      <c r="C3489" s="21" t="str">
        <f t="shared" si="54"/>
        <v>Feb</v>
      </c>
      <c r="D3489" s="6">
        <v>570816.34</v>
      </c>
      <c r="E3489" t="s">
        <v>155</v>
      </c>
      <c r="F3489" s="5">
        <v>28.36</v>
      </c>
      <c r="G3489" s="5" t="str" cm="1">
        <f t="array" ref="G3489">_xlfn.IFS(F3489&gt;=86,"Hot Week (More Than 85°F)",F3489&lt;50,"Cold Week (Less Than 50°F)",TRUE,"Normal Week")</f>
        <v>Cold Week (Less Than 50°F)</v>
      </c>
      <c r="H3489" s="2">
        <v>3.274</v>
      </c>
      <c r="I3489" s="2" t="str" cm="1">
        <f t="array" ref="I3489">_xlfn.IFS(H3489&gt;3.5,"Above Average",H3489&lt;3,"Below Average",TRUE,"Average")</f>
        <v>Average</v>
      </c>
      <c r="J3489" s="1">
        <v>206.6424093</v>
      </c>
      <c r="K3489" s="1" t="str" cm="1">
        <f t="array" ref="K3489">_xlfn.IFS(J3489&gt;200,"Above Average",J3489&lt;155,"Below Average",TRUE,"Average")</f>
        <v>Above Average</v>
      </c>
      <c r="L3489" s="7">
        <v>7.343</v>
      </c>
      <c r="M3489" s="7" t="str" cm="1">
        <f t="array" ref="M3489">_xlfn.IFS(L3489&gt;9,"Above Average",L3489&lt;8,"Below Average",TRUE,"Average")</f>
        <v>Below Average</v>
      </c>
    </row>
    <row r="3490" spans="1:13" x14ac:dyDescent="0.3">
      <c r="A3490">
        <v>25</v>
      </c>
      <c r="B3490" s="21">
        <v>40606</v>
      </c>
      <c r="C3490" s="21" t="str">
        <f t="shared" si="54"/>
        <v>Mar</v>
      </c>
      <c r="D3490" s="6">
        <v>640912.18000000005</v>
      </c>
      <c r="E3490" t="s">
        <v>155</v>
      </c>
      <c r="F3490" s="5">
        <v>31.59</v>
      </c>
      <c r="G3490" s="5" t="str" cm="1">
        <f t="array" ref="G3490">_xlfn.IFS(F3490&gt;=86,"Hot Week (More Than 85°F)",F3490&lt;50,"Cold Week (Less Than 50°F)",TRUE,"Normal Week")</f>
        <v>Cold Week (Less Than 50°F)</v>
      </c>
      <c r="H3490" s="2">
        <v>3.4329999999999998</v>
      </c>
      <c r="I3490" s="2" t="str" cm="1">
        <f t="array" ref="I3490">_xlfn.IFS(H3490&gt;3.5,"Above Average",H3490&lt;3,"Below Average",TRUE,"Average")</f>
        <v>Average</v>
      </c>
      <c r="J3490" s="1">
        <v>206.91534849999999</v>
      </c>
      <c r="K3490" s="1" t="str" cm="1">
        <f t="array" ref="K3490">_xlfn.IFS(J3490&gt;200,"Above Average",J3490&lt;155,"Below Average",TRUE,"Average")</f>
        <v>Above Average</v>
      </c>
      <c r="L3490" s="7">
        <v>7.343</v>
      </c>
      <c r="M3490" s="7" t="str" cm="1">
        <f t="array" ref="M3490">_xlfn.IFS(L3490&gt;9,"Above Average",L3490&lt;8,"Below Average",TRUE,"Average")</f>
        <v>Below Average</v>
      </c>
    </row>
    <row r="3491" spans="1:13" x14ac:dyDescent="0.3">
      <c r="A3491">
        <v>25</v>
      </c>
      <c r="B3491" s="21">
        <v>40613</v>
      </c>
      <c r="C3491" s="21" t="str">
        <f t="shared" si="54"/>
        <v>Mar</v>
      </c>
      <c r="D3491" s="6">
        <v>599828.39</v>
      </c>
      <c r="E3491" t="s">
        <v>155</v>
      </c>
      <c r="F3491" s="5">
        <v>36.729999999999997</v>
      </c>
      <c r="G3491" s="5" t="str" cm="1">
        <f t="array" ref="G3491">_xlfn.IFS(F3491&gt;=86,"Hot Week (More Than 85°F)",F3491&lt;50,"Cold Week (Less Than 50°F)",TRUE,"Normal Week")</f>
        <v>Cold Week (Less Than 50°F)</v>
      </c>
      <c r="H3491" s="2">
        <v>3.5819999999999999</v>
      </c>
      <c r="I3491" s="2" t="str" cm="1">
        <f t="array" ref="I3491">_xlfn.IFS(H3491&gt;3.5,"Above Average",H3491&lt;3,"Below Average",TRUE,"Average")</f>
        <v>Above Average</v>
      </c>
      <c r="J3491" s="1">
        <v>207.1882876</v>
      </c>
      <c r="K3491" s="1" t="str" cm="1">
        <f t="array" ref="K3491">_xlfn.IFS(J3491&gt;200,"Above Average",J3491&lt;155,"Below Average",TRUE,"Average")</f>
        <v>Above Average</v>
      </c>
      <c r="L3491" s="7">
        <v>7.343</v>
      </c>
      <c r="M3491" s="7" t="str" cm="1">
        <f t="array" ref="M3491">_xlfn.IFS(L3491&gt;9,"Above Average",L3491&lt;8,"Below Average",TRUE,"Average")</f>
        <v>Below Average</v>
      </c>
    </row>
    <row r="3492" spans="1:13" x14ac:dyDescent="0.3">
      <c r="A3492">
        <v>25</v>
      </c>
      <c r="B3492" s="21">
        <v>40620</v>
      </c>
      <c r="C3492" s="21" t="str">
        <f t="shared" si="54"/>
        <v>Mar</v>
      </c>
      <c r="D3492" s="6">
        <v>603393.64</v>
      </c>
      <c r="E3492" t="s">
        <v>155</v>
      </c>
      <c r="F3492" s="5">
        <v>40.94</v>
      </c>
      <c r="G3492" s="5" t="str" cm="1">
        <f t="array" ref="G3492">_xlfn.IFS(F3492&gt;=86,"Hot Week (More Than 85°F)",F3492&lt;50,"Cold Week (Less Than 50°F)",TRUE,"Normal Week")</f>
        <v>Cold Week (Less Than 50°F)</v>
      </c>
      <c r="H3492" s="2">
        <v>3.6309999999999998</v>
      </c>
      <c r="I3492" s="2" t="str" cm="1">
        <f t="array" ref="I3492">_xlfn.IFS(H3492&gt;3.5,"Above Average",H3492&lt;3,"Below Average",TRUE,"Average")</f>
        <v>Above Average</v>
      </c>
      <c r="J3492" s="1">
        <v>207.42838449999999</v>
      </c>
      <c r="K3492" s="1" t="str" cm="1">
        <f t="array" ref="K3492">_xlfn.IFS(J3492&gt;200,"Above Average",J3492&lt;155,"Below Average",TRUE,"Average")</f>
        <v>Above Average</v>
      </c>
      <c r="L3492" s="7">
        <v>7.343</v>
      </c>
      <c r="M3492" s="7" t="str" cm="1">
        <f t="array" ref="M3492">_xlfn.IFS(L3492&gt;9,"Above Average",L3492&lt;8,"Below Average",TRUE,"Average")</f>
        <v>Below Average</v>
      </c>
    </row>
    <row r="3493" spans="1:13" x14ac:dyDescent="0.3">
      <c r="A3493">
        <v>25</v>
      </c>
      <c r="B3493" s="21">
        <v>40627</v>
      </c>
      <c r="C3493" s="21" t="str">
        <f t="shared" si="54"/>
        <v>Mar</v>
      </c>
      <c r="D3493" s="6">
        <v>616324.24</v>
      </c>
      <c r="E3493" t="s">
        <v>155</v>
      </c>
      <c r="F3493" s="5">
        <v>38.51</v>
      </c>
      <c r="G3493" s="5" t="str" cm="1">
        <f t="array" ref="G3493">_xlfn.IFS(F3493&gt;=86,"Hot Week (More Than 85°F)",F3493&lt;50,"Cold Week (Less Than 50°F)",TRUE,"Normal Week")</f>
        <v>Cold Week (Less Than 50°F)</v>
      </c>
      <c r="H3493" s="2">
        <v>3.625</v>
      </c>
      <c r="I3493" s="2" t="str" cm="1">
        <f t="array" ref="I3493">_xlfn.IFS(H3493&gt;3.5,"Above Average",H3493&lt;3,"Below Average",TRUE,"Average")</f>
        <v>Above Average</v>
      </c>
      <c r="J3493" s="1">
        <v>207.65534439999999</v>
      </c>
      <c r="K3493" s="1" t="str" cm="1">
        <f t="array" ref="K3493">_xlfn.IFS(J3493&gt;200,"Above Average",J3493&lt;155,"Below Average",TRUE,"Average")</f>
        <v>Above Average</v>
      </c>
      <c r="L3493" s="7">
        <v>7.343</v>
      </c>
      <c r="M3493" s="7" t="str" cm="1">
        <f t="array" ref="M3493">_xlfn.IFS(L3493&gt;9,"Above Average",L3493&lt;8,"Below Average",TRUE,"Average")</f>
        <v>Below Average</v>
      </c>
    </row>
    <row r="3494" spans="1:13" x14ac:dyDescent="0.3">
      <c r="A3494">
        <v>25</v>
      </c>
      <c r="B3494" s="21">
        <v>40634</v>
      </c>
      <c r="C3494" s="21" t="str">
        <f t="shared" si="54"/>
        <v>Apr</v>
      </c>
      <c r="D3494" s="6">
        <v>618377.79</v>
      </c>
      <c r="E3494" t="s">
        <v>155</v>
      </c>
      <c r="F3494" s="5">
        <v>28.5</v>
      </c>
      <c r="G3494" s="5" t="str" cm="1">
        <f t="array" ref="G3494">_xlfn.IFS(F3494&gt;=86,"Hot Week (More Than 85°F)",F3494&lt;50,"Cold Week (Less Than 50°F)",TRUE,"Normal Week")</f>
        <v>Cold Week (Less Than 50°F)</v>
      </c>
      <c r="H3494" s="2">
        <v>3.6379999999999999</v>
      </c>
      <c r="I3494" s="2" t="str" cm="1">
        <f t="array" ref="I3494">_xlfn.IFS(H3494&gt;3.5,"Above Average",H3494&lt;3,"Below Average",TRUE,"Average")</f>
        <v>Above Average</v>
      </c>
      <c r="J3494" s="1">
        <v>207.88230429999999</v>
      </c>
      <c r="K3494" s="1" t="str" cm="1">
        <f t="array" ref="K3494">_xlfn.IFS(J3494&gt;200,"Above Average",J3494&lt;155,"Below Average",TRUE,"Average")</f>
        <v>Above Average</v>
      </c>
      <c r="L3494" s="7">
        <v>7.2869999999999999</v>
      </c>
      <c r="M3494" s="7" t="str" cm="1">
        <f t="array" ref="M3494">_xlfn.IFS(L3494&gt;9,"Above Average",L3494&lt;8,"Below Average",TRUE,"Average")</f>
        <v>Below Average</v>
      </c>
    </row>
    <row r="3495" spans="1:13" x14ac:dyDescent="0.3">
      <c r="A3495">
        <v>25</v>
      </c>
      <c r="B3495" s="21">
        <v>40641</v>
      </c>
      <c r="C3495" s="21" t="str">
        <f t="shared" si="54"/>
        <v>Apr</v>
      </c>
      <c r="D3495" s="6">
        <v>648606.13</v>
      </c>
      <c r="E3495" t="s">
        <v>155</v>
      </c>
      <c r="F3495" s="5">
        <v>42.11</v>
      </c>
      <c r="G3495" s="5" t="str" cm="1">
        <f t="array" ref="G3495">_xlfn.IFS(F3495&gt;=86,"Hot Week (More Than 85°F)",F3495&lt;50,"Cold Week (Less Than 50°F)",TRUE,"Normal Week")</f>
        <v>Cold Week (Less Than 50°F)</v>
      </c>
      <c r="H3495" s="2">
        <v>3.72</v>
      </c>
      <c r="I3495" s="2" t="str" cm="1">
        <f t="array" ref="I3495">_xlfn.IFS(H3495&gt;3.5,"Above Average",H3495&lt;3,"Below Average",TRUE,"Average")</f>
        <v>Above Average</v>
      </c>
      <c r="J3495" s="1">
        <v>208.10926420000001</v>
      </c>
      <c r="K3495" s="1" t="str" cm="1">
        <f t="array" ref="K3495">_xlfn.IFS(J3495&gt;200,"Above Average",J3495&lt;155,"Below Average",TRUE,"Average")</f>
        <v>Above Average</v>
      </c>
      <c r="L3495" s="7">
        <v>7.2869999999999999</v>
      </c>
      <c r="M3495" s="7" t="str" cm="1">
        <f t="array" ref="M3495">_xlfn.IFS(L3495&gt;9,"Above Average",L3495&lt;8,"Below Average",TRUE,"Average")</f>
        <v>Below Average</v>
      </c>
    </row>
    <row r="3496" spans="1:13" x14ac:dyDescent="0.3">
      <c r="A3496">
        <v>25</v>
      </c>
      <c r="B3496" s="21">
        <v>40648</v>
      </c>
      <c r="C3496" s="21" t="str">
        <f t="shared" si="54"/>
        <v>Apr</v>
      </c>
      <c r="D3496" s="6">
        <v>674562.45</v>
      </c>
      <c r="E3496" t="s">
        <v>155</v>
      </c>
      <c r="F3496" s="5">
        <v>51.43</v>
      </c>
      <c r="G3496" s="5" t="str" cm="1">
        <f t="array" ref="G3496">_xlfn.IFS(F3496&gt;=86,"Hot Week (More Than 85°F)",F3496&lt;50,"Cold Week (Less Than 50°F)",TRUE,"Normal Week")</f>
        <v>Normal Week</v>
      </c>
      <c r="H3496" s="2">
        <v>3.8210000000000002</v>
      </c>
      <c r="I3496" s="2" t="str" cm="1">
        <f t="array" ref="I3496">_xlfn.IFS(H3496&gt;3.5,"Above Average",H3496&lt;3,"Below Average",TRUE,"Average")</f>
        <v>Above Average</v>
      </c>
      <c r="J3496" s="1">
        <v>208.3172811</v>
      </c>
      <c r="K3496" s="1" t="str" cm="1">
        <f t="array" ref="K3496">_xlfn.IFS(J3496&gt;200,"Above Average",J3496&lt;155,"Below Average",TRUE,"Average")</f>
        <v>Above Average</v>
      </c>
      <c r="L3496" s="7">
        <v>7.2869999999999999</v>
      </c>
      <c r="M3496" s="7" t="str" cm="1">
        <f t="array" ref="M3496">_xlfn.IFS(L3496&gt;9,"Above Average",L3496&lt;8,"Below Average",TRUE,"Average")</f>
        <v>Below Average</v>
      </c>
    </row>
    <row r="3497" spans="1:13" x14ac:dyDescent="0.3">
      <c r="A3497">
        <v>25</v>
      </c>
      <c r="B3497" s="21">
        <v>40655</v>
      </c>
      <c r="C3497" s="21" t="str">
        <f t="shared" si="54"/>
        <v>Apr</v>
      </c>
      <c r="D3497" s="6">
        <v>756588.42</v>
      </c>
      <c r="E3497" t="s">
        <v>155</v>
      </c>
      <c r="F3497" s="5">
        <v>45.87</v>
      </c>
      <c r="G3497" s="5" t="str" cm="1">
        <f t="array" ref="G3497">_xlfn.IFS(F3497&gt;=86,"Hot Week (More Than 85°F)",F3497&lt;50,"Cold Week (Less Than 50°F)",TRUE,"Normal Week")</f>
        <v>Cold Week (Less Than 50°F)</v>
      </c>
      <c r="H3497" s="2">
        <v>3.8919999999999999</v>
      </c>
      <c r="I3497" s="2" t="str" cm="1">
        <f t="array" ref="I3497">_xlfn.IFS(H3497&gt;3.5,"Above Average",H3497&lt;3,"Below Average",TRUE,"Average")</f>
        <v>Above Average</v>
      </c>
      <c r="J3497" s="1">
        <v>208.47794049999999</v>
      </c>
      <c r="K3497" s="1" t="str" cm="1">
        <f t="array" ref="K3497">_xlfn.IFS(J3497&gt;200,"Above Average",J3497&lt;155,"Below Average",TRUE,"Average")</f>
        <v>Above Average</v>
      </c>
      <c r="L3497" s="7">
        <v>7.2869999999999999</v>
      </c>
      <c r="M3497" s="7" t="str" cm="1">
        <f t="array" ref="M3497">_xlfn.IFS(L3497&gt;9,"Above Average",L3497&lt;8,"Below Average",TRUE,"Average")</f>
        <v>Below Average</v>
      </c>
    </row>
    <row r="3498" spans="1:13" x14ac:dyDescent="0.3">
      <c r="A3498">
        <v>25</v>
      </c>
      <c r="B3498" s="21">
        <v>40662</v>
      </c>
      <c r="C3498" s="21" t="str">
        <f t="shared" si="54"/>
        <v>Apr</v>
      </c>
      <c r="D3498" s="6">
        <v>649245</v>
      </c>
      <c r="E3498" t="s">
        <v>155</v>
      </c>
      <c r="F3498" s="5">
        <v>58.43</v>
      </c>
      <c r="G3498" s="5" t="str" cm="1">
        <f t="array" ref="G3498">_xlfn.IFS(F3498&gt;=86,"Hot Week (More Than 85°F)",F3498&lt;50,"Cold Week (Less Than 50°F)",TRUE,"Normal Week")</f>
        <v>Normal Week</v>
      </c>
      <c r="H3498" s="2">
        <v>3.9620000000000002</v>
      </c>
      <c r="I3498" s="2" t="str" cm="1">
        <f t="array" ref="I3498">_xlfn.IFS(H3498&gt;3.5,"Above Average",H3498&lt;3,"Below Average",TRUE,"Average")</f>
        <v>Above Average</v>
      </c>
      <c r="J3498" s="1">
        <v>208.6386</v>
      </c>
      <c r="K3498" s="1" t="str" cm="1">
        <f t="array" ref="K3498">_xlfn.IFS(J3498&gt;200,"Above Average",J3498&lt;155,"Below Average",TRUE,"Average")</f>
        <v>Above Average</v>
      </c>
      <c r="L3498" s="7">
        <v>7.2869999999999999</v>
      </c>
      <c r="M3498" s="7" t="str" cm="1">
        <f t="array" ref="M3498">_xlfn.IFS(L3498&gt;9,"Above Average",L3498&lt;8,"Below Average",TRUE,"Average")</f>
        <v>Below Average</v>
      </c>
    </row>
    <row r="3499" spans="1:13" x14ac:dyDescent="0.3">
      <c r="A3499">
        <v>25</v>
      </c>
      <c r="B3499" s="21">
        <v>40669</v>
      </c>
      <c r="C3499" s="21" t="str">
        <f t="shared" si="54"/>
        <v>May</v>
      </c>
      <c r="D3499" s="6">
        <v>659446.55000000005</v>
      </c>
      <c r="E3499" t="s">
        <v>155</v>
      </c>
      <c r="F3499" s="5">
        <v>49.5</v>
      </c>
      <c r="G3499" s="5" t="str" cm="1">
        <f t="array" ref="G3499">_xlfn.IFS(F3499&gt;=86,"Hot Week (More Than 85°F)",F3499&lt;50,"Cold Week (Less Than 50°F)",TRUE,"Normal Week")</f>
        <v>Cold Week (Less Than 50°F)</v>
      </c>
      <c r="H3499" s="2">
        <v>4.0460000000000003</v>
      </c>
      <c r="I3499" s="2" t="str" cm="1">
        <f t="array" ref="I3499">_xlfn.IFS(H3499&gt;3.5,"Above Average",H3499&lt;3,"Below Average",TRUE,"Average")</f>
        <v>Above Average</v>
      </c>
      <c r="J3499" s="1">
        <v>208.79925950000001</v>
      </c>
      <c r="K3499" s="1" t="str" cm="1">
        <f t="array" ref="K3499">_xlfn.IFS(J3499&gt;200,"Above Average",J3499&lt;155,"Below Average",TRUE,"Average")</f>
        <v>Above Average</v>
      </c>
      <c r="L3499" s="7">
        <v>7.2869999999999999</v>
      </c>
      <c r="M3499" s="7" t="str" cm="1">
        <f t="array" ref="M3499">_xlfn.IFS(L3499&gt;9,"Above Average",L3499&lt;8,"Below Average",TRUE,"Average")</f>
        <v>Below Average</v>
      </c>
    </row>
    <row r="3500" spans="1:13" x14ac:dyDescent="0.3">
      <c r="A3500">
        <v>25</v>
      </c>
      <c r="B3500" s="21">
        <v>40676</v>
      </c>
      <c r="C3500" s="21" t="str">
        <f t="shared" si="54"/>
        <v>May</v>
      </c>
      <c r="D3500" s="6">
        <v>684783.15</v>
      </c>
      <c r="E3500" t="s">
        <v>155</v>
      </c>
      <c r="F3500" s="5">
        <v>60.1</v>
      </c>
      <c r="G3500" s="5" t="str" cm="1">
        <f t="array" ref="G3500">_xlfn.IFS(F3500&gt;=86,"Hot Week (More Than 85°F)",F3500&lt;50,"Cold Week (Less Than 50°F)",TRUE,"Normal Week")</f>
        <v>Normal Week</v>
      </c>
      <c r="H3500" s="2">
        <v>4.0659999999999998</v>
      </c>
      <c r="I3500" s="2" t="str" cm="1">
        <f t="array" ref="I3500">_xlfn.IFS(H3500&gt;3.5,"Above Average",H3500&lt;3,"Below Average",TRUE,"Average")</f>
        <v>Above Average</v>
      </c>
      <c r="J3500" s="1">
        <v>208.95991889999999</v>
      </c>
      <c r="K3500" s="1" t="str" cm="1">
        <f t="array" ref="K3500">_xlfn.IFS(J3500&gt;200,"Above Average",J3500&lt;155,"Below Average",TRUE,"Average")</f>
        <v>Above Average</v>
      </c>
      <c r="L3500" s="7">
        <v>7.2869999999999999</v>
      </c>
      <c r="M3500" s="7" t="str" cm="1">
        <f t="array" ref="M3500">_xlfn.IFS(L3500&gt;9,"Above Average",L3500&lt;8,"Below Average",TRUE,"Average")</f>
        <v>Below Average</v>
      </c>
    </row>
    <row r="3501" spans="1:13" x14ac:dyDescent="0.3">
      <c r="A3501">
        <v>25</v>
      </c>
      <c r="B3501" s="21">
        <v>40683</v>
      </c>
      <c r="C3501" s="21" t="str">
        <f t="shared" si="54"/>
        <v>May</v>
      </c>
      <c r="D3501" s="6">
        <v>677971.33</v>
      </c>
      <c r="E3501" t="s">
        <v>155</v>
      </c>
      <c r="F3501" s="5">
        <v>56.56</v>
      </c>
      <c r="G3501" s="5" t="str" cm="1">
        <f t="array" ref="G3501">_xlfn.IFS(F3501&gt;=86,"Hot Week (More Than 85°F)",F3501&lt;50,"Cold Week (Less Than 50°F)",TRUE,"Normal Week")</f>
        <v>Normal Week</v>
      </c>
      <c r="H3501" s="2">
        <v>4.0620000000000003</v>
      </c>
      <c r="I3501" s="2" t="str" cm="1">
        <f t="array" ref="I3501">_xlfn.IFS(H3501&gt;3.5,"Above Average",H3501&lt;3,"Below Average",TRUE,"Average")</f>
        <v>Above Average</v>
      </c>
      <c r="J3501" s="1">
        <v>208.75831650000001</v>
      </c>
      <c r="K3501" s="1" t="str" cm="1">
        <f t="array" ref="K3501">_xlfn.IFS(J3501&gt;200,"Above Average",J3501&lt;155,"Below Average",TRUE,"Average")</f>
        <v>Above Average</v>
      </c>
      <c r="L3501" s="7">
        <v>7.2869999999999999</v>
      </c>
      <c r="M3501" s="7" t="str" cm="1">
        <f t="array" ref="M3501">_xlfn.IFS(L3501&gt;9,"Above Average",L3501&lt;8,"Below Average",TRUE,"Average")</f>
        <v>Below Average</v>
      </c>
    </row>
    <row r="3502" spans="1:13" x14ac:dyDescent="0.3">
      <c r="A3502">
        <v>25</v>
      </c>
      <c r="B3502" s="21">
        <v>40690</v>
      </c>
      <c r="C3502" s="21" t="str">
        <f t="shared" si="54"/>
        <v>May</v>
      </c>
      <c r="D3502" s="6">
        <v>718373.94</v>
      </c>
      <c r="E3502" t="s">
        <v>155</v>
      </c>
      <c r="F3502" s="5">
        <v>67.180000000000007</v>
      </c>
      <c r="G3502" s="5" t="str" cm="1">
        <f t="array" ref="G3502">_xlfn.IFS(F3502&gt;=86,"Hot Week (More Than 85°F)",F3502&lt;50,"Cold Week (Less Than 50°F)",TRUE,"Normal Week")</f>
        <v>Normal Week</v>
      </c>
      <c r="H3502" s="2">
        <v>3.9849999999999999</v>
      </c>
      <c r="I3502" s="2" t="str" cm="1">
        <f t="array" ref="I3502">_xlfn.IFS(H3502&gt;3.5,"Above Average",H3502&lt;3,"Below Average",TRUE,"Average")</f>
        <v>Above Average</v>
      </c>
      <c r="J3502" s="1">
        <v>208.556714</v>
      </c>
      <c r="K3502" s="1" t="str" cm="1">
        <f t="array" ref="K3502">_xlfn.IFS(J3502&gt;200,"Above Average",J3502&lt;155,"Below Average",TRUE,"Average")</f>
        <v>Above Average</v>
      </c>
      <c r="L3502" s="7">
        <v>7.2869999999999999</v>
      </c>
      <c r="M3502" s="7" t="str" cm="1">
        <f t="array" ref="M3502">_xlfn.IFS(L3502&gt;9,"Above Average",L3502&lt;8,"Below Average",TRUE,"Average")</f>
        <v>Below Average</v>
      </c>
    </row>
    <row r="3503" spans="1:13" x14ac:dyDescent="0.3">
      <c r="A3503">
        <v>25</v>
      </c>
      <c r="B3503" s="21">
        <v>40697</v>
      </c>
      <c r="C3503" s="21" t="str">
        <f t="shared" si="54"/>
        <v>Jun</v>
      </c>
      <c r="D3503" s="6">
        <v>737551.74</v>
      </c>
      <c r="E3503" t="s">
        <v>155</v>
      </c>
      <c r="F3503" s="5">
        <v>70.69</v>
      </c>
      <c r="G3503" s="5" t="str" cm="1">
        <f t="array" ref="G3503">_xlfn.IFS(F3503&gt;=86,"Hot Week (More Than 85°F)",F3503&lt;50,"Cold Week (Less Than 50°F)",TRUE,"Normal Week")</f>
        <v>Normal Week</v>
      </c>
      <c r="H3503" s="2">
        <v>3.9220000000000002</v>
      </c>
      <c r="I3503" s="2" t="str" cm="1">
        <f t="array" ref="I3503">_xlfn.IFS(H3503&gt;3.5,"Above Average",H3503&lt;3,"Below Average",TRUE,"Average")</f>
        <v>Above Average</v>
      </c>
      <c r="J3503" s="1">
        <v>208.35511159999999</v>
      </c>
      <c r="K3503" s="1" t="str" cm="1">
        <f t="array" ref="K3503">_xlfn.IFS(J3503&gt;200,"Above Average",J3503&lt;155,"Below Average",TRUE,"Average")</f>
        <v>Above Average</v>
      </c>
      <c r="L3503" s="7">
        <v>7.2869999999999999</v>
      </c>
      <c r="M3503" s="7" t="str" cm="1">
        <f t="array" ref="M3503">_xlfn.IFS(L3503&gt;9,"Above Average",L3503&lt;8,"Below Average",TRUE,"Average")</f>
        <v>Below Average</v>
      </c>
    </row>
    <row r="3504" spans="1:13" x14ac:dyDescent="0.3">
      <c r="A3504">
        <v>25</v>
      </c>
      <c r="B3504" s="21">
        <v>40704</v>
      </c>
      <c r="C3504" s="21" t="str">
        <f t="shared" si="54"/>
        <v>Jun</v>
      </c>
      <c r="D3504" s="6">
        <v>740259.63</v>
      </c>
      <c r="E3504" t="s">
        <v>155</v>
      </c>
      <c r="F3504" s="5">
        <v>71.45</v>
      </c>
      <c r="G3504" s="5" t="str" cm="1">
        <f t="array" ref="G3504">_xlfn.IFS(F3504&gt;=86,"Hot Week (More Than 85°F)",F3504&lt;50,"Cold Week (Less Than 50°F)",TRUE,"Normal Week")</f>
        <v>Normal Week</v>
      </c>
      <c r="H3504" s="2">
        <v>3.8809999999999998</v>
      </c>
      <c r="I3504" s="2" t="str" cm="1">
        <f t="array" ref="I3504">_xlfn.IFS(H3504&gt;3.5,"Above Average",H3504&lt;3,"Below Average",TRUE,"Average")</f>
        <v>Above Average</v>
      </c>
      <c r="J3504" s="1">
        <v>208.1535092</v>
      </c>
      <c r="K3504" s="1" t="str" cm="1">
        <f t="array" ref="K3504">_xlfn.IFS(J3504&gt;200,"Above Average",J3504&lt;155,"Below Average",TRUE,"Average")</f>
        <v>Above Average</v>
      </c>
      <c r="L3504" s="7">
        <v>7.2869999999999999</v>
      </c>
      <c r="M3504" s="7" t="str" cm="1">
        <f t="array" ref="M3504">_xlfn.IFS(L3504&gt;9,"Above Average",L3504&lt;8,"Below Average",TRUE,"Average")</f>
        <v>Below Average</v>
      </c>
    </row>
    <row r="3505" spans="1:13" x14ac:dyDescent="0.3">
      <c r="A3505">
        <v>25</v>
      </c>
      <c r="B3505" s="21">
        <v>40711</v>
      </c>
      <c r="C3505" s="21" t="str">
        <f t="shared" si="54"/>
        <v>Jun</v>
      </c>
      <c r="D3505" s="6">
        <v>717373.43</v>
      </c>
      <c r="E3505" t="s">
        <v>155</v>
      </c>
      <c r="F3505" s="5">
        <v>63.58</v>
      </c>
      <c r="G3505" s="5" t="str" cm="1">
        <f t="array" ref="G3505">_xlfn.IFS(F3505&gt;=86,"Hot Week (More Than 85°F)",F3505&lt;50,"Cold Week (Less Than 50°F)",TRUE,"Normal Week")</f>
        <v>Normal Week</v>
      </c>
      <c r="H3505" s="2">
        <v>3.8420000000000001</v>
      </c>
      <c r="I3505" s="2" t="str" cm="1">
        <f t="array" ref="I3505">_xlfn.IFS(H3505&gt;3.5,"Above Average",H3505&lt;3,"Below Average",TRUE,"Average")</f>
        <v>Above Average</v>
      </c>
      <c r="J3505" s="1">
        <v>208.12656039999999</v>
      </c>
      <c r="K3505" s="1" t="str" cm="1">
        <f t="array" ref="K3505">_xlfn.IFS(J3505&gt;200,"Above Average",J3505&lt;155,"Below Average",TRUE,"Average")</f>
        <v>Above Average</v>
      </c>
      <c r="L3505" s="7">
        <v>7.2869999999999999</v>
      </c>
      <c r="M3505" s="7" t="str" cm="1">
        <f t="array" ref="M3505">_xlfn.IFS(L3505&gt;9,"Above Average",L3505&lt;8,"Below Average",TRUE,"Average")</f>
        <v>Below Average</v>
      </c>
    </row>
    <row r="3506" spans="1:13" x14ac:dyDescent="0.3">
      <c r="A3506">
        <v>25</v>
      </c>
      <c r="B3506" s="21">
        <v>40718</v>
      </c>
      <c r="C3506" s="21" t="str">
        <f t="shared" si="54"/>
        <v>Jun</v>
      </c>
      <c r="D3506" s="6">
        <v>699270.1</v>
      </c>
      <c r="E3506" t="s">
        <v>155</v>
      </c>
      <c r="F3506" s="5">
        <v>70.709999999999994</v>
      </c>
      <c r="G3506" s="5" t="str" cm="1">
        <f t="array" ref="G3506">_xlfn.IFS(F3506&gt;=86,"Hot Week (More Than 85°F)",F3506&lt;50,"Cold Week (Less Than 50°F)",TRUE,"Normal Week")</f>
        <v>Normal Week</v>
      </c>
      <c r="H3506" s="2">
        <v>3.8039999999999998</v>
      </c>
      <c r="I3506" s="2" t="str" cm="1">
        <f t="array" ref="I3506">_xlfn.IFS(H3506&gt;3.5,"Above Average",H3506&lt;3,"Below Average",TRUE,"Average")</f>
        <v>Above Average</v>
      </c>
      <c r="J3506" s="1">
        <v>208.23060179999999</v>
      </c>
      <c r="K3506" s="1" t="str" cm="1">
        <f t="array" ref="K3506">_xlfn.IFS(J3506&gt;200,"Above Average",J3506&lt;155,"Below Average",TRUE,"Average")</f>
        <v>Above Average</v>
      </c>
      <c r="L3506" s="7">
        <v>7.2869999999999999</v>
      </c>
      <c r="M3506" s="7" t="str" cm="1">
        <f t="array" ref="M3506">_xlfn.IFS(L3506&gt;9,"Above Average",L3506&lt;8,"Below Average",TRUE,"Average")</f>
        <v>Below Average</v>
      </c>
    </row>
    <row r="3507" spans="1:13" x14ac:dyDescent="0.3">
      <c r="A3507">
        <v>25</v>
      </c>
      <c r="B3507" s="21">
        <v>40725</v>
      </c>
      <c r="C3507" s="21" t="str">
        <f t="shared" si="54"/>
        <v>Jul</v>
      </c>
      <c r="D3507" s="6">
        <v>706206.86</v>
      </c>
      <c r="E3507" t="s">
        <v>155</v>
      </c>
      <c r="F3507" s="5">
        <v>66.61</v>
      </c>
      <c r="G3507" s="5" t="str" cm="1">
        <f t="array" ref="G3507">_xlfn.IFS(F3507&gt;=86,"Hot Week (More Than 85°F)",F3507&lt;50,"Cold Week (Less Than 50°F)",TRUE,"Normal Week")</f>
        <v>Normal Week</v>
      </c>
      <c r="H3507" s="2">
        <v>3.7480000000000002</v>
      </c>
      <c r="I3507" s="2" t="str" cm="1">
        <f t="array" ref="I3507">_xlfn.IFS(H3507&gt;3.5,"Above Average",H3507&lt;3,"Below Average",TRUE,"Average")</f>
        <v>Above Average</v>
      </c>
      <c r="J3507" s="1">
        <v>208.33464319999999</v>
      </c>
      <c r="K3507" s="1" t="str" cm="1">
        <f t="array" ref="K3507">_xlfn.IFS(J3507&gt;200,"Above Average",J3507&lt;155,"Below Average",TRUE,"Average")</f>
        <v>Above Average</v>
      </c>
      <c r="L3507" s="7">
        <v>7.274</v>
      </c>
      <c r="M3507" s="7" t="str" cm="1">
        <f t="array" ref="M3507">_xlfn.IFS(L3507&gt;9,"Above Average",L3507&lt;8,"Below Average",TRUE,"Average")</f>
        <v>Below Average</v>
      </c>
    </row>
    <row r="3508" spans="1:13" x14ac:dyDescent="0.3">
      <c r="A3508">
        <v>25</v>
      </c>
      <c r="B3508" s="21">
        <v>40732</v>
      </c>
      <c r="C3508" s="21" t="str">
        <f t="shared" si="54"/>
        <v>Jul</v>
      </c>
      <c r="D3508" s="6">
        <v>698529.64</v>
      </c>
      <c r="E3508" t="s">
        <v>155</v>
      </c>
      <c r="F3508" s="5">
        <v>71.64</v>
      </c>
      <c r="G3508" s="5" t="str" cm="1">
        <f t="array" ref="G3508">_xlfn.IFS(F3508&gt;=86,"Hot Week (More Than 85°F)",F3508&lt;50,"Cold Week (Less Than 50°F)",TRUE,"Normal Week")</f>
        <v>Normal Week</v>
      </c>
      <c r="H3508" s="2">
        <v>3.7109999999999999</v>
      </c>
      <c r="I3508" s="2" t="str" cm="1">
        <f t="array" ref="I3508">_xlfn.IFS(H3508&gt;3.5,"Above Average",H3508&lt;3,"Below Average",TRUE,"Average")</f>
        <v>Above Average</v>
      </c>
      <c r="J3508" s="1">
        <v>208.43868470000001</v>
      </c>
      <c r="K3508" s="1" t="str" cm="1">
        <f t="array" ref="K3508">_xlfn.IFS(J3508&gt;200,"Above Average",J3508&lt;155,"Below Average",TRUE,"Average")</f>
        <v>Above Average</v>
      </c>
      <c r="L3508" s="7">
        <v>7.274</v>
      </c>
      <c r="M3508" s="7" t="str" cm="1">
        <f t="array" ref="M3508">_xlfn.IFS(L3508&gt;9,"Above Average",L3508&lt;8,"Below Average",TRUE,"Average")</f>
        <v>Below Average</v>
      </c>
    </row>
    <row r="3509" spans="1:13" x14ac:dyDescent="0.3">
      <c r="A3509">
        <v>25</v>
      </c>
      <c r="B3509" s="21">
        <v>40739</v>
      </c>
      <c r="C3509" s="21" t="str">
        <f t="shared" si="54"/>
        <v>Jul</v>
      </c>
      <c r="D3509" s="6">
        <v>680510.23</v>
      </c>
      <c r="E3509" t="s">
        <v>155</v>
      </c>
      <c r="F3509" s="5">
        <v>72.67</v>
      </c>
      <c r="G3509" s="5" t="str" cm="1">
        <f t="array" ref="G3509">_xlfn.IFS(F3509&gt;=86,"Hot Week (More Than 85°F)",F3509&lt;50,"Cold Week (Less Than 50°F)",TRUE,"Normal Week")</f>
        <v>Normal Week</v>
      </c>
      <c r="H3509" s="2">
        <v>3.76</v>
      </c>
      <c r="I3509" s="2" t="str" cm="1">
        <f t="array" ref="I3509">_xlfn.IFS(H3509&gt;3.5,"Above Average",H3509&lt;3,"Below Average",TRUE,"Average")</f>
        <v>Above Average</v>
      </c>
      <c r="J3509" s="1">
        <v>208.53093369999999</v>
      </c>
      <c r="K3509" s="1" t="str" cm="1">
        <f t="array" ref="K3509">_xlfn.IFS(J3509&gt;200,"Above Average",J3509&lt;155,"Below Average",TRUE,"Average")</f>
        <v>Above Average</v>
      </c>
      <c r="L3509" s="7">
        <v>7.274</v>
      </c>
      <c r="M3509" s="7" t="str" cm="1">
        <f t="array" ref="M3509">_xlfn.IFS(L3509&gt;9,"Above Average",L3509&lt;8,"Below Average",TRUE,"Average")</f>
        <v>Below Average</v>
      </c>
    </row>
    <row r="3510" spans="1:13" x14ac:dyDescent="0.3">
      <c r="A3510">
        <v>25</v>
      </c>
      <c r="B3510" s="21">
        <v>40746</v>
      </c>
      <c r="C3510" s="21" t="str">
        <f t="shared" si="54"/>
        <v>Jul</v>
      </c>
      <c r="D3510" s="6">
        <v>670854.96</v>
      </c>
      <c r="E3510" t="s">
        <v>155</v>
      </c>
      <c r="F3510" s="5">
        <v>78.099999999999994</v>
      </c>
      <c r="G3510" s="5" t="str" cm="1">
        <f t="array" ref="G3510">_xlfn.IFS(F3510&gt;=86,"Hot Week (More Than 85°F)",F3510&lt;50,"Cold Week (Less Than 50°F)",TRUE,"Normal Week")</f>
        <v>Normal Week</v>
      </c>
      <c r="H3510" s="2">
        <v>3.8109999999999999</v>
      </c>
      <c r="I3510" s="2" t="str" cm="1">
        <f t="array" ref="I3510">_xlfn.IFS(H3510&gt;3.5,"Above Average",H3510&lt;3,"Below Average",TRUE,"Average")</f>
        <v>Above Average</v>
      </c>
      <c r="J3510" s="1">
        <v>208.59370179999999</v>
      </c>
      <c r="K3510" s="1" t="str" cm="1">
        <f t="array" ref="K3510">_xlfn.IFS(J3510&gt;200,"Above Average",J3510&lt;155,"Below Average",TRUE,"Average")</f>
        <v>Above Average</v>
      </c>
      <c r="L3510" s="7">
        <v>7.274</v>
      </c>
      <c r="M3510" s="7" t="str" cm="1">
        <f t="array" ref="M3510">_xlfn.IFS(L3510&gt;9,"Above Average",L3510&lt;8,"Below Average",TRUE,"Average")</f>
        <v>Below Average</v>
      </c>
    </row>
    <row r="3511" spans="1:13" x14ac:dyDescent="0.3">
      <c r="A3511">
        <v>25</v>
      </c>
      <c r="B3511" s="21">
        <v>40753</v>
      </c>
      <c r="C3511" s="21" t="str">
        <f t="shared" si="54"/>
        <v>Jul</v>
      </c>
      <c r="D3511" s="6">
        <v>668390.81999999995</v>
      </c>
      <c r="E3511" t="s">
        <v>155</v>
      </c>
      <c r="F3511" s="5">
        <v>74.72</v>
      </c>
      <c r="G3511" s="5" t="str" cm="1">
        <f t="array" ref="G3511">_xlfn.IFS(F3511&gt;=86,"Hot Week (More Than 85°F)",F3511&lt;50,"Cold Week (Less Than 50°F)",TRUE,"Normal Week")</f>
        <v>Normal Week</v>
      </c>
      <c r="H3511" s="2">
        <v>3.8290000000000002</v>
      </c>
      <c r="I3511" s="2" t="str" cm="1">
        <f t="array" ref="I3511">_xlfn.IFS(H3511&gt;3.5,"Above Average",H3511&lt;3,"Below Average",TRUE,"Average")</f>
        <v>Above Average</v>
      </c>
      <c r="J3511" s="1">
        <v>208.65646989999999</v>
      </c>
      <c r="K3511" s="1" t="str" cm="1">
        <f t="array" ref="K3511">_xlfn.IFS(J3511&gt;200,"Above Average",J3511&lt;155,"Below Average",TRUE,"Average")</f>
        <v>Above Average</v>
      </c>
      <c r="L3511" s="7">
        <v>7.274</v>
      </c>
      <c r="M3511" s="7" t="str" cm="1">
        <f t="array" ref="M3511">_xlfn.IFS(L3511&gt;9,"Above Average",L3511&lt;8,"Below Average",TRUE,"Average")</f>
        <v>Below Average</v>
      </c>
    </row>
    <row r="3512" spans="1:13" x14ac:dyDescent="0.3">
      <c r="A3512">
        <v>25</v>
      </c>
      <c r="B3512" s="21">
        <v>40760</v>
      </c>
      <c r="C3512" s="21" t="str">
        <f t="shared" si="54"/>
        <v>Aug</v>
      </c>
      <c r="D3512" s="6">
        <v>679706.01</v>
      </c>
      <c r="E3512" t="s">
        <v>155</v>
      </c>
      <c r="F3512" s="5">
        <v>74</v>
      </c>
      <c r="G3512" s="5" t="str" cm="1">
        <f t="array" ref="G3512">_xlfn.IFS(F3512&gt;=86,"Hot Week (More Than 85°F)",F3512&lt;50,"Cold Week (Less Than 50°F)",TRUE,"Normal Week")</f>
        <v>Normal Week</v>
      </c>
      <c r="H3512" s="2">
        <v>3.8420000000000001</v>
      </c>
      <c r="I3512" s="2" t="str" cm="1">
        <f t="array" ref="I3512">_xlfn.IFS(H3512&gt;3.5,"Above Average",H3512&lt;3,"Below Average",TRUE,"Average")</f>
        <v>Above Average</v>
      </c>
      <c r="J3512" s="1">
        <v>208.71923799999999</v>
      </c>
      <c r="K3512" s="1" t="str" cm="1">
        <f t="array" ref="K3512">_xlfn.IFS(J3512&gt;200,"Above Average",J3512&lt;155,"Below Average",TRUE,"Average")</f>
        <v>Above Average</v>
      </c>
      <c r="L3512" s="7">
        <v>7.274</v>
      </c>
      <c r="M3512" s="7" t="str" cm="1">
        <f t="array" ref="M3512">_xlfn.IFS(L3512&gt;9,"Above Average",L3512&lt;8,"Below Average",TRUE,"Average")</f>
        <v>Below Average</v>
      </c>
    </row>
    <row r="3513" spans="1:13" x14ac:dyDescent="0.3">
      <c r="A3513">
        <v>25</v>
      </c>
      <c r="B3513" s="21">
        <v>40767</v>
      </c>
      <c r="C3513" s="21" t="str">
        <f t="shared" si="54"/>
        <v>Aug</v>
      </c>
      <c r="D3513" s="6">
        <v>667130.48</v>
      </c>
      <c r="E3513" t="s">
        <v>155</v>
      </c>
      <c r="F3513" s="5">
        <v>70.930000000000007</v>
      </c>
      <c r="G3513" s="5" t="str" cm="1">
        <f t="array" ref="G3513">_xlfn.IFS(F3513&gt;=86,"Hot Week (More Than 85°F)",F3513&lt;50,"Cold Week (Less Than 50°F)",TRUE,"Normal Week")</f>
        <v>Normal Week</v>
      </c>
      <c r="H3513" s="2">
        <v>3.8119999999999998</v>
      </c>
      <c r="I3513" s="2" t="str" cm="1">
        <f t="array" ref="I3513">_xlfn.IFS(H3513&gt;3.5,"Above Average",H3513&lt;3,"Below Average",TRUE,"Average")</f>
        <v>Above Average</v>
      </c>
      <c r="J3513" s="1">
        <v>208.78200609999999</v>
      </c>
      <c r="K3513" s="1" t="str" cm="1">
        <f t="array" ref="K3513">_xlfn.IFS(J3513&gt;200,"Above Average",J3513&lt;155,"Below Average",TRUE,"Average")</f>
        <v>Above Average</v>
      </c>
      <c r="L3513" s="7">
        <v>7.274</v>
      </c>
      <c r="M3513" s="7" t="str" cm="1">
        <f t="array" ref="M3513">_xlfn.IFS(L3513&gt;9,"Above Average",L3513&lt;8,"Below Average",TRUE,"Average")</f>
        <v>Below Average</v>
      </c>
    </row>
    <row r="3514" spans="1:13" x14ac:dyDescent="0.3">
      <c r="A3514">
        <v>25</v>
      </c>
      <c r="B3514" s="21">
        <v>40774</v>
      </c>
      <c r="C3514" s="21" t="str">
        <f t="shared" si="54"/>
        <v>Aug</v>
      </c>
      <c r="D3514" s="6">
        <v>688958.75</v>
      </c>
      <c r="E3514" t="s">
        <v>155</v>
      </c>
      <c r="F3514" s="5">
        <v>68.09</v>
      </c>
      <c r="G3514" s="5" t="str" cm="1">
        <f t="array" ref="G3514">_xlfn.IFS(F3514&gt;=86,"Hot Week (More Than 85°F)",F3514&lt;50,"Cold Week (Less Than 50°F)",TRUE,"Normal Week")</f>
        <v>Normal Week</v>
      </c>
      <c r="H3514" s="2">
        <v>3.7469999999999999</v>
      </c>
      <c r="I3514" s="2" t="str" cm="1">
        <f t="array" ref="I3514">_xlfn.IFS(H3514&gt;3.5,"Above Average",H3514&lt;3,"Below Average",TRUE,"Average")</f>
        <v>Above Average</v>
      </c>
      <c r="J3514" s="1">
        <v>208.8424359</v>
      </c>
      <c r="K3514" s="1" t="str" cm="1">
        <f t="array" ref="K3514">_xlfn.IFS(J3514&gt;200,"Above Average",J3514&lt;155,"Below Average",TRUE,"Average")</f>
        <v>Above Average</v>
      </c>
      <c r="L3514" s="7">
        <v>7.274</v>
      </c>
      <c r="M3514" s="7" t="str" cm="1">
        <f t="array" ref="M3514">_xlfn.IFS(L3514&gt;9,"Above Average",L3514&lt;8,"Below Average",TRUE,"Average")</f>
        <v>Below Average</v>
      </c>
    </row>
    <row r="3515" spans="1:13" x14ac:dyDescent="0.3">
      <c r="A3515">
        <v>25</v>
      </c>
      <c r="B3515" s="21">
        <v>40781</v>
      </c>
      <c r="C3515" s="21" t="str">
        <f t="shared" si="54"/>
        <v>Aug</v>
      </c>
      <c r="D3515" s="6">
        <v>726422.55</v>
      </c>
      <c r="E3515" t="s">
        <v>155</v>
      </c>
      <c r="F3515" s="5">
        <v>66.8</v>
      </c>
      <c r="G3515" s="5" t="str" cm="1">
        <f t="array" ref="G3515">_xlfn.IFS(F3515&gt;=86,"Hot Week (More Than 85°F)",F3515&lt;50,"Cold Week (Less Than 50°F)",TRUE,"Normal Week")</f>
        <v>Normal Week</v>
      </c>
      <c r="H3515" s="2">
        <v>3.7040000000000002</v>
      </c>
      <c r="I3515" s="2" t="str" cm="1">
        <f t="array" ref="I3515">_xlfn.IFS(H3515&gt;3.5,"Above Average",H3515&lt;3,"Below Average",TRUE,"Average")</f>
        <v>Above Average</v>
      </c>
      <c r="J3515" s="1">
        <v>208.90247600000001</v>
      </c>
      <c r="K3515" s="1" t="str" cm="1">
        <f t="array" ref="K3515">_xlfn.IFS(J3515&gt;200,"Above Average",J3515&lt;155,"Below Average",TRUE,"Average")</f>
        <v>Above Average</v>
      </c>
      <c r="L3515" s="7">
        <v>7.274</v>
      </c>
      <c r="M3515" s="7" t="str" cm="1">
        <f t="array" ref="M3515">_xlfn.IFS(L3515&gt;9,"Above Average",L3515&lt;8,"Below Average",TRUE,"Average")</f>
        <v>Below Average</v>
      </c>
    </row>
    <row r="3516" spans="1:13" x14ac:dyDescent="0.3">
      <c r="A3516">
        <v>25</v>
      </c>
      <c r="B3516" s="21">
        <v>40788</v>
      </c>
      <c r="C3516" s="21" t="str">
        <f t="shared" si="54"/>
        <v>Sep</v>
      </c>
      <c r="D3516" s="6">
        <v>699779</v>
      </c>
      <c r="E3516" t="s">
        <v>155</v>
      </c>
      <c r="F3516" s="5">
        <v>67.2</v>
      </c>
      <c r="G3516" s="5" t="str" cm="1">
        <f t="array" ref="G3516">_xlfn.IFS(F3516&gt;=86,"Hot Week (More Than 85°F)",F3516&lt;50,"Cold Week (Less Than 50°F)",TRUE,"Normal Week")</f>
        <v>Normal Week</v>
      </c>
      <c r="H3516" s="2">
        <v>3.7029999999999998</v>
      </c>
      <c r="I3516" s="2" t="str" cm="1">
        <f t="array" ref="I3516">_xlfn.IFS(H3516&gt;3.5,"Above Average",H3516&lt;3,"Below Average",TRUE,"Average")</f>
        <v>Above Average</v>
      </c>
      <c r="J3516" s="1">
        <v>208.96251609999999</v>
      </c>
      <c r="K3516" s="1" t="str" cm="1">
        <f t="array" ref="K3516">_xlfn.IFS(J3516&gt;200,"Above Average",J3516&lt;155,"Below Average",TRUE,"Average")</f>
        <v>Above Average</v>
      </c>
      <c r="L3516" s="7">
        <v>7.274</v>
      </c>
      <c r="M3516" s="7" t="str" cm="1">
        <f t="array" ref="M3516">_xlfn.IFS(L3516&gt;9,"Above Average",L3516&lt;8,"Below Average",TRUE,"Average")</f>
        <v>Below Average</v>
      </c>
    </row>
    <row r="3517" spans="1:13" x14ac:dyDescent="0.3">
      <c r="A3517">
        <v>25</v>
      </c>
      <c r="B3517" s="21">
        <v>40795</v>
      </c>
      <c r="C3517" s="21" t="str">
        <f t="shared" si="54"/>
        <v>Sep</v>
      </c>
      <c r="D3517" s="6">
        <v>673248.48</v>
      </c>
      <c r="E3517" t="s">
        <v>156</v>
      </c>
      <c r="F3517" s="5">
        <v>67.510000000000005</v>
      </c>
      <c r="G3517" s="5" t="str" cm="1">
        <f t="array" ref="G3517">_xlfn.IFS(F3517&gt;=86,"Hot Week (More Than 85°F)",F3517&lt;50,"Cold Week (Less Than 50°F)",TRUE,"Normal Week")</f>
        <v>Normal Week</v>
      </c>
      <c r="H3517" s="2">
        <v>3.738</v>
      </c>
      <c r="I3517" s="2" t="str" cm="1">
        <f t="array" ref="I3517">_xlfn.IFS(H3517&gt;3.5,"Above Average",H3517&lt;3,"Below Average",TRUE,"Average")</f>
        <v>Above Average</v>
      </c>
      <c r="J3517" s="1">
        <v>209.0225562</v>
      </c>
      <c r="K3517" s="1" t="str" cm="1">
        <f t="array" ref="K3517">_xlfn.IFS(J3517&gt;200,"Above Average",J3517&lt;155,"Below Average",TRUE,"Average")</f>
        <v>Above Average</v>
      </c>
      <c r="L3517" s="7">
        <v>7.274</v>
      </c>
      <c r="M3517" s="7" t="str" cm="1">
        <f t="array" ref="M3517">_xlfn.IFS(L3517&gt;9,"Above Average",L3517&lt;8,"Below Average",TRUE,"Average")</f>
        <v>Below Average</v>
      </c>
    </row>
    <row r="3518" spans="1:13" x14ac:dyDescent="0.3">
      <c r="A3518">
        <v>25</v>
      </c>
      <c r="B3518" s="21">
        <v>40802</v>
      </c>
      <c r="C3518" s="21" t="str">
        <f t="shared" si="54"/>
        <v>Sep</v>
      </c>
      <c r="D3518" s="6">
        <v>628720.46</v>
      </c>
      <c r="E3518" t="s">
        <v>155</v>
      </c>
      <c r="F3518" s="5">
        <v>62.05</v>
      </c>
      <c r="G3518" s="5" t="str" cm="1">
        <f t="array" ref="G3518">_xlfn.IFS(F3518&gt;=86,"Hot Week (More Than 85°F)",F3518&lt;50,"Cold Week (Less Than 50°F)",TRUE,"Normal Week")</f>
        <v>Normal Week</v>
      </c>
      <c r="H3518" s="2">
        <v>3.742</v>
      </c>
      <c r="I3518" s="2" t="str" cm="1">
        <f t="array" ref="I3518">_xlfn.IFS(H3518&gt;3.5,"Above Average",H3518&lt;3,"Below Average",TRUE,"Average")</f>
        <v>Above Average</v>
      </c>
      <c r="J3518" s="1">
        <v>209.18938919999999</v>
      </c>
      <c r="K3518" s="1" t="str" cm="1">
        <f t="array" ref="K3518">_xlfn.IFS(J3518&gt;200,"Above Average",J3518&lt;155,"Below Average",TRUE,"Average")</f>
        <v>Above Average</v>
      </c>
      <c r="L3518" s="7">
        <v>7.274</v>
      </c>
      <c r="M3518" s="7" t="str" cm="1">
        <f t="array" ref="M3518">_xlfn.IFS(L3518&gt;9,"Above Average",L3518&lt;8,"Below Average",TRUE,"Average")</f>
        <v>Below Average</v>
      </c>
    </row>
    <row r="3519" spans="1:13" x14ac:dyDescent="0.3">
      <c r="A3519">
        <v>25</v>
      </c>
      <c r="B3519" s="21">
        <v>40809</v>
      </c>
      <c r="C3519" s="21" t="str">
        <f t="shared" si="54"/>
        <v>Sep</v>
      </c>
      <c r="D3519" s="6">
        <v>620885.93000000005</v>
      </c>
      <c r="E3519" t="s">
        <v>155</v>
      </c>
      <c r="F3519" s="5">
        <v>60.28</v>
      </c>
      <c r="G3519" s="5" t="str" cm="1">
        <f t="array" ref="G3519">_xlfn.IFS(F3519&gt;=86,"Hot Week (More Than 85°F)",F3519&lt;50,"Cold Week (Less Than 50°F)",TRUE,"Normal Week")</f>
        <v>Normal Week</v>
      </c>
      <c r="H3519" s="2">
        <v>3.7109999999999999</v>
      </c>
      <c r="I3519" s="2" t="str" cm="1">
        <f t="array" ref="I3519">_xlfn.IFS(H3519&gt;3.5,"Above Average",H3519&lt;3,"Below Average",TRUE,"Average")</f>
        <v>Above Average</v>
      </c>
      <c r="J3519" s="1">
        <v>209.4986126</v>
      </c>
      <c r="K3519" s="1" t="str" cm="1">
        <f t="array" ref="K3519">_xlfn.IFS(J3519&gt;200,"Above Average",J3519&lt;155,"Below Average",TRUE,"Average")</f>
        <v>Above Average</v>
      </c>
      <c r="L3519" s="7">
        <v>7.274</v>
      </c>
      <c r="M3519" s="7" t="str" cm="1">
        <f t="array" ref="M3519">_xlfn.IFS(L3519&gt;9,"Above Average",L3519&lt;8,"Below Average",TRUE,"Average")</f>
        <v>Below Average</v>
      </c>
    </row>
    <row r="3520" spans="1:13" x14ac:dyDescent="0.3">
      <c r="A3520">
        <v>25</v>
      </c>
      <c r="B3520" s="21">
        <v>40816</v>
      </c>
      <c r="C3520" s="21" t="str">
        <f t="shared" si="54"/>
        <v>Sep</v>
      </c>
      <c r="D3520" s="6">
        <v>639160.24</v>
      </c>
      <c r="E3520" t="s">
        <v>155</v>
      </c>
      <c r="F3520" s="5">
        <v>60.7</v>
      </c>
      <c r="G3520" s="5" t="str" cm="1">
        <f t="array" ref="G3520">_xlfn.IFS(F3520&gt;=86,"Hot Week (More Than 85°F)",F3520&lt;50,"Cold Week (Less Than 50°F)",TRUE,"Normal Week")</f>
        <v>Normal Week</v>
      </c>
      <c r="H3520" s="2">
        <v>3.645</v>
      </c>
      <c r="I3520" s="2" t="str" cm="1">
        <f t="array" ref="I3520">_xlfn.IFS(H3520&gt;3.5,"Above Average",H3520&lt;3,"Below Average",TRUE,"Average")</f>
        <v>Above Average</v>
      </c>
      <c r="J3520" s="1">
        <v>209.80783600000001</v>
      </c>
      <c r="K3520" s="1" t="str" cm="1">
        <f t="array" ref="K3520">_xlfn.IFS(J3520&gt;200,"Above Average",J3520&lt;155,"Below Average",TRUE,"Average")</f>
        <v>Above Average</v>
      </c>
      <c r="L3520" s="7">
        <v>7.274</v>
      </c>
      <c r="M3520" s="7" t="str" cm="1">
        <f t="array" ref="M3520">_xlfn.IFS(L3520&gt;9,"Above Average",L3520&lt;8,"Below Average",TRUE,"Average")</f>
        <v>Below Average</v>
      </c>
    </row>
    <row r="3521" spans="1:13" x14ac:dyDescent="0.3">
      <c r="A3521">
        <v>25</v>
      </c>
      <c r="B3521" s="21">
        <v>40823</v>
      </c>
      <c r="C3521" s="21" t="str">
        <f t="shared" si="54"/>
        <v>Oct</v>
      </c>
      <c r="D3521" s="6">
        <v>671522.87</v>
      </c>
      <c r="E3521" t="s">
        <v>155</v>
      </c>
      <c r="F3521" s="5">
        <v>50.82</v>
      </c>
      <c r="G3521" s="5" t="str" cm="1">
        <f t="array" ref="G3521">_xlfn.IFS(F3521&gt;=86,"Hot Week (More Than 85°F)",F3521&lt;50,"Cold Week (Less Than 50°F)",TRUE,"Normal Week")</f>
        <v>Normal Week</v>
      </c>
      <c r="H3521" s="2">
        <v>3.5830000000000002</v>
      </c>
      <c r="I3521" s="2" t="str" cm="1">
        <f t="array" ref="I3521">_xlfn.IFS(H3521&gt;3.5,"Above Average",H3521&lt;3,"Below Average",TRUE,"Average")</f>
        <v>Above Average</v>
      </c>
      <c r="J3521" s="1">
        <v>210.11705950000001</v>
      </c>
      <c r="K3521" s="1" t="str" cm="1">
        <f t="array" ref="K3521">_xlfn.IFS(J3521&gt;200,"Above Average",J3521&lt;155,"Below Average",TRUE,"Average")</f>
        <v>Above Average</v>
      </c>
      <c r="L3521" s="7">
        <v>7.0819999999999999</v>
      </c>
      <c r="M3521" s="7" t="str" cm="1">
        <f t="array" ref="M3521">_xlfn.IFS(L3521&gt;9,"Above Average",L3521&lt;8,"Below Average",TRUE,"Average")</f>
        <v>Below Average</v>
      </c>
    </row>
    <row r="3522" spans="1:13" x14ac:dyDescent="0.3">
      <c r="A3522">
        <v>25</v>
      </c>
      <c r="B3522" s="21">
        <v>40830</v>
      </c>
      <c r="C3522" s="21" t="str">
        <f t="shared" ref="C3522:C3585" si="55">TEXT(B3522, "mmm")</f>
        <v>Oct</v>
      </c>
      <c r="D3522" s="6">
        <v>646915.47</v>
      </c>
      <c r="E3522" t="s">
        <v>155</v>
      </c>
      <c r="F3522" s="5">
        <v>58.95</v>
      </c>
      <c r="G3522" s="5" t="str" cm="1">
        <f t="array" ref="G3522">_xlfn.IFS(F3522&gt;=86,"Hot Week (More Than 85°F)",F3522&lt;50,"Cold Week (Less Than 50°F)",TRUE,"Normal Week")</f>
        <v>Normal Week</v>
      </c>
      <c r="H3522" s="2">
        <v>3.5409999999999999</v>
      </c>
      <c r="I3522" s="2" t="str" cm="1">
        <f t="array" ref="I3522">_xlfn.IFS(H3522&gt;3.5,"Above Average",H3522&lt;3,"Below Average",TRUE,"Average")</f>
        <v>Above Average</v>
      </c>
      <c r="J3522" s="1">
        <v>210.40276019999999</v>
      </c>
      <c r="K3522" s="1" t="str" cm="1">
        <f t="array" ref="K3522">_xlfn.IFS(J3522&gt;200,"Above Average",J3522&lt;155,"Below Average",TRUE,"Average")</f>
        <v>Above Average</v>
      </c>
      <c r="L3522" s="7">
        <v>7.0819999999999999</v>
      </c>
      <c r="M3522" s="7" t="str" cm="1">
        <f t="array" ref="M3522">_xlfn.IFS(L3522&gt;9,"Above Average",L3522&lt;8,"Below Average",TRUE,"Average")</f>
        <v>Below Average</v>
      </c>
    </row>
    <row r="3523" spans="1:13" x14ac:dyDescent="0.3">
      <c r="A3523">
        <v>25</v>
      </c>
      <c r="B3523" s="21">
        <v>40837</v>
      </c>
      <c r="C3523" s="21" t="str">
        <f t="shared" si="55"/>
        <v>Oct</v>
      </c>
      <c r="D3523" s="6">
        <v>690675.5</v>
      </c>
      <c r="E3523" t="s">
        <v>155</v>
      </c>
      <c r="F3523" s="5">
        <v>50.22</v>
      </c>
      <c r="G3523" s="5" t="str" cm="1">
        <f t="array" ref="G3523">_xlfn.IFS(F3523&gt;=86,"Hot Week (More Than 85°F)",F3523&lt;50,"Cold Week (Less Than 50°F)",TRUE,"Normal Week")</f>
        <v>Normal Week</v>
      </c>
      <c r="H3523" s="2">
        <v>3.57</v>
      </c>
      <c r="I3523" s="2" t="str" cm="1">
        <f t="array" ref="I3523">_xlfn.IFS(H3523&gt;3.5,"Above Average",H3523&lt;3,"Below Average",TRUE,"Average")</f>
        <v>Above Average</v>
      </c>
      <c r="J3523" s="1">
        <v>210.54732519999999</v>
      </c>
      <c r="K3523" s="1" t="str" cm="1">
        <f t="array" ref="K3523">_xlfn.IFS(J3523&gt;200,"Above Average",J3523&lt;155,"Below Average",TRUE,"Average")</f>
        <v>Above Average</v>
      </c>
      <c r="L3523" s="7">
        <v>7.0819999999999999</v>
      </c>
      <c r="M3523" s="7" t="str" cm="1">
        <f t="array" ref="M3523">_xlfn.IFS(L3523&gt;9,"Above Average",L3523&lt;8,"Below Average",TRUE,"Average")</f>
        <v>Below Average</v>
      </c>
    </row>
    <row r="3524" spans="1:13" x14ac:dyDescent="0.3">
      <c r="A3524">
        <v>25</v>
      </c>
      <c r="B3524" s="21">
        <v>40844</v>
      </c>
      <c r="C3524" s="21" t="str">
        <f t="shared" si="55"/>
        <v>Oct</v>
      </c>
      <c r="D3524" s="6">
        <v>724443.97</v>
      </c>
      <c r="E3524" t="s">
        <v>155</v>
      </c>
      <c r="F3524" s="5">
        <v>46.28</v>
      </c>
      <c r="G3524" s="5" t="str" cm="1">
        <f t="array" ref="G3524">_xlfn.IFS(F3524&gt;=86,"Hot Week (More Than 85°F)",F3524&lt;50,"Cold Week (Less Than 50°F)",TRUE,"Normal Week")</f>
        <v>Cold Week (Less Than 50°F)</v>
      </c>
      <c r="H3524" s="2">
        <v>3.569</v>
      </c>
      <c r="I3524" s="2" t="str" cm="1">
        <f t="array" ref="I3524">_xlfn.IFS(H3524&gt;3.5,"Above Average",H3524&lt;3,"Below Average",TRUE,"Average")</f>
        <v>Above Average</v>
      </c>
      <c r="J3524" s="1">
        <v>210.69189009999999</v>
      </c>
      <c r="K3524" s="1" t="str" cm="1">
        <f t="array" ref="K3524">_xlfn.IFS(J3524&gt;200,"Above Average",J3524&lt;155,"Below Average",TRUE,"Average")</f>
        <v>Above Average</v>
      </c>
      <c r="L3524" s="7">
        <v>7.0819999999999999</v>
      </c>
      <c r="M3524" s="7" t="str" cm="1">
        <f t="array" ref="M3524">_xlfn.IFS(L3524&gt;9,"Above Average",L3524&lt;8,"Below Average",TRUE,"Average")</f>
        <v>Below Average</v>
      </c>
    </row>
    <row r="3525" spans="1:13" x14ac:dyDescent="0.3">
      <c r="A3525">
        <v>25</v>
      </c>
      <c r="B3525" s="21">
        <v>40851</v>
      </c>
      <c r="C3525" s="21" t="str">
        <f t="shared" si="55"/>
        <v>Nov</v>
      </c>
      <c r="D3525" s="6">
        <v>718393.61</v>
      </c>
      <c r="E3525" t="s">
        <v>155</v>
      </c>
      <c r="F3525" s="5">
        <v>40.880000000000003</v>
      </c>
      <c r="G3525" s="5" t="str" cm="1">
        <f t="array" ref="G3525">_xlfn.IFS(F3525&gt;=86,"Hot Week (More Than 85°F)",F3525&lt;50,"Cold Week (Less Than 50°F)",TRUE,"Normal Week")</f>
        <v>Cold Week (Less Than 50°F)</v>
      </c>
      <c r="H3525" s="2">
        <v>3.5510000000000002</v>
      </c>
      <c r="I3525" s="2" t="str" cm="1">
        <f t="array" ref="I3525">_xlfn.IFS(H3525&gt;3.5,"Above Average",H3525&lt;3,"Below Average",TRUE,"Average")</f>
        <v>Above Average</v>
      </c>
      <c r="J3525" s="1">
        <v>210.83645509999999</v>
      </c>
      <c r="K3525" s="1" t="str" cm="1">
        <f t="array" ref="K3525">_xlfn.IFS(J3525&gt;200,"Above Average",J3525&lt;155,"Below Average",TRUE,"Average")</f>
        <v>Above Average</v>
      </c>
      <c r="L3525" s="7">
        <v>7.0819999999999999</v>
      </c>
      <c r="M3525" s="7" t="str" cm="1">
        <f t="array" ref="M3525">_xlfn.IFS(L3525&gt;9,"Above Average",L3525&lt;8,"Below Average",TRUE,"Average")</f>
        <v>Below Average</v>
      </c>
    </row>
    <row r="3526" spans="1:13" x14ac:dyDescent="0.3">
      <c r="A3526">
        <v>25</v>
      </c>
      <c r="B3526" s="21">
        <v>40858</v>
      </c>
      <c r="C3526" s="21" t="str">
        <f t="shared" si="55"/>
        <v>Nov</v>
      </c>
      <c r="D3526" s="6">
        <v>719235.07</v>
      </c>
      <c r="E3526" t="s">
        <v>155</v>
      </c>
      <c r="F3526" s="5">
        <v>44.81</v>
      </c>
      <c r="G3526" s="5" t="str" cm="1">
        <f t="array" ref="G3526">_xlfn.IFS(F3526&gt;=86,"Hot Week (More Than 85°F)",F3526&lt;50,"Cold Week (Less Than 50°F)",TRUE,"Normal Week")</f>
        <v>Cold Week (Less Than 50°F)</v>
      </c>
      <c r="H3526" s="2">
        <v>3.53</v>
      </c>
      <c r="I3526" s="2" t="str" cm="1">
        <f t="array" ref="I3526">_xlfn.IFS(H3526&gt;3.5,"Above Average",H3526&lt;3,"Below Average",TRUE,"Average")</f>
        <v>Above Average</v>
      </c>
      <c r="J3526" s="1">
        <v>210.98102009999999</v>
      </c>
      <c r="K3526" s="1" t="str" cm="1">
        <f t="array" ref="K3526">_xlfn.IFS(J3526&gt;200,"Above Average",J3526&lt;155,"Below Average",TRUE,"Average")</f>
        <v>Above Average</v>
      </c>
      <c r="L3526" s="7">
        <v>7.0819999999999999</v>
      </c>
      <c r="M3526" s="7" t="str" cm="1">
        <f t="array" ref="M3526">_xlfn.IFS(L3526&gt;9,"Above Average",L3526&lt;8,"Below Average",TRUE,"Average")</f>
        <v>Below Average</v>
      </c>
    </row>
    <row r="3527" spans="1:13" x14ac:dyDescent="0.3">
      <c r="A3527">
        <v>25</v>
      </c>
      <c r="B3527" s="21">
        <v>40865</v>
      </c>
      <c r="C3527" s="21" t="str">
        <f t="shared" si="55"/>
        <v>Nov</v>
      </c>
      <c r="D3527" s="6">
        <v>728525.6</v>
      </c>
      <c r="E3527" t="s">
        <v>155</v>
      </c>
      <c r="F3527" s="5">
        <v>46.41</v>
      </c>
      <c r="G3527" s="5" t="str" cm="1">
        <f t="array" ref="G3527">_xlfn.IFS(F3527&gt;=86,"Hot Week (More Than 85°F)",F3527&lt;50,"Cold Week (Less Than 50°F)",TRUE,"Normal Week")</f>
        <v>Cold Week (Less Than 50°F)</v>
      </c>
      <c r="H3527" s="2">
        <v>3.53</v>
      </c>
      <c r="I3527" s="2" t="str" cm="1">
        <f t="array" ref="I3527">_xlfn.IFS(H3527&gt;3.5,"Above Average",H3527&lt;3,"Below Average",TRUE,"Average")</f>
        <v>Above Average</v>
      </c>
      <c r="J3527" s="1">
        <v>211.18472070000001</v>
      </c>
      <c r="K3527" s="1" t="str" cm="1">
        <f t="array" ref="K3527">_xlfn.IFS(J3527&gt;200,"Above Average",J3527&lt;155,"Below Average",TRUE,"Average")</f>
        <v>Above Average</v>
      </c>
      <c r="L3527" s="7">
        <v>7.0819999999999999</v>
      </c>
      <c r="M3527" s="7" t="str" cm="1">
        <f t="array" ref="M3527">_xlfn.IFS(L3527&gt;9,"Above Average",L3527&lt;8,"Below Average",TRUE,"Average")</f>
        <v>Below Average</v>
      </c>
    </row>
    <row r="3528" spans="1:13" x14ac:dyDescent="0.3">
      <c r="A3528">
        <v>25</v>
      </c>
      <c r="B3528" s="21">
        <v>40872</v>
      </c>
      <c r="C3528" s="21" t="str">
        <f t="shared" si="55"/>
        <v>Nov</v>
      </c>
      <c r="D3528" s="6">
        <v>1116211.3899999999</v>
      </c>
      <c r="E3528" t="s">
        <v>156</v>
      </c>
      <c r="F3528" s="5">
        <v>43.49</v>
      </c>
      <c r="G3528" s="5" t="str" cm="1">
        <f t="array" ref="G3528">_xlfn.IFS(F3528&gt;=86,"Hot Week (More Than 85°F)",F3528&lt;50,"Cold Week (Less Than 50°F)",TRUE,"Normal Week")</f>
        <v>Cold Week (Less Than 50°F)</v>
      </c>
      <c r="H3528" s="2">
        <v>3.492</v>
      </c>
      <c r="I3528" s="2" t="str" cm="1">
        <f t="array" ref="I3528">_xlfn.IFS(H3528&gt;3.5,"Above Average",H3528&lt;3,"Below Average",TRUE,"Average")</f>
        <v>Average</v>
      </c>
      <c r="J3528" s="1">
        <v>211.4120757</v>
      </c>
      <c r="K3528" s="1" t="str" cm="1">
        <f t="array" ref="K3528">_xlfn.IFS(J3528&gt;200,"Above Average",J3528&lt;155,"Below Average",TRUE,"Average")</f>
        <v>Above Average</v>
      </c>
      <c r="L3528" s="7">
        <v>7.0819999999999999</v>
      </c>
      <c r="M3528" s="7" t="str" cm="1">
        <f t="array" ref="M3528">_xlfn.IFS(L3528&gt;9,"Above Average",L3528&lt;8,"Below Average",TRUE,"Average")</f>
        <v>Below Average</v>
      </c>
    </row>
    <row r="3529" spans="1:13" x14ac:dyDescent="0.3">
      <c r="A3529">
        <v>25</v>
      </c>
      <c r="B3529" s="21">
        <v>40879</v>
      </c>
      <c r="C3529" s="21" t="str">
        <f t="shared" si="55"/>
        <v>Dec</v>
      </c>
      <c r="D3529" s="6">
        <v>878314.57</v>
      </c>
      <c r="E3529" t="s">
        <v>155</v>
      </c>
      <c r="F3529" s="5">
        <v>42.85</v>
      </c>
      <c r="G3529" s="5" t="str" cm="1">
        <f t="array" ref="G3529">_xlfn.IFS(F3529&gt;=86,"Hot Week (More Than 85°F)",F3529&lt;50,"Cold Week (Less Than 50°F)",TRUE,"Normal Week")</f>
        <v>Cold Week (Less Than 50°F)</v>
      </c>
      <c r="H3529" s="2">
        <v>3.452</v>
      </c>
      <c r="I3529" s="2" t="str" cm="1">
        <f t="array" ref="I3529">_xlfn.IFS(H3529&gt;3.5,"Above Average",H3529&lt;3,"Below Average",TRUE,"Average")</f>
        <v>Average</v>
      </c>
      <c r="J3529" s="1">
        <v>211.6394306</v>
      </c>
      <c r="K3529" s="1" t="str" cm="1">
        <f t="array" ref="K3529">_xlfn.IFS(J3529&gt;200,"Above Average",J3529&lt;155,"Below Average",TRUE,"Average")</f>
        <v>Above Average</v>
      </c>
      <c r="L3529" s="7">
        <v>7.0819999999999999</v>
      </c>
      <c r="M3529" s="7" t="str" cm="1">
        <f t="array" ref="M3529">_xlfn.IFS(L3529&gt;9,"Above Average",L3529&lt;8,"Below Average",TRUE,"Average")</f>
        <v>Below Average</v>
      </c>
    </row>
    <row r="3530" spans="1:13" x14ac:dyDescent="0.3">
      <c r="A3530">
        <v>25</v>
      </c>
      <c r="B3530" s="21">
        <v>40886</v>
      </c>
      <c r="C3530" s="21" t="str">
        <f t="shared" si="55"/>
        <v>Dec</v>
      </c>
      <c r="D3530" s="6">
        <v>916446.02</v>
      </c>
      <c r="E3530" t="s">
        <v>155</v>
      </c>
      <c r="F3530" s="5">
        <v>38.69</v>
      </c>
      <c r="G3530" s="5" t="str" cm="1">
        <f t="array" ref="G3530">_xlfn.IFS(F3530&gt;=86,"Hot Week (More Than 85°F)",F3530&lt;50,"Cold Week (Less Than 50°F)",TRUE,"Normal Week")</f>
        <v>Cold Week (Less Than 50°F)</v>
      </c>
      <c r="H3530" s="2">
        <v>3.415</v>
      </c>
      <c r="I3530" s="2" t="str" cm="1">
        <f t="array" ref="I3530">_xlfn.IFS(H3530&gt;3.5,"Above Average",H3530&lt;3,"Below Average",TRUE,"Average")</f>
        <v>Average</v>
      </c>
      <c r="J3530" s="1">
        <v>211.86678559999999</v>
      </c>
      <c r="K3530" s="1" t="str" cm="1">
        <f t="array" ref="K3530">_xlfn.IFS(J3530&gt;200,"Above Average",J3530&lt;155,"Below Average",TRUE,"Average")</f>
        <v>Above Average</v>
      </c>
      <c r="L3530" s="7">
        <v>7.0819999999999999</v>
      </c>
      <c r="M3530" s="7" t="str" cm="1">
        <f t="array" ref="M3530">_xlfn.IFS(L3530&gt;9,"Above Average",L3530&lt;8,"Below Average",TRUE,"Average")</f>
        <v>Below Average</v>
      </c>
    </row>
    <row r="3531" spans="1:13" x14ac:dyDescent="0.3">
      <c r="A3531">
        <v>25</v>
      </c>
      <c r="B3531" s="21">
        <v>40893</v>
      </c>
      <c r="C3531" s="21" t="str">
        <f t="shared" si="55"/>
        <v>Dec</v>
      </c>
      <c r="D3531" s="6">
        <v>997502.47</v>
      </c>
      <c r="E3531" t="s">
        <v>155</v>
      </c>
      <c r="F3531" s="5">
        <v>33.090000000000003</v>
      </c>
      <c r="G3531" s="5" t="str" cm="1">
        <f t="array" ref="G3531">_xlfn.IFS(F3531&gt;=86,"Hot Week (More Than 85°F)",F3531&lt;50,"Cold Week (Less Than 50°F)",TRUE,"Normal Week")</f>
        <v>Cold Week (Less Than 50°F)</v>
      </c>
      <c r="H3531" s="2">
        <v>3.4129999999999998</v>
      </c>
      <c r="I3531" s="2" t="str" cm="1">
        <f t="array" ref="I3531">_xlfn.IFS(H3531&gt;3.5,"Above Average",H3531&lt;3,"Below Average",TRUE,"Average")</f>
        <v>Average</v>
      </c>
      <c r="J3531" s="1">
        <v>212.0685039</v>
      </c>
      <c r="K3531" s="1" t="str" cm="1">
        <f t="array" ref="K3531">_xlfn.IFS(J3531&gt;200,"Above Average",J3531&lt;155,"Below Average",TRUE,"Average")</f>
        <v>Above Average</v>
      </c>
      <c r="L3531" s="7">
        <v>7.0819999999999999</v>
      </c>
      <c r="M3531" s="7" t="str" cm="1">
        <f t="array" ref="M3531">_xlfn.IFS(L3531&gt;9,"Above Average",L3531&lt;8,"Below Average",TRUE,"Average")</f>
        <v>Below Average</v>
      </c>
    </row>
    <row r="3532" spans="1:13" x14ac:dyDescent="0.3">
      <c r="A3532">
        <v>25</v>
      </c>
      <c r="B3532" s="21">
        <v>40900</v>
      </c>
      <c r="C3532" s="21" t="str">
        <f t="shared" si="55"/>
        <v>Dec</v>
      </c>
      <c r="D3532" s="6">
        <v>1290532.97</v>
      </c>
      <c r="E3532" t="s">
        <v>155</v>
      </c>
      <c r="F3532" s="5">
        <v>36.56</v>
      </c>
      <c r="G3532" s="5" t="str" cm="1">
        <f t="array" ref="G3532">_xlfn.IFS(F3532&gt;=86,"Hot Week (More Than 85°F)",F3532&lt;50,"Cold Week (Less Than 50°F)",TRUE,"Normal Week")</f>
        <v>Cold Week (Less Than 50°F)</v>
      </c>
      <c r="H3532" s="2">
        <v>3.3889999999999998</v>
      </c>
      <c r="I3532" s="2" t="str" cm="1">
        <f t="array" ref="I3532">_xlfn.IFS(H3532&gt;3.5,"Above Average",H3532&lt;3,"Below Average",TRUE,"Average")</f>
        <v>Average</v>
      </c>
      <c r="J3532" s="1">
        <v>212.2360401</v>
      </c>
      <c r="K3532" s="1" t="str" cm="1">
        <f t="array" ref="K3532">_xlfn.IFS(J3532&gt;200,"Above Average",J3532&lt;155,"Below Average",TRUE,"Average")</f>
        <v>Above Average</v>
      </c>
      <c r="L3532" s="7">
        <v>7.0819999999999999</v>
      </c>
      <c r="M3532" s="7" t="str" cm="1">
        <f t="array" ref="M3532">_xlfn.IFS(L3532&gt;9,"Above Average",L3532&lt;8,"Below Average",TRUE,"Average")</f>
        <v>Below Average</v>
      </c>
    </row>
    <row r="3533" spans="1:13" x14ac:dyDescent="0.3">
      <c r="A3533">
        <v>25</v>
      </c>
      <c r="B3533" s="21">
        <v>40907</v>
      </c>
      <c r="C3533" s="21" t="str">
        <f t="shared" si="55"/>
        <v>Dec</v>
      </c>
      <c r="D3533" s="6">
        <v>683665.37</v>
      </c>
      <c r="E3533" t="s">
        <v>156</v>
      </c>
      <c r="F3533" s="5">
        <v>32.42</v>
      </c>
      <c r="G3533" s="5" t="str" cm="1">
        <f t="array" ref="G3533">_xlfn.IFS(F3533&gt;=86,"Hot Week (More Than 85°F)",F3533&lt;50,"Cold Week (Less Than 50°F)",TRUE,"Normal Week")</f>
        <v>Cold Week (Less Than 50°F)</v>
      </c>
      <c r="H3533" s="2">
        <v>3.3889999999999998</v>
      </c>
      <c r="I3533" s="2" t="str" cm="1">
        <f t="array" ref="I3533">_xlfn.IFS(H3533&gt;3.5,"Above Average",H3533&lt;3,"Below Average",TRUE,"Average")</f>
        <v>Average</v>
      </c>
      <c r="J3533" s="1">
        <v>212.4035763</v>
      </c>
      <c r="K3533" s="1" t="str" cm="1">
        <f t="array" ref="K3533">_xlfn.IFS(J3533&gt;200,"Above Average",J3533&lt;155,"Below Average",TRUE,"Average")</f>
        <v>Above Average</v>
      </c>
      <c r="L3533" s="7">
        <v>7.0819999999999999</v>
      </c>
      <c r="M3533" s="7" t="str" cm="1">
        <f t="array" ref="M3533">_xlfn.IFS(L3533&gt;9,"Above Average",L3533&lt;8,"Below Average",TRUE,"Average")</f>
        <v>Below Average</v>
      </c>
    </row>
    <row r="3534" spans="1:13" x14ac:dyDescent="0.3">
      <c r="A3534">
        <v>25</v>
      </c>
      <c r="B3534" s="21">
        <v>40914</v>
      </c>
      <c r="C3534" s="21" t="str">
        <f t="shared" si="55"/>
        <v>Jan</v>
      </c>
      <c r="D3534" s="6">
        <v>636419.12</v>
      </c>
      <c r="E3534" t="s">
        <v>155</v>
      </c>
      <c r="F3534" s="5">
        <v>30.23</v>
      </c>
      <c r="G3534" s="5" t="str" cm="1">
        <f t="array" ref="G3534">_xlfn.IFS(F3534&gt;=86,"Hot Week (More Than 85°F)",F3534&lt;50,"Cold Week (Less Than 50°F)",TRUE,"Normal Week")</f>
        <v>Cold Week (Less Than 50°F)</v>
      </c>
      <c r="H3534" s="2">
        <v>3.4220000000000002</v>
      </c>
      <c r="I3534" s="2" t="str" cm="1">
        <f t="array" ref="I3534">_xlfn.IFS(H3534&gt;3.5,"Above Average",H3534&lt;3,"Below Average",TRUE,"Average")</f>
        <v>Average</v>
      </c>
      <c r="J3534" s="1">
        <v>212.5711125</v>
      </c>
      <c r="K3534" s="1" t="str" cm="1">
        <f t="array" ref="K3534">_xlfn.IFS(J3534&gt;200,"Above Average",J3534&lt;155,"Below Average",TRUE,"Average")</f>
        <v>Above Average</v>
      </c>
      <c r="L3534" s="7">
        <v>6.9610000000000003</v>
      </c>
      <c r="M3534" s="7" t="str" cm="1">
        <f t="array" ref="M3534">_xlfn.IFS(L3534&gt;9,"Above Average",L3534&lt;8,"Below Average",TRUE,"Average")</f>
        <v>Below Average</v>
      </c>
    </row>
    <row r="3535" spans="1:13" x14ac:dyDescent="0.3">
      <c r="A3535">
        <v>25</v>
      </c>
      <c r="B3535" s="21">
        <v>40921</v>
      </c>
      <c r="C3535" s="21" t="str">
        <f t="shared" si="55"/>
        <v>Jan</v>
      </c>
      <c r="D3535" s="6">
        <v>614764.31000000006</v>
      </c>
      <c r="E3535" t="s">
        <v>155</v>
      </c>
      <c r="F3535" s="5">
        <v>34.6</v>
      </c>
      <c r="G3535" s="5" t="str" cm="1">
        <f t="array" ref="G3535">_xlfn.IFS(F3535&gt;=86,"Hot Week (More Than 85°F)",F3535&lt;50,"Cold Week (Less Than 50°F)",TRUE,"Normal Week")</f>
        <v>Cold Week (Less Than 50°F)</v>
      </c>
      <c r="H3535" s="2">
        <v>3.5129999999999999</v>
      </c>
      <c r="I3535" s="2" t="str" cm="1">
        <f t="array" ref="I3535">_xlfn.IFS(H3535&gt;3.5,"Above Average",H3535&lt;3,"Below Average",TRUE,"Average")</f>
        <v>Above Average</v>
      </c>
      <c r="J3535" s="1">
        <v>212.7386486</v>
      </c>
      <c r="K3535" s="1" t="str" cm="1">
        <f t="array" ref="K3535">_xlfn.IFS(J3535&gt;200,"Above Average",J3535&lt;155,"Below Average",TRUE,"Average")</f>
        <v>Above Average</v>
      </c>
      <c r="L3535" s="7">
        <v>6.9610000000000003</v>
      </c>
      <c r="M3535" s="7" t="str" cm="1">
        <f t="array" ref="M3535">_xlfn.IFS(L3535&gt;9,"Above Average",L3535&lt;8,"Below Average",TRUE,"Average")</f>
        <v>Below Average</v>
      </c>
    </row>
    <row r="3536" spans="1:13" x14ac:dyDescent="0.3">
      <c r="A3536">
        <v>25</v>
      </c>
      <c r="B3536" s="21">
        <v>40928</v>
      </c>
      <c r="C3536" s="21" t="str">
        <f t="shared" si="55"/>
        <v>Jan</v>
      </c>
      <c r="D3536" s="6">
        <v>594744.89</v>
      </c>
      <c r="E3536" t="s">
        <v>155</v>
      </c>
      <c r="F3536" s="5">
        <v>23.87</v>
      </c>
      <c r="G3536" s="5" t="str" cm="1">
        <f t="array" ref="G3536">_xlfn.IFS(F3536&gt;=86,"Hot Week (More Than 85°F)",F3536&lt;50,"Cold Week (Less Than 50°F)",TRUE,"Normal Week")</f>
        <v>Cold Week (Less Than 50°F)</v>
      </c>
      <c r="H3536" s="2">
        <v>3.5329999999999999</v>
      </c>
      <c r="I3536" s="2" t="str" cm="1">
        <f t="array" ref="I3536">_xlfn.IFS(H3536&gt;3.5,"Above Average",H3536&lt;3,"Below Average",TRUE,"Average")</f>
        <v>Above Average</v>
      </c>
      <c r="J3536" s="1">
        <v>212.83363990000001</v>
      </c>
      <c r="K3536" s="1" t="str" cm="1">
        <f t="array" ref="K3536">_xlfn.IFS(J3536&gt;200,"Above Average",J3536&lt;155,"Below Average",TRUE,"Average")</f>
        <v>Above Average</v>
      </c>
      <c r="L3536" s="7">
        <v>6.9610000000000003</v>
      </c>
      <c r="M3536" s="7" t="str" cm="1">
        <f t="array" ref="M3536">_xlfn.IFS(L3536&gt;9,"Above Average",L3536&lt;8,"Below Average",TRUE,"Average")</f>
        <v>Below Average</v>
      </c>
    </row>
    <row r="3537" spans="1:13" x14ac:dyDescent="0.3">
      <c r="A3537">
        <v>25</v>
      </c>
      <c r="B3537" s="21">
        <v>40935</v>
      </c>
      <c r="C3537" s="21" t="str">
        <f t="shared" si="55"/>
        <v>Jan</v>
      </c>
      <c r="D3537" s="6">
        <v>589554.29</v>
      </c>
      <c r="E3537" t="s">
        <v>155</v>
      </c>
      <c r="F3537" s="5">
        <v>32.24</v>
      </c>
      <c r="G3537" s="5" t="str" cm="1">
        <f t="array" ref="G3537">_xlfn.IFS(F3537&gt;=86,"Hot Week (More Than 85°F)",F3537&lt;50,"Cold Week (Less Than 50°F)",TRUE,"Normal Week")</f>
        <v>Cold Week (Less Than 50°F)</v>
      </c>
      <c r="H3537" s="2">
        <v>3.5670000000000002</v>
      </c>
      <c r="I3537" s="2" t="str" cm="1">
        <f t="array" ref="I3537">_xlfn.IFS(H3537&gt;3.5,"Above Average",H3537&lt;3,"Below Average",TRUE,"Average")</f>
        <v>Above Average</v>
      </c>
      <c r="J3537" s="1">
        <v>212.92863120000001</v>
      </c>
      <c r="K3537" s="1" t="str" cm="1">
        <f t="array" ref="K3537">_xlfn.IFS(J3537&gt;200,"Above Average",J3537&lt;155,"Below Average",TRUE,"Average")</f>
        <v>Above Average</v>
      </c>
      <c r="L3537" s="7">
        <v>6.9610000000000003</v>
      </c>
      <c r="M3537" s="7" t="str" cm="1">
        <f t="array" ref="M3537">_xlfn.IFS(L3537&gt;9,"Above Average",L3537&lt;8,"Below Average",TRUE,"Average")</f>
        <v>Below Average</v>
      </c>
    </row>
    <row r="3538" spans="1:13" x14ac:dyDescent="0.3">
      <c r="A3538">
        <v>25</v>
      </c>
      <c r="B3538" s="21">
        <v>40942</v>
      </c>
      <c r="C3538" s="21" t="str">
        <f t="shared" si="55"/>
        <v>Feb</v>
      </c>
      <c r="D3538" s="6">
        <v>642776.4</v>
      </c>
      <c r="E3538" t="s">
        <v>155</v>
      </c>
      <c r="F3538" s="5">
        <v>34.979999999999997</v>
      </c>
      <c r="G3538" s="5" t="str" cm="1">
        <f t="array" ref="G3538">_xlfn.IFS(F3538&gt;=86,"Hot Week (More Than 85°F)",F3538&lt;50,"Cold Week (Less Than 50°F)",TRUE,"Normal Week")</f>
        <v>Cold Week (Less Than 50°F)</v>
      </c>
      <c r="H3538" s="2">
        <v>3.617</v>
      </c>
      <c r="I3538" s="2" t="str" cm="1">
        <f t="array" ref="I3538">_xlfn.IFS(H3538&gt;3.5,"Above Average",H3538&lt;3,"Below Average",TRUE,"Average")</f>
        <v>Above Average</v>
      </c>
      <c r="J3538" s="1">
        <v>213.02362249999999</v>
      </c>
      <c r="K3538" s="1" t="str" cm="1">
        <f t="array" ref="K3538">_xlfn.IFS(J3538&gt;200,"Above Average",J3538&lt;155,"Below Average",TRUE,"Average")</f>
        <v>Above Average</v>
      </c>
      <c r="L3538" s="7">
        <v>6.9610000000000003</v>
      </c>
      <c r="M3538" s="7" t="str" cm="1">
        <f t="array" ref="M3538">_xlfn.IFS(L3538&gt;9,"Above Average",L3538&lt;8,"Below Average",TRUE,"Average")</f>
        <v>Below Average</v>
      </c>
    </row>
    <row r="3539" spans="1:13" x14ac:dyDescent="0.3">
      <c r="A3539">
        <v>25</v>
      </c>
      <c r="B3539" s="21">
        <v>40949</v>
      </c>
      <c r="C3539" s="21" t="str">
        <f t="shared" si="55"/>
        <v>Feb</v>
      </c>
      <c r="D3539" s="6">
        <v>658984.38</v>
      </c>
      <c r="E3539" t="s">
        <v>156</v>
      </c>
      <c r="F3539" s="5">
        <v>32.47</v>
      </c>
      <c r="G3539" s="5" t="str" cm="1">
        <f t="array" ref="G3539">_xlfn.IFS(F3539&gt;=86,"Hot Week (More Than 85°F)",F3539&lt;50,"Cold Week (Less Than 50°F)",TRUE,"Normal Week")</f>
        <v>Cold Week (Less Than 50°F)</v>
      </c>
      <c r="H3539" s="2">
        <v>3.64</v>
      </c>
      <c r="I3539" s="2" t="str" cm="1">
        <f t="array" ref="I3539">_xlfn.IFS(H3539&gt;3.5,"Above Average",H3539&lt;3,"Below Average",TRUE,"Average")</f>
        <v>Above Average</v>
      </c>
      <c r="J3539" s="1">
        <v>213.11861379999999</v>
      </c>
      <c r="K3539" s="1" t="str" cm="1">
        <f t="array" ref="K3539">_xlfn.IFS(J3539&gt;200,"Above Average",J3539&lt;155,"Below Average",TRUE,"Average")</f>
        <v>Above Average</v>
      </c>
      <c r="L3539" s="7">
        <v>6.9610000000000003</v>
      </c>
      <c r="M3539" s="7" t="str" cm="1">
        <f t="array" ref="M3539">_xlfn.IFS(L3539&gt;9,"Above Average",L3539&lt;8,"Below Average",TRUE,"Average")</f>
        <v>Below Average</v>
      </c>
    </row>
    <row r="3540" spans="1:13" x14ac:dyDescent="0.3">
      <c r="A3540">
        <v>25</v>
      </c>
      <c r="B3540" s="21">
        <v>40956</v>
      </c>
      <c r="C3540" s="21" t="str">
        <f t="shared" si="55"/>
        <v>Feb</v>
      </c>
      <c r="D3540" s="6">
        <v>654088.02</v>
      </c>
      <c r="E3540" t="s">
        <v>155</v>
      </c>
      <c r="F3540" s="5">
        <v>32.229999999999997</v>
      </c>
      <c r="G3540" s="5" t="str" cm="1">
        <f t="array" ref="G3540">_xlfn.IFS(F3540&gt;=86,"Hot Week (More Than 85°F)",F3540&lt;50,"Cold Week (Less Than 50°F)",TRUE,"Normal Week")</f>
        <v>Cold Week (Less Than 50°F)</v>
      </c>
      <c r="H3540" s="2">
        <v>3.6949999999999998</v>
      </c>
      <c r="I3540" s="2" t="str" cm="1">
        <f t="array" ref="I3540">_xlfn.IFS(H3540&gt;3.5,"Above Average",H3540&lt;3,"Below Average",TRUE,"Average")</f>
        <v>Above Average</v>
      </c>
      <c r="J3540" s="1">
        <v>213.2732106</v>
      </c>
      <c r="K3540" s="1" t="str" cm="1">
        <f t="array" ref="K3540">_xlfn.IFS(J3540&gt;200,"Above Average",J3540&lt;155,"Below Average",TRUE,"Average")</f>
        <v>Above Average</v>
      </c>
      <c r="L3540" s="7">
        <v>6.9610000000000003</v>
      </c>
      <c r="M3540" s="7" t="str" cm="1">
        <f t="array" ref="M3540">_xlfn.IFS(L3540&gt;9,"Above Average",L3540&lt;8,"Below Average",TRUE,"Average")</f>
        <v>Below Average</v>
      </c>
    </row>
    <row r="3541" spans="1:13" x14ac:dyDescent="0.3">
      <c r="A3541">
        <v>25</v>
      </c>
      <c r="B3541" s="21">
        <v>40963</v>
      </c>
      <c r="C3541" s="21" t="str">
        <f t="shared" si="55"/>
        <v>Feb</v>
      </c>
      <c r="D3541" s="6">
        <v>613501.05000000005</v>
      </c>
      <c r="E3541" t="s">
        <v>155</v>
      </c>
      <c r="F3541" s="5">
        <v>35.51</v>
      </c>
      <c r="G3541" s="5" t="str" cm="1">
        <f t="array" ref="G3541">_xlfn.IFS(F3541&gt;=86,"Hot Week (More Than 85°F)",F3541&lt;50,"Cold Week (Less Than 50°F)",TRUE,"Normal Week")</f>
        <v>Cold Week (Less Than 50°F)</v>
      </c>
      <c r="H3541" s="2">
        <v>3.7389999999999999</v>
      </c>
      <c r="I3541" s="2" t="str" cm="1">
        <f t="array" ref="I3541">_xlfn.IFS(H3541&gt;3.5,"Above Average",H3541&lt;3,"Below Average",TRUE,"Average")</f>
        <v>Above Average</v>
      </c>
      <c r="J3541" s="1">
        <v>213.47251159999999</v>
      </c>
      <c r="K3541" s="1" t="str" cm="1">
        <f t="array" ref="K3541">_xlfn.IFS(J3541&gt;200,"Above Average",J3541&lt;155,"Below Average",TRUE,"Average")</f>
        <v>Above Average</v>
      </c>
      <c r="L3541" s="7">
        <v>6.9610000000000003</v>
      </c>
      <c r="M3541" s="7" t="str" cm="1">
        <f t="array" ref="M3541">_xlfn.IFS(L3541&gt;9,"Above Average",L3541&lt;8,"Below Average",TRUE,"Average")</f>
        <v>Below Average</v>
      </c>
    </row>
    <row r="3542" spans="1:13" x14ac:dyDescent="0.3">
      <c r="A3542">
        <v>25</v>
      </c>
      <c r="B3542" s="21">
        <v>40970</v>
      </c>
      <c r="C3542" s="21" t="str">
        <f t="shared" si="55"/>
        <v>Mar</v>
      </c>
      <c r="D3542" s="6">
        <v>643155.89</v>
      </c>
      <c r="E3542" t="s">
        <v>155</v>
      </c>
      <c r="F3542" s="5">
        <v>36.01</v>
      </c>
      <c r="G3542" s="5" t="str" cm="1">
        <f t="array" ref="G3542">_xlfn.IFS(F3542&gt;=86,"Hot Week (More Than 85°F)",F3542&lt;50,"Cold Week (Less Than 50°F)",TRUE,"Normal Week")</f>
        <v>Cold Week (Less Than 50°F)</v>
      </c>
      <c r="H3542" s="2">
        <v>3.8159999999999998</v>
      </c>
      <c r="I3542" s="2" t="str" cm="1">
        <f t="array" ref="I3542">_xlfn.IFS(H3542&gt;3.5,"Above Average",H3542&lt;3,"Below Average",TRUE,"Average")</f>
        <v>Above Average</v>
      </c>
      <c r="J3542" s="1">
        <v>213.6718127</v>
      </c>
      <c r="K3542" s="1" t="str" cm="1">
        <f t="array" ref="K3542">_xlfn.IFS(J3542&gt;200,"Above Average",J3542&lt;155,"Below Average",TRUE,"Average")</f>
        <v>Above Average</v>
      </c>
      <c r="L3542" s="7">
        <v>6.9610000000000003</v>
      </c>
      <c r="M3542" s="7" t="str" cm="1">
        <f t="array" ref="M3542">_xlfn.IFS(L3542&gt;9,"Above Average",L3542&lt;8,"Below Average",TRUE,"Average")</f>
        <v>Below Average</v>
      </c>
    </row>
    <row r="3543" spans="1:13" x14ac:dyDescent="0.3">
      <c r="A3543">
        <v>25</v>
      </c>
      <c r="B3543" s="21">
        <v>40977</v>
      </c>
      <c r="C3543" s="21" t="str">
        <f t="shared" si="55"/>
        <v>Mar</v>
      </c>
      <c r="D3543" s="6">
        <v>643711.53</v>
      </c>
      <c r="E3543" t="s">
        <v>155</v>
      </c>
      <c r="F3543" s="5">
        <v>37.44</v>
      </c>
      <c r="G3543" s="5" t="str" cm="1">
        <f t="array" ref="G3543">_xlfn.IFS(F3543&gt;=86,"Hot Week (More Than 85°F)",F3543&lt;50,"Cold Week (Less Than 50°F)",TRUE,"Normal Week")</f>
        <v>Cold Week (Less Than 50°F)</v>
      </c>
      <c r="H3543" s="2">
        <v>3.8479999999999999</v>
      </c>
      <c r="I3543" s="2" t="str" cm="1">
        <f t="array" ref="I3543">_xlfn.IFS(H3543&gt;3.5,"Above Average",H3543&lt;3,"Below Average",TRUE,"Average")</f>
        <v>Above Average</v>
      </c>
      <c r="J3543" s="1">
        <v>213.8711137</v>
      </c>
      <c r="K3543" s="1" t="str" cm="1">
        <f t="array" ref="K3543">_xlfn.IFS(J3543&gt;200,"Above Average",J3543&lt;155,"Below Average",TRUE,"Average")</f>
        <v>Above Average</v>
      </c>
      <c r="L3543" s="7">
        <v>6.9610000000000003</v>
      </c>
      <c r="M3543" s="7" t="str" cm="1">
        <f t="array" ref="M3543">_xlfn.IFS(L3543&gt;9,"Above Average",L3543&lt;8,"Below Average",TRUE,"Average")</f>
        <v>Below Average</v>
      </c>
    </row>
    <row r="3544" spans="1:13" x14ac:dyDescent="0.3">
      <c r="A3544">
        <v>25</v>
      </c>
      <c r="B3544" s="21">
        <v>40984</v>
      </c>
      <c r="C3544" s="21" t="str">
        <f t="shared" si="55"/>
        <v>Mar</v>
      </c>
      <c r="D3544" s="6">
        <v>638204.27</v>
      </c>
      <c r="E3544" t="s">
        <v>155</v>
      </c>
      <c r="F3544" s="5">
        <v>50.64</v>
      </c>
      <c r="G3544" s="5" t="str" cm="1">
        <f t="array" ref="G3544">_xlfn.IFS(F3544&gt;=86,"Hot Week (More Than 85°F)",F3544&lt;50,"Cold Week (Less Than 50°F)",TRUE,"Normal Week")</f>
        <v>Normal Week</v>
      </c>
      <c r="H3544" s="2">
        <v>3.8620000000000001</v>
      </c>
      <c r="I3544" s="2" t="str" cm="1">
        <f t="array" ref="I3544">_xlfn.IFS(H3544&gt;3.5,"Above Average",H3544&lt;3,"Below Average",TRUE,"Average")</f>
        <v>Above Average</v>
      </c>
      <c r="J3544" s="1">
        <v>214.0167132</v>
      </c>
      <c r="K3544" s="1" t="str" cm="1">
        <f t="array" ref="K3544">_xlfn.IFS(J3544&gt;200,"Above Average",J3544&lt;155,"Below Average",TRUE,"Average")</f>
        <v>Above Average</v>
      </c>
      <c r="L3544" s="7">
        <v>6.9610000000000003</v>
      </c>
      <c r="M3544" s="7" t="str" cm="1">
        <f t="array" ref="M3544">_xlfn.IFS(L3544&gt;9,"Above Average",L3544&lt;8,"Below Average",TRUE,"Average")</f>
        <v>Below Average</v>
      </c>
    </row>
    <row r="3545" spans="1:13" x14ac:dyDescent="0.3">
      <c r="A3545">
        <v>25</v>
      </c>
      <c r="B3545" s="21">
        <v>40991</v>
      </c>
      <c r="C3545" s="21" t="str">
        <f t="shared" si="55"/>
        <v>Mar</v>
      </c>
      <c r="D3545" s="6">
        <v>672831.78</v>
      </c>
      <c r="E3545" t="s">
        <v>155</v>
      </c>
      <c r="F3545" s="5">
        <v>62.7</v>
      </c>
      <c r="G3545" s="5" t="str" cm="1">
        <f t="array" ref="G3545">_xlfn.IFS(F3545&gt;=86,"Hot Week (More Than 85°F)",F3545&lt;50,"Cold Week (Less Than 50°F)",TRUE,"Normal Week")</f>
        <v>Normal Week</v>
      </c>
      <c r="H3545" s="2">
        <v>3.9</v>
      </c>
      <c r="I3545" s="2" t="str" cm="1">
        <f t="array" ref="I3545">_xlfn.IFS(H3545&gt;3.5,"Above Average",H3545&lt;3,"Below Average",TRUE,"Average")</f>
        <v>Above Average</v>
      </c>
      <c r="J3545" s="1">
        <v>214.0907105</v>
      </c>
      <c r="K3545" s="1" t="str" cm="1">
        <f t="array" ref="K3545">_xlfn.IFS(J3545&gt;200,"Above Average",J3545&lt;155,"Below Average",TRUE,"Average")</f>
        <v>Above Average</v>
      </c>
      <c r="L3545" s="7">
        <v>6.9610000000000003</v>
      </c>
      <c r="M3545" s="7" t="str" cm="1">
        <f t="array" ref="M3545">_xlfn.IFS(L3545&gt;9,"Above Average",L3545&lt;8,"Below Average",TRUE,"Average")</f>
        <v>Below Average</v>
      </c>
    </row>
    <row r="3546" spans="1:13" x14ac:dyDescent="0.3">
      <c r="A3546">
        <v>25</v>
      </c>
      <c r="B3546" s="21">
        <v>40998</v>
      </c>
      <c r="C3546" s="21" t="str">
        <f t="shared" si="55"/>
        <v>Mar</v>
      </c>
      <c r="D3546" s="6">
        <v>684348.92</v>
      </c>
      <c r="E3546" t="s">
        <v>155</v>
      </c>
      <c r="F3546" s="5">
        <v>47.92</v>
      </c>
      <c r="G3546" s="5" t="str" cm="1">
        <f t="array" ref="G3546">_xlfn.IFS(F3546&gt;=86,"Hot Week (More Than 85°F)",F3546&lt;50,"Cold Week (Less Than 50°F)",TRUE,"Normal Week")</f>
        <v>Cold Week (Less Than 50°F)</v>
      </c>
      <c r="H3546" s="2">
        <v>3.9529999999999998</v>
      </c>
      <c r="I3546" s="2" t="str" cm="1">
        <f t="array" ref="I3546">_xlfn.IFS(H3546&gt;3.5,"Above Average",H3546&lt;3,"Below Average",TRUE,"Average")</f>
        <v>Above Average</v>
      </c>
      <c r="J3546" s="1">
        <v>214.1647079</v>
      </c>
      <c r="K3546" s="1" t="str" cm="1">
        <f t="array" ref="K3546">_xlfn.IFS(J3546&gt;200,"Above Average",J3546&lt;155,"Below Average",TRUE,"Average")</f>
        <v>Above Average</v>
      </c>
      <c r="L3546" s="7">
        <v>6.9610000000000003</v>
      </c>
      <c r="M3546" s="7" t="str" cm="1">
        <f t="array" ref="M3546">_xlfn.IFS(L3546&gt;9,"Above Average",L3546&lt;8,"Below Average",TRUE,"Average")</f>
        <v>Below Average</v>
      </c>
    </row>
    <row r="3547" spans="1:13" x14ac:dyDescent="0.3">
      <c r="A3547">
        <v>25</v>
      </c>
      <c r="B3547" s="21">
        <v>41005</v>
      </c>
      <c r="C3547" s="21" t="str">
        <f t="shared" si="55"/>
        <v>Apr</v>
      </c>
      <c r="D3547" s="6">
        <v>791356.9</v>
      </c>
      <c r="E3547" t="s">
        <v>155</v>
      </c>
      <c r="F3547" s="5">
        <v>44.73</v>
      </c>
      <c r="G3547" s="5" t="str" cm="1">
        <f t="array" ref="G3547">_xlfn.IFS(F3547&gt;=86,"Hot Week (More Than 85°F)",F3547&lt;50,"Cold Week (Less Than 50°F)",TRUE,"Normal Week")</f>
        <v>Cold Week (Less Than 50°F)</v>
      </c>
      <c r="H3547" s="2">
        <v>3.996</v>
      </c>
      <c r="I3547" s="2" t="str" cm="1">
        <f t="array" ref="I3547">_xlfn.IFS(H3547&gt;3.5,"Above Average",H3547&lt;3,"Below Average",TRUE,"Average")</f>
        <v>Above Average</v>
      </c>
      <c r="J3547" s="1">
        <v>214.23870529999999</v>
      </c>
      <c r="K3547" s="1" t="str" cm="1">
        <f t="array" ref="K3547">_xlfn.IFS(J3547&gt;200,"Above Average",J3547&lt;155,"Below Average",TRUE,"Average")</f>
        <v>Above Average</v>
      </c>
      <c r="L3547" s="7">
        <v>7.1390000000000002</v>
      </c>
      <c r="M3547" s="7" t="str" cm="1">
        <f t="array" ref="M3547">_xlfn.IFS(L3547&gt;9,"Above Average",L3547&lt;8,"Below Average",TRUE,"Average")</f>
        <v>Below Average</v>
      </c>
    </row>
    <row r="3548" spans="1:13" x14ac:dyDescent="0.3">
      <c r="A3548">
        <v>25</v>
      </c>
      <c r="B3548" s="21">
        <v>41012</v>
      </c>
      <c r="C3548" s="21" t="str">
        <f t="shared" si="55"/>
        <v>Apr</v>
      </c>
      <c r="D3548" s="6">
        <v>658691.56000000006</v>
      </c>
      <c r="E3548" t="s">
        <v>155</v>
      </c>
      <c r="F3548" s="5">
        <v>42.46</v>
      </c>
      <c r="G3548" s="5" t="str" cm="1">
        <f t="array" ref="G3548">_xlfn.IFS(F3548&gt;=86,"Hot Week (More Than 85°F)",F3548&lt;50,"Cold Week (Less Than 50°F)",TRUE,"Normal Week")</f>
        <v>Cold Week (Less Than 50°F)</v>
      </c>
      <c r="H3548" s="2">
        <v>4.0439999999999996</v>
      </c>
      <c r="I3548" s="2" t="str" cm="1">
        <f t="array" ref="I3548">_xlfn.IFS(H3548&gt;3.5,"Above Average",H3548&lt;3,"Below Average",TRUE,"Average")</f>
        <v>Above Average</v>
      </c>
      <c r="J3548" s="1">
        <v>214.31270269999999</v>
      </c>
      <c r="K3548" s="1" t="str" cm="1">
        <f t="array" ref="K3548">_xlfn.IFS(J3548&gt;200,"Above Average",J3548&lt;155,"Below Average",TRUE,"Average")</f>
        <v>Above Average</v>
      </c>
      <c r="L3548" s="7">
        <v>7.1390000000000002</v>
      </c>
      <c r="M3548" s="7" t="str" cm="1">
        <f t="array" ref="M3548">_xlfn.IFS(L3548&gt;9,"Above Average",L3548&lt;8,"Below Average",TRUE,"Average")</f>
        <v>Below Average</v>
      </c>
    </row>
    <row r="3549" spans="1:13" x14ac:dyDescent="0.3">
      <c r="A3549">
        <v>25</v>
      </c>
      <c r="B3549" s="21">
        <v>41019</v>
      </c>
      <c r="C3549" s="21" t="str">
        <f t="shared" si="55"/>
        <v>Apr</v>
      </c>
      <c r="D3549" s="6">
        <v>661566.48</v>
      </c>
      <c r="E3549" t="s">
        <v>155</v>
      </c>
      <c r="F3549" s="5">
        <v>57.1</v>
      </c>
      <c r="G3549" s="5" t="str" cm="1">
        <f t="array" ref="G3549">_xlfn.IFS(F3549&gt;=86,"Hot Week (More Than 85°F)",F3549&lt;50,"Cold Week (Less Than 50°F)",TRUE,"Normal Week")</f>
        <v>Normal Week</v>
      </c>
      <c r="H3549" s="2">
        <v>4.0270000000000001</v>
      </c>
      <c r="I3549" s="2" t="str" cm="1">
        <f t="array" ref="I3549">_xlfn.IFS(H3549&gt;3.5,"Above Average",H3549&lt;3,"Below Average",TRUE,"Average")</f>
        <v>Above Average</v>
      </c>
      <c r="J3549" s="1">
        <v>214.3675045</v>
      </c>
      <c r="K3549" s="1" t="str" cm="1">
        <f t="array" ref="K3549">_xlfn.IFS(J3549&gt;200,"Above Average",J3549&lt;155,"Below Average",TRUE,"Average")</f>
        <v>Above Average</v>
      </c>
      <c r="L3549" s="7">
        <v>7.1390000000000002</v>
      </c>
      <c r="M3549" s="7" t="str" cm="1">
        <f t="array" ref="M3549">_xlfn.IFS(L3549&gt;9,"Above Average",L3549&lt;8,"Below Average",TRUE,"Average")</f>
        <v>Below Average</v>
      </c>
    </row>
    <row r="3550" spans="1:13" x14ac:dyDescent="0.3">
      <c r="A3550">
        <v>25</v>
      </c>
      <c r="B3550" s="21">
        <v>41026</v>
      </c>
      <c r="C3550" s="21" t="str">
        <f t="shared" si="55"/>
        <v>Apr</v>
      </c>
      <c r="D3550" s="6">
        <v>655157.31999999995</v>
      </c>
      <c r="E3550" t="s">
        <v>155</v>
      </c>
      <c r="F3550" s="5">
        <v>44.2</v>
      </c>
      <c r="G3550" s="5" t="str" cm="1">
        <f t="array" ref="G3550">_xlfn.IFS(F3550&gt;=86,"Hot Week (More Than 85°F)",F3550&lt;50,"Cold Week (Less Than 50°F)",TRUE,"Normal Week")</f>
        <v>Cold Week (Less Than 50°F)</v>
      </c>
      <c r="H3550" s="2">
        <v>4.0039999999999996</v>
      </c>
      <c r="I3550" s="2" t="str" cm="1">
        <f t="array" ref="I3550">_xlfn.IFS(H3550&gt;3.5,"Above Average",H3550&lt;3,"Below Average",TRUE,"Average")</f>
        <v>Above Average</v>
      </c>
      <c r="J3550" s="1">
        <v>214.4223063</v>
      </c>
      <c r="K3550" s="1" t="str" cm="1">
        <f t="array" ref="K3550">_xlfn.IFS(J3550&gt;200,"Above Average",J3550&lt;155,"Below Average",TRUE,"Average")</f>
        <v>Above Average</v>
      </c>
      <c r="L3550" s="7">
        <v>7.1390000000000002</v>
      </c>
      <c r="M3550" s="7" t="str" cm="1">
        <f t="array" ref="M3550">_xlfn.IFS(L3550&gt;9,"Above Average",L3550&lt;8,"Below Average",TRUE,"Average")</f>
        <v>Below Average</v>
      </c>
    </row>
    <row r="3551" spans="1:13" x14ac:dyDescent="0.3">
      <c r="A3551">
        <v>25</v>
      </c>
      <c r="B3551" s="21">
        <v>41033</v>
      </c>
      <c r="C3551" s="21" t="str">
        <f t="shared" si="55"/>
        <v>May</v>
      </c>
      <c r="D3551" s="6">
        <v>696421.72</v>
      </c>
      <c r="E3551" t="s">
        <v>155</v>
      </c>
      <c r="F3551" s="5">
        <v>58.76</v>
      </c>
      <c r="G3551" s="5" t="str" cm="1">
        <f t="array" ref="G3551">_xlfn.IFS(F3551&gt;=86,"Hot Week (More Than 85°F)",F3551&lt;50,"Cold Week (Less Than 50°F)",TRUE,"Normal Week")</f>
        <v>Normal Week</v>
      </c>
      <c r="H3551" s="2">
        <v>3.9510000000000001</v>
      </c>
      <c r="I3551" s="2" t="str" cm="1">
        <f t="array" ref="I3551">_xlfn.IFS(H3551&gt;3.5,"Above Average",H3551&lt;3,"Below Average",TRUE,"Average")</f>
        <v>Above Average</v>
      </c>
      <c r="J3551" s="1">
        <v>214.47710810000001</v>
      </c>
      <c r="K3551" s="1" t="str" cm="1">
        <f t="array" ref="K3551">_xlfn.IFS(J3551&gt;200,"Above Average",J3551&lt;155,"Below Average",TRUE,"Average")</f>
        <v>Above Average</v>
      </c>
      <c r="L3551" s="7">
        <v>7.1390000000000002</v>
      </c>
      <c r="M3551" s="7" t="str" cm="1">
        <f t="array" ref="M3551">_xlfn.IFS(L3551&gt;9,"Above Average",L3551&lt;8,"Below Average",TRUE,"Average")</f>
        <v>Below Average</v>
      </c>
    </row>
    <row r="3552" spans="1:13" x14ac:dyDescent="0.3">
      <c r="A3552">
        <v>25</v>
      </c>
      <c r="B3552" s="21">
        <v>41040</v>
      </c>
      <c r="C3552" s="21" t="str">
        <f t="shared" si="55"/>
        <v>May</v>
      </c>
      <c r="D3552" s="6">
        <v>739866.16</v>
      </c>
      <c r="E3552" t="s">
        <v>155</v>
      </c>
      <c r="F3552" s="5">
        <v>59.21</v>
      </c>
      <c r="G3552" s="5" t="str" cm="1">
        <f t="array" ref="G3552">_xlfn.IFS(F3552&gt;=86,"Hot Week (More Than 85°F)",F3552&lt;50,"Cold Week (Less Than 50°F)",TRUE,"Normal Week")</f>
        <v>Normal Week</v>
      </c>
      <c r="H3552" s="2">
        <v>3.8889999999999998</v>
      </c>
      <c r="I3552" s="2" t="str" cm="1">
        <f t="array" ref="I3552">_xlfn.IFS(H3552&gt;3.5,"Above Average",H3552&lt;3,"Below Average",TRUE,"Average")</f>
        <v>Above Average</v>
      </c>
      <c r="J3552" s="1">
        <v>214.53190989999999</v>
      </c>
      <c r="K3552" s="1" t="str" cm="1">
        <f t="array" ref="K3552">_xlfn.IFS(J3552&gt;200,"Above Average",J3552&lt;155,"Below Average",TRUE,"Average")</f>
        <v>Above Average</v>
      </c>
      <c r="L3552" s="7">
        <v>7.1390000000000002</v>
      </c>
      <c r="M3552" s="7" t="str" cm="1">
        <f t="array" ref="M3552">_xlfn.IFS(L3552&gt;9,"Above Average",L3552&lt;8,"Below Average",TRUE,"Average")</f>
        <v>Below Average</v>
      </c>
    </row>
    <row r="3553" spans="1:13" x14ac:dyDescent="0.3">
      <c r="A3553">
        <v>25</v>
      </c>
      <c r="B3553" s="21">
        <v>41047</v>
      </c>
      <c r="C3553" s="21" t="str">
        <f t="shared" si="55"/>
        <v>May</v>
      </c>
      <c r="D3553" s="6">
        <v>717207.19</v>
      </c>
      <c r="E3553" t="s">
        <v>155</v>
      </c>
      <c r="F3553" s="5">
        <v>58.21</v>
      </c>
      <c r="G3553" s="5" t="str" cm="1">
        <f t="array" ref="G3553">_xlfn.IFS(F3553&gt;=86,"Hot Week (More Than 85°F)",F3553&lt;50,"Cold Week (Less Than 50°F)",TRUE,"Normal Week")</f>
        <v>Normal Week</v>
      </c>
      <c r="H3553" s="2">
        <v>3.8479999999999999</v>
      </c>
      <c r="I3553" s="2" t="str" cm="1">
        <f t="array" ref="I3553">_xlfn.IFS(H3553&gt;3.5,"Above Average",H3553&lt;3,"Below Average",TRUE,"Average")</f>
        <v>Above Average</v>
      </c>
      <c r="J3553" s="1">
        <v>214.54855710000001</v>
      </c>
      <c r="K3553" s="1" t="str" cm="1">
        <f t="array" ref="K3553">_xlfn.IFS(J3553&gt;200,"Above Average",J3553&lt;155,"Below Average",TRUE,"Average")</f>
        <v>Above Average</v>
      </c>
      <c r="L3553" s="7">
        <v>7.1390000000000002</v>
      </c>
      <c r="M3553" s="7" t="str" cm="1">
        <f t="array" ref="M3553">_xlfn.IFS(L3553&gt;9,"Above Average",L3553&lt;8,"Below Average",TRUE,"Average")</f>
        <v>Below Average</v>
      </c>
    </row>
    <row r="3554" spans="1:13" x14ac:dyDescent="0.3">
      <c r="A3554">
        <v>25</v>
      </c>
      <c r="B3554" s="21">
        <v>41054</v>
      </c>
      <c r="C3554" s="21" t="str">
        <f t="shared" si="55"/>
        <v>May</v>
      </c>
      <c r="D3554" s="6">
        <v>783371.02</v>
      </c>
      <c r="E3554" t="s">
        <v>155</v>
      </c>
      <c r="F3554" s="5">
        <v>67.69</v>
      </c>
      <c r="G3554" s="5" t="str" cm="1">
        <f t="array" ref="G3554">_xlfn.IFS(F3554&gt;=86,"Hot Week (More Than 85°F)",F3554&lt;50,"Cold Week (Less Than 50°F)",TRUE,"Normal Week")</f>
        <v>Normal Week</v>
      </c>
      <c r="H3554" s="2">
        <v>3.798</v>
      </c>
      <c r="I3554" s="2" t="str" cm="1">
        <f t="array" ref="I3554">_xlfn.IFS(H3554&gt;3.5,"Above Average",H3554&lt;3,"Below Average",TRUE,"Average")</f>
        <v>Above Average</v>
      </c>
      <c r="J3554" s="1">
        <v>214.54994249999999</v>
      </c>
      <c r="K3554" s="1" t="str" cm="1">
        <f t="array" ref="K3554">_xlfn.IFS(J3554&gt;200,"Above Average",J3554&lt;155,"Below Average",TRUE,"Average")</f>
        <v>Above Average</v>
      </c>
      <c r="L3554" s="7">
        <v>7.1390000000000002</v>
      </c>
      <c r="M3554" s="7" t="str" cm="1">
        <f t="array" ref="M3554">_xlfn.IFS(L3554&gt;9,"Above Average",L3554&lt;8,"Below Average",TRUE,"Average")</f>
        <v>Below Average</v>
      </c>
    </row>
    <row r="3555" spans="1:13" x14ac:dyDescent="0.3">
      <c r="A3555">
        <v>25</v>
      </c>
      <c r="B3555" s="21">
        <v>41061</v>
      </c>
      <c r="C3555" s="21" t="str">
        <f t="shared" si="55"/>
        <v>Jun</v>
      </c>
      <c r="D3555" s="6">
        <v>694765.95</v>
      </c>
      <c r="E3555" t="s">
        <v>155</v>
      </c>
      <c r="F3555" s="5">
        <v>69.540000000000006</v>
      </c>
      <c r="G3555" s="5" t="str" cm="1">
        <f t="array" ref="G3555">_xlfn.IFS(F3555&gt;=86,"Hot Week (More Than 85°F)",F3555&lt;50,"Cold Week (Less Than 50°F)",TRUE,"Normal Week")</f>
        <v>Normal Week</v>
      </c>
      <c r="H3555" s="2">
        <v>3.742</v>
      </c>
      <c r="I3555" s="2" t="str" cm="1">
        <f t="array" ref="I3555">_xlfn.IFS(H3555&gt;3.5,"Above Average",H3555&lt;3,"Below Average",TRUE,"Average")</f>
        <v>Above Average</v>
      </c>
      <c r="J3555" s="1">
        <v>214.5513278</v>
      </c>
      <c r="K3555" s="1" t="str" cm="1">
        <f t="array" ref="K3555">_xlfn.IFS(J3555&gt;200,"Above Average",J3555&lt;155,"Below Average",TRUE,"Average")</f>
        <v>Above Average</v>
      </c>
      <c r="L3555" s="7">
        <v>7.1390000000000002</v>
      </c>
      <c r="M3555" s="7" t="str" cm="1">
        <f t="array" ref="M3555">_xlfn.IFS(L3555&gt;9,"Above Average",L3555&lt;8,"Below Average",TRUE,"Average")</f>
        <v>Below Average</v>
      </c>
    </row>
    <row r="3556" spans="1:13" x14ac:dyDescent="0.3">
      <c r="A3556">
        <v>25</v>
      </c>
      <c r="B3556" s="21">
        <v>41068</v>
      </c>
      <c r="C3556" s="21" t="str">
        <f t="shared" si="55"/>
        <v>Jun</v>
      </c>
      <c r="D3556" s="6">
        <v>730254.19</v>
      </c>
      <c r="E3556" t="s">
        <v>155</v>
      </c>
      <c r="F3556" s="5">
        <v>58.48</v>
      </c>
      <c r="G3556" s="5" t="str" cm="1">
        <f t="array" ref="G3556">_xlfn.IFS(F3556&gt;=86,"Hot Week (More Than 85°F)",F3556&lt;50,"Cold Week (Less Than 50°F)",TRUE,"Normal Week")</f>
        <v>Normal Week</v>
      </c>
      <c r="H3556" s="2">
        <v>3.6890000000000001</v>
      </c>
      <c r="I3556" s="2" t="str" cm="1">
        <f t="array" ref="I3556">_xlfn.IFS(H3556&gt;3.5,"Above Average",H3556&lt;3,"Below Average",TRUE,"Average")</f>
        <v>Above Average</v>
      </c>
      <c r="J3556" s="1">
        <v>214.5527132</v>
      </c>
      <c r="K3556" s="1" t="str" cm="1">
        <f t="array" ref="K3556">_xlfn.IFS(J3556&gt;200,"Above Average",J3556&lt;155,"Below Average",TRUE,"Average")</f>
        <v>Above Average</v>
      </c>
      <c r="L3556" s="7">
        <v>7.1390000000000002</v>
      </c>
      <c r="M3556" s="7" t="str" cm="1">
        <f t="array" ref="M3556">_xlfn.IFS(L3556&gt;9,"Above Average",L3556&lt;8,"Below Average",TRUE,"Average")</f>
        <v>Below Average</v>
      </c>
    </row>
    <row r="3557" spans="1:13" x14ac:dyDescent="0.3">
      <c r="A3557">
        <v>25</v>
      </c>
      <c r="B3557" s="21">
        <v>41075</v>
      </c>
      <c r="C3557" s="21" t="str">
        <f t="shared" si="55"/>
        <v>Jun</v>
      </c>
      <c r="D3557" s="6">
        <v>753860.89</v>
      </c>
      <c r="E3557" t="s">
        <v>155</v>
      </c>
      <c r="F3557" s="5">
        <v>68.34</v>
      </c>
      <c r="G3557" s="5" t="str" cm="1">
        <f t="array" ref="G3557">_xlfn.IFS(F3557&gt;=86,"Hot Week (More Than 85°F)",F3557&lt;50,"Cold Week (Less Than 50°F)",TRUE,"Normal Week")</f>
        <v>Normal Week</v>
      </c>
      <c r="H3557" s="2">
        <v>3.62</v>
      </c>
      <c r="I3557" s="2" t="str" cm="1">
        <f t="array" ref="I3557">_xlfn.IFS(H3557&gt;3.5,"Above Average",H3557&lt;3,"Below Average",TRUE,"Average")</f>
        <v>Above Average</v>
      </c>
      <c r="J3557" s="1">
        <v>214.56532429999999</v>
      </c>
      <c r="K3557" s="1" t="str" cm="1">
        <f t="array" ref="K3557">_xlfn.IFS(J3557&gt;200,"Above Average",J3557&lt;155,"Below Average",TRUE,"Average")</f>
        <v>Above Average</v>
      </c>
      <c r="L3557" s="7">
        <v>7.1390000000000002</v>
      </c>
      <c r="M3557" s="7" t="str" cm="1">
        <f t="array" ref="M3557">_xlfn.IFS(L3557&gt;9,"Above Average",L3557&lt;8,"Below Average",TRUE,"Average")</f>
        <v>Below Average</v>
      </c>
    </row>
    <row r="3558" spans="1:13" x14ac:dyDescent="0.3">
      <c r="A3558">
        <v>25</v>
      </c>
      <c r="B3558" s="21">
        <v>41082</v>
      </c>
      <c r="C3558" s="21" t="str">
        <f t="shared" si="55"/>
        <v>Jun</v>
      </c>
      <c r="D3558" s="6">
        <v>721601.9</v>
      </c>
      <c r="E3558" t="s">
        <v>155</v>
      </c>
      <c r="F3558" s="5">
        <v>73.52</v>
      </c>
      <c r="G3558" s="5" t="str" cm="1">
        <f t="array" ref="G3558">_xlfn.IFS(F3558&gt;=86,"Hot Week (More Than 85°F)",F3558&lt;50,"Cold Week (Less Than 50°F)",TRUE,"Normal Week")</f>
        <v>Normal Week</v>
      </c>
      <c r="H3558" s="2">
        <v>3.5640000000000001</v>
      </c>
      <c r="I3558" s="2" t="str" cm="1">
        <f t="array" ref="I3558">_xlfn.IFS(H3558&gt;3.5,"Above Average",H3558&lt;3,"Below Average",TRUE,"Average")</f>
        <v>Above Average</v>
      </c>
      <c r="J3558" s="1">
        <v>214.60599999999999</v>
      </c>
      <c r="K3558" s="1" t="str" cm="1">
        <f t="array" ref="K3558">_xlfn.IFS(J3558&gt;200,"Above Average",J3558&lt;155,"Below Average",TRUE,"Average")</f>
        <v>Above Average</v>
      </c>
      <c r="L3558" s="7">
        <v>7.1390000000000002</v>
      </c>
      <c r="M3558" s="7" t="str" cm="1">
        <f t="array" ref="M3558">_xlfn.IFS(L3558&gt;9,"Above Average",L3558&lt;8,"Below Average",TRUE,"Average")</f>
        <v>Below Average</v>
      </c>
    </row>
    <row r="3559" spans="1:13" x14ac:dyDescent="0.3">
      <c r="A3559">
        <v>25</v>
      </c>
      <c r="B3559" s="21">
        <v>41089</v>
      </c>
      <c r="C3559" s="21" t="str">
        <f t="shared" si="55"/>
        <v>Jun</v>
      </c>
      <c r="D3559" s="6">
        <v>718890.81</v>
      </c>
      <c r="E3559" t="s">
        <v>155</v>
      </c>
      <c r="F3559" s="5">
        <v>69.84</v>
      </c>
      <c r="G3559" s="5" t="str" cm="1">
        <f t="array" ref="G3559">_xlfn.IFS(F3559&gt;=86,"Hot Week (More Than 85°F)",F3559&lt;50,"Cold Week (Less Than 50°F)",TRUE,"Normal Week")</f>
        <v>Normal Week</v>
      </c>
      <c r="H3559" s="2">
        <v>3.5059999999999998</v>
      </c>
      <c r="I3559" s="2" t="str" cm="1">
        <f t="array" ref="I3559">_xlfn.IFS(H3559&gt;3.5,"Above Average",H3559&lt;3,"Below Average",TRUE,"Average")</f>
        <v>Above Average</v>
      </c>
      <c r="J3559" s="1">
        <v>214.6466757</v>
      </c>
      <c r="K3559" s="1" t="str" cm="1">
        <f t="array" ref="K3559">_xlfn.IFS(J3559&gt;200,"Above Average",J3559&lt;155,"Below Average",TRUE,"Average")</f>
        <v>Above Average</v>
      </c>
      <c r="L3559" s="7">
        <v>7.1390000000000002</v>
      </c>
      <c r="M3559" s="7" t="str" cm="1">
        <f t="array" ref="M3559">_xlfn.IFS(L3559&gt;9,"Above Average",L3559&lt;8,"Below Average",TRUE,"Average")</f>
        <v>Below Average</v>
      </c>
    </row>
    <row r="3560" spans="1:13" x14ac:dyDescent="0.3">
      <c r="A3560">
        <v>25</v>
      </c>
      <c r="B3560" s="21">
        <v>41096</v>
      </c>
      <c r="C3560" s="21" t="str">
        <f t="shared" si="55"/>
        <v>Jul</v>
      </c>
      <c r="D3560" s="6">
        <v>753385.55</v>
      </c>
      <c r="E3560" t="s">
        <v>155</v>
      </c>
      <c r="F3560" s="5">
        <v>75.52</v>
      </c>
      <c r="G3560" s="5" t="str" cm="1">
        <f t="array" ref="G3560">_xlfn.IFS(F3560&gt;=86,"Hot Week (More Than 85°F)",F3560&lt;50,"Cold Week (Less Than 50°F)",TRUE,"Normal Week")</f>
        <v>Normal Week</v>
      </c>
      <c r="H3560" s="2">
        <v>3.4750000000000001</v>
      </c>
      <c r="I3560" s="2" t="str" cm="1">
        <f t="array" ref="I3560">_xlfn.IFS(H3560&gt;3.5,"Above Average",H3560&lt;3,"Below Average",TRUE,"Average")</f>
        <v>Average</v>
      </c>
      <c r="J3560" s="1">
        <v>214.68735140000001</v>
      </c>
      <c r="K3560" s="1" t="str" cm="1">
        <f t="array" ref="K3560">_xlfn.IFS(J3560&gt;200,"Above Average",J3560&lt;155,"Below Average",TRUE,"Average")</f>
        <v>Above Average</v>
      </c>
      <c r="L3560" s="7">
        <v>7.28</v>
      </c>
      <c r="M3560" s="7" t="str" cm="1">
        <f t="array" ref="M3560">_xlfn.IFS(L3560&gt;9,"Above Average",L3560&lt;8,"Below Average",TRUE,"Average")</f>
        <v>Below Average</v>
      </c>
    </row>
    <row r="3561" spans="1:13" x14ac:dyDescent="0.3">
      <c r="A3561">
        <v>25</v>
      </c>
      <c r="B3561" s="21">
        <v>41103</v>
      </c>
      <c r="C3561" s="21" t="str">
        <f t="shared" si="55"/>
        <v>Jul</v>
      </c>
      <c r="D3561" s="6">
        <v>714093.95</v>
      </c>
      <c r="E3561" t="s">
        <v>155</v>
      </c>
      <c r="F3561" s="5">
        <v>73.87</v>
      </c>
      <c r="G3561" s="5" t="str" cm="1">
        <f t="array" ref="G3561">_xlfn.IFS(F3561&gt;=86,"Hot Week (More Than 85°F)",F3561&lt;50,"Cold Week (Less Than 50°F)",TRUE,"Normal Week")</f>
        <v>Normal Week</v>
      </c>
      <c r="H3561" s="2">
        <v>3.5230000000000001</v>
      </c>
      <c r="I3561" s="2" t="str" cm="1">
        <f t="array" ref="I3561">_xlfn.IFS(H3561&gt;3.5,"Above Average",H3561&lt;3,"Below Average",TRUE,"Average")</f>
        <v>Above Average</v>
      </c>
      <c r="J3561" s="1">
        <v>214.728027</v>
      </c>
      <c r="K3561" s="1" t="str" cm="1">
        <f t="array" ref="K3561">_xlfn.IFS(J3561&gt;200,"Above Average",J3561&lt;155,"Below Average",TRUE,"Average")</f>
        <v>Above Average</v>
      </c>
      <c r="L3561" s="7">
        <v>7.28</v>
      </c>
      <c r="M3561" s="7" t="str" cm="1">
        <f t="array" ref="M3561">_xlfn.IFS(L3561&gt;9,"Above Average",L3561&lt;8,"Below Average",TRUE,"Average")</f>
        <v>Below Average</v>
      </c>
    </row>
    <row r="3562" spans="1:13" x14ac:dyDescent="0.3">
      <c r="A3562">
        <v>25</v>
      </c>
      <c r="B3562" s="21">
        <v>41110</v>
      </c>
      <c r="C3562" s="21" t="str">
        <f t="shared" si="55"/>
        <v>Jul</v>
      </c>
      <c r="D3562" s="6">
        <v>685676.58</v>
      </c>
      <c r="E3562" t="s">
        <v>155</v>
      </c>
      <c r="F3562" s="5">
        <v>74.319999999999993</v>
      </c>
      <c r="G3562" s="5" t="str" cm="1">
        <f t="array" ref="G3562">_xlfn.IFS(F3562&gt;=86,"Hot Week (More Than 85°F)",F3562&lt;50,"Cold Week (Less Than 50°F)",TRUE,"Normal Week")</f>
        <v>Normal Week</v>
      </c>
      <c r="H3562" s="2">
        <v>3.5670000000000002</v>
      </c>
      <c r="I3562" s="2" t="str" cm="1">
        <f t="array" ref="I3562">_xlfn.IFS(H3562&gt;3.5,"Above Average",H3562&lt;3,"Below Average",TRUE,"Average")</f>
        <v>Above Average</v>
      </c>
      <c r="J3562" s="1">
        <v>214.7331351</v>
      </c>
      <c r="K3562" s="1" t="str" cm="1">
        <f t="array" ref="K3562">_xlfn.IFS(J3562&gt;200,"Above Average",J3562&lt;155,"Below Average",TRUE,"Average")</f>
        <v>Above Average</v>
      </c>
      <c r="L3562" s="7">
        <v>7.28</v>
      </c>
      <c r="M3562" s="7" t="str" cm="1">
        <f t="array" ref="M3562">_xlfn.IFS(L3562&gt;9,"Above Average",L3562&lt;8,"Below Average",TRUE,"Average")</f>
        <v>Below Average</v>
      </c>
    </row>
    <row r="3563" spans="1:13" x14ac:dyDescent="0.3">
      <c r="A3563">
        <v>25</v>
      </c>
      <c r="B3563" s="21">
        <v>41117</v>
      </c>
      <c r="C3563" s="21" t="str">
        <f t="shared" si="55"/>
        <v>Jul</v>
      </c>
      <c r="D3563" s="6">
        <v>659109.53</v>
      </c>
      <c r="E3563" t="s">
        <v>155</v>
      </c>
      <c r="F3563" s="5">
        <v>72.98</v>
      </c>
      <c r="G3563" s="5" t="str" cm="1">
        <f t="array" ref="G3563">_xlfn.IFS(F3563&gt;=86,"Hot Week (More Than 85°F)",F3563&lt;50,"Cold Week (Less Than 50°F)",TRUE,"Normal Week")</f>
        <v>Normal Week</v>
      </c>
      <c r="H3563" s="2">
        <v>3.6469999999999998</v>
      </c>
      <c r="I3563" s="2" t="str" cm="1">
        <f t="array" ref="I3563">_xlfn.IFS(H3563&gt;3.5,"Above Average",H3563&lt;3,"Below Average",TRUE,"Average")</f>
        <v>Above Average</v>
      </c>
      <c r="J3563" s="1">
        <v>214.7382432</v>
      </c>
      <c r="K3563" s="1" t="str" cm="1">
        <f t="array" ref="K3563">_xlfn.IFS(J3563&gt;200,"Above Average",J3563&lt;155,"Below Average",TRUE,"Average")</f>
        <v>Above Average</v>
      </c>
      <c r="L3563" s="7">
        <v>7.28</v>
      </c>
      <c r="M3563" s="7" t="str" cm="1">
        <f t="array" ref="M3563">_xlfn.IFS(L3563&gt;9,"Above Average",L3563&lt;8,"Below Average",TRUE,"Average")</f>
        <v>Below Average</v>
      </c>
    </row>
    <row r="3564" spans="1:13" x14ac:dyDescent="0.3">
      <c r="A3564">
        <v>25</v>
      </c>
      <c r="B3564" s="21">
        <v>41124</v>
      </c>
      <c r="C3564" s="21" t="str">
        <f t="shared" si="55"/>
        <v>Aug</v>
      </c>
      <c r="D3564" s="6">
        <v>709724.6</v>
      </c>
      <c r="E3564" t="s">
        <v>155</v>
      </c>
      <c r="F3564" s="5">
        <v>72.08</v>
      </c>
      <c r="G3564" s="5" t="str" cm="1">
        <f t="array" ref="G3564">_xlfn.IFS(F3564&gt;=86,"Hot Week (More Than 85°F)",F3564&lt;50,"Cold Week (Less Than 50°F)",TRUE,"Normal Week")</f>
        <v>Normal Week</v>
      </c>
      <c r="H3564" s="2">
        <v>3.6539999999999999</v>
      </c>
      <c r="I3564" s="2" t="str" cm="1">
        <f t="array" ref="I3564">_xlfn.IFS(H3564&gt;3.5,"Above Average",H3564&lt;3,"Below Average",TRUE,"Average")</f>
        <v>Above Average</v>
      </c>
      <c r="J3564" s="1">
        <v>214.74335139999999</v>
      </c>
      <c r="K3564" s="1" t="str" cm="1">
        <f t="array" ref="K3564">_xlfn.IFS(J3564&gt;200,"Above Average",J3564&lt;155,"Below Average",TRUE,"Average")</f>
        <v>Above Average</v>
      </c>
      <c r="L3564" s="7">
        <v>7.28</v>
      </c>
      <c r="M3564" s="7" t="str" cm="1">
        <f t="array" ref="M3564">_xlfn.IFS(L3564&gt;9,"Above Average",L3564&lt;8,"Below Average",TRUE,"Average")</f>
        <v>Below Average</v>
      </c>
    </row>
    <row r="3565" spans="1:13" x14ac:dyDescent="0.3">
      <c r="A3565">
        <v>25</v>
      </c>
      <c r="B3565" s="21">
        <v>41131</v>
      </c>
      <c r="C3565" s="21" t="str">
        <f t="shared" si="55"/>
        <v>Aug</v>
      </c>
      <c r="D3565" s="6">
        <v>710496.97</v>
      </c>
      <c r="E3565" t="s">
        <v>155</v>
      </c>
      <c r="F3565" s="5">
        <v>71.930000000000007</v>
      </c>
      <c r="G3565" s="5" t="str" cm="1">
        <f t="array" ref="G3565">_xlfn.IFS(F3565&gt;=86,"Hot Week (More Than 85°F)",F3565&lt;50,"Cold Week (Less Than 50°F)",TRUE,"Normal Week")</f>
        <v>Normal Week</v>
      </c>
      <c r="H3565" s="2">
        <v>3.722</v>
      </c>
      <c r="I3565" s="2" t="str" cm="1">
        <f t="array" ref="I3565">_xlfn.IFS(H3565&gt;3.5,"Above Average",H3565&lt;3,"Below Average",TRUE,"Average")</f>
        <v>Above Average</v>
      </c>
      <c r="J3565" s="1">
        <v>214.7484595</v>
      </c>
      <c r="K3565" s="1" t="str" cm="1">
        <f t="array" ref="K3565">_xlfn.IFS(J3565&gt;200,"Above Average",J3565&lt;155,"Below Average",TRUE,"Average")</f>
        <v>Above Average</v>
      </c>
      <c r="L3565" s="7">
        <v>7.28</v>
      </c>
      <c r="M3565" s="7" t="str" cm="1">
        <f t="array" ref="M3565">_xlfn.IFS(L3565&gt;9,"Above Average",L3565&lt;8,"Below Average",TRUE,"Average")</f>
        <v>Below Average</v>
      </c>
    </row>
    <row r="3566" spans="1:13" x14ac:dyDescent="0.3">
      <c r="A3566">
        <v>25</v>
      </c>
      <c r="B3566" s="21">
        <v>41138</v>
      </c>
      <c r="C3566" s="21" t="str">
        <f t="shared" si="55"/>
        <v>Aug</v>
      </c>
      <c r="D3566" s="6">
        <v>728467.72</v>
      </c>
      <c r="E3566" t="s">
        <v>155</v>
      </c>
      <c r="F3566" s="5">
        <v>66.989999999999995</v>
      </c>
      <c r="G3566" s="5" t="str" cm="1">
        <f t="array" ref="G3566">_xlfn.IFS(F3566&gt;=86,"Hot Week (More Than 85°F)",F3566&lt;50,"Cold Week (Less Than 50°F)",TRUE,"Normal Week")</f>
        <v>Normal Week</v>
      </c>
      <c r="H3566" s="2">
        <v>3.8069999999999999</v>
      </c>
      <c r="I3566" s="2" t="str" cm="1">
        <f t="array" ref="I3566">_xlfn.IFS(H3566&gt;3.5,"Above Average",H3566&lt;3,"Below Average",TRUE,"Average")</f>
        <v>Above Average</v>
      </c>
      <c r="J3566" s="1">
        <v>214.82557800000001</v>
      </c>
      <c r="K3566" s="1" t="str" cm="1">
        <f t="array" ref="K3566">_xlfn.IFS(J3566&gt;200,"Above Average",J3566&lt;155,"Below Average",TRUE,"Average")</f>
        <v>Above Average</v>
      </c>
      <c r="L3566" s="7">
        <v>7.28</v>
      </c>
      <c r="M3566" s="7" t="str" cm="1">
        <f t="array" ref="M3566">_xlfn.IFS(L3566&gt;9,"Above Average",L3566&lt;8,"Below Average",TRUE,"Average")</f>
        <v>Below Average</v>
      </c>
    </row>
    <row r="3567" spans="1:13" x14ac:dyDescent="0.3">
      <c r="A3567">
        <v>25</v>
      </c>
      <c r="B3567" s="21">
        <v>41145</v>
      </c>
      <c r="C3567" s="21" t="str">
        <f t="shared" si="55"/>
        <v>Aug</v>
      </c>
      <c r="D3567" s="6">
        <v>756527.64</v>
      </c>
      <c r="E3567" t="s">
        <v>155</v>
      </c>
      <c r="F3567" s="5">
        <v>64.53</v>
      </c>
      <c r="G3567" s="5" t="str" cm="1">
        <f t="array" ref="G3567">_xlfn.IFS(F3567&gt;=86,"Hot Week (More Than 85°F)",F3567&lt;50,"Cold Week (Less Than 50°F)",TRUE,"Normal Week")</f>
        <v>Normal Week</v>
      </c>
      <c r="H3567" s="2">
        <v>3.8340000000000001</v>
      </c>
      <c r="I3567" s="2" t="str" cm="1">
        <f t="array" ref="I3567">_xlfn.IFS(H3567&gt;3.5,"Above Average",H3567&lt;3,"Below Average",TRUE,"Average")</f>
        <v>Above Average</v>
      </c>
      <c r="J3567" s="1">
        <v>214.95670440000001</v>
      </c>
      <c r="K3567" s="1" t="str" cm="1">
        <f t="array" ref="K3567">_xlfn.IFS(J3567&gt;200,"Above Average",J3567&lt;155,"Below Average",TRUE,"Average")</f>
        <v>Above Average</v>
      </c>
      <c r="L3567" s="7">
        <v>7.28</v>
      </c>
      <c r="M3567" s="7" t="str" cm="1">
        <f t="array" ref="M3567">_xlfn.IFS(L3567&gt;9,"Above Average",L3567&lt;8,"Below Average",TRUE,"Average")</f>
        <v>Below Average</v>
      </c>
    </row>
    <row r="3568" spans="1:13" x14ac:dyDescent="0.3">
      <c r="A3568">
        <v>25</v>
      </c>
      <c r="B3568" s="21">
        <v>41152</v>
      </c>
      <c r="C3568" s="21" t="str">
        <f t="shared" si="55"/>
        <v>Aug</v>
      </c>
      <c r="D3568" s="6">
        <v>714828.73</v>
      </c>
      <c r="E3568" t="s">
        <v>155</v>
      </c>
      <c r="F3568" s="5">
        <v>68.55</v>
      </c>
      <c r="G3568" s="5" t="str" cm="1">
        <f t="array" ref="G3568">_xlfn.IFS(F3568&gt;=86,"Hot Week (More Than 85°F)",F3568&lt;50,"Cold Week (Less Than 50°F)",TRUE,"Normal Week")</f>
        <v>Normal Week</v>
      </c>
      <c r="H3568" s="2">
        <v>3.867</v>
      </c>
      <c r="I3568" s="2" t="str" cm="1">
        <f t="array" ref="I3568">_xlfn.IFS(H3568&gt;3.5,"Above Average",H3568&lt;3,"Below Average",TRUE,"Average")</f>
        <v>Above Average</v>
      </c>
      <c r="J3568" s="1">
        <v>215.0878309</v>
      </c>
      <c r="K3568" s="1" t="str" cm="1">
        <f t="array" ref="K3568">_xlfn.IFS(J3568&gt;200,"Above Average",J3568&lt;155,"Below Average",TRUE,"Average")</f>
        <v>Above Average</v>
      </c>
      <c r="L3568" s="7">
        <v>7.28</v>
      </c>
      <c r="M3568" s="7" t="str" cm="1">
        <f t="array" ref="M3568">_xlfn.IFS(L3568&gt;9,"Above Average",L3568&lt;8,"Below Average",TRUE,"Average")</f>
        <v>Below Average</v>
      </c>
    </row>
    <row r="3569" spans="1:13" x14ac:dyDescent="0.3">
      <c r="A3569">
        <v>25</v>
      </c>
      <c r="B3569" s="21">
        <v>41159</v>
      </c>
      <c r="C3569" s="21" t="str">
        <f t="shared" si="55"/>
        <v>Sep</v>
      </c>
      <c r="D3569" s="6">
        <v>671482.9</v>
      </c>
      <c r="E3569" t="s">
        <v>156</v>
      </c>
      <c r="F3569" s="5">
        <v>72.790000000000006</v>
      </c>
      <c r="G3569" s="5" t="str" cm="1">
        <f t="array" ref="G3569">_xlfn.IFS(F3569&gt;=86,"Hot Week (More Than 85°F)",F3569&lt;50,"Cold Week (Less Than 50°F)",TRUE,"Normal Week")</f>
        <v>Normal Week</v>
      </c>
      <c r="H3569" s="2">
        <v>3.911</v>
      </c>
      <c r="I3569" s="2" t="str" cm="1">
        <f t="array" ref="I3569">_xlfn.IFS(H3569&gt;3.5,"Above Average",H3569&lt;3,"Below Average",TRUE,"Average")</f>
        <v>Above Average</v>
      </c>
      <c r="J3569" s="1">
        <v>215.2189573</v>
      </c>
      <c r="K3569" s="1" t="str" cm="1">
        <f t="array" ref="K3569">_xlfn.IFS(J3569&gt;200,"Above Average",J3569&lt;155,"Below Average",TRUE,"Average")</f>
        <v>Above Average</v>
      </c>
      <c r="L3569" s="7">
        <v>7.28</v>
      </c>
      <c r="M3569" s="7" t="str" cm="1">
        <f t="array" ref="M3569">_xlfn.IFS(L3569&gt;9,"Above Average",L3569&lt;8,"Below Average",TRUE,"Average")</f>
        <v>Below Average</v>
      </c>
    </row>
    <row r="3570" spans="1:13" x14ac:dyDescent="0.3">
      <c r="A3570">
        <v>25</v>
      </c>
      <c r="B3570" s="21">
        <v>41166</v>
      </c>
      <c r="C3570" s="21" t="str">
        <f t="shared" si="55"/>
        <v>Sep</v>
      </c>
      <c r="D3570" s="6">
        <v>657241.63</v>
      </c>
      <c r="E3570" t="s">
        <v>155</v>
      </c>
      <c r="F3570" s="5">
        <v>60.9</v>
      </c>
      <c r="G3570" s="5" t="str" cm="1">
        <f t="array" ref="G3570">_xlfn.IFS(F3570&gt;=86,"Hot Week (More Than 85°F)",F3570&lt;50,"Cold Week (Less Than 50°F)",TRUE,"Normal Week")</f>
        <v>Normal Week</v>
      </c>
      <c r="H3570" s="2">
        <v>3.948</v>
      </c>
      <c r="I3570" s="2" t="str" cm="1">
        <f t="array" ref="I3570">_xlfn.IFS(H3570&gt;3.5,"Above Average",H3570&lt;3,"Below Average",TRUE,"Average")</f>
        <v>Above Average</v>
      </c>
      <c r="J3570" s="1">
        <v>215.35837570000001</v>
      </c>
      <c r="K3570" s="1" t="str" cm="1">
        <f t="array" ref="K3570">_xlfn.IFS(J3570&gt;200,"Above Average",J3570&lt;155,"Below Average",TRUE,"Average")</f>
        <v>Above Average</v>
      </c>
      <c r="L3570" s="7">
        <v>7.28</v>
      </c>
      <c r="M3570" s="7" t="str" cm="1">
        <f t="array" ref="M3570">_xlfn.IFS(L3570&gt;9,"Above Average",L3570&lt;8,"Below Average",TRUE,"Average")</f>
        <v>Below Average</v>
      </c>
    </row>
    <row r="3571" spans="1:13" x14ac:dyDescent="0.3">
      <c r="A3571">
        <v>25</v>
      </c>
      <c r="B3571" s="21">
        <v>41173</v>
      </c>
      <c r="C3571" s="21" t="str">
        <f t="shared" si="55"/>
        <v>Sep</v>
      </c>
      <c r="D3571" s="6">
        <v>664745.19999999995</v>
      </c>
      <c r="E3571" t="s">
        <v>155</v>
      </c>
      <c r="F3571" s="5">
        <v>57.6</v>
      </c>
      <c r="G3571" s="5" t="str" cm="1">
        <f t="array" ref="G3571">_xlfn.IFS(F3571&gt;=86,"Hot Week (More Than 85°F)",F3571&lt;50,"Cold Week (Less Than 50°F)",TRUE,"Normal Week")</f>
        <v>Normal Week</v>
      </c>
      <c r="H3571" s="2">
        <v>4.0380000000000003</v>
      </c>
      <c r="I3571" s="2" t="str" cm="1">
        <f t="array" ref="I3571">_xlfn.IFS(H3571&gt;3.5,"Above Average",H3571&lt;3,"Below Average",TRUE,"Average")</f>
        <v>Above Average</v>
      </c>
      <c r="J3571" s="1">
        <v>215.54754589999999</v>
      </c>
      <c r="K3571" s="1" t="str" cm="1">
        <f t="array" ref="K3571">_xlfn.IFS(J3571&gt;200,"Above Average",J3571&lt;155,"Below Average",TRUE,"Average")</f>
        <v>Above Average</v>
      </c>
      <c r="L3571" s="7">
        <v>7.28</v>
      </c>
      <c r="M3571" s="7" t="str" cm="1">
        <f t="array" ref="M3571">_xlfn.IFS(L3571&gt;9,"Above Average",L3571&lt;8,"Below Average",TRUE,"Average")</f>
        <v>Below Average</v>
      </c>
    </row>
    <row r="3572" spans="1:13" x14ac:dyDescent="0.3">
      <c r="A3572">
        <v>25</v>
      </c>
      <c r="B3572" s="21">
        <v>41180</v>
      </c>
      <c r="C3572" s="21" t="str">
        <f t="shared" si="55"/>
        <v>Sep</v>
      </c>
      <c r="D3572" s="6">
        <v>683300.84</v>
      </c>
      <c r="E3572" t="s">
        <v>155</v>
      </c>
      <c r="F3572" s="5">
        <v>54.52</v>
      </c>
      <c r="G3572" s="5" t="str" cm="1">
        <f t="array" ref="G3572">_xlfn.IFS(F3572&gt;=86,"Hot Week (More Than 85°F)",F3572&lt;50,"Cold Week (Less Than 50°F)",TRUE,"Normal Week")</f>
        <v>Normal Week</v>
      </c>
      <c r="H3572" s="2">
        <v>3.9969999999999999</v>
      </c>
      <c r="I3572" s="2" t="str" cm="1">
        <f t="array" ref="I3572">_xlfn.IFS(H3572&gt;3.5,"Above Average",H3572&lt;3,"Below Average",TRUE,"Average")</f>
        <v>Above Average</v>
      </c>
      <c r="J3572" s="1">
        <v>215.73671619999999</v>
      </c>
      <c r="K3572" s="1" t="str" cm="1">
        <f t="array" ref="K3572">_xlfn.IFS(J3572&gt;200,"Above Average",J3572&lt;155,"Below Average",TRUE,"Average")</f>
        <v>Above Average</v>
      </c>
      <c r="L3572" s="7">
        <v>7.28</v>
      </c>
      <c r="M3572" s="7" t="str" cm="1">
        <f t="array" ref="M3572">_xlfn.IFS(L3572&gt;9,"Above Average",L3572&lt;8,"Below Average",TRUE,"Average")</f>
        <v>Below Average</v>
      </c>
    </row>
    <row r="3573" spans="1:13" x14ac:dyDescent="0.3">
      <c r="A3573">
        <v>25</v>
      </c>
      <c r="B3573" s="21">
        <v>41187</v>
      </c>
      <c r="C3573" s="21" t="str">
        <f t="shared" si="55"/>
        <v>Oct</v>
      </c>
      <c r="D3573" s="6">
        <v>699536.73</v>
      </c>
      <c r="E3573" t="s">
        <v>155</v>
      </c>
      <c r="F3573" s="5">
        <v>57.58</v>
      </c>
      <c r="G3573" s="5" t="str" cm="1">
        <f t="array" ref="G3573">_xlfn.IFS(F3573&gt;=86,"Hot Week (More Than 85°F)",F3573&lt;50,"Cold Week (Less Than 50°F)",TRUE,"Normal Week")</f>
        <v>Normal Week</v>
      </c>
      <c r="H3573" s="2">
        <v>3.9849999999999999</v>
      </c>
      <c r="I3573" s="2" t="str" cm="1">
        <f t="array" ref="I3573">_xlfn.IFS(H3573&gt;3.5,"Above Average",H3573&lt;3,"Below Average",TRUE,"Average")</f>
        <v>Above Average</v>
      </c>
      <c r="J3573" s="1">
        <v>215.92588649999999</v>
      </c>
      <c r="K3573" s="1" t="str" cm="1">
        <f t="array" ref="K3573">_xlfn.IFS(J3573&gt;200,"Above Average",J3573&lt;155,"Below Average",TRUE,"Average")</f>
        <v>Above Average</v>
      </c>
      <c r="L3573" s="7">
        <v>7.2930000000000001</v>
      </c>
      <c r="M3573" s="7" t="str" cm="1">
        <f t="array" ref="M3573">_xlfn.IFS(L3573&gt;9,"Above Average",L3573&lt;8,"Below Average",TRUE,"Average")</f>
        <v>Below Average</v>
      </c>
    </row>
    <row r="3574" spans="1:13" x14ac:dyDescent="0.3">
      <c r="A3574">
        <v>25</v>
      </c>
      <c r="B3574" s="21">
        <v>41194</v>
      </c>
      <c r="C3574" s="21" t="str">
        <f t="shared" si="55"/>
        <v>Oct</v>
      </c>
      <c r="D3574" s="6">
        <v>697317.41</v>
      </c>
      <c r="E3574" t="s">
        <v>155</v>
      </c>
      <c r="F3574" s="5">
        <v>43.74</v>
      </c>
      <c r="G3574" s="5" t="str" cm="1">
        <f t="array" ref="G3574">_xlfn.IFS(F3574&gt;=86,"Hot Week (More Than 85°F)",F3574&lt;50,"Cold Week (Less Than 50°F)",TRUE,"Normal Week")</f>
        <v>Cold Week (Less Than 50°F)</v>
      </c>
      <c r="H3574" s="2">
        <v>4</v>
      </c>
      <c r="I3574" s="2" t="str" cm="1">
        <f t="array" ref="I3574">_xlfn.IFS(H3574&gt;3.5,"Above Average",H3574&lt;3,"Below Average",TRUE,"Average")</f>
        <v>Above Average</v>
      </c>
      <c r="J3574" s="1">
        <v>216.11505679999999</v>
      </c>
      <c r="K3574" s="1" t="str" cm="1">
        <f t="array" ref="K3574">_xlfn.IFS(J3574&gt;200,"Above Average",J3574&lt;155,"Below Average",TRUE,"Average")</f>
        <v>Above Average</v>
      </c>
      <c r="L3574" s="7">
        <v>7.2930000000000001</v>
      </c>
      <c r="M3574" s="7" t="str" cm="1">
        <f t="array" ref="M3574">_xlfn.IFS(L3574&gt;9,"Above Average",L3574&lt;8,"Below Average",TRUE,"Average")</f>
        <v>Below Average</v>
      </c>
    </row>
    <row r="3575" spans="1:13" x14ac:dyDescent="0.3">
      <c r="A3575">
        <v>25</v>
      </c>
      <c r="B3575" s="21">
        <v>41201</v>
      </c>
      <c r="C3575" s="21" t="str">
        <f t="shared" si="55"/>
        <v>Oct</v>
      </c>
      <c r="D3575" s="6">
        <v>685531.85</v>
      </c>
      <c r="E3575" t="s">
        <v>155</v>
      </c>
      <c r="F3575" s="5">
        <v>51.93</v>
      </c>
      <c r="G3575" s="5" t="str" cm="1">
        <f t="array" ref="G3575">_xlfn.IFS(F3575&gt;=86,"Hot Week (More Than 85°F)",F3575&lt;50,"Cold Week (Less Than 50°F)",TRUE,"Normal Week")</f>
        <v>Normal Week</v>
      </c>
      <c r="H3575" s="2">
        <v>3.9689999999999999</v>
      </c>
      <c r="I3575" s="2" t="str" cm="1">
        <f t="array" ref="I3575">_xlfn.IFS(H3575&gt;3.5,"Above Average",H3575&lt;3,"Below Average",TRUE,"Average")</f>
        <v>Above Average</v>
      </c>
      <c r="J3575" s="1">
        <v>216.1464699</v>
      </c>
      <c r="K3575" s="1" t="str" cm="1">
        <f t="array" ref="K3575">_xlfn.IFS(J3575&gt;200,"Above Average",J3575&lt;155,"Below Average",TRUE,"Average")</f>
        <v>Above Average</v>
      </c>
      <c r="L3575" s="7">
        <v>7.2930000000000001</v>
      </c>
      <c r="M3575" s="7" t="str" cm="1">
        <f t="array" ref="M3575">_xlfn.IFS(L3575&gt;9,"Above Average",L3575&lt;8,"Below Average",TRUE,"Average")</f>
        <v>Below Average</v>
      </c>
    </row>
    <row r="3576" spans="1:13" x14ac:dyDescent="0.3">
      <c r="A3576">
        <v>25</v>
      </c>
      <c r="B3576" s="21">
        <v>41208</v>
      </c>
      <c r="C3576" s="21" t="str">
        <f t="shared" si="55"/>
        <v>Oct</v>
      </c>
      <c r="D3576" s="6">
        <v>688940.94</v>
      </c>
      <c r="E3576" t="s">
        <v>155</v>
      </c>
      <c r="F3576" s="5">
        <v>56.69</v>
      </c>
      <c r="G3576" s="5" t="str" cm="1">
        <f t="array" ref="G3576">_xlfn.IFS(F3576&gt;=86,"Hot Week (More Than 85°F)",F3576&lt;50,"Cold Week (Less Than 50°F)",TRUE,"Normal Week")</f>
        <v>Normal Week</v>
      </c>
      <c r="H3576" s="2">
        <v>3.8820000000000001</v>
      </c>
      <c r="I3576" s="2" t="str" cm="1">
        <f t="array" ref="I3576">_xlfn.IFS(H3576&gt;3.5,"Above Average",H3576&lt;3,"Below Average",TRUE,"Average")</f>
        <v>Above Average</v>
      </c>
      <c r="J3576" s="1">
        <v>216.15159019999999</v>
      </c>
      <c r="K3576" s="1" t="str" cm="1">
        <f t="array" ref="K3576">_xlfn.IFS(J3576&gt;200,"Above Average",J3576&lt;155,"Below Average",TRUE,"Average")</f>
        <v>Above Average</v>
      </c>
      <c r="L3576" s="7">
        <v>7.2930000000000001</v>
      </c>
      <c r="M3576" s="7" t="str" cm="1">
        <f t="array" ref="M3576">_xlfn.IFS(L3576&gt;9,"Above Average",L3576&lt;8,"Below Average",TRUE,"Average")</f>
        <v>Below Average</v>
      </c>
    </row>
    <row r="3577" spans="1:13" x14ac:dyDescent="0.3">
      <c r="A3577">
        <v>26</v>
      </c>
      <c r="B3577" s="21">
        <v>40214</v>
      </c>
      <c r="C3577" s="21" t="str">
        <f t="shared" si="55"/>
        <v>Feb</v>
      </c>
      <c r="D3577" s="6">
        <v>1034119.21</v>
      </c>
      <c r="E3577" t="s">
        <v>155</v>
      </c>
      <c r="F3577" s="5">
        <v>9.5500000000000007</v>
      </c>
      <c r="G3577" s="5" t="str" cm="1">
        <f t="array" ref="G3577">_xlfn.IFS(F3577&gt;=86,"Hot Week (More Than 85°F)",F3577&lt;50,"Cold Week (Less Than 50°F)",TRUE,"Normal Week")</f>
        <v>Cold Week (Less Than 50°F)</v>
      </c>
      <c r="H3577" s="2">
        <v>2.7879999999999998</v>
      </c>
      <c r="I3577" s="2" t="str" cm="1">
        <f t="array" ref="I3577">_xlfn.IFS(H3577&gt;3.5,"Above Average",H3577&lt;3,"Below Average",TRUE,"Average")</f>
        <v>Below Average</v>
      </c>
      <c r="J3577" s="1">
        <v>131.5279032</v>
      </c>
      <c r="K3577" s="1" t="str" cm="1">
        <f t="array" ref="K3577">_xlfn.IFS(J3577&gt;200,"Above Average",J3577&lt;155,"Below Average",TRUE,"Average")</f>
        <v>Below Average</v>
      </c>
      <c r="L3577" s="7">
        <v>8.4879999999999995</v>
      </c>
      <c r="M3577" s="7" t="str" cm="1">
        <f t="array" ref="M3577">_xlfn.IFS(L3577&gt;9,"Above Average",L3577&lt;8,"Below Average",TRUE,"Average")</f>
        <v>Average</v>
      </c>
    </row>
    <row r="3578" spans="1:13" x14ac:dyDescent="0.3">
      <c r="A3578">
        <v>26</v>
      </c>
      <c r="B3578" s="21">
        <v>40221</v>
      </c>
      <c r="C3578" s="21" t="str">
        <f t="shared" si="55"/>
        <v>Feb</v>
      </c>
      <c r="D3578" s="6">
        <v>1015684.09</v>
      </c>
      <c r="E3578" t="s">
        <v>156</v>
      </c>
      <c r="F3578" s="5">
        <v>18.14</v>
      </c>
      <c r="G3578" s="5" t="str" cm="1">
        <f t="array" ref="G3578">_xlfn.IFS(F3578&gt;=86,"Hot Week (More Than 85°F)",F3578&lt;50,"Cold Week (Less Than 50°F)",TRUE,"Normal Week")</f>
        <v>Cold Week (Less Than 50°F)</v>
      </c>
      <c r="H3578" s="2">
        <v>2.7709999999999999</v>
      </c>
      <c r="I3578" s="2" t="str" cm="1">
        <f t="array" ref="I3578">_xlfn.IFS(H3578&gt;3.5,"Above Average",H3578&lt;3,"Below Average",TRUE,"Average")</f>
        <v>Below Average</v>
      </c>
      <c r="J3578" s="1">
        <v>131.58661290000001</v>
      </c>
      <c r="K3578" s="1" t="str" cm="1">
        <f t="array" ref="K3578">_xlfn.IFS(J3578&gt;200,"Above Average",J3578&lt;155,"Below Average",TRUE,"Average")</f>
        <v>Below Average</v>
      </c>
      <c r="L3578" s="7">
        <v>8.4879999999999995</v>
      </c>
      <c r="M3578" s="7" t="str" cm="1">
        <f t="array" ref="M3578">_xlfn.IFS(L3578&gt;9,"Above Average",L3578&lt;8,"Below Average",TRUE,"Average")</f>
        <v>Average</v>
      </c>
    </row>
    <row r="3579" spans="1:13" x14ac:dyDescent="0.3">
      <c r="A3579">
        <v>26</v>
      </c>
      <c r="B3579" s="21">
        <v>40228</v>
      </c>
      <c r="C3579" s="21" t="str">
        <f t="shared" si="55"/>
        <v>Feb</v>
      </c>
      <c r="D3579" s="6">
        <v>999348.55</v>
      </c>
      <c r="E3579" t="s">
        <v>155</v>
      </c>
      <c r="F3579" s="5">
        <v>22.62</v>
      </c>
      <c r="G3579" s="5" t="str" cm="1">
        <f t="array" ref="G3579">_xlfn.IFS(F3579&gt;=86,"Hot Week (More Than 85°F)",F3579&lt;50,"Cold Week (Less Than 50°F)",TRUE,"Normal Week")</f>
        <v>Cold Week (Less Than 50°F)</v>
      </c>
      <c r="H3579" s="2">
        <v>2.7469999999999999</v>
      </c>
      <c r="I3579" s="2" t="str" cm="1">
        <f t="array" ref="I3579">_xlfn.IFS(H3579&gt;3.5,"Above Average",H3579&lt;3,"Below Average",TRUE,"Average")</f>
        <v>Below Average</v>
      </c>
      <c r="J3579" s="1">
        <v>131.637</v>
      </c>
      <c r="K3579" s="1" t="str" cm="1">
        <f t="array" ref="K3579">_xlfn.IFS(J3579&gt;200,"Above Average",J3579&lt;155,"Below Average",TRUE,"Average")</f>
        <v>Below Average</v>
      </c>
      <c r="L3579" s="7">
        <v>8.4879999999999995</v>
      </c>
      <c r="M3579" s="7" t="str" cm="1">
        <f t="array" ref="M3579">_xlfn.IFS(L3579&gt;9,"Above Average",L3579&lt;8,"Below Average",TRUE,"Average")</f>
        <v>Average</v>
      </c>
    </row>
    <row r="3580" spans="1:13" x14ac:dyDescent="0.3">
      <c r="A3580">
        <v>26</v>
      </c>
      <c r="B3580" s="21">
        <v>40235</v>
      </c>
      <c r="C3580" s="21" t="str">
        <f t="shared" si="55"/>
        <v>Feb</v>
      </c>
      <c r="D3580" s="6">
        <v>855385.01</v>
      </c>
      <c r="E3580" t="s">
        <v>155</v>
      </c>
      <c r="F3580" s="5">
        <v>27.32</v>
      </c>
      <c r="G3580" s="5" t="str" cm="1">
        <f t="array" ref="G3580">_xlfn.IFS(F3580&gt;=86,"Hot Week (More Than 85°F)",F3580&lt;50,"Cold Week (Less Than 50°F)",TRUE,"Normal Week")</f>
        <v>Cold Week (Less Than 50°F)</v>
      </c>
      <c r="H3580" s="2">
        <v>2.7530000000000001</v>
      </c>
      <c r="I3580" s="2" t="str" cm="1">
        <f t="array" ref="I3580">_xlfn.IFS(H3580&gt;3.5,"Above Average",H3580&lt;3,"Below Average",TRUE,"Average")</f>
        <v>Below Average</v>
      </c>
      <c r="J3580" s="1">
        <v>131.68600000000001</v>
      </c>
      <c r="K3580" s="1" t="str" cm="1">
        <f t="array" ref="K3580">_xlfn.IFS(J3580&gt;200,"Above Average",J3580&lt;155,"Below Average",TRUE,"Average")</f>
        <v>Below Average</v>
      </c>
      <c r="L3580" s="7">
        <v>8.4879999999999995</v>
      </c>
      <c r="M3580" s="7" t="str" cm="1">
        <f t="array" ref="M3580">_xlfn.IFS(L3580&gt;9,"Above Average",L3580&lt;8,"Below Average",TRUE,"Average")</f>
        <v>Average</v>
      </c>
    </row>
    <row r="3581" spans="1:13" x14ac:dyDescent="0.3">
      <c r="A3581">
        <v>26</v>
      </c>
      <c r="B3581" s="21">
        <v>40242</v>
      </c>
      <c r="C3581" s="21" t="str">
        <f t="shared" si="55"/>
        <v>Mar</v>
      </c>
      <c r="D3581" s="6">
        <v>1005669.58</v>
      </c>
      <c r="E3581" t="s">
        <v>155</v>
      </c>
      <c r="F3581" s="5">
        <v>28.6</v>
      </c>
      <c r="G3581" s="5" t="str" cm="1">
        <f t="array" ref="G3581">_xlfn.IFS(F3581&gt;=86,"Hot Week (More Than 85°F)",F3581&lt;50,"Cold Week (Less Than 50°F)",TRUE,"Normal Week")</f>
        <v>Cold Week (Less Than 50°F)</v>
      </c>
      <c r="H3581" s="2">
        <v>2.766</v>
      </c>
      <c r="I3581" s="2" t="str" cm="1">
        <f t="array" ref="I3581">_xlfn.IFS(H3581&gt;3.5,"Above Average",H3581&lt;3,"Below Average",TRUE,"Average")</f>
        <v>Below Average</v>
      </c>
      <c r="J3581" s="1">
        <v>131.73500000000001</v>
      </c>
      <c r="K3581" s="1" t="str" cm="1">
        <f t="array" ref="K3581">_xlfn.IFS(J3581&gt;200,"Above Average",J3581&lt;155,"Below Average",TRUE,"Average")</f>
        <v>Below Average</v>
      </c>
      <c r="L3581" s="7">
        <v>8.4879999999999995</v>
      </c>
      <c r="M3581" s="7" t="str" cm="1">
        <f t="array" ref="M3581">_xlfn.IFS(L3581&gt;9,"Above Average",L3581&lt;8,"Below Average",TRUE,"Average")</f>
        <v>Average</v>
      </c>
    </row>
    <row r="3582" spans="1:13" x14ac:dyDescent="0.3">
      <c r="A3582">
        <v>26</v>
      </c>
      <c r="B3582" s="21">
        <v>40249</v>
      </c>
      <c r="C3582" s="21" t="str">
        <f t="shared" si="55"/>
        <v>Mar</v>
      </c>
      <c r="D3582" s="6">
        <v>963382.09</v>
      </c>
      <c r="E3582" t="s">
        <v>155</v>
      </c>
      <c r="F3582" s="5">
        <v>31.1</v>
      </c>
      <c r="G3582" s="5" t="str" cm="1">
        <f t="array" ref="G3582">_xlfn.IFS(F3582&gt;=86,"Hot Week (More Than 85°F)",F3582&lt;50,"Cold Week (Less Than 50°F)",TRUE,"Normal Week")</f>
        <v>Cold Week (Less Than 50°F)</v>
      </c>
      <c r="H3582" s="2">
        <v>2.8050000000000002</v>
      </c>
      <c r="I3582" s="2" t="str" cm="1">
        <f t="array" ref="I3582">_xlfn.IFS(H3582&gt;3.5,"Above Average",H3582&lt;3,"Below Average",TRUE,"Average")</f>
        <v>Below Average</v>
      </c>
      <c r="J3582" s="1">
        <v>131.78399999999999</v>
      </c>
      <c r="K3582" s="1" t="str" cm="1">
        <f t="array" ref="K3582">_xlfn.IFS(J3582&gt;200,"Above Average",J3582&lt;155,"Below Average",TRUE,"Average")</f>
        <v>Below Average</v>
      </c>
      <c r="L3582" s="7">
        <v>8.4879999999999995</v>
      </c>
      <c r="M3582" s="7" t="str" cm="1">
        <f t="array" ref="M3582">_xlfn.IFS(L3582&gt;9,"Above Average",L3582&lt;8,"Below Average",TRUE,"Average")</f>
        <v>Average</v>
      </c>
    </row>
    <row r="3583" spans="1:13" x14ac:dyDescent="0.3">
      <c r="A3583">
        <v>26</v>
      </c>
      <c r="B3583" s="21">
        <v>40256</v>
      </c>
      <c r="C3583" s="21" t="str">
        <f t="shared" si="55"/>
        <v>Mar</v>
      </c>
      <c r="D3583" s="6">
        <v>903366.55</v>
      </c>
      <c r="E3583" t="s">
        <v>155</v>
      </c>
      <c r="F3583" s="5">
        <v>35.340000000000003</v>
      </c>
      <c r="G3583" s="5" t="str" cm="1">
        <f t="array" ref="G3583">_xlfn.IFS(F3583&gt;=86,"Hot Week (More Than 85°F)",F3583&lt;50,"Cold Week (Less Than 50°F)",TRUE,"Normal Week")</f>
        <v>Cold Week (Less Than 50°F)</v>
      </c>
      <c r="H3583" s="2">
        <v>2.8340000000000001</v>
      </c>
      <c r="I3583" s="2" t="str" cm="1">
        <f t="array" ref="I3583">_xlfn.IFS(H3583&gt;3.5,"Above Average",H3583&lt;3,"Below Average",TRUE,"Average")</f>
        <v>Below Average</v>
      </c>
      <c r="J3583" s="1">
        <v>131.8242903</v>
      </c>
      <c r="K3583" s="1" t="str" cm="1">
        <f t="array" ref="K3583">_xlfn.IFS(J3583&gt;200,"Above Average",J3583&lt;155,"Below Average",TRUE,"Average")</f>
        <v>Below Average</v>
      </c>
      <c r="L3583" s="7">
        <v>8.4879999999999995</v>
      </c>
      <c r="M3583" s="7" t="str" cm="1">
        <f t="array" ref="M3583">_xlfn.IFS(L3583&gt;9,"Above Average",L3583&lt;8,"Below Average",TRUE,"Average")</f>
        <v>Average</v>
      </c>
    </row>
    <row r="3584" spans="1:13" x14ac:dyDescent="0.3">
      <c r="A3584">
        <v>26</v>
      </c>
      <c r="B3584" s="21">
        <v>40263</v>
      </c>
      <c r="C3584" s="21" t="str">
        <f t="shared" si="55"/>
        <v>Mar</v>
      </c>
      <c r="D3584" s="6">
        <v>893613</v>
      </c>
      <c r="E3584" t="s">
        <v>155</v>
      </c>
      <c r="F3584" s="5">
        <v>35.26</v>
      </c>
      <c r="G3584" s="5" t="str" cm="1">
        <f t="array" ref="G3584">_xlfn.IFS(F3584&gt;=86,"Hot Week (More Than 85°F)",F3584&lt;50,"Cold Week (Less Than 50°F)",TRUE,"Normal Week")</f>
        <v>Cold Week (Less Than 50°F)</v>
      </c>
      <c r="H3584" s="2">
        <v>2.831</v>
      </c>
      <c r="I3584" s="2" t="str" cm="1">
        <f t="array" ref="I3584">_xlfn.IFS(H3584&gt;3.5,"Above Average",H3584&lt;3,"Below Average",TRUE,"Average")</f>
        <v>Below Average</v>
      </c>
      <c r="J3584" s="1">
        <v>131.86312899999999</v>
      </c>
      <c r="K3584" s="1" t="str" cm="1">
        <f t="array" ref="K3584">_xlfn.IFS(J3584&gt;200,"Above Average",J3584&lt;155,"Below Average",TRUE,"Average")</f>
        <v>Below Average</v>
      </c>
      <c r="L3584" s="7">
        <v>8.4879999999999995</v>
      </c>
      <c r="M3584" s="7" t="str" cm="1">
        <f t="array" ref="M3584">_xlfn.IFS(L3584&gt;9,"Above Average",L3584&lt;8,"Below Average",TRUE,"Average")</f>
        <v>Average</v>
      </c>
    </row>
    <row r="3585" spans="1:13" x14ac:dyDescent="0.3">
      <c r="A3585">
        <v>26</v>
      </c>
      <c r="B3585" s="21">
        <v>40270</v>
      </c>
      <c r="C3585" s="21" t="str">
        <f t="shared" si="55"/>
        <v>Apr</v>
      </c>
      <c r="D3585" s="6">
        <v>1029849.2</v>
      </c>
      <c r="E3585" t="s">
        <v>155</v>
      </c>
      <c r="F3585" s="5">
        <v>36.53</v>
      </c>
      <c r="G3585" s="5" t="str" cm="1">
        <f t="array" ref="G3585">_xlfn.IFS(F3585&gt;=86,"Hot Week (More Than 85°F)",F3585&lt;50,"Cold Week (Less Than 50°F)",TRUE,"Normal Week")</f>
        <v>Cold Week (Less Than 50°F)</v>
      </c>
      <c r="H3585" s="2">
        <v>2.8260000000000001</v>
      </c>
      <c r="I3585" s="2" t="str" cm="1">
        <f t="array" ref="I3585">_xlfn.IFS(H3585&gt;3.5,"Above Average",H3585&lt;3,"Below Average",TRUE,"Average")</f>
        <v>Below Average</v>
      </c>
      <c r="J3585" s="1">
        <v>131.9019677</v>
      </c>
      <c r="K3585" s="1" t="str" cm="1">
        <f t="array" ref="K3585">_xlfn.IFS(J3585&gt;200,"Above Average",J3585&lt;155,"Below Average",TRUE,"Average")</f>
        <v>Below Average</v>
      </c>
      <c r="L3585" s="7">
        <v>8.5120000000000005</v>
      </c>
      <c r="M3585" s="7" t="str" cm="1">
        <f t="array" ref="M3585">_xlfn.IFS(L3585&gt;9,"Above Average",L3585&lt;8,"Below Average",TRUE,"Average")</f>
        <v>Average</v>
      </c>
    </row>
    <row r="3586" spans="1:13" x14ac:dyDescent="0.3">
      <c r="A3586">
        <v>26</v>
      </c>
      <c r="B3586" s="21">
        <v>40277</v>
      </c>
      <c r="C3586" s="21" t="str">
        <f t="shared" ref="C3586:C3649" si="56">TEXT(B3586, "mmm")</f>
        <v>Apr</v>
      </c>
      <c r="D3586" s="6">
        <v>1022293.81</v>
      </c>
      <c r="E3586" t="s">
        <v>155</v>
      </c>
      <c r="F3586" s="5">
        <v>50.13</v>
      </c>
      <c r="G3586" s="5" t="str" cm="1">
        <f t="array" ref="G3586">_xlfn.IFS(F3586&gt;=86,"Hot Week (More Than 85°F)",F3586&lt;50,"Cold Week (Less Than 50°F)",TRUE,"Normal Week")</f>
        <v>Normal Week</v>
      </c>
      <c r="H3586" s="2">
        <v>2.8490000000000002</v>
      </c>
      <c r="I3586" s="2" t="str" cm="1">
        <f t="array" ref="I3586">_xlfn.IFS(H3586&gt;3.5,"Above Average",H3586&lt;3,"Below Average",TRUE,"Average")</f>
        <v>Below Average</v>
      </c>
      <c r="J3586" s="1">
        <v>131.94080650000001</v>
      </c>
      <c r="K3586" s="1" t="str" cm="1">
        <f t="array" ref="K3586">_xlfn.IFS(J3586&gt;200,"Above Average",J3586&lt;155,"Below Average",TRUE,"Average")</f>
        <v>Below Average</v>
      </c>
      <c r="L3586" s="7">
        <v>8.5120000000000005</v>
      </c>
      <c r="M3586" s="7" t="str" cm="1">
        <f t="array" ref="M3586">_xlfn.IFS(L3586&gt;9,"Above Average",L3586&lt;8,"Below Average",TRUE,"Average")</f>
        <v>Average</v>
      </c>
    </row>
    <row r="3587" spans="1:13" x14ac:dyDescent="0.3">
      <c r="A3587">
        <v>26</v>
      </c>
      <c r="B3587" s="21">
        <v>40284</v>
      </c>
      <c r="C3587" s="21" t="str">
        <f t="shared" si="56"/>
        <v>Apr</v>
      </c>
      <c r="D3587" s="6">
        <v>905548.38</v>
      </c>
      <c r="E3587" t="s">
        <v>155</v>
      </c>
      <c r="F3587" s="5">
        <v>36.6</v>
      </c>
      <c r="G3587" s="5" t="str" cm="1">
        <f t="array" ref="G3587">_xlfn.IFS(F3587&gt;=86,"Hot Week (More Than 85°F)",F3587&lt;50,"Cold Week (Less Than 50°F)",TRUE,"Normal Week")</f>
        <v>Cold Week (Less Than 50°F)</v>
      </c>
      <c r="H3587" s="2">
        <v>2.8849999999999998</v>
      </c>
      <c r="I3587" s="2" t="str" cm="1">
        <f t="array" ref="I3587">_xlfn.IFS(H3587&gt;3.5,"Above Average",H3587&lt;3,"Below Average",TRUE,"Average")</f>
        <v>Below Average</v>
      </c>
      <c r="J3587" s="1">
        <v>131.98089999999999</v>
      </c>
      <c r="K3587" s="1" t="str" cm="1">
        <f t="array" ref="K3587">_xlfn.IFS(J3587&gt;200,"Above Average",J3587&lt;155,"Below Average",TRUE,"Average")</f>
        <v>Below Average</v>
      </c>
      <c r="L3587" s="7">
        <v>8.5120000000000005</v>
      </c>
      <c r="M3587" s="7" t="str" cm="1">
        <f t="array" ref="M3587">_xlfn.IFS(L3587&gt;9,"Above Average",L3587&lt;8,"Below Average",TRUE,"Average")</f>
        <v>Average</v>
      </c>
    </row>
    <row r="3588" spans="1:13" x14ac:dyDescent="0.3">
      <c r="A3588">
        <v>26</v>
      </c>
      <c r="B3588" s="21">
        <v>40291</v>
      </c>
      <c r="C3588" s="21" t="str">
        <f t="shared" si="56"/>
        <v>Apr</v>
      </c>
      <c r="D3588" s="6">
        <v>881930.87</v>
      </c>
      <c r="E3588" t="s">
        <v>155</v>
      </c>
      <c r="F3588" s="5">
        <v>39.68</v>
      </c>
      <c r="G3588" s="5" t="str" cm="1">
        <f t="array" ref="G3588">_xlfn.IFS(F3588&gt;=86,"Hot Week (More Than 85°F)",F3588&lt;50,"Cold Week (Less Than 50°F)",TRUE,"Normal Week")</f>
        <v>Cold Week (Less Than 50°F)</v>
      </c>
      <c r="H3588" s="2">
        <v>2.895</v>
      </c>
      <c r="I3588" s="2" t="str" cm="1">
        <f t="array" ref="I3588">_xlfn.IFS(H3588&gt;3.5,"Above Average",H3588&lt;3,"Below Average",TRUE,"Average")</f>
        <v>Below Average</v>
      </c>
      <c r="J3588" s="1">
        <v>132.0226667</v>
      </c>
      <c r="K3588" s="1" t="str" cm="1">
        <f t="array" ref="K3588">_xlfn.IFS(J3588&gt;200,"Above Average",J3588&lt;155,"Below Average",TRUE,"Average")</f>
        <v>Below Average</v>
      </c>
      <c r="L3588" s="7">
        <v>8.5120000000000005</v>
      </c>
      <c r="M3588" s="7" t="str" cm="1">
        <f t="array" ref="M3588">_xlfn.IFS(L3588&gt;9,"Above Average",L3588&lt;8,"Below Average",TRUE,"Average")</f>
        <v>Average</v>
      </c>
    </row>
    <row r="3589" spans="1:13" x14ac:dyDescent="0.3">
      <c r="A3589">
        <v>26</v>
      </c>
      <c r="B3589" s="21">
        <v>40298</v>
      </c>
      <c r="C3589" s="21" t="str">
        <f t="shared" si="56"/>
        <v>Apr</v>
      </c>
      <c r="D3589" s="6">
        <v>904503.85</v>
      </c>
      <c r="E3589" t="s">
        <v>155</v>
      </c>
      <c r="F3589" s="5">
        <v>40.56</v>
      </c>
      <c r="G3589" s="5" t="str" cm="1">
        <f t="array" ref="G3589">_xlfn.IFS(F3589&gt;=86,"Hot Week (More Than 85°F)",F3589&lt;50,"Cold Week (Less Than 50°F)",TRUE,"Normal Week")</f>
        <v>Cold Week (Less Than 50°F)</v>
      </c>
      <c r="H3589" s="2">
        <v>2.9350000000000001</v>
      </c>
      <c r="I3589" s="2" t="str" cm="1">
        <f t="array" ref="I3589">_xlfn.IFS(H3589&gt;3.5,"Above Average",H3589&lt;3,"Below Average",TRUE,"Average")</f>
        <v>Below Average</v>
      </c>
      <c r="J3589" s="1">
        <v>132.06443329999999</v>
      </c>
      <c r="K3589" s="1" t="str" cm="1">
        <f t="array" ref="K3589">_xlfn.IFS(J3589&gt;200,"Above Average",J3589&lt;155,"Below Average",TRUE,"Average")</f>
        <v>Below Average</v>
      </c>
      <c r="L3589" s="7">
        <v>8.5120000000000005</v>
      </c>
      <c r="M3589" s="7" t="str" cm="1">
        <f t="array" ref="M3589">_xlfn.IFS(L3589&gt;9,"Above Average",L3589&lt;8,"Below Average",TRUE,"Average")</f>
        <v>Average</v>
      </c>
    </row>
    <row r="3590" spans="1:13" x14ac:dyDescent="0.3">
      <c r="A3590">
        <v>26</v>
      </c>
      <c r="B3590" s="21">
        <v>40305</v>
      </c>
      <c r="C3590" s="21" t="str">
        <f t="shared" si="56"/>
        <v>May</v>
      </c>
      <c r="D3590" s="6">
        <v>1074479.73</v>
      </c>
      <c r="E3590" t="s">
        <v>155</v>
      </c>
      <c r="F3590" s="5">
        <v>54.72</v>
      </c>
      <c r="G3590" s="5" t="str" cm="1">
        <f t="array" ref="G3590">_xlfn.IFS(F3590&gt;=86,"Hot Week (More Than 85°F)",F3590&lt;50,"Cold Week (Less Than 50°F)",TRUE,"Normal Week")</f>
        <v>Normal Week</v>
      </c>
      <c r="H3590" s="2">
        <v>2.9809999999999999</v>
      </c>
      <c r="I3590" s="2" t="str" cm="1">
        <f t="array" ref="I3590">_xlfn.IFS(H3590&gt;3.5,"Above Average",H3590&lt;3,"Below Average",TRUE,"Average")</f>
        <v>Below Average</v>
      </c>
      <c r="J3590" s="1">
        <v>132.1062</v>
      </c>
      <c r="K3590" s="1" t="str" cm="1">
        <f t="array" ref="K3590">_xlfn.IFS(J3590&gt;200,"Above Average",J3590&lt;155,"Below Average",TRUE,"Average")</f>
        <v>Below Average</v>
      </c>
      <c r="L3590" s="7">
        <v>8.5120000000000005</v>
      </c>
      <c r="M3590" s="7" t="str" cm="1">
        <f t="array" ref="M3590">_xlfn.IFS(L3590&gt;9,"Above Average",L3590&lt;8,"Below Average",TRUE,"Average")</f>
        <v>Average</v>
      </c>
    </row>
    <row r="3591" spans="1:13" x14ac:dyDescent="0.3">
      <c r="A3591">
        <v>26</v>
      </c>
      <c r="B3591" s="21">
        <v>40312</v>
      </c>
      <c r="C3591" s="21" t="str">
        <f t="shared" si="56"/>
        <v>May</v>
      </c>
      <c r="D3591" s="6">
        <v>972663.59</v>
      </c>
      <c r="E3591" t="s">
        <v>155</v>
      </c>
      <c r="F3591" s="5">
        <v>39.08</v>
      </c>
      <c r="G3591" s="5" t="str" cm="1">
        <f t="array" ref="G3591">_xlfn.IFS(F3591&gt;=86,"Hot Week (More Than 85°F)",F3591&lt;50,"Cold Week (Less Than 50°F)",TRUE,"Normal Week")</f>
        <v>Cold Week (Less Than 50°F)</v>
      </c>
      <c r="H3591" s="2">
        <v>2.9830000000000001</v>
      </c>
      <c r="I3591" s="2" t="str" cm="1">
        <f t="array" ref="I3591">_xlfn.IFS(H3591&gt;3.5,"Above Average",H3591&lt;3,"Below Average",TRUE,"Average")</f>
        <v>Below Average</v>
      </c>
      <c r="J3591" s="1">
        <v>132.152129</v>
      </c>
      <c r="K3591" s="1" t="str" cm="1">
        <f t="array" ref="K3591">_xlfn.IFS(J3591&gt;200,"Above Average",J3591&lt;155,"Below Average",TRUE,"Average")</f>
        <v>Below Average</v>
      </c>
      <c r="L3591" s="7">
        <v>8.5120000000000005</v>
      </c>
      <c r="M3591" s="7" t="str" cm="1">
        <f t="array" ref="M3591">_xlfn.IFS(L3591&gt;9,"Above Average",L3591&lt;8,"Below Average",TRUE,"Average")</f>
        <v>Average</v>
      </c>
    </row>
    <row r="3592" spans="1:13" x14ac:dyDescent="0.3">
      <c r="A3592">
        <v>26</v>
      </c>
      <c r="B3592" s="21">
        <v>40319</v>
      </c>
      <c r="C3592" s="21" t="str">
        <f t="shared" si="56"/>
        <v>May</v>
      </c>
      <c r="D3592" s="6">
        <v>986765.01</v>
      </c>
      <c r="E3592" t="s">
        <v>155</v>
      </c>
      <c r="F3592" s="5">
        <v>50.81</v>
      </c>
      <c r="G3592" s="5" t="str" cm="1">
        <f t="array" ref="G3592">_xlfn.IFS(F3592&gt;=86,"Hot Week (More Than 85°F)",F3592&lt;50,"Cold Week (Less Than 50°F)",TRUE,"Normal Week")</f>
        <v>Normal Week</v>
      </c>
      <c r="H3592" s="2">
        <v>2.9609999999999999</v>
      </c>
      <c r="I3592" s="2" t="str" cm="1">
        <f t="array" ref="I3592">_xlfn.IFS(H3592&gt;3.5,"Above Average",H3592&lt;3,"Below Average",TRUE,"Average")</f>
        <v>Below Average</v>
      </c>
      <c r="J3592" s="1">
        <v>132.2230323</v>
      </c>
      <c r="K3592" s="1" t="str" cm="1">
        <f t="array" ref="K3592">_xlfn.IFS(J3592&gt;200,"Above Average",J3592&lt;155,"Below Average",TRUE,"Average")</f>
        <v>Below Average</v>
      </c>
      <c r="L3592" s="7">
        <v>8.5120000000000005</v>
      </c>
      <c r="M3592" s="7" t="str" cm="1">
        <f t="array" ref="M3592">_xlfn.IFS(L3592&gt;9,"Above Average",L3592&lt;8,"Below Average",TRUE,"Average")</f>
        <v>Average</v>
      </c>
    </row>
    <row r="3593" spans="1:13" x14ac:dyDescent="0.3">
      <c r="A3593">
        <v>26</v>
      </c>
      <c r="B3593" s="21">
        <v>40326</v>
      </c>
      <c r="C3593" s="21" t="str">
        <f t="shared" si="56"/>
        <v>May</v>
      </c>
      <c r="D3593" s="6">
        <v>1069851.5900000001</v>
      </c>
      <c r="E3593" t="s">
        <v>155</v>
      </c>
      <c r="F3593" s="5">
        <v>61.65</v>
      </c>
      <c r="G3593" s="5" t="str" cm="1">
        <f t="array" ref="G3593">_xlfn.IFS(F3593&gt;=86,"Hot Week (More Than 85°F)",F3593&lt;50,"Cold Week (Less Than 50°F)",TRUE,"Normal Week")</f>
        <v>Normal Week</v>
      </c>
      <c r="H3593" s="2">
        <v>2.9060000000000001</v>
      </c>
      <c r="I3593" s="2" t="str" cm="1">
        <f t="array" ref="I3593">_xlfn.IFS(H3593&gt;3.5,"Above Average",H3593&lt;3,"Below Average",TRUE,"Average")</f>
        <v>Below Average</v>
      </c>
      <c r="J3593" s="1">
        <v>132.2939355</v>
      </c>
      <c r="K3593" s="1" t="str" cm="1">
        <f t="array" ref="K3593">_xlfn.IFS(J3593&gt;200,"Above Average",J3593&lt;155,"Below Average",TRUE,"Average")</f>
        <v>Below Average</v>
      </c>
      <c r="L3593" s="7">
        <v>8.5120000000000005</v>
      </c>
      <c r="M3593" s="7" t="str" cm="1">
        <f t="array" ref="M3593">_xlfn.IFS(L3593&gt;9,"Above Average",L3593&lt;8,"Below Average",TRUE,"Average")</f>
        <v>Average</v>
      </c>
    </row>
    <row r="3594" spans="1:13" x14ac:dyDescent="0.3">
      <c r="A3594">
        <v>26</v>
      </c>
      <c r="B3594" s="21">
        <v>40333</v>
      </c>
      <c r="C3594" s="21" t="str">
        <f t="shared" si="56"/>
        <v>Jun</v>
      </c>
      <c r="D3594" s="6">
        <v>1003202.66</v>
      </c>
      <c r="E3594" t="s">
        <v>155</v>
      </c>
      <c r="F3594" s="5">
        <v>58.46</v>
      </c>
      <c r="G3594" s="5" t="str" cm="1">
        <f t="array" ref="G3594">_xlfn.IFS(F3594&gt;=86,"Hot Week (More Than 85°F)",F3594&lt;50,"Cold Week (Less Than 50°F)",TRUE,"Normal Week")</f>
        <v>Normal Week</v>
      </c>
      <c r="H3594" s="2">
        <v>2.8570000000000002</v>
      </c>
      <c r="I3594" s="2" t="str" cm="1">
        <f t="array" ref="I3594">_xlfn.IFS(H3594&gt;3.5,"Above Average",H3594&lt;3,"Below Average",TRUE,"Average")</f>
        <v>Below Average</v>
      </c>
      <c r="J3594" s="1">
        <v>132.36483870000001</v>
      </c>
      <c r="K3594" s="1" t="str" cm="1">
        <f t="array" ref="K3594">_xlfn.IFS(J3594&gt;200,"Above Average",J3594&lt;155,"Below Average",TRUE,"Average")</f>
        <v>Below Average</v>
      </c>
      <c r="L3594" s="7">
        <v>8.5120000000000005</v>
      </c>
      <c r="M3594" s="7" t="str" cm="1">
        <f t="array" ref="M3594">_xlfn.IFS(L3594&gt;9,"Above Average",L3594&lt;8,"Below Average",TRUE,"Average")</f>
        <v>Average</v>
      </c>
    </row>
    <row r="3595" spans="1:13" x14ac:dyDescent="0.3">
      <c r="A3595">
        <v>26</v>
      </c>
      <c r="B3595" s="21">
        <v>40340</v>
      </c>
      <c r="C3595" s="21" t="str">
        <f t="shared" si="56"/>
        <v>Jun</v>
      </c>
      <c r="D3595" s="6">
        <v>1073862.5900000001</v>
      </c>
      <c r="E3595" t="s">
        <v>155</v>
      </c>
      <c r="F3595" s="5">
        <v>51.62</v>
      </c>
      <c r="G3595" s="5" t="str" cm="1">
        <f t="array" ref="G3595">_xlfn.IFS(F3595&gt;=86,"Hot Week (More Than 85°F)",F3595&lt;50,"Cold Week (Less Than 50°F)",TRUE,"Normal Week")</f>
        <v>Normal Week</v>
      </c>
      <c r="H3595" s="2">
        <v>2.83</v>
      </c>
      <c r="I3595" s="2" t="str" cm="1">
        <f t="array" ref="I3595">_xlfn.IFS(H3595&gt;3.5,"Above Average",H3595&lt;3,"Below Average",TRUE,"Average")</f>
        <v>Below Average</v>
      </c>
      <c r="J3595" s="1">
        <v>132.43574190000001</v>
      </c>
      <c r="K3595" s="1" t="str" cm="1">
        <f t="array" ref="K3595">_xlfn.IFS(J3595&gt;200,"Above Average",J3595&lt;155,"Below Average",TRUE,"Average")</f>
        <v>Below Average</v>
      </c>
      <c r="L3595" s="7">
        <v>8.5120000000000005</v>
      </c>
      <c r="M3595" s="7" t="str" cm="1">
        <f t="array" ref="M3595">_xlfn.IFS(L3595&gt;9,"Above Average",L3595&lt;8,"Below Average",TRUE,"Average")</f>
        <v>Average</v>
      </c>
    </row>
    <row r="3596" spans="1:13" x14ac:dyDescent="0.3">
      <c r="A3596">
        <v>26</v>
      </c>
      <c r="B3596" s="21">
        <v>40347</v>
      </c>
      <c r="C3596" s="21" t="str">
        <f t="shared" si="56"/>
        <v>Jun</v>
      </c>
      <c r="D3596" s="6">
        <v>1001286.67</v>
      </c>
      <c r="E3596" t="s">
        <v>155</v>
      </c>
      <c r="F3596" s="5">
        <v>53.62</v>
      </c>
      <c r="G3596" s="5" t="str" cm="1">
        <f t="array" ref="G3596">_xlfn.IFS(F3596&gt;=86,"Hot Week (More Than 85°F)",F3596&lt;50,"Cold Week (Less Than 50°F)",TRUE,"Normal Week")</f>
        <v>Normal Week</v>
      </c>
      <c r="H3596" s="2">
        <v>2.8050000000000002</v>
      </c>
      <c r="I3596" s="2" t="str" cm="1">
        <f t="array" ref="I3596">_xlfn.IFS(H3596&gt;3.5,"Above Average",H3596&lt;3,"Below Average",TRUE,"Average")</f>
        <v>Below Average</v>
      </c>
      <c r="J3596" s="1">
        <v>132.47333330000001</v>
      </c>
      <c r="K3596" s="1" t="str" cm="1">
        <f t="array" ref="K3596">_xlfn.IFS(J3596&gt;200,"Above Average",J3596&lt;155,"Below Average",TRUE,"Average")</f>
        <v>Below Average</v>
      </c>
      <c r="L3596" s="7">
        <v>8.5120000000000005</v>
      </c>
      <c r="M3596" s="7" t="str" cm="1">
        <f t="array" ref="M3596">_xlfn.IFS(L3596&gt;9,"Above Average",L3596&lt;8,"Below Average",TRUE,"Average")</f>
        <v>Average</v>
      </c>
    </row>
    <row r="3597" spans="1:13" x14ac:dyDescent="0.3">
      <c r="A3597">
        <v>26</v>
      </c>
      <c r="B3597" s="21">
        <v>40354</v>
      </c>
      <c r="C3597" s="21" t="str">
        <f t="shared" si="56"/>
        <v>Jun</v>
      </c>
      <c r="D3597" s="6">
        <v>976242.09</v>
      </c>
      <c r="E3597" t="s">
        <v>155</v>
      </c>
      <c r="F3597" s="5">
        <v>63.78</v>
      </c>
      <c r="G3597" s="5" t="str" cm="1">
        <f t="array" ref="G3597">_xlfn.IFS(F3597&gt;=86,"Hot Week (More Than 85°F)",F3597&lt;50,"Cold Week (Less Than 50°F)",TRUE,"Normal Week")</f>
        <v>Normal Week</v>
      </c>
      <c r="H3597" s="2">
        <v>2.81</v>
      </c>
      <c r="I3597" s="2" t="str" cm="1">
        <f t="array" ref="I3597">_xlfn.IFS(H3597&gt;3.5,"Above Average",H3597&lt;3,"Below Average",TRUE,"Average")</f>
        <v>Below Average</v>
      </c>
      <c r="J3597" s="1">
        <v>132.49760000000001</v>
      </c>
      <c r="K3597" s="1" t="str" cm="1">
        <f t="array" ref="K3597">_xlfn.IFS(J3597&gt;200,"Above Average",J3597&lt;155,"Below Average",TRUE,"Average")</f>
        <v>Below Average</v>
      </c>
      <c r="L3597" s="7">
        <v>8.5120000000000005</v>
      </c>
      <c r="M3597" s="7" t="str" cm="1">
        <f t="array" ref="M3597">_xlfn.IFS(L3597&gt;9,"Above Average",L3597&lt;8,"Below Average",TRUE,"Average")</f>
        <v>Average</v>
      </c>
    </row>
    <row r="3598" spans="1:13" x14ac:dyDescent="0.3">
      <c r="A3598">
        <v>26</v>
      </c>
      <c r="B3598" s="21">
        <v>40361</v>
      </c>
      <c r="C3598" s="21" t="str">
        <f t="shared" si="56"/>
        <v>Jul</v>
      </c>
      <c r="D3598" s="6">
        <v>1078455.48</v>
      </c>
      <c r="E3598" t="s">
        <v>155</v>
      </c>
      <c r="F3598" s="5">
        <v>58.9</v>
      </c>
      <c r="G3598" s="5" t="str" cm="1">
        <f t="array" ref="G3598">_xlfn.IFS(F3598&gt;=86,"Hot Week (More Than 85°F)",F3598&lt;50,"Cold Week (Less Than 50°F)",TRUE,"Normal Week")</f>
        <v>Normal Week</v>
      </c>
      <c r="H3598" s="2">
        <v>2.8149999999999999</v>
      </c>
      <c r="I3598" s="2" t="str" cm="1">
        <f t="array" ref="I3598">_xlfn.IFS(H3598&gt;3.5,"Above Average",H3598&lt;3,"Below Average",TRUE,"Average")</f>
        <v>Below Average</v>
      </c>
      <c r="J3598" s="1">
        <v>132.5218667</v>
      </c>
      <c r="K3598" s="1" t="str" cm="1">
        <f t="array" ref="K3598">_xlfn.IFS(J3598&gt;200,"Above Average",J3598&lt;155,"Below Average",TRUE,"Average")</f>
        <v>Below Average</v>
      </c>
      <c r="L3598" s="7">
        <v>8.4450000000000003</v>
      </c>
      <c r="M3598" s="7" t="str" cm="1">
        <f t="array" ref="M3598">_xlfn.IFS(L3598&gt;9,"Above Average",L3598&lt;8,"Below Average",TRUE,"Average")</f>
        <v>Average</v>
      </c>
    </row>
    <row r="3599" spans="1:13" x14ac:dyDescent="0.3">
      <c r="A3599">
        <v>26</v>
      </c>
      <c r="B3599" s="21">
        <v>40368</v>
      </c>
      <c r="C3599" s="21" t="str">
        <f t="shared" si="56"/>
        <v>Jul</v>
      </c>
      <c r="D3599" s="6">
        <v>1122356.53</v>
      </c>
      <c r="E3599" t="s">
        <v>155</v>
      </c>
      <c r="F3599" s="5">
        <v>71.08</v>
      </c>
      <c r="G3599" s="5" t="str" cm="1">
        <f t="array" ref="G3599">_xlfn.IFS(F3599&gt;=86,"Hot Week (More Than 85°F)",F3599&lt;50,"Cold Week (Less Than 50°F)",TRUE,"Normal Week")</f>
        <v>Normal Week</v>
      </c>
      <c r="H3599" s="2">
        <v>2.806</v>
      </c>
      <c r="I3599" s="2" t="str" cm="1">
        <f t="array" ref="I3599">_xlfn.IFS(H3599&gt;3.5,"Above Average",H3599&lt;3,"Below Average",TRUE,"Average")</f>
        <v>Below Average</v>
      </c>
      <c r="J3599" s="1">
        <v>132.54613330000001</v>
      </c>
      <c r="K3599" s="1" t="str" cm="1">
        <f t="array" ref="K3599">_xlfn.IFS(J3599&gt;200,"Above Average",J3599&lt;155,"Below Average",TRUE,"Average")</f>
        <v>Below Average</v>
      </c>
      <c r="L3599" s="7">
        <v>8.4450000000000003</v>
      </c>
      <c r="M3599" s="7" t="str" cm="1">
        <f t="array" ref="M3599">_xlfn.IFS(L3599&gt;9,"Above Average",L3599&lt;8,"Below Average",TRUE,"Average")</f>
        <v>Average</v>
      </c>
    </row>
    <row r="3600" spans="1:13" x14ac:dyDescent="0.3">
      <c r="A3600">
        <v>26</v>
      </c>
      <c r="B3600" s="21">
        <v>40375</v>
      </c>
      <c r="C3600" s="21" t="str">
        <f t="shared" si="56"/>
        <v>Jul</v>
      </c>
      <c r="D3600" s="6">
        <v>1028151.72</v>
      </c>
      <c r="E3600" t="s">
        <v>155</v>
      </c>
      <c r="F3600" s="5">
        <v>67.66</v>
      </c>
      <c r="G3600" s="5" t="str" cm="1">
        <f t="array" ref="G3600">_xlfn.IFS(F3600&gt;=86,"Hot Week (More Than 85°F)",F3600&lt;50,"Cold Week (Less Than 50°F)",TRUE,"Normal Week")</f>
        <v>Normal Week</v>
      </c>
      <c r="H3600" s="2">
        <v>2.7959999999999998</v>
      </c>
      <c r="I3600" s="2" t="str" cm="1">
        <f t="array" ref="I3600">_xlfn.IFS(H3600&gt;3.5,"Above Average",H3600&lt;3,"Below Average",TRUE,"Average")</f>
        <v>Below Average</v>
      </c>
      <c r="J3600" s="1">
        <v>132.5667742</v>
      </c>
      <c r="K3600" s="1" t="str" cm="1">
        <f t="array" ref="K3600">_xlfn.IFS(J3600&gt;200,"Above Average",J3600&lt;155,"Below Average",TRUE,"Average")</f>
        <v>Below Average</v>
      </c>
      <c r="L3600" s="7">
        <v>8.4450000000000003</v>
      </c>
      <c r="M3600" s="7" t="str" cm="1">
        <f t="array" ref="M3600">_xlfn.IFS(L3600&gt;9,"Above Average",L3600&lt;8,"Below Average",TRUE,"Average")</f>
        <v>Average</v>
      </c>
    </row>
    <row r="3601" spans="1:13" x14ac:dyDescent="0.3">
      <c r="A3601">
        <v>26</v>
      </c>
      <c r="B3601" s="21">
        <v>40382</v>
      </c>
      <c r="C3601" s="21" t="str">
        <f t="shared" si="56"/>
        <v>Jul</v>
      </c>
      <c r="D3601" s="6">
        <v>971615.62</v>
      </c>
      <c r="E3601" t="s">
        <v>155</v>
      </c>
      <c r="F3601" s="5">
        <v>65.400000000000006</v>
      </c>
      <c r="G3601" s="5" t="str" cm="1">
        <f t="array" ref="G3601">_xlfn.IFS(F3601&gt;=86,"Hot Week (More Than 85°F)",F3601&lt;50,"Cold Week (Less Than 50°F)",TRUE,"Normal Week")</f>
        <v>Normal Week</v>
      </c>
      <c r="H3601" s="2">
        <v>2.7839999999999998</v>
      </c>
      <c r="I3601" s="2" t="str" cm="1">
        <f t="array" ref="I3601">_xlfn.IFS(H3601&gt;3.5,"Above Average",H3601&lt;3,"Below Average",TRUE,"Average")</f>
        <v>Below Average</v>
      </c>
      <c r="J3601" s="1">
        <v>132.5825806</v>
      </c>
      <c r="K3601" s="1" t="str" cm="1">
        <f t="array" ref="K3601">_xlfn.IFS(J3601&gt;200,"Above Average",J3601&lt;155,"Below Average",TRUE,"Average")</f>
        <v>Below Average</v>
      </c>
      <c r="L3601" s="7">
        <v>8.4450000000000003</v>
      </c>
      <c r="M3601" s="7" t="str" cm="1">
        <f t="array" ref="M3601">_xlfn.IFS(L3601&gt;9,"Above Average",L3601&lt;8,"Below Average",TRUE,"Average")</f>
        <v>Average</v>
      </c>
    </row>
    <row r="3602" spans="1:13" x14ac:dyDescent="0.3">
      <c r="A3602">
        <v>26</v>
      </c>
      <c r="B3602" s="21">
        <v>40389</v>
      </c>
      <c r="C3602" s="21" t="str">
        <f t="shared" si="56"/>
        <v>Jul</v>
      </c>
      <c r="D3602" s="6">
        <v>1005324.28</v>
      </c>
      <c r="E3602" t="s">
        <v>155</v>
      </c>
      <c r="F3602" s="5">
        <v>63.79</v>
      </c>
      <c r="G3602" s="5" t="str" cm="1">
        <f t="array" ref="G3602">_xlfn.IFS(F3602&gt;=86,"Hot Week (More Than 85°F)",F3602&lt;50,"Cold Week (Less Than 50°F)",TRUE,"Normal Week")</f>
        <v>Normal Week</v>
      </c>
      <c r="H3602" s="2">
        <v>2.7919999999999998</v>
      </c>
      <c r="I3602" s="2" t="str" cm="1">
        <f t="array" ref="I3602">_xlfn.IFS(H3602&gt;3.5,"Above Average",H3602&lt;3,"Below Average",TRUE,"Average")</f>
        <v>Below Average</v>
      </c>
      <c r="J3602" s="1">
        <v>132.5983871</v>
      </c>
      <c r="K3602" s="1" t="str" cm="1">
        <f t="array" ref="K3602">_xlfn.IFS(J3602&gt;200,"Above Average",J3602&lt;155,"Below Average",TRUE,"Average")</f>
        <v>Below Average</v>
      </c>
      <c r="L3602" s="7">
        <v>8.4450000000000003</v>
      </c>
      <c r="M3602" s="7" t="str" cm="1">
        <f t="array" ref="M3602">_xlfn.IFS(L3602&gt;9,"Above Average",L3602&lt;8,"Below Average",TRUE,"Average")</f>
        <v>Average</v>
      </c>
    </row>
    <row r="3603" spans="1:13" x14ac:dyDescent="0.3">
      <c r="A3603">
        <v>26</v>
      </c>
      <c r="B3603" s="21">
        <v>40396</v>
      </c>
      <c r="C3603" s="21" t="str">
        <f t="shared" si="56"/>
        <v>Aug</v>
      </c>
      <c r="D3603" s="6">
        <v>1125329.77</v>
      </c>
      <c r="E3603" t="s">
        <v>155</v>
      </c>
      <c r="F3603" s="5">
        <v>62.93</v>
      </c>
      <c r="G3603" s="5" t="str" cm="1">
        <f t="array" ref="G3603">_xlfn.IFS(F3603&gt;=86,"Hot Week (More Than 85°F)",F3603&lt;50,"Cold Week (Less Than 50°F)",TRUE,"Normal Week")</f>
        <v>Normal Week</v>
      </c>
      <c r="H3603" s="2">
        <v>2.7919999999999998</v>
      </c>
      <c r="I3603" s="2" t="str" cm="1">
        <f t="array" ref="I3603">_xlfn.IFS(H3603&gt;3.5,"Above Average",H3603&lt;3,"Below Average",TRUE,"Average")</f>
        <v>Below Average</v>
      </c>
      <c r="J3603" s="1">
        <v>132.6141935</v>
      </c>
      <c r="K3603" s="1" t="str" cm="1">
        <f t="array" ref="K3603">_xlfn.IFS(J3603&gt;200,"Above Average",J3603&lt;155,"Below Average",TRUE,"Average")</f>
        <v>Below Average</v>
      </c>
      <c r="L3603" s="7">
        <v>8.4450000000000003</v>
      </c>
      <c r="M3603" s="7" t="str" cm="1">
        <f t="array" ref="M3603">_xlfn.IFS(L3603&gt;9,"Above Average",L3603&lt;8,"Below Average",TRUE,"Average")</f>
        <v>Average</v>
      </c>
    </row>
    <row r="3604" spans="1:13" x14ac:dyDescent="0.3">
      <c r="A3604">
        <v>26</v>
      </c>
      <c r="B3604" s="21">
        <v>40403</v>
      </c>
      <c r="C3604" s="21" t="str">
        <f t="shared" si="56"/>
        <v>Aug</v>
      </c>
      <c r="D3604" s="6">
        <v>1011938.29</v>
      </c>
      <c r="E3604" t="s">
        <v>155</v>
      </c>
      <c r="F3604" s="5">
        <v>61.58</v>
      </c>
      <c r="G3604" s="5" t="str" cm="1">
        <f t="array" ref="G3604">_xlfn.IFS(F3604&gt;=86,"Hot Week (More Than 85°F)",F3604&lt;50,"Cold Week (Less Than 50°F)",TRUE,"Normal Week")</f>
        <v>Normal Week</v>
      </c>
      <c r="H3604" s="2">
        <v>2.81</v>
      </c>
      <c r="I3604" s="2" t="str" cm="1">
        <f t="array" ref="I3604">_xlfn.IFS(H3604&gt;3.5,"Above Average",H3604&lt;3,"Below Average",TRUE,"Average")</f>
        <v>Below Average</v>
      </c>
      <c r="J3604" s="1">
        <v>132.63</v>
      </c>
      <c r="K3604" s="1" t="str" cm="1">
        <f t="array" ref="K3604">_xlfn.IFS(J3604&gt;200,"Above Average",J3604&lt;155,"Below Average",TRUE,"Average")</f>
        <v>Below Average</v>
      </c>
      <c r="L3604" s="7">
        <v>8.4450000000000003</v>
      </c>
      <c r="M3604" s="7" t="str" cm="1">
        <f t="array" ref="M3604">_xlfn.IFS(L3604&gt;9,"Above Average",L3604&lt;8,"Below Average",TRUE,"Average")</f>
        <v>Average</v>
      </c>
    </row>
    <row r="3605" spans="1:13" x14ac:dyDescent="0.3">
      <c r="A3605">
        <v>26</v>
      </c>
      <c r="B3605" s="21">
        <v>40410</v>
      </c>
      <c r="C3605" s="21" t="str">
        <f t="shared" si="56"/>
        <v>Aug</v>
      </c>
      <c r="D3605" s="6">
        <v>1007385.36</v>
      </c>
      <c r="E3605" t="s">
        <v>155</v>
      </c>
      <c r="F3605" s="5">
        <v>62.68</v>
      </c>
      <c r="G3605" s="5" t="str" cm="1">
        <f t="array" ref="G3605">_xlfn.IFS(F3605&gt;=86,"Hot Week (More Than 85°F)",F3605&lt;50,"Cold Week (Less Than 50°F)",TRUE,"Normal Week")</f>
        <v>Normal Week</v>
      </c>
      <c r="H3605" s="2">
        <v>2.7959999999999998</v>
      </c>
      <c r="I3605" s="2" t="str" cm="1">
        <f t="array" ref="I3605">_xlfn.IFS(H3605&gt;3.5,"Above Average",H3605&lt;3,"Below Average",TRUE,"Average")</f>
        <v>Below Average</v>
      </c>
      <c r="J3605" s="1">
        <v>132.66161289999999</v>
      </c>
      <c r="K3605" s="1" t="str" cm="1">
        <f t="array" ref="K3605">_xlfn.IFS(J3605&gt;200,"Above Average",J3605&lt;155,"Below Average",TRUE,"Average")</f>
        <v>Below Average</v>
      </c>
      <c r="L3605" s="7">
        <v>8.4450000000000003</v>
      </c>
      <c r="M3605" s="7" t="str" cm="1">
        <f t="array" ref="M3605">_xlfn.IFS(L3605&gt;9,"Above Average",L3605&lt;8,"Below Average",TRUE,"Average")</f>
        <v>Average</v>
      </c>
    </row>
    <row r="3606" spans="1:13" x14ac:dyDescent="0.3">
      <c r="A3606">
        <v>26</v>
      </c>
      <c r="B3606" s="21">
        <v>40417</v>
      </c>
      <c r="C3606" s="21" t="str">
        <f t="shared" si="56"/>
        <v>Aug</v>
      </c>
      <c r="D3606" s="6">
        <v>977322.52</v>
      </c>
      <c r="E3606" t="s">
        <v>155</v>
      </c>
      <c r="F3606" s="5">
        <v>57.23</v>
      </c>
      <c r="G3606" s="5" t="str" cm="1">
        <f t="array" ref="G3606">_xlfn.IFS(F3606&gt;=86,"Hot Week (More Than 85°F)",F3606&lt;50,"Cold Week (Less Than 50°F)",TRUE,"Normal Week")</f>
        <v>Normal Week</v>
      </c>
      <c r="H3606" s="2">
        <v>2.77</v>
      </c>
      <c r="I3606" s="2" t="str" cm="1">
        <f t="array" ref="I3606">_xlfn.IFS(H3606&gt;3.5,"Above Average",H3606&lt;3,"Below Average",TRUE,"Average")</f>
        <v>Below Average</v>
      </c>
      <c r="J3606" s="1">
        <v>132.69322579999999</v>
      </c>
      <c r="K3606" s="1" t="str" cm="1">
        <f t="array" ref="K3606">_xlfn.IFS(J3606&gt;200,"Above Average",J3606&lt;155,"Below Average",TRUE,"Average")</f>
        <v>Below Average</v>
      </c>
      <c r="L3606" s="7">
        <v>8.4450000000000003</v>
      </c>
      <c r="M3606" s="7" t="str" cm="1">
        <f t="array" ref="M3606">_xlfn.IFS(L3606&gt;9,"Above Average",L3606&lt;8,"Below Average",TRUE,"Average")</f>
        <v>Average</v>
      </c>
    </row>
    <row r="3607" spans="1:13" x14ac:dyDescent="0.3">
      <c r="A3607">
        <v>26</v>
      </c>
      <c r="B3607" s="21">
        <v>40424</v>
      </c>
      <c r="C3607" s="21" t="str">
        <f t="shared" si="56"/>
        <v>Sep</v>
      </c>
      <c r="D3607" s="6">
        <v>1037549.71</v>
      </c>
      <c r="E3607" t="s">
        <v>155</v>
      </c>
      <c r="F3607" s="5">
        <v>66.930000000000007</v>
      </c>
      <c r="G3607" s="5" t="str" cm="1">
        <f t="array" ref="G3607">_xlfn.IFS(F3607&gt;=86,"Hot Week (More Than 85°F)",F3607&lt;50,"Cold Week (Less Than 50°F)",TRUE,"Normal Week")</f>
        <v>Normal Week</v>
      </c>
      <c r="H3607" s="2">
        <v>2.7349999999999999</v>
      </c>
      <c r="I3607" s="2" t="str" cm="1">
        <f t="array" ref="I3607">_xlfn.IFS(H3607&gt;3.5,"Above Average",H3607&lt;3,"Below Average",TRUE,"Average")</f>
        <v>Below Average</v>
      </c>
      <c r="J3607" s="1">
        <v>132.72483869999999</v>
      </c>
      <c r="K3607" s="1" t="str" cm="1">
        <f t="array" ref="K3607">_xlfn.IFS(J3607&gt;200,"Above Average",J3607&lt;155,"Below Average",TRUE,"Average")</f>
        <v>Below Average</v>
      </c>
      <c r="L3607" s="7">
        <v>8.4450000000000003</v>
      </c>
      <c r="M3607" s="7" t="str" cm="1">
        <f t="array" ref="M3607">_xlfn.IFS(L3607&gt;9,"Above Average",L3607&lt;8,"Below Average",TRUE,"Average")</f>
        <v>Average</v>
      </c>
    </row>
    <row r="3608" spans="1:13" x14ac:dyDescent="0.3">
      <c r="A3608">
        <v>26</v>
      </c>
      <c r="B3608" s="21">
        <v>40431</v>
      </c>
      <c r="C3608" s="21" t="str">
        <f t="shared" si="56"/>
        <v>Sep</v>
      </c>
      <c r="D3608" s="6">
        <v>1042226.3</v>
      </c>
      <c r="E3608" t="s">
        <v>156</v>
      </c>
      <c r="F3608" s="5">
        <v>54.82</v>
      </c>
      <c r="G3608" s="5" t="str" cm="1">
        <f t="array" ref="G3608">_xlfn.IFS(F3608&gt;=86,"Hot Week (More Than 85°F)",F3608&lt;50,"Cold Week (Less Than 50°F)",TRUE,"Normal Week")</f>
        <v>Normal Week</v>
      </c>
      <c r="H3608" s="2">
        <v>2.7170000000000001</v>
      </c>
      <c r="I3608" s="2" t="str" cm="1">
        <f t="array" ref="I3608">_xlfn.IFS(H3608&gt;3.5,"Above Average",H3608&lt;3,"Below Average",TRUE,"Average")</f>
        <v>Below Average</v>
      </c>
      <c r="J3608" s="1">
        <v>132.75645159999999</v>
      </c>
      <c r="K3608" s="1" t="str" cm="1">
        <f t="array" ref="K3608">_xlfn.IFS(J3608&gt;200,"Above Average",J3608&lt;155,"Below Average",TRUE,"Average")</f>
        <v>Below Average</v>
      </c>
      <c r="L3608" s="7">
        <v>8.4450000000000003</v>
      </c>
      <c r="M3608" s="7" t="str" cm="1">
        <f t="array" ref="M3608">_xlfn.IFS(L3608&gt;9,"Above Average",L3608&lt;8,"Below Average",TRUE,"Average")</f>
        <v>Average</v>
      </c>
    </row>
    <row r="3609" spans="1:13" x14ac:dyDescent="0.3">
      <c r="A3609">
        <v>26</v>
      </c>
      <c r="B3609" s="21">
        <v>40438</v>
      </c>
      <c r="C3609" s="21" t="str">
        <f t="shared" si="56"/>
        <v>Sep</v>
      </c>
      <c r="D3609" s="6">
        <v>923473.7</v>
      </c>
      <c r="E3609" t="s">
        <v>155</v>
      </c>
      <c r="F3609" s="5">
        <v>50.08</v>
      </c>
      <c r="G3609" s="5" t="str" cm="1">
        <f t="array" ref="G3609">_xlfn.IFS(F3609&gt;=86,"Hot Week (More Than 85°F)",F3609&lt;50,"Cold Week (Less Than 50°F)",TRUE,"Normal Week")</f>
        <v>Normal Week</v>
      </c>
      <c r="H3609" s="2">
        <v>2.7160000000000002</v>
      </c>
      <c r="I3609" s="2" t="str" cm="1">
        <f t="array" ref="I3609">_xlfn.IFS(H3609&gt;3.5,"Above Average",H3609&lt;3,"Below Average",TRUE,"Average")</f>
        <v>Below Average</v>
      </c>
      <c r="J3609" s="1">
        <v>132.76706669999999</v>
      </c>
      <c r="K3609" s="1" t="str" cm="1">
        <f t="array" ref="K3609">_xlfn.IFS(J3609&gt;200,"Above Average",J3609&lt;155,"Below Average",TRUE,"Average")</f>
        <v>Below Average</v>
      </c>
      <c r="L3609" s="7">
        <v>8.4450000000000003</v>
      </c>
      <c r="M3609" s="7" t="str" cm="1">
        <f t="array" ref="M3609">_xlfn.IFS(L3609&gt;9,"Above Average",L3609&lt;8,"Below Average",TRUE,"Average")</f>
        <v>Average</v>
      </c>
    </row>
    <row r="3610" spans="1:13" x14ac:dyDescent="0.3">
      <c r="A3610">
        <v>26</v>
      </c>
      <c r="B3610" s="21">
        <v>40445</v>
      </c>
      <c r="C3610" s="21" t="str">
        <f t="shared" si="56"/>
        <v>Sep</v>
      </c>
      <c r="D3610" s="6">
        <v>868636.3</v>
      </c>
      <c r="E3610" t="s">
        <v>155</v>
      </c>
      <c r="F3610" s="5">
        <v>52.47</v>
      </c>
      <c r="G3610" s="5" t="str" cm="1">
        <f t="array" ref="G3610">_xlfn.IFS(F3610&gt;=86,"Hot Week (More Than 85°F)",F3610&lt;50,"Cold Week (Less Than 50°F)",TRUE,"Normal Week")</f>
        <v>Normal Week</v>
      </c>
      <c r="H3610" s="2">
        <v>2.718</v>
      </c>
      <c r="I3610" s="2" t="str" cm="1">
        <f t="array" ref="I3610">_xlfn.IFS(H3610&gt;3.5,"Above Average",H3610&lt;3,"Below Average",TRUE,"Average")</f>
        <v>Below Average</v>
      </c>
      <c r="J3610" s="1">
        <v>132.76193330000001</v>
      </c>
      <c r="K3610" s="1" t="str" cm="1">
        <f t="array" ref="K3610">_xlfn.IFS(J3610&gt;200,"Above Average",J3610&lt;155,"Below Average",TRUE,"Average")</f>
        <v>Below Average</v>
      </c>
      <c r="L3610" s="7">
        <v>8.4450000000000003</v>
      </c>
      <c r="M3610" s="7" t="str" cm="1">
        <f t="array" ref="M3610">_xlfn.IFS(L3610&gt;9,"Above Average",L3610&lt;8,"Below Average",TRUE,"Average")</f>
        <v>Average</v>
      </c>
    </row>
    <row r="3611" spans="1:13" x14ac:dyDescent="0.3">
      <c r="A3611">
        <v>26</v>
      </c>
      <c r="B3611" s="21">
        <v>40452</v>
      </c>
      <c r="C3611" s="21" t="str">
        <f t="shared" si="56"/>
        <v>Oct</v>
      </c>
      <c r="D3611" s="6">
        <v>923221.52</v>
      </c>
      <c r="E3611" t="s">
        <v>155</v>
      </c>
      <c r="F3611" s="5">
        <v>57.8</v>
      </c>
      <c r="G3611" s="5" t="str" cm="1">
        <f t="array" ref="G3611">_xlfn.IFS(F3611&gt;=86,"Hot Week (More Than 85°F)",F3611&lt;50,"Cold Week (Less Than 50°F)",TRUE,"Normal Week")</f>
        <v>Normal Week</v>
      </c>
      <c r="H3611" s="2">
        <v>2.7170000000000001</v>
      </c>
      <c r="I3611" s="2" t="str" cm="1">
        <f t="array" ref="I3611">_xlfn.IFS(H3611&gt;3.5,"Above Average",H3611&lt;3,"Below Average",TRUE,"Average")</f>
        <v>Below Average</v>
      </c>
      <c r="J3611" s="1">
        <v>132.7568</v>
      </c>
      <c r="K3611" s="1" t="str" cm="1">
        <f t="array" ref="K3611">_xlfn.IFS(J3611&gt;200,"Above Average",J3611&lt;155,"Below Average",TRUE,"Average")</f>
        <v>Below Average</v>
      </c>
      <c r="L3611" s="7">
        <v>8.1489999999999991</v>
      </c>
      <c r="M3611" s="7" t="str" cm="1">
        <f t="array" ref="M3611">_xlfn.IFS(L3611&gt;9,"Above Average",L3611&lt;8,"Below Average",TRUE,"Average")</f>
        <v>Average</v>
      </c>
    </row>
    <row r="3612" spans="1:13" x14ac:dyDescent="0.3">
      <c r="A3612">
        <v>26</v>
      </c>
      <c r="B3612" s="21">
        <v>40459</v>
      </c>
      <c r="C3612" s="21" t="str">
        <f t="shared" si="56"/>
        <v>Oct</v>
      </c>
      <c r="D3612" s="6">
        <v>1001069.52</v>
      </c>
      <c r="E3612" t="s">
        <v>155</v>
      </c>
      <c r="F3612" s="5">
        <v>46.81</v>
      </c>
      <c r="G3612" s="5" t="str" cm="1">
        <f t="array" ref="G3612">_xlfn.IFS(F3612&gt;=86,"Hot Week (More Than 85°F)",F3612&lt;50,"Cold Week (Less Than 50°F)",TRUE,"Normal Week")</f>
        <v>Cold Week (Less Than 50°F)</v>
      </c>
      <c r="H3612" s="2">
        <v>2.7759999999999998</v>
      </c>
      <c r="I3612" s="2" t="str" cm="1">
        <f t="array" ref="I3612">_xlfn.IFS(H3612&gt;3.5,"Above Average",H3612&lt;3,"Below Average",TRUE,"Average")</f>
        <v>Below Average</v>
      </c>
      <c r="J3612" s="1">
        <v>132.75166669999999</v>
      </c>
      <c r="K3612" s="1" t="str" cm="1">
        <f t="array" ref="K3612">_xlfn.IFS(J3612&gt;200,"Above Average",J3612&lt;155,"Below Average",TRUE,"Average")</f>
        <v>Below Average</v>
      </c>
      <c r="L3612" s="7">
        <v>8.1489999999999991</v>
      </c>
      <c r="M3612" s="7" t="str" cm="1">
        <f t="array" ref="M3612">_xlfn.IFS(L3612&gt;9,"Above Average",L3612&lt;8,"Below Average",TRUE,"Average")</f>
        <v>Average</v>
      </c>
    </row>
    <row r="3613" spans="1:13" x14ac:dyDescent="0.3">
      <c r="A3613">
        <v>26</v>
      </c>
      <c r="B3613" s="21">
        <v>40466</v>
      </c>
      <c r="C3613" s="21" t="str">
        <f t="shared" si="56"/>
        <v>Oct</v>
      </c>
      <c r="D3613" s="6">
        <v>937956.89</v>
      </c>
      <c r="E3613" t="s">
        <v>155</v>
      </c>
      <c r="F3613" s="5">
        <v>39.93</v>
      </c>
      <c r="G3613" s="5" t="str" cm="1">
        <f t="array" ref="G3613">_xlfn.IFS(F3613&gt;=86,"Hot Week (More Than 85°F)",F3613&lt;50,"Cold Week (Less Than 50°F)",TRUE,"Normal Week")</f>
        <v>Cold Week (Less Than 50°F)</v>
      </c>
      <c r="H3613" s="2">
        <v>2.8780000000000001</v>
      </c>
      <c r="I3613" s="2" t="str" cm="1">
        <f t="array" ref="I3613">_xlfn.IFS(H3613&gt;3.5,"Above Average",H3613&lt;3,"Below Average",TRUE,"Average")</f>
        <v>Below Average</v>
      </c>
      <c r="J3613" s="1">
        <v>132.7633548</v>
      </c>
      <c r="K3613" s="1" t="str" cm="1">
        <f t="array" ref="K3613">_xlfn.IFS(J3613&gt;200,"Above Average",J3613&lt;155,"Below Average",TRUE,"Average")</f>
        <v>Below Average</v>
      </c>
      <c r="L3613" s="7">
        <v>8.1489999999999991</v>
      </c>
      <c r="M3613" s="7" t="str" cm="1">
        <f t="array" ref="M3613">_xlfn.IFS(L3613&gt;9,"Above Average",L3613&lt;8,"Below Average",TRUE,"Average")</f>
        <v>Average</v>
      </c>
    </row>
    <row r="3614" spans="1:13" x14ac:dyDescent="0.3">
      <c r="A3614">
        <v>26</v>
      </c>
      <c r="B3614" s="21">
        <v>40473</v>
      </c>
      <c r="C3614" s="21" t="str">
        <f t="shared" si="56"/>
        <v>Oct</v>
      </c>
      <c r="D3614" s="6">
        <v>916522.66</v>
      </c>
      <c r="E3614" t="s">
        <v>155</v>
      </c>
      <c r="F3614" s="5">
        <v>36.130000000000003</v>
      </c>
      <c r="G3614" s="5" t="str" cm="1">
        <f t="array" ref="G3614">_xlfn.IFS(F3614&gt;=86,"Hot Week (More Than 85°F)",F3614&lt;50,"Cold Week (Less Than 50°F)",TRUE,"Normal Week")</f>
        <v>Cold Week (Less Than 50°F)</v>
      </c>
      <c r="H3614" s="2">
        <v>2.919</v>
      </c>
      <c r="I3614" s="2" t="str" cm="1">
        <f t="array" ref="I3614">_xlfn.IFS(H3614&gt;3.5,"Above Average",H3614&lt;3,"Below Average",TRUE,"Average")</f>
        <v>Below Average</v>
      </c>
      <c r="J3614" s="1">
        <v>132.8170968</v>
      </c>
      <c r="K3614" s="1" t="str" cm="1">
        <f t="array" ref="K3614">_xlfn.IFS(J3614&gt;200,"Above Average",J3614&lt;155,"Below Average",TRUE,"Average")</f>
        <v>Below Average</v>
      </c>
      <c r="L3614" s="7">
        <v>8.1489999999999991</v>
      </c>
      <c r="M3614" s="7" t="str" cm="1">
        <f t="array" ref="M3614">_xlfn.IFS(L3614&gt;9,"Above Average",L3614&lt;8,"Below Average",TRUE,"Average")</f>
        <v>Average</v>
      </c>
    </row>
    <row r="3615" spans="1:13" x14ac:dyDescent="0.3">
      <c r="A3615">
        <v>26</v>
      </c>
      <c r="B3615" s="21">
        <v>40480</v>
      </c>
      <c r="C3615" s="21" t="str">
        <f t="shared" si="56"/>
        <v>Oct</v>
      </c>
      <c r="D3615" s="6">
        <v>895069.88</v>
      </c>
      <c r="E3615" t="s">
        <v>155</v>
      </c>
      <c r="F3615" s="5">
        <v>40.299999999999997</v>
      </c>
      <c r="G3615" s="5" t="str" cm="1">
        <f t="array" ref="G3615">_xlfn.IFS(F3615&gt;=86,"Hot Week (More Than 85°F)",F3615&lt;50,"Cold Week (Less Than 50°F)",TRUE,"Normal Week")</f>
        <v>Cold Week (Less Than 50°F)</v>
      </c>
      <c r="H3615" s="2">
        <v>2.9380000000000002</v>
      </c>
      <c r="I3615" s="2" t="str" cm="1">
        <f t="array" ref="I3615">_xlfn.IFS(H3615&gt;3.5,"Above Average",H3615&lt;3,"Below Average",TRUE,"Average")</f>
        <v>Below Average</v>
      </c>
      <c r="J3615" s="1">
        <v>132.87083870000001</v>
      </c>
      <c r="K3615" s="1" t="str" cm="1">
        <f t="array" ref="K3615">_xlfn.IFS(J3615&gt;200,"Above Average",J3615&lt;155,"Below Average",TRUE,"Average")</f>
        <v>Below Average</v>
      </c>
      <c r="L3615" s="7">
        <v>8.1489999999999991</v>
      </c>
      <c r="M3615" s="7" t="str" cm="1">
        <f t="array" ref="M3615">_xlfn.IFS(L3615&gt;9,"Above Average",L3615&lt;8,"Below Average",TRUE,"Average")</f>
        <v>Average</v>
      </c>
    </row>
    <row r="3616" spans="1:13" x14ac:dyDescent="0.3">
      <c r="A3616">
        <v>26</v>
      </c>
      <c r="B3616" s="21">
        <v>40487</v>
      </c>
      <c r="C3616" s="21" t="str">
        <f t="shared" si="56"/>
        <v>Nov</v>
      </c>
      <c r="D3616" s="6">
        <v>970224.51</v>
      </c>
      <c r="E3616" t="s">
        <v>155</v>
      </c>
      <c r="F3616" s="5">
        <v>30.51</v>
      </c>
      <c r="G3616" s="5" t="str" cm="1">
        <f t="array" ref="G3616">_xlfn.IFS(F3616&gt;=86,"Hot Week (More Than 85°F)",F3616&lt;50,"Cold Week (Less Than 50°F)",TRUE,"Normal Week")</f>
        <v>Cold Week (Less Than 50°F)</v>
      </c>
      <c r="H3616" s="2">
        <v>2.9380000000000002</v>
      </c>
      <c r="I3616" s="2" t="str" cm="1">
        <f t="array" ref="I3616">_xlfn.IFS(H3616&gt;3.5,"Above Average",H3616&lt;3,"Below Average",TRUE,"Average")</f>
        <v>Below Average</v>
      </c>
      <c r="J3616" s="1">
        <v>132.92458060000001</v>
      </c>
      <c r="K3616" s="1" t="str" cm="1">
        <f t="array" ref="K3616">_xlfn.IFS(J3616&gt;200,"Above Average",J3616&lt;155,"Below Average",TRUE,"Average")</f>
        <v>Below Average</v>
      </c>
      <c r="L3616" s="7">
        <v>8.1489999999999991</v>
      </c>
      <c r="M3616" s="7" t="str" cm="1">
        <f t="array" ref="M3616">_xlfn.IFS(L3616&gt;9,"Above Average",L3616&lt;8,"Below Average",TRUE,"Average")</f>
        <v>Average</v>
      </c>
    </row>
    <row r="3617" spans="1:13" x14ac:dyDescent="0.3">
      <c r="A3617">
        <v>26</v>
      </c>
      <c r="B3617" s="21">
        <v>40494</v>
      </c>
      <c r="C3617" s="21" t="str">
        <f t="shared" si="56"/>
        <v>Nov</v>
      </c>
      <c r="D3617" s="6">
        <v>971193.01</v>
      </c>
      <c r="E3617" t="s">
        <v>155</v>
      </c>
      <c r="F3617" s="5">
        <v>37.51</v>
      </c>
      <c r="G3617" s="5" t="str" cm="1">
        <f t="array" ref="G3617">_xlfn.IFS(F3617&gt;=86,"Hot Week (More Than 85°F)",F3617&lt;50,"Cold Week (Less Than 50°F)",TRUE,"Normal Week")</f>
        <v>Cold Week (Less Than 50°F)</v>
      </c>
      <c r="H3617" s="2">
        <v>2.9609999999999999</v>
      </c>
      <c r="I3617" s="2" t="str" cm="1">
        <f t="array" ref="I3617">_xlfn.IFS(H3617&gt;3.5,"Above Average",H3617&lt;3,"Below Average",TRUE,"Average")</f>
        <v>Below Average</v>
      </c>
      <c r="J3617" s="1">
        <v>132.97832260000001</v>
      </c>
      <c r="K3617" s="1" t="str" cm="1">
        <f t="array" ref="K3617">_xlfn.IFS(J3617&gt;200,"Above Average",J3617&lt;155,"Below Average",TRUE,"Average")</f>
        <v>Below Average</v>
      </c>
      <c r="L3617" s="7">
        <v>8.1489999999999991</v>
      </c>
      <c r="M3617" s="7" t="str" cm="1">
        <f t="array" ref="M3617">_xlfn.IFS(L3617&gt;9,"Above Average",L3617&lt;8,"Below Average",TRUE,"Average")</f>
        <v>Average</v>
      </c>
    </row>
    <row r="3618" spans="1:13" x14ac:dyDescent="0.3">
      <c r="A3618">
        <v>26</v>
      </c>
      <c r="B3618" s="21">
        <v>40501</v>
      </c>
      <c r="C3618" s="21" t="str">
        <f t="shared" si="56"/>
        <v>Nov</v>
      </c>
      <c r="D3618" s="6">
        <v>901972.7</v>
      </c>
      <c r="E3618" t="s">
        <v>155</v>
      </c>
      <c r="F3618" s="5">
        <v>36.729999999999997</v>
      </c>
      <c r="G3618" s="5" t="str" cm="1">
        <f t="array" ref="G3618">_xlfn.IFS(F3618&gt;=86,"Hot Week (More Than 85°F)",F3618&lt;50,"Cold Week (Less Than 50°F)",TRUE,"Normal Week")</f>
        <v>Cold Week (Less Than 50°F)</v>
      </c>
      <c r="H3618" s="2">
        <v>3.03</v>
      </c>
      <c r="I3618" s="2" t="str" cm="1">
        <f t="array" ref="I3618">_xlfn.IFS(H3618&gt;3.5,"Above Average",H3618&lt;3,"Below Average",TRUE,"Average")</f>
        <v>Average</v>
      </c>
      <c r="J3618" s="1">
        <v>132.91720000000001</v>
      </c>
      <c r="K3618" s="1" t="str" cm="1">
        <f t="array" ref="K3618">_xlfn.IFS(J3618&gt;200,"Above Average",J3618&lt;155,"Below Average",TRUE,"Average")</f>
        <v>Below Average</v>
      </c>
      <c r="L3618" s="7">
        <v>8.1489999999999991</v>
      </c>
      <c r="M3618" s="7" t="str" cm="1">
        <f t="array" ref="M3618">_xlfn.IFS(L3618&gt;9,"Above Average",L3618&lt;8,"Below Average",TRUE,"Average")</f>
        <v>Average</v>
      </c>
    </row>
    <row r="3619" spans="1:13" x14ac:dyDescent="0.3">
      <c r="A3619">
        <v>26</v>
      </c>
      <c r="B3619" s="21">
        <v>40508</v>
      </c>
      <c r="C3619" s="21" t="str">
        <f t="shared" si="56"/>
        <v>Nov</v>
      </c>
      <c r="D3619" s="6">
        <v>1286833.6200000001</v>
      </c>
      <c r="E3619" t="s">
        <v>156</v>
      </c>
      <c r="F3619" s="5">
        <v>28.11</v>
      </c>
      <c r="G3619" s="5" t="str" cm="1">
        <f t="array" ref="G3619">_xlfn.IFS(F3619&gt;=86,"Hot Week (More Than 85°F)",F3619&lt;50,"Cold Week (Less Than 50°F)",TRUE,"Normal Week")</f>
        <v>Cold Week (Less Than 50°F)</v>
      </c>
      <c r="H3619" s="2">
        <v>3.07</v>
      </c>
      <c r="I3619" s="2" t="str" cm="1">
        <f t="array" ref="I3619">_xlfn.IFS(H3619&gt;3.5,"Above Average",H3619&lt;3,"Below Average",TRUE,"Average")</f>
        <v>Average</v>
      </c>
      <c r="J3619" s="1">
        <v>132.8369333</v>
      </c>
      <c r="K3619" s="1" t="str" cm="1">
        <f t="array" ref="K3619">_xlfn.IFS(J3619&gt;200,"Above Average",J3619&lt;155,"Below Average",TRUE,"Average")</f>
        <v>Below Average</v>
      </c>
      <c r="L3619" s="7">
        <v>8.1489999999999991</v>
      </c>
      <c r="M3619" s="7" t="str" cm="1">
        <f t="array" ref="M3619">_xlfn.IFS(L3619&gt;9,"Above Average",L3619&lt;8,"Below Average",TRUE,"Average")</f>
        <v>Average</v>
      </c>
    </row>
    <row r="3620" spans="1:13" x14ac:dyDescent="0.3">
      <c r="A3620">
        <v>26</v>
      </c>
      <c r="B3620" s="21">
        <v>40515</v>
      </c>
      <c r="C3620" s="21" t="str">
        <f t="shared" si="56"/>
        <v>Dec</v>
      </c>
      <c r="D3620" s="6">
        <v>1016143.64</v>
      </c>
      <c r="E3620" t="s">
        <v>155</v>
      </c>
      <c r="F3620" s="5">
        <v>27.73</v>
      </c>
      <c r="G3620" s="5" t="str" cm="1">
        <f t="array" ref="G3620">_xlfn.IFS(F3620&gt;=86,"Hot Week (More Than 85°F)",F3620&lt;50,"Cold Week (Less Than 50°F)",TRUE,"Normal Week")</f>
        <v>Cold Week (Less Than 50°F)</v>
      </c>
      <c r="H3620" s="2">
        <v>3.0649999999999999</v>
      </c>
      <c r="I3620" s="2" t="str" cm="1">
        <f t="array" ref="I3620">_xlfn.IFS(H3620&gt;3.5,"Above Average",H3620&lt;3,"Below Average",TRUE,"Average")</f>
        <v>Average</v>
      </c>
      <c r="J3620" s="1">
        <v>132.75666670000001</v>
      </c>
      <c r="K3620" s="1" t="str" cm="1">
        <f t="array" ref="K3620">_xlfn.IFS(J3620&gt;200,"Above Average",J3620&lt;155,"Below Average",TRUE,"Average")</f>
        <v>Below Average</v>
      </c>
      <c r="L3620" s="7">
        <v>8.1489999999999991</v>
      </c>
      <c r="M3620" s="7" t="str" cm="1">
        <f t="array" ref="M3620">_xlfn.IFS(L3620&gt;9,"Above Average",L3620&lt;8,"Below Average",TRUE,"Average")</f>
        <v>Average</v>
      </c>
    </row>
    <row r="3621" spans="1:13" x14ac:dyDescent="0.3">
      <c r="A3621">
        <v>26</v>
      </c>
      <c r="B3621" s="21">
        <v>40522</v>
      </c>
      <c r="C3621" s="21" t="str">
        <f t="shared" si="56"/>
        <v>Dec</v>
      </c>
      <c r="D3621" s="6">
        <v>1149612.04</v>
      </c>
      <c r="E3621" t="s">
        <v>155</v>
      </c>
      <c r="F3621" s="5">
        <v>16.600000000000001</v>
      </c>
      <c r="G3621" s="5" t="str" cm="1">
        <f t="array" ref="G3621">_xlfn.IFS(F3621&gt;=86,"Hot Week (More Than 85°F)",F3621&lt;50,"Cold Week (Less Than 50°F)",TRUE,"Normal Week")</f>
        <v>Cold Week (Less Than 50°F)</v>
      </c>
      <c r="H3621" s="2">
        <v>3.1320000000000001</v>
      </c>
      <c r="I3621" s="2" t="str" cm="1">
        <f t="array" ref="I3621">_xlfn.IFS(H3621&gt;3.5,"Above Average",H3621&lt;3,"Below Average",TRUE,"Average")</f>
        <v>Average</v>
      </c>
      <c r="J3621" s="1">
        <v>132.6764</v>
      </c>
      <c r="K3621" s="1" t="str" cm="1">
        <f t="array" ref="K3621">_xlfn.IFS(J3621&gt;200,"Above Average",J3621&lt;155,"Below Average",TRUE,"Average")</f>
        <v>Below Average</v>
      </c>
      <c r="L3621" s="7">
        <v>8.1489999999999991</v>
      </c>
      <c r="M3621" s="7" t="str" cm="1">
        <f t="array" ref="M3621">_xlfn.IFS(L3621&gt;9,"Above Average",L3621&lt;8,"Below Average",TRUE,"Average")</f>
        <v>Average</v>
      </c>
    </row>
    <row r="3622" spans="1:13" x14ac:dyDescent="0.3">
      <c r="A3622">
        <v>26</v>
      </c>
      <c r="B3622" s="21">
        <v>40529</v>
      </c>
      <c r="C3622" s="21" t="str">
        <f t="shared" si="56"/>
        <v>Dec</v>
      </c>
      <c r="D3622" s="6">
        <v>1196813.33</v>
      </c>
      <c r="E3622" t="s">
        <v>155</v>
      </c>
      <c r="F3622" s="5">
        <v>20.61</v>
      </c>
      <c r="G3622" s="5" t="str" cm="1">
        <f t="array" ref="G3622">_xlfn.IFS(F3622&gt;=86,"Hot Week (More Than 85°F)",F3622&lt;50,"Cold Week (Less Than 50°F)",TRUE,"Normal Week")</f>
        <v>Cold Week (Less Than 50°F)</v>
      </c>
      <c r="H3622" s="2">
        <v>3.1389999999999998</v>
      </c>
      <c r="I3622" s="2" t="str" cm="1">
        <f t="array" ref="I3622">_xlfn.IFS(H3622&gt;3.5,"Above Average",H3622&lt;3,"Below Average",TRUE,"Average")</f>
        <v>Average</v>
      </c>
      <c r="J3622" s="1">
        <v>132.6804516</v>
      </c>
      <c r="K3622" s="1" t="str" cm="1">
        <f t="array" ref="K3622">_xlfn.IFS(J3622&gt;200,"Above Average",J3622&lt;155,"Below Average",TRUE,"Average")</f>
        <v>Below Average</v>
      </c>
      <c r="L3622" s="7">
        <v>8.1489999999999991</v>
      </c>
      <c r="M3622" s="7" t="str" cm="1">
        <f t="array" ref="M3622">_xlfn.IFS(L3622&gt;9,"Above Average",L3622&lt;8,"Below Average",TRUE,"Average")</f>
        <v>Average</v>
      </c>
    </row>
    <row r="3623" spans="1:13" x14ac:dyDescent="0.3">
      <c r="A3623">
        <v>26</v>
      </c>
      <c r="B3623" s="21">
        <v>40536</v>
      </c>
      <c r="C3623" s="21" t="str">
        <f t="shared" si="56"/>
        <v>Dec</v>
      </c>
      <c r="D3623" s="6">
        <v>1573982.47</v>
      </c>
      <c r="E3623" t="s">
        <v>155</v>
      </c>
      <c r="F3623" s="5">
        <v>21.81</v>
      </c>
      <c r="G3623" s="5" t="str" cm="1">
        <f t="array" ref="G3623">_xlfn.IFS(F3623&gt;=86,"Hot Week (More Than 85°F)",F3623&lt;50,"Cold Week (Less Than 50°F)",TRUE,"Normal Week")</f>
        <v>Cold Week (Less Than 50°F)</v>
      </c>
      <c r="H3623" s="2">
        <v>3.15</v>
      </c>
      <c r="I3623" s="2" t="str" cm="1">
        <f t="array" ref="I3623">_xlfn.IFS(H3623&gt;3.5,"Above Average",H3623&lt;3,"Below Average",TRUE,"Average")</f>
        <v>Average</v>
      </c>
      <c r="J3623" s="1">
        <v>132.74774189999999</v>
      </c>
      <c r="K3623" s="1" t="str" cm="1">
        <f t="array" ref="K3623">_xlfn.IFS(J3623&gt;200,"Above Average",J3623&lt;155,"Below Average",TRUE,"Average")</f>
        <v>Below Average</v>
      </c>
      <c r="L3623" s="7">
        <v>8.1489999999999991</v>
      </c>
      <c r="M3623" s="7" t="str" cm="1">
        <f t="array" ref="M3623">_xlfn.IFS(L3623&gt;9,"Above Average",L3623&lt;8,"Below Average",TRUE,"Average")</f>
        <v>Average</v>
      </c>
    </row>
    <row r="3624" spans="1:13" x14ac:dyDescent="0.3">
      <c r="A3624">
        <v>26</v>
      </c>
      <c r="B3624" s="21">
        <v>40543</v>
      </c>
      <c r="C3624" s="21" t="str">
        <f t="shared" si="56"/>
        <v>Dec</v>
      </c>
      <c r="D3624" s="6">
        <v>877268.29</v>
      </c>
      <c r="E3624" t="s">
        <v>156</v>
      </c>
      <c r="F3624" s="5">
        <v>18.73</v>
      </c>
      <c r="G3624" s="5" t="str" cm="1">
        <f t="array" ref="G3624">_xlfn.IFS(F3624&gt;=86,"Hot Week (More Than 85°F)",F3624&lt;50,"Cold Week (Less Than 50°F)",TRUE,"Normal Week")</f>
        <v>Cold Week (Less Than 50°F)</v>
      </c>
      <c r="H3624" s="2">
        <v>3.177</v>
      </c>
      <c r="I3624" s="2" t="str" cm="1">
        <f t="array" ref="I3624">_xlfn.IFS(H3624&gt;3.5,"Above Average",H3624&lt;3,"Below Average",TRUE,"Average")</f>
        <v>Average</v>
      </c>
      <c r="J3624" s="1">
        <v>132.81503230000001</v>
      </c>
      <c r="K3624" s="1" t="str" cm="1">
        <f t="array" ref="K3624">_xlfn.IFS(J3624&gt;200,"Above Average",J3624&lt;155,"Below Average",TRUE,"Average")</f>
        <v>Below Average</v>
      </c>
      <c r="L3624" s="7">
        <v>8.1489999999999991</v>
      </c>
      <c r="M3624" s="7" t="str" cm="1">
        <f t="array" ref="M3624">_xlfn.IFS(L3624&gt;9,"Above Average",L3624&lt;8,"Below Average",TRUE,"Average")</f>
        <v>Average</v>
      </c>
    </row>
    <row r="3625" spans="1:13" x14ac:dyDescent="0.3">
      <c r="A3625">
        <v>26</v>
      </c>
      <c r="B3625" s="21">
        <v>40550</v>
      </c>
      <c r="C3625" s="21" t="str">
        <f t="shared" si="56"/>
        <v>Jan</v>
      </c>
      <c r="D3625" s="6">
        <v>938149.21</v>
      </c>
      <c r="E3625" t="s">
        <v>155</v>
      </c>
      <c r="F3625" s="5">
        <v>21.13</v>
      </c>
      <c r="G3625" s="5" t="str" cm="1">
        <f t="array" ref="G3625">_xlfn.IFS(F3625&gt;=86,"Hot Week (More Than 85°F)",F3625&lt;50,"Cold Week (Less Than 50°F)",TRUE,"Normal Week")</f>
        <v>Cold Week (Less Than 50°F)</v>
      </c>
      <c r="H3625" s="2">
        <v>3.1930000000000001</v>
      </c>
      <c r="I3625" s="2" t="str" cm="1">
        <f t="array" ref="I3625">_xlfn.IFS(H3625&gt;3.5,"Above Average",H3625&lt;3,"Below Average",TRUE,"Average")</f>
        <v>Average</v>
      </c>
      <c r="J3625" s="1">
        <v>132.88232260000001</v>
      </c>
      <c r="K3625" s="1" t="str" cm="1">
        <f t="array" ref="K3625">_xlfn.IFS(J3625&gt;200,"Above Average",J3625&lt;155,"Below Average",TRUE,"Average")</f>
        <v>Below Average</v>
      </c>
      <c r="L3625" s="7">
        <v>7.907</v>
      </c>
      <c r="M3625" s="7" t="str" cm="1">
        <f t="array" ref="M3625">_xlfn.IFS(L3625&gt;9,"Above Average",L3625&lt;8,"Below Average",TRUE,"Average")</f>
        <v>Below Average</v>
      </c>
    </row>
    <row r="3626" spans="1:13" x14ac:dyDescent="0.3">
      <c r="A3626">
        <v>26</v>
      </c>
      <c r="B3626" s="21">
        <v>40557</v>
      </c>
      <c r="C3626" s="21" t="str">
        <f t="shared" si="56"/>
        <v>Jan</v>
      </c>
      <c r="D3626" s="6">
        <v>812323.29</v>
      </c>
      <c r="E3626" t="s">
        <v>155</v>
      </c>
      <c r="F3626" s="5">
        <v>16.7</v>
      </c>
      <c r="G3626" s="5" t="str" cm="1">
        <f t="array" ref="G3626">_xlfn.IFS(F3626&gt;=86,"Hot Week (More Than 85°F)",F3626&lt;50,"Cold Week (Less Than 50°F)",TRUE,"Normal Week")</f>
        <v>Cold Week (Less Than 50°F)</v>
      </c>
      <c r="H3626" s="2">
        <v>3.2149999999999999</v>
      </c>
      <c r="I3626" s="2" t="str" cm="1">
        <f t="array" ref="I3626">_xlfn.IFS(H3626&gt;3.5,"Above Average",H3626&lt;3,"Below Average",TRUE,"Average")</f>
        <v>Average</v>
      </c>
      <c r="J3626" s="1">
        <v>132.9510645</v>
      </c>
      <c r="K3626" s="1" t="str" cm="1">
        <f t="array" ref="K3626">_xlfn.IFS(J3626&gt;200,"Above Average",J3626&lt;155,"Below Average",TRUE,"Average")</f>
        <v>Below Average</v>
      </c>
      <c r="L3626" s="7">
        <v>7.907</v>
      </c>
      <c r="M3626" s="7" t="str" cm="1">
        <f t="array" ref="M3626">_xlfn.IFS(L3626&gt;9,"Above Average",L3626&lt;8,"Below Average",TRUE,"Average")</f>
        <v>Below Average</v>
      </c>
    </row>
    <row r="3627" spans="1:13" x14ac:dyDescent="0.3">
      <c r="A3627">
        <v>26</v>
      </c>
      <c r="B3627" s="21">
        <v>40564</v>
      </c>
      <c r="C3627" s="21" t="str">
        <f t="shared" si="56"/>
        <v>Jan</v>
      </c>
      <c r="D3627" s="6">
        <v>809833.21</v>
      </c>
      <c r="E3627" t="s">
        <v>155</v>
      </c>
      <c r="F3627" s="5">
        <v>12.98</v>
      </c>
      <c r="G3627" s="5" t="str" cm="1">
        <f t="array" ref="G3627">_xlfn.IFS(F3627&gt;=86,"Hot Week (More Than 85°F)",F3627&lt;50,"Cold Week (Less Than 50°F)",TRUE,"Normal Week")</f>
        <v>Cold Week (Less Than 50°F)</v>
      </c>
      <c r="H3627" s="2">
        <v>3.2320000000000002</v>
      </c>
      <c r="I3627" s="2" t="str" cm="1">
        <f t="array" ref="I3627">_xlfn.IFS(H3627&gt;3.5,"Above Average",H3627&lt;3,"Below Average",TRUE,"Average")</f>
        <v>Average</v>
      </c>
      <c r="J3627" s="1">
        <v>133.02851609999999</v>
      </c>
      <c r="K3627" s="1" t="str" cm="1">
        <f t="array" ref="K3627">_xlfn.IFS(J3627&gt;200,"Above Average",J3627&lt;155,"Below Average",TRUE,"Average")</f>
        <v>Below Average</v>
      </c>
      <c r="L3627" s="7">
        <v>7.907</v>
      </c>
      <c r="M3627" s="7" t="str" cm="1">
        <f t="array" ref="M3627">_xlfn.IFS(L3627&gt;9,"Above Average",L3627&lt;8,"Below Average",TRUE,"Average")</f>
        <v>Below Average</v>
      </c>
    </row>
    <row r="3628" spans="1:13" x14ac:dyDescent="0.3">
      <c r="A3628">
        <v>26</v>
      </c>
      <c r="B3628" s="21">
        <v>40571</v>
      </c>
      <c r="C3628" s="21" t="str">
        <f t="shared" si="56"/>
        <v>Jan</v>
      </c>
      <c r="D3628" s="6">
        <v>817485.14</v>
      </c>
      <c r="E3628" t="s">
        <v>155</v>
      </c>
      <c r="F3628" s="5">
        <v>5.54</v>
      </c>
      <c r="G3628" s="5" t="str" cm="1">
        <f t="array" ref="G3628">_xlfn.IFS(F3628&gt;=86,"Hot Week (More Than 85°F)",F3628&lt;50,"Cold Week (Less Than 50°F)",TRUE,"Normal Week")</f>
        <v>Cold Week (Less Than 50°F)</v>
      </c>
      <c r="H3628" s="2">
        <v>3.2429999999999999</v>
      </c>
      <c r="I3628" s="2" t="str" cm="1">
        <f t="array" ref="I3628">_xlfn.IFS(H3628&gt;3.5,"Above Average",H3628&lt;3,"Below Average",TRUE,"Average")</f>
        <v>Average</v>
      </c>
      <c r="J3628" s="1">
        <v>133.10596770000001</v>
      </c>
      <c r="K3628" s="1" t="str" cm="1">
        <f t="array" ref="K3628">_xlfn.IFS(J3628&gt;200,"Above Average",J3628&lt;155,"Below Average",TRUE,"Average")</f>
        <v>Below Average</v>
      </c>
      <c r="L3628" s="7">
        <v>7.907</v>
      </c>
      <c r="M3628" s="7" t="str" cm="1">
        <f t="array" ref="M3628">_xlfn.IFS(L3628&gt;9,"Above Average",L3628&lt;8,"Below Average",TRUE,"Average")</f>
        <v>Below Average</v>
      </c>
    </row>
    <row r="3629" spans="1:13" x14ac:dyDescent="0.3">
      <c r="A3629">
        <v>26</v>
      </c>
      <c r="B3629" s="21">
        <v>40578</v>
      </c>
      <c r="C3629" s="21" t="str">
        <f t="shared" si="56"/>
        <v>Feb</v>
      </c>
      <c r="D3629" s="6">
        <v>911807.02</v>
      </c>
      <c r="E3629" t="s">
        <v>155</v>
      </c>
      <c r="F3629" s="5">
        <v>11.17</v>
      </c>
      <c r="G3629" s="5" t="str" cm="1">
        <f t="array" ref="G3629">_xlfn.IFS(F3629&gt;=86,"Hot Week (More Than 85°F)",F3629&lt;50,"Cold Week (Less Than 50°F)",TRUE,"Normal Week")</f>
        <v>Cold Week (Less Than 50°F)</v>
      </c>
      <c r="H3629" s="2">
        <v>3.24</v>
      </c>
      <c r="I3629" s="2" t="str" cm="1">
        <f t="array" ref="I3629">_xlfn.IFS(H3629&gt;3.5,"Above Average",H3629&lt;3,"Below Average",TRUE,"Average")</f>
        <v>Average</v>
      </c>
      <c r="J3629" s="1">
        <v>133.18341939999999</v>
      </c>
      <c r="K3629" s="1" t="str" cm="1">
        <f t="array" ref="K3629">_xlfn.IFS(J3629&gt;200,"Above Average",J3629&lt;155,"Below Average",TRUE,"Average")</f>
        <v>Below Average</v>
      </c>
      <c r="L3629" s="7">
        <v>7.907</v>
      </c>
      <c r="M3629" s="7" t="str" cm="1">
        <f t="array" ref="M3629">_xlfn.IFS(L3629&gt;9,"Above Average",L3629&lt;8,"Below Average",TRUE,"Average")</f>
        <v>Below Average</v>
      </c>
    </row>
    <row r="3630" spans="1:13" x14ac:dyDescent="0.3">
      <c r="A3630">
        <v>26</v>
      </c>
      <c r="B3630" s="21">
        <v>40585</v>
      </c>
      <c r="C3630" s="21" t="str">
        <f t="shared" si="56"/>
        <v>Feb</v>
      </c>
      <c r="D3630" s="6">
        <v>1010711.08</v>
      </c>
      <c r="E3630" t="s">
        <v>156</v>
      </c>
      <c r="F3630" s="5">
        <v>15.12</v>
      </c>
      <c r="G3630" s="5" t="str" cm="1">
        <f t="array" ref="G3630">_xlfn.IFS(F3630&gt;=86,"Hot Week (More Than 85°F)",F3630&lt;50,"Cold Week (Less Than 50°F)",TRUE,"Normal Week")</f>
        <v>Cold Week (Less Than 50°F)</v>
      </c>
      <c r="H3630" s="2">
        <v>3.2549999999999999</v>
      </c>
      <c r="I3630" s="2" t="str" cm="1">
        <f t="array" ref="I3630">_xlfn.IFS(H3630&gt;3.5,"Above Average",H3630&lt;3,"Below Average",TRUE,"Average")</f>
        <v>Average</v>
      </c>
      <c r="J3630" s="1">
        <v>133.26087100000001</v>
      </c>
      <c r="K3630" s="1" t="str" cm="1">
        <f t="array" ref="K3630">_xlfn.IFS(J3630&gt;200,"Above Average",J3630&lt;155,"Below Average",TRUE,"Average")</f>
        <v>Below Average</v>
      </c>
      <c r="L3630" s="7">
        <v>7.907</v>
      </c>
      <c r="M3630" s="7" t="str" cm="1">
        <f t="array" ref="M3630">_xlfn.IFS(L3630&gt;9,"Above Average",L3630&lt;8,"Below Average",TRUE,"Average")</f>
        <v>Below Average</v>
      </c>
    </row>
    <row r="3631" spans="1:13" x14ac:dyDescent="0.3">
      <c r="A3631">
        <v>26</v>
      </c>
      <c r="B3631" s="21">
        <v>40592</v>
      </c>
      <c r="C3631" s="21" t="str">
        <f t="shared" si="56"/>
        <v>Feb</v>
      </c>
      <c r="D3631" s="6">
        <v>981978.02</v>
      </c>
      <c r="E3631" t="s">
        <v>155</v>
      </c>
      <c r="F3631" s="5">
        <v>19.63</v>
      </c>
      <c r="G3631" s="5" t="str" cm="1">
        <f t="array" ref="G3631">_xlfn.IFS(F3631&gt;=86,"Hot Week (More Than 85°F)",F3631&lt;50,"Cold Week (Less Than 50°F)",TRUE,"Normal Week")</f>
        <v>Cold Week (Less Than 50°F)</v>
      </c>
      <c r="H3631" s="2">
        <v>3.2629999999999999</v>
      </c>
      <c r="I3631" s="2" t="str" cm="1">
        <f t="array" ref="I3631">_xlfn.IFS(H3631&gt;3.5,"Above Average",H3631&lt;3,"Below Average",TRUE,"Average")</f>
        <v>Average</v>
      </c>
      <c r="J3631" s="1">
        <v>133.37014289999999</v>
      </c>
      <c r="K3631" s="1" t="str" cm="1">
        <f t="array" ref="K3631">_xlfn.IFS(J3631&gt;200,"Above Average",J3631&lt;155,"Below Average",TRUE,"Average")</f>
        <v>Below Average</v>
      </c>
      <c r="L3631" s="7">
        <v>7.907</v>
      </c>
      <c r="M3631" s="7" t="str" cm="1">
        <f t="array" ref="M3631">_xlfn.IFS(L3631&gt;9,"Above Average",L3631&lt;8,"Below Average",TRUE,"Average")</f>
        <v>Below Average</v>
      </c>
    </row>
    <row r="3632" spans="1:13" x14ac:dyDescent="0.3">
      <c r="A3632">
        <v>26</v>
      </c>
      <c r="B3632" s="21">
        <v>40599</v>
      </c>
      <c r="C3632" s="21" t="str">
        <f t="shared" si="56"/>
        <v>Feb</v>
      </c>
      <c r="D3632" s="6">
        <v>910298.44</v>
      </c>
      <c r="E3632" t="s">
        <v>155</v>
      </c>
      <c r="F3632" s="5">
        <v>16.3</v>
      </c>
      <c r="G3632" s="5" t="str" cm="1">
        <f t="array" ref="G3632">_xlfn.IFS(F3632&gt;=86,"Hot Week (More Than 85°F)",F3632&lt;50,"Cold Week (Less Than 50°F)",TRUE,"Normal Week")</f>
        <v>Cold Week (Less Than 50°F)</v>
      </c>
      <c r="H3632" s="2">
        <v>3.2810000000000001</v>
      </c>
      <c r="I3632" s="2" t="str" cm="1">
        <f t="array" ref="I3632">_xlfn.IFS(H3632&gt;3.5,"Above Average",H3632&lt;3,"Below Average",TRUE,"Average")</f>
        <v>Average</v>
      </c>
      <c r="J3632" s="1">
        <v>133.4921429</v>
      </c>
      <c r="K3632" s="1" t="str" cm="1">
        <f t="array" ref="K3632">_xlfn.IFS(J3632&gt;200,"Above Average",J3632&lt;155,"Below Average",TRUE,"Average")</f>
        <v>Below Average</v>
      </c>
      <c r="L3632" s="7">
        <v>7.907</v>
      </c>
      <c r="M3632" s="7" t="str" cm="1">
        <f t="array" ref="M3632">_xlfn.IFS(L3632&gt;9,"Above Average",L3632&lt;8,"Below Average",TRUE,"Average")</f>
        <v>Below Average</v>
      </c>
    </row>
    <row r="3633" spans="1:13" x14ac:dyDescent="0.3">
      <c r="A3633">
        <v>26</v>
      </c>
      <c r="B3633" s="21">
        <v>40606</v>
      </c>
      <c r="C3633" s="21" t="str">
        <f t="shared" si="56"/>
        <v>Mar</v>
      </c>
      <c r="D3633" s="6">
        <v>945643.17</v>
      </c>
      <c r="E3633" t="s">
        <v>155</v>
      </c>
      <c r="F3633" s="5">
        <v>14.31</v>
      </c>
      <c r="G3633" s="5" t="str" cm="1">
        <f t="array" ref="G3633">_xlfn.IFS(F3633&gt;=86,"Hot Week (More Than 85°F)",F3633&lt;50,"Cold Week (Less Than 50°F)",TRUE,"Normal Week")</f>
        <v>Cold Week (Less Than 50°F)</v>
      </c>
      <c r="H3633" s="2">
        <v>3.4369999999999998</v>
      </c>
      <c r="I3633" s="2" t="str" cm="1">
        <f t="array" ref="I3633">_xlfn.IFS(H3633&gt;3.5,"Above Average",H3633&lt;3,"Below Average",TRUE,"Average")</f>
        <v>Average</v>
      </c>
      <c r="J3633" s="1">
        <v>133.61414289999999</v>
      </c>
      <c r="K3633" s="1" t="str" cm="1">
        <f t="array" ref="K3633">_xlfn.IFS(J3633&gt;200,"Above Average",J3633&lt;155,"Below Average",TRUE,"Average")</f>
        <v>Below Average</v>
      </c>
      <c r="L3633" s="7">
        <v>7.907</v>
      </c>
      <c r="M3633" s="7" t="str" cm="1">
        <f t="array" ref="M3633">_xlfn.IFS(L3633&gt;9,"Above Average",L3633&lt;8,"Below Average",TRUE,"Average")</f>
        <v>Below Average</v>
      </c>
    </row>
    <row r="3634" spans="1:13" x14ac:dyDescent="0.3">
      <c r="A3634">
        <v>26</v>
      </c>
      <c r="B3634" s="21">
        <v>40613</v>
      </c>
      <c r="C3634" s="21" t="str">
        <f t="shared" si="56"/>
        <v>Mar</v>
      </c>
      <c r="D3634" s="6">
        <v>946614.55</v>
      </c>
      <c r="E3634" t="s">
        <v>155</v>
      </c>
      <c r="F3634" s="5">
        <v>28.13</v>
      </c>
      <c r="G3634" s="5" t="str" cm="1">
        <f t="array" ref="G3634">_xlfn.IFS(F3634&gt;=86,"Hot Week (More Than 85°F)",F3634&lt;50,"Cold Week (Less Than 50°F)",TRUE,"Normal Week")</f>
        <v>Cold Week (Less Than 50°F)</v>
      </c>
      <c r="H3634" s="2">
        <v>3.6</v>
      </c>
      <c r="I3634" s="2" t="str" cm="1">
        <f t="array" ref="I3634">_xlfn.IFS(H3634&gt;3.5,"Above Average",H3634&lt;3,"Below Average",TRUE,"Average")</f>
        <v>Above Average</v>
      </c>
      <c r="J3634" s="1">
        <v>133.7361429</v>
      </c>
      <c r="K3634" s="1" t="str" cm="1">
        <f t="array" ref="K3634">_xlfn.IFS(J3634&gt;200,"Above Average",J3634&lt;155,"Below Average",TRUE,"Average")</f>
        <v>Below Average</v>
      </c>
      <c r="L3634" s="7">
        <v>7.907</v>
      </c>
      <c r="M3634" s="7" t="str" cm="1">
        <f t="array" ref="M3634">_xlfn.IFS(L3634&gt;9,"Above Average",L3634&lt;8,"Below Average",TRUE,"Average")</f>
        <v>Below Average</v>
      </c>
    </row>
    <row r="3635" spans="1:13" x14ac:dyDescent="0.3">
      <c r="A3635">
        <v>26</v>
      </c>
      <c r="B3635" s="21">
        <v>40620</v>
      </c>
      <c r="C3635" s="21" t="str">
        <f t="shared" si="56"/>
        <v>Mar</v>
      </c>
      <c r="D3635" s="6">
        <v>887426.12</v>
      </c>
      <c r="E3635" t="s">
        <v>155</v>
      </c>
      <c r="F3635" s="5">
        <v>31.76</v>
      </c>
      <c r="G3635" s="5" t="str" cm="1">
        <f t="array" ref="G3635">_xlfn.IFS(F3635&gt;=86,"Hot Week (More Than 85°F)",F3635&lt;50,"Cold Week (Less Than 50°F)",TRUE,"Normal Week")</f>
        <v>Cold Week (Less Than 50°F)</v>
      </c>
      <c r="H3635" s="2">
        <v>3.6339999999999999</v>
      </c>
      <c r="I3635" s="2" t="str" cm="1">
        <f t="array" ref="I3635">_xlfn.IFS(H3635&gt;3.5,"Above Average",H3635&lt;3,"Below Average",TRUE,"Average")</f>
        <v>Above Average</v>
      </c>
      <c r="J3635" s="1">
        <v>133.8492258</v>
      </c>
      <c r="K3635" s="1" t="str" cm="1">
        <f t="array" ref="K3635">_xlfn.IFS(J3635&gt;200,"Above Average",J3635&lt;155,"Below Average",TRUE,"Average")</f>
        <v>Below Average</v>
      </c>
      <c r="L3635" s="7">
        <v>7.907</v>
      </c>
      <c r="M3635" s="7" t="str" cm="1">
        <f t="array" ref="M3635">_xlfn.IFS(L3635&gt;9,"Above Average",L3635&lt;8,"Below Average",TRUE,"Average")</f>
        <v>Below Average</v>
      </c>
    </row>
    <row r="3636" spans="1:13" x14ac:dyDescent="0.3">
      <c r="A3636">
        <v>26</v>
      </c>
      <c r="B3636" s="21">
        <v>40627</v>
      </c>
      <c r="C3636" s="21" t="str">
        <f t="shared" si="56"/>
        <v>Mar</v>
      </c>
      <c r="D3636" s="6">
        <v>866566.54</v>
      </c>
      <c r="E3636" t="s">
        <v>155</v>
      </c>
      <c r="F3636" s="5">
        <v>22.99</v>
      </c>
      <c r="G3636" s="5" t="str" cm="1">
        <f t="array" ref="G3636">_xlfn.IFS(F3636&gt;=86,"Hot Week (More Than 85°F)",F3636&lt;50,"Cold Week (Less Than 50°F)",TRUE,"Normal Week")</f>
        <v>Cold Week (Less Than 50°F)</v>
      </c>
      <c r="H3636" s="2">
        <v>3.6240000000000001</v>
      </c>
      <c r="I3636" s="2" t="str" cm="1">
        <f t="array" ref="I3636">_xlfn.IFS(H3636&gt;3.5,"Above Average",H3636&lt;3,"Below Average",TRUE,"Average")</f>
        <v>Above Average</v>
      </c>
      <c r="J3636" s="1">
        <v>133.95874190000001</v>
      </c>
      <c r="K3636" s="1" t="str" cm="1">
        <f t="array" ref="K3636">_xlfn.IFS(J3636&gt;200,"Above Average",J3636&lt;155,"Below Average",TRUE,"Average")</f>
        <v>Below Average</v>
      </c>
      <c r="L3636" s="7">
        <v>7.907</v>
      </c>
      <c r="M3636" s="7" t="str" cm="1">
        <f t="array" ref="M3636">_xlfn.IFS(L3636&gt;9,"Above Average",L3636&lt;8,"Below Average",TRUE,"Average")</f>
        <v>Below Average</v>
      </c>
    </row>
    <row r="3637" spans="1:13" x14ac:dyDescent="0.3">
      <c r="A3637">
        <v>26</v>
      </c>
      <c r="B3637" s="21">
        <v>40634</v>
      </c>
      <c r="C3637" s="21" t="str">
        <f t="shared" si="56"/>
        <v>Apr</v>
      </c>
      <c r="D3637" s="6">
        <v>849231.61</v>
      </c>
      <c r="E3637" t="s">
        <v>155</v>
      </c>
      <c r="F3637" s="5">
        <v>22.99</v>
      </c>
      <c r="G3637" s="5" t="str" cm="1">
        <f t="array" ref="G3637">_xlfn.IFS(F3637&gt;=86,"Hot Week (More Than 85°F)",F3637&lt;50,"Cold Week (Less Than 50°F)",TRUE,"Normal Week")</f>
        <v>Cold Week (Less Than 50°F)</v>
      </c>
      <c r="H3637" s="2">
        <v>3.6379999999999999</v>
      </c>
      <c r="I3637" s="2" t="str" cm="1">
        <f t="array" ref="I3637">_xlfn.IFS(H3637&gt;3.5,"Above Average",H3637&lt;3,"Below Average",TRUE,"Average")</f>
        <v>Above Average</v>
      </c>
      <c r="J3637" s="1">
        <v>134.06825810000001</v>
      </c>
      <c r="K3637" s="1" t="str" cm="1">
        <f t="array" ref="K3637">_xlfn.IFS(J3637&gt;200,"Above Average",J3637&lt;155,"Below Average",TRUE,"Average")</f>
        <v>Below Average</v>
      </c>
      <c r="L3637" s="7">
        <v>7.8179999999999996</v>
      </c>
      <c r="M3637" s="7" t="str" cm="1">
        <f t="array" ref="M3637">_xlfn.IFS(L3637&gt;9,"Above Average",L3637&lt;8,"Below Average",TRUE,"Average")</f>
        <v>Below Average</v>
      </c>
    </row>
    <row r="3638" spans="1:13" x14ac:dyDescent="0.3">
      <c r="A3638">
        <v>26</v>
      </c>
      <c r="B3638" s="21">
        <v>40641</v>
      </c>
      <c r="C3638" s="21" t="str">
        <f t="shared" si="56"/>
        <v>Apr</v>
      </c>
      <c r="D3638" s="6">
        <v>985229.81</v>
      </c>
      <c r="E3638" t="s">
        <v>155</v>
      </c>
      <c r="F3638" s="5">
        <v>29.09</v>
      </c>
      <c r="G3638" s="5" t="str" cm="1">
        <f t="array" ref="G3638">_xlfn.IFS(F3638&gt;=86,"Hot Week (More Than 85°F)",F3638&lt;50,"Cold Week (Less Than 50°F)",TRUE,"Normal Week")</f>
        <v>Cold Week (Less Than 50°F)</v>
      </c>
      <c r="H3638" s="2">
        <v>3.72</v>
      </c>
      <c r="I3638" s="2" t="str" cm="1">
        <f t="array" ref="I3638">_xlfn.IFS(H3638&gt;3.5,"Above Average",H3638&lt;3,"Below Average",TRUE,"Average")</f>
        <v>Above Average</v>
      </c>
      <c r="J3638" s="1">
        <v>134.17777419999999</v>
      </c>
      <c r="K3638" s="1" t="str" cm="1">
        <f t="array" ref="K3638">_xlfn.IFS(J3638&gt;200,"Above Average",J3638&lt;155,"Below Average",TRUE,"Average")</f>
        <v>Below Average</v>
      </c>
      <c r="L3638" s="7">
        <v>7.8179999999999996</v>
      </c>
      <c r="M3638" s="7" t="str" cm="1">
        <f t="array" ref="M3638">_xlfn.IFS(L3638&gt;9,"Above Average",L3638&lt;8,"Below Average",TRUE,"Average")</f>
        <v>Below Average</v>
      </c>
    </row>
    <row r="3639" spans="1:13" x14ac:dyDescent="0.3">
      <c r="A3639">
        <v>26</v>
      </c>
      <c r="B3639" s="21">
        <v>40648</v>
      </c>
      <c r="C3639" s="21" t="str">
        <f t="shared" si="56"/>
        <v>Apr</v>
      </c>
      <c r="D3639" s="6">
        <v>863266.12</v>
      </c>
      <c r="E3639" t="s">
        <v>155</v>
      </c>
      <c r="F3639" s="5">
        <v>39.46</v>
      </c>
      <c r="G3639" s="5" t="str" cm="1">
        <f t="array" ref="G3639">_xlfn.IFS(F3639&gt;=86,"Hot Week (More Than 85°F)",F3639&lt;50,"Cold Week (Less Than 50°F)",TRUE,"Normal Week")</f>
        <v>Cold Week (Less Than 50°F)</v>
      </c>
      <c r="H3639" s="2">
        <v>3.823</v>
      </c>
      <c r="I3639" s="2" t="str" cm="1">
        <f t="array" ref="I3639">_xlfn.IFS(H3639&gt;3.5,"Above Average",H3639&lt;3,"Below Average",TRUE,"Average")</f>
        <v>Above Average</v>
      </c>
      <c r="J3639" s="1">
        <v>134.2784667</v>
      </c>
      <c r="K3639" s="1" t="str" cm="1">
        <f t="array" ref="K3639">_xlfn.IFS(J3639&gt;200,"Above Average",J3639&lt;155,"Below Average",TRUE,"Average")</f>
        <v>Below Average</v>
      </c>
      <c r="L3639" s="7">
        <v>7.8179999999999996</v>
      </c>
      <c r="M3639" s="7" t="str" cm="1">
        <f t="array" ref="M3639">_xlfn.IFS(L3639&gt;9,"Above Average",L3639&lt;8,"Below Average",TRUE,"Average")</f>
        <v>Below Average</v>
      </c>
    </row>
    <row r="3640" spans="1:13" x14ac:dyDescent="0.3">
      <c r="A3640">
        <v>26</v>
      </c>
      <c r="B3640" s="21">
        <v>40655</v>
      </c>
      <c r="C3640" s="21" t="str">
        <f t="shared" si="56"/>
        <v>Apr</v>
      </c>
      <c r="D3640" s="6">
        <v>921700.61</v>
      </c>
      <c r="E3640" t="s">
        <v>155</v>
      </c>
      <c r="F3640" s="5">
        <v>33.81</v>
      </c>
      <c r="G3640" s="5" t="str" cm="1">
        <f t="array" ref="G3640">_xlfn.IFS(F3640&gt;=86,"Hot Week (More Than 85°F)",F3640&lt;50,"Cold Week (Less Than 50°F)",TRUE,"Normal Week")</f>
        <v>Cold Week (Less Than 50°F)</v>
      </c>
      <c r="H3640" s="2">
        <v>3.919</v>
      </c>
      <c r="I3640" s="2" t="str" cm="1">
        <f t="array" ref="I3640">_xlfn.IFS(H3640&gt;3.5,"Above Average",H3640&lt;3,"Below Average",TRUE,"Average")</f>
        <v>Above Average</v>
      </c>
      <c r="J3640" s="1">
        <v>134.3571</v>
      </c>
      <c r="K3640" s="1" t="str" cm="1">
        <f t="array" ref="K3640">_xlfn.IFS(J3640&gt;200,"Above Average",J3640&lt;155,"Below Average",TRUE,"Average")</f>
        <v>Below Average</v>
      </c>
      <c r="L3640" s="7">
        <v>7.8179999999999996</v>
      </c>
      <c r="M3640" s="7" t="str" cm="1">
        <f t="array" ref="M3640">_xlfn.IFS(L3640&gt;9,"Above Average",L3640&lt;8,"Below Average",TRUE,"Average")</f>
        <v>Below Average</v>
      </c>
    </row>
    <row r="3641" spans="1:13" x14ac:dyDescent="0.3">
      <c r="A3641">
        <v>26</v>
      </c>
      <c r="B3641" s="21">
        <v>40662</v>
      </c>
      <c r="C3641" s="21" t="str">
        <f t="shared" si="56"/>
        <v>Apr</v>
      </c>
      <c r="D3641" s="6">
        <v>873450.29</v>
      </c>
      <c r="E3641" t="s">
        <v>155</v>
      </c>
      <c r="F3641" s="5">
        <v>47.17</v>
      </c>
      <c r="G3641" s="5" t="str" cm="1">
        <f t="array" ref="G3641">_xlfn.IFS(F3641&gt;=86,"Hot Week (More Than 85°F)",F3641&lt;50,"Cold Week (Less Than 50°F)",TRUE,"Normal Week")</f>
        <v>Cold Week (Less Than 50°F)</v>
      </c>
      <c r="H3641" s="2">
        <v>3.988</v>
      </c>
      <c r="I3641" s="2" t="str" cm="1">
        <f t="array" ref="I3641">_xlfn.IFS(H3641&gt;3.5,"Above Average",H3641&lt;3,"Below Average",TRUE,"Average")</f>
        <v>Above Average</v>
      </c>
      <c r="J3641" s="1">
        <v>134.43573330000001</v>
      </c>
      <c r="K3641" s="1" t="str" cm="1">
        <f t="array" ref="K3641">_xlfn.IFS(J3641&gt;200,"Above Average",J3641&lt;155,"Below Average",TRUE,"Average")</f>
        <v>Below Average</v>
      </c>
      <c r="L3641" s="7">
        <v>7.8179999999999996</v>
      </c>
      <c r="M3641" s="7" t="str" cm="1">
        <f t="array" ref="M3641">_xlfn.IFS(L3641&gt;9,"Above Average",L3641&lt;8,"Below Average",TRUE,"Average")</f>
        <v>Below Average</v>
      </c>
    </row>
    <row r="3642" spans="1:13" x14ac:dyDescent="0.3">
      <c r="A3642">
        <v>26</v>
      </c>
      <c r="B3642" s="21">
        <v>40669</v>
      </c>
      <c r="C3642" s="21" t="str">
        <f t="shared" si="56"/>
        <v>May</v>
      </c>
      <c r="D3642" s="6">
        <v>1024778.23</v>
      </c>
      <c r="E3642" t="s">
        <v>155</v>
      </c>
      <c r="F3642" s="5">
        <v>45</v>
      </c>
      <c r="G3642" s="5" t="str" cm="1">
        <f t="array" ref="G3642">_xlfn.IFS(F3642&gt;=86,"Hot Week (More Than 85°F)",F3642&lt;50,"Cold Week (Less Than 50°F)",TRUE,"Normal Week")</f>
        <v>Cold Week (Less Than 50°F)</v>
      </c>
      <c r="H3642" s="2">
        <v>4.0780000000000003</v>
      </c>
      <c r="I3642" s="2" t="str" cm="1">
        <f t="array" ref="I3642">_xlfn.IFS(H3642&gt;3.5,"Above Average",H3642&lt;3,"Below Average",TRUE,"Average")</f>
        <v>Above Average</v>
      </c>
      <c r="J3642" s="1">
        <v>134.51436670000001</v>
      </c>
      <c r="K3642" s="1" t="str" cm="1">
        <f t="array" ref="K3642">_xlfn.IFS(J3642&gt;200,"Above Average",J3642&lt;155,"Below Average",TRUE,"Average")</f>
        <v>Below Average</v>
      </c>
      <c r="L3642" s="7">
        <v>7.8179999999999996</v>
      </c>
      <c r="M3642" s="7" t="str" cm="1">
        <f t="array" ref="M3642">_xlfn.IFS(L3642&gt;9,"Above Average",L3642&lt;8,"Below Average",TRUE,"Average")</f>
        <v>Below Average</v>
      </c>
    </row>
    <row r="3643" spans="1:13" x14ac:dyDescent="0.3">
      <c r="A3643">
        <v>26</v>
      </c>
      <c r="B3643" s="21">
        <v>40676</v>
      </c>
      <c r="C3643" s="21" t="str">
        <f t="shared" si="56"/>
        <v>May</v>
      </c>
      <c r="D3643" s="6">
        <v>941008.85</v>
      </c>
      <c r="E3643" t="s">
        <v>155</v>
      </c>
      <c r="F3643" s="5">
        <v>48.2</v>
      </c>
      <c r="G3643" s="5" t="str" cm="1">
        <f t="array" ref="G3643">_xlfn.IFS(F3643&gt;=86,"Hot Week (More Than 85°F)",F3643&lt;50,"Cold Week (Less Than 50°F)",TRUE,"Normal Week")</f>
        <v>Cold Week (Less Than 50°F)</v>
      </c>
      <c r="H3643" s="2">
        <v>4.0949999999999998</v>
      </c>
      <c r="I3643" s="2" t="str" cm="1">
        <f t="array" ref="I3643">_xlfn.IFS(H3643&gt;3.5,"Above Average",H3643&lt;3,"Below Average",TRUE,"Average")</f>
        <v>Above Average</v>
      </c>
      <c r="J3643" s="1">
        <v>134.59299999999999</v>
      </c>
      <c r="K3643" s="1" t="str" cm="1">
        <f t="array" ref="K3643">_xlfn.IFS(J3643&gt;200,"Above Average",J3643&lt;155,"Below Average",TRUE,"Average")</f>
        <v>Below Average</v>
      </c>
      <c r="L3643" s="7">
        <v>7.8179999999999996</v>
      </c>
      <c r="M3643" s="7" t="str" cm="1">
        <f t="array" ref="M3643">_xlfn.IFS(L3643&gt;9,"Above Average",L3643&lt;8,"Below Average",TRUE,"Average")</f>
        <v>Below Average</v>
      </c>
    </row>
    <row r="3644" spans="1:13" x14ac:dyDescent="0.3">
      <c r="A3644">
        <v>26</v>
      </c>
      <c r="B3644" s="21">
        <v>40683</v>
      </c>
      <c r="C3644" s="21" t="str">
        <f t="shared" si="56"/>
        <v>May</v>
      </c>
      <c r="D3644" s="6">
        <v>938334.62</v>
      </c>
      <c r="E3644" t="s">
        <v>155</v>
      </c>
      <c r="F3644" s="5">
        <v>48.86</v>
      </c>
      <c r="G3644" s="5" t="str" cm="1">
        <f t="array" ref="G3644">_xlfn.IFS(F3644&gt;=86,"Hot Week (More Than 85°F)",F3644&lt;50,"Cold Week (Less Than 50°F)",TRUE,"Normal Week")</f>
        <v>Cold Week (Less Than 50°F)</v>
      </c>
      <c r="H3644" s="2">
        <v>4.101</v>
      </c>
      <c r="I3644" s="2" t="str" cm="1">
        <f t="array" ref="I3644">_xlfn.IFS(H3644&gt;3.5,"Above Average",H3644&lt;3,"Below Average",TRUE,"Average")</f>
        <v>Above Average</v>
      </c>
      <c r="J3644" s="1">
        <v>134.68038709999999</v>
      </c>
      <c r="K3644" s="1" t="str" cm="1">
        <f t="array" ref="K3644">_xlfn.IFS(J3644&gt;200,"Above Average",J3644&lt;155,"Below Average",TRUE,"Average")</f>
        <v>Below Average</v>
      </c>
      <c r="L3644" s="7">
        <v>7.8179999999999996</v>
      </c>
      <c r="M3644" s="7" t="str" cm="1">
        <f t="array" ref="M3644">_xlfn.IFS(L3644&gt;9,"Above Average",L3644&lt;8,"Below Average",TRUE,"Average")</f>
        <v>Below Average</v>
      </c>
    </row>
    <row r="3645" spans="1:13" x14ac:dyDescent="0.3">
      <c r="A3645">
        <v>26</v>
      </c>
      <c r="B3645" s="21">
        <v>40690</v>
      </c>
      <c r="C3645" s="21" t="str">
        <f t="shared" si="56"/>
        <v>May</v>
      </c>
      <c r="D3645" s="6">
        <v>996723.58</v>
      </c>
      <c r="E3645" t="s">
        <v>155</v>
      </c>
      <c r="F3645" s="5">
        <v>56.74</v>
      </c>
      <c r="G3645" s="5" t="str" cm="1">
        <f t="array" ref="G3645">_xlfn.IFS(F3645&gt;=86,"Hot Week (More Than 85°F)",F3645&lt;50,"Cold Week (Less Than 50°F)",TRUE,"Normal Week")</f>
        <v>Normal Week</v>
      </c>
      <c r="H3645" s="2">
        <v>4.0339999999999998</v>
      </c>
      <c r="I3645" s="2" t="str" cm="1">
        <f t="array" ref="I3645">_xlfn.IFS(H3645&gt;3.5,"Above Average",H3645&lt;3,"Below Average",TRUE,"Average")</f>
        <v>Above Average</v>
      </c>
      <c r="J3645" s="1">
        <v>134.76777419999999</v>
      </c>
      <c r="K3645" s="1" t="str" cm="1">
        <f t="array" ref="K3645">_xlfn.IFS(J3645&gt;200,"Above Average",J3645&lt;155,"Below Average",TRUE,"Average")</f>
        <v>Below Average</v>
      </c>
      <c r="L3645" s="7">
        <v>7.8179999999999996</v>
      </c>
      <c r="M3645" s="7" t="str" cm="1">
        <f t="array" ref="M3645">_xlfn.IFS(L3645&gt;9,"Above Average",L3645&lt;8,"Below Average",TRUE,"Average")</f>
        <v>Below Average</v>
      </c>
    </row>
    <row r="3646" spans="1:13" x14ac:dyDescent="0.3">
      <c r="A3646">
        <v>26</v>
      </c>
      <c r="B3646" s="21">
        <v>40697</v>
      </c>
      <c r="C3646" s="21" t="str">
        <f t="shared" si="56"/>
        <v>Jun</v>
      </c>
      <c r="D3646" s="6">
        <v>1054454.3999999999</v>
      </c>
      <c r="E3646" t="s">
        <v>155</v>
      </c>
      <c r="F3646" s="5">
        <v>60.49</v>
      </c>
      <c r="G3646" s="5" t="str" cm="1">
        <f t="array" ref="G3646">_xlfn.IFS(F3646&gt;=86,"Hot Week (More Than 85°F)",F3646&lt;50,"Cold Week (Less Than 50°F)",TRUE,"Normal Week")</f>
        <v>Normal Week</v>
      </c>
      <c r="H3646" s="2">
        <v>3.9729999999999999</v>
      </c>
      <c r="I3646" s="2" t="str" cm="1">
        <f t="array" ref="I3646">_xlfn.IFS(H3646&gt;3.5,"Above Average",H3646&lt;3,"Below Average",TRUE,"Average")</f>
        <v>Above Average</v>
      </c>
      <c r="J3646" s="1">
        <v>134.85516129999999</v>
      </c>
      <c r="K3646" s="1" t="str" cm="1">
        <f t="array" ref="K3646">_xlfn.IFS(J3646&gt;200,"Above Average",J3646&lt;155,"Below Average",TRUE,"Average")</f>
        <v>Below Average</v>
      </c>
      <c r="L3646" s="7">
        <v>7.8179999999999996</v>
      </c>
      <c r="M3646" s="7" t="str" cm="1">
        <f t="array" ref="M3646">_xlfn.IFS(L3646&gt;9,"Above Average",L3646&lt;8,"Below Average",TRUE,"Average")</f>
        <v>Below Average</v>
      </c>
    </row>
    <row r="3647" spans="1:13" x14ac:dyDescent="0.3">
      <c r="A3647">
        <v>26</v>
      </c>
      <c r="B3647" s="21">
        <v>40704</v>
      </c>
      <c r="C3647" s="21" t="str">
        <f t="shared" si="56"/>
        <v>Jun</v>
      </c>
      <c r="D3647" s="6">
        <v>1094058.68</v>
      </c>
      <c r="E3647" t="s">
        <v>155</v>
      </c>
      <c r="F3647" s="5">
        <v>59.85</v>
      </c>
      <c r="G3647" s="5" t="str" cm="1">
        <f t="array" ref="G3647">_xlfn.IFS(F3647&gt;=86,"Hot Week (More Than 85°F)",F3647&lt;50,"Cold Week (Less Than 50°F)",TRUE,"Normal Week")</f>
        <v>Normal Week</v>
      </c>
      <c r="H3647" s="2">
        <v>3.9239999999999999</v>
      </c>
      <c r="I3647" s="2" t="str" cm="1">
        <f t="array" ref="I3647">_xlfn.IFS(H3647&gt;3.5,"Above Average",H3647&lt;3,"Below Average",TRUE,"Average")</f>
        <v>Above Average</v>
      </c>
      <c r="J3647" s="1">
        <v>134.94254839999999</v>
      </c>
      <c r="K3647" s="1" t="str" cm="1">
        <f t="array" ref="K3647">_xlfn.IFS(J3647&gt;200,"Above Average",J3647&lt;155,"Below Average",TRUE,"Average")</f>
        <v>Below Average</v>
      </c>
      <c r="L3647" s="7">
        <v>7.8179999999999996</v>
      </c>
      <c r="M3647" s="7" t="str" cm="1">
        <f t="array" ref="M3647">_xlfn.IFS(L3647&gt;9,"Above Average",L3647&lt;8,"Below Average",TRUE,"Average")</f>
        <v>Below Average</v>
      </c>
    </row>
    <row r="3648" spans="1:13" x14ac:dyDescent="0.3">
      <c r="A3648">
        <v>26</v>
      </c>
      <c r="B3648" s="21">
        <v>40711</v>
      </c>
      <c r="C3648" s="21" t="str">
        <f t="shared" si="56"/>
        <v>Jun</v>
      </c>
      <c r="D3648" s="6">
        <v>981646.46</v>
      </c>
      <c r="E3648" t="s">
        <v>155</v>
      </c>
      <c r="F3648" s="5">
        <v>54.5</v>
      </c>
      <c r="G3648" s="5" t="str" cm="1">
        <f t="array" ref="G3648">_xlfn.IFS(F3648&gt;=86,"Hot Week (More Than 85°F)",F3648&lt;50,"Cold Week (Less Than 50°F)",TRUE,"Normal Week")</f>
        <v>Normal Week</v>
      </c>
      <c r="H3648" s="2">
        <v>3.8730000000000002</v>
      </c>
      <c r="I3648" s="2" t="str" cm="1">
        <f t="array" ref="I3648">_xlfn.IFS(H3648&gt;3.5,"Above Average",H3648&lt;3,"Below Average",TRUE,"Average")</f>
        <v>Above Average</v>
      </c>
      <c r="J3648" s="1">
        <v>135.08373330000001</v>
      </c>
      <c r="K3648" s="1" t="str" cm="1">
        <f t="array" ref="K3648">_xlfn.IFS(J3648&gt;200,"Above Average",J3648&lt;155,"Below Average",TRUE,"Average")</f>
        <v>Below Average</v>
      </c>
      <c r="L3648" s="7">
        <v>7.8179999999999996</v>
      </c>
      <c r="M3648" s="7" t="str" cm="1">
        <f t="array" ref="M3648">_xlfn.IFS(L3648&gt;9,"Above Average",L3648&lt;8,"Below Average",TRUE,"Average")</f>
        <v>Below Average</v>
      </c>
    </row>
    <row r="3649" spans="1:13" x14ac:dyDescent="0.3">
      <c r="A3649">
        <v>26</v>
      </c>
      <c r="B3649" s="21">
        <v>40718</v>
      </c>
      <c r="C3649" s="21" t="str">
        <f t="shared" si="56"/>
        <v>Jun</v>
      </c>
      <c r="D3649" s="6">
        <v>997474.93</v>
      </c>
      <c r="E3649" t="s">
        <v>155</v>
      </c>
      <c r="F3649" s="5">
        <v>56.94</v>
      </c>
      <c r="G3649" s="5" t="str" cm="1">
        <f t="array" ref="G3649">_xlfn.IFS(F3649&gt;=86,"Hot Week (More Than 85°F)",F3649&lt;50,"Cold Week (Less Than 50°F)",TRUE,"Normal Week")</f>
        <v>Normal Week</v>
      </c>
      <c r="H3649" s="2">
        <v>3.851</v>
      </c>
      <c r="I3649" s="2" t="str" cm="1">
        <f t="array" ref="I3649">_xlfn.IFS(H3649&gt;3.5,"Above Average",H3649&lt;3,"Below Average",TRUE,"Average")</f>
        <v>Above Average</v>
      </c>
      <c r="J3649" s="1">
        <v>135.26526670000001</v>
      </c>
      <c r="K3649" s="1" t="str" cm="1">
        <f t="array" ref="K3649">_xlfn.IFS(J3649&gt;200,"Above Average",J3649&lt;155,"Below Average",TRUE,"Average")</f>
        <v>Below Average</v>
      </c>
      <c r="L3649" s="7">
        <v>7.8179999999999996</v>
      </c>
      <c r="M3649" s="7" t="str" cm="1">
        <f t="array" ref="M3649">_xlfn.IFS(L3649&gt;9,"Above Average",L3649&lt;8,"Below Average",TRUE,"Average")</f>
        <v>Below Average</v>
      </c>
    </row>
    <row r="3650" spans="1:13" x14ac:dyDescent="0.3">
      <c r="A3650">
        <v>26</v>
      </c>
      <c r="B3650" s="21">
        <v>40725</v>
      </c>
      <c r="C3650" s="21" t="str">
        <f t="shared" ref="C3650:C3713" si="57">TEXT(B3650, "mmm")</f>
        <v>Jul</v>
      </c>
      <c r="D3650" s="6">
        <v>1070119.0900000001</v>
      </c>
      <c r="E3650" t="s">
        <v>155</v>
      </c>
      <c r="F3650" s="5">
        <v>59.89</v>
      </c>
      <c r="G3650" s="5" t="str" cm="1">
        <f t="array" ref="G3650">_xlfn.IFS(F3650&gt;=86,"Hot Week (More Than 85°F)",F3650&lt;50,"Cold Week (Less Than 50°F)",TRUE,"Normal Week")</f>
        <v>Normal Week</v>
      </c>
      <c r="H3650" s="2">
        <v>3.8149999999999999</v>
      </c>
      <c r="I3650" s="2" t="str" cm="1">
        <f t="array" ref="I3650">_xlfn.IFS(H3650&gt;3.5,"Above Average",H3650&lt;3,"Below Average",TRUE,"Average")</f>
        <v>Above Average</v>
      </c>
      <c r="J3650" s="1">
        <v>135.4468</v>
      </c>
      <c r="K3650" s="1" t="str" cm="1">
        <f t="array" ref="K3650">_xlfn.IFS(J3650&gt;200,"Above Average",J3650&lt;155,"Below Average",TRUE,"Average")</f>
        <v>Below Average</v>
      </c>
      <c r="L3650" s="7">
        <v>7.7670000000000003</v>
      </c>
      <c r="M3650" s="7" t="str" cm="1">
        <f t="array" ref="M3650">_xlfn.IFS(L3650&gt;9,"Above Average",L3650&lt;8,"Below Average",TRUE,"Average")</f>
        <v>Below Average</v>
      </c>
    </row>
    <row r="3651" spans="1:13" x14ac:dyDescent="0.3">
      <c r="A3651">
        <v>26</v>
      </c>
      <c r="B3651" s="21">
        <v>40732</v>
      </c>
      <c r="C3651" s="21" t="str">
        <f t="shared" si="57"/>
        <v>Jul</v>
      </c>
      <c r="D3651" s="6">
        <v>1133807.03</v>
      </c>
      <c r="E3651" t="s">
        <v>155</v>
      </c>
      <c r="F3651" s="5">
        <v>63.34</v>
      </c>
      <c r="G3651" s="5" t="str" cm="1">
        <f t="array" ref="G3651">_xlfn.IFS(F3651&gt;=86,"Hot Week (More Than 85°F)",F3651&lt;50,"Cold Week (Less Than 50°F)",TRUE,"Normal Week")</f>
        <v>Normal Week</v>
      </c>
      <c r="H3651" s="2">
        <v>3.7839999999999998</v>
      </c>
      <c r="I3651" s="2" t="str" cm="1">
        <f t="array" ref="I3651">_xlfn.IFS(H3651&gt;3.5,"Above Average",H3651&lt;3,"Below Average",TRUE,"Average")</f>
        <v>Above Average</v>
      </c>
      <c r="J3651" s="1">
        <v>135.62833330000001</v>
      </c>
      <c r="K3651" s="1" t="str" cm="1">
        <f t="array" ref="K3651">_xlfn.IFS(J3651&gt;200,"Above Average",J3651&lt;155,"Below Average",TRUE,"Average")</f>
        <v>Below Average</v>
      </c>
      <c r="L3651" s="7">
        <v>7.7670000000000003</v>
      </c>
      <c r="M3651" s="7" t="str" cm="1">
        <f t="array" ref="M3651">_xlfn.IFS(L3651&gt;9,"Above Average",L3651&lt;8,"Below Average",TRUE,"Average")</f>
        <v>Below Average</v>
      </c>
    </row>
    <row r="3652" spans="1:13" x14ac:dyDescent="0.3">
      <c r="A3652">
        <v>26</v>
      </c>
      <c r="B3652" s="21">
        <v>40739</v>
      </c>
      <c r="C3652" s="21" t="str">
        <f t="shared" si="57"/>
        <v>Jul</v>
      </c>
      <c r="D3652" s="6">
        <v>1021534.7</v>
      </c>
      <c r="E3652" t="s">
        <v>155</v>
      </c>
      <c r="F3652" s="5">
        <v>64.430000000000007</v>
      </c>
      <c r="G3652" s="5" t="str" cm="1">
        <f t="array" ref="G3652">_xlfn.IFS(F3652&gt;=86,"Hot Week (More Than 85°F)",F3652&lt;50,"Cold Week (Less Than 50°F)",TRUE,"Normal Week")</f>
        <v>Normal Week</v>
      </c>
      <c r="H3652" s="2">
        <v>3.827</v>
      </c>
      <c r="I3652" s="2" t="str" cm="1">
        <f t="array" ref="I3652">_xlfn.IFS(H3652&gt;3.5,"Above Average",H3652&lt;3,"Below Average",TRUE,"Average")</f>
        <v>Above Average</v>
      </c>
      <c r="J3652" s="1">
        <v>135.7837419</v>
      </c>
      <c r="K3652" s="1" t="str" cm="1">
        <f t="array" ref="K3652">_xlfn.IFS(J3652&gt;200,"Above Average",J3652&lt;155,"Below Average",TRUE,"Average")</f>
        <v>Below Average</v>
      </c>
      <c r="L3652" s="7">
        <v>7.7670000000000003</v>
      </c>
      <c r="M3652" s="7" t="str" cm="1">
        <f t="array" ref="M3652">_xlfn.IFS(L3652&gt;9,"Above Average",L3652&lt;8,"Below Average",TRUE,"Average")</f>
        <v>Below Average</v>
      </c>
    </row>
    <row r="3653" spans="1:13" x14ac:dyDescent="0.3">
      <c r="A3653">
        <v>26</v>
      </c>
      <c r="B3653" s="21">
        <v>40746</v>
      </c>
      <c r="C3653" s="21" t="str">
        <f t="shared" si="57"/>
        <v>Jul</v>
      </c>
      <c r="D3653" s="6">
        <v>1017867.8</v>
      </c>
      <c r="E3653" t="s">
        <v>155</v>
      </c>
      <c r="F3653" s="5">
        <v>69.52</v>
      </c>
      <c r="G3653" s="5" t="str" cm="1">
        <f t="array" ref="G3653">_xlfn.IFS(F3653&gt;=86,"Hot Week (More Than 85°F)",F3653&lt;50,"Cold Week (Less Than 50°F)",TRUE,"Normal Week")</f>
        <v>Normal Week</v>
      </c>
      <c r="H3653" s="2">
        <v>3.8820000000000001</v>
      </c>
      <c r="I3653" s="2" t="str" cm="1">
        <f t="array" ref="I3653">_xlfn.IFS(H3653&gt;3.5,"Above Average",H3653&lt;3,"Below Average",TRUE,"Average")</f>
        <v>Above Average</v>
      </c>
      <c r="J3653" s="1">
        <v>135.87383869999999</v>
      </c>
      <c r="K3653" s="1" t="str" cm="1">
        <f t="array" ref="K3653">_xlfn.IFS(J3653&gt;200,"Above Average",J3653&lt;155,"Below Average",TRUE,"Average")</f>
        <v>Below Average</v>
      </c>
      <c r="L3653" s="7">
        <v>7.7670000000000003</v>
      </c>
      <c r="M3653" s="7" t="str" cm="1">
        <f t="array" ref="M3653">_xlfn.IFS(L3653&gt;9,"Above Average",L3653&lt;8,"Below Average",TRUE,"Average")</f>
        <v>Below Average</v>
      </c>
    </row>
    <row r="3654" spans="1:13" x14ac:dyDescent="0.3">
      <c r="A3654">
        <v>26</v>
      </c>
      <c r="B3654" s="21">
        <v>40753</v>
      </c>
      <c r="C3654" s="21" t="str">
        <f t="shared" si="57"/>
        <v>Jul</v>
      </c>
      <c r="D3654" s="6">
        <v>1005360.5</v>
      </c>
      <c r="E3654" t="s">
        <v>155</v>
      </c>
      <c r="F3654" s="5">
        <v>63.32</v>
      </c>
      <c r="G3654" s="5" t="str" cm="1">
        <f t="array" ref="G3654">_xlfn.IFS(F3654&gt;=86,"Hot Week (More Than 85°F)",F3654&lt;50,"Cold Week (Less Than 50°F)",TRUE,"Normal Week")</f>
        <v>Normal Week</v>
      </c>
      <c r="H3654" s="2">
        <v>3.8980000000000001</v>
      </c>
      <c r="I3654" s="2" t="str" cm="1">
        <f t="array" ref="I3654">_xlfn.IFS(H3654&gt;3.5,"Above Average",H3654&lt;3,"Below Average",TRUE,"Average")</f>
        <v>Above Average</v>
      </c>
      <c r="J3654" s="1">
        <v>135.96393549999999</v>
      </c>
      <c r="K3654" s="1" t="str" cm="1">
        <f t="array" ref="K3654">_xlfn.IFS(J3654&gt;200,"Above Average",J3654&lt;155,"Below Average",TRUE,"Average")</f>
        <v>Below Average</v>
      </c>
      <c r="L3654" s="7">
        <v>7.7670000000000003</v>
      </c>
      <c r="M3654" s="7" t="str" cm="1">
        <f t="array" ref="M3654">_xlfn.IFS(L3654&gt;9,"Above Average",L3654&lt;8,"Below Average",TRUE,"Average")</f>
        <v>Below Average</v>
      </c>
    </row>
    <row r="3655" spans="1:13" x14ac:dyDescent="0.3">
      <c r="A3655">
        <v>26</v>
      </c>
      <c r="B3655" s="21">
        <v>40760</v>
      </c>
      <c r="C3655" s="21" t="str">
        <f t="shared" si="57"/>
        <v>Aug</v>
      </c>
      <c r="D3655" s="6">
        <v>1107552.43</v>
      </c>
      <c r="E3655" t="s">
        <v>155</v>
      </c>
      <c r="F3655" s="5">
        <v>63.16</v>
      </c>
      <c r="G3655" s="5" t="str" cm="1">
        <f t="array" ref="G3655">_xlfn.IFS(F3655&gt;=86,"Hot Week (More Than 85°F)",F3655&lt;50,"Cold Week (Less Than 50°F)",TRUE,"Normal Week")</f>
        <v>Normal Week</v>
      </c>
      <c r="H3655" s="2">
        <v>3.903</v>
      </c>
      <c r="I3655" s="2" t="str" cm="1">
        <f t="array" ref="I3655">_xlfn.IFS(H3655&gt;3.5,"Above Average",H3655&lt;3,"Below Average",TRUE,"Average")</f>
        <v>Above Average</v>
      </c>
      <c r="J3655" s="1">
        <v>136.05403229999999</v>
      </c>
      <c r="K3655" s="1" t="str" cm="1">
        <f t="array" ref="K3655">_xlfn.IFS(J3655&gt;200,"Above Average",J3655&lt;155,"Below Average",TRUE,"Average")</f>
        <v>Below Average</v>
      </c>
      <c r="L3655" s="7">
        <v>7.7670000000000003</v>
      </c>
      <c r="M3655" s="7" t="str" cm="1">
        <f t="array" ref="M3655">_xlfn.IFS(L3655&gt;9,"Above Average",L3655&lt;8,"Below Average",TRUE,"Average")</f>
        <v>Below Average</v>
      </c>
    </row>
    <row r="3656" spans="1:13" x14ac:dyDescent="0.3">
      <c r="A3656">
        <v>26</v>
      </c>
      <c r="B3656" s="21">
        <v>40767</v>
      </c>
      <c r="C3656" s="21" t="str">
        <f t="shared" si="57"/>
        <v>Aug</v>
      </c>
      <c r="D3656" s="6">
        <v>1087644.5</v>
      </c>
      <c r="E3656" t="s">
        <v>155</v>
      </c>
      <c r="F3656" s="5">
        <v>62.99</v>
      </c>
      <c r="G3656" s="5" t="str" cm="1">
        <f t="array" ref="G3656">_xlfn.IFS(F3656&gt;=86,"Hot Week (More Than 85°F)",F3656&lt;50,"Cold Week (Less Than 50°F)",TRUE,"Normal Week")</f>
        <v>Normal Week</v>
      </c>
      <c r="H3656" s="2">
        <v>3.88</v>
      </c>
      <c r="I3656" s="2" t="str" cm="1">
        <f t="array" ref="I3656">_xlfn.IFS(H3656&gt;3.5,"Above Average",H3656&lt;3,"Below Average",TRUE,"Average")</f>
        <v>Above Average</v>
      </c>
      <c r="J3656" s="1">
        <v>136.14412899999999</v>
      </c>
      <c r="K3656" s="1" t="str" cm="1">
        <f t="array" ref="K3656">_xlfn.IFS(J3656&gt;200,"Above Average",J3656&lt;155,"Below Average",TRUE,"Average")</f>
        <v>Below Average</v>
      </c>
      <c r="L3656" s="7">
        <v>7.7670000000000003</v>
      </c>
      <c r="M3656" s="7" t="str" cm="1">
        <f t="array" ref="M3656">_xlfn.IFS(L3656&gt;9,"Above Average",L3656&lt;8,"Below Average",TRUE,"Average")</f>
        <v>Below Average</v>
      </c>
    </row>
    <row r="3657" spans="1:13" x14ac:dyDescent="0.3">
      <c r="A3657">
        <v>26</v>
      </c>
      <c r="B3657" s="21">
        <v>40774</v>
      </c>
      <c r="C3657" s="21" t="str">
        <f t="shared" si="57"/>
        <v>Aug</v>
      </c>
      <c r="D3657" s="6">
        <v>1021766.75</v>
      </c>
      <c r="E3657" t="s">
        <v>155</v>
      </c>
      <c r="F3657" s="5">
        <v>60.58</v>
      </c>
      <c r="G3657" s="5" t="str" cm="1">
        <f t="array" ref="G3657">_xlfn.IFS(F3657&gt;=86,"Hot Week (More Than 85°F)",F3657&lt;50,"Cold Week (Less Than 50°F)",TRUE,"Normal Week")</f>
        <v>Normal Week</v>
      </c>
      <c r="H3657" s="2">
        <v>3.82</v>
      </c>
      <c r="I3657" s="2" t="str" cm="1">
        <f t="array" ref="I3657">_xlfn.IFS(H3657&gt;3.5,"Above Average",H3657&lt;3,"Below Average",TRUE,"Average")</f>
        <v>Above Average</v>
      </c>
      <c r="J3657" s="1">
        <v>136.18312900000001</v>
      </c>
      <c r="K3657" s="1" t="str" cm="1">
        <f t="array" ref="K3657">_xlfn.IFS(J3657&gt;200,"Above Average",J3657&lt;155,"Below Average",TRUE,"Average")</f>
        <v>Below Average</v>
      </c>
      <c r="L3657" s="7">
        <v>7.7670000000000003</v>
      </c>
      <c r="M3657" s="7" t="str" cm="1">
        <f t="array" ref="M3657">_xlfn.IFS(L3657&gt;9,"Above Average",L3657&lt;8,"Below Average",TRUE,"Average")</f>
        <v>Below Average</v>
      </c>
    </row>
    <row r="3658" spans="1:13" x14ac:dyDescent="0.3">
      <c r="A3658">
        <v>26</v>
      </c>
      <c r="B3658" s="21">
        <v>40781</v>
      </c>
      <c r="C3658" s="21" t="str">
        <f t="shared" si="57"/>
        <v>Aug</v>
      </c>
      <c r="D3658" s="6">
        <v>1064617.6200000001</v>
      </c>
      <c r="E3658" t="s">
        <v>155</v>
      </c>
      <c r="F3658" s="5">
        <v>61.1</v>
      </c>
      <c r="G3658" s="5" t="str" cm="1">
        <f t="array" ref="G3658">_xlfn.IFS(F3658&gt;=86,"Hot Week (More Than 85°F)",F3658&lt;50,"Cold Week (Less Than 50°F)",TRUE,"Normal Week")</f>
        <v>Normal Week</v>
      </c>
      <c r="H3658" s="2">
        <v>3.7959999999999998</v>
      </c>
      <c r="I3658" s="2" t="str" cm="1">
        <f t="array" ref="I3658">_xlfn.IFS(H3658&gt;3.5,"Above Average",H3658&lt;3,"Below Average",TRUE,"Average")</f>
        <v>Above Average</v>
      </c>
      <c r="J3658" s="1">
        <v>136.21361289999999</v>
      </c>
      <c r="K3658" s="1" t="str" cm="1">
        <f t="array" ref="K3658">_xlfn.IFS(J3658&gt;200,"Above Average",J3658&lt;155,"Below Average",TRUE,"Average")</f>
        <v>Below Average</v>
      </c>
      <c r="L3658" s="7">
        <v>7.7670000000000003</v>
      </c>
      <c r="M3658" s="7" t="str" cm="1">
        <f t="array" ref="M3658">_xlfn.IFS(L3658&gt;9,"Above Average",L3658&lt;8,"Below Average",TRUE,"Average")</f>
        <v>Below Average</v>
      </c>
    </row>
    <row r="3659" spans="1:13" x14ac:dyDescent="0.3">
      <c r="A3659">
        <v>26</v>
      </c>
      <c r="B3659" s="21">
        <v>40788</v>
      </c>
      <c r="C3659" s="21" t="str">
        <f t="shared" si="57"/>
        <v>Sep</v>
      </c>
      <c r="D3659" s="6">
        <v>1040143.14</v>
      </c>
      <c r="E3659" t="s">
        <v>155</v>
      </c>
      <c r="F3659" s="5">
        <v>59.67</v>
      </c>
      <c r="G3659" s="5" t="str" cm="1">
        <f t="array" ref="G3659">_xlfn.IFS(F3659&gt;=86,"Hot Week (More Than 85°F)",F3659&lt;50,"Cold Week (Less Than 50°F)",TRUE,"Normal Week")</f>
        <v>Normal Week</v>
      </c>
      <c r="H3659" s="2">
        <v>3.7839999999999998</v>
      </c>
      <c r="I3659" s="2" t="str" cm="1">
        <f t="array" ref="I3659">_xlfn.IFS(H3659&gt;3.5,"Above Average",H3659&lt;3,"Below Average",TRUE,"Average")</f>
        <v>Above Average</v>
      </c>
      <c r="J3659" s="1">
        <v>136.24409679999999</v>
      </c>
      <c r="K3659" s="1" t="str" cm="1">
        <f t="array" ref="K3659">_xlfn.IFS(J3659&gt;200,"Above Average",J3659&lt;155,"Below Average",TRUE,"Average")</f>
        <v>Below Average</v>
      </c>
      <c r="L3659" s="7">
        <v>7.7670000000000003</v>
      </c>
      <c r="M3659" s="7" t="str" cm="1">
        <f t="array" ref="M3659">_xlfn.IFS(L3659&gt;9,"Above Average",L3659&lt;8,"Below Average",TRUE,"Average")</f>
        <v>Below Average</v>
      </c>
    </row>
    <row r="3660" spans="1:13" x14ac:dyDescent="0.3">
      <c r="A3660">
        <v>26</v>
      </c>
      <c r="B3660" s="21">
        <v>40795</v>
      </c>
      <c r="C3660" s="21" t="str">
        <f t="shared" si="57"/>
        <v>Sep</v>
      </c>
      <c r="D3660" s="6">
        <v>1069710.97</v>
      </c>
      <c r="E3660" t="s">
        <v>156</v>
      </c>
      <c r="F3660" s="5">
        <v>60.98</v>
      </c>
      <c r="G3660" s="5" t="str" cm="1">
        <f t="array" ref="G3660">_xlfn.IFS(F3660&gt;=86,"Hot Week (More Than 85°F)",F3660&lt;50,"Cold Week (Less Than 50°F)",TRUE,"Normal Week")</f>
        <v>Normal Week</v>
      </c>
      <c r="H3660" s="2">
        <v>3.8090000000000002</v>
      </c>
      <c r="I3660" s="2" t="str" cm="1">
        <f t="array" ref="I3660">_xlfn.IFS(H3660&gt;3.5,"Above Average",H3660&lt;3,"Below Average",TRUE,"Average")</f>
        <v>Above Average</v>
      </c>
      <c r="J3660" s="1">
        <v>136.27458060000001</v>
      </c>
      <c r="K3660" s="1" t="str" cm="1">
        <f t="array" ref="K3660">_xlfn.IFS(J3660&gt;200,"Above Average",J3660&lt;155,"Below Average",TRUE,"Average")</f>
        <v>Below Average</v>
      </c>
      <c r="L3660" s="7">
        <v>7.7670000000000003</v>
      </c>
      <c r="M3660" s="7" t="str" cm="1">
        <f t="array" ref="M3660">_xlfn.IFS(L3660&gt;9,"Above Average",L3660&lt;8,"Below Average",TRUE,"Average")</f>
        <v>Below Average</v>
      </c>
    </row>
    <row r="3661" spans="1:13" x14ac:dyDescent="0.3">
      <c r="A3661">
        <v>26</v>
      </c>
      <c r="B3661" s="21">
        <v>40802</v>
      </c>
      <c r="C3661" s="21" t="str">
        <f t="shared" si="57"/>
        <v>Sep</v>
      </c>
      <c r="D3661" s="6">
        <v>951569.84</v>
      </c>
      <c r="E3661" t="s">
        <v>155</v>
      </c>
      <c r="F3661" s="5">
        <v>55.19</v>
      </c>
      <c r="G3661" s="5" t="str" cm="1">
        <f t="array" ref="G3661">_xlfn.IFS(F3661&gt;=86,"Hot Week (More Than 85°F)",F3661&lt;50,"Cold Week (Less Than 50°F)",TRUE,"Normal Week")</f>
        <v>Normal Week</v>
      </c>
      <c r="H3661" s="2">
        <v>3.8090000000000002</v>
      </c>
      <c r="I3661" s="2" t="str" cm="1">
        <f t="array" ref="I3661">_xlfn.IFS(H3661&gt;3.5,"Above Average",H3661&lt;3,"Below Average",TRUE,"Average")</f>
        <v>Above Average</v>
      </c>
      <c r="J3661" s="1">
        <v>136.31450000000001</v>
      </c>
      <c r="K3661" s="1" t="str" cm="1">
        <f t="array" ref="K3661">_xlfn.IFS(J3661&gt;200,"Above Average",J3661&lt;155,"Below Average",TRUE,"Average")</f>
        <v>Below Average</v>
      </c>
      <c r="L3661" s="7">
        <v>7.7670000000000003</v>
      </c>
      <c r="M3661" s="7" t="str" cm="1">
        <f t="array" ref="M3661">_xlfn.IFS(L3661&gt;9,"Above Average",L3661&lt;8,"Below Average",TRUE,"Average")</f>
        <v>Below Average</v>
      </c>
    </row>
    <row r="3662" spans="1:13" x14ac:dyDescent="0.3">
      <c r="A3662">
        <v>26</v>
      </c>
      <c r="B3662" s="21">
        <v>40809</v>
      </c>
      <c r="C3662" s="21" t="str">
        <f t="shared" si="57"/>
        <v>Sep</v>
      </c>
      <c r="D3662" s="6">
        <v>923644.6</v>
      </c>
      <c r="E3662" t="s">
        <v>155</v>
      </c>
      <c r="F3662" s="5">
        <v>50.72</v>
      </c>
      <c r="G3662" s="5" t="str" cm="1">
        <f t="array" ref="G3662">_xlfn.IFS(F3662&gt;=86,"Hot Week (More Than 85°F)",F3662&lt;50,"Cold Week (Less Than 50°F)",TRUE,"Normal Week")</f>
        <v>Normal Week</v>
      </c>
      <c r="H3662" s="2">
        <v>3.758</v>
      </c>
      <c r="I3662" s="2" t="str" cm="1">
        <f t="array" ref="I3662">_xlfn.IFS(H3662&gt;3.5,"Above Average",H3662&lt;3,"Below Average",TRUE,"Average")</f>
        <v>Above Average</v>
      </c>
      <c r="J3662" s="1">
        <v>136.36699999999999</v>
      </c>
      <c r="K3662" s="1" t="str" cm="1">
        <f t="array" ref="K3662">_xlfn.IFS(J3662&gt;200,"Above Average",J3662&lt;155,"Below Average",TRUE,"Average")</f>
        <v>Below Average</v>
      </c>
      <c r="L3662" s="7">
        <v>7.7670000000000003</v>
      </c>
      <c r="M3662" s="7" t="str" cm="1">
        <f t="array" ref="M3662">_xlfn.IFS(L3662&gt;9,"Above Average",L3662&lt;8,"Below Average",TRUE,"Average")</f>
        <v>Below Average</v>
      </c>
    </row>
    <row r="3663" spans="1:13" x14ac:dyDescent="0.3">
      <c r="A3663">
        <v>26</v>
      </c>
      <c r="B3663" s="21">
        <v>40816</v>
      </c>
      <c r="C3663" s="21" t="str">
        <f t="shared" si="57"/>
        <v>Sep</v>
      </c>
      <c r="D3663" s="6">
        <v>959339.51</v>
      </c>
      <c r="E3663" t="s">
        <v>155</v>
      </c>
      <c r="F3663" s="5">
        <v>59.42</v>
      </c>
      <c r="G3663" s="5" t="str" cm="1">
        <f t="array" ref="G3663">_xlfn.IFS(F3663&gt;=86,"Hot Week (More Than 85°F)",F3663&lt;50,"Cold Week (Less Than 50°F)",TRUE,"Normal Week")</f>
        <v>Normal Week</v>
      </c>
      <c r="H3663" s="2">
        <v>3.6840000000000002</v>
      </c>
      <c r="I3663" s="2" t="str" cm="1">
        <f t="array" ref="I3663">_xlfn.IFS(H3663&gt;3.5,"Above Average",H3663&lt;3,"Below Average",TRUE,"Average")</f>
        <v>Above Average</v>
      </c>
      <c r="J3663" s="1">
        <v>136.4195</v>
      </c>
      <c r="K3663" s="1" t="str" cm="1">
        <f t="array" ref="K3663">_xlfn.IFS(J3663&gt;200,"Above Average",J3663&lt;155,"Below Average",TRUE,"Average")</f>
        <v>Below Average</v>
      </c>
      <c r="L3663" s="7">
        <v>7.7670000000000003</v>
      </c>
      <c r="M3663" s="7" t="str" cm="1">
        <f t="array" ref="M3663">_xlfn.IFS(L3663&gt;9,"Above Average",L3663&lt;8,"Below Average",TRUE,"Average")</f>
        <v>Below Average</v>
      </c>
    </row>
    <row r="3664" spans="1:13" x14ac:dyDescent="0.3">
      <c r="A3664">
        <v>26</v>
      </c>
      <c r="B3664" s="21">
        <v>40823</v>
      </c>
      <c r="C3664" s="21" t="str">
        <f t="shared" si="57"/>
        <v>Oct</v>
      </c>
      <c r="D3664" s="6">
        <v>1130022.99</v>
      </c>
      <c r="E3664" t="s">
        <v>155</v>
      </c>
      <c r="F3664" s="5">
        <v>46.84</v>
      </c>
      <c r="G3664" s="5" t="str" cm="1">
        <f t="array" ref="G3664">_xlfn.IFS(F3664&gt;=86,"Hot Week (More Than 85°F)",F3664&lt;50,"Cold Week (Less Than 50°F)",TRUE,"Normal Week")</f>
        <v>Cold Week (Less Than 50°F)</v>
      </c>
      <c r="H3664" s="2">
        <v>3.633</v>
      </c>
      <c r="I3664" s="2" t="str" cm="1">
        <f t="array" ref="I3664">_xlfn.IFS(H3664&gt;3.5,"Above Average",H3664&lt;3,"Below Average",TRUE,"Average")</f>
        <v>Above Average</v>
      </c>
      <c r="J3664" s="1">
        <v>136.47200000000001</v>
      </c>
      <c r="K3664" s="1" t="str" cm="1">
        <f t="array" ref="K3664">_xlfn.IFS(J3664&gt;200,"Above Average",J3664&lt;155,"Below Average",TRUE,"Average")</f>
        <v>Below Average</v>
      </c>
      <c r="L3664" s="7">
        <v>7.5979999999999999</v>
      </c>
      <c r="M3664" s="7" t="str" cm="1">
        <f t="array" ref="M3664">_xlfn.IFS(L3664&gt;9,"Above Average",L3664&lt;8,"Below Average",TRUE,"Average")</f>
        <v>Below Average</v>
      </c>
    </row>
    <row r="3665" spans="1:13" x14ac:dyDescent="0.3">
      <c r="A3665">
        <v>26</v>
      </c>
      <c r="B3665" s="21">
        <v>40830</v>
      </c>
      <c r="C3665" s="21" t="str">
        <f t="shared" si="57"/>
        <v>Oct</v>
      </c>
      <c r="D3665" s="6">
        <v>987886.07999999996</v>
      </c>
      <c r="E3665" t="s">
        <v>155</v>
      </c>
      <c r="F3665" s="5">
        <v>53.91</v>
      </c>
      <c r="G3665" s="5" t="str" cm="1">
        <f t="array" ref="G3665">_xlfn.IFS(F3665&gt;=86,"Hot Week (More Than 85°F)",F3665&lt;50,"Cold Week (Less Than 50°F)",TRUE,"Normal Week")</f>
        <v>Normal Week</v>
      </c>
      <c r="H3665" s="2">
        <v>3.5830000000000002</v>
      </c>
      <c r="I3665" s="2" t="str" cm="1">
        <f t="array" ref="I3665">_xlfn.IFS(H3665&gt;3.5,"Above Average",H3665&lt;3,"Below Average",TRUE,"Average")</f>
        <v>Above Average</v>
      </c>
      <c r="J3665" s="1">
        <v>136.51509680000001</v>
      </c>
      <c r="K3665" s="1" t="str" cm="1">
        <f t="array" ref="K3665">_xlfn.IFS(J3665&gt;200,"Above Average",J3665&lt;155,"Below Average",TRUE,"Average")</f>
        <v>Below Average</v>
      </c>
      <c r="L3665" s="7">
        <v>7.5979999999999999</v>
      </c>
      <c r="M3665" s="7" t="str" cm="1">
        <f t="array" ref="M3665">_xlfn.IFS(L3665&gt;9,"Above Average",L3665&lt;8,"Below Average",TRUE,"Average")</f>
        <v>Below Average</v>
      </c>
    </row>
    <row r="3666" spans="1:13" x14ac:dyDescent="0.3">
      <c r="A3666">
        <v>26</v>
      </c>
      <c r="B3666" s="21">
        <v>40837</v>
      </c>
      <c r="C3666" s="21" t="str">
        <f t="shared" si="57"/>
        <v>Oct</v>
      </c>
      <c r="D3666" s="6">
        <v>974907.28</v>
      </c>
      <c r="E3666" t="s">
        <v>155</v>
      </c>
      <c r="F3666" s="5">
        <v>45.23</v>
      </c>
      <c r="G3666" s="5" t="str" cm="1">
        <f t="array" ref="G3666">_xlfn.IFS(F3666&gt;=86,"Hot Week (More Than 85°F)",F3666&lt;50,"Cold Week (Less Than 50°F)",TRUE,"Normal Week")</f>
        <v>Cold Week (Less Than 50°F)</v>
      </c>
      <c r="H3666" s="2">
        <v>3.6179999999999999</v>
      </c>
      <c r="I3666" s="2" t="str" cm="1">
        <f t="array" ref="I3666">_xlfn.IFS(H3666&gt;3.5,"Above Average",H3666&lt;3,"Below Average",TRUE,"Average")</f>
        <v>Above Average</v>
      </c>
      <c r="J3666" s="1">
        <v>136.5017742</v>
      </c>
      <c r="K3666" s="1" t="str" cm="1">
        <f t="array" ref="K3666">_xlfn.IFS(J3666&gt;200,"Above Average",J3666&lt;155,"Below Average",TRUE,"Average")</f>
        <v>Below Average</v>
      </c>
      <c r="L3666" s="7">
        <v>7.5979999999999999</v>
      </c>
      <c r="M3666" s="7" t="str" cm="1">
        <f t="array" ref="M3666">_xlfn.IFS(L3666&gt;9,"Above Average",L3666&lt;8,"Below Average",TRUE,"Average")</f>
        <v>Below Average</v>
      </c>
    </row>
    <row r="3667" spans="1:13" x14ac:dyDescent="0.3">
      <c r="A3667">
        <v>26</v>
      </c>
      <c r="B3667" s="21">
        <v>40844</v>
      </c>
      <c r="C3667" s="21" t="str">
        <f t="shared" si="57"/>
        <v>Oct</v>
      </c>
      <c r="D3667" s="6">
        <v>972256.98</v>
      </c>
      <c r="E3667" t="s">
        <v>155</v>
      </c>
      <c r="F3667" s="5">
        <v>35.06</v>
      </c>
      <c r="G3667" s="5" t="str" cm="1">
        <f t="array" ref="G3667">_xlfn.IFS(F3667&gt;=86,"Hot Week (More Than 85°F)",F3667&lt;50,"Cold Week (Less Than 50°F)",TRUE,"Normal Week")</f>
        <v>Cold Week (Less Than 50°F)</v>
      </c>
      <c r="H3667" s="2">
        <v>3.6040000000000001</v>
      </c>
      <c r="I3667" s="2" t="str" cm="1">
        <f t="array" ref="I3667">_xlfn.IFS(H3667&gt;3.5,"Above Average",H3667&lt;3,"Below Average",TRUE,"Average")</f>
        <v>Above Average</v>
      </c>
      <c r="J3667" s="1">
        <v>136.48845159999999</v>
      </c>
      <c r="K3667" s="1" t="str" cm="1">
        <f t="array" ref="K3667">_xlfn.IFS(J3667&gt;200,"Above Average",J3667&lt;155,"Below Average",TRUE,"Average")</f>
        <v>Below Average</v>
      </c>
      <c r="L3667" s="7">
        <v>7.5979999999999999</v>
      </c>
      <c r="M3667" s="7" t="str" cm="1">
        <f t="array" ref="M3667">_xlfn.IFS(L3667&gt;9,"Above Average",L3667&lt;8,"Below Average",TRUE,"Average")</f>
        <v>Below Average</v>
      </c>
    </row>
    <row r="3668" spans="1:13" x14ac:dyDescent="0.3">
      <c r="A3668">
        <v>26</v>
      </c>
      <c r="B3668" s="21">
        <v>40851</v>
      </c>
      <c r="C3668" s="21" t="str">
        <f t="shared" si="57"/>
        <v>Nov</v>
      </c>
      <c r="D3668" s="6">
        <v>988950.75</v>
      </c>
      <c r="E3668" t="s">
        <v>155</v>
      </c>
      <c r="F3668" s="5">
        <v>31.7</v>
      </c>
      <c r="G3668" s="5" t="str" cm="1">
        <f t="array" ref="G3668">_xlfn.IFS(F3668&gt;=86,"Hot Week (More Than 85°F)",F3668&lt;50,"Cold Week (Less Than 50°F)",TRUE,"Normal Week")</f>
        <v>Cold Week (Less Than 50°F)</v>
      </c>
      <c r="H3668" s="2">
        <v>3.5859999999999999</v>
      </c>
      <c r="I3668" s="2" t="str" cm="1">
        <f t="array" ref="I3668">_xlfn.IFS(H3668&gt;3.5,"Above Average",H3668&lt;3,"Below Average",TRUE,"Average")</f>
        <v>Above Average</v>
      </c>
      <c r="J3668" s="1">
        <v>136.47512900000001</v>
      </c>
      <c r="K3668" s="1" t="str" cm="1">
        <f t="array" ref="K3668">_xlfn.IFS(J3668&gt;200,"Above Average",J3668&lt;155,"Below Average",TRUE,"Average")</f>
        <v>Below Average</v>
      </c>
      <c r="L3668" s="7">
        <v>7.5979999999999999</v>
      </c>
      <c r="M3668" s="7" t="str" cm="1">
        <f t="array" ref="M3668">_xlfn.IFS(L3668&gt;9,"Above Average",L3668&lt;8,"Below Average",TRUE,"Average")</f>
        <v>Below Average</v>
      </c>
    </row>
    <row r="3669" spans="1:13" x14ac:dyDescent="0.3">
      <c r="A3669">
        <v>26</v>
      </c>
      <c r="B3669" s="21">
        <v>40858</v>
      </c>
      <c r="C3669" s="21" t="str">
        <f t="shared" si="57"/>
        <v>Nov</v>
      </c>
      <c r="D3669" s="6">
        <v>1077640.1299999999</v>
      </c>
      <c r="E3669" t="s">
        <v>155</v>
      </c>
      <c r="F3669" s="5">
        <v>40.08</v>
      </c>
      <c r="G3669" s="5" t="str" cm="1">
        <f t="array" ref="G3669">_xlfn.IFS(F3669&gt;=86,"Hot Week (More Than 85°F)",F3669&lt;50,"Cold Week (Less Than 50°F)",TRUE,"Normal Week")</f>
        <v>Cold Week (Less Than 50°F)</v>
      </c>
      <c r="H3669" s="2">
        <v>3.57</v>
      </c>
      <c r="I3669" s="2" t="str" cm="1">
        <f t="array" ref="I3669">_xlfn.IFS(H3669&gt;3.5,"Above Average",H3669&lt;3,"Below Average",TRUE,"Average")</f>
        <v>Above Average</v>
      </c>
      <c r="J3669" s="1">
        <v>136.46180649999999</v>
      </c>
      <c r="K3669" s="1" t="str" cm="1">
        <f t="array" ref="K3669">_xlfn.IFS(J3669&gt;200,"Above Average",J3669&lt;155,"Below Average",TRUE,"Average")</f>
        <v>Below Average</v>
      </c>
      <c r="L3669" s="7">
        <v>7.5979999999999999</v>
      </c>
      <c r="M3669" s="7" t="str" cm="1">
        <f t="array" ref="M3669">_xlfn.IFS(L3669&gt;9,"Above Average",L3669&lt;8,"Below Average",TRUE,"Average")</f>
        <v>Below Average</v>
      </c>
    </row>
    <row r="3670" spans="1:13" x14ac:dyDescent="0.3">
      <c r="A3670">
        <v>26</v>
      </c>
      <c r="B3670" s="21">
        <v>40865</v>
      </c>
      <c r="C3670" s="21" t="str">
        <f t="shared" si="57"/>
        <v>Nov</v>
      </c>
      <c r="D3670" s="6">
        <v>946091.79</v>
      </c>
      <c r="E3670" t="s">
        <v>155</v>
      </c>
      <c r="F3670" s="5">
        <v>37.78</v>
      </c>
      <c r="G3670" s="5" t="str" cm="1">
        <f t="array" ref="G3670">_xlfn.IFS(F3670&gt;=86,"Hot Week (More Than 85°F)",F3670&lt;50,"Cold Week (Less Than 50°F)",TRUE,"Normal Week")</f>
        <v>Cold Week (Less Than 50°F)</v>
      </c>
      <c r="H3670" s="2">
        <v>3.5710000000000002</v>
      </c>
      <c r="I3670" s="2" t="str" cm="1">
        <f t="array" ref="I3670">_xlfn.IFS(H3670&gt;3.5,"Above Average",H3670&lt;3,"Below Average",TRUE,"Average")</f>
        <v>Above Average</v>
      </c>
      <c r="J3670" s="1">
        <v>136.46666669999999</v>
      </c>
      <c r="K3670" s="1" t="str" cm="1">
        <f t="array" ref="K3670">_xlfn.IFS(J3670&gt;200,"Above Average",J3670&lt;155,"Below Average",TRUE,"Average")</f>
        <v>Below Average</v>
      </c>
      <c r="L3670" s="7">
        <v>7.5979999999999999</v>
      </c>
      <c r="M3670" s="7" t="str" cm="1">
        <f t="array" ref="M3670">_xlfn.IFS(L3670&gt;9,"Above Average",L3670&lt;8,"Below Average",TRUE,"Average")</f>
        <v>Below Average</v>
      </c>
    </row>
    <row r="3671" spans="1:13" x14ac:dyDescent="0.3">
      <c r="A3671">
        <v>26</v>
      </c>
      <c r="B3671" s="21">
        <v>40872</v>
      </c>
      <c r="C3671" s="21" t="str">
        <f t="shared" si="57"/>
        <v>Nov</v>
      </c>
      <c r="D3671" s="6">
        <v>1282320.05</v>
      </c>
      <c r="E3671" t="s">
        <v>156</v>
      </c>
      <c r="F3671" s="5">
        <v>31.07</v>
      </c>
      <c r="G3671" s="5" t="str" cm="1">
        <f t="array" ref="G3671">_xlfn.IFS(F3671&gt;=86,"Hot Week (More Than 85°F)",F3671&lt;50,"Cold Week (Less Than 50°F)",TRUE,"Normal Week")</f>
        <v>Cold Week (Less Than 50°F)</v>
      </c>
      <c r="H3671" s="2">
        <v>3.536</v>
      </c>
      <c r="I3671" s="2" t="str" cm="1">
        <f t="array" ref="I3671">_xlfn.IFS(H3671&gt;3.5,"Above Average",H3671&lt;3,"Below Average",TRUE,"Average")</f>
        <v>Above Average</v>
      </c>
      <c r="J3671" s="1">
        <v>136.47880000000001</v>
      </c>
      <c r="K3671" s="1" t="str" cm="1">
        <f t="array" ref="K3671">_xlfn.IFS(J3671&gt;200,"Above Average",J3671&lt;155,"Below Average",TRUE,"Average")</f>
        <v>Below Average</v>
      </c>
      <c r="L3671" s="7">
        <v>7.5979999999999999</v>
      </c>
      <c r="M3671" s="7" t="str" cm="1">
        <f t="array" ref="M3671">_xlfn.IFS(L3671&gt;9,"Above Average",L3671&lt;8,"Below Average",TRUE,"Average")</f>
        <v>Below Average</v>
      </c>
    </row>
    <row r="3672" spans="1:13" x14ac:dyDescent="0.3">
      <c r="A3672">
        <v>26</v>
      </c>
      <c r="B3672" s="21">
        <v>40879</v>
      </c>
      <c r="C3672" s="21" t="str">
        <f t="shared" si="57"/>
        <v>Dec</v>
      </c>
      <c r="D3672" s="6">
        <v>1012498.49</v>
      </c>
      <c r="E3672" t="s">
        <v>155</v>
      </c>
      <c r="F3672" s="5">
        <v>36.74</v>
      </c>
      <c r="G3672" s="5" t="str" cm="1">
        <f t="array" ref="G3672">_xlfn.IFS(F3672&gt;=86,"Hot Week (More Than 85°F)",F3672&lt;50,"Cold Week (Less Than 50°F)",TRUE,"Normal Week")</f>
        <v>Cold Week (Less Than 50°F)</v>
      </c>
      <c r="H3672" s="2">
        <v>3.5009999999999999</v>
      </c>
      <c r="I3672" s="2" t="str" cm="1">
        <f t="array" ref="I3672">_xlfn.IFS(H3672&gt;3.5,"Above Average",H3672&lt;3,"Below Average",TRUE,"Average")</f>
        <v>Above Average</v>
      </c>
      <c r="J3672" s="1">
        <v>136.49093329999999</v>
      </c>
      <c r="K3672" s="1" t="str" cm="1">
        <f t="array" ref="K3672">_xlfn.IFS(J3672&gt;200,"Above Average",J3672&lt;155,"Below Average",TRUE,"Average")</f>
        <v>Below Average</v>
      </c>
      <c r="L3672" s="7">
        <v>7.5979999999999999</v>
      </c>
      <c r="M3672" s="7" t="str" cm="1">
        <f t="array" ref="M3672">_xlfn.IFS(L3672&gt;9,"Above Average",L3672&lt;8,"Below Average",TRUE,"Average")</f>
        <v>Below Average</v>
      </c>
    </row>
    <row r="3673" spans="1:13" x14ac:dyDescent="0.3">
      <c r="A3673">
        <v>26</v>
      </c>
      <c r="B3673" s="21">
        <v>40886</v>
      </c>
      <c r="C3673" s="21" t="str">
        <f t="shared" si="57"/>
        <v>Dec</v>
      </c>
      <c r="D3673" s="6">
        <v>1148987.46</v>
      </c>
      <c r="E3673" t="s">
        <v>155</v>
      </c>
      <c r="F3673" s="5">
        <v>34.24</v>
      </c>
      <c r="G3673" s="5" t="str" cm="1">
        <f t="array" ref="G3673">_xlfn.IFS(F3673&gt;=86,"Hot Week (More Than 85°F)",F3673&lt;50,"Cold Week (Less Than 50°F)",TRUE,"Normal Week")</f>
        <v>Cold Week (Less Than 50°F)</v>
      </c>
      <c r="H3673" s="2">
        <v>3.47</v>
      </c>
      <c r="I3673" s="2" t="str" cm="1">
        <f t="array" ref="I3673">_xlfn.IFS(H3673&gt;3.5,"Above Average",H3673&lt;3,"Below Average",TRUE,"Average")</f>
        <v>Average</v>
      </c>
      <c r="J3673" s="1">
        <v>136.50306670000001</v>
      </c>
      <c r="K3673" s="1" t="str" cm="1">
        <f t="array" ref="K3673">_xlfn.IFS(J3673&gt;200,"Above Average",J3673&lt;155,"Below Average",TRUE,"Average")</f>
        <v>Below Average</v>
      </c>
      <c r="L3673" s="7">
        <v>7.5979999999999999</v>
      </c>
      <c r="M3673" s="7" t="str" cm="1">
        <f t="array" ref="M3673">_xlfn.IFS(L3673&gt;9,"Above Average",L3673&lt;8,"Below Average",TRUE,"Average")</f>
        <v>Below Average</v>
      </c>
    </row>
    <row r="3674" spans="1:13" x14ac:dyDescent="0.3">
      <c r="A3674">
        <v>26</v>
      </c>
      <c r="B3674" s="21">
        <v>40893</v>
      </c>
      <c r="C3674" s="21" t="str">
        <f t="shared" si="57"/>
        <v>Dec</v>
      </c>
      <c r="D3674" s="6">
        <v>1204807.83</v>
      </c>
      <c r="E3674" t="s">
        <v>155</v>
      </c>
      <c r="F3674" s="5">
        <v>28.24</v>
      </c>
      <c r="G3674" s="5" t="str" cm="1">
        <f t="array" ref="G3674">_xlfn.IFS(F3674&gt;=86,"Hot Week (More Than 85°F)",F3674&lt;50,"Cold Week (Less Than 50°F)",TRUE,"Normal Week")</f>
        <v>Cold Week (Less Than 50°F)</v>
      </c>
      <c r="H3674" s="2">
        <v>3.4449999999999998</v>
      </c>
      <c r="I3674" s="2" t="str" cm="1">
        <f t="array" ref="I3674">_xlfn.IFS(H3674&gt;3.5,"Above Average",H3674&lt;3,"Below Average",TRUE,"Average")</f>
        <v>Average</v>
      </c>
      <c r="J3674" s="1">
        <v>136.53351610000001</v>
      </c>
      <c r="K3674" s="1" t="str" cm="1">
        <f t="array" ref="K3674">_xlfn.IFS(J3674&gt;200,"Above Average",J3674&lt;155,"Below Average",TRUE,"Average")</f>
        <v>Below Average</v>
      </c>
      <c r="L3674" s="7">
        <v>7.5979999999999999</v>
      </c>
      <c r="M3674" s="7" t="str" cm="1">
        <f t="array" ref="M3674">_xlfn.IFS(L3674&gt;9,"Above Average",L3674&lt;8,"Below Average",TRUE,"Average")</f>
        <v>Below Average</v>
      </c>
    </row>
    <row r="3675" spans="1:13" x14ac:dyDescent="0.3">
      <c r="A3675">
        <v>26</v>
      </c>
      <c r="B3675" s="21">
        <v>40900</v>
      </c>
      <c r="C3675" s="21" t="str">
        <f t="shared" si="57"/>
        <v>Dec</v>
      </c>
      <c r="D3675" s="6">
        <v>1515175.01</v>
      </c>
      <c r="E3675" t="s">
        <v>155</v>
      </c>
      <c r="F3675" s="5">
        <v>22.53</v>
      </c>
      <c r="G3675" s="5" t="str" cm="1">
        <f t="array" ref="G3675">_xlfn.IFS(F3675&gt;=86,"Hot Week (More Than 85°F)",F3675&lt;50,"Cold Week (Less Than 50°F)",TRUE,"Normal Week")</f>
        <v>Cold Week (Less Than 50°F)</v>
      </c>
      <c r="H3675" s="2">
        <v>3.4129999999999998</v>
      </c>
      <c r="I3675" s="2" t="str" cm="1">
        <f t="array" ref="I3675">_xlfn.IFS(H3675&gt;3.5,"Above Average",H3675&lt;3,"Below Average",TRUE,"Average")</f>
        <v>Average</v>
      </c>
      <c r="J3675" s="1">
        <v>136.58838710000001</v>
      </c>
      <c r="K3675" s="1" t="str" cm="1">
        <f t="array" ref="K3675">_xlfn.IFS(J3675&gt;200,"Above Average",J3675&lt;155,"Below Average",TRUE,"Average")</f>
        <v>Below Average</v>
      </c>
      <c r="L3675" s="7">
        <v>7.5979999999999999</v>
      </c>
      <c r="M3675" s="7" t="str" cm="1">
        <f t="array" ref="M3675">_xlfn.IFS(L3675&gt;9,"Above Average",L3675&lt;8,"Below Average",TRUE,"Average")</f>
        <v>Below Average</v>
      </c>
    </row>
    <row r="3676" spans="1:13" x14ac:dyDescent="0.3">
      <c r="A3676">
        <v>26</v>
      </c>
      <c r="B3676" s="21">
        <v>40907</v>
      </c>
      <c r="C3676" s="21" t="str">
        <f t="shared" si="57"/>
        <v>Dec</v>
      </c>
      <c r="D3676" s="6">
        <v>972834.42</v>
      </c>
      <c r="E3676" t="s">
        <v>156</v>
      </c>
      <c r="F3676" s="5">
        <v>18.8</v>
      </c>
      <c r="G3676" s="5" t="str" cm="1">
        <f t="array" ref="G3676">_xlfn.IFS(F3676&gt;=86,"Hot Week (More Than 85°F)",F3676&lt;50,"Cold Week (Less Than 50°F)",TRUE,"Normal Week")</f>
        <v>Cold Week (Less Than 50°F)</v>
      </c>
      <c r="H3676" s="2">
        <v>3.4020000000000001</v>
      </c>
      <c r="I3676" s="2" t="str" cm="1">
        <f t="array" ref="I3676">_xlfn.IFS(H3676&gt;3.5,"Above Average",H3676&lt;3,"Below Average",TRUE,"Average")</f>
        <v>Average</v>
      </c>
      <c r="J3676" s="1">
        <v>136.6432581</v>
      </c>
      <c r="K3676" s="1" t="str" cm="1">
        <f t="array" ref="K3676">_xlfn.IFS(J3676&gt;200,"Above Average",J3676&lt;155,"Below Average",TRUE,"Average")</f>
        <v>Below Average</v>
      </c>
      <c r="L3676" s="7">
        <v>7.5979999999999999</v>
      </c>
      <c r="M3676" s="7" t="str" cm="1">
        <f t="array" ref="M3676">_xlfn.IFS(L3676&gt;9,"Above Average",L3676&lt;8,"Below Average",TRUE,"Average")</f>
        <v>Below Average</v>
      </c>
    </row>
    <row r="3677" spans="1:13" x14ac:dyDescent="0.3">
      <c r="A3677">
        <v>26</v>
      </c>
      <c r="B3677" s="21">
        <v>40914</v>
      </c>
      <c r="C3677" s="21" t="str">
        <f t="shared" si="57"/>
        <v>Jan</v>
      </c>
      <c r="D3677" s="6">
        <v>971557.62</v>
      </c>
      <c r="E3677" t="s">
        <v>155</v>
      </c>
      <c r="F3677" s="5">
        <v>22.94</v>
      </c>
      <c r="G3677" s="5" t="str" cm="1">
        <f t="array" ref="G3677">_xlfn.IFS(F3677&gt;=86,"Hot Week (More Than 85°F)",F3677&lt;50,"Cold Week (Less Than 50°F)",TRUE,"Normal Week")</f>
        <v>Cold Week (Less Than 50°F)</v>
      </c>
      <c r="H3677" s="2">
        <v>3.4390000000000001</v>
      </c>
      <c r="I3677" s="2" t="str" cm="1">
        <f t="array" ref="I3677">_xlfn.IFS(H3677&gt;3.5,"Above Average",H3677&lt;3,"Below Average",TRUE,"Average")</f>
        <v>Average</v>
      </c>
      <c r="J3677" s="1">
        <v>136.69812899999999</v>
      </c>
      <c r="K3677" s="1" t="str" cm="1">
        <f t="array" ref="K3677">_xlfn.IFS(J3677&gt;200,"Above Average",J3677&lt;155,"Below Average",TRUE,"Average")</f>
        <v>Below Average</v>
      </c>
      <c r="L3677" s="7">
        <v>7.4669999999999996</v>
      </c>
      <c r="M3677" s="7" t="str" cm="1">
        <f t="array" ref="M3677">_xlfn.IFS(L3677&gt;9,"Above Average",L3677&lt;8,"Below Average",TRUE,"Average")</f>
        <v>Below Average</v>
      </c>
    </row>
    <row r="3678" spans="1:13" x14ac:dyDescent="0.3">
      <c r="A3678">
        <v>26</v>
      </c>
      <c r="B3678" s="21">
        <v>40921</v>
      </c>
      <c r="C3678" s="21" t="str">
        <f t="shared" si="57"/>
        <v>Jan</v>
      </c>
      <c r="D3678" s="6">
        <v>836305.65</v>
      </c>
      <c r="E3678" t="s">
        <v>155</v>
      </c>
      <c r="F3678" s="5">
        <v>25.55</v>
      </c>
      <c r="G3678" s="5" t="str" cm="1">
        <f t="array" ref="G3678">_xlfn.IFS(F3678&gt;=86,"Hot Week (More Than 85°F)",F3678&lt;50,"Cold Week (Less Than 50°F)",TRUE,"Normal Week")</f>
        <v>Cold Week (Less Than 50°F)</v>
      </c>
      <c r="H3678" s="2">
        <v>3.5230000000000001</v>
      </c>
      <c r="I3678" s="2" t="str" cm="1">
        <f t="array" ref="I3678">_xlfn.IFS(H3678&gt;3.5,"Above Average",H3678&lt;3,"Below Average",TRUE,"Average")</f>
        <v>Above Average</v>
      </c>
      <c r="J3678" s="1">
        <v>136.75299999999999</v>
      </c>
      <c r="K3678" s="1" t="str" cm="1">
        <f t="array" ref="K3678">_xlfn.IFS(J3678&gt;200,"Above Average",J3678&lt;155,"Below Average",TRUE,"Average")</f>
        <v>Below Average</v>
      </c>
      <c r="L3678" s="7">
        <v>7.4669999999999996</v>
      </c>
      <c r="M3678" s="7" t="str" cm="1">
        <f t="array" ref="M3678">_xlfn.IFS(L3678&gt;9,"Above Average",L3678&lt;8,"Below Average",TRUE,"Average")</f>
        <v>Below Average</v>
      </c>
    </row>
    <row r="3679" spans="1:13" x14ac:dyDescent="0.3">
      <c r="A3679">
        <v>26</v>
      </c>
      <c r="B3679" s="21">
        <v>40928</v>
      </c>
      <c r="C3679" s="21" t="str">
        <f t="shared" si="57"/>
        <v>Jan</v>
      </c>
      <c r="D3679" s="6">
        <v>838751.5</v>
      </c>
      <c r="E3679" t="s">
        <v>155</v>
      </c>
      <c r="F3679" s="5">
        <v>15.22</v>
      </c>
      <c r="G3679" s="5" t="str" cm="1">
        <f t="array" ref="G3679">_xlfn.IFS(F3679&gt;=86,"Hot Week (More Than 85°F)",F3679&lt;50,"Cold Week (Less Than 50°F)",TRUE,"Normal Week")</f>
        <v>Cold Week (Less Than 50°F)</v>
      </c>
      <c r="H3679" s="2">
        <v>3.5419999999999998</v>
      </c>
      <c r="I3679" s="2" t="str" cm="1">
        <f t="array" ref="I3679">_xlfn.IFS(H3679&gt;3.5,"Above Average",H3679&lt;3,"Below Average",TRUE,"Average")</f>
        <v>Above Average</v>
      </c>
      <c r="J3679" s="1">
        <v>136.85641939999999</v>
      </c>
      <c r="K3679" s="1" t="str" cm="1">
        <f t="array" ref="K3679">_xlfn.IFS(J3679&gt;200,"Above Average",J3679&lt;155,"Below Average",TRUE,"Average")</f>
        <v>Below Average</v>
      </c>
      <c r="L3679" s="7">
        <v>7.4669999999999996</v>
      </c>
      <c r="M3679" s="7" t="str" cm="1">
        <f t="array" ref="M3679">_xlfn.IFS(L3679&gt;9,"Above Average",L3679&lt;8,"Below Average",TRUE,"Average")</f>
        <v>Below Average</v>
      </c>
    </row>
    <row r="3680" spans="1:13" x14ac:dyDescent="0.3">
      <c r="A3680">
        <v>26</v>
      </c>
      <c r="B3680" s="21">
        <v>40935</v>
      </c>
      <c r="C3680" s="21" t="str">
        <f t="shared" si="57"/>
        <v>Jan</v>
      </c>
      <c r="D3680" s="6">
        <v>820059.89</v>
      </c>
      <c r="E3680" t="s">
        <v>155</v>
      </c>
      <c r="F3680" s="5">
        <v>24.16</v>
      </c>
      <c r="G3680" s="5" t="str" cm="1">
        <f t="array" ref="G3680">_xlfn.IFS(F3680&gt;=86,"Hot Week (More Than 85°F)",F3680&lt;50,"Cold Week (Less Than 50°F)",TRUE,"Normal Week")</f>
        <v>Cold Week (Less Than 50°F)</v>
      </c>
      <c r="H3680" s="2">
        <v>3.5680000000000001</v>
      </c>
      <c r="I3680" s="2" t="str" cm="1">
        <f t="array" ref="I3680">_xlfn.IFS(H3680&gt;3.5,"Above Average",H3680&lt;3,"Below Average",TRUE,"Average")</f>
        <v>Above Average</v>
      </c>
      <c r="J3680" s="1">
        <v>136.95983870000001</v>
      </c>
      <c r="K3680" s="1" t="str" cm="1">
        <f t="array" ref="K3680">_xlfn.IFS(J3680&gt;200,"Above Average",J3680&lt;155,"Below Average",TRUE,"Average")</f>
        <v>Below Average</v>
      </c>
      <c r="L3680" s="7">
        <v>7.4669999999999996</v>
      </c>
      <c r="M3680" s="7" t="str" cm="1">
        <f t="array" ref="M3680">_xlfn.IFS(L3680&gt;9,"Above Average",L3680&lt;8,"Below Average",TRUE,"Average")</f>
        <v>Below Average</v>
      </c>
    </row>
    <row r="3681" spans="1:13" x14ac:dyDescent="0.3">
      <c r="A3681">
        <v>26</v>
      </c>
      <c r="B3681" s="21">
        <v>40942</v>
      </c>
      <c r="C3681" s="21" t="str">
        <f t="shared" si="57"/>
        <v>Feb</v>
      </c>
      <c r="D3681" s="6">
        <v>939158.25</v>
      </c>
      <c r="E3681" t="s">
        <v>155</v>
      </c>
      <c r="F3681" s="5">
        <v>25.24</v>
      </c>
      <c r="G3681" s="5" t="str" cm="1">
        <f t="array" ref="G3681">_xlfn.IFS(F3681&gt;=86,"Hot Week (More Than 85°F)",F3681&lt;50,"Cold Week (Less Than 50°F)",TRUE,"Normal Week")</f>
        <v>Cold Week (Less Than 50°F)</v>
      </c>
      <c r="H3681" s="2">
        <v>3.633</v>
      </c>
      <c r="I3681" s="2" t="str" cm="1">
        <f t="array" ref="I3681">_xlfn.IFS(H3681&gt;3.5,"Above Average",H3681&lt;3,"Below Average",TRUE,"Average")</f>
        <v>Above Average</v>
      </c>
      <c r="J3681" s="1">
        <v>137.06325810000001</v>
      </c>
      <c r="K3681" s="1" t="str" cm="1">
        <f t="array" ref="K3681">_xlfn.IFS(J3681&gt;200,"Above Average",J3681&lt;155,"Below Average",TRUE,"Average")</f>
        <v>Below Average</v>
      </c>
      <c r="L3681" s="7">
        <v>7.4669999999999996</v>
      </c>
      <c r="M3681" s="7" t="str" cm="1">
        <f t="array" ref="M3681">_xlfn.IFS(L3681&gt;9,"Above Average",L3681&lt;8,"Below Average",TRUE,"Average")</f>
        <v>Below Average</v>
      </c>
    </row>
    <row r="3682" spans="1:13" x14ac:dyDescent="0.3">
      <c r="A3682">
        <v>26</v>
      </c>
      <c r="B3682" s="21">
        <v>40949</v>
      </c>
      <c r="C3682" s="21" t="str">
        <f t="shared" si="57"/>
        <v>Feb</v>
      </c>
      <c r="D3682" s="6">
        <v>1081005.6399999999</v>
      </c>
      <c r="E3682" t="s">
        <v>156</v>
      </c>
      <c r="F3682" s="5">
        <v>23.89</v>
      </c>
      <c r="G3682" s="5" t="str" cm="1">
        <f t="array" ref="G3682">_xlfn.IFS(F3682&gt;=86,"Hot Week (More Than 85°F)",F3682&lt;50,"Cold Week (Less Than 50°F)",TRUE,"Normal Week")</f>
        <v>Cold Week (Less Than 50°F)</v>
      </c>
      <c r="H3682" s="2">
        <v>3.6549999999999998</v>
      </c>
      <c r="I3682" s="2" t="str" cm="1">
        <f t="array" ref="I3682">_xlfn.IFS(H3682&gt;3.5,"Above Average",H3682&lt;3,"Below Average",TRUE,"Average")</f>
        <v>Above Average</v>
      </c>
      <c r="J3682" s="1">
        <v>137.1666774</v>
      </c>
      <c r="K3682" s="1" t="str" cm="1">
        <f t="array" ref="K3682">_xlfn.IFS(J3682&gt;200,"Above Average",J3682&lt;155,"Below Average",TRUE,"Average")</f>
        <v>Below Average</v>
      </c>
      <c r="L3682" s="7">
        <v>7.4669999999999996</v>
      </c>
      <c r="M3682" s="7" t="str" cm="1">
        <f t="array" ref="M3682">_xlfn.IFS(L3682&gt;9,"Above Average",L3682&lt;8,"Below Average",TRUE,"Average")</f>
        <v>Below Average</v>
      </c>
    </row>
    <row r="3683" spans="1:13" x14ac:dyDescent="0.3">
      <c r="A3683">
        <v>26</v>
      </c>
      <c r="B3683" s="21">
        <v>40956</v>
      </c>
      <c r="C3683" s="21" t="str">
        <f t="shared" si="57"/>
        <v>Feb</v>
      </c>
      <c r="D3683" s="6">
        <v>965788.76</v>
      </c>
      <c r="E3683" t="s">
        <v>155</v>
      </c>
      <c r="F3683" s="5">
        <v>23.9</v>
      </c>
      <c r="G3683" s="5" t="str" cm="1">
        <f t="array" ref="G3683">_xlfn.IFS(F3683&gt;=86,"Hot Week (More Than 85°F)",F3683&lt;50,"Cold Week (Less Than 50°F)",TRUE,"Normal Week")</f>
        <v>Cold Week (Less Than 50°F)</v>
      </c>
      <c r="H3683" s="2">
        <v>3.7029999999999998</v>
      </c>
      <c r="I3683" s="2" t="str" cm="1">
        <f t="array" ref="I3683">_xlfn.IFS(H3683&gt;3.5,"Above Average",H3683&lt;3,"Below Average",TRUE,"Average")</f>
        <v>Above Average</v>
      </c>
      <c r="J3683" s="1">
        <v>137.25831030000001</v>
      </c>
      <c r="K3683" s="1" t="str" cm="1">
        <f t="array" ref="K3683">_xlfn.IFS(J3683&gt;200,"Above Average",J3683&lt;155,"Below Average",TRUE,"Average")</f>
        <v>Below Average</v>
      </c>
      <c r="L3683" s="7">
        <v>7.4669999999999996</v>
      </c>
      <c r="M3683" s="7" t="str" cm="1">
        <f t="array" ref="M3683">_xlfn.IFS(L3683&gt;9,"Above Average",L3683&lt;8,"Below Average",TRUE,"Average")</f>
        <v>Below Average</v>
      </c>
    </row>
    <row r="3684" spans="1:13" x14ac:dyDescent="0.3">
      <c r="A3684">
        <v>26</v>
      </c>
      <c r="B3684" s="21">
        <v>40963</v>
      </c>
      <c r="C3684" s="21" t="str">
        <f t="shared" si="57"/>
        <v>Feb</v>
      </c>
      <c r="D3684" s="6">
        <v>917924.47</v>
      </c>
      <c r="E3684" t="s">
        <v>155</v>
      </c>
      <c r="F3684" s="5">
        <v>28.06</v>
      </c>
      <c r="G3684" s="5" t="str" cm="1">
        <f t="array" ref="G3684">_xlfn.IFS(F3684&gt;=86,"Hot Week (More Than 85°F)",F3684&lt;50,"Cold Week (Less Than 50°F)",TRUE,"Normal Week")</f>
        <v>Cold Week (Less Than 50°F)</v>
      </c>
      <c r="H3684" s="2">
        <v>3.7509999999999999</v>
      </c>
      <c r="I3684" s="2" t="str" cm="1">
        <f t="array" ref="I3684">_xlfn.IFS(H3684&gt;3.5,"Above Average",H3684&lt;3,"Below Average",TRUE,"Average")</f>
        <v>Above Average</v>
      </c>
      <c r="J3684" s="1">
        <v>137.34110340000001</v>
      </c>
      <c r="K3684" s="1" t="str" cm="1">
        <f t="array" ref="K3684">_xlfn.IFS(J3684&gt;200,"Above Average",J3684&lt;155,"Below Average",TRUE,"Average")</f>
        <v>Below Average</v>
      </c>
      <c r="L3684" s="7">
        <v>7.4669999999999996</v>
      </c>
      <c r="M3684" s="7" t="str" cm="1">
        <f t="array" ref="M3684">_xlfn.IFS(L3684&gt;9,"Above Average",L3684&lt;8,"Below Average",TRUE,"Average")</f>
        <v>Below Average</v>
      </c>
    </row>
    <row r="3685" spans="1:13" x14ac:dyDescent="0.3">
      <c r="A3685">
        <v>26</v>
      </c>
      <c r="B3685" s="21">
        <v>40970</v>
      </c>
      <c r="C3685" s="21" t="str">
        <f t="shared" si="57"/>
        <v>Mar</v>
      </c>
      <c r="D3685" s="6">
        <v>955641.74</v>
      </c>
      <c r="E3685" t="s">
        <v>155</v>
      </c>
      <c r="F3685" s="5">
        <v>22.49</v>
      </c>
      <c r="G3685" s="5" t="str" cm="1">
        <f t="array" ref="G3685">_xlfn.IFS(F3685&gt;=86,"Hot Week (More Than 85°F)",F3685&lt;50,"Cold Week (Less Than 50°F)",TRUE,"Normal Week")</f>
        <v>Cold Week (Less Than 50°F)</v>
      </c>
      <c r="H3685" s="2">
        <v>3.827</v>
      </c>
      <c r="I3685" s="2" t="str" cm="1">
        <f t="array" ref="I3685">_xlfn.IFS(H3685&gt;3.5,"Above Average",H3685&lt;3,"Below Average",TRUE,"Average")</f>
        <v>Above Average</v>
      </c>
      <c r="J3685" s="1">
        <v>137.42389660000001</v>
      </c>
      <c r="K3685" s="1" t="str" cm="1">
        <f t="array" ref="K3685">_xlfn.IFS(J3685&gt;200,"Above Average",J3685&lt;155,"Below Average",TRUE,"Average")</f>
        <v>Below Average</v>
      </c>
      <c r="L3685" s="7">
        <v>7.4669999999999996</v>
      </c>
      <c r="M3685" s="7" t="str" cm="1">
        <f t="array" ref="M3685">_xlfn.IFS(L3685&gt;9,"Above Average",L3685&lt;8,"Below Average",TRUE,"Average")</f>
        <v>Below Average</v>
      </c>
    </row>
    <row r="3686" spans="1:13" x14ac:dyDescent="0.3">
      <c r="A3686">
        <v>26</v>
      </c>
      <c r="B3686" s="21">
        <v>40977</v>
      </c>
      <c r="C3686" s="21" t="str">
        <f t="shared" si="57"/>
        <v>Mar</v>
      </c>
      <c r="D3686" s="6">
        <v>1028569.01</v>
      </c>
      <c r="E3686" t="s">
        <v>155</v>
      </c>
      <c r="F3686" s="5">
        <v>29.03</v>
      </c>
      <c r="G3686" s="5" t="str" cm="1">
        <f t="array" ref="G3686">_xlfn.IFS(F3686&gt;=86,"Hot Week (More Than 85°F)",F3686&lt;50,"Cold Week (Less Than 50°F)",TRUE,"Normal Week")</f>
        <v>Cold Week (Less Than 50°F)</v>
      </c>
      <c r="H3686" s="2">
        <v>3.8759999999999999</v>
      </c>
      <c r="I3686" s="2" t="str" cm="1">
        <f t="array" ref="I3686">_xlfn.IFS(H3686&gt;3.5,"Above Average",H3686&lt;3,"Below Average",TRUE,"Average")</f>
        <v>Above Average</v>
      </c>
      <c r="J3686" s="1">
        <v>137.50668970000001</v>
      </c>
      <c r="K3686" s="1" t="str" cm="1">
        <f t="array" ref="K3686">_xlfn.IFS(J3686&gt;200,"Above Average",J3686&lt;155,"Below Average",TRUE,"Average")</f>
        <v>Below Average</v>
      </c>
      <c r="L3686" s="7">
        <v>7.4669999999999996</v>
      </c>
      <c r="M3686" s="7" t="str" cm="1">
        <f t="array" ref="M3686">_xlfn.IFS(L3686&gt;9,"Above Average",L3686&lt;8,"Below Average",TRUE,"Average")</f>
        <v>Below Average</v>
      </c>
    </row>
    <row r="3687" spans="1:13" x14ac:dyDescent="0.3">
      <c r="A3687">
        <v>26</v>
      </c>
      <c r="B3687" s="21">
        <v>40984</v>
      </c>
      <c r="C3687" s="21" t="str">
        <f t="shared" si="57"/>
        <v>Mar</v>
      </c>
      <c r="D3687" s="6">
        <v>919503.4</v>
      </c>
      <c r="E3687" t="s">
        <v>155</v>
      </c>
      <c r="F3687" s="5">
        <v>35.06</v>
      </c>
      <c r="G3687" s="5" t="str" cm="1">
        <f t="array" ref="G3687">_xlfn.IFS(F3687&gt;=86,"Hot Week (More Than 85°F)",F3687&lt;50,"Cold Week (Less Than 50°F)",TRUE,"Normal Week")</f>
        <v>Cold Week (Less Than 50°F)</v>
      </c>
      <c r="H3687" s="2">
        <v>3.867</v>
      </c>
      <c r="I3687" s="2" t="str" cm="1">
        <f t="array" ref="I3687">_xlfn.IFS(H3687&gt;3.5,"Above Average",H3687&lt;3,"Below Average",TRUE,"Average")</f>
        <v>Above Average</v>
      </c>
      <c r="J3687" s="1">
        <v>137.58438709999999</v>
      </c>
      <c r="K3687" s="1" t="str" cm="1">
        <f t="array" ref="K3687">_xlfn.IFS(J3687&gt;200,"Above Average",J3687&lt;155,"Below Average",TRUE,"Average")</f>
        <v>Below Average</v>
      </c>
      <c r="L3687" s="7">
        <v>7.4669999999999996</v>
      </c>
      <c r="M3687" s="7" t="str" cm="1">
        <f t="array" ref="M3687">_xlfn.IFS(L3687&gt;9,"Above Average",L3687&lt;8,"Below Average",TRUE,"Average")</f>
        <v>Below Average</v>
      </c>
    </row>
    <row r="3688" spans="1:13" x14ac:dyDescent="0.3">
      <c r="A3688">
        <v>26</v>
      </c>
      <c r="B3688" s="21">
        <v>40991</v>
      </c>
      <c r="C3688" s="21" t="str">
        <f t="shared" si="57"/>
        <v>Mar</v>
      </c>
      <c r="D3688" s="6">
        <v>874790.68</v>
      </c>
      <c r="E3688" t="s">
        <v>155</v>
      </c>
      <c r="F3688" s="5">
        <v>49.97</v>
      </c>
      <c r="G3688" s="5" t="str" cm="1">
        <f t="array" ref="G3688">_xlfn.IFS(F3688&gt;=86,"Hot Week (More Than 85°F)",F3688&lt;50,"Cold Week (Less Than 50°F)",TRUE,"Normal Week")</f>
        <v>Cold Week (Less Than 50°F)</v>
      </c>
      <c r="H3688" s="2">
        <v>3.8889999999999998</v>
      </c>
      <c r="I3688" s="2" t="str" cm="1">
        <f t="array" ref="I3688">_xlfn.IFS(H3688&gt;3.5,"Above Average",H3688&lt;3,"Below Average",TRUE,"Average")</f>
        <v>Above Average</v>
      </c>
      <c r="J3688" s="1">
        <v>137.65529029999999</v>
      </c>
      <c r="K3688" s="1" t="str" cm="1">
        <f t="array" ref="K3688">_xlfn.IFS(J3688&gt;200,"Above Average",J3688&lt;155,"Below Average",TRUE,"Average")</f>
        <v>Below Average</v>
      </c>
      <c r="L3688" s="7">
        <v>7.4669999999999996</v>
      </c>
      <c r="M3688" s="7" t="str" cm="1">
        <f t="array" ref="M3688">_xlfn.IFS(L3688&gt;9,"Above Average",L3688&lt;8,"Below Average",TRUE,"Average")</f>
        <v>Below Average</v>
      </c>
    </row>
    <row r="3689" spans="1:13" x14ac:dyDescent="0.3">
      <c r="A3689">
        <v>26</v>
      </c>
      <c r="B3689" s="21">
        <v>40998</v>
      </c>
      <c r="C3689" s="21" t="str">
        <f t="shared" si="57"/>
        <v>Mar</v>
      </c>
      <c r="D3689" s="6">
        <v>922018.43</v>
      </c>
      <c r="E3689" t="s">
        <v>155</v>
      </c>
      <c r="F3689" s="5">
        <v>33.33</v>
      </c>
      <c r="G3689" s="5" t="str" cm="1">
        <f t="array" ref="G3689">_xlfn.IFS(F3689&gt;=86,"Hot Week (More Than 85°F)",F3689&lt;50,"Cold Week (Less Than 50°F)",TRUE,"Normal Week")</f>
        <v>Cold Week (Less Than 50°F)</v>
      </c>
      <c r="H3689" s="2">
        <v>3.9209999999999998</v>
      </c>
      <c r="I3689" s="2" t="str" cm="1">
        <f t="array" ref="I3689">_xlfn.IFS(H3689&gt;3.5,"Above Average",H3689&lt;3,"Below Average",TRUE,"Average")</f>
        <v>Above Average</v>
      </c>
      <c r="J3689" s="1">
        <v>137.72619349999999</v>
      </c>
      <c r="K3689" s="1" t="str" cm="1">
        <f t="array" ref="K3689">_xlfn.IFS(J3689&gt;200,"Above Average",J3689&lt;155,"Below Average",TRUE,"Average")</f>
        <v>Below Average</v>
      </c>
      <c r="L3689" s="7">
        <v>7.4669999999999996</v>
      </c>
      <c r="M3689" s="7" t="str" cm="1">
        <f t="array" ref="M3689">_xlfn.IFS(L3689&gt;9,"Above Average",L3689&lt;8,"Below Average",TRUE,"Average")</f>
        <v>Below Average</v>
      </c>
    </row>
    <row r="3690" spans="1:13" x14ac:dyDescent="0.3">
      <c r="A3690">
        <v>26</v>
      </c>
      <c r="B3690" s="21">
        <v>41005</v>
      </c>
      <c r="C3690" s="21" t="str">
        <f t="shared" si="57"/>
        <v>Apr</v>
      </c>
      <c r="D3690" s="6">
        <v>1116829.23</v>
      </c>
      <c r="E3690" t="s">
        <v>155</v>
      </c>
      <c r="F3690" s="5">
        <v>33.35</v>
      </c>
      <c r="G3690" s="5" t="str" cm="1">
        <f t="array" ref="G3690">_xlfn.IFS(F3690&gt;=86,"Hot Week (More Than 85°F)",F3690&lt;50,"Cold Week (Less Than 50°F)",TRUE,"Normal Week")</f>
        <v>Cold Week (Less Than 50°F)</v>
      </c>
      <c r="H3690" s="2">
        <v>3.9569999999999999</v>
      </c>
      <c r="I3690" s="2" t="str" cm="1">
        <f t="array" ref="I3690">_xlfn.IFS(H3690&gt;3.5,"Above Average",H3690&lt;3,"Below Average",TRUE,"Average")</f>
        <v>Above Average</v>
      </c>
      <c r="J3690" s="1">
        <v>137.79709679999999</v>
      </c>
      <c r="K3690" s="1" t="str" cm="1">
        <f t="array" ref="K3690">_xlfn.IFS(J3690&gt;200,"Above Average",J3690&lt;155,"Below Average",TRUE,"Average")</f>
        <v>Below Average</v>
      </c>
      <c r="L3690" s="7">
        <v>7.4889999999999999</v>
      </c>
      <c r="M3690" s="7" t="str" cm="1">
        <f t="array" ref="M3690">_xlfn.IFS(L3690&gt;9,"Above Average",L3690&lt;8,"Below Average",TRUE,"Average")</f>
        <v>Below Average</v>
      </c>
    </row>
    <row r="3691" spans="1:13" x14ac:dyDescent="0.3">
      <c r="A3691">
        <v>26</v>
      </c>
      <c r="B3691" s="21">
        <v>41012</v>
      </c>
      <c r="C3691" s="21" t="str">
        <f t="shared" si="57"/>
        <v>Apr</v>
      </c>
      <c r="D3691" s="6">
        <v>889670.29</v>
      </c>
      <c r="E3691" t="s">
        <v>155</v>
      </c>
      <c r="F3691" s="5">
        <v>36.9</v>
      </c>
      <c r="G3691" s="5" t="str" cm="1">
        <f t="array" ref="G3691">_xlfn.IFS(F3691&gt;=86,"Hot Week (More Than 85°F)",F3691&lt;50,"Cold Week (Less Than 50°F)",TRUE,"Normal Week")</f>
        <v>Cold Week (Less Than 50°F)</v>
      </c>
      <c r="H3691" s="2">
        <v>4.0250000000000004</v>
      </c>
      <c r="I3691" s="2" t="str" cm="1">
        <f t="array" ref="I3691">_xlfn.IFS(H3691&gt;3.5,"Above Average",H3691&lt;3,"Below Average",TRUE,"Average")</f>
        <v>Above Average</v>
      </c>
      <c r="J3691" s="1">
        <v>137.86799999999999</v>
      </c>
      <c r="K3691" s="1" t="str" cm="1">
        <f t="array" ref="K3691">_xlfn.IFS(J3691&gt;200,"Above Average",J3691&lt;155,"Below Average",TRUE,"Average")</f>
        <v>Below Average</v>
      </c>
      <c r="L3691" s="7">
        <v>7.4889999999999999</v>
      </c>
      <c r="M3691" s="7" t="str" cm="1">
        <f t="array" ref="M3691">_xlfn.IFS(L3691&gt;9,"Above Average",L3691&lt;8,"Below Average",TRUE,"Average")</f>
        <v>Below Average</v>
      </c>
    </row>
    <row r="3692" spans="1:13" x14ac:dyDescent="0.3">
      <c r="A3692">
        <v>26</v>
      </c>
      <c r="B3692" s="21">
        <v>41019</v>
      </c>
      <c r="C3692" s="21" t="str">
        <f t="shared" si="57"/>
        <v>Apr</v>
      </c>
      <c r="D3692" s="6">
        <v>923600.02</v>
      </c>
      <c r="E3692" t="s">
        <v>155</v>
      </c>
      <c r="F3692" s="5">
        <v>50.81</v>
      </c>
      <c r="G3692" s="5" t="str" cm="1">
        <f t="array" ref="G3692">_xlfn.IFS(F3692&gt;=86,"Hot Week (More Than 85°F)",F3692&lt;50,"Cold Week (Less Than 50°F)",TRUE,"Normal Week")</f>
        <v>Normal Week</v>
      </c>
      <c r="H3692" s="2">
        <v>4.0460000000000003</v>
      </c>
      <c r="I3692" s="2" t="str" cm="1">
        <f t="array" ref="I3692">_xlfn.IFS(H3692&gt;3.5,"Above Average",H3692&lt;3,"Below Average",TRUE,"Average")</f>
        <v>Above Average</v>
      </c>
      <c r="J3692" s="1">
        <v>137.92306669999999</v>
      </c>
      <c r="K3692" s="1" t="str" cm="1">
        <f t="array" ref="K3692">_xlfn.IFS(J3692&gt;200,"Above Average",J3692&lt;155,"Below Average",TRUE,"Average")</f>
        <v>Below Average</v>
      </c>
      <c r="L3692" s="7">
        <v>7.4889999999999999</v>
      </c>
      <c r="M3692" s="7" t="str" cm="1">
        <f t="array" ref="M3692">_xlfn.IFS(L3692&gt;9,"Above Average",L3692&lt;8,"Below Average",TRUE,"Average")</f>
        <v>Below Average</v>
      </c>
    </row>
    <row r="3693" spans="1:13" x14ac:dyDescent="0.3">
      <c r="A3693">
        <v>26</v>
      </c>
      <c r="B3693" s="21">
        <v>41026</v>
      </c>
      <c r="C3693" s="21" t="str">
        <f t="shared" si="57"/>
        <v>Apr</v>
      </c>
      <c r="D3693" s="6">
        <v>911969</v>
      </c>
      <c r="E3693" t="s">
        <v>155</v>
      </c>
      <c r="F3693" s="5">
        <v>43.6</v>
      </c>
      <c r="G3693" s="5" t="str" cm="1">
        <f t="array" ref="G3693">_xlfn.IFS(F3693&gt;=86,"Hot Week (More Than 85°F)",F3693&lt;50,"Cold Week (Less Than 50°F)",TRUE,"Normal Week")</f>
        <v>Cold Week (Less Than 50°F)</v>
      </c>
      <c r="H3693" s="2">
        <v>4.0229999999999997</v>
      </c>
      <c r="I3693" s="2" t="str" cm="1">
        <f t="array" ref="I3693">_xlfn.IFS(H3693&gt;3.5,"Above Average",H3693&lt;3,"Below Average",TRUE,"Average")</f>
        <v>Above Average</v>
      </c>
      <c r="J3693" s="1">
        <v>137.9781333</v>
      </c>
      <c r="K3693" s="1" t="str" cm="1">
        <f t="array" ref="K3693">_xlfn.IFS(J3693&gt;200,"Above Average",J3693&lt;155,"Below Average",TRUE,"Average")</f>
        <v>Below Average</v>
      </c>
      <c r="L3693" s="7">
        <v>7.4889999999999999</v>
      </c>
      <c r="M3693" s="7" t="str" cm="1">
        <f t="array" ref="M3693">_xlfn.IFS(L3693&gt;9,"Above Average",L3693&lt;8,"Below Average",TRUE,"Average")</f>
        <v>Below Average</v>
      </c>
    </row>
    <row r="3694" spans="1:13" x14ac:dyDescent="0.3">
      <c r="A3694">
        <v>26</v>
      </c>
      <c r="B3694" s="21">
        <v>41033</v>
      </c>
      <c r="C3694" s="21" t="str">
        <f t="shared" si="57"/>
        <v>May</v>
      </c>
      <c r="D3694" s="6">
        <v>946573.29</v>
      </c>
      <c r="E3694" t="s">
        <v>155</v>
      </c>
      <c r="F3694" s="5">
        <v>40.29</v>
      </c>
      <c r="G3694" s="5" t="str" cm="1">
        <f t="array" ref="G3694">_xlfn.IFS(F3694&gt;=86,"Hot Week (More Than 85°F)",F3694&lt;50,"Cold Week (Less Than 50°F)",TRUE,"Normal Week")</f>
        <v>Cold Week (Less Than 50°F)</v>
      </c>
      <c r="H3694" s="2">
        <v>3.9910000000000001</v>
      </c>
      <c r="I3694" s="2" t="str" cm="1">
        <f t="array" ref="I3694">_xlfn.IFS(H3694&gt;3.5,"Above Average",H3694&lt;3,"Below Average",TRUE,"Average")</f>
        <v>Above Average</v>
      </c>
      <c r="J3694" s="1">
        <v>138.03319999999999</v>
      </c>
      <c r="K3694" s="1" t="str" cm="1">
        <f t="array" ref="K3694">_xlfn.IFS(J3694&gt;200,"Above Average",J3694&lt;155,"Below Average",TRUE,"Average")</f>
        <v>Below Average</v>
      </c>
      <c r="L3694" s="7">
        <v>7.4889999999999999</v>
      </c>
      <c r="M3694" s="7" t="str" cm="1">
        <f t="array" ref="M3694">_xlfn.IFS(L3694&gt;9,"Above Average",L3694&lt;8,"Below Average",TRUE,"Average")</f>
        <v>Below Average</v>
      </c>
    </row>
    <row r="3695" spans="1:13" x14ac:dyDescent="0.3">
      <c r="A3695">
        <v>26</v>
      </c>
      <c r="B3695" s="21">
        <v>41040</v>
      </c>
      <c r="C3695" s="21" t="str">
        <f t="shared" si="57"/>
        <v>May</v>
      </c>
      <c r="D3695" s="6">
        <v>1062548.73</v>
      </c>
      <c r="E3695" t="s">
        <v>155</v>
      </c>
      <c r="F3695" s="5">
        <v>47.11</v>
      </c>
      <c r="G3695" s="5" t="str" cm="1">
        <f t="array" ref="G3695">_xlfn.IFS(F3695&gt;=86,"Hot Week (More Than 85°F)",F3695&lt;50,"Cold Week (Less Than 50°F)",TRUE,"Normal Week")</f>
        <v>Cold Week (Less Than 50°F)</v>
      </c>
      <c r="H3695" s="2">
        <v>3.9470000000000001</v>
      </c>
      <c r="I3695" s="2" t="str" cm="1">
        <f t="array" ref="I3695">_xlfn.IFS(H3695&gt;3.5,"Above Average",H3695&lt;3,"Below Average",TRUE,"Average")</f>
        <v>Above Average</v>
      </c>
      <c r="J3695" s="1">
        <v>138.08826669999999</v>
      </c>
      <c r="K3695" s="1" t="str" cm="1">
        <f t="array" ref="K3695">_xlfn.IFS(J3695&gt;200,"Above Average",J3695&lt;155,"Below Average",TRUE,"Average")</f>
        <v>Below Average</v>
      </c>
      <c r="L3695" s="7">
        <v>7.4889999999999999</v>
      </c>
      <c r="M3695" s="7" t="str" cm="1">
        <f t="array" ref="M3695">_xlfn.IFS(L3695&gt;9,"Above Average",L3695&lt;8,"Below Average",TRUE,"Average")</f>
        <v>Below Average</v>
      </c>
    </row>
    <row r="3696" spans="1:13" x14ac:dyDescent="0.3">
      <c r="A3696">
        <v>26</v>
      </c>
      <c r="B3696" s="21">
        <v>41047</v>
      </c>
      <c r="C3696" s="21" t="str">
        <f t="shared" si="57"/>
        <v>May</v>
      </c>
      <c r="D3696" s="6">
        <v>978082.84</v>
      </c>
      <c r="E3696" t="s">
        <v>155</v>
      </c>
      <c r="F3696" s="5">
        <v>52.55</v>
      </c>
      <c r="G3696" s="5" t="str" cm="1">
        <f t="array" ref="G3696">_xlfn.IFS(F3696&gt;=86,"Hot Week (More Than 85°F)",F3696&lt;50,"Cold Week (Less Than 50°F)",TRUE,"Normal Week")</f>
        <v>Normal Week</v>
      </c>
      <c r="H3696" s="2">
        <v>3.899</v>
      </c>
      <c r="I3696" s="2" t="str" cm="1">
        <f t="array" ref="I3696">_xlfn.IFS(H3696&gt;3.5,"Above Average",H3696&lt;3,"Below Average",TRUE,"Average")</f>
        <v>Above Average</v>
      </c>
      <c r="J3696" s="1">
        <v>138.1065806</v>
      </c>
      <c r="K3696" s="1" t="str" cm="1">
        <f t="array" ref="K3696">_xlfn.IFS(J3696&gt;200,"Above Average",J3696&lt;155,"Below Average",TRUE,"Average")</f>
        <v>Below Average</v>
      </c>
      <c r="L3696" s="7">
        <v>7.4889999999999999</v>
      </c>
      <c r="M3696" s="7" t="str" cm="1">
        <f t="array" ref="M3696">_xlfn.IFS(L3696&gt;9,"Above Average",L3696&lt;8,"Below Average",TRUE,"Average")</f>
        <v>Below Average</v>
      </c>
    </row>
    <row r="3697" spans="1:13" x14ac:dyDescent="0.3">
      <c r="A3697">
        <v>26</v>
      </c>
      <c r="B3697" s="21">
        <v>41054</v>
      </c>
      <c r="C3697" s="21" t="str">
        <f t="shared" si="57"/>
        <v>May</v>
      </c>
      <c r="D3697" s="6">
        <v>1067310.74</v>
      </c>
      <c r="E3697" t="s">
        <v>155</v>
      </c>
      <c r="F3697" s="5">
        <v>58.2</v>
      </c>
      <c r="G3697" s="5" t="str" cm="1">
        <f t="array" ref="G3697">_xlfn.IFS(F3697&gt;=86,"Hot Week (More Than 85°F)",F3697&lt;50,"Cold Week (Less Than 50°F)",TRUE,"Normal Week")</f>
        <v>Normal Week</v>
      </c>
      <c r="H3697" s="2">
        <v>3.85</v>
      </c>
      <c r="I3697" s="2" t="str" cm="1">
        <f t="array" ref="I3697">_xlfn.IFS(H3697&gt;3.5,"Above Average",H3697&lt;3,"Below Average",TRUE,"Average")</f>
        <v>Above Average</v>
      </c>
      <c r="J3697" s="1">
        <v>138.11019350000001</v>
      </c>
      <c r="K3697" s="1" t="str" cm="1">
        <f t="array" ref="K3697">_xlfn.IFS(J3697&gt;200,"Above Average",J3697&lt;155,"Below Average",TRUE,"Average")</f>
        <v>Below Average</v>
      </c>
      <c r="L3697" s="7">
        <v>7.4889999999999999</v>
      </c>
      <c r="M3697" s="7" t="str" cm="1">
        <f t="array" ref="M3697">_xlfn.IFS(L3697&gt;9,"Above Average",L3697&lt;8,"Below Average",TRUE,"Average")</f>
        <v>Below Average</v>
      </c>
    </row>
    <row r="3698" spans="1:13" x14ac:dyDescent="0.3">
      <c r="A3698">
        <v>26</v>
      </c>
      <c r="B3698" s="21">
        <v>41061</v>
      </c>
      <c r="C3698" s="21" t="str">
        <f t="shared" si="57"/>
        <v>Jun</v>
      </c>
      <c r="D3698" s="6">
        <v>1015853.03</v>
      </c>
      <c r="E3698" t="s">
        <v>155</v>
      </c>
      <c r="F3698" s="5">
        <v>58.51</v>
      </c>
      <c r="G3698" s="5" t="str" cm="1">
        <f t="array" ref="G3698">_xlfn.IFS(F3698&gt;=86,"Hot Week (More Than 85°F)",F3698&lt;50,"Cold Week (Less Than 50°F)",TRUE,"Normal Week")</f>
        <v>Normal Week</v>
      </c>
      <c r="H3698" s="2">
        <v>3.798</v>
      </c>
      <c r="I3698" s="2" t="str" cm="1">
        <f t="array" ref="I3698">_xlfn.IFS(H3698&gt;3.5,"Above Average",H3698&lt;3,"Below Average",TRUE,"Average")</f>
        <v>Above Average</v>
      </c>
      <c r="J3698" s="1">
        <v>138.11380650000001</v>
      </c>
      <c r="K3698" s="1" t="str" cm="1">
        <f t="array" ref="K3698">_xlfn.IFS(J3698&gt;200,"Above Average",J3698&lt;155,"Below Average",TRUE,"Average")</f>
        <v>Below Average</v>
      </c>
      <c r="L3698" s="7">
        <v>7.4889999999999999</v>
      </c>
      <c r="M3698" s="7" t="str" cm="1">
        <f t="array" ref="M3698">_xlfn.IFS(L3698&gt;9,"Above Average",L3698&lt;8,"Below Average",TRUE,"Average")</f>
        <v>Below Average</v>
      </c>
    </row>
    <row r="3699" spans="1:13" x14ac:dyDescent="0.3">
      <c r="A3699">
        <v>26</v>
      </c>
      <c r="B3699" s="21">
        <v>41068</v>
      </c>
      <c r="C3699" s="21" t="str">
        <f t="shared" si="57"/>
        <v>Jun</v>
      </c>
      <c r="D3699" s="6">
        <v>1106176.83</v>
      </c>
      <c r="E3699" t="s">
        <v>155</v>
      </c>
      <c r="F3699" s="5">
        <v>49.43</v>
      </c>
      <c r="G3699" s="5" t="str" cm="1">
        <f t="array" ref="G3699">_xlfn.IFS(F3699&gt;=86,"Hot Week (More Than 85°F)",F3699&lt;50,"Cold Week (Less Than 50°F)",TRUE,"Normal Week")</f>
        <v>Cold Week (Less Than 50°F)</v>
      </c>
      <c r="H3699" s="2">
        <v>3.746</v>
      </c>
      <c r="I3699" s="2" t="str" cm="1">
        <f t="array" ref="I3699">_xlfn.IFS(H3699&gt;3.5,"Above Average",H3699&lt;3,"Below Average",TRUE,"Average")</f>
        <v>Above Average</v>
      </c>
      <c r="J3699" s="1">
        <v>138.11741939999999</v>
      </c>
      <c r="K3699" s="1" t="str" cm="1">
        <f t="array" ref="K3699">_xlfn.IFS(J3699&gt;200,"Above Average",J3699&lt;155,"Below Average",TRUE,"Average")</f>
        <v>Below Average</v>
      </c>
      <c r="L3699" s="7">
        <v>7.4889999999999999</v>
      </c>
      <c r="M3699" s="7" t="str" cm="1">
        <f t="array" ref="M3699">_xlfn.IFS(L3699&gt;9,"Above Average",L3699&lt;8,"Below Average",TRUE,"Average")</f>
        <v>Below Average</v>
      </c>
    </row>
    <row r="3700" spans="1:13" x14ac:dyDescent="0.3">
      <c r="A3700">
        <v>26</v>
      </c>
      <c r="B3700" s="21">
        <v>41075</v>
      </c>
      <c r="C3700" s="21" t="str">
        <f t="shared" si="57"/>
        <v>Jun</v>
      </c>
      <c r="D3700" s="6">
        <v>1029248.22</v>
      </c>
      <c r="E3700" t="s">
        <v>155</v>
      </c>
      <c r="F3700" s="5">
        <v>57.84</v>
      </c>
      <c r="G3700" s="5" t="str" cm="1">
        <f t="array" ref="G3700">_xlfn.IFS(F3700&gt;=86,"Hot Week (More Than 85°F)",F3700&lt;50,"Cold Week (Less Than 50°F)",TRUE,"Normal Week")</f>
        <v>Normal Week</v>
      </c>
      <c r="H3700" s="2">
        <v>3.6829999999999998</v>
      </c>
      <c r="I3700" s="2" t="str" cm="1">
        <f t="array" ref="I3700">_xlfn.IFS(H3700&gt;3.5,"Above Average",H3700&lt;3,"Below Average",TRUE,"Average")</f>
        <v>Above Average</v>
      </c>
      <c r="J3700" s="1">
        <v>138.12953329999999</v>
      </c>
      <c r="K3700" s="1" t="str" cm="1">
        <f t="array" ref="K3700">_xlfn.IFS(J3700&gt;200,"Above Average",J3700&lt;155,"Below Average",TRUE,"Average")</f>
        <v>Below Average</v>
      </c>
      <c r="L3700" s="7">
        <v>7.4889999999999999</v>
      </c>
      <c r="M3700" s="7" t="str" cm="1">
        <f t="array" ref="M3700">_xlfn.IFS(L3700&gt;9,"Above Average",L3700&lt;8,"Below Average",TRUE,"Average")</f>
        <v>Below Average</v>
      </c>
    </row>
    <row r="3701" spans="1:13" x14ac:dyDescent="0.3">
      <c r="A3701">
        <v>26</v>
      </c>
      <c r="B3701" s="21">
        <v>41082</v>
      </c>
      <c r="C3701" s="21" t="str">
        <f t="shared" si="57"/>
        <v>Jun</v>
      </c>
      <c r="D3701" s="6">
        <v>1056282.9099999999</v>
      </c>
      <c r="E3701" t="s">
        <v>155</v>
      </c>
      <c r="F3701" s="5">
        <v>63.04</v>
      </c>
      <c r="G3701" s="5" t="str" cm="1">
        <f t="array" ref="G3701">_xlfn.IFS(F3701&gt;=86,"Hot Week (More Than 85°F)",F3701&lt;50,"Cold Week (Less Than 50°F)",TRUE,"Normal Week")</f>
        <v>Normal Week</v>
      </c>
      <c r="H3701" s="2">
        <v>3.629</v>
      </c>
      <c r="I3701" s="2" t="str" cm="1">
        <f t="array" ref="I3701">_xlfn.IFS(H3701&gt;3.5,"Above Average",H3701&lt;3,"Below Average",TRUE,"Average")</f>
        <v>Above Average</v>
      </c>
      <c r="J3701" s="1">
        <v>138.16290000000001</v>
      </c>
      <c r="K3701" s="1" t="str" cm="1">
        <f t="array" ref="K3701">_xlfn.IFS(J3701&gt;200,"Above Average",J3701&lt;155,"Below Average",TRUE,"Average")</f>
        <v>Below Average</v>
      </c>
      <c r="L3701" s="7">
        <v>7.4889999999999999</v>
      </c>
      <c r="M3701" s="7" t="str" cm="1">
        <f t="array" ref="M3701">_xlfn.IFS(L3701&gt;9,"Above Average",L3701&lt;8,"Below Average",TRUE,"Average")</f>
        <v>Below Average</v>
      </c>
    </row>
    <row r="3702" spans="1:13" x14ac:dyDescent="0.3">
      <c r="A3702">
        <v>26</v>
      </c>
      <c r="B3702" s="21">
        <v>41089</v>
      </c>
      <c r="C3702" s="21" t="str">
        <f t="shared" si="57"/>
        <v>Jun</v>
      </c>
      <c r="D3702" s="6">
        <v>1051190.44</v>
      </c>
      <c r="E3702" t="s">
        <v>155</v>
      </c>
      <c r="F3702" s="5">
        <v>60.71</v>
      </c>
      <c r="G3702" s="5" t="str" cm="1">
        <f t="array" ref="G3702">_xlfn.IFS(F3702&gt;=86,"Hot Week (More Than 85°F)",F3702&lt;50,"Cold Week (Less Than 50°F)",TRUE,"Normal Week")</f>
        <v>Normal Week</v>
      </c>
      <c r="H3702" s="2">
        <v>3.577</v>
      </c>
      <c r="I3702" s="2" t="str" cm="1">
        <f t="array" ref="I3702">_xlfn.IFS(H3702&gt;3.5,"Above Average",H3702&lt;3,"Below Average",TRUE,"Average")</f>
        <v>Above Average</v>
      </c>
      <c r="J3702" s="1">
        <v>138.1962667</v>
      </c>
      <c r="K3702" s="1" t="str" cm="1">
        <f t="array" ref="K3702">_xlfn.IFS(J3702&gt;200,"Above Average",J3702&lt;155,"Below Average",TRUE,"Average")</f>
        <v>Below Average</v>
      </c>
      <c r="L3702" s="7">
        <v>7.4889999999999999</v>
      </c>
      <c r="M3702" s="7" t="str" cm="1">
        <f t="array" ref="M3702">_xlfn.IFS(L3702&gt;9,"Above Average",L3702&lt;8,"Below Average",TRUE,"Average")</f>
        <v>Below Average</v>
      </c>
    </row>
    <row r="3703" spans="1:13" x14ac:dyDescent="0.3">
      <c r="A3703">
        <v>26</v>
      </c>
      <c r="B3703" s="21">
        <v>41096</v>
      </c>
      <c r="C3703" s="21" t="str">
        <f t="shared" si="57"/>
        <v>Jul</v>
      </c>
      <c r="D3703" s="6">
        <v>1180470.8</v>
      </c>
      <c r="E3703" t="s">
        <v>155</v>
      </c>
      <c r="F3703" s="5">
        <v>64.94</v>
      </c>
      <c r="G3703" s="5" t="str" cm="1">
        <f t="array" ref="G3703">_xlfn.IFS(F3703&gt;=86,"Hot Week (More Than 85°F)",F3703&lt;50,"Cold Week (Less Than 50°F)",TRUE,"Normal Week")</f>
        <v>Normal Week</v>
      </c>
      <c r="H3703" s="2">
        <v>3.5379999999999998</v>
      </c>
      <c r="I3703" s="2" t="str" cm="1">
        <f t="array" ref="I3703">_xlfn.IFS(H3703&gt;3.5,"Above Average",H3703&lt;3,"Below Average",TRUE,"Average")</f>
        <v>Above Average</v>
      </c>
      <c r="J3703" s="1">
        <v>138.22963329999999</v>
      </c>
      <c r="K3703" s="1" t="str" cm="1">
        <f t="array" ref="K3703">_xlfn.IFS(J3703&gt;200,"Above Average",J3703&lt;155,"Below Average",TRUE,"Average")</f>
        <v>Below Average</v>
      </c>
      <c r="L3703" s="7">
        <v>7.4050000000000002</v>
      </c>
      <c r="M3703" s="7" t="str" cm="1">
        <f t="array" ref="M3703">_xlfn.IFS(L3703&gt;9,"Above Average",L3703&lt;8,"Below Average",TRUE,"Average")</f>
        <v>Below Average</v>
      </c>
    </row>
    <row r="3704" spans="1:13" x14ac:dyDescent="0.3">
      <c r="A3704">
        <v>26</v>
      </c>
      <c r="B3704" s="21">
        <v>41103</v>
      </c>
      <c r="C3704" s="21" t="str">
        <f t="shared" si="57"/>
        <v>Jul</v>
      </c>
      <c r="D3704" s="6">
        <v>1063149.78</v>
      </c>
      <c r="E3704" t="s">
        <v>155</v>
      </c>
      <c r="F3704" s="5">
        <v>64.47</v>
      </c>
      <c r="G3704" s="5" t="str" cm="1">
        <f t="array" ref="G3704">_xlfn.IFS(F3704&gt;=86,"Hot Week (More Than 85°F)",F3704&lt;50,"Cold Week (Less Than 50°F)",TRUE,"Normal Week")</f>
        <v>Normal Week</v>
      </c>
      <c r="H3704" s="2">
        <v>3.5609999999999999</v>
      </c>
      <c r="I3704" s="2" t="str" cm="1">
        <f t="array" ref="I3704">_xlfn.IFS(H3704&gt;3.5,"Above Average",H3704&lt;3,"Below Average",TRUE,"Average")</f>
        <v>Above Average</v>
      </c>
      <c r="J3704" s="1">
        <v>138.26300000000001</v>
      </c>
      <c r="K3704" s="1" t="str" cm="1">
        <f t="array" ref="K3704">_xlfn.IFS(J3704&gt;200,"Above Average",J3704&lt;155,"Below Average",TRUE,"Average")</f>
        <v>Below Average</v>
      </c>
      <c r="L3704" s="7">
        <v>7.4050000000000002</v>
      </c>
      <c r="M3704" s="7" t="str" cm="1">
        <f t="array" ref="M3704">_xlfn.IFS(L3704&gt;9,"Above Average",L3704&lt;8,"Below Average",TRUE,"Average")</f>
        <v>Below Average</v>
      </c>
    </row>
    <row r="3705" spans="1:13" x14ac:dyDescent="0.3">
      <c r="A3705">
        <v>26</v>
      </c>
      <c r="B3705" s="21">
        <v>41110</v>
      </c>
      <c r="C3705" s="21" t="str">
        <f t="shared" si="57"/>
        <v>Jul</v>
      </c>
      <c r="D3705" s="6">
        <v>1049625.8999999999</v>
      </c>
      <c r="E3705" t="s">
        <v>155</v>
      </c>
      <c r="F3705" s="5">
        <v>66.75</v>
      </c>
      <c r="G3705" s="5" t="str" cm="1">
        <f t="array" ref="G3705">_xlfn.IFS(F3705&gt;=86,"Hot Week (More Than 85°F)",F3705&lt;50,"Cold Week (Less Than 50°F)",TRUE,"Normal Week")</f>
        <v>Normal Week</v>
      </c>
      <c r="H3705" s="2">
        <v>3.61</v>
      </c>
      <c r="I3705" s="2" t="str" cm="1">
        <f t="array" ref="I3705">_xlfn.IFS(H3705&gt;3.5,"Above Average",H3705&lt;3,"Below Average",TRUE,"Average")</f>
        <v>Above Average</v>
      </c>
      <c r="J3705" s="1">
        <v>138.2331935</v>
      </c>
      <c r="K3705" s="1" t="str" cm="1">
        <f t="array" ref="K3705">_xlfn.IFS(J3705&gt;200,"Above Average",J3705&lt;155,"Below Average",TRUE,"Average")</f>
        <v>Below Average</v>
      </c>
      <c r="L3705" s="7">
        <v>7.4050000000000002</v>
      </c>
      <c r="M3705" s="7" t="str" cm="1">
        <f t="array" ref="M3705">_xlfn.IFS(L3705&gt;9,"Above Average",L3705&lt;8,"Below Average",TRUE,"Average")</f>
        <v>Below Average</v>
      </c>
    </row>
    <row r="3706" spans="1:13" x14ac:dyDescent="0.3">
      <c r="A3706">
        <v>26</v>
      </c>
      <c r="B3706" s="21">
        <v>41117</v>
      </c>
      <c r="C3706" s="21" t="str">
        <f t="shared" si="57"/>
        <v>Jul</v>
      </c>
      <c r="D3706" s="6">
        <v>1031745.14</v>
      </c>
      <c r="E3706" t="s">
        <v>155</v>
      </c>
      <c r="F3706" s="5">
        <v>64.12</v>
      </c>
      <c r="G3706" s="5" t="str" cm="1">
        <f t="array" ref="G3706">_xlfn.IFS(F3706&gt;=86,"Hot Week (More Than 85°F)",F3706&lt;50,"Cold Week (Less Than 50°F)",TRUE,"Normal Week")</f>
        <v>Normal Week</v>
      </c>
      <c r="H3706" s="2">
        <v>3.7010000000000001</v>
      </c>
      <c r="I3706" s="2" t="str" cm="1">
        <f t="array" ref="I3706">_xlfn.IFS(H3706&gt;3.5,"Above Average",H3706&lt;3,"Below Average",TRUE,"Average")</f>
        <v>Above Average</v>
      </c>
      <c r="J3706" s="1">
        <v>138.20338709999999</v>
      </c>
      <c r="K3706" s="1" t="str" cm="1">
        <f t="array" ref="K3706">_xlfn.IFS(J3706&gt;200,"Above Average",J3706&lt;155,"Below Average",TRUE,"Average")</f>
        <v>Below Average</v>
      </c>
      <c r="L3706" s="7">
        <v>7.4050000000000002</v>
      </c>
      <c r="M3706" s="7" t="str" cm="1">
        <f t="array" ref="M3706">_xlfn.IFS(L3706&gt;9,"Above Average",L3706&lt;8,"Below Average",TRUE,"Average")</f>
        <v>Below Average</v>
      </c>
    </row>
    <row r="3707" spans="1:13" x14ac:dyDescent="0.3">
      <c r="A3707">
        <v>26</v>
      </c>
      <c r="B3707" s="21">
        <v>41124</v>
      </c>
      <c r="C3707" s="21" t="str">
        <f t="shared" si="57"/>
        <v>Aug</v>
      </c>
      <c r="D3707" s="6">
        <v>1090915.0900000001</v>
      </c>
      <c r="E3707" t="s">
        <v>155</v>
      </c>
      <c r="F3707" s="5">
        <v>65.599999999999994</v>
      </c>
      <c r="G3707" s="5" t="str" cm="1">
        <f t="array" ref="G3707">_xlfn.IFS(F3707&gt;=86,"Hot Week (More Than 85°F)",F3707&lt;50,"Cold Week (Less Than 50°F)",TRUE,"Normal Week")</f>
        <v>Normal Week</v>
      </c>
      <c r="H3707" s="2">
        <v>3.698</v>
      </c>
      <c r="I3707" s="2" t="str" cm="1">
        <f t="array" ref="I3707">_xlfn.IFS(H3707&gt;3.5,"Above Average",H3707&lt;3,"Below Average",TRUE,"Average")</f>
        <v>Above Average</v>
      </c>
      <c r="J3707" s="1">
        <v>138.17358060000001</v>
      </c>
      <c r="K3707" s="1" t="str" cm="1">
        <f t="array" ref="K3707">_xlfn.IFS(J3707&gt;200,"Above Average",J3707&lt;155,"Below Average",TRUE,"Average")</f>
        <v>Below Average</v>
      </c>
      <c r="L3707" s="7">
        <v>7.4050000000000002</v>
      </c>
      <c r="M3707" s="7" t="str" cm="1">
        <f t="array" ref="M3707">_xlfn.IFS(L3707&gt;9,"Above Average",L3707&lt;8,"Below Average",TRUE,"Average")</f>
        <v>Below Average</v>
      </c>
    </row>
    <row r="3708" spans="1:13" x14ac:dyDescent="0.3">
      <c r="A3708">
        <v>26</v>
      </c>
      <c r="B3708" s="21">
        <v>41131</v>
      </c>
      <c r="C3708" s="21" t="str">
        <f t="shared" si="57"/>
        <v>Aug</v>
      </c>
      <c r="D3708" s="6">
        <v>1121476.51</v>
      </c>
      <c r="E3708" t="s">
        <v>155</v>
      </c>
      <c r="F3708" s="5">
        <v>67.010000000000005</v>
      </c>
      <c r="G3708" s="5" t="str" cm="1">
        <f t="array" ref="G3708">_xlfn.IFS(F3708&gt;=86,"Hot Week (More Than 85°F)",F3708&lt;50,"Cold Week (Less Than 50°F)",TRUE,"Normal Week")</f>
        <v>Normal Week</v>
      </c>
      <c r="H3708" s="2">
        <v>3.7719999999999998</v>
      </c>
      <c r="I3708" s="2" t="str" cm="1">
        <f t="array" ref="I3708">_xlfn.IFS(H3708&gt;3.5,"Above Average",H3708&lt;3,"Below Average",TRUE,"Average")</f>
        <v>Above Average</v>
      </c>
      <c r="J3708" s="1">
        <v>138.1437742</v>
      </c>
      <c r="K3708" s="1" t="str" cm="1">
        <f t="array" ref="K3708">_xlfn.IFS(J3708&gt;200,"Above Average",J3708&lt;155,"Below Average",TRUE,"Average")</f>
        <v>Below Average</v>
      </c>
      <c r="L3708" s="7">
        <v>7.4050000000000002</v>
      </c>
      <c r="M3708" s="7" t="str" cm="1">
        <f t="array" ref="M3708">_xlfn.IFS(L3708&gt;9,"Above Average",L3708&lt;8,"Below Average",TRUE,"Average")</f>
        <v>Below Average</v>
      </c>
    </row>
    <row r="3709" spans="1:13" x14ac:dyDescent="0.3">
      <c r="A3709">
        <v>26</v>
      </c>
      <c r="B3709" s="21">
        <v>41138</v>
      </c>
      <c r="C3709" s="21" t="str">
        <f t="shared" si="57"/>
        <v>Aug</v>
      </c>
      <c r="D3709" s="6">
        <v>1068292.56</v>
      </c>
      <c r="E3709" t="s">
        <v>155</v>
      </c>
      <c r="F3709" s="5">
        <v>65.540000000000006</v>
      </c>
      <c r="G3709" s="5" t="str" cm="1">
        <f t="array" ref="G3709">_xlfn.IFS(F3709&gt;=86,"Hot Week (More Than 85°F)",F3709&lt;50,"Cold Week (Less Than 50°F)",TRUE,"Normal Week")</f>
        <v>Normal Week</v>
      </c>
      <c r="H3709" s="2">
        <v>3.84</v>
      </c>
      <c r="I3709" s="2" t="str" cm="1">
        <f t="array" ref="I3709">_xlfn.IFS(H3709&gt;3.5,"Above Average",H3709&lt;3,"Below Average",TRUE,"Average")</f>
        <v>Above Average</v>
      </c>
      <c r="J3709" s="1">
        <v>138.18570969999999</v>
      </c>
      <c r="K3709" s="1" t="str" cm="1">
        <f t="array" ref="K3709">_xlfn.IFS(J3709&gt;200,"Above Average",J3709&lt;155,"Below Average",TRUE,"Average")</f>
        <v>Below Average</v>
      </c>
      <c r="L3709" s="7">
        <v>7.4050000000000002</v>
      </c>
      <c r="M3709" s="7" t="str" cm="1">
        <f t="array" ref="M3709">_xlfn.IFS(L3709&gt;9,"Above Average",L3709&lt;8,"Below Average",TRUE,"Average")</f>
        <v>Below Average</v>
      </c>
    </row>
    <row r="3710" spans="1:13" x14ac:dyDescent="0.3">
      <c r="A3710">
        <v>26</v>
      </c>
      <c r="B3710" s="21">
        <v>41145</v>
      </c>
      <c r="C3710" s="21" t="str">
        <f t="shared" si="57"/>
        <v>Aug</v>
      </c>
      <c r="D3710" s="6">
        <v>1022704.2</v>
      </c>
      <c r="E3710" t="s">
        <v>155</v>
      </c>
      <c r="F3710" s="5">
        <v>62.08</v>
      </c>
      <c r="G3710" s="5" t="str" cm="1">
        <f t="array" ref="G3710">_xlfn.IFS(F3710&gt;=86,"Hot Week (More Than 85°F)",F3710&lt;50,"Cold Week (Less Than 50°F)",TRUE,"Normal Week")</f>
        <v>Normal Week</v>
      </c>
      <c r="H3710" s="2">
        <v>3.8740000000000001</v>
      </c>
      <c r="I3710" s="2" t="str" cm="1">
        <f t="array" ref="I3710">_xlfn.IFS(H3710&gt;3.5,"Above Average",H3710&lt;3,"Below Average",TRUE,"Average")</f>
        <v>Above Average</v>
      </c>
      <c r="J3710" s="1">
        <v>138.2814516</v>
      </c>
      <c r="K3710" s="1" t="str" cm="1">
        <f t="array" ref="K3710">_xlfn.IFS(J3710&gt;200,"Above Average",J3710&lt;155,"Below Average",TRUE,"Average")</f>
        <v>Below Average</v>
      </c>
      <c r="L3710" s="7">
        <v>7.4050000000000002</v>
      </c>
      <c r="M3710" s="7" t="str" cm="1">
        <f t="array" ref="M3710">_xlfn.IFS(L3710&gt;9,"Above Average",L3710&lt;8,"Below Average",TRUE,"Average")</f>
        <v>Below Average</v>
      </c>
    </row>
    <row r="3711" spans="1:13" x14ac:dyDescent="0.3">
      <c r="A3711">
        <v>26</v>
      </c>
      <c r="B3711" s="21">
        <v>41152</v>
      </c>
      <c r="C3711" s="21" t="str">
        <f t="shared" si="57"/>
        <v>Aug</v>
      </c>
      <c r="D3711" s="6">
        <v>1053495.51</v>
      </c>
      <c r="E3711" t="s">
        <v>155</v>
      </c>
      <c r="F3711" s="5">
        <v>63.69</v>
      </c>
      <c r="G3711" s="5" t="str" cm="1">
        <f t="array" ref="G3711">_xlfn.IFS(F3711&gt;=86,"Hot Week (More Than 85°F)",F3711&lt;50,"Cold Week (Less Than 50°F)",TRUE,"Normal Week")</f>
        <v>Normal Week</v>
      </c>
      <c r="H3711" s="2">
        <v>3.8839999999999999</v>
      </c>
      <c r="I3711" s="2" t="str" cm="1">
        <f t="array" ref="I3711">_xlfn.IFS(H3711&gt;3.5,"Above Average",H3711&lt;3,"Below Average",TRUE,"Average")</f>
        <v>Above Average</v>
      </c>
      <c r="J3711" s="1">
        <v>138.3771935</v>
      </c>
      <c r="K3711" s="1" t="str" cm="1">
        <f t="array" ref="K3711">_xlfn.IFS(J3711&gt;200,"Above Average",J3711&lt;155,"Below Average",TRUE,"Average")</f>
        <v>Below Average</v>
      </c>
      <c r="L3711" s="7">
        <v>7.4050000000000002</v>
      </c>
      <c r="M3711" s="7" t="str" cm="1">
        <f t="array" ref="M3711">_xlfn.IFS(L3711&gt;9,"Above Average",L3711&lt;8,"Below Average",TRUE,"Average")</f>
        <v>Below Average</v>
      </c>
    </row>
    <row r="3712" spans="1:13" x14ac:dyDescent="0.3">
      <c r="A3712">
        <v>26</v>
      </c>
      <c r="B3712" s="21">
        <v>41159</v>
      </c>
      <c r="C3712" s="21" t="str">
        <f t="shared" si="57"/>
        <v>Sep</v>
      </c>
      <c r="D3712" s="6">
        <v>1081874.03</v>
      </c>
      <c r="E3712" t="s">
        <v>156</v>
      </c>
      <c r="F3712" s="5">
        <v>61.58</v>
      </c>
      <c r="G3712" s="5" t="str" cm="1">
        <f t="array" ref="G3712">_xlfn.IFS(F3712&gt;=86,"Hot Week (More Than 85°F)",F3712&lt;50,"Cold Week (Less Than 50°F)",TRUE,"Normal Week")</f>
        <v>Normal Week</v>
      </c>
      <c r="H3712" s="2">
        <v>3.9209999999999998</v>
      </c>
      <c r="I3712" s="2" t="str" cm="1">
        <f t="array" ref="I3712">_xlfn.IFS(H3712&gt;3.5,"Above Average",H3712&lt;3,"Below Average",TRUE,"Average")</f>
        <v>Above Average</v>
      </c>
      <c r="J3712" s="1">
        <v>138.47293550000001</v>
      </c>
      <c r="K3712" s="1" t="str" cm="1">
        <f t="array" ref="K3712">_xlfn.IFS(J3712&gt;200,"Above Average",J3712&lt;155,"Below Average",TRUE,"Average")</f>
        <v>Below Average</v>
      </c>
      <c r="L3712" s="7">
        <v>7.4050000000000002</v>
      </c>
      <c r="M3712" s="7" t="str" cm="1">
        <f t="array" ref="M3712">_xlfn.IFS(L3712&gt;9,"Above Average",L3712&lt;8,"Below Average",TRUE,"Average")</f>
        <v>Below Average</v>
      </c>
    </row>
    <row r="3713" spans="1:13" x14ac:dyDescent="0.3">
      <c r="A3713">
        <v>26</v>
      </c>
      <c r="B3713" s="21">
        <v>41166</v>
      </c>
      <c r="C3713" s="21" t="str">
        <f t="shared" si="57"/>
        <v>Sep</v>
      </c>
      <c r="D3713" s="6">
        <v>986131.94</v>
      </c>
      <c r="E3713" t="s">
        <v>155</v>
      </c>
      <c r="F3713" s="5">
        <v>57.69</v>
      </c>
      <c r="G3713" s="5" t="str" cm="1">
        <f t="array" ref="G3713">_xlfn.IFS(F3713&gt;=86,"Hot Week (More Than 85°F)",F3713&lt;50,"Cold Week (Less Than 50°F)",TRUE,"Normal Week")</f>
        <v>Normal Week</v>
      </c>
      <c r="H3713" s="2">
        <v>3.988</v>
      </c>
      <c r="I3713" s="2" t="str" cm="1">
        <f t="array" ref="I3713">_xlfn.IFS(H3713&gt;3.5,"Above Average",H3713&lt;3,"Below Average",TRUE,"Average")</f>
        <v>Above Average</v>
      </c>
      <c r="J3713" s="1">
        <v>138.56729999999999</v>
      </c>
      <c r="K3713" s="1" t="str" cm="1">
        <f t="array" ref="K3713">_xlfn.IFS(J3713&gt;200,"Above Average",J3713&lt;155,"Below Average",TRUE,"Average")</f>
        <v>Below Average</v>
      </c>
      <c r="L3713" s="7">
        <v>7.4050000000000002</v>
      </c>
      <c r="M3713" s="7" t="str" cm="1">
        <f t="array" ref="M3713">_xlfn.IFS(L3713&gt;9,"Above Average",L3713&lt;8,"Below Average",TRUE,"Average")</f>
        <v>Below Average</v>
      </c>
    </row>
    <row r="3714" spans="1:13" x14ac:dyDescent="0.3">
      <c r="A3714">
        <v>26</v>
      </c>
      <c r="B3714" s="21">
        <v>41173</v>
      </c>
      <c r="C3714" s="21" t="str">
        <f t="shared" ref="C3714:C3777" si="58">TEXT(B3714, "mmm")</f>
        <v>Sep</v>
      </c>
      <c r="D3714" s="6">
        <v>961084.08</v>
      </c>
      <c r="E3714" t="s">
        <v>155</v>
      </c>
      <c r="F3714" s="5">
        <v>52.68</v>
      </c>
      <c r="G3714" s="5" t="str" cm="1">
        <f t="array" ref="G3714">_xlfn.IFS(F3714&gt;=86,"Hot Week (More Than 85°F)",F3714&lt;50,"Cold Week (Less Than 50°F)",TRUE,"Normal Week")</f>
        <v>Normal Week</v>
      </c>
      <c r="H3714" s="2">
        <v>4.056</v>
      </c>
      <c r="I3714" s="2" t="str" cm="1">
        <f t="array" ref="I3714">_xlfn.IFS(H3714&gt;3.5,"Above Average",H3714&lt;3,"Below Average",TRUE,"Average")</f>
        <v>Above Average</v>
      </c>
      <c r="J3714" s="1">
        <v>138.6534</v>
      </c>
      <c r="K3714" s="1" t="str" cm="1">
        <f t="array" ref="K3714">_xlfn.IFS(J3714&gt;200,"Above Average",J3714&lt;155,"Below Average",TRUE,"Average")</f>
        <v>Below Average</v>
      </c>
      <c r="L3714" s="7">
        <v>7.4050000000000002</v>
      </c>
      <c r="M3714" s="7" t="str" cm="1">
        <f t="array" ref="M3714">_xlfn.IFS(L3714&gt;9,"Above Average",L3714&lt;8,"Below Average",TRUE,"Average")</f>
        <v>Below Average</v>
      </c>
    </row>
    <row r="3715" spans="1:13" x14ac:dyDescent="0.3">
      <c r="A3715">
        <v>26</v>
      </c>
      <c r="B3715" s="21">
        <v>41180</v>
      </c>
      <c r="C3715" s="21" t="str">
        <f t="shared" si="58"/>
        <v>Sep</v>
      </c>
      <c r="D3715" s="6">
        <v>964726.37</v>
      </c>
      <c r="E3715" t="s">
        <v>155</v>
      </c>
      <c r="F3715" s="5">
        <v>50.66</v>
      </c>
      <c r="G3715" s="5" t="str" cm="1">
        <f t="array" ref="G3715">_xlfn.IFS(F3715&gt;=86,"Hot Week (More Than 85°F)",F3715&lt;50,"Cold Week (Less Than 50°F)",TRUE,"Normal Week")</f>
        <v>Normal Week</v>
      </c>
      <c r="H3715" s="2">
        <v>4.0179999999999998</v>
      </c>
      <c r="I3715" s="2" t="str" cm="1">
        <f t="array" ref="I3715">_xlfn.IFS(H3715&gt;3.5,"Above Average",H3715&lt;3,"Below Average",TRUE,"Average")</f>
        <v>Above Average</v>
      </c>
      <c r="J3715" s="1">
        <v>138.73949999999999</v>
      </c>
      <c r="K3715" s="1" t="str" cm="1">
        <f t="array" ref="K3715">_xlfn.IFS(J3715&gt;200,"Above Average",J3715&lt;155,"Below Average",TRUE,"Average")</f>
        <v>Below Average</v>
      </c>
      <c r="L3715" s="7">
        <v>7.4050000000000002</v>
      </c>
      <c r="M3715" s="7" t="str" cm="1">
        <f t="array" ref="M3715">_xlfn.IFS(L3715&gt;9,"Above Average",L3715&lt;8,"Below Average",TRUE,"Average")</f>
        <v>Below Average</v>
      </c>
    </row>
    <row r="3716" spans="1:13" x14ac:dyDescent="0.3">
      <c r="A3716">
        <v>26</v>
      </c>
      <c r="B3716" s="21">
        <v>41187</v>
      </c>
      <c r="C3716" s="21" t="str">
        <f t="shared" si="58"/>
        <v>Oct</v>
      </c>
      <c r="D3716" s="6">
        <v>1095504.26</v>
      </c>
      <c r="E3716" t="s">
        <v>155</v>
      </c>
      <c r="F3716" s="5">
        <v>54.07</v>
      </c>
      <c r="G3716" s="5" t="str" cm="1">
        <f t="array" ref="G3716">_xlfn.IFS(F3716&gt;=86,"Hot Week (More Than 85°F)",F3716&lt;50,"Cold Week (Less Than 50°F)",TRUE,"Normal Week")</f>
        <v>Normal Week</v>
      </c>
      <c r="H3716" s="2">
        <v>4.0270000000000001</v>
      </c>
      <c r="I3716" s="2" t="str" cm="1">
        <f t="array" ref="I3716">_xlfn.IFS(H3716&gt;3.5,"Above Average",H3716&lt;3,"Below Average",TRUE,"Average")</f>
        <v>Above Average</v>
      </c>
      <c r="J3716" s="1">
        <v>138.82560000000001</v>
      </c>
      <c r="K3716" s="1" t="str" cm="1">
        <f t="array" ref="K3716">_xlfn.IFS(J3716&gt;200,"Above Average",J3716&lt;155,"Below Average",TRUE,"Average")</f>
        <v>Below Average</v>
      </c>
      <c r="L3716" s="7">
        <v>7.1379999999999999</v>
      </c>
      <c r="M3716" s="7" t="str" cm="1">
        <f t="array" ref="M3716">_xlfn.IFS(L3716&gt;9,"Above Average",L3716&lt;8,"Below Average",TRUE,"Average")</f>
        <v>Below Average</v>
      </c>
    </row>
    <row r="3717" spans="1:13" x14ac:dyDescent="0.3">
      <c r="A3717">
        <v>26</v>
      </c>
      <c r="B3717" s="21">
        <v>41194</v>
      </c>
      <c r="C3717" s="21" t="str">
        <f t="shared" si="58"/>
        <v>Oct</v>
      </c>
      <c r="D3717" s="6">
        <v>1044639.69</v>
      </c>
      <c r="E3717" t="s">
        <v>155</v>
      </c>
      <c r="F3717" s="5">
        <v>45.19</v>
      </c>
      <c r="G3717" s="5" t="str" cm="1">
        <f t="array" ref="G3717">_xlfn.IFS(F3717&gt;=86,"Hot Week (More Than 85°F)",F3717&lt;50,"Cold Week (Less Than 50°F)",TRUE,"Normal Week")</f>
        <v>Cold Week (Less Than 50°F)</v>
      </c>
      <c r="H3717" s="2">
        <v>4.0289999999999999</v>
      </c>
      <c r="I3717" s="2" t="str" cm="1">
        <f t="array" ref="I3717">_xlfn.IFS(H3717&gt;3.5,"Above Average",H3717&lt;3,"Below Average",TRUE,"Average")</f>
        <v>Above Average</v>
      </c>
      <c r="J3717" s="1">
        <v>138.9117</v>
      </c>
      <c r="K3717" s="1" t="str" cm="1">
        <f t="array" ref="K3717">_xlfn.IFS(J3717&gt;200,"Above Average",J3717&lt;155,"Below Average",TRUE,"Average")</f>
        <v>Below Average</v>
      </c>
      <c r="L3717" s="7">
        <v>7.1379999999999999</v>
      </c>
      <c r="M3717" s="7" t="str" cm="1">
        <f t="array" ref="M3717">_xlfn.IFS(L3717&gt;9,"Above Average",L3717&lt;8,"Below Average",TRUE,"Average")</f>
        <v>Below Average</v>
      </c>
    </row>
    <row r="3718" spans="1:13" x14ac:dyDescent="0.3">
      <c r="A3718">
        <v>26</v>
      </c>
      <c r="B3718" s="21">
        <v>41201</v>
      </c>
      <c r="C3718" s="21" t="str">
        <f t="shared" si="58"/>
        <v>Oct</v>
      </c>
      <c r="D3718" s="6">
        <v>975578.02</v>
      </c>
      <c r="E3718" t="s">
        <v>155</v>
      </c>
      <c r="F3718" s="5">
        <v>43.51</v>
      </c>
      <c r="G3718" s="5" t="str" cm="1">
        <f t="array" ref="G3718">_xlfn.IFS(F3718&gt;=86,"Hot Week (More Than 85°F)",F3718&lt;50,"Cold Week (Less Than 50°F)",TRUE,"Normal Week")</f>
        <v>Cold Week (Less Than 50°F)</v>
      </c>
      <c r="H3718" s="2">
        <v>4</v>
      </c>
      <c r="I3718" s="2" t="str" cm="1">
        <f t="array" ref="I3718">_xlfn.IFS(H3718&gt;3.5,"Above Average",H3718&lt;3,"Below Average",TRUE,"Average")</f>
        <v>Above Average</v>
      </c>
      <c r="J3718" s="1">
        <v>138.83361289999999</v>
      </c>
      <c r="K3718" s="1" t="str" cm="1">
        <f t="array" ref="K3718">_xlfn.IFS(J3718&gt;200,"Above Average",J3718&lt;155,"Below Average",TRUE,"Average")</f>
        <v>Below Average</v>
      </c>
      <c r="L3718" s="7">
        <v>7.1379999999999999</v>
      </c>
      <c r="M3718" s="7" t="str" cm="1">
        <f t="array" ref="M3718">_xlfn.IFS(L3718&gt;9,"Above Average",L3718&lt;8,"Below Average",TRUE,"Average")</f>
        <v>Below Average</v>
      </c>
    </row>
    <row r="3719" spans="1:13" x14ac:dyDescent="0.3">
      <c r="A3719">
        <v>26</v>
      </c>
      <c r="B3719" s="21">
        <v>41208</v>
      </c>
      <c r="C3719" s="21" t="str">
        <f t="shared" si="58"/>
        <v>Oct</v>
      </c>
      <c r="D3719" s="6">
        <v>958619.8</v>
      </c>
      <c r="E3719" t="s">
        <v>155</v>
      </c>
      <c r="F3719" s="5">
        <v>46.95</v>
      </c>
      <c r="G3719" s="5" t="str" cm="1">
        <f t="array" ref="G3719">_xlfn.IFS(F3719&gt;=86,"Hot Week (More Than 85°F)",F3719&lt;50,"Cold Week (Less Than 50°F)",TRUE,"Normal Week")</f>
        <v>Cold Week (Less Than 50°F)</v>
      </c>
      <c r="H3719" s="2">
        <v>3.9169999999999998</v>
      </c>
      <c r="I3719" s="2" t="str" cm="1">
        <f t="array" ref="I3719">_xlfn.IFS(H3719&gt;3.5,"Above Average",H3719&lt;3,"Below Average",TRUE,"Average")</f>
        <v>Above Average</v>
      </c>
      <c r="J3719" s="1">
        <v>138.72816130000001</v>
      </c>
      <c r="K3719" s="1" t="str" cm="1">
        <f t="array" ref="K3719">_xlfn.IFS(J3719&gt;200,"Above Average",J3719&lt;155,"Below Average",TRUE,"Average")</f>
        <v>Below Average</v>
      </c>
      <c r="L3719" s="7">
        <v>7.1379999999999999</v>
      </c>
      <c r="M3719" s="7" t="str" cm="1">
        <f t="array" ref="M3719">_xlfn.IFS(L3719&gt;9,"Above Average",L3719&lt;8,"Below Average",TRUE,"Average")</f>
        <v>Below Average</v>
      </c>
    </row>
    <row r="3720" spans="1:13" x14ac:dyDescent="0.3">
      <c r="A3720">
        <v>27</v>
      </c>
      <c r="B3720" s="21">
        <v>40214</v>
      </c>
      <c r="C3720" s="21" t="str">
        <f t="shared" si="58"/>
        <v>Feb</v>
      </c>
      <c r="D3720" s="6">
        <v>1874289.79</v>
      </c>
      <c r="E3720" t="s">
        <v>155</v>
      </c>
      <c r="F3720" s="5">
        <v>27.19</v>
      </c>
      <c r="G3720" s="5" t="str" cm="1">
        <f t="array" ref="G3720">_xlfn.IFS(F3720&gt;=86,"Hot Week (More Than 85°F)",F3720&lt;50,"Cold Week (Less Than 50°F)",TRUE,"Normal Week")</f>
        <v>Cold Week (Less Than 50°F)</v>
      </c>
      <c r="H3720" s="2">
        <v>2.9540000000000002</v>
      </c>
      <c r="I3720" s="2" t="str" cm="1">
        <f t="array" ref="I3720">_xlfn.IFS(H3720&gt;3.5,"Above Average",H3720&lt;3,"Below Average",TRUE,"Average")</f>
        <v>Below Average</v>
      </c>
      <c r="J3720" s="1">
        <v>135.35246079999999</v>
      </c>
      <c r="K3720" s="1" t="str" cm="1">
        <f t="array" ref="K3720">_xlfn.IFS(J3720&gt;200,"Above Average",J3720&lt;155,"Below Average",TRUE,"Average")</f>
        <v>Below Average</v>
      </c>
      <c r="L3720" s="7">
        <v>8.2370000000000001</v>
      </c>
      <c r="M3720" s="7" t="str" cm="1">
        <f t="array" ref="M3720">_xlfn.IFS(L3720&gt;9,"Above Average",L3720&lt;8,"Below Average",TRUE,"Average")</f>
        <v>Average</v>
      </c>
    </row>
    <row r="3721" spans="1:13" x14ac:dyDescent="0.3">
      <c r="A3721">
        <v>27</v>
      </c>
      <c r="B3721" s="21">
        <v>40221</v>
      </c>
      <c r="C3721" s="21" t="str">
        <f t="shared" si="58"/>
        <v>Feb</v>
      </c>
      <c r="D3721" s="6">
        <v>1745362.72</v>
      </c>
      <c r="E3721" t="s">
        <v>156</v>
      </c>
      <c r="F3721" s="5">
        <v>29.81</v>
      </c>
      <c r="G3721" s="5" t="str" cm="1">
        <f t="array" ref="G3721">_xlfn.IFS(F3721&gt;=86,"Hot Week (More Than 85°F)",F3721&lt;50,"Cold Week (Less Than 50°F)",TRUE,"Normal Week")</f>
        <v>Cold Week (Less Than 50°F)</v>
      </c>
      <c r="H3721" s="2">
        <v>2.94</v>
      </c>
      <c r="I3721" s="2" t="str" cm="1">
        <f t="array" ref="I3721">_xlfn.IFS(H3721&gt;3.5,"Above Average",H3721&lt;3,"Below Average",TRUE,"Average")</f>
        <v>Below Average</v>
      </c>
      <c r="J3721" s="1">
        <v>135.41130759999999</v>
      </c>
      <c r="K3721" s="1" t="str" cm="1">
        <f t="array" ref="K3721">_xlfn.IFS(J3721&gt;200,"Above Average",J3721&lt;155,"Below Average",TRUE,"Average")</f>
        <v>Below Average</v>
      </c>
      <c r="L3721" s="7">
        <v>8.2370000000000001</v>
      </c>
      <c r="M3721" s="7" t="str" cm="1">
        <f t="array" ref="M3721">_xlfn.IFS(L3721&gt;9,"Above Average",L3721&lt;8,"Below Average",TRUE,"Average")</f>
        <v>Average</v>
      </c>
    </row>
    <row r="3722" spans="1:13" x14ac:dyDescent="0.3">
      <c r="A3722">
        <v>27</v>
      </c>
      <c r="B3722" s="21">
        <v>40228</v>
      </c>
      <c r="C3722" s="21" t="str">
        <f t="shared" si="58"/>
        <v>Feb</v>
      </c>
      <c r="D3722" s="6">
        <v>1945070.33</v>
      </c>
      <c r="E3722" t="s">
        <v>155</v>
      </c>
      <c r="F3722" s="5">
        <v>32.44</v>
      </c>
      <c r="G3722" s="5" t="str" cm="1">
        <f t="array" ref="G3722">_xlfn.IFS(F3722&gt;=86,"Hot Week (More Than 85°F)",F3722&lt;50,"Cold Week (Less Than 50°F)",TRUE,"Normal Week")</f>
        <v>Cold Week (Less Than 50°F)</v>
      </c>
      <c r="H3722" s="2">
        <v>2.9089999999999998</v>
      </c>
      <c r="I3722" s="2" t="str" cm="1">
        <f t="array" ref="I3722">_xlfn.IFS(H3722&gt;3.5,"Above Average",H3722&lt;3,"Below Average",TRUE,"Average")</f>
        <v>Below Average</v>
      </c>
      <c r="J3722" s="1">
        <v>135.46577809999999</v>
      </c>
      <c r="K3722" s="1" t="str" cm="1">
        <f t="array" ref="K3722">_xlfn.IFS(J3722&gt;200,"Above Average",J3722&lt;155,"Below Average",TRUE,"Average")</f>
        <v>Below Average</v>
      </c>
      <c r="L3722" s="7">
        <v>8.2370000000000001</v>
      </c>
      <c r="M3722" s="7" t="str" cm="1">
        <f t="array" ref="M3722">_xlfn.IFS(L3722&gt;9,"Above Average",L3722&lt;8,"Below Average",TRUE,"Average")</f>
        <v>Average</v>
      </c>
    </row>
    <row r="3723" spans="1:13" x14ac:dyDescent="0.3">
      <c r="A3723">
        <v>27</v>
      </c>
      <c r="B3723" s="21">
        <v>40235</v>
      </c>
      <c r="C3723" s="21" t="str">
        <f t="shared" si="58"/>
        <v>Feb</v>
      </c>
      <c r="D3723" s="6">
        <v>1390934.27</v>
      </c>
      <c r="E3723" t="s">
        <v>155</v>
      </c>
      <c r="F3723" s="5">
        <v>36</v>
      </c>
      <c r="G3723" s="5" t="str" cm="1">
        <f t="array" ref="G3723">_xlfn.IFS(F3723&gt;=86,"Hot Week (More Than 85°F)",F3723&lt;50,"Cold Week (Less Than 50°F)",TRUE,"Normal Week")</f>
        <v>Cold Week (Less Than 50°F)</v>
      </c>
      <c r="H3723" s="2">
        <v>2.91</v>
      </c>
      <c r="I3723" s="2" t="str" cm="1">
        <f t="array" ref="I3723">_xlfn.IFS(H3723&gt;3.5,"Above Average",H3723&lt;3,"Below Average",TRUE,"Average")</f>
        <v>Below Average</v>
      </c>
      <c r="J3723" s="1">
        <v>135.5195191</v>
      </c>
      <c r="K3723" s="1" t="str" cm="1">
        <f t="array" ref="K3723">_xlfn.IFS(J3723&gt;200,"Above Average",J3723&lt;155,"Below Average",TRUE,"Average")</f>
        <v>Below Average</v>
      </c>
      <c r="L3723" s="7">
        <v>8.2370000000000001</v>
      </c>
      <c r="M3723" s="7" t="str" cm="1">
        <f t="array" ref="M3723">_xlfn.IFS(L3723&gt;9,"Above Average",L3723&lt;8,"Below Average",TRUE,"Average")</f>
        <v>Average</v>
      </c>
    </row>
    <row r="3724" spans="1:13" x14ac:dyDescent="0.3">
      <c r="A3724">
        <v>27</v>
      </c>
      <c r="B3724" s="21">
        <v>40242</v>
      </c>
      <c r="C3724" s="21" t="str">
        <f t="shared" si="58"/>
        <v>Mar</v>
      </c>
      <c r="D3724" s="6">
        <v>1313729.72</v>
      </c>
      <c r="E3724" t="s">
        <v>155</v>
      </c>
      <c r="F3724" s="5">
        <v>38.07</v>
      </c>
      <c r="G3724" s="5" t="str" cm="1">
        <f t="array" ref="G3724">_xlfn.IFS(F3724&gt;=86,"Hot Week (More Than 85°F)",F3724&lt;50,"Cold Week (Less Than 50°F)",TRUE,"Normal Week")</f>
        <v>Cold Week (Less Than 50°F)</v>
      </c>
      <c r="H3724" s="2">
        <v>2.919</v>
      </c>
      <c r="I3724" s="2" t="str" cm="1">
        <f t="array" ref="I3724">_xlfn.IFS(H3724&gt;3.5,"Above Average",H3724&lt;3,"Below Average",TRUE,"Average")</f>
        <v>Below Average</v>
      </c>
      <c r="J3724" s="1">
        <v>135.57326019999999</v>
      </c>
      <c r="K3724" s="1" t="str" cm="1">
        <f t="array" ref="K3724">_xlfn.IFS(J3724&gt;200,"Above Average",J3724&lt;155,"Below Average",TRUE,"Average")</f>
        <v>Below Average</v>
      </c>
      <c r="L3724" s="7">
        <v>8.2370000000000001</v>
      </c>
      <c r="M3724" s="7" t="str" cm="1">
        <f t="array" ref="M3724">_xlfn.IFS(L3724&gt;9,"Above Average",L3724&lt;8,"Below Average",TRUE,"Average")</f>
        <v>Average</v>
      </c>
    </row>
    <row r="3725" spans="1:13" x14ac:dyDescent="0.3">
      <c r="A3725">
        <v>27</v>
      </c>
      <c r="B3725" s="21">
        <v>40249</v>
      </c>
      <c r="C3725" s="21" t="str">
        <f t="shared" si="58"/>
        <v>Mar</v>
      </c>
      <c r="D3725" s="6">
        <v>1925113.12</v>
      </c>
      <c r="E3725" t="s">
        <v>155</v>
      </c>
      <c r="F3725" s="5">
        <v>45.98</v>
      </c>
      <c r="G3725" s="5" t="str" cm="1">
        <f t="array" ref="G3725">_xlfn.IFS(F3725&gt;=86,"Hot Week (More Than 85°F)",F3725&lt;50,"Cold Week (Less Than 50°F)",TRUE,"Normal Week")</f>
        <v>Cold Week (Less Than 50°F)</v>
      </c>
      <c r="H3725" s="2">
        <v>2.9380000000000002</v>
      </c>
      <c r="I3725" s="2" t="str" cm="1">
        <f t="array" ref="I3725">_xlfn.IFS(H3725&gt;3.5,"Above Average",H3725&lt;3,"Below Average",TRUE,"Average")</f>
        <v>Below Average</v>
      </c>
      <c r="J3725" s="1">
        <v>135.62700129999999</v>
      </c>
      <c r="K3725" s="1" t="str" cm="1">
        <f t="array" ref="K3725">_xlfn.IFS(J3725&gt;200,"Above Average",J3725&lt;155,"Below Average",TRUE,"Average")</f>
        <v>Below Average</v>
      </c>
      <c r="L3725" s="7">
        <v>8.2370000000000001</v>
      </c>
      <c r="M3725" s="7" t="str" cm="1">
        <f t="array" ref="M3725">_xlfn.IFS(L3725&gt;9,"Above Average",L3725&lt;8,"Below Average",TRUE,"Average")</f>
        <v>Average</v>
      </c>
    </row>
    <row r="3726" spans="1:13" x14ac:dyDescent="0.3">
      <c r="A3726">
        <v>27</v>
      </c>
      <c r="B3726" s="21">
        <v>40256</v>
      </c>
      <c r="C3726" s="21" t="str">
        <f t="shared" si="58"/>
        <v>Mar</v>
      </c>
      <c r="D3726" s="6">
        <v>1700627.97</v>
      </c>
      <c r="E3726" t="s">
        <v>155</v>
      </c>
      <c r="F3726" s="5">
        <v>49.04</v>
      </c>
      <c r="G3726" s="5" t="str" cm="1">
        <f t="array" ref="G3726">_xlfn.IFS(F3726&gt;=86,"Hot Week (More Than 85°F)",F3726&lt;50,"Cold Week (Less Than 50°F)",TRUE,"Normal Week")</f>
        <v>Cold Week (Less Than 50°F)</v>
      </c>
      <c r="H3726" s="2">
        <v>2.96</v>
      </c>
      <c r="I3726" s="2" t="str" cm="1">
        <f t="array" ref="I3726">_xlfn.IFS(H3726&gt;3.5,"Above Average",H3726&lt;3,"Below Average",TRUE,"Average")</f>
        <v>Below Average</v>
      </c>
      <c r="J3726" s="1">
        <v>135.6682247</v>
      </c>
      <c r="K3726" s="1" t="str" cm="1">
        <f t="array" ref="K3726">_xlfn.IFS(J3726&gt;200,"Above Average",J3726&lt;155,"Below Average",TRUE,"Average")</f>
        <v>Below Average</v>
      </c>
      <c r="L3726" s="7">
        <v>8.2370000000000001</v>
      </c>
      <c r="M3726" s="7" t="str" cm="1">
        <f t="array" ref="M3726">_xlfn.IFS(L3726&gt;9,"Above Average",L3726&lt;8,"Below Average",TRUE,"Average")</f>
        <v>Average</v>
      </c>
    </row>
    <row r="3727" spans="1:13" x14ac:dyDescent="0.3">
      <c r="A3727">
        <v>27</v>
      </c>
      <c r="B3727" s="21">
        <v>40263</v>
      </c>
      <c r="C3727" s="21" t="str">
        <f t="shared" si="58"/>
        <v>Mar</v>
      </c>
      <c r="D3727" s="6">
        <v>1836714.84</v>
      </c>
      <c r="E3727" t="s">
        <v>155</v>
      </c>
      <c r="F3727" s="5">
        <v>52.34</v>
      </c>
      <c r="G3727" s="5" t="str" cm="1">
        <f t="array" ref="G3727">_xlfn.IFS(F3727&gt;=86,"Hot Week (More Than 85°F)",F3727&lt;50,"Cold Week (Less Than 50°F)",TRUE,"Normal Week")</f>
        <v>Normal Week</v>
      </c>
      <c r="H3727" s="2">
        <v>2.9630000000000001</v>
      </c>
      <c r="I3727" s="2" t="str" cm="1">
        <f t="array" ref="I3727">_xlfn.IFS(H3727&gt;3.5,"Above Average",H3727&lt;3,"Below Average",TRUE,"Average")</f>
        <v>Below Average</v>
      </c>
      <c r="J3727" s="1">
        <v>135.7073618</v>
      </c>
      <c r="K3727" s="1" t="str" cm="1">
        <f t="array" ref="K3727">_xlfn.IFS(J3727&gt;200,"Above Average",J3727&lt;155,"Below Average",TRUE,"Average")</f>
        <v>Below Average</v>
      </c>
      <c r="L3727" s="7">
        <v>8.2370000000000001</v>
      </c>
      <c r="M3727" s="7" t="str" cm="1">
        <f t="array" ref="M3727">_xlfn.IFS(L3727&gt;9,"Above Average",L3727&lt;8,"Below Average",TRUE,"Average")</f>
        <v>Average</v>
      </c>
    </row>
    <row r="3728" spans="1:13" x14ac:dyDescent="0.3">
      <c r="A3728">
        <v>27</v>
      </c>
      <c r="B3728" s="21">
        <v>40270</v>
      </c>
      <c r="C3728" s="21" t="str">
        <f t="shared" si="58"/>
        <v>Apr</v>
      </c>
      <c r="D3728" s="6">
        <v>2053952.97</v>
      </c>
      <c r="E3728" t="s">
        <v>155</v>
      </c>
      <c r="F3728" s="5">
        <v>46.9</v>
      </c>
      <c r="G3728" s="5" t="str" cm="1">
        <f t="array" ref="G3728">_xlfn.IFS(F3728&gt;=86,"Hot Week (More Than 85°F)",F3728&lt;50,"Cold Week (Less Than 50°F)",TRUE,"Normal Week")</f>
        <v>Cold Week (Less Than 50°F)</v>
      </c>
      <c r="H3728" s="2">
        <v>2.9569999999999999</v>
      </c>
      <c r="I3728" s="2" t="str" cm="1">
        <f t="array" ref="I3728">_xlfn.IFS(H3728&gt;3.5,"Above Average",H3728&lt;3,"Below Average",TRUE,"Average")</f>
        <v>Below Average</v>
      </c>
      <c r="J3728" s="1">
        <v>135.74649880000001</v>
      </c>
      <c r="K3728" s="1" t="str" cm="1">
        <f t="array" ref="K3728">_xlfn.IFS(J3728&gt;200,"Above Average",J3728&lt;155,"Below Average",TRUE,"Average")</f>
        <v>Below Average</v>
      </c>
      <c r="L3728" s="7">
        <v>8.0579999999999998</v>
      </c>
      <c r="M3728" s="7" t="str" cm="1">
        <f t="array" ref="M3728">_xlfn.IFS(L3728&gt;9,"Above Average",L3728&lt;8,"Below Average",TRUE,"Average")</f>
        <v>Average</v>
      </c>
    </row>
    <row r="3729" spans="1:13" x14ac:dyDescent="0.3">
      <c r="A3729">
        <v>27</v>
      </c>
      <c r="B3729" s="21">
        <v>40277</v>
      </c>
      <c r="C3729" s="21" t="str">
        <f t="shared" si="58"/>
        <v>Apr</v>
      </c>
      <c r="D3729" s="6">
        <v>1955814.13</v>
      </c>
      <c r="E3729" t="s">
        <v>155</v>
      </c>
      <c r="F3729" s="5">
        <v>62.62</v>
      </c>
      <c r="G3729" s="5" t="str" cm="1">
        <f t="array" ref="G3729">_xlfn.IFS(F3729&gt;=86,"Hot Week (More Than 85°F)",F3729&lt;50,"Cold Week (Less Than 50°F)",TRUE,"Normal Week")</f>
        <v>Normal Week</v>
      </c>
      <c r="H3729" s="2">
        <v>2.992</v>
      </c>
      <c r="I3729" s="2" t="str" cm="1">
        <f t="array" ref="I3729">_xlfn.IFS(H3729&gt;3.5,"Above Average",H3729&lt;3,"Below Average",TRUE,"Average")</f>
        <v>Below Average</v>
      </c>
      <c r="J3729" s="1">
        <v>135.78563589999999</v>
      </c>
      <c r="K3729" s="1" t="str" cm="1">
        <f t="array" ref="K3729">_xlfn.IFS(J3729&gt;200,"Above Average",J3729&lt;155,"Below Average",TRUE,"Average")</f>
        <v>Below Average</v>
      </c>
      <c r="L3729" s="7">
        <v>8.0579999999999998</v>
      </c>
      <c r="M3729" s="7" t="str" cm="1">
        <f t="array" ref="M3729">_xlfn.IFS(L3729&gt;9,"Above Average",L3729&lt;8,"Below Average",TRUE,"Average")</f>
        <v>Average</v>
      </c>
    </row>
    <row r="3730" spans="1:13" x14ac:dyDescent="0.3">
      <c r="A3730">
        <v>27</v>
      </c>
      <c r="B3730" s="21">
        <v>40284</v>
      </c>
      <c r="C3730" s="21" t="str">
        <f t="shared" si="58"/>
        <v>Apr</v>
      </c>
      <c r="D3730" s="6">
        <v>1857500.96</v>
      </c>
      <c r="E3730" t="s">
        <v>155</v>
      </c>
      <c r="F3730" s="5">
        <v>54.95</v>
      </c>
      <c r="G3730" s="5" t="str" cm="1">
        <f t="array" ref="G3730">_xlfn.IFS(F3730&gt;=86,"Hot Week (More Than 85°F)",F3730&lt;50,"Cold Week (Less Than 50°F)",TRUE,"Normal Week")</f>
        <v>Normal Week</v>
      </c>
      <c r="H3730" s="2">
        <v>3.01</v>
      </c>
      <c r="I3730" s="2" t="str" cm="1">
        <f t="array" ref="I3730">_xlfn.IFS(H3730&gt;3.5,"Above Average",H3730&lt;3,"Below Average",TRUE,"Average")</f>
        <v>Average</v>
      </c>
      <c r="J3730" s="1">
        <v>135.82724999999999</v>
      </c>
      <c r="K3730" s="1" t="str" cm="1">
        <f t="array" ref="K3730">_xlfn.IFS(J3730&gt;200,"Above Average",J3730&lt;155,"Below Average",TRUE,"Average")</f>
        <v>Below Average</v>
      </c>
      <c r="L3730" s="7">
        <v>8.0579999999999998</v>
      </c>
      <c r="M3730" s="7" t="str" cm="1">
        <f t="array" ref="M3730">_xlfn.IFS(L3730&gt;9,"Above Average",L3730&lt;8,"Below Average",TRUE,"Average")</f>
        <v>Average</v>
      </c>
    </row>
    <row r="3731" spans="1:13" x14ac:dyDescent="0.3">
      <c r="A3731">
        <v>27</v>
      </c>
      <c r="B3731" s="21">
        <v>40291</v>
      </c>
      <c r="C3731" s="21" t="str">
        <f t="shared" si="58"/>
        <v>Apr</v>
      </c>
      <c r="D3731" s="6">
        <v>1850205.47</v>
      </c>
      <c r="E3731" t="s">
        <v>155</v>
      </c>
      <c r="F3731" s="5">
        <v>53.91</v>
      </c>
      <c r="G3731" s="5" t="str" cm="1">
        <f t="array" ref="G3731">_xlfn.IFS(F3731&gt;=86,"Hot Week (More Than 85°F)",F3731&lt;50,"Cold Week (Less Than 50°F)",TRUE,"Normal Week")</f>
        <v>Normal Week</v>
      </c>
      <c r="H3731" s="2">
        <v>3.0209999999999999</v>
      </c>
      <c r="I3731" s="2" t="str" cm="1">
        <f t="array" ref="I3731">_xlfn.IFS(H3731&gt;3.5,"Above Average",H3731&lt;3,"Below Average",TRUE,"Average")</f>
        <v>Average</v>
      </c>
      <c r="J3731" s="1">
        <v>135.87216670000001</v>
      </c>
      <c r="K3731" s="1" t="str" cm="1">
        <f t="array" ref="K3731">_xlfn.IFS(J3731&gt;200,"Above Average",J3731&lt;155,"Below Average",TRUE,"Average")</f>
        <v>Below Average</v>
      </c>
      <c r="L3731" s="7">
        <v>8.0579999999999998</v>
      </c>
      <c r="M3731" s="7" t="str" cm="1">
        <f t="array" ref="M3731">_xlfn.IFS(L3731&gt;9,"Above Average",L3731&lt;8,"Below Average",TRUE,"Average")</f>
        <v>Average</v>
      </c>
    </row>
    <row r="3732" spans="1:13" x14ac:dyDescent="0.3">
      <c r="A3732">
        <v>27</v>
      </c>
      <c r="B3732" s="21">
        <v>40298</v>
      </c>
      <c r="C3732" s="21" t="str">
        <f t="shared" si="58"/>
        <v>Apr</v>
      </c>
      <c r="D3732" s="6">
        <v>1805885.04</v>
      </c>
      <c r="E3732" t="s">
        <v>155</v>
      </c>
      <c r="F3732" s="5">
        <v>53.55</v>
      </c>
      <c r="G3732" s="5" t="str" cm="1">
        <f t="array" ref="G3732">_xlfn.IFS(F3732&gt;=86,"Hot Week (More Than 85°F)",F3732&lt;50,"Cold Week (Less Than 50°F)",TRUE,"Normal Week")</f>
        <v>Normal Week</v>
      </c>
      <c r="H3732" s="2">
        <v>3.0419999999999998</v>
      </c>
      <c r="I3732" s="2" t="str" cm="1">
        <f t="array" ref="I3732">_xlfn.IFS(H3732&gt;3.5,"Above Average",H3732&lt;3,"Below Average",TRUE,"Average")</f>
        <v>Average</v>
      </c>
      <c r="J3732" s="1">
        <v>135.9170833</v>
      </c>
      <c r="K3732" s="1" t="str" cm="1">
        <f t="array" ref="K3732">_xlfn.IFS(J3732&gt;200,"Above Average",J3732&lt;155,"Below Average",TRUE,"Average")</f>
        <v>Below Average</v>
      </c>
      <c r="L3732" s="7">
        <v>8.0579999999999998</v>
      </c>
      <c r="M3732" s="7" t="str" cm="1">
        <f t="array" ref="M3732">_xlfn.IFS(L3732&gt;9,"Above Average",L3732&lt;8,"Below Average",TRUE,"Average")</f>
        <v>Average</v>
      </c>
    </row>
    <row r="3733" spans="1:13" x14ac:dyDescent="0.3">
      <c r="A3733">
        <v>27</v>
      </c>
      <c r="B3733" s="21">
        <v>40305</v>
      </c>
      <c r="C3733" s="21" t="str">
        <f t="shared" si="58"/>
        <v>May</v>
      </c>
      <c r="D3733" s="6">
        <v>1939458.84</v>
      </c>
      <c r="E3733" t="s">
        <v>155</v>
      </c>
      <c r="F3733" s="5">
        <v>69.02</v>
      </c>
      <c r="G3733" s="5" t="str" cm="1">
        <f t="array" ref="G3733">_xlfn.IFS(F3733&gt;=86,"Hot Week (More Than 85°F)",F3733&lt;50,"Cold Week (Less Than 50°F)",TRUE,"Normal Week")</f>
        <v>Normal Week</v>
      </c>
      <c r="H3733" s="2">
        <v>3.0950000000000002</v>
      </c>
      <c r="I3733" s="2" t="str" cm="1">
        <f t="array" ref="I3733">_xlfn.IFS(H3733&gt;3.5,"Above Average",H3733&lt;3,"Below Average",TRUE,"Average")</f>
        <v>Average</v>
      </c>
      <c r="J3733" s="1">
        <v>135.96199999999999</v>
      </c>
      <c r="K3733" s="1" t="str" cm="1">
        <f t="array" ref="K3733">_xlfn.IFS(J3733&gt;200,"Above Average",J3733&lt;155,"Below Average",TRUE,"Average")</f>
        <v>Below Average</v>
      </c>
      <c r="L3733" s="7">
        <v>8.0579999999999998</v>
      </c>
      <c r="M3733" s="7" t="str" cm="1">
        <f t="array" ref="M3733">_xlfn.IFS(L3733&gt;9,"Above Average",L3733&lt;8,"Below Average",TRUE,"Average")</f>
        <v>Average</v>
      </c>
    </row>
    <row r="3734" spans="1:13" x14ac:dyDescent="0.3">
      <c r="A3734">
        <v>27</v>
      </c>
      <c r="B3734" s="21">
        <v>40312</v>
      </c>
      <c r="C3734" s="21" t="str">
        <f t="shared" si="58"/>
        <v>May</v>
      </c>
      <c r="D3734" s="6">
        <v>1842465.78</v>
      </c>
      <c r="E3734" t="s">
        <v>155</v>
      </c>
      <c r="F3734" s="5">
        <v>53.82</v>
      </c>
      <c r="G3734" s="5" t="str" cm="1">
        <f t="array" ref="G3734">_xlfn.IFS(F3734&gt;=86,"Hot Week (More Than 85°F)",F3734&lt;50,"Cold Week (Less Than 50°F)",TRUE,"Normal Week")</f>
        <v>Normal Week</v>
      </c>
      <c r="H3734" s="2">
        <v>3.1120000000000001</v>
      </c>
      <c r="I3734" s="2" t="str" cm="1">
        <f t="array" ref="I3734">_xlfn.IFS(H3734&gt;3.5,"Above Average",H3734&lt;3,"Below Average",TRUE,"Average")</f>
        <v>Average</v>
      </c>
      <c r="J3734" s="1">
        <v>136.01039399999999</v>
      </c>
      <c r="K3734" s="1" t="str" cm="1">
        <f t="array" ref="K3734">_xlfn.IFS(J3734&gt;200,"Above Average",J3734&lt;155,"Below Average",TRUE,"Average")</f>
        <v>Below Average</v>
      </c>
      <c r="L3734" s="7">
        <v>8.0579999999999998</v>
      </c>
      <c r="M3734" s="7" t="str" cm="1">
        <f t="array" ref="M3734">_xlfn.IFS(L3734&gt;9,"Above Average",L3734&lt;8,"Below Average",TRUE,"Average")</f>
        <v>Average</v>
      </c>
    </row>
    <row r="3735" spans="1:13" x14ac:dyDescent="0.3">
      <c r="A3735">
        <v>27</v>
      </c>
      <c r="B3735" s="21">
        <v>40319</v>
      </c>
      <c r="C3735" s="21" t="str">
        <f t="shared" si="58"/>
        <v>May</v>
      </c>
      <c r="D3735" s="6">
        <v>1836595.58</v>
      </c>
      <c r="E3735" t="s">
        <v>155</v>
      </c>
      <c r="F3735" s="5">
        <v>63.31</v>
      </c>
      <c r="G3735" s="5" t="str" cm="1">
        <f t="array" ref="G3735">_xlfn.IFS(F3735&gt;=86,"Hot Week (More Than 85°F)",F3735&lt;50,"Cold Week (Less Than 50°F)",TRUE,"Normal Week")</f>
        <v>Normal Week</v>
      </c>
      <c r="H3735" s="2">
        <v>3.0960000000000001</v>
      </c>
      <c r="I3735" s="2" t="str" cm="1">
        <f t="array" ref="I3735">_xlfn.IFS(H3735&gt;3.5,"Above Average",H3735&lt;3,"Below Average",TRUE,"Average")</f>
        <v>Average</v>
      </c>
      <c r="J3735" s="1">
        <v>136.0796521</v>
      </c>
      <c r="K3735" s="1" t="str" cm="1">
        <f t="array" ref="K3735">_xlfn.IFS(J3735&gt;200,"Above Average",J3735&lt;155,"Below Average",TRUE,"Average")</f>
        <v>Below Average</v>
      </c>
      <c r="L3735" s="7">
        <v>8.0579999999999998</v>
      </c>
      <c r="M3735" s="7" t="str" cm="1">
        <f t="array" ref="M3735">_xlfn.IFS(L3735&gt;9,"Above Average",L3735&lt;8,"Below Average",TRUE,"Average")</f>
        <v>Average</v>
      </c>
    </row>
    <row r="3736" spans="1:13" x14ac:dyDescent="0.3">
      <c r="A3736">
        <v>27</v>
      </c>
      <c r="B3736" s="21">
        <v>40326</v>
      </c>
      <c r="C3736" s="21" t="str">
        <f t="shared" si="58"/>
        <v>May</v>
      </c>
      <c r="D3736" s="6">
        <v>1962468.67</v>
      </c>
      <c r="E3736" t="s">
        <v>155</v>
      </c>
      <c r="F3736" s="5">
        <v>67.88</v>
      </c>
      <c r="G3736" s="5" t="str" cm="1">
        <f t="array" ref="G3736">_xlfn.IFS(F3736&gt;=86,"Hot Week (More Than 85°F)",F3736&lt;50,"Cold Week (Less Than 50°F)",TRUE,"Normal Week")</f>
        <v>Normal Week</v>
      </c>
      <c r="H3736" s="2">
        <v>3.0459999999999998</v>
      </c>
      <c r="I3736" s="2" t="str" cm="1">
        <f t="array" ref="I3736">_xlfn.IFS(H3736&gt;3.5,"Above Average",H3736&lt;3,"Below Average",TRUE,"Average")</f>
        <v>Average</v>
      </c>
      <c r="J3736" s="1">
        <v>136.14891009999999</v>
      </c>
      <c r="K3736" s="1" t="str" cm="1">
        <f t="array" ref="K3736">_xlfn.IFS(J3736&gt;200,"Above Average",J3736&lt;155,"Below Average",TRUE,"Average")</f>
        <v>Below Average</v>
      </c>
      <c r="L3736" s="7">
        <v>8.0579999999999998</v>
      </c>
      <c r="M3736" s="7" t="str" cm="1">
        <f t="array" ref="M3736">_xlfn.IFS(L3736&gt;9,"Above Average",L3736&lt;8,"Below Average",TRUE,"Average")</f>
        <v>Average</v>
      </c>
    </row>
    <row r="3737" spans="1:13" x14ac:dyDescent="0.3">
      <c r="A3737">
        <v>27</v>
      </c>
      <c r="B3737" s="21">
        <v>40333</v>
      </c>
      <c r="C3737" s="21" t="str">
        <f t="shared" si="58"/>
        <v>Jun</v>
      </c>
      <c r="D3737" s="6">
        <v>2073102.59</v>
      </c>
      <c r="E3737" t="s">
        <v>155</v>
      </c>
      <c r="F3737" s="5">
        <v>74.290000000000006</v>
      </c>
      <c r="G3737" s="5" t="str" cm="1">
        <f t="array" ref="G3737">_xlfn.IFS(F3737&gt;=86,"Hot Week (More Than 85°F)",F3737&lt;50,"Cold Week (Less Than 50°F)",TRUE,"Normal Week")</f>
        <v>Normal Week</v>
      </c>
      <c r="H3737" s="2">
        <v>3.0059999999999998</v>
      </c>
      <c r="I3737" s="2" t="str" cm="1">
        <f t="array" ref="I3737">_xlfn.IFS(H3737&gt;3.5,"Above Average",H3737&lt;3,"Below Average",TRUE,"Average")</f>
        <v>Average</v>
      </c>
      <c r="J3737" s="1">
        <v>136.21816820000001</v>
      </c>
      <c r="K3737" s="1" t="str" cm="1">
        <f t="array" ref="K3737">_xlfn.IFS(J3737&gt;200,"Above Average",J3737&lt;155,"Below Average",TRUE,"Average")</f>
        <v>Below Average</v>
      </c>
      <c r="L3737" s="7">
        <v>8.0579999999999998</v>
      </c>
      <c r="M3737" s="7" t="str" cm="1">
        <f t="array" ref="M3737">_xlfn.IFS(L3737&gt;9,"Above Average",L3737&lt;8,"Below Average",TRUE,"Average")</f>
        <v>Average</v>
      </c>
    </row>
    <row r="3738" spans="1:13" x14ac:dyDescent="0.3">
      <c r="A3738">
        <v>27</v>
      </c>
      <c r="B3738" s="21">
        <v>40340</v>
      </c>
      <c r="C3738" s="21" t="str">
        <f t="shared" si="58"/>
        <v>Jun</v>
      </c>
      <c r="D3738" s="6">
        <v>1873812.93</v>
      </c>
      <c r="E3738" t="s">
        <v>155</v>
      </c>
      <c r="F3738" s="5">
        <v>68.900000000000006</v>
      </c>
      <c r="G3738" s="5" t="str" cm="1">
        <f t="array" ref="G3738">_xlfn.IFS(F3738&gt;=86,"Hot Week (More Than 85°F)",F3738&lt;50,"Cold Week (Less Than 50°F)",TRUE,"Normal Week")</f>
        <v>Normal Week</v>
      </c>
      <c r="H3738" s="2">
        <v>2.972</v>
      </c>
      <c r="I3738" s="2" t="str" cm="1">
        <f t="array" ref="I3738">_xlfn.IFS(H3738&gt;3.5,"Above Average",H3738&lt;3,"Below Average",TRUE,"Average")</f>
        <v>Below Average</v>
      </c>
      <c r="J3738" s="1">
        <v>136.28742629999999</v>
      </c>
      <c r="K3738" s="1" t="str" cm="1">
        <f t="array" ref="K3738">_xlfn.IFS(J3738&gt;200,"Above Average",J3738&lt;155,"Below Average",TRUE,"Average")</f>
        <v>Below Average</v>
      </c>
      <c r="L3738" s="7">
        <v>8.0579999999999998</v>
      </c>
      <c r="M3738" s="7" t="str" cm="1">
        <f t="array" ref="M3738">_xlfn.IFS(L3738&gt;9,"Above Average",L3738&lt;8,"Below Average",TRUE,"Average")</f>
        <v>Average</v>
      </c>
    </row>
    <row r="3739" spans="1:13" x14ac:dyDescent="0.3">
      <c r="A3739">
        <v>27</v>
      </c>
      <c r="B3739" s="21">
        <v>40347</v>
      </c>
      <c r="C3739" s="21" t="str">
        <f t="shared" si="58"/>
        <v>Jun</v>
      </c>
      <c r="D3739" s="6">
        <v>1887182.27</v>
      </c>
      <c r="E3739" t="s">
        <v>155</v>
      </c>
      <c r="F3739" s="5">
        <v>70</v>
      </c>
      <c r="G3739" s="5" t="str" cm="1">
        <f t="array" ref="G3739">_xlfn.IFS(F3739&gt;=86,"Hot Week (More Than 85°F)",F3739&lt;50,"Cold Week (Less Than 50°F)",TRUE,"Normal Week")</f>
        <v>Normal Week</v>
      </c>
      <c r="H3739" s="2">
        <v>2.9420000000000002</v>
      </c>
      <c r="I3739" s="2" t="str" cm="1">
        <f t="array" ref="I3739">_xlfn.IFS(H3739&gt;3.5,"Above Average",H3739&lt;3,"Below Average",TRUE,"Average")</f>
        <v>Below Average</v>
      </c>
      <c r="J3739" s="1">
        <v>136.32433929999999</v>
      </c>
      <c r="K3739" s="1" t="str" cm="1">
        <f t="array" ref="K3739">_xlfn.IFS(J3739&gt;200,"Above Average",J3739&lt;155,"Below Average",TRUE,"Average")</f>
        <v>Below Average</v>
      </c>
      <c r="L3739" s="7">
        <v>8.0579999999999998</v>
      </c>
      <c r="M3739" s="7" t="str" cm="1">
        <f t="array" ref="M3739">_xlfn.IFS(L3739&gt;9,"Above Average",L3739&lt;8,"Below Average",TRUE,"Average")</f>
        <v>Average</v>
      </c>
    </row>
    <row r="3740" spans="1:13" x14ac:dyDescent="0.3">
      <c r="A3740">
        <v>27</v>
      </c>
      <c r="B3740" s="21">
        <v>40354</v>
      </c>
      <c r="C3740" s="21" t="str">
        <f t="shared" si="58"/>
        <v>Jun</v>
      </c>
      <c r="D3740" s="6">
        <v>1962625.01</v>
      </c>
      <c r="E3740" t="s">
        <v>155</v>
      </c>
      <c r="F3740" s="5">
        <v>78.02</v>
      </c>
      <c r="G3740" s="5" t="str" cm="1">
        <f t="array" ref="G3740">_xlfn.IFS(F3740&gt;=86,"Hot Week (More Than 85°F)",F3740&lt;50,"Cold Week (Less Than 50°F)",TRUE,"Normal Week")</f>
        <v>Normal Week</v>
      </c>
      <c r="H3740" s="2">
        <v>2.9580000000000002</v>
      </c>
      <c r="I3740" s="2" t="str" cm="1">
        <f t="array" ref="I3740">_xlfn.IFS(H3740&gt;3.5,"Above Average",H3740&lt;3,"Below Average",TRUE,"Average")</f>
        <v>Below Average</v>
      </c>
      <c r="J3740" s="1">
        <v>136.3483143</v>
      </c>
      <c r="K3740" s="1" t="str" cm="1">
        <f t="array" ref="K3740">_xlfn.IFS(J3740&gt;200,"Above Average",J3740&lt;155,"Below Average",TRUE,"Average")</f>
        <v>Below Average</v>
      </c>
      <c r="L3740" s="7">
        <v>8.0579999999999998</v>
      </c>
      <c r="M3740" s="7" t="str" cm="1">
        <f t="array" ref="M3740">_xlfn.IFS(L3740&gt;9,"Above Average",L3740&lt;8,"Below Average",TRUE,"Average")</f>
        <v>Average</v>
      </c>
    </row>
    <row r="3741" spans="1:13" x14ac:dyDescent="0.3">
      <c r="A3741">
        <v>27</v>
      </c>
      <c r="B3741" s="21">
        <v>40361</v>
      </c>
      <c r="C3741" s="21" t="str">
        <f t="shared" si="58"/>
        <v>Jul</v>
      </c>
      <c r="D3741" s="6">
        <v>2024554.1</v>
      </c>
      <c r="E3741" t="s">
        <v>155</v>
      </c>
      <c r="F3741" s="5">
        <v>76.25</v>
      </c>
      <c r="G3741" s="5" t="str" cm="1">
        <f t="array" ref="G3741">_xlfn.IFS(F3741&gt;=86,"Hot Week (More Than 85°F)",F3741&lt;50,"Cold Week (Less Than 50°F)",TRUE,"Normal Week")</f>
        <v>Normal Week</v>
      </c>
      <c r="H3741" s="2">
        <v>2.9580000000000002</v>
      </c>
      <c r="I3741" s="2" t="str" cm="1">
        <f t="array" ref="I3741">_xlfn.IFS(H3741&gt;3.5,"Above Average",H3741&lt;3,"Below Average",TRUE,"Average")</f>
        <v>Below Average</v>
      </c>
      <c r="J3741" s="1">
        <v>136.37228930000001</v>
      </c>
      <c r="K3741" s="1" t="str" cm="1">
        <f t="array" ref="K3741">_xlfn.IFS(J3741&gt;200,"Above Average",J3741&lt;155,"Below Average",TRUE,"Average")</f>
        <v>Below Average</v>
      </c>
      <c r="L3741" s="7">
        <v>7.9820000000000002</v>
      </c>
      <c r="M3741" s="7" t="str" cm="1">
        <f t="array" ref="M3741">_xlfn.IFS(L3741&gt;9,"Above Average",L3741&lt;8,"Below Average",TRUE,"Average")</f>
        <v>Below Average</v>
      </c>
    </row>
    <row r="3742" spans="1:13" x14ac:dyDescent="0.3">
      <c r="A3742">
        <v>27</v>
      </c>
      <c r="B3742" s="21">
        <v>40368</v>
      </c>
      <c r="C3742" s="21" t="str">
        <f t="shared" si="58"/>
        <v>Jul</v>
      </c>
      <c r="D3742" s="6">
        <v>2119163.0099999998</v>
      </c>
      <c r="E3742" t="s">
        <v>155</v>
      </c>
      <c r="F3742" s="5">
        <v>82.69</v>
      </c>
      <c r="G3742" s="5" t="str" cm="1">
        <f t="array" ref="G3742">_xlfn.IFS(F3742&gt;=86,"Hot Week (More Than 85°F)",F3742&lt;50,"Cold Week (Less Than 50°F)",TRUE,"Normal Week")</f>
        <v>Normal Week</v>
      </c>
      <c r="H3742" s="2">
        <v>2.94</v>
      </c>
      <c r="I3742" s="2" t="str" cm="1">
        <f t="array" ref="I3742">_xlfn.IFS(H3742&gt;3.5,"Above Average",H3742&lt;3,"Below Average",TRUE,"Average")</f>
        <v>Below Average</v>
      </c>
      <c r="J3742" s="1">
        <v>136.39626430000001</v>
      </c>
      <c r="K3742" s="1" t="str" cm="1">
        <f t="array" ref="K3742">_xlfn.IFS(J3742&gt;200,"Above Average",J3742&lt;155,"Below Average",TRUE,"Average")</f>
        <v>Below Average</v>
      </c>
      <c r="L3742" s="7">
        <v>7.9820000000000002</v>
      </c>
      <c r="M3742" s="7" t="str" cm="1">
        <f t="array" ref="M3742">_xlfn.IFS(L3742&gt;9,"Above Average",L3742&lt;8,"Below Average",TRUE,"Average")</f>
        <v>Below Average</v>
      </c>
    </row>
    <row r="3743" spans="1:13" x14ac:dyDescent="0.3">
      <c r="A3743">
        <v>27</v>
      </c>
      <c r="B3743" s="21">
        <v>40375</v>
      </c>
      <c r="C3743" s="21" t="str">
        <f t="shared" si="58"/>
        <v>Jul</v>
      </c>
      <c r="D3743" s="6">
        <v>1880691.64</v>
      </c>
      <c r="E3743" t="s">
        <v>155</v>
      </c>
      <c r="F3743" s="5">
        <v>78.260000000000005</v>
      </c>
      <c r="G3743" s="5" t="str" cm="1">
        <f t="array" ref="G3743">_xlfn.IFS(F3743&gt;=86,"Hot Week (More Than 85°F)",F3743&lt;50,"Cold Week (Less Than 50°F)",TRUE,"Normal Week")</f>
        <v>Normal Week</v>
      </c>
      <c r="H3743" s="2">
        <v>2.9329999999999998</v>
      </c>
      <c r="I3743" s="2" t="str" cm="1">
        <f t="array" ref="I3743">_xlfn.IFS(H3743&gt;3.5,"Above Average",H3743&lt;3,"Below Average",TRUE,"Average")</f>
        <v>Below Average</v>
      </c>
      <c r="J3743" s="1">
        <v>136.41798270000001</v>
      </c>
      <c r="K3743" s="1" t="str" cm="1">
        <f t="array" ref="K3743">_xlfn.IFS(J3743&gt;200,"Above Average",J3743&lt;155,"Below Average",TRUE,"Average")</f>
        <v>Below Average</v>
      </c>
      <c r="L3743" s="7">
        <v>7.9820000000000002</v>
      </c>
      <c r="M3743" s="7" t="str" cm="1">
        <f t="array" ref="M3743">_xlfn.IFS(L3743&gt;9,"Above Average",L3743&lt;8,"Below Average",TRUE,"Average")</f>
        <v>Below Average</v>
      </c>
    </row>
    <row r="3744" spans="1:13" x14ac:dyDescent="0.3">
      <c r="A3744">
        <v>27</v>
      </c>
      <c r="B3744" s="21">
        <v>40382</v>
      </c>
      <c r="C3744" s="21" t="str">
        <f t="shared" si="58"/>
        <v>Jul</v>
      </c>
      <c r="D3744" s="6">
        <v>1808250.71</v>
      </c>
      <c r="E3744" t="s">
        <v>155</v>
      </c>
      <c r="F3744" s="5">
        <v>81.56</v>
      </c>
      <c r="G3744" s="5" t="str" cm="1">
        <f t="array" ref="G3744">_xlfn.IFS(F3744&gt;=86,"Hot Week (More Than 85°F)",F3744&lt;50,"Cold Week (Less Than 50°F)",TRUE,"Normal Week")</f>
        <v>Normal Week</v>
      </c>
      <c r="H3744" s="2">
        <v>2.9239999999999999</v>
      </c>
      <c r="I3744" s="2" t="str" cm="1">
        <f t="array" ref="I3744">_xlfn.IFS(H3744&gt;3.5,"Above Average",H3744&lt;3,"Below Average",TRUE,"Average")</f>
        <v>Below Average</v>
      </c>
      <c r="J3744" s="1">
        <v>136.4366924</v>
      </c>
      <c r="K3744" s="1" t="str" cm="1">
        <f t="array" ref="K3744">_xlfn.IFS(J3744&gt;200,"Above Average",J3744&lt;155,"Below Average",TRUE,"Average")</f>
        <v>Below Average</v>
      </c>
      <c r="L3744" s="7">
        <v>7.9820000000000002</v>
      </c>
      <c r="M3744" s="7" t="str" cm="1">
        <f t="array" ref="M3744">_xlfn.IFS(L3744&gt;9,"Above Average",L3744&lt;8,"Below Average",TRUE,"Average")</f>
        <v>Below Average</v>
      </c>
    </row>
    <row r="3745" spans="1:13" x14ac:dyDescent="0.3">
      <c r="A3745">
        <v>27</v>
      </c>
      <c r="B3745" s="21">
        <v>40389</v>
      </c>
      <c r="C3745" s="21" t="str">
        <f t="shared" si="58"/>
        <v>Jul</v>
      </c>
      <c r="D3745" s="6">
        <v>1816489.53</v>
      </c>
      <c r="E3745" t="s">
        <v>155</v>
      </c>
      <c r="F3745" s="5">
        <v>79.78</v>
      </c>
      <c r="G3745" s="5" t="str" cm="1">
        <f t="array" ref="G3745">_xlfn.IFS(F3745&gt;=86,"Hot Week (More Than 85°F)",F3745&lt;50,"Cold Week (Less Than 50°F)",TRUE,"Normal Week")</f>
        <v>Normal Week</v>
      </c>
      <c r="H3745" s="2">
        <v>2.9319999999999999</v>
      </c>
      <c r="I3745" s="2" t="str" cm="1">
        <f t="array" ref="I3745">_xlfn.IFS(H3745&gt;3.5,"Above Average",H3745&lt;3,"Below Average",TRUE,"Average")</f>
        <v>Below Average</v>
      </c>
      <c r="J3745" s="1">
        <v>136.45540209999999</v>
      </c>
      <c r="K3745" s="1" t="str" cm="1">
        <f t="array" ref="K3745">_xlfn.IFS(J3745&gt;200,"Above Average",J3745&lt;155,"Below Average",TRUE,"Average")</f>
        <v>Below Average</v>
      </c>
      <c r="L3745" s="7">
        <v>7.9820000000000002</v>
      </c>
      <c r="M3745" s="7" t="str" cm="1">
        <f t="array" ref="M3745">_xlfn.IFS(L3745&gt;9,"Above Average",L3745&lt;8,"Below Average",TRUE,"Average")</f>
        <v>Below Average</v>
      </c>
    </row>
    <row r="3746" spans="1:13" x14ac:dyDescent="0.3">
      <c r="A3746">
        <v>27</v>
      </c>
      <c r="B3746" s="21">
        <v>40396</v>
      </c>
      <c r="C3746" s="21" t="str">
        <f t="shared" si="58"/>
        <v>Aug</v>
      </c>
      <c r="D3746" s="6">
        <v>1908036.68</v>
      </c>
      <c r="E3746" t="s">
        <v>155</v>
      </c>
      <c r="F3746" s="5">
        <v>77.45</v>
      </c>
      <c r="G3746" s="5" t="str" cm="1">
        <f t="array" ref="G3746">_xlfn.IFS(F3746&gt;=86,"Hot Week (More Than 85°F)",F3746&lt;50,"Cold Week (Less Than 50°F)",TRUE,"Normal Week")</f>
        <v>Normal Week</v>
      </c>
      <c r="H3746" s="2">
        <v>2.9420000000000002</v>
      </c>
      <c r="I3746" s="2" t="str" cm="1">
        <f t="array" ref="I3746">_xlfn.IFS(H3746&gt;3.5,"Above Average",H3746&lt;3,"Below Average",TRUE,"Average")</f>
        <v>Below Average</v>
      </c>
      <c r="J3746" s="1">
        <v>136.4741118</v>
      </c>
      <c r="K3746" s="1" t="str" cm="1">
        <f t="array" ref="K3746">_xlfn.IFS(J3746&gt;200,"Above Average",J3746&lt;155,"Below Average",TRUE,"Average")</f>
        <v>Below Average</v>
      </c>
      <c r="L3746" s="7">
        <v>7.9820000000000002</v>
      </c>
      <c r="M3746" s="7" t="str" cm="1">
        <f t="array" ref="M3746">_xlfn.IFS(L3746&gt;9,"Above Average",L3746&lt;8,"Below Average",TRUE,"Average")</f>
        <v>Below Average</v>
      </c>
    </row>
    <row r="3747" spans="1:13" x14ac:dyDescent="0.3">
      <c r="A3747">
        <v>27</v>
      </c>
      <c r="B3747" s="21">
        <v>40403</v>
      </c>
      <c r="C3747" s="21" t="str">
        <f t="shared" si="58"/>
        <v>Aug</v>
      </c>
      <c r="D3747" s="6">
        <v>1864436.12</v>
      </c>
      <c r="E3747" t="s">
        <v>155</v>
      </c>
      <c r="F3747" s="5">
        <v>77.36</v>
      </c>
      <c r="G3747" s="5" t="str" cm="1">
        <f t="array" ref="G3747">_xlfn.IFS(F3747&gt;=86,"Hot Week (More Than 85°F)",F3747&lt;50,"Cold Week (Less Than 50°F)",TRUE,"Normal Week")</f>
        <v>Normal Week</v>
      </c>
      <c r="H3747" s="2">
        <v>2.923</v>
      </c>
      <c r="I3747" s="2" t="str" cm="1">
        <f t="array" ref="I3747">_xlfn.IFS(H3747&gt;3.5,"Above Average",H3747&lt;3,"Below Average",TRUE,"Average")</f>
        <v>Below Average</v>
      </c>
      <c r="J3747" s="1">
        <v>136.4928214</v>
      </c>
      <c r="K3747" s="1" t="str" cm="1">
        <f t="array" ref="K3747">_xlfn.IFS(J3747&gt;200,"Above Average",J3747&lt;155,"Below Average",TRUE,"Average")</f>
        <v>Below Average</v>
      </c>
      <c r="L3747" s="7">
        <v>7.9820000000000002</v>
      </c>
      <c r="M3747" s="7" t="str" cm="1">
        <f t="array" ref="M3747">_xlfn.IFS(L3747&gt;9,"Above Average",L3747&lt;8,"Below Average",TRUE,"Average")</f>
        <v>Below Average</v>
      </c>
    </row>
    <row r="3748" spans="1:13" x14ac:dyDescent="0.3">
      <c r="A3748">
        <v>27</v>
      </c>
      <c r="B3748" s="21">
        <v>40410</v>
      </c>
      <c r="C3748" s="21" t="str">
        <f t="shared" si="58"/>
        <v>Aug</v>
      </c>
      <c r="D3748" s="6">
        <v>1936878.46</v>
      </c>
      <c r="E3748" t="s">
        <v>155</v>
      </c>
      <c r="F3748" s="5">
        <v>75.16</v>
      </c>
      <c r="G3748" s="5" t="str" cm="1">
        <f t="array" ref="G3748">_xlfn.IFS(F3748&gt;=86,"Hot Week (More Than 85°F)",F3748&lt;50,"Cold Week (Less Than 50°F)",TRUE,"Normal Week")</f>
        <v>Normal Week</v>
      </c>
      <c r="H3748" s="2">
        <v>2.9129999999999998</v>
      </c>
      <c r="I3748" s="2" t="str" cm="1">
        <f t="array" ref="I3748">_xlfn.IFS(H3748&gt;3.5,"Above Average",H3748&lt;3,"Below Average",TRUE,"Average")</f>
        <v>Below Average</v>
      </c>
      <c r="J3748" s="1">
        <v>136.5249182</v>
      </c>
      <c r="K3748" s="1" t="str" cm="1">
        <f t="array" ref="K3748">_xlfn.IFS(J3748&gt;200,"Above Average",J3748&lt;155,"Below Average",TRUE,"Average")</f>
        <v>Below Average</v>
      </c>
      <c r="L3748" s="7">
        <v>7.9820000000000002</v>
      </c>
      <c r="M3748" s="7" t="str" cm="1">
        <f t="array" ref="M3748">_xlfn.IFS(L3748&gt;9,"Above Average",L3748&lt;8,"Below Average",TRUE,"Average")</f>
        <v>Below Average</v>
      </c>
    </row>
    <row r="3749" spans="1:13" x14ac:dyDescent="0.3">
      <c r="A3749">
        <v>27</v>
      </c>
      <c r="B3749" s="21">
        <v>40417</v>
      </c>
      <c r="C3749" s="21" t="str">
        <f t="shared" si="58"/>
        <v>Aug</v>
      </c>
      <c r="D3749" s="6">
        <v>1870684.21</v>
      </c>
      <c r="E3749" t="s">
        <v>155</v>
      </c>
      <c r="F3749" s="5">
        <v>70.31</v>
      </c>
      <c r="G3749" s="5" t="str" cm="1">
        <f t="array" ref="G3749">_xlfn.IFS(F3749&gt;=86,"Hot Week (More Than 85°F)",F3749&lt;50,"Cold Week (Less Than 50°F)",TRUE,"Normal Week")</f>
        <v>Normal Week</v>
      </c>
      <c r="H3749" s="2">
        <v>2.8849999999999998</v>
      </c>
      <c r="I3749" s="2" t="str" cm="1">
        <f t="array" ref="I3749">_xlfn.IFS(H3749&gt;3.5,"Above Average",H3749&lt;3,"Below Average",TRUE,"Average")</f>
        <v>Below Average</v>
      </c>
      <c r="J3749" s="1">
        <v>136.55701500000001</v>
      </c>
      <c r="K3749" s="1" t="str" cm="1">
        <f t="array" ref="K3749">_xlfn.IFS(J3749&gt;200,"Above Average",J3749&lt;155,"Below Average",TRUE,"Average")</f>
        <v>Below Average</v>
      </c>
      <c r="L3749" s="7">
        <v>7.9820000000000002</v>
      </c>
      <c r="M3749" s="7" t="str" cm="1">
        <f t="array" ref="M3749">_xlfn.IFS(L3749&gt;9,"Above Average",L3749&lt;8,"Below Average",TRUE,"Average")</f>
        <v>Below Average</v>
      </c>
    </row>
    <row r="3750" spans="1:13" x14ac:dyDescent="0.3">
      <c r="A3750">
        <v>27</v>
      </c>
      <c r="B3750" s="21">
        <v>40424</v>
      </c>
      <c r="C3750" s="21" t="str">
        <f t="shared" si="58"/>
        <v>Sep</v>
      </c>
      <c r="D3750" s="6">
        <v>1908110.9</v>
      </c>
      <c r="E3750" t="s">
        <v>155</v>
      </c>
      <c r="F3750" s="5">
        <v>78.52</v>
      </c>
      <c r="G3750" s="5" t="str" cm="1">
        <f t="array" ref="G3750">_xlfn.IFS(F3750&gt;=86,"Hot Week (More Than 85°F)",F3750&lt;50,"Cold Week (Less Than 50°F)",TRUE,"Normal Week")</f>
        <v>Normal Week</v>
      </c>
      <c r="H3750" s="2">
        <v>2.86</v>
      </c>
      <c r="I3750" s="2" t="str" cm="1">
        <f t="array" ref="I3750">_xlfn.IFS(H3750&gt;3.5,"Above Average",H3750&lt;3,"Below Average",TRUE,"Average")</f>
        <v>Below Average</v>
      </c>
      <c r="J3750" s="1">
        <v>136.58911180000001</v>
      </c>
      <c r="K3750" s="1" t="str" cm="1">
        <f t="array" ref="K3750">_xlfn.IFS(J3750&gt;200,"Above Average",J3750&lt;155,"Below Average",TRUE,"Average")</f>
        <v>Below Average</v>
      </c>
      <c r="L3750" s="7">
        <v>7.9820000000000002</v>
      </c>
      <c r="M3750" s="7" t="str" cm="1">
        <f t="array" ref="M3750">_xlfn.IFS(L3750&gt;9,"Above Average",L3750&lt;8,"Below Average",TRUE,"Average")</f>
        <v>Below Average</v>
      </c>
    </row>
    <row r="3751" spans="1:13" x14ac:dyDescent="0.3">
      <c r="A3751">
        <v>27</v>
      </c>
      <c r="B3751" s="21">
        <v>40431</v>
      </c>
      <c r="C3751" s="21" t="str">
        <f t="shared" si="58"/>
        <v>Sep</v>
      </c>
      <c r="D3751" s="6">
        <v>1913494.81</v>
      </c>
      <c r="E3751" t="s">
        <v>156</v>
      </c>
      <c r="F3751" s="5">
        <v>70.38</v>
      </c>
      <c r="G3751" s="5" t="str" cm="1">
        <f t="array" ref="G3751">_xlfn.IFS(F3751&gt;=86,"Hot Week (More Than 85°F)",F3751&lt;50,"Cold Week (Less Than 50°F)",TRUE,"Normal Week")</f>
        <v>Normal Week</v>
      </c>
      <c r="H3751" s="2">
        <v>2.8370000000000002</v>
      </c>
      <c r="I3751" s="2" t="str" cm="1">
        <f t="array" ref="I3751">_xlfn.IFS(H3751&gt;3.5,"Above Average",H3751&lt;3,"Below Average",TRUE,"Average")</f>
        <v>Below Average</v>
      </c>
      <c r="J3751" s="1">
        <v>136.62120849999999</v>
      </c>
      <c r="K3751" s="1" t="str" cm="1">
        <f t="array" ref="K3751">_xlfn.IFS(J3751&gt;200,"Above Average",J3751&lt;155,"Below Average",TRUE,"Average")</f>
        <v>Below Average</v>
      </c>
      <c r="L3751" s="7">
        <v>7.9820000000000002</v>
      </c>
      <c r="M3751" s="7" t="str" cm="1">
        <f t="array" ref="M3751">_xlfn.IFS(L3751&gt;9,"Above Average",L3751&lt;8,"Below Average",TRUE,"Average")</f>
        <v>Below Average</v>
      </c>
    </row>
    <row r="3752" spans="1:13" x14ac:dyDescent="0.3">
      <c r="A3752">
        <v>27</v>
      </c>
      <c r="B3752" s="21">
        <v>40438</v>
      </c>
      <c r="C3752" s="21" t="str">
        <f t="shared" si="58"/>
        <v>Sep</v>
      </c>
      <c r="D3752" s="6">
        <v>1629978.46</v>
      </c>
      <c r="E3752" t="s">
        <v>155</v>
      </c>
      <c r="F3752" s="5">
        <v>64.5</v>
      </c>
      <c r="G3752" s="5" t="str" cm="1">
        <f t="array" ref="G3752">_xlfn.IFS(F3752&gt;=86,"Hot Week (More Than 85°F)",F3752&lt;50,"Cold Week (Less Than 50°F)",TRUE,"Normal Week")</f>
        <v>Normal Week</v>
      </c>
      <c r="H3752" s="2">
        <v>2.8460000000000001</v>
      </c>
      <c r="I3752" s="2" t="str" cm="1">
        <f t="array" ref="I3752">_xlfn.IFS(H3752&gt;3.5,"Above Average",H3752&lt;3,"Below Average",TRUE,"Average")</f>
        <v>Below Average</v>
      </c>
      <c r="J3752" s="1">
        <v>136.63380710000001</v>
      </c>
      <c r="K3752" s="1" t="str" cm="1">
        <f t="array" ref="K3752">_xlfn.IFS(J3752&gt;200,"Above Average",J3752&lt;155,"Below Average",TRUE,"Average")</f>
        <v>Below Average</v>
      </c>
      <c r="L3752" s="7">
        <v>7.9820000000000002</v>
      </c>
      <c r="M3752" s="7" t="str" cm="1">
        <f t="array" ref="M3752">_xlfn.IFS(L3752&gt;9,"Above Average",L3752&lt;8,"Below Average",TRUE,"Average")</f>
        <v>Below Average</v>
      </c>
    </row>
    <row r="3753" spans="1:13" x14ac:dyDescent="0.3">
      <c r="A3753">
        <v>27</v>
      </c>
      <c r="B3753" s="21">
        <v>40445</v>
      </c>
      <c r="C3753" s="21" t="str">
        <f t="shared" si="58"/>
        <v>Sep</v>
      </c>
      <c r="D3753" s="6">
        <v>1597002.71</v>
      </c>
      <c r="E3753" t="s">
        <v>155</v>
      </c>
      <c r="F3753" s="5">
        <v>67.08</v>
      </c>
      <c r="G3753" s="5" t="str" cm="1">
        <f t="array" ref="G3753">_xlfn.IFS(F3753&gt;=86,"Hot Week (More Than 85°F)",F3753&lt;50,"Cold Week (Less Than 50°F)",TRUE,"Normal Week")</f>
        <v>Normal Week</v>
      </c>
      <c r="H3753" s="2">
        <v>2.8370000000000002</v>
      </c>
      <c r="I3753" s="2" t="str" cm="1">
        <f t="array" ref="I3753">_xlfn.IFS(H3753&gt;3.5,"Above Average",H3753&lt;3,"Below Average",TRUE,"Average")</f>
        <v>Below Average</v>
      </c>
      <c r="J3753" s="1">
        <v>136.63178210000001</v>
      </c>
      <c r="K3753" s="1" t="str" cm="1">
        <f t="array" ref="K3753">_xlfn.IFS(J3753&gt;200,"Above Average",J3753&lt;155,"Below Average",TRUE,"Average")</f>
        <v>Below Average</v>
      </c>
      <c r="L3753" s="7">
        <v>7.9820000000000002</v>
      </c>
      <c r="M3753" s="7" t="str" cm="1">
        <f t="array" ref="M3753">_xlfn.IFS(L3753&gt;9,"Above Average",L3753&lt;8,"Below Average",TRUE,"Average")</f>
        <v>Below Average</v>
      </c>
    </row>
    <row r="3754" spans="1:13" x14ac:dyDescent="0.3">
      <c r="A3754">
        <v>27</v>
      </c>
      <c r="B3754" s="21">
        <v>40452</v>
      </c>
      <c r="C3754" s="21" t="str">
        <f t="shared" si="58"/>
        <v>Oct</v>
      </c>
      <c r="D3754" s="6">
        <v>1543532.83</v>
      </c>
      <c r="E3754" t="s">
        <v>155</v>
      </c>
      <c r="F3754" s="5">
        <v>70.19</v>
      </c>
      <c r="G3754" s="5" t="str" cm="1">
        <f t="array" ref="G3754">_xlfn.IFS(F3754&gt;=86,"Hot Week (More Than 85°F)",F3754&lt;50,"Cold Week (Less Than 50°F)",TRUE,"Normal Week")</f>
        <v>Normal Week</v>
      </c>
      <c r="H3754" s="2">
        <v>2.84</v>
      </c>
      <c r="I3754" s="2" t="str" cm="1">
        <f t="array" ref="I3754">_xlfn.IFS(H3754&gt;3.5,"Above Average",H3754&lt;3,"Below Average",TRUE,"Average")</f>
        <v>Below Average</v>
      </c>
      <c r="J3754" s="1">
        <v>136.62975710000001</v>
      </c>
      <c r="K3754" s="1" t="str" cm="1">
        <f t="array" ref="K3754">_xlfn.IFS(J3754&gt;200,"Above Average",J3754&lt;155,"Below Average",TRUE,"Average")</f>
        <v>Below Average</v>
      </c>
      <c r="L3754" s="7">
        <v>8.0210000000000008</v>
      </c>
      <c r="M3754" s="7" t="str" cm="1">
        <f t="array" ref="M3754">_xlfn.IFS(L3754&gt;9,"Above Average",L3754&lt;8,"Below Average",TRUE,"Average")</f>
        <v>Average</v>
      </c>
    </row>
    <row r="3755" spans="1:13" x14ac:dyDescent="0.3">
      <c r="A3755">
        <v>27</v>
      </c>
      <c r="B3755" s="21">
        <v>40459</v>
      </c>
      <c r="C3755" s="21" t="str">
        <f t="shared" si="58"/>
        <v>Oct</v>
      </c>
      <c r="D3755" s="6">
        <v>1707662.87</v>
      </c>
      <c r="E3755" t="s">
        <v>155</v>
      </c>
      <c r="F3755" s="5">
        <v>57.78</v>
      </c>
      <c r="G3755" s="5" t="str" cm="1">
        <f t="array" ref="G3755">_xlfn.IFS(F3755&gt;=86,"Hot Week (More Than 85°F)",F3755&lt;50,"Cold Week (Less Than 50°F)",TRUE,"Normal Week")</f>
        <v>Normal Week</v>
      </c>
      <c r="H3755" s="2">
        <v>2.903</v>
      </c>
      <c r="I3755" s="2" t="str" cm="1">
        <f t="array" ref="I3755">_xlfn.IFS(H3755&gt;3.5,"Above Average",H3755&lt;3,"Below Average",TRUE,"Average")</f>
        <v>Below Average</v>
      </c>
      <c r="J3755" s="1">
        <v>136.6277321</v>
      </c>
      <c r="K3755" s="1" t="str" cm="1">
        <f t="array" ref="K3755">_xlfn.IFS(J3755&gt;200,"Above Average",J3755&lt;155,"Below Average",TRUE,"Average")</f>
        <v>Below Average</v>
      </c>
      <c r="L3755" s="7">
        <v>8.0210000000000008</v>
      </c>
      <c r="M3755" s="7" t="str" cm="1">
        <f t="array" ref="M3755">_xlfn.IFS(L3755&gt;9,"Above Average",L3755&lt;8,"Below Average",TRUE,"Average")</f>
        <v>Average</v>
      </c>
    </row>
    <row r="3756" spans="1:13" x14ac:dyDescent="0.3">
      <c r="A3756">
        <v>27</v>
      </c>
      <c r="B3756" s="21">
        <v>40466</v>
      </c>
      <c r="C3756" s="21" t="str">
        <f t="shared" si="58"/>
        <v>Oct</v>
      </c>
      <c r="D3756" s="6">
        <v>1728388.2</v>
      </c>
      <c r="E3756" t="s">
        <v>155</v>
      </c>
      <c r="F3756" s="5">
        <v>58.38</v>
      </c>
      <c r="G3756" s="5" t="str" cm="1">
        <f t="array" ref="G3756">_xlfn.IFS(F3756&gt;=86,"Hot Week (More Than 85°F)",F3756&lt;50,"Cold Week (Less Than 50°F)",TRUE,"Normal Week")</f>
        <v>Normal Week</v>
      </c>
      <c r="H3756" s="2">
        <v>2.9990000000000001</v>
      </c>
      <c r="I3756" s="2" t="str" cm="1">
        <f t="array" ref="I3756">_xlfn.IFS(H3756&gt;3.5,"Above Average",H3756&lt;3,"Below Average",TRUE,"Average")</f>
        <v>Below Average</v>
      </c>
      <c r="J3756" s="1">
        <v>136.64019350000001</v>
      </c>
      <c r="K3756" s="1" t="str" cm="1">
        <f t="array" ref="K3756">_xlfn.IFS(J3756&gt;200,"Above Average",J3756&lt;155,"Below Average",TRUE,"Average")</f>
        <v>Below Average</v>
      </c>
      <c r="L3756" s="7">
        <v>8.0210000000000008</v>
      </c>
      <c r="M3756" s="7" t="str" cm="1">
        <f t="array" ref="M3756">_xlfn.IFS(L3756&gt;9,"Above Average",L3756&lt;8,"Below Average",TRUE,"Average")</f>
        <v>Average</v>
      </c>
    </row>
    <row r="3757" spans="1:13" x14ac:dyDescent="0.3">
      <c r="A3757">
        <v>27</v>
      </c>
      <c r="B3757" s="21">
        <v>40473</v>
      </c>
      <c r="C3757" s="21" t="str">
        <f t="shared" si="58"/>
        <v>Oct</v>
      </c>
      <c r="D3757" s="6">
        <v>1693935.29</v>
      </c>
      <c r="E3757" t="s">
        <v>155</v>
      </c>
      <c r="F3757" s="5">
        <v>52.82</v>
      </c>
      <c r="G3757" s="5" t="str" cm="1">
        <f t="array" ref="G3757">_xlfn.IFS(F3757&gt;=86,"Hot Week (More Than 85°F)",F3757&lt;50,"Cold Week (Less Than 50°F)",TRUE,"Normal Week")</f>
        <v>Normal Week</v>
      </c>
      <c r="H3757" s="2">
        <v>3.0489999999999999</v>
      </c>
      <c r="I3757" s="2" t="str" cm="1">
        <f t="array" ref="I3757">_xlfn.IFS(H3757&gt;3.5,"Above Average",H3757&lt;3,"Below Average",TRUE,"Average")</f>
        <v>Average</v>
      </c>
      <c r="J3757" s="1">
        <v>136.68887100000001</v>
      </c>
      <c r="K3757" s="1" t="str" cm="1">
        <f t="array" ref="K3757">_xlfn.IFS(J3757&gt;200,"Above Average",J3757&lt;155,"Below Average",TRUE,"Average")</f>
        <v>Below Average</v>
      </c>
      <c r="L3757" s="7">
        <v>8.0210000000000008</v>
      </c>
      <c r="M3757" s="7" t="str" cm="1">
        <f t="array" ref="M3757">_xlfn.IFS(L3757&gt;9,"Above Average",L3757&lt;8,"Below Average",TRUE,"Average")</f>
        <v>Average</v>
      </c>
    </row>
    <row r="3758" spans="1:13" x14ac:dyDescent="0.3">
      <c r="A3758">
        <v>27</v>
      </c>
      <c r="B3758" s="21">
        <v>40480</v>
      </c>
      <c r="C3758" s="21" t="str">
        <f t="shared" si="58"/>
        <v>Oct</v>
      </c>
      <c r="D3758" s="6">
        <v>1688955.49</v>
      </c>
      <c r="E3758" t="s">
        <v>155</v>
      </c>
      <c r="F3758" s="5">
        <v>61.02</v>
      </c>
      <c r="G3758" s="5" t="str" cm="1">
        <f t="array" ref="G3758">_xlfn.IFS(F3758&gt;=86,"Hot Week (More Than 85°F)",F3758&lt;50,"Cold Week (Less Than 50°F)",TRUE,"Normal Week")</f>
        <v>Normal Week</v>
      </c>
      <c r="H3758" s="2">
        <v>3.0550000000000002</v>
      </c>
      <c r="I3758" s="2" t="str" cm="1">
        <f t="array" ref="I3758">_xlfn.IFS(H3758&gt;3.5,"Above Average",H3758&lt;3,"Below Average",TRUE,"Average")</f>
        <v>Average</v>
      </c>
      <c r="J3758" s="1">
        <v>136.73754840000001</v>
      </c>
      <c r="K3758" s="1" t="str" cm="1">
        <f t="array" ref="K3758">_xlfn.IFS(J3758&gt;200,"Above Average",J3758&lt;155,"Below Average",TRUE,"Average")</f>
        <v>Below Average</v>
      </c>
      <c r="L3758" s="7">
        <v>8.0210000000000008</v>
      </c>
      <c r="M3758" s="7" t="str" cm="1">
        <f t="array" ref="M3758">_xlfn.IFS(L3758&gt;9,"Above Average",L3758&lt;8,"Below Average",TRUE,"Average")</f>
        <v>Average</v>
      </c>
    </row>
    <row r="3759" spans="1:13" x14ac:dyDescent="0.3">
      <c r="A3759">
        <v>27</v>
      </c>
      <c r="B3759" s="21">
        <v>40487</v>
      </c>
      <c r="C3759" s="21" t="str">
        <f t="shared" si="58"/>
        <v>Nov</v>
      </c>
      <c r="D3759" s="6">
        <v>1686010.02</v>
      </c>
      <c r="E3759" t="s">
        <v>155</v>
      </c>
      <c r="F3759" s="5">
        <v>45.91</v>
      </c>
      <c r="G3759" s="5" t="str" cm="1">
        <f t="array" ref="G3759">_xlfn.IFS(F3759&gt;=86,"Hot Week (More Than 85°F)",F3759&lt;50,"Cold Week (Less Than 50°F)",TRUE,"Normal Week")</f>
        <v>Cold Week (Less Than 50°F)</v>
      </c>
      <c r="H3759" s="2">
        <v>3.0489999999999999</v>
      </c>
      <c r="I3759" s="2" t="str" cm="1">
        <f t="array" ref="I3759">_xlfn.IFS(H3759&gt;3.5,"Above Average",H3759&lt;3,"Below Average",TRUE,"Average")</f>
        <v>Average</v>
      </c>
      <c r="J3759" s="1">
        <v>136.78622580000001</v>
      </c>
      <c r="K3759" s="1" t="str" cm="1">
        <f t="array" ref="K3759">_xlfn.IFS(J3759&gt;200,"Above Average",J3759&lt;155,"Below Average",TRUE,"Average")</f>
        <v>Below Average</v>
      </c>
      <c r="L3759" s="7">
        <v>8.0210000000000008</v>
      </c>
      <c r="M3759" s="7" t="str" cm="1">
        <f t="array" ref="M3759">_xlfn.IFS(L3759&gt;9,"Above Average",L3759&lt;8,"Below Average",TRUE,"Average")</f>
        <v>Average</v>
      </c>
    </row>
    <row r="3760" spans="1:13" x14ac:dyDescent="0.3">
      <c r="A3760">
        <v>27</v>
      </c>
      <c r="B3760" s="21">
        <v>40494</v>
      </c>
      <c r="C3760" s="21" t="str">
        <f t="shared" si="58"/>
        <v>Nov</v>
      </c>
      <c r="D3760" s="6">
        <v>1828010.25</v>
      </c>
      <c r="E3760" t="s">
        <v>155</v>
      </c>
      <c r="F3760" s="5">
        <v>45.9</v>
      </c>
      <c r="G3760" s="5" t="str" cm="1">
        <f t="array" ref="G3760">_xlfn.IFS(F3760&gt;=86,"Hot Week (More Than 85°F)",F3760&lt;50,"Cold Week (Less Than 50°F)",TRUE,"Normal Week")</f>
        <v>Cold Week (Less Than 50°F)</v>
      </c>
      <c r="H3760" s="2">
        <v>3.0649999999999999</v>
      </c>
      <c r="I3760" s="2" t="str" cm="1">
        <f t="array" ref="I3760">_xlfn.IFS(H3760&gt;3.5,"Above Average",H3760&lt;3,"Below Average",TRUE,"Average")</f>
        <v>Average</v>
      </c>
      <c r="J3760" s="1">
        <v>136.83490320000001</v>
      </c>
      <c r="K3760" s="1" t="str" cm="1">
        <f t="array" ref="K3760">_xlfn.IFS(J3760&gt;200,"Above Average",J3760&lt;155,"Below Average",TRUE,"Average")</f>
        <v>Below Average</v>
      </c>
      <c r="L3760" s="7">
        <v>8.0210000000000008</v>
      </c>
      <c r="M3760" s="7" t="str" cm="1">
        <f t="array" ref="M3760">_xlfn.IFS(L3760&gt;9,"Above Average",L3760&lt;8,"Below Average",TRUE,"Average")</f>
        <v>Average</v>
      </c>
    </row>
    <row r="3761" spans="1:13" x14ac:dyDescent="0.3">
      <c r="A3761">
        <v>27</v>
      </c>
      <c r="B3761" s="21">
        <v>40501</v>
      </c>
      <c r="C3761" s="21" t="str">
        <f t="shared" si="58"/>
        <v>Nov</v>
      </c>
      <c r="D3761" s="6">
        <v>1704785.74</v>
      </c>
      <c r="E3761" t="s">
        <v>155</v>
      </c>
      <c r="F3761" s="5">
        <v>50.81</v>
      </c>
      <c r="G3761" s="5" t="str" cm="1">
        <f t="array" ref="G3761">_xlfn.IFS(F3761&gt;=86,"Hot Week (More Than 85°F)",F3761&lt;50,"Cold Week (Less Than 50°F)",TRUE,"Normal Week")</f>
        <v>Normal Week</v>
      </c>
      <c r="H3761" s="2">
        <v>3.1379999999999999</v>
      </c>
      <c r="I3761" s="2" t="str" cm="1">
        <f t="array" ref="I3761">_xlfn.IFS(H3761&gt;3.5,"Above Average",H3761&lt;3,"Below Average",TRUE,"Average")</f>
        <v>Average</v>
      </c>
      <c r="J3761" s="1">
        <v>136.7715714</v>
      </c>
      <c r="K3761" s="1" t="str" cm="1">
        <f t="array" ref="K3761">_xlfn.IFS(J3761&gt;200,"Above Average",J3761&lt;155,"Below Average",TRUE,"Average")</f>
        <v>Below Average</v>
      </c>
      <c r="L3761" s="7">
        <v>8.0210000000000008</v>
      </c>
      <c r="M3761" s="7" t="str" cm="1">
        <f t="array" ref="M3761">_xlfn.IFS(L3761&gt;9,"Above Average",L3761&lt;8,"Below Average",TRUE,"Average")</f>
        <v>Average</v>
      </c>
    </row>
    <row r="3762" spans="1:13" x14ac:dyDescent="0.3">
      <c r="A3762">
        <v>27</v>
      </c>
      <c r="B3762" s="21">
        <v>40508</v>
      </c>
      <c r="C3762" s="21" t="str">
        <f t="shared" si="58"/>
        <v>Nov</v>
      </c>
      <c r="D3762" s="6">
        <v>2627910.75</v>
      </c>
      <c r="E3762" t="s">
        <v>156</v>
      </c>
      <c r="F3762" s="5">
        <v>46.67</v>
      </c>
      <c r="G3762" s="5" t="str" cm="1">
        <f t="array" ref="G3762">_xlfn.IFS(F3762&gt;=86,"Hot Week (More Than 85°F)",F3762&lt;50,"Cold Week (Less Than 50°F)",TRUE,"Normal Week")</f>
        <v>Cold Week (Less Than 50°F)</v>
      </c>
      <c r="H3762" s="2">
        <v>3.1859999999999999</v>
      </c>
      <c r="I3762" s="2" t="str" cm="1">
        <f t="array" ref="I3762">_xlfn.IFS(H3762&gt;3.5,"Above Average",H3762&lt;3,"Below Average",TRUE,"Average")</f>
        <v>Average</v>
      </c>
      <c r="J3762" s="1">
        <v>136.68957140000001</v>
      </c>
      <c r="K3762" s="1" t="str" cm="1">
        <f t="array" ref="K3762">_xlfn.IFS(J3762&gt;200,"Above Average",J3762&lt;155,"Below Average",TRUE,"Average")</f>
        <v>Below Average</v>
      </c>
      <c r="L3762" s="7">
        <v>8.0210000000000008</v>
      </c>
      <c r="M3762" s="7" t="str" cm="1">
        <f t="array" ref="M3762">_xlfn.IFS(L3762&gt;9,"Above Average",L3762&lt;8,"Below Average",TRUE,"Average")</f>
        <v>Average</v>
      </c>
    </row>
    <row r="3763" spans="1:13" x14ac:dyDescent="0.3">
      <c r="A3763">
        <v>27</v>
      </c>
      <c r="B3763" s="21">
        <v>40515</v>
      </c>
      <c r="C3763" s="21" t="str">
        <f t="shared" si="58"/>
        <v>Dec</v>
      </c>
      <c r="D3763" s="6">
        <v>1884343.67</v>
      </c>
      <c r="E3763" t="s">
        <v>155</v>
      </c>
      <c r="F3763" s="5">
        <v>41.81</v>
      </c>
      <c r="G3763" s="5" t="str" cm="1">
        <f t="array" ref="G3763">_xlfn.IFS(F3763&gt;=86,"Hot Week (More Than 85°F)",F3763&lt;50,"Cold Week (Less Than 50°F)",TRUE,"Normal Week")</f>
        <v>Cold Week (Less Than 50°F)</v>
      </c>
      <c r="H3763" s="2">
        <v>3.2</v>
      </c>
      <c r="I3763" s="2" t="str" cm="1">
        <f t="array" ref="I3763">_xlfn.IFS(H3763&gt;3.5,"Above Average",H3763&lt;3,"Below Average",TRUE,"Average")</f>
        <v>Average</v>
      </c>
      <c r="J3763" s="1">
        <v>136.60757140000001</v>
      </c>
      <c r="K3763" s="1" t="str" cm="1">
        <f t="array" ref="K3763">_xlfn.IFS(J3763&gt;200,"Above Average",J3763&lt;155,"Below Average",TRUE,"Average")</f>
        <v>Below Average</v>
      </c>
      <c r="L3763" s="7">
        <v>8.0210000000000008</v>
      </c>
      <c r="M3763" s="7" t="str" cm="1">
        <f t="array" ref="M3763">_xlfn.IFS(L3763&gt;9,"Above Average",L3763&lt;8,"Below Average",TRUE,"Average")</f>
        <v>Average</v>
      </c>
    </row>
    <row r="3764" spans="1:13" x14ac:dyDescent="0.3">
      <c r="A3764">
        <v>27</v>
      </c>
      <c r="B3764" s="21">
        <v>40522</v>
      </c>
      <c r="C3764" s="21" t="str">
        <f t="shared" si="58"/>
        <v>Dec</v>
      </c>
      <c r="D3764" s="6">
        <v>2139733.6800000002</v>
      </c>
      <c r="E3764" t="s">
        <v>155</v>
      </c>
      <c r="F3764" s="5">
        <v>30.83</v>
      </c>
      <c r="G3764" s="5" t="str" cm="1">
        <f t="array" ref="G3764">_xlfn.IFS(F3764&gt;=86,"Hot Week (More Than 85°F)",F3764&lt;50,"Cold Week (Less Than 50°F)",TRUE,"Normal Week")</f>
        <v>Cold Week (Less Than 50°F)</v>
      </c>
      <c r="H3764" s="2">
        <v>3.2549999999999999</v>
      </c>
      <c r="I3764" s="2" t="str" cm="1">
        <f t="array" ref="I3764">_xlfn.IFS(H3764&gt;3.5,"Above Average",H3764&lt;3,"Below Average",TRUE,"Average")</f>
        <v>Average</v>
      </c>
      <c r="J3764" s="1">
        <v>136.52557139999999</v>
      </c>
      <c r="K3764" s="1" t="str" cm="1">
        <f t="array" ref="K3764">_xlfn.IFS(J3764&gt;200,"Above Average",J3764&lt;155,"Below Average",TRUE,"Average")</f>
        <v>Below Average</v>
      </c>
      <c r="L3764" s="7">
        <v>8.0210000000000008</v>
      </c>
      <c r="M3764" s="7" t="str" cm="1">
        <f t="array" ref="M3764">_xlfn.IFS(L3764&gt;9,"Above Average",L3764&lt;8,"Below Average",TRUE,"Average")</f>
        <v>Average</v>
      </c>
    </row>
    <row r="3765" spans="1:13" x14ac:dyDescent="0.3">
      <c r="A3765">
        <v>27</v>
      </c>
      <c r="B3765" s="21">
        <v>40529</v>
      </c>
      <c r="C3765" s="21" t="str">
        <f t="shared" si="58"/>
        <v>Dec</v>
      </c>
      <c r="D3765" s="6">
        <v>2350098.36</v>
      </c>
      <c r="E3765" t="s">
        <v>155</v>
      </c>
      <c r="F3765" s="5">
        <v>31.62</v>
      </c>
      <c r="G3765" s="5" t="str" cm="1">
        <f t="array" ref="G3765">_xlfn.IFS(F3765&gt;=86,"Hot Week (More Than 85°F)",F3765&lt;50,"Cold Week (Less Than 50°F)",TRUE,"Normal Week")</f>
        <v>Cold Week (Less Than 50°F)</v>
      </c>
      <c r="H3765" s="2">
        <v>3.3010000000000002</v>
      </c>
      <c r="I3765" s="2" t="str" cm="1">
        <f t="array" ref="I3765">_xlfn.IFS(H3765&gt;3.5,"Above Average",H3765&lt;3,"Below Average",TRUE,"Average")</f>
        <v>Average</v>
      </c>
      <c r="J3765" s="1">
        <v>136.52928109999999</v>
      </c>
      <c r="K3765" s="1" t="str" cm="1">
        <f t="array" ref="K3765">_xlfn.IFS(J3765&gt;200,"Above Average",J3765&lt;155,"Below Average",TRUE,"Average")</f>
        <v>Below Average</v>
      </c>
      <c r="L3765" s="7">
        <v>8.0210000000000008</v>
      </c>
      <c r="M3765" s="7" t="str" cm="1">
        <f t="array" ref="M3765">_xlfn.IFS(L3765&gt;9,"Above Average",L3765&lt;8,"Below Average",TRUE,"Average")</f>
        <v>Average</v>
      </c>
    </row>
    <row r="3766" spans="1:13" x14ac:dyDescent="0.3">
      <c r="A3766">
        <v>27</v>
      </c>
      <c r="B3766" s="21">
        <v>40536</v>
      </c>
      <c r="C3766" s="21" t="str">
        <f t="shared" si="58"/>
        <v>Dec</v>
      </c>
      <c r="D3766" s="6">
        <v>3078162.08</v>
      </c>
      <c r="E3766" t="s">
        <v>155</v>
      </c>
      <c r="F3766" s="5">
        <v>31.34</v>
      </c>
      <c r="G3766" s="5" t="str" cm="1">
        <f t="array" ref="G3766">_xlfn.IFS(F3766&gt;=86,"Hot Week (More Than 85°F)",F3766&lt;50,"Cold Week (Less Than 50°F)",TRUE,"Normal Week")</f>
        <v>Cold Week (Less Than 50°F)</v>
      </c>
      <c r="H3766" s="2">
        <v>3.3090000000000002</v>
      </c>
      <c r="I3766" s="2" t="str" cm="1">
        <f t="array" ref="I3766">_xlfn.IFS(H3766&gt;3.5,"Above Average",H3766&lt;3,"Below Average",TRUE,"Average")</f>
        <v>Average</v>
      </c>
      <c r="J3766" s="1">
        <v>136.597273</v>
      </c>
      <c r="K3766" s="1" t="str" cm="1">
        <f t="array" ref="K3766">_xlfn.IFS(J3766&gt;200,"Above Average",J3766&lt;155,"Below Average",TRUE,"Average")</f>
        <v>Below Average</v>
      </c>
      <c r="L3766" s="7">
        <v>8.0210000000000008</v>
      </c>
      <c r="M3766" s="7" t="str" cm="1">
        <f t="array" ref="M3766">_xlfn.IFS(L3766&gt;9,"Above Average",L3766&lt;8,"Below Average",TRUE,"Average")</f>
        <v>Average</v>
      </c>
    </row>
    <row r="3767" spans="1:13" x14ac:dyDescent="0.3">
      <c r="A3767">
        <v>27</v>
      </c>
      <c r="B3767" s="21">
        <v>40543</v>
      </c>
      <c r="C3767" s="21" t="str">
        <f t="shared" si="58"/>
        <v>Dec</v>
      </c>
      <c r="D3767" s="6">
        <v>1440963</v>
      </c>
      <c r="E3767" t="s">
        <v>156</v>
      </c>
      <c r="F3767" s="5">
        <v>29.59</v>
      </c>
      <c r="G3767" s="5" t="str" cm="1">
        <f t="array" ref="G3767">_xlfn.IFS(F3767&gt;=86,"Hot Week (More Than 85°F)",F3767&lt;50,"Cold Week (Less Than 50°F)",TRUE,"Normal Week")</f>
        <v>Cold Week (Less Than 50°F)</v>
      </c>
      <c r="H3767" s="2">
        <v>3.3359999999999999</v>
      </c>
      <c r="I3767" s="2" t="str" cm="1">
        <f t="array" ref="I3767">_xlfn.IFS(H3767&gt;3.5,"Above Average",H3767&lt;3,"Below Average",TRUE,"Average")</f>
        <v>Average</v>
      </c>
      <c r="J3767" s="1">
        <v>136.66526500000001</v>
      </c>
      <c r="K3767" s="1" t="str" cm="1">
        <f t="array" ref="K3767">_xlfn.IFS(J3767&gt;200,"Above Average",J3767&lt;155,"Below Average",TRUE,"Average")</f>
        <v>Below Average</v>
      </c>
      <c r="L3767" s="7">
        <v>8.0210000000000008</v>
      </c>
      <c r="M3767" s="7" t="str" cm="1">
        <f t="array" ref="M3767">_xlfn.IFS(L3767&gt;9,"Above Average",L3767&lt;8,"Below Average",TRUE,"Average")</f>
        <v>Average</v>
      </c>
    </row>
    <row r="3768" spans="1:13" x14ac:dyDescent="0.3">
      <c r="A3768">
        <v>27</v>
      </c>
      <c r="B3768" s="21">
        <v>40550</v>
      </c>
      <c r="C3768" s="21" t="str">
        <f t="shared" si="58"/>
        <v>Jan</v>
      </c>
      <c r="D3768" s="6">
        <v>1568159.48</v>
      </c>
      <c r="E3768" t="s">
        <v>155</v>
      </c>
      <c r="F3768" s="5">
        <v>34.42</v>
      </c>
      <c r="G3768" s="5" t="str" cm="1">
        <f t="array" ref="G3768">_xlfn.IFS(F3768&gt;=86,"Hot Week (More Than 85°F)",F3768&lt;50,"Cold Week (Less Than 50°F)",TRUE,"Normal Week")</f>
        <v>Cold Week (Less Than 50°F)</v>
      </c>
      <c r="H3768" s="2">
        <v>3.351</v>
      </c>
      <c r="I3768" s="2" t="str" cm="1">
        <f t="array" ref="I3768">_xlfn.IFS(H3768&gt;3.5,"Above Average",H3768&lt;3,"Below Average",TRUE,"Average")</f>
        <v>Average</v>
      </c>
      <c r="J3768" s="1">
        <v>136.73325689999999</v>
      </c>
      <c r="K3768" s="1" t="str" cm="1">
        <f t="array" ref="K3768">_xlfn.IFS(J3768&gt;200,"Above Average",J3768&lt;155,"Below Average",TRUE,"Average")</f>
        <v>Below Average</v>
      </c>
      <c r="L3768" s="7">
        <v>7.827</v>
      </c>
      <c r="M3768" s="7" t="str" cm="1">
        <f t="array" ref="M3768">_xlfn.IFS(L3768&gt;9,"Above Average",L3768&lt;8,"Below Average",TRUE,"Average")</f>
        <v>Below Average</v>
      </c>
    </row>
    <row r="3769" spans="1:13" x14ac:dyDescent="0.3">
      <c r="A3769">
        <v>27</v>
      </c>
      <c r="B3769" s="21">
        <v>40557</v>
      </c>
      <c r="C3769" s="21" t="str">
        <f t="shared" si="58"/>
        <v>Jan</v>
      </c>
      <c r="D3769" s="6">
        <v>1532308.62</v>
      </c>
      <c r="E3769" t="s">
        <v>155</v>
      </c>
      <c r="F3769" s="5">
        <v>25.7</v>
      </c>
      <c r="G3769" s="5" t="str" cm="1">
        <f t="array" ref="G3769">_xlfn.IFS(F3769&gt;=86,"Hot Week (More Than 85°F)",F3769&lt;50,"Cold Week (Less Than 50°F)",TRUE,"Normal Week")</f>
        <v>Cold Week (Less Than 50°F)</v>
      </c>
      <c r="H3769" s="2">
        <v>3.367</v>
      </c>
      <c r="I3769" s="2" t="str" cm="1">
        <f t="array" ref="I3769">_xlfn.IFS(H3769&gt;3.5,"Above Average",H3769&lt;3,"Below Average",TRUE,"Average")</f>
        <v>Average</v>
      </c>
      <c r="J3769" s="1">
        <v>136.80347699999999</v>
      </c>
      <c r="K3769" s="1" t="str" cm="1">
        <f t="array" ref="K3769">_xlfn.IFS(J3769&gt;200,"Above Average",J3769&lt;155,"Below Average",TRUE,"Average")</f>
        <v>Below Average</v>
      </c>
      <c r="L3769" s="7">
        <v>7.827</v>
      </c>
      <c r="M3769" s="7" t="str" cm="1">
        <f t="array" ref="M3769">_xlfn.IFS(L3769&gt;9,"Above Average",L3769&lt;8,"Below Average",TRUE,"Average")</f>
        <v>Below Average</v>
      </c>
    </row>
    <row r="3770" spans="1:13" x14ac:dyDescent="0.3">
      <c r="A3770">
        <v>27</v>
      </c>
      <c r="B3770" s="21">
        <v>40564</v>
      </c>
      <c r="C3770" s="21" t="str">
        <f t="shared" si="58"/>
        <v>Jan</v>
      </c>
      <c r="D3770" s="6">
        <v>1517029.9</v>
      </c>
      <c r="E3770" t="s">
        <v>155</v>
      </c>
      <c r="F3770" s="5">
        <v>30.13</v>
      </c>
      <c r="G3770" s="5" t="str" cm="1">
        <f t="array" ref="G3770">_xlfn.IFS(F3770&gt;=86,"Hot Week (More Than 85°F)",F3770&lt;50,"Cold Week (Less Than 50°F)",TRUE,"Normal Week")</f>
        <v>Cold Week (Less Than 50°F)</v>
      </c>
      <c r="H3770" s="2">
        <v>3.391</v>
      </c>
      <c r="I3770" s="2" t="str" cm="1">
        <f t="array" ref="I3770">_xlfn.IFS(H3770&gt;3.5,"Above Average",H3770&lt;3,"Below Average",TRUE,"Average")</f>
        <v>Average</v>
      </c>
      <c r="J3770" s="1">
        <v>136.88706569999999</v>
      </c>
      <c r="K3770" s="1" t="str" cm="1">
        <f t="array" ref="K3770">_xlfn.IFS(J3770&gt;200,"Above Average",J3770&lt;155,"Below Average",TRUE,"Average")</f>
        <v>Below Average</v>
      </c>
      <c r="L3770" s="7">
        <v>7.827</v>
      </c>
      <c r="M3770" s="7" t="str" cm="1">
        <f t="array" ref="M3770">_xlfn.IFS(L3770&gt;9,"Above Average",L3770&lt;8,"Below Average",TRUE,"Average")</f>
        <v>Below Average</v>
      </c>
    </row>
    <row r="3771" spans="1:13" x14ac:dyDescent="0.3">
      <c r="A3771">
        <v>27</v>
      </c>
      <c r="B3771" s="21">
        <v>40571</v>
      </c>
      <c r="C3771" s="21" t="str">
        <f t="shared" si="58"/>
        <v>Jan</v>
      </c>
      <c r="D3771" s="6">
        <v>1421111.55</v>
      </c>
      <c r="E3771" t="s">
        <v>155</v>
      </c>
      <c r="F3771" s="5">
        <v>23.64</v>
      </c>
      <c r="G3771" s="5" t="str" cm="1">
        <f t="array" ref="G3771">_xlfn.IFS(F3771&gt;=86,"Hot Week (More Than 85°F)",F3771&lt;50,"Cold Week (Less Than 50°F)",TRUE,"Normal Week")</f>
        <v>Cold Week (Less Than 50°F)</v>
      </c>
      <c r="H3771" s="2">
        <v>3.4020000000000001</v>
      </c>
      <c r="I3771" s="2" t="str" cm="1">
        <f t="array" ref="I3771">_xlfn.IFS(H3771&gt;3.5,"Above Average",H3771&lt;3,"Below Average",TRUE,"Average")</f>
        <v>Average</v>
      </c>
      <c r="J3771" s="1">
        <v>136.9706544</v>
      </c>
      <c r="K3771" s="1" t="str" cm="1">
        <f t="array" ref="K3771">_xlfn.IFS(J3771&gt;200,"Above Average",J3771&lt;155,"Below Average",TRUE,"Average")</f>
        <v>Below Average</v>
      </c>
      <c r="L3771" s="7">
        <v>7.827</v>
      </c>
      <c r="M3771" s="7" t="str" cm="1">
        <f t="array" ref="M3771">_xlfn.IFS(L3771&gt;9,"Above Average",L3771&lt;8,"Below Average",TRUE,"Average")</f>
        <v>Below Average</v>
      </c>
    </row>
    <row r="3772" spans="1:13" x14ac:dyDescent="0.3">
      <c r="A3772">
        <v>27</v>
      </c>
      <c r="B3772" s="21">
        <v>40578</v>
      </c>
      <c r="C3772" s="21" t="str">
        <f t="shared" si="58"/>
        <v>Feb</v>
      </c>
      <c r="D3772" s="6">
        <v>1628100.79</v>
      </c>
      <c r="E3772" t="s">
        <v>155</v>
      </c>
      <c r="F3772" s="5">
        <v>28.7</v>
      </c>
      <c r="G3772" s="5" t="str" cm="1">
        <f t="array" ref="G3772">_xlfn.IFS(F3772&gt;=86,"Hot Week (More Than 85°F)",F3772&lt;50,"Cold Week (Less Than 50°F)",TRUE,"Normal Week")</f>
        <v>Cold Week (Less Than 50°F)</v>
      </c>
      <c r="H3772" s="2">
        <v>3.4</v>
      </c>
      <c r="I3772" s="2" t="str" cm="1">
        <f t="array" ref="I3772">_xlfn.IFS(H3772&gt;3.5,"Above Average",H3772&lt;3,"Below Average",TRUE,"Average")</f>
        <v>Average</v>
      </c>
      <c r="J3772" s="1">
        <v>137.05424310000001</v>
      </c>
      <c r="K3772" s="1" t="str" cm="1">
        <f t="array" ref="K3772">_xlfn.IFS(J3772&gt;200,"Above Average",J3772&lt;155,"Below Average",TRUE,"Average")</f>
        <v>Below Average</v>
      </c>
      <c r="L3772" s="7">
        <v>7.827</v>
      </c>
      <c r="M3772" s="7" t="str" cm="1">
        <f t="array" ref="M3772">_xlfn.IFS(L3772&gt;9,"Above Average",L3772&lt;8,"Below Average",TRUE,"Average")</f>
        <v>Below Average</v>
      </c>
    </row>
    <row r="3773" spans="1:13" x14ac:dyDescent="0.3">
      <c r="A3773">
        <v>27</v>
      </c>
      <c r="B3773" s="21">
        <v>40585</v>
      </c>
      <c r="C3773" s="21" t="str">
        <f t="shared" si="58"/>
        <v>Feb</v>
      </c>
      <c r="D3773" s="6">
        <v>1636224.77</v>
      </c>
      <c r="E3773" t="s">
        <v>156</v>
      </c>
      <c r="F3773" s="5">
        <v>30.45</v>
      </c>
      <c r="G3773" s="5" t="str" cm="1">
        <f t="array" ref="G3773">_xlfn.IFS(F3773&gt;=86,"Hot Week (More Than 85°F)",F3773&lt;50,"Cold Week (Less Than 50°F)",TRUE,"Normal Week")</f>
        <v>Cold Week (Less Than 50°F)</v>
      </c>
      <c r="H3773" s="2">
        <v>3.4159999999999999</v>
      </c>
      <c r="I3773" s="2" t="str" cm="1">
        <f t="array" ref="I3773">_xlfn.IFS(H3773&gt;3.5,"Above Average",H3773&lt;3,"Below Average",TRUE,"Average")</f>
        <v>Average</v>
      </c>
      <c r="J3773" s="1">
        <v>137.13783179999999</v>
      </c>
      <c r="K3773" s="1" t="str" cm="1">
        <f t="array" ref="K3773">_xlfn.IFS(J3773&gt;200,"Above Average",J3773&lt;155,"Below Average",TRUE,"Average")</f>
        <v>Below Average</v>
      </c>
      <c r="L3773" s="7">
        <v>7.827</v>
      </c>
      <c r="M3773" s="7" t="str" cm="1">
        <f t="array" ref="M3773">_xlfn.IFS(L3773&gt;9,"Above Average",L3773&lt;8,"Below Average",TRUE,"Average")</f>
        <v>Below Average</v>
      </c>
    </row>
    <row r="3774" spans="1:13" x14ac:dyDescent="0.3">
      <c r="A3774">
        <v>27</v>
      </c>
      <c r="B3774" s="21">
        <v>40592</v>
      </c>
      <c r="C3774" s="21" t="str">
        <f t="shared" si="58"/>
        <v>Feb</v>
      </c>
      <c r="D3774" s="6">
        <v>1709365.19</v>
      </c>
      <c r="E3774" t="s">
        <v>155</v>
      </c>
      <c r="F3774" s="5">
        <v>39.32</v>
      </c>
      <c r="G3774" s="5" t="str" cm="1">
        <f t="array" ref="G3774">_xlfn.IFS(F3774&gt;=86,"Hot Week (More Than 85°F)",F3774&lt;50,"Cold Week (Less Than 50°F)",TRUE,"Normal Week")</f>
        <v>Cold Week (Less Than 50°F)</v>
      </c>
      <c r="H3774" s="2">
        <v>3.42</v>
      </c>
      <c r="I3774" s="2" t="str" cm="1">
        <f t="array" ref="I3774">_xlfn.IFS(H3774&gt;3.5,"Above Average",H3774&lt;3,"Below Average",TRUE,"Average")</f>
        <v>Average</v>
      </c>
      <c r="J3774" s="1">
        <v>137.2511849</v>
      </c>
      <c r="K3774" s="1" t="str" cm="1">
        <f t="array" ref="K3774">_xlfn.IFS(J3774&gt;200,"Above Average",J3774&lt;155,"Below Average",TRUE,"Average")</f>
        <v>Below Average</v>
      </c>
      <c r="L3774" s="7">
        <v>7.827</v>
      </c>
      <c r="M3774" s="7" t="str" cm="1">
        <f t="array" ref="M3774">_xlfn.IFS(L3774&gt;9,"Above Average",L3774&lt;8,"Below Average",TRUE,"Average")</f>
        <v>Below Average</v>
      </c>
    </row>
    <row r="3775" spans="1:13" x14ac:dyDescent="0.3">
      <c r="A3775">
        <v>27</v>
      </c>
      <c r="B3775" s="21">
        <v>40599</v>
      </c>
      <c r="C3775" s="21" t="str">
        <f t="shared" si="58"/>
        <v>Feb</v>
      </c>
      <c r="D3775" s="6">
        <v>1688935.71</v>
      </c>
      <c r="E3775" t="s">
        <v>155</v>
      </c>
      <c r="F3775" s="5">
        <v>33.049999999999997</v>
      </c>
      <c r="G3775" s="5" t="str" cm="1">
        <f t="array" ref="G3775">_xlfn.IFS(F3775&gt;=86,"Hot Week (More Than 85°F)",F3775&lt;50,"Cold Week (Less Than 50°F)",TRUE,"Normal Week")</f>
        <v>Cold Week (Less Than 50°F)</v>
      </c>
      <c r="H3775" s="2">
        <v>3.452</v>
      </c>
      <c r="I3775" s="2" t="str" cm="1">
        <f t="array" ref="I3775">_xlfn.IFS(H3775&gt;3.5,"Above Average",H3775&lt;3,"Below Average",TRUE,"Average")</f>
        <v>Average</v>
      </c>
      <c r="J3775" s="1">
        <v>137.3764439</v>
      </c>
      <c r="K3775" s="1" t="str" cm="1">
        <f t="array" ref="K3775">_xlfn.IFS(J3775&gt;200,"Above Average",J3775&lt;155,"Below Average",TRUE,"Average")</f>
        <v>Below Average</v>
      </c>
      <c r="L3775" s="7">
        <v>7.827</v>
      </c>
      <c r="M3775" s="7" t="str" cm="1">
        <f t="array" ref="M3775">_xlfn.IFS(L3775&gt;9,"Above Average",L3775&lt;8,"Below Average",TRUE,"Average")</f>
        <v>Below Average</v>
      </c>
    </row>
    <row r="3776" spans="1:13" x14ac:dyDescent="0.3">
      <c r="A3776">
        <v>27</v>
      </c>
      <c r="B3776" s="21">
        <v>40606</v>
      </c>
      <c r="C3776" s="21" t="str">
        <f t="shared" si="58"/>
        <v>Mar</v>
      </c>
      <c r="D3776" s="6">
        <v>1656130.67</v>
      </c>
      <c r="E3776" t="s">
        <v>155</v>
      </c>
      <c r="F3776" s="5">
        <v>36.99</v>
      </c>
      <c r="G3776" s="5" t="str" cm="1">
        <f t="array" ref="G3776">_xlfn.IFS(F3776&gt;=86,"Hot Week (More Than 85°F)",F3776&lt;50,"Cold Week (Less Than 50°F)",TRUE,"Normal Week")</f>
        <v>Cold Week (Less Than 50°F)</v>
      </c>
      <c r="H3776" s="2">
        <v>3.605</v>
      </c>
      <c r="I3776" s="2" t="str" cm="1">
        <f t="array" ref="I3776">_xlfn.IFS(H3776&gt;3.5,"Above Average",H3776&lt;3,"Below Average",TRUE,"Average")</f>
        <v>Above Average</v>
      </c>
      <c r="J3776" s="1">
        <v>137.5017028</v>
      </c>
      <c r="K3776" s="1" t="str" cm="1">
        <f t="array" ref="K3776">_xlfn.IFS(J3776&gt;200,"Above Average",J3776&lt;155,"Below Average",TRUE,"Average")</f>
        <v>Below Average</v>
      </c>
      <c r="L3776" s="7">
        <v>7.827</v>
      </c>
      <c r="M3776" s="7" t="str" cm="1">
        <f t="array" ref="M3776">_xlfn.IFS(L3776&gt;9,"Above Average",L3776&lt;8,"Below Average",TRUE,"Average")</f>
        <v>Below Average</v>
      </c>
    </row>
    <row r="3777" spans="1:13" x14ac:dyDescent="0.3">
      <c r="A3777">
        <v>27</v>
      </c>
      <c r="B3777" s="21">
        <v>40613</v>
      </c>
      <c r="C3777" s="21" t="str">
        <f t="shared" si="58"/>
        <v>Mar</v>
      </c>
      <c r="D3777" s="6">
        <v>1613259.77</v>
      </c>
      <c r="E3777" t="s">
        <v>155</v>
      </c>
      <c r="F3777" s="5">
        <v>43.64</v>
      </c>
      <c r="G3777" s="5" t="str" cm="1">
        <f t="array" ref="G3777">_xlfn.IFS(F3777&gt;=86,"Hot Week (More Than 85°F)",F3777&lt;50,"Cold Week (Less Than 50°F)",TRUE,"Normal Week")</f>
        <v>Cold Week (Less Than 50°F)</v>
      </c>
      <c r="H3777" s="2">
        <v>3.7519999999999998</v>
      </c>
      <c r="I3777" s="2" t="str" cm="1">
        <f t="array" ref="I3777">_xlfn.IFS(H3777&gt;3.5,"Above Average",H3777&lt;3,"Below Average",TRUE,"Average")</f>
        <v>Above Average</v>
      </c>
      <c r="J3777" s="1">
        <v>137.62696170000001</v>
      </c>
      <c r="K3777" s="1" t="str" cm="1">
        <f t="array" ref="K3777">_xlfn.IFS(J3777&gt;200,"Above Average",J3777&lt;155,"Below Average",TRUE,"Average")</f>
        <v>Below Average</v>
      </c>
      <c r="L3777" s="7">
        <v>7.827</v>
      </c>
      <c r="M3777" s="7" t="str" cm="1">
        <f t="array" ref="M3777">_xlfn.IFS(L3777&gt;9,"Above Average",L3777&lt;8,"Below Average",TRUE,"Average")</f>
        <v>Below Average</v>
      </c>
    </row>
    <row r="3778" spans="1:13" x14ac:dyDescent="0.3">
      <c r="A3778">
        <v>27</v>
      </c>
      <c r="B3778" s="21">
        <v>40620</v>
      </c>
      <c r="C3778" s="21" t="str">
        <f t="shared" ref="C3778:C3841" si="59">TEXT(B3778, "mmm")</f>
        <v>Mar</v>
      </c>
      <c r="D3778" s="6">
        <v>1624539.21</v>
      </c>
      <c r="E3778" t="s">
        <v>155</v>
      </c>
      <c r="F3778" s="5">
        <v>46.65</v>
      </c>
      <c r="G3778" s="5" t="str" cm="1">
        <f t="array" ref="G3778">_xlfn.IFS(F3778&gt;=86,"Hot Week (More Than 85°F)",F3778&lt;50,"Cold Week (Less Than 50°F)",TRUE,"Normal Week")</f>
        <v>Cold Week (Less Than 50°F)</v>
      </c>
      <c r="H3778" s="2">
        <v>3.7959999999999998</v>
      </c>
      <c r="I3778" s="2" t="str" cm="1">
        <f t="array" ref="I3778">_xlfn.IFS(H3778&gt;3.5,"Above Average",H3778&lt;3,"Below Average",TRUE,"Average")</f>
        <v>Above Average</v>
      </c>
      <c r="J3778" s="1">
        <v>137.7398929</v>
      </c>
      <c r="K3778" s="1" t="str" cm="1">
        <f t="array" ref="K3778">_xlfn.IFS(J3778&gt;200,"Above Average",J3778&lt;155,"Below Average",TRUE,"Average")</f>
        <v>Below Average</v>
      </c>
      <c r="L3778" s="7">
        <v>7.827</v>
      </c>
      <c r="M3778" s="7" t="str" cm="1">
        <f t="array" ref="M3778">_xlfn.IFS(L3778&gt;9,"Above Average",L3778&lt;8,"Below Average",TRUE,"Average")</f>
        <v>Below Average</v>
      </c>
    </row>
    <row r="3779" spans="1:13" x14ac:dyDescent="0.3">
      <c r="A3779">
        <v>27</v>
      </c>
      <c r="B3779" s="21">
        <v>40627</v>
      </c>
      <c r="C3779" s="21" t="str">
        <f t="shared" si="59"/>
        <v>Mar</v>
      </c>
      <c r="D3779" s="6">
        <v>1554651.08</v>
      </c>
      <c r="E3779" t="s">
        <v>155</v>
      </c>
      <c r="F3779" s="5">
        <v>40.11</v>
      </c>
      <c r="G3779" s="5" t="str" cm="1">
        <f t="array" ref="G3779">_xlfn.IFS(F3779&gt;=86,"Hot Week (More Than 85°F)",F3779&lt;50,"Cold Week (Less Than 50°F)",TRUE,"Normal Week")</f>
        <v>Cold Week (Less Than 50°F)</v>
      </c>
      <c r="H3779" s="2">
        <v>3.7890000000000001</v>
      </c>
      <c r="I3779" s="2" t="str" cm="1">
        <f t="array" ref="I3779">_xlfn.IFS(H3779&gt;3.5,"Above Average",H3779&lt;3,"Below Average",TRUE,"Average")</f>
        <v>Above Average</v>
      </c>
      <c r="J3779" s="1">
        <v>137.84789290000001</v>
      </c>
      <c r="K3779" s="1" t="str" cm="1">
        <f t="array" ref="K3779">_xlfn.IFS(J3779&gt;200,"Above Average",J3779&lt;155,"Below Average",TRUE,"Average")</f>
        <v>Below Average</v>
      </c>
      <c r="L3779" s="7">
        <v>7.827</v>
      </c>
      <c r="M3779" s="7" t="str" cm="1">
        <f t="array" ref="M3779">_xlfn.IFS(L3779&gt;9,"Above Average",L3779&lt;8,"Below Average",TRUE,"Average")</f>
        <v>Below Average</v>
      </c>
    </row>
    <row r="3780" spans="1:13" x14ac:dyDescent="0.3">
      <c r="A3780">
        <v>27</v>
      </c>
      <c r="B3780" s="21">
        <v>40634</v>
      </c>
      <c r="C3780" s="21" t="str">
        <f t="shared" si="59"/>
        <v>Apr</v>
      </c>
      <c r="D3780" s="6">
        <v>1628868.28</v>
      </c>
      <c r="E3780" t="s">
        <v>155</v>
      </c>
      <c r="F3780" s="5">
        <v>37.270000000000003</v>
      </c>
      <c r="G3780" s="5" t="str" cm="1">
        <f t="array" ref="G3780">_xlfn.IFS(F3780&gt;=86,"Hot Week (More Than 85°F)",F3780&lt;50,"Cold Week (Less Than 50°F)",TRUE,"Normal Week")</f>
        <v>Cold Week (Less Than 50°F)</v>
      </c>
      <c r="H3780" s="2">
        <v>3.8109999999999999</v>
      </c>
      <c r="I3780" s="2" t="str" cm="1">
        <f t="array" ref="I3780">_xlfn.IFS(H3780&gt;3.5,"Above Average",H3780&lt;3,"Below Average",TRUE,"Average")</f>
        <v>Above Average</v>
      </c>
      <c r="J3780" s="1">
        <v>137.95589290000001</v>
      </c>
      <c r="K3780" s="1" t="str" cm="1">
        <f t="array" ref="K3780">_xlfn.IFS(J3780&gt;200,"Above Average",J3780&lt;155,"Below Average",TRUE,"Average")</f>
        <v>Below Average</v>
      </c>
      <c r="L3780" s="7">
        <v>7.7249999999999996</v>
      </c>
      <c r="M3780" s="7" t="str" cm="1">
        <f t="array" ref="M3780">_xlfn.IFS(L3780&gt;9,"Above Average",L3780&lt;8,"Below Average",TRUE,"Average")</f>
        <v>Below Average</v>
      </c>
    </row>
    <row r="3781" spans="1:13" x14ac:dyDescent="0.3">
      <c r="A3781">
        <v>27</v>
      </c>
      <c r="B3781" s="21">
        <v>40641</v>
      </c>
      <c r="C3781" s="21" t="str">
        <f t="shared" si="59"/>
        <v>Apr</v>
      </c>
      <c r="D3781" s="6">
        <v>1689844.18</v>
      </c>
      <c r="E3781" t="s">
        <v>155</v>
      </c>
      <c r="F3781" s="5">
        <v>46.87</v>
      </c>
      <c r="G3781" s="5" t="str" cm="1">
        <f t="array" ref="G3781">_xlfn.IFS(F3781&gt;=86,"Hot Week (More Than 85°F)",F3781&lt;50,"Cold Week (Less Than 50°F)",TRUE,"Normal Week")</f>
        <v>Cold Week (Less Than 50°F)</v>
      </c>
      <c r="H3781" s="2">
        <v>3.895</v>
      </c>
      <c r="I3781" s="2" t="str" cm="1">
        <f t="array" ref="I3781">_xlfn.IFS(H3781&gt;3.5,"Above Average",H3781&lt;3,"Below Average",TRUE,"Average")</f>
        <v>Above Average</v>
      </c>
      <c r="J3781" s="1">
        <v>138.06389290000001</v>
      </c>
      <c r="K3781" s="1" t="str" cm="1">
        <f t="array" ref="K3781">_xlfn.IFS(J3781&gt;200,"Above Average",J3781&lt;155,"Below Average",TRUE,"Average")</f>
        <v>Below Average</v>
      </c>
      <c r="L3781" s="7">
        <v>7.7249999999999996</v>
      </c>
      <c r="M3781" s="7" t="str" cm="1">
        <f t="array" ref="M3781">_xlfn.IFS(L3781&gt;9,"Above Average",L3781&lt;8,"Below Average",TRUE,"Average")</f>
        <v>Below Average</v>
      </c>
    </row>
    <row r="3782" spans="1:13" x14ac:dyDescent="0.3">
      <c r="A3782">
        <v>27</v>
      </c>
      <c r="B3782" s="21">
        <v>40648</v>
      </c>
      <c r="C3782" s="21" t="str">
        <f t="shared" si="59"/>
        <v>Apr</v>
      </c>
      <c r="D3782" s="6">
        <v>1727175.61</v>
      </c>
      <c r="E3782" t="s">
        <v>155</v>
      </c>
      <c r="F3782" s="5">
        <v>52.24</v>
      </c>
      <c r="G3782" s="5" t="str" cm="1">
        <f t="array" ref="G3782">_xlfn.IFS(F3782&gt;=86,"Hot Week (More Than 85°F)",F3782&lt;50,"Cold Week (Less Than 50°F)",TRUE,"Normal Week")</f>
        <v>Normal Week</v>
      </c>
      <c r="H3782" s="2">
        <v>3.9809999999999999</v>
      </c>
      <c r="I3782" s="2" t="str" cm="1">
        <f t="array" ref="I3782">_xlfn.IFS(H3782&gt;3.5,"Above Average",H3782&lt;3,"Below Average",TRUE,"Average")</f>
        <v>Above Average</v>
      </c>
      <c r="J3782" s="1">
        <v>138.16469520000001</v>
      </c>
      <c r="K3782" s="1" t="str" cm="1">
        <f t="array" ref="K3782">_xlfn.IFS(J3782&gt;200,"Above Average",J3782&lt;155,"Below Average",TRUE,"Average")</f>
        <v>Below Average</v>
      </c>
      <c r="L3782" s="7">
        <v>7.7249999999999996</v>
      </c>
      <c r="M3782" s="7" t="str" cm="1">
        <f t="array" ref="M3782">_xlfn.IFS(L3782&gt;9,"Above Average",L3782&lt;8,"Below Average",TRUE,"Average")</f>
        <v>Below Average</v>
      </c>
    </row>
    <row r="3783" spans="1:13" x14ac:dyDescent="0.3">
      <c r="A3783">
        <v>27</v>
      </c>
      <c r="B3783" s="21">
        <v>40655</v>
      </c>
      <c r="C3783" s="21" t="str">
        <f t="shared" si="59"/>
        <v>Apr</v>
      </c>
      <c r="D3783" s="6">
        <v>1921655.48</v>
      </c>
      <c r="E3783" t="s">
        <v>155</v>
      </c>
      <c r="F3783" s="5">
        <v>50.02</v>
      </c>
      <c r="G3783" s="5" t="str" cm="1">
        <f t="array" ref="G3783">_xlfn.IFS(F3783&gt;=86,"Hot Week (More Than 85°F)",F3783&lt;50,"Cold Week (Less Than 50°F)",TRUE,"Normal Week")</f>
        <v>Normal Week</v>
      </c>
      <c r="H3783" s="2">
        <v>4.0609999999999999</v>
      </c>
      <c r="I3783" s="2" t="str" cm="1">
        <f t="array" ref="I3783">_xlfn.IFS(H3783&gt;3.5,"Above Average",H3783&lt;3,"Below Average",TRUE,"Average")</f>
        <v>Above Average</v>
      </c>
      <c r="J3783" s="1">
        <v>138.24750359999999</v>
      </c>
      <c r="K3783" s="1" t="str" cm="1">
        <f t="array" ref="K3783">_xlfn.IFS(J3783&gt;200,"Above Average",J3783&lt;155,"Below Average",TRUE,"Average")</f>
        <v>Below Average</v>
      </c>
      <c r="L3783" s="7">
        <v>7.7249999999999996</v>
      </c>
      <c r="M3783" s="7" t="str" cm="1">
        <f t="array" ref="M3783">_xlfn.IFS(L3783&gt;9,"Above Average",L3783&lt;8,"Below Average",TRUE,"Average")</f>
        <v>Below Average</v>
      </c>
    </row>
    <row r="3784" spans="1:13" x14ac:dyDescent="0.3">
      <c r="A3784">
        <v>27</v>
      </c>
      <c r="B3784" s="21">
        <v>40662</v>
      </c>
      <c r="C3784" s="21" t="str">
        <f t="shared" si="59"/>
        <v>Apr</v>
      </c>
      <c r="D3784" s="6">
        <v>1642074.64</v>
      </c>
      <c r="E3784" t="s">
        <v>155</v>
      </c>
      <c r="F3784" s="5">
        <v>61.71</v>
      </c>
      <c r="G3784" s="5" t="str" cm="1">
        <f t="array" ref="G3784">_xlfn.IFS(F3784&gt;=86,"Hot Week (More Than 85°F)",F3784&lt;50,"Cold Week (Less Than 50°F)",TRUE,"Normal Week")</f>
        <v>Normal Week</v>
      </c>
      <c r="H3784" s="2">
        <v>4.117</v>
      </c>
      <c r="I3784" s="2" t="str" cm="1">
        <f t="array" ref="I3784">_xlfn.IFS(H3784&gt;3.5,"Above Average",H3784&lt;3,"Below Average",TRUE,"Average")</f>
        <v>Above Average</v>
      </c>
      <c r="J3784" s="1">
        <v>138.3303119</v>
      </c>
      <c r="K3784" s="1" t="str" cm="1">
        <f t="array" ref="K3784">_xlfn.IFS(J3784&gt;200,"Above Average",J3784&lt;155,"Below Average",TRUE,"Average")</f>
        <v>Below Average</v>
      </c>
      <c r="L3784" s="7">
        <v>7.7249999999999996</v>
      </c>
      <c r="M3784" s="7" t="str" cm="1">
        <f t="array" ref="M3784">_xlfn.IFS(L3784&gt;9,"Above Average",L3784&lt;8,"Below Average",TRUE,"Average")</f>
        <v>Below Average</v>
      </c>
    </row>
    <row r="3785" spans="1:13" x14ac:dyDescent="0.3">
      <c r="A3785">
        <v>27</v>
      </c>
      <c r="B3785" s="21">
        <v>40669</v>
      </c>
      <c r="C3785" s="21" t="str">
        <f t="shared" si="59"/>
        <v>May</v>
      </c>
      <c r="D3785" s="6">
        <v>1757041.96</v>
      </c>
      <c r="E3785" t="s">
        <v>155</v>
      </c>
      <c r="F3785" s="5">
        <v>56.48</v>
      </c>
      <c r="G3785" s="5" t="str" cm="1">
        <f t="array" ref="G3785">_xlfn.IFS(F3785&gt;=86,"Hot Week (More Than 85°F)",F3785&lt;50,"Cold Week (Less Than 50°F)",TRUE,"Normal Week")</f>
        <v>Normal Week</v>
      </c>
      <c r="H3785" s="2">
        <v>4.1920000000000002</v>
      </c>
      <c r="I3785" s="2" t="str" cm="1">
        <f t="array" ref="I3785">_xlfn.IFS(H3785&gt;3.5,"Above Average",H3785&lt;3,"Below Average",TRUE,"Average")</f>
        <v>Above Average</v>
      </c>
      <c r="J3785" s="1">
        <v>138.41312020000001</v>
      </c>
      <c r="K3785" s="1" t="str" cm="1">
        <f t="array" ref="K3785">_xlfn.IFS(J3785&gt;200,"Above Average",J3785&lt;155,"Below Average",TRUE,"Average")</f>
        <v>Below Average</v>
      </c>
      <c r="L3785" s="7">
        <v>7.7249999999999996</v>
      </c>
      <c r="M3785" s="7" t="str" cm="1">
        <f t="array" ref="M3785">_xlfn.IFS(L3785&gt;9,"Above Average",L3785&lt;8,"Below Average",TRUE,"Average")</f>
        <v>Below Average</v>
      </c>
    </row>
    <row r="3786" spans="1:13" x14ac:dyDescent="0.3">
      <c r="A3786">
        <v>27</v>
      </c>
      <c r="B3786" s="21">
        <v>40676</v>
      </c>
      <c r="C3786" s="21" t="str">
        <f t="shared" si="59"/>
        <v>May</v>
      </c>
      <c r="D3786" s="6">
        <v>1763545.32</v>
      </c>
      <c r="E3786" t="s">
        <v>155</v>
      </c>
      <c r="F3786" s="5">
        <v>60.07</v>
      </c>
      <c r="G3786" s="5" t="str" cm="1">
        <f t="array" ref="G3786">_xlfn.IFS(F3786&gt;=86,"Hot Week (More Than 85°F)",F3786&lt;50,"Cold Week (Less Than 50°F)",TRUE,"Normal Week")</f>
        <v>Normal Week</v>
      </c>
      <c r="H3786" s="2">
        <v>4.2110000000000003</v>
      </c>
      <c r="I3786" s="2" t="str" cm="1">
        <f t="array" ref="I3786">_xlfn.IFS(H3786&gt;3.5,"Above Average",H3786&lt;3,"Below Average",TRUE,"Average")</f>
        <v>Above Average</v>
      </c>
      <c r="J3786" s="1">
        <v>138.49592860000001</v>
      </c>
      <c r="K3786" s="1" t="str" cm="1">
        <f t="array" ref="K3786">_xlfn.IFS(J3786&gt;200,"Above Average",J3786&lt;155,"Below Average",TRUE,"Average")</f>
        <v>Below Average</v>
      </c>
      <c r="L3786" s="7">
        <v>7.7249999999999996</v>
      </c>
      <c r="M3786" s="7" t="str" cm="1">
        <f t="array" ref="M3786">_xlfn.IFS(L3786&gt;9,"Above Average",L3786&lt;8,"Below Average",TRUE,"Average")</f>
        <v>Below Average</v>
      </c>
    </row>
    <row r="3787" spans="1:13" x14ac:dyDescent="0.3">
      <c r="A3787">
        <v>27</v>
      </c>
      <c r="B3787" s="21">
        <v>40683</v>
      </c>
      <c r="C3787" s="21" t="str">
        <f t="shared" si="59"/>
        <v>May</v>
      </c>
      <c r="D3787" s="6">
        <v>1725268.56</v>
      </c>
      <c r="E3787" t="s">
        <v>155</v>
      </c>
      <c r="F3787" s="5">
        <v>60.22</v>
      </c>
      <c r="G3787" s="5" t="str" cm="1">
        <f t="array" ref="G3787">_xlfn.IFS(F3787&gt;=86,"Hot Week (More Than 85°F)",F3787&lt;50,"Cold Week (Less Than 50°F)",TRUE,"Normal Week")</f>
        <v>Normal Week</v>
      </c>
      <c r="H3787" s="2">
        <v>4.202</v>
      </c>
      <c r="I3787" s="2" t="str" cm="1">
        <f t="array" ref="I3787">_xlfn.IFS(H3787&gt;3.5,"Above Average",H3787&lt;3,"Below Average",TRUE,"Average")</f>
        <v>Above Average</v>
      </c>
      <c r="J3787" s="1">
        <v>138.58710600000001</v>
      </c>
      <c r="K3787" s="1" t="str" cm="1">
        <f t="array" ref="K3787">_xlfn.IFS(J3787&gt;200,"Above Average",J3787&lt;155,"Below Average",TRUE,"Average")</f>
        <v>Below Average</v>
      </c>
      <c r="L3787" s="7">
        <v>7.7249999999999996</v>
      </c>
      <c r="M3787" s="7" t="str" cm="1">
        <f t="array" ref="M3787">_xlfn.IFS(L3787&gt;9,"Above Average",L3787&lt;8,"Below Average",TRUE,"Average")</f>
        <v>Below Average</v>
      </c>
    </row>
    <row r="3788" spans="1:13" x14ac:dyDescent="0.3">
      <c r="A3788">
        <v>27</v>
      </c>
      <c r="B3788" s="21">
        <v>40690</v>
      </c>
      <c r="C3788" s="21" t="str">
        <f t="shared" si="59"/>
        <v>May</v>
      </c>
      <c r="D3788" s="6">
        <v>1820723.17</v>
      </c>
      <c r="E3788" t="s">
        <v>155</v>
      </c>
      <c r="F3788" s="5">
        <v>66.430000000000007</v>
      </c>
      <c r="G3788" s="5" t="str" cm="1">
        <f t="array" ref="G3788">_xlfn.IFS(F3788&gt;=86,"Hot Week (More Than 85°F)",F3788&lt;50,"Cold Week (Less Than 50°F)",TRUE,"Normal Week")</f>
        <v>Normal Week</v>
      </c>
      <c r="H3788" s="2">
        <v>4.1340000000000003</v>
      </c>
      <c r="I3788" s="2" t="str" cm="1">
        <f t="array" ref="I3788">_xlfn.IFS(H3788&gt;3.5,"Above Average",H3788&lt;3,"Below Average",TRUE,"Average")</f>
        <v>Above Average</v>
      </c>
      <c r="J3788" s="1">
        <v>138.6782834</v>
      </c>
      <c r="K3788" s="1" t="str" cm="1">
        <f t="array" ref="K3788">_xlfn.IFS(J3788&gt;200,"Above Average",J3788&lt;155,"Below Average",TRUE,"Average")</f>
        <v>Below Average</v>
      </c>
      <c r="L3788" s="7">
        <v>7.7249999999999996</v>
      </c>
      <c r="M3788" s="7" t="str" cm="1">
        <f t="array" ref="M3788">_xlfn.IFS(L3788&gt;9,"Above Average",L3788&lt;8,"Below Average",TRUE,"Average")</f>
        <v>Below Average</v>
      </c>
    </row>
    <row r="3789" spans="1:13" x14ac:dyDescent="0.3">
      <c r="A3789">
        <v>27</v>
      </c>
      <c r="B3789" s="21">
        <v>40697</v>
      </c>
      <c r="C3789" s="21" t="str">
        <f t="shared" si="59"/>
        <v>Jun</v>
      </c>
      <c r="D3789" s="6">
        <v>2053708.01</v>
      </c>
      <c r="E3789" t="s">
        <v>155</v>
      </c>
      <c r="F3789" s="5">
        <v>74.17</v>
      </c>
      <c r="G3789" s="5" t="str" cm="1">
        <f t="array" ref="G3789">_xlfn.IFS(F3789&gt;=86,"Hot Week (More Than 85°F)",F3789&lt;50,"Cold Week (Less Than 50°F)",TRUE,"Normal Week")</f>
        <v>Normal Week</v>
      </c>
      <c r="H3789" s="2">
        <v>4.069</v>
      </c>
      <c r="I3789" s="2" t="str" cm="1">
        <f t="array" ref="I3789">_xlfn.IFS(H3789&gt;3.5,"Above Average",H3789&lt;3,"Below Average",TRUE,"Average")</f>
        <v>Above Average</v>
      </c>
      <c r="J3789" s="1">
        <v>138.76946079999999</v>
      </c>
      <c r="K3789" s="1" t="str" cm="1">
        <f t="array" ref="K3789">_xlfn.IFS(J3789&gt;200,"Above Average",J3789&lt;155,"Below Average",TRUE,"Average")</f>
        <v>Below Average</v>
      </c>
      <c r="L3789" s="7">
        <v>7.7249999999999996</v>
      </c>
      <c r="M3789" s="7" t="str" cm="1">
        <f t="array" ref="M3789">_xlfn.IFS(L3789&gt;9,"Above Average",L3789&lt;8,"Below Average",TRUE,"Average")</f>
        <v>Below Average</v>
      </c>
    </row>
    <row r="3790" spans="1:13" x14ac:dyDescent="0.3">
      <c r="A3790">
        <v>27</v>
      </c>
      <c r="B3790" s="21">
        <v>40704</v>
      </c>
      <c r="C3790" s="21" t="str">
        <f t="shared" si="59"/>
        <v>Jun</v>
      </c>
      <c r="D3790" s="6">
        <v>1817914.71</v>
      </c>
      <c r="E3790" t="s">
        <v>155</v>
      </c>
      <c r="F3790" s="5">
        <v>73.260000000000005</v>
      </c>
      <c r="G3790" s="5" t="str" cm="1">
        <f t="array" ref="G3790">_xlfn.IFS(F3790&gt;=86,"Hot Week (More Than 85°F)",F3790&lt;50,"Cold Week (Less Than 50°F)",TRUE,"Normal Week")</f>
        <v>Normal Week</v>
      </c>
      <c r="H3790" s="2">
        <v>4.0250000000000004</v>
      </c>
      <c r="I3790" s="2" t="str" cm="1">
        <f t="array" ref="I3790">_xlfn.IFS(H3790&gt;3.5,"Above Average",H3790&lt;3,"Below Average",TRUE,"Average")</f>
        <v>Above Average</v>
      </c>
      <c r="J3790" s="1">
        <v>138.86063820000001</v>
      </c>
      <c r="K3790" s="1" t="str" cm="1">
        <f t="array" ref="K3790">_xlfn.IFS(J3790&gt;200,"Above Average",J3790&lt;155,"Below Average",TRUE,"Average")</f>
        <v>Below Average</v>
      </c>
      <c r="L3790" s="7">
        <v>7.7249999999999996</v>
      </c>
      <c r="M3790" s="7" t="str" cm="1">
        <f t="array" ref="M3790">_xlfn.IFS(L3790&gt;9,"Above Average",L3790&lt;8,"Below Average",TRUE,"Average")</f>
        <v>Below Average</v>
      </c>
    </row>
    <row r="3791" spans="1:13" x14ac:dyDescent="0.3">
      <c r="A3791">
        <v>27</v>
      </c>
      <c r="B3791" s="21">
        <v>40711</v>
      </c>
      <c r="C3791" s="21" t="str">
        <f t="shared" si="59"/>
        <v>Jun</v>
      </c>
      <c r="D3791" s="6">
        <v>1814740.09</v>
      </c>
      <c r="E3791" t="s">
        <v>155</v>
      </c>
      <c r="F3791" s="5">
        <v>67.03</v>
      </c>
      <c r="G3791" s="5" t="str" cm="1">
        <f t="array" ref="G3791">_xlfn.IFS(F3791&gt;=86,"Hot Week (More Than 85°F)",F3791&lt;50,"Cold Week (Less Than 50°F)",TRUE,"Normal Week")</f>
        <v>Normal Week</v>
      </c>
      <c r="H3791" s="2">
        <v>3.9889999999999999</v>
      </c>
      <c r="I3791" s="2" t="str" cm="1">
        <f t="array" ref="I3791">_xlfn.IFS(H3791&gt;3.5,"Above Average",H3791&lt;3,"Below Average",TRUE,"Average")</f>
        <v>Above Average</v>
      </c>
      <c r="J3791" s="1">
        <v>139.00283329999999</v>
      </c>
      <c r="K3791" s="1" t="str" cm="1">
        <f t="array" ref="K3791">_xlfn.IFS(J3791&gt;200,"Above Average",J3791&lt;155,"Below Average",TRUE,"Average")</f>
        <v>Below Average</v>
      </c>
      <c r="L3791" s="7">
        <v>7.7249999999999996</v>
      </c>
      <c r="M3791" s="7" t="str" cm="1">
        <f t="array" ref="M3791">_xlfn.IFS(L3791&gt;9,"Above Average",L3791&lt;8,"Below Average",TRUE,"Average")</f>
        <v>Below Average</v>
      </c>
    </row>
    <row r="3792" spans="1:13" x14ac:dyDescent="0.3">
      <c r="A3792">
        <v>27</v>
      </c>
      <c r="B3792" s="21">
        <v>40718</v>
      </c>
      <c r="C3792" s="21" t="str">
        <f t="shared" si="59"/>
        <v>Jun</v>
      </c>
      <c r="D3792" s="6">
        <v>1811455.15</v>
      </c>
      <c r="E3792" t="s">
        <v>155</v>
      </c>
      <c r="F3792" s="5">
        <v>72.02</v>
      </c>
      <c r="G3792" s="5" t="str" cm="1">
        <f t="array" ref="G3792">_xlfn.IFS(F3792&gt;=86,"Hot Week (More Than 85°F)",F3792&lt;50,"Cold Week (Less Than 50°F)",TRUE,"Normal Week")</f>
        <v>Normal Week</v>
      </c>
      <c r="H3792" s="2">
        <v>3.964</v>
      </c>
      <c r="I3792" s="2" t="str" cm="1">
        <f t="array" ref="I3792">_xlfn.IFS(H3792&gt;3.5,"Above Average",H3792&lt;3,"Below Average",TRUE,"Average")</f>
        <v>Above Average</v>
      </c>
      <c r="J3792" s="1">
        <v>139.18329170000001</v>
      </c>
      <c r="K3792" s="1" t="str" cm="1">
        <f t="array" ref="K3792">_xlfn.IFS(J3792&gt;200,"Above Average",J3792&lt;155,"Below Average",TRUE,"Average")</f>
        <v>Below Average</v>
      </c>
      <c r="L3792" s="7">
        <v>7.7249999999999996</v>
      </c>
      <c r="M3792" s="7" t="str" cm="1">
        <f t="array" ref="M3792">_xlfn.IFS(L3792&gt;9,"Above Average",L3792&lt;8,"Below Average",TRUE,"Average")</f>
        <v>Below Average</v>
      </c>
    </row>
    <row r="3793" spans="1:13" x14ac:dyDescent="0.3">
      <c r="A3793">
        <v>27</v>
      </c>
      <c r="B3793" s="21">
        <v>40725</v>
      </c>
      <c r="C3793" s="21" t="str">
        <f t="shared" si="59"/>
        <v>Jul</v>
      </c>
      <c r="D3793" s="6">
        <v>1949983.93</v>
      </c>
      <c r="E3793" t="s">
        <v>155</v>
      </c>
      <c r="F3793" s="5">
        <v>73.760000000000005</v>
      </c>
      <c r="G3793" s="5" t="str" cm="1">
        <f t="array" ref="G3793">_xlfn.IFS(F3793&gt;=86,"Hot Week (More Than 85°F)",F3793&lt;50,"Cold Week (Less Than 50°F)",TRUE,"Normal Week")</f>
        <v>Normal Week</v>
      </c>
      <c r="H3793" s="2">
        <v>3.9159999999999999</v>
      </c>
      <c r="I3793" s="2" t="str" cm="1">
        <f t="array" ref="I3793">_xlfn.IFS(H3793&gt;3.5,"Above Average",H3793&lt;3,"Below Average",TRUE,"Average")</f>
        <v>Above Average</v>
      </c>
      <c r="J3793" s="1">
        <v>139.36375000000001</v>
      </c>
      <c r="K3793" s="1" t="str" cm="1">
        <f t="array" ref="K3793">_xlfn.IFS(J3793&gt;200,"Above Average",J3793&lt;155,"Below Average",TRUE,"Average")</f>
        <v>Below Average</v>
      </c>
      <c r="L3793" s="7">
        <v>7.85</v>
      </c>
      <c r="M3793" s="7" t="str" cm="1">
        <f t="array" ref="M3793">_xlfn.IFS(L3793&gt;9,"Above Average",L3793&lt;8,"Below Average",TRUE,"Average")</f>
        <v>Below Average</v>
      </c>
    </row>
    <row r="3794" spans="1:13" x14ac:dyDescent="0.3">
      <c r="A3794">
        <v>27</v>
      </c>
      <c r="B3794" s="21">
        <v>40732</v>
      </c>
      <c r="C3794" s="21" t="str">
        <f t="shared" si="59"/>
        <v>Jul</v>
      </c>
      <c r="D3794" s="6">
        <v>2000055.27</v>
      </c>
      <c r="E3794" t="s">
        <v>155</v>
      </c>
      <c r="F3794" s="5">
        <v>76.87</v>
      </c>
      <c r="G3794" s="5" t="str" cm="1">
        <f t="array" ref="G3794">_xlfn.IFS(F3794&gt;=86,"Hot Week (More Than 85°F)",F3794&lt;50,"Cold Week (Less Than 50°F)",TRUE,"Normal Week")</f>
        <v>Normal Week</v>
      </c>
      <c r="H3794" s="2">
        <v>3.8860000000000001</v>
      </c>
      <c r="I3794" s="2" t="str" cm="1">
        <f t="array" ref="I3794">_xlfn.IFS(H3794&gt;3.5,"Above Average",H3794&lt;3,"Below Average",TRUE,"Average")</f>
        <v>Above Average</v>
      </c>
      <c r="J3794" s="1">
        <v>139.54420830000001</v>
      </c>
      <c r="K3794" s="1" t="str" cm="1">
        <f t="array" ref="K3794">_xlfn.IFS(J3794&gt;200,"Above Average",J3794&lt;155,"Below Average",TRUE,"Average")</f>
        <v>Below Average</v>
      </c>
      <c r="L3794" s="7">
        <v>7.85</v>
      </c>
      <c r="M3794" s="7" t="str" cm="1">
        <f t="array" ref="M3794">_xlfn.IFS(L3794&gt;9,"Above Average",L3794&lt;8,"Below Average",TRUE,"Average")</f>
        <v>Below Average</v>
      </c>
    </row>
    <row r="3795" spans="1:13" x14ac:dyDescent="0.3">
      <c r="A3795">
        <v>27</v>
      </c>
      <c r="B3795" s="21">
        <v>40739</v>
      </c>
      <c r="C3795" s="21" t="str">
        <f t="shared" si="59"/>
        <v>Jul</v>
      </c>
      <c r="D3795" s="6">
        <v>1762155.79</v>
      </c>
      <c r="E3795" t="s">
        <v>155</v>
      </c>
      <c r="F3795" s="5">
        <v>77.83</v>
      </c>
      <c r="G3795" s="5" t="str" cm="1">
        <f t="array" ref="G3795">_xlfn.IFS(F3795&gt;=86,"Hot Week (More Than 85°F)",F3795&lt;50,"Cold Week (Less Than 50°F)",TRUE,"Normal Week")</f>
        <v>Normal Week</v>
      </c>
      <c r="H3795" s="2">
        <v>3.915</v>
      </c>
      <c r="I3795" s="2" t="str" cm="1">
        <f t="array" ref="I3795">_xlfn.IFS(H3795&gt;3.5,"Above Average",H3795&lt;3,"Below Average",TRUE,"Average")</f>
        <v>Above Average</v>
      </c>
      <c r="J3795" s="1">
        <v>139.70063250000001</v>
      </c>
      <c r="K3795" s="1" t="str" cm="1">
        <f t="array" ref="K3795">_xlfn.IFS(J3795&gt;200,"Above Average",J3795&lt;155,"Below Average",TRUE,"Average")</f>
        <v>Below Average</v>
      </c>
      <c r="L3795" s="7">
        <v>7.85</v>
      </c>
      <c r="M3795" s="7" t="str" cm="1">
        <f t="array" ref="M3795">_xlfn.IFS(L3795&gt;9,"Above Average",L3795&lt;8,"Below Average",TRUE,"Average")</f>
        <v>Below Average</v>
      </c>
    </row>
    <row r="3796" spans="1:13" x14ac:dyDescent="0.3">
      <c r="A3796">
        <v>27</v>
      </c>
      <c r="B3796" s="21">
        <v>40746</v>
      </c>
      <c r="C3796" s="21" t="str">
        <f t="shared" si="59"/>
        <v>Jul</v>
      </c>
      <c r="D3796" s="6">
        <v>1754879.45</v>
      </c>
      <c r="E3796" t="s">
        <v>155</v>
      </c>
      <c r="F3796" s="5">
        <v>82.28</v>
      </c>
      <c r="G3796" s="5" t="str" cm="1">
        <f t="array" ref="G3796">_xlfn.IFS(F3796&gt;=86,"Hot Week (More Than 85°F)",F3796&lt;50,"Cold Week (Less Than 50°F)",TRUE,"Normal Week")</f>
        <v>Normal Week</v>
      </c>
      <c r="H3796" s="2">
        <v>3.972</v>
      </c>
      <c r="I3796" s="2" t="str" cm="1">
        <f t="array" ref="I3796">_xlfn.IFS(H3796&gt;3.5,"Above Average",H3796&lt;3,"Below Average",TRUE,"Average")</f>
        <v>Above Average</v>
      </c>
      <c r="J3796" s="1">
        <v>139.7969712</v>
      </c>
      <c r="K3796" s="1" t="str" cm="1">
        <f t="array" ref="K3796">_xlfn.IFS(J3796&gt;200,"Above Average",J3796&lt;155,"Below Average",TRUE,"Average")</f>
        <v>Below Average</v>
      </c>
      <c r="L3796" s="7">
        <v>7.85</v>
      </c>
      <c r="M3796" s="7" t="str" cm="1">
        <f t="array" ref="M3796">_xlfn.IFS(L3796&gt;9,"Above Average",L3796&lt;8,"Below Average",TRUE,"Average")</f>
        <v>Below Average</v>
      </c>
    </row>
    <row r="3797" spans="1:13" x14ac:dyDescent="0.3">
      <c r="A3797">
        <v>27</v>
      </c>
      <c r="B3797" s="21">
        <v>40753</v>
      </c>
      <c r="C3797" s="21" t="str">
        <f t="shared" si="59"/>
        <v>Jul</v>
      </c>
      <c r="D3797" s="6">
        <v>1744879.06</v>
      </c>
      <c r="E3797" t="s">
        <v>155</v>
      </c>
      <c r="F3797" s="5">
        <v>79.41</v>
      </c>
      <c r="G3797" s="5" t="str" cm="1">
        <f t="array" ref="G3797">_xlfn.IFS(F3797&gt;=86,"Hot Week (More Than 85°F)",F3797&lt;50,"Cold Week (Less Than 50°F)",TRUE,"Normal Week")</f>
        <v>Normal Week</v>
      </c>
      <c r="H3797" s="2">
        <v>4.0039999999999996</v>
      </c>
      <c r="I3797" s="2" t="str" cm="1">
        <f t="array" ref="I3797">_xlfn.IFS(H3797&gt;3.5,"Above Average",H3797&lt;3,"Below Average",TRUE,"Average")</f>
        <v>Above Average</v>
      </c>
      <c r="J3797" s="1">
        <v>139.89330989999999</v>
      </c>
      <c r="K3797" s="1" t="str" cm="1">
        <f t="array" ref="K3797">_xlfn.IFS(J3797&gt;200,"Above Average",J3797&lt;155,"Below Average",TRUE,"Average")</f>
        <v>Below Average</v>
      </c>
      <c r="L3797" s="7">
        <v>7.85</v>
      </c>
      <c r="M3797" s="7" t="str" cm="1">
        <f t="array" ref="M3797">_xlfn.IFS(L3797&gt;9,"Above Average",L3797&lt;8,"Below Average",TRUE,"Average")</f>
        <v>Below Average</v>
      </c>
    </row>
    <row r="3798" spans="1:13" x14ac:dyDescent="0.3">
      <c r="A3798">
        <v>27</v>
      </c>
      <c r="B3798" s="21">
        <v>40760</v>
      </c>
      <c r="C3798" s="21" t="str">
        <f t="shared" si="59"/>
        <v>Aug</v>
      </c>
      <c r="D3798" s="6">
        <v>1747289.53</v>
      </c>
      <c r="E3798" t="s">
        <v>155</v>
      </c>
      <c r="F3798" s="5">
        <v>78.14</v>
      </c>
      <c r="G3798" s="5" t="str" cm="1">
        <f t="array" ref="G3798">_xlfn.IFS(F3798&gt;=86,"Hot Week (More Than 85°F)",F3798&lt;50,"Cold Week (Less Than 50°F)",TRUE,"Normal Week")</f>
        <v>Normal Week</v>
      </c>
      <c r="H3798" s="2">
        <v>4.0199999999999996</v>
      </c>
      <c r="I3798" s="2" t="str" cm="1">
        <f t="array" ref="I3798">_xlfn.IFS(H3798&gt;3.5,"Above Average",H3798&lt;3,"Below Average",TRUE,"Average")</f>
        <v>Above Average</v>
      </c>
      <c r="J3798" s="1">
        <v>139.98964860000001</v>
      </c>
      <c r="K3798" s="1" t="str" cm="1">
        <f t="array" ref="K3798">_xlfn.IFS(J3798&gt;200,"Above Average",J3798&lt;155,"Below Average",TRUE,"Average")</f>
        <v>Below Average</v>
      </c>
      <c r="L3798" s="7">
        <v>7.85</v>
      </c>
      <c r="M3798" s="7" t="str" cm="1">
        <f t="array" ref="M3798">_xlfn.IFS(L3798&gt;9,"Above Average",L3798&lt;8,"Below Average",TRUE,"Average")</f>
        <v>Below Average</v>
      </c>
    </row>
    <row r="3799" spans="1:13" x14ac:dyDescent="0.3">
      <c r="A3799">
        <v>27</v>
      </c>
      <c r="B3799" s="21">
        <v>40767</v>
      </c>
      <c r="C3799" s="21" t="str">
        <f t="shared" si="59"/>
        <v>Aug</v>
      </c>
      <c r="D3799" s="6">
        <v>1758437.96</v>
      </c>
      <c r="E3799" t="s">
        <v>155</v>
      </c>
      <c r="F3799" s="5">
        <v>76.67</v>
      </c>
      <c r="G3799" s="5" t="str" cm="1">
        <f t="array" ref="G3799">_xlfn.IFS(F3799&gt;=86,"Hot Week (More Than 85°F)",F3799&lt;50,"Cold Week (Less Than 50°F)",TRUE,"Normal Week")</f>
        <v>Normal Week</v>
      </c>
      <c r="H3799" s="2">
        <v>3.9950000000000001</v>
      </c>
      <c r="I3799" s="2" t="str" cm="1">
        <f t="array" ref="I3799">_xlfn.IFS(H3799&gt;3.5,"Above Average",H3799&lt;3,"Below Average",TRUE,"Average")</f>
        <v>Above Average</v>
      </c>
      <c r="J3799" s="1">
        <v>140.0859873</v>
      </c>
      <c r="K3799" s="1" t="str" cm="1">
        <f t="array" ref="K3799">_xlfn.IFS(J3799&gt;200,"Above Average",J3799&lt;155,"Below Average",TRUE,"Average")</f>
        <v>Below Average</v>
      </c>
      <c r="L3799" s="7">
        <v>7.85</v>
      </c>
      <c r="M3799" s="7" t="str" cm="1">
        <f t="array" ref="M3799">_xlfn.IFS(L3799&gt;9,"Above Average",L3799&lt;8,"Below Average",TRUE,"Average")</f>
        <v>Below Average</v>
      </c>
    </row>
    <row r="3800" spans="1:13" x14ac:dyDescent="0.3">
      <c r="A3800">
        <v>27</v>
      </c>
      <c r="B3800" s="21">
        <v>40774</v>
      </c>
      <c r="C3800" s="21" t="str">
        <f t="shared" si="59"/>
        <v>Aug</v>
      </c>
      <c r="D3800" s="6">
        <v>1781905.24</v>
      </c>
      <c r="E3800" t="s">
        <v>155</v>
      </c>
      <c r="F3800" s="5">
        <v>72.97</v>
      </c>
      <c r="G3800" s="5" t="str" cm="1">
        <f t="array" ref="G3800">_xlfn.IFS(F3800&gt;=86,"Hot Week (More Than 85°F)",F3800&lt;50,"Cold Week (Less Than 50°F)",TRUE,"Normal Week")</f>
        <v>Normal Week</v>
      </c>
      <c r="H3800" s="2">
        <v>3.9420000000000002</v>
      </c>
      <c r="I3800" s="2" t="str" cm="1">
        <f t="array" ref="I3800">_xlfn.IFS(H3800&gt;3.5,"Above Average",H3800&lt;3,"Below Average",TRUE,"Average")</f>
        <v>Above Average</v>
      </c>
      <c r="J3800" s="1">
        <v>140.12892049999999</v>
      </c>
      <c r="K3800" s="1" t="str" cm="1">
        <f t="array" ref="K3800">_xlfn.IFS(J3800&gt;200,"Above Average",J3800&lt;155,"Below Average",TRUE,"Average")</f>
        <v>Below Average</v>
      </c>
      <c r="L3800" s="7">
        <v>7.85</v>
      </c>
      <c r="M3800" s="7" t="str" cm="1">
        <f t="array" ref="M3800">_xlfn.IFS(L3800&gt;9,"Above Average",L3800&lt;8,"Below Average",TRUE,"Average")</f>
        <v>Below Average</v>
      </c>
    </row>
    <row r="3801" spans="1:13" x14ac:dyDescent="0.3">
      <c r="A3801">
        <v>27</v>
      </c>
      <c r="B3801" s="21">
        <v>40781</v>
      </c>
      <c r="C3801" s="21" t="str">
        <f t="shared" si="59"/>
        <v>Aug</v>
      </c>
      <c r="D3801" s="6">
        <v>2034400.78</v>
      </c>
      <c r="E3801" t="s">
        <v>155</v>
      </c>
      <c r="F3801" s="5">
        <v>72.88</v>
      </c>
      <c r="G3801" s="5" t="str" cm="1">
        <f t="array" ref="G3801">_xlfn.IFS(F3801&gt;=86,"Hot Week (More Than 85°F)",F3801&lt;50,"Cold Week (Less Than 50°F)",TRUE,"Normal Week")</f>
        <v>Normal Week</v>
      </c>
      <c r="H3801" s="2">
        <v>3.9060000000000001</v>
      </c>
      <c r="I3801" s="2" t="str" cm="1">
        <f t="array" ref="I3801">_xlfn.IFS(H3801&gt;3.5,"Above Average",H3801&lt;3,"Below Average",TRUE,"Average")</f>
        <v>Above Average</v>
      </c>
      <c r="J3801" s="1">
        <v>140.1629528</v>
      </c>
      <c r="K3801" s="1" t="str" cm="1">
        <f t="array" ref="K3801">_xlfn.IFS(J3801&gt;200,"Above Average",J3801&lt;155,"Below Average",TRUE,"Average")</f>
        <v>Below Average</v>
      </c>
      <c r="L3801" s="7">
        <v>7.85</v>
      </c>
      <c r="M3801" s="7" t="str" cm="1">
        <f t="array" ref="M3801">_xlfn.IFS(L3801&gt;9,"Above Average",L3801&lt;8,"Below Average",TRUE,"Average")</f>
        <v>Below Average</v>
      </c>
    </row>
    <row r="3802" spans="1:13" x14ac:dyDescent="0.3">
      <c r="A3802">
        <v>27</v>
      </c>
      <c r="B3802" s="21">
        <v>40788</v>
      </c>
      <c r="C3802" s="21" t="str">
        <f t="shared" si="59"/>
        <v>Sep</v>
      </c>
      <c r="D3802" s="6">
        <v>1511717.53</v>
      </c>
      <c r="E3802" t="s">
        <v>155</v>
      </c>
      <c r="F3802" s="5">
        <v>71.44</v>
      </c>
      <c r="G3802" s="5" t="str" cm="1">
        <f t="array" ref="G3802">_xlfn.IFS(F3802&gt;=86,"Hot Week (More Than 85°F)",F3802&lt;50,"Cold Week (Less Than 50°F)",TRUE,"Normal Week")</f>
        <v>Normal Week</v>
      </c>
      <c r="H3802" s="2">
        <v>3.879</v>
      </c>
      <c r="I3802" s="2" t="str" cm="1">
        <f t="array" ref="I3802">_xlfn.IFS(H3802&gt;3.5,"Above Average",H3802&lt;3,"Below Average",TRUE,"Average")</f>
        <v>Above Average</v>
      </c>
      <c r="J3802" s="1">
        <v>140.19698500000001</v>
      </c>
      <c r="K3802" s="1" t="str" cm="1">
        <f t="array" ref="K3802">_xlfn.IFS(J3802&gt;200,"Above Average",J3802&lt;155,"Below Average",TRUE,"Average")</f>
        <v>Below Average</v>
      </c>
      <c r="L3802" s="7">
        <v>7.85</v>
      </c>
      <c r="M3802" s="7" t="str" cm="1">
        <f t="array" ref="M3802">_xlfn.IFS(L3802&gt;9,"Above Average",L3802&lt;8,"Below Average",TRUE,"Average")</f>
        <v>Below Average</v>
      </c>
    </row>
    <row r="3803" spans="1:13" x14ac:dyDescent="0.3">
      <c r="A3803">
        <v>27</v>
      </c>
      <c r="B3803" s="21">
        <v>40795</v>
      </c>
      <c r="C3803" s="21" t="str">
        <f t="shared" si="59"/>
        <v>Sep</v>
      </c>
      <c r="D3803" s="6">
        <v>1911470.84</v>
      </c>
      <c r="E3803" t="s">
        <v>156</v>
      </c>
      <c r="F3803" s="5">
        <v>70.930000000000007</v>
      </c>
      <c r="G3803" s="5" t="str" cm="1">
        <f t="array" ref="G3803">_xlfn.IFS(F3803&gt;=86,"Hot Week (More Than 85°F)",F3803&lt;50,"Cold Week (Less Than 50°F)",TRUE,"Normal Week")</f>
        <v>Normal Week</v>
      </c>
      <c r="H3803" s="2">
        <v>3.93</v>
      </c>
      <c r="I3803" s="2" t="str" cm="1">
        <f t="array" ref="I3803">_xlfn.IFS(H3803&gt;3.5,"Above Average",H3803&lt;3,"Below Average",TRUE,"Average")</f>
        <v>Above Average</v>
      </c>
      <c r="J3803" s="1">
        <v>140.23101729999999</v>
      </c>
      <c r="K3803" s="1" t="str" cm="1">
        <f t="array" ref="K3803">_xlfn.IFS(J3803&gt;200,"Above Average",J3803&lt;155,"Below Average",TRUE,"Average")</f>
        <v>Below Average</v>
      </c>
      <c r="L3803" s="7">
        <v>7.85</v>
      </c>
      <c r="M3803" s="7" t="str" cm="1">
        <f t="array" ref="M3803">_xlfn.IFS(L3803&gt;9,"Above Average",L3803&lt;8,"Below Average",TRUE,"Average")</f>
        <v>Below Average</v>
      </c>
    </row>
    <row r="3804" spans="1:13" x14ac:dyDescent="0.3">
      <c r="A3804">
        <v>27</v>
      </c>
      <c r="B3804" s="21">
        <v>40802</v>
      </c>
      <c r="C3804" s="21" t="str">
        <f t="shared" si="59"/>
        <v>Sep</v>
      </c>
      <c r="D3804" s="6">
        <v>1613773.9</v>
      </c>
      <c r="E3804" t="s">
        <v>155</v>
      </c>
      <c r="F3804" s="5">
        <v>69.650000000000006</v>
      </c>
      <c r="G3804" s="5" t="str" cm="1">
        <f t="array" ref="G3804">_xlfn.IFS(F3804&gt;=86,"Hot Week (More Than 85°F)",F3804&lt;50,"Cold Week (Less Than 50°F)",TRUE,"Normal Week")</f>
        <v>Normal Week</v>
      </c>
      <c r="H3804" s="2">
        <v>3.9369999999999998</v>
      </c>
      <c r="I3804" s="2" t="str" cm="1">
        <f t="array" ref="I3804">_xlfn.IFS(H3804&gt;3.5,"Above Average",H3804&lt;3,"Below Average",TRUE,"Average")</f>
        <v>Above Average</v>
      </c>
      <c r="J3804" s="1">
        <v>140.27350000000001</v>
      </c>
      <c r="K3804" s="1" t="str" cm="1">
        <f t="array" ref="K3804">_xlfn.IFS(J3804&gt;200,"Above Average",J3804&lt;155,"Below Average",TRUE,"Average")</f>
        <v>Below Average</v>
      </c>
      <c r="L3804" s="7">
        <v>7.85</v>
      </c>
      <c r="M3804" s="7" t="str" cm="1">
        <f t="array" ref="M3804">_xlfn.IFS(L3804&gt;9,"Above Average",L3804&lt;8,"Below Average",TRUE,"Average")</f>
        <v>Below Average</v>
      </c>
    </row>
    <row r="3805" spans="1:13" x14ac:dyDescent="0.3">
      <c r="A3805">
        <v>27</v>
      </c>
      <c r="B3805" s="21">
        <v>40809</v>
      </c>
      <c r="C3805" s="21" t="str">
        <f t="shared" si="59"/>
        <v>Sep</v>
      </c>
      <c r="D3805" s="6">
        <v>1606208.68</v>
      </c>
      <c r="E3805" t="s">
        <v>155</v>
      </c>
      <c r="F3805" s="5">
        <v>63.61</v>
      </c>
      <c r="G3805" s="5" t="str" cm="1">
        <f t="array" ref="G3805">_xlfn.IFS(F3805&gt;=86,"Hot Week (More Than 85°F)",F3805&lt;50,"Cold Week (Less Than 50°F)",TRUE,"Normal Week")</f>
        <v>Normal Week</v>
      </c>
      <c r="H3805" s="2">
        <v>3.899</v>
      </c>
      <c r="I3805" s="2" t="str" cm="1">
        <f t="array" ref="I3805">_xlfn.IFS(H3805&gt;3.5,"Above Average",H3805&lt;3,"Below Average",TRUE,"Average")</f>
        <v>Above Average</v>
      </c>
      <c r="J3805" s="1">
        <v>140.32724999999999</v>
      </c>
      <c r="K3805" s="1" t="str" cm="1">
        <f t="array" ref="K3805">_xlfn.IFS(J3805&gt;200,"Above Average",J3805&lt;155,"Below Average",TRUE,"Average")</f>
        <v>Below Average</v>
      </c>
      <c r="L3805" s="7">
        <v>7.85</v>
      </c>
      <c r="M3805" s="7" t="str" cm="1">
        <f t="array" ref="M3805">_xlfn.IFS(L3805&gt;9,"Above Average",L3805&lt;8,"Below Average",TRUE,"Average")</f>
        <v>Below Average</v>
      </c>
    </row>
    <row r="3806" spans="1:13" x14ac:dyDescent="0.3">
      <c r="A3806">
        <v>27</v>
      </c>
      <c r="B3806" s="21">
        <v>40816</v>
      </c>
      <c r="C3806" s="21" t="str">
        <f t="shared" si="59"/>
        <v>Sep</v>
      </c>
      <c r="D3806" s="6">
        <v>1599626.26</v>
      </c>
      <c r="E3806" t="s">
        <v>155</v>
      </c>
      <c r="F3806" s="5">
        <v>70.92</v>
      </c>
      <c r="G3806" s="5" t="str" cm="1">
        <f t="array" ref="G3806">_xlfn.IFS(F3806&gt;=86,"Hot Week (More Than 85°F)",F3806&lt;50,"Cold Week (Less Than 50°F)",TRUE,"Normal Week")</f>
        <v>Normal Week</v>
      </c>
      <c r="H3806" s="2">
        <v>3.8580000000000001</v>
      </c>
      <c r="I3806" s="2" t="str" cm="1">
        <f t="array" ref="I3806">_xlfn.IFS(H3806&gt;3.5,"Above Average",H3806&lt;3,"Below Average",TRUE,"Average")</f>
        <v>Above Average</v>
      </c>
      <c r="J3806" s="1">
        <v>140.381</v>
      </c>
      <c r="K3806" s="1" t="str" cm="1">
        <f t="array" ref="K3806">_xlfn.IFS(J3806&gt;200,"Above Average",J3806&lt;155,"Below Average",TRUE,"Average")</f>
        <v>Below Average</v>
      </c>
      <c r="L3806" s="7">
        <v>7.85</v>
      </c>
      <c r="M3806" s="7" t="str" cm="1">
        <f t="array" ref="M3806">_xlfn.IFS(L3806&gt;9,"Above Average",L3806&lt;8,"Below Average",TRUE,"Average")</f>
        <v>Below Average</v>
      </c>
    </row>
    <row r="3807" spans="1:13" x14ac:dyDescent="0.3">
      <c r="A3807">
        <v>27</v>
      </c>
      <c r="B3807" s="21">
        <v>40823</v>
      </c>
      <c r="C3807" s="21" t="str">
        <f t="shared" si="59"/>
        <v>Oct</v>
      </c>
      <c r="D3807" s="6">
        <v>1672339.27</v>
      </c>
      <c r="E3807" t="s">
        <v>155</v>
      </c>
      <c r="F3807" s="5">
        <v>56.91</v>
      </c>
      <c r="G3807" s="5" t="str" cm="1">
        <f t="array" ref="G3807">_xlfn.IFS(F3807&gt;=86,"Hot Week (More Than 85°F)",F3807&lt;50,"Cold Week (Less Than 50°F)",TRUE,"Normal Week")</f>
        <v>Normal Week</v>
      </c>
      <c r="H3807" s="2">
        <v>3.7749999999999999</v>
      </c>
      <c r="I3807" s="2" t="str" cm="1">
        <f t="array" ref="I3807">_xlfn.IFS(H3807&gt;3.5,"Above Average",H3807&lt;3,"Below Average",TRUE,"Average")</f>
        <v>Above Average</v>
      </c>
      <c r="J3807" s="1">
        <v>140.43475000000001</v>
      </c>
      <c r="K3807" s="1" t="str" cm="1">
        <f t="array" ref="K3807">_xlfn.IFS(J3807&gt;200,"Above Average",J3807&lt;155,"Below Average",TRUE,"Average")</f>
        <v>Below Average</v>
      </c>
      <c r="L3807" s="7">
        <v>7.9059999999999997</v>
      </c>
      <c r="M3807" s="7" t="str" cm="1">
        <f t="array" ref="M3807">_xlfn.IFS(L3807&gt;9,"Above Average",L3807&lt;8,"Below Average",TRUE,"Average")</f>
        <v>Below Average</v>
      </c>
    </row>
    <row r="3808" spans="1:13" x14ac:dyDescent="0.3">
      <c r="A3808">
        <v>27</v>
      </c>
      <c r="B3808" s="21">
        <v>40830</v>
      </c>
      <c r="C3808" s="21" t="str">
        <f t="shared" si="59"/>
        <v>Oct</v>
      </c>
      <c r="D3808" s="6">
        <v>1682652.51</v>
      </c>
      <c r="E3808" t="s">
        <v>155</v>
      </c>
      <c r="F3808" s="5">
        <v>64.78</v>
      </c>
      <c r="G3808" s="5" t="str" cm="1">
        <f t="array" ref="G3808">_xlfn.IFS(F3808&gt;=86,"Hot Week (More Than 85°F)",F3808&lt;50,"Cold Week (Less Than 50°F)",TRUE,"Normal Week")</f>
        <v>Normal Week</v>
      </c>
      <c r="H3808" s="2">
        <v>3.7440000000000002</v>
      </c>
      <c r="I3808" s="2" t="str" cm="1">
        <f t="array" ref="I3808">_xlfn.IFS(H3808&gt;3.5,"Above Average",H3808&lt;3,"Below Average",TRUE,"Average")</f>
        <v>Above Average</v>
      </c>
      <c r="J3808" s="1">
        <v>140.47841940000001</v>
      </c>
      <c r="K3808" s="1" t="str" cm="1">
        <f t="array" ref="K3808">_xlfn.IFS(J3808&gt;200,"Above Average",J3808&lt;155,"Below Average",TRUE,"Average")</f>
        <v>Below Average</v>
      </c>
      <c r="L3808" s="7">
        <v>7.9059999999999997</v>
      </c>
      <c r="M3808" s="7" t="str" cm="1">
        <f t="array" ref="M3808">_xlfn.IFS(L3808&gt;9,"Above Average",L3808&lt;8,"Below Average",TRUE,"Average")</f>
        <v>Below Average</v>
      </c>
    </row>
    <row r="3809" spans="1:13" x14ac:dyDescent="0.3">
      <c r="A3809">
        <v>27</v>
      </c>
      <c r="B3809" s="21">
        <v>40837</v>
      </c>
      <c r="C3809" s="21" t="str">
        <f t="shared" si="59"/>
        <v>Oct</v>
      </c>
      <c r="D3809" s="6">
        <v>1689591.44</v>
      </c>
      <c r="E3809" t="s">
        <v>155</v>
      </c>
      <c r="F3809" s="5">
        <v>59.62</v>
      </c>
      <c r="G3809" s="5" t="str" cm="1">
        <f t="array" ref="G3809">_xlfn.IFS(F3809&gt;=86,"Hot Week (More Than 85°F)",F3809&lt;50,"Cold Week (Less Than 50°F)",TRUE,"Normal Week")</f>
        <v>Normal Week</v>
      </c>
      <c r="H3809" s="2">
        <v>3.7570000000000001</v>
      </c>
      <c r="I3809" s="2" t="str" cm="1">
        <f t="array" ref="I3809">_xlfn.IFS(H3809&gt;3.5,"Above Average",H3809&lt;3,"Below Average",TRUE,"Average")</f>
        <v>Above Average</v>
      </c>
      <c r="J3809" s="1">
        <v>140.4616048</v>
      </c>
      <c r="K3809" s="1" t="str" cm="1">
        <f t="array" ref="K3809">_xlfn.IFS(J3809&gt;200,"Above Average",J3809&lt;155,"Below Average",TRUE,"Average")</f>
        <v>Below Average</v>
      </c>
      <c r="L3809" s="7">
        <v>7.9059999999999997</v>
      </c>
      <c r="M3809" s="7" t="str" cm="1">
        <f t="array" ref="M3809">_xlfn.IFS(L3809&gt;9,"Above Average",L3809&lt;8,"Below Average",TRUE,"Average")</f>
        <v>Below Average</v>
      </c>
    </row>
    <row r="3810" spans="1:13" x14ac:dyDescent="0.3">
      <c r="A3810">
        <v>27</v>
      </c>
      <c r="B3810" s="21">
        <v>40844</v>
      </c>
      <c r="C3810" s="21" t="str">
        <f t="shared" si="59"/>
        <v>Oct</v>
      </c>
      <c r="D3810" s="6">
        <v>1710372.4</v>
      </c>
      <c r="E3810" t="s">
        <v>155</v>
      </c>
      <c r="F3810" s="5">
        <v>51.81</v>
      </c>
      <c r="G3810" s="5" t="str" cm="1">
        <f t="array" ref="G3810">_xlfn.IFS(F3810&gt;=86,"Hot Week (More Than 85°F)",F3810&lt;50,"Cold Week (Less Than 50°F)",TRUE,"Normal Week")</f>
        <v>Normal Week</v>
      </c>
      <c r="H3810" s="2">
        <v>3.7570000000000001</v>
      </c>
      <c r="I3810" s="2" t="str" cm="1">
        <f t="array" ref="I3810">_xlfn.IFS(H3810&gt;3.5,"Above Average",H3810&lt;3,"Below Average",TRUE,"Average")</f>
        <v>Above Average</v>
      </c>
      <c r="J3810" s="1">
        <v>140.44479029999999</v>
      </c>
      <c r="K3810" s="1" t="str" cm="1">
        <f t="array" ref="K3810">_xlfn.IFS(J3810&gt;200,"Above Average",J3810&lt;155,"Below Average",TRUE,"Average")</f>
        <v>Below Average</v>
      </c>
      <c r="L3810" s="7">
        <v>7.9059999999999997</v>
      </c>
      <c r="M3810" s="7" t="str" cm="1">
        <f t="array" ref="M3810">_xlfn.IFS(L3810&gt;9,"Above Average",L3810&lt;8,"Below Average",TRUE,"Average")</f>
        <v>Below Average</v>
      </c>
    </row>
    <row r="3811" spans="1:13" x14ac:dyDescent="0.3">
      <c r="A3811">
        <v>27</v>
      </c>
      <c r="B3811" s="21">
        <v>40851</v>
      </c>
      <c r="C3811" s="21" t="str">
        <f t="shared" si="59"/>
        <v>Nov</v>
      </c>
      <c r="D3811" s="6">
        <v>1621109.3</v>
      </c>
      <c r="E3811" t="s">
        <v>155</v>
      </c>
      <c r="F3811" s="5">
        <v>44.46</v>
      </c>
      <c r="G3811" s="5" t="str" cm="1">
        <f t="array" ref="G3811">_xlfn.IFS(F3811&gt;=86,"Hot Week (More Than 85°F)",F3811&lt;50,"Cold Week (Less Than 50°F)",TRUE,"Normal Week")</f>
        <v>Cold Week (Less Than 50°F)</v>
      </c>
      <c r="H3811" s="2">
        <v>3.738</v>
      </c>
      <c r="I3811" s="2" t="str" cm="1">
        <f t="array" ref="I3811">_xlfn.IFS(H3811&gt;3.5,"Above Average",H3811&lt;3,"Below Average",TRUE,"Average")</f>
        <v>Above Average</v>
      </c>
      <c r="J3811" s="1">
        <v>140.42797580000001</v>
      </c>
      <c r="K3811" s="1" t="str" cm="1">
        <f t="array" ref="K3811">_xlfn.IFS(J3811&gt;200,"Above Average",J3811&lt;155,"Below Average",TRUE,"Average")</f>
        <v>Below Average</v>
      </c>
      <c r="L3811" s="7">
        <v>7.9059999999999997</v>
      </c>
      <c r="M3811" s="7" t="str" cm="1">
        <f t="array" ref="M3811">_xlfn.IFS(L3811&gt;9,"Above Average",L3811&lt;8,"Below Average",TRUE,"Average")</f>
        <v>Below Average</v>
      </c>
    </row>
    <row r="3812" spans="1:13" x14ac:dyDescent="0.3">
      <c r="A3812">
        <v>27</v>
      </c>
      <c r="B3812" s="21">
        <v>40858</v>
      </c>
      <c r="C3812" s="21" t="str">
        <f t="shared" si="59"/>
        <v>Nov</v>
      </c>
      <c r="D3812" s="6">
        <v>1800728.07</v>
      </c>
      <c r="E3812" t="s">
        <v>155</v>
      </c>
      <c r="F3812" s="5">
        <v>49.69</v>
      </c>
      <c r="G3812" s="5" t="str" cm="1">
        <f t="array" ref="G3812">_xlfn.IFS(F3812&gt;=86,"Hot Week (More Than 85°F)",F3812&lt;50,"Cold Week (Less Than 50°F)",TRUE,"Normal Week")</f>
        <v>Cold Week (Less Than 50°F)</v>
      </c>
      <c r="H3812" s="2">
        <v>3.7189999999999999</v>
      </c>
      <c r="I3812" s="2" t="str" cm="1">
        <f t="array" ref="I3812">_xlfn.IFS(H3812&gt;3.5,"Above Average",H3812&lt;3,"Below Average",TRUE,"Average")</f>
        <v>Above Average</v>
      </c>
      <c r="J3812" s="1">
        <v>140.4111613</v>
      </c>
      <c r="K3812" s="1" t="str" cm="1">
        <f t="array" ref="K3812">_xlfn.IFS(J3812&gt;200,"Above Average",J3812&lt;155,"Below Average",TRUE,"Average")</f>
        <v>Below Average</v>
      </c>
      <c r="L3812" s="7">
        <v>7.9059999999999997</v>
      </c>
      <c r="M3812" s="7" t="str" cm="1">
        <f t="array" ref="M3812">_xlfn.IFS(L3812&gt;9,"Above Average",L3812&lt;8,"Below Average",TRUE,"Average")</f>
        <v>Below Average</v>
      </c>
    </row>
    <row r="3813" spans="1:13" x14ac:dyDescent="0.3">
      <c r="A3813">
        <v>27</v>
      </c>
      <c r="B3813" s="21">
        <v>40865</v>
      </c>
      <c r="C3813" s="21" t="str">
        <f t="shared" si="59"/>
        <v>Nov</v>
      </c>
      <c r="D3813" s="6">
        <v>1723739.44</v>
      </c>
      <c r="E3813" t="s">
        <v>155</v>
      </c>
      <c r="F3813" s="5">
        <v>51.42</v>
      </c>
      <c r="G3813" s="5" t="str" cm="1">
        <f t="array" ref="G3813">_xlfn.IFS(F3813&gt;=86,"Hot Week (More Than 85°F)",F3813&lt;50,"Cold Week (Less Than 50°F)",TRUE,"Normal Week")</f>
        <v>Normal Week</v>
      </c>
      <c r="H3813" s="2">
        <v>3.7170000000000001</v>
      </c>
      <c r="I3813" s="2" t="str" cm="1">
        <f t="array" ref="I3813">_xlfn.IFS(H3813&gt;3.5,"Above Average",H3813&lt;3,"Below Average",TRUE,"Average")</f>
        <v>Above Average</v>
      </c>
      <c r="J3813" s="1">
        <v>140.4127857</v>
      </c>
      <c r="K3813" s="1" t="str" cm="1">
        <f t="array" ref="K3813">_xlfn.IFS(J3813&gt;200,"Above Average",J3813&lt;155,"Below Average",TRUE,"Average")</f>
        <v>Below Average</v>
      </c>
      <c r="L3813" s="7">
        <v>7.9059999999999997</v>
      </c>
      <c r="M3813" s="7" t="str" cm="1">
        <f t="array" ref="M3813">_xlfn.IFS(L3813&gt;9,"Above Average",L3813&lt;8,"Below Average",TRUE,"Average")</f>
        <v>Below Average</v>
      </c>
    </row>
    <row r="3814" spans="1:13" x14ac:dyDescent="0.3">
      <c r="A3814">
        <v>27</v>
      </c>
      <c r="B3814" s="21">
        <v>40872</v>
      </c>
      <c r="C3814" s="21" t="str">
        <f t="shared" si="59"/>
        <v>Nov</v>
      </c>
      <c r="D3814" s="6">
        <v>2504400.71</v>
      </c>
      <c r="E3814" t="s">
        <v>156</v>
      </c>
      <c r="F3814" s="5">
        <v>47.88</v>
      </c>
      <c r="G3814" s="5" t="str" cm="1">
        <f t="array" ref="G3814">_xlfn.IFS(F3814&gt;=86,"Hot Week (More Than 85°F)",F3814&lt;50,"Cold Week (Less Than 50°F)",TRUE,"Normal Week")</f>
        <v>Cold Week (Less Than 50°F)</v>
      </c>
      <c r="H3814" s="2">
        <v>3.6890000000000001</v>
      </c>
      <c r="I3814" s="2" t="str" cm="1">
        <f t="array" ref="I3814">_xlfn.IFS(H3814&gt;3.5,"Above Average",H3814&lt;3,"Below Average",TRUE,"Average")</f>
        <v>Above Average</v>
      </c>
      <c r="J3814" s="1">
        <v>140.42178569999999</v>
      </c>
      <c r="K3814" s="1" t="str" cm="1">
        <f t="array" ref="K3814">_xlfn.IFS(J3814&gt;200,"Above Average",J3814&lt;155,"Below Average",TRUE,"Average")</f>
        <v>Below Average</v>
      </c>
      <c r="L3814" s="7">
        <v>7.9059999999999997</v>
      </c>
      <c r="M3814" s="7" t="str" cm="1">
        <f t="array" ref="M3814">_xlfn.IFS(L3814&gt;9,"Above Average",L3814&lt;8,"Below Average",TRUE,"Average")</f>
        <v>Below Average</v>
      </c>
    </row>
    <row r="3815" spans="1:13" x14ac:dyDescent="0.3">
      <c r="A3815">
        <v>27</v>
      </c>
      <c r="B3815" s="21">
        <v>40879</v>
      </c>
      <c r="C3815" s="21" t="str">
        <f t="shared" si="59"/>
        <v>Dec</v>
      </c>
      <c r="D3815" s="6">
        <v>1806924.74</v>
      </c>
      <c r="E3815" t="s">
        <v>155</v>
      </c>
      <c r="F3815" s="5">
        <v>50.55</v>
      </c>
      <c r="G3815" s="5" t="str" cm="1">
        <f t="array" ref="G3815">_xlfn.IFS(F3815&gt;=86,"Hot Week (More Than 85°F)",F3815&lt;50,"Cold Week (Less Than 50°F)",TRUE,"Normal Week")</f>
        <v>Normal Week</v>
      </c>
      <c r="H3815" s="2">
        <v>3.6659999999999999</v>
      </c>
      <c r="I3815" s="2" t="str" cm="1">
        <f t="array" ref="I3815">_xlfn.IFS(H3815&gt;3.5,"Above Average",H3815&lt;3,"Below Average",TRUE,"Average")</f>
        <v>Above Average</v>
      </c>
      <c r="J3815" s="1">
        <v>140.4307857</v>
      </c>
      <c r="K3815" s="1" t="str" cm="1">
        <f t="array" ref="K3815">_xlfn.IFS(J3815&gt;200,"Above Average",J3815&lt;155,"Below Average",TRUE,"Average")</f>
        <v>Below Average</v>
      </c>
      <c r="L3815" s="7">
        <v>7.9059999999999997</v>
      </c>
      <c r="M3815" s="7" t="str" cm="1">
        <f t="array" ref="M3815">_xlfn.IFS(L3815&gt;9,"Above Average",L3815&lt;8,"Below Average",TRUE,"Average")</f>
        <v>Below Average</v>
      </c>
    </row>
    <row r="3816" spans="1:13" x14ac:dyDescent="0.3">
      <c r="A3816">
        <v>27</v>
      </c>
      <c r="B3816" s="21">
        <v>40886</v>
      </c>
      <c r="C3816" s="21" t="str">
        <f t="shared" si="59"/>
        <v>Dec</v>
      </c>
      <c r="D3816" s="6">
        <v>2014665.98</v>
      </c>
      <c r="E3816" t="s">
        <v>155</v>
      </c>
      <c r="F3816" s="5">
        <v>46.28</v>
      </c>
      <c r="G3816" s="5" t="str" cm="1">
        <f t="array" ref="G3816">_xlfn.IFS(F3816&gt;=86,"Hot Week (More Than 85°F)",F3816&lt;50,"Cold Week (Less Than 50°F)",TRUE,"Normal Week")</f>
        <v>Cold Week (Less Than 50°F)</v>
      </c>
      <c r="H3816" s="2">
        <v>3.6269999999999998</v>
      </c>
      <c r="I3816" s="2" t="str" cm="1">
        <f t="array" ref="I3816">_xlfn.IFS(H3816&gt;3.5,"Above Average",H3816&lt;3,"Below Average",TRUE,"Average")</f>
        <v>Above Average</v>
      </c>
      <c r="J3816" s="1">
        <v>140.43978569999999</v>
      </c>
      <c r="K3816" s="1" t="str" cm="1">
        <f t="array" ref="K3816">_xlfn.IFS(J3816&gt;200,"Above Average",J3816&lt;155,"Below Average",TRUE,"Average")</f>
        <v>Below Average</v>
      </c>
      <c r="L3816" s="7">
        <v>7.9059999999999997</v>
      </c>
      <c r="M3816" s="7" t="str" cm="1">
        <f t="array" ref="M3816">_xlfn.IFS(L3816&gt;9,"Above Average",L3816&lt;8,"Below Average",TRUE,"Average")</f>
        <v>Below Average</v>
      </c>
    </row>
    <row r="3817" spans="1:13" x14ac:dyDescent="0.3">
      <c r="A3817">
        <v>27</v>
      </c>
      <c r="B3817" s="21">
        <v>40893</v>
      </c>
      <c r="C3817" s="21" t="str">
        <f t="shared" si="59"/>
        <v>Dec</v>
      </c>
      <c r="D3817" s="6">
        <v>2205919.86</v>
      </c>
      <c r="E3817" t="s">
        <v>155</v>
      </c>
      <c r="F3817" s="5">
        <v>40.68</v>
      </c>
      <c r="G3817" s="5" t="str" cm="1">
        <f t="array" ref="G3817">_xlfn.IFS(F3817&gt;=86,"Hot Week (More Than 85°F)",F3817&lt;50,"Cold Week (Less Than 50°F)",TRUE,"Normal Week")</f>
        <v>Cold Week (Less Than 50°F)</v>
      </c>
      <c r="H3817" s="2">
        <v>3.6110000000000002</v>
      </c>
      <c r="I3817" s="2" t="str" cm="1">
        <f t="array" ref="I3817">_xlfn.IFS(H3817&gt;3.5,"Above Average",H3817&lt;3,"Below Average",TRUE,"Average")</f>
        <v>Above Average</v>
      </c>
      <c r="J3817" s="1">
        <v>140.4700795</v>
      </c>
      <c r="K3817" s="1" t="str" cm="1">
        <f t="array" ref="K3817">_xlfn.IFS(J3817&gt;200,"Above Average",J3817&lt;155,"Below Average",TRUE,"Average")</f>
        <v>Below Average</v>
      </c>
      <c r="L3817" s="7">
        <v>7.9059999999999997</v>
      </c>
      <c r="M3817" s="7" t="str" cm="1">
        <f t="array" ref="M3817">_xlfn.IFS(L3817&gt;9,"Above Average",L3817&lt;8,"Below Average",TRUE,"Average")</f>
        <v>Below Average</v>
      </c>
    </row>
    <row r="3818" spans="1:13" x14ac:dyDescent="0.3">
      <c r="A3818">
        <v>27</v>
      </c>
      <c r="B3818" s="21">
        <v>40900</v>
      </c>
      <c r="C3818" s="21" t="str">
        <f t="shared" si="59"/>
        <v>Dec</v>
      </c>
      <c r="D3818" s="6">
        <v>2739019.75</v>
      </c>
      <c r="E3818" t="s">
        <v>155</v>
      </c>
      <c r="F3818" s="5">
        <v>41.59</v>
      </c>
      <c r="G3818" s="5" t="str" cm="1">
        <f t="array" ref="G3818">_xlfn.IFS(F3818&gt;=86,"Hot Week (More Than 85°F)",F3818&lt;50,"Cold Week (Less Than 50°F)",TRUE,"Normal Week")</f>
        <v>Cold Week (Less Than 50°F)</v>
      </c>
      <c r="H3818" s="2">
        <v>3.5870000000000002</v>
      </c>
      <c r="I3818" s="2" t="str" cm="1">
        <f t="array" ref="I3818">_xlfn.IFS(H3818&gt;3.5,"Above Average",H3818&lt;3,"Below Average",TRUE,"Average")</f>
        <v>Above Average</v>
      </c>
      <c r="J3818" s="1">
        <v>140.52876499999999</v>
      </c>
      <c r="K3818" s="1" t="str" cm="1">
        <f t="array" ref="K3818">_xlfn.IFS(J3818&gt;200,"Above Average",J3818&lt;155,"Below Average",TRUE,"Average")</f>
        <v>Below Average</v>
      </c>
      <c r="L3818" s="7">
        <v>7.9059999999999997</v>
      </c>
      <c r="M3818" s="7" t="str" cm="1">
        <f t="array" ref="M3818">_xlfn.IFS(L3818&gt;9,"Above Average",L3818&lt;8,"Below Average",TRUE,"Average")</f>
        <v>Below Average</v>
      </c>
    </row>
    <row r="3819" spans="1:13" x14ac:dyDescent="0.3">
      <c r="A3819">
        <v>27</v>
      </c>
      <c r="B3819" s="21">
        <v>40907</v>
      </c>
      <c r="C3819" s="21" t="str">
        <f t="shared" si="59"/>
        <v>Dec</v>
      </c>
      <c r="D3819" s="6">
        <v>1650604.6</v>
      </c>
      <c r="E3819" t="s">
        <v>156</v>
      </c>
      <c r="F3819" s="5">
        <v>37.85</v>
      </c>
      <c r="G3819" s="5" t="str" cm="1">
        <f t="array" ref="G3819">_xlfn.IFS(F3819&gt;=86,"Hot Week (More Than 85°F)",F3819&lt;50,"Cold Week (Less Than 50°F)",TRUE,"Normal Week")</f>
        <v>Cold Week (Less Than 50°F)</v>
      </c>
      <c r="H3819" s="2">
        <v>3.5659999999999998</v>
      </c>
      <c r="I3819" s="2" t="str" cm="1">
        <f t="array" ref="I3819">_xlfn.IFS(H3819&gt;3.5,"Above Average",H3819&lt;3,"Below Average",TRUE,"Average")</f>
        <v>Above Average</v>
      </c>
      <c r="J3819" s="1">
        <v>140.58745049999999</v>
      </c>
      <c r="K3819" s="1" t="str" cm="1">
        <f t="array" ref="K3819">_xlfn.IFS(J3819&gt;200,"Above Average",J3819&lt;155,"Below Average",TRUE,"Average")</f>
        <v>Below Average</v>
      </c>
      <c r="L3819" s="7">
        <v>7.9059999999999997</v>
      </c>
      <c r="M3819" s="7" t="str" cm="1">
        <f t="array" ref="M3819">_xlfn.IFS(L3819&gt;9,"Above Average",L3819&lt;8,"Below Average",TRUE,"Average")</f>
        <v>Below Average</v>
      </c>
    </row>
    <row r="3820" spans="1:13" x14ac:dyDescent="0.3">
      <c r="A3820">
        <v>27</v>
      </c>
      <c r="B3820" s="21">
        <v>40914</v>
      </c>
      <c r="C3820" s="21" t="str">
        <f t="shared" si="59"/>
        <v>Jan</v>
      </c>
      <c r="D3820" s="6">
        <v>1535287.4</v>
      </c>
      <c r="E3820" t="s">
        <v>155</v>
      </c>
      <c r="F3820" s="5">
        <v>35.799999999999997</v>
      </c>
      <c r="G3820" s="5" t="str" cm="1">
        <f t="array" ref="G3820">_xlfn.IFS(F3820&gt;=86,"Hot Week (More Than 85°F)",F3820&lt;50,"Cold Week (Less Than 50°F)",TRUE,"Normal Week")</f>
        <v>Cold Week (Less Than 50°F)</v>
      </c>
      <c r="H3820" s="2">
        <v>3.585</v>
      </c>
      <c r="I3820" s="2" t="str" cm="1">
        <f t="array" ref="I3820">_xlfn.IFS(H3820&gt;3.5,"Above Average",H3820&lt;3,"Below Average",TRUE,"Average")</f>
        <v>Above Average</v>
      </c>
      <c r="J3820" s="1">
        <v>140.64613589999999</v>
      </c>
      <c r="K3820" s="1" t="str" cm="1">
        <f t="array" ref="K3820">_xlfn.IFS(J3820&gt;200,"Above Average",J3820&lt;155,"Below Average",TRUE,"Average")</f>
        <v>Below Average</v>
      </c>
      <c r="L3820" s="7">
        <v>8.0090000000000003</v>
      </c>
      <c r="M3820" s="7" t="str" cm="1">
        <f t="array" ref="M3820">_xlfn.IFS(L3820&gt;9,"Above Average",L3820&lt;8,"Below Average",TRUE,"Average")</f>
        <v>Average</v>
      </c>
    </row>
    <row r="3821" spans="1:13" x14ac:dyDescent="0.3">
      <c r="A3821">
        <v>27</v>
      </c>
      <c r="B3821" s="21">
        <v>40921</v>
      </c>
      <c r="C3821" s="21" t="str">
        <f t="shared" si="59"/>
        <v>Jan</v>
      </c>
      <c r="D3821" s="6">
        <v>1492399.13</v>
      </c>
      <c r="E3821" t="s">
        <v>155</v>
      </c>
      <c r="F3821" s="5">
        <v>41.3</v>
      </c>
      <c r="G3821" s="5" t="str" cm="1">
        <f t="array" ref="G3821">_xlfn.IFS(F3821&gt;=86,"Hot Week (More Than 85°F)",F3821&lt;50,"Cold Week (Less Than 50°F)",TRUE,"Normal Week")</f>
        <v>Cold Week (Less Than 50°F)</v>
      </c>
      <c r="H3821" s="2">
        <v>3.6659999999999999</v>
      </c>
      <c r="I3821" s="2" t="str" cm="1">
        <f t="array" ref="I3821">_xlfn.IFS(H3821&gt;3.5,"Above Average",H3821&lt;3,"Below Average",TRUE,"Average")</f>
        <v>Above Average</v>
      </c>
      <c r="J3821" s="1">
        <v>140.70482139999999</v>
      </c>
      <c r="K3821" s="1" t="str" cm="1">
        <f t="array" ref="K3821">_xlfn.IFS(J3821&gt;200,"Above Average",J3821&lt;155,"Below Average",TRUE,"Average")</f>
        <v>Below Average</v>
      </c>
      <c r="L3821" s="7">
        <v>8.0090000000000003</v>
      </c>
      <c r="M3821" s="7" t="str" cm="1">
        <f t="array" ref="M3821">_xlfn.IFS(L3821&gt;9,"Above Average",L3821&lt;8,"Below Average",TRUE,"Average")</f>
        <v>Average</v>
      </c>
    </row>
    <row r="3822" spans="1:13" x14ac:dyDescent="0.3">
      <c r="A3822">
        <v>27</v>
      </c>
      <c r="B3822" s="21">
        <v>40928</v>
      </c>
      <c r="C3822" s="21" t="str">
        <f t="shared" si="59"/>
        <v>Jan</v>
      </c>
      <c r="D3822" s="6">
        <v>1542131.05</v>
      </c>
      <c r="E3822" t="s">
        <v>155</v>
      </c>
      <c r="F3822" s="5">
        <v>30.35</v>
      </c>
      <c r="G3822" s="5" t="str" cm="1">
        <f t="array" ref="G3822">_xlfn.IFS(F3822&gt;=86,"Hot Week (More Than 85°F)",F3822&lt;50,"Cold Week (Less Than 50°F)",TRUE,"Normal Week")</f>
        <v>Cold Week (Less Than 50°F)</v>
      </c>
      <c r="H3822" s="2">
        <v>3.7050000000000001</v>
      </c>
      <c r="I3822" s="2" t="str" cm="1">
        <f t="array" ref="I3822">_xlfn.IFS(H3822&gt;3.5,"Above Average",H3822&lt;3,"Below Average",TRUE,"Average")</f>
        <v>Above Average</v>
      </c>
      <c r="J3822" s="1">
        <v>140.80861179999999</v>
      </c>
      <c r="K3822" s="1" t="str" cm="1">
        <f t="array" ref="K3822">_xlfn.IFS(J3822&gt;200,"Above Average",J3822&lt;155,"Below Average",TRUE,"Average")</f>
        <v>Below Average</v>
      </c>
      <c r="L3822" s="7">
        <v>8.0090000000000003</v>
      </c>
      <c r="M3822" s="7" t="str" cm="1">
        <f t="array" ref="M3822">_xlfn.IFS(L3822&gt;9,"Above Average",L3822&lt;8,"Below Average",TRUE,"Average")</f>
        <v>Average</v>
      </c>
    </row>
    <row r="3823" spans="1:13" x14ac:dyDescent="0.3">
      <c r="A3823">
        <v>27</v>
      </c>
      <c r="B3823" s="21">
        <v>40935</v>
      </c>
      <c r="C3823" s="21" t="str">
        <f t="shared" si="59"/>
        <v>Jan</v>
      </c>
      <c r="D3823" s="6">
        <v>1263534.8600000001</v>
      </c>
      <c r="E3823" t="s">
        <v>155</v>
      </c>
      <c r="F3823" s="5">
        <v>36.96</v>
      </c>
      <c r="G3823" s="5" t="str" cm="1">
        <f t="array" ref="G3823">_xlfn.IFS(F3823&gt;=86,"Hot Week (More Than 85°F)",F3823&lt;50,"Cold Week (Less Than 50°F)",TRUE,"Normal Week")</f>
        <v>Cold Week (Less Than 50°F)</v>
      </c>
      <c r="H3823" s="2">
        <v>3.7370000000000001</v>
      </c>
      <c r="I3823" s="2" t="str" cm="1">
        <f t="array" ref="I3823">_xlfn.IFS(H3823&gt;3.5,"Above Average",H3823&lt;3,"Below Average",TRUE,"Average")</f>
        <v>Above Average</v>
      </c>
      <c r="J3823" s="1">
        <v>140.91240210000001</v>
      </c>
      <c r="K3823" s="1" t="str" cm="1">
        <f t="array" ref="K3823">_xlfn.IFS(J3823&gt;200,"Above Average",J3823&lt;155,"Below Average",TRUE,"Average")</f>
        <v>Below Average</v>
      </c>
      <c r="L3823" s="7">
        <v>8.0090000000000003</v>
      </c>
      <c r="M3823" s="7" t="str" cm="1">
        <f t="array" ref="M3823">_xlfn.IFS(L3823&gt;9,"Above Average",L3823&lt;8,"Below Average",TRUE,"Average")</f>
        <v>Average</v>
      </c>
    </row>
    <row r="3824" spans="1:13" x14ac:dyDescent="0.3">
      <c r="A3824">
        <v>27</v>
      </c>
      <c r="B3824" s="21">
        <v>40942</v>
      </c>
      <c r="C3824" s="21" t="str">
        <f t="shared" si="59"/>
        <v>Feb</v>
      </c>
      <c r="D3824" s="6">
        <v>1564246.02</v>
      </c>
      <c r="E3824" t="s">
        <v>155</v>
      </c>
      <c r="F3824" s="5">
        <v>42.52</v>
      </c>
      <c r="G3824" s="5" t="str" cm="1">
        <f t="array" ref="G3824">_xlfn.IFS(F3824&gt;=86,"Hot Week (More Than 85°F)",F3824&lt;50,"Cold Week (Less Than 50°F)",TRUE,"Normal Week")</f>
        <v>Cold Week (Less Than 50°F)</v>
      </c>
      <c r="H3824" s="2">
        <v>3.7959999999999998</v>
      </c>
      <c r="I3824" s="2" t="str" cm="1">
        <f t="array" ref="I3824">_xlfn.IFS(H3824&gt;3.5,"Above Average",H3824&lt;3,"Below Average",TRUE,"Average")</f>
        <v>Above Average</v>
      </c>
      <c r="J3824" s="1">
        <v>141.01619239999999</v>
      </c>
      <c r="K3824" s="1" t="str" cm="1">
        <f t="array" ref="K3824">_xlfn.IFS(J3824&gt;200,"Above Average",J3824&lt;155,"Below Average",TRUE,"Average")</f>
        <v>Below Average</v>
      </c>
      <c r="L3824" s="7">
        <v>8.0090000000000003</v>
      </c>
      <c r="M3824" s="7" t="str" cm="1">
        <f t="array" ref="M3824">_xlfn.IFS(L3824&gt;9,"Above Average",L3824&lt;8,"Below Average",TRUE,"Average")</f>
        <v>Average</v>
      </c>
    </row>
    <row r="3825" spans="1:13" x14ac:dyDescent="0.3">
      <c r="A3825">
        <v>27</v>
      </c>
      <c r="B3825" s="21">
        <v>40949</v>
      </c>
      <c r="C3825" s="21" t="str">
        <f t="shared" si="59"/>
        <v>Feb</v>
      </c>
      <c r="D3825" s="6">
        <v>1651605.35</v>
      </c>
      <c r="E3825" t="s">
        <v>156</v>
      </c>
      <c r="F3825" s="5">
        <v>37.86</v>
      </c>
      <c r="G3825" s="5" t="str" cm="1">
        <f t="array" ref="G3825">_xlfn.IFS(F3825&gt;=86,"Hot Week (More Than 85°F)",F3825&lt;50,"Cold Week (Less Than 50°F)",TRUE,"Normal Week")</f>
        <v>Cold Week (Less Than 50°F)</v>
      </c>
      <c r="H3825" s="2">
        <v>3.8260000000000001</v>
      </c>
      <c r="I3825" s="2" t="str" cm="1">
        <f t="array" ref="I3825">_xlfn.IFS(H3825&gt;3.5,"Above Average",H3825&lt;3,"Below Average",TRUE,"Average")</f>
        <v>Above Average</v>
      </c>
      <c r="J3825" s="1">
        <v>141.11998270000001</v>
      </c>
      <c r="K3825" s="1" t="str" cm="1">
        <f t="array" ref="K3825">_xlfn.IFS(J3825&gt;200,"Above Average",J3825&lt;155,"Below Average",TRUE,"Average")</f>
        <v>Below Average</v>
      </c>
      <c r="L3825" s="7">
        <v>8.0090000000000003</v>
      </c>
      <c r="M3825" s="7" t="str" cm="1">
        <f t="array" ref="M3825">_xlfn.IFS(L3825&gt;9,"Above Average",L3825&lt;8,"Below Average",TRUE,"Average")</f>
        <v>Average</v>
      </c>
    </row>
    <row r="3826" spans="1:13" x14ac:dyDescent="0.3">
      <c r="A3826">
        <v>27</v>
      </c>
      <c r="B3826" s="21">
        <v>40956</v>
      </c>
      <c r="C3826" s="21" t="str">
        <f t="shared" si="59"/>
        <v>Feb</v>
      </c>
      <c r="D3826" s="6">
        <v>1606221.56</v>
      </c>
      <c r="E3826" t="s">
        <v>155</v>
      </c>
      <c r="F3826" s="5">
        <v>37.24</v>
      </c>
      <c r="G3826" s="5" t="str" cm="1">
        <f t="array" ref="G3826">_xlfn.IFS(F3826&gt;=86,"Hot Week (More Than 85°F)",F3826&lt;50,"Cold Week (Less Than 50°F)",TRUE,"Normal Week")</f>
        <v>Cold Week (Less Than 50°F)</v>
      </c>
      <c r="H3826" s="2">
        <v>3.8740000000000001</v>
      </c>
      <c r="I3826" s="2" t="str" cm="1">
        <f t="array" ref="I3826">_xlfn.IFS(H3826&gt;3.5,"Above Average",H3826&lt;3,"Below Average",TRUE,"Average")</f>
        <v>Above Average</v>
      </c>
      <c r="J3826" s="1">
        <v>141.21403570000001</v>
      </c>
      <c r="K3826" s="1" t="str" cm="1">
        <f t="array" ref="K3826">_xlfn.IFS(J3826&gt;200,"Above Average",J3826&lt;155,"Below Average",TRUE,"Average")</f>
        <v>Below Average</v>
      </c>
      <c r="L3826" s="7">
        <v>8.0090000000000003</v>
      </c>
      <c r="M3826" s="7" t="str" cm="1">
        <f t="array" ref="M3826">_xlfn.IFS(L3826&gt;9,"Above Average",L3826&lt;8,"Below Average",TRUE,"Average")</f>
        <v>Average</v>
      </c>
    </row>
    <row r="3827" spans="1:13" x14ac:dyDescent="0.3">
      <c r="A3827">
        <v>27</v>
      </c>
      <c r="B3827" s="21">
        <v>40963</v>
      </c>
      <c r="C3827" s="21" t="str">
        <f t="shared" si="59"/>
        <v>Feb</v>
      </c>
      <c r="D3827" s="6">
        <v>1648602.39</v>
      </c>
      <c r="E3827" t="s">
        <v>155</v>
      </c>
      <c r="F3827" s="5">
        <v>41.74</v>
      </c>
      <c r="G3827" s="5" t="str" cm="1">
        <f t="array" ref="G3827">_xlfn.IFS(F3827&gt;=86,"Hot Week (More Than 85°F)",F3827&lt;50,"Cold Week (Less Than 50°F)",TRUE,"Normal Week")</f>
        <v>Cold Week (Less Than 50°F)</v>
      </c>
      <c r="H3827" s="2">
        <v>3.9169999999999998</v>
      </c>
      <c r="I3827" s="2" t="str" cm="1">
        <f t="array" ref="I3827">_xlfn.IFS(H3827&gt;3.5,"Above Average",H3827&lt;3,"Below Average",TRUE,"Average")</f>
        <v>Above Average</v>
      </c>
      <c r="J3827" s="1">
        <v>141.30078570000001</v>
      </c>
      <c r="K3827" s="1" t="str" cm="1">
        <f t="array" ref="K3827">_xlfn.IFS(J3827&gt;200,"Above Average",J3827&lt;155,"Below Average",TRUE,"Average")</f>
        <v>Below Average</v>
      </c>
      <c r="L3827" s="7">
        <v>8.0090000000000003</v>
      </c>
      <c r="M3827" s="7" t="str" cm="1">
        <f t="array" ref="M3827">_xlfn.IFS(L3827&gt;9,"Above Average",L3827&lt;8,"Below Average",TRUE,"Average")</f>
        <v>Average</v>
      </c>
    </row>
    <row r="3828" spans="1:13" x14ac:dyDescent="0.3">
      <c r="A3828">
        <v>27</v>
      </c>
      <c r="B3828" s="21">
        <v>40970</v>
      </c>
      <c r="C3828" s="21" t="str">
        <f t="shared" si="59"/>
        <v>Mar</v>
      </c>
      <c r="D3828" s="6">
        <v>1509323.09</v>
      </c>
      <c r="E3828" t="s">
        <v>155</v>
      </c>
      <c r="F3828" s="5">
        <v>40.07</v>
      </c>
      <c r="G3828" s="5" t="str" cm="1">
        <f t="array" ref="G3828">_xlfn.IFS(F3828&gt;=86,"Hot Week (More Than 85°F)",F3828&lt;50,"Cold Week (Less Than 50°F)",TRUE,"Normal Week")</f>
        <v>Cold Week (Less Than 50°F)</v>
      </c>
      <c r="H3828" s="2">
        <v>3.9830000000000001</v>
      </c>
      <c r="I3828" s="2" t="str" cm="1">
        <f t="array" ref="I3828">_xlfn.IFS(H3828&gt;3.5,"Above Average",H3828&lt;3,"Below Average",TRUE,"Average")</f>
        <v>Above Average</v>
      </c>
      <c r="J3828" s="1">
        <v>141.3875357</v>
      </c>
      <c r="K3828" s="1" t="str" cm="1">
        <f t="array" ref="K3828">_xlfn.IFS(J3828&gt;200,"Above Average",J3828&lt;155,"Below Average",TRUE,"Average")</f>
        <v>Below Average</v>
      </c>
      <c r="L3828" s="7">
        <v>8.0090000000000003</v>
      </c>
      <c r="M3828" s="7" t="str" cm="1">
        <f t="array" ref="M3828">_xlfn.IFS(L3828&gt;9,"Above Average",L3828&lt;8,"Below Average",TRUE,"Average")</f>
        <v>Average</v>
      </c>
    </row>
    <row r="3829" spans="1:13" x14ac:dyDescent="0.3">
      <c r="A3829">
        <v>27</v>
      </c>
      <c r="B3829" s="21">
        <v>40977</v>
      </c>
      <c r="C3829" s="21" t="str">
        <f t="shared" si="59"/>
        <v>Mar</v>
      </c>
      <c r="D3829" s="6">
        <v>1607343.41</v>
      </c>
      <c r="E3829" t="s">
        <v>155</v>
      </c>
      <c r="F3829" s="5">
        <v>44.32</v>
      </c>
      <c r="G3829" s="5" t="str" cm="1">
        <f t="array" ref="G3829">_xlfn.IFS(F3829&gt;=86,"Hot Week (More Than 85°F)",F3829&lt;50,"Cold Week (Less Than 50°F)",TRUE,"Normal Week")</f>
        <v>Cold Week (Less Than 50°F)</v>
      </c>
      <c r="H3829" s="2">
        <v>4.0209999999999999</v>
      </c>
      <c r="I3829" s="2" t="str" cm="1">
        <f t="array" ref="I3829">_xlfn.IFS(H3829&gt;3.5,"Above Average",H3829&lt;3,"Below Average",TRUE,"Average")</f>
        <v>Above Average</v>
      </c>
      <c r="J3829" s="1">
        <v>141.4742857</v>
      </c>
      <c r="K3829" s="1" t="str" cm="1">
        <f t="array" ref="K3829">_xlfn.IFS(J3829&gt;200,"Above Average",J3829&lt;155,"Below Average",TRUE,"Average")</f>
        <v>Below Average</v>
      </c>
      <c r="L3829" s="7">
        <v>8.0090000000000003</v>
      </c>
      <c r="M3829" s="7" t="str" cm="1">
        <f t="array" ref="M3829">_xlfn.IFS(L3829&gt;9,"Above Average",L3829&lt;8,"Below Average",TRUE,"Average")</f>
        <v>Average</v>
      </c>
    </row>
    <row r="3830" spans="1:13" x14ac:dyDescent="0.3">
      <c r="A3830">
        <v>27</v>
      </c>
      <c r="B3830" s="21">
        <v>40984</v>
      </c>
      <c r="C3830" s="21" t="str">
        <f t="shared" si="59"/>
        <v>Mar</v>
      </c>
      <c r="D3830" s="6">
        <v>1635984.07</v>
      </c>
      <c r="E3830" t="s">
        <v>155</v>
      </c>
      <c r="F3830" s="5">
        <v>49.6</v>
      </c>
      <c r="G3830" s="5" t="str" cm="1">
        <f t="array" ref="G3830">_xlfn.IFS(F3830&gt;=86,"Hot Week (More Than 85°F)",F3830&lt;50,"Cold Week (Less Than 50°F)",TRUE,"Normal Week")</f>
        <v>Cold Week (Less Than 50°F)</v>
      </c>
      <c r="H3830" s="2">
        <v>4.0209999999999999</v>
      </c>
      <c r="I3830" s="2" t="str" cm="1">
        <f t="array" ref="I3830">_xlfn.IFS(H3830&gt;3.5,"Above Average",H3830&lt;3,"Below Average",TRUE,"Average")</f>
        <v>Above Average</v>
      </c>
      <c r="J3830" s="1">
        <v>141.55477999999999</v>
      </c>
      <c r="K3830" s="1" t="str" cm="1">
        <f t="array" ref="K3830">_xlfn.IFS(J3830&gt;200,"Above Average",J3830&lt;155,"Below Average",TRUE,"Average")</f>
        <v>Below Average</v>
      </c>
      <c r="L3830" s="7">
        <v>8.0090000000000003</v>
      </c>
      <c r="M3830" s="7" t="str" cm="1">
        <f t="array" ref="M3830">_xlfn.IFS(L3830&gt;9,"Above Average",L3830&lt;8,"Below Average",TRUE,"Average")</f>
        <v>Average</v>
      </c>
    </row>
    <row r="3831" spans="1:13" x14ac:dyDescent="0.3">
      <c r="A3831">
        <v>27</v>
      </c>
      <c r="B3831" s="21">
        <v>40991</v>
      </c>
      <c r="C3831" s="21" t="str">
        <f t="shared" si="59"/>
        <v>Mar</v>
      </c>
      <c r="D3831" s="6">
        <v>1620839.34</v>
      </c>
      <c r="E3831" t="s">
        <v>155</v>
      </c>
      <c r="F3831" s="5">
        <v>57.3</v>
      </c>
      <c r="G3831" s="5" t="str" cm="1">
        <f t="array" ref="G3831">_xlfn.IFS(F3831&gt;=86,"Hot Week (More Than 85°F)",F3831&lt;50,"Cold Week (Less Than 50°F)",TRUE,"Normal Week")</f>
        <v>Normal Week</v>
      </c>
      <c r="H3831" s="2">
        <v>4.0540000000000003</v>
      </c>
      <c r="I3831" s="2" t="str" cm="1">
        <f t="array" ref="I3831">_xlfn.IFS(H3831&gt;3.5,"Above Average",H3831&lt;3,"Below Average",TRUE,"Average")</f>
        <v>Above Average</v>
      </c>
      <c r="J3831" s="1">
        <v>141.6269332</v>
      </c>
      <c r="K3831" s="1" t="str" cm="1">
        <f t="array" ref="K3831">_xlfn.IFS(J3831&gt;200,"Above Average",J3831&lt;155,"Below Average",TRUE,"Average")</f>
        <v>Below Average</v>
      </c>
      <c r="L3831" s="7">
        <v>8.0090000000000003</v>
      </c>
      <c r="M3831" s="7" t="str" cm="1">
        <f t="array" ref="M3831">_xlfn.IFS(L3831&gt;9,"Above Average",L3831&lt;8,"Below Average",TRUE,"Average")</f>
        <v>Average</v>
      </c>
    </row>
    <row r="3832" spans="1:13" x14ac:dyDescent="0.3">
      <c r="A3832">
        <v>27</v>
      </c>
      <c r="B3832" s="21">
        <v>40998</v>
      </c>
      <c r="C3832" s="21" t="str">
        <f t="shared" si="59"/>
        <v>Mar</v>
      </c>
      <c r="D3832" s="6">
        <v>1615494.14</v>
      </c>
      <c r="E3832" t="s">
        <v>155</v>
      </c>
      <c r="F3832" s="5">
        <v>49.4</v>
      </c>
      <c r="G3832" s="5" t="str" cm="1">
        <f t="array" ref="G3832">_xlfn.IFS(F3832&gt;=86,"Hot Week (More Than 85°F)",F3832&lt;50,"Cold Week (Less Than 50°F)",TRUE,"Normal Week")</f>
        <v>Cold Week (Less Than 50°F)</v>
      </c>
      <c r="H3832" s="2">
        <v>4.0979999999999999</v>
      </c>
      <c r="I3832" s="2" t="str" cm="1">
        <f t="array" ref="I3832">_xlfn.IFS(H3832&gt;3.5,"Above Average",H3832&lt;3,"Below Average",TRUE,"Average")</f>
        <v>Above Average</v>
      </c>
      <c r="J3832" s="1">
        <v>141.6990864</v>
      </c>
      <c r="K3832" s="1" t="str" cm="1">
        <f t="array" ref="K3832">_xlfn.IFS(J3832&gt;200,"Above Average",J3832&lt;155,"Below Average",TRUE,"Average")</f>
        <v>Below Average</v>
      </c>
      <c r="L3832" s="7">
        <v>8.0090000000000003</v>
      </c>
      <c r="M3832" s="7" t="str" cm="1">
        <f t="array" ref="M3832">_xlfn.IFS(L3832&gt;9,"Above Average",L3832&lt;8,"Below Average",TRUE,"Average")</f>
        <v>Average</v>
      </c>
    </row>
    <row r="3833" spans="1:13" x14ac:dyDescent="0.3">
      <c r="A3833">
        <v>27</v>
      </c>
      <c r="B3833" s="21">
        <v>41005</v>
      </c>
      <c r="C3833" s="21" t="str">
        <f t="shared" si="59"/>
        <v>Apr</v>
      </c>
      <c r="D3833" s="6">
        <v>1899013.34</v>
      </c>
      <c r="E3833" t="s">
        <v>155</v>
      </c>
      <c r="F3833" s="5">
        <v>48.73</v>
      </c>
      <c r="G3833" s="5" t="str" cm="1">
        <f t="array" ref="G3833">_xlfn.IFS(F3833&gt;=86,"Hot Week (More Than 85°F)",F3833&lt;50,"Cold Week (Less Than 50°F)",TRUE,"Normal Week")</f>
        <v>Cold Week (Less Than 50°F)</v>
      </c>
      <c r="H3833" s="2">
        <v>4.1429999999999998</v>
      </c>
      <c r="I3833" s="2" t="str" cm="1">
        <f t="array" ref="I3833">_xlfn.IFS(H3833&gt;3.5,"Above Average",H3833&lt;3,"Below Average",TRUE,"Average")</f>
        <v>Above Average</v>
      </c>
      <c r="J3833" s="1">
        <v>141.7712396</v>
      </c>
      <c r="K3833" s="1" t="str" cm="1">
        <f t="array" ref="K3833">_xlfn.IFS(J3833&gt;200,"Above Average",J3833&lt;155,"Below Average",TRUE,"Average")</f>
        <v>Below Average</v>
      </c>
      <c r="L3833" s="7">
        <v>8.2530000000000001</v>
      </c>
      <c r="M3833" s="7" t="str" cm="1">
        <f t="array" ref="M3833">_xlfn.IFS(L3833&gt;9,"Above Average",L3833&lt;8,"Below Average",TRUE,"Average")</f>
        <v>Average</v>
      </c>
    </row>
    <row r="3834" spans="1:13" x14ac:dyDescent="0.3">
      <c r="A3834">
        <v>27</v>
      </c>
      <c r="B3834" s="21">
        <v>41012</v>
      </c>
      <c r="C3834" s="21" t="str">
        <f t="shared" si="59"/>
        <v>Apr</v>
      </c>
      <c r="D3834" s="6">
        <v>1650405.21</v>
      </c>
      <c r="E3834" t="s">
        <v>155</v>
      </c>
      <c r="F3834" s="5">
        <v>52.22</v>
      </c>
      <c r="G3834" s="5" t="str" cm="1">
        <f t="array" ref="G3834">_xlfn.IFS(F3834&gt;=86,"Hot Week (More Than 85°F)",F3834&lt;50,"Cold Week (Less Than 50°F)",TRUE,"Normal Week")</f>
        <v>Normal Week</v>
      </c>
      <c r="H3834" s="2">
        <v>4.1870000000000003</v>
      </c>
      <c r="I3834" s="2" t="str" cm="1">
        <f t="array" ref="I3834">_xlfn.IFS(H3834&gt;3.5,"Above Average",H3834&lt;3,"Below Average",TRUE,"Average")</f>
        <v>Above Average</v>
      </c>
      <c r="J3834" s="1">
        <v>141.8433929</v>
      </c>
      <c r="K3834" s="1" t="str" cm="1">
        <f t="array" ref="K3834">_xlfn.IFS(J3834&gt;200,"Above Average",J3834&lt;155,"Below Average",TRUE,"Average")</f>
        <v>Below Average</v>
      </c>
      <c r="L3834" s="7">
        <v>8.2530000000000001</v>
      </c>
      <c r="M3834" s="7" t="str" cm="1">
        <f t="array" ref="M3834">_xlfn.IFS(L3834&gt;9,"Above Average",L3834&lt;8,"Below Average",TRUE,"Average")</f>
        <v>Average</v>
      </c>
    </row>
    <row r="3835" spans="1:13" x14ac:dyDescent="0.3">
      <c r="A3835">
        <v>27</v>
      </c>
      <c r="B3835" s="21">
        <v>41019</v>
      </c>
      <c r="C3835" s="21" t="str">
        <f t="shared" si="59"/>
        <v>Apr</v>
      </c>
      <c r="D3835" s="6">
        <v>1639999.47</v>
      </c>
      <c r="E3835" t="s">
        <v>155</v>
      </c>
      <c r="F3835" s="5">
        <v>62.62</v>
      </c>
      <c r="G3835" s="5" t="str" cm="1">
        <f t="array" ref="G3835">_xlfn.IFS(F3835&gt;=86,"Hot Week (More Than 85°F)",F3835&lt;50,"Cold Week (Less Than 50°F)",TRUE,"Normal Week")</f>
        <v>Normal Week</v>
      </c>
      <c r="H3835" s="2">
        <v>4.17</v>
      </c>
      <c r="I3835" s="2" t="str" cm="1">
        <f t="array" ref="I3835">_xlfn.IFS(H3835&gt;3.5,"Above Average",H3835&lt;3,"Below Average",TRUE,"Average")</f>
        <v>Above Average</v>
      </c>
      <c r="J3835" s="1">
        <v>141.90152620000001</v>
      </c>
      <c r="K3835" s="1" t="str" cm="1">
        <f t="array" ref="K3835">_xlfn.IFS(J3835&gt;200,"Above Average",J3835&lt;155,"Below Average",TRUE,"Average")</f>
        <v>Below Average</v>
      </c>
      <c r="L3835" s="7">
        <v>8.2530000000000001</v>
      </c>
      <c r="M3835" s="7" t="str" cm="1">
        <f t="array" ref="M3835">_xlfn.IFS(L3835&gt;9,"Above Average",L3835&lt;8,"Below Average",TRUE,"Average")</f>
        <v>Average</v>
      </c>
    </row>
    <row r="3836" spans="1:13" x14ac:dyDescent="0.3">
      <c r="A3836">
        <v>27</v>
      </c>
      <c r="B3836" s="21">
        <v>41026</v>
      </c>
      <c r="C3836" s="21" t="str">
        <f t="shared" si="59"/>
        <v>Apr</v>
      </c>
      <c r="D3836" s="6">
        <v>1565498.84</v>
      </c>
      <c r="E3836" t="s">
        <v>155</v>
      </c>
      <c r="F3836" s="5">
        <v>52.33</v>
      </c>
      <c r="G3836" s="5" t="str" cm="1">
        <f t="array" ref="G3836">_xlfn.IFS(F3836&gt;=86,"Hot Week (More Than 85°F)",F3836&lt;50,"Cold Week (Less Than 50°F)",TRUE,"Normal Week")</f>
        <v>Normal Week</v>
      </c>
      <c r="H3836" s="2">
        <v>4.1630000000000003</v>
      </c>
      <c r="I3836" s="2" t="str" cm="1">
        <f t="array" ref="I3836">_xlfn.IFS(H3836&gt;3.5,"Above Average",H3836&lt;3,"Below Average",TRUE,"Average")</f>
        <v>Above Average</v>
      </c>
      <c r="J3836" s="1">
        <v>141.95965949999999</v>
      </c>
      <c r="K3836" s="1" t="str" cm="1">
        <f t="array" ref="K3836">_xlfn.IFS(J3836&gt;200,"Above Average",J3836&lt;155,"Below Average",TRUE,"Average")</f>
        <v>Below Average</v>
      </c>
      <c r="L3836" s="7">
        <v>8.2530000000000001</v>
      </c>
      <c r="M3836" s="7" t="str" cm="1">
        <f t="array" ref="M3836">_xlfn.IFS(L3836&gt;9,"Above Average",L3836&lt;8,"Below Average",TRUE,"Average")</f>
        <v>Average</v>
      </c>
    </row>
    <row r="3837" spans="1:13" x14ac:dyDescent="0.3">
      <c r="A3837">
        <v>27</v>
      </c>
      <c r="B3837" s="21">
        <v>41033</v>
      </c>
      <c r="C3837" s="21" t="str">
        <f t="shared" si="59"/>
        <v>May</v>
      </c>
      <c r="D3837" s="6">
        <v>1669388.45</v>
      </c>
      <c r="E3837" t="s">
        <v>155</v>
      </c>
      <c r="F3837" s="5">
        <v>53.68</v>
      </c>
      <c r="G3837" s="5" t="str" cm="1">
        <f t="array" ref="G3837">_xlfn.IFS(F3837&gt;=86,"Hot Week (More Than 85°F)",F3837&lt;50,"Cold Week (Less Than 50°F)",TRUE,"Normal Week")</f>
        <v>Normal Week</v>
      </c>
      <c r="H3837" s="2">
        <v>4.1239999999999997</v>
      </c>
      <c r="I3837" s="2" t="str" cm="1">
        <f t="array" ref="I3837">_xlfn.IFS(H3837&gt;3.5,"Above Average",H3837&lt;3,"Below Average",TRUE,"Average")</f>
        <v>Above Average</v>
      </c>
      <c r="J3837" s="1">
        <v>142.01779289999999</v>
      </c>
      <c r="K3837" s="1" t="str" cm="1">
        <f t="array" ref="K3837">_xlfn.IFS(J3837&gt;200,"Above Average",J3837&lt;155,"Below Average",TRUE,"Average")</f>
        <v>Below Average</v>
      </c>
      <c r="L3837" s="7">
        <v>8.2530000000000001</v>
      </c>
      <c r="M3837" s="7" t="str" cm="1">
        <f t="array" ref="M3837">_xlfn.IFS(L3837&gt;9,"Above Average",L3837&lt;8,"Below Average",TRUE,"Average")</f>
        <v>Average</v>
      </c>
    </row>
    <row r="3838" spans="1:13" x14ac:dyDescent="0.3">
      <c r="A3838">
        <v>27</v>
      </c>
      <c r="B3838" s="21">
        <v>41040</v>
      </c>
      <c r="C3838" s="21" t="str">
        <f t="shared" si="59"/>
        <v>May</v>
      </c>
      <c r="D3838" s="6">
        <v>1674306.31</v>
      </c>
      <c r="E3838" t="s">
        <v>155</v>
      </c>
      <c r="F3838" s="5">
        <v>58.97</v>
      </c>
      <c r="G3838" s="5" t="str" cm="1">
        <f t="array" ref="G3838">_xlfn.IFS(F3838&gt;=86,"Hot Week (More Than 85°F)",F3838&lt;50,"Cold Week (Less Than 50°F)",TRUE,"Normal Week")</f>
        <v>Normal Week</v>
      </c>
      <c r="H3838" s="2">
        <v>4.0549999999999997</v>
      </c>
      <c r="I3838" s="2" t="str" cm="1">
        <f t="array" ref="I3838">_xlfn.IFS(H3838&gt;3.5,"Above Average",H3838&lt;3,"Below Average",TRUE,"Average")</f>
        <v>Above Average</v>
      </c>
      <c r="J3838" s="1">
        <v>142.0759262</v>
      </c>
      <c r="K3838" s="1" t="str" cm="1">
        <f t="array" ref="K3838">_xlfn.IFS(J3838&gt;200,"Above Average",J3838&lt;155,"Below Average",TRUE,"Average")</f>
        <v>Below Average</v>
      </c>
      <c r="L3838" s="7">
        <v>8.2530000000000001</v>
      </c>
      <c r="M3838" s="7" t="str" cm="1">
        <f t="array" ref="M3838">_xlfn.IFS(L3838&gt;9,"Above Average",L3838&lt;8,"Below Average",TRUE,"Average")</f>
        <v>Average</v>
      </c>
    </row>
    <row r="3839" spans="1:13" x14ac:dyDescent="0.3">
      <c r="A3839">
        <v>27</v>
      </c>
      <c r="B3839" s="21">
        <v>41047</v>
      </c>
      <c r="C3839" s="21" t="str">
        <f t="shared" si="59"/>
        <v>May</v>
      </c>
      <c r="D3839" s="6">
        <v>1707158.82</v>
      </c>
      <c r="E3839" t="s">
        <v>155</v>
      </c>
      <c r="F3839" s="5">
        <v>65.150000000000006</v>
      </c>
      <c r="G3839" s="5" t="str" cm="1">
        <f t="array" ref="G3839">_xlfn.IFS(F3839&gt;=86,"Hot Week (More Than 85°F)",F3839&lt;50,"Cold Week (Less Than 50°F)",TRUE,"Normal Week")</f>
        <v>Normal Week</v>
      </c>
      <c r="H3839" s="2">
        <v>4.0289999999999999</v>
      </c>
      <c r="I3839" s="2" t="str" cm="1">
        <f t="array" ref="I3839">_xlfn.IFS(H3839&gt;3.5,"Above Average",H3839&lt;3,"Below Average",TRUE,"Average")</f>
        <v>Above Average</v>
      </c>
      <c r="J3839" s="1">
        <v>142.09701150000001</v>
      </c>
      <c r="K3839" s="1" t="str" cm="1">
        <f t="array" ref="K3839">_xlfn.IFS(J3839&gt;200,"Above Average",J3839&lt;155,"Below Average",TRUE,"Average")</f>
        <v>Below Average</v>
      </c>
      <c r="L3839" s="7">
        <v>8.2530000000000001</v>
      </c>
      <c r="M3839" s="7" t="str" cm="1">
        <f t="array" ref="M3839">_xlfn.IFS(L3839&gt;9,"Above Average",L3839&lt;8,"Below Average",TRUE,"Average")</f>
        <v>Average</v>
      </c>
    </row>
    <row r="3840" spans="1:13" x14ac:dyDescent="0.3">
      <c r="A3840">
        <v>27</v>
      </c>
      <c r="B3840" s="21">
        <v>41054</v>
      </c>
      <c r="C3840" s="21" t="str">
        <f t="shared" si="59"/>
        <v>May</v>
      </c>
      <c r="D3840" s="6">
        <v>1818906.73</v>
      </c>
      <c r="E3840" t="s">
        <v>155</v>
      </c>
      <c r="F3840" s="5">
        <v>64.77</v>
      </c>
      <c r="G3840" s="5" t="str" cm="1">
        <f t="array" ref="G3840">_xlfn.IFS(F3840&gt;=86,"Hot Week (More Than 85°F)",F3840&lt;50,"Cold Week (Less Than 50°F)",TRUE,"Normal Week")</f>
        <v>Normal Week</v>
      </c>
      <c r="H3840" s="2">
        <v>3.9790000000000001</v>
      </c>
      <c r="I3840" s="2" t="str" cm="1">
        <f t="array" ref="I3840">_xlfn.IFS(H3840&gt;3.5,"Above Average",H3840&lt;3,"Below Average",TRUE,"Average")</f>
        <v>Above Average</v>
      </c>
      <c r="J3840" s="1">
        <v>142.10327760000001</v>
      </c>
      <c r="K3840" s="1" t="str" cm="1">
        <f t="array" ref="K3840">_xlfn.IFS(J3840&gt;200,"Above Average",J3840&lt;155,"Below Average",TRUE,"Average")</f>
        <v>Below Average</v>
      </c>
      <c r="L3840" s="7">
        <v>8.2530000000000001</v>
      </c>
      <c r="M3840" s="7" t="str" cm="1">
        <f t="array" ref="M3840">_xlfn.IFS(L3840&gt;9,"Above Average",L3840&lt;8,"Below Average",TRUE,"Average")</f>
        <v>Average</v>
      </c>
    </row>
    <row r="3841" spans="1:13" x14ac:dyDescent="0.3">
      <c r="A3841">
        <v>27</v>
      </c>
      <c r="B3841" s="21">
        <v>41061</v>
      </c>
      <c r="C3841" s="21" t="str">
        <f t="shared" si="59"/>
        <v>Jun</v>
      </c>
      <c r="D3841" s="6">
        <v>1900638.6</v>
      </c>
      <c r="E3841" t="s">
        <v>155</v>
      </c>
      <c r="F3841" s="5">
        <v>73.400000000000006</v>
      </c>
      <c r="G3841" s="5" t="str" cm="1">
        <f t="array" ref="G3841">_xlfn.IFS(F3841&gt;=86,"Hot Week (More Than 85°F)",F3841&lt;50,"Cold Week (Less Than 50°F)",TRUE,"Normal Week")</f>
        <v>Normal Week</v>
      </c>
      <c r="H3841" s="2">
        <v>3.915</v>
      </c>
      <c r="I3841" s="2" t="str" cm="1">
        <f t="array" ref="I3841">_xlfn.IFS(H3841&gt;3.5,"Above Average",H3841&lt;3,"Below Average",TRUE,"Average")</f>
        <v>Above Average</v>
      </c>
      <c r="J3841" s="1">
        <v>142.10954380000001</v>
      </c>
      <c r="K3841" s="1" t="str" cm="1">
        <f t="array" ref="K3841">_xlfn.IFS(J3841&gt;200,"Above Average",J3841&lt;155,"Below Average",TRUE,"Average")</f>
        <v>Below Average</v>
      </c>
      <c r="L3841" s="7">
        <v>8.2530000000000001</v>
      </c>
      <c r="M3841" s="7" t="str" cm="1">
        <f t="array" ref="M3841">_xlfn.IFS(L3841&gt;9,"Above Average",L3841&lt;8,"Below Average",TRUE,"Average")</f>
        <v>Average</v>
      </c>
    </row>
    <row r="3842" spans="1:13" x14ac:dyDescent="0.3">
      <c r="A3842">
        <v>27</v>
      </c>
      <c r="B3842" s="21">
        <v>41068</v>
      </c>
      <c r="C3842" s="21" t="str">
        <f t="shared" ref="C3842:C3905" si="60">TEXT(B3842, "mmm")</f>
        <v>Jun</v>
      </c>
      <c r="D3842" s="6">
        <v>1764756.31</v>
      </c>
      <c r="E3842" t="s">
        <v>155</v>
      </c>
      <c r="F3842" s="5">
        <v>64.05</v>
      </c>
      <c r="G3842" s="5" t="str" cm="1">
        <f t="array" ref="G3842">_xlfn.IFS(F3842&gt;=86,"Hot Week (More Than 85°F)",F3842&lt;50,"Cold Week (Less Than 50°F)",TRUE,"Normal Week")</f>
        <v>Normal Week</v>
      </c>
      <c r="H3842" s="2">
        <v>3.871</v>
      </c>
      <c r="I3842" s="2" t="str" cm="1">
        <f t="array" ref="I3842">_xlfn.IFS(H3842&gt;3.5,"Above Average",H3842&lt;3,"Below Average",TRUE,"Average")</f>
        <v>Above Average</v>
      </c>
      <c r="J3842" s="1">
        <v>142.11580989999999</v>
      </c>
      <c r="K3842" s="1" t="str" cm="1">
        <f t="array" ref="K3842">_xlfn.IFS(J3842&gt;200,"Above Average",J3842&lt;155,"Below Average",TRUE,"Average")</f>
        <v>Below Average</v>
      </c>
      <c r="L3842" s="7">
        <v>8.2530000000000001</v>
      </c>
      <c r="M3842" s="7" t="str" cm="1">
        <f t="array" ref="M3842">_xlfn.IFS(L3842&gt;9,"Above Average",L3842&lt;8,"Below Average",TRUE,"Average")</f>
        <v>Average</v>
      </c>
    </row>
    <row r="3843" spans="1:13" x14ac:dyDescent="0.3">
      <c r="A3843">
        <v>27</v>
      </c>
      <c r="B3843" s="21">
        <v>41075</v>
      </c>
      <c r="C3843" s="21" t="str">
        <f t="shared" si="60"/>
        <v>Jun</v>
      </c>
      <c r="D3843" s="6">
        <v>1773500.56</v>
      </c>
      <c r="E3843" t="s">
        <v>155</v>
      </c>
      <c r="F3843" s="5">
        <v>69.52</v>
      </c>
      <c r="G3843" s="5" t="str" cm="1">
        <f t="array" ref="G3843">_xlfn.IFS(F3843&gt;=86,"Hot Week (More Than 85°F)",F3843&lt;50,"Cold Week (Less Than 50°F)",TRUE,"Normal Week")</f>
        <v>Normal Week</v>
      </c>
      <c r="H3843" s="2">
        <v>3.786</v>
      </c>
      <c r="I3843" s="2" t="str" cm="1">
        <f t="array" ref="I3843">_xlfn.IFS(H3843&gt;3.5,"Above Average",H3843&lt;3,"Below Average",TRUE,"Average")</f>
        <v>Above Average</v>
      </c>
      <c r="J3843" s="1">
        <v>142.12925480000001</v>
      </c>
      <c r="K3843" s="1" t="str" cm="1">
        <f t="array" ref="K3843">_xlfn.IFS(J3843&gt;200,"Above Average",J3843&lt;155,"Below Average",TRUE,"Average")</f>
        <v>Below Average</v>
      </c>
      <c r="L3843" s="7">
        <v>8.2530000000000001</v>
      </c>
      <c r="M3843" s="7" t="str" cm="1">
        <f t="array" ref="M3843">_xlfn.IFS(L3843&gt;9,"Above Average",L3843&lt;8,"Below Average",TRUE,"Average")</f>
        <v>Average</v>
      </c>
    </row>
    <row r="3844" spans="1:13" x14ac:dyDescent="0.3">
      <c r="A3844">
        <v>27</v>
      </c>
      <c r="B3844" s="21">
        <v>41082</v>
      </c>
      <c r="C3844" s="21" t="str">
        <f t="shared" si="60"/>
        <v>Jun</v>
      </c>
      <c r="D3844" s="6">
        <v>1837884.79</v>
      </c>
      <c r="E3844" t="s">
        <v>155</v>
      </c>
      <c r="F3844" s="5">
        <v>73.23</v>
      </c>
      <c r="G3844" s="5" t="str" cm="1">
        <f t="array" ref="G3844">_xlfn.IFS(F3844&gt;=86,"Hot Week (More Than 85°F)",F3844&lt;50,"Cold Week (Less Than 50°F)",TRUE,"Normal Week")</f>
        <v>Normal Week</v>
      </c>
      <c r="H3844" s="2">
        <v>3.722</v>
      </c>
      <c r="I3844" s="2" t="str" cm="1">
        <f t="array" ref="I3844">_xlfn.IFS(H3844&gt;3.5,"Above Average",H3844&lt;3,"Below Average",TRUE,"Average")</f>
        <v>Above Average</v>
      </c>
      <c r="J3844" s="1">
        <v>142.16064639999999</v>
      </c>
      <c r="K3844" s="1" t="str" cm="1">
        <f t="array" ref="K3844">_xlfn.IFS(J3844&gt;200,"Above Average",J3844&lt;155,"Below Average",TRUE,"Average")</f>
        <v>Below Average</v>
      </c>
      <c r="L3844" s="7">
        <v>8.2530000000000001</v>
      </c>
      <c r="M3844" s="7" t="str" cm="1">
        <f t="array" ref="M3844">_xlfn.IFS(L3844&gt;9,"Above Average",L3844&lt;8,"Below Average",TRUE,"Average")</f>
        <v>Average</v>
      </c>
    </row>
    <row r="3845" spans="1:13" x14ac:dyDescent="0.3">
      <c r="A3845">
        <v>27</v>
      </c>
      <c r="B3845" s="21">
        <v>41089</v>
      </c>
      <c r="C3845" s="21" t="str">
        <f t="shared" si="60"/>
        <v>Jun</v>
      </c>
      <c r="D3845" s="6">
        <v>1842555.32</v>
      </c>
      <c r="E3845" t="s">
        <v>155</v>
      </c>
      <c r="F3845" s="5">
        <v>73.94</v>
      </c>
      <c r="G3845" s="5" t="str" cm="1">
        <f t="array" ref="G3845">_xlfn.IFS(F3845&gt;=86,"Hot Week (More Than 85°F)",F3845&lt;50,"Cold Week (Less Than 50°F)",TRUE,"Normal Week")</f>
        <v>Normal Week</v>
      </c>
      <c r="H3845" s="2">
        <v>3.6669999999999998</v>
      </c>
      <c r="I3845" s="2" t="str" cm="1">
        <f t="array" ref="I3845">_xlfn.IFS(H3845&gt;3.5,"Above Average",H3845&lt;3,"Below Average",TRUE,"Average")</f>
        <v>Above Average</v>
      </c>
      <c r="J3845" s="1">
        <v>142.19203809999999</v>
      </c>
      <c r="K3845" s="1" t="str" cm="1">
        <f t="array" ref="K3845">_xlfn.IFS(J3845&gt;200,"Above Average",J3845&lt;155,"Below Average",TRUE,"Average")</f>
        <v>Below Average</v>
      </c>
      <c r="L3845" s="7">
        <v>8.2530000000000001</v>
      </c>
      <c r="M3845" s="7" t="str" cm="1">
        <f t="array" ref="M3845">_xlfn.IFS(L3845&gt;9,"Above Average",L3845&lt;8,"Below Average",TRUE,"Average")</f>
        <v>Average</v>
      </c>
    </row>
    <row r="3846" spans="1:13" x14ac:dyDescent="0.3">
      <c r="A3846">
        <v>27</v>
      </c>
      <c r="B3846" s="21">
        <v>41096</v>
      </c>
      <c r="C3846" s="21" t="str">
        <f t="shared" si="60"/>
        <v>Jul</v>
      </c>
      <c r="D3846" s="6">
        <v>2062224.92</v>
      </c>
      <c r="E3846" t="s">
        <v>155</v>
      </c>
      <c r="F3846" s="5">
        <v>82.08</v>
      </c>
      <c r="G3846" s="5" t="str" cm="1">
        <f t="array" ref="G3846">_xlfn.IFS(F3846&gt;=86,"Hot Week (More Than 85°F)",F3846&lt;50,"Cold Week (Less Than 50°F)",TRUE,"Normal Week")</f>
        <v>Normal Week</v>
      </c>
      <c r="H3846" s="2">
        <v>3.6459999999999999</v>
      </c>
      <c r="I3846" s="2" t="str" cm="1">
        <f t="array" ref="I3846">_xlfn.IFS(H3846&gt;3.5,"Above Average",H3846&lt;3,"Below Average",TRUE,"Average")</f>
        <v>Above Average</v>
      </c>
      <c r="J3846" s="1">
        <v>142.22342979999999</v>
      </c>
      <c r="K3846" s="1" t="str" cm="1">
        <f t="array" ref="K3846">_xlfn.IFS(J3846&gt;200,"Above Average",J3846&lt;155,"Below Average",TRUE,"Average")</f>
        <v>Below Average</v>
      </c>
      <c r="L3846" s="7">
        <v>8.2390000000000008</v>
      </c>
      <c r="M3846" s="7" t="str" cm="1">
        <f t="array" ref="M3846">_xlfn.IFS(L3846&gt;9,"Above Average",L3846&lt;8,"Below Average",TRUE,"Average")</f>
        <v>Average</v>
      </c>
    </row>
    <row r="3847" spans="1:13" x14ac:dyDescent="0.3">
      <c r="A3847">
        <v>27</v>
      </c>
      <c r="B3847" s="21">
        <v>41103</v>
      </c>
      <c r="C3847" s="21" t="str">
        <f t="shared" si="60"/>
        <v>Jul</v>
      </c>
      <c r="D3847" s="6">
        <v>1755889.53</v>
      </c>
      <c r="E3847" t="s">
        <v>155</v>
      </c>
      <c r="F3847" s="5">
        <v>78.95</v>
      </c>
      <c r="G3847" s="5" t="str" cm="1">
        <f t="array" ref="G3847">_xlfn.IFS(F3847&gt;=86,"Hot Week (More Than 85°F)",F3847&lt;50,"Cold Week (Less Than 50°F)",TRUE,"Normal Week")</f>
        <v>Normal Week</v>
      </c>
      <c r="H3847" s="2">
        <v>3.6890000000000001</v>
      </c>
      <c r="I3847" s="2" t="str" cm="1">
        <f t="array" ref="I3847">_xlfn.IFS(H3847&gt;3.5,"Above Average",H3847&lt;3,"Below Average",TRUE,"Average")</f>
        <v>Above Average</v>
      </c>
      <c r="J3847" s="1">
        <v>142.2548214</v>
      </c>
      <c r="K3847" s="1" t="str" cm="1">
        <f t="array" ref="K3847">_xlfn.IFS(J3847&gt;200,"Above Average",J3847&lt;155,"Below Average",TRUE,"Average")</f>
        <v>Below Average</v>
      </c>
      <c r="L3847" s="7">
        <v>8.2390000000000008</v>
      </c>
      <c r="M3847" s="7" t="str" cm="1">
        <f t="array" ref="M3847">_xlfn.IFS(L3847&gt;9,"Above Average",L3847&lt;8,"Below Average",TRUE,"Average")</f>
        <v>Average</v>
      </c>
    </row>
    <row r="3848" spans="1:13" x14ac:dyDescent="0.3">
      <c r="A3848">
        <v>27</v>
      </c>
      <c r="B3848" s="21">
        <v>41110</v>
      </c>
      <c r="C3848" s="21" t="str">
        <f t="shared" si="60"/>
        <v>Jul</v>
      </c>
      <c r="D3848" s="6">
        <v>1730913.66</v>
      </c>
      <c r="E3848" t="s">
        <v>155</v>
      </c>
      <c r="F3848" s="5">
        <v>78.64</v>
      </c>
      <c r="G3848" s="5" t="str" cm="1">
        <f t="array" ref="G3848">_xlfn.IFS(F3848&gt;=86,"Hot Week (More Than 85°F)",F3848&lt;50,"Cold Week (Less Than 50°F)",TRUE,"Normal Week")</f>
        <v>Normal Week</v>
      </c>
      <c r="H3848" s="2">
        <v>3.7320000000000002</v>
      </c>
      <c r="I3848" s="2" t="str" cm="1">
        <f t="array" ref="I3848">_xlfn.IFS(H3848&gt;3.5,"Above Average",H3848&lt;3,"Below Average",TRUE,"Average")</f>
        <v>Above Average</v>
      </c>
      <c r="J3848" s="1">
        <v>142.2337569</v>
      </c>
      <c r="K3848" s="1" t="str" cm="1">
        <f t="array" ref="K3848">_xlfn.IFS(J3848&gt;200,"Above Average",J3848&lt;155,"Below Average",TRUE,"Average")</f>
        <v>Below Average</v>
      </c>
      <c r="L3848" s="7">
        <v>8.2390000000000008</v>
      </c>
      <c r="M3848" s="7" t="str" cm="1">
        <f t="array" ref="M3848">_xlfn.IFS(L3848&gt;9,"Above Average",L3848&lt;8,"Below Average",TRUE,"Average")</f>
        <v>Average</v>
      </c>
    </row>
    <row r="3849" spans="1:13" x14ac:dyDescent="0.3">
      <c r="A3849">
        <v>27</v>
      </c>
      <c r="B3849" s="21">
        <v>41117</v>
      </c>
      <c r="C3849" s="21" t="str">
        <f t="shared" si="60"/>
        <v>Jul</v>
      </c>
      <c r="D3849" s="6">
        <v>1625883.71</v>
      </c>
      <c r="E3849" t="s">
        <v>155</v>
      </c>
      <c r="F3849" s="5">
        <v>76.010000000000005</v>
      </c>
      <c r="G3849" s="5" t="str" cm="1">
        <f t="array" ref="G3849">_xlfn.IFS(F3849&gt;=86,"Hot Week (More Than 85°F)",F3849&lt;50,"Cold Week (Less Than 50°F)",TRUE,"Normal Week")</f>
        <v>Normal Week</v>
      </c>
      <c r="H3849" s="2">
        <v>3.82</v>
      </c>
      <c r="I3849" s="2" t="str" cm="1">
        <f t="array" ref="I3849">_xlfn.IFS(H3849&gt;3.5,"Above Average",H3849&lt;3,"Below Average",TRUE,"Average")</f>
        <v>Above Average</v>
      </c>
      <c r="J3849" s="1">
        <v>142.21269240000001</v>
      </c>
      <c r="K3849" s="1" t="str" cm="1">
        <f t="array" ref="K3849">_xlfn.IFS(J3849&gt;200,"Above Average",J3849&lt;155,"Below Average",TRUE,"Average")</f>
        <v>Below Average</v>
      </c>
      <c r="L3849" s="7">
        <v>8.2390000000000008</v>
      </c>
      <c r="M3849" s="7" t="str" cm="1">
        <f t="array" ref="M3849">_xlfn.IFS(L3849&gt;9,"Above Average",L3849&lt;8,"Below Average",TRUE,"Average")</f>
        <v>Average</v>
      </c>
    </row>
    <row r="3850" spans="1:13" x14ac:dyDescent="0.3">
      <c r="A3850">
        <v>27</v>
      </c>
      <c r="B3850" s="21">
        <v>41124</v>
      </c>
      <c r="C3850" s="21" t="str">
        <f t="shared" si="60"/>
        <v>Aug</v>
      </c>
      <c r="D3850" s="6">
        <v>1705810.84</v>
      </c>
      <c r="E3850" t="s">
        <v>155</v>
      </c>
      <c r="F3850" s="5">
        <v>75.22</v>
      </c>
      <c r="G3850" s="5" t="str" cm="1">
        <f t="array" ref="G3850">_xlfn.IFS(F3850&gt;=86,"Hot Week (More Than 85°F)",F3850&lt;50,"Cold Week (Less Than 50°F)",TRUE,"Normal Week")</f>
        <v>Normal Week</v>
      </c>
      <c r="H3850" s="2">
        <v>3.819</v>
      </c>
      <c r="I3850" s="2" t="str" cm="1">
        <f t="array" ref="I3850">_xlfn.IFS(H3850&gt;3.5,"Above Average",H3850&lt;3,"Below Average",TRUE,"Average")</f>
        <v>Above Average</v>
      </c>
      <c r="J3850" s="1">
        <v>142.19162789999999</v>
      </c>
      <c r="K3850" s="1" t="str" cm="1">
        <f t="array" ref="K3850">_xlfn.IFS(J3850&gt;200,"Above Average",J3850&lt;155,"Below Average",TRUE,"Average")</f>
        <v>Below Average</v>
      </c>
      <c r="L3850" s="7">
        <v>8.2390000000000008</v>
      </c>
      <c r="M3850" s="7" t="str" cm="1">
        <f t="array" ref="M3850">_xlfn.IFS(L3850&gt;9,"Above Average",L3850&lt;8,"Below Average",TRUE,"Average")</f>
        <v>Average</v>
      </c>
    </row>
    <row r="3851" spans="1:13" x14ac:dyDescent="0.3">
      <c r="A3851">
        <v>27</v>
      </c>
      <c r="B3851" s="21">
        <v>41131</v>
      </c>
      <c r="C3851" s="21" t="str">
        <f t="shared" si="60"/>
        <v>Aug</v>
      </c>
      <c r="D3851" s="6">
        <v>1720537.26</v>
      </c>
      <c r="E3851" t="s">
        <v>155</v>
      </c>
      <c r="F3851" s="5">
        <v>78.44</v>
      </c>
      <c r="G3851" s="5" t="str" cm="1">
        <f t="array" ref="G3851">_xlfn.IFS(F3851&gt;=86,"Hot Week (More Than 85°F)",F3851&lt;50,"Cold Week (Less Than 50°F)",TRUE,"Normal Week")</f>
        <v>Normal Week</v>
      </c>
      <c r="H3851" s="2">
        <v>3.863</v>
      </c>
      <c r="I3851" s="2" t="str" cm="1">
        <f t="array" ref="I3851">_xlfn.IFS(H3851&gt;3.5,"Above Average",H3851&lt;3,"Below Average",TRUE,"Average")</f>
        <v>Above Average</v>
      </c>
      <c r="J3851" s="1">
        <v>142.17056339999999</v>
      </c>
      <c r="K3851" s="1" t="str" cm="1">
        <f t="array" ref="K3851">_xlfn.IFS(J3851&gt;200,"Above Average",J3851&lt;155,"Below Average",TRUE,"Average")</f>
        <v>Below Average</v>
      </c>
      <c r="L3851" s="7">
        <v>8.2390000000000008</v>
      </c>
      <c r="M3851" s="7" t="str" cm="1">
        <f t="array" ref="M3851">_xlfn.IFS(L3851&gt;9,"Above Average",L3851&lt;8,"Below Average",TRUE,"Average")</f>
        <v>Average</v>
      </c>
    </row>
    <row r="3852" spans="1:13" x14ac:dyDescent="0.3">
      <c r="A3852">
        <v>27</v>
      </c>
      <c r="B3852" s="21">
        <v>41138</v>
      </c>
      <c r="C3852" s="21" t="str">
        <f t="shared" si="60"/>
        <v>Aug</v>
      </c>
      <c r="D3852" s="6">
        <v>1735339.59</v>
      </c>
      <c r="E3852" t="s">
        <v>155</v>
      </c>
      <c r="F3852" s="5">
        <v>76.510000000000005</v>
      </c>
      <c r="G3852" s="5" t="str" cm="1">
        <f t="array" ref="G3852">_xlfn.IFS(F3852&gt;=86,"Hot Week (More Than 85°F)",F3852&lt;50,"Cold Week (Less Than 50°F)",TRUE,"Normal Week")</f>
        <v>Normal Week</v>
      </c>
      <c r="H3852" s="2">
        <v>3.9630000000000001</v>
      </c>
      <c r="I3852" s="2" t="str" cm="1">
        <f t="array" ref="I3852">_xlfn.IFS(H3852&gt;3.5,"Above Average",H3852&lt;3,"Below Average",TRUE,"Average")</f>
        <v>Above Average</v>
      </c>
      <c r="J3852" s="1">
        <v>142.21573849999999</v>
      </c>
      <c r="K3852" s="1" t="str" cm="1">
        <f t="array" ref="K3852">_xlfn.IFS(J3852&gt;200,"Above Average",J3852&lt;155,"Below Average",TRUE,"Average")</f>
        <v>Below Average</v>
      </c>
      <c r="L3852" s="7">
        <v>8.2390000000000008</v>
      </c>
      <c r="M3852" s="7" t="str" cm="1">
        <f t="array" ref="M3852">_xlfn.IFS(L3852&gt;9,"Above Average",L3852&lt;8,"Below Average",TRUE,"Average")</f>
        <v>Average</v>
      </c>
    </row>
    <row r="3853" spans="1:13" x14ac:dyDescent="0.3">
      <c r="A3853">
        <v>27</v>
      </c>
      <c r="B3853" s="21">
        <v>41145</v>
      </c>
      <c r="C3853" s="21" t="str">
        <f t="shared" si="60"/>
        <v>Aug</v>
      </c>
      <c r="D3853" s="6">
        <v>1780443.36</v>
      </c>
      <c r="E3853" t="s">
        <v>155</v>
      </c>
      <c r="F3853" s="5">
        <v>72.930000000000007</v>
      </c>
      <c r="G3853" s="5" t="str" cm="1">
        <f t="array" ref="G3853">_xlfn.IFS(F3853&gt;=86,"Hot Week (More Than 85°F)",F3853&lt;50,"Cold Week (Less Than 50°F)",TRUE,"Normal Week")</f>
        <v>Normal Week</v>
      </c>
      <c r="H3853" s="2">
        <v>3.9969999999999999</v>
      </c>
      <c r="I3853" s="2" t="str" cm="1">
        <f t="array" ref="I3853">_xlfn.IFS(H3853&gt;3.5,"Above Average",H3853&lt;3,"Below Average",TRUE,"Average")</f>
        <v>Above Average</v>
      </c>
      <c r="J3853" s="1">
        <v>142.31059329999999</v>
      </c>
      <c r="K3853" s="1" t="str" cm="1">
        <f t="array" ref="K3853">_xlfn.IFS(J3853&gt;200,"Above Average",J3853&lt;155,"Below Average",TRUE,"Average")</f>
        <v>Below Average</v>
      </c>
      <c r="L3853" s="7">
        <v>8.2390000000000008</v>
      </c>
      <c r="M3853" s="7" t="str" cm="1">
        <f t="array" ref="M3853">_xlfn.IFS(L3853&gt;9,"Above Average",L3853&lt;8,"Below Average",TRUE,"Average")</f>
        <v>Average</v>
      </c>
    </row>
    <row r="3854" spans="1:13" x14ac:dyDescent="0.3">
      <c r="A3854">
        <v>27</v>
      </c>
      <c r="B3854" s="21">
        <v>41152</v>
      </c>
      <c r="C3854" s="21" t="str">
        <f t="shared" si="60"/>
        <v>Aug</v>
      </c>
      <c r="D3854" s="6">
        <v>1731935.43</v>
      </c>
      <c r="E3854" t="s">
        <v>155</v>
      </c>
      <c r="F3854" s="5">
        <v>75</v>
      </c>
      <c r="G3854" s="5" t="str" cm="1">
        <f t="array" ref="G3854">_xlfn.IFS(F3854&gt;=86,"Hot Week (More Than 85°F)",F3854&lt;50,"Cold Week (Less Than 50°F)",TRUE,"Normal Week")</f>
        <v>Normal Week</v>
      </c>
      <c r="H3854" s="2">
        <v>4.0259999999999998</v>
      </c>
      <c r="I3854" s="2" t="str" cm="1">
        <f t="array" ref="I3854">_xlfn.IFS(H3854&gt;3.5,"Above Average",H3854&lt;3,"Below Average",TRUE,"Average")</f>
        <v>Above Average</v>
      </c>
      <c r="J3854" s="1">
        <v>142.4054482</v>
      </c>
      <c r="K3854" s="1" t="str" cm="1">
        <f t="array" ref="K3854">_xlfn.IFS(J3854&gt;200,"Above Average",J3854&lt;155,"Below Average",TRUE,"Average")</f>
        <v>Below Average</v>
      </c>
      <c r="L3854" s="7">
        <v>8.2390000000000008</v>
      </c>
      <c r="M3854" s="7" t="str" cm="1">
        <f t="array" ref="M3854">_xlfn.IFS(L3854&gt;9,"Above Average",L3854&lt;8,"Below Average",TRUE,"Average")</f>
        <v>Average</v>
      </c>
    </row>
    <row r="3855" spans="1:13" x14ac:dyDescent="0.3">
      <c r="A3855">
        <v>27</v>
      </c>
      <c r="B3855" s="21">
        <v>41159</v>
      </c>
      <c r="C3855" s="21" t="str">
        <f t="shared" si="60"/>
        <v>Sep</v>
      </c>
      <c r="D3855" s="6">
        <v>1840955.23</v>
      </c>
      <c r="E3855" t="s">
        <v>156</v>
      </c>
      <c r="F3855" s="5">
        <v>76</v>
      </c>
      <c r="G3855" s="5" t="str" cm="1">
        <f t="array" ref="G3855">_xlfn.IFS(F3855&gt;=86,"Hot Week (More Than 85°F)",F3855&lt;50,"Cold Week (Less Than 50°F)",TRUE,"Normal Week")</f>
        <v>Normal Week</v>
      </c>
      <c r="H3855" s="2">
        <v>4.0759999999999996</v>
      </c>
      <c r="I3855" s="2" t="str" cm="1">
        <f t="array" ref="I3855">_xlfn.IFS(H3855&gt;3.5,"Above Average",H3855&lt;3,"Below Average",TRUE,"Average")</f>
        <v>Above Average</v>
      </c>
      <c r="J3855" s="1">
        <v>142.500303</v>
      </c>
      <c r="K3855" s="1" t="str" cm="1">
        <f t="array" ref="K3855">_xlfn.IFS(J3855&gt;200,"Above Average",J3855&lt;155,"Below Average",TRUE,"Average")</f>
        <v>Below Average</v>
      </c>
      <c r="L3855" s="7">
        <v>8.2390000000000008</v>
      </c>
      <c r="M3855" s="7" t="str" cm="1">
        <f t="array" ref="M3855">_xlfn.IFS(L3855&gt;9,"Above Average",L3855&lt;8,"Below Average",TRUE,"Average")</f>
        <v>Average</v>
      </c>
    </row>
    <row r="3856" spans="1:13" x14ac:dyDescent="0.3">
      <c r="A3856">
        <v>27</v>
      </c>
      <c r="B3856" s="21">
        <v>41166</v>
      </c>
      <c r="C3856" s="21" t="str">
        <f t="shared" si="60"/>
        <v>Sep</v>
      </c>
      <c r="D3856" s="6">
        <v>1519604.5</v>
      </c>
      <c r="E3856" t="s">
        <v>155</v>
      </c>
      <c r="F3856" s="5">
        <v>68.72</v>
      </c>
      <c r="G3856" s="5" t="str" cm="1">
        <f t="array" ref="G3856">_xlfn.IFS(F3856&gt;=86,"Hot Week (More Than 85°F)",F3856&lt;50,"Cold Week (Less Than 50°F)",TRUE,"Normal Week")</f>
        <v>Normal Week</v>
      </c>
      <c r="H3856" s="2">
        <v>4.0880000000000001</v>
      </c>
      <c r="I3856" s="2" t="str" cm="1">
        <f t="array" ref="I3856">_xlfn.IFS(H3856&gt;3.5,"Above Average",H3856&lt;3,"Below Average",TRUE,"Average")</f>
        <v>Above Average</v>
      </c>
      <c r="J3856" s="1">
        <v>142.59388329999999</v>
      </c>
      <c r="K3856" s="1" t="str" cm="1">
        <f t="array" ref="K3856">_xlfn.IFS(J3856&gt;200,"Above Average",J3856&lt;155,"Below Average",TRUE,"Average")</f>
        <v>Below Average</v>
      </c>
      <c r="L3856" s="7">
        <v>8.2390000000000008</v>
      </c>
      <c r="M3856" s="7" t="str" cm="1">
        <f t="array" ref="M3856">_xlfn.IFS(L3856&gt;9,"Above Average",L3856&lt;8,"Below Average",TRUE,"Average")</f>
        <v>Average</v>
      </c>
    </row>
    <row r="3857" spans="1:13" x14ac:dyDescent="0.3">
      <c r="A3857">
        <v>27</v>
      </c>
      <c r="B3857" s="21">
        <v>41173</v>
      </c>
      <c r="C3857" s="21" t="str">
        <f t="shared" si="60"/>
        <v>Sep</v>
      </c>
      <c r="D3857" s="6">
        <v>1557485.75</v>
      </c>
      <c r="E3857" t="s">
        <v>155</v>
      </c>
      <c r="F3857" s="5">
        <v>66.099999999999994</v>
      </c>
      <c r="G3857" s="5" t="str" cm="1">
        <f t="array" ref="G3857">_xlfn.IFS(F3857&gt;=86,"Hot Week (More Than 85°F)",F3857&lt;50,"Cold Week (Less Than 50°F)",TRUE,"Normal Week")</f>
        <v>Normal Week</v>
      </c>
      <c r="H3857" s="2">
        <v>4.2030000000000003</v>
      </c>
      <c r="I3857" s="2" t="str" cm="1">
        <f t="array" ref="I3857">_xlfn.IFS(H3857&gt;3.5,"Above Average",H3857&lt;3,"Below Average",TRUE,"Average")</f>
        <v>Above Average</v>
      </c>
      <c r="J3857" s="1">
        <v>142.6798167</v>
      </c>
      <c r="K3857" s="1" t="str" cm="1">
        <f t="array" ref="K3857">_xlfn.IFS(J3857&gt;200,"Above Average",J3857&lt;155,"Below Average",TRUE,"Average")</f>
        <v>Below Average</v>
      </c>
      <c r="L3857" s="7">
        <v>8.2390000000000008</v>
      </c>
      <c r="M3857" s="7" t="str" cm="1">
        <f t="array" ref="M3857">_xlfn.IFS(L3857&gt;9,"Above Average",L3857&lt;8,"Below Average",TRUE,"Average")</f>
        <v>Average</v>
      </c>
    </row>
    <row r="3858" spans="1:13" x14ac:dyDescent="0.3">
      <c r="A3858">
        <v>27</v>
      </c>
      <c r="B3858" s="21">
        <v>41180</v>
      </c>
      <c r="C3858" s="21" t="str">
        <f t="shared" si="60"/>
        <v>Sep</v>
      </c>
      <c r="D3858" s="6">
        <v>1540687.63</v>
      </c>
      <c r="E3858" t="s">
        <v>155</v>
      </c>
      <c r="F3858" s="5">
        <v>64.92</v>
      </c>
      <c r="G3858" s="5" t="str" cm="1">
        <f t="array" ref="G3858">_xlfn.IFS(F3858&gt;=86,"Hot Week (More Than 85°F)",F3858&lt;50,"Cold Week (Less Than 50°F)",TRUE,"Normal Week")</f>
        <v>Normal Week</v>
      </c>
      <c r="H3858" s="2">
        <v>4.1580000000000004</v>
      </c>
      <c r="I3858" s="2" t="str" cm="1">
        <f t="array" ref="I3858">_xlfn.IFS(H3858&gt;3.5,"Above Average",H3858&lt;3,"Below Average",TRUE,"Average")</f>
        <v>Above Average</v>
      </c>
      <c r="J3858" s="1">
        <v>142.76575</v>
      </c>
      <c r="K3858" s="1" t="str" cm="1">
        <f t="array" ref="K3858">_xlfn.IFS(J3858&gt;200,"Above Average",J3858&lt;155,"Below Average",TRUE,"Average")</f>
        <v>Below Average</v>
      </c>
      <c r="L3858" s="7">
        <v>8.2390000000000008</v>
      </c>
      <c r="M3858" s="7" t="str" cm="1">
        <f t="array" ref="M3858">_xlfn.IFS(L3858&gt;9,"Above Average",L3858&lt;8,"Below Average",TRUE,"Average")</f>
        <v>Average</v>
      </c>
    </row>
    <row r="3859" spans="1:13" x14ac:dyDescent="0.3">
      <c r="A3859">
        <v>27</v>
      </c>
      <c r="B3859" s="21">
        <v>41187</v>
      </c>
      <c r="C3859" s="21" t="str">
        <f t="shared" si="60"/>
        <v>Oct</v>
      </c>
      <c r="D3859" s="6">
        <v>1591816.88</v>
      </c>
      <c r="E3859" t="s">
        <v>155</v>
      </c>
      <c r="F3859" s="5">
        <v>64.5</v>
      </c>
      <c r="G3859" s="5" t="str" cm="1">
        <f t="array" ref="G3859">_xlfn.IFS(F3859&gt;=86,"Hot Week (More Than 85°F)",F3859&lt;50,"Cold Week (Less Than 50°F)",TRUE,"Normal Week")</f>
        <v>Normal Week</v>
      </c>
      <c r="H3859" s="2">
        <v>4.1509999999999998</v>
      </c>
      <c r="I3859" s="2" t="str" cm="1">
        <f t="array" ref="I3859">_xlfn.IFS(H3859&gt;3.5,"Above Average",H3859&lt;3,"Below Average",TRUE,"Average")</f>
        <v>Above Average</v>
      </c>
      <c r="J3859" s="1">
        <v>142.85168329999999</v>
      </c>
      <c r="K3859" s="1" t="str" cm="1">
        <f t="array" ref="K3859">_xlfn.IFS(J3859&gt;200,"Above Average",J3859&lt;155,"Below Average",TRUE,"Average")</f>
        <v>Below Average</v>
      </c>
      <c r="L3859" s="7">
        <v>8</v>
      </c>
      <c r="M3859" s="7" t="str" cm="1">
        <f t="array" ref="M3859">_xlfn.IFS(L3859&gt;9,"Above Average",L3859&lt;8,"Below Average",TRUE,"Average")</f>
        <v>Average</v>
      </c>
    </row>
    <row r="3860" spans="1:13" x14ac:dyDescent="0.3">
      <c r="A3860">
        <v>27</v>
      </c>
      <c r="B3860" s="21">
        <v>41194</v>
      </c>
      <c r="C3860" s="21" t="str">
        <f t="shared" si="60"/>
        <v>Oct</v>
      </c>
      <c r="D3860" s="6">
        <v>1660081.29</v>
      </c>
      <c r="E3860" t="s">
        <v>155</v>
      </c>
      <c r="F3860" s="5">
        <v>55.4</v>
      </c>
      <c r="G3860" s="5" t="str" cm="1">
        <f t="array" ref="G3860">_xlfn.IFS(F3860&gt;=86,"Hot Week (More Than 85°F)",F3860&lt;50,"Cold Week (Less Than 50°F)",TRUE,"Normal Week")</f>
        <v>Normal Week</v>
      </c>
      <c r="H3860" s="2">
        <v>4.1859999999999999</v>
      </c>
      <c r="I3860" s="2" t="str" cm="1">
        <f t="array" ref="I3860">_xlfn.IFS(H3860&gt;3.5,"Above Average",H3860&lt;3,"Below Average",TRUE,"Average")</f>
        <v>Above Average</v>
      </c>
      <c r="J3860" s="1">
        <v>142.93761670000001</v>
      </c>
      <c r="K3860" s="1" t="str" cm="1">
        <f t="array" ref="K3860">_xlfn.IFS(J3860&gt;200,"Above Average",J3860&lt;155,"Below Average",TRUE,"Average")</f>
        <v>Below Average</v>
      </c>
      <c r="L3860" s="7">
        <v>8</v>
      </c>
      <c r="M3860" s="7" t="str" cm="1">
        <f t="array" ref="M3860">_xlfn.IFS(L3860&gt;9,"Above Average",L3860&lt;8,"Below Average",TRUE,"Average")</f>
        <v>Average</v>
      </c>
    </row>
    <row r="3861" spans="1:13" x14ac:dyDescent="0.3">
      <c r="A3861">
        <v>27</v>
      </c>
      <c r="B3861" s="21">
        <v>41201</v>
      </c>
      <c r="C3861" s="21" t="str">
        <f t="shared" si="60"/>
        <v>Oct</v>
      </c>
      <c r="D3861" s="6">
        <v>1620374.24</v>
      </c>
      <c r="E3861" t="s">
        <v>155</v>
      </c>
      <c r="F3861" s="5">
        <v>56.53</v>
      </c>
      <c r="G3861" s="5" t="str" cm="1">
        <f t="array" ref="G3861">_xlfn.IFS(F3861&gt;=86,"Hot Week (More Than 85°F)",F3861&lt;50,"Cold Week (Less Than 50°F)",TRUE,"Normal Week")</f>
        <v>Normal Week</v>
      </c>
      <c r="H3861" s="2">
        <v>4.1529999999999996</v>
      </c>
      <c r="I3861" s="2" t="str" cm="1">
        <f t="array" ref="I3861">_xlfn.IFS(H3861&gt;3.5,"Above Average",H3861&lt;3,"Below Average",TRUE,"Average")</f>
        <v>Above Average</v>
      </c>
      <c r="J3861" s="1">
        <v>142.8633629</v>
      </c>
      <c r="K3861" s="1" t="str" cm="1">
        <f t="array" ref="K3861">_xlfn.IFS(J3861&gt;200,"Above Average",J3861&lt;155,"Below Average",TRUE,"Average")</f>
        <v>Below Average</v>
      </c>
      <c r="L3861" s="7">
        <v>8</v>
      </c>
      <c r="M3861" s="7" t="str" cm="1">
        <f t="array" ref="M3861">_xlfn.IFS(L3861&gt;9,"Above Average",L3861&lt;8,"Below Average",TRUE,"Average")</f>
        <v>Average</v>
      </c>
    </row>
    <row r="3862" spans="1:13" x14ac:dyDescent="0.3">
      <c r="A3862">
        <v>27</v>
      </c>
      <c r="B3862" s="21">
        <v>41208</v>
      </c>
      <c r="C3862" s="21" t="str">
        <f t="shared" si="60"/>
        <v>Oct</v>
      </c>
      <c r="D3862" s="6">
        <v>1703047.74</v>
      </c>
      <c r="E3862" t="s">
        <v>155</v>
      </c>
      <c r="F3862" s="5">
        <v>58.99</v>
      </c>
      <c r="G3862" s="5" t="str" cm="1">
        <f t="array" ref="G3862">_xlfn.IFS(F3862&gt;=86,"Hot Week (More Than 85°F)",F3862&lt;50,"Cold Week (Less Than 50°F)",TRUE,"Normal Week")</f>
        <v>Normal Week</v>
      </c>
      <c r="H3862" s="2">
        <v>4.0709999999999997</v>
      </c>
      <c r="I3862" s="2" t="str" cm="1">
        <f t="array" ref="I3862">_xlfn.IFS(H3862&gt;3.5,"Above Average",H3862&lt;3,"Below Average",TRUE,"Average")</f>
        <v>Above Average</v>
      </c>
      <c r="J3862" s="1">
        <v>142.7624113</v>
      </c>
      <c r="K3862" s="1" t="str" cm="1">
        <f t="array" ref="K3862">_xlfn.IFS(J3862&gt;200,"Above Average",J3862&lt;155,"Below Average",TRUE,"Average")</f>
        <v>Below Average</v>
      </c>
      <c r="L3862" s="7">
        <v>8</v>
      </c>
      <c r="M3862" s="7" t="str" cm="1">
        <f t="array" ref="M3862">_xlfn.IFS(L3862&gt;9,"Above Average",L3862&lt;8,"Below Average",TRUE,"Average")</f>
        <v>Average</v>
      </c>
    </row>
    <row r="3863" spans="1:13" x14ac:dyDescent="0.3">
      <c r="A3863">
        <v>28</v>
      </c>
      <c r="B3863" s="21">
        <v>40214</v>
      </c>
      <c r="C3863" s="21" t="str">
        <f t="shared" si="60"/>
        <v>Feb</v>
      </c>
      <c r="D3863" s="6">
        <v>1672352.29</v>
      </c>
      <c r="E3863" t="s">
        <v>155</v>
      </c>
      <c r="F3863" s="5">
        <v>49.47</v>
      </c>
      <c r="G3863" s="5" t="str" cm="1">
        <f t="array" ref="G3863">_xlfn.IFS(F3863&gt;=86,"Hot Week (More Than 85°F)",F3863&lt;50,"Cold Week (Less Than 50°F)",TRUE,"Normal Week")</f>
        <v>Cold Week (Less Than 50°F)</v>
      </c>
      <c r="H3863" s="2">
        <v>2.9620000000000002</v>
      </c>
      <c r="I3863" s="2" t="str" cm="1">
        <f t="array" ref="I3863">_xlfn.IFS(H3863&gt;3.5,"Above Average",H3863&lt;3,"Below Average",TRUE,"Average")</f>
        <v>Below Average</v>
      </c>
      <c r="J3863" s="1">
        <v>126.4420645</v>
      </c>
      <c r="K3863" s="1" t="str" cm="1">
        <f t="array" ref="K3863">_xlfn.IFS(J3863&gt;200,"Above Average",J3863&lt;155,"Below Average",TRUE,"Average")</f>
        <v>Below Average</v>
      </c>
      <c r="L3863" s="7">
        <v>13.975</v>
      </c>
      <c r="M3863" s="7" t="str" cm="1">
        <f t="array" ref="M3863">_xlfn.IFS(L3863&gt;9,"Above Average",L3863&lt;8,"Below Average",TRUE,"Average")</f>
        <v>Above Average</v>
      </c>
    </row>
    <row r="3864" spans="1:13" x14ac:dyDescent="0.3">
      <c r="A3864">
        <v>28</v>
      </c>
      <c r="B3864" s="21">
        <v>40221</v>
      </c>
      <c r="C3864" s="21" t="str">
        <f t="shared" si="60"/>
        <v>Feb</v>
      </c>
      <c r="D3864" s="6">
        <v>1558968.49</v>
      </c>
      <c r="E3864" t="s">
        <v>156</v>
      </c>
      <c r="F3864" s="5">
        <v>47.87</v>
      </c>
      <c r="G3864" s="5" t="str" cm="1">
        <f t="array" ref="G3864">_xlfn.IFS(F3864&gt;=86,"Hot Week (More Than 85°F)",F3864&lt;50,"Cold Week (Less Than 50°F)",TRUE,"Normal Week")</f>
        <v>Cold Week (Less Than 50°F)</v>
      </c>
      <c r="H3864" s="2">
        <v>2.9460000000000002</v>
      </c>
      <c r="I3864" s="2" t="str" cm="1">
        <f t="array" ref="I3864">_xlfn.IFS(H3864&gt;3.5,"Above Average",H3864&lt;3,"Below Average",TRUE,"Average")</f>
        <v>Below Average</v>
      </c>
      <c r="J3864" s="1">
        <v>126.49625810000001</v>
      </c>
      <c r="K3864" s="1" t="str" cm="1">
        <f t="array" ref="K3864">_xlfn.IFS(J3864&gt;200,"Above Average",J3864&lt;155,"Below Average",TRUE,"Average")</f>
        <v>Below Average</v>
      </c>
      <c r="L3864" s="7">
        <v>13.975</v>
      </c>
      <c r="M3864" s="7" t="str" cm="1">
        <f t="array" ref="M3864">_xlfn.IFS(L3864&gt;9,"Above Average",L3864&lt;8,"Below Average",TRUE,"Average")</f>
        <v>Above Average</v>
      </c>
    </row>
    <row r="3865" spans="1:13" x14ac:dyDescent="0.3">
      <c r="A3865">
        <v>28</v>
      </c>
      <c r="B3865" s="21">
        <v>40228</v>
      </c>
      <c r="C3865" s="21" t="str">
        <f t="shared" si="60"/>
        <v>Feb</v>
      </c>
      <c r="D3865" s="6">
        <v>1491300.42</v>
      </c>
      <c r="E3865" t="s">
        <v>155</v>
      </c>
      <c r="F3865" s="5">
        <v>54.83</v>
      </c>
      <c r="G3865" s="5" t="str" cm="1">
        <f t="array" ref="G3865">_xlfn.IFS(F3865&gt;=86,"Hot Week (More Than 85°F)",F3865&lt;50,"Cold Week (Less Than 50°F)",TRUE,"Normal Week")</f>
        <v>Normal Week</v>
      </c>
      <c r="H3865" s="2">
        <v>2.915</v>
      </c>
      <c r="I3865" s="2" t="str" cm="1">
        <f t="array" ref="I3865">_xlfn.IFS(H3865&gt;3.5,"Above Average",H3865&lt;3,"Below Average",TRUE,"Average")</f>
        <v>Below Average</v>
      </c>
      <c r="J3865" s="1">
        <v>126.5262857</v>
      </c>
      <c r="K3865" s="1" t="str" cm="1">
        <f t="array" ref="K3865">_xlfn.IFS(J3865&gt;200,"Above Average",J3865&lt;155,"Below Average",TRUE,"Average")</f>
        <v>Below Average</v>
      </c>
      <c r="L3865" s="7">
        <v>13.975</v>
      </c>
      <c r="M3865" s="7" t="str" cm="1">
        <f t="array" ref="M3865">_xlfn.IFS(L3865&gt;9,"Above Average",L3865&lt;8,"Below Average",TRUE,"Average")</f>
        <v>Above Average</v>
      </c>
    </row>
    <row r="3866" spans="1:13" x14ac:dyDescent="0.3">
      <c r="A3866">
        <v>28</v>
      </c>
      <c r="B3866" s="21">
        <v>40235</v>
      </c>
      <c r="C3866" s="21" t="str">
        <f t="shared" si="60"/>
        <v>Feb</v>
      </c>
      <c r="D3866" s="6">
        <v>1542173.33</v>
      </c>
      <c r="E3866" t="s">
        <v>155</v>
      </c>
      <c r="F3866" s="5">
        <v>50.23</v>
      </c>
      <c r="G3866" s="5" t="str" cm="1">
        <f t="array" ref="G3866">_xlfn.IFS(F3866&gt;=86,"Hot Week (More Than 85°F)",F3866&lt;50,"Cold Week (Less Than 50°F)",TRUE,"Normal Week")</f>
        <v>Normal Week</v>
      </c>
      <c r="H3866" s="2">
        <v>2.8250000000000002</v>
      </c>
      <c r="I3866" s="2" t="str" cm="1">
        <f t="array" ref="I3866">_xlfn.IFS(H3866&gt;3.5,"Above Average",H3866&lt;3,"Below Average",TRUE,"Average")</f>
        <v>Below Average</v>
      </c>
      <c r="J3866" s="1">
        <v>126.5522857</v>
      </c>
      <c r="K3866" s="1" t="str" cm="1">
        <f t="array" ref="K3866">_xlfn.IFS(J3866&gt;200,"Above Average",J3866&lt;155,"Below Average",TRUE,"Average")</f>
        <v>Below Average</v>
      </c>
      <c r="L3866" s="7">
        <v>13.975</v>
      </c>
      <c r="M3866" s="7" t="str" cm="1">
        <f t="array" ref="M3866">_xlfn.IFS(L3866&gt;9,"Above Average",L3866&lt;8,"Below Average",TRUE,"Average")</f>
        <v>Above Average</v>
      </c>
    </row>
    <row r="3867" spans="1:13" x14ac:dyDescent="0.3">
      <c r="A3867">
        <v>28</v>
      </c>
      <c r="B3867" s="21">
        <v>40242</v>
      </c>
      <c r="C3867" s="21" t="str">
        <f t="shared" si="60"/>
        <v>Mar</v>
      </c>
      <c r="D3867" s="6">
        <v>1608435.45</v>
      </c>
      <c r="E3867" t="s">
        <v>155</v>
      </c>
      <c r="F3867" s="5">
        <v>53.77</v>
      </c>
      <c r="G3867" s="5" t="str" cm="1">
        <f t="array" ref="G3867">_xlfn.IFS(F3867&gt;=86,"Hot Week (More Than 85°F)",F3867&lt;50,"Cold Week (Less Than 50°F)",TRUE,"Normal Week")</f>
        <v>Normal Week</v>
      </c>
      <c r="H3867" s="2">
        <v>2.9870000000000001</v>
      </c>
      <c r="I3867" s="2" t="str" cm="1">
        <f t="array" ref="I3867">_xlfn.IFS(H3867&gt;3.5,"Above Average",H3867&lt;3,"Below Average",TRUE,"Average")</f>
        <v>Below Average</v>
      </c>
      <c r="J3867" s="1">
        <v>126.5782857</v>
      </c>
      <c r="K3867" s="1" t="str" cm="1">
        <f t="array" ref="K3867">_xlfn.IFS(J3867&gt;200,"Above Average",J3867&lt;155,"Below Average",TRUE,"Average")</f>
        <v>Below Average</v>
      </c>
      <c r="L3867" s="7">
        <v>13.975</v>
      </c>
      <c r="M3867" s="7" t="str" cm="1">
        <f t="array" ref="M3867">_xlfn.IFS(L3867&gt;9,"Above Average",L3867&lt;8,"Below Average",TRUE,"Average")</f>
        <v>Above Average</v>
      </c>
    </row>
    <row r="3868" spans="1:13" x14ac:dyDescent="0.3">
      <c r="A3868">
        <v>28</v>
      </c>
      <c r="B3868" s="21">
        <v>40249</v>
      </c>
      <c r="C3868" s="21" t="str">
        <f t="shared" si="60"/>
        <v>Mar</v>
      </c>
      <c r="D3868" s="6">
        <v>1326877.1100000001</v>
      </c>
      <c r="E3868" t="s">
        <v>155</v>
      </c>
      <c r="F3868" s="5">
        <v>50.11</v>
      </c>
      <c r="G3868" s="5" t="str" cm="1">
        <f t="array" ref="G3868">_xlfn.IFS(F3868&gt;=86,"Hot Week (More Than 85°F)",F3868&lt;50,"Cold Week (Less Than 50°F)",TRUE,"Normal Week")</f>
        <v>Normal Week</v>
      </c>
      <c r="H3868" s="2">
        <v>2.9249999999999998</v>
      </c>
      <c r="I3868" s="2" t="str" cm="1">
        <f t="array" ref="I3868">_xlfn.IFS(H3868&gt;3.5,"Above Average",H3868&lt;3,"Below Average",TRUE,"Average")</f>
        <v>Below Average</v>
      </c>
      <c r="J3868" s="1">
        <v>126.60428570000001</v>
      </c>
      <c r="K3868" s="1" t="str" cm="1">
        <f t="array" ref="K3868">_xlfn.IFS(J3868&gt;200,"Above Average",J3868&lt;155,"Below Average",TRUE,"Average")</f>
        <v>Below Average</v>
      </c>
      <c r="L3868" s="7">
        <v>13.975</v>
      </c>
      <c r="M3868" s="7" t="str" cm="1">
        <f t="array" ref="M3868">_xlfn.IFS(L3868&gt;9,"Above Average",L3868&lt;8,"Below Average",TRUE,"Average")</f>
        <v>Above Average</v>
      </c>
    </row>
    <row r="3869" spans="1:13" x14ac:dyDescent="0.3">
      <c r="A3869">
        <v>28</v>
      </c>
      <c r="B3869" s="21">
        <v>40256</v>
      </c>
      <c r="C3869" s="21" t="str">
        <f t="shared" si="60"/>
        <v>Mar</v>
      </c>
      <c r="D3869" s="6">
        <v>1279819.43</v>
      </c>
      <c r="E3869" t="s">
        <v>155</v>
      </c>
      <c r="F3869" s="5">
        <v>59.57</v>
      </c>
      <c r="G3869" s="5" t="str" cm="1">
        <f t="array" ref="G3869">_xlfn.IFS(F3869&gt;=86,"Hot Week (More Than 85°F)",F3869&lt;50,"Cold Week (Less Than 50°F)",TRUE,"Normal Week")</f>
        <v>Normal Week</v>
      </c>
      <c r="H3869" s="2">
        <v>3.0539999999999998</v>
      </c>
      <c r="I3869" s="2" t="str" cm="1">
        <f t="array" ref="I3869">_xlfn.IFS(H3869&gt;3.5,"Above Average",H3869&lt;3,"Below Average",TRUE,"Average")</f>
        <v>Average</v>
      </c>
      <c r="J3869" s="1">
        <v>126.6066452</v>
      </c>
      <c r="K3869" s="1" t="str" cm="1">
        <f t="array" ref="K3869">_xlfn.IFS(J3869&gt;200,"Above Average",J3869&lt;155,"Below Average",TRUE,"Average")</f>
        <v>Below Average</v>
      </c>
      <c r="L3869" s="7">
        <v>13.975</v>
      </c>
      <c r="M3869" s="7" t="str" cm="1">
        <f t="array" ref="M3869">_xlfn.IFS(L3869&gt;9,"Above Average",L3869&lt;8,"Below Average",TRUE,"Average")</f>
        <v>Above Average</v>
      </c>
    </row>
    <row r="3870" spans="1:13" x14ac:dyDescent="0.3">
      <c r="A3870">
        <v>28</v>
      </c>
      <c r="B3870" s="21">
        <v>40263</v>
      </c>
      <c r="C3870" s="21" t="str">
        <f t="shared" si="60"/>
        <v>Mar</v>
      </c>
      <c r="D3870" s="6">
        <v>1245268.77</v>
      </c>
      <c r="E3870" t="s">
        <v>155</v>
      </c>
      <c r="F3870" s="5">
        <v>60.06</v>
      </c>
      <c r="G3870" s="5" t="str" cm="1">
        <f t="array" ref="G3870">_xlfn.IFS(F3870&gt;=86,"Hot Week (More Than 85°F)",F3870&lt;50,"Cold Week (Less Than 50°F)",TRUE,"Normal Week")</f>
        <v>Normal Week</v>
      </c>
      <c r="H3870" s="2">
        <v>3.0830000000000002</v>
      </c>
      <c r="I3870" s="2" t="str" cm="1">
        <f t="array" ref="I3870">_xlfn.IFS(H3870&gt;3.5,"Above Average",H3870&lt;3,"Below Average",TRUE,"Average")</f>
        <v>Average</v>
      </c>
      <c r="J3870" s="1">
        <v>126.6050645</v>
      </c>
      <c r="K3870" s="1" t="str" cm="1">
        <f t="array" ref="K3870">_xlfn.IFS(J3870&gt;200,"Above Average",J3870&lt;155,"Below Average",TRUE,"Average")</f>
        <v>Below Average</v>
      </c>
      <c r="L3870" s="7">
        <v>13.975</v>
      </c>
      <c r="M3870" s="7" t="str" cm="1">
        <f t="array" ref="M3870">_xlfn.IFS(L3870&gt;9,"Above Average",L3870&lt;8,"Below Average",TRUE,"Average")</f>
        <v>Above Average</v>
      </c>
    </row>
    <row r="3871" spans="1:13" x14ac:dyDescent="0.3">
      <c r="A3871">
        <v>28</v>
      </c>
      <c r="B3871" s="21">
        <v>40270</v>
      </c>
      <c r="C3871" s="21" t="str">
        <f t="shared" si="60"/>
        <v>Apr</v>
      </c>
      <c r="D3871" s="6">
        <v>1441559.4</v>
      </c>
      <c r="E3871" t="s">
        <v>155</v>
      </c>
      <c r="F3871" s="5">
        <v>59.84</v>
      </c>
      <c r="G3871" s="5" t="str" cm="1">
        <f t="array" ref="G3871">_xlfn.IFS(F3871&gt;=86,"Hot Week (More Than 85°F)",F3871&lt;50,"Cold Week (Less Than 50°F)",TRUE,"Normal Week")</f>
        <v>Normal Week</v>
      </c>
      <c r="H3871" s="2">
        <v>3.0859999999999999</v>
      </c>
      <c r="I3871" s="2" t="str" cm="1">
        <f t="array" ref="I3871">_xlfn.IFS(H3871&gt;3.5,"Above Average",H3871&lt;3,"Below Average",TRUE,"Average")</f>
        <v>Average</v>
      </c>
      <c r="J3871" s="1">
        <v>126.6034839</v>
      </c>
      <c r="K3871" s="1" t="str" cm="1">
        <f t="array" ref="K3871">_xlfn.IFS(J3871&gt;200,"Above Average",J3871&lt;155,"Below Average",TRUE,"Average")</f>
        <v>Below Average</v>
      </c>
      <c r="L3871" s="7">
        <v>14.099</v>
      </c>
      <c r="M3871" s="7" t="str" cm="1">
        <f t="array" ref="M3871">_xlfn.IFS(L3871&gt;9,"Above Average",L3871&lt;8,"Below Average",TRUE,"Average")</f>
        <v>Above Average</v>
      </c>
    </row>
    <row r="3872" spans="1:13" x14ac:dyDescent="0.3">
      <c r="A3872">
        <v>28</v>
      </c>
      <c r="B3872" s="21">
        <v>40277</v>
      </c>
      <c r="C3872" s="21" t="str">
        <f t="shared" si="60"/>
        <v>Apr</v>
      </c>
      <c r="D3872" s="6">
        <v>1382359.21</v>
      </c>
      <c r="E3872" t="s">
        <v>155</v>
      </c>
      <c r="F3872" s="5">
        <v>59.25</v>
      </c>
      <c r="G3872" s="5" t="str" cm="1">
        <f t="array" ref="G3872">_xlfn.IFS(F3872&gt;=86,"Hot Week (More Than 85°F)",F3872&lt;50,"Cold Week (Less Than 50°F)",TRUE,"Normal Week")</f>
        <v>Normal Week</v>
      </c>
      <c r="H3872" s="2">
        <v>3.09</v>
      </c>
      <c r="I3872" s="2" t="str" cm="1">
        <f t="array" ref="I3872">_xlfn.IFS(H3872&gt;3.5,"Above Average",H3872&lt;3,"Below Average",TRUE,"Average")</f>
        <v>Average</v>
      </c>
      <c r="J3872" s="1">
        <v>126.6019032</v>
      </c>
      <c r="K3872" s="1" t="str" cm="1">
        <f t="array" ref="K3872">_xlfn.IFS(J3872&gt;200,"Above Average",J3872&lt;155,"Below Average",TRUE,"Average")</f>
        <v>Below Average</v>
      </c>
      <c r="L3872" s="7">
        <v>14.099</v>
      </c>
      <c r="M3872" s="7" t="str" cm="1">
        <f t="array" ref="M3872">_xlfn.IFS(L3872&gt;9,"Above Average",L3872&lt;8,"Below Average",TRUE,"Average")</f>
        <v>Above Average</v>
      </c>
    </row>
    <row r="3873" spans="1:13" x14ac:dyDescent="0.3">
      <c r="A3873">
        <v>28</v>
      </c>
      <c r="B3873" s="21">
        <v>40284</v>
      </c>
      <c r="C3873" s="21" t="str">
        <f t="shared" si="60"/>
        <v>Apr</v>
      </c>
      <c r="D3873" s="6">
        <v>1268240.6599999999</v>
      </c>
      <c r="E3873" t="s">
        <v>155</v>
      </c>
      <c r="F3873" s="5">
        <v>64.95</v>
      </c>
      <c r="G3873" s="5" t="str" cm="1">
        <f t="array" ref="G3873">_xlfn.IFS(F3873&gt;=86,"Hot Week (More Than 85°F)",F3873&lt;50,"Cold Week (Less Than 50°F)",TRUE,"Normal Week")</f>
        <v>Normal Week</v>
      </c>
      <c r="H3873" s="2">
        <v>3.109</v>
      </c>
      <c r="I3873" s="2" t="str" cm="1">
        <f t="array" ref="I3873">_xlfn.IFS(H3873&gt;3.5,"Above Average",H3873&lt;3,"Below Average",TRUE,"Average")</f>
        <v>Average</v>
      </c>
      <c r="J3873" s="1">
        <v>126.5621</v>
      </c>
      <c r="K3873" s="1" t="str" cm="1">
        <f t="array" ref="K3873">_xlfn.IFS(J3873&gt;200,"Above Average",J3873&lt;155,"Below Average",TRUE,"Average")</f>
        <v>Below Average</v>
      </c>
      <c r="L3873" s="7">
        <v>14.099</v>
      </c>
      <c r="M3873" s="7" t="str" cm="1">
        <f t="array" ref="M3873">_xlfn.IFS(L3873&gt;9,"Above Average",L3873&lt;8,"Below Average",TRUE,"Average")</f>
        <v>Above Average</v>
      </c>
    </row>
    <row r="3874" spans="1:13" x14ac:dyDescent="0.3">
      <c r="A3874">
        <v>28</v>
      </c>
      <c r="B3874" s="21">
        <v>40291</v>
      </c>
      <c r="C3874" s="21" t="str">
        <f t="shared" si="60"/>
        <v>Apr</v>
      </c>
      <c r="D3874" s="6">
        <v>1244177.21</v>
      </c>
      <c r="E3874" t="s">
        <v>155</v>
      </c>
      <c r="F3874" s="5">
        <v>64.55</v>
      </c>
      <c r="G3874" s="5" t="str" cm="1">
        <f t="array" ref="G3874">_xlfn.IFS(F3874&gt;=86,"Hot Week (More Than 85°F)",F3874&lt;50,"Cold Week (Less Than 50°F)",TRUE,"Normal Week")</f>
        <v>Normal Week</v>
      </c>
      <c r="H3874" s="2">
        <v>3.05</v>
      </c>
      <c r="I3874" s="2" t="str" cm="1">
        <f t="array" ref="I3874">_xlfn.IFS(H3874&gt;3.5,"Above Average",H3874&lt;3,"Below Average",TRUE,"Average")</f>
        <v>Average</v>
      </c>
      <c r="J3874" s="1">
        <v>126.4713333</v>
      </c>
      <c r="K3874" s="1" t="str" cm="1">
        <f t="array" ref="K3874">_xlfn.IFS(J3874&gt;200,"Above Average",J3874&lt;155,"Below Average",TRUE,"Average")</f>
        <v>Below Average</v>
      </c>
      <c r="L3874" s="7">
        <v>14.099</v>
      </c>
      <c r="M3874" s="7" t="str" cm="1">
        <f t="array" ref="M3874">_xlfn.IFS(L3874&gt;9,"Above Average",L3874&lt;8,"Below Average",TRUE,"Average")</f>
        <v>Above Average</v>
      </c>
    </row>
    <row r="3875" spans="1:13" x14ac:dyDescent="0.3">
      <c r="A3875">
        <v>28</v>
      </c>
      <c r="B3875" s="21">
        <v>40298</v>
      </c>
      <c r="C3875" s="21" t="str">
        <f t="shared" si="60"/>
        <v>Apr</v>
      </c>
      <c r="D3875" s="6">
        <v>1186971.02</v>
      </c>
      <c r="E3875" t="s">
        <v>155</v>
      </c>
      <c r="F3875" s="5">
        <v>67.38</v>
      </c>
      <c r="G3875" s="5" t="str" cm="1">
        <f t="array" ref="G3875">_xlfn.IFS(F3875&gt;=86,"Hot Week (More Than 85°F)",F3875&lt;50,"Cold Week (Less Than 50°F)",TRUE,"Normal Week")</f>
        <v>Normal Week</v>
      </c>
      <c r="H3875" s="2">
        <v>3.105</v>
      </c>
      <c r="I3875" s="2" t="str" cm="1">
        <f t="array" ref="I3875">_xlfn.IFS(H3875&gt;3.5,"Above Average",H3875&lt;3,"Below Average",TRUE,"Average")</f>
        <v>Average</v>
      </c>
      <c r="J3875" s="1">
        <v>126.3805667</v>
      </c>
      <c r="K3875" s="1" t="str" cm="1">
        <f t="array" ref="K3875">_xlfn.IFS(J3875&gt;200,"Above Average",J3875&lt;155,"Below Average",TRUE,"Average")</f>
        <v>Below Average</v>
      </c>
      <c r="L3875" s="7">
        <v>14.099</v>
      </c>
      <c r="M3875" s="7" t="str" cm="1">
        <f t="array" ref="M3875">_xlfn.IFS(L3875&gt;9,"Above Average",L3875&lt;8,"Below Average",TRUE,"Average")</f>
        <v>Above Average</v>
      </c>
    </row>
    <row r="3876" spans="1:13" x14ac:dyDescent="0.3">
      <c r="A3876">
        <v>28</v>
      </c>
      <c r="B3876" s="21">
        <v>40305</v>
      </c>
      <c r="C3876" s="21" t="str">
        <f t="shared" si="60"/>
        <v>May</v>
      </c>
      <c r="D3876" s="6">
        <v>1532893.22</v>
      </c>
      <c r="E3876" t="s">
        <v>155</v>
      </c>
      <c r="F3876" s="5">
        <v>70.150000000000006</v>
      </c>
      <c r="G3876" s="5" t="str" cm="1">
        <f t="array" ref="G3876">_xlfn.IFS(F3876&gt;=86,"Hot Week (More Than 85°F)",F3876&lt;50,"Cold Week (Less Than 50°F)",TRUE,"Normal Week")</f>
        <v>Normal Week</v>
      </c>
      <c r="H3876" s="2">
        <v>3.1269999999999998</v>
      </c>
      <c r="I3876" s="2" t="str" cm="1">
        <f t="array" ref="I3876">_xlfn.IFS(H3876&gt;3.5,"Above Average",H3876&lt;3,"Below Average",TRUE,"Average")</f>
        <v>Average</v>
      </c>
      <c r="J3876" s="1">
        <v>126.2898</v>
      </c>
      <c r="K3876" s="1" t="str" cm="1">
        <f t="array" ref="K3876">_xlfn.IFS(J3876&gt;200,"Above Average",J3876&lt;155,"Below Average",TRUE,"Average")</f>
        <v>Below Average</v>
      </c>
      <c r="L3876" s="7">
        <v>14.099</v>
      </c>
      <c r="M3876" s="7" t="str" cm="1">
        <f t="array" ref="M3876">_xlfn.IFS(L3876&gt;9,"Above Average",L3876&lt;8,"Below Average",TRUE,"Average")</f>
        <v>Above Average</v>
      </c>
    </row>
    <row r="3877" spans="1:13" x14ac:dyDescent="0.3">
      <c r="A3877">
        <v>28</v>
      </c>
      <c r="B3877" s="21">
        <v>40312</v>
      </c>
      <c r="C3877" s="21" t="str">
        <f t="shared" si="60"/>
        <v>May</v>
      </c>
      <c r="D3877" s="6">
        <v>1245898.73</v>
      </c>
      <c r="E3877" t="s">
        <v>155</v>
      </c>
      <c r="F3877" s="5">
        <v>68.44</v>
      </c>
      <c r="G3877" s="5" t="str" cm="1">
        <f t="array" ref="G3877">_xlfn.IFS(F3877&gt;=86,"Hot Week (More Than 85°F)",F3877&lt;50,"Cold Week (Less Than 50°F)",TRUE,"Normal Week")</f>
        <v>Normal Week</v>
      </c>
      <c r="H3877" s="2">
        <v>3.145</v>
      </c>
      <c r="I3877" s="2" t="str" cm="1">
        <f t="array" ref="I3877">_xlfn.IFS(H3877&gt;3.5,"Above Average",H3877&lt;3,"Below Average",TRUE,"Average")</f>
        <v>Average</v>
      </c>
      <c r="J3877" s="1">
        <v>126.2085484</v>
      </c>
      <c r="K3877" s="1" t="str" cm="1">
        <f t="array" ref="K3877">_xlfn.IFS(J3877&gt;200,"Above Average",J3877&lt;155,"Below Average",TRUE,"Average")</f>
        <v>Below Average</v>
      </c>
      <c r="L3877" s="7">
        <v>14.099</v>
      </c>
      <c r="M3877" s="7" t="str" cm="1">
        <f t="array" ref="M3877">_xlfn.IFS(L3877&gt;9,"Above Average",L3877&lt;8,"Below Average",TRUE,"Average")</f>
        <v>Above Average</v>
      </c>
    </row>
    <row r="3878" spans="1:13" x14ac:dyDescent="0.3">
      <c r="A3878">
        <v>28</v>
      </c>
      <c r="B3878" s="21">
        <v>40319</v>
      </c>
      <c r="C3878" s="21" t="str">
        <f t="shared" si="60"/>
        <v>May</v>
      </c>
      <c r="D3878" s="6">
        <v>1217923.71</v>
      </c>
      <c r="E3878" t="s">
        <v>155</v>
      </c>
      <c r="F3878" s="5">
        <v>76.2</v>
      </c>
      <c r="G3878" s="5" t="str" cm="1">
        <f t="array" ref="G3878">_xlfn.IFS(F3878&gt;=86,"Hot Week (More Than 85°F)",F3878&lt;50,"Cold Week (Less Than 50°F)",TRUE,"Normal Week")</f>
        <v>Normal Week</v>
      </c>
      <c r="H3878" s="2">
        <v>3.12</v>
      </c>
      <c r="I3878" s="2" t="str" cm="1">
        <f t="array" ref="I3878">_xlfn.IFS(H3878&gt;3.5,"Above Average",H3878&lt;3,"Below Average",TRUE,"Average")</f>
        <v>Average</v>
      </c>
      <c r="J3878" s="1">
        <v>126.1843871</v>
      </c>
      <c r="K3878" s="1" t="str" cm="1">
        <f t="array" ref="K3878">_xlfn.IFS(J3878&gt;200,"Above Average",J3878&lt;155,"Below Average",TRUE,"Average")</f>
        <v>Below Average</v>
      </c>
      <c r="L3878" s="7">
        <v>14.099</v>
      </c>
      <c r="M3878" s="7" t="str" cm="1">
        <f t="array" ref="M3878">_xlfn.IFS(L3878&gt;9,"Above Average",L3878&lt;8,"Below Average",TRUE,"Average")</f>
        <v>Above Average</v>
      </c>
    </row>
    <row r="3879" spans="1:13" x14ac:dyDescent="0.3">
      <c r="A3879">
        <v>28</v>
      </c>
      <c r="B3879" s="21">
        <v>40326</v>
      </c>
      <c r="C3879" s="21" t="str">
        <f t="shared" si="60"/>
        <v>May</v>
      </c>
      <c r="D3879" s="6">
        <v>1176588.25</v>
      </c>
      <c r="E3879" t="s">
        <v>155</v>
      </c>
      <c r="F3879" s="5">
        <v>67.84</v>
      </c>
      <c r="G3879" s="5" t="str" cm="1">
        <f t="array" ref="G3879">_xlfn.IFS(F3879&gt;=86,"Hot Week (More Than 85°F)",F3879&lt;50,"Cold Week (Less Than 50°F)",TRUE,"Normal Week")</f>
        <v>Normal Week</v>
      </c>
      <c r="H3879" s="2">
        <v>3.0579999999999998</v>
      </c>
      <c r="I3879" s="2" t="str" cm="1">
        <f t="array" ref="I3879">_xlfn.IFS(H3879&gt;3.5,"Above Average",H3879&lt;3,"Below Average",TRUE,"Average")</f>
        <v>Average</v>
      </c>
      <c r="J3879" s="1">
        <v>126.16022580000001</v>
      </c>
      <c r="K3879" s="1" t="str" cm="1">
        <f t="array" ref="K3879">_xlfn.IFS(J3879&gt;200,"Above Average",J3879&lt;155,"Below Average",TRUE,"Average")</f>
        <v>Below Average</v>
      </c>
      <c r="L3879" s="7">
        <v>14.099</v>
      </c>
      <c r="M3879" s="7" t="str" cm="1">
        <f t="array" ref="M3879">_xlfn.IFS(L3879&gt;9,"Above Average",L3879&lt;8,"Below Average",TRUE,"Average")</f>
        <v>Above Average</v>
      </c>
    </row>
    <row r="3880" spans="1:13" x14ac:dyDescent="0.3">
      <c r="A3880">
        <v>28</v>
      </c>
      <c r="B3880" s="21">
        <v>40333</v>
      </c>
      <c r="C3880" s="21" t="str">
        <f t="shared" si="60"/>
        <v>Jun</v>
      </c>
      <c r="D3880" s="6">
        <v>1543678.02</v>
      </c>
      <c r="E3880" t="s">
        <v>155</v>
      </c>
      <c r="F3880" s="5">
        <v>81.39</v>
      </c>
      <c r="G3880" s="5" t="str" cm="1">
        <f t="array" ref="G3880">_xlfn.IFS(F3880&gt;=86,"Hot Week (More Than 85°F)",F3880&lt;50,"Cold Week (Less Than 50°F)",TRUE,"Normal Week")</f>
        <v>Normal Week</v>
      </c>
      <c r="H3880" s="2">
        <v>2.9409999999999998</v>
      </c>
      <c r="I3880" s="2" t="str" cm="1">
        <f t="array" ref="I3880">_xlfn.IFS(H3880&gt;3.5,"Above Average",H3880&lt;3,"Below Average",TRUE,"Average")</f>
        <v>Below Average</v>
      </c>
      <c r="J3880" s="1">
        <v>126.1360645</v>
      </c>
      <c r="K3880" s="1" t="str" cm="1">
        <f t="array" ref="K3880">_xlfn.IFS(J3880&gt;200,"Above Average",J3880&lt;155,"Below Average",TRUE,"Average")</f>
        <v>Below Average</v>
      </c>
      <c r="L3880" s="7">
        <v>14.099</v>
      </c>
      <c r="M3880" s="7" t="str" cm="1">
        <f t="array" ref="M3880">_xlfn.IFS(L3880&gt;9,"Above Average",L3880&lt;8,"Below Average",TRUE,"Average")</f>
        <v>Above Average</v>
      </c>
    </row>
    <row r="3881" spans="1:13" x14ac:dyDescent="0.3">
      <c r="A3881">
        <v>28</v>
      </c>
      <c r="B3881" s="21">
        <v>40340</v>
      </c>
      <c r="C3881" s="21" t="str">
        <f t="shared" si="60"/>
        <v>Jun</v>
      </c>
      <c r="D3881" s="6">
        <v>1348995.17</v>
      </c>
      <c r="E3881" t="s">
        <v>155</v>
      </c>
      <c r="F3881" s="5">
        <v>90.84</v>
      </c>
      <c r="G3881" s="5" t="str" cm="1">
        <f t="array" ref="G3881">_xlfn.IFS(F3881&gt;=86,"Hot Week (More Than 85°F)",F3881&lt;50,"Cold Week (Less Than 50°F)",TRUE,"Normal Week")</f>
        <v>Hot Week (More Than 85°F)</v>
      </c>
      <c r="H3881" s="2">
        <v>2.9489999999999998</v>
      </c>
      <c r="I3881" s="2" t="str" cm="1">
        <f t="array" ref="I3881">_xlfn.IFS(H3881&gt;3.5,"Above Average",H3881&lt;3,"Below Average",TRUE,"Average")</f>
        <v>Below Average</v>
      </c>
      <c r="J3881" s="1">
        <v>126.1119032</v>
      </c>
      <c r="K3881" s="1" t="str" cm="1">
        <f t="array" ref="K3881">_xlfn.IFS(J3881&gt;200,"Above Average",J3881&lt;155,"Below Average",TRUE,"Average")</f>
        <v>Below Average</v>
      </c>
      <c r="L3881" s="7">
        <v>14.099</v>
      </c>
      <c r="M3881" s="7" t="str" cm="1">
        <f t="array" ref="M3881">_xlfn.IFS(L3881&gt;9,"Above Average",L3881&lt;8,"Below Average",TRUE,"Average")</f>
        <v>Above Average</v>
      </c>
    </row>
    <row r="3882" spans="1:13" x14ac:dyDescent="0.3">
      <c r="A3882">
        <v>28</v>
      </c>
      <c r="B3882" s="21">
        <v>40347</v>
      </c>
      <c r="C3882" s="21" t="str">
        <f t="shared" si="60"/>
        <v>Jun</v>
      </c>
      <c r="D3882" s="6">
        <v>1267619.06</v>
      </c>
      <c r="E3882" t="s">
        <v>155</v>
      </c>
      <c r="F3882" s="5">
        <v>81.06</v>
      </c>
      <c r="G3882" s="5" t="str" cm="1">
        <f t="array" ref="G3882">_xlfn.IFS(F3882&gt;=86,"Hot Week (More Than 85°F)",F3882&lt;50,"Cold Week (Less Than 50°F)",TRUE,"Normal Week")</f>
        <v>Normal Week</v>
      </c>
      <c r="H3882" s="2">
        <v>3.0430000000000001</v>
      </c>
      <c r="I3882" s="2" t="str" cm="1">
        <f t="array" ref="I3882">_xlfn.IFS(H3882&gt;3.5,"Above Average",H3882&lt;3,"Below Average",TRUE,"Average")</f>
        <v>Average</v>
      </c>
      <c r="J3882" s="1">
        <v>126.114</v>
      </c>
      <c r="K3882" s="1" t="str" cm="1">
        <f t="array" ref="K3882">_xlfn.IFS(J3882&gt;200,"Above Average",J3882&lt;155,"Below Average",TRUE,"Average")</f>
        <v>Below Average</v>
      </c>
      <c r="L3882" s="7">
        <v>14.099</v>
      </c>
      <c r="M3882" s="7" t="str" cm="1">
        <f t="array" ref="M3882">_xlfn.IFS(L3882&gt;9,"Above Average",L3882&lt;8,"Below Average",TRUE,"Average")</f>
        <v>Above Average</v>
      </c>
    </row>
    <row r="3883" spans="1:13" x14ac:dyDescent="0.3">
      <c r="A3883">
        <v>28</v>
      </c>
      <c r="B3883" s="21">
        <v>40354</v>
      </c>
      <c r="C3883" s="21" t="str">
        <f t="shared" si="60"/>
        <v>Jun</v>
      </c>
      <c r="D3883" s="6">
        <v>1231025.07</v>
      </c>
      <c r="E3883" t="s">
        <v>155</v>
      </c>
      <c r="F3883" s="5">
        <v>87.27</v>
      </c>
      <c r="G3883" s="5" t="str" cm="1">
        <f t="array" ref="G3883">_xlfn.IFS(F3883&gt;=86,"Hot Week (More Than 85°F)",F3883&lt;50,"Cold Week (Less Than 50°F)",TRUE,"Normal Week")</f>
        <v>Hot Week (More Than 85°F)</v>
      </c>
      <c r="H3883" s="2">
        <v>3.0840000000000001</v>
      </c>
      <c r="I3883" s="2" t="str" cm="1">
        <f t="array" ref="I3883">_xlfn.IFS(H3883&gt;3.5,"Above Average",H3883&lt;3,"Below Average",TRUE,"Average")</f>
        <v>Average</v>
      </c>
      <c r="J3883" s="1">
        <v>126.1266</v>
      </c>
      <c r="K3883" s="1" t="str" cm="1">
        <f t="array" ref="K3883">_xlfn.IFS(J3883&gt;200,"Above Average",J3883&lt;155,"Below Average",TRUE,"Average")</f>
        <v>Below Average</v>
      </c>
      <c r="L3883" s="7">
        <v>14.099</v>
      </c>
      <c r="M3883" s="7" t="str" cm="1">
        <f t="array" ref="M3883">_xlfn.IFS(L3883&gt;9,"Above Average",L3883&lt;8,"Below Average",TRUE,"Average")</f>
        <v>Above Average</v>
      </c>
    </row>
    <row r="3884" spans="1:13" x14ac:dyDescent="0.3">
      <c r="A3884">
        <v>28</v>
      </c>
      <c r="B3884" s="21">
        <v>40361</v>
      </c>
      <c r="C3884" s="21" t="str">
        <f t="shared" si="60"/>
        <v>Jul</v>
      </c>
      <c r="D3884" s="6">
        <v>1399960.15</v>
      </c>
      <c r="E3884" t="s">
        <v>155</v>
      </c>
      <c r="F3884" s="5">
        <v>91.98</v>
      </c>
      <c r="G3884" s="5" t="str" cm="1">
        <f t="array" ref="G3884">_xlfn.IFS(F3884&gt;=86,"Hot Week (More Than 85°F)",F3884&lt;50,"Cold Week (Less Than 50°F)",TRUE,"Normal Week")</f>
        <v>Hot Week (More Than 85°F)</v>
      </c>
      <c r="H3884" s="2">
        <v>3.105</v>
      </c>
      <c r="I3884" s="2" t="str" cm="1">
        <f t="array" ref="I3884">_xlfn.IFS(H3884&gt;3.5,"Above Average",H3884&lt;3,"Below Average",TRUE,"Average")</f>
        <v>Average</v>
      </c>
      <c r="J3884" s="1">
        <v>126.1392</v>
      </c>
      <c r="K3884" s="1" t="str" cm="1">
        <f t="array" ref="K3884">_xlfn.IFS(J3884&gt;200,"Above Average",J3884&lt;155,"Below Average",TRUE,"Average")</f>
        <v>Below Average</v>
      </c>
      <c r="L3884" s="7">
        <v>14.18</v>
      </c>
      <c r="M3884" s="7" t="str" cm="1">
        <f t="array" ref="M3884">_xlfn.IFS(L3884&gt;9,"Above Average",L3884&lt;8,"Below Average",TRUE,"Average")</f>
        <v>Above Average</v>
      </c>
    </row>
    <row r="3885" spans="1:13" x14ac:dyDescent="0.3">
      <c r="A3885">
        <v>28</v>
      </c>
      <c r="B3885" s="21">
        <v>40368</v>
      </c>
      <c r="C3885" s="21" t="str">
        <f t="shared" si="60"/>
        <v>Jul</v>
      </c>
      <c r="D3885" s="6">
        <v>1340293.8700000001</v>
      </c>
      <c r="E3885" t="s">
        <v>155</v>
      </c>
      <c r="F3885" s="5">
        <v>90.37</v>
      </c>
      <c r="G3885" s="5" t="str" cm="1">
        <f t="array" ref="G3885">_xlfn.IFS(F3885&gt;=86,"Hot Week (More Than 85°F)",F3885&lt;50,"Cold Week (Less Than 50°F)",TRUE,"Normal Week")</f>
        <v>Hot Week (More Than 85°F)</v>
      </c>
      <c r="H3885" s="2">
        <v>3.1</v>
      </c>
      <c r="I3885" s="2" t="str" cm="1">
        <f t="array" ref="I3885">_xlfn.IFS(H3885&gt;3.5,"Above Average",H3885&lt;3,"Below Average",TRUE,"Average")</f>
        <v>Average</v>
      </c>
      <c r="J3885" s="1">
        <v>126.15179999999999</v>
      </c>
      <c r="K3885" s="1" t="str" cm="1">
        <f t="array" ref="K3885">_xlfn.IFS(J3885&gt;200,"Above Average",J3885&lt;155,"Below Average",TRUE,"Average")</f>
        <v>Below Average</v>
      </c>
      <c r="L3885" s="7">
        <v>14.18</v>
      </c>
      <c r="M3885" s="7" t="str" cm="1">
        <f t="array" ref="M3885">_xlfn.IFS(L3885&gt;9,"Above Average",L3885&lt;8,"Below Average",TRUE,"Average")</f>
        <v>Above Average</v>
      </c>
    </row>
    <row r="3886" spans="1:13" x14ac:dyDescent="0.3">
      <c r="A3886">
        <v>28</v>
      </c>
      <c r="B3886" s="21">
        <v>40375</v>
      </c>
      <c r="C3886" s="21" t="str">
        <f t="shared" si="60"/>
        <v>Jul</v>
      </c>
      <c r="D3886" s="6">
        <v>1225336.4099999999</v>
      </c>
      <c r="E3886" t="s">
        <v>155</v>
      </c>
      <c r="F3886" s="5">
        <v>97.18</v>
      </c>
      <c r="G3886" s="5" t="str" cm="1">
        <f t="array" ref="G3886">_xlfn.IFS(F3886&gt;=86,"Hot Week (More Than 85°F)",F3886&lt;50,"Cold Week (Less Than 50°F)",TRUE,"Normal Week")</f>
        <v>Hot Week (More Than 85°F)</v>
      </c>
      <c r="H3886" s="2">
        <v>3.0939999999999999</v>
      </c>
      <c r="I3886" s="2" t="str" cm="1">
        <f t="array" ref="I3886">_xlfn.IFS(H3886&gt;3.5,"Above Average",H3886&lt;3,"Below Average",TRUE,"Average")</f>
        <v>Average</v>
      </c>
      <c r="J3886" s="1">
        <v>126.1498065</v>
      </c>
      <c r="K3886" s="1" t="str" cm="1">
        <f t="array" ref="K3886">_xlfn.IFS(J3886&gt;200,"Above Average",J3886&lt;155,"Below Average",TRUE,"Average")</f>
        <v>Below Average</v>
      </c>
      <c r="L3886" s="7">
        <v>14.18</v>
      </c>
      <c r="M3886" s="7" t="str" cm="1">
        <f t="array" ref="M3886">_xlfn.IFS(L3886&gt;9,"Above Average",L3886&lt;8,"Below Average",TRUE,"Average")</f>
        <v>Above Average</v>
      </c>
    </row>
    <row r="3887" spans="1:13" x14ac:dyDescent="0.3">
      <c r="A3887">
        <v>28</v>
      </c>
      <c r="B3887" s="21">
        <v>40382</v>
      </c>
      <c r="C3887" s="21" t="str">
        <f t="shared" si="60"/>
        <v>Jul</v>
      </c>
      <c r="D3887" s="6">
        <v>1205884.98</v>
      </c>
      <c r="E3887" t="s">
        <v>155</v>
      </c>
      <c r="F3887" s="5">
        <v>99.22</v>
      </c>
      <c r="G3887" s="5" t="str" cm="1">
        <f t="array" ref="G3887">_xlfn.IFS(F3887&gt;=86,"Hot Week (More Than 85°F)",F3887&lt;50,"Cold Week (Less Than 50°F)",TRUE,"Normal Week")</f>
        <v>Hot Week (More Than 85°F)</v>
      </c>
      <c r="H3887" s="2">
        <v>3.1120000000000001</v>
      </c>
      <c r="I3887" s="2" t="str" cm="1">
        <f t="array" ref="I3887">_xlfn.IFS(H3887&gt;3.5,"Above Average",H3887&lt;3,"Below Average",TRUE,"Average")</f>
        <v>Average</v>
      </c>
      <c r="J3887" s="1">
        <v>126.1283548</v>
      </c>
      <c r="K3887" s="1" t="str" cm="1">
        <f t="array" ref="K3887">_xlfn.IFS(J3887&gt;200,"Above Average",J3887&lt;155,"Below Average",TRUE,"Average")</f>
        <v>Below Average</v>
      </c>
      <c r="L3887" s="7">
        <v>14.18</v>
      </c>
      <c r="M3887" s="7" t="str" cm="1">
        <f t="array" ref="M3887">_xlfn.IFS(L3887&gt;9,"Above Average",L3887&lt;8,"Below Average",TRUE,"Average")</f>
        <v>Above Average</v>
      </c>
    </row>
    <row r="3888" spans="1:13" x14ac:dyDescent="0.3">
      <c r="A3888">
        <v>28</v>
      </c>
      <c r="B3888" s="21">
        <v>40389</v>
      </c>
      <c r="C3888" s="21" t="str">
        <f t="shared" si="60"/>
        <v>Jul</v>
      </c>
      <c r="D3888" s="6">
        <v>1150204.71</v>
      </c>
      <c r="E3888" t="s">
        <v>155</v>
      </c>
      <c r="F3888" s="5">
        <v>96.31</v>
      </c>
      <c r="G3888" s="5" t="str" cm="1">
        <f t="array" ref="G3888">_xlfn.IFS(F3888&gt;=86,"Hot Week (More Than 85°F)",F3888&lt;50,"Cold Week (Less Than 50°F)",TRUE,"Normal Week")</f>
        <v>Hot Week (More Than 85°F)</v>
      </c>
      <c r="H3888" s="2">
        <v>3.0169999999999999</v>
      </c>
      <c r="I3888" s="2" t="str" cm="1">
        <f t="array" ref="I3888">_xlfn.IFS(H3888&gt;3.5,"Above Average",H3888&lt;3,"Below Average",TRUE,"Average")</f>
        <v>Average</v>
      </c>
      <c r="J3888" s="1">
        <v>126.1069032</v>
      </c>
      <c r="K3888" s="1" t="str" cm="1">
        <f t="array" ref="K3888">_xlfn.IFS(J3888&gt;200,"Above Average",J3888&lt;155,"Below Average",TRUE,"Average")</f>
        <v>Below Average</v>
      </c>
      <c r="L3888" s="7">
        <v>14.18</v>
      </c>
      <c r="M3888" s="7" t="str" cm="1">
        <f t="array" ref="M3888">_xlfn.IFS(L3888&gt;9,"Above Average",L3888&lt;8,"Below Average",TRUE,"Average")</f>
        <v>Above Average</v>
      </c>
    </row>
    <row r="3889" spans="1:13" x14ac:dyDescent="0.3">
      <c r="A3889">
        <v>28</v>
      </c>
      <c r="B3889" s="21">
        <v>40396</v>
      </c>
      <c r="C3889" s="21" t="str">
        <f t="shared" si="60"/>
        <v>Aug</v>
      </c>
      <c r="D3889" s="6">
        <v>1523101.38</v>
      </c>
      <c r="E3889" t="s">
        <v>155</v>
      </c>
      <c r="F3889" s="5">
        <v>92.95</v>
      </c>
      <c r="G3889" s="5" t="str" cm="1">
        <f t="array" ref="G3889">_xlfn.IFS(F3889&gt;=86,"Hot Week (More Than 85°F)",F3889&lt;50,"Cold Week (Less Than 50°F)",TRUE,"Normal Week")</f>
        <v>Hot Week (More Than 85°F)</v>
      </c>
      <c r="H3889" s="2">
        <v>3.1230000000000002</v>
      </c>
      <c r="I3889" s="2" t="str" cm="1">
        <f t="array" ref="I3889">_xlfn.IFS(H3889&gt;3.5,"Above Average",H3889&lt;3,"Below Average",TRUE,"Average")</f>
        <v>Average</v>
      </c>
      <c r="J3889" s="1">
        <v>126.0854516</v>
      </c>
      <c r="K3889" s="1" t="str" cm="1">
        <f t="array" ref="K3889">_xlfn.IFS(J3889&gt;200,"Above Average",J3889&lt;155,"Below Average",TRUE,"Average")</f>
        <v>Below Average</v>
      </c>
      <c r="L3889" s="7">
        <v>14.18</v>
      </c>
      <c r="M3889" s="7" t="str" cm="1">
        <f t="array" ref="M3889">_xlfn.IFS(L3889&gt;9,"Above Average",L3889&lt;8,"Below Average",TRUE,"Average")</f>
        <v>Above Average</v>
      </c>
    </row>
    <row r="3890" spans="1:13" x14ac:dyDescent="0.3">
      <c r="A3890">
        <v>28</v>
      </c>
      <c r="B3890" s="21">
        <v>40403</v>
      </c>
      <c r="C3890" s="21" t="str">
        <f t="shared" si="60"/>
        <v>Aug</v>
      </c>
      <c r="D3890" s="6">
        <v>1218688.0900000001</v>
      </c>
      <c r="E3890" t="s">
        <v>155</v>
      </c>
      <c r="F3890" s="5">
        <v>87.01</v>
      </c>
      <c r="G3890" s="5" t="str" cm="1">
        <f t="array" ref="G3890">_xlfn.IFS(F3890&gt;=86,"Hot Week (More Than 85°F)",F3890&lt;50,"Cold Week (Less Than 50°F)",TRUE,"Normal Week")</f>
        <v>Hot Week (More Than 85°F)</v>
      </c>
      <c r="H3890" s="2">
        <v>3.1589999999999998</v>
      </c>
      <c r="I3890" s="2" t="str" cm="1">
        <f t="array" ref="I3890">_xlfn.IFS(H3890&gt;3.5,"Above Average",H3890&lt;3,"Below Average",TRUE,"Average")</f>
        <v>Average</v>
      </c>
      <c r="J3890" s="1">
        <v>126.06399999999999</v>
      </c>
      <c r="K3890" s="1" t="str" cm="1">
        <f t="array" ref="K3890">_xlfn.IFS(J3890&gt;200,"Above Average",J3890&lt;155,"Below Average",TRUE,"Average")</f>
        <v>Below Average</v>
      </c>
      <c r="L3890" s="7">
        <v>14.18</v>
      </c>
      <c r="M3890" s="7" t="str" cm="1">
        <f t="array" ref="M3890">_xlfn.IFS(L3890&gt;9,"Above Average",L3890&lt;8,"Below Average",TRUE,"Average")</f>
        <v>Above Average</v>
      </c>
    </row>
    <row r="3891" spans="1:13" x14ac:dyDescent="0.3">
      <c r="A3891">
        <v>28</v>
      </c>
      <c r="B3891" s="21">
        <v>40410</v>
      </c>
      <c r="C3891" s="21" t="str">
        <f t="shared" si="60"/>
        <v>Aug</v>
      </c>
      <c r="D3891" s="6">
        <v>1195897.6000000001</v>
      </c>
      <c r="E3891" t="s">
        <v>155</v>
      </c>
      <c r="F3891" s="5">
        <v>92.81</v>
      </c>
      <c r="G3891" s="5" t="str" cm="1">
        <f t="array" ref="G3891">_xlfn.IFS(F3891&gt;=86,"Hot Week (More Than 85°F)",F3891&lt;50,"Cold Week (Less Than 50°F)",TRUE,"Normal Week")</f>
        <v>Hot Week (More Than 85°F)</v>
      </c>
      <c r="H3891" s="2">
        <v>3.0409999999999999</v>
      </c>
      <c r="I3891" s="2" t="str" cm="1">
        <f t="array" ref="I3891">_xlfn.IFS(H3891&gt;3.5,"Above Average",H3891&lt;3,"Below Average",TRUE,"Average")</f>
        <v>Average</v>
      </c>
      <c r="J3891" s="1">
        <v>126.0766452</v>
      </c>
      <c r="K3891" s="1" t="str" cm="1">
        <f t="array" ref="K3891">_xlfn.IFS(J3891&gt;200,"Above Average",J3891&lt;155,"Below Average",TRUE,"Average")</f>
        <v>Below Average</v>
      </c>
      <c r="L3891" s="7">
        <v>14.18</v>
      </c>
      <c r="M3891" s="7" t="str" cm="1">
        <f t="array" ref="M3891">_xlfn.IFS(L3891&gt;9,"Above Average",L3891&lt;8,"Below Average",TRUE,"Average")</f>
        <v>Above Average</v>
      </c>
    </row>
    <row r="3892" spans="1:13" x14ac:dyDescent="0.3">
      <c r="A3892">
        <v>28</v>
      </c>
      <c r="B3892" s="21">
        <v>40417</v>
      </c>
      <c r="C3892" s="21" t="str">
        <f t="shared" si="60"/>
        <v>Aug</v>
      </c>
      <c r="D3892" s="6">
        <v>1191585.92</v>
      </c>
      <c r="E3892" t="s">
        <v>155</v>
      </c>
      <c r="F3892" s="5">
        <v>93.19</v>
      </c>
      <c r="G3892" s="5" t="str" cm="1">
        <f t="array" ref="G3892">_xlfn.IFS(F3892&gt;=86,"Hot Week (More Than 85°F)",F3892&lt;50,"Cold Week (Less Than 50°F)",TRUE,"Normal Week")</f>
        <v>Hot Week (More Than 85°F)</v>
      </c>
      <c r="H3892" s="2">
        <v>3.129</v>
      </c>
      <c r="I3892" s="2" t="str" cm="1">
        <f t="array" ref="I3892">_xlfn.IFS(H3892&gt;3.5,"Above Average",H3892&lt;3,"Below Average",TRUE,"Average")</f>
        <v>Average</v>
      </c>
      <c r="J3892" s="1">
        <v>126.0892903</v>
      </c>
      <c r="K3892" s="1" t="str" cm="1">
        <f t="array" ref="K3892">_xlfn.IFS(J3892&gt;200,"Above Average",J3892&lt;155,"Below Average",TRUE,"Average")</f>
        <v>Below Average</v>
      </c>
      <c r="L3892" s="7">
        <v>14.18</v>
      </c>
      <c r="M3892" s="7" t="str" cm="1">
        <f t="array" ref="M3892">_xlfn.IFS(L3892&gt;9,"Above Average",L3892&lt;8,"Below Average",TRUE,"Average")</f>
        <v>Above Average</v>
      </c>
    </row>
    <row r="3893" spans="1:13" x14ac:dyDescent="0.3">
      <c r="A3893">
        <v>28</v>
      </c>
      <c r="B3893" s="21">
        <v>40424</v>
      </c>
      <c r="C3893" s="21" t="str">
        <f t="shared" si="60"/>
        <v>Sep</v>
      </c>
      <c r="D3893" s="6">
        <v>1523410.71</v>
      </c>
      <c r="E3893" t="s">
        <v>155</v>
      </c>
      <c r="F3893" s="5">
        <v>83.12</v>
      </c>
      <c r="G3893" s="5" t="str" cm="1">
        <f t="array" ref="G3893">_xlfn.IFS(F3893&gt;=86,"Hot Week (More Than 85°F)",F3893&lt;50,"Cold Week (Less Than 50°F)",TRUE,"Normal Week")</f>
        <v>Normal Week</v>
      </c>
      <c r="H3893" s="2">
        <v>3.0870000000000002</v>
      </c>
      <c r="I3893" s="2" t="str" cm="1">
        <f t="array" ref="I3893">_xlfn.IFS(H3893&gt;3.5,"Above Average",H3893&lt;3,"Below Average",TRUE,"Average")</f>
        <v>Average</v>
      </c>
      <c r="J3893" s="1">
        <v>126.1019355</v>
      </c>
      <c r="K3893" s="1" t="str" cm="1">
        <f t="array" ref="K3893">_xlfn.IFS(J3893&gt;200,"Above Average",J3893&lt;155,"Below Average",TRUE,"Average")</f>
        <v>Below Average</v>
      </c>
      <c r="L3893" s="7">
        <v>14.18</v>
      </c>
      <c r="M3893" s="7" t="str" cm="1">
        <f t="array" ref="M3893">_xlfn.IFS(L3893&gt;9,"Above Average",L3893&lt;8,"Below Average",TRUE,"Average")</f>
        <v>Above Average</v>
      </c>
    </row>
    <row r="3894" spans="1:13" x14ac:dyDescent="0.3">
      <c r="A3894">
        <v>28</v>
      </c>
      <c r="B3894" s="21">
        <v>40431</v>
      </c>
      <c r="C3894" s="21" t="str">
        <f t="shared" si="60"/>
        <v>Sep</v>
      </c>
      <c r="D3894" s="6">
        <v>1246062.17</v>
      </c>
      <c r="E3894" t="s">
        <v>156</v>
      </c>
      <c r="F3894" s="5">
        <v>83.63</v>
      </c>
      <c r="G3894" s="5" t="str" cm="1">
        <f t="array" ref="G3894">_xlfn.IFS(F3894&gt;=86,"Hot Week (More Than 85°F)",F3894&lt;50,"Cold Week (Less Than 50°F)",TRUE,"Normal Week")</f>
        <v>Normal Week</v>
      </c>
      <c r="H3894" s="2">
        <v>3.044</v>
      </c>
      <c r="I3894" s="2" t="str" cm="1">
        <f t="array" ref="I3894">_xlfn.IFS(H3894&gt;3.5,"Above Average",H3894&lt;3,"Below Average",TRUE,"Average")</f>
        <v>Average</v>
      </c>
      <c r="J3894" s="1">
        <v>126.1145806</v>
      </c>
      <c r="K3894" s="1" t="str" cm="1">
        <f t="array" ref="K3894">_xlfn.IFS(J3894&gt;200,"Above Average",J3894&lt;155,"Below Average",TRUE,"Average")</f>
        <v>Below Average</v>
      </c>
      <c r="L3894" s="7">
        <v>14.18</v>
      </c>
      <c r="M3894" s="7" t="str" cm="1">
        <f t="array" ref="M3894">_xlfn.IFS(L3894&gt;9,"Above Average",L3894&lt;8,"Below Average",TRUE,"Average")</f>
        <v>Above Average</v>
      </c>
    </row>
    <row r="3895" spans="1:13" x14ac:dyDescent="0.3">
      <c r="A3895">
        <v>28</v>
      </c>
      <c r="B3895" s="21">
        <v>40438</v>
      </c>
      <c r="C3895" s="21" t="str">
        <f t="shared" si="60"/>
        <v>Sep</v>
      </c>
      <c r="D3895" s="6">
        <v>1159812.3500000001</v>
      </c>
      <c r="E3895" t="s">
        <v>155</v>
      </c>
      <c r="F3895" s="5">
        <v>82.45</v>
      </c>
      <c r="G3895" s="5" t="str" cm="1">
        <f t="array" ref="G3895">_xlfn.IFS(F3895&gt;=86,"Hot Week (More Than 85°F)",F3895&lt;50,"Cold Week (Less Than 50°F)",TRUE,"Normal Week")</f>
        <v>Normal Week</v>
      </c>
      <c r="H3895" s="2">
        <v>3.028</v>
      </c>
      <c r="I3895" s="2" t="str" cm="1">
        <f t="array" ref="I3895">_xlfn.IFS(H3895&gt;3.5,"Above Average",H3895&lt;3,"Below Average",TRUE,"Average")</f>
        <v>Average</v>
      </c>
      <c r="J3895" s="1">
        <v>126.1454667</v>
      </c>
      <c r="K3895" s="1" t="str" cm="1">
        <f t="array" ref="K3895">_xlfn.IFS(J3895&gt;200,"Above Average",J3895&lt;155,"Below Average",TRUE,"Average")</f>
        <v>Below Average</v>
      </c>
      <c r="L3895" s="7">
        <v>14.18</v>
      </c>
      <c r="M3895" s="7" t="str" cm="1">
        <f t="array" ref="M3895">_xlfn.IFS(L3895&gt;9,"Above Average",L3895&lt;8,"Below Average",TRUE,"Average")</f>
        <v>Above Average</v>
      </c>
    </row>
    <row r="3896" spans="1:13" x14ac:dyDescent="0.3">
      <c r="A3896">
        <v>28</v>
      </c>
      <c r="B3896" s="21">
        <v>40445</v>
      </c>
      <c r="C3896" s="21" t="str">
        <f t="shared" si="60"/>
        <v>Sep</v>
      </c>
      <c r="D3896" s="6">
        <v>1111797.21</v>
      </c>
      <c r="E3896" t="s">
        <v>155</v>
      </c>
      <c r="F3896" s="5">
        <v>81.77</v>
      </c>
      <c r="G3896" s="5" t="str" cm="1">
        <f t="array" ref="G3896">_xlfn.IFS(F3896&gt;=86,"Hot Week (More Than 85°F)",F3896&lt;50,"Cold Week (Less Than 50°F)",TRUE,"Normal Week")</f>
        <v>Normal Week</v>
      </c>
      <c r="H3896" s="2">
        <v>2.9390000000000001</v>
      </c>
      <c r="I3896" s="2" t="str" cm="1">
        <f t="array" ref="I3896">_xlfn.IFS(H3896&gt;3.5,"Above Average",H3896&lt;3,"Below Average",TRUE,"Average")</f>
        <v>Below Average</v>
      </c>
      <c r="J3896" s="1">
        <v>126.1900333</v>
      </c>
      <c r="K3896" s="1" t="str" cm="1">
        <f t="array" ref="K3896">_xlfn.IFS(J3896&gt;200,"Above Average",J3896&lt;155,"Below Average",TRUE,"Average")</f>
        <v>Below Average</v>
      </c>
      <c r="L3896" s="7">
        <v>14.18</v>
      </c>
      <c r="M3896" s="7" t="str" cm="1">
        <f t="array" ref="M3896">_xlfn.IFS(L3896&gt;9,"Above Average",L3896&lt;8,"Below Average",TRUE,"Average")</f>
        <v>Above Average</v>
      </c>
    </row>
    <row r="3897" spans="1:13" x14ac:dyDescent="0.3">
      <c r="A3897">
        <v>28</v>
      </c>
      <c r="B3897" s="21">
        <v>40452</v>
      </c>
      <c r="C3897" s="21" t="str">
        <f t="shared" si="60"/>
        <v>Oct</v>
      </c>
      <c r="D3897" s="6">
        <v>1203080.4099999999</v>
      </c>
      <c r="E3897" t="s">
        <v>155</v>
      </c>
      <c r="F3897" s="5">
        <v>85.2</v>
      </c>
      <c r="G3897" s="5" t="str" cm="1">
        <f t="array" ref="G3897">_xlfn.IFS(F3897&gt;=86,"Hot Week (More Than 85°F)",F3897&lt;50,"Cold Week (Less Than 50°F)",TRUE,"Normal Week")</f>
        <v>Normal Week</v>
      </c>
      <c r="H3897" s="2">
        <v>3.0009999999999999</v>
      </c>
      <c r="I3897" s="2" t="str" cm="1">
        <f t="array" ref="I3897">_xlfn.IFS(H3897&gt;3.5,"Above Average",H3897&lt;3,"Below Average",TRUE,"Average")</f>
        <v>Average</v>
      </c>
      <c r="J3897" s="1">
        <v>126.2346</v>
      </c>
      <c r="K3897" s="1" t="str" cm="1">
        <f t="array" ref="K3897">_xlfn.IFS(J3897&gt;200,"Above Average",J3897&lt;155,"Below Average",TRUE,"Average")</f>
        <v>Below Average</v>
      </c>
      <c r="L3897" s="7">
        <v>14.313000000000001</v>
      </c>
      <c r="M3897" s="7" t="str" cm="1">
        <f t="array" ref="M3897">_xlfn.IFS(L3897&gt;9,"Above Average",L3897&lt;8,"Below Average",TRUE,"Average")</f>
        <v>Above Average</v>
      </c>
    </row>
    <row r="3898" spans="1:13" x14ac:dyDescent="0.3">
      <c r="A3898">
        <v>28</v>
      </c>
      <c r="B3898" s="21">
        <v>40459</v>
      </c>
      <c r="C3898" s="21" t="str">
        <f t="shared" si="60"/>
        <v>Oct</v>
      </c>
      <c r="D3898" s="6">
        <v>1334571.8700000001</v>
      </c>
      <c r="E3898" t="s">
        <v>155</v>
      </c>
      <c r="F3898" s="5">
        <v>71.819999999999993</v>
      </c>
      <c r="G3898" s="5" t="str" cm="1">
        <f t="array" ref="G3898">_xlfn.IFS(F3898&gt;=86,"Hot Week (More Than 85°F)",F3898&lt;50,"Cold Week (Less Than 50°F)",TRUE,"Normal Week")</f>
        <v>Normal Week</v>
      </c>
      <c r="H3898" s="2">
        <v>3.0129999999999999</v>
      </c>
      <c r="I3898" s="2" t="str" cm="1">
        <f t="array" ref="I3898">_xlfn.IFS(H3898&gt;3.5,"Above Average",H3898&lt;3,"Below Average",TRUE,"Average")</f>
        <v>Average</v>
      </c>
      <c r="J3898" s="1">
        <v>126.2791667</v>
      </c>
      <c r="K3898" s="1" t="str" cm="1">
        <f t="array" ref="K3898">_xlfn.IFS(J3898&gt;200,"Above Average",J3898&lt;155,"Below Average",TRUE,"Average")</f>
        <v>Below Average</v>
      </c>
      <c r="L3898" s="7">
        <v>14.313000000000001</v>
      </c>
      <c r="M3898" s="7" t="str" cm="1">
        <f t="array" ref="M3898">_xlfn.IFS(L3898&gt;9,"Above Average",L3898&lt;8,"Below Average",TRUE,"Average")</f>
        <v>Above Average</v>
      </c>
    </row>
    <row r="3899" spans="1:13" x14ac:dyDescent="0.3">
      <c r="A3899">
        <v>28</v>
      </c>
      <c r="B3899" s="21">
        <v>40466</v>
      </c>
      <c r="C3899" s="21" t="str">
        <f t="shared" si="60"/>
        <v>Oct</v>
      </c>
      <c r="D3899" s="6">
        <v>1158062.99</v>
      </c>
      <c r="E3899" t="s">
        <v>155</v>
      </c>
      <c r="F3899" s="5">
        <v>75</v>
      </c>
      <c r="G3899" s="5" t="str" cm="1">
        <f t="array" ref="G3899">_xlfn.IFS(F3899&gt;=86,"Hot Week (More Than 85°F)",F3899&lt;50,"Cold Week (Less Than 50°F)",TRUE,"Normal Week")</f>
        <v>Normal Week</v>
      </c>
      <c r="H3899" s="2">
        <v>2.976</v>
      </c>
      <c r="I3899" s="2" t="str" cm="1">
        <f t="array" ref="I3899">_xlfn.IFS(H3899&gt;3.5,"Above Average",H3899&lt;3,"Below Average",TRUE,"Average")</f>
        <v>Below Average</v>
      </c>
      <c r="J3899" s="1">
        <v>126.32667739999999</v>
      </c>
      <c r="K3899" s="1" t="str" cm="1">
        <f t="array" ref="K3899">_xlfn.IFS(J3899&gt;200,"Above Average",J3899&lt;155,"Below Average",TRUE,"Average")</f>
        <v>Below Average</v>
      </c>
      <c r="L3899" s="7">
        <v>14.313000000000001</v>
      </c>
      <c r="M3899" s="7" t="str" cm="1">
        <f t="array" ref="M3899">_xlfn.IFS(L3899&gt;9,"Above Average",L3899&lt;8,"Below Average",TRUE,"Average")</f>
        <v>Above Average</v>
      </c>
    </row>
    <row r="3900" spans="1:13" x14ac:dyDescent="0.3">
      <c r="A3900">
        <v>28</v>
      </c>
      <c r="B3900" s="21">
        <v>40473</v>
      </c>
      <c r="C3900" s="21" t="str">
        <f t="shared" si="60"/>
        <v>Oct</v>
      </c>
      <c r="D3900" s="6">
        <v>1120619.32</v>
      </c>
      <c r="E3900" t="s">
        <v>155</v>
      </c>
      <c r="F3900" s="5">
        <v>68.849999999999994</v>
      </c>
      <c r="G3900" s="5" t="str" cm="1">
        <f t="array" ref="G3900">_xlfn.IFS(F3900&gt;=86,"Hot Week (More Than 85°F)",F3900&lt;50,"Cold Week (Less Than 50°F)",TRUE,"Normal Week")</f>
        <v>Normal Week</v>
      </c>
      <c r="H3900" s="2">
        <v>3.0139999999999998</v>
      </c>
      <c r="I3900" s="2" t="str" cm="1">
        <f t="array" ref="I3900">_xlfn.IFS(H3900&gt;3.5,"Above Average",H3900&lt;3,"Below Average",TRUE,"Average")</f>
        <v>Average</v>
      </c>
      <c r="J3900" s="1">
        <v>126.3815484</v>
      </c>
      <c r="K3900" s="1" t="str" cm="1">
        <f t="array" ref="K3900">_xlfn.IFS(J3900&gt;200,"Above Average",J3900&lt;155,"Below Average",TRUE,"Average")</f>
        <v>Below Average</v>
      </c>
      <c r="L3900" s="7">
        <v>14.313000000000001</v>
      </c>
      <c r="M3900" s="7" t="str" cm="1">
        <f t="array" ref="M3900">_xlfn.IFS(L3900&gt;9,"Above Average",L3900&lt;8,"Below Average",TRUE,"Average")</f>
        <v>Above Average</v>
      </c>
    </row>
    <row r="3901" spans="1:13" x14ac:dyDescent="0.3">
      <c r="A3901">
        <v>28</v>
      </c>
      <c r="B3901" s="21">
        <v>40480</v>
      </c>
      <c r="C3901" s="21" t="str">
        <f t="shared" si="60"/>
        <v>Oct</v>
      </c>
      <c r="D3901" s="6">
        <v>1231688.48</v>
      </c>
      <c r="E3901" t="s">
        <v>155</v>
      </c>
      <c r="F3901" s="5">
        <v>61.09</v>
      </c>
      <c r="G3901" s="5" t="str" cm="1">
        <f t="array" ref="G3901">_xlfn.IFS(F3901&gt;=86,"Hot Week (More Than 85°F)",F3901&lt;50,"Cold Week (Less Than 50°F)",TRUE,"Normal Week")</f>
        <v>Normal Week</v>
      </c>
      <c r="H3901" s="2">
        <v>3.016</v>
      </c>
      <c r="I3901" s="2" t="str" cm="1">
        <f t="array" ref="I3901">_xlfn.IFS(H3901&gt;3.5,"Above Average",H3901&lt;3,"Below Average",TRUE,"Average")</f>
        <v>Average</v>
      </c>
      <c r="J3901" s="1">
        <v>126.43641940000001</v>
      </c>
      <c r="K3901" s="1" t="str" cm="1">
        <f t="array" ref="K3901">_xlfn.IFS(J3901&gt;200,"Above Average",J3901&lt;155,"Below Average",TRUE,"Average")</f>
        <v>Below Average</v>
      </c>
      <c r="L3901" s="7">
        <v>14.313000000000001</v>
      </c>
      <c r="M3901" s="7" t="str" cm="1">
        <f t="array" ref="M3901">_xlfn.IFS(L3901&gt;9,"Above Average",L3901&lt;8,"Below Average",TRUE,"Average")</f>
        <v>Above Average</v>
      </c>
    </row>
    <row r="3902" spans="1:13" x14ac:dyDescent="0.3">
      <c r="A3902">
        <v>28</v>
      </c>
      <c r="B3902" s="21">
        <v>40487</v>
      </c>
      <c r="C3902" s="21" t="str">
        <f t="shared" si="60"/>
        <v>Nov</v>
      </c>
      <c r="D3902" s="6">
        <v>1501663.26</v>
      </c>
      <c r="E3902" t="s">
        <v>155</v>
      </c>
      <c r="F3902" s="5">
        <v>65.489999999999995</v>
      </c>
      <c r="G3902" s="5" t="str" cm="1">
        <f t="array" ref="G3902">_xlfn.IFS(F3902&gt;=86,"Hot Week (More Than 85°F)",F3902&lt;50,"Cold Week (Less Than 50°F)",TRUE,"Normal Week")</f>
        <v>Normal Week</v>
      </c>
      <c r="H3902" s="2">
        <v>3.129</v>
      </c>
      <c r="I3902" s="2" t="str" cm="1">
        <f t="array" ref="I3902">_xlfn.IFS(H3902&gt;3.5,"Above Average",H3902&lt;3,"Below Average",TRUE,"Average")</f>
        <v>Average</v>
      </c>
      <c r="J3902" s="1">
        <v>126.4912903</v>
      </c>
      <c r="K3902" s="1" t="str" cm="1">
        <f t="array" ref="K3902">_xlfn.IFS(J3902&gt;200,"Above Average",J3902&lt;155,"Below Average",TRUE,"Average")</f>
        <v>Below Average</v>
      </c>
      <c r="L3902" s="7">
        <v>14.313000000000001</v>
      </c>
      <c r="M3902" s="7" t="str" cm="1">
        <f t="array" ref="M3902">_xlfn.IFS(L3902&gt;9,"Above Average",L3902&lt;8,"Below Average",TRUE,"Average")</f>
        <v>Above Average</v>
      </c>
    </row>
    <row r="3903" spans="1:13" x14ac:dyDescent="0.3">
      <c r="A3903">
        <v>28</v>
      </c>
      <c r="B3903" s="21">
        <v>40494</v>
      </c>
      <c r="C3903" s="21" t="str">
        <f t="shared" si="60"/>
        <v>Nov</v>
      </c>
      <c r="D3903" s="6">
        <v>1266460.45</v>
      </c>
      <c r="E3903" t="s">
        <v>155</v>
      </c>
      <c r="F3903" s="5">
        <v>57.79</v>
      </c>
      <c r="G3903" s="5" t="str" cm="1">
        <f t="array" ref="G3903">_xlfn.IFS(F3903&gt;=86,"Hot Week (More Than 85°F)",F3903&lt;50,"Cold Week (Less Than 50°F)",TRUE,"Normal Week")</f>
        <v>Normal Week</v>
      </c>
      <c r="H3903" s="2">
        <v>3.13</v>
      </c>
      <c r="I3903" s="2" t="str" cm="1">
        <f t="array" ref="I3903">_xlfn.IFS(H3903&gt;3.5,"Above Average",H3903&lt;3,"Below Average",TRUE,"Average")</f>
        <v>Average</v>
      </c>
      <c r="J3903" s="1">
        <v>126.54616129999999</v>
      </c>
      <c r="K3903" s="1" t="str" cm="1">
        <f t="array" ref="K3903">_xlfn.IFS(J3903&gt;200,"Above Average",J3903&lt;155,"Below Average",TRUE,"Average")</f>
        <v>Below Average</v>
      </c>
      <c r="L3903" s="7">
        <v>14.313000000000001</v>
      </c>
      <c r="M3903" s="7" t="str" cm="1">
        <f t="array" ref="M3903">_xlfn.IFS(L3903&gt;9,"Above Average",L3903&lt;8,"Below Average",TRUE,"Average")</f>
        <v>Above Average</v>
      </c>
    </row>
    <row r="3904" spans="1:13" x14ac:dyDescent="0.3">
      <c r="A3904">
        <v>28</v>
      </c>
      <c r="B3904" s="21">
        <v>40501</v>
      </c>
      <c r="C3904" s="21" t="str">
        <f t="shared" si="60"/>
        <v>Nov</v>
      </c>
      <c r="D3904" s="6">
        <v>1179315.72</v>
      </c>
      <c r="E3904" t="s">
        <v>155</v>
      </c>
      <c r="F3904" s="5">
        <v>58.18</v>
      </c>
      <c r="G3904" s="5" t="str" cm="1">
        <f t="array" ref="G3904">_xlfn.IFS(F3904&gt;=86,"Hot Week (More Than 85°F)",F3904&lt;50,"Cold Week (Less Than 50°F)",TRUE,"Normal Week")</f>
        <v>Normal Week</v>
      </c>
      <c r="H3904" s="2">
        <v>3.161</v>
      </c>
      <c r="I3904" s="2" t="str" cm="1">
        <f t="array" ref="I3904">_xlfn.IFS(H3904&gt;3.5,"Above Average",H3904&lt;3,"Below Average",TRUE,"Average")</f>
        <v>Average</v>
      </c>
      <c r="J3904" s="1">
        <v>126.60720000000001</v>
      </c>
      <c r="K3904" s="1" t="str" cm="1">
        <f t="array" ref="K3904">_xlfn.IFS(J3904&gt;200,"Above Average",J3904&lt;155,"Below Average",TRUE,"Average")</f>
        <v>Below Average</v>
      </c>
      <c r="L3904" s="7">
        <v>14.313000000000001</v>
      </c>
      <c r="M3904" s="7" t="str" cm="1">
        <f t="array" ref="M3904">_xlfn.IFS(L3904&gt;9,"Above Average",L3904&lt;8,"Below Average",TRUE,"Average")</f>
        <v>Above Average</v>
      </c>
    </row>
    <row r="3905" spans="1:13" x14ac:dyDescent="0.3">
      <c r="A3905">
        <v>28</v>
      </c>
      <c r="B3905" s="21">
        <v>40508</v>
      </c>
      <c r="C3905" s="21" t="str">
        <f t="shared" si="60"/>
        <v>Nov</v>
      </c>
      <c r="D3905" s="6">
        <v>1937033.5</v>
      </c>
      <c r="E3905" t="s">
        <v>156</v>
      </c>
      <c r="F3905" s="5">
        <v>47.66</v>
      </c>
      <c r="G3905" s="5" t="str" cm="1">
        <f t="array" ref="G3905">_xlfn.IFS(F3905&gt;=86,"Hot Week (More Than 85°F)",F3905&lt;50,"Cold Week (Less Than 50°F)",TRUE,"Normal Week")</f>
        <v>Cold Week (Less Than 50°F)</v>
      </c>
      <c r="H3905" s="2">
        <v>3.1619999999999999</v>
      </c>
      <c r="I3905" s="2" t="str" cm="1">
        <f t="array" ref="I3905">_xlfn.IFS(H3905&gt;3.5,"Above Average",H3905&lt;3,"Below Average",TRUE,"Average")</f>
        <v>Average</v>
      </c>
      <c r="J3905" s="1">
        <v>126.66926669999999</v>
      </c>
      <c r="K3905" s="1" t="str" cm="1">
        <f t="array" ref="K3905">_xlfn.IFS(J3905&gt;200,"Above Average",J3905&lt;155,"Below Average",TRUE,"Average")</f>
        <v>Below Average</v>
      </c>
      <c r="L3905" s="7">
        <v>14.313000000000001</v>
      </c>
      <c r="M3905" s="7" t="str" cm="1">
        <f t="array" ref="M3905">_xlfn.IFS(L3905&gt;9,"Above Average",L3905&lt;8,"Below Average",TRUE,"Average")</f>
        <v>Above Average</v>
      </c>
    </row>
    <row r="3906" spans="1:13" x14ac:dyDescent="0.3">
      <c r="A3906">
        <v>28</v>
      </c>
      <c r="B3906" s="21">
        <v>40515</v>
      </c>
      <c r="C3906" s="21" t="str">
        <f t="shared" ref="C3906:C3969" si="61">TEXT(B3906, "mmm")</f>
        <v>Dec</v>
      </c>
      <c r="D3906" s="6">
        <v>1447916.29</v>
      </c>
      <c r="E3906" t="s">
        <v>155</v>
      </c>
      <c r="F3906" s="5">
        <v>43.33</v>
      </c>
      <c r="G3906" s="5" t="str" cm="1">
        <f t="array" ref="G3906">_xlfn.IFS(F3906&gt;=86,"Hot Week (More Than 85°F)",F3906&lt;50,"Cold Week (Less Than 50°F)",TRUE,"Normal Week")</f>
        <v>Cold Week (Less Than 50°F)</v>
      </c>
      <c r="H3906" s="2">
        <v>3.0409999999999999</v>
      </c>
      <c r="I3906" s="2" t="str" cm="1">
        <f t="array" ref="I3906">_xlfn.IFS(H3906&gt;3.5,"Above Average",H3906&lt;3,"Below Average",TRUE,"Average")</f>
        <v>Average</v>
      </c>
      <c r="J3906" s="1">
        <v>126.7313333</v>
      </c>
      <c r="K3906" s="1" t="str" cm="1">
        <f t="array" ref="K3906">_xlfn.IFS(J3906&gt;200,"Above Average",J3906&lt;155,"Below Average",TRUE,"Average")</f>
        <v>Below Average</v>
      </c>
      <c r="L3906" s="7">
        <v>14.313000000000001</v>
      </c>
      <c r="M3906" s="7" t="str" cm="1">
        <f t="array" ref="M3906">_xlfn.IFS(L3906&gt;9,"Above Average",L3906&lt;8,"Below Average",TRUE,"Average")</f>
        <v>Above Average</v>
      </c>
    </row>
    <row r="3907" spans="1:13" x14ac:dyDescent="0.3">
      <c r="A3907">
        <v>28</v>
      </c>
      <c r="B3907" s="21">
        <v>40522</v>
      </c>
      <c r="C3907" s="21" t="str">
        <f t="shared" si="61"/>
        <v>Dec</v>
      </c>
      <c r="D3907" s="6">
        <v>1466164.49</v>
      </c>
      <c r="E3907" t="s">
        <v>155</v>
      </c>
      <c r="F3907" s="5">
        <v>50.01</v>
      </c>
      <c r="G3907" s="5" t="str" cm="1">
        <f t="array" ref="G3907">_xlfn.IFS(F3907&gt;=86,"Hot Week (More Than 85°F)",F3907&lt;50,"Cold Week (Less Than 50°F)",TRUE,"Normal Week")</f>
        <v>Normal Week</v>
      </c>
      <c r="H3907" s="2">
        <v>3.2029999999999998</v>
      </c>
      <c r="I3907" s="2" t="str" cm="1">
        <f t="array" ref="I3907">_xlfn.IFS(H3907&gt;3.5,"Above Average",H3907&lt;3,"Below Average",TRUE,"Average")</f>
        <v>Average</v>
      </c>
      <c r="J3907" s="1">
        <v>126.79340000000001</v>
      </c>
      <c r="K3907" s="1" t="str" cm="1">
        <f t="array" ref="K3907">_xlfn.IFS(J3907&gt;200,"Above Average",J3907&lt;155,"Below Average",TRUE,"Average")</f>
        <v>Below Average</v>
      </c>
      <c r="L3907" s="7">
        <v>14.313000000000001</v>
      </c>
      <c r="M3907" s="7" t="str" cm="1">
        <f t="array" ref="M3907">_xlfn.IFS(L3907&gt;9,"Above Average",L3907&lt;8,"Below Average",TRUE,"Average")</f>
        <v>Above Average</v>
      </c>
    </row>
    <row r="3908" spans="1:13" x14ac:dyDescent="0.3">
      <c r="A3908">
        <v>28</v>
      </c>
      <c r="B3908" s="21">
        <v>40529</v>
      </c>
      <c r="C3908" s="21" t="str">
        <f t="shared" si="61"/>
        <v>Dec</v>
      </c>
      <c r="D3908" s="6">
        <v>1510443.62</v>
      </c>
      <c r="E3908" t="s">
        <v>155</v>
      </c>
      <c r="F3908" s="5">
        <v>52.77</v>
      </c>
      <c r="G3908" s="5" t="str" cm="1">
        <f t="array" ref="G3908">_xlfn.IFS(F3908&gt;=86,"Hot Week (More Than 85°F)",F3908&lt;50,"Cold Week (Less Than 50°F)",TRUE,"Normal Week")</f>
        <v>Normal Week</v>
      </c>
      <c r="H3908" s="2">
        <v>3.2360000000000002</v>
      </c>
      <c r="I3908" s="2" t="str" cm="1">
        <f t="array" ref="I3908">_xlfn.IFS(H3908&gt;3.5,"Above Average",H3908&lt;3,"Below Average",TRUE,"Average")</f>
        <v>Average</v>
      </c>
      <c r="J3908" s="1">
        <v>126.8794839</v>
      </c>
      <c r="K3908" s="1" t="str" cm="1">
        <f t="array" ref="K3908">_xlfn.IFS(J3908&gt;200,"Above Average",J3908&lt;155,"Below Average",TRUE,"Average")</f>
        <v>Below Average</v>
      </c>
      <c r="L3908" s="7">
        <v>14.313000000000001</v>
      </c>
      <c r="M3908" s="7" t="str" cm="1">
        <f t="array" ref="M3908">_xlfn.IFS(L3908&gt;9,"Above Average",L3908&lt;8,"Below Average",TRUE,"Average")</f>
        <v>Above Average</v>
      </c>
    </row>
    <row r="3909" spans="1:13" x14ac:dyDescent="0.3">
      <c r="A3909">
        <v>28</v>
      </c>
      <c r="B3909" s="21">
        <v>40536</v>
      </c>
      <c r="C3909" s="21" t="str">
        <f t="shared" si="61"/>
        <v>Dec</v>
      </c>
      <c r="D3909" s="6">
        <v>2026026.39</v>
      </c>
      <c r="E3909" t="s">
        <v>155</v>
      </c>
      <c r="F3909" s="5">
        <v>52.02</v>
      </c>
      <c r="G3909" s="5" t="str" cm="1">
        <f t="array" ref="G3909">_xlfn.IFS(F3909&gt;=86,"Hot Week (More Than 85°F)",F3909&lt;50,"Cold Week (Less Than 50°F)",TRUE,"Normal Week")</f>
        <v>Normal Week</v>
      </c>
      <c r="H3909" s="2">
        <v>3.2360000000000002</v>
      </c>
      <c r="I3909" s="2" t="str" cm="1">
        <f t="array" ref="I3909">_xlfn.IFS(H3909&gt;3.5,"Above Average",H3909&lt;3,"Below Average",TRUE,"Average")</f>
        <v>Average</v>
      </c>
      <c r="J3909" s="1">
        <v>126.9835806</v>
      </c>
      <c r="K3909" s="1" t="str" cm="1">
        <f t="array" ref="K3909">_xlfn.IFS(J3909&gt;200,"Above Average",J3909&lt;155,"Below Average",TRUE,"Average")</f>
        <v>Below Average</v>
      </c>
      <c r="L3909" s="7">
        <v>14.313000000000001</v>
      </c>
      <c r="M3909" s="7" t="str" cm="1">
        <f t="array" ref="M3909">_xlfn.IFS(L3909&gt;9,"Above Average",L3909&lt;8,"Below Average",TRUE,"Average")</f>
        <v>Above Average</v>
      </c>
    </row>
    <row r="3910" spans="1:13" x14ac:dyDescent="0.3">
      <c r="A3910">
        <v>28</v>
      </c>
      <c r="B3910" s="21">
        <v>40543</v>
      </c>
      <c r="C3910" s="21" t="str">
        <f t="shared" si="61"/>
        <v>Dec</v>
      </c>
      <c r="D3910" s="6">
        <v>1090558.57</v>
      </c>
      <c r="E3910" t="s">
        <v>156</v>
      </c>
      <c r="F3910" s="5">
        <v>45.64</v>
      </c>
      <c r="G3910" s="5" t="str" cm="1">
        <f t="array" ref="G3910">_xlfn.IFS(F3910&gt;=86,"Hot Week (More Than 85°F)",F3910&lt;50,"Cold Week (Less Than 50°F)",TRUE,"Normal Week")</f>
        <v>Cold Week (Less Than 50°F)</v>
      </c>
      <c r="H3910" s="2">
        <v>3.1480000000000001</v>
      </c>
      <c r="I3910" s="2" t="str" cm="1">
        <f t="array" ref="I3910">_xlfn.IFS(H3910&gt;3.5,"Above Average",H3910&lt;3,"Below Average",TRUE,"Average")</f>
        <v>Average</v>
      </c>
      <c r="J3910" s="1">
        <v>127.0876774</v>
      </c>
      <c r="K3910" s="1" t="str" cm="1">
        <f t="array" ref="K3910">_xlfn.IFS(J3910&gt;200,"Above Average",J3910&lt;155,"Below Average",TRUE,"Average")</f>
        <v>Below Average</v>
      </c>
      <c r="L3910" s="7">
        <v>14.313000000000001</v>
      </c>
      <c r="M3910" s="7" t="str" cm="1">
        <f t="array" ref="M3910">_xlfn.IFS(L3910&gt;9,"Above Average",L3910&lt;8,"Below Average",TRUE,"Average")</f>
        <v>Above Average</v>
      </c>
    </row>
    <row r="3911" spans="1:13" x14ac:dyDescent="0.3">
      <c r="A3911">
        <v>28</v>
      </c>
      <c r="B3911" s="21">
        <v>40550</v>
      </c>
      <c r="C3911" s="21" t="str">
        <f t="shared" si="61"/>
        <v>Jan</v>
      </c>
      <c r="D3911" s="6">
        <v>1402902.47</v>
      </c>
      <c r="E3911" t="s">
        <v>155</v>
      </c>
      <c r="F3911" s="5">
        <v>37.64</v>
      </c>
      <c r="G3911" s="5" t="str" cm="1">
        <f t="array" ref="G3911">_xlfn.IFS(F3911&gt;=86,"Hot Week (More Than 85°F)",F3911&lt;50,"Cold Week (Less Than 50°F)",TRUE,"Normal Week")</f>
        <v>Cold Week (Less Than 50°F)</v>
      </c>
      <c r="H3911" s="2">
        <v>3.2869999999999999</v>
      </c>
      <c r="I3911" s="2" t="str" cm="1">
        <f t="array" ref="I3911">_xlfn.IFS(H3911&gt;3.5,"Above Average",H3911&lt;3,"Below Average",TRUE,"Average")</f>
        <v>Average</v>
      </c>
      <c r="J3911" s="1">
        <v>127.1917742</v>
      </c>
      <c r="K3911" s="1" t="str" cm="1">
        <f t="array" ref="K3911">_xlfn.IFS(J3911&gt;200,"Above Average",J3911&lt;155,"Below Average",TRUE,"Average")</f>
        <v>Below Average</v>
      </c>
      <c r="L3911" s="7">
        <v>14.021000000000001</v>
      </c>
      <c r="M3911" s="7" t="str" cm="1">
        <f t="array" ref="M3911">_xlfn.IFS(L3911&gt;9,"Above Average",L3911&lt;8,"Below Average",TRUE,"Average")</f>
        <v>Above Average</v>
      </c>
    </row>
    <row r="3912" spans="1:13" x14ac:dyDescent="0.3">
      <c r="A3912">
        <v>28</v>
      </c>
      <c r="B3912" s="21">
        <v>40557</v>
      </c>
      <c r="C3912" s="21" t="str">
        <f t="shared" si="61"/>
        <v>Jan</v>
      </c>
      <c r="D3912" s="6">
        <v>1098286.6100000001</v>
      </c>
      <c r="E3912" t="s">
        <v>155</v>
      </c>
      <c r="F3912" s="5">
        <v>43.15</v>
      </c>
      <c r="G3912" s="5" t="str" cm="1">
        <f t="array" ref="G3912">_xlfn.IFS(F3912&gt;=86,"Hot Week (More Than 85°F)",F3912&lt;50,"Cold Week (Less Than 50°F)",TRUE,"Normal Week")</f>
        <v>Cold Week (Less Than 50°F)</v>
      </c>
      <c r="H3912" s="2">
        <v>3.3119999999999998</v>
      </c>
      <c r="I3912" s="2" t="str" cm="1">
        <f t="array" ref="I3912">_xlfn.IFS(H3912&gt;3.5,"Above Average",H3912&lt;3,"Below Average",TRUE,"Average")</f>
        <v>Average</v>
      </c>
      <c r="J3912" s="1">
        <v>127.30093549999999</v>
      </c>
      <c r="K3912" s="1" t="str" cm="1">
        <f t="array" ref="K3912">_xlfn.IFS(J3912&gt;200,"Above Average",J3912&lt;155,"Below Average",TRUE,"Average")</f>
        <v>Below Average</v>
      </c>
      <c r="L3912" s="7">
        <v>14.021000000000001</v>
      </c>
      <c r="M3912" s="7" t="str" cm="1">
        <f t="array" ref="M3912">_xlfn.IFS(L3912&gt;9,"Above Average",L3912&lt;8,"Below Average",TRUE,"Average")</f>
        <v>Above Average</v>
      </c>
    </row>
    <row r="3913" spans="1:13" x14ac:dyDescent="0.3">
      <c r="A3913">
        <v>28</v>
      </c>
      <c r="B3913" s="21">
        <v>40564</v>
      </c>
      <c r="C3913" s="21" t="str">
        <f t="shared" si="61"/>
        <v>Jan</v>
      </c>
      <c r="D3913" s="6">
        <v>1079669.1100000001</v>
      </c>
      <c r="E3913" t="s">
        <v>155</v>
      </c>
      <c r="F3913" s="5">
        <v>53.53</v>
      </c>
      <c r="G3913" s="5" t="str" cm="1">
        <f t="array" ref="G3913">_xlfn.IFS(F3913&gt;=86,"Hot Week (More Than 85°F)",F3913&lt;50,"Cold Week (Less Than 50°F)",TRUE,"Normal Week")</f>
        <v>Normal Week</v>
      </c>
      <c r="H3913" s="2">
        <v>3.2229999999999999</v>
      </c>
      <c r="I3913" s="2" t="str" cm="1">
        <f t="array" ref="I3913">_xlfn.IFS(H3913&gt;3.5,"Above Average",H3913&lt;3,"Below Average",TRUE,"Average")</f>
        <v>Average</v>
      </c>
      <c r="J3913" s="1">
        <v>127.4404839</v>
      </c>
      <c r="K3913" s="1" t="str" cm="1">
        <f t="array" ref="K3913">_xlfn.IFS(J3913&gt;200,"Above Average",J3913&lt;155,"Below Average",TRUE,"Average")</f>
        <v>Below Average</v>
      </c>
      <c r="L3913" s="7">
        <v>14.021000000000001</v>
      </c>
      <c r="M3913" s="7" t="str" cm="1">
        <f t="array" ref="M3913">_xlfn.IFS(L3913&gt;9,"Above Average",L3913&lt;8,"Below Average",TRUE,"Average")</f>
        <v>Above Average</v>
      </c>
    </row>
    <row r="3914" spans="1:13" x14ac:dyDescent="0.3">
      <c r="A3914">
        <v>28</v>
      </c>
      <c r="B3914" s="21">
        <v>40571</v>
      </c>
      <c r="C3914" s="21" t="str">
        <f t="shared" si="61"/>
        <v>Jan</v>
      </c>
      <c r="D3914" s="6">
        <v>1127859.69</v>
      </c>
      <c r="E3914" t="s">
        <v>155</v>
      </c>
      <c r="F3914" s="5">
        <v>50.74</v>
      </c>
      <c r="G3914" s="5" t="str" cm="1">
        <f t="array" ref="G3914">_xlfn.IFS(F3914&gt;=86,"Hot Week (More Than 85°F)",F3914&lt;50,"Cold Week (Less Than 50°F)",TRUE,"Normal Week")</f>
        <v>Normal Week</v>
      </c>
      <c r="H3914" s="2">
        <v>3.3420000000000001</v>
      </c>
      <c r="I3914" s="2" t="str" cm="1">
        <f t="array" ref="I3914">_xlfn.IFS(H3914&gt;3.5,"Above Average",H3914&lt;3,"Below Average",TRUE,"Average")</f>
        <v>Average</v>
      </c>
      <c r="J3914" s="1">
        <v>127.5800323</v>
      </c>
      <c r="K3914" s="1" t="str" cm="1">
        <f t="array" ref="K3914">_xlfn.IFS(J3914&gt;200,"Above Average",J3914&lt;155,"Below Average",TRUE,"Average")</f>
        <v>Below Average</v>
      </c>
      <c r="L3914" s="7">
        <v>14.021000000000001</v>
      </c>
      <c r="M3914" s="7" t="str" cm="1">
        <f t="array" ref="M3914">_xlfn.IFS(L3914&gt;9,"Above Average",L3914&lt;8,"Below Average",TRUE,"Average")</f>
        <v>Above Average</v>
      </c>
    </row>
    <row r="3915" spans="1:13" x14ac:dyDescent="0.3">
      <c r="A3915">
        <v>28</v>
      </c>
      <c r="B3915" s="21">
        <v>40578</v>
      </c>
      <c r="C3915" s="21" t="str">
        <f t="shared" si="61"/>
        <v>Feb</v>
      </c>
      <c r="D3915" s="6">
        <v>1564897.32</v>
      </c>
      <c r="E3915" t="s">
        <v>155</v>
      </c>
      <c r="F3915" s="5">
        <v>45.14</v>
      </c>
      <c r="G3915" s="5" t="str" cm="1">
        <f t="array" ref="G3915">_xlfn.IFS(F3915&gt;=86,"Hot Week (More Than 85°F)",F3915&lt;50,"Cold Week (Less Than 50°F)",TRUE,"Normal Week")</f>
        <v>Cold Week (Less Than 50°F)</v>
      </c>
      <c r="H3915" s="2">
        <v>3.3479999999999999</v>
      </c>
      <c r="I3915" s="2" t="str" cm="1">
        <f t="array" ref="I3915">_xlfn.IFS(H3915&gt;3.5,"Above Average",H3915&lt;3,"Below Average",TRUE,"Average")</f>
        <v>Average</v>
      </c>
      <c r="J3915" s="1">
        <v>127.7195806</v>
      </c>
      <c r="K3915" s="1" t="str" cm="1">
        <f t="array" ref="K3915">_xlfn.IFS(J3915&gt;200,"Above Average",J3915&lt;155,"Below Average",TRUE,"Average")</f>
        <v>Below Average</v>
      </c>
      <c r="L3915" s="7">
        <v>14.021000000000001</v>
      </c>
      <c r="M3915" s="7" t="str" cm="1">
        <f t="array" ref="M3915">_xlfn.IFS(L3915&gt;9,"Above Average",L3915&lt;8,"Below Average",TRUE,"Average")</f>
        <v>Above Average</v>
      </c>
    </row>
    <row r="3916" spans="1:13" x14ac:dyDescent="0.3">
      <c r="A3916">
        <v>28</v>
      </c>
      <c r="B3916" s="21">
        <v>40585</v>
      </c>
      <c r="C3916" s="21" t="str">
        <f t="shared" si="61"/>
        <v>Feb</v>
      </c>
      <c r="D3916" s="6">
        <v>1397301.38</v>
      </c>
      <c r="E3916" t="s">
        <v>156</v>
      </c>
      <c r="F3916" s="5">
        <v>51.3</v>
      </c>
      <c r="G3916" s="5" t="str" cm="1">
        <f t="array" ref="G3916">_xlfn.IFS(F3916&gt;=86,"Hot Week (More Than 85°F)",F3916&lt;50,"Cold Week (Less Than 50°F)",TRUE,"Normal Week")</f>
        <v>Normal Week</v>
      </c>
      <c r="H3916" s="2">
        <v>3.3809999999999998</v>
      </c>
      <c r="I3916" s="2" t="str" cm="1">
        <f t="array" ref="I3916">_xlfn.IFS(H3916&gt;3.5,"Above Average",H3916&lt;3,"Below Average",TRUE,"Average")</f>
        <v>Average</v>
      </c>
      <c r="J3916" s="1">
        <v>127.859129</v>
      </c>
      <c r="K3916" s="1" t="str" cm="1">
        <f t="array" ref="K3916">_xlfn.IFS(J3916&gt;200,"Above Average",J3916&lt;155,"Below Average",TRUE,"Average")</f>
        <v>Below Average</v>
      </c>
      <c r="L3916" s="7">
        <v>14.021000000000001</v>
      </c>
      <c r="M3916" s="7" t="str" cm="1">
        <f t="array" ref="M3916">_xlfn.IFS(L3916&gt;9,"Above Average",L3916&lt;8,"Below Average",TRUE,"Average")</f>
        <v>Above Average</v>
      </c>
    </row>
    <row r="3917" spans="1:13" x14ac:dyDescent="0.3">
      <c r="A3917">
        <v>28</v>
      </c>
      <c r="B3917" s="21">
        <v>40592</v>
      </c>
      <c r="C3917" s="21" t="str">
        <f t="shared" si="61"/>
        <v>Feb</v>
      </c>
      <c r="D3917" s="6">
        <v>1514828.82</v>
      </c>
      <c r="E3917" t="s">
        <v>155</v>
      </c>
      <c r="F3917" s="5">
        <v>53.35</v>
      </c>
      <c r="G3917" s="5" t="str" cm="1">
        <f t="array" ref="G3917">_xlfn.IFS(F3917&gt;=86,"Hot Week (More Than 85°F)",F3917&lt;50,"Cold Week (Less Than 50°F)",TRUE,"Normal Week")</f>
        <v>Normal Week</v>
      </c>
      <c r="H3917" s="2">
        <v>3.43</v>
      </c>
      <c r="I3917" s="2" t="str" cm="1">
        <f t="array" ref="I3917">_xlfn.IFS(H3917&gt;3.5,"Above Average",H3917&lt;3,"Below Average",TRUE,"Average")</f>
        <v>Average</v>
      </c>
      <c r="J3917" s="1">
        <v>127.99525</v>
      </c>
      <c r="K3917" s="1" t="str" cm="1">
        <f t="array" ref="K3917">_xlfn.IFS(J3917&gt;200,"Above Average",J3917&lt;155,"Below Average",TRUE,"Average")</f>
        <v>Below Average</v>
      </c>
      <c r="L3917" s="7">
        <v>14.021000000000001</v>
      </c>
      <c r="M3917" s="7" t="str" cm="1">
        <f t="array" ref="M3917">_xlfn.IFS(L3917&gt;9,"Above Average",L3917&lt;8,"Below Average",TRUE,"Average")</f>
        <v>Above Average</v>
      </c>
    </row>
    <row r="3918" spans="1:13" x14ac:dyDescent="0.3">
      <c r="A3918">
        <v>28</v>
      </c>
      <c r="B3918" s="21">
        <v>40599</v>
      </c>
      <c r="C3918" s="21" t="str">
        <f t="shared" si="61"/>
        <v>Feb</v>
      </c>
      <c r="D3918" s="6">
        <v>1311796.9099999999</v>
      </c>
      <c r="E3918" t="s">
        <v>155</v>
      </c>
      <c r="F3918" s="5">
        <v>48.45</v>
      </c>
      <c r="G3918" s="5" t="str" cm="1">
        <f t="array" ref="G3918">_xlfn.IFS(F3918&gt;=86,"Hot Week (More Than 85°F)",F3918&lt;50,"Cold Week (Less Than 50°F)",TRUE,"Normal Week")</f>
        <v>Cold Week (Less Than 50°F)</v>
      </c>
      <c r="H3918" s="2">
        <v>3.53</v>
      </c>
      <c r="I3918" s="2" t="str" cm="1">
        <f t="array" ref="I3918">_xlfn.IFS(H3918&gt;3.5,"Above Average",H3918&lt;3,"Below Average",TRUE,"Average")</f>
        <v>Above Average</v>
      </c>
      <c r="J3918" s="1">
        <v>128.13</v>
      </c>
      <c r="K3918" s="1" t="str" cm="1">
        <f t="array" ref="K3918">_xlfn.IFS(J3918&gt;200,"Above Average",J3918&lt;155,"Below Average",TRUE,"Average")</f>
        <v>Below Average</v>
      </c>
      <c r="L3918" s="7">
        <v>14.021000000000001</v>
      </c>
      <c r="M3918" s="7" t="str" cm="1">
        <f t="array" ref="M3918">_xlfn.IFS(L3918&gt;9,"Above Average",L3918&lt;8,"Below Average",TRUE,"Average")</f>
        <v>Above Average</v>
      </c>
    </row>
    <row r="3919" spans="1:13" x14ac:dyDescent="0.3">
      <c r="A3919">
        <v>28</v>
      </c>
      <c r="B3919" s="21">
        <v>40606</v>
      </c>
      <c r="C3919" s="21" t="str">
        <f t="shared" si="61"/>
        <v>Mar</v>
      </c>
      <c r="D3919" s="6">
        <v>1723736.91</v>
      </c>
      <c r="E3919" t="s">
        <v>155</v>
      </c>
      <c r="F3919" s="5">
        <v>51.72</v>
      </c>
      <c r="G3919" s="5" t="str" cm="1">
        <f t="array" ref="G3919">_xlfn.IFS(F3919&gt;=86,"Hot Week (More Than 85°F)",F3919&lt;50,"Cold Week (Less Than 50°F)",TRUE,"Normal Week")</f>
        <v>Normal Week</v>
      </c>
      <c r="H3919" s="2">
        <v>3.6739999999999999</v>
      </c>
      <c r="I3919" s="2" t="str" cm="1">
        <f t="array" ref="I3919">_xlfn.IFS(H3919&gt;3.5,"Above Average",H3919&lt;3,"Below Average",TRUE,"Average")</f>
        <v>Above Average</v>
      </c>
      <c r="J3919" s="1">
        <v>128.26474999999999</v>
      </c>
      <c r="K3919" s="1" t="str" cm="1">
        <f t="array" ref="K3919">_xlfn.IFS(J3919&gt;200,"Above Average",J3919&lt;155,"Below Average",TRUE,"Average")</f>
        <v>Below Average</v>
      </c>
      <c r="L3919" s="7">
        <v>14.021000000000001</v>
      </c>
      <c r="M3919" s="7" t="str" cm="1">
        <f t="array" ref="M3919">_xlfn.IFS(L3919&gt;9,"Above Average",L3919&lt;8,"Below Average",TRUE,"Average")</f>
        <v>Above Average</v>
      </c>
    </row>
    <row r="3920" spans="1:13" x14ac:dyDescent="0.3">
      <c r="A3920">
        <v>28</v>
      </c>
      <c r="B3920" s="21">
        <v>40613</v>
      </c>
      <c r="C3920" s="21" t="str">
        <f t="shared" si="61"/>
        <v>Mar</v>
      </c>
      <c r="D3920" s="6">
        <v>1380836.35</v>
      </c>
      <c r="E3920" t="s">
        <v>155</v>
      </c>
      <c r="F3920" s="5">
        <v>57.75</v>
      </c>
      <c r="G3920" s="5" t="str" cm="1">
        <f t="array" ref="G3920">_xlfn.IFS(F3920&gt;=86,"Hot Week (More Than 85°F)",F3920&lt;50,"Cold Week (Less Than 50°F)",TRUE,"Normal Week")</f>
        <v>Normal Week</v>
      </c>
      <c r="H3920" s="2">
        <v>3.8180000000000001</v>
      </c>
      <c r="I3920" s="2" t="str" cm="1">
        <f t="array" ref="I3920">_xlfn.IFS(H3920&gt;3.5,"Above Average",H3920&lt;3,"Below Average",TRUE,"Average")</f>
        <v>Above Average</v>
      </c>
      <c r="J3920" s="1">
        <v>128.39949999999999</v>
      </c>
      <c r="K3920" s="1" t="str" cm="1">
        <f t="array" ref="K3920">_xlfn.IFS(J3920&gt;200,"Above Average",J3920&lt;155,"Below Average",TRUE,"Average")</f>
        <v>Below Average</v>
      </c>
      <c r="L3920" s="7">
        <v>14.021000000000001</v>
      </c>
      <c r="M3920" s="7" t="str" cm="1">
        <f t="array" ref="M3920">_xlfn.IFS(L3920&gt;9,"Above Average",L3920&lt;8,"Below Average",TRUE,"Average")</f>
        <v>Above Average</v>
      </c>
    </row>
    <row r="3921" spans="1:13" x14ac:dyDescent="0.3">
      <c r="A3921">
        <v>28</v>
      </c>
      <c r="B3921" s="21">
        <v>40620</v>
      </c>
      <c r="C3921" s="21" t="str">
        <f t="shared" si="61"/>
        <v>Mar</v>
      </c>
      <c r="D3921" s="6">
        <v>1286413.71</v>
      </c>
      <c r="E3921" t="s">
        <v>155</v>
      </c>
      <c r="F3921" s="5">
        <v>64.209999999999994</v>
      </c>
      <c r="G3921" s="5" t="str" cm="1">
        <f t="array" ref="G3921">_xlfn.IFS(F3921&gt;=86,"Hot Week (More Than 85°F)",F3921&lt;50,"Cold Week (Less Than 50°F)",TRUE,"Normal Week")</f>
        <v>Normal Week</v>
      </c>
      <c r="H3921" s="2">
        <v>3.6920000000000002</v>
      </c>
      <c r="I3921" s="2" t="str" cm="1">
        <f t="array" ref="I3921">_xlfn.IFS(H3921&gt;3.5,"Above Average",H3921&lt;3,"Below Average",TRUE,"Average")</f>
        <v>Above Average</v>
      </c>
      <c r="J3921" s="1">
        <v>128.5121935</v>
      </c>
      <c r="K3921" s="1" t="str" cm="1">
        <f t="array" ref="K3921">_xlfn.IFS(J3921&gt;200,"Above Average",J3921&lt;155,"Below Average",TRUE,"Average")</f>
        <v>Below Average</v>
      </c>
      <c r="L3921" s="7">
        <v>14.021000000000001</v>
      </c>
      <c r="M3921" s="7" t="str" cm="1">
        <f t="array" ref="M3921">_xlfn.IFS(L3921&gt;9,"Above Average",L3921&lt;8,"Below Average",TRUE,"Average")</f>
        <v>Above Average</v>
      </c>
    </row>
    <row r="3922" spans="1:13" x14ac:dyDescent="0.3">
      <c r="A3922">
        <v>28</v>
      </c>
      <c r="B3922" s="21">
        <v>40627</v>
      </c>
      <c r="C3922" s="21" t="str">
        <f t="shared" si="61"/>
        <v>Mar</v>
      </c>
      <c r="D3922" s="6">
        <v>1201059.72</v>
      </c>
      <c r="E3922" t="s">
        <v>155</v>
      </c>
      <c r="F3922" s="5">
        <v>54.4</v>
      </c>
      <c r="G3922" s="5" t="str" cm="1">
        <f t="array" ref="G3922">_xlfn.IFS(F3922&gt;=86,"Hot Week (More Than 85°F)",F3922&lt;50,"Cold Week (Less Than 50°F)",TRUE,"Normal Week")</f>
        <v>Normal Week</v>
      </c>
      <c r="H3922" s="2">
        <v>3.9089999999999998</v>
      </c>
      <c r="I3922" s="2" t="str" cm="1">
        <f t="array" ref="I3922">_xlfn.IFS(H3922&gt;3.5,"Above Average",H3922&lt;3,"Below Average",TRUE,"Average")</f>
        <v>Above Average</v>
      </c>
      <c r="J3922" s="1">
        <v>128.61606449999999</v>
      </c>
      <c r="K3922" s="1" t="str" cm="1">
        <f t="array" ref="K3922">_xlfn.IFS(J3922&gt;200,"Above Average",J3922&lt;155,"Below Average",TRUE,"Average")</f>
        <v>Below Average</v>
      </c>
      <c r="L3922" s="7">
        <v>14.021000000000001</v>
      </c>
      <c r="M3922" s="7" t="str" cm="1">
        <f t="array" ref="M3922">_xlfn.IFS(L3922&gt;9,"Above Average",L3922&lt;8,"Below Average",TRUE,"Average")</f>
        <v>Above Average</v>
      </c>
    </row>
    <row r="3923" spans="1:13" x14ac:dyDescent="0.3">
      <c r="A3923">
        <v>28</v>
      </c>
      <c r="B3923" s="21">
        <v>40634</v>
      </c>
      <c r="C3923" s="21" t="str">
        <f t="shared" si="61"/>
        <v>Apr</v>
      </c>
      <c r="D3923" s="6">
        <v>1336838.4099999999</v>
      </c>
      <c r="E3923" t="s">
        <v>155</v>
      </c>
      <c r="F3923" s="5">
        <v>63.63</v>
      </c>
      <c r="G3923" s="5" t="str" cm="1">
        <f t="array" ref="G3923">_xlfn.IFS(F3923&gt;=86,"Hot Week (More Than 85°F)",F3923&lt;50,"Cold Week (Less Than 50°F)",TRUE,"Normal Week")</f>
        <v>Normal Week</v>
      </c>
      <c r="H3923" s="2">
        <v>3.7719999999999998</v>
      </c>
      <c r="I3923" s="2" t="str" cm="1">
        <f t="array" ref="I3923">_xlfn.IFS(H3923&gt;3.5,"Above Average",H3923&lt;3,"Below Average",TRUE,"Average")</f>
        <v>Above Average</v>
      </c>
      <c r="J3923" s="1">
        <v>128.71993549999999</v>
      </c>
      <c r="K3923" s="1" t="str" cm="1">
        <f t="array" ref="K3923">_xlfn.IFS(J3923&gt;200,"Above Average",J3923&lt;155,"Below Average",TRUE,"Average")</f>
        <v>Below Average</v>
      </c>
      <c r="L3923" s="7">
        <v>13.736000000000001</v>
      </c>
      <c r="M3923" s="7" t="str" cm="1">
        <f t="array" ref="M3923">_xlfn.IFS(L3923&gt;9,"Above Average",L3923&lt;8,"Below Average",TRUE,"Average")</f>
        <v>Above Average</v>
      </c>
    </row>
    <row r="3924" spans="1:13" x14ac:dyDescent="0.3">
      <c r="A3924">
        <v>28</v>
      </c>
      <c r="B3924" s="21">
        <v>40641</v>
      </c>
      <c r="C3924" s="21" t="str">
        <f t="shared" si="61"/>
        <v>Apr</v>
      </c>
      <c r="D3924" s="6">
        <v>1414713.5</v>
      </c>
      <c r="E3924" t="s">
        <v>155</v>
      </c>
      <c r="F3924" s="5">
        <v>64.47</v>
      </c>
      <c r="G3924" s="5" t="str" cm="1">
        <f t="array" ref="G3924">_xlfn.IFS(F3924&gt;=86,"Hot Week (More Than 85°F)",F3924&lt;50,"Cold Week (Less Than 50°F)",TRUE,"Normal Week")</f>
        <v>Normal Week</v>
      </c>
      <c r="H3924" s="2">
        <v>4.0030000000000001</v>
      </c>
      <c r="I3924" s="2" t="str" cm="1">
        <f t="array" ref="I3924">_xlfn.IFS(H3924&gt;3.5,"Above Average",H3924&lt;3,"Below Average",TRUE,"Average")</f>
        <v>Above Average</v>
      </c>
      <c r="J3924" s="1">
        <v>128.82380649999999</v>
      </c>
      <c r="K3924" s="1" t="str" cm="1">
        <f t="array" ref="K3924">_xlfn.IFS(J3924&gt;200,"Above Average",J3924&lt;155,"Below Average",TRUE,"Average")</f>
        <v>Below Average</v>
      </c>
      <c r="L3924" s="7">
        <v>13.736000000000001</v>
      </c>
      <c r="M3924" s="7" t="str" cm="1">
        <f t="array" ref="M3924">_xlfn.IFS(L3924&gt;9,"Above Average",L3924&lt;8,"Below Average",TRUE,"Average")</f>
        <v>Above Average</v>
      </c>
    </row>
    <row r="3925" spans="1:13" x14ac:dyDescent="0.3">
      <c r="A3925">
        <v>28</v>
      </c>
      <c r="B3925" s="21">
        <v>40648</v>
      </c>
      <c r="C3925" s="21" t="str">
        <f t="shared" si="61"/>
        <v>Apr</v>
      </c>
      <c r="D3925" s="6">
        <v>1240126.07</v>
      </c>
      <c r="E3925" t="s">
        <v>155</v>
      </c>
      <c r="F3925" s="5">
        <v>57.63</v>
      </c>
      <c r="G3925" s="5" t="str" cm="1">
        <f t="array" ref="G3925">_xlfn.IFS(F3925&gt;=86,"Hot Week (More Than 85°F)",F3925&lt;50,"Cold Week (Less Than 50°F)",TRUE,"Normal Week")</f>
        <v>Normal Week</v>
      </c>
      <c r="H3925" s="2">
        <v>3.8679999999999999</v>
      </c>
      <c r="I3925" s="2" t="str" cm="1">
        <f t="array" ref="I3925">_xlfn.IFS(H3925&gt;3.5,"Above Average",H3925&lt;3,"Below Average",TRUE,"Average")</f>
        <v>Above Average</v>
      </c>
      <c r="J3925" s="1">
        <v>128.9107333</v>
      </c>
      <c r="K3925" s="1" t="str" cm="1">
        <f t="array" ref="K3925">_xlfn.IFS(J3925&gt;200,"Above Average",J3925&lt;155,"Below Average",TRUE,"Average")</f>
        <v>Below Average</v>
      </c>
      <c r="L3925" s="7">
        <v>13.736000000000001</v>
      </c>
      <c r="M3925" s="7" t="str" cm="1">
        <f t="array" ref="M3925">_xlfn.IFS(L3925&gt;9,"Above Average",L3925&lt;8,"Below Average",TRUE,"Average")</f>
        <v>Above Average</v>
      </c>
    </row>
    <row r="3926" spans="1:13" x14ac:dyDescent="0.3">
      <c r="A3926">
        <v>28</v>
      </c>
      <c r="B3926" s="21">
        <v>40655</v>
      </c>
      <c r="C3926" s="21" t="str">
        <f t="shared" si="61"/>
        <v>Apr</v>
      </c>
      <c r="D3926" s="6">
        <v>1297452</v>
      </c>
      <c r="E3926" t="s">
        <v>155</v>
      </c>
      <c r="F3926" s="5">
        <v>72.12</v>
      </c>
      <c r="G3926" s="5" t="str" cm="1">
        <f t="array" ref="G3926">_xlfn.IFS(F3926&gt;=86,"Hot Week (More Than 85°F)",F3926&lt;50,"Cold Week (Less Than 50°F)",TRUE,"Normal Week")</f>
        <v>Normal Week</v>
      </c>
      <c r="H3926" s="2">
        <v>4.1340000000000003</v>
      </c>
      <c r="I3926" s="2" t="str" cm="1">
        <f t="array" ref="I3926">_xlfn.IFS(H3926&gt;3.5,"Above Average",H3926&lt;3,"Below Average",TRUE,"Average")</f>
        <v>Above Average</v>
      </c>
      <c r="J3926" s="1">
        <v>128.95529999999999</v>
      </c>
      <c r="K3926" s="1" t="str" cm="1">
        <f t="array" ref="K3926">_xlfn.IFS(J3926&gt;200,"Above Average",J3926&lt;155,"Below Average",TRUE,"Average")</f>
        <v>Below Average</v>
      </c>
      <c r="L3926" s="7">
        <v>13.736000000000001</v>
      </c>
      <c r="M3926" s="7" t="str" cm="1">
        <f t="array" ref="M3926">_xlfn.IFS(L3926&gt;9,"Above Average",L3926&lt;8,"Below Average",TRUE,"Average")</f>
        <v>Above Average</v>
      </c>
    </row>
    <row r="3927" spans="1:13" x14ac:dyDescent="0.3">
      <c r="A3927">
        <v>28</v>
      </c>
      <c r="B3927" s="21">
        <v>40662</v>
      </c>
      <c r="C3927" s="21" t="str">
        <f t="shared" si="61"/>
        <v>Apr</v>
      </c>
      <c r="D3927" s="6">
        <v>1222367.8999999999</v>
      </c>
      <c r="E3927" t="s">
        <v>155</v>
      </c>
      <c r="F3927" s="5">
        <v>68.27</v>
      </c>
      <c r="G3927" s="5" t="str" cm="1">
        <f t="array" ref="G3927">_xlfn.IFS(F3927&gt;=86,"Hot Week (More Than 85°F)",F3927&lt;50,"Cold Week (Less Than 50°F)",TRUE,"Normal Week")</f>
        <v>Normal Week</v>
      </c>
      <c r="H3927" s="2">
        <v>4.1509999999999998</v>
      </c>
      <c r="I3927" s="2" t="str" cm="1">
        <f t="array" ref="I3927">_xlfn.IFS(H3927&gt;3.5,"Above Average",H3927&lt;3,"Below Average",TRUE,"Average")</f>
        <v>Above Average</v>
      </c>
      <c r="J3927" s="1">
        <v>128.99986670000001</v>
      </c>
      <c r="K3927" s="1" t="str" cm="1">
        <f t="array" ref="K3927">_xlfn.IFS(J3927&gt;200,"Above Average",J3927&lt;155,"Below Average",TRUE,"Average")</f>
        <v>Below Average</v>
      </c>
      <c r="L3927" s="7">
        <v>13.736000000000001</v>
      </c>
      <c r="M3927" s="7" t="str" cm="1">
        <f t="array" ref="M3927">_xlfn.IFS(L3927&gt;9,"Above Average",L3927&lt;8,"Below Average",TRUE,"Average")</f>
        <v>Above Average</v>
      </c>
    </row>
    <row r="3928" spans="1:13" x14ac:dyDescent="0.3">
      <c r="A3928">
        <v>28</v>
      </c>
      <c r="B3928" s="21">
        <v>40669</v>
      </c>
      <c r="C3928" s="21" t="str">
        <f t="shared" si="61"/>
        <v>May</v>
      </c>
      <c r="D3928" s="6">
        <v>1515890.38</v>
      </c>
      <c r="E3928" t="s">
        <v>155</v>
      </c>
      <c r="F3928" s="5">
        <v>68.400000000000006</v>
      </c>
      <c r="G3928" s="5" t="str" cm="1">
        <f t="array" ref="G3928">_xlfn.IFS(F3928&gt;=86,"Hot Week (More Than 85°F)",F3928&lt;50,"Cold Week (Less Than 50°F)",TRUE,"Normal Week")</f>
        <v>Normal Week</v>
      </c>
      <c r="H3928" s="2">
        <v>4.1929999999999996</v>
      </c>
      <c r="I3928" s="2" t="str" cm="1">
        <f t="array" ref="I3928">_xlfn.IFS(H3928&gt;3.5,"Above Average",H3928&lt;3,"Below Average",TRUE,"Average")</f>
        <v>Above Average</v>
      </c>
      <c r="J3928" s="1">
        <v>129.04443330000001</v>
      </c>
      <c r="K3928" s="1" t="str" cm="1">
        <f t="array" ref="K3928">_xlfn.IFS(J3928&gt;200,"Above Average",J3928&lt;155,"Below Average",TRUE,"Average")</f>
        <v>Below Average</v>
      </c>
      <c r="L3928" s="7">
        <v>13.736000000000001</v>
      </c>
      <c r="M3928" s="7" t="str" cm="1">
        <f t="array" ref="M3928">_xlfn.IFS(L3928&gt;9,"Above Average",L3928&lt;8,"Below Average",TRUE,"Average")</f>
        <v>Above Average</v>
      </c>
    </row>
    <row r="3929" spans="1:13" x14ac:dyDescent="0.3">
      <c r="A3929">
        <v>28</v>
      </c>
      <c r="B3929" s="21">
        <v>40676</v>
      </c>
      <c r="C3929" s="21" t="str">
        <f t="shared" si="61"/>
        <v>May</v>
      </c>
      <c r="D3929" s="6">
        <v>1253316.3</v>
      </c>
      <c r="E3929" t="s">
        <v>155</v>
      </c>
      <c r="F3929" s="5">
        <v>70.930000000000007</v>
      </c>
      <c r="G3929" s="5" t="str" cm="1">
        <f t="array" ref="G3929">_xlfn.IFS(F3929&gt;=86,"Hot Week (More Than 85°F)",F3929&lt;50,"Cold Week (Less Than 50°F)",TRUE,"Normal Week")</f>
        <v>Normal Week</v>
      </c>
      <c r="H3929" s="2">
        <v>4.202</v>
      </c>
      <c r="I3929" s="2" t="str" cm="1">
        <f t="array" ref="I3929">_xlfn.IFS(H3929&gt;3.5,"Above Average",H3929&lt;3,"Below Average",TRUE,"Average")</f>
        <v>Above Average</v>
      </c>
      <c r="J3929" s="1">
        <v>129.089</v>
      </c>
      <c r="K3929" s="1" t="str" cm="1">
        <f t="array" ref="K3929">_xlfn.IFS(J3929&gt;200,"Above Average",J3929&lt;155,"Below Average",TRUE,"Average")</f>
        <v>Below Average</v>
      </c>
      <c r="L3929" s="7">
        <v>13.736000000000001</v>
      </c>
      <c r="M3929" s="7" t="str" cm="1">
        <f t="array" ref="M3929">_xlfn.IFS(L3929&gt;9,"Above Average",L3929&lt;8,"Below Average",TRUE,"Average")</f>
        <v>Above Average</v>
      </c>
    </row>
    <row r="3930" spans="1:13" x14ac:dyDescent="0.3">
      <c r="A3930">
        <v>28</v>
      </c>
      <c r="B3930" s="21">
        <v>40683</v>
      </c>
      <c r="C3930" s="21" t="str">
        <f t="shared" si="61"/>
        <v>May</v>
      </c>
      <c r="D3930" s="6">
        <v>1151282.31</v>
      </c>
      <c r="E3930" t="s">
        <v>155</v>
      </c>
      <c r="F3930" s="5">
        <v>66.59</v>
      </c>
      <c r="G3930" s="5" t="str" cm="1">
        <f t="array" ref="G3930">_xlfn.IFS(F3930&gt;=86,"Hot Week (More Than 85°F)",F3930&lt;50,"Cold Week (Less Than 50°F)",TRUE,"Normal Week")</f>
        <v>Normal Week</v>
      </c>
      <c r="H3930" s="2">
        <v>4.1689999999999996</v>
      </c>
      <c r="I3930" s="2" t="str" cm="1">
        <f t="array" ref="I3930">_xlfn.IFS(H3930&gt;3.5,"Above Average",H3930&lt;3,"Below Average",TRUE,"Average")</f>
        <v>Above Average</v>
      </c>
      <c r="J3930" s="1">
        <v>129.07567739999999</v>
      </c>
      <c r="K3930" s="1" t="str" cm="1">
        <f t="array" ref="K3930">_xlfn.IFS(J3930&gt;200,"Above Average",J3930&lt;155,"Below Average",TRUE,"Average")</f>
        <v>Below Average</v>
      </c>
      <c r="L3930" s="7">
        <v>13.736000000000001</v>
      </c>
      <c r="M3930" s="7" t="str" cm="1">
        <f t="array" ref="M3930">_xlfn.IFS(L3930&gt;9,"Above Average",L3930&lt;8,"Below Average",TRUE,"Average")</f>
        <v>Above Average</v>
      </c>
    </row>
    <row r="3931" spans="1:13" x14ac:dyDescent="0.3">
      <c r="A3931">
        <v>28</v>
      </c>
      <c r="B3931" s="21">
        <v>40690</v>
      </c>
      <c r="C3931" s="21" t="str">
        <f t="shared" si="61"/>
        <v>May</v>
      </c>
      <c r="D3931" s="6">
        <v>1160043.98</v>
      </c>
      <c r="E3931" t="s">
        <v>155</v>
      </c>
      <c r="F3931" s="5">
        <v>76.67</v>
      </c>
      <c r="G3931" s="5" t="str" cm="1">
        <f t="array" ref="G3931">_xlfn.IFS(F3931&gt;=86,"Hot Week (More Than 85°F)",F3931&lt;50,"Cold Week (Less Than 50°F)",TRUE,"Normal Week")</f>
        <v>Normal Week</v>
      </c>
      <c r="H3931" s="2">
        <v>4.0869999999999997</v>
      </c>
      <c r="I3931" s="2" t="str" cm="1">
        <f t="array" ref="I3931">_xlfn.IFS(H3931&gt;3.5,"Above Average",H3931&lt;3,"Below Average",TRUE,"Average")</f>
        <v>Above Average</v>
      </c>
      <c r="J3931" s="1">
        <v>129.06235480000001</v>
      </c>
      <c r="K3931" s="1" t="str" cm="1">
        <f t="array" ref="K3931">_xlfn.IFS(J3931&gt;200,"Above Average",J3931&lt;155,"Below Average",TRUE,"Average")</f>
        <v>Below Average</v>
      </c>
      <c r="L3931" s="7">
        <v>13.736000000000001</v>
      </c>
      <c r="M3931" s="7" t="str" cm="1">
        <f t="array" ref="M3931">_xlfn.IFS(L3931&gt;9,"Above Average",L3931&lt;8,"Below Average",TRUE,"Average")</f>
        <v>Above Average</v>
      </c>
    </row>
    <row r="3932" spans="1:13" x14ac:dyDescent="0.3">
      <c r="A3932">
        <v>28</v>
      </c>
      <c r="B3932" s="21">
        <v>40697</v>
      </c>
      <c r="C3932" s="21" t="str">
        <f t="shared" si="61"/>
        <v>Jun</v>
      </c>
      <c r="D3932" s="6">
        <v>1403779.25</v>
      </c>
      <c r="E3932" t="s">
        <v>155</v>
      </c>
      <c r="F3932" s="5">
        <v>71.81</v>
      </c>
      <c r="G3932" s="5" t="str" cm="1">
        <f t="array" ref="G3932">_xlfn.IFS(F3932&gt;=86,"Hot Week (More Than 85°F)",F3932&lt;50,"Cold Week (Less Than 50°F)",TRUE,"Normal Week")</f>
        <v>Normal Week</v>
      </c>
      <c r="H3932" s="2">
        <v>4.0309999999999997</v>
      </c>
      <c r="I3932" s="2" t="str" cm="1">
        <f t="array" ref="I3932">_xlfn.IFS(H3932&gt;3.5,"Above Average",H3932&lt;3,"Below Average",TRUE,"Average")</f>
        <v>Above Average</v>
      </c>
      <c r="J3932" s="1">
        <v>129.04903229999999</v>
      </c>
      <c r="K3932" s="1" t="str" cm="1">
        <f t="array" ref="K3932">_xlfn.IFS(J3932&gt;200,"Above Average",J3932&lt;155,"Below Average",TRUE,"Average")</f>
        <v>Below Average</v>
      </c>
      <c r="L3932" s="7">
        <v>13.736000000000001</v>
      </c>
      <c r="M3932" s="7" t="str" cm="1">
        <f t="array" ref="M3932">_xlfn.IFS(L3932&gt;9,"Above Average",L3932&lt;8,"Below Average",TRUE,"Average")</f>
        <v>Above Average</v>
      </c>
    </row>
    <row r="3933" spans="1:13" x14ac:dyDescent="0.3">
      <c r="A3933">
        <v>28</v>
      </c>
      <c r="B3933" s="21">
        <v>40704</v>
      </c>
      <c r="C3933" s="21" t="str">
        <f t="shared" si="61"/>
        <v>Jun</v>
      </c>
      <c r="D3933" s="6">
        <v>1339972.83</v>
      </c>
      <c r="E3933" t="s">
        <v>155</v>
      </c>
      <c r="F3933" s="5">
        <v>78.72</v>
      </c>
      <c r="G3933" s="5" t="str" cm="1">
        <f t="array" ref="G3933">_xlfn.IFS(F3933&gt;=86,"Hot Week (More Than 85°F)",F3933&lt;50,"Cold Week (Less Than 50°F)",TRUE,"Normal Week")</f>
        <v>Normal Week</v>
      </c>
      <c r="H3933" s="2">
        <v>3.9809999999999999</v>
      </c>
      <c r="I3933" s="2" t="str" cm="1">
        <f t="array" ref="I3933">_xlfn.IFS(H3933&gt;3.5,"Above Average",H3933&lt;3,"Below Average",TRUE,"Average")</f>
        <v>Above Average</v>
      </c>
      <c r="J3933" s="1">
        <v>129.03570970000001</v>
      </c>
      <c r="K3933" s="1" t="str" cm="1">
        <f t="array" ref="K3933">_xlfn.IFS(J3933&gt;200,"Above Average",J3933&lt;155,"Below Average",TRUE,"Average")</f>
        <v>Below Average</v>
      </c>
      <c r="L3933" s="7">
        <v>13.736000000000001</v>
      </c>
      <c r="M3933" s="7" t="str" cm="1">
        <f t="array" ref="M3933">_xlfn.IFS(L3933&gt;9,"Above Average",L3933&lt;8,"Below Average",TRUE,"Average")</f>
        <v>Above Average</v>
      </c>
    </row>
    <row r="3934" spans="1:13" x14ac:dyDescent="0.3">
      <c r="A3934">
        <v>28</v>
      </c>
      <c r="B3934" s="21">
        <v>40711</v>
      </c>
      <c r="C3934" s="21" t="str">
        <f t="shared" si="61"/>
        <v>Jun</v>
      </c>
      <c r="D3934" s="6">
        <v>1268503.49</v>
      </c>
      <c r="E3934" t="s">
        <v>155</v>
      </c>
      <c r="F3934" s="5">
        <v>86.84</v>
      </c>
      <c r="G3934" s="5" t="str" cm="1">
        <f t="array" ref="G3934">_xlfn.IFS(F3934&gt;=86,"Hot Week (More Than 85°F)",F3934&lt;50,"Cold Week (Less Than 50°F)",TRUE,"Normal Week")</f>
        <v>Hot Week (More Than 85°F)</v>
      </c>
      <c r="H3934" s="2">
        <v>3.9350000000000001</v>
      </c>
      <c r="I3934" s="2" t="str" cm="1">
        <f t="array" ref="I3934">_xlfn.IFS(H3934&gt;3.5,"Above Average",H3934&lt;3,"Below Average",TRUE,"Average")</f>
        <v>Above Average</v>
      </c>
      <c r="J3934" s="1">
        <v>129.04320000000001</v>
      </c>
      <c r="K3934" s="1" t="str" cm="1">
        <f t="array" ref="K3934">_xlfn.IFS(J3934&gt;200,"Above Average",J3934&lt;155,"Below Average",TRUE,"Average")</f>
        <v>Below Average</v>
      </c>
      <c r="L3934" s="7">
        <v>13.736000000000001</v>
      </c>
      <c r="M3934" s="7" t="str" cm="1">
        <f t="array" ref="M3934">_xlfn.IFS(L3934&gt;9,"Above Average",L3934&lt;8,"Below Average",TRUE,"Average")</f>
        <v>Above Average</v>
      </c>
    </row>
    <row r="3935" spans="1:13" x14ac:dyDescent="0.3">
      <c r="A3935">
        <v>28</v>
      </c>
      <c r="B3935" s="21">
        <v>40718</v>
      </c>
      <c r="C3935" s="21" t="str">
        <f t="shared" si="61"/>
        <v>Jun</v>
      </c>
      <c r="D3935" s="6">
        <v>1208809.3400000001</v>
      </c>
      <c r="E3935" t="s">
        <v>155</v>
      </c>
      <c r="F3935" s="5">
        <v>88.95</v>
      </c>
      <c r="G3935" s="5" t="str" cm="1">
        <f t="array" ref="G3935">_xlfn.IFS(F3935&gt;=86,"Hot Week (More Than 85°F)",F3935&lt;50,"Cold Week (Less Than 50°F)",TRUE,"Normal Week")</f>
        <v>Hot Week (More Than 85°F)</v>
      </c>
      <c r="H3935" s="2">
        <v>3.8980000000000001</v>
      </c>
      <c r="I3935" s="2" t="str" cm="1">
        <f t="array" ref="I3935">_xlfn.IFS(H3935&gt;3.5,"Above Average",H3935&lt;3,"Below Average",TRUE,"Average")</f>
        <v>Above Average</v>
      </c>
      <c r="J3935" s="1">
        <v>129.06630000000001</v>
      </c>
      <c r="K3935" s="1" t="str" cm="1">
        <f t="array" ref="K3935">_xlfn.IFS(J3935&gt;200,"Above Average",J3935&lt;155,"Below Average",TRUE,"Average")</f>
        <v>Below Average</v>
      </c>
      <c r="L3935" s="7">
        <v>13.736000000000001</v>
      </c>
      <c r="M3935" s="7" t="str" cm="1">
        <f t="array" ref="M3935">_xlfn.IFS(L3935&gt;9,"Above Average",L3935&lt;8,"Below Average",TRUE,"Average")</f>
        <v>Above Average</v>
      </c>
    </row>
    <row r="3936" spans="1:13" x14ac:dyDescent="0.3">
      <c r="A3936">
        <v>28</v>
      </c>
      <c r="B3936" s="21">
        <v>40725</v>
      </c>
      <c r="C3936" s="21" t="str">
        <f t="shared" si="61"/>
        <v>Jul</v>
      </c>
      <c r="D3936" s="6">
        <v>1319054.57</v>
      </c>
      <c r="E3936" t="s">
        <v>155</v>
      </c>
      <c r="F3936" s="5">
        <v>89.85</v>
      </c>
      <c r="G3936" s="5" t="str" cm="1">
        <f t="array" ref="G3936">_xlfn.IFS(F3936&gt;=86,"Hot Week (More Than 85°F)",F3936&lt;50,"Cold Week (Less Than 50°F)",TRUE,"Normal Week")</f>
        <v>Hot Week (More Than 85°F)</v>
      </c>
      <c r="H3936" s="2">
        <v>3.8420000000000001</v>
      </c>
      <c r="I3936" s="2" t="str" cm="1">
        <f t="array" ref="I3936">_xlfn.IFS(H3936&gt;3.5,"Above Average",H3936&lt;3,"Below Average",TRUE,"Average")</f>
        <v>Above Average</v>
      </c>
      <c r="J3936" s="1">
        <v>129.08940000000001</v>
      </c>
      <c r="K3936" s="1" t="str" cm="1">
        <f t="array" ref="K3936">_xlfn.IFS(J3936&gt;200,"Above Average",J3936&lt;155,"Below Average",TRUE,"Average")</f>
        <v>Below Average</v>
      </c>
      <c r="L3936" s="7">
        <v>13.503</v>
      </c>
      <c r="M3936" s="7" t="str" cm="1">
        <f t="array" ref="M3936">_xlfn.IFS(L3936&gt;9,"Above Average",L3936&lt;8,"Below Average",TRUE,"Average")</f>
        <v>Above Average</v>
      </c>
    </row>
    <row r="3937" spans="1:13" x14ac:dyDescent="0.3">
      <c r="A3937">
        <v>28</v>
      </c>
      <c r="B3937" s="21">
        <v>40732</v>
      </c>
      <c r="C3937" s="21" t="str">
        <f t="shared" si="61"/>
        <v>Jul</v>
      </c>
      <c r="D3937" s="6">
        <v>1459655.85</v>
      </c>
      <c r="E3937" t="s">
        <v>155</v>
      </c>
      <c r="F3937" s="5">
        <v>89.9</v>
      </c>
      <c r="G3937" s="5" t="str" cm="1">
        <f t="array" ref="G3937">_xlfn.IFS(F3937&gt;=86,"Hot Week (More Than 85°F)",F3937&lt;50,"Cold Week (Less Than 50°F)",TRUE,"Normal Week")</f>
        <v>Hot Week (More Than 85°F)</v>
      </c>
      <c r="H3937" s="2">
        <v>3.7050000000000001</v>
      </c>
      <c r="I3937" s="2" t="str" cm="1">
        <f t="array" ref="I3937">_xlfn.IFS(H3937&gt;3.5,"Above Average",H3937&lt;3,"Below Average",TRUE,"Average")</f>
        <v>Above Average</v>
      </c>
      <c r="J3937" s="1">
        <v>129.11250000000001</v>
      </c>
      <c r="K3937" s="1" t="str" cm="1">
        <f t="array" ref="K3937">_xlfn.IFS(J3937&gt;200,"Above Average",J3937&lt;155,"Below Average",TRUE,"Average")</f>
        <v>Below Average</v>
      </c>
      <c r="L3937" s="7">
        <v>13.503</v>
      </c>
      <c r="M3937" s="7" t="str" cm="1">
        <f t="array" ref="M3937">_xlfn.IFS(L3937&gt;9,"Above Average",L3937&lt;8,"Below Average",TRUE,"Average")</f>
        <v>Above Average</v>
      </c>
    </row>
    <row r="3938" spans="1:13" x14ac:dyDescent="0.3">
      <c r="A3938">
        <v>28</v>
      </c>
      <c r="B3938" s="21">
        <v>40739</v>
      </c>
      <c r="C3938" s="21" t="str">
        <f t="shared" si="61"/>
        <v>Jul</v>
      </c>
      <c r="D3938" s="6">
        <v>1197373.1299999999</v>
      </c>
      <c r="E3938" t="s">
        <v>155</v>
      </c>
      <c r="F3938" s="5">
        <v>88.1</v>
      </c>
      <c r="G3938" s="5" t="str" cm="1">
        <f t="array" ref="G3938">_xlfn.IFS(F3938&gt;=86,"Hot Week (More Than 85°F)",F3938&lt;50,"Cold Week (Less Than 50°F)",TRUE,"Normal Week")</f>
        <v>Hot Week (More Than 85°F)</v>
      </c>
      <c r="H3938" s="2">
        <v>3.6920000000000002</v>
      </c>
      <c r="I3938" s="2" t="str" cm="1">
        <f t="array" ref="I3938">_xlfn.IFS(H3938&gt;3.5,"Above Average",H3938&lt;3,"Below Average",TRUE,"Average")</f>
        <v>Above Average</v>
      </c>
      <c r="J3938" s="1">
        <v>129.13383870000001</v>
      </c>
      <c r="K3938" s="1" t="str" cm="1">
        <f t="array" ref="K3938">_xlfn.IFS(J3938&gt;200,"Above Average",J3938&lt;155,"Below Average",TRUE,"Average")</f>
        <v>Below Average</v>
      </c>
      <c r="L3938" s="7">
        <v>13.503</v>
      </c>
      <c r="M3938" s="7" t="str" cm="1">
        <f t="array" ref="M3938">_xlfn.IFS(L3938&gt;9,"Above Average",L3938&lt;8,"Below Average",TRUE,"Average")</f>
        <v>Above Average</v>
      </c>
    </row>
    <row r="3939" spans="1:13" x14ac:dyDescent="0.3">
      <c r="A3939">
        <v>28</v>
      </c>
      <c r="B3939" s="21">
        <v>40746</v>
      </c>
      <c r="C3939" s="21" t="str">
        <f t="shared" si="61"/>
        <v>Jul</v>
      </c>
      <c r="D3939" s="6">
        <v>1165870.54</v>
      </c>
      <c r="E3939" t="s">
        <v>155</v>
      </c>
      <c r="F3939" s="5">
        <v>91.17</v>
      </c>
      <c r="G3939" s="5" t="str" cm="1">
        <f t="array" ref="G3939">_xlfn.IFS(F3939&gt;=86,"Hot Week (More Than 85°F)",F3939&lt;50,"Cold Week (Less Than 50°F)",TRUE,"Normal Week")</f>
        <v>Hot Week (More Than 85°F)</v>
      </c>
      <c r="H3939" s="2">
        <v>3.794</v>
      </c>
      <c r="I3939" s="2" t="str" cm="1">
        <f t="array" ref="I3939">_xlfn.IFS(H3939&gt;3.5,"Above Average",H3939&lt;3,"Below Average",TRUE,"Average")</f>
        <v>Above Average</v>
      </c>
      <c r="J3939" s="1">
        <v>129.1507742</v>
      </c>
      <c r="K3939" s="1" t="str" cm="1">
        <f t="array" ref="K3939">_xlfn.IFS(J3939&gt;200,"Above Average",J3939&lt;155,"Below Average",TRUE,"Average")</f>
        <v>Below Average</v>
      </c>
      <c r="L3939" s="7">
        <v>13.503</v>
      </c>
      <c r="M3939" s="7" t="str" cm="1">
        <f t="array" ref="M3939">_xlfn.IFS(L3939&gt;9,"Above Average",L3939&lt;8,"Below Average",TRUE,"Average")</f>
        <v>Above Average</v>
      </c>
    </row>
    <row r="3940" spans="1:13" x14ac:dyDescent="0.3">
      <c r="A3940">
        <v>28</v>
      </c>
      <c r="B3940" s="21">
        <v>40753</v>
      </c>
      <c r="C3940" s="21" t="str">
        <f t="shared" si="61"/>
        <v>Jul</v>
      </c>
      <c r="D3940" s="6">
        <v>1114530.29</v>
      </c>
      <c r="E3940" t="s">
        <v>155</v>
      </c>
      <c r="F3940" s="5">
        <v>93.29</v>
      </c>
      <c r="G3940" s="5" t="str" cm="1">
        <f t="array" ref="G3940">_xlfn.IFS(F3940&gt;=86,"Hot Week (More Than 85°F)",F3940&lt;50,"Cold Week (Less Than 50°F)",TRUE,"Normal Week")</f>
        <v>Hot Week (More Than 85°F)</v>
      </c>
      <c r="H3940" s="2">
        <v>3.8050000000000002</v>
      </c>
      <c r="I3940" s="2" t="str" cm="1">
        <f t="array" ref="I3940">_xlfn.IFS(H3940&gt;3.5,"Above Average",H3940&lt;3,"Below Average",TRUE,"Average")</f>
        <v>Above Average</v>
      </c>
      <c r="J3940" s="1">
        <v>129.16770969999999</v>
      </c>
      <c r="K3940" s="1" t="str" cm="1">
        <f t="array" ref="K3940">_xlfn.IFS(J3940&gt;200,"Above Average",J3940&lt;155,"Below Average",TRUE,"Average")</f>
        <v>Below Average</v>
      </c>
      <c r="L3940" s="7">
        <v>13.503</v>
      </c>
      <c r="M3940" s="7" t="str" cm="1">
        <f t="array" ref="M3940">_xlfn.IFS(L3940&gt;9,"Above Average",L3940&lt;8,"Below Average",TRUE,"Average")</f>
        <v>Above Average</v>
      </c>
    </row>
    <row r="3941" spans="1:13" x14ac:dyDescent="0.3">
      <c r="A3941">
        <v>28</v>
      </c>
      <c r="B3941" s="21">
        <v>40760</v>
      </c>
      <c r="C3941" s="21" t="str">
        <f t="shared" si="61"/>
        <v>Aug</v>
      </c>
      <c r="D3941" s="6">
        <v>1523870.89</v>
      </c>
      <c r="E3941" t="s">
        <v>155</v>
      </c>
      <c r="F3941" s="5">
        <v>90.61</v>
      </c>
      <c r="G3941" s="5" t="str" cm="1">
        <f t="array" ref="G3941">_xlfn.IFS(F3941&gt;=86,"Hot Week (More Than 85°F)",F3941&lt;50,"Cold Week (Less Than 50°F)",TRUE,"Normal Week")</f>
        <v>Hot Week (More Than 85°F)</v>
      </c>
      <c r="H3941" s="2">
        <v>3.8029999999999999</v>
      </c>
      <c r="I3941" s="2" t="str" cm="1">
        <f t="array" ref="I3941">_xlfn.IFS(H3941&gt;3.5,"Above Average",H3941&lt;3,"Below Average",TRUE,"Average")</f>
        <v>Above Average</v>
      </c>
      <c r="J3941" s="1">
        <v>129.18464520000001</v>
      </c>
      <c r="K3941" s="1" t="str" cm="1">
        <f t="array" ref="K3941">_xlfn.IFS(J3941&gt;200,"Above Average",J3941&lt;155,"Below Average",TRUE,"Average")</f>
        <v>Below Average</v>
      </c>
      <c r="L3941" s="7">
        <v>13.503</v>
      </c>
      <c r="M3941" s="7" t="str" cm="1">
        <f t="array" ref="M3941">_xlfn.IFS(L3941&gt;9,"Above Average",L3941&lt;8,"Below Average",TRUE,"Average")</f>
        <v>Above Average</v>
      </c>
    </row>
    <row r="3942" spans="1:13" x14ac:dyDescent="0.3">
      <c r="A3942">
        <v>28</v>
      </c>
      <c r="B3942" s="21">
        <v>40767</v>
      </c>
      <c r="C3942" s="21" t="str">
        <f t="shared" si="61"/>
        <v>Aug</v>
      </c>
      <c r="D3942" s="6">
        <v>1218764.94</v>
      </c>
      <c r="E3942" t="s">
        <v>155</v>
      </c>
      <c r="F3942" s="5">
        <v>91.04</v>
      </c>
      <c r="G3942" s="5" t="str" cm="1">
        <f t="array" ref="G3942">_xlfn.IFS(F3942&gt;=86,"Hot Week (More Than 85°F)",F3942&lt;50,"Cold Week (Less Than 50°F)",TRUE,"Normal Week")</f>
        <v>Hot Week (More Than 85°F)</v>
      </c>
      <c r="H3942" s="2">
        <v>3.7010000000000001</v>
      </c>
      <c r="I3942" s="2" t="str" cm="1">
        <f t="array" ref="I3942">_xlfn.IFS(H3942&gt;3.5,"Above Average",H3942&lt;3,"Below Average",TRUE,"Average")</f>
        <v>Above Average</v>
      </c>
      <c r="J3942" s="1">
        <v>129.2015806</v>
      </c>
      <c r="K3942" s="1" t="str" cm="1">
        <f t="array" ref="K3942">_xlfn.IFS(J3942&gt;200,"Above Average",J3942&lt;155,"Below Average",TRUE,"Average")</f>
        <v>Below Average</v>
      </c>
      <c r="L3942" s="7">
        <v>13.503</v>
      </c>
      <c r="M3942" s="7" t="str" cm="1">
        <f t="array" ref="M3942">_xlfn.IFS(L3942&gt;9,"Above Average",L3942&lt;8,"Below Average",TRUE,"Average")</f>
        <v>Above Average</v>
      </c>
    </row>
    <row r="3943" spans="1:13" x14ac:dyDescent="0.3">
      <c r="A3943">
        <v>28</v>
      </c>
      <c r="B3943" s="21">
        <v>40774</v>
      </c>
      <c r="C3943" s="21" t="str">
        <f t="shared" si="61"/>
        <v>Aug</v>
      </c>
      <c r="D3943" s="6">
        <v>1200019.74</v>
      </c>
      <c r="E3943" t="s">
        <v>155</v>
      </c>
      <c r="F3943" s="5">
        <v>91.74</v>
      </c>
      <c r="G3943" s="5" t="str" cm="1">
        <f t="array" ref="G3943">_xlfn.IFS(F3943&gt;=86,"Hot Week (More Than 85°F)",F3943&lt;50,"Cold Week (Less Than 50°F)",TRUE,"Normal Week")</f>
        <v>Hot Week (More Than 85°F)</v>
      </c>
      <c r="H3943" s="2">
        <v>3.7429999999999999</v>
      </c>
      <c r="I3943" s="2" t="str" cm="1">
        <f t="array" ref="I3943">_xlfn.IFS(H3943&gt;3.5,"Above Average",H3943&lt;3,"Below Average",TRUE,"Average")</f>
        <v>Above Average</v>
      </c>
      <c r="J3943" s="1">
        <v>129.24058059999999</v>
      </c>
      <c r="K3943" s="1" t="str" cm="1">
        <f t="array" ref="K3943">_xlfn.IFS(J3943&gt;200,"Above Average",J3943&lt;155,"Below Average",TRUE,"Average")</f>
        <v>Below Average</v>
      </c>
      <c r="L3943" s="7">
        <v>13.503</v>
      </c>
      <c r="M3943" s="7" t="str" cm="1">
        <f t="array" ref="M3943">_xlfn.IFS(L3943&gt;9,"Above Average",L3943&lt;8,"Below Average",TRUE,"Average")</f>
        <v>Above Average</v>
      </c>
    </row>
    <row r="3944" spans="1:13" x14ac:dyDescent="0.3">
      <c r="A3944">
        <v>28</v>
      </c>
      <c r="B3944" s="21">
        <v>40781</v>
      </c>
      <c r="C3944" s="21" t="str">
        <f t="shared" si="61"/>
        <v>Aug</v>
      </c>
      <c r="D3944" s="6">
        <v>1166479.51</v>
      </c>
      <c r="E3944" t="s">
        <v>155</v>
      </c>
      <c r="F3944" s="5">
        <v>94.61</v>
      </c>
      <c r="G3944" s="5" t="str" cm="1">
        <f t="array" ref="G3944">_xlfn.IFS(F3944&gt;=86,"Hot Week (More Than 85°F)",F3944&lt;50,"Cold Week (Less Than 50°F)",TRUE,"Normal Week")</f>
        <v>Hot Week (More Than 85°F)</v>
      </c>
      <c r="H3944" s="2">
        <v>3.74</v>
      </c>
      <c r="I3944" s="2" t="str" cm="1">
        <f t="array" ref="I3944">_xlfn.IFS(H3944&gt;3.5,"Above Average",H3944&lt;3,"Below Average",TRUE,"Average")</f>
        <v>Above Average</v>
      </c>
      <c r="J3944" s="1">
        <v>129.28325810000001</v>
      </c>
      <c r="K3944" s="1" t="str" cm="1">
        <f t="array" ref="K3944">_xlfn.IFS(J3944&gt;200,"Above Average",J3944&lt;155,"Below Average",TRUE,"Average")</f>
        <v>Below Average</v>
      </c>
      <c r="L3944" s="7">
        <v>13.503</v>
      </c>
      <c r="M3944" s="7" t="str" cm="1">
        <f t="array" ref="M3944">_xlfn.IFS(L3944&gt;9,"Above Average",L3944&lt;8,"Below Average",TRUE,"Average")</f>
        <v>Above Average</v>
      </c>
    </row>
    <row r="3945" spans="1:13" x14ac:dyDescent="0.3">
      <c r="A3945">
        <v>28</v>
      </c>
      <c r="B3945" s="21">
        <v>40788</v>
      </c>
      <c r="C3945" s="21" t="str">
        <f t="shared" si="61"/>
        <v>Sep</v>
      </c>
      <c r="D3945" s="6">
        <v>1468871.49</v>
      </c>
      <c r="E3945" t="s">
        <v>155</v>
      </c>
      <c r="F3945" s="5">
        <v>93.66</v>
      </c>
      <c r="G3945" s="5" t="str" cm="1">
        <f t="array" ref="G3945">_xlfn.IFS(F3945&gt;=86,"Hot Week (More Than 85°F)",F3945&lt;50,"Cold Week (Less Than 50°F)",TRUE,"Normal Week")</f>
        <v>Hot Week (More Than 85°F)</v>
      </c>
      <c r="H3945" s="2">
        <v>3.798</v>
      </c>
      <c r="I3945" s="2" t="str" cm="1">
        <f t="array" ref="I3945">_xlfn.IFS(H3945&gt;3.5,"Above Average",H3945&lt;3,"Below Average",TRUE,"Average")</f>
        <v>Above Average</v>
      </c>
      <c r="J3945" s="1">
        <v>129.32593550000001</v>
      </c>
      <c r="K3945" s="1" t="str" cm="1">
        <f t="array" ref="K3945">_xlfn.IFS(J3945&gt;200,"Above Average",J3945&lt;155,"Below Average",TRUE,"Average")</f>
        <v>Below Average</v>
      </c>
      <c r="L3945" s="7">
        <v>13.503</v>
      </c>
      <c r="M3945" s="7" t="str" cm="1">
        <f t="array" ref="M3945">_xlfn.IFS(L3945&gt;9,"Above Average",L3945&lt;8,"Below Average",TRUE,"Average")</f>
        <v>Above Average</v>
      </c>
    </row>
    <row r="3946" spans="1:13" x14ac:dyDescent="0.3">
      <c r="A3946">
        <v>28</v>
      </c>
      <c r="B3946" s="21">
        <v>40795</v>
      </c>
      <c r="C3946" s="21" t="str">
        <f t="shared" si="61"/>
        <v>Sep</v>
      </c>
      <c r="D3946" s="6">
        <v>1310087</v>
      </c>
      <c r="E3946" t="s">
        <v>156</v>
      </c>
      <c r="F3946" s="5">
        <v>88</v>
      </c>
      <c r="G3946" s="5" t="str" cm="1">
        <f t="array" ref="G3946">_xlfn.IFS(F3946&gt;=86,"Hot Week (More Than 85°F)",F3946&lt;50,"Cold Week (Less Than 50°F)",TRUE,"Normal Week")</f>
        <v>Hot Week (More Than 85°F)</v>
      </c>
      <c r="H3946" s="2">
        <v>3.9129999999999998</v>
      </c>
      <c r="I3946" s="2" t="str" cm="1">
        <f t="array" ref="I3946">_xlfn.IFS(H3946&gt;3.5,"Above Average",H3946&lt;3,"Below Average",TRUE,"Average")</f>
        <v>Above Average</v>
      </c>
      <c r="J3946" s="1">
        <v>129.36861289999999</v>
      </c>
      <c r="K3946" s="1" t="str" cm="1">
        <f t="array" ref="K3946">_xlfn.IFS(J3946&gt;200,"Above Average",J3946&lt;155,"Below Average",TRUE,"Average")</f>
        <v>Below Average</v>
      </c>
      <c r="L3946" s="7">
        <v>13.503</v>
      </c>
      <c r="M3946" s="7" t="str" cm="1">
        <f t="array" ref="M3946">_xlfn.IFS(L3946&gt;9,"Above Average",L3946&lt;8,"Below Average",TRUE,"Average")</f>
        <v>Above Average</v>
      </c>
    </row>
    <row r="3947" spans="1:13" x14ac:dyDescent="0.3">
      <c r="A3947">
        <v>28</v>
      </c>
      <c r="B3947" s="21">
        <v>40802</v>
      </c>
      <c r="C3947" s="21" t="str">
        <f t="shared" si="61"/>
        <v>Sep</v>
      </c>
      <c r="D3947" s="6">
        <v>1159212.1000000001</v>
      </c>
      <c r="E3947" t="s">
        <v>155</v>
      </c>
      <c r="F3947" s="5">
        <v>76.36</v>
      </c>
      <c r="G3947" s="5" t="str" cm="1">
        <f t="array" ref="G3947">_xlfn.IFS(F3947&gt;=86,"Hot Week (More Than 85°F)",F3947&lt;50,"Cold Week (Less Than 50°F)",TRUE,"Normal Week")</f>
        <v>Normal Week</v>
      </c>
      <c r="H3947" s="2">
        <v>3.9180000000000001</v>
      </c>
      <c r="I3947" s="2" t="str" cm="1">
        <f t="array" ref="I3947">_xlfn.IFS(H3947&gt;3.5,"Above Average",H3947&lt;3,"Below Average",TRUE,"Average")</f>
        <v>Above Average</v>
      </c>
      <c r="J3947" s="1">
        <v>129.4306</v>
      </c>
      <c r="K3947" s="1" t="str" cm="1">
        <f t="array" ref="K3947">_xlfn.IFS(J3947&gt;200,"Above Average",J3947&lt;155,"Below Average",TRUE,"Average")</f>
        <v>Below Average</v>
      </c>
      <c r="L3947" s="7">
        <v>13.503</v>
      </c>
      <c r="M3947" s="7" t="str" cm="1">
        <f t="array" ref="M3947">_xlfn.IFS(L3947&gt;9,"Above Average",L3947&lt;8,"Below Average",TRUE,"Average")</f>
        <v>Above Average</v>
      </c>
    </row>
    <row r="3948" spans="1:13" x14ac:dyDescent="0.3">
      <c r="A3948">
        <v>28</v>
      </c>
      <c r="B3948" s="21">
        <v>40809</v>
      </c>
      <c r="C3948" s="21" t="str">
        <f t="shared" si="61"/>
        <v>Sep</v>
      </c>
      <c r="D3948" s="6">
        <v>1109105.92</v>
      </c>
      <c r="E3948" t="s">
        <v>155</v>
      </c>
      <c r="F3948" s="5">
        <v>82.95</v>
      </c>
      <c r="G3948" s="5" t="str" cm="1">
        <f t="array" ref="G3948">_xlfn.IFS(F3948&gt;=86,"Hot Week (More Than 85°F)",F3948&lt;50,"Cold Week (Less Than 50°F)",TRUE,"Normal Week")</f>
        <v>Normal Week</v>
      </c>
      <c r="H3948" s="2">
        <v>3.7890000000000001</v>
      </c>
      <c r="I3948" s="2" t="str" cm="1">
        <f t="array" ref="I3948">_xlfn.IFS(H3948&gt;3.5,"Above Average",H3948&lt;3,"Below Average",TRUE,"Average")</f>
        <v>Above Average</v>
      </c>
      <c r="J3948" s="1">
        <v>129.51833329999999</v>
      </c>
      <c r="K3948" s="1" t="str" cm="1">
        <f t="array" ref="K3948">_xlfn.IFS(J3948&gt;200,"Above Average",J3948&lt;155,"Below Average",TRUE,"Average")</f>
        <v>Below Average</v>
      </c>
      <c r="L3948" s="7">
        <v>13.503</v>
      </c>
      <c r="M3948" s="7" t="str" cm="1">
        <f t="array" ref="M3948">_xlfn.IFS(L3948&gt;9,"Above Average",L3948&lt;8,"Below Average",TRUE,"Average")</f>
        <v>Above Average</v>
      </c>
    </row>
    <row r="3949" spans="1:13" x14ac:dyDescent="0.3">
      <c r="A3949">
        <v>28</v>
      </c>
      <c r="B3949" s="21">
        <v>40816</v>
      </c>
      <c r="C3949" s="21" t="str">
        <f t="shared" si="61"/>
        <v>Sep</v>
      </c>
      <c r="D3949" s="6">
        <v>1120731.76</v>
      </c>
      <c r="E3949" t="s">
        <v>155</v>
      </c>
      <c r="F3949" s="5">
        <v>83.26</v>
      </c>
      <c r="G3949" s="5" t="str" cm="1">
        <f t="array" ref="G3949">_xlfn.IFS(F3949&gt;=86,"Hot Week (More Than 85°F)",F3949&lt;50,"Cold Week (Less Than 50°F)",TRUE,"Normal Week")</f>
        <v>Normal Week</v>
      </c>
      <c r="H3949" s="2">
        <v>3.8769999999999998</v>
      </c>
      <c r="I3949" s="2" t="str" cm="1">
        <f t="array" ref="I3949">_xlfn.IFS(H3949&gt;3.5,"Above Average",H3949&lt;3,"Below Average",TRUE,"Average")</f>
        <v>Above Average</v>
      </c>
      <c r="J3949" s="1">
        <v>129.60606670000001</v>
      </c>
      <c r="K3949" s="1" t="str" cm="1">
        <f t="array" ref="K3949">_xlfn.IFS(J3949&gt;200,"Above Average",J3949&lt;155,"Below Average",TRUE,"Average")</f>
        <v>Below Average</v>
      </c>
      <c r="L3949" s="7">
        <v>13.503</v>
      </c>
      <c r="M3949" s="7" t="str" cm="1">
        <f t="array" ref="M3949">_xlfn.IFS(L3949&gt;9,"Above Average",L3949&lt;8,"Below Average",TRUE,"Average")</f>
        <v>Above Average</v>
      </c>
    </row>
    <row r="3950" spans="1:13" x14ac:dyDescent="0.3">
      <c r="A3950">
        <v>28</v>
      </c>
      <c r="B3950" s="21">
        <v>40823</v>
      </c>
      <c r="C3950" s="21" t="str">
        <f t="shared" si="61"/>
        <v>Oct</v>
      </c>
      <c r="D3950" s="6">
        <v>1557314.58</v>
      </c>
      <c r="E3950" t="s">
        <v>155</v>
      </c>
      <c r="F3950" s="5">
        <v>70.44</v>
      </c>
      <c r="G3950" s="5" t="str" cm="1">
        <f t="array" ref="G3950">_xlfn.IFS(F3950&gt;=86,"Hot Week (More Than 85°F)",F3950&lt;50,"Cold Week (Less Than 50°F)",TRUE,"Normal Week")</f>
        <v>Normal Week</v>
      </c>
      <c r="H3950" s="2">
        <v>3.827</v>
      </c>
      <c r="I3950" s="2" t="str" cm="1">
        <f t="array" ref="I3950">_xlfn.IFS(H3950&gt;3.5,"Above Average",H3950&lt;3,"Below Average",TRUE,"Average")</f>
        <v>Above Average</v>
      </c>
      <c r="J3950" s="1">
        <v>129.69380000000001</v>
      </c>
      <c r="K3950" s="1" t="str" cm="1">
        <f t="array" ref="K3950">_xlfn.IFS(J3950&gt;200,"Above Average",J3950&lt;155,"Below Average",TRUE,"Average")</f>
        <v>Below Average</v>
      </c>
      <c r="L3950" s="7">
        <v>12.89</v>
      </c>
      <c r="M3950" s="7" t="str" cm="1">
        <f t="array" ref="M3950">_xlfn.IFS(L3950&gt;9,"Above Average",L3950&lt;8,"Below Average",TRUE,"Average")</f>
        <v>Above Average</v>
      </c>
    </row>
    <row r="3951" spans="1:13" x14ac:dyDescent="0.3">
      <c r="A3951">
        <v>28</v>
      </c>
      <c r="B3951" s="21">
        <v>40830</v>
      </c>
      <c r="C3951" s="21" t="str">
        <f t="shared" si="61"/>
        <v>Oct</v>
      </c>
      <c r="D3951" s="6">
        <v>1220984.94</v>
      </c>
      <c r="E3951" t="s">
        <v>155</v>
      </c>
      <c r="F3951" s="5">
        <v>67.31</v>
      </c>
      <c r="G3951" s="5" t="str" cm="1">
        <f t="array" ref="G3951">_xlfn.IFS(F3951&gt;=86,"Hot Week (More Than 85°F)",F3951&lt;50,"Cold Week (Less Than 50°F)",TRUE,"Normal Week")</f>
        <v>Normal Week</v>
      </c>
      <c r="H3951" s="2">
        <v>3.8050000000000002</v>
      </c>
      <c r="I3951" s="2" t="str" cm="1">
        <f t="array" ref="I3951">_xlfn.IFS(H3951&gt;3.5,"Above Average",H3951&lt;3,"Below Average",TRUE,"Average")</f>
        <v>Above Average</v>
      </c>
      <c r="J3951" s="1">
        <v>129.77064519999999</v>
      </c>
      <c r="K3951" s="1" t="str" cm="1">
        <f t="array" ref="K3951">_xlfn.IFS(J3951&gt;200,"Above Average",J3951&lt;155,"Below Average",TRUE,"Average")</f>
        <v>Below Average</v>
      </c>
      <c r="L3951" s="7">
        <v>12.89</v>
      </c>
      <c r="M3951" s="7" t="str" cm="1">
        <f t="array" ref="M3951">_xlfn.IFS(L3951&gt;9,"Above Average",L3951&lt;8,"Below Average",TRUE,"Average")</f>
        <v>Above Average</v>
      </c>
    </row>
    <row r="3952" spans="1:13" x14ac:dyDescent="0.3">
      <c r="A3952">
        <v>28</v>
      </c>
      <c r="B3952" s="21">
        <v>40837</v>
      </c>
      <c r="C3952" s="21" t="str">
        <f t="shared" si="61"/>
        <v>Oct</v>
      </c>
      <c r="D3952" s="6">
        <v>1203172.05</v>
      </c>
      <c r="E3952" t="s">
        <v>155</v>
      </c>
      <c r="F3952" s="5">
        <v>73.05</v>
      </c>
      <c r="G3952" s="5" t="str" cm="1">
        <f t="array" ref="G3952">_xlfn.IFS(F3952&gt;=86,"Hot Week (More Than 85°F)",F3952&lt;50,"Cold Week (Less Than 50°F)",TRUE,"Normal Week")</f>
        <v>Normal Week</v>
      </c>
      <c r="H3952" s="2">
        <v>3.8420000000000001</v>
      </c>
      <c r="I3952" s="2" t="str" cm="1">
        <f t="array" ref="I3952">_xlfn.IFS(H3952&gt;3.5,"Above Average",H3952&lt;3,"Below Average",TRUE,"Average")</f>
        <v>Above Average</v>
      </c>
      <c r="J3952" s="1">
        <v>129.78216130000001</v>
      </c>
      <c r="K3952" s="1" t="str" cm="1">
        <f t="array" ref="K3952">_xlfn.IFS(J3952&gt;200,"Above Average",J3952&lt;155,"Below Average",TRUE,"Average")</f>
        <v>Below Average</v>
      </c>
      <c r="L3952" s="7">
        <v>12.89</v>
      </c>
      <c r="M3952" s="7" t="str" cm="1">
        <f t="array" ref="M3952">_xlfn.IFS(L3952&gt;9,"Above Average",L3952&lt;8,"Below Average",TRUE,"Average")</f>
        <v>Above Average</v>
      </c>
    </row>
    <row r="3953" spans="1:13" x14ac:dyDescent="0.3">
      <c r="A3953">
        <v>28</v>
      </c>
      <c r="B3953" s="21">
        <v>40844</v>
      </c>
      <c r="C3953" s="21" t="str">
        <f t="shared" si="61"/>
        <v>Oct</v>
      </c>
      <c r="D3953" s="6">
        <v>1242746.06</v>
      </c>
      <c r="E3953" t="s">
        <v>155</v>
      </c>
      <c r="F3953" s="5">
        <v>67.41</v>
      </c>
      <c r="G3953" s="5" t="str" cm="1">
        <f t="array" ref="G3953">_xlfn.IFS(F3953&gt;=86,"Hot Week (More Than 85°F)",F3953&lt;50,"Cold Week (Less Than 50°F)",TRUE,"Normal Week")</f>
        <v>Normal Week</v>
      </c>
      <c r="H3953" s="2">
        <v>3.7269999999999999</v>
      </c>
      <c r="I3953" s="2" t="str" cm="1">
        <f t="array" ref="I3953">_xlfn.IFS(H3953&gt;3.5,"Above Average",H3953&lt;3,"Below Average",TRUE,"Average")</f>
        <v>Above Average</v>
      </c>
      <c r="J3953" s="1">
        <v>129.79367740000001</v>
      </c>
      <c r="K3953" s="1" t="str" cm="1">
        <f t="array" ref="K3953">_xlfn.IFS(J3953&gt;200,"Above Average",J3953&lt;155,"Below Average",TRUE,"Average")</f>
        <v>Below Average</v>
      </c>
      <c r="L3953" s="7">
        <v>12.89</v>
      </c>
      <c r="M3953" s="7" t="str" cm="1">
        <f t="array" ref="M3953">_xlfn.IFS(L3953&gt;9,"Above Average",L3953&lt;8,"Below Average",TRUE,"Average")</f>
        <v>Above Average</v>
      </c>
    </row>
    <row r="3954" spans="1:13" x14ac:dyDescent="0.3">
      <c r="A3954">
        <v>28</v>
      </c>
      <c r="B3954" s="21">
        <v>40851</v>
      </c>
      <c r="C3954" s="21" t="str">
        <f t="shared" si="61"/>
        <v>Nov</v>
      </c>
      <c r="D3954" s="6">
        <v>1576654.67</v>
      </c>
      <c r="E3954" t="s">
        <v>155</v>
      </c>
      <c r="F3954" s="5">
        <v>59.77</v>
      </c>
      <c r="G3954" s="5" t="str" cm="1">
        <f t="array" ref="G3954">_xlfn.IFS(F3954&gt;=86,"Hot Week (More Than 85°F)",F3954&lt;50,"Cold Week (Less Than 50°F)",TRUE,"Normal Week")</f>
        <v>Normal Week</v>
      </c>
      <c r="H3954" s="2">
        <v>3.8279999999999998</v>
      </c>
      <c r="I3954" s="2" t="str" cm="1">
        <f t="array" ref="I3954">_xlfn.IFS(H3954&gt;3.5,"Above Average",H3954&lt;3,"Below Average",TRUE,"Average")</f>
        <v>Above Average</v>
      </c>
      <c r="J3954" s="1">
        <v>129.8051935</v>
      </c>
      <c r="K3954" s="1" t="str" cm="1">
        <f t="array" ref="K3954">_xlfn.IFS(J3954&gt;200,"Above Average",J3954&lt;155,"Below Average",TRUE,"Average")</f>
        <v>Below Average</v>
      </c>
      <c r="L3954" s="7">
        <v>12.89</v>
      </c>
      <c r="M3954" s="7" t="str" cm="1">
        <f t="array" ref="M3954">_xlfn.IFS(L3954&gt;9,"Above Average",L3954&lt;8,"Below Average",TRUE,"Average")</f>
        <v>Above Average</v>
      </c>
    </row>
    <row r="3955" spans="1:13" x14ac:dyDescent="0.3">
      <c r="A3955">
        <v>28</v>
      </c>
      <c r="B3955" s="21">
        <v>40858</v>
      </c>
      <c r="C3955" s="21" t="str">
        <f t="shared" si="61"/>
        <v>Nov</v>
      </c>
      <c r="D3955" s="6">
        <v>1402654.95</v>
      </c>
      <c r="E3955" t="s">
        <v>155</v>
      </c>
      <c r="F3955" s="5">
        <v>48.76</v>
      </c>
      <c r="G3955" s="5" t="str" cm="1">
        <f t="array" ref="G3955">_xlfn.IFS(F3955&gt;=86,"Hot Week (More Than 85°F)",F3955&lt;50,"Cold Week (Less Than 50°F)",TRUE,"Normal Week")</f>
        <v>Cold Week (Less Than 50°F)</v>
      </c>
      <c r="H3955" s="2">
        <v>3.8239999999999998</v>
      </c>
      <c r="I3955" s="2" t="str" cm="1">
        <f t="array" ref="I3955">_xlfn.IFS(H3955&gt;3.5,"Above Average",H3955&lt;3,"Below Average",TRUE,"Average")</f>
        <v>Above Average</v>
      </c>
      <c r="J3955" s="1">
        <v>129.81670969999999</v>
      </c>
      <c r="K3955" s="1" t="str" cm="1">
        <f t="array" ref="K3955">_xlfn.IFS(J3955&gt;200,"Above Average",J3955&lt;155,"Below Average",TRUE,"Average")</f>
        <v>Below Average</v>
      </c>
      <c r="L3955" s="7">
        <v>12.89</v>
      </c>
      <c r="M3955" s="7" t="str" cm="1">
        <f t="array" ref="M3955">_xlfn.IFS(L3955&gt;9,"Above Average",L3955&lt;8,"Below Average",TRUE,"Average")</f>
        <v>Above Average</v>
      </c>
    </row>
    <row r="3956" spans="1:13" x14ac:dyDescent="0.3">
      <c r="A3956">
        <v>28</v>
      </c>
      <c r="B3956" s="21">
        <v>40865</v>
      </c>
      <c r="C3956" s="21" t="str">
        <f t="shared" si="61"/>
        <v>Nov</v>
      </c>
      <c r="D3956" s="6">
        <v>1255081.22</v>
      </c>
      <c r="E3956" t="s">
        <v>155</v>
      </c>
      <c r="F3956" s="5">
        <v>54.2</v>
      </c>
      <c r="G3956" s="5" t="str" cm="1">
        <f t="array" ref="G3956">_xlfn.IFS(F3956&gt;=86,"Hot Week (More Than 85°F)",F3956&lt;50,"Cold Week (Less Than 50°F)",TRUE,"Normal Week")</f>
        <v>Normal Week</v>
      </c>
      <c r="H3956" s="2">
        <v>3.8130000000000002</v>
      </c>
      <c r="I3956" s="2" t="str" cm="1">
        <f t="array" ref="I3956">_xlfn.IFS(H3956&gt;3.5,"Above Average",H3956&lt;3,"Below Average",TRUE,"Average")</f>
        <v>Above Average</v>
      </c>
      <c r="J3956" s="1">
        <v>129.8268333</v>
      </c>
      <c r="K3956" s="1" t="str" cm="1">
        <f t="array" ref="K3956">_xlfn.IFS(J3956&gt;200,"Above Average",J3956&lt;155,"Below Average",TRUE,"Average")</f>
        <v>Below Average</v>
      </c>
      <c r="L3956" s="7">
        <v>12.89</v>
      </c>
      <c r="M3956" s="7" t="str" cm="1">
        <f t="array" ref="M3956">_xlfn.IFS(L3956&gt;9,"Above Average",L3956&lt;8,"Below Average",TRUE,"Average")</f>
        <v>Above Average</v>
      </c>
    </row>
    <row r="3957" spans="1:13" x14ac:dyDescent="0.3">
      <c r="A3957">
        <v>28</v>
      </c>
      <c r="B3957" s="21">
        <v>40872</v>
      </c>
      <c r="C3957" s="21" t="str">
        <f t="shared" si="61"/>
        <v>Nov</v>
      </c>
      <c r="D3957" s="6">
        <v>1929738.27</v>
      </c>
      <c r="E3957" t="s">
        <v>156</v>
      </c>
      <c r="F3957" s="5">
        <v>53.25</v>
      </c>
      <c r="G3957" s="5" t="str" cm="1">
        <f t="array" ref="G3957">_xlfn.IFS(F3957&gt;=86,"Hot Week (More Than 85°F)",F3957&lt;50,"Cold Week (Less Than 50°F)",TRUE,"Normal Week")</f>
        <v>Normal Week</v>
      </c>
      <c r="H3957" s="2">
        <v>3.6219999999999999</v>
      </c>
      <c r="I3957" s="2" t="str" cm="1">
        <f t="array" ref="I3957">_xlfn.IFS(H3957&gt;3.5,"Above Average",H3957&lt;3,"Below Average",TRUE,"Average")</f>
        <v>Above Average</v>
      </c>
      <c r="J3957" s="1">
        <v>129.8364</v>
      </c>
      <c r="K3957" s="1" t="str" cm="1">
        <f t="array" ref="K3957">_xlfn.IFS(J3957&gt;200,"Above Average",J3957&lt;155,"Below Average",TRUE,"Average")</f>
        <v>Below Average</v>
      </c>
      <c r="L3957" s="7">
        <v>12.89</v>
      </c>
      <c r="M3957" s="7" t="str" cm="1">
        <f t="array" ref="M3957">_xlfn.IFS(L3957&gt;9,"Above Average",L3957&lt;8,"Below Average",TRUE,"Average")</f>
        <v>Above Average</v>
      </c>
    </row>
    <row r="3958" spans="1:13" x14ac:dyDescent="0.3">
      <c r="A3958">
        <v>28</v>
      </c>
      <c r="B3958" s="21">
        <v>40879</v>
      </c>
      <c r="C3958" s="21" t="str">
        <f t="shared" si="61"/>
        <v>Dec</v>
      </c>
      <c r="D3958" s="6">
        <v>1368130.35</v>
      </c>
      <c r="E3958" t="s">
        <v>155</v>
      </c>
      <c r="F3958" s="5">
        <v>52.5</v>
      </c>
      <c r="G3958" s="5" t="str" cm="1">
        <f t="array" ref="G3958">_xlfn.IFS(F3958&gt;=86,"Hot Week (More Than 85°F)",F3958&lt;50,"Cold Week (Less Than 50°F)",TRUE,"Normal Week")</f>
        <v>Normal Week</v>
      </c>
      <c r="H3958" s="2">
        <v>3.7010000000000001</v>
      </c>
      <c r="I3958" s="2" t="str" cm="1">
        <f t="array" ref="I3958">_xlfn.IFS(H3958&gt;3.5,"Above Average",H3958&lt;3,"Below Average",TRUE,"Average")</f>
        <v>Above Average</v>
      </c>
      <c r="J3958" s="1">
        <v>129.84596669999999</v>
      </c>
      <c r="K3958" s="1" t="str" cm="1">
        <f t="array" ref="K3958">_xlfn.IFS(J3958&gt;200,"Above Average",J3958&lt;155,"Below Average",TRUE,"Average")</f>
        <v>Below Average</v>
      </c>
      <c r="L3958" s="7">
        <v>12.89</v>
      </c>
      <c r="M3958" s="7" t="str" cm="1">
        <f t="array" ref="M3958">_xlfn.IFS(L3958&gt;9,"Above Average",L3958&lt;8,"Below Average",TRUE,"Average")</f>
        <v>Above Average</v>
      </c>
    </row>
    <row r="3959" spans="1:13" x14ac:dyDescent="0.3">
      <c r="A3959">
        <v>28</v>
      </c>
      <c r="B3959" s="21">
        <v>40886</v>
      </c>
      <c r="C3959" s="21" t="str">
        <f t="shared" si="61"/>
        <v>Dec</v>
      </c>
      <c r="D3959" s="6">
        <v>1467024.3</v>
      </c>
      <c r="E3959" t="s">
        <v>155</v>
      </c>
      <c r="F3959" s="5">
        <v>42.17</v>
      </c>
      <c r="G3959" s="5" t="str" cm="1">
        <f t="array" ref="G3959">_xlfn.IFS(F3959&gt;=86,"Hot Week (More Than 85°F)",F3959&lt;50,"Cold Week (Less Than 50°F)",TRUE,"Normal Week")</f>
        <v>Cold Week (Less Than 50°F)</v>
      </c>
      <c r="H3959" s="2">
        <v>3.6440000000000001</v>
      </c>
      <c r="I3959" s="2" t="str" cm="1">
        <f t="array" ref="I3959">_xlfn.IFS(H3959&gt;3.5,"Above Average",H3959&lt;3,"Below Average",TRUE,"Average")</f>
        <v>Above Average</v>
      </c>
      <c r="J3959" s="1">
        <v>129.85553329999999</v>
      </c>
      <c r="K3959" s="1" t="str" cm="1">
        <f t="array" ref="K3959">_xlfn.IFS(J3959&gt;200,"Above Average",J3959&lt;155,"Below Average",TRUE,"Average")</f>
        <v>Below Average</v>
      </c>
      <c r="L3959" s="7">
        <v>12.89</v>
      </c>
      <c r="M3959" s="7" t="str" cm="1">
        <f t="array" ref="M3959">_xlfn.IFS(L3959&gt;9,"Above Average",L3959&lt;8,"Below Average",TRUE,"Average")</f>
        <v>Above Average</v>
      </c>
    </row>
    <row r="3960" spans="1:13" x14ac:dyDescent="0.3">
      <c r="A3960">
        <v>28</v>
      </c>
      <c r="B3960" s="21">
        <v>40893</v>
      </c>
      <c r="C3960" s="21" t="str">
        <f t="shared" si="61"/>
        <v>Dec</v>
      </c>
      <c r="D3960" s="6">
        <v>1429954.66</v>
      </c>
      <c r="E3960" t="s">
        <v>155</v>
      </c>
      <c r="F3960" s="5">
        <v>43.29</v>
      </c>
      <c r="G3960" s="5" t="str" cm="1">
        <f t="array" ref="G3960">_xlfn.IFS(F3960&gt;=86,"Hot Week (More Than 85°F)",F3960&lt;50,"Cold Week (Less Than 50°F)",TRUE,"Normal Week")</f>
        <v>Cold Week (Less Than 50°F)</v>
      </c>
      <c r="H3960" s="2">
        <v>3.6</v>
      </c>
      <c r="I3960" s="2" t="str" cm="1">
        <f t="array" ref="I3960">_xlfn.IFS(H3960&gt;3.5,"Above Average",H3960&lt;3,"Below Average",TRUE,"Average")</f>
        <v>Above Average</v>
      </c>
      <c r="J3960" s="1">
        <v>129.8980645</v>
      </c>
      <c r="K3960" s="1" t="str" cm="1">
        <f t="array" ref="K3960">_xlfn.IFS(J3960&gt;200,"Above Average",J3960&lt;155,"Below Average",TRUE,"Average")</f>
        <v>Below Average</v>
      </c>
      <c r="L3960" s="7">
        <v>12.89</v>
      </c>
      <c r="M3960" s="7" t="str" cm="1">
        <f t="array" ref="M3960">_xlfn.IFS(L3960&gt;9,"Above Average",L3960&lt;8,"Below Average",TRUE,"Average")</f>
        <v>Above Average</v>
      </c>
    </row>
    <row r="3961" spans="1:13" x14ac:dyDescent="0.3">
      <c r="A3961">
        <v>28</v>
      </c>
      <c r="B3961" s="21">
        <v>40900</v>
      </c>
      <c r="C3961" s="21" t="str">
        <f t="shared" si="61"/>
        <v>Dec</v>
      </c>
      <c r="D3961" s="6">
        <v>1796203.51</v>
      </c>
      <c r="E3961" t="s">
        <v>155</v>
      </c>
      <c r="F3961" s="5">
        <v>45.4</v>
      </c>
      <c r="G3961" s="5" t="str" cm="1">
        <f t="array" ref="G3961">_xlfn.IFS(F3961&gt;=86,"Hot Week (More Than 85°F)",F3961&lt;50,"Cold Week (Less Than 50°F)",TRUE,"Normal Week")</f>
        <v>Cold Week (Less Than 50°F)</v>
      </c>
      <c r="H3961" s="2">
        <v>3.5409999999999999</v>
      </c>
      <c r="I3961" s="2" t="str" cm="1">
        <f t="array" ref="I3961">_xlfn.IFS(H3961&gt;3.5,"Above Average",H3961&lt;3,"Below Average",TRUE,"Average")</f>
        <v>Above Average</v>
      </c>
      <c r="J3961" s="1">
        <v>129.98454839999999</v>
      </c>
      <c r="K3961" s="1" t="str" cm="1">
        <f t="array" ref="K3961">_xlfn.IFS(J3961&gt;200,"Above Average",J3961&lt;155,"Below Average",TRUE,"Average")</f>
        <v>Below Average</v>
      </c>
      <c r="L3961" s="7">
        <v>12.89</v>
      </c>
      <c r="M3961" s="7" t="str" cm="1">
        <f t="array" ref="M3961">_xlfn.IFS(L3961&gt;9,"Above Average",L3961&lt;8,"Below Average",TRUE,"Average")</f>
        <v>Above Average</v>
      </c>
    </row>
    <row r="3962" spans="1:13" x14ac:dyDescent="0.3">
      <c r="A3962">
        <v>28</v>
      </c>
      <c r="B3962" s="21">
        <v>40907</v>
      </c>
      <c r="C3962" s="21" t="str">
        <f t="shared" si="61"/>
        <v>Dec</v>
      </c>
      <c r="D3962" s="6">
        <v>1270036.53</v>
      </c>
      <c r="E3962" t="s">
        <v>156</v>
      </c>
      <c r="F3962" s="5">
        <v>44.64</v>
      </c>
      <c r="G3962" s="5" t="str" cm="1">
        <f t="array" ref="G3962">_xlfn.IFS(F3962&gt;=86,"Hot Week (More Than 85°F)",F3962&lt;50,"Cold Week (Less Than 50°F)",TRUE,"Normal Week")</f>
        <v>Cold Week (Less Than 50°F)</v>
      </c>
      <c r="H3962" s="2">
        <v>3.4279999999999999</v>
      </c>
      <c r="I3962" s="2" t="str" cm="1">
        <f t="array" ref="I3962">_xlfn.IFS(H3962&gt;3.5,"Above Average",H3962&lt;3,"Below Average",TRUE,"Average")</f>
        <v>Average</v>
      </c>
      <c r="J3962" s="1">
        <v>130.07103230000001</v>
      </c>
      <c r="K3962" s="1" t="str" cm="1">
        <f t="array" ref="K3962">_xlfn.IFS(J3962&gt;200,"Above Average",J3962&lt;155,"Below Average",TRUE,"Average")</f>
        <v>Below Average</v>
      </c>
      <c r="L3962" s="7">
        <v>12.89</v>
      </c>
      <c r="M3962" s="7" t="str" cm="1">
        <f t="array" ref="M3962">_xlfn.IFS(L3962&gt;9,"Above Average",L3962&lt;8,"Below Average",TRUE,"Average")</f>
        <v>Above Average</v>
      </c>
    </row>
    <row r="3963" spans="1:13" x14ac:dyDescent="0.3">
      <c r="A3963">
        <v>28</v>
      </c>
      <c r="B3963" s="21">
        <v>40914</v>
      </c>
      <c r="C3963" s="21" t="str">
        <f t="shared" si="61"/>
        <v>Jan</v>
      </c>
      <c r="D3963" s="6">
        <v>1466046.07</v>
      </c>
      <c r="E3963" t="s">
        <v>155</v>
      </c>
      <c r="F3963" s="5">
        <v>50.43</v>
      </c>
      <c r="G3963" s="5" t="str" cm="1">
        <f t="array" ref="G3963">_xlfn.IFS(F3963&gt;=86,"Hot Week (More Than 85°F)",F3963&lt;50,"Cold Week (Less Than 50°F)",TRUE,"Normal Week")</f>
        <v>Normal Week</v>
      </c>
      <c r="H3963" s="2">
        <v>3.5990000000000002</v>
      </c>
      <c r="I3963" s="2" t="str" cm="1">
        <f t="array" ref="I3963">_xlfn.IFS(H3963&gt;3.5,"Above Average",H3963&lt;3,"Below Average",TRUE,"Average")</f>
        <v>Above Average</v>
      </c>
      <c r="J3963" s="1">
        <v>130.15751610000001</v>
      </c>
      <c r="K3963" s="1" t="str" cm="1">
        <f t="array" ref="K3963">_xlfn.IFS(J3963&gt;200,"Above Average",J3963&lt;155,"Below Average",TRUE,"Average")</f>
        <v>Below Average</v>
      </c>
      <c r="L3963" s="7">
        <v>12.186999999999999</v>
      </c>
      <c r="M3963" s="7" t="str" cm="1">
        <f t="array" ref="M3963">_xlfn.IFS(L3963&gt;9,"Above Average",L3963&lt;8,"Below Average",TRUE,"Average")</f>
        <v>Above Average</v>
      </c>
    </row>
    <row r="3964" spans="1:13" x14ac:dyDescent="0.3">
      <c r="A3964">
        <v>28</v>
      </c>
      <c r="B3964" s="21">
        <v>40921</v>
      </c>
      <c r="C3964" s="21" t="str">
        <f t="shared" si="61"/>
        <v>Jan</v>
      </c>
      <c r="D3964" s="6">
        <v>1161190.29</v>
      </c>
      <c r="E3964" t="s">
        <v>155</v>
      </c>
      <c r="F3964" s="5">
        <v>48.07</v>
      </c>
      <c r="G3964" s="5" t="str" cm="1">
        <f t="array" ref="G3964">_xlfn.IFS(F3964&gt;=86,"Hot Week (More Than 85°F)",F3964&lt;50,"Cold Week (Less Than 50°F)",TRUE,"Normal Week")</f>
        <v>Cold Week (Less Than 50°F)</v>
      </c>
      <c r="H3964" s="2">
        <v>3.657</v>
      </c>
      <c r="I3964" s="2" t="str" cm="1">
        <f t="array" ref="I3964">_xlfn.IFS(H3964&gt;3.5,"Above Average",H3964&lt;3,"Below Average",TRUE,"Average")</f>
        <v>Above Average</v>
      </c>
      <c r="J3964" s="1">
        <v>130.244</v>
      </c>
      <c r="K3964" s="1" t="str" cm="1">
        <f t="array" ref="K3964">_xlfn.IFS(J3964&gt;200,"Above Average",J3964&lt;155,"Below Average",TRUE,"Average")</f>
        <v>Below Average</v>
      </c>
      <c r="L3964" s="7">
        <v>12.186999999999999</v>
      </c>
      <c r="M3964" s="7" t="str" cm="1">
        <f t="array" ref="M3964">_xlfn.IFS(L3964&gt;9,"Above Average",L3964&lt;8,"Below Average",TRUE,"Average")</f>
        <v>Above Average</v>
      </c>
    </row>
    <row r="3965" spans="1:13" x14ac:dyDescent="0.3">
      <c r="A3965">
        <v>28</v>
      </c>
      <c r="B3965" s="21">
        <v>40928</v>
      </c>
      <c r="C3965" s="21" t="str">
        <f t="shared" si="61"/>
        <v>Jan</v>
      </c>
      <c r="D3965" s="6">
        <v>1129540.48</v>
      </c>
      <c r="E3965" t="s">
        <v>155</v>
      </c>
      <c r="F3965" s="5">
        <v>46.2</v>
      </c>
      <c r="G3965" s="5" t="str" cm="1">
        <f t="array" ref="G3965">_xlfn.IFS(F3965&gt;=86,"Hot Week (More Than 85°F)",F3965&lt;50,"Cold Week (Less Than 50°F)",TRUE,"Normal Week")</f>
        <v>Cold Week (Less Than 50°F)</v>
      </c>
      <c r="H3965" s="2">
        <v>3.66</v>
      </c>
      <c r="I3965" s="2" t="str" cm="1">
        <f t="array" ref="I3965">_xlfn.IFS(H3965&gt;3.5,"Above Average",H3965&lt;3,"Below Average",TRUE,"Average")</f>
        <v>Above Average</v>
      </c>
      <c r="J3965" s="1">
        <v>130.27922580000001</v>
      </c>
      <c r="K3965" s="1" t="str" cm="1">
        <f t="array" ref="K3965">_xlfn.IFS(J3965&gt;200,"Above Average",J3965&lt;155,"Below Average",TRUE,"Average")</f>
        <v>Below Average</v>
      </c>
      <c r="L3965" s="7">
        <v>12.186999999999999</v>
      </c>
      <c r="M3965" s="7" t="str" cm="1">
        <f t="array" ref="M3965">_xlfn.IFS(L3965&gt;9,"Above Average",L3965&lt;8,"Below Average",TRUE,"Average")</f>
        <v>Above Average</v>
      </c>
    </row>
    <row r="3966" spans="1:13" x14ac:dyDescent="0.3">
      <c r="A3966">
        <v>28</v>
      </c>
      <c r="B3966" s="21">
        <v>40935</v>
      </c>
      <c r="C3966" s="21" t="str">
        <f t="shared" si="61"/>
        <v>Jan</v>
      </c>
      <c r="D3966" s="6">
        <v>1132948.48</v>
      </c>
      <c r="E3966" t="s">
        <v>155</v>
      </c>
      <c r="F3966" s="5">
        <v>50.43</v>
      </c>
      <c r="G3966" s="5" t="str" cm="1">
        <f t="array" ref="G3966">_xlfn.IFS(F3966&gt;=86,"Hot Week (More Than 85°F)",F3966&lt;50,"Cold Week (Less Than 50°F)",TRUE,"Normal Week")</f>
        <v>Normal Week</v>
      </c>
      <c r="H3966" s="2">
        <v>3.6749999999999998</v>
      </c>
      <c r="I3966" s="2" t="str" cm="1">
        <f t="array" ref="I3966">_xlfn.IFS(H3966&gt;3.5,"Above Average",H3966&lt;3,"Below Average",TRUE,"Average")</f>
        <v>Above Average</v>
      </c>
      <c r="J3966" s="1">
        <v>130.31445160000001</v>
      </c>
      <c r="K3966" s="1" t="str" cm="1">
        <f t="array" ref="K3966">_xlfn.IFS(J3966&gt;200,"Above Average",J3966&lt;155,"Below Average",TRUE,"Average")</f>
        <v>Below Average</v>
      </c>
      <c r="L3966" s="7">
        <v>12.186999999999999</v>
      </c>
      <c r="M3966" s="7" t="str" cm="1">
        <f t="array" ref="M3966">_xlfn.IFS(L3966&gt;9,"Above Average",L3966&lt;8,"Below Average",TRUE,"Average")</f>
        <v>Above Average</v>
      </c>
    </row>
    <row r="3967" spans="1:13" x14ac:dyDescent="0.3">
      <c r="A3967">
        <v>28</v>
      </c>
      <c r="B3967" s="21">
        <v>40942</v>
      </c>
      <c r="C3967" s="21" t="str">
        <f t="shared" si="61"/>
        <v>Feb</v>
      </c>
      <c r="D3967" s="6">
        <v>1531599.44</v>
      </c>
      <c r="E3967" t="s">
        <v>155</v>
      </c>
      <c r="F3967" s="5">
        <v>50.58</v>
      </c>
      <c r="G3967" s="5" t="str" cm="1">
        <f t="array" ref="G3967">_xlfn.IFS(F3967&gt;=86,"Hot Week (More Than 85°F)",F3967&lt;50,"Cold Week (Less Than 50°F)",TRUE,"Normal Week")</f>
        <v>Normal Week</v>
      </c>
      <c r="H3967" s="2">
        <v>3.702</v>
      </c>
      <c r="I3967" s="2" t="str" cm="1">
        <f t="array" ref="I3967">_xlfn.IFS(H3967&gt;3.5,"Above Average",H3967&lt;3,"Below Average",TRUE,"Average")</f>
        <v>Above Average</v>
      </c>
      <c r="J3967" s="1">
        <v>130.34967739999999</v>
      </c>
      <c r="K3967" s="1" t="str" cm="1">
        <f t="array" ref="K3967">_xlfn.IFS(J3967&gt;200,"Above Average",J3967&lt;155,"Below Average",TRUE,"Average")</f>
        <v>Below Average</v>
      </c>
      <c r="L3967" s="7">
        <v>12.186999999999999</v>
      </c>
      <c r="M3967" s="7" t="str" cm="1">
        <f t="array" ref="M3967">_xlfn.IFS(L3967&gt;9,"Above Average",L3967&lt;8,"Below Average",TRUE,"Average")</f>
        <v>Above Average</v>
      </c>
    </row>
    <row r="3968" spans="1:13" x14ac:dyDescent="0.3">
      <c r="A3968">
        <v>28</v>
      </c>
      <c r="B3968" s="21">
        <v>40949</v>
      </c>
      <c r="C3968" s="21" t="str">
        <f t="shared" si="61"/>
        <v>Feb</v>
      </c>
      <c r="D3968" s="6">
        <v>1572966.15</v>
      </c>
      <c r="E3968" t="s">
        <v>156</v>
      </c>
      <c r="F3968" s="5">
        <v>52.27</v>
      </c>
      <c r="G3968" s="5" t="str" cm="1">
        <f t="array" ref="G3968">_xlfn.IFS(F3968&gt;=86,"Hot Week (More Than 85°F)",F3968&lt;50,"Cold Week (Less Than 50°F)",TRUE,"Normal Week")</f>
        <v>Normal Week</v>
      </c>
      <c r="H3968" s="2">
        <v>3.722</v>
      </c>
      <c r="I3968" s="2" t="str" cm="1">
        <f t="array" ref="I3968">_xlfn.IFS(H3968&gt;3.5,"Above Average",H3968&lt;3,"Below Average",TRUE,"Average")</f>
        <v>Above Average</v>
      </c>
      <c r="J3968" s="1">
        <v>130.3849032</v>
      </c>
      <c r="K3968" s="1" t="str" cm="1">
        <f t="array" ref="K3968">_xlfn.IFS(J3968&gt;200,"Above Average",J3968&lt;155,"Below Average",TRUE,"Average")</f>
        <v>Below Average</v>
      </c>
      <c r="L3968" s="7">
        <v>12.186999999999999</v>
      </c>
      <c r="M3968" s="7" t="str" cm="1">
        <f t="array" ref="M3968">_xlfn.IFS(L3968&gt;9,"Above Average",L3968&lt;8,"Below Average",TRUE,"Average")</f>
        <v>Above Average</v>
      </c>
    </row>
    <row r="3969" spans="1:13" x14ac:dyDescent="0.3">
      <c r="A3969">
        <v>28</v>
      </c>
      <c r="B3969" s="21">
        <v>40956</v>
      </c>
      <c r="C3969" s="21" t="str">
        <f t="shared" si="61"/>
        <v>Feb</v>
      </c>
      <c r="D3969" s="6">
        <v>1501503.68</v>
      </c>
      <c r="E3969" t="s">
        <v>155</v>
      </c>
      <c r="F3969" s="5">
        <v>51.8</v>
      </c>
      <c r="G3969" s="5" t="str" cm="1">
        <f t="array" ref="G3969">_xlfn.IFS(F3969&gt;=86,"Hot Week (More Than 85°F)",F3969&lt;50,"Cold Week (Less Than 50°F)",TRUE,"Normal Week")</f>
        <v>Normal Week</v>
      </c>
      <c r="H3969" s="2">
        <v>3.7810000000000001</v>
      </c>
      <c r="I3969" s="2" t="str" cm="1">
        <f t="array" ref="I3969">_xlfn.IFS(H3969&gt;3.5,"Above Average",H3969&lt;3,"Below Average",TRUE,"Average")</f>
        <v>Above Average</v>
      </c>
      <c r="J3969" s="1">
        <v>130.45462069999999</v>
      </c>
      <c r="K3969" s="1" t="str" cm="1">
        <f t="array" ref="K3969">_xlfn.IFS(J3969&gt;200,"Above Average",J3969&lt;155,"Below Average",TRUE,"Average")</f>
        <v>Below Average</v>
      </c>
      <c r="L3969" s="7">
        <v>12.186999999999999</v>
      </c>
      <c r="M3969" s="7" t="str" cm="1">
        <f t="array" ref="M3969">_xlfn.IFS(L3969&gt;9,"Above Average",L3969&lt;8,"Below Average",TRUE,"Average")</f>
        <v>Above Average</v>
      </c>
    </row>
    <row r="3970" spans="1:13" x14ac:dyDescent="0.3">
      <c r="A3970">
        <v>28</v>
      </c>
      <c r="B3970" s="21">
        <v>40963</v>
      </c>
      <c r="C3970" s="21" t="str">
        <f t="shared" ref="C3970:C4033" si="62">TEXT(B3970, "mmm")</f>
        <v>Feb</v>
      </c>
      <c r="D3970" s="6">
        <v>1323487.9099999999</v>
      </c>
      <c r="E3970" t="s">
        <v>155</v>
      </c>
      <c r="F3970" s="5">
        <v>53.13</v>
      </c>
      <c r="G3970" s="5" t="str" cm="1">
        <f t="array" ref="G3970">_xlfn.IFS(F3970&gt;=86,"Hot Week (More Than 85°F)",F3970&lt;50,"Cold Week (Less Than 50°F)",TRUE,"Normal Week")</f>
        <v>Normal Week</v>
      </c>
      <c r="H3970" s="2">
        <v>3.95</v>
      </c>
      <c r="I3970" s="2" t="str" cm="1">
        <f t="array" ref="I3970">_xlfn.IFS(H3970&gt;3.5,"Above Average",H3970&lt;3,"Below Average",TRUE,"Average")</f>
        <v>Above Average</v>
      </c>
      <c r="J3970" s="1">
        <v>130.55020690000001</v>
      </c>
      <c r="K3970" s="1" t="str" cm="1">
        <f t="array" ref="K3970">_xlfn.IFS(J3970&gt;200,"Above Average",J3970&lt;155,"Below Average",TRUE,"Average")</f>
        <v>Below Average</v>
      </c>
      <c r="L3970" s="7">
        <v>12.186999999999999</v>
      </c>
      <c r="M3970" s="7" t="str" cm="1">
        <f t="array" ref="M3970">_xlfn.IFS(L3970&gt;9,"Above Average",L3970&lt;8,"Below Average",TRUE,"Average")</f>
        <v>Above Average</v>
      </c>
    </row>
    <row r="3971" spans="1:13" x14ac:dyDescent="0.3">
      <c r="A3971">
        <v>28</v>
      </c>
      <c r="B3971" s="21">
        <v>40970</v>
      </c>
      <c r="C3971" s="21" t="str">
        <f t="shared" si="62"/>
        <v>Mar</v>
      </c>
      <c r="D3971" s="6">
        <v>1451740.57</v>
      </c>
      <c r="E3971" t="s">
        <v>155</v>
      </c>
      <c r="F3971" s="5">
        <v>52.27</v>
      </c>
      <c r="G3971" s="5" t="str" cm="1">
        <f t="array" ref="G3971">_xlfn.IFS(F3971&gt;=86,"Hot Week (More Than 85°F)",F3971&lt;50,"Cold Week (Less Than 50°F)",TRUE,"Normal Week")</f>
        <v>Normal Week</v>
      </c>
      <c r="H3971" s="2">
        <v>4.1779999999999999</v>
      </c>
      <c r="I3971" s="2" t="str" cm="1">
        <f t="array" ref="I3971">_xlfn.IFS(H3971&gt;3.5,"Above Average",H3971&lt;3,"Below Average",TRUE,"Average")</f>
        <v>Above Average</v>
      </c>
      <c r="J3971" s="1">
        <v>130.64579309999999</v>
      </c>
      <c r="K3971" s="1" t="str" cm="1">
        <f t="array" ref="K3971">_xlfn.IFS(J3971&gt;200,"Above Average",J3971&lt;155,"Below Average",TRUE,"Average")</f>
        <v>Below Average</v>
      </c>
      <c r="L3971" s="7">
        <v>12.186999999999999</v>
      </c>
      <c r="M3971" s="7" t="str" cm="1">
        <f t="array" ref="M3971">_xlfn.IFS(L3971&gt;9,"Above Average",L3971&lt;8,"Below Average",TRUE,"Average")</f>
        <v>Above Average</v>
      </c>
    </row>
    <row r="3972" spans="1:13" x14ac:dyDescent="0.3">
      <c r="A3972">
        <v>28</v>
      </c>
      <c r="B3972" s="21">
        <v>40977</v>
      </c>
      <c r="C3972" s="21" t="str">
        <f t="shared" si="62"/>
        <v>Mar</v>
      </c>
      <c r="D3972" s="6">
        <v>1680764.06</v>
      </c>
      <c r="E3972" t="s">
        <v>155</v>
      </c>
      <c r="F3972" s="5">
        <v>54.54</v>
      </c>
      <c r="G3972" s="5" t="str" cm="1">
        <f t="array" ref="G3972">_xlfn.IFS(F3972&gt;=86,"Hot Week (More Than 85°F)",F3972&lt;50,"Cold Week (Less Than 50°F)",TRUE,"Normal Week")</f>
        <v>Normal Week</v>
      </c>
      <c r="H3972" s="2">
        <v>4.25</v>
      </c>
      <c r="I3972" s="2" t="str" cm="1">
        <f t="array" ref="I3972">_xlfn.IFS(H3972&gt;3.5,"Above Average",H3972&lt;3,"Below Average",TRUE,"Average")</f>
        <v>Above Average</v>
      </c>
      <c r="J3972" s="1">
        <v>130.74137930000001</v>
      </c>
      <c r="K3972" s="1" t="str" cm="1">
        <f t="array" ref="K3972">_xlfn.IFS(J3972&gt;200,"Above Average",J3972&lt;155,"Below Average",TRUE,"Average")</f>
        <v>Below Average</v>
      </c>
      <c r="L3972" s="7">
        <v>12.186999999999999</v>
      </c>
      <c r="M3972" s="7" t="str" cm="1">
        <f t="array" ref="M3972">_xlfn.IFS(L3972&gt;9,"Above Average",L3972&lt;8,"Below Average",TRUE,"Average")</f>
        <v>Above Average</v>
      </c>
    </row>
    <row r="3973" spans="1:13" x14ac:dyDescent="0.3">
      <c r="A3973">
        <v>28</v>
      </c>
      <c r="B3973" s="21">
        <v>40984</v>
      </c>
      <c r="C3973" s="21" t="str">
        <f t="shared" si="62"/>
        <v>Mar</v>
      </c>
      <c r="D3973" s="6">
        <v>1337875.49</v>
      </c>
      <c r="E3973" t="s">
        <v>155</v>
      </c>
      <c r="F3973" s="5">
        <v>64.44</v>
      </c>
      <c r="G3973" s="5" t="str" cm="1">
        <f t="array" ref="G3973">_xlfn.IFS(F3973&gt;=86,"Hot Week (More Than 85°F)",F3973&lt;50,"Cold Week (Less Than 50°F)",TRUE,"Normal Week")</f>
        <v>Normal Week</v>
      </c>
      <c r="H3973" s="2">
        <v>4.2729999999999997</v>
      </c>
      <c r="I3973" s="2" t="str" cm="1">
        <f t="array" ref="I3973">_xlfn.IFS(H3973&gt;3.5,"Above Average",H3973&lt;3,"Below Average",TRUE,"Average")</f>
        <v>Above Average</v>
      </c>
      <c r="J3973" s="1">
        <v>130.82619349999999</v>
      </c>
      <c r="K3973" s="1" t="str" cm="1">
        <f t="array" ref="K3973">_xlfn.IFS(J3973&gt;200,"Above Average",J3973&lt;155,"Below Average",TRUE,"Average")</f>
        <v>Below Average</v>
      </c>
      <c r="L3973" s="7">
        <v>12.186999999999999</v>
      </c>
      <c r="M3973" s="7" t="str" cm="1">
        <f t="array" ref="M3973">_xlfn.IFS(L3973&gt;9,"Above Average",L3973&lt;8,"Below Average",TRUE,"Average")</f>
        <v>Above Average</v>
      </c>
    </row>
    <row r="3974" spans="1:13" x14ac:dyDescent="0.3">
      <c r="A3974">
        <v>28</v>
      </c>
      <c r="B3974" s="21">
        <v>40991</v>
      </c>
      <c r="C3974" s="21" t="str">
        <f t="shared" si="62"/>
        <v>Mar</v>
      </c>
      <c r="D3974" s="6">
        <v>1216059.4099999999</v>
      </c>
      <c r="E3974" t="s">
        <v>155</v>
      </c>
      <c r="F3974" s="5">
        <v>56.26</v>
      </c>
      <c r="G3974" s="5" t="str" cm="1">
        <f t="array" ref="G3974">_xlfn.IFS(F3974&gt;=86,"Hot Week (More Than 85°F)",F3974&lt;50,"Cold Week (Less Than 50°F)",TRUE,"Normal Week")</f>
        <v>Normal Week</v>
      </c>
      <c r="H3974" s="2">
        <v>4.0380000000000003</v>
      </c>
      <c r="I3974" s="2" t="str" cm="1">
        <f t="array" ref="I3974">_xlfn.IFS(H3974&gt;3.5,"Above Average",H3974&lt;3,"Below Average",TRUE,"Average")</f>
        <v>Above Average</v>
      </c>
      <c r="J3974" s="1">
        <v>130.89664519999999</v>
      </c>
      <c r="K3974" s="1" t="str" cm="1">
        <f t="array" ref="K3974">_xlfn.IFS(J3974&gt;200,"Above Average",J3974&lt;155,"Below Average",TRUE,"Average")</f>
        <v>Below Average</v>
      </c>
      <c r="L3974" s="7">
        <v>12.186999999999999</v>
      </c>
      <c r="M3974" s="7" t="str" cm="1">
        <f t="array" ref="M3974">_xlfn.IFS(L3974&gt;9,"Above Average",L3974&lt;8,"Below Average",TRUE,"Average")</f>
        <v>Above Average</v>
      </c>
    </row>
    <row r="3975" spans="1:13" x14ac:dyDescent="0.3">
      <c r="A3975">
        <v>28</v>
      </c>
      <c r="B3975" s="21">
        <v>40998</v>
      </c>
      <c r="C3975" s="21" t="str">
        <f t="shared" si="62"/>
        <v>Mar</v>
      </c>
      <c r="D3975" s="6">
        <v>1209524.1100000001</v>
      </c>
      <c r="E3975" t="s">
        <v>155</v>
      </c>
      <c r="F3975" s="5">
        <v>64.36</v>
      </c>
      <c r="G3975" s="5" t="str" cm="1">
        <f t="array" ref="G3975">_xlfn.IFS(F3975&gt;=86,"Hot Week (More Than 85°F)",F3975&lt;50,"Cold Week (Less Than 50°F)",TRUE,"Normal Week")</f>
        <v>Normal Week</v>
      </c>
      <c r="H3975" s="2">
        <v>4.2939999999999996</v>
      </c>
      <c r="I3975" s="2" t="str" cm="1">
        <f t="array" ref="I3975">_xlfn.IFS(H3975&gt;3.5,"Above Average",H3975&lt;3,"Below Average",TRUE,"Average")</f>
        <v>Above Average</v>
      </c>
      <c r="J3975" s="1">
        <v>130.96709680000001</v>
      </c>
      <c r="K3975" s="1" t="str" cm="1">
        <f t="array" ref="K3975">_xlfn.IFS(J3975&gt;200,"Above Average",J3975&lt;155,"Below Average",TRUE,"Average")</f>
        <v>Below Average</v>
      </c>
      <c r="L3975" s="7">
        <v>12.186999999999999</v>
      </c>
      <c r="M3975" s="7" t="str" cm="1">
        <f t="array" ref="M3975">_xlfn.IFS(L3975&gt;9,"Above Average",L3975&lt;8,"Below Average",TRUE,"Average")</f>
        <v>Above Average</v>
      </c>
    </row>
    <row r="3976" spans="1:13" x14ac:dyDescent="0.3">
      <c r="A3976">
        <v>28</v>
      </c>
      <c r="B3976" s="21">
        <v>41005</v>
      </c>
      <c r="C3976" s="21" t="str">
        <f t="shared" si="62"/>
        <v>Apr</v>
      </c>
      <c r="D3976" s="6">
        <v>1559592.79</v>
      </c>
      <c r="E3976" t="s">
        <v>155</v>
      </c>
      <c r="F3976" s="5">
        <v>64.05</v>
      </c>
      <c r="G3976" s="5" t="str" cm="1">
        <f t="array" ref="G3976">_xlfn.IFS(F3976&gt;=86,"Hot Week (More Than 85°F)",F3976&lt;50,"Cold Week (Less Than 50°F)",TRUE,"Normal Week")</f>
        <v>Normal Week</v>
      </c>
      <c r="H3976" s="2">
        <v>4.1210000000000004</v>
      </c>
      <c r="I3976" s="2" t="str" cm="1">
        <f t="array" ref="I3976">_xlfn.IFS(H3976&gt;3.5,"Above Average",H3976&lt;3,"Below Average",TRUE,"Average")</f>
        <v>Above Average</v>
      </c>
      <c r="J3976" s="1">
        <v>131.03754839999999</v>
      </c>
      <c r="K3976" s="1" t="str" cm="1">
        <f t="array" ref="K3976">_xlfn.IFS(J3976&gt;200,"Above Average",J3976&lt;155,"Below Average",TRUE,"Average")</f>
        <v>Below Average</v>
      </c>
      <c r="L3976" s="7">
        <v>11.627000000000001</v>
      </c>
      <c r="M3976" s="7" t="str" cm="1">
        <f t="array" ref="M3976">_xlfn.IFS(L3976&gt;9,"Above Average",L3976&lt;8,"Below Average",TRUE,"Average")</f>
        <v>Above Average</v>
      </c>
    </row>
    <row r="3977" spans="1:13" x14ac:dyDescent="0.3">
      <c r="A3977">
        <v>28</v>
      </c>
      <c r="B3977" s="21">
        <v>41012</v>
      </c>
      <c r="C3977" s="21" t="str">
        <f t="shared" si="62"/>
        <v>Apr</v>
      </c>
      <c r="D3977" s="6">
        <v>1290684.95</v>
      </c>
      <c r="E3977" t="s">
        <v>155</v>
      </c>
      <c r="F3977" s="5">
        <v>64.28</v>
      </c>
      <c r="G3977" s="5" t="str" cm="1">
        <f t="array" ref="G3977">_xlfn.IFS(F3977&gt;=86,"Hot Week (More Than 85°F)",F3977&lt;50,"Cold Week (Less Than 50°F)",TRUE,"Normal Week")</f>
        <v>Normal Week</v>
      </c>
      <c r="H3977" s="2">
        <v>4.2539999999999996</v>
      </c>
      <c r="I3977" s="2" t="str" cm="1">
        <f t="array" ref="I3977">_xlfn.IFS(H3977&gt;3.5,"Above Average",H3977&lt;3,"Below Average",TRUE,"Average")</f>
        <v>Above Average</v>
      </c>
      <c r="J3977" s="1">
        <v>131.108</v>
      </c>
      <c r="K3977" s="1" t="str" cm="1">
        <f t="array" ref="K3977">_xlfn.IFS(J3977&gt;200,"Above Average",J3977&lt;155,"Below Average",TRUE,"Average")</f>
        <v>Below Average</v>
      </c>
      <c r="L3977" s="7">
        <v>11.627000000000001</v>
      </c>
      <c r="M3977" s="7" t="str" cm="1">
        <f t="array" ref="M3977">_xlfn.IFS(L3977&gt;9,"Above Average",L3977&lt;8,"Below Average",TRUE,"Average")</f>
        <v>Above Average</v>
      </c>
    </row>
    <row r="3978" spans="1:13" x14ac:dyDescent="0.3">
      <c r="A3978">
        <v>28</v>
      </c>
      <c r="B3978" s="21">
        <v>41019</v>
      </c>
      <c r="C3978" s="21" t="str">
        <f t="shared" si="62"/>
        <v>Apr</v>
      </c>
      <c r="D3978" s="6">
        <v>1180797.2</v>
      </c>
      <c r="E3978" t="s">
        <v>155</v>
      </c>
      <c r="F3978" s="5">
        <v>66.73</v>
      </c>
      <c r="G3978" s="5" t="str" cm="1">
        <f t="array" ref="G3978">_xlfn.IFS(F3978&gt;=86,"Hot Week (More Than 85°F)",F3978&lt;50,"Cold Week (Less Than 50°F)",TRUE,"Normal Week")</f>
        <v>Normal Week</v>
      </c>
      <c r="H3978" s="2">
        <v>4.2220000000000004</v>
      </c>
      <c r="I3978" s="2" t="str" cm="1">
        <f t="array" ref="I3978">_xlfn.IFS(H3978&gt;3.5,"Above Average",H3978&lt;3,"Below Average",TRUE,"Average")</f>
        <v>Above Average</v>
      </c>
      <c r="J3978" s="1">
        <v>131.11733330000001</v>
      </c>
      <c r="K3978" s="1" t="str" cm="1">
        <f t="array" ref="K3978">_xlfn.IFS(J3978&gt;200,"Above Average",J3978&lt;155,"Below Average",TRUE,"Average")</f>
        <v>Below Average</v>
      </c>
      <c r="L3978" s="7">
        <v>11.627000000000001</v>
      </c>
      <c r="M3978" s="7" t="str" cm="1">
        <f t="array" ref="M3978">_xlfn.IFS(L3978&gt;9,"Above Average",L3978&lt;8,"Below Average",TRUE,"Average")</f>
        <v>Above Average</v>
      </c>
    </row>
    <row r="3979" spans="1:13" x14ac:dyDescent="0.3">
      <c r="A3979">
        <v>28</v>
      </c>
      <c r="B3979" s="21">
        <v>41026</v>
      </c>
      <c r="C3979" s="21" t="str">
        <f t="shared" si="62"/>
        <v>Apr</v>
      </c>
      <c r="D3979" s="6">
        <v>1170456.1599999999</v>
      </c>
      <c r="E3979" t="s">
        <v>155</v>
      </c>
      <c r="F3979" s="5">
        <v>77.989999999999995</v>
      </c>
      <c r="G3979" s="5" t="str" cm="1">
        <f t="array" ref="G3979">_xlfn.IFS(F3979&gt;=86,"Hot Week (More Than 85°F)",F3979&lt;50,"Cold Week (Less Than 50°F)",TRUE,"Normal Week")</f>
        <v>Normal Week</v>
      </c>
      <c r="H3979" s="2">
        <v>4.1929999999999996</v>
      </c>
      <c r="I3979" s="2" t="str" cm="1">
        <f t="array" ref="I3979">_xlfn.IFS(H3979&gt;3.5,"Above Average",H3979&lt;3,"Below Average",TRUE,"Average")</f>
        <v>Above Average</v>
      </c>
      <c r="J3979" s="1">
        <v>131.12666669999999</v>
      </c>
      <c r="K3979" s="1" t="str" cm="1">
        <f t="array" ref="K3979">_xlfn.IFS(J3979&gt;200,"Above Average",J3979&lt;155,"Below Average",TRUE,"Average")</f>
        <v>Below Average</v>
      </c>
      <c r="L3979" s="7">
        <v>11.627000000000001</v>
      </c>
      <c r="M3979" s="7" t="str" cm="1">
        <f t="array" ref="M3979">_xlfn.IFS(L3979&gt;9,"Above Average",L3979&lt;8,"Below Average",TRUE,"Average")</f>
        <v>Above Average</v>
      </c>
    </row>
    <row r="3980" spans="1:13" x14ac:dyDescent="0.3">
      <c r="A3980">
        <v>28</v>
      </c>
      <c r="B3980" s="21">
        <v>41033</v>
      </c>
      <c r="C3980" s="21" t="str">
        <f t="shared" si="62"/>
        <v>May</v>
      </c>
      <c r="D3980" s="6">
        <v>1450628.85</v>
      </c>
      <c r="E3980" t="s">
        <v>155</v>
      </c>
      <c r="F3980" s="5">
        <v>76.03</v>
      </c>
      <c r="G3980" s="5" t="str" cm="1">
        <f t="array" ref="G3980">_xlfn.IFS(F3980&gt;=86,"Hot Week (More Than 85°F)",F3980&lt;50,"Cold Week (Less Than 50°F)",TRUE,"Normal Week")</f>
        <v>Normal Week</v>
      </c>
      <c r="H3980" s="2">
        <v>4.1710000000000003</v>
      </c>
      <c r="I3980" s="2" t="str" cm="1">
        <f t="array" ref="I3980">_xlfn.IFS(H3980&gt;3.5,"Above Average",H3980&lt;3,"Below Average",TRUE,"Average")</f>
        <v>Above Average</v>
      </c>
      <c r="J3980" s="1">
        <v>131.136</v>
      </c>
      <c r="K3980" s="1" t="str" cm="1">
        <f t="array" ref="K3980">_xlfn.IFS(J3980&gt;200,"Above Average",J3980&lt;155,"Below Average",TRUE,"Average")</f>
        <v>Below Average</v>
      </c>
      <c r="L3980" s="7">
        <v>11.627000000000001</v>
      </c>
      <c r="M3980" s="7" t="str" cm="1">
        <f t="array" ref="M3980">_xlfn.IFS(L3980&gt;9,"Above Average",L3980&lt;8,"Below Average",TRUE,"Average")</f>
        <v>Above Average</v>
      </c>
    </row>
    <row r="3981" spans="1:13" x14ac:dyDescent="0.3">
      <c r="A3981">
        <v>28</v>
      </c>
      <c r="B3981" s="21">
        <v>41040</v>
      </c>
      <c r="C3981" s="21" t="str">
        <f t="shared" si="62"/>
        <v>May</v>
      </c>
      <c r="D3981" s="6">
        <v>1264575.18</v>
      </c>
      <c r="E3981" t="s">
        <v>155</v>
      </c>
      <c r="F3981" s="5">
        <v>77.27</v>
      </c>
      <c r="G3981" s="5" t="str" cm="1">
        <f t="array" ref="G3981">_xlfn.IFS(F3981&gt;=86,"Hot Week (More Than 85°F)",F3981&lt;50,"Cold Week (Less Than 50°F)",TRUE,"Normal Week")</f>
        <v>Normal Week</v>
      </c>
      <c r="H3981" s="2">
        <v>4.1859999999999999</v>
      </c>
      <c r="I3981" s="2" t="str" cm="1">
        <f t="array" ref="I3981">_xlfn.IFS(H3981&gt;3.5,"Above Average",H3981&lt;3,"Below Average",TRUE,"Average")</f>
        <v>Above Average</v>
      </c>
      <c r="J3981" s="1">
        <v>131.1453333</v>
      </c>
      <c r="K3981" s="1" t="str" cm="1">
        <f t="array" ref="K3981">_xlfn.IFS(J3981&gt;200,"Above Average",J3981&lt;155,"Below Average",TRUE,"Average")</f>
        <v>Below Average</v>
      </c>
      <c r="L3981" s="7">
        <v>11.627000000000001</v>
      </c>
      <c r="M3981" s="7" t="str" cm="1">
        <f t="array" ref="M3981">_xlfn.IFS(L3981&gt;9,"Above Average",L3981&lt;8,"Below Average",TRUE,"Average")</f>
        <v>Above Average</v>
      </c>
    </row>
    <row r="3982" spans="1:13" x14ac:dyDescent="0.3">
      <c r="A3982">
        <v>28</v>
      </c>
      <c r="B3982" s="21">
        <v>41047</v>
      </c>
      <c r="C3982" s="21" t="str">
        <f t="shared" si="62"/>
        <v>May</v>
      </c>
      <c r="D3982" s="6">
        <v>1213310.45</v>
      </c>
      <c r="E3982" t="s">
        <v>155</v>
      </c>
      <c r="F3982" s="5">
        <v>84.51</v>
      </c>
      <c r="G3982" s="5" t="str" cm="1">
        <f t="array" ref="G3982">_xlfn.IFS(F3982&gt;=86,"Hot Week (More Than 85°F)",F3982&lt;50,"Cold Week (Less Than 50°F)",TRUE,"Normal Week")</f>
        <v>Normal Week</v>
      </c>
      <c r="H3982" s="2">
        <v>4.1100000000000003</v>
      </c>
      <c r="I3982" s="2" t="str" cm="1">
        <f t="array" ref="I3982">_xlfn.IFS(H3982&gt;3.5,"Above Average",H3982&lt;3,"Below Average",TRUE,"Average")</f>
        <v>Above Average</v>
      </c>
      <c r="J3982" s="1">
        <v>131.09832259999999</v>
      </c>
      <c r="K3982" s="1" t="str" cm="1">
        <f t="array" ref="K3982">_xlfn.IFS(J3982&gt;200,"Above Average",J3982&lt;155,"Below Average",TRUE,"Average")</f>
        <v>Below Average</v>
      </c>
      <c r="L3982" s="7">
        <v>11.627000000000001</v>
      </c>
      <c r="M3982" s="7" t="str" cm="1">
        <f t="array" ref="M3982">_xlfn.IFS(L3982&gt;9,"Above Average",L3982&lt;8,"Below Average",TRUE,"Average")</f>
        <v>Above Average</v>
      </c>
    </row>
    <row r="3983" spans="1:13" x14ac:dyDescent="0.3">
      <c r="A3983">
        <v>28</v>
      </c>
      <c r="B3983" s="21">
        <v>41054</v>
      </c>
      <c r="C3983" s="21" t="str">
        <f t="shared" si="62"/>
        <v>May</v>
      </c>
      <c r="D3983" s="6">
        <v>1151214.4099999999</v>
      </c>
      <c r="E3983" t="s">
        <v>155</v>
      </c>
      <c r="F3983" s="5">
        <v>83.84</v>
      </c>
      <c r="G3983" s="5" t="str" cm="1">
        <f t="array" ref="G3983">_xlfn.IFS(F3983&gt;=86,"Hot Week (More Than 85°F)",F3983&lt;50,"Cold Week (Less Than 50°F)",TRUE,"Normal Week")</f>
        <v>Normal Week</v>
      </c>
      <c r="H3983" s="2">
        <v>4.2930000000000001</v>
      </c>
      <c r="I3983" s="2" t="str" cm="1">
        <f t="array" ref="I3983">_xlfn.IFS(H3983&gt;3.5,"Above Average",H3983&lt;3,"Below Average",TRUE,"Average")</f>
        <v>Above Average</v>
      </c>
      <c r="J3983" s="1">
        <v>131.02877419999999</v>
      </c>
      <c r="K3983" s="1" t="str" cm="1">
        <f t="array" ref="K3983">_xlfn.IFS(J3983&gt;200,"Above Average",J3983&lt;155,"Below Average",TRUE,"Average")</f>
        <v>Below Average</v>
      </c>
      <c r="L3983" s="7">
        <v>11.627000000000001</v>
      </c>
      <c r="M3983" s="7" t="str" cm="1">
        <f t="array" ref="M3983">_xlfn.IFS(L3983&gt;9,"Above Average",L3983&lt;8,"Below Average",TRUE,"Average")</f>
        <v>Above Average</v>
      </c>
    </row>
    <row r="3984" spans="1:13" x14ac:dyDescent="0.3">
      <c r="A3984">
        <v>28</v>
      </c>
      <c r="B3984" s="21">
        <v>41061</v>
      </c>
      <c r="C3984" s="21" t="str">
        <f t="shared" si="62"/>
        <v>Jun</v>
      </c>
      <c r="D3984" s="6">
        <v>1245480.95</v>
      </c>
      <c r="E3984" t="s">
        <v>155</v>
      </c>
      <c r="F3984" s="5">
        <v>78.11</v>
      </c>
      <c r="G3984" s="5" t="str" cm="1">
        <f t="array" ref="G3984">_xlfn.IFS(F3984&gt;=86,"Hot Week (More Than 85°F)",F3984&lt;50,"Cold Week (Less Than 50°F)",TRUE,"Normal Week")</f>
        <v>Normal Week</v>
      </c>
      <c r="H3984" s="2">
        <v>4.2770000000000001</v>
      </c>
      <c r="I3984" s="2" t="str" cm="1">
        <f t="array" ref="I3984">_xlfn.IFS(H3984&gt;3.5,"Above Average",H3984&lt;3,"Below Average",TRUE,"Average")</f>
        <v>Above Average</v>
      </c>
      <c r="J3984" s="1">
        <v>130.95922580000001</v>
      </c>
      <c r="K3984" s="1" t="str" cm="1">
        <f t="array" ref="K3984">_xlfn.IFS(J3984&gt;200,"Above Average",J3984&lt;155,"Below Average",TRUE,"Average")</f>
        <v>Below Average</v>
      </c>
      <c r="L3984" s="7">
        <v>11.627000000000001</v>
      </c>
      <c r="M3984" s="7" t="str" cm="1">
        <f t="array" ref="M3984">_xlfn.IFS(L3984&gt;9,"Above Average",L3984&lt;8,"Below Average",TRUE,"Average")</f>
        <v>Above Average</v>
      </c>
    </row>
    <row r="3985" spans="1:13" x14ac:dyDescent="0.3">
      <c r="A3985">
        <v>28</v>
      </c>
      <c r="B3985" s="21">
        <v>41068</v>
      </c>
      <c r="C3985" s="21" t="str">
        <f t="shared" si="62"/>
        <v>Jun</v>
      </c>
      <c r="D3985" s="6">
        <v>1440687.69</v>
      </c>
      <c r="E3985" t="s">
        <v>155</v>
      </c>
      <c r="F3985" s="5">
        <v>84.83</v>
      </c>
      <c r="G3985" s="5" t="str" cm="1">
        <f t="array" ref="G3985">_xlfn.IFS(F3985&gt;=86,"Hot Week (More Than 85°F)",F3985&lt;50,"Cold Week (Less Than 50°F)",TRUE,"Normal Week")</f>
        <v>Normal Week</v>
      </c>
      <c r="H3985" s="2">
        <v>4.1029999999999998</v>
      </c>
      <c r="I3985" s="2" t="str" cm="1">
        <f t="array" ref="I3985">_xlfn.IFS(H3985&gt;3.5,"Above Average",H3985&lt;3,"Below Average",TRUE,"Average")</f>
        <v>Above Average</v>
      </c>
      <c r="J3985" s="1">
        <v>130.88967740000001</v>
      </c>
      <c r="K3985" s="1" t="str" cm="1">
        <f t="array" ref="K3985">_xlfn.IFS(J3985&gt;200,"Above Average",J3985&lt;155,"Below Average",TRUE,"Average")</f>
        <v>Below Average</v>
      </c>
      <c r="L3985" s="7">
        <v>11.627000000000001</v>
      </c>
      <c r="M3985" s="7" t="str" cm="1">
        <f t="array" ref="M3985">_xlfn.IFS(L3985&gt;9,"Above Average",L3985&lt;8,"Below Average",TRUE,"Average")</f>
        <v>Above Average</v>
      </c>
    </row>
    <row r="3986" spans="1:13" x14ac:dyDescent="0.3">
      <c r="A3986">
        <v>28</v>
      </c>
      <c r="B3986" s="21">
        <v>41075</v>
      </c>
      <c r="C3986" s="21" t="str">
        <f t="shared" si="62"/>
        <v>Jun</v>
      </c>
      <c r="D3986" s="6">
        <v>1229760.97</v>
      </c>
      <c r="E3986" t="s">
        <v>155</v>
      </c>
      <c r="F3986" s="5">
        <v>85.94</v>
      </c>
      <c r="G3986" s="5" t="str" cm="1">
        <f t="array" ref="G3986">_xlfn.IFS(F3986&gt;=86,"Hot Week (More Than 85°F)",F3986&lt;50,"Cold Week (Less Than 50°F)",TRUE,"Normal Week")</f>
        <v>Normal Week</v>
      </c>
      <c r="H3986" s="2">
        <v>4.1440000000000001</v>
      </c>
      <c r="I3986" s="2" t="str" cm="1">
        <f t="array" ref="I3986">_xlfn.IFS(H3986&gt;3.5,"Above Average",H3986&lt;3,"Below Average",TRUE,"Average")</f>
        <v>Above Average</v>
      </c>
      <c r="J3986" s="1">
        <v>130.82953330000001</v>
      </c>
      <c r="K3986" s="1" t="str" cm="1">
        <f t="array" ref="K3986">_xlfn.IFS(J3986&gt;200,"Above Average",J3986&lt;155,"Below Average",TRUE,"Average")</f>
        <v>Below Average</v>
      </c>
      <c r="L3986" s="7">
        <v>11.627000000000001</v>
      </c>
      <c r="M3986" s="7" t="str" cm="1">
        <f t="array" ref="M3986">_xlfn.IFS(L3986&gt;9,"Above Average",L3986&lt;8,"Below Average",TRUE,"Average")</f>
        <v>Above Average</v>
      </c>
    </row>
    <row r="3987" spans="1:13" x14ac:dyDescent="0.3">
      <c r="A3987">
        <v>28</v>
      </c>
      <c r="B3987" s="21">
        <v>41082</v>
      </c>
      <c r="C3987" s="21" t="str">
        <f t="shared" si="62"/>
        <v>Jun</v>
      </c>
      <c r="D3987" s="6">
        <v>1180671.55</v>
      </c>
      <c r="E3987" t="s">
        <v>155</v>
      </c>
      <c r="F3987" s="5">
        <v>91.61</v>
      </c>
      <c r="G3987" s="5" t="str" cm="1">
        <f t="array" ref="G3987">_xlfn.IFS(F3987&gt;=86,"Hot Week (More Than 85°F)",F3987&lt;50,"Cold Week (Less Than 50°F)",TRUE,"Normal Week")</f>
        <v>Hot Week (More Than 85°F)</v>
      </c>
      <c r="H3987" s="2">
        <v>4.0140000000000002</v>
      </c>
      <c r="I3987" s="2" t="str" cm="1">
        <f t="array" ref="I3987">_xlfn.IFS(H3987&gt;3.5,"Above Average",H3987&lt;3,"Below Average",TRUE,"Average")</f>
        <v>Above Average</v>
      </c>
      <c r="J3987" s="1">
        <v>130.7929</v>
      </c>
      <c r="K3987" s="1" t="str" cm="1">
        <f t="array" ref="K3987">_xlfn.IFS(J3987&gt;200,"Above Average",J3987&lt;155,"Below Average",TRUE,"Average")</f>
        <v>Below Average</v>
      </c>
      <c r="L3987" s="7">
        <v>11.627000000000001</v>
      </c>
      <c r="M3987" s="7" t="str" cm="1">
        <f t="array" ref="M3987">_xlfn.IFS(L3987&gt;9,"Above Average",L3987&lt;8,"Below Average",TRUE,"Average")</f>
        <v>Above Average</v>
      </c>
    </row>
    <row r="3988" spans="1:13" x14ac:dyDescent="0.3">
      <c r="A3988">
        <v>28</v>
      </c>
      <c r="B3988" s="21">
        <v>41089</v>
      </c>
      <c r="C3988" s="21" t="str">
        <f t="shared" si="62"/>
        <v>Jun</v>
      </c>
      <c r="D3988" s="6">
        <v>1129031.98</v>
      </c>
      <c r="E3988" t="s">
        <v>155</v>
      </c>
      <c r="F3988" s="5">
        <v>90.47</v>
      </c>
      <c r="G3988" s="5" t="str" cm="1">
        <f t="array" ref="G3988">_xlfn.IFS(F3988&gt;=86,"Hot Week (More Than 85°F)",F3988&lt;50,"Cold Week (Less Than 50°F)",TRUE,"Normal Week")</f>
        <v>Hot Week (More Than 85°F)</v>
      </c>
      <c r="H3988" s="2">
        <v>3.875</v>
      </c>
      <c r="I3988" s="2" t="str" cm="1">
        <f t="array" ref="I3988">_xlfn.IFS(H3988&gt;3.5,"Above Average",H3988&lt;3,"Below Average",TRUE,"Average")</f>
        <v>Above Average</v>
      </c>
      <c r="J3988" s="1">
        <v>130.7562667</v>
      </c>
      <c r="K3988" s="1" t="str" cm="1">
        <f t="array" ref="K3988">_xlfn.IFS(J3988&gt;200,"Above Average",J3988&lt;155,"Below Average",TRUE,"Average")</f>
        <v>Below Average</v>
      </c>
      <c r="L3988" s="7">
        <v>11.627000000000001</v>
      </c>
      <c r="M3988" s="7" t="str" cm="1">
        <f t="array" ref="M3988">_xlfn.IFS(L3988&gt;9,"Above Average",L3988&lt;8,"Below Average",TRUE,"Average")</f>
        <v>Above Average</v>
      </c>
    </row>
    <row r="3989" spans="1:13" x14ac:dyDescent="0.3">
      <c r="A3989">
        <v>28</v>
      </c>
      <c r="B3989" s="21">
        <v>41096</v>
      </c>
      <c r="C3989" s="21" t="str">
        <f t="shared" si="62"/>
        <v>Jul</v>
      </c>
      <c r="D3989" s="6">
        <v>1500863.54</v>
      </c>
      <c r="E3989" t="s">
        <v>155</v>
      </c>
      <c r="F3989" s="5">
        <v>89.13</v>
      </c>
      <c r="G3989" s="5" t="str" cm="1">
        <f t="array" ref="G3989">_xlfn.IFS(F3989&gt;=86,"Hot Week (More Than 85°F)",F3989&lt;50,"Cold Week (Less Than 50°F)",TRUE,"Normal Week")</f>
        <v>Hot Week (More Than 85°F)</v>
      </c>
      <c r="H3989" s="2">
        <v>3.7650000000000001</v>
      </c>
      <c r="I3989" s="2" t="str" cm="1">
        <f t="array" ref="I3989">_xlfn.IFS(H3989&gt;3.5,"Above Average",H3989&lt;3,"Below Average",TRUE,"Average")</f>
        <v>Above Average</v>
      </c>
      <c r="J3989" s="1">
        <v>130.7196333</v>
      </c>
      <c r="K3989" s="1" t="str" cm="1">
        <f t="array" ref="K3989">_xlfn.IFS(J3989&gt;200,"Above Average",J3989&lt;155,"Below Average",TRUE,"Average")</f>
        <v>Below Average</v>
      </c>
      <c r="L3989" s="7">
        <v>10.926</v>
      </c>
      <c r="M3989" s="7" t="str" cm="1">
        <f t="array" ref="M3989">_xlfn.IFS(L3989&gt;9,"Above Average",L3989&lt;8,"Below Average",TRUE,"Average")</f>
        <v>Above Average</v>
      </c>
    </row>
    <row r="3990" spans="1:13" x14ac:dyDescent="0.3">
      <c r="A3990">
        <v>28</v>
      </c>
      <c r="B3990" s="21">
        <v>41103</v>
      </c>
      <c r="C3990" s="21" t="str">
        <f t="shared" si="62"/>
        <v>Jul</v>
      </c>
      <c r="D3990" s="6">
        <v>1179915.04</v>
      </c>
      <c r="E3990" t="s">
        <v>155</v>
      </c>
      <c r="F3990" s="5">
        <v>95.61</v>
      </c>
      <c r="G3990" s="5" t="str" cm="1">
        <f t="array" ref="G3990">_xlfn.IFS(F3990&gt;=86,"Hot Week (More Than 85°F)",F3990&lt;50,"Cold Week (Less Than 50°F)",TRUE,"Normal Week")</f>
        <v>Hot Week (More Than 85°F)</v>
      </c>
      <c r="H3990" s="2">
        <v>3.7229999999999999</v>
      </c>
      <c r="I3990" s="2" t="str" cm="1">
        <f t="array" ref="I3990">_xlfn.IFS(H3990&gt;3.5,"Above Average",H3990&lt;3,"Below Average",TRUE,"Average")</f>
        <v>Above Average</v>
      </c>
      <c r="J3990" s="1">
        <v>130.68299999999999</v>
      </c>
      <c r="K3990" s="1" t="str" cm="1">
        <f t="array" ref="K3990">_xlfn.IFS(J3990&gt;200,"Above Average",J3990&lt;155,"Below Average",TRUE,"Average")</f>
        <v>Below Average</v>
      </c>
      <c r="L3990" s="7">
        <v>10.926</v>
      </c>
      <c r="M3990" s="7" t="str" cm="1">
        <f t="array" ref="M3990">_xlfn.IFS(L3990&gt;9,"Above Average",L3990&lt;8,"Below Average",TRUE,"Average")</f>
        <v>Above Average</v>
      </c>
    </row>
    <row r="3991" spans="1:13" x14ac:dyDescent="0.3">
      <c r="A3991">
        <v>28</v>
      </c>
      <c r="B3991" s="21">
        <v>41110</v>
      </c>
      <c r="C3991" s="21" t="str">
        <f t="shared" si="62"/>
        <v>Jul</v>
      </c>
      <c r="D3991" s="6">
        <v>1149427.48</v>
      </c>
      <c r="E3991" t="s">
        <v>155</v>
      </c>
      <c r="F3991" s="5">
        <v>85.53</v>
      </c>
      <c r="G3991" s="5" t="str" cm="1">
        <f t="array" ref="G3991">_xlfn.IFS(F3991&gt;=86,"Hot Week (More Than 85°F)",F3991&lt;50,"Cold Week (Less Than 50°F)",TRUE,"Normal Week")</f>
        <v>Normal Week</v>
      </c>
      <c r="H3991" s="2">
        <v>3.726</v>
      </c>
      <c r="I3991" s="2" t="str" cm="1">
        <f t="array" ref="I3991">_xlfn.IFS(H3991&gt;3.5,"Above Average",H3991&lt;3,"Below Average",TRUE,"Average")</f>
        <v>Above Average</v>
      </c>
      <c r="J3991" s="1">
        <v>130.70129030000001</v>
      </c>
      <c r="K3991" s="1" t="str" cm="1">
        <f t="array" ref="K3991">_xlfn.IFS(J3991&gt;200,"Above Average",J3991&lt;155,"Below Average",TRUE,"Average")</f>
        <v>Below Average</v>
      </c>
      <c r="L3991" s="7">
        <v>10.926</v>
      </c>
      <c r="M3991" s="7" t="str" cm="1">
        <f t="array" ref="M3991">_xlfn.IFS(L3991&gt;9,"Above Average",L3991&lt;8,"Below Average",TRUE,"Average")</f>
        <v>Above Average</v>
      </c>
    </row>
    <row r="3992" spans="1:13" x14ac:dyDescent="0.3">
      <c r="A3992">
        <v>28</v>
      </c>
      <c r="B3992" s="21">
        <v>41117</v>
      </c>
      <c r="C3992" s="21" t="str">
        <f t="shared" si="62"/>
        <v>Jul</v>
      </c>
      <c r="D3992" s="6">
        <v>1135035.0900000001</v>
      </c>
      <c r="E3992" t="s">
        <v>155</v>
      </c>
      <c r="F3992" s="5">
        <v>93.47</v>
      </c>
      <c r="G3992" s="5" t="str" cm="1">
        <f t="array" ref="G3992">_xlfn.IFS(F3992&gt;=86,"Hot Week (More Than 85°F)",F3992&lt;50,"Cold Week (Less Than 50°F)",TRUE,"Normal Week")</f>
        <v>Hot Week (More Than 85°F)</v>
      </c>
      <c r="H3992" s="2">
        <v>3.7690000000000001</v>
      </c>
      <c r="I3992" s="2" t="str" cm="1">
        <f t="array" ref="I3992">_xlfn.IFS(H3992&gt;3.5,"Above Average",H3992&lt;3,"Below Average",TRUE,"Average")</f>
        <v>Above Average</v>
      </c>
      <c r="J3992" s="1">
        <v>130.7195806</v>
      </c>
      <c r="K3992" s="1" t="str" cm="1">
        <f t="array" ref="K3992">_xlfn.IFS(J3992&gt;200,"Above Average",J3992&lt;155,"Below Average",TRUE,"Average")</f>
        <v>Below Average</v>
      </c>
      <c r="L3992" s="7">
        <v>10.926</v>
      </c>
      <c r="M3992" s="7" t="str" cm="1">
        <f t="array" ref="M3992">_xlfn.IFS(L3992&gt;9,"Above Average",L3992&lt;8,"Below Average",TRUE,"Average")</f>
        <v>Above Average</v>
      </c>
    </row>
    <row r="3993" spans="1:13" x14ac:dyDescent="0.3">
      <c r="A3993">
        <v>28</v>
      </c>
      <c r="B3993" s="21">
        <v>41124</v>
      </c>
      <c r="C3993" s="21" t="str">
        <f t="shared" si="62"/>
        <v>Aug</v>
      </c>
      <c r="D3993" s="6">
        <v>1376520.1</v>
      </c>
      <c r="E3993" t="s">
        <v>155</v>
      </c>
      <c r="F3993" s="5">
        <v>88.16</v>
      </c>
      <c r="G3993" s="5" t="str" cm="1">
        <f t="array" ref="G3993">_xlfn.IFS(F3993&gt;=86,"Hot Week (More Than 85°F)",F3993&lt;50,"Cold Week (Less Than 50°F)",TRUE,"Normal Week")</f>
        <v>Hot Week (More Than 85°F)</v>
      </c>
      <c r="H3993" s="2">
        <v>3.76</v>
      </c>
      <c r="I3993" s="2" t="str" cm="1">
        <f t="array" ref="I3993">_xlfn.IFS(H3993&gt;3.5,"Above Average",H3993&lt;3,"Below Average",TRUE,"Average")</f>
        <v>Above Average</v>
      </c>
      <c r="J3993" s="1">
        <v>130.73787100000001</v>
      </c>
      <c r="K3993" s="1" t="str" cm="1">
        <f t="array" ref="K3993">_xlfn.IFS(J3993&gt;200,"Above Average",J3993&lt;155,"Below Average",TRUE,"Average")</f>
        <v>Below Average</v>
      </c>
      <c r="L3993" s="7">
        <v>10.926</v>
      </c>
      <c r="M3993" s="7" t="str" cm="1">
        <f t="array" ref="M3993">_xlfn.IFS(L3993&gt;9,"Above Average",L3993&lt;8,"Below Average",TRUE,"Average")</f>
        <v>Above Average</v>
      </c>
    </row>
    <row r="3994" spans="1:13" x14ac:dyDescent="0.3">
      <c r="A3994">
        <v>28</v>
      </c>
      <c r="B3994" s="21">
        <v>41131</v>
      </c>
      <c r="C3994" s="21" t="str">
        <f t="shared" si="62"/>
        <v>Aug</v>
      </c>
      <c r="D3994" s="6">
        <v>1269113.4099999999</v>
      </c>
      <c r="E3994" t="s">
        <v>155</v>
      </c>
      <c r="F3994" s="5">
        <v>95.91</v>
      </c>
      <c r="G3994" s="5" t="str" cm="1">
        <f t="array" ref="G3994">_xlfn.IFS(F3994&gt;=86,"Hot Week (More Than 85°F)",F3994&lt;50,"Cold Week (Less Than 50°F)",TRUE,"Normal Week")</f>
        <v>Hot Week (More Than 85°F)</v>
      </c>
      <c r="H3994" s="2">
        <v>3.8109999999999999</v>
      </c>
      <c r="I3994" s="2" t="str" cm="1">
        <f t="array" ref="I3994">_xlfn.IFS(H3994&gt;3.5,"Above Average",H3994&lt;3,"Below Average",TRUE,"Average")</f>
        <v>Above Average</v>
      </c>
      <c r="J3994" s="1">
        <v>130.7561613</v>
      </c>
      <c r="K3994" s="1" t="str" cm="1">
        <f t="array" ref="K3994">_xlfn.IFS(J3994&gt;200,"Above Average",J3994&lt;155,"Below Average",TRUE,"Average")</f>
        <v>Below Average</v>
      </c>
      <c r="L3994" s="7">
        <v>10.926</v>
      </c>
      <c r="M3994" s="7" t="str" cm="1">
        <f t="array" ref="M3994">_xlfn.IFS(L3994&gt;9,"Above Average",L3994&lt;8,"Below Average",TRUE,"Average")</f>
        <v>Above Average</v>
      </c>
    </row>
    <row r="3995" spans="1:13" x14ac:dyDescent="0.3">
      <c r="A3995">
        <v>28</v>
      </c>
      <c r="B3995" s="21">
        <v>41138</v>
      </c>
      <c r="C3995" s="21" t="str">
        <f t="shared" si="62"/>
        <v>Aug</v>
      </c>
      <c r="D3995" s="6">
        <v>1184198.4099999999</v>
      </c>
      <c r="E3995" t="s">
        <v>155</v>
      </c>
      <c r="F3995" s="5">
        <v>94.87</v>
      </c>
      <c r="G3995" s="5" t="str" cm="1">
        <f t="array" ref="G3995">_xlfn.IFS(F3995&gt;=86,"Hot Week (More Than 85°F)",F3995&lt;50,"Cold Week (Less Than 50°F)",TRUE,"Normal Week")</f>
        <v>Hot Week (More Than 85°F)</v>
      </c>
      <c r="H3995" s="2">
        <v>4.0019999999999998</v>
      </c>
      <c r="I3995" s="2" t="str" cm="1">
        <f t="array" ref="I3995">_xlfn.IFS(H3995&gt;3.5,"Above Average",H3995&lt;3,"Below Average",TRUE,"Average")</f>
        <v>Above Average</v>
      </c>
      <c r="J3995" s="1">
        <v>130.79096770000001</v>
      </c>
      <c r="K3995" s="1" t="str" cm="1">
        <f t="array" ref="K3995">_xlfn.IFS(J3995&gt;200,"Above Average",J3995&lt;155,"Below Average",TRUE,"Average")</f>
        <v>Below Average</v>
      </c>
      <c r="L3995" s="7">
        <v>10.926</v>
      </c>
      <c r="M3995" s="7" t="str" cm="1">
        <f t="array" ref="M3995">_xlfn.IFS(L3995&gt;9,"Above Average",L3995&lt;8,"Below Average",TRUE,"Average")</f>
        <v>Above Average</v>
      </c>
    </row>
    <row r="3996" spans="1:13" x14ac:dyDescent="0.3">
      <c r="A3996">
        <v>28</v>
      </c>
      <c r="B3996" s="21">
        <v>41145</v>
      </c>
      <c r="C3996" s="21" t="str">
        <f t="shared" si="62"/>
        <v>Aug</v>
      </c>
      <c r="D3996" s="6">
        <v>1199309.5900000001</v>
      </c>
      <c r="E3996" t="s">
        <v>155</v>
      </c>
      <c r="F3996" s="5">
        <v>85.32</v>
      </c>
      <c r="G3996" s="5" t="str" cm="1">
        <f t="array" ref="G3996">_xlfn.IFS(F3996&gt;=86,"Hot Week (More Than 85°F)",F3996&lt;50,"Cold Week (Less Than 50°F)",TRUE,"Normal Week")</f>
        <v>Normal Week</v>
      </c>
      <c r="H3996" s="2">
        <v>4.0549999999999997</v>
      </c>
      <c r="I3996" s="2" t="str" cm="1">
        <f t="array" ref="I3996">_xlfn.IFS(H3996&gt;3.5,"Above Average",H3996&lt;3,"Below Average",TRUE,"Average")</f>
        <v>Above Average</v>
      </c>
      <c r="J3996" s="1">
        <v>130.8381613</v>
      </c>
      <c r="K3996" s="1" t="str" cm="1">
        <f t="array" ref="K3996">_xlfn.IFS(J3996&gt;200,"Above Average",J3996&lt;155,"Below Average",TRUE,"Average")</f>
        <v>Below Average</v>
      </c>
      <c r="L3996" s="7">
        <v>10.926</v>
      </c>
      <c r="M3996" s="7" t="str" cm="1">
        <f t="array" ref="M3996">_xlfn.IFS(L3996&gt;9,"Above Average",L3996&lt;8,"Below Average",TRUE,"Average")</f>
        <v>Above Average</v>
      </c>
    </row>
    <row r="3997" spans="1:13" x14ac:dyDescent="0.3">
      <c r="A3997">
        <v>28</v>
      </c>
      <c r="B3997" s="21">
        <v>41152</v>
      </c>
      <c r="C3997" s="21" t="str">
        <f t="shared" si="62"/>
        <v>Aug</v>
      </c>
      <c r="D3997" s="6">
        <v>1227118.75</v>
      </c>
      <c r="E3997" t="s">
        <v>155</v>
      </c>
      <c r="F3997" s="5">
        <v>89.78</v>
      </c>
      <c r="G3997" s="5" t="str" cm="1">
        <f t="array" ref="G3997">_xlfn.IFS(F3997&gt;=86,"Hot Week (More Than 85°F)",F3997&lt;50,"Cold Week (Less Than 50°F)",TRUE,"Normal Week")</f>
        <v>Hot Week (More Than 85°F)</v>
      </c>
      <c r="H3997" s="2">
        <v>4.093</v>
      </c>
      <c r="I3997" s="2" t="str" cm="1">
        <f t="array" ref="I3997">_xlfn.IFS(H3997&gt;3.5,"Above Average",H3997&lt;3,"Below Average",TRUE,"Average")</f>
        <v>Above Average</v>
      </c>
      <c r="J3997" s="1">
        <v>130.88535479999999</v>
      </c>
      <c r="K3997" s="1" t="str" cm="1">
        <f t="array" ref="K3997">_xlfn.IFS(J3997&gt;200,"Above Average",J3997&lt;155,"Below Average",TRUE,"Average")</f>
        <v>Below Average</v>
      </c>
      <c r="L3997" s="7">
        <v>10.926</v>
      </c>
      <c r="M3997" s="7" t="str" cm="1">
        <f t="array" ref="M3997">_xlfn.IFS(L3997&gt;9,"Above Average",L3997&lt;8,"Below Average",TRUE,"Average")</f>
        <v>Above Average</v>
      </c>
    </row>
    <row r="3998" spans="1:13" x14ac:dyDescent="0.3">
      <c r="A3998">
        <v>28</v>
      </c>
      <c r="B3998" s="21">
        <v>41159</v>
      </c>
      <c r="C3998" s="21" t="str">
        <f t="shared" si="62"/>
        <v>Sep</v>
      </c>
      <c r="D3998" s="6">
        <v>1469693.99</v>
      </c>
      <c r="E3998" t="s">
        <v>156</v>
      </c>
      <c r="F3998" s="5">
        <v>88.52</v>
      </c>
      <c r="G3998" s="5" t="str" cm="1">
        <f t="array" ref="G3998">_xlfn.IFS(F3998&gt;=86,"Hot Week (More Than 85°F)",F3998&lt;50,"Cold Week (Less Than 50°F)",TRUE,"Normal Week")</f>
        <v>Hot Week (More Than 85°F)</v>
      </c>
      <c r="H3998" s="2">
        <v>4.1239999999999997</v>
      </c>
      <c r="I3998" s="2" t="str" cm="1">
        <f t="array" ref="I3998">_xlfn.IFS(H3998&gt;3.5,"Above Average",H3998&lt;3,"Below Average",TRUE,"Average")</f>
        <v>Above Average</v>
      </c>
      <c r="J3998" s="1">
        <v>130.9325484</v>
      </c>
      <c r="K3998" s="1" t="str" cm="1">
        <f t="array" ref="K3998">_xlfn.IFS(J3998&gt;200,"Above Average",J3998&lt;155,"Below Average",TRUE,"Average")</f>
        <v>Below Average</v>
      </c>
      <c r="L3998" s="7">
        <v>10.926</v>
      </c>
      <c r="M3998" s="7" t="str" cm="1">
        <f t="array" ref="M3998">_xlfn.IFS(L3998&gt;9,"Above Average",L3998&lt;8,"Below Average",TRUE,"Average")</f>
        <v>Above Average</v>
      </c>
    </row>
    <row r="3999" spans="1:13" x14ac:dyDescent="0.3">
      <c r="A3999">
        <v>28</v>
      </c>
      <c r="B3999" s="21">
        <v>41166</v>
      </c>
      <c r="C3999" s="21" t="str">
        <f t="shared" si="62"/>
        <v>Sep</v>
      </c>
      <c r="D3999" s="6">
        <v>1124660.77</v>
      </c>
      <c r="E3999" t="s">
        <v>155</v>
      </c>
      <c r="F3999" s="5">
        <v>83.64</v>
      </c>
      <c r="G3999" s="5" t="str" cm="1">
        <f t="array" ref="G3999">_xlfn.IFS(F3999&gt;=86,"Hot Week (More Than 85°F)",F3999&lt;50,"Cold Week (Less Than 50°F)",TRUE,"Normal Week")</f>
        <v>Normal Week</v>
      </c>
      <c r="H3999" s="2">
        <v>4.133</v>
      </c>
      <c r="I3999" s="2" t="str" cm="1">
        <f t="array" ref="I3999">_xlfn.IFS(H3999&gt;3.5,"Above Average",H3999&lt;3,"Below Average",TRUE,"Average")</f>
        <v>Above Average</v>
      </c>
      <c r="J3999" s="1">
        <v>130.97766669999999</v>
      </c>
      <c r="K3999" s="1" t="str" cm="1">
        <f t="array" ref="K3999">_xlfn.IFS(J3999&gt;200,"Above Average",J3999&lt;155,"Below Average",TRUE,"Average")</f>
        <v>Below Average</v>
      </c>
      <c r="L3999" s="7">
        <v>10.926</v>
      </c>
      <c r="M3999" s="7" t="str" cm="1">
        <f t="array" ref="M3999">_xlfn.IFS(L3999&gt;9,"Above Average",L3999&lt;8,"Below Average",TRUE,"Average")</f>
        <v>Above Average</v>
      </c>
    </row>
    <row r="4000" spans="1:13" x14ac:dyDescent="0.3">
      <c r="A4000">
        <v>28</v>
      </c>
      <c r="B4000" s="21">
        <v>41173</v>
      </c>
      <c r="C4000" s="21" t="str">
        <f t="shared" si="62"/>
        <v>Sep</v>
      </c>
      <c r="D4000" s="6">
        <v>1135340.19</v>
      </c>
      <c r="E4000" t="s">
        <v>155</v>
      </c>
      <c r="F4000" s="5">
        <v>82.97</v>
      </c>
      <c r="G4000" s="5" t="str" cm="1">
        <f t="array" ref="G4000">_xlfn.IFS(F4000&gt;=86,"Hot Week (More Than 85°F)",F4000&lt;50,"Cold Week (Less Than 50°F)",TRUE,"Normal Week")</f>
        <v>Normal Week</v>
      </c>
      <c r="H4000" s="2">
        <v>4.125</v>
      </c>
      <c r="I4000" s="2" t="str" cm="1">
        <f t="array" ref="I4000">_xlfn.IFS(H4000&gt;3.5,"Above Average",H4000&lt;3,"Below Average",TRUE,"Average")</f>
        <v>Above Average</v>
      </c>
      <c r="J4000" s="1">
        <v>131.01033330000001</v>
      </c>
      <c r="K4000" s="1" t="str" cm="1">
        <f t="array" ref="K4000">_xlfn.IFS(J4000&gt;200,"Above Average",J4000&lt;155,"Below Average",TRUE,"Average")</f>
        <v>Below Average</v>
      </c>
      <c r="L4000" s="7">
        <v>10.926</v>
      </c>
      <c r="M4000" s="7" t="str" cm="1">
        <f t="array" ref="M4000">_xlfn.IFS(L4000&gt;9,"Above Average",L4000&lt;8,"Below Average",TRUE,"Average")</f>
        <v>Above Average</v>
      </c>
    </row>
    <row r="4001" spans="1:13" x14ac:dyDescent="0.3">
      <c r="A4001">
        <v>28</v>
      </c>
      <c r="B4001" s="21">
        <v>41180</v>
      </c>
      <c r="C4001" s="21" t="str">
        <f t="shared" si="62"/>
        <v>Sep</v>
      </c>
      <c r="D4001" s="6">
        <v>1129508.6100000001</v>
      </c>
      <c r="E4001" t="s">
        <v>155</v>
      </c>
      <c r="F4001" s="5">
        <v>81.22</v>
      </c>
      <c r="G4001" s="5" t="str" cm="1">
        <f t="array" ref="G4001">_xlfn.IFS(F4001&gt;=86,"Hot Week (More Than 85°F)",F4001&lt;50,"Cold Week (Less Than 50°F)",TRUE,"Normal Week")</f>
        <v>Normal Week</v>
      </c>
      <c r="H4001" s="2">
        <v>3.9660000000000002</v>
      </c>
      <c r="I4001" s="2" t="str" cm="1">
        <f t="array" ref="I4001">_xlfn.IFS(H4001&gt;3.5,"Above Average",H4001&lt;3,"Below Average",TRUE,"Average")</f>
        <v>Above Average</v>
      </c>
      <c r="J4001" s="1">
        <v>131.04300000000001</v>
      </c>
      <c r="K4001" s="1" t="str" cm="1">
        <f t="array" ref="K4001">_xlfn.IFS(J4001&gt;200,"Above Average",J4001&lt;155,"Below Average",TRUE,"Average")</f>
        <v>Below Average</v>
      </c>
      <c r="L4001" s="7">
        <v>10.926</v>
      </c>
      <c r="M4001" s="7" t="str" cm="1">
        <f t="array" ref="M4001">_xlfn.IFS(L4001&gt;9,"Above Average",L4001&lt;8,"Below Average",TRUE,"Average")</f>
        <v>Above Average</v>
      </c>
    </row>
    <row r="4002" spans="1:13" x14ac:dyDescent="0.3">
      <c r="A4002">
        <v>28</v>
      </c>
      <c r="B4002" s="21">
        <v>41187</v>
      </c>
      <c r="C4002" s="21" t="str">
        <f t="shared" si="62"/>
        <v>Oct</v>
      </c>
      <c r="D4002" s="6">
        <v>1462941.03</v>
      </c>
      <c r="E4002" t="s">
        <v>155</v>
      </c>
      <c r="F4002" s="5">
        <v>81.61</v>
      </c>
      <c r="G4002" s="5" t="str" cm="1">
        <f t="array" ref="G4002">_xlfn.IFS(F4002&gt;=86,"Hot Week (More Than 85°F)",F4002&lt;50,"Cold Week (Less Than 50°F)",TRUE,"Normal Week")</f>
        <v>Normal Week</v>
      </c>
      <c r="H4002" s="2">
        <v>3.9660000000000002</v>
      </c>
      <c r="I4002" s="2" t="str" cm="1">
        <f t="array" ref="I4002">_xlfn.IFS(H4002&gt;3.5,"Above Average",H4002&lt;3,"Below Average",TRUE,"Average")</f>
        <v>Above Average</v>
      </c>
      <c r="J4002" s="1">
        <v>131.0756667</v>
      </c>
      <c r="K4002" s="1" t="str" cm="1">
        <f t="array" ref="K4002">_xlfn.IFS(J4002&gt;200,"Above Average",J4002&lt;155,"Below Average",TRUE,"Average")</f>
        <v>Below Average</v>
      </c>
      <c r="L4002" s="7">
        <v>10.199</v>
      </c>
      <c r="M4002" s="7" t="str" cm="1">
        <f t="array" ref="M4002">_xlfn.IFS(L4002&gt;9,"Above Average",L4002&lt;8,"Below Average",TRUE,"Average")</f>
        <v>Above Average</v>
      </c>
    </row>
    <row r="4003" spans="1:13" x14ac:dyDescent="0.3">
      <c r="A4003">
        <v>28</v>
      </c>
      <c r="B4003" s="21">
        <v>41194</v>
      </c>
      <c r="C4003" s="21" t="str">
        <f t="shared" si="62"/>
        <v>Oct</v>
      </c>
      <c r="D4003" s="6">
        <v>1205536.71</v>
      </c>
      <c r="E4003" t="s">
        <v>155</v>
      </c>
      <c r="F4003" s="5">
        <v>71.739999999999995</v>
      </c>
      <c r="G4003" s="5" t="str" cm="1">
        <f t="array" ref="G4003">_xlfn.IFS(F4003&gt;=86,"Hot Week (More Than 85°F)",F4003&lt;50,"Cold Week (Less Than 50°F)",TRUE,"Normal Week")</f>
        <v>Normal Week</v>
      </c>
      <c r="H4003" s="2">
        <v>4.468</v>
      </c>
      <c r="I4003" s="2" t="str" cm="1">
        <f t="array" ref="I4003">_xlfn.IFS(H4003&gt;3.5,"Above Average",H4003&lt;3,"Below Average",TRUE,"Average")</f>
        <v>Above Average</v>
      </c>
      <c r="J4003" s="1">
        <v>131.1083333</v>
      </c>
      <c r="K4003" s="1" t="str" cm="1">
        <f t="array" ref="K4003">_xlfn.IFS(J4003&gt;200,"Above Average",J4003&lt;155,"Below Average",TRUE,"Average")</f>
        <v>Below Average</v>
      </c>
      <c r="L4003" s="7">
        <v>10.199</v>
      </c>
      <c r="M4003" s="7" t="str" cm="1">
        <f t="array" ref="M4003">_xlfn.IFS(L4003&gt;9,"Above Average",L4003&lt;8,"Below Average",TRUE,"Average")</f>
        <v>Above Average</v>
      </c>
    </row>
    <row r="4004" spans="1:13" x14ac:dyDescent="0.3">
      <c r="A4004">
        <v>28</v>
      </c>
      <c r="B4004" s="21">
        <v>41201</v>
      </c>
      <c r="C4004" s="21" t="str">
        <f t="shared" si="62"/>
        <v>Oct</v>
      </c>
      <c r="D4004" s="6">
        <v>1143724.48</v>
      </c>
      <c r="E4004" t="s">
        <v>155</v>
      </c>
      <c r="F4004" s="5">
        <v>68.66</v>
      </c>
      <c r="G4004" s="5" t="str" cm="1">
        <f t="array" ref="G4004">_xlfn.IFS(F4004&gt;=86,"Hot Week (More Than 85°F)",F4004&lt;50,"Cold Week (Less Than 50°F)",TRUE,"Normal Week")</f>
        <v>Normal Week</v>
      </c>
      <c r="H4004" s="2">
        <v>4.4489999999999998</v>
      </c>
      <c r="I4004" s="2" t="str" cm="1">
        <f t="array" ref="I4004">_xlfn.IFS(H4004&gt;3.5,"Above Average",H4004&lt;3,"Below Average",TRUE,"Average")</f>
        <v>Above Average</v>
      </c>
      <c r="J4004" s="1">
        <v>131.14996769999999</v>
      </c>
      <c r="K4004" s="1" t="str" cm="1">
        <f t="array" ref="K4004">_xlfn.IFS(J4004&gt;200,"Above Average",J4004&lt;155,"Below Average",TRUE,"Average")</f>
        <v>Below Average</v>
      </c>
      <c r="L4004" s="7">
        <v>10.199</v>
      </c>
      <c r="M4004" s="7" t="str" cm="1">
        <f t="array" ref="M4004">_xlfn.IFS(L4004&gt;9,"Above Average",L4004&lt;8,"Below Average",TRUE,"Average")</f>
        <v>Above Average</v>
      </c>
    </row>
    <row r="4005" spans="1:13" x14ac:dyDescent="0.3">
      <c r="A4005">
        <v>28</v>
      </c>
      <c r="B4005" s="21">
        <v>41208</v>
      </c>
      <c r="C4005" s="21" t="str">
        <f t="shared" si="62"/>
        <v>Oct</v>
      </c>
      <c r="D4005" s="6">
        <v>1213860.6100000001</v>
      </c>
      <c r="E4005" t="s">
        <v>155</v>
      </c>
      <c r="F4005" s="5">
        <v>65.95</v>
      </c>
      <c r="G4005" s="5" t="str" cm="1">
        <f t="array" ref="G4005">_xlfn.IFS(F4005&gt;=86,"Hot Week (More Than 85°F)",F4005&lt;50,"Cold Week (Less Than 50°F)",TRUE,"Normal Week")</f>
        <v>Normal Week</v>
      </c>
      <c r="H4005" s="2">
        <v>4.3010000000000002</v>
      </c>
      <c r="I4005" s="2" t="str" cm="1">
        <f t="array" ref="I4005">_xlfn.IFS(H4005&gt;3.5,"Above Average",H4005&lt;3,"Below Average",TRUE,"Average")</f>
        <v>Above Average</v>
      </c>
      <c r="J4005" s="1">
        <v>131.19309680000001</v>
      </c>
      <c r="K4005" s="1" t="str" cm="1">
        <f t="array" ref="K4005">_xlfn.IFS(J4005&gt;200,"Above Average",J4005&lt;155,"Below Average",TRUE,"Average")</f>
        <v>Below Average</v>
      </c>
      <c r="L4005" s="7">
        <v>10.199</v>
      </c>
      <c r="M4005" s="7" t="str" cm="1">
        <f t="array" ref="M4005">_xlfn.IFS(L4005&gt;9,"Above Average",L4005&lt;8,"Below Average",TRUE,"Average")</f>
        <v>Above Average</v>
      </c>
    </row>
    <row r="4006" spans="1:13" x14ac:dyDescent="0.3">
      <c r="A4006">
        <v>29</v>
      </c>
      <c r="B4006" s="21">
        <v>40214</v>
      </c>
      <c r="C4006" s="21" t="str">
        <f t="shared" si="62"/>
        <v>Feb</v>
      </c>
      <c r="D4006" s="6">
        <v>538634.46</v>
      </c>
      <c r="E4006" t="s">
        <v>155</v>
      </c>
      <c r="F4006" s="5">
        <v>24.36</v>
      </c>
      <c r="G4006" s="5" t="str" cm="1">
        <f t="array" ref="G4006">_xlfn.IFS(F4006&gt;=86,"Hot Week (More Than 85°F)",F4006&lt;50,"Cold Week (Less Than 50°F)",TRUE,"Normal Week")</f>
        <v>Cold Week (Less Than 50°F)</v>
      </c>
      <c r="H4006" s="2">
        <v>2.7879999999999998</v>
      </c>
      <c r="I4006" s="2" t="str" cm="1">
        <f t="array" ref="I4006">_xlfn.IFS(H4006&gt;3.5,"Above Average",H4006&lt;3,"Below Average",TRUE,"Average")</f>
        <v>Below Average</v>
      </c>
      <c r="J4006" s="1">
        <v>131.5279032</v>
      </c>
      <c r="K4006" s="1" t="str" cm="1">
        <f t="array" ref="K4006">_xlfn.IFS(J4006&gt;200,"Above Average",J4006&lt;155,"Below Average",TRUE,"Average")</f>
        <v>Below Average</v>
      </c>
      <c r="L4006" s="7">
        <v>10.064</v>
      </c>
      <c r="M4006" s="7" t="str" cm="1">
        <f t="array" ref="M4006">_xlfn.IFS(L4006&gt;9,"Above Average",L4006&lt;8,"Below Average",TRUE,"Average")</f>
        <v>Above Average</v>
      </c>
    </row>
    <row r="4007" spans="1:13" x14ac:dyDescent="0.3">
      <c r="A4007">
        <v>29</v>
      </c>
      <c r="B4007" s="21">
        <v>40221</v>
      </c>
      <c r="C4007" s="21" t="str">
        <f t="shared" si="62"/>
        <v>Feb</v>
      </c>
      <c r="D4007" s="6">
        <v>529672.94999999995</v>
      </c>
      <c r="E4007" t="s">
        <v>156</v>
      </c>
      <c r="F4007" s="5">
        <v>28.14</v>
      </c>
      <c r="G4007" s="5" t="str" cm="1">
        <f t="array" ref="G4007">_xlfn.IFS(F4007&gt;=86,"Hot Week (More Than 85°F)",F4007&lt;50,"Cold Week (Less Than 50°F)",TRUE,"Normal Week")</f>
        <v>Cold Week (Less Than 50°F)</v>
      </c>
      <c r="H4007" s="2">
        <v>2.7709999999999999</v>
      </c>
      <c r="I4007" s="2" t="str" cm="1">
        <f t="array" ref="I4007">_xlfn.IFS(H4007&gt;3.5,"Above Average",H4007&lt;3,"Below Average",TRUE,"Average")</f>
        <v>Below Average</v>
      </c>
      <c r="J4007" s="1">
        <v>131.58661290000001</v>
      </c>
      <c r="K4007" s="1" t="str" cm="1">
        <f t="array" ref="K4007">_xlfn.IFS(J4007&gt;200,"Above Average",J4007&lt;155,"Below Average",TRUE,"Average")</f>
        <v>Below Average</v>
      </c>
      <c r="L4007" s="7">
        <v>10.064</v>
      </c>
      <c r="M4007" s="7" t="str" cm="1">
        <f t="array" ref="M4007">_xlfn.IFS(L4007&gt;9,"Above Average",L4007&lt;8,"Below Average",TRUE,"Average")</f>
        <v>Above Average</v>
      </c>
    </row>
    <row r="4008" spans="1:13" x14ac:dyDescent="0.3">
      <c r="A4008">
        <v>29</v>
      </c>
      <c r="B4008" s="21">
        <v>40228</v>
      </c>
      <c r="C4008" s="21" t="str">
        <f t="shared" si="62"/>
        <v>Feb</v>
      </c>
      <c r="D4008" s="6">
        <v>542399.06999999995</v>
      </c>
      <c r="E4008" t="s">
        <v>155</v>
      </c>
      <c r="F4008" s="5">
        <v>31.96</v>
      </c>
      <c r="G4008" s="5" t="str" cm="1">
        <f t="array" ref="G4008">_xlfn.IFS(F4008&gt;=86,"Hot Week (More Than 85°F)",F4008&lt;50,"Cold Week (Less Than 50°F)",TRUE,"Normal Week")</f>
        <v>Cold Week (Less Than 50°F)</v>
      </c>
      <c r="H4008" s="2">
        <v>2.7469999999999999</v>
      </c>
      <c r="I4008" s="2" t="str" cm="1">
        <f t="array" ref="I4008">_xlfn.IFS(H4008&gt;3.5,"Above Average",H4008&lt;3,"Below Average",TRUE,"Average")</f>
        <v>Below Average</v>
      </c>
      <c r="J4008" s="1">
        <v>131.637</v>
      </c>
      <c r="K4008" s="1" t="str" cm="1">
        <f t="array" ref="K4008">_xlfn.IFS(J4008&gt;200,"Above Average",J4008&lt;155,"Below Average",TRUE,"Average")</f>
        <v>Below Average</v>
      </c>
      <c r="L4008" s="7">
        <v>10.064</v>
      </c>
      <c r="M4008" s="7" t="str" cm="1">
        <f t="array" ref="M4008">_xlfn.IFS(L4008&gt;9,"Above Average",L4008&lt;8,"Below Average",TRUE,"Average")</f>
        <v>Above Average</v>
      </c>
    </row>
    <row r="4009" spans="1:13" x14ac:dyDescent="0.3">
      <c r="A4009">
        <v>29</v>
      </c>
      <c r="B4009" s="21">
        <v>40235</v>
      </c>
      <c r="C4009" s="21" t="str">
        <f t="shared" si="62"/>
        <v>Feb</v>
      </c>
      <c r="D4009" s="6">
        <v>488417.61</v>
      </c>
      <c r="E4009" t="s">
        <v>155</v>
      </c>
      <c r="F4009" s="5">
        <v>35.979999999999997</v>
      </c>
      <c r="G4009" s="5" t="str" cm="1">
        <f t="array" ref="G4009">_xlfn.IFS(F4009&gt;=86,"Hot Week (More Than 85°F)",F4009&lt;50,"Cold Week (Less Than 50°F)",TRUE,"Normal Week")</f>
        <v>Cold Week (Less Than 50°F)</v>
      </c>
      <c r="H4009" s="2">
        <v>2.7530000000000001</v>
      </c>
      <c r="I4009" s="2" t="str" cm="1">
        <f t="array" ref="I4009">_xlfn.IFS(H4009&gt;3.5,"Above Average",H4009&lt;3,"Below Average",TRUE,"Average")</f>
        <v>Below Average</v>
      </c>
      <c r="J4009" s="1">
        <v>131.68600000000001</v>
      </c>
      <c r="K4009" s="1" t="str" cm="1">
        <f t="array" ref="K4009">_xlfn.IFS(J4009&gt;200,"Above Average",J4009&lt;155,"Below Average",TRUE,"Average")</f>
        <v>Below Average</v>
      </c>
      <c r="L4009" s="7">
        <v>10.064</v>
      </c>
      <c r="M4009" s="7" t="str" cm="1">
        <f t="array" ref="M4009">_xlfn.IFS(L4009&gt;9,"Above Average",L4009&lt;8,"Below Average",TRUE,"Average")</f>
        <v>Above Average</v>
      </c>
    </row>
    <row r="4010" spans="1:13" x14ac:dyDescent="0.3">
      <c r="A4010">
        <v>29</v>
      </c>
      <c r="B4010" s="21">
        <v>40242</v>
      </c>
      <c r="C4010" s="21" t="str">
        <f t="shared" si="62"/>
        <v>Mar</v>
      </c>
      <c r="D4010" s="6">
        <v>535087.91</v>
      </c>
      <c r="E4010" t="s">
        <v>155</v>
      </c>
      <c r="F4010" s="5">
        <v>36.82</v>
      </c>
      <c r="G4010" s="5" t="str" cm="1">
        <f t="array" ref="G4010">_xlfn.IFS(F4010&gt;=86,"Hot Week (More Than 85°F)",F4010&lt;50,"Cold Week (Less Than 50°F)",TRUE,"Normal Week")</f>
        <v>Cold Week (Less Than 50°F)</v>
      </c>
      <c r="H4010" s="2">
        <v>2.766</v>
      </c>
      <c r="I4010" s="2" t="str" cm="1">
        <f t="array" ref="I4010">_xlfn.IFS(H4010&gt;3.5,"Above Average",H4010&lt;3,"Below Average",TRUE,"Average")</f>
        <v>Below Average</v>
      </c>
      <c r="J4010" s="1">
        <v>131.73500000000001</v>
      </c>
      <c r="K4010" s="1" t="str" cm="1">
        <f t="array" ref="K4010">_xlfn.IFS(J4010&gt;200,"Above Average",J4010&lt;155,"Below Average",TRUE,"Average")</f>
        <v>Below Average</v>
      </c>
      <c r="L4010" s="7">
        <v>10.064</v>
      </c>
      <c r="M4010" s="7" t="str" cm="1">
        <f t="array" ref="M4010">_xlfn.IFS(L4010&gt;9,"Above Average",L4010&lt;8,"Below Average",TRUE,"Average")</f>
        <v>Above Average</v>
      </c>
    </row>
    <row r="4011" spans="1:13" x14ac:dyDescent="0.3">
      <c r="A4011">
        <v>29</v>
      </c>
      <c r="B4011" s="21">
        <v>40249</v>
      </c>
      <c r="C4011" s="21" t="str">
        <f t="shared" si="62"/>
        <v>Mar</v>
      </c>
      <c r="D4011" s="6">
        <v>519042.49</v>
      </c>
      <c r="E4011" t="s">
        <v>155</v>
      </c>
      <c r="F4011" s="5">
        <v>43.43</v>
      </c>
      <c r="G4011" s="5" t="str" cm="1">
        <f t="array" ref="G4011">_xlfn.IFS(F4011&gt;=86,"Hot Week (More Than 85°F)",F4011&lt;50,"Cold Week (Less Than 50°F)",TRUE,"Normal Week")</f>
        <v>Cold Week (Less Than 50°F)</v>
      </c>
      <c r="H4011" s="2">
        <v>2.8050000000000002</v>
      </c>
      <c r="I4011" s="2" t="str" cm="1">
        <f t="array" ref="I4011">_xlfn.IFS(H4011&gt;3.5,"Above Average",H4011&lt;3,"Below Average",TRUE,"Average")</f>
        <v>Below Average</v>
      </c>
      <c r="J4011" s="1">
        <v>131.78399999999999</v>
      </c>
      <c r="K4011" s="1" t="str" cm="1">
        <f t="array" ref="K4011">_xlfn.IFS(J4011&gt;200,"Above Average",J4011&lt;155,"Below Average",TRUE,"Average")</f>
        <v>Below Average</v>
      </c>
      <c r="L4011" s="7">
        <v>10.064</v>
      </c>
      <c r="M4011" s="7" t="str" cm="1">
        <f t="array" ref="M4011">_xlfn.IFS(L4011&gt;9,"Above Average",L4011&lt;8,"Below Average",TRUE,"Average")</f>
        <v>Above Average</v>
      </c>
    </row>
    <row r="4012" spans="1:13" x14ac:dyDescent="0.3">
      <c r="A4012">
        <v>29</v>
      </c>
      <c r="B4012" s="21">
        <v>40256</v>
      </c>
      <c r="C4012" s="21" t="str">
        <f t="shared" si="62"/>
        <v>Mar</v>
      </c>
      <c r="D4012" s="6">
        <v>496851.6</v>
      </c>
      <c r="E4012" t="s">
        <v>155</v>
      </c>
      <c r="F4012" s="5">
        <v>46.03</v>
      </c>
      <c r="G4012" s="5" t="str" cm="1">
        <f t="array" ref="G4012">_xlfn.IFS(F4012&gt;=86,"Hot Week (More Than 85°F)",F4012&lt;50,"Cold Week (Less Than 50°F)",TRUE,"Normal Week")</f>
        <v>Cold Week (Less Than 50°F)</v>
      </c>
      <c r="H4012" s="2">
        <v>2.8340000000000001</v>
      </c>
      <c r="I4012" s="2" t="str" cm="1">
        <f t="array" ref="I4012">_xlfn.IFS(H4012&gt;3.5,"Above Average",H4012&lt;3,"Below Average",TRUE,"Average")</f>
        <v>Below Average</v>
      </c>
      <c r="J4012" s="1">
        <v>131.8242903</v>
      </c>
      <c r="K4012" s="1" t="str" cm="1">
        <f t="array" ref="K4012">_xlfn.IFS(J4012&gt;200,"Above Average",J4012&lt;155,"Below Average",TRUE,"Average")</f>
        <v>Below Average</v>
      </c>
      <c r="L4012" s="7">
        <v>10.064</v>
      </c>
      <c r="M4012" s="7" t="str" cm="1">
        <f t="array" ref="M4012">_xlfn.IFS(L4012&gt;9,"Above Average",L4012&lt;8,"Below Average",TRUE,"Average")</f>
        <v>Above Average</v>
      </c>
    </row>
    <row r="4013" spans="1:13" x14ac:dyDescent="0.3">
      <c r="A4013">
        <v>29</v>
      </c>
      <c r="B4013" s="21">
        <v>40263</v>
      </c>
      <c r="C4013" s="21" t="str">
        <f t="shared" si="62"/>
        <v>Mar</v>
      </c>
      <c r="D4013" s="6">
        <v>552985.34</v>
      </c>
      <c r="E4013" t="s">
        <v>155</v>
      </c>
      <c r="F4013" s="5">
        <v>48.56</v>
      </c>
      <c r="G4013" s="5" t="str" cm="1">
        <f t="array" ref="G4013">_xlfn.IFS(F4013&gt;=86,"Hot Week (More Than 85°F)",F4013&lt;50,"Cold Week (Less Than 50°F)",TRUE,"Normal Week")</f>
        <v>Cold Week (Less Than 50°F)</v>
      </c>
      <c r="H4013" s="2">
        <v>2.831</v>
      </c>
      <c r="I4013" s="2" t="str" cm="1">
        <f t="array" ref="I4013">_xlfn.IFS(H4013&gt;3.5,"Above Average",H4013&lt;3,"Below Average",TRUE,"Average")</f>
        <v>Below Average</v>
      </c>
      <c r="J4013" s="1">
        <v>131.86312899999999</v>
      </c>
      <c r="K4013" s="1" t="str" cm="1">
        <f t="array" ref="K4013">_xlfn.IFS(J4013&gt;200,"Above Average",J4013&lt;155,"Below Average",TRUE,"Average")</f>
        <v>Below Average</v>
      </c>
      <c r="L4013" s="7">
        <v>10.064</v>
      </c>
      <c r="M4013" s="7" t="str" cm="1">
        <f t="array" ref="M4013">_xlfn.IFS(L4013&gt;9,"Above Average",L4013&lt;8,"Below Average",TRUE,"Average")</f>
        <v>Above Average</v>
      </c>
    </row>
    <row r="4014" spans="1:13" x14ac:dyDescent="0.3">
      <c r="A4014">
        <v>29</v>
      </c>
      <c r="B4014" s="21">
        <v>40270</v>
      </c>
      <c r="C4014" s="21" t="str">
        <f t="shared" si="62"/>
        <v>Apr</v>
      </c>
      <c r="D4014" s="6">
        <v>599629.25</v>
      </c>
      <c r="E4014" t="s">
        <v>155</v>
      </c>
      <c r="F4014" s="5">
        <v>44.96</v>
      </c>
      <c r="G4014" s="5" t="str" cm="1">
        <f t="array" ref="G4014">_xlfn.IFS(F4014&gt;=86,"Hot Week (More Than 85°F)",F4014&lt;50,"Cold Week (Less Than 50°F)",TRUE,"Normal Week")</f>
        <v>Cold Week (Less Than 50°F)</v>
      </c>
      <c r="H4014" s="2">
        <v>2.8260000000000001</v>
      </c>
      <c r="I4014" s="2" t="str" cm="1">
        <f t="array" ref="I4014">_xlfn.IFS(H4014&gt;3.5,"Above Average",H4014&lt;3,"Below Average",TRUE,"Average")</f>
        <v>Below Average</v>
      </c>
      <c r="J4014" s="1">
        <v>131.9019677</v>
      </c>
      <c r="K4014" s="1" t="str" cm="1">
        <f t="array" ref="K4014">_xlfn.IFS(J4014&gt;200,"Above Average",J4014&lt;155,"Below Average",TRUE,"Average")</f>
        <v>Below Average</v>
      </c>
      <c r="L4014" s="7">
        <v>10.16</v>
      </c>
      <c r="M4014" s="7" t="str" cm="1">
        <f t="array" ref="M4014">_xlfn.IFS(L4014&gt;9,"Above Average",L4014&lt;8,"Below Average",TRUE,"Average")</f>
        <v>Above Average</v>
      </c>
    </row>
    <row r="4015" spans="1:13" x14ac:dyDescent="0.3">
      <c r="A4015">
        <v>29</v>
      </c>
      <c r="B4015" s="21">
        <v>40277</v>
      </c>
      <c r="C4015" s="21" t="str">
        <f t="shared" si="62"/>
        <v>Apr</v>
      </c>
      <c r="D4015" s="6">
        <v>569937.23</v>
      </c>
      <c r="E4015" t="s">
        <v>155</v>
      </c>
      <c r="F4015" s="5">
        <v>57.06</v>
      </c>
      <c r="G4015" s="5" t="str" cm="1">
        <f t="array" ref="G4015">_xlfn.IFS(F4015&gt;=86,"Hot Week (More Than 85°F)",F4015&lt;50,"Cold Week (Less Than 50°F)",TRUE,"Normal Week")</f>
        <v>Normal Week</v>
      </c>
      <c r="H4015" s="2">
        <v>2.8490000000000002</v>
      </c>
      <c r="I4015" s="2" t="str" cm="1">
        <f t="array" ref="I4015">_xlfn.IFS(H4015&gt;3.5,"Above Average",H4015&lt;3,"Below Average",TRUE,"Average")</f>
        <v>Below Average</v>
      </c>
      <c r="J4015" s="1">
        <v>131.94080650000001</v>
      </c>
      <c r="K4015" s="1" t="str" cm="1">
        <f t="array" ref="K4015">_xlfn.IFS(J4015&gt;200,"Above Average",J4015&lt;155,"Below Average",TRUE,"Average")</f>
        <v>Below Average</v>
      </c>
      <c r="L4015" s="7">
        <v>10.16</v>
      </c>
      <c r="M4015" s="7" t="str" cm="1">
        <f t="array" ref="M4015">_xlfn.IFS(L4015&gt;9,"Above Average",L4015&lt;8,"Below Average",TRUE,"Average")</f>
        <v>Above Average</v>
      </c>
    </row>
    <row r="4016" spans="1:13" x14ac:dyDescent="0.3">
      <c r="A4016">
        <v>29</v>
      </c>
      <c r="B4016" s="21">
        <v>40284</v>
      </c>
      <c r="C4016" s="21" t="str">
        <f t="shared" si="62"/>
        <v>Apr</v>
      </c>
      <c r="D4016" s="6">
        <v>509100.84</v>
      </c>
      <c r="E4016" t="s">
        <v>155</v>
      </c>
      <c r="F4016" s="5">
        <v>51.14</v>
      </c>
      <c r="G4016" s="5" t="str" cm="1">
        <f t="array" ref="G4016">_xlfn.IFS(F4016&gt;=86,"Hot Week (More Than 85°F)",F4016&lt;50,"Cold Week (Less Than 50°F)",TRUE,"Normal Week")</f>
        <v>Normal Week</v>
      </c>
      <c r="H4016" s="2">
        <v>2.8849999999999998</v>
      </c>
      <c r="I4016" s="2" t="str" cm="1">
        <f t="array" ref="I4016">_xlfn.IFS(H4016&gt;3.5,"Above Average",H4016&lt;3,"Below Average",TRUE,"Average")</f>
        <v>Below Average</v>
      </c>
      <c r="J4016" s="1">
        <v>131.98089999999999</v>
      </c>
      <c r="K4016" s="1" t="str" cm="1">
        <f t="array" ref="K4016">_xlfn.IFS(J4016&gt;200,"Above Average",J4016&lt;155,"Below Average",TRUE,"Average")</f>
        <v>Below Average</v>
      </c>
      <c r="L4016" s="7">
        <v>10.16</v>
      </c>
      <c r="M4016" s="7" t="str" cm="1">
        <f t="array" ref="M4016">_xlfn.IFS(L4016&gt;9,"Above Average",L4016&lt;8,"Below Average",TRUE,"Average")</f>
        <v>Above Average</v>
      </c>
    </row>
    <row r="4017" spans="1:13" x14ac:dyDescent="0.3">
      <c r="A4017">
        <v>29</v>
      </c>
      <c r="B4017" s="21">
        <v>40291</v>
      </c>
      <c r="C4017" s="21" t="str">
        <f t="shared" si="62"/>
        <v>Apr</v>
      </c>
      <c r="D4017" s="6">
        <v>505329.66</v>
      </c>
      <c r="E4017" t="s">
        <v>155</v>
      </c>
      <c r="F4017" s="5">
        <v>51.04</v>
      </c>
      <c r="G4017" s="5" t="str" cm="1">
        <f t="array" ref="G4017">_xlfn.IFS(F4017&gt;=86,"Hot Week (More Than 85°F)",F4017&lt;50,"Cold Week (Less Than 50°F)",TRUE,"Normal Week")</f>
        <v>Normal Week</v>
      </c>
      <c r="H4017" s="2">
        <v>2.895</v>
      </c>
      <c r="I4017" s="2" t="str" cm="1">
        <f t="array" ref="I4017">_xlfn.IFS(H4017&gt;3.5,"Above Average",H4017&lt;3,"Below Average",TRUE,"Average")</f>
        <v>Below Average</v>
      </c>
      <c r="J4017" s="1">
        <v>132.0226667</v>
      </c>
      <c r="K4017" s="1" t="str" cm="1">
        <f t="array" ref="K4017">_xlfn.IFS(J4017&gt;200,"Above Average",J4017&lt;155,"Below Average",TRUE,"Average")</f>
        <v>Below Average</v>
      </c>
      <c r="L4017" s="7">
        <v>10.16</v>
      </c>
      <c r="M4017" s="7" t="str" cm="1">
        <f t="array" ref="M4017">_xlfn.IFS(L4017&gt;9,"Above Average",L4017&lt;8,"Below Average",TRUE,"Average")</f>
        <v>Above Average</v>
      </c>
    </row>
    <row r="4018" spans="1:13" x14ac:dyDescent="0.3">
      <c r="A4018">
        <v>29</v>
      </c>
      <c r="B4018" s="21">
        <v>40298</v>
      </c>
      <c r="C4018" s="21" t="str">
        <f t="shared" si="62"/>
        <v>Apr</v>
      </c>
      <c r="D4018" s="6">
        <v>501013.47</v>
      </c>
      <c r="E4018" t="s">
        <v>155</v>
      </c>
      <c r="F4018" s="5">
        <v>50.96</v>
      </c>
      <c r="G4018" s="5" t="str" cm="1">
        <f t="array" ref="G4018">_xlfn.IFS(F4018&gt;=86,"Hot Week (More Than 85°F)",F4018&lt;50,"Cold Week (Less Than 50°F)",TRUE,"Normal Week")</f>
        <v>Normal Week</v>
      </c>
      <c r="H4018" s="2">
        <v>2.9350000000000001</v>
      </c>
      <c r="I4018" s="2" t="str" cm="1">
        <f t="array" ref="I4018">_xlfn.IFS(H4018&gt;3.5,"Above Average",H4018&lt;3,"Below Average",TRUE,"Average")</f>
        <v>Below Average</v>
      </c>
      <c r="J4018" s="1">
        <v>132.06443329999999</v>
      </c>
      <c r="K4018" s="1" t="str" cm="1">
        <f t="array" ref="K4018">_xlfn.IFS(J4018&gt;200,"Above Average",J4018&lt;155,"Below Average",TRUE,"Average")</f>
        <v>Below Average</v>
      </c>
      <c r="L4018" s="7">
        <v>10.16</v>
      </c>
      <c r="M4018" s="7" t="str" cm="1">
        <f t="array" ref="M4018">_xlfn.IFS(L4018&gt;9,"Above Average",L4018&lt;8,"Below Average",TRUE,"Average")</f>
        <v>Above Average</v>
      </c>
    </row>
    <row r="4019" spans="1:13" x14ac:dyDescent="0.3">
      <c r="A4019">
        <v>29</v>
      </c>
      <c r="B4019" s="21">
        <v>40305</v>
      </c>
      <c r="C4019" s="21" t="str">
        <f t="shared" si="62"/>
        <v>May</v>
      </c>
      <c r="D4019" s="6">
        <v>568497.35</v>
      </c>
      <c r="E4019" t="s">
        <v>155</v>
      </c>
      <c r="F4019" s="5">
        <v>63.81</v>
      </c>
      <c r="G4019" s="5" t="str" cm="1">
        <f t="array" ref="G4019">_xlfn.IFS(F4019&gt;=86,"Hot Week (More Than 85°F)",F4019&lt;50,"Cold Week (Less Than 50°F)",TRUE,"Normal Week")</f>
        <v>Normal Week</v>
      </c>
      <c r="H4019" s="2">
        <v>2.9809999999999999</v>
      </c>
      <c r="I4019" s="2" t="str" cm="1">
        <f t="array" ref="I4019">_xlfn.IFS(H4019&gt;3.5,"Above Average",H4019&lt;3,"Below Average",TRUE,"Average")</f>
        <v>Below Average</v>
      </c>
      <c r="J4019" s="1">
        <v>132.1062</v>
      </c>
      <c r="K4019" s="1" t="str" cm="1">
        <f t="array" ref="K4019">_xlfn.IFS(J4019&gt;200,"Above Average",J4019&lt;155,"Below Average",TRUE,"Average")</f>
        <v>Below Average</v>
      </c>
      <c r="L4019" s="7">
        <v>10.16</v>
      </c>
      <c r="M4019" s="7" t="str" cm="1">
        <f t="array" ref="M4019">_xlfn.IFS(L4019&gt;9,"Above Average",L4019&lt;8,"Below Average",TRUE,"Average")</f>
        <v>Above Average</v>
      </c>
    </row>
    <row r="4020" spans="1:13" x14ac:dyDescent="0.3">
      <c r="A4020">
        <v>29</v>
      </c>
      <c r="B4020" s="21">
        <v>40312</v>
      </c>
      <c r="C4020" s="21" t="str">
        <f t="shared" si="62"/>
        <v>May</v>
      </c>
      <c r="D4020" s="6">
        <v>518940.88</v>
      </c>
      <c r="E4020" t="s">
        <v>155</v>
      </c>
      <c r="F4020" s="5">
        <v>50.99</v>
      </c>
      <c r="G4020" s="5" t="str" cm="1">
        <f t="array" ref="G4020">_xlfn.IFS(F4020&gt;=86,"Hot Week (More Than 85°F)",F4020&lt;50,"Cold Week (Less Than 50°F)",TRUE,"Normal Week")</f>
        <v>Normal Week</v>
      </c>
      <c r="H4020" s="2">
        <v>2.9830000000000001</v>
      </c>
      <c r="I4020" s="2" t="str" cm="1">
        <f t="array" ref="I4020">_xlfn.IFS(H4020&gt;3.5,"Above Average",H4020&lt;3,"Below Average",TRUE,"Average")</f>
        <v>Below Average</v>
      </c>
      <c r="J4020" s="1">
        <v>132.152129</v>
      </c>
      <c r="K4020" s="1" t="str" cm="1">
        <f t="array" ref="K4020">_xlfn.IFS(J4020&gt;200,"Above Average",J4020&lt;155,"Below Average",TRUE,"Average")</f>
        <v>Below Average</v>
      </c>
      <c r="L4020" s="7">
        <v>10.16</v>
      </c>
      <c r="M4020" s="7" t="str" cm="1">
        <f t="array" ref="M4020">_xlfn.IFS(L4020&gt;9,"Above Average",L4020&lt;8,"Below Average",TRUE,"Average")</f>
        <v>Above Average</v>
      </c>
    </row>
    <row r="4021" spans="1:13" x14ac:dyDescent="0.3">
      <c r="A4021">
        <v>29</v>
      </c>
      <c r="B4021" s="21">
        <v>40319</v>
      </c>
      <c r="C4021" s="21" t="str">
        <f t="shared" si="62"/>
        <v>May</v>
      </c>
      <c r="D4021" s="6">
        <v>502021.82</v>
      </c>
      <c r="E4021" t="s">
        <v>155</v>
      </c>
      <c r="F4021" s="5">
        <v>59.99</v>
      </c>
      <c r="G4021" s="5" t="str" cm="1">
        <f t="array" ref="G4021">_xlfn.IFS(F4021&gt;=86,"Hot Week (More Than 85°F)",F4021&lt;50,"Cold Week (Less Than 50°F)",TRUE,"Normal Week")</f>
        <v>Normal Week</v>
      </c>
      <c r="H4021" s="2">
        <v>2.9609999999999999</v>
      </c>
      <c r="I4021" s="2" t="str" cm="1">
        <f t="array" ref="I4021">_xlfn.IFS(H4021&gt;3.5,"Above Average",H4021&lt;3,"Below Average",TRUE,"Average")</f>
        <v>Below Average</v>
      </c>
      <c r="J4021" s="1">
        <v>132.2230323</v>
      </c>
      <c r="K4021" s="1" t="str" cm="1">
        <f t="array" ref="K4021">_xlfn.IFS(J4021&gt;200,"Above Average",J4021&lt;155,"Below Average",TRUE,"Average")</f>
        <v>Below Average</v>
      </c>
      <c r="L4021" s="7">
        <v>10.16</v>
      </c>
      <c r="M4021" s="7" t="str" cm="1">
        <f t="array" ref="M4021">_xlfn.IFS(L4021&gt;9,"Above Average",L4021&lt;8,"Below Average",TRUE,"Average")</f>
        <v>Above Average</v>
      </c>
    </row>
    <row r="4022" spans="1:13" x14ac:dyDescent="0.3">
      <c r="A4022">
        <v>29</v>
      </c>
      <c r="B4022" s="21">
        <v>40326</v>
      </c>
      <c r="C4022" s="21" t="str">
        <f t="shared" si="62"/>
        <v>May</v>
      </c>
      <c r="D4022" s="6">
        <v>577627.66</v>
      </c>
      <c r="E4022" t="s">
        <v>155</v>
      </c>
      <c r="F4022" s="5">
        <v>65.64</v>
      </c>
      <c r="G4022" s="5" t="str" cm="1">
        <f t="array" ref="G4022">_xlfn.IFS(F4022&gt;=86,"Hot Week (More Than 85°F)",F4022&lt;50,"Cold Week (Less Than 50°F)",TRUE,"Normal Week")</f>
        <v>Normal Week</v>
      </c>
      <c r="H4022" s="2">
        <v>2.9060000000000001</v>
      </c>
      <c r="I4022" s="2" t="str" cm="1">
        <f t="array" ref="I4022">_xlfn.IFS(H4022&gt;3.5,"Above Average",H4022&lt;3,"Below Average",TRUE,"Average")</f>
        <v>Below Average</v>
      </c>
      <c r="J4022" s="1">
        <v>132.2939355</v>
      </c>
      <c r="K4022" s="1" t="str" cm="1">
        <f t="array" ref="K4022">_xlfn.IFS(J4022&gt;200,"Above Average",J4022&lt;155,"Below Average",TRUE,"Average")</f>
        <v>Below Average</v>
      </c>
      <c r="L4022" s="7">
        <v>10.16</v>
      </c>
      <c r="M4022" s="7" t="str" cm="1">
        <f t="array" ref="M4022">_xlfn.IFS(L4022&gt;9,"Above Average",L4022&lt;8,"Below Average",TRUE,"Average")</f>
        <v>Above Average</v>
      </c>
    </row>
    <row r="4023" spans="1:13" x14ac:dyDescent="0.3">
      <c r="A4023">
        <v>29</v>
      </c>
      <c r="B4023" s="21">
        <v>40333</v>
      </c>
      <c r="C4023" s="21" t="str">
        <f t="shared" si="62"/>
        <v>Jun</v>
      </c>
      <c r="D4023" s="6">
        <v>588017.66</v>
      </c>
      <c r="E4023" t="s">
        <v>155</v>
      </c>
      <c r="F4023" s="5">
        <v>69.489999999999995</v>
      </c>
      <c r="G4023" s="5" t="str" cm="1">
        <f t="array" ref="G4023">_xlfn.IFS(F4023&gt;=86,"Hot Week (More Than 85°F)",F4023&lt;50,"Cold Week (Less Than 50°F)",TRUE,"Normal Week")</f>
        <v>Normal Week</v>
      </c>
      <c r="H4023" s="2">
        <v>2.8570000000000002</v>
      </c>
      <c r="I4023" s="2" t="str" cm="1">
        <f t="array" ref="I4023">_xlfn.IFS(H4023&gt;3.5,"Above Average",H4023&lt;3,"Below Average",TRUE,"Average")</f>
        <v>Below Average</v>
      </c>
      <c r="J4023" s="1">
        <v>132.36483870000001</v>
      </c>
      <c r="K4023" s="1" t="str" cm="1">
        <f t="array" ref="K4023">_xlfn.IFS(J4023&gt;200,"Above Average",J4023&lt;155,"Below Average",TRUE,"Average")</f>
        <v>Below Average</v>
      </c>
      <c r="L4023" s="7">
        <v>10.16</v>
      </c>
      <c r="M4023" s="7" t="str" cm="1">
        <f t="array" ref="M4023">_xlfn.IFS(L4023&gt;9,"Above Average",L4023&lt;8,"Below Average",TRUE,"Average")</f>
        <v>Above Average</v>
      </c>
    </row>
    <row r="4024" spans="1:13" x14ac:dyDescent="0.3">
      <c r="A4024">
        <v>29</v>
      </c>
      <c r="B4024" s="21">
        <v>40340</v>
      </c>
      <c r="C4024" s="21" t="str">
        <f t="shared" si="62"/>
        <v>Jun</v>
      </c>
      <c r="D4024" s="6">
        <v>540716.57999999996</v>
      </c>
      <c r="E4024" t="s">
        <v>155</v>
      </c>
      <c r="F4024" s="5">
        <v>65.010000000000005</v>
      </c>
      <c r="G4024" s="5" t="str" cm="1">
        <f t="array" ref="G4024">_xlfn.IFS(F4024&gt;=86,"Hot Week (More Than 85°F)",F4024&lt;50,"Cold Week (Less Than 50°F)",TRUE,"Normal Week")</f>
        <v>Normal Week</v>
      </c>
      <c r="H4024" s="2">
        <v>2.83</v>
      </c>
      <c r="I4024" s="2" t="str" cm="1">
        <f t="array" ref="I4024">_xlfn.IFS(H4024&gt;3.5,"Above Average",H4024&lt;3,"Below Average",TRUE,"Average")</f>
        <v>Below Average</v>
      </c>
      <c r="J4024" s="1">
        <v>132.43574190000001</v>
      </c>
      <c r="K4024" s="1" t="str" cm="1">
        <f t="array" ref="K4024">_xlfn.IFS(J4024&gt;200,"Above Average",J4024&lt;155,"Below Average",TRUE,"Average")</f>
        <v>Below Average</v>
      </c>
      <c r="L4024" s="7">
        <v>10.16</v>
      </c>
      <c r="M4024" s="7" t="str" cm="1">
        <f t="array" ref="M4024">_xlfn.IFS(L4024&gt;9,"Above Average",L4024&lt;8,"Below Average",TRUE,"Average")</f>
        <v>Above Average</v>
      </c>
    </row>
    <row r="4025" spans="1:13" x14ac:dyDescent="0.3">
      <c r="A4025">
        <v>29</v>
      </c>
      <c r="B4025" s="21">
        <v>40347</v>
      </c>
      <c r="C4025" s="21" t="str">
        <f t="shared" si="62"/>
        <v>Jun</v>
      </c>
      <c r="D4025" s="6">
        <v>558731.74</v>
      </c>
      <c r="E4025" t="s">
        <v>155</v>
      </c>
      <c r="F4025" s="5">
        <v>67.13</v>
      </c>
      <c r="G4025" s="5" t="str" cm="1">
        <f t="array" ref="G4025">_xlfn.IFS(F4025&gt;=86,"Hot Week (More Than 85°F)",F4025&lt;50,"Cold Week (Less Than 50°F)",TRUE,"Normal Week")</f>
        <v>Normal Week</v>
      </c>
      <c r="H4025" s="2">
        <v>2.8050000000000002</v>
      </c>
      <c r="I4025" s="2" t="str" cm="1">
        <f t="array" ref="I4025">_xlfn.IFS(H4025&gt;3.5,"Above Average",H4025&lt;3,"Below Average",TRUE,"Average")</f>
        <v>Below Average</v>
      </c>
      <c r="J4025" s="1">
        <v>132.47333330000001</v>
      </c>
      <c r="K4025" s="1" t="str" cm="1">
        <f t="array" ref="K4025">_xlfn.IFS(J4025&gt;200,"Above Average",J4025&lt;155,"Below Average",TRUE,"Average")</f>
        <v>Below Average</v>
      </c>
      <c r="L4025" s="7">
        <v>10.16</v>
      </c>
      <c r="M4025" s="7" t="str" cm="1">
        <f t="array" ref="M4025">_xlfn.IFS(L4025&gt;9,"Above Average",L4025&lt;8,"Below Average",TRUE,"Average")</f>
        <v>Above Average</v>
      </c>
    </row>
    <row r="4026" spans="1:13" x14ac:dyDescent="0.3">
      <c r="A4026">
        <v>29</v>
      </c>
      <c r="B4026" s="21">
        <v>40354</v>
      </c>
      <c r="C4026" s="21" t="str">
        <f t="shared" si="62"/>
        <v>Jun</v>
      </c>
      <c r="D4026" s="6">
        <v>585548.79</v>
      </c>
      <c r="E4026" t="s">
        <v>155</v>
      </c>
      <c r="F4026" s="5">
        <v>74.37</v>
      </c>
      <c r="G4026" s="5" t="str" cm="1">
        <f t="array" ref="G4026">_xlfn.IFS(F4026&gt;=86,"Hot Week (More Than 85°F)",F4026&lt;50,"Cold Week (Less Than 50°F)",TRUE,"Normal Week")</f>
        <v>Normal Week</v>
      </c>
      <c r="H4026" s="2">
        <v>2.81</v>
      </c>
      <c r="I4026" s="2" t="str" cm="1">
        <f t="array" ref="I4026">_xlfn.IFS(H4026&gt;3.5,"Above Average",H4026&lt;3,"Below Average",TRUE,"Average")</f>
        <v>Below Average</v>
      </c>
      <c r="J4026" s="1">
        <v>132.49760000000001</v>
      </c>
      <c r="K4026" s="1" t="str" cm="1">
        <f t="array" ref="K4026">_xlfn.IFS(J4026&gt;200,"Above Average",J4026&lt;155,"Below Average",TRUE,"Average")</f>
        <v>Below Average</v>
      </c>
      <c r="L4026" s="7">
        <v>10.16</v>
      </c>
      <c r="M4026" s="7" t="str" cm="1">
        <f t="array" ref="M4026">_xlfn.IFS(L4026&gt;9,"Above Average",L4026&lt;8,"Below Average",TRUE,"Average")</f>
        <v>Above Average</v>
      </c>
    </row>
    <row r="4027" spans="1:13" x14ac:dyDescent="0.3">
      <c r="A4027">
        <v>29</v>
      </c>
      <c r="B4027" s="21">
        <v>40361</v>
      </c>
      <c r="C4027" s="21" t="str">
        <f t="shared" si="62"/>
        <v>Jul</v>
      </c>
      <c r="D4027" s="6">
        <v>581473.55000000005</v>
      </c>
      <c r="E4027" t="s">
        <v>155</v>
      </c>
      <c r="F4027" s="5">
        <v>72.88</v>
      </c>
      <c r="G4027" s="5" t="str" cm="1">
        <f t="array" ref="G4027">_xlfn.IFS(F4027&gt;=86,"Hot Week (More Than 85°F)",F4027&lt;50,"Cold Week (Less Than 50°F)",TRUE,"Normal Week")</f>
        <v>Normal Week</v>
      </c>
      <c r="H4027" s="2">
        <v>2.8149999999999999</v>
      </c>
      <c r="I4027" s="2" t="str" cm="1">
        <f t="array" ref="I4027">_xlfn.IFS(H4027&gt;3.5,"Above Average",H4027&lt;3,"Below Average",TRUE,"Average")</f>
        <v>Below Average</v>
      </c>
      <c r="J4027" s="1">
        <v>132.5218667</v>
      </c>
      <c r="K4027" s="1" t="str" cm="1">
        <f t="array" ref="K4027">_xlfn.IFS(J4027&gt;200,"Above Average",J4027&lt;155,"Below Average",TRUE,"Average")</f>
        <v>Below Average</v>
      </c>
      <c r="L4027" s="7">
        <v>10.409000000000001</v>
      </c>
      <c r="M4027" s="7" t="str" cm="1">
        <f t="array" ref="M4027">_xlfn.IFS(L4027&gt;9,"Above Average",L4027&lt;8,"Below Average",TRUE,"Average")</f>
        <v>Above Average</v>
      </c>
    </row>
    <row r="4028" spans="1:13" x14ac:dyDescent="0.3">
      <c r="A4028">
        <v>29</v>
      </c>
      <c r="B4028" s="21">
        <v>40368</v>
      </c>
      <c r="C4028" s="21" t="str">
        <f t="shared" si="62"/>
        <v>Jul</v>
      </c>
      <c r="D4028" s="6">
        <v>563449.43000000005</v>
      </c>
      <c r="E4028" t="s">
        <v>155</v>
      </c>
      <c r="F4028" s="5">
        <v>79.22</v>
      </c>
      <c r="G4028" s="5" t="str" cm="1">
        <f t="array" ref="G4028">_xlfn.IFS(F4028&gt;=86,"Hot Week (More Than 85°F)",F4028&lt;50,"Cold Week (Less Than 50°F)",TRUE,"Normal Week")</f>
        <v>Normal Week</v>
      </c>
      <c r="H4028" s="2">
        <v>2.806</v>
      </c>
      <c r="I4028" s="2" t="str" cm="1">
        <f t="array" ref="I4028">_xlfn.IFS(H4028&gt;3.5,"Above Average",H4028&lt;3,"Below Average",TRUE,"Average")</f>
        <v>Below Average</v>
      </c>
      <c r="J4028" s="1">
        <v>132.54613330000001</v>
      </c>
      <c r="K4028" s="1" t="str" cm="1">
        <f t="array" ref="K4028">_xlfn.IFS(J4028&gt;200,"Above Average",J4028&lt;155,"Below Average",TRUE,"Average")</f>
        <v>Below Average</v>
      </c>
      <c r="L4028" s="7">
        <v>10.409000000000001</v>
      </c>
      <c r="M4028" s="7" t="str" cm="1">
        <f t="array" ref="M4028">_xlfn.IFS(L4028&gt;9,"Above Average",L4028&lt;8,"Below Average",TRUE,"Average")</f>
        <v>Above Average</v>
      </c>
    </row>
    <row r="4029" spans="1:13" x14ac:dyDescent="0.3">
      <c r="A4029">
        <v>29</v>
      </c>
      <c r="B4029" s="21">
        <v>40375</v>
      </c>
      <c r="C4029" s="21" t="str">
        <f t="shared" si="62"/>
        <v>Jul</v>
      </c>
      <c r="D4029" s="6">
        <v>512292.01</v>
      </c>
      <c r="E4029" t="s">
        <v>155</v>
      </c>
      <c r="F4029" s="5">
        <v>76.3</v>
      </c>
      <c r="G4029" s="5" t="str" cm="1">
        <f t="array" ref="G4029">_xlfn.IFS(F4029&gt;=86,"Hot Week (More Than 85°F)",F4029&lt;50,"Cold Week (Less Than 50°F)",TRUE,"Normal Week")</f>
        <v>Normal Week</v>
      </c>
      <c r="H4029" s="2">
        <v>2.7959999999999998</v>
      </c>
      <c r="I4029" s="2" t="str" cm="1">
        <f t="array" ref="I4029">_xlfn.IFS(H4029&gt;3.5,"Above Average",H4029&lt;3,"Below Average",TRUE,"Average")</f>
        <v>Below Average</v>
      </c>
      <c r="J4029" s="1">
        <v>132.5667742</v>
      </c>
      <c r="K4029" s="1" t="str" cm="1">
        <f t="array" ref="K4029">_xlfn.IFS(J4029&gt;200,"Above Average",J4029&lt;155,"Below Average",TRUE,"Average")</f>
        <v>Below Average</v>
      </c>
      <c r="L4029" s="7">
        <v>10.409000000000001</v>
      </c>
      <c r="M4029" s="7" t="str" cm="1">
        <f t="array" ref="M4029">_xlfn.IFS(L4029&gt;9,"Above Average",L4029&lt;8,"Below Average",TRUE,"Average")</f>
        <v>Above Average</v>
      </c>
    </row>
    <row r="4030" spans="1:13" x14ac:dyDescent="0.3">
      <c r="A4030">
        <v>29</v>
      </c>
      <c r="B4030" s="21">
        <v>40382</v>
      </c>
      <c r="C4030" s="21" t="str">
        <f t="shared" si="62"/>
        <v>Jul</v>
      </c>
      <c r="D4030" s="6">
        <v>506502.09</v>
      </c>
      <c r="E4030" t="s">
        <v>155</v>
      </c>
      <c r="F4030" s="5">
        <v>76.91</v>
      </c>
      <c r="G4030" s="5" t="str" cm="1">
        <f t="array" ref="G4030">_xlfn.IFS(F4030&gt;=86,"Hot Week (More Than 85°F)",F4030&lt;50,"Cold Week (Less Than 50°F)",TRUE,"Normal Week")</f>
        <v>Normal Week</v>
      </c>
      <c r="H4030" s="2">
        <v>2.7839999999999998</v>
      </c>
      <c r="I4030" s="2" t="str" cm="1">
        <f t="array" ref="I4030">_xlfn.IFS(H4030&gt;3.5,"Above Average",H4030&lt;3,"Below Average",TRUE,"Average")</f>
        <v>Below Average</v>
      </c>
      <c r="J4030" s="1">
        <v>132.5825806</v>
      </c>
      <c r="K4030" s="1" t="str" cm="1">
        <f t="array" ref="K4030">_xlfn.IFS(J4030&gt;200,"Above Average",J4030&lt;155,"Below Average",TRUE,"Average")</f>
        <v>Below Average</v>
      </c>
      <c r="L4030" s="7">
        <v>10.409000000000001</v>
      </c>
      <c r="M4030" s="7" t="str" cm="1">
        <f t="array" ref="M4030">_xlfn.IFS(L4030&gt;9,"Above Average",L4030&lt;8,"Below Average",TRUE,"Average")</f>
        <v>Above Average</v>
      </c>
    </row>
    <row r="4031" spans="1:13" x14ac:dyDescent="0.3">
      <c r="A4031">
        <v>29</v>
      </c>
      <c r="B4031" s="21">
        <v>40389</v>
      </c>
      <c r="C4031" s="21" t="str">
        <f t="shared" si="62"/>
        <v>Jul</v>
      </c>
      <c r="D4031" s="6">
        <v>509872.77</v>
      </c>
      <c r="E4031" t="s">
        <v>155</v>
      </c>
      <c r="F4031" s="5">
        <v>76.349999999999994</v>
      </c>
      <c r="G4031" s="5" t="str" cm="1">
        <f t="array" ref="G4031">_xlfn.IFS(F4031&gt;=86,"Hot Week (More Than 85°F)",F4031&lt;50,"Cold Week (Less Than 50°F)",TRUE,"Normal Week")</f>
        <v>Normal Week</v>
      </c>
      <c r="H4031" s="2">
        <v>2.7919999999999998</v>
      </c>
      <c r="I4031" s="2" t="str" cm="1">
        <f t="array" ref="I4031">_xlfn.IFS(H4031&gt;3.5,"Above Average",H4031&lt;3,"Below Average",TRUE,"Average")</f>
        <v>Below Average</v>
      </c>
      <c r="J4031" s="1">
        <v>132.5983871</v>
      </c>
      <c r="K4031" s="1" t="str" cm="1">
        <f t="array" ref="K4031">_xlfn.IFS(J4031&gt;200,"Above Average",J4031&lt;155,"Below Average",TRUE,"Average")</f>
        <v>Below Average</v>
      </c>
      <c r="L4031" s="7">
        <v>10.409000000000001</v>
      </c>
      <c r="M4031" s="7" t="str" cm="1">
        <f t="array" ref="M4031">_xlfn.IFS(L4031&gt;9,"Above Average",L4031&lt;8,"Below Average",TRUE,"Average")</f>
        <v>Above Average</v>
      </c>
    </row>
    <row r="4032" spans="1:13" x14ac:dyDescent="0.3">
      <c r="A4032">
        <v>29</v>
      </c>
      <c r="B4032" s="21">
        <v>40396</v>
      </c>
      <c r="C4032" s="21" t="str">
        <f t="shared" si="62"/>
        <v>Aug</v>
      </c>
      <c r="D4032" s="6">
        <v>519787.93</v>
      </c>
      <c r="E4032" t="s">
        <v>155</v>
      </c>
      <c r="F4032" s="5">
        <v>74.37</v>
      </c>
      <c r="G4032" s="5" t="str" cm="1">
        <f t="array" ref="G4032">_xlfn.IFS(F4032&gt;=86,"Hot Week (More Than 85°F)",F4032&lt;50,"Cold Week (Less Than 50°F)",TRUE,"Normal Week")</f>
        <v>Normal Week</v>
      </c>
      <c r="H4032" s="2">
        <v>2.7919999999999998</v>
      </c>
      <c r="I4032" s="2" t="str" cm="1">
        <f t="array" ref="I4032">_xlfn.IFS(H4032&gt;3.5,"Above Average",H4032&lt;3,"Below Average",TRUE,"Average")</f>
        <v>Below Average</v>
      </c>
      <c r="J4032" s="1">
        <v>132.6141935</v>
      </c>
      <c r="K4032" s="1" t="str" cm="1">
        <f t="array" ref="K4032">_xlfn.IFS(J4032&gt;200,"Above Average",J4032&lt;155,"Below Average",TRUE,"Average")</f>
        <v>Below Average</v>
      </c>
      <c r="L4032" s="7">
        <v>10.409000000000001</v>
      </c>
      <c r="M4032" s="7" t="str" cm="1">
        <f t="array" ref="M4032">_xlfn.IFS(L4032&gt;9,"Above Average",L4032&lt;8,"Below Average",TRUE,"Average")</f>
        <v>Above Average</v>
      </c>
    </row>
    <row r="4033" spans="1:13" x14ac:dyDescent="0.3">
      <c r="A4033">
        <v>29</v>
      </c>
      <c r="B4033" s="21">
        <v>40403</v>
      </c>
      <c r="C4033" s="21" t="str">
        <f t="shared" si="62"/>
        <v>Aug</v>
      </c>
      <c r="D4033" s="6">
        <v>495269</v>
      </c>
      <c r="E4033" t="s">
        <v>155</v>
      </c>
      <c r="F4033" s="5">
        <v>74.75</v>
      </c>
      <c r="G4033" s="5" t="str" cm="1">
        <f t="array" ref="G4033">_xlfn.IFS(F4033&gt;=86,"Hot Week (More Than 85°F)",F4033&lt;50,"Cold Week (Less Than 50°F)",TRUE,"Normal Week")</f>
        <v>Normal Week</v>
      </c>
      <c r="H4033" s="2">
        <v>2.81</v>
      </c>
      <c r="I4033" s="2" t="str" cm="1">
        <f t="array" ref="I4033">_xlfn.IFS(H4033&gt;3.5,"Above Average",H4033&lt;3,"Below Average",TRUE,"Average")</f>
        <v>Below Average</v>
      </c>
      <c r="J4033" s="1">
        <v>132.63</v>
      </c>
      <c r="K4033" s="1" t="str" cm="1">
        <f t="array" ref="K4033">_xlfn.IFS(J4033&gt;200,"Above Average",J4033&lt;155,"Below Average",TRUE,"Average")</f>
        <v>Below Average</v>
      </c>
      <c r="L4033" s="7">
        <v>10.409000000000001</v>
      </c>
      <c r="M4033" s="7" t="str" cm="1">
        <f t="array" ref="M4033">_xlfn.IFS(L4033&gt;9,"Above Average",L4033&lt;8,"Below Average",TRUE,"Average")</f>
        <v>Above Average</v>
      </c>
    </row>
    <row r="4034" spans="1:13" x14ac:dyDescent="0.3">
      <c r="A4034">
        <v>29</v>
      </c>
      <c r="B4034" s="21">
        <v>40410</v>
      </c>
      <c r="C4034" s="21" t="str">
        <f t="shared" ref="C4034:C4097" si="63">TEXT(B4034, "mmm")</f>
        <v>Aug</v>
      </c>
      <c r="D4034" s="6">
        <v>531640.18999999994</v>
      </c>
      <c r="E4034" t="s">
        <v>155</v>
      </c>
      <c r="F4034" s="5">
        <v>73.209999999999994</v>
      </c>
      <c r="G4034" s="5" t="str" cm="1">
        <f t="array" ref="G4034">_xlfn.IFS(F4034&gt;=86,"Hot Week (More Than 85°F)",F4034&lt;50,"Cold Week (Less Than 50°F)",TRUE,"Normal Week")</f>
        <v>Normal Week</v>
      </c>
      <c r="H4034" s="2">
        <v>2.7959999999999998</v>
      </c>
      <c r="I4034" s="2" t="str" cm="1">
        <f t="array" ref="I4034">_xlfn.IFS(H4034&gt;3.5,"Above Average",H4034&lt;3,"Below Average",TRUE,"Average")</f>
        <v>Below Average</v>
      </c>
      <c r="J4034" s="1">
        <v>132.66161289999999</v>
      </c>
      <c r="K4034" s="1" t="str" cm="1">
        <f t="array" ref="K4034">_xlfn.IFS(J4034&gt;200,"Above Average",J4034&lt;155,"Below Average",TRUE,"Average")</f>
        <v>Below Average</v>
      </c>
      <c r="L4034" s="7">
        <v>10.409000000000001</v>
      </c>
      <c r="M4034" s="7" t="str" cm="1">
        <f t="array" ref="M4034">_xlfn.IFS(L4034&gt;9,"Above Average",L4034&lt;8,"Below Average",TRUE,"Average")</f>
        <v>Above Average</v>
      </c>
    </row>
    <row r="4035" spans="1:13" x14ac:dyDescent="0.3">
      <c r="A4035">
        <v>29</v>
      </c>
      <c r="B4035" s="21">
        <v>40417</v>
      </c>
      <c r="C4035" s="21" t="str">
        <f t="shared" si="63"/>
        <v>Aug</v>
      </c>
      <c r="D4035" s="6">
        <v>545766.13</v>
      </c>
      <c r="E4035" t="s">
        <v>155</v>
      </c>
      <c r="F4035" s="5">
        <v>68.989999999999995</v>
      </c>
      <c r="G4035" s="5" t="str" cm="1">
        <f t="array" ref="G4035">_xlfn.IFS(F4035&gt;=86,"Hot Week (More Than 85°F)",F4035&lt;50,"Cold Week (Less Than 50°F)",TRUE,"Normal Week")</f>
        <v>Normal Week</v>
      </c>
      <c r="H4035" s="2">
        <v>2.77</v>
      </c>
      <c r="I4035" s="2" t="str" cm="1">
        <f t="array" ref="I4035">_xlfn.IFS(H4035&gt;3.5,"Above Average",H4035&lt;3,"Below Average",TRUE,"Average")</f>
        <v>Below Average</v>
      </c>
      <c r="J4035" s="1">
        <v>132.69322579999999</v>
      </c>
      <c r="K4035" s="1" t="str" cm="1">
        <f t="array" ref="K4035">_xlfn.IFS(J4035&gt;200,"Above Average",J4035&lt;155,"Below Average",TRUE,"Average")</f>
        <v>Below Average</v>
      </c>
      <c r="L4035" s="7">
        <v>10.409000000000001</v>
      </c>
      <c r="M4035" s="7" t="str" cm="1">
        <f t="array" ref="M4035">_xlfn.IFS(L4035&gt;9,"Above Average",L4035&lt;8,"Below Average",TRUE,"Average")</f>
        <v>Above Average</v>
      </c>
    </row>
    <row r="4036" spans="1:13" x14ac:dyDescent="0.3">
      <c r="A4036">
        <v>29</v>
      </c>
      <c r="B4036" s="21">
        <v>40424</v>
      </c>
      <c r="C4036" s="21" t="str">
        <f t="shared" si="63"/>
        <v>Sep</v>
      </c>
      <c r="D4036" s="6">
        <v>579272.38</v>
      </c>
      <c r="E4036" t="s">
        <v>155</v>
      </c>
      <c r="F4036" s="5">
        <v>75.849999999999994</v>
      </c>
      <c r="G4036" s="5" t="str" cm="1">
        <f t="array" ref="G4036">_xlfn.IFS(F4036&gt;=86,"Hot Week (More Than 85°F)",F4036&lt;50,"Cold Week (Less Than 50°F)",TRUE,"Normal Week")</f>
        <v>Normal Week</v>
      </c>
      <c r="H4036" s="2">
        <v>2.7349999999999999</v>
      </c>
      <c r="I4036" s="2" t="str" cm="1">
        <f t="array" ref="I4036">_xlfn.IFS(H4036&gt;3.5,"Above Average",H4036&lt;3,"Below Average",TRUE,"Average")</f>
        <v>Below Average</v>
      </c>
      <c r="J4036" s="1">
        <v>132.72483869999999</v>
      </c>
      <c r="K4036" s="1" t="str" cm="1">
        <f t="array" ref="K4036">_xlfn.IFS(J4036&gt;200,"Above Average",J4036&lt;155,"Below Average",TRUE,"Average")</f>
        <v>Below Average</v>
      </c>
      <c r="L4036" s="7">
        <v>10.409000000000001</v>
      </c>
      <c r="M4036" s="7" t="str" cm="1">
        <f t="array" ref="M4036">_xlfn.IFS(L4036&gt;9,"Above Average",L4036&lt;8,"Below Average",TRUE,"Average")</f>
        <v>Above Average</v>
      </c>
    </row>
    <row r="4037" spans="1:13" x14ac:dyDescent="0.3">
      <c r="A4037">
        <v>29</v>
      </c>
      <c r="B4037" s="21">
        <v>40431</v>
      </c>
      <c r="C4037" s="21" t="str">
        <f t="shared" si="63"/>
        <v>Sep</v>
      </c>
      <c r="D4037" s="6">
        <v>491290.37</v>
      </c>
      <c r="E4037" t="s">
        <v>156</v>
      </c>
      <c r="F4037" s="5">
        <v>68.599999999999994</v>
      </c>
      <c r="G4037" s="5" t="str" cm="1">
        <f t="array" ref="G4037">_xlfn.IFS(F4037&gt;=86,"Hot Week (More Than 85°F)",F4037&lt;50,"Cold Week (Less Than 50°F)",TRUE,"Normal Week")</f>
        <v>Normal Week</v>
      </c>
      <c r="H4037" s="2">
        <v>2.7170000000000001</v>
      </c>
      <c r="I4037" s="2" t="str" cm="1">
        <f t="array" ref="I4037">_xlfn.IFS(H4037&gt;3.5,"Above Average",H4037&lt;3,"Below Average",TRUE,"Average")</f>
        <v>Below Average</v>
      </c>
      <c r="J4037" s="1">
        <v>132.75645159999999</v>
      </c>
      <c r="K4037" s="1" t="str" cm="1">
        <f t="array" ref="K4037">_xlfn.IFS(J4037&gt;200,"Above Average",J4037&lt;155,"Below Average",TRUE,"Average")</f>
        <v>Below Average</v>
      </c>
      <c r="L4037" s="7">
        <v>10.409000000000001</v>
      </c>
      <c r="M4037" s="7" t="str" cm="1">
        <f t="array" ref="M4037">_xlfn.IFS(L4037&gt;9,"Above Average",L4037&lt;8,"Below Average",TRUE,"Average")</f>
        <v>Above Average</v>
      </c>
    </row>
    <row r="4038" spans="1:13" x14ac:dyDescent="0.3">
      <c r="A4038">
        <v>29</v>
      </c>
      <c r="B4038" s="21">
        <v>40438</v>
      </c>
      <c r="C4038" s="21" t="str">
        <f t="shared" si="63"/>
        <v>Sep</v>
      </c>
      <c r="D4038" s="6">
        <v>463752.89</v>
      </c>
      <c r="E4038" t="s">
        <v>155</v>
      </c>
      <c r="F4038" s="5">
        <v>62.49</v>
      </c>
      <c r="G4038" s="5" t="str" cm="1">
        <f t="array" ref="G4038">_xlfn.IFS(F4038&gt;=86,"Hot Week (More Than 85°F)",F4038&lt;50,"Cold Week (Less Than 50°F)",TRUE,"Normal Week")</f>
        <v>Normal Week</v>
      </c>
      <c r="H4038" s="2">
        <v>2.7160000000000002</v>
      </c>
      <c r="I4038" s="2" t="str" cm="1">
        <f t="array" ref="I4038">_xlfn.IFS(H4038&gt;3.5,"Above Average",H4038&lt;3,"Below Average",TRUE,"Average")</f>
        <v>Below Average</v>
      </c>
      <c r="J4038" s="1">
        <v>132.76706669999999</v>
      </c>
      <c r="K4038" s="1" t="str" cm="1">
        <f t="array" ref="K4038">_xlfn.IFS(J4038&gt;200,"Above Average",J4038&lt;155,"Below Average",TRUE,"Average")</f>
        <v>Below Average</v>
      </c>
      <c r="L4038" s="7">
        <v>10.409000000000001</v>
      </c>
      <c r="M4038" s="7" t="str" cm="1">
        <f t="array" ref="M4038">_xlfn.IFS(L4038&gt;9,"Above Average",L4038&lt;8,"Below Average",TRUE,"Average")</f>
        <v>Above Average</v>
      </c>
    </row>
    <row r="4039" spans="1:13" x14ac:dyDescent="0.3">
      <c r="A4039">
        <v>29</v>
      </c>
      <c r="B4039" s="21">
        <v>40445</v>
      </c>
      <c r="C4039" s="21" t="str">
        <f t="shared" si="63"/>
        <v>Sep</v>
      </c>
      <c r="D4039" s="6">
        <v>465338.41</v>
      </c>
      <c r="E4039" t="s">
        <v>155</v>
      </c>
      <c r="F4039" s="5">
        <v>65.14</v>
      </c>
      <c r="G4039" s="5" t="str" cm="1">
        <f t="array" ref="G4039">_xlfn.IFS(F4039&gt;=86,"Hot Week (More Than 85°F)",F4039&lt;50,"Cold Week (Less Than 50°F)",TRUE,"Normal Week")</f>
        <v>Normal Week</v>
      </c>
      <c r="H4039" s="2">
        <v>2.718</v>
      </c>
      <c r="I4039" s="2" t="str" cm="1">
        <f t="array" ref="I4039">_xlfn.IFS(H4039&gt;3.5,"Above Average",H4039&lt;3,"Below Average",TRUE,"Average")</f>
        <v>Below Average</v>
      </c>
      <c r="J4039" s="1">
        <v>132.76193330000001</v>
      </c>
      <c r="K4039" s="1" t="str" cm="1">
        <f t="array" ref="K4039">_xlfn.IFS(J4039&gt;200,"Above Average",J4039&lt;155,"Below Average",TRUE,"Average")</f>
        <v>Below Average</v>
      </c>
      <c r="L4039" s="7">
        <v>10.409000000000001</v>
      </c>
      <c r="M4039" s="7" t="str" cm="1">
        <f t="array" ref="M4039">_xlfn.IFS(L4039&gt;9,"Above Average",L4039&lt;8,"Below Average",TRUE,"Average")</f>
        <v>Above Average</v>
      </c>
    </row>
    <row r="4040" spans="1:13" x14ac:dyDescent="0.3">
      <c r="A4040">
        <v>29</v>
      </c>
      <c r="B4040" s="21">
        <v>40452</v>
      </c>
      <c r="C4040" s="21" t="str">
        <f t="shared" si="63"/>
        <v>Oct</v>
      </c>
      <c r="D4040" s="6">
        <v>474698.01</v>
      </c>
      <c r="E4040" t="s">
        <v>155</v>
      </c>
      <c r="F4040" s="5">
        <v>69.31</v>
      </c>
      <c r="G4040" s="5" t="str" cm="1">
        <f t="array" ref="G4040">_xlfn.IFS(F4040&gt;=86,"Hot Week (More Than 85°F)",F4040&lt;50,"Cold Week (Less Than 50°F)",TRUE,"Normal Week")</f>
        <v>Normal Week</v>
      </c>
      <c r="H4040" s="2">
        <v>2.7170000000000001</v>
      </c>
      <c r="I4040" s="2" t="str" cm="1">
        <f t="array" ref="I4040">_xlfn.IFS(H4040&gt;3.5,"Above Average",H4040&lt;3,"Below Average",TRUE,"Average")</f>
        <v>Below Average</v>
      </c>
      <c r="J4040" s="1">
        <v>132.7568</v>
      </c>
      <c r="K4040" s="1" t="str" cm="1">
        <f t="array" ref="K4040">_xlfn.IFS(J4040&gt;200,"Above Average",J4040&lt;155,"Below Average",TRUE,"Average")</f>
        <v>Below Average</v>
      </c>
      <c r="L4040" s="7">
        <v>10.523999999999999</v>
      </c>
      <c r="M4040" s="7" t="str" cm="1">
        <f t="array" ref="M4040">_xlfn.IFS(L4040&gt;9,"Above Average",L4040&lt;8,"Below Average",TRUE,"Average")</f>
        <v>Above Average</v>
      </c>
    </row>
    <row r="4041" spans="1:13" x14ac:dyDescent="0.3">
      <c r="A4041">
        <v>29</v>
      </c>
      <c r="B4041" s="21">
        <v>40459</v>
      </c>
      <c r="C4041" s="21" t="str">
        <f t="shared" si="63"/>
        <v>Oct</v>
      </c>
      <c r="D4041" s="6">
        <v>530059.06000000006</v>
      </c>
      <c r="E4041" t="s">
        <v>155</v>
      </c>
      <c r="F4041" s="5">
        <v>56.32</v>
      </c>
      <c r="G4041" s="5" t="str" cm="1">
        <f t="array" ref="G4041">_xlfn.IFS(F4041&gt;=86,"Hot Week (More Than 85°F)",F4041&lt;50,"Cold Week (Less Than 50°F)",TRUE,"Normal Week")</f>
        <v>Normal Week</v>
      </c>
      <c r="H4041" s="2">
        <v>2.7759999999999998</v>
      </c>
      <c r="I4041" s="2" t="str" cm="1">
        <f t="array" ref="I4041">_xlfn.IFS(H4041&gt;3.5,"Above Average",H4041&lt;3,"Below Average",TRUE,"Average")</f>
        <v>Below Average</v>
      </c>
      <c r="J4041" s="1">
        <v>132.75166669999999</v>
      </c>
      <c r="K4041" s="1" t="str" cm="1">
        <f t="array" ref="K4041">_xlfn.IFS(J4041&gt;200,"Above Average",J4041&lt;155,"Below Average",TRUE,"Average")</f>
        <v>Below Average</v>
      </c>
      <c r="L4041" s="7">
        <v>10.523999999999999</v>
      </c>
      <c r="M4041" s="7" t="str" cm="1">
        <f t="array" ref="M4041">_xlfn.IFS(L4041&gt;9,"Above Average",L4041&lt;8,"Below Average",TRUE,"Average")</f>
        <v>Above Average</v>
      </c>
    </row>
    <row r="4042" spans="1:13" x14ac:dyDescent="0.3">
      <c r="A4042">
        <v>29</v>
      </c>
      <c r="B4042" s="21">
        <v>40466</v>
      </c>
      <c r="C4042" s="21" t="str">
        <f t="shared" si="63"/>
        <v>Oct</v>
      </c>
      <c r="D4042" s="6">
        <v>483011.69</v>
      </c>
      <c r="E4042" t="s">
        <v>155</v>
      </c>
      <c r="F4042" s="5">
        <v>55.23</v>
      </c>
      <c r="G4042" s="5" t="str" cm="1">
        <f t="array" ref="G4042">_xlfn.IFS(F4042&gt;=86,"Hot Week (More Than 85°F)",F4042&lt;50,"Cold Week (Less Than 50°F)",TRUE,"Normal Week")</f>
        <v>Normal Week</v>
      </c>
      <c r="H4042" s="2">
        <v>2.8780000000000001</v>
      </c>
      <c r="I4042" s="2" t="str" cm="1">
        <f t="array" ref="I4042">_xlfn.IFS(H4042&gt;3.5,"Above Average",H4042&lt;3,"Below Average",TRUE,"Average")</f>
        <v>Below Average</v>
      </c>
      <c r="J4042" s="1">
        <v>132.7633548</v>
      </c>
      <c r="K4042" s="1" t="str" cm="1">
        <f t="array" ref="K4042">_xlfn.IFS(J4042&gt;200,"Above Average",J4042&lt;155,"Below Average",TRUE,"Average")</f>
        <v>Below Average</v>
      </c>
      <c r="L4042" s="7">
        <v>10.523999999999999</v>
      </c>
      <c r="M4042" s="7" t="str" cm="1">
        <f t="array" ref="M4042">_xlfn.IFS(L4042&gt;9,"Above Average",L4042&lt;8,"Below Average",TRUE,"Average")</f>
        <v>Above Average</v>
      </c>
    </row>
    <row r="4043" spans="1:13" x14ac:dyDescent="0.3">
      <c r="A4043">
        <v>29</v>
      </c>
      <c r="B4043" s="21">
        <v>40473</v>
      </c>
      <c r="C4043" s="21" t="str">
        <f t="shared" si="63"/>
        <v>Oct</v>
      </c>
      <c r="D4043" s="6">
        <v>505221.17</v>
      </c>
      <c r="E4043" t="s">
        <v>155</v>
      </c>
      <c r="F4043" s="5">
        <v>50.24</v>
      </c>
      <c r="G4043" s="5" t="str" cm="1">
        <f t="array" ref="G4043">_xlfn.IFS(F4043&gt;=86,"Hot Week (More Than 85°F)",F4043&lt;50,"Cold Week (Less Than 50°F)",TRUE,"Normal Week")</f>
        <v>Normal Week</v>
      </c>
      <c r="H4043" s="2">
        <v>2.919</v>
      </c>
      <c r="I4043" s="2" t="str" cm="1">
        <f t="array" ref="I4043">_xlfn.IFS(H4043&gt;3.5,"Above Average",H4043&lt;3,"Below Average",TRUE,"Average")</f>
        <v>Below Average</v>
      </c>
      <c r="J4043" s="1">
        <v>132.8170968</v>
      </c>
      <c r="K4043" s="1" t="str" cm="1">
        <f t="array" ref="K4043">_xlfn.IFS(J4043&gt;200,"Above Average",J4043&lt;155,"Below Average",TRUE,"Average")</f>
        <v>Below Average</v>
      </c>
      <c r="L4043" s="7">
        <v>10.523999999999999</v>
      </c>
      <c r="M4043" s="7" t="str" cm="1">
        <f t="array" ref="M4043">_xlfn.IFS(L4043&gt;9,"Above Average",L4043&lt;8,"Below Average",TRUE,"Average")</f>
        <v>Above Average</v>
      </c>
    </row>
    <row r="4044" spans="1:13" x14ac:dyDescent="0.3">
      <c r="A4044">
        <v>29</v>
      </c>
      <c r="B4044" s="21">
        <v>40480</v>
      </c>
      <c r="C4044" s="21" t="str">
        <f t="shared" si="63"/>
        <v>Oct</v>
      </c>
      <c r="D4044" s="6">
        <v>527058.59</v>
      </c>
      <c r="E4044" t="s">
        <v>155</v>
      </c>
      <c r="F4044" s="5">
        <v>57.73</v>
      </c>
      <c r="G4044" s="5" t="str" cm="1">
        <f t="array" ref="G4044">_xlfn.IFS(F4044&gt;=86,"Hot Week (More Than 85°F)",F4044&lt;50,"Cold Week (Less Than 50°F)",TRUE,"Normal Week")</f>
        <v>Normal Week</v>
      </c>
      <c r="H4044" s="2">
        <v>2.9380000000000002</v>
      </c>
      <c r="I4044" s="2" t="str" cm="1">
        <f t="array" ref="I4044">_xlfn.IFS(H4044&gt;3.5,"Above Average",H4044&lt;3,"Below Average",TRUE,"Average")</f>
        <v>Below Average</v>
      </c>
      <c r="J4044" s="1">
        <v>132.87083870000001</v>
      </c>
      <c r="K4044" s="1" t="str" cm="1">
        <f t="array" ref="K4044">_xlfn.IFS(J4044&gt;200,"Above Average",J4044&lt;155,"Below Average",TRUE,"Average")</f>
        <v>Below Average</v>
      </c>
      <c r="L4044" s="7">
        <v>10.523999999999999</v>
      </c>
      <c r="M4044" s="7" t="str" cm="1">
        <f t="array" ref="M4044">_xlfn.IFS(L4044&gt;9,"Above Average",L4044&lt;8,"Below Average",TRUE,"Average")</f>
        <v>Above Average</v>
      </c>
    </row>
    <row r="4045" spans="1:13" x14ac:dyDescent="0.3">
      <c r="A4045">
        <v>29</v>
      </c>
      <c r="B4045" s="21">
        <v>40487</v>
      </c>
      <c r="C4045" s="21" t="str">
        <f t="shared" si="63"/>
        <v>Nov</v>
      </c>
      <c r="D4045" s="6">
        <v>521002.97</v>
      </c>
      <c r="E4045" t="s">
        <v>155</v>
      </c>
      <c r="F4045" s="5">
        <v>44.34</v>
      </c>
      <c r="G4045" s="5" t="str" cm="1">
        <f t="array" ref="G4045">_xlfn.IFS(F4045&gt;=86,"Hot Week (More Than 85°F)",F4045&lt;50,"Cold Week (Less Than 50°F)",TRUE,"Normal Week")</f>
        <v>Cold Week (Less Than 50°F)</v>
      </c>
      <c r="H4045" s="2">
        <v>2.9380000000000002</v>
      </c>
      <c r="I4045" s="2" t="str" cm="1">
        <f t="array" ref="I4045">_xlfn.IFS(H4045&gt;3.5,"Above Average",H4045&lt;3,"Below Average",TRUE,"Average")</f>
        <v>Below Average</v>
      </c>
      <c r="J4045" s="1">
        <v>132.92458060000001</v>
      </c>
      <c r="K4045" s="1" t="str" cm="1">
        <f t="array" ref="K4045">_xlfn.IFS(J4045&gt;200,"Above Average",J4045&lt;155,"Below Average",TRUE,"Average")</f>
        <v>Below Average</v>
      </c>
      <c r="L4045" s="7">
        <v>10.523999999999999</v>
      </c>
      <c r="M4045" s="7" t="str" cm="1">
        <f t="array" ref="M4045">_xlfn.IFS(L4045&gt;9,"Above Average",L4045&lt;8,"Below Average",TRUE,"Average")</f>
        <v>Above Average</v>
      </c>
    </row>
    <row r="4046" spans="1:13" x14ac:dyDescent="0.3">
      <c r="A4046">
        <v>29</v>
      </c>
      <c r="B4046" s="21">
        <v>40494</v>
      </c>
      <c r="C4046" s="21" t="str">
        <f t="shared" si="63"/>
        <v>Nov</v>
      </c>
      <c r="D4046" s="6">
        <v>524450.69999999995</v>
      </c>
      <c r="E4046" t="s">
        <v>155</v>
      </c>
      <c r="F4046" s="5">
        <v>44.42</v>
      </c>
      <c r="G4046" s="5" t="str" cm="1">
        <f t="array" ref="G4046">_xlfn.IFS(F4046&gt;=86,"Hot Week (More Than 85°F)",F4046&lt;50,"Cold Week (Less Than 50°F)",TRUE,"Normal Week")</f>
        <v>Cold Week (Less Than 50°F)</v>
      </c>
      <c r="H4046" s="2">
        <v>2.9609999999999999</v>
      </c>
      <c r="I4046" s="2" t="str" cm="1">
        <f t="array" ref="I4046">_xlfn.IFS(H4046&gt;3.5,"Above Average",H4046&lt;3,"Below Average",TRUE,"Average")</f>
        <v>Below Average</v>
      </c>
      <c r="J4046" s="1">
        <v>132.97832260000001</v>
      </c>
      <c r="K4046" s="1" t="str" cm="1">
        <f t="array" ref="K4046">_xlfn.IFS(J4046&gt;200,"Above Average",J4046&lt;155,"Below Average",TRUE,"Average")</f>
        <v>Below Average</v>
      </c>
      <c r="L4046" s="7">
        <v>10.523999999999999</v>
      </c>
      <c r="M4046" s="7" t="str" cm="1">
        <f t="array" ref="M4046">_xlfn.IFS(L4046&gt;9,"Above Average",L4046&lt;8,"Below Average",TRUE,"Average")</f>
        <v>Above Average</v>
      </c>
    </row>
    <row r="4047" spans="1:13" x14ac:dyDescent="0.3">
      <c r="A4047">
        <v>29</v>
      </c>
      <c r="B4047" s="21">
        <v>40501</v>
      </c>
      <c r="C4047" s="21" t="str">
        <f t="shared" si="63"/>
        <v>Nov</v>
      </c>
      <c r="D4047" s="6">
        <v>508174.55</v>
      </c>
      <c r="E4047" t="s">
        <v>155</v>
      </c>
      <c r="F4047" s="5">
        <v>48.62</v>
      </c>
      <c r="G4047" s="5" t="str" cm="1">
        <f t="array" ref="G4047">_xlfn.IFS(F4047&gt;=86,"Hot Week (More Than 85°F)",F4047&lt;50,"Cold Week (Less Than 50°F)",TRUE,"Normal Week")</f>
        <v>Cold Week (Less Than 50°F)</v>
      </c>
      <c r="H4047" s="2">
        <v>3.03</v>
      </c>
      <c r="I4047" s="2" t="str" cm="1">
        <f t="array" ref="I4047">_xlfn.IFS(H4047&gt;3.5,"Above Average",H4047&lt;3,"Below Average",TRUE,"Average")</f>
        <v>Average</v>
      </c>
      <c r="J4047" s="1">
        <v>132.91720000000001</v>
      </c>
      <c r="K4047" s="1" t="str" cm="1">
        <f t="array" ref="K4047">_xlfn.IFS(J4047&gt;200,"Above Average",J4047&lt;155,"Below Average",TRUE,"Average")</f>
        <v>Below Average</v>
      </c>
      <c r="L4047" s="7">
        <v>10.523999999999999</v>
      </c>
      <c r="M4047" s="7" t="str" cm="1">
        <f t="array" ref="M4047">_xlfn.IFS(L4047&gt;9,"Above Average",L4047&lt;8,"Below Average",TRUE,"Average")</f>
        <v>Above Average</v>
      </c>
    </row>
    <row r="4048" spans="1:13" x14ac:dyDescent="0.3">
      <c r="A4048">
        <v>29</v>
      </c>
      <c r="B4048" s="21">
        <v>40508</v>
      </c>
      <c r="C4048" s="21" t="str">
        <f t="shared" si="63"/>
        <v>Nov</v>
      </c>
      <c r="D4048" s="6">
        <v>975268.91</v>
      </c>
      <c r="E4048" t="s">
        <v>156</v>
      </c>
      <c r="F4048" s="5">
        <v>44.61</v>
      </c>
      <c r="G4048" s="5" t="str" cm="1">
        <f t="array" ref="G4048">_xlfn.IFS(F4048&gt;=86,"Hot Week (More Than 85°F)",F4048&lt;50,"Cold Week (Less Than 50°F)",TRUE,"Normal Week")</f>
        <v>Cold Week (Less Than 50°F)</v>
      </c>
      <c r="H4048" s="2">
        <v>3.07</v>
      </c>
      <c r="I4048" s="2" t="str" cm="1">
        <f t="array" ref="I4048">_xlfn.IFS(H4048&gt;3.5,"Above Average",H4048&lt;3,"Below Average",TRUE,"Average")</f>
        <v>Average</v>
      </c>
      <c r="J4048" s="1">
        <v>132.8369333</v>
      </c>
      <c r="K4048" s="1" t="str" cm="1">
        <f t="array" ref="K4048">_xlfn.IFS(J4048&gt;200,"Above Average",J4048&lt;155,"Below Average",TRUE,"Average")</f>
        <v>Below Average</v>
      </c>
      <c r="L4048" s="7">
        <v>10.523999999999999</v>
      </c>
      <c r="M4048" s="7" t="str" cm="1">
        <f t="array" ref="M4048">_xlfn.IFS(L4048&gt;9,"Above Average",L4048&lt;8,"Below Average",TRUE,"Average")</f>
        <v>Above Average</v>
      </c>
    </row>
    <row r="4049" spans="1:13" x14ac:dyDescent="0.3">
      <c r="A4049">
        <v>29</v>
      </c>
      <c r="B4049" s="21">
        <v>40515</v>
      </c>
      <c r="C4049" s="21" t="str">
        <f t="shared" si="63"/>
        <v>Dec</v>
      </c>
      <c r="D4049" s="6">
        <v>642678.53</v>
      </c>
      <c r="E4049" t="s">
        <v>155</v>
      </c>
      <c r="F4049" s="5">
        <v>39.42</v>
      </c>
      <c r="G4049" s="5" t="str" cm="1">
        <f t="array" ref="G4049">_xlfn.IFS(F4049&gt;=86,"Hot Week (More Than 85°F)",F4049&lt;50,"Cold Week (Less Than 50°F)",TRUE,"Normal Week")</f>
        <v>Cold Week (Less Than 50°F)</v>
      </c>
      <c r="H4049" s="2">
        <v>3.0649999999999999</v>
      </c>
      <c r="I4049" s="2" t="str" cm="1">
        <f t="array" ref="I4049">_xlfn.IFS(H4049&gt;3.5,"Above Average",H4049&lt;3,"Below Average",TRUE,"Average")</f>
        <v>Average</v>
      </c>
      <c r="J4049" s="1">
        <v>132.75666670000001</v>
      </c>
      <c r="K4049" s="1" t="str" cm="1">
        <f t="array" ref="K4049">_xlfn.IFS(J4049&gt;200,"Above Average",J4049&lt;155,"Below Average",TRUE,"Average")</f>
        <v>Below Average</v>
      </c>
      <c r="L4049" s="7">
        <v>10.523999999999999</v>
      </c>
      <c r="M4049" s="7" t="str" cm="1">
        <f t="array" ref="M4049">_xlfn.IFS(L4049&gt;9,"Above Average",L4049&lt;8,"Below Average",TRUE,"Average")</f>
        <v>Above Average</v>
      </c>
    </row>
    <row r="4050" spans="1:13" x14ac:dyDescent="0.3">
      <c r="A4050">
        <v>29</v>
      </c>
      <c r="B4050" s="21">
        <v>40522</v>
      </c>
      <c r="C4050" s="21" t="str">
        <f t="shared" si="63"/>
        <v>Dec</v>
      </c>
      <c r="D4050" s="6">
        <v>713834.74</v>
      </c>
      <c r="E4050" t="s">
        <v>155</v>
      </c>
      <c r="F4050" s="5">
        <v>28.43</v>
      </c>
      <c r="G4050" s="5" t="str" cm="1">
        <f t="array" ref="G4050">_xlfn.IFS(F4050&gt;=86,"Hot Week (More Than 85°F)",F4050&lt;50,"Cold Week (Less Than 50°F)",TRUE,"Normal Week")</f>
        <v>Cold Week (Less Than 50°F)</v>
      </c>
      <c r="H4050" s="2">
        <v>3.1320000000000001</v>
      </c>
      <c r="I4050" s="2" t="str" cm="1">
        <f t="array" ref="I4050">_xlfn.IFS(H4050&gt;3.5,"Above Average",H4050&lt;3,"Below Average",TRUE,"Average")</f>
        <v>Average</v>
      </c>
      <c r="J4050" s="1">
        <v>132.6764</v>
      </c>
      <c r="K4050" s="1" t="str" cm="1">
        <f t="array" ref="K4050">_xlfn.IFS(J4050&gt;200,"Above Average",J4050&lt;155,"Below Average",TRUE,"Average")</f>
        <v>Below Average</v>
      </c>
      <c r="L4050" s="7">
        <v>10.523999999999999</v>
      </c>
      <c r="M4050" s="7" t="str" cm="1">
        <f t="array" ref="M4050">_xlfn.IFS(L4050&gt;9,"Above Average",L4050&lt;8,"Below Average",TRUE,"Average")</f>
        <v>Above Average</v>
      </c>
    </row>
    <row r="4051" spans="1:13" x14ac:dyDescent="0.3">
      <c r="A4051">
        <v>29</v>
      </c>
      <c r="B4051" s="21">
        <v>40529</v>
      </c>
      <c r="C4051" s="21" t="str">
        <f t="shared" si="63"/>
        <v>Dec</v>
      </c>
      <c r="D4051" s="6">
        <v>850538.25</v>
      </c>
      <c r="E4051" t="s">
        <v>155</v>
      </c>
      <c r="F4051" s="5">
        <v>30.46</v>
      </c>
      <c r="G4051" s="5" t="str" cm="1">
        <f t="array" ref="G4051">_xlfn.IFS(F4051&gt;=86,"Hot Week (More Than 85°F)",F4051&lt;50,"Cold Week (Less Than 50°F)",TRUE,"Normal Week")</f>
        <v>Cold Week (Less Than 50°F)</v>
      </c>
      <c r="H4051" s="2">
        <v>3.1389999999999998</v>
      </c>
      <c r="I4051" s="2" t="str" cm="1">
        <f t="array" ref="I4051">_xlfn.IFS(H4051&gt;3.5,"Above Average",H4051&lt;3,"Below Average",TRUE,"Average")</f>
        <v>Average</v>
      </c>
      <c r="J4051" s="1">
        <v>132.6804516</v>
      </c>
      <c r="K4051" s="1" t="str" cm="1">
        <f t="array" ref="K4051">_xlfn.IFS(J4051&gt;200,"Above Average",J4051&lt;155,"Below Average",TRUE,"Average")</f>
        <v>Below Average</v>
      </c>
      <c r="L4051" s="7">
        <v>10.523999999999999</v>
      </c>
      <c r="M4051" s="7" t="str" cm="1">
        <f t="array" ref="M4051">_xlfn.IFS(L4051&gt;9,"Above Average",L4051&lt;8,"Below Average",TRUE,"Average")</f>
        <v>Above Average</v>
      </c>
    </row>
    <row r="4052" spans="1:13" x14ac:dyDescent="0.3">
      <c r="A4052">
        <v>29</v>
      </c>
      <c r="B4052" s="21">
        <v>40536</v>
      </c>
      <c r="C4052" s="21" t="str">
        <f t="shared" si="63"/>
        <v>Dec</v>
      </c>
      <c r="D4052" s="6">
        <v>1130926.79</v>
      </c>
      <c r="E4052" t="s">
        <v>155</v>
      </c>
      <c r="F4052" s="5">
        <v>29.76</v>
      </c>
      <c r="G4052" s="5" t="str" cm="1">
        <f t="array" ref="G4052">_xlfn.IFS(F4052&gt;=86,"Hot Week (More Than 85°F)",F4052&lt;50,"Cold Week (Less Than 50°F)",TRUE,"Normal Week")</f>
        <v>Cold Week (Less Than 50°F)</v>
      </c>
      <c r="H4052" s="2">
        <v>3.15</v>
      </c>
      <c r="I4052" s="2" t="str" cm="1">
        <f t="array" ref="I4052">_xlfn.IFS(H4052&gt;3.5,"Above Average",H4052&lt;3,"Below Average",TRUE,"Average")</f>
        <v>Average</v>
      </c>
      <c r="J4052" s="1">
        <v>132.74774189999999</v>
      </c>
      <c r="K4052" s="1" t="str" cm="1">
        <f t="array" ref="K4052">_xlfn.IFS(J4052&gt;200,"Above Average",J4052&lt;155,"Below Average",TRUE,"Average")</f>
        <v>Below Average</v>
      </c>
      <c r="L4052" s="7">
        <v>10.523999999999999</v>
      </c>
      <c r="M4052" s="7" t="str" cm="1">
        <f t="array" ref="M4052">_xlfn.IFS(L4052&gt;9,"Above Average",L4052&lt;8,"Below Average",TRUE,"Average")</f>
        <v>Above Average</v>
      </c>
    </row>
    <row r="4053" spans="1:13" x14ac:dyDescent="0.3">
      <c r="A4053">
        <v>29</v>
      </c>
      <c r="B4053" s="21">
        <v>40543</v>
      </c>
      <c r="C4053" s="21" t="str">
        <f t="shared" si="63"/>
        <v>Dec</v>
      </c>
      <c r="D4053" s="6">
        <v>465992.02</v>
      </c>
      <c r="E4053" t="s">
        <v>156</v>
      </c>
      <c r="F4053" s="5">
        <v>28.49</v>
      </c>
      <c r="G4053" s="5" t="str" cm="1">
        <f t="array" ref="G4053">_xlfn.IFS(F4053&gt;=86,"Hot Week (More Than 85°F)",F4053&lt;50,"Cold Week (Less Than 50°F)",TRUE,"Normal Week")</f>
        <v>Cold Week (Less Than 50°F)</v>
      </c>
      <c r="H4053" s="2">
        <v>3.177</v>
      </c>
      <c r="I4053" s="2" t="str" cm="1">
        <f t="array" ref="I4053">_xlfn.IFS(H4053&gt;3.5,"Above Average",H4053&lt;3,"Below Average",TRUE,"Average")</f>
        <v>Average</v>
      </c>
      <c r="J4053" s="1">
        <v>132.81503230000001</v>
      </c>
      <c r="K4053" s="1" t="str" cm="1">
        <f t="array" ref="K4053">_xlfn.IFS(J4053&gt;200,"Above Average",J4053&lt;155,"Below Average",TRUE,"Average")</f>
        <v>Below Average</v>
      </c>
      <c r="L4053" s="7">
        <v>10.523999999999999</v>
      </c>
      <c r="M4053" s="7" t="str" cm="1">
        <f t="array" ref="M4053">_xlfn.IFS(L4053&gt;9,"Above Average",L4053&lt;8,"Below Average",TRUE,"Average")</f>
        <v>Above Average</v>
      </c>
    </row>
    <row r="4054" spans="1:13" x14ac:dyDescent="0.3">
      <c r="A4054">
        <v>29</v>
      </c>
      <c r="B4054" s="21">
        <v>40550</v>
      </c>
      <c r="C4054" s="21" t="str">
        <f t="shared" si="63"/>
        <v>Jan</v>
      </c>
      <c r="D4054" s="6">
        <v>455952.18</v>
      </c>
      <c r="E4054" t="s">
        <v>155</v>
      </c>
      <c r="F4054" s="5">
        <v>32.56</v>
      </c>
      <c r="G4054" s="5" t="str" cm="1">
        <f t="array" ref="G4054">_xlfn.IFS(F4054&gt;=86,"Hot Week (More Than 85°F)",F4054&lt;50,"Cold Week (Less Than 50°F)",TRUE,"Normal Week")</f>
        <v>Cold Week (Less Than 50°F)</v>
      </c>
      <c r="H4054" s="2">
        <v>3.1930000000000001</v>
      </c>
      <c r="I4054" s="2" t="str" cm="1">
        <f t="array" ref="I4054">_xlfn.IFS(H4054&gt;3.5,"Above Average",H4054&lt;3,"Below Average",TRUE,"Average")</f>
        <v>Average</v>
      </c>
      <c r="J4054" s="1">
        <v>132.88232260000001</v>
      </c>
      <c r="K4054" s="1" t="str" cm="1">
        <f t="array" ref="K4054">_xlfn.IFS(J4054&gt;200,"Above Average",J4054&lt;155,"Below Average",TRUE,"Average")</f>
        <v>Below Average</v>
      </c>
      <c r="L4054" s="7">
        <v>10.256</v>
      </c>
      <c r="M4054" s="7" t="str" cm="1">
        <f t="array" ref="M4054">_xlfn.IFS(L4054&gt;9,"Above Average",L4054&lt;8,"Below Average",TRUE,"Average")</f>
        <v>Above Average</v>
      </c>
    </row>
    <row r="4055" spans="1:13" x14ac:dyDescent="0.3">
      <c r="A4055">
        <v>29</v>
      </c>
      <c r="B4055" s="21">
        <v>40557</v>
      </c>
      <c r="C4055" s="21" t="str">
        <f t="shared" si="63"/>
        <v>Jan</v>
      </c>
      <c r="D4055" s="6">
        <v>426905.26</v>
      </c>
      <c r="E4055" t="s">
        <v>155</v>
      </c>
      <c r="F4055" s="5">
        <v>24.76</v>
      </c>
      <c r="G4055" s="5" t="str" cm="1">
        <f t="array" ref="G4055">_xlfn.IFS(F4055&gt;=86,"Hot Week (More Than 85°F)",F4055&lt;50,"Cold Week (Less Than 50°F)",TRUE,"Normal Week")</f>
        <v>Cold Week (Less Than 50°F)</v>
      </c>
      <c r="H4055" s="2">
        <v>3.2149999999999999</v>
      </c>
      <c r="I4055" s="2" t="str" cm="1">
        <f t="array" ref="I4055">_xlfn.IFS(H4055&gt;3.5,"Above Average",H4055&lt;3,"Below Average",TRUE,"Average")</f>
        <v>Average</v>
      </c>
      <c r="J4055" s="1">
        <v>132.9510645</v>
      </c>
      <c r="K4055" s="1" t="str" cm="1">
        <f t="array" ref="K4055">_xlfn.IFS(J4055&gt;200,"Above Average",J4055&lt;155,"Below Average",TRUE,"Average")</f>
        <v>Below Average</v>
      </c>
      <c r="L4055" s="7">
        <v>10.256</v>
      </c>
      <c r="M4055" s="7" t="str" cm="1">
        <f t="array" ref="M4055">_xlfn.IFS(L4055&gt;9,"Above Average",L4055&lt;8,"Below Average",TRUE,"Average")</f>
        <v>Above Average</v>
      </c>
    </row>
    <row r="4056" spans="1:13" x14ac:dyDescent="0.3">
      <c r="A4056">
        <v>29</v>
      </c>
      <c r="B4056" s="21">
        <v>40564</v>
      </c>
      <c r="C4056" s="21" t="str">
        <f t="shared" si="63"/>
        <v>Jan</v>
      </c>
      <c r="D4056" s="6">
        <v>445134.15</v>
      </c>
      <c r="E4056" t="s">
        <v>155</v>
      </c>
      <c r="F4056" s="5">
        <v>26.8</v>
      </c>
      <c r="G4056" s="5" t="str" cm="1">
        <f t="array" ref="G4056">_xlfn.IFS(F4056&gt;=86,"Hot Week (More Than 85°F)",F4056&lt;50,"Cold Week (Less Than 50°F)",TRUE,"Normal Week")</f>
        <v>Cold Week (Less Than 50°F)</v>
      </c>
      <c r="H4056" s="2">
        <v>3.2320000000000002</v>
      </c>
      <c r="I4056" s="2" t="str" cm="1">
        <f t="array" ref="I4056">_xlfn.IFS(H4056&gt;3.5,"Above Average",H4056&lt;3,"Below Average",TRUE,"Average")</f>
        <v>Average</v>
      </c>
      <c r="J4056" s="1">
        <v>133.02851609999999</v>
      </c>
      <c r="K4056" s="1" t="str" cm="1">
        <f t="array" ref="K4056">_xlfn.IFS(J4056&gt;200,"Above Average",J4056&lt;155,"Below Average",TRUE,"Average")</f>
        <v>Below Average</v>
      </c>
      <c r="L4056" s="7">
        <v>10.256</v>
      </c>
      <c r="M4056" s="7" t="str" cm="1">
        <f t="array" ref="M4056">_xlfn.IFS(L4056&gt;9,"Above Average",L4056&lt;8,"Below Average",TRUE,"Average")</f>
        <v>Above Average</v>
      </c>
    </row>
    <row r="4057" spans="1:13" x14ac:dyDescent="0.3">
      <c r="A4057">
        <v>29</v>
      </c>
      <c r="B4057" s="21">
        <v>40571</v>
      </c>
      <c r="C4057" s="21" t="str">
        <f t="shared" si="63"/>
        <v>Jan</v>
      </c>
      <c r="D4057" s="6">
        <v>410426.97</v>
      </c>
      <c r="E4057" t="s">
        <v>155</v>
      </c>
      <c r="F4057" s="5">
        <v>20.61</v>
      </c>
      <c r="G4057" s="5" t="str" cm="1">
        <f t="array" ref="G4057">_xlfn.IFS(F4057&gt;=86,"Hot Week (More Than 85°F)",F4057&lt;50,"Cold Week (Less Than 50°F)",TRUE,"Normal Week")</f>
        <v>Cold Week (Less Than 50°F)</v>
      </c>
      <c r="H4057" s="2">
        <v>3.2429999999999999</v>
      </c>
      <c r="I4057" s="2" t="str" cm="1">
        <f t="array" ref="I4057">_xlfn.IFS(H4057&gt;3.5,"Above Average",H4057&lt;3,"Below Average",TRUE,"Average")</f>
        <v>Average</v>
      </c>
      <c r="J4057" s="1">
        <v>133.10596770000001</v>
      </c>
      <c r="K4057" s="1" t="str" cm="1">
        <f t="array" ref="K4057">_xlfn.IFS(J4057&gt;200,"Above Average",J4057&lt;155,"Below Average",TRUE,"Average")</f>
        <v>Below Average</v>
      </c>
      <c r="L4057" s="7">
        <v>10.256</v>
      </c>
      <c r="M4057" s="7" t="str" cm="1">
        <f t="array" ref="M4057">_xlfn.IFS(L4057&gt;9,"Above Average",L4057&lt;8,"Below Average",TRUE,"Average")</f>
        <v>Above Average</v>
      </c>
    </row>
    <row r="4058" spans="1:13" x14ac:dyDescent="0.3">
      <c r="A4058">
        <v>29</v>
      </c>
      <c r="B4058" s="21">
        <v>40578</v>
      </c>
      <c r="C4058" s="21" t="str">
        <f t="shared" si="63"/>
        <v>Feb</v>
      </c>
      <c r="D4058" s="6">
        <v>504126.89</v>
      </c>
      <c r="E4058" t="s">
        <v>155</v>
      </c>
      <c r="F4058" s="5">
        <v>26.39</v>
      </c>
      <c r="G4058" s="5" t="str" cm="1">
        <f t="array" ref="G4058">_xlfn.IFS(F4058&gt;=86,"Hot Week (More Than 85°F)",F4058&lt;50,"Cold Week (Less Than 50°F)",TRUE,"Normal Week")</f>
        <v>Cold Week (Less Than 50°F)</v>
      </c>
      <c r="H4058" s="2">
        <v>3.24</v>
      </c>
      <c r="I4058" s="2" t="str" cm="1">
        <f t="array" ref="I4058">_xlfn.IFS(H4058&gt;3.5,"Above Average",H4058&lt;3,"Below Average",TRUE,"Average")</f>
        <v>Average</v>
      </c>
      <c r="J4058" s="1">
        <v>133.18341939999999</v>
      </c>
      <c r="K4058" s="1" t="str" cm="1">
        <f t="array" ref="K4058">_xlfn.IFS(J4058&gt;200,"Above Average",J4058&lt;155,"Below Average",TRUE,"Average")</f>
        <v>Below Average</v>
      </c>
      <c r="L4058" s="7">
        <v>10.256</v>
      </c>
      <c r="M4058" s="7" t="str" cm="1">
        <f t="array" ref="M4058">_xlfn.IFS(L4058&gt;9,"Above Average",L4058&lt;8,"Below Average",TRUE,"Average")</f>
        <v>Above Average</v>
      </c>
    </row>
    <row r="4059" spans="1:13" x14ac:dyDescent="0.3">
      <c r="A4059">
        <v>29</v>
      </c>
      <c r="B4059" s="21">
        <v>40585</v>
      </c>
      <c r="C4059" s="21" t="str">
        <f t="shared" si="63"/>
        <v>Feb</v>
      </c>
      <c r="D4059" s="6">
        <v>550387.78</v>
      </c>
      <c r="E4059" t="s">
        <v>156</v>
      </c>
      <c r="F4059" s="5">
        <v>28.89</v>
      </c>
      <c r="G4059" s="5" t="str" cm="1">
        <f t="array" ref="G4059">_xlfn.IFS(F4059&gt;=86,"Hot Week (More Than 85°F)",F4059&lt;50,"Cold Week (Less Than 50°F)",TRUE,"Normal Week")</f>
        <v>Cold Week (Less Than 50°F)</v>
      </c>
      <c r="H4059" s="2">
        <v>3.2549999999999999</v>
      </c>
      <c r="I4059" s="2" t="str" cm="1">
        <f t="array" ref="I4059">_xlfn.IFS(H4059&gt;3.5,"Above Average",H4059&lt;3,"Below Average",TRUE,"Average")</f>
        <v>Average</v>
      </c>
      <c r="J4059" s="1">
        <v>133.26087100000001</v>
      </c>
      <c r="K4059" s="1" t="str" cm="1">
        <f t="array" ref="K4059">_xlfn.IFS(J4059&gt;200,"Above Average",J4059&lt;155,"Below Average",TRUE,"Average")</f>
        <v>Below Average</v>
      </c>
      <c r="L4059" s="7">
        <v>10.256</v>
      </c>
      <c r="M4059" s="7" t="str" cm="1">
        <f t="array" ref="M4059">_xlfn.IFS(L4059&gt;9,"Above Average",L4059&lt;8,"Below Average",TRUE,"Average")</f>
        <v>Above Average</v>
      </c>
    </row>
    <row r="4060" spans="1:13" x14ac:dyDescent="0.3">
      <c r="A4060">
        <v>29</v>
      </c>
      <c r="B4060" s="21">
        <v>40592</v>
      </c>
      <c r="C4060" s="21" t="str">
        <f t="shared" si="63"/>
        <v>Feb</v>
      </c>
      <c r="D4060" s="6">
        <v>542529.21</v>
      </c>
      <c r="E4060" t="s">
        <v>155</v>
      </c>
      <c r="F4060" s="5">
        <v>35.340000000000003</v>
      </c>
      <c r="G4060" s="5" t="str" cm="1">
        <f t="array" ref="G4060">_xlfn.IFS(F4060&gt;=86,"Hot Week (More Than 85°F)",F4060&lt;50,"Cold Week (Less Than 50°F)",TRUE,"Normal Week")</f>
        <v>Cold Week (Less Than 50°F)</v>
      </c>
      <c r="H4060" s="2">
        <v>3.2629999999999999</v>
      </c>
      <c r="I4060" s="2" t="str" cm="1">
        <f t="array" ref="I4060">_xlfn.IFS(H4060&gt;3.5,"Above Average",H4060&lt;3,"Below Average",TRUE,"Average")</f>
        <v>Average</v>
      </c>
      <c r="J4060" s="1">
        <v>133.37014289999999</v>
      </c>
      <c r="K4060" s="1" t="str" cm="1">
        <f t="array" ref="K4060">_xlfn.IFS(J4060&gt;200,"Above Average",J4060&lt;155,"Below Average",TRUE,"Average")</f>
        <v>Below Average</v>
      </c>
      <c r="L4060" s="7">
        <v>10.256</v>
      </c>
      <c r="M4060" s="7" t="str" cm="1">
        <f t="array" ref="M4060">_xlfn.IFS(L4060&gt;9,"Above Average",L4060&lt;8,"Below Average",TRUE,"Average")</f>
        <v>Above Average</v>
      </c>
    </row>
    <row r="4061" spans="1:13" x14ac:dyDescent="0.3">
      <c r="A4061">
        <v>29</v>
      </c>
      <c r="B4061" s="21">
        <v>40599</v>
      </c>
      <c r="C4061" s="21" t="str">
        <f t="shared" si="63"/>
        <v>Feb</v>
      </c>
      <c r="D4061" s="6">
        <v>483660.15</v>
      </c>
      <c r="E4061" t="s">
        <v>155</v>
      </c>
      <c r="F4061" s="5">
        <v>30.23</v>
      </c>
      <c r="G4061" s="5" t="str" cm="1">
        <f t="array" ref="G4061">_xlfn.IFS(F4061&gt;=86,"Hot Week (More Than 85°F)",F4061&lt;50,"Cold Week (Less Than 50°F)",TRUE,"Normal Week")</f>
        <v>Cold Week (Less Than 50°F)</v>
      </c>
      <c r="H4061" s="2">
        <v>3.2810000000000001</v>
      </c>
      <c r="I4061" s="2" t="str" cm="1">
        <f t="array" ref="I4061">_xlfn.IFS(H4061&gt;3.5,"Above Average",H4061&lt;3,"Below Average",TRUE,"Average")</f>
        <v>Average</v>
      </c>
      <c r="J4061" s="1">
        <v>133.4921429</v>
      </c>
      <c r="K4061" s="1" t="str" cm="1">
        <f t="array" ref="K4061">_xlfn.IFS(J4061&gt;200,"Above Average",J4061&lt;155,"Below Average",TRUE,"Average")</f>
        <v>Below Average</v>
      </c>
      <c r="L4061" s="7">
        <v>10.256</v>
      </c>
      <c r="M4061" s="7" t="str" cm="1">
        <f t="array" ref="M4061">_xlfn.IFS(L4061&gt;9,"Above Average",L4061&lt;8,"Below Average",TRUE,"Average")</f>
        <v>Above Average</v>
      </c>
    </row>
    <row r="4062" spans="1:13" x14ac:dyDescent="0.3">
      <c r="A4062">
        <v>29</v>
      </c>
      <c r="B4062" s="21">
        <v>40606</v>
      </c>
      <c r="C4062" s="21" t="str">
        <f t="shared" si="63"/>
        <v>Mar</v>
      </c>
      <c r="D4062" s="6">
        <v>536031.67000000004</v>
      </c>
      <c r="E4062" t="s">
        <v>155</v>
      </c>
      <c r="F4062" s="5">
        <v>33.520000000000003</v>
      </c>
      <c r="G4062" s="5" t="str" cm="1">
        <f t="array" ref="G4062">_xlfn.IFS(F4062&gt;=86,"Hot Week (More Than 85°F)",F4062&lt;50,"Cold Week (Less Than 50°F)",TRUE,"Normal Week")</f>
        <v>Cold Week (Less Than 50°F)</v>
      </c>
      <c r="H4062" s="2">
        <v>3.4369999999999998</v>
      </c>
      <c r="I4062" s="2" t="str" cm="1">
        <f t="array" ref="I4062">_xlfn.IFS(H4062&gt;3.5,"Above Average",H4062&lt;3,"Below Average",TRUE,"Average")</f>
        <v>Average</v>
      </c>
      <c r="J4062" s="1">
        <v>133.61414289999999</v>
      </c>
      <c r="K4062" s="1" t="str" cm="1">
        <f t="array" ref="K4062">_xlfn.IFS(J4062&gt;200,"Above Average",J4062&lt;155,"Below Average",TRUE,"Average")</f>
        <v>Below Average</v>
      </c>
      <c r="L4062" s="7">
        <v>10.256</v>
      </c>
      <c r="M4062" s="7" t="str" cm="1">
        <f t="array" ref="M4062">_xlfn.IFS(L4062&gt;9,"Above Average",L4062&lt;8,"Below Average",TRUE,"Average")</f>
        <v>Above Average</v>
      </c>
    </row>
    <row r="4063" spans="1:13" x14ac:dyDescent="0.3">
      <c r="A4063">
        <v>29</v>
      </c>
      <c r="B4063" s="21">
        <v>40613</v>
      </c>
      <c r="C4063" s="21" t="str">
        <f t="shared" si="63"/>
        <v>Mar</v>
      </c>
      <c r="D4063" s="6">
        <v>493430.45</v>
      </c>
      <c r="E4063" t="s">
        <v>155</v>
      </c>
      <c r="F4063" s="5">
        <v>41.42</v>
      </c>
      <c r="G4063" s="5" t="str" cm="1">
        <f t="array" ref="G4063">_xlfn.IFS(F4063&gt;=86,"Hot Week (More Than 85°F)",F4063&lt;50,"Cold Week (Less Than 50°F)",TRUE,"Normal Week")</f>
        <v>Cold Week (Less Than 50°F)</v>
      </c>
      <c r="H4063" s="2">
        <v>3.6</v>
      </c>
      <c r="I4063" s="2" t="str" cm="1">
        <f t="array" ref="I4063">_xlfn.IFS(H4063&gt;3.5,"Above Average",H4063&lt;3,"Below Average",TRUE,"Average")</f>
        <v>Above Average</v>
      </c>
      <c r="J4063" s="1">
        <v>133.7361429</v>
      </c>
      <c r="K4063" s="1" t="str" cm="1">
        <f t="array" ref="K4063">_xlfn.IFS(J4063&gt;200,"Above Average",J4063&lt;155,"Below Average",TRUE,"Average")</f>
        <v>Below Average</v>
      </c>
      <c r="L4063" s="7">
        <v>10.256</v>
      </c>
      <c r="M4063" s="7" t="str" cm="1">
        <f t="array" ref="M4063">_xlfn.IFS(L4063&gt;9,"Above Average",L4063&lt;8,"Below Average",TRUE,"Average")</f>
        <v>Above Average</v>
      </c>
    </row>
    <row r="4064" spans="1:13" x14ac:dyDescent="0.3">
      <c r="A4064">
        <v>29</v>
      </c>
      <c r="B4064" s="21">
        <v>40620</v>
      </c>
      <c r="C4064" s="21" t="str">
        <f t="shared" si="63"/>
        <v>Mar</v>
      </c>
      <c r="D4064" s="6">
        <v>493653.43</v>
      </c>
      <c r="E4064" t="s">
        <v>155</v>
      </c>
      <c r="F4064" s="5">
        <v>43.38</v>
      </c>
      <c r="G4064" s="5" t="str" cm="1">
        <f t="array" ref="G4064">_xlfn.IFS(F4064&gt;=86,"Hot Week (More Than 85°F)",F4064&lt;50,"Cold Week (Less Than 50°F)",TRUE,"Normal Week")</f>
        <v>Cold Week (Less Than 50°F)</v>
      </c>
      <c r="H4064" s="2">
        <v>3.6339999999999999</v>
      </c>
      <c r="I4064" s="2" t="str" cm="1">
        <f t="array" ref="I4064">_xlfn.IFS(H4064&gt;3.5,"Above Average",H4064&lt;3,"Below Average",TRUE,"Average")</f>
        <v>Above Average</v>
      </c>
      <c r="J4064" s="1">
        <v>133.8492258</v>
      </c>
      <c r="K4064" s="1" t="str" cm="1">
        <f t="array" ref="K4064">_xlfn.IFS(J4064&gt;200,"Above Average",J4064&lt;155,"Below Average",TRUE,"Average")</f>
        <v>Below Average</v>
      </c>
      <c r="L4064" s="7">
        <v>10.256</v>
      </c>
      <c r="M4064" s="7" t="str" cm="1">
        <f t="array" ref="M4064">_xlfn.IFS(L4064&gt;9,"Above Average",L4064&lt;8,"Below Average",TRUE,"Average")</f>
        <v>Above Average</v>
      </c>
    </row>
    <row r="4065" spans="1:13" x14ac:dyDescent="0.3">
      <c r="A4065">
        <v>29</v>
      </c>
      <c r="B4065" s="21">
        <v>40627</v>
      </c>
      <c r="C4065" s="21" t="str">
        <f t="shared" si="63"/>
        <v>Mar</v>
      </c>
      <c r="D4065" s="6">
        <v>478773.05</v>
      </c>
      <c r="E4065" t="s">
        <v>155</v>
      </c>
      <c r="F4065" s="5">
        <v>38.770000000000003</v>
      </c>
      <c r="G4065" s="5" t="str" cm="1">
        <f t="array" ref="G4065">_xlfn.IFS(F4065&gt;=86,"Hot Week (More Than 85°F)",F4065&lt;50,"Cold Week (Less Than 50°F)",TRUE,"Normal Week")</f>
        <v>Cold Week (Less Than 50°F)</v>
      </c>
      <c r="H4065" s="2">
        <v>3.6240000000000001</v>
      </c>
      <c r="I4065" s="2" t="str" cm="1">
        <f t="array" ref="I4065">_xlfn.IFS(H4065&gt;3.5,"Above Average",H4065&lt;3,"Below Average",TRUE,"Average")</f>
        <v>Above Average</v>
      </c>
      <c r="J4065" s="1">
        <v>133.95874190000001</v>
      </c>
      <c r="K4065" s="1" t="str" cm="1">
        <f t="array" ref="K4065">_xlfn.IFS(J4065&gt;200,"Above Average",J4065&lt;155,"Below Average",TRUE,"Average")</f>
        <v>Below Average</v>
      </c>
      <c r="L4065" s="7">
        <v>10.256</v>
      </c>
      <c r="M4065" s="7" t="str" cm="1">
        <f t="array" ref="M4065">_xlfn.IFS(L4065&gt;9,"Above Average",L4065&lt;8,"Below Average",TRUE,"Average")</f>
        <v>Above Average</v>
      </c>
    </row>
    <row r="4066" spans="1:13" x14ac:dyDescent="0.3">
      <c r="A4066">
        <v>29</v>
      </c>
      <c r="B4066" s="21">
        <v>40634</v>
      </c>
      <c r="C4066" s="21" t="str">
        <f t="shared" si="63"/>
        <v>Apr</v>
      </c>
      <c r="D4066" s="6">
        <v>475615.26</v>
      </c>
      <c r="E4066" t="s">
        <v>155</v>
      </c>
      <c r="F4066" s="5">
        <v>36.04</v>
      </c>
      <c r="G4066" s="5" t="str" cm="1">
        <f t="array" ref="G4066">_xlfn.IFS(F4066&gt;=86,"Hot Week (More Than 85°F)",F4066&lt;50,"Cold Week (Less Than 50°F)",TRUE,"Normal Week")</f>
        <v>Cold Week (Less Than 50°F)</v>
      </c>
      <c r="H4066" s="2">
        <v>3.6379999999999999</v>
      </c>
      <c r="I4066" s="2" t="str" cm="1">
        <f t="array" ref="I4066">_xlfn.IFS(H4066&gt;3.5,"Above Average",H4066&lt;3,"Below Average",TRUE,"Average")</f>
        <v>Above Average</v>
      </c>
      <c r="J4066" s="1">
        <v>134.06825810000001</v>
      </c>
      <c r="K4066" s="1" t="str" cm="1">
        <f t="array" ref="K4066">_xlfn.IFS(J4066&gt;200,"Above Average",J4066&lt;155,"Below Average",TRUE,"Average")</f>
        <v>Below Average</v>
      </c>
      <c r="L4066" s="7">
        <v>9.9659999999999993</v>
      </c>
      <c r="M4066" s="7" t="str" cm="1">
        <f t="array" ref="M4066">_xlfn.IFS(L4066&gt;9,"Above Average",L4066&lt;8,"Below Average",TRUE,"Average")</f>
        <v>Above Average</v>
      </c>
    </row>
    <row r="4067" spans="1:13" x14ac:dyDescent="0.3">
      <c r="A4067">
        <v>29</v>
      </c>
      <c r="B4067" s="21">
        <v>40641</v>
      </c>
      <c r="C4067" s="21" t="str">
        <f t="shared" si="63"/>
        <v>Apr</v>
      </c>
      <c r="D4067" s="6">
        <v>505304.33</v>
      </c>
      <c r="E4067" t="s">
        <v>155</v>
      </c>
      <c r="F4067" s="5">
        <v>44.42</v>
      </c>
      <c r="G4067" s="5" t="str" cm="1">
        <f t="array" ref="G4067">_xlfn.IFS(F4067&gt;=86,"Hot Week (More Than 85°F)",F4067&lt;50,"Cold Week (Less Than 50°F)",TRUE,"Normal Week")</f>
        <v>Cold Week (Less Than 50°F)</v>
      </c>
      <c r="H4067" s="2">
        <v>3.72</v>
      </c>
      <c r="I4067" s="2" t="str" cm="1">
        <f t="array" ref="I4067">_xlfn.IFS(H4067&gt;3.5,"Above Average",H4067&lt;3,"Below Average",TRUE,"Average")</f>
        <v>Above Average</v>
      </c>
      <c r="J4067" s="1">
        <v>134.17777419999999</v>
      </c>
      <c r="K4067" s="1" t="str" cm="1">
        <f t="array" ref="K4067">_xlfn.IFS(J4067&gt;200,"Above Average",J4067&lt;155,"Below Average",TRUE,"Average")</f>
        <v>Below Average</v>
      </c>
      <c r="L4067" s="7">
        <v>9.9659999999999993</v>
      </c>
      <c r="M4067" s="7" t="str" cm="1">
        <f t="array" ref="M4067">_xlfn.IFS(L4067&gt;9,"Above Average",L4067&lt;8,"Below Average",TRUE,"Average")</f>
        <v>Above Average</v>
      </c>
    </row>
    <row r="4068" spans="1:13" x14ac:dyDescent="0.3">
      <c r="A4068">
        <v>29</v>
      </c>
      <c r="B4068" s="21">
        <v>40648</v>
      </c>
      <c r="C4068" s="21" t="str">
        <f t="shared" si="63"/>
        <v>Apr</v>
      </c>
      <c r="D4068" s="6">
        <v>518245.97</v>
      </c>
      <c r="E4068" t="s">
        <v>155</v>
      </c>
      <c r="F4068" s="5">
        <v>48.88</v>
      </c>
      <c r="G4068" s="5" t="str" cm="1">
        <f t="array" ref="G4068">_xlfn.IFS(F4068&gt;=86,"Hot Week (More Than 85°F)",F4068&lt;50,"Cold Week (Less Than 50°F)",TRUE,"Normal Week")</f>
        <v>Cold Week (Less Than 50°F)</v>
      </c>
      <c r="H4068" s="2">
        <v>3.823</v>
      </c>
      <c r="I4068" s="2" t="str" cm="1">
        <f t="array" ref="I4068">_xlfn.IFS(H4068&gt;3.5,"Above Average",H4068&lt;3,"Below Average",TRUE,"Average")</f>
        <v>Above Average</v>
      </c>
      <c r="J4068" s="1">
        <v>134.2784667</v>
      </c>
      <c r="K4068" s="1" t="str" cm="1">
        <f t="array" ref="K4068">_xlfn.IFS(J4068&gt;200,"Above Average",J4068&lt;155,"Below Average",TRUE,"Average")</f>
        <v>Below Average</v>
      </c>
      <c r="L4068" s="7">
        <v>9.9659999999999993</v>
      </c>
      <c r="M4068" s="7" t="str" cm="1">
        <f t="array" ref="M4068">_xlfn.IFS(L4068&gt;9,"Above Average",L4068&lt;8,"Below Average",TRUE,"Average")</f>
        <v>Above Average</v>
      </c>
    </row>
    <row r="4069" spans="1:13" x14ac:dyDescent="0.3">
      <c r="A4069">
        <v>29</v>
      </c>
      <c r="B4069" s="21">
        <v>40655</v>
      </c>
      <c r="C4069" s="21" t="str">
        <f t="shared" si="63"/>
        <v>Apr</v>
      </c>
      <c r="D4069" s="6">
        <v>589252.68999999994</v>
      </c>
      <c r="E4069" t="s">
        <v>155</v>
      </c>
      <c r="F4069" s="5">
        <v>47.76</v>
      </c>
      <c r="G4069" s="5" t="str" cm="1">
        <f t="array" ref="G4069">_xlfn.IFS(F4069&gt;=86,"Hot Week (More Than 85°F)",F4069&lt;50,"Cold Week (Less Than 50°F)",TRUE,"Normal Week")</f>
        <v>Cold Week (Less Than 50°F)</v>
      </c>
      <c r="H4069" s="2">
        <v>3.919</v>
      </c>
      <c r="I4069" s="2" t="str" cm="1">
        <f t="array" ref="I4069">_xlfn.IFS(H4069&gt;3.5,"Above Average",H4069&lt;3,"Below Average",TRUE,"Average")</f>
        <v>Above Average</v>
      </c>
      <c r="J4069" s="1">
        <v>134.3571</v>
      </c>
      <c r="K4069" s="1" t="str" cm="1">
        <f t="array" ref="K4069">_xlfn.IFS(J4069&gt;200,"Above Average",J4069&lt;155,"Below Average",TRUE,"Average")</f>
        <v>Below Average</v>
      </c>
      <c r="L4069" s="7">
        <v>9.9659999999999993</v>
      </c>
      <c r="M4069" s="7" t="str" cm="1">
        <f t="array" ref="M4069">_xlfn.IFS(L4069&gt;9,"Above Average",L4069&lt;8,"Below Average",TRUE,"Average")</f>
        <v>Above Average</v>
      </c>
    </row>
    <row r="4070" spans="1:13" x14ac:dyDescent="0.3">
      <c r="A4070">
        <v>29</v>
      </c>
      <c r="B4070" s="21">
        <v>40662</v>
      </c>
      <c r="C4070" s="21" t="str">
        <f t="shared" si="63"/>
        <v>Apr</v>
      </c>
      <c r="D4070" s="6">
        <v>493078.64</v>
      </c>
      <c r="E4070" t="s">
        <v>155</v>
      </c>
      <c r="F4070" s="5">
        <v>57.2</v>
      </c>
      <c r="G4070" s="5" t="str" cm="1">
        <f t="array" ref="G4070">_xlfn.IFS(F4070&gt;=86,"Hot Week (More Than 85°F)",F4070&lt;50,"Cold Week (Less Than 50°F)",TRUE,"Normal Week")</f>
        <v>Normal Week</v>
      </c>
      <c r="H4070" s="2">
        <v>3.988</v>
      </c>
      <c r="I4070" s="2" t="str" cm="1">
        <f t="array" ref="I4070">_xlfn.IFS(H4070&gt;3.5,"Above Average",H4070&lt;3,"Below Average",TRUE,"Average")</f>
        <v>Above Average</v>
      </c>
      <c r="J4070" s="1">
        <v>134.43573330000001</v>
      </c>
      <c r="K4070" s="1" t="str" cm="1">
        <f t="array" ref="K4070">_xlfn.IFS(J4070&gt;200,"Above Average",J4070&lt;155,"Below Average",TRUE,"Average")</f>
        <v>Below Average</v>
      </c>
      <c r="L4070" s="7">
        <v>9.9659999999999993</v>
      </c>
      <c r="M4070" s="7" t="str" cm="1">
        <f t="array" ref="M4070">_xlfn.IFS(L4070&gt;9,"Above Average",L4070&lt;8,"Below Average",TRUE,"Average")</f>
        <v>Above Average</v>
      </c>
    </row>
    <row r="4071" spans="1:13" x14ac:dyDescent="0.3">
      <c r="A4071">
        <v>29</v>
      </c>
      <c r="B4071" s="21">
        <v>40669</v>
      </c>
      <c r="C4071" s="21" t="str">
        <f t="shared" si="63"/>
        <v>May</v>
      </c>
      <c r="D4071" s="6">
        <v>534372.53</v>
      </c>
      <c r="E4071" t="s">
        <v>155</v>
      </c>
      <c r="F4071" s="5">
        <v>53.63</v>
      </c>
      <c r="G4071" s="5" t="str" cm="1">
        <f t="array" ref="G4071">_xlfn.IFS(F4071&gt;=86,"Hot Week (More Than 85°F)",F4071&lt;50,"Cold Week (Less Than 50°F)",TRUE,"Normal Week")</f>
        <v>Normal Week</v>
      </c>
      <c r="H4071" s="2">
        <v>4.0780000000000003</v>
      </c>
      <c r="I4071" s="2" t="str" cm="1">
        <f t="array" ref="I4071">_xlfn.IFS(H4071&gt;3.5,"Above Average",H4071&lt;3,"Below Average",TRUE,"Average")</f>
        <v>Above Average</v>
      </c>
      <c r="J4071" s="1">
        <v>134.51436670000001</v>
      </c>
      <c r="K4071" s="1" t="str" cm="1">
        <f t="array" ref="K4071">_xlfn.IFS(J4071&gt;200,"Above Average",J4071&lt;155,"Below Average",TRUE,"Average")</f>
        <v>Below Average</v>
      </c>
      <c r="L4071" s="7">
        <v>9.9659999999999993</v>
      </c>
      <c r="M4071" s="7" t="str" cm="1">
        <f t="array" ref="M4071">_xlfn.IFS(L4071&gt;9,"Above Average",L4071&lt;8,"Below Average",TRUE,"Average")</f>
        <v>Above Average</v>
      </c>
    </row>
    <row r="4072" spans="1:13" x14ac:dyDescent="0.3">
      <c r="A4072">
        <v>29</v>
      </c>
      <c r="B4072" s="21">
        <v>40676</v>
      </c>
      <c r="C4072" s="21" t="str">
        <f t="shared" si="63"/>
        <v>May</v>
      </c>
      <c r="D4072" s="6">
        <v>549551.02</v>
      </c>
      <c r="E4072" t="s">
        <v>155</v>
      </c>
      <c r="F4072" s="5">
        <v>57.71</v>
      </c>
      <c r="G4072" s="5" t="str" cm="1">
        <f t="array" ref="G4072">_xlfn.IFS(F4072&gt;=86,"Hot Week (More Than 85°F)",F4072&lt;50,"Cold Week (Less Than 50°F)",TRUE,"Normal Week")</f>
        <v>Normal Week</v>
      </c>
      <c r="H4072" s="2">
        <v>4.0949999999999998</v>
      </c>
      <c r="I4072" s="2" t="str" cm="1">
        <f t="array" ref="I4072">_xlfn.IFS(H4072&gt;3.5,"Above Average",H4072&lt;3,"Below Average",TRUE,"Average")</f>
        <v>Above Average</v>
      </c>
      <c r="J4072" s="1">
        <v>134.59299999999999</v>
      </c>
      <c r="K4072" s="1" t="str" cm="1">
        <f t="array" ref="K4072">_xlfn.IFS(J4072&gt;200,"Above Average",J4072&lt;155,"Below Average",TRUE,"Average")</f>
        <v>Below Average</v>
      </c>
      <c r="L4072" s="7">
        <v>9.9659999999999993</v>
      </c>
      <c r="M4072" s="7" t="str" cm="1">
        <f t="array" ref="M4072">_xlfn.IFS(L4072&gt;9,"Above Average",L4072&lt;8,"Below Average",TRUE,"Average")</f>
        <v>Above Average</v>
      </c>
    </row>
    <row r="4073" spans="1:13" x14ac:dyDescent="0.3">
      <c r="A4073">
        <v>29</v>
      </c>
      <c r="B4073" s="21">
        <v>40683</v>
      </c>
      <c r="C4073" s="21" t="str">
        <f t="shared" si="63"/>
        <v>May</v>
      </c>
      <c r="D4073" s="6">
        <v>492932.51</v>
      </c>
      <c r="E4073" t="s">
        <v>155</v>
      </c>
      <c r="F4073" s="5">
        <v>58.56</v>
      </c>
      <c r="G4073" s="5" t="str" cm="1">
        <f t="array" ref="G4073">_xlfn.IFS(F4073&gt;=86,"Hot Week (More Than 85°F)",F4073&lt;50,"Cold Week (Less Than 50°F)",TRUE,"Normal Week")</f>
        <v>Normal Week</v>
      </c>
      <c r="H4073" s="2">
        <v>4.101</v>
      </c>
      <c r="I4073" s="2" t="str" cm="1">
        <f t="array" ref="I4073">_xlfn.IFS(H4073&gt;3.5,"Above Average",H4073&lt;3,"Below Average",TRUE,"Average")</f>
        <v>Above Average</v>
      </c>
      <c r="J4073" s="1">
        <v>134.68038709999999</v>
      </c>
      <c r="K4073" s="1" t="str" cm="1">
        <f t="array" ref="K4073">_xlfn.IFS(J4073&gt;200,"Above Average",J4073&lt;155,"Below Average",TRUE,"Average")</f>
        <v>Below Average</v>
      </c>
      <c r="L4073" s="7">
        <v>9.9659999999999993</v>
      </c>
      <c r="M4073" s="7" t="str" cm="1">
        <f t="array" ref="M4073">_xlfn.IFS(L4073&gt;9,"Above Average",L4073&lt;8,"Below Average",TRUE,"Average")</f>
        <v>Above Average</v>
      </c>
    </row>
    <row r="4074" spans="1:13" x14ac:dyDescent="0.3">
      <c r="A4074">
        <v>29</v>
      </c>
      <c r="B4074" s="21">
        <v>40690</v>
      </c>
      <c r="C4074" s="21" t="str">
        <f t="shared" si="63"/>
        <v>May</v>
      </c>
      <c r="D4074" s="6">
        <v>550735.64</v>
      </c>
      <c r="E4074" t="s">
        <v>155</v>
      </c>
      <c r="F4074" s="5">
        <v>62.59</v>
      </c>
      <c r="G4074" s="5" t="str" cm="1">
        <f t="array" ref="G4074">_xlfn.IFS(F4074&gt;=86,"Hot Week (More Than 85°F)",F4074&lt;50,"Cold Week (Less Than 50°F)",TRUE,"Normal Week")</f>
        <v>Normal Week</v>
      </c>
      <c r="H4074" s="2">
        <v>4.0339999999999998</v>
      </c>
      <c r="I4074" s="2" t="str" cm="1">
        <f t="array" ref="I4074">_xlfn.IFS(H4074&gt;3.5,"Above Average",H4074&lt;3,"Below Average",TRUE,"Average")</f>
        <v>Above Average</v>
      </c>
      <c r="J4074" s="1">
        <v>134.76777419999999</v>
      </c>
      <c r="K4074" s="1" t="str" cm="1">
        <f t="array" ref="K4074">_xlfn.IFS(J4074&gt;200,"Above Average",J4074&lt;155,"Below Average",TRUE,"Average")</f>
        <v>Below Average</v>
      </c>
      <c r="L4074" s="7">
        <v>9.9659999999999993</v>
      </c>
      <c r="M4074" s="7" t="str" cm="1">
        <f t="array" ref="M4074">_xlfn.IFS(L4074&gt;9,"Above Average",L4074&lt;8,"Below Average",TRUE,"Average")</f>
        <v>Above Average</v>
      </c>
    </row>
    <row r="4075" spans="1:13" x14ac:dyDescent="0.3">
      <c r="A4075">
        <v>29</v>
      </c>
      <c r="B4075" s="21">
        <v>40697</v>
      </c>
      <c r="C4075" s="21" t="str">
        <f t="shared" si="63"/>
        <v>Jun</v>
      </c>
      <c r="D4075" s="6">
        <v>598251.56999999995</v>
      </c>
      <c r="E4075" t="s">
        <v>155</v>
      </c>
      <c r="F4075" s="5">
        <v>70.09</v>
      </c>
      <c r="G4075" s="5" t="str" cm="1">
        <f t="array" ref="G4075">_xlfn.IFS(F4075&gt;=86,"Hot Week (More Than 85°F)",F4075&lt;50,"Cold Week (Less Than 50°F)",TRUE,"Normal Week")</f>
        <v>Normal Week</v>
      </c>
      <c r="H4075" s="2">
        <v>3.9729999999999999</v>
      </c>
      <c r="I4075" s="2" t="str" cm="1">
        <f t="array" ref="I4075">_xlfn.IFS(H4075&gt;3.5,"Above Average",H4075&lt;3,"Below Average",TRUE,"Average")</f>
        <v>Above Average</v>
      </c>
      <c r="J4075" s="1">
        <v>134.85516129999999</v>
      </c>
      <c r="K4075" s="1" t="str" cm="1">
        <f t="array" ref="K4075">_xlfn.IFS(J4075&gt;200,"Above Average",J4075&lt;155,"Below Average",TRUE,"Average")</f>
        <v>Below Average</v>
      </c>
      <c r="L4075" s="7">
        <v>9.9659999999999993</v>
      </c>
      <c r="M4075" s="7" t="str" cm="1">
        <f t="array" ref="M4075">_xlfn.IFS(L4075&gt;9,"Above Average",L4075&lt;8,"Below Average",TRUE,"Average")</f>
        <v>Above Average</v>
      </c>
    </row>
    <row r="4076" spans="1:13" x14ac:dyDescent="0.3">
      <c r="A4076">
        <v>29</v>
      </c>
      <c r="B4076" s="21">
        <v>40704</v>
      </c>
      <c r="C4076" s="21" t="str">
        <f t="shared" si="63"/>
        <v>Jun</v>
      </c>
      <c r="D4076" s="6">
        <v>558431.43999999994</v>
      </c>
      <c r="E4076" t="s">
        <v>155</v>
      </c>
      <c r="F4076" s="5">
        <v>69.53</v>
      </c>
      <c r="G4076" s="5" t="str" cm="1">
        <f t="array" ref="G4076">_xlfn.IFS(F4076&gt;=86,"Hot Week (More Than 85°F)",F4076&lt;50,"Cold Week (Less Than 50°F)",TRUE,"Normal Week")</f>
        <v>Normal Week</v>
      </c>
      <c r="H4076" s="2">
        <v>3.9239999999999999</v>
      </c>
      <c r="I4076" s="2" t="str" cm="1">
        <f t="array" ref="I4076">_xlfn.IFS(H4076&gt;3.5,"Above Average",H4076&lt;3,"Below Average",TRUE,"Average")</f>
        <v>Above Average</v>
      </c>
      <c r="J4076" s="1">
        <v>134.94254839999999</v>
      </c>
      <c r="K4076" s="1" t="str" cm="1">
        <f t="array" ref="K4076">_xlfn.IFS(J4076&gt;200,"Above Average",J4076&lt;155,"Below Average",TRUE,"Average")</f>
        <v>Below Average</v>
      </c>
      <c r="L4076" s="7">
        <v>9.9659999999999993</v>
      </c>
      <c r="M4076" s="7" t="str" cm="1">
        <f t="array" ref="M4076">_xlfn.IFS(L4076&gt;9,"Above Average",L4076&lt;8,"Below Average",TRUE,"Average")</f>
        <v>Above Average</v>
      </c>
    </row>
    <row r="4077" spans="1:13" x14ac:dyDescent="0.3">
      <c r="A4077">
        <v>29</v>
      </c>
      <c r="B4077" s="21">
        <v>40711</v>
      </c>
      <c r="C4077" s="21" t="str">
        <f t="shared" si="63"/>
        <v>Jun</v>
      </c>
      <c r="D4077" s="6">
        <v>536914.17000000004</v>
      </c>
      <c r="E4077" t="s">
        <v>155</v>
      </c>
      <c r="F4077" s="5">
        <v>63.97</v>
      </c>
      <c r="G4077" s="5" t="str" cm="1">
        <f t="array" ref="G4077">_xlfn.IFS(F4077&gt;=86,"Hot Week (More Than 85°F)",F4077&lt;50,"Cold Week (Less Than 50°F)",TRUE,"Normal Week")</f>
        <v>Normal Week</v>
      </c>
      <c r="H4077" s="2">
        <v>3.8730000000000002</v>
      </c>
      <c r="I4077" s="2" t="str" cm="1">
        <f t="array" ref="I4077">_xlfn.IFS(H4077&gt;3.5,"Above Average",H4077&lt;3,"Below Average",TRUE,"Average")</f>
        <v>Above Average</v>
      </c>
      <c r="J4077" s="1">
        <v>135.08373330000001</v>
      </c>
      <c r="K4077" s="1" t="str" cm="1">
        <f t="array" ref="K4077">_xlfn.IFS(J4077&gt;200,"Above Average",J4077&lt;155,"Below Average",TRUE,"Average")</f>
        <v>Below Average</v>
      </c>
      <c r="L4077" s="7">
        <v>9.9659999999999993</v>
      </c>
      <c r="M4077" s="7" t="str" cm="1">
        <f t="array" ref="M4077">_xlfn.IFS(L4077&gt;9,"Above Average",L4077&lt;8,"Below Average",TRUE,"Average")</f>
        <v>Above Average</v>
      </c>
    </row>
    <row r="4078" spans="1:13" x14ac:dyDescent="0.3">
      <c r="A4078">
        <v>29</v>
      </c>
      <c r="B4078" s="21">
        <v>40718</v>
      </c>
      <c r="C4078" s="21" t="str">
        <f t="shared" si="63"/>
        <v>Jun</v>
      </c>
      <c r="D4078" s="6">
        <v>545368.17000000004</v>
      </c>
      <c r="E4078" t="s">
        <v>155</v>
      </c>
      <c r="F4078" s="5">
        <v>68.53</v>
      </c>
      <c r="G4078" s="5" t="str" cm="1">
        <f t="array" ref="G4078">_xlfn.IFS(F4078&gt;=86,"Hot Week (More Than 85°F)",F4078&lt;50,"Cold Week (Less Than 50°F)",TRUE,"Normal Week")</f>
        <v>Normal Week</v>
      </c>
      <c r="H4078" s="2">
        <v>3.851</v>
      </c>
      <c r="I4078" s="2" t="str" cm="1">
        <f t="array" ref="I4078">_xlfn.IFS(H4078&gt;3.5,"Above Average",H4078&lt;3,"Below Average",TRUE,"Average")</f>
        <v>Above Average</v>
      </c>
      <c r="J4078" s="1">
        <v>135.26526670000001</v>
      </c>
      <c r="K4078" s="1" t="str" cm="1">
        <f t="array" ref="K4078">_xlfn.IFS(J4078&gt;200,"Above Average",J4078&lt;155,"Below Average",TRUE,"Average")</f>
        <v>Below Average</v>
      </c>
      <c r="L4078" s="7">
        <v>9.9659999999999993</v>
      </c>
      <c r="M4078" s="7" t="str" cm="1">
        <f t="array" ref="M4078">_xlfn.IFS(L4078&gt;9,"Above Average",L4078&lt;8,"Below Average",TRUE,"Average")</f>
        <v>Above Average</v>
      </c>
    </row>
    <row r="4079" spans="1:13" x14ac:dyDescent="0.3">
      <c r="A4079">
        <v>29</v>
      </c>
      <c r="B4079" s="21">
        <v>40725</v>
      </c>
      <c r="C4079" s="21" t="str">
        <f t="shared" si="63"/>
        <v>Jul</v>
      </c>
      <c r="D4079" s="6">
        <v>567114.6</v>
      </c>
      <c r="E4079" t="s">
        <v>155</v>
      </c>
      <c r="F4079" s="5">
        <v>70.8</v>
      </c>
      <c r="G4079" s="5" t="str" cm="1">
        <f t="array" ref="G4079">_xlfn.IFS(F4079&gt;=86,"Hot Week (More Than 85°F)",F4079&lt;50,"Cold Week (Less Than 50°F)",TRUE,"Normal Week")</f>
        <v>Normal Week</v>
      </c>
      <c r="H4079" s="2">
        <v>3.8149999999999999</v>
      </c>
      <c r="I4079" s="2" t="str" cm="1">
        <f t="array" ref="I4079">_xlfn.IFS(H4079&gt;3.5,"Above Average",H4079&lt;3,"Below Average",TRUE,"Average")</f>
        <v>Above Average</v>
      </c>
      <c r="J4079" s="1">
        <v>135.4468</v>
      </c>
      <c r="K4079" s="1" t="str" cm="1">
        <f t="array" ref="K4079">_xlfn.IFS(J4079&gt;200,"Above Average",J4079&lt;155,"Below Average",TRUE,"Average")</f>
        <v>Below Average</v>
      </c>
      <c r="L4079" s="7">
        <v>9.8629999999999995</v>
      </c>
      <c r="M4079" s="7" t="str" cm="1">
        <f t="array" ref="M4079">_xlfn.IFS(L4079&gt;9,"Above Average",L4079&lt;8,"Below Average",TRUE,"Average")</f>
        <v>Above Average</v>
      </c>
    </row>
    <row r="4080" spans="1:13" x14ac:dyDescent="0.3">
      <c r="A4080">
        <v>29</v>
      </c>
      <c r="B4080" s="21">
        <v>40732</v>
      </c>
      <c r="C4080" s="21" t="str">
        <f t="shared" si="63"/>
        <v>Jul</v>
      </c>
      <c r="D4080" s="6">
        <v>547586.06999999995</v>
      </c>
      <c r="E4080" t="s">
        <v>155</v>
      </c>
      <c r="F4080" s="5">
        <v>74.22</v>
      </c>
      <c r="G4080" s="5" t="str" cm="1">
        <f t="array" ref="G4080">_xlfn.IFS(F4080&gt;=86,"Hot Week (More Than 85°F)",F4080&lt;50,"Cold Week (Less Than 50°F)",TRUE,"Normal Week")</f>
        <v>Normal Week</v>
      </c>
      <c r="H4080" s="2">
        <v>3.7839999999999998</v>
      </c>
      <c r="I4080" s="2" t="str" cm="1">
        <f t="array" ref="I4080">_xlfn.IFS(H4080&gt;3.5,"Above Average",H4080&lt;3,"Below Average",TRUE,"Average")</f>
        <v>Above Average</v>
      </c>
      <c r="J4080" s="1">
        <v>135.62833330000001</v>
      </c>
      <c r="K4080" s="1" t="str" cm="1">
        <f t="array" ref="K4080">_xlfn.IFS(J4080&gt;200,"Above Average",J4080&lt;155,"Below Average",TRUE,"Average")</f>
        <v>Below Average</v>
      </c>
      <c r="L4080" s="7">
        <v>9.8629999999999995</v>
      </c>
      <c r="M4080" s="7" t="str" cm="1">
        <f t="array" ref="M4080">_xlfn.IFS(L4080&gt;9,"Above Average",L4080&lt;8,"Below Average",TRUE,"Average")</f>
        <v>Above Average</v>
      </c>
    </row>
    <row r="4081" spans="1:13" x14ac:dyDescent="0.3">
      <c r="A4081">
        <v>29</v>
      </c>
      <c r="B4081" s="21">
        <v>40739</v>
      </c>
      <c r="C4081" s="21" t="str">
        <f t="shared" si="63"/>
        <v>Jul</v>
      </c>
      <c r="D4081" s="6">
        <v>505246.15</v>
      </c>
      <c r="E4081" t="s">
        <v>155</v>
      </c>
      <c r="F4081" s="5">
        <v>75.2</v>
      </c>
      <c r="G4081" s="5" t="str" cm="1">
        <f t="array" ref="G4081">_xlfn.IFS(F4081&gt;=86,"Hot Week (More Than 85°F)",F4081&lt;50,"Cold Week (Less Than 50°F)",TRUE,"Normal Week")</f>
        <v>Normal Week</v>
      </c>
      <c r="H4081" s="2">
        <v>3.827</v>
      </c>
      <c r="I4081" s="2" t="str" cm="1">
        <f t="array" ref="I4081">_xlfn.IFS(H4081&gt;3.5,"Above Average",H4081&lt;3,"Below Average",TRUE,"Average")</f>
        <v>Above Average</v>
      </c>
      <c r="J4081" s="1">
        <v>135.7837419</v>
      </c>
      <c r="K4081" s="1" t="str" cm="1">
        <f t="array" ref="K4081">_xlfn.IFS(J4081&gt;200,"Above Average",J4081&lt;155,"Below Average",TRUE,"Average")</f>
        <v>Below Average</v>
      </c>
      <c r="L4081" s="7">
        <v>9.8629999999999995</v>
      </c>
      <c r="M4081" s="7" t="str" cm="1">
        <f t="array" ref="M4081">_xlfn.IFS(L4081&gt;9,"Above Average",L4081&lt;8,"Below Average",TRUE,"Average")</f>
        <v>Above Average</v>
      </c>
    </row>
    <row r="4082" spans="1:13" x14ac:dyDescent="0.3">
      <c r="A4082">
        <v>29</v>
      </c>
      <c r="B4082" s="21">
        <v>40746</v>
      </c>
      <c r="C4082" s="21" t="str">
        <f t="shared" si="63"/>
        <v>Jul</v>
      </c>
      <c r="D4082" s="6">
        <v>507335.75</v>
      </c>
      <c r="E4082" t="s">
        <v>155</v>
      </c>
      <c r="F4082" s="5">
        <v>77.790000000000006</v>
      </c>
      <c r="G4082" s="5" t="str" cm="1">
        <f t="array" ref="G4082">_xlfn.IFS(F4082&gt;=86,"Hot Week (More Than 85°F)",F4082&lt;50,"Cold Week (Less Than 50°F)",TRUE,"Normal Week")</f>
        <v>Normal Week</v>
      </c>
      <c r="H4082" s="2">
        <v>3.8820000000000001</v>
      </c>
      <c r="I4082" s="2" t="str" cm="1">
        <f t="array" ref="I4082">_xlfn.IFS(H4082&gt;3.5,"Above Average",H4082&lt;3,"Below Average",TRUE,"Average")</f>
        <v>Above Average</v>
      </c>
      <c r="J4082" s="1">
        <v>135.87383869999999</v>
      </c>
      <c r="K4082" s="1" t="str" cm="1">
        <f t="array" ref="K4082">_xlfn.IFS(J4082&gt;200,"Above Average",J4082&lt;155,"Below Average",TRUE,"Average")</f>
        <v>Below Average</v>
      </c>
      <c r="L4082" s="7">
        <v>9.8629999999999995</v>
      </c>
      <c r="M4082" s="7" t="str" cm="1">
        <f t="array" ref="M4082">_xlfn.IFS(L4082&gt;9,"Above Average",L4082&lt;8,"Below Average",TRUE,"Average")</f>
        <v>Above Average</v>
      </c>
    </row>
    <row r="4083" spans="1:13" x14ac:dyDescent="0.3">
      <c r="A4083">
        <v>29</v>
      </c>
      <c r="B4083" s="21">
        <v>40753</v>
      </c>
      <c r="C4083" s="21" t="str">
        <f t="shared" si="63"/>
        <v>Jul</v>
      </c>
      <c r="D4083" s="6">
        <v>474653.06</v>
      </c>
      <c r="E4083" t="s">
        <v>155</v>
      </c>
      <c r="F4083" s="5">
        <v>75.319999999999993</v>
      </c>
      <c r="G4083" s="5" t="str" cm="1">
        <f t="array" ref="G4083">_xlfn.IFS(F4083&gt;=86,"Hot Week (More Than 85°F)",F4083&lt;50,"Cold Week (Less Than 50°F)",TRUE,"Normal Week")</f>
        <v>Normal Week</v>
      </c>
      <c r="H4083" s="2">
        <v>3.8980000000000001</v>
      </c>
      <c r="I4083" s="2" t="str" cm="1">
        <f t="array" ref="I4083">_xlfn.IFS(H4083&gt;3.5,"Above Average",H4083&lt;3,"Below Average",TRUE,"Average")</f>
        <v>Above Average</v>
      </c>
      <c r="J4083" s="1">
        <v>135.96393549999999</v>
      </c>
      <c r="K4083" s="1" t="str" cm="1">
        <f t="array" ref="K4083">_xlfn.IFS(J4083&gt;200,"Above Average",J4083&lt;155,"Below Average",TRUE,"Average")</f>
        <v>Below Average</v>
      </c>
      <c r="L4083" s="7">
        <v>9.8629999999999995</v>
      </c>
      <c r="M4083" s="7" t="str" cm="1">
        <f t="array" ref="M4083">_xlfn.IFS(L4083&gt;9,"Above Average",L4083&lt;8,"Below Average",TRUE,"Average")</f>
        <v>Above Average</v>
      </c>
    </row>
    <row r="4084" spans="1:13" x14ac:dyDescent="0.3">
      <c r="A4084">
        <v>29</v>
      </c>
      <c r="B4084" s="21">
        <v>40760</v>
      </c>
      <c r="C4084" s="21" t="str">
        <f t="shared" si="63"/>
        <v>Aug</v>
      </c>
      <c r="D4084" s="6">
        <v>503486.37</v>
      </c>
      <c r="E4084" t="s">
        <v>155</v>
      </c>
      <c r="F4084" s="5">
        <v>75.33</v>
      </c>
      <c r="G4084" s="5" t="str" cm="1">
        <f t="array" ref="G4084">_xlfn.IFS(F4084&gt;=86,"Hot Week (More Than 85°F)",F4084&lt;50,"Cold Week (Less Than 50°F)",TRUE,"Normal Week")</f>
        <v>Normal Week</v>
      </c>
      <c r="H4084" s="2">
        <v>3.903</v>
      </c>
      <c r="I4084" s="2" t="str" cm="1">
        <f t="array" ref="I4084">_xlfn.IFS(H4084&gt;3.5,"Above Average",H4084&lt;3,"Below Average",TRUE,"Average")</f>
        <v>Above Average</v>
      </c>
      <c r="J4084" s="1">
        <v>136.05403229999999</v>
      </c>
      <c r="K4084" s="1" t="str" cm="1">
        <f t="array" ref="K4084">_xlfn.IFS(J4084&gt;200,"Above Average",J4084&lt;155,"Below Average",TRUE,"Average")</f>
        <v>Below Average</v>
      </c>
      <c r="L4084" s="7">
        <v>9.8629999999999995</v>
      </c>
      <c r="M4084" s="7" t="str" cm="1">
        <f t="array" ref="M4084">_xlfn.IFS(L4084&gt;9,"Above Average",L4084&lt;8,"Below Average",TRUE,"Average")</f>
        <v>Above Average</v>
      </c>
    </row>
    <row r="4085" spans="1:13" x14ac:dyDescent="0.3">
      <c r="A4085">
        <v>29</v>
      </c>
      <c r="B4085" s="21">
        <v>40767</v>
      </c>
      <c r="C4085" s="21" t="str">
        <f t="shared" si="63"/>
        <v>Aug</v>
      </c>
      <c r="D4085" s="6">
        <v>471311.5</v>
      </c>
      <c r="E4085" t="s">
        <v>155</v>
      </c>
      <c r="F4085" s="5">
        <v>74.69</v>
      </c>
      <c r="G4085" s="5" t="str" cm="1">
        <f t="array" ref="G4085">_xlfn.IFS(F4085&gt;=86,"Hot Week (More Than 85°F)",F4085&lt;50,"Cold Week (Less Than 50°F)",TRUE,"Normal Week")</f>
        <v>Normal Week</v>
      </c>
      <c r="H4085" s="2">
        <v>3.88</v>
      </c>
      <c r="I4085" s="2" t="str" cm="1">
        <f t="array" ref="I4085">_xlfn.IFS(H4085&gt;3.5,"Above Average",H4085&lt;3,"Below Average",TRUE,"Average")</f>
        <v>Above Average</v>
      </c>
      <c r="J4085" s="1">
        <v>136.14412899999999</v>
      </c>
      <c r="K4085" s="1" t="str" cm="1">
        <f t="array" ref="K4085">_xlfn.IFS(J4085&gt;200,"Above Average",J4085&lt;155,"Below Average",TRUE,"Average")</f>
        <v>Below Average</v>
      </c>
      <c r="L4085" s="7">
        <v>9.8629999999999995</v>
      </c>
      <c r="M4085" s="7" t="str" cm="1">
        <f t="array" ref="M4085">_xlfn.IFS(L4085&gt;9,"Above Average",L4085&lt;8,"Below Average",TRUE,"Average")</f>
        <v>Above Average</v>
      </c>
    </row>
    <row r="4086" spans="1:13" x14ac:dyDescent="0.3">
      <c r="A4086">
        <v>29</v>
      </c>
      <c r="B4086" s="21">
        <v>40774</v>
      </c>
      <c r="C4086" s="21" t="str">
        <f t="shared" si="63"/>
        <v>Aug</v>
      </c>
      <c r="D4086" s="6">
        <v>498056</v>
      </c>
      <c r="E4086" t="s">
        <v>155</v>
      </c>
      <c r="F4086" s="5">
        <v>71.3</v>
      </c>
      <c r="G4086" s="5" t="str" cm="1">
        <f t="array" ref="G4086">_xlfn.IFS(F4086&gt;=86,"Hot Week (More Than 85°F)",F4086&lt;50,"Cold Week (Less Than 50°F)",TRUE,"Normal Week")</f>
        <v>Normal Week</v>
      </c>
      <c r="H4086" s="2">
        <v>3.82</v>
      </c>
      <c r="I4086" s="2" t="str" cm="1">
        <f t="array" ref="I4086">_xlfn.IFS(H4086&gt;3.5,"Above Average",H4086&lt;3,"Below Average",TRUE,"Average")</f>
        <v>Above Average</v>
      </c>
      <c r="J4086" s="1">
        <v>136.18312900000001</v>
      </c>
      <c r="K4086" s="1" t="str" cm="1">
        <f t="array" ref="K4086">_xlfn.IFS(J4086&gt;200,"Above Average",J4086&lt;155,"Below Average",TRUE,"Average")</f>
        <v>Below Average</v>
      </c>
      <c r="L4086" s="7">
        <v>9.8629999999999995</v>
      </c>
      <c r="M4086" s="7" t="str" cm="1">
        <f t="array" ref="M4086">_xlfn.IFS(L4086&gt;9,"Above Average",L4086&lt;8,"Below Average",TRUE,"Average")</f>
        <v>Above Average</v>
      </c>
    </row>
    <row r="4087" spans="1:13" x14ac:dyDescent="0.3">
      <c r="A4087">
        <v>29</v>
      </c>
      <c r="B4087" s="21">
        <v>40781</v>
      </c>
      <c r="C4087" s="21" t="str">
        <f t="shared" si="63"/>
        <v>Aug</v>
      </c>
      <c r="D4087" s="6">
        <v>608294.98</v>
      </c>
      <c r="E4087" t="s">
        <v>155</v>
      </c>
      <c r="F4087" s="5">
        <v>72.22</v>
      </c>
      <c r="G4087" s="5" t="str" cm="1">
        <f t="array" ref="G4087">_xlfn.IFS(F4087&gt;=86,"Hot Week (More Than 85°F)",F4087&lt;50,"Cold Week (Less Than 50°F)",TRUE,"Normal Week")</f>
        <v>Normal Week</v>
      </c>
      <c r="H4087" s="2">
        <v>3.7959999999999998</v>
      </c>
      <c r="I4087" s="2" t="str" cm="1">
        <f t="array" ref="I4087">_xlfn.IFS(H4087&gt;3.5,"Above Average",H4087&lt;3,"Below Average",TRUE,"Average")</f>
        <v>Above Average</v>
      </c>
      <c r="J4087" s="1">
        <v>136.21361289999999</v>
      </c>
      <c r="K4087" s="1" t="str" cm="1">
        <f t="array" ref="K4087">_xlfn.IFS(J4087&gt;200,"Above Average",J4087&lt;155,"Below Average",TRUE,"Average")</f>
        <v>Below Average</v>
      </c>
      <c r="L4087" s="7">
        <v>9.8629999999999995</v>
      </c>
      <c r="M4087" s="7" t="str" cm="1">
        <f t="array" ref="M4087">_xlfn.IFS(L4087&gt;9,"Above Average",L4087&lt;8,"Below Average",TRUE,"Average")</f>
        <v>Above Average</v>
      </c>
    </row>
    <row r="4088" spans="1:13" x14ac:dyDescent="0.3">
      <c r="A4088">
        <v>29</v>
      </c>
      <c r="B4088" s="21">
        <v>40788</v>
      </c>
      <c r="C4088" s="21" t="str">
        <f t="shared" si="63"/>
        <v>Sep</v>
      </c>
      <c r="D4088" s="6">
        <v>497085.91</v>
      </c>
      <c r="E4088" t="s">
        <v>155</v>
      </c>
      <c r="F4088" s="5">
        <v>69.16</v>
      </c>
      <c r="G4088" s="5" t="str" cm="1">
        <f t="array" ref="G4088">_xlfn.IFS(F4088&gt;=86,"Hot Week (More Than 85°F)",F4088&lt;50,"Cold Week (Less Than 50°F)",TRUE,"Normal Week")</f>
        <v>Normal Week</v>
      </c>
      <c r="H4088" s="2">
        <v>3.7839999999999998</v>
      </c>
      <c r="I4088" s="2" t="str" cm="1">
        <f t="array" ref="I4088">_xlfn.IFS(H4088&gt;3.5,"Above Average",H4088&lt;3,"Below Average",TRUE,"Average")</f>
        <v>Above Average</v>
      </c>
      <c r="J4088" s="1">
        <v>136.24409679999999</v>
      </c>
      <c r="K4088" s="1" t="str" cm="1">
        <f t="array" ref="K4088">_xlfn.IFS(J4088&gt;200,"Above Average",J4088&lt;155,"Below Average",TRUE,"Average")</f>
        <v>Below Average</v>
      </c>
      <c r="L4088" s="7">
        <v>9.8629999999999995</v>
      </c>
      <c r="M4088" s="7" t="str" cm="1">
        <f t="array" ref="M4088">_xlfn.IFS(L4088&gt;9,"Above Average",L4088&lt;8,"Below Average",TRUE,"Average")</f>
        <v>Above Average</v>
      </c>
    </row>
    <row r="4089" spans="1:13" x14ac:dyDescent="0.3">
      <c r="A4089">
        <v>29</v>
      </c>
      <c r="B4089" s="21">
        <v>40795</v>
      </c>
      <c r="C4089" s="21" t="str">
        <f t="shared" si="63"/>
        <v>Sep</v>
      </c>
      <c r="D4089" s="6">
        <v>505406.71999999997</v>
      </c>
      <c r="E4089" t="s">
        <v>156</v>
      </c>
      <c r="F4089" s="5">
        <v>69.14</v>
      </c>
      <c r="G4089" s="5" t="str" cm="1">
        <f t="array" ref="G4089">_xlfn.IFS(F4089&gt;=86,"Hot Week (More Than 85°F)",F4089&lt;50,"Cold Week (Less Than 50°F)",TRUE,"Normal Week")</f>
        <v>Normal Week</v>
      </c>
      <c r="H4089" s="2">
        <v>3.8090000000000002</v>
      </c>
      <c r="I4089" s="2" t="str" cm="1">
        <f t="array" ref="I4089">_xlfn.IFS(H4089&gt;3.5,"Above Average",H4089&lt;3,"Below Average",TRUE,"Average")</f>
        <v>Above Average</v>
      </c>
      <c r="J4089" s="1">
        <v>136.27458060000001</v>
      </c>
      <c r="K4089" s="1" t="str" cm="1">
        <f t="array" ref="K4089">_xlfn.IFS(J4089&gt;200,"Above Average",J4089&lt;155,"Below Average",TRUE,"Average")</f>
        <v>Below Average</v>
      </c>
      <c r="L4089" s="7">
        <v>9.8629999999999995</v>
      </c>
      <c r="M4089" s="7" t="str" cm="1">
        <f t="array" ref="M4089">_xlfn.IFS(L4089&gt;9,"Above Average",L4089&lt;8,"Below Average",TRUE,"Average")</f>
        <v>Above Average</v>
      </c>
    </row>
    <row r="4090" spans="1:13" x14ac:dyDescent="0.3">
      <c r="A4090">
        <v>29</v>
      </c>
      <c r="B4090" s="21">
        <v>40802</v>
      </c>
      <c r="C4090" s="21" t="str">
        <f t="shared" si="63"/>
        <v>Sep</v>
      </c>
      <c r="D4090" s="6">
        <v>474129.35</v>
      </c>
      <c r="E4090" t="s">
        <v>155</v>
      </c>
      <c r="F4090" s="5">
        <v>68.08</v>
      </c>
      <c r="G4090" s="5" t="str" cm="1">
        <f t="array" ref="G4090">_xlfn.IFS(F4090&gt;=86,"Hot Week (More Than 85°F)",F4090&lt;50,"Cold Week (Less Than 50°F)",TRUE,"Normal Week")</f>
        <v>Normal Week</v>
      </c>
      <c r="H4090" s="2">
        <v>3.8090000000000002</v>
      </c>
      <c r="I4090" s="2" t="str" cm="1">
        <f t="array" ref="I4090">_xlfn.IFS(H4090&gt;3.5,"Above Average",H4090&lt;3,"Below Average",TRUE,"Average")</f>
        <v>Above Average</v>
      </c>
      <c r="J4090" s="1">
        <v>136.31450000000001</v>
      </c>
      <c r="K4090" s="1" t="str" cm="1">
        <f t="array" ref="K4090">_xlfn.IFS(J4090&gt;200,"Above Average",J4090&lt;155,"Below Average",TRUE,"Average")</f>
        <v>Below Average</v>
      </c>
      <c r="L4090" s="7">
        <v>9.8629999999999995</v>
      </c>
      <c r="M4090" s="7" t="str" cm="1">
        <f t="array" ref="M4090">_xlfn.IFS(L4090&gt;9,"Above Average",L4090&lt;8,"Below Average",TRUE,"Average")</f>
        <v>Above Average</v>
      </c>
    </row>
    <row r="4091" spans="1:13" x14ac:dyDescent="0.3">
      <c r="A4091">
        <v>29</v>
      </c>
      <c r="B4091" s="21">
        <v>40809</v>
      </c>
      <c r="C4091" s="21" t="str">
        <f t="shared" si="63"/>
        <v>Sep</v>
      </c>
      <c r="D4091" s="6">
        <v>475696.37</v>
      </c>
      <c r="E4091" t="s">
        <v>155</v>
      </c>
      <c r="F4091" s="5">
        <v>62.36</v>
      </c>
      <c r="G4091" s="5" t="str" cm="1">
        <f t="array" ref="G4091">_xlfn.IFS(F4091&gt;=86,"Hot Week (More Than 85°F)",F4091&lt;50,"Cold Week (Less Than 50°F)",TRUE,"Normal Week")</f>
        <v>Normal Week</v>
      </c>
      <c r="H4091" s="2">
        <v>3.758</v>
      </c>
      <c r="I4091" s="2" t="str" cm="1">
        <f t="array" ref="I4091">_xlfn.IFS(H4091&gt;3.5,"Above Average",H4091&lt;3,"Below Average",TRUE,"Average")</f>
        <v>Above Average</v>
      </c>
      <c r="J4091" s="1">
        <v>136.36699999999999</v>
      </c>
      <c r="K4091" s="1" t="str" cm="1">
        <f t="array" ref="K4091">_xlfn.IFS(J4091&gt;200,"Above Average",J4091&lt;155,"Below Average",TRUE,"Average")</f>
        <v>Below Average</v>
      </c>
      <c r="L4091" s="7">
        <v>9.8629999999999995</v>
      </c>
      <c r="M4091" s="7" t="str" cm="1">
        <f t="array" ref="M4091">_xlfn.IFS(L4091&gt;9,"Above Average",L4091&lt;8,"Below Average",TRUE,"Average")</f>
        <v>Above Average</v>
      </c>
    </row>
    <row r="4092" spans="1:13" x14ac:dyDescent="0.3">
      <c r="A4092">
        <v>29</v>
      </c>
      <c r="B4092" s="21">
        <v>40816</v>
      </c>
      <c r="C4092" s="21" t="str">
        <f t="shared" si="63"/>
        <v>Sep</v>
      </c>
      <c r="D4092" s="6">
        <v>446516.26</v>
      </c>
      <c r="E4092" t="s">
        <v>155</v>
      </c>
      <c r="F4092" s="5">
        <v>69.78</v>
      </c>
      <c r="G4092" s="5" t="str" cm="1">
        <f t="array" ref="G4092">_xlfn.IFS(F4092&gt;=86,"Hot Week (More Than 85°F)",F4092&lt;50,"Cold Week (Less Than 50°F)",TRUE,"Normal Week")</f>
        <v>Normal Week</v>
      </c>
      <c r="H4092" s="2">
        <v>3.6840000000000002</v>
      </c>
      <c r="I4092" s="2" t="str" cm="1">
        <f t="array" ref="I4092">_xlfn.IFS(H4092&gt;3.5,"Above Average",H4092&lt;3,"Below Average",TRUE,"Average")</f>
        <v>Above Average</v>
      </c>
      <c r="J4092" s="1">
        <v>136.4195</v>
      </c>
      <c r="K4092" s="1" t="str" cm="1">
        <f t="array" ref="K4092">_xlfn.IFS(J4092&gt;200,"Above Average",J4092&lt;155,"Below Average",TRUE,"Average")</f>
        <v>Below Average</v>
      </c>
      <c r="L4092" s="7">
        <v>9.8629999999999995</v>
      </c>
      <c r="M4092" s="7" t="str" cm="1">
        <f t="array" ref="M4092">_xlfn.IFS(L4092&gt;9,"Above Average",L4092&lt;8,"Below Average",TRUE,"Average")</f>
        <v>Above Average</v>
      </c>
    </row>
    <row r="4093" spans="1:13" x14ac:dyDescent="0.3">
      <c r="A4093">
        <v>29</v>
      </c>
      <c r="B4093" s="21">
        <v>40823</v>
      </c>
      <c r="C4093" s="21" t="str">
        <f t="shared" si="63"/>
        <v>Oct</v>
      </c>
      <c r="D4093" s="6">
        <v>514993</v>
      </c>
      <c r="E4093" t="s">
        <v>155</v>
      </c>
      <c r="F4093" s="5">
        <v>56.44</v>
      </c>
      <c r="G4093" s="5" t="str" cm="1">
        <f t="array" ref="G4093">_xlfn.IFS(F4093&gt;=86,"Hot Week (More Than 85°F)",F4093&lt;50,"Cold Week (Less Than 50°F)",TRUE,"Normal Week")</f>
        <v>Normal Week</v>
      </c>
      <c r="H4093" s="2">
        <v>3.633</v>
      </c>
      <c r="I4093" s="2" t="str" cm="1">
        <f t="array" ref="I4093">_xlfn.IFS(H4093&gt;3.5,"Above Average",H4093&lt;3,"Below Average",TRUE,"Average")</f>
        <v>Above Average</v>
      </c>
      <c r="J4093" s="1">
        <v>136.47200000000001</v>
      </c>
      <c r="K4093" s="1" t="str" cm="1">
        <f t="array" ref="K4093">_xlfn.IFS(J4093&gt;200,"Above Average",J4093&lt;155,"Below Average",TRUE,"Average")</f>
        <v>Below Average</v>
      </c>
      <c r="L4093" s="7">
        <v>9.3569999999999993</v>
      </c>
      <c r="M4093" s="7" t="str" cm="1">
        <f t="array" ref="M4093">_xlfn.IFS(L4093&gt;9,"Above Average",L4093&lt;8,"Below Average",TRUE,"Average")</f>
        <v>Above Average</v>
      </c>
    </row>
    <row r="4094" spans="1:13" x14ac:dyDescent="0.3">
      <c r="A4094">
        <v>29</v>
      </c>
      <c r="B4094" s="21">
        <v>40830</v>
      </c>
      <c r="C4094" s="21" t="str">
        <f t="shared" si="63"/>
        <v>Oct</v>
      </c>
      <c r="D4094" s="6">
        <v>475776.45</v>
      </c>
      <c r="E4094" t="s">
        <v>155</v>
      </c>
      <c r="F4094" s="5">
        <v>62.63</v>
      </c>
      <c r="G4094" s="5" t="str" cm="1">
        <f t="array" ref="G4094">_xlfn.IFS(F4094&gt;=86,"Hot Week (More Than 85°F)",F4094&lt;50,"Cold Week (Less Than 50°F)",TRUE,"Normal Week")</f>
        <v>Normal Week</v>
      </c>
      <c r="H4094" s="2">
        <v>3.5830000000000002</v>
      </c>
      <c r="I4094" s="2" t="str" cm="1">
        <f t="array" ref="I4094">_xlfn.IFS(H4094&gt;3.5,"Above Average",H4094&lt;3,"Below Average",TRUE,"Average")</f>
        <v>Above Average</v>
      </c>
      <c r="J4094" s="1">
        <v>136.51509680000001</v>
      </c>
      <c r="K4094" s="1" t="str" cm="1">
        <f t="array" ref="K4094">_xlfn.IFS(J4094&gt;200,"Above Average",J4094&lt;155,"Below Average",TRUE,"Average")</f>
        <v>Below Average</v>
      </c>
      <c r="L4094" s="7">
        <v>9.3569999999999993</v>
      </c>
      <c r="M4094" s="7" t="str" cm="1">
        <f t="array" ref="M4094">_xlfn.IFS(L4094&gt;9,"Above Average",L4094&lt;8,"Below Average",TRUE,"Average")</f>
        <v>Above Average</v>
      </c>
    </row>
    <row r="4095" spans="1:13" x14ac:dyDescent="0.3">
      <c r="A4095">
        <v>29</v>
      </c>
      <c r="B4095" s="21">
        <v>40837</v>
      </c>
      <c r="C4095" s="21" t="str">
        <f t="shared" si="63"/>
        <v>Oct</v>
      </c>
      <c r="D4095" s="6">
        <v>505068.22</v>
      </c>
      <c r="E4095" t="s">
        <v>155</v>
      </c>
      <c r="F4095" s="5">
        <v>59.3</v>
      </c>
      <c r="G4095" s="5" t="str" cm="1">
        <f t="array" ref="G4095">_xlfn.IFS(F4095&gt;=86,"Hot Week (More Than 85°F)",F4095&lt;50,"Cold Week (Less Than 50°F)",TRUE,"Normal Week")</f>
        <v>Normal Week</v>
      </c>
      <c r="H4095" s="2">
        <v>3.6179999999999999</v>
      </c>
      <c r="I4095" s="2" t="str" cm="1">
        <f t="array" ref="I4095">_xlfn.IFS(H4095&gt;3.5,"Above Average",H4095&lt;3,"Below Average",TRUE,"Average")</f>
        <v>Above Average</v>
      </c>
      <c r="J4095" s="1">
        <v>136.5017742</v>
      </c>
      <c r="K4095" s="1" t="str" cm="1">
        <f t="array" ref="K4095">_xlfn.IFS(J4095&gt;200,"Above Average",J4095&lt;155,"Below Average",TRUE,"Average")</f>
        <v>Below Average</v>
      </c>
      <c r="L4095" s="7">
        <v>9.3569999999999993</v>
      </c>
      <c r="M4095" s="7" t="str" cm="1">
        <f t="array" ref="M4095">_xlfn.IFS(L4095&gt;9,"Above Average",L4095&lt;8,"Below Average",TRUE,"Average")</f>
        <v>Above Average</v>
      </c>
    </row>
    <row r="4096" spans="1:13" x14ac:dyDescent="0.3">
      <c r="A4096">
        <v>29</v>
      </c>
      <c r="B4096" s="21">
        <v>40844</v>
      </c>
      <c r="C4096" s="21" t="str">
        <f t="shared" si="63"/>
        <v>Oct</v>
      </c>
      <c r="D4096" s="6">
        <v>515119.64</v>
      </c>
      <c r="E4096" t="s">
        <v>155</v>
      </c>
      <c r="F4096" s="5">
        <v>49.31</v>
      </c>
      <c r="G4096" s="5" t="str" cm="1">
        <f t="array" ref="G4096">_xlfn.IFS(F4096&gt;=86,"Hot Week (More Than 85°F)",F4096&lt;50,"Cold Week (Less Than 50°F)",TRUE,"Normal Week")</f>
        <v>Cold Week (Less Than 50°F)</v>
      </c>
      <c r="H4096" s="2">
        <v>3.6040000000000001</v>
      </c>
      <c r="I4096" s="2" t="str" cm="1">
        <f t="array" ref="I4096">_xlfn.IFS(H4096&gt;3.5,"Above Average",H4096&lt;3,"Below Average",TRUE,"Average")</f>
        <v>Above Average</v>
      </c>
      <c r="J4096" s="1">
        <v>136.48845159999999</v>
      </c>
      <c r="K4096" s="1" t="str" cm="1">
        <f t="array" ref="K4096">_xlfn.IFS(J4096&gt;200,"Above Average",J4096&lt;155,"Below Average",TRUE,"Average")</f>
        <v>Below Average</v>
      </c>
      <c r="L4096" s="7">
        <v>9.3569999999999993</v>
      </c>
      <c r="M4096" s="7" t="str" cm="1">
        <f t="array" ref="M4096">_xlfn.IFS(L4096&gt;9,"Above Average",L4096&lt;8,"Below Average",TRUE,"Average")</f>
        <v>Above Average</v>
      </c>
    </row>
    <row r="4097" spans="1:13" x14ac:dyDescent="0.3">
      <c r="A4097">
        <v>29</v>
      </c>
      <c r="B4097" s="21">
        <v>40851</v>
      </c>
      <c r="C4097" s="21" t="str">
        <f t="shared" si="63"/>
        <v>Nov</v>
      </c>
      <c r="D4097" s="6">
        <v>620735.72</v>
      </c>
      <c r="E4097" t="s">
        <v>155</v>
      </c>
      <c r="F4097" s="5">
        <v>42.81</v>
      </c>
      <c r="G4097" s="5" t="str" cm="1">
        <f t="array" ref="G4097">_xlfn.IFS(F4097&gt;=86,"Hot Week (More Than 85°F)",F4097&lt;50,"Cold Week (Less Than 50°F)",TRUE,"Normal Week")</f>
        <v>Cold Week (Less Than 50°F)</v>
      </c>
      <c r="H4097" s="2">
        <v>3.5859999999999999</v>
      </c>
      <c r="I4097" s="2" t="str" cm="1">
        <f t="array" ref="I4097">_xlfn.IFS(H4097&gt;3.5,"Above Average",H4097&lt;3,"Below Average",TRUE,"Average")</f>
        <v>Above Average</v>
      </c>
      <c r="J4097" s="1">
        <v>136.47512900000001</v>
      </c>
      <c r="K4097" s="1" t="str" cm="1">
        <f t="array" ref="K4097">_xlfn.IFS(J4097&gt;200,"Above Average",J4097&lt;155,"Below Average",TRUE,"Average")</f>
        <v>Below Average</v>
      </c>
      <c r="L4097" s="7">
        <v>9.3569999999999993</v>
      </c>
      <c r="M4097" s="7" t="str" cm="1">
        <f t="array" ref="M4097">_xlfn.IFS(L4097&gt;9,"Above Average",L4097&lt;8,"Below Average",TRUE,"Average")</f>
        <v>Above Average</v>
      </c>
    </row>
    <row r="4098" spans="1:13" x14ac:dyDescent="0.3">
      <c r="A4098">
        <v>29</v>
      </c>
      <c r="B4098" s="21">
        <v>40858</v>
      </c>
      <c r="C4098" s="21" t="str">
        <f t="shared" ref="C4098:C4161" si="64">TEXT(B4098, "mmm")</f>
        <v>Nov</v>
      </c>
      <c r="D4098" s="6">
        <v>531600.62</v>
      </c>
      <c r="E4098" t="s">
        <v>155</v>
      </c>
      <c r="F4098" s="5">
        <v>47.8</v>
      </c>
      <c r="G4098" s="5" t="str" cm="1">
        <f t="array" ref="G4098">_xlfn.IFS(F4098&gt;=86,"Hot Week (More Than 85°F)",F4098&lt;50,"Cold Week (Less Than 50°F)",TRUE,"Normal Week")</f>
        <v>Cold Week (Less Than 50°F)</v>
      </c>
      <c r="H4098" s="2">
        <v>3.57</v>
      </c>
      <c r="I4098" s="2" t="str" cm="1">
        <f t="array" ref="I4098">_xlfn.IFS(H4098&gt;3.5,"Above Average",H4098&lt;3,"Below Average",TRUE,"Average")</f>
        <v>Above Average</v>
      </c>
      <c r="J4098" s="1">
        <v>136.46180649999999</v>
      </c>
      <c r="K4098" s="1" t="str" cm="1">
        <f t="array" ref="K4098">_xlfn.IFS(J4098&gt;200,"Above Average",J4098&lt;155,"Below Average",TRUE,"Average")</f>
        <v>Below Average</v>
      </c>
      <c r="L4098" s="7">
        <v>9.3569999999999993</v>
      </c>
      <c r="M4098" s="7" t="str" cm="1">
        <f t="array" ref="M4098">_xlfn.IFS(L4098&gt;9,"Above Average",L4098&lt;8,"Below Average",TRUE,"Average")</f>
        <v>Above Average</v>
      </c>
    </row>
    <row r="4099" spans="1:13" x14ac:dyDescent="0.3">
      <c r="A4099">
        <v>29</v>
      </c>
      <c r="B4099" s="21">
        <v>40865</v>
      </c>
      <c r="C4099" s="21" t="str">
        <f t="shared" si="64"/>
        <v>Nov</v>
      </c>
      <c r="D4099" s="6">
        <v>504601.29</v>
      </c>
      <c r="E4099" t="s">
        <v>155</v>
      </c>
      <c r="F4099" s="5">
        <v>50.62</v>
      </c>
      <c r="G4099" s="5" t="str" cm="1">
        <f t="array" ref="G4099">_xlfn.IFS(F4099&gt;=86,"Hot Week (More Than 85°F)",F4099&lt;50,"Cold Week (Less Than 50°F)",TRUE,"Normal Week")</f>
        <v>Normal Week</v>
      </c>
      <c r="H4099" s="2">
        <v>3.5710000000000002</v>
      </c>
      <c r="I4099" s="2" t="str" cm="1">
        <f t="array" ref="I4099">_xlfn.IFS(H4099&gt;3.5,"Above Average",H4099&lt;3,"Below Average",TRUE,"Average")</f>
        <v>Above Average</v>
      </c>
      <c r="J4099" s="1">
        <v>136.46666669999999</v>
      </c>
      <c r="K4099" s="1" t="str" cm="1">
        <f t="array" ref="K4099">_xlfn.IFS(J4099&gt;200,"Above Average",J4099&lt;155,"Below Average",TRUE,"Average")</f>
        <v>Below Average</v>
      </c>
      <c r="L4099" s="7">
        <v>9.3569999999999993</v>
      </c>
      <c r="M4099" s="7" t="str" cm="1">
        <f t="array" ref="M4099">_xlfn.IFS(L4099&gt;9,"Above Average",L4099&lt;8,"Below Average",TRUE,"Average")</f>
        <v>Above Average</v>
      </c>
    </row>
    <row r="4100" spans="1:13" x14ac:dyDescent="0.3">
      <c r="A4100">
        <v>29</v>
      </c>
      <c r="B4100" s="21">
        <v>40872</v>
      </c>
      <c r="C4100" s="21" t="str">
        <f t="shared" si="64"/>
        <v>Nov</v>
      </c>
      <c r="D4100" s="6">
        <v>913165.19</v>
      </c>
      <c r="E4100" t="s">
        <v>156</v>
      </c>
      <c r="F4100" s="5">
        <v>46.28</v>
      </c>
      <c r="G4100" s="5" t="str" cm="1">
        <f t="array" ref="G4100">_xlfn.IFS(F4100&gt;=86,"Hot Week (More Than 85°F)",F4100&lt;50,"Cold Week (Less Than 50°F)",TRUE,"Normal Week")</f>
        <v>Cold Week (Less Than 50°F)</v>
      </c>
      <c r="H4100" s="2">
        <v>3.536</v>
      </c>
      <c r="I4100" s="2" t="str" cm="1">
        <f t="array" ref="I4100">_xlfn.IFS(H4100&gt;3.5,"Above Average",H4100&lt;3,"Below Average",TRUE,"Average")</f>
        <v>Above Average</v>
      </c>
      <c r="J4100" s="1">
        <v>136.47880000000001</v>
      </c>
      <c r="K4100" s="1" t="str" cm="1">
        <f t="array" ref="K4100">_xlfn.IFS(J4100&gt;200,"Above Average",J4100&lt;155,"Below Average",TRUE,"Average")</f>
        <v>Below Average</v>
      </c>
      <c r="L4100" s="7">
        <v>9.3569999999999993</v>
      </c>
      <c r="M4100" s="7" t="str" cm="1">
        <f t="array" ref="M4100">_xlfn.IFS(L4100&gt;9,"Above Average",L4100&lt;8,"Below Average",TRUE,"Average")</f>
        <v>Above Average</v>
      </c>
    </row>
    <row r="4101" spans="1:13" x14ac:dyDescent="0.3">
      <c r="A4101">
        <v>29</v>
      </c>
      <c r="B4101" s="21">
        <v>40879</v>
      </c>
      <c r="C4101" s="21" t="str">
        <f t="shared" si="64"/>
        <v>Dec</v>
      </c>
      <c r="D4101" s="6">
        <v>579874.22</v>
      </c>
      <c r="E4101" t="s">
        <v>155</v>
      </c>
      <c r="F4101" s="5">
        <v>49.11</v>
      </c>
      <c r="G4101" s="5" t="str" cm="1">
        <f t="array" ref="G4101">_xlfn.IFS(F4101&gt;=86,"Hot Week (More Than 85°F)",F4101&lt;50,"Cold Week (Less Than 50°F)",TRUE,"Normal Week")</f>
        <v>Cold Week (Less Than 50°F)</v>
      </c>
      <c r="H4101" s="2">
        <v>3.5009999999999999</v>
      </c>
      <c r="I4101" s="2" t="str" cm="1">
        <f t="array" ref="I4101">_xlfn.IFS(H4101&gt;3.5,"Above Average",H4101&lt;3,"Below Average",TRUE,"Average")</f>
        <v>Above Average</v>
      </c>
      <c r="J4101" s="1">
        <v>136.49093329999999</v>
      </c>
      <c r="K4101" s="1" t="str" cm="1">
        <f t="array" ref="K4101">_xlfn.IFS(J4101&gt;200,"Above Average",J4101&lt;155,"Below Average",TRUE,"Average")</f>
        <v>Below Average</v>
      </c>
      <c r="L4101" s="7">
        <v>9.3569999999999993</v>
      </c>
      <c r="M4101" s="7" t="str" cm="1">
        <f t="array" ref="M4101">_xlfn.IFS(L4101&gt;9,"Above Average",L4101&lt;8,"Below Average",TRUE,"Average")</f>
        <v>Above Average</v>
      </c>
    </row>
    <row r="4102" spans="1:13" x14ac:dyDescent="0.3">
      <c r="A4102">
        <v>29</v>
      </c>
      <c r="B4102" s="21">
        <v>40886</v>
      </c>
      <c r="C4102" s="21" t="str">
        <f t="shared" si="64"/>
        <v>Dec</v>
      </c>
      <c r="D4102" s="6">
        <v>633240.53</v>
      </c>
      <c r="E4102" t="s">
        <v>155</v>
      </c>
      <c r="F4102" s="5">
        <v>45.35</v>
      </c>
      <c r="G4102" s="5" t="str" cm="1">
        <f t="array" ref="G4102">_xlfn.IFS(F4102&gt;=86,"Hot Week (More Than 85°F)",F4102&lt;50,"Cold Week (Less Than 50°F)",TRUE,"Normal Week")</f>
        <v>Cold Week (Less Than 50°F)</v>
      </c>
      <c r="H4102" s="2">
        <v>3.47</v>
      </c>
      <c r="I4102" s="2" t="str" cm="1">
        <f t="array" ref="I4102">_xlfn.IFS(H4102&gt;3.5,"Above Average",H4102&lt;3,"Below Average",TRUE,"Average")</f>
        <v>Average</v>
      </c>
      <c r="J4102" s="1">
        <v>136.50306670000001</v>
      </c>
      <c r="K4102" s="1" t="str" cm="1">
        <f t="array" ref="K4102">_xlfn.IFS(J4102&gt;200,"Above Average",J4102&lt;155,"Below Average",TRUE,"Average")</f>
        <v>Below Average</v>
      </c>
      <c r="L4102" s="7">
        <v>9.3569999999999993</v>
      </c>
      <c r="M4102" s="7" t="str" cm="1">
        <f t="array" ref="M4102">_xlfn.IFS(L4102&gt;9,"Above Average",L4102&lt;8,"Below Average",TRUE,"Average")</f>
        <v>Above Average</v>
      </c>
    </row>
    <row r="4103" spans="1:13" x14ac:dyDescent="0.3">
      <c r="A4103">
        <v>29</v>
      </c>
      <c r="B4103" s="21">
        <v>40893</v>
      </c>
      <c r="C4103" s="21" t="str">
        <f t="shared" si="64"/>
        <v>Dec</v>
      </c>
      <c r="D4103" s="6">
        <v>736805.66</v>
      </c>
      <c r="E4103" t="s">
        <v>155</v>
      </c>
      <c r="F4103" s="5">
        <v>39.11</v>
      </c>
      <c r="G4103" s="5" t="str" cm="1">
        <f t="array" ref="G4103">_xlfn.IFS(F4103&gt;=86,"Hot Week (More Than 85°F)",F4103&lt;50,"Cold Week (Less Than 50°F)",TRUE,"Normal Week")</f>
        <v>Cold Week (Less Than 50°F)</v>
      </c>
      <c r="H4103" s="2">
        <v>3.4449999999999998</v>
      </c>
      <c r="I4103" s="2" t="str" cm="1">
        <f t="array" ref="I4103">_xlfn.IFS(H4103&gt;3.5,"Above Average",H4103&lt;3,"Below Average",TRUE,"Average")</f>
        <v>Average</v>
      </c>
      <c r="J4103" s="1">
        <v>136.53351610000001</v>
      </c>
      <c r="K4103" s="1" t="str" cm="1">
        <f t="array" ref="K4103">_xlfn.IFS(J4103&gt;200,"Above Average",J4103&lt;155,"Below Average",TRUE,"Average")</f>
        <v>Below Average</v>
      </c>
      <c r="L4103" s="7">
        <v>9.3569999999999993</v>
      </c>
      <c r="M4103" s="7" t="str" cm="1">
        <f t="array" ref="M4103">_xlfn.IFS(L4103&gt;9,"Above Average",L4103&lt;8,"Below Average",TRUE,"Average")</f>
        <v>Above Average</v>
      </c>
    </row>
    <row r="4104" spans="1:13" x14ac:dyDescent="0.3">
      <c r="A4104">
        <v>29</v>
      </c>
      <c r="B4104" s="21">
        <v>40900</v>
      </c>
      <c r="C4104" s="21" t="str">
        <f t="shared" si="64"/>
        <v>Dec</v>
      </c>
      <c r="D4104" s="6">
        <v>1016637.39</v>
      </c>
      <c r="E4104" t="s">
        <v>155</v>
      </c>
      <c r="F4104" s="5">
        <v>39.83</v>
      </c>
      <c r="G4104" s="5" t="str" cm="1">
        <f t="array" ref="G4104">_xlfn.IFS(F4104&gt;=86,"Hot Week (More Than 85°F)",F4104&lt;50,"Cold Week (Less Than 50°F)",TRUE,"Normal Week")</f>
        <v>Cold Week (Less Than 50°F)</v>
      </c>
      <c r="H4104" s="2">
        <v>3.4129999999999998</v>
      </c>
      <c r="I4104" s="2" t="str" cm="1">
        <f t="array" ref="I4104">_xlfn.IFS(H4104&gt;3.5,"Above Average",H4104&lt;3,"Below Average",TRUE,"Average")</f>
        <v>Average</v>
      </c>
      <c r="J4104" s="1">
        <v>136.58838710000001</v>
      </c>
      <c r="K4104" s="1" t="str" cm="1">
        <f t="array" ref="K4104">_xlfn.IFS(J4104&gt;200,"Above Average",J4104&lt;155,"Below Average",TRUE,"Average")</f>
        <v>Below Average</v>
      </c>
      <c r="L4104" s="7">
        <v>9.3569999999999993</v>
      </c>
      <c r="M4104" s="7" t="str" cm="1">
        <f t="array" ref="M4104">_xlfn.IFS(L4104&gt;9,"Above Average",L4104&lt;8,"Below Average",TRUE,"Average")</f>
        <v>Above Average</v>
      </c>
    </row>
    <row r="4105" spans="1:13" x14ac:dyDescent="0.3">
      <c r="A4105">
        <v>29</v>
      </c>
      <c r="B4105" s="21">
        <v>40907</v>
      </c>
      <c r="C4105" s="21" t="str">
        <f t="shared" si="64"/>
        <v>Dec</v>
      </c>
      <c r="D4105" s="6">
        <v>551743.05000000005</v>
      </c>
      <c r="E4105" t="s">
        <v>156</v>
      </c>
      <c r="F4105" s="5">
        <v>36.28</v>
      </c>
      <c r="G4105" s="5" t="str" cm="1">
        <f t="array" ref="G4105">_xlfn.IFS(F4105&gt;=86,"Hot Week (More Than 85°F)",F4105&lt;50,"Cold Week (Less Than 50°F)",TRUE,"Normal Week")</f>
        <v>Cold Week (Less Than 50°F)</v>
      </c>
      <c r="H4105" s="2">
        <v>3.4020000000000001</v>
      </c>
      <c r="I4105" s="2" t="str" cm="1">
        <f t="array" ref="I4105">_xlfn.IFS(H4105&gt;3.5,"Above Average",H4105&lt;3,"Below Average",TRUE,"Average")</f>
        <v>Average</v>
      </c>
      <c r="J4105" s="1">
        <v>136.6432581</v>
      </c>
      <c r="K4105" s="1" t="str" cm="1">
        <f t="array" ref="K4105">_xlfn.IFS(J4105&gt;200,"Above Average",J4105&lt;155,"Below Average",TRUE,"Average")</f>
        <v>Below Average</v>
      </c>
      <c r="L4105" s="7">
        <v>9.3569999999999993</v>
      </c>
      <c r="M4105" s="7" t="str" cm="1">
        <f t="array" ref="M4105">_xlfn.IFS(L4105&gt;9,"Above Average",L4105&lt;8,"Below Average",TRUE,"Average")</f>
        <v>Above Average</v>
      </c>
    </row>
    <row r="4106" spans="1:13" x14ac:dyDescent="0.3">
      <c r="A4106">
        <v>29</v>
      </c>
      <c r="B4106" s="21">
        <v>40914</v>
      </c>
      <c r="C4106" s="21" t="str">
        <f t="shared" si="64"/>
        <v>Jan</v>
      </c>
      <c r="D4106" s="6">
        <v>469773.85</v>
      </c>
      <c r="E4106" t="s">
        <v>155</v>
      </c>
      <c r="F4106" s="5">
        <v>34.61</v>
      </c>
      <c r="G4106" s="5" t="str" cm="1">
        <f t="array" ref="G4106">_xlfn.IFS(F4106&gt;=86,"Hot Week (More Than 85°F)",F4106&lt;50,"Cold Week (Less Than 50°F)",TRUE,"Normal Week")</f>
        <v>Cold Week (Less Than 50°F)</v>
      </c>
      <c r="H4106" s="2">
        <v>3.4390000000000001</v>
      </c>
      <c r="I4106" s="2" t="str" cm="1">
        <f t="array" ref="I4106">_xlfn.IFS(H4106&gt;3.5,"Above Average",H4106&lt;3,"Below Average",TRUE,"Average")</f>
        <v>Average</v>
      </c>
      <c r="J4106" s="1">
        <v>136.69812899999999</v>
      </c>
      <c r="K4106" s="1" t="str" cm="1">
        <f t="array" ref="K4106">_xlfn.IFS(J4106&gt;200,"Above Average",J4106&lt;155,"Below Average",TRUE,"Average")</f>
        <v>Below Average</v>
      </c>
      <c r="L4106" s="7">
        <v>8.9879999999999995</v>
      </c>
      <c r="M4106" s="7" t="str" cm="1">
        <f t="array" ref="M4106">_xlfn.IFS(L4106&gt;9,"Above Average",L4106&lt;8,"Below Average",TRUE,"Average")</f>
        <v>Average</v>
      </c>
    </row>
    <row r="4107" spans="1:13" x14ac:dyDescent="0.3">
      <c r="A4107">
        <v>29</v>
      </c>
      <c r="B4107" s="21">
        <v>40921</v>
      </c>
      <c r="C4107" s="21" t="str">
        <f t="shared" si="64"/>
        <v>Jan</v>
      </c>
      <c r="D4107" s="6">
        <v>444756.37</v>
      </c>
      <c r="E4107" t="s">
        <v>155</v>
      </c>
      <c r="F4107" s="5">
        <v>39</v>
      </c>
      <c r="G4107" s="5" t="str" cm="1">
        <f t="array" ref="G4107">_xlfn.IFS(F4107&gt;=86,"Hot Week (More Than 85°F)",F4107&lt;50,"Cold Week (Less Than 50°F)",TRUE,"Normal Week")</f>
        <v>Cold Week (Less Than 50°F)</v>
      </c>
      <c r="H4107" s="2">
        <v>3.5230000000000001</v>
      </c>
      <c r="I4107" s="2" t="str" cm="1">
        <f t="array" ref="I4107">_xlfn.IFS(H4107&gt;3.5,"Above Average",H4107&lt;3,"Below Average",TRUE,"Average")</f>
        <v>Above Average</v>
      </c>
      <c r="J4107" s="1">
        <v>136.75299999999999</v>
      </c>
      <c r="K4107" s="1" t="str" cm="1">
        <f t="array" ref="K4107">_xlfn.IFS(J4107&gt;200,"Above Average",J4107&lt;155,"Below Average",TRUE,"Average")</f>
        <v>Below Average</v>
      </c>
      <c r="L4107" s="7">
        <v>8.9879999999999995</v>
      </c>
      <c r="M4107" s="7" t="str" cm="1">
        <f t="array" ref="M4107">_xlfn.IFS(L4107&gt;9,"Above Average",L4107&lt;8,"Below Average",TRUE,"Average")</f>
        <v>Average</v>
      </c>
    </row>
    <row r="4108" spans="1:13" x14ac:dyDescent="0.3">
      <c r="A4108">
        <v>29</v>
      </c>
      <c r="B4108" s="21">
        <v>40928</v>
      </c>
      <c r="C4108" s="21" t="str">
        <f t="shared" si="64"/>
        <v>Jan</v>
      </c>
      <c r="D4108" s="6">
        <v>446863.31</v>
      </c>
      <c r="E4108" t="s">
        <v>155</v>
      </c>
      <c r="F4108" s="5">
        <v>29.16</v>
      </c>
      <c r="G4108" s="5" t="str" cm="1">
        <f t="array" ref="G4108">_xlfn.IFS(F4108&gt;=86,"Hot Week (More Than 85°F)",F4108&lt;50,"Cold Week (Less Than 50°F)",TRUE,"Normal Week")</f>
        <v>Cold Week (Less Than 50°F)</v>
      </c>
      <c r="H4108" s="2">
        <v>3.5419999999999998</v>
      </c>
      <c r="I4108" s="2" t="str" cm="1">
        <f t="array" ref="I4108">_xlfn.IFS(H4108&gt;3.5,"Above Average",H4108&lt;3,"Below Average",TRUE,"Average")</f>
        <v>Above Average</v>
      </c>
      <c r="J4108" s="1">
        <v>136.85641939999999</v>
      </c>
      <c r="K4108" s="1" t="str" cm="1">
        <f t="array" ref="K4108">_xlfn.IFS(J4108&gt;200,"Above Average",J4108&lt;155,"Below Average",TRUE,"Average")</f>
        <v>Below Average</v>
      </c>
      <c r="L4108" s="7">
        <v>8.9879999999999995</v>
      </c>
      <c r="M4108" s="7" t="str" cm="1">
        <f t="array" ref="M4108">_xlfn.IFS(L4108&gt;9,"Above Average",L4108&lt;8,"Below Average",TRUE,"Average")</f>
        <v>Average</v>
      </c>
    </row>
    <row r="4109" spans="1:13" x14ac:dyDescent="0.3">
      <c r="A4109">
        <v>29</v>
      </c>
      <c r="B4109" s="21">
        <v>40935</v>
      </c>
      <c r="C4109" s="21" t="str">
        <f t="shared" si="64"/>
        <v>Jan</v>
      </c>
      <c r="D4109" s="6">
        <v>395987.24</v>
      </c>
      <c r="E4109" t="s">
        <v>155</v>
      </c>
      <c r="F4109" s="5">
        <v>35.68</v>
      </c>
      <c r="G4109" s="5" t="str" cm="1">
        <f t="array" ref="G4109">_xlfn.IFS(F4109&gt;=86,"Hot Week (More Than 85°F)",F4109&lt;50,"Cold Week (Less Than 50°F)",TRUE,"Normal Week")</f>
        <v>Cold Week (Less Than 50°F)</v>
      </c>
      <c r="H4109" s="2">
        <v>3.5680000000000001</v>
      </c>
      <c r="I4109" s="2" t="str" cm="1">
        <f t="array" ref="I4109">_xlfn.IFS(H4109&gt;3.5,"Above Average",H4109&lt;3,"Below Average",TRUE,"Average")</f>
        <v>Above Average</v>
      </c>
      <c r="J4109" s="1">
        <v>136.95983870000001</v>
      </c>
      <c r="K4109" s="1" t="str" cm="1">
        <f t="array" ref="K4109">_xlfn.IFS(J4109&gt;200,"Above Average",J4109&lt;155,"Below Average",TRUE,"Average")</f>
        <v>Below Average</v>
      </c>
      <c r="L4109" s="7">
        <v>8.9879999999999995</v>
      </c>
      <c r="M4109" s="7" t="str" cm="1">
        <f t="array" ref="M4109">_xlfn.IFS(L4109&gt;9,"Above Average",L4109&lt;8,"Below Average",TRUE,"Average")</f>
        <v>Average</v>
      </c>
    </row>
    <row r="4110" spans="1:13" x14ac:dyDescent="0.3">
      <c r="A4110">
        <v>29</v>
      </c>
      <c r="B4110" s="21">
        <v>40942</v>
      </c>
      <c r="C4110" s="21" t="str">
        <f t="shared" si="64"/>
        <v>Feb</v>
      </c>
      <c r="D4110" s="6">
        <v>493159.35</v>
      </c>
      <c r="E4110" t="s">
        <v>155</v>
      </c>
      <c r="F4110" s="5">
        <v>40.58</v>
      </c>
      <c r="G4110" s="5" t="str" cm="1">
        <f t="array" ref="G4110">_xlfn.IFS(F4110&gt;=86,"Hot Week (More Than 85°F)",F4110&lt;50,"Cold Week (Less Than 50°F)",TRUE,"Normal Week")</f>
        <v>Cold Week (Less Than 50°F)</v>
      </c>
      <c r="H4110" s="2">
        <v>3.633</v>
      </c>
      <c r="I4110" s="2" t="str" cm="1">
        <f t="array" ref="I4110">_xlfn.IFS(H4110&gt;3.5,"Above Average",H4110&lt;3,"Below Average",TRUE,"Average")</f>
        <v>Above Average</v>
      </c>
      <c r="J4110" s="1">
        <v>137.06325810000001</v>
      </c>
      <c r="K4110" s="1" t="str" cm="1">
        <f t="array" ref="K4110">_xlfn.IFS(J4110&gt;200,"Above Average",J4110&lt;155,"Below Average",TRUE,"Average")</f>
        <v>Below Average</v>
      </c>
      <c r="L4110" s="7">
        <v>8.9879999999999995</v>
      </c>
      <c r="M4110" s="7" t="str" cm="1">
        <f t="array" ref="M4110">_xlfn.IFS(L4110&gt;9,"Above Average",L4110&lt;8,"Below Average",TRUE,"Average")</f>
        <v>Average</v>
      </c>
    </row>
    <row r="4111" spans="1:13" x14ac:dyDescent="0.3">
      <c r="A4111">
        <v>29</v>
      </c>
      <c r="B4111" s="21">
        <v>40949</v>
      </c>
      <c r="C4111" s="21" t="str">
        <f t="shared" si="64"/>
        <v>Feb</v>
      </c>
      <c r="D4111" s="6">
        <v>545840.05000000005</v>
      </c>
      <c r="E4111" t="s">
        <v>156</v>
      </c>
      <c r="F4111" s="5">
        <v>35.68</v>
      </c>
      <c r="G4111" s="5" t="str" cm="1">
        <f t="array" ref="G4111">_xlfn.IFS(F4111&gt;=86,"Hot Week (More Than 85°F)",F4111&lt;50,"Cold Week (Less Than 50°F)",TRUE,"Normal Week")</f>
        <v>Cold Week (Less Than 50°F)</v>
      </c>
      <c r="H4111" s="2">
        <v>3.6549999999999998</v>
      </c>
      <c r="I4111" s="2" t="str" cm="1">
        <f t="array" ref="I4111">_xlfn.IFS(H4111&gt;3.5,"Above Average",H4111&lt;3,"Below Average",TRUE,"Average")</f>
        <v>Above Average</v>
      </c>
      <c r="J4111" s="1">
        <v>137.1666774</v>
      </c>
      <c r="K4111" s="1" t="str" cm="1">
        <f t="array" ref="K4111">_xlfn.IFS(J4111&gt;200,"Above Average",J4111&lt;155,"Below Average",TRUE,"Average")</f>
        <v>Below Average</v>
      </c>
      <c r="L4111" s="7">
        <v>8.9879999999999995</v>
      </c>
      <c r="M4111" s="7" t="str" cm="1">
        <f t="array" ref="M4111">_xlfn.IFS(L4111&gt;9,"Above Average",L4111&lt;8,"Below Average",TRUE,"Average")</f>
        <v>Average</v>
      </c>
    </row>
    <row r="4112" spans="1:13" x14ac:dyDescent="0.3">
      <c r="A4112">
        <v>29</v>
      </c>
      <c r="B4112" s="21">
        <v>40956</v>
      </c>
      <c r="C4112" s="21" t="str">
        <f t="shared" si="64"/>
        <v>Feb</v>
      </c>
      <c r="D4112" s="6">
        <v>559606.91</v>
      </c>
      <c r="E4112" t="s">
        <v>155</v>
      </c>
      <c r="F4112" s="5">
        <v>36.25</v>
      </c>
      <c r="G4112" s="5" t="str" cm="1">
        <f t="array" ref="G4112">_xlfn.IFS(F4112&gt;=86,"Hot Week (More Than 85°F)",F4112&lt;50,"Cold Week (Less Than 50°F)",TRUE,"Normal Week")</f>
        <v>Cold Week (Less Than 50°F)</v>
      </c>
      <c r="H4112" s="2">
        <v>3.7029999999999998</v>
      </c>
      <c r="I4112" s="2" t="str" cm="1">
        <f t="array" ref="I4112">_xlfn.IFS(H4112&gt;3.5,"Above Average",H4112&lt;3,"Below Average",TRUE,"Average")</f>
        <v>Above Average</v>
      </c>
      <c r="J4112" s="1">
        <v>137.25831030000001</v>
      </c>
      <c r="K4112" s="1" t="str" cm="1">
        <f t="array" ref="K4112">_xlfn.IFS(J4112&gt;200,"Above Average",J4112&lt;155,"Below Average",TRUE,"Average")</f>
        <v>Below Average</v>
      </c>
      <c r="L4112" s="7">
        <v>8.9879999999999995</v>
      </c>
      <c r="M4112" s="7" t="str" cm="1">
        <f t="array" ref="M4112">_xlfn.IFS(L4112&gt;9,"Above Average",L4112&lt;8,"Below Average",TRUE,"Average")</f>
        <v>Average</v>
      </c>
    </row>
    <row r="4113" spans="1:13" x14ac:dyDescent="0.3">
      <c r="A4113">
        <v>29</v>
      </c>
      <c r="B4113" s="21">
        <v>40963</v>
      </c>
      <c r="C4113" s="21" t="str">
        <f t="shared" si="64"/>
        <v>Feb</v>
      </c>
      <c r="D4113" s="6">
        <v>488782.63</v>
      </c>
      <c r="E4113" t="s">
        <v>155</v>
      </c>
      <c r="F4113" s="5">
        <v>39</v>
      </c>
      <c r="G4113" s="5" t="str" cm="1">
        <f t="array" ref="G4113">_xlfn.IFS(F4113&gt;=86,"Hot Week (More Than 85°F)",F4113&lt;50,"Cold Week (Less Than 50°F)",TRUE,"Normal Week")</f>
        <v>Cold Week (Less Than 50°F)</v>
      </c>
      <c r="H4113" s="2">
        <v>3.7509999999999999</v>
      </c>
      <c r="I4113" s="2" t="str" cm="1">
        <f t="array" ref="I4113">_xlfn.IFS(H4113&gt;3.5,"Above Average",H4113&lt;3,"Below Average",TRUE,"Average")</f>
        <v>Above Average</v>
      </c>
      <c r="J4113" s="1">
        <v>137.34110340000001</v>
      </c>
      <c r="K4113" s="1" t="str" cm="1">
        <f t="array" ref="K4113">_xlfn.IFS(J4113&gt;200,"Above Average",J4113&lt;155,"Below Average",TRUE,"Average")</f>
        <v>Below Average</v>
      </c>
      <c r="L4113" s="7">
        <v>8.9879999999999995</v>
      </c>
      <c r="M4113" s="7" t="str" cm="1">
        <f t="array" ref="M4113">_xlfn.IFS(L4113&gt;9,"Above Average",L4113&lt;8,"Below Average",TRUE,"Average")</f>
        <v>Average</v>
      </c>
    </row>
    <row r="4114" spans="1:13" x14ac:dyDescent="0.3">
      <c r="A4114">
        <v>29</v>
      </c>
      <c r="B4114" s="21">
        <v>40970</v>
      </c>
      <c r="C4114" s="21" t="str">
        <f t="shared" si="64"/>
        <v>Mar</v>
      </c>
      <c r="D4114" s="6">
        <v>500801.72</v>
      </c>
      <c r="E4114" t="s">
        <v>155</v>
      </c>
      <c r="F4114" s="5">
        <v>37.47</v>
      </c>
      <c r="G4114" s="5" t="str" cm="1">
        <f t="array" ref="G4114">_xlfn.IFS(F4114&gt;=86,"Hot Week (More Than 85°F)",F4114&lt;50,"Cold Week (Less Than 50°F)",TRUE,"Normal Week")</f>
        <v>Cold Week (Less Than 50°F)</v>
      </c>
      <c r="H4114" s="2">
        <v>3.827</v>
      </c>
      <c r="I4114" s="2" t="str" cm="1">
        <f t="array" ref="I4114">_xlfn.IFS(H4114&gt;3.5,"Above Average",H4114&lt;3,"Below Average",TRUE,"Average")</f>
        <v>Above Average</v>
      </c>
      <c r="J4114" s="1">
        <v>137.42389660000001</v>
      </c>
      <c r="K4114" s="1" t="str" cm="1">
        <f t="array" ref="K4114">_xlfn.IFS(J4114&gt;200,"Above Average",J4114&lt;155,"Below Average",TRUE,"Average")</f>
        <v>Below Average</v>
      </c>
      <c r="L4114" s="7">
        <v>8.9879999999999995</v>
      </c>
      <c r="M4114" s="7" t="str" cm="1">
        <f t="array" ref="M4114">_xlfn.IFS(L4114&gt;9,"Above Average",L4114&lt;8,"Below Average",TRUE,"Average")</f>
        <v>Average</v>
      </c>
    </row>
    <row r="4115" spans="1:13" x14ac:dyDescent="0.3">
      <c r="A4115">
        <v>29</v>
      </c>
      <c r="B4115" s="21">
        <v>40977</v>
      </c>
      <c r="C4115" s="21" t="str">
        <f t="shared" si="64"/>
        <v>Mar</v>
      </c>
      <c r="D4115" s="6">
        <v>504750.35</v>
      </c>
      <c r="E4115" t="s">
        <v>155</v>
      </c>
      <c r="F4115" s="5">
        <v>41.72</v>
      </c>
      <c r="G4115" s="5" t="str" cm="1">
        <f t="array" ref="G4115">_xlfn.IFS(F4115&gt;=86,"Hot Week (More Than 85°F)",F4115&lt;50,"Cold Week (Less Than 50°F)",TRUE,"Normal Week")</f>
        <v>Cold Week (Less Than 50°F)</v>
      </c>
      <c r="H4115" s="2">
        <v>3.8759999999999999</v>
      </c>
      <c r="I4115" s="2" t="str" cm="1">
        <f t="array" ref="I4115">_xlfn.IFS(H4115&gt;3.5,"Above Average",H4115&lt;3,"Below Average",TRUE,"Average")</f>
        <v>Above Average</v>
      </c>
      <c r="J4115" s="1">
        <v>137.50668970000001</v>
      </c>
      <c r="K4115" s="1" t="str" cm="1">
        <f t="array" ref="K4115">_xlfn.IFS(J4115&gt;200,"Above Average",J4115&lt;155,"Below Average",TRUE,"Average")</f>
        <v>Below Average</v>
      </c>
      <c r="L4115" s="7">
        <v>8.9879999999999995</v>
      </c>
      <c r="M4115" s="7" t="str" cm="1">
        <f t="array" ref="M4115">_xlfn.IFS(L4115&gt;9,"Above Average",L4115&lt;8,"Below Average",TRUE,"Average")</f>
        <v>Average</v>
      </c>
    </row>
    <row r="4116" spans="1:13" x14ac:dyDescent="0.3">
      <c r="A4116">
        <v>29</v>
      </c>
      <c r="B4116" s="21">
        <v>40984</v>
      </c>
      <c r="C4116" s="21" t="str">
        <f t="shared" si="64"/>
        <v>Mar</v>
      </c>
      <c r="D4116" s="6">
        <v>489293.72</v>
      </c>
      <c r="E4116" t="s">
        <v>155</v>
      </c>
      <c r="F4116" s="5">
        <v>46.06</v>
      </c>
      <c r="G4116" s="5" t="str" cm="1">
        <f t="array" ref="G4116">_xlfn.IFS(F4116&gt;=86,"Hot Week (More Than 85°F)",F4116&lt;50,"Cold Week (Less Than 50°F)",TRUE,"Normal Week")</f>
        <v>Cold Week (Less Than 50°F)</v>
      </c>
      <c r="H4116" s="2">
        <v>3.867</v>
      </c>
      <c r="I4116" s="2" t="str" cm="1">
        <f t="array" ref="I4116">_xlfn.IFS(H4116&gt;3.5,"Above Average",H4116&lt;3,"Below Average",TRUE,"Average")</f>
        <v>Above Average</v>
      </c>
      <c r="J4116" s="1">
        <v>137.58438709999999</v>
      </c>
      <c r="K4116" s="1" t="str" cm="1">
        <f t="array" ref="K4116">_xlfn.IFS(J4116&gt;200,"Above Average",J4116&lt;155,"Below Average",TRUE,"Average")</f>
        <v>Below Average</v>
      </c>
      <c r="L4116" s="7">
        <v>8.9879999999999995</v>
      </c>
      <c r="M4116" s="7" t="str" cm="1">
        <f t="array" ref="M4116">_xlfn.IFS(L4116&gt;9,"Above Average",L4116&lt;8,"Below Average",TRUE,"Average")</f>
        <v>Average</v>
      </c>
    </row>
    <row r="4117" spans="1:13" x14ac:dyDescent="0.3">
      <c r="A4117">
        <v>29</v>
      </c>
      <c r="B4117" s="21">
        <v>40991</v>
      </c>
      <c r="C4117" s="21" t="str">
        <f t="shared" si="64"/>
        <v>Mar</v>
      </c>
      <c r="D4117" s="6">
        <v>517408.48</v>
      </c>
      <c r="E4117" t="s">
        <v>155</v>
      </c>
      <c r="F4117" s="5">
        <v>54.68</v>
      </c>
      <c r="G4117" s="5" t="str" cm="1">
        <f t="array" ref="G4117">_xlfn.IFS(F4117&gt;=86,"Hot Week (More Than 85°F)",F4117&lt;50,"Cold Week (Less Than 50°F)",TRUE,"Normal Week")</f>
        <v>Normal Week</v>
      </c>
      <c r="H4117" s="2">
        <v>3.8889999999999998</v>
      </c>
      <c r="I4117" s="2" t="str" cm="1">
        <f t="array" ref="I4117">_xlfn.IFS(H4117&gt;3.5,"Above Average",H4117&lt;3,"Below Average",TRUE,"Average")</f>
        <v>Above Average</v>
      </c>
      <c r="J4117" s="1">
        <v>137.65529029999999</v>
      </c>
      <c r="K4117" s="1" t="str" cm="1">
        <f t="array" ref="K4117">_xlfn.IFS(J4117&gt;200,"Above Average",J4117&lt;155,"Below Average",TRUE,"Average")</f>
        <v>Below Average</v>
      </c>
      <c r="L4117" s="7">
        <v>8.9879999999999995</v>
      </c>
      <c r="M4117" s="7" t="str" cm="1">
        <f t="array" ref="M4117">_xlfn.IFS(L4117&gt;9,"Above Average",L4117&lt;8,"Below Average",TRUE,"Average")</f>
        <v>Average</v>
      </c>
    </row>
    <row r="4118" spans="1:13" x14ac:dyDescent="0.3">
      <c r="A4118">
        <v>29</v>
      </c>
      <c r="B4118" s="21">
        <v>40998</v>
      </c>
      <c r="C4118" s="21" t="str">
        <f t="shared" si="64"/>
        <v>Mar</v>
      </c>
      <c r="D4118" s="6">
        <v>504566.28</v>
      </c>
      <c r="E4118" t="s">
        <v>155</v>
      </c>
      <c r="F4118" s="5">
        <v>46.4</v>
      </c>
      <c r="G4118" s="5" t="str" cm="1">
        <f t="array" ref="G4118">_xlfn.IFS(F4118&gt;=86,"Hot Week (More Than 85°F)",F4118&lt;50,"Cold Week (Less Than 50°F)",TRUE,"Normal Week")</f>
        <v>Cold Week (Less Than 50°F)</v>
      </c>
      <c r="H4118" s="2">
        <v>3.9209999999999998</v>
      </c>
      <c r="I4118" s="2" t="str" cm="1">
        <f t="array" ref="I4118">_xlfn.IFS(H4118&gt;3.5,"Above Average",H4118&lt;3,"Below Average",TRUE,"Average")</f>
        <v>Above Average</v>
      </c>
      <c r="J4118" s="1">
        <v>137.72619349999999</v>
      </c>
      <c r="K4118" s="1" t="str" cm="1">
        <f t="array" ref="K4118">_xlfn.IFS(J4118&gt;200,"Above Average",J4118&lt;155,"Below Average",TRUE,"Average")</f>
        <v>Below Average</v>
      </c>
      <c r="L4118" s="7">
        <v>8.9879999999999995</v>
      </c>
      <c r="M4118" s="7" t="str" cm="1">
        <f t="array" ref="M4118">_xlfn.IFS(L4118&gt;9,"Above Average",L4118&lt;8,"Below Average",TRUE,"Average")</f>
        <v>Average</v>
      </c>
    </row>
    <row r="4119" spans="1:13" x14ac:dyDescent="0.3">
      <c r="A4119">
        <v>29</v>
      </c>
      <c r="B4119" s="21">
        <v>41005</v>
      </c>
      <c r="C4119" s="21" t="str">
        <f t="shared" si="64"/>
        <v>Apr</v>
      </c>
      <c r="D4119" s="6">
        <v>633826.55000000005</v>
      </c>
      <c r="E4119" t="s">
        <v>155</v>
      </c>
      <c r="F4119" s="5">
        <v>46.38</v>
      </c>
      <c r="G4119" s="5" t="str" cm="1">
        <f t="array" ref="G4119">_xlfn.IFS(F4119&gt;=86,"Hot Week (More Than 85°F)",F4119&lt;50,"Cold Week (Less Than 50°F)",TRUE,"Normal Week")</f>
        <v>Cold Week (Less Than 50°F)</v>
      </c>
      <c r="H4119" s="2">
        <v>3.9569999999999999</v>
      </c>
      <c r="I4119" s="2" t="str" cm="1">
        <f t="array" ref="I4119">_xlfn.IFS(H4119&gt;3.5,"Above Average",H4119&lt;3,"Below Average",TRUE,"Average")</f>
        <v>Above Average</v>
      </c>
      <c r="J4119" s="1">
        <v>137.79709679999999</v>
      </c>
      <c r="K4119" s="1" t="str" cm="1">
        <f t="array" ref="K4119">_xlfn.IFS(J4119&gt;200,"Above Average",J4119&lt;155,"Below Average",TRUE,"Average")</f>
        <v>Below Average</v>
      </c>
      <c r="L4119" s="7">
        <v>9.14</v>
      </c>
      <c r="M4119" s="7" t="str" cm="1">
        <f t="array" ref="M4119">_xlfn.IFS(L4119&gt;9,"Above Average",L4119&lt;8,"Below Average",TRUE,"Average")</f>
        <v>Above Average</v>
      </c>
    </row>
    <row r="4120" spans="1:13" x14ac:dyDescent="0.3">
      <c r="A4120">
        <v>29</v>
      </c>
      <c r="B4120" s="21">
        <v>41012</v>
      </c>
      <c r="C4120" s="21" t="str">
        <f t="shared" si="64"/>
        <v>Apr</v>
      </c>
      <c r="D4120" s="6">
        <v>520493.83</v>
      </c>
      <c r="E4120" t="s">
        <v>155</v>
      </c>
      <c r="F4120" s="5">
        <v>49.89</v>
      </c>
      <c r="G4120" s="5" t="str" cm="1">
        <f t="array" ref="G4120">_xlfn.IFS(F4120&gt;=86,"Hot Week (More Than 85°F)",F4120&lt;50,"Cold Week (Less Than 50°F)",TRUE,"Normal Week")</f>
        <v>Cold Week (Less Than 50°F)</v>
      </c>
      <c r="H4120" s="2">
        <v>4.0250000000000004</v>
      </c>
      <c r="I4120" s="2" t="str" cm="1">
        <f t="array" ref="I4120">_xlfn.IFS(H4120&gt;3.5,"Above Average",H4120&lt;3,"Below Average",TRUE,"Average")</f>
        <v>Above Average</v>
      </c>
      <c r="J4120" s="1">
        <v>137.86799999999999</v>
      </c>
      <c r="K4120" s="1" t="str" cm="1">
        <f t="array" ref="K4120">_xlfn.IFS(J4120&gt;200,"Above Average",J4120&lt;155,"Below Average",TRUE,"Average")</f>
        <v>Below Average</v>
      </c>
      <c r="L4120" s="7">
        <v>9.14</v>
      </c>
      <c r="M4120" s="7" t="str" cm="1">
        <f t="array" ref="M4120">_xlfn.IFS(L4120&gt;9,"Above Average",L4120&lt;8,"Below Average",TRUE,"Average")</f>
        <v>Above Average</v>
      </c>
    </row>
    <row r="4121" spans="1:13" x14ac:dyDescent="0.3">
      <c r="A4121">
        <v>29</v>
      </c>
      <c r="B4121" s="21">
        <v>41019</v>
      </c>
      <c r="C4121" s="21" t="str">
        <f t="shared" si="64"/>
        <v>Apr</v>
      </c>
      <c r="D4121" s="6">
        <v>525200.59</v>
      </c>
      <c r="E4121" t="s">
        <v>155</v>
      </c>
      <c r="F4121" s="5">
        <v>58.81</v>
      </c>
      <c r="G4121" s="5" t="str" cm="1">
        <f t="array" ref="G4121">_xlfn.IFS(F4121&gt;=86,"Hot Week (More Than 85°F)",F4121&lt;50,"Cold Week (Less Than 50°F)",TRUE,"Normal Week")</f>
        <v>Normal Week</v>
      </c>
      <c r="H4121" s="2">
        <v>4.0460000000000003</v>
      </c>
      <c r="I4121" s="2" t="str" cm="1">
        <f t="array" ref="I4121">_xlfn.IFS(H4121&gt;3.5,"Above Average",H4121&lt;3,"Below Average",TRUE,"Average")</f>
        <v>Above Average</v>
      </c>
      <c r="J4121" s="1">
        <v>137.92306669999999</v>
      </c>
      <c r="K4121" s="1" t="str" cm="1">
        <f t="array" ref="K4121">_xlfn.IFS(J4121&gt;200,"Above Average",J4121&lt;155,"Below Average",TRUE,"Average")</f>
        <v>Below Average</v>
      </c>
      <c r="L4121" s="7">
        <v>9.14</v>
      </c>
      <c r="M4121" s="7" t="str" cm="1">
        <f t="array" ref="M4121">_xlfn.IFS(L4121&gt;9,"Above Average",L4121&lt;8,"Below Average",TRUE,"Average")</f>
        <v>Above Average</v>
      </c>
    </row>
    <row r="4122" spans="1:13" x14ac:dyDescent="0.3">
      <c r="A4122">
        <v>29</v>
      </c>
      <c r="B4122" s="21">
        <v>41026</v>
      </c>
      <c r="C4122" s="21" t="str">
        <f t="shared" si="64"/>
        <v>Apr</v>
      </c>
      <c r="D4122" s="6">
        <v>497250.22</v>
      </c>
      <c r="E4122" t="s">
        <v>155</v>
      </c>
      <c r="F4122" s="5">
        <v>51.42</v>
      </c>
      <c r="G4122" s="5" t="str" cm="1">
        <f t="array" ref="G4122">_xlfn.IFS(F4122&gt;=86,"Hot Week (More Than 85°F)",F4122&lt;50,"Cold Week (Less Than 50°F)",TRUE,"Normal Week")</f>
        <v>Normal Week</v>
      </c>
      <c r="H4122" s="2">
        <v>4.0229999999999997</v>
      </c>
      <c r="I4122" s="2" t="str" cm="1">
        <f t="array" ref="I4122">_xlfn.IFS(H4122&gt;3.5,"Above Average",H4122&lt;3,"Below Average",TRUE,"Average")</f>
        <v>Above Average</v>
      </c>
      <c r="J4122" s="1">
        <v>137.9781333</v>
      </c>
      <c r="K4122" s="1" t="str" cm="1">
        <f t="array" ref="K4122">_xlfn.IFS(J4122&gt;200,"Above Average",J4122&lt;155,"Below Average",TRUE,"Average")</f>
        <v>Below Average</v>
      </c>
      <c r="L4122" s="7">
        <v>9.14</v>
      </c>
      <c r="M4122" s="7" t="str" cm="1">
        <f t="array" ref="M4122">_xlfn.IFS(L4122&gt;9,"Above Average",L4122&lt;8,"Below Average",TRUE,"Average")</f>
        <v>Above Average</v>
      </c>
    </row>
    <row r="4123" spans="1:13" x14ac:dyDescent="0.3">
      <c r="A4123">
        <v>29</v>
      </c>
      <c r="B4123" s="21">
        <v>41033</v>
      </c>
      <c r="C4123" s="21" t="str">
        <f t="shared" si="64"/>
        <v>May</v>
      </c>
      <c r="D4123" s="6">
        <v>504963.84000000003</v>
      </c>
      <c r="E4123" t="s">
        <v>155</v>
      </c>
      <c r="F4123" s="5">
        <v>50.75</v>
      </c>
      <c r="G4123" s="5" t="str" cm="1">
        <f t="array" ref="G4123">_xlfn.IFS(F4123&gt;=86,"Hot Week (More Than 85°F)",F4123&lt;50,"Cold Week (Less Than 50°F)",TRUE,"Normal Week")</f>
        <v>Normal Week</v>
      </c>
      <c r="H4123" s="2">
        <v>3.9910000000000001</v>
      </c>
      <c r="I4123" s="2" t="str" cm="1">
        <f t="array" ref="I4123">_xlfn.IFS(H4123&gt;3.5,"Above Average",H4123&lt;3,"Below Average",TRUE,"Average")</f>
        <v>Above Average</v>
      </c>
      <c r="J4123" s="1">
        <v>138.03319999999999</v>
      </c>
      <c r="K4123" s="1" t="str" cm="1">
        <f t="array" ref="K4123">_xlfn.IFS(J4123&gt;200,"Above Average",J4123&lt;155,"Below Average",TRUE,"Average")</f>
        <v>Below Average</v>
      </c>
      <c r="L4123" s="7">
        <v>9.14</v>
      </c>
      <c r="M4123" s="7" t="str" cm="1">
        <f t="array" ref="M4123">_xlfn.IFS(L4123&gt;9,"Above Average",L4123&lt;8,"Below Average",TRUE,"Average")</f>
        <v>Above Average</v>
      </c>
    </row>
    <row r="4124" spans="1:13" x14ac:dyDescent="0.3">
      <c r="A4124">
        <v>29</v>
      </c>
      <c r="B4124" s="21">
        <v>41040</v>
      </c>
      <c r="C4124" s="21" t="str">
        <f t="shared" si="64"/>
        <v>May</v>
      </c>
      <c r="D4124" s="6">
        <v>529707.87</v>
      </c>
      <c r="E4124" t="s">
        <v>155</v>
      </c>
      <c r="F4124" s="5">
        <v>56.72</v>
      </c>
      <c r="G4124" s="5" t="str" cm="1">
        <f t="array" ref="G4124">_xlfn.IFS(F4124&gt;=86,"Hot Week (More Than 85°F)",F4124&lt;50,"Cold Week (Less Than 50°F)",TRUE,"Normal Week")</f>
        <v>Normal Week</v>
      </c>
      <c r="H4124" s="2">
        <v>3.9470000000000001</v>
      </c>
      <c r="I4124" s="2" t="str" cm="1">
        <f t="array" ref="I4124">_xlfn.IFS(H4124&gt;3.5,"Above Average",H4124&lt;3,"Below Average",TRUE,"Average")</f>
        <v>Above Average</v>
      </c>
      <c r="J4124" s="1">
        <v>138.08826669999999</v>
      </c>
      <c r="K4124" s="1" t="str" cm="1">
        <f t="array" ref="K4124">_xlfn.IFS(J4124&gt;200,"Above Average",J4124&lt;155,"Below Average",TRUE,"Average")</f>
        <v>Below Average</v>
      </c>
      <c r="L4124" s="7">
        <v>9.14</v>
      </c>
      <c r="M4124" s="7" t="str" cm="1">
        <f t="array" ref="M4124">_xlfn.IFS(L4124&gt;9,"Above Average",L4124&lt;8,"Below Average",TRUE,"Average")</f>
        <v>Above Average</v>
      </c>
    </row>
    <row r="4125" spans="1:13" x14ac:dyDescent="0.3">
      <c r="A4125">
        <v>29</v>
      </c>
      <c r="B4125" s="21">
        <v>41047</v>
      </c>
      <c r="C4125" s="21" t="str">
        <f t="shared" si="64"/>
        <v>May</v>
      </c>
      <c r="D4125" s="6">
        <v>543706.04</v>
      </c>
      <c r="E4125" t="s">
        <v>155</v>
      </c>
      <c r="F4125" s="5">
        <v>61.9</v>
      </c>
      <c r="G4125" s="5" t="str" cm="1">
        <f t="array" ref="G4125">_xlfn.IFS(F4125&gt;=86,"Hot Week (More Than 85°F)",F4125&lt;50,"Cold Week (Less Than 50°F)",TRUE,"Normal Week")</f>
        <v>Normal Week</v>
      </c>
      <c r="H4125" s="2">
        <v>3.899</v>
      </c>
      <c r="I4125" s="2" t="str" cm="1">
        <f t="array" ref="I4125">_xlfn.IFS(H4125&gt;3.5,"Above Average",H4125&lt;3,"Below Average",TRUE,"Average")</f>
        <v>Above Average</v>
      </c>
      <c r="J4125" s="1">
        <v>138.1065806</v>
      </c>
      <c r="K4125" s="1" t="str" cm="1">
        <f t="array" ref="K4125">_xlfn.IFS(J4125&gt;200,"Above Average",J4125&lt;155,"Below Average",TRUE,"Average")</f>
        <v>Below Average</v>
      </c>
      <c r="L4125" s="7">
        <v>9.14</v>
      </c>
      <c r="M4125" s="7" t="str" cm="1">
        <f t="array" ref="M4125">_xlfn.IFS(L4125&gt;9,"Above Average",L4125&lt;8,"Below Average",TRUE,"Average")</f>
        <v>Above Average</v>
      </c>
    </row>
    <row r="4126" spans="1:13" x14ac:dyDescent="0.3">
      <c r="A4126">
        <v>29</v>
      </c>
      <c r="B4126" s="21">
        <v>41054</v>
      </c>
      <c r="C4126" s="21" t="str">
        <f t="shared" si="64"/>
        <v>May</v>
      </c>
      <c r="D4126" s="6">
        <v>549665.67000000004</v>
      </c>
      <c r="E4126" t="s">
        <v>155</v>
      </c>
      <c r="F4126" s="5">
        <v>62.39</v>
      </c>
      <c r="G4126" s="5" t="str" cm="1">
        <f t="array" ref="G4126">_xlfn.IFS(F4126&gt;=86,"Hot Week (More Than 85°F)",F4126&lt;50,"Cold Week (Less Than 50°F)",TRUE,"Normal Week")</f>
        <v>Normal Week</v>
      </c>
      <c r="H4126" s="2">
        <v>3.85</v>
      </c>
      <c r="I4126" s="2" t="str" cm="1">
        <f t="array" ref="I4126">_xlfn.IFS(H4126&gt;3.5,"Above Average",H4126&lt;3,"Below Average",TRUE,"Average")</f>
        <v>Above Average</v>
      </c>
      <c r="J4126" s="1">
        <v>138.11019350000001</v>
      </c>
      <c r="K4126" s="1" t="str" cm="1">
        <f t="array" ref="K4126">_xlfn.IFS(J4126&gt;200,"Above Average",J4126&lt;155,"Below Average",TRUE,"Average")</f>
        <v>Below Average</v>
      </c>
      <c r="L4126" s="7">
        <v>9.14</v>
      </c>
      <c r="M4126" s="7" t="str" cm="1">
        <f t="array" ref="M4126">_xlfn.IFS(L4126&gt;9,"Above Average",L4126&lt;8,"Below Average",TRUE,"Average")</f>
        <v>Above Average</v>
      </c>
    </row>
    <row r="4127" spans="1:13" x14ac:dyDescent="0.3">
      <c r="A4127">
        <v>29</v>
      </c>
      <c r="B4127" s="21">
        <v>41061</v>
      </c>
      <c r="C4127" s="21" t="str">
        <f t="shared" si="64"/>
        <v>Jun</v>
      </c>
      <c r="D4127" s="6">
        <v>576252.35</v>
      </c>
      <c r="E4127" t="s">
        <v>155</v>
      </c>
      <c r="F4127" s="5">
        <v>70.010000000000005</v>
      </c>
      <c r="G4127" s="5" t="str" cm="1">
        <f t="array" ref="G4127">_xlfn.IFS(F4127&gt;=86,"Hot Week (More Than 85°F)",F4127&lt;50,"Cold Week (Less Than 50°F)",TRUE,"Normal Week")</f>
        <v>Normal Week</v>
      </c>
      <c r="H4127" s="2">
        <v>3.798</v>
      </c>
      <c r="I4127" s="2" t="str" cm="1">
        <f t="array" ref="I4127">_xlfn.IFS(H4127&gt;3.5,"Above Average",H4127&lt;3,"Below Average",TRUE,"Average")</f>
        <v>Above Average</v>
      </c>
      <c r="J4127" s="1">
        <v>138.11380650000001</v>
      </c>
      <c r="K4127" s="1" t="str" cm="1">
        <f t="array" ref="K4127">_xlfn.IFS(J4127&gt;200,"Above Average",J4127&lt;155,"Below Average",TRUE,"Average")</f>
        <v>Below Average</v>
      </c>
      <c r="L4127" s="7">
        <v>9.14</v>
      </c>
      <c r="M4127" s="7" t="str" cm="1">
        <f t="array" ref="M4127">_xlfn.IFS(L4127&gt;9,"Above Average",L4127&lt;8,"Below Average",TRUE,"Average")</f>
        <v>Above Average</v>
      </c>
    </row>
    <row r="4128" spans="1:13" x14ac:dyDescent="0.3">
      <c r="A4128">
        <v>29</v>
      </c>
      <c r="B4128" s="21">
        <v>41068</v>
      </c>
      <c r="C4128" s="21" t="str">
        <f t="shared" si="64"/>
        <v>Jun</v>
      </c>
      <c r="D4128" s="6">
        <v>554093.15</v>
      </c>
      <c r="E4128" t="s">
        <v>155</v>
      </c>
      <c r="F4128" s="5">
        <v>61.71</v>
      </c>
      <c r="G4128" s="5" t="str" cm="1">
        <f t="array" ref="G4128">_xlfn.IFS(F4128&gt;=86,"Hot Week (More Than 85°F)",F4128&lt;50,"Cold Week (Less Than 50°F)",TRUE,"Normal Week")</f>
        <v>Normal Week</v>
      </c>
      <c r="H4128" s="2">
        <v>3.746</v>
      </c>
      <c r="I4128" s="2" t="str" cm="1">
        <f t="array" ref="I4128">_xlfn.IFS(H4128&gt;3.5,"Above Average",H4128&lt;3,"Below Average",TRUE,"Average")</f>
        <v>Above Average</v>
      </c>
      <c r="J4128" s="1">
        <v>138.11741939999999</v>
      </c>
      <c r="K4128" s="1" t="str" cm="1">
        <f t="array" ref="K4128">_xlfn.IFS(J4128&gt;200,"Above Average",J4128&lt;155,"Below Average",TRUE,"Average")</f>
        <v>Below Average</v>
      </c>
      <c r="L4128" s="7">
        <v>9.14</v>
      </c>
      <c r="M4128" s="7" t="str" cm="1">
        <f t="array" ref="M4128">_xlfn.IFS(L4128&gt;9,"Above Average",L4128&lt;8,"Below Average",TRUE,"Average")</f>
        <v>Above Average</v>
      </c>
    </row>
    <row r="4129" spans="1:13" x14ac:dyDescent="0.3">
      <c r="A4129">
        <v>29</v>
      </c>
      <c r="B4129" s="21">
        <v>41075</v>
      </c>
      <c r="C4129" s="21" t="str">
        <f t="shared" si="64"/>
        <v>Jun</v>
      </c>
      <c r="D4129" s="6">
        <v>552338.76</v>
      </c>
      <c r="E4129" t="s">
        <v>155</v>
      </c>
      <c r="F4129" s="5">
        <v>66.56</v>
      </c>
      <c r="G4129" s="5" t="str" cm="1">
        <f t="array" ref="G4129">_xlfn.IFS(F4129&gt;=86,"Hot Week (More Than 85°F)",F4129&lt;50,"Cold Week (Less Than 50°F)",TRUE,"Normal Week")</f>
        <v>Normal Week</v>
      </c>
      <c r="H4129" s="2">
        <v>3.6829999999999998</v>
      </c>
      <c r="I4129" s="2" t="str" cm="1">
        <f t="array" ref="I4129">_xlfn.IFS(H4129&gt;3.5,"Above Average",H4129&lt;3,"Below Average",TRUE,"Average")</f>
        <v>Above Average</v>
      </c>
      <c r="J4129" s="1">
        <v>138.12953329999999</v>
      </c>
      <c r="K4129" s="1" t="str" cm="1">
        <f t="array" ref="K4129">_xlfn.IFS(J4129&gt;200,"Above Average",J4129&lt;155,"Below Average",TRUE,"Average")</f>
        <v>Below Average</v>
      </c>
      <c r="L4129" s="7">
        <v>9.14</v>
      </c>
      <c r="M4129" s="7" t="str" cm="1">
        <f t="array" ref="M4129">_xlfn.IFS(L4129&gt;9,"Above Average",L4129&lt;8,"Below Average",TRUE,"Average")</f>
        <v>Above Average</v>
      </c>
    </row>
    <row r="4130" spans="1:13" x14ac:dyDescent="0.3">
      <c r="A4130">
        <v>29</v>
      </c>
      <c r="B4130" s="21">
        <v>41082</v>
      </c>
      <c r="C4130" s="21" t="str">
        <f t="shared" si="64"/>
        <v>Jun</v>
      </c>
      <c r="D4130" s="6">
        <v>581854.5</v>
      </c>
      <c r="E4130" t="s">
        <v>155</v>
      </c>
      <c r="F4130" s="5">
        <v>70.61</v>
      </c>
      <c r="G4130" s="5" t="str" cm="1">
        <f t="array" ref="G4130">_xlfn.IFS(F4130&gt;=86,"Hot Week (More Than 85°F)",F4130&lt;50,"Cold Week (Less Than 50°F)",TRUE,"Normal Week")</f>
        <v>Normal Week</v>
      </c>
      <c r="H4130" s="2">
        <v>3.629</v>
      </c>
      <c r="I4130" s="2" t="str" cm="1">
        <f t="array" ref="I4130">_xlfn.IFS(H4130&gt;3.5,"Above Average",H4130&lt;3,"Below Average",TRUE,"Average")</f>
        <v>Above Average</v>
      </c>
      <c r="J4130" s="1">
        <v>138.16290000000001</v>
      </c>
      <c r="K4130" s="1" t="str" cm="1">
        <f t="array" ref="K4130">_xlfn.IFS(J4130&gt;200,"Above Average",J4130&lt;155,"Below Average",TRUE,"Average")</f>
        <v>Below Average</v>
      </c>
      <c r="L4130" s="7">
        <v>9.14</v>
      </c>
      <c r="M4130" s="7" t="str" cm="1">
        <f t="array" ref="M4130">_xlfn.IFS(L4130&gt;9,"Above Average",L4130&lt;8,"Below Average",TRUE,"Average")</f>
        <v>Above Average</v>
      </c>
    </row>
    <row r="4131" spans="1:13" x14ac:dyDescent="0.3">
      <c r="A4131">
        <v>29</v>
      </c>
      <c r="B4131" s="21">
        <v>41089</v>
      </c>
      <c r="C4131" s="21" t="str">
        <f t="shared" si="64"/>
        <v>Jun</v>
      </c>
      <c r="D4131" s="6">
        <v>555954.13</v>
      </c>
      <c r="E4131" t="s">
        <v>155</v>
      </c>
      <c r="F4131" s="5">
        <v>70.989999999999995</v>
      </c>
      <c r="G4131" s="5" t="str" cm="1">
        <f t="array" ref="G4131">_xlfn.IFS(F4131&gt;=86,"Hot Week (More Than 85°F)",F4131&lt;50,"Cold Week (Less Than 50°F)",TRUE,"Normal Week")</f>
        <v>Normal Week</v>
      </c>
      <c r="H4131" s="2">
        <v>3.577</v>
      </c>
      <c r="I4131" s="2" t="str" cm="1">
        <f t="array" ref="I4131">_xlfn.IFS(H4131&gt;3.5,"Above Average",H4131&lt;3,"Below Average",TRUE,"Average")</f>
        <v>Above Average</v>
      </c>
      <c r="J4131" s="1">
        <v>138.1962667</v>
      </c>
      <c r="K4131" s="1" t="str" cm="1">
        <f t="array" ref="K4131">_xlfn.IFS(J4131&gt;200,"Above Average",J4131&lt;155,"Below Average",TRUE,"Average")</f>
        <v>Below Average</v>
      </c>
      <c r="L4131" s="7">
        <v>9.14</v>
      </c>
      <c r="M4131" s="7" t="str" cm="1">
        <f t="array" ref="M4131">_xlfn.IFS(L4131&gt;9,"Above Average",L4131&lt;8,"Below Average",TRUE,"Average")</f>
        <v>Above Average</v>
      </c>
    </row>
    <row r="4132" spans="1:13" x14ac:dyDescent="0.3">
      <c r="A4132">
        <v>29</v>
      </c>
      <c r="B4132" s="21">
        <v>41096</v>
      </c>
      <c r="C4132" s="21" t="str">
        <f t="shared" si="64"/>
        <v>Jul</v>
      </c>
      <c r="D4132" s="6">
        <v>578832.41</v>
      </c>
      <c r="E4132" t="s">
        <v>155</v>
      </c>
      <c r="F4132" s="5">
        <v>77.41</v>
      </c>
      <c r="G4132" s="5" t="str" cm="1">
        <f t="array" ref="G4132">_xlfn.IFS(F4132&gt;=86,"Hot Week (More Than 85°F)",F4132&lt;50,"Cold Week (Less Than 50°F)",TRUE,"Normal Week")</f>
        <v>Normal Week</v>
      </c>
      <c r="H4132" s="2">
        <v>3.5379999999999998</v>
      </c>
      <c r="I4132" s="2" t="str" cm="1">
        <f t="array" ref="I4132">_xlfn.IFS(H4132&gt;3.5,"Above Average",H4132&lt;3,"Below Average",TRUE,"Average")</f>
        <v>Above Average</v>
      </c>
      <c r="J4132" s="1">
        <v>138.22963329999999</v>
      </c>
      <c r="K4132" s="1" t="str" cm="1">
        <f t="array" ref="K4132">_xlfn.IFS(J4132&gt;200,"Above Average",J4132&lt;155,"Below Average",TRUE,"Average")</f>
        <v>Below Average</v>
      </c>
      <c r="L4132" s="7">
        <v>9.4190000000000005</v>
      </c>
      <c r="M4132" s="7" t="str" cm="1">
        <f t="array" ref="M4132">_xlfn.IFS(L4132&gt;9,"Above Average",L4132&lt;8,"Below Average",TRUE,"Average")</f>
        <v>Above Average</v>
      </c>
    </row>
    <row r="4133" spans="1:13" x14ac:dyDescent="0.3">
      <c r="A4133">
        <v>29</v>
      </c>
      <c r="B4133" s="21">
        <v>41103</v>
      </c>
      <c r="C4133" s="21" t="str">
        <f t="shared" si="64"/>
        <v>Jul</v>
      </c>
      <c r="D4133" s="6">
        <v>514709.76000000001</v>
      </c>
      <c r="E4133" t="s">
        <v>155</v>
      </c>
      <c r="F4133" s="5">
        <v>75.81</v>
      </c>
      <c r="G4133" s="5" t="str" cm="1">
        <f t="array" ref="G4133">_xlfn.IFS(F4133&gt;=86,"Hot Week (More Than 85°F)",F4133&lt;50,"Cold Week (Less Than 50°F)",TRUE,"Normal Week")</f>
        <v>Normal Week</v>
      </c>
      <c r="H4133" s="2">
        <v>3.5609999999999999</v>
      </c>
      <c r="I4133" s="2" t="str" cm="1">
        <f t="array" ref="I4133">_xlfn.IFS(H4133&gt;3.5,"Above Average",H4133&lt;3,"Below Average",TRUE,"Average")</f>
        <v>Above Average</v>
      </c>
      <c r="J4133" s="1">
        <v>138.26300000000001</v>
      </c>
      <c r="K4133" s="1" t="str" cm="1">
        <f t="array" ref="K4133">_xlfn.IFS(J4133&gt;200,"Above Average",J4133&lt;155,"Below Average",TRUE,"Average")</f>
        <v>Below Average</v>
      </c>
      <c r="L4133" s="7">
        <v>9.4190000000000005</v>
      </c>
      <c r="M4133" s="7" t="str" cm="1">
        <f t="array" ref="M4133">_xlfn.IFS(L4133&gt;9,"Above Average",L4133&lt;8,"Below Average",TRUE,"Average")</f>
        <v>Above Average</v>
      </c>
    </row>
    <row r="4134" spans="1:13" x14ac:dyDescent="0.3">
      <c r="A4134">
        <v>29</v>
      </c>
      <c r="B4134" s="21">
        <v>41110</v>
      </c>
      <c r="C4134" s="21" t="str">
        <f t="shared" si="64"/>
        <v>Jul</v>
      </c>
      <c r="D4134" s="6">
        <v>506705.36</v>
      </c>
      <c r="E4134" t="s">
        <v>155</v>
      </c>
      <c r="F4134" s="5">
        <v>76.569999999999993</v>
      </c>
      <c r="G4134" s="5" t="str" cm="1">
        <f t="array" ref="G4134">_xlfn.IFS(F4134&gt;=86,"Hot Week (More Than 85°F)",F4134&lt;50,"Cold Week (Less Than 50°F)",TRUE,"Normal Week")</f>
        <v>Normal Week</v>
      </c>
      <c r="H4134" s="2">
        <v>3.61</v>
      </c>
      <c r="I4134" s="2" t="str" cm="1">
        <f t="array" ref="I4134">_xlfn.IFS(H4134&gt;3.5,"Above Average",H4134&lt;3,"Below Average",TRUE,"Average")</f>
        <v>Above Average</v>
      </c>
      <c r="J4134" s="1">
        <v>138.2331935</v>
      </c>
      <c r="K4134" s="1" t="str" cm="1">
        <f t="array" ref="K4134">_xlfn.IFS(J4134&gt;200,"Above Average",J4134&lt;155,"Below Average",TRUE,"Average")</f>
        <v>Below Average</v>
      </c>
      <c r="L4134" s="7">
        <v>9.4190000000000005</v>
      </c>
      <c r="M4134" s="7" t="str" cm="1">
        <f t="array" ref="M4134">_xlfn.IFS(L4134&gt;9,"Above Average",L4134&lt;8,"Below Average",TRUE,"Average")</f>
        <v>Above Average</v>
      </c>
    </row>
    <row r="4135" spans="1:13" x14ac:dyDescent="0.3">
      <c r="A4135">
        <v>29</v>
      </c>
      <c r="B4135" s="21">
        <v>41117</v>
      </c>
      <c r="C4135" s="21" t="str">
        <f t="shared" si="64"/>
        <v>Jul</v>
      </c>
      <c r="D4135" s="6">
        <v>475158.24</v>
      </c>
      <c r="E4135" t="s">
        <v>155</v>
      </c>
      <c r="F4135" s="5">
        <v>73.52</v>
      </c>
      <c r="G4135" s="5" t="str" cm="1">
        <f t="array" ref="G4135">_xlfn.IFS(F4135&gt;=86,"Hot Week (More Than 85°F)",F4135&lt;50,"Cold Week (Less Than 50°F)",TRUE,"Normal Week")</f>
        <v>Normal Week</v>
      </c>
      <c r="H4135" s="2">
        <v>3.7010000000000001</v>
      </c>
      <c r="I4135" s="2" t="str" cm="1">
        <f t="array" ref="I4135">_xlfn.IFS(H4135&gt;3.5,"Above Average",H4135&lt;3,"Below Average",TRUE,"Average")</f>
        <v>Above Average</v>
      </c>
      <c r="J4135" s="1">
        <v>138.20338709999999</v>
      </c>
      <c r="K4135" s="1" t="str" cm="1">
        <f t="array" ref="K4135">_xlfn.IFS(J4135&gt;200,"Above Average",J4135&lt;155,"Below Average",TRUE,"Average")</f>
        <v>Below Average</v>
      </c>
      <c r="L4135" s="7">
        <v>9.4190000000000005</v>
      </c>
      <c r="M4135" s="7" t="str" cm="1">
        <f t="array" ref="M4135">_xlfn.IFS(L4135&gt;9,"Above Average",L4135&lt;8,"Below Average",TRUE,"Average")</f>
        <v>Above Average</v>
      </c>
    </row>
    <row r="4136" spans="1:13" x14ac:dyDescent="0.3">
      <c r="A4136">
        <v>29</v>
      </c>
      <c r="B4136" s="21">
        <v>41124</v>
      </c>
      <c r="C4136" s="21" t="str">
        <f t="shared" si="64"/>
        <v>Aug</v>
      </c>
      <c r="D4136" s="6">
        <v>504754.74</v>
      </c>
      <c r="E4136" t="s">
        <v>155</v>
      </c>
      <c r="F4136" s="5">
        <v>72.989999999999995</v>
      </c>
      <c r="G4136" s="5" t="str" cm="1">
        <f t="array" ref="G4136">_xlfn.IFS(F4136&gt;=86,"Hot Week (More Than 85°F)",F4136&lt;50,"Cold Week (Less Than 50°F)",TRUE,"Normal Week")</f>
        <v>Normal Week</v>
      </c>
      <c r="H4136" s="2">
        <v>3.698</v>
      </c>
      <c r="I4136" s="2" t="str" cm="1">
        <f t="array" ref="I4136">_xlfn.IFS(H4136&gt;3.5,"Above Average",H4136&lt;3,"Below Average",TRUE,"Average")</f>
        <v>Above Average</v>
      </c>
      <c r="J4136" s="1">
        <v>138.17358060000001</v>
      </c>
      <c r="K4136" s="1" t="str" cm="1">
        <f t="array" ref="K4136">_xlfn.IFS(J4136&gt;200,"Above Average",J4136&lt;155,"Below Average",TRUE,"Average")</f>
        <v>Below Average</v>
      </c>
      <c r="L4136" s="7">
        <v>9.4190000000000005</v>
      </c>
      <c r="M4136" s="7" t="str" cm="1">
        <f t="array" ref="M4136">_xlfn.IFS(L4136&gt;9,"Above Average",L4136&lt;8,"Below Average",TRUE,"Average")</f>
        <v>Above Average</v>
      </c>
    </row>
    <row r="4137" spans="1:13" x14ac:dyDescent="0.3">
      <c r="A4137">
        <v>29</v>
      </c>
      <c r="B4137" s="21">
        <v>41131</v>
      </c>
      <c r="C4137" s="21" t="str">
        <f t="shared" si="64"/>
        <v>Aug</v>
      </c>
      <c r="D4137" s="6">
        <v>518628.42</v>
      </c>
      <c r="E4137" t="s">
        <v>155</v>
      </c>
      <c r="F4137" s="5">
        <v>76.739999999999995</v>
      </c>
      <c r="G4137" s="5" t="str" cm="1">
        <f t="array" ref="G4137">_xlfn.IFS(F4137&gt;=86,"Hot Week (More Than 85°F)",F4137&lt;50,"Cold Week (Less Than 50°F)",TRUE,"Normal Week")</f>
        <v>Normal Week</v>
      </c>
      <c r="H4137" s="2">
        <v>3.7719999999999998</v>
      </c>
      <c r="I4137" s="2" t="str" cm="1">
        <f t="array" ref="I4137">_xlfn.IFS(H4137&gt;3.5,"Above Average",H4137&lt;3,"Below Average",TRUE,"Average")</f>
        <v>Above Average</v>
      </c>
      <c r="J4137" s="1">
        <v>138.1437742</v>
      </c>
      <c r="K4137" s="1" t="str" cm="1">
        <f t="array" ref="K4137">_xlfn.IFS(J4137&gt;200,"Above Average",J4137&lt;155,"Below Average",TRUE,"Average")</f>
        <v>Below Average</v>
      </c>
      <c r="L4137" s="7">
        <v>9.4190000000000005</v>
      </c>
      <c r="M4137" s="7" t="str" cm="1">
        <f t="array" ref="M4137">_xlfn.IFS(L4137&gt;9,"Above Average",L4137&lt;8,"Below Average",TRUE,"Average")</f>
        <v>Above Average</v>
      </c>
    </row>
    <row r="4138" spans="1:13" x14ac:dyDescent="0.3">
      <c r="A4138">
        <v>29</v>
      </c>
      <c r="B4138" s="21">
        <v>41138</v>
      </c>
      <c r="C4138" s="21" t="str">
        <f t="shared" si="64"/>
        <v>Aug</v>
      </c>
      <c r="D4138" s="6">
        <v>416881.66</v>
      </c>
      <c r="E4138" t="s">
        <v>155</v>
      </c>
      <c r="F4138" s="5">
        <v>74.92</v>
      </c>
      <c r="G4138" s="5" t="str" cm="1">
        <f t="array" ref="G4138">_xlfn.IFS(F4138&gt;=86,"Hot Week (More Than 85°F)",F4138&lt;50,"Cold Week (Less Than 50°F)",TRUE,"Normal Week")</f>
        <v>Normal Week</v>
      </c>
      <c r="H4138" s="2">
        <v>3.84</v>
      </c>
      <c r="I4138" s="2" t="str" cm="1">
        <f t="array" ref="I4138">_xlfn.IFS(H4138&gt;3.5,"Above Average",H4138&lt;3,"Below Average",TRUE,"Average")</f>
        <v>Above Average</v>
      </c>
      <c r="J4138" s="1">
        <v>138.18570969999999</v>
      </c>
      <c r="K4138" s="1" t="str" cm="1">
        <f t="array" ref="K4138">_xlfn.IFS(J4138&gt;200,"Above Average",J4138&lt;155,"Below Average",TRUE,"Average")</f>
        <v>Below Average</v>
      </c>
      <c r="L4138" s="7">
        <v>9.4190000000000005</v>
      </c>
      <c r="M4138" s="7" t="str" cm="1">
        <f t="array" ref="M4138">_xlfn.IFS(L4138&gt;9,"Above Average",L4138&lt;8,"Below Average",TRUE,"Average")</f>
        <v>Above Average</v>
      </c>
    </row>
    <row r="4139" spans="1:13" x14ac:dyDescent="0.3">
      <c r="A4139">
        <v>29</v>
      </c>
      <c r="B4139" s="21">
        <v>41145</v>
      </c>
      <c r="C4139" s="21" t="str">
        <f t="shared" si="64"/>
        <v>Aug</v>
      </c>
      <c r="D4139" s="6">
        <v>615026.15</v>
      </c>
      <c r="E4139" t="s">
        <v>155</v>
      </c>
      <c r="F4139" s="5">
        <v>70.42</v>
      </c>
      <c r="G4139" s="5" t="str" cm="1">
        <f t="array" ref="G4139">_xlfn.IFS(F4139&gt;=86,"Hot Week (More Than 85°F)",F4139&lt;50,"Cold Week (Less Than 50°F)",TRUE,"Normal Week")</f>
        <v>Normal Week</v>
      </c>
      <c r="H4139" s="2">
        <v>3.8740000000000001</v>
      </c>
      <c r="I4139" s="2" t="str" cm="1">
        <f t="array" ref="I4139">_xlfn.IFS(H4139&gt;3.5,"Above Average",H4139&lt;3,"Below Average",TRUE,"Average")</f>
        <v>Above Average</v>
      </c>
      <c r="J4139" s="1">
        <v>138.2814516</v>
      </c>
      <c r="K4139" s="1" t="str" cm="1">
        <f t="array" ref="K4139">_xlfn.IFS(J4139&gt;200,"Above Average",J4139&lt;155,"Below Average",TRUE,"Average")</f>
        <v>Below Average</v>
      </c>
      <c r="L4139" s="7">
        <v>9.4190000000000005</v>
      </c>
      <c r="M4139" s="7" t="str" cm="1">
        <f t="array" ref="M4139">_xlfn.IFS(L4139&gt;9,"Above Average",L4139&lt;8,"Below Average",TRUE,"Average")</f>
        <v>Above Average</v>
      </c>
    </row>
    <row r="4140" spans="1:13" x14ac:dyDescent="0.3">
      <c r="A4140">
        <v>29</v>
      </c>
      <c r="B4140" s="21">
        <v>41152</v>
      </c>
      <c r="C4140" s="21" t="str">
        <f t="shared" si="64"/>
        <v>Aug</v>
      </c>
      <c r="D4140" s="6">
        <v>545844.91</v>
      </c>
      <c r="E4140" t="s">
        <v>155</v>
      </c>
      <c r="F4140" s="5">
        <v>71.930000000000007</v>
      </c>
      <c r="G4140" s="5" t="str" cm="1">
        <f t="array" ref="G4140">_xlfn.IFS(F4140&gt;=86,"Hot Week (More Than 85°F)",F4140&lt;50,"Cold Week (Less Than 50°F)",TRUE,"Normal Week")</f>
        <v>Normal Week</v>
      </c>
      <c r="H4140" s="2">
        <v>3.8839999999999999</v>
      </c>
      <c r="I4140" s="2" t="str" cm="1">
        <f t="array" ref="I4140">_xlfn.IFS(H4140&gt;3.5,"Above Average",H4140&lt;3,"Below Average",TRUE,"Average")</f>
        <v>Above Average</v>
      </c>
      <c r="J4140" s="1">
        <v>138.3771935</v>
      </c>
      <c r="K4140" s="1" t="str" cm="1">
        <f t="array" ref="K4140">_xlfn.IFS(J4140&gt;200,"Above Average",J4140&lt;155,"Below Average",TRUE,"Average")</f>
        <v>Below Average</v>
      </c>
      <c r="L4140" s="7">
        <v>9.4190000000000005</v>
      </c>
      <c r="M4140" s="7" t="str" cm="1">
        <f t="array" ref="M4140">_xlfn.IFS(L4140&gt;9,"Above Average",L4140&lt;8,"Below Average",TRUE,"Average")</f>
        <v>Above Average</v>
      </c>
    </row>
    <row r="4141" spans="1:13" x14ac:dyDescent="0.3">
      <c r="A4141">
        <v>29</v>
      </c>
      <c r="B4141" s="21">
        <v>41159</v>
      </c>
      <c r="C4141" s="21" t="str">
        <f t="shared" si="64"/>
        <v>Sep</v>
      </c>
      <c r="D4141" s="6">
        <v>540811.85</v>
      </c>
      <c r="E4141" t="s">
        <v>156</v>
      </c>
      <c r="F4141" s="5">
        <v>73.3</v>
      </c>
      <c r="G4141" s="5" t="str" cm="1">
        <f t="array" ref="G4141">_xlfn.IFS(F4141&gt;=86,"Hot Week (More Than 85°F)",F4141&lt;50,"Cold Week (Less Than 50°F)",TRUE,"Normal Week")</f>
        <v>Normal Week</v>
      </c>
      <c r="H4141" s="2">
        <v>3.9209999999999998</v>
      </c>
      <c r="I4141" s="2" t="str" cm="1">
        <f t="array" ref="I4141">_xlfn.IFS(H4141&gt;3.5,"Above Average",H4141&lt;3,"Below Average",TRUE,"Average")</f>
        <v>Above Average</v>
      </c>
      <c r="J4141" s="1">
        <v>138.47293550000001</v>
      </c>
      <c r="K4141" s="1" t="str" cm="1">
        <f t="array" ref="K4141">_xlfn.IFS(J4141&gt;200,"Above Average",J4141&lt;155,"Below Average",TRUE,"Average")</f>
        <v>Below Average</v>
      </c>
      <c r="L4141" s="7">
        <v>9.4190000000000005</v>
      </c>
      <c r="M4141" s="7" t="str" cm="1">
        <f t="array" ref="M4141">_xlfn.IFS(L4141&gt;9,"Above Average",L4141&lt;8,"Below Average",TRUE,"Average")</f>
        <v>Above Average</v>
      </c>
    </row>
    <row r="4142" spans="1:13" x14ac:dyDescent="0.3">
      <c r="A4142">
        <v>29</v>
      </c>
      <c r="B4142" s="21">
        <v>41166</v>
      </c>
      <c r="C4142" s="21" t="str">
        <f t="shared" si="64"/>
        <v>Sep</v>
      </c>
      <c r="D4142" s="6">
        <v>475127.18</v>
      </c>
      <c r="E4142" t="s">
        <v>155</v>
      </c>
      <c r="F4142" s="5">
        <v>66.42</v>
      </c>
      <c r="G4142" s="5" t="str" cm="1">
        <f t="array" ref="G4142">_xlfn.IFS(F4142&gt;=86,"Hot Week (More Than 85°F)",F4142&lt;50,"Cold Week (Less Than 50°F)",TRUE,"Normal Week")</f>
        <v>Normal Week</v>
      </c>
      <c r="H4142" s="2">
        <v>3.988</v>
      </c>
      <c r="I4142" s="2" t="str" cm="1">
        <f t="array" ref="I4142">_xlfn.IFS(H4142&gt;3.5,"Above Average",H4142&lt;3,"Below Average",TRUE,"Average")</f>
        <v>Above Average</v>
      </c>
      <c r="J4142" s="1">
        <v>138.56729999999999</v>
      </c>
      <c r="K4142" s="1" t="str" cm="1">
        <f t="array" ref="K4142">_xlfn.IFS(J4142&gt;200,"Above Average",J4142&lt;155,"Below Average",TRUE,"Average")</f>
        <v>Below Average</v>
      </c>
      <c r="L4142" s="7">
        <v>9.4190000000000005</v>
      </c>
      <c r="M4142" s="7" t="str" cm="1">
        <f t="array" ref="M4142">_xlfn.IFS(L4142&gt;9,"Above Average",L4142&lt;8,"Below Average",TRUE,"Average")</f>
        <v>Above Average</v>
      </c>
    </row>
    <row r="4143" spans="1:13" x14ac:dyDescent="0.3">
      <c r="A4143">
        <v>29</v>
      </c>
      <c r="B4143" s="21">
        <v>41173</v>
      </c>
      <c r="C4143" s="21" t="str">
        <f t="shared" si="64"/>
        <v>Sep</v>
      </c>
      <c r="D4143" s="6">
        <v>489079.23</v>
      </c>
      <c r="E4143" t="s">
        <v>155</v>
      </c>
      <c r="F4143" s="5">
        <v>63.38</v>
      </c>
      <c r="G4143" s="5" t="str" cm="1">
        <f t="array" ref="G4143">_xlfn.IFS(F4143&gt;=86,"Hot Week (More Than 85°F)",F4143&lt;50,"Cold Week (Less Than 50°F)",TRUE,"Normal Week")</f>
        <v>Normal Week</v>
      </c>
      <c r="H4143" s="2">
        <v>4.056</v>
      </c>
      <c r="I4143" s="2" t="str" cm="1">
        <f t="array" ref="I4143">_xlfn.IFS(H4143&gt;3.5,"Above Average",H4143&lt;3,"Below Average",TRUE,"Average")</f>
        <v>Above Average</v>
      </c>
      <c r="J4143" s="1">
        <v>138.6534</v>
      </c>
      <c r="K4143" s="1" t="str" cm="1">
        <f t="array" ref="K4143">_xlfn.IFS(J4143&gt;200,"Above Average",J4143&lt;155,"Below Average",TRUE,"Average")</f>
        <v>Below Average</v>
      </c>
      <c r="L4143" s="7">
        <v>9.4190000000000005</v>
      </c>
      <c r="M4143" s="7" t="str" cm="1">
        <f t="array" ref="M4143">_xlfn.IFS(L4143&gt;9,"Above Average",L4143&lt;8,"Below Average",TRUE,"Average")</f>
        <v>Above Average</v>
      </c>
    </row>
    <row r="4144" spans="1:13" x14ac:dyDescent="0.3">
      <c r="A4144">
        <v>29</v>
      </c>
      <c r="B4144" s="21">
        <v>41180</v>
      </c>
      <c r="C4144" s="21" t="str">
        <f t="shared" si="64"/>
        <v>Sep</v>
      </c>
      <c r="D4144" s="6">
        <v>489674.23</v>
      </c>
      <c r="E4144" t="s">
        <v>155</v>
      </c>
      <c r="F4144" s="5">
        <v>62.17</v>
      </c>
      <c r="G4144" s="5" t="str" cm="1">
        <f t="array" ref="G4144">_xlfn.IFS(F4144&gt;=86,"Hot Week (More Than 85°F)",F4144&lt;50,"Cold Week (Less Than 50°F)",TRUE,"Normal Week")</f>
        <v>Normal Week</v>
      </c>
      <c r="H4144" s="2">
        <v>4.0179999999999998</v>
      </c>
      <c r="I4144" s="2" t="str" cm="1">
        <f t="array" ref="I4144">_xlfn.IFS(H4144&gt;3.5,"Above Average",H4144&lt;3,"Below Average",TRUE,"Average")</f>
        <v>Above Average</v>
      </c>
      <c r="J4144" s="1">
        <v>138.73949999999999</v>
      </c>
      <c r="K4144" s="1" t="str" cm="1">
        <f t="array" ref="K4144">_xlfn.IFS(J4144&gt;200,"Above Average",J4144&lt;155,"Below Average",TRUE,"Average")</f>
        <v>Below Average</v>
      </c>
      <c r="L4144" s="7">
        <v>9.4190000000000005</v>
      </c>
      <c r="M4144" s="7" t="str" cm="1">
        <f t="array" ref="M4144">_xlfn.IFS(L4144&gt;9,"Above Average",L4144&lt;8,"Below Average",TRUE,"Average")</f>
        <v>Above Average</v>
      </c>
    </row>
    <row r="4145" spans="1:13" x14ac:dyDescent="0.3">
      <c r="A4145">
        <v>29</v>
      </c>
      <c r="B4145" s="21">
        <v>41187</v>
      </c>
      <c r="C4145" s="21" t="str">
        <f t="shared" si="64"/>
        <v>Oct</v>
      </c>
      <c r="D4145" s="6">
        <v>520632.8</v>
      </c>
      <c r="E4145" t="s">
        <v>155</v>
      </c>
      <c r="F4145" s="5">
        <v>62.09</v>
      </c>
      <c r="G4145" s="5" t="str" cm="1">
        <f t="array" ref="G4145">_xlfn.IFS(F4145&gt;=86,"Hot Week (More Than 85°F)",F4145&lt;50,"Cold Week (Less Than 50°F)",TRUE,"Normal Week")</f>
        <v>Normal Week</v>
      </c>
      <c r="H4145" s="2">
        <v>4.0270000000000001</v>
      </c>
      <c r="I4145" s="2" t="str" cm="1">
        <f t="array" ref="I4145">_xlfn.IFS(H4145&gt;3.5,"Above Average",H4145&lt;3,"Below Average",TRUE,"Average")</f>
        <v>Above Average</v>
      </c>
      <c r="J4145" s="1">
        <v>138.82560000000001</v>
      </c>
      <c r="K4145" s="1" t="str" cm="1">
        <f t="array" ref="K4145">_xlfn.IFS(J4145&gt;200,"Above Average",J4145&lt;155,"Below Average",TRUE,"Average")</f>
        <v>Below Average</v>
      </c>
      <c r="L4145" s="7">
        <v>9.1509999999999998</v>
      </c>
      <c r="M4145" s="7" t="str" cm="1">
        <f t="array" ref="M4145">_xlfn.IFS(L4145&gt;9,"Above Average",L4145&lt;8,"Below Average",TRUE,"Average")</f>
        <v>Above Average</v>
      </c>
    </row>
    <row r="4146" spans="1:13" x14ac:dyDescent="0.3">
      <c r="A4146">
        <v>29</v>
      </c>
      <c r="B4146" s="21">
        <v>41194</v>
      </c>
      <c r="C4146" s="21" t="str">
        <f t="shared" si="64"/>
        <v>Oct</v>
      </c>
      <c r="D4146" s="6">
        <v>513737</v>
      </c>
      <c r="E4146" t="s">
        <v>155</v>
      </c>
      <c r="F4146" s="5">
        <v>54.18</v>
      </c>
      <c r="G4146" s="5" t="str" cm="1">
        <f t="array" ref="G4146">_xlfn.IFS(F4146&gt;=86,"Hot Week (More Than 85°F)",F4146&lt;50,"Cold Week (Less Than 50°F)",TRUE,"Normal Week")</f>
        <v>Normal Week</v>
      </c>
      <c r="H4146" s="2">
        <v>4.0289999999999999</v>
      </c>
      <c r="I4146" s="2" t="str" cm="1">
        <f t="array" ref="I4146">_xlfn.IFS(H4146&gt;3.5,"Above Average",H4146&lt;3,"Below Average",TRUE,"Average")</f>
        <v>Above Average</v>
      </c>
      <c r="J4146" s="1">
        <v>138.9117</v>
      </c>
      <c r="K4146" s="1" t="str" cm="1">
        <f t="array" ref="K4146">_xlfn.IFS(J4146&gt;200,"Above Average",J4146&lt;155,"Below Average",TRUE,"Average")</f>
        <v>Below Average</v>
      </c>
      <c r="L4146" s="7">
        <v>9.1509999999999998</v>
      </c>
      <c r="M4146" s="7" t="str" cm="1">
        <f t="array" ref="M4146">_xlfn.IFS(L4146&gt;9,"Above Average",L4146&lt;8,"Below Average",TRUE,"Average")</f>
        <v>Above Average</v>
      </c>
    </row>
    <row r="4147" spans="1:13" x14ac:dyDescent="0.3">
      <c r="A4147">
        <v>29</v>
      </c>
      <c r="B4147" s="21">
        <v>41201</v>
      </c>
      <c r="C4147" s="21" t="str">
        <f t="shared" si="64"/>
        <v>Oct</v>
      </c>
      <c r="D4147" s="6">
        <v>516909.24</v>
      </c>
      <c r="E4147" t="s">
        <v>155</v>
      </c>
      <c r="F4147" s="5">
        <v>55.28</v>
      </c>
      <c r="G4147" s="5" t="str" cm="1">
        <f t="array" ref="G4147">_xlfn.IFS(F4147&gt;=86,"Hot Week (More Than 85°F)",F4147&lt;50,"Cold Week (Less Than 50°F)",TRUE,"Normal Week")</f>
        <v>Normal Week</v>
      </c>
      <c r="H4147" s="2">
        <v>4</v>
      </c>
      <c r="I4147" s="2" t="str" cm="1">
        <f t="array" ref="I4147">_xlfn.IFS(H4147&gt;3.5,"Above Average",H4147&lt;3,"Below Average",TRUE,"Average")</f>
        <v>Above Average</v>
      </c>
      <c r="J4147" s="1">
        <v>138.83361289999999</v>
      </c>
      <c r="K4147" s="1" t="str" cm="1">
        <f t="array" ref="K4147">_xlfn.IFS(J4147&gt;200,"Above Average",J4147&lt;155,"Below Average",TRUE,"Average")</f>
        <v>Below Average</v>
      </c>
      <c r="L4147" s="7">
        <v>9.1509999999999998</v>
      </c>
      <c r="M4147" s="7" t="str" cm="1">
        <f t="array" ref="M4147">_xlfn.IFS(L4147&gt;9,"Above Average",L4147&lt;8,"Below Average",TRUE,"Average")</f>
        <v>Above Average</v>
      </c>
    </row>
    <row r="4148" spans="1:13" x14ac:dyDescent="0.3">
      <c r="A4148">
        <v>29</v>
      </c>
      <c r="B4148" s="21">
        <v>41208</v>
      </c>
      <c r="C4148" s="21" t="str">
        <f t="shared" si="64"/>
        <v>Oct</v>
      </c>
      <c r="D4148" s="6">
        <v>534970.68000000005</v>
      </c>
      <c r="E4148" t="s">
        <v>155</v>
      </c>
      <c r="F4148" s="5">
        <v>57.58</v>
      </c>
      <c r="G4148" s="5" t="str" cm="1">
        <f t="array" ref="G4148">_xlfn.IFS(F4148&gt;=86,"Hot Week (More Than 85°F)",F4148&lt;50,"Cold Week (Less Than 50°F)",TRUE,"Normal Week")</f>
        <v>Normal Week</v>
      </c>
      <c r="H4148" s="2">
        <v>3.9169999999999998</v>
      </c>
      <c r="I4148" s="2" t="str" cm="1">
        <f t="array" ref="I4148">_xlfn.IFS(H4148&gt;3.5,"Above Average",H4148&lt;3,"Below Average",TRUE,"Average")</f>
        <v>Above Average</v>
      </c>
      <c r="J4148" s="1">
        <v>138.72816130000001</v>
      </c>
      <c r="K4148" s="1" t="str" cm="1">
        <f t="array" ref="K4148">_xlfn.IFS(J4148&gt;200,"Above Average",J4148&lt;155,"Below Average",TRUE,"Average")</f>
        <v>Below Average</v>
      </c>
      <c r="L4148" s="7">
        <v>9.1509999999999998</v>
      </c>
      <c r="M4148" s="7" t="str" cm="1">
        <f t="array" ref="M4148">_xlfn.IFS(L4148&gt;9,"Above Average",L4148&lt;8,"Below Average",TRUE,"Average")</f>
        <v>Above Average</v>
      </c>
    </row>
    <row r="4149" spans="1:13" x14ac:dyDescent="0.3">
      <c r="A4149">
        <v>30</v>
      </c>
      <c r="B4149" s="21">
        <v>40214</v>
      </c>
      <c r="C4149" s="21" t="str">
        <f t="shared" si="64"/>
        <v>Feb</v>
      </c>
      <c r="D4149" s="6">
        <v>465108.52</v>
      </c>
      <c r="E4149" t="s">
        <v>155</v>
      </c>
      <c r="F4149" s="5">
        <v>39.049999999999997</v>
      </c>
      <c r="G4149" s="5" t="str" cm="1">
        <f t="array" ref="G4149">_xlfn.IFS(F4149&gt;=86,"Hot Week (More Than 85°F)",F4149&lt;50,"Cold Week (Less Than 50°F)",TRUE,"Normal Week")</f>
        <v>Cold Week (Less Than 50°F)</v>
      </c>
      <c r="H4149" s="2">
        <v>2.5720000000000001</v>
      </c>
      <c r="I4149" s="2" t="str" cm="1">
        <f t="array" ref="I4149">_xlfn.IFS(H4149&gt;3.5,"Above Average",H4149&lt;3,"Below Average",TRUE,"Average")</f>
        <v>Below Average</v>
      </c>
      <c r="J4149" s="1">
        <v>210.7526053</v>
      </c>
      <c r="K4149" s="1" t="str" cm="1">
        <f t="array" ref="K4149">_xlfn.IFS(J4149&gt;200,"Above Average",J4149&lt;155,"Below Average",TRUE,"Average")</f>
        <v>Above Average</v>
      </c>
      <c r="L4149" s="7">
        <v>8.3239999999999998</v>
      </c>
      <c r="M4149" s="7" t="str" cm="1">
        <f t="array" ref="M4149">_xlfn.IFS(L4149&gt;9,"Above Average",L4149&lt;8,"Below Average",TRUE,"Average")</f>
        <v>Average</v>
      </c>
    </row>
    <row r="4150" spans="1:13" x14ac:dyDescent="0.3">
      <c r="A4150">
        <v>30</v>
      </c>
      <c r="B4150" s="21">
        <v>40221</v>
      </c>
      <c r="C4150" s="21" t="str">
        <f t="shared" si="64"/>
        <v>Feb</v>
      </c>
      <c r="D4150" s="6">
        <v>497374.57</v>
      </c>
      <c r="E4150" t="s">
        <v>156</v>
      </c>
      <c r="F4150" s="5">
        <v>37.770000000000003</v>
      </c>
      <c r="G4150" s="5" t="str" cm="1">
        <f t="array" ref="G4150">_xlfn.IFS(F4150&gt;=86,"Hot Week (More Than 85°F)",F4150&lt;50,"Cold Week (Less Than 50°F)",TRUE,"Normal Week")</f>
        <v>Cold Week (Less Than 50°F)</v>
      </c>
      <c r="H4150" s="2">
        <v>2.548</v>
      </c>
      <c r="I4150" s="2" t="str" cm="1">
        <f t="array" ref="I4150">_xlfn.IFS(H4150&gt;3.5,"Above Average",H4150&lt;3,"Below Average",TRUE,"Average")</f>
        <v>Below Average</v>
      </c>
      <c r="J4150" s="1">
        <v>210.89799350000001</v>
      </c>
      <c r="K4150" s="1" t="str" cm="1">
        <f t="array" ref="K4150">_xlfn.IFS(J4150&gt;200,"Above Average",J4150&lt;155,"Below Average",TRUE,"Average")</f>
        <v>Above Average</v>
      </c>
      <c r="L4150" s="7">
        <v>8.3239999999999998</v>
      </c>
      <c r="M4150" s="7" t="str" cm="1">
        <f t="array" ref="M4150">_xlfn.IFS(L4150&gt;9,"Above Average",L4150&lt;8,"Below Average",TRUE,"Average")</f>
        <v>Average</v>
      </c>
    </row>
    <row r="4151" spans="1:13" x14ac:dyDescent="0.3">
      <c r="A4151">
        <v>30</v>
      </c>
      <c r="B4151" s="21">
        <v>40228</v>
      </c>
      <c r="C4151" s="21" t="str">
        <f t="shared" si="64"/>
        <v>Feb</v>
      </c>
      <c r="D4151" s="6">
        <v>463513.26</v>
      </c>
      <c r="E4151" t="s">
        <v>155</v>
      </c>
      <c r="F4151" s="5">
        <v>39.75</v>
      </c>
      <c r="G4151" s="5" t="str" cm="1">
        <f t="array" ref="G4151">_xlfn.IFS(F4151&gt;=86,"Hot Week (More Than 85°F)",F4151&lt;50,"Cold Week (Less Than 50°F)",TRUE,"Normal Week")</f>
        <v>Cold Week (Less Than 50°F)</v>
      </c>
      <c r="H4151" s="2">
        <v>2.5139999999999998</v>
      </c>
      <c r="I4151" s="2" t="str" cm="1">
        <f t="array" ref="I4151">_xlfn.IFS(H4151&gt;3.5,"Above Average",H4151&lt;3,"Below Average",TRUE,"Average")</f>
        <v>Below Average</v>
      </c>
      <c r="J4151" s="1">
        <v>210.94516049999999</v>
      </c>
      <c r="K4151" s="1" t="str" cm="1">
        <f t="array" ref="K4151">_xlfn.IFS(J4151&gt;200,"Above Average",J4151&lt;155,"Below Average",TRUE,"Average")</f>
        <v>Above Average</v>
      </c>
      <c r="L4151" s="7">
        <v>8.3239999999999998</v>
      </c>
      <c r="M4151" s="7" t="str" cm="1">
        <f t="array" ref="M4151">_xlfn.IFS(L4151&gt;9,"Above Average",L4151&lt;8,"Below Average",TRUE,"Average")</f>
        <v>Average</v>
      </c>
    </row>
    <row r="4152" spans="1:13" x14ac:dyDescent="0.3">
      <c r="A4152">
        <v>30</v>
      </c>
      <c r="B4152" s="21">
        <v>40235</v>
      </c>
      <c r="C4152" s="21" t="str">
        <f t="shared" si="64"/>
        <v>Feb</v>
      </c>
      <c r="D4152" s="6">
        <v>472330.71</v>
      </c>
      <c r="E4152" t="s">
        <v>155</v>
      </c>
      <c r="F4152" s="5">
        <v>45.31</v>
      </c>
      <c r="G4152" s="5" t="str" cm="1">
        <f t="array" ref="G4152">_xlfn.IFS(F4152&gt;=86,"Hot Week (More Than 85°F)",F4152&lt;50,"Cold Week (Less Than 50°F)",TRUE,"Normal Week")</f>
        <v>Cold Week (Less Than 50°F)</v>
      </c>
      <c r="H4152" s="2">
        <v>2.5609999999999999</v>
      </c>
      <c r="I4152" s="2" t="str" cm="1">
        <f t="array" ref="I4152">_xlfn.IFS(H4152&gt;3.5,"Above Average",H4152&lt;3,"Below Average",TRUE,"Average")</f>
        <v>Below Average</v>
      </c>
      <c r="J4152" s="1">
        <v>210.9759573</v>
      </c>
      <c r="K4152" s="1" t="str" cm="1">
        <f t="array" ref="K4152">_xlfn.IFS(J4152&gt;200,"Above Average",J4152&lt;155,"Below Average",TRUE,"Average")</f>
        <v>Above Average</v>
      </c>
      <c r="L4152" s="7">
        <v>8.3239999999999998</v>
      </c>
      <c r="M4152" s="7" t="str" cm="1">
        <f t="array" ref="M4152">_xlfn.IFS(L4152&gt;9,"Above Average",L4152&lt;8,"Below Average",TRUE,"Average")</f>
        <v>Average</v>
      </c>
    </row>
    <row r="4153" spans="1:13" x14ac:dyDescent="0.3">
      <c r="A4153">
        <v>30</v>
      </c>
      <c r="B4153" s="21">
        <v>40242</v>
      </c>
      <c r="C4153" s="21" t="str">
        <f t="shared" si="64"/>
        <v>Mar</v>
      </c>
      <c r="D4153" s="6">
        <v>472591.07</v>
      </c>
      <c r="E4153" t="s">
        <v>155</v>
      </c>
      <c r="F4153" s="5">
        <v>48.61</v>
      </c>
      <c r="G4153" s="5" t="str" cm="1">
        <f t="array" ref="G4153">_xlfn.IFS(F4153&gt;=86,"Hot Week (More Than 85°F)",F4153&lt;50,"Cold Week (Less Than 50°F)",TRUE,"Normal Week")</f>
        <v>Cold Week (Less Than 50°F)</v>
      </c>
      <c r="H4153" s="2">
        <v>2.625</v>
      </c>
      <c r="I4153" s="2" t="str" cm="1">
        <f t="array" ref="I4153">_xlfn.IFS(H4153&gt;3.5,"Above Average",H4153&lt;3,"Below Average",TRUE,"Average")</f>
        <v>Below Average</v>
      </c>
      <c r="J4153" s="1">
        <v>211.00675419999999</v>
      </c>
      <c r="K4153" s="1" t="str" cm="1">
        <f t="array" ref="K4153">_xlfn.IFS(J4153&gt;200,"Above Average",J4153&lt;155,"Below Average",TRUE,"Average")</f>
        <v>Above Average</v>
      </c>
      <c r="L4153" s="7">
        <v>8.3239999999999998</v>
      </c>
      <c r="M4153" s="7" t="str" cm="1">
        <f t="array" ref="M4153">_xlfn.IFS(L4153&gt;9,"Above Average",L4153&lt;8,"Below Average",TRUE,"Average")</f>
        <v>Average</v>
      </c>
    </row>
    <row r="4154" spans="1:13" x14ac:dyDescent="0.3">
      <c r="A4154">
        <v>30</v>
      </c>
      <c r="B4154" s="21">
        <v>40249</v>
      </c>
      <c r="C4154" s="21" t="str">
        <f t="shared" si="64"/>
        <v>Mar</v>
      </c>
      <c r="D4154" s="6">
        <v>468189.93</v>
      </c>
      <c r="E4154" t="s">
        <v>155</v>
      </c>
      <c r="F4154" s="5">
        <v>57.1</v>
      </c>
      <c r="G4154" s="5" t="str" cm="1">
        <f t="array" ref="G4154">_xlfn.IFS(F4154&gt;=86,"Hot Week (More Than 85°F)",F4154&lt;50,"Cold Week (Less Than 50°F)",TRUE,"Normal Week")</f>
        <v>Normal Week</v>
      </c>
      <c r="H4154" s="2">
        <v>2.6669999999999998</v>
      </c>
      <c r="I4154" s="2" t="str" cm="1">
        <f t="array" ref="I4154">_xlfn.IFS(H4154&gt;3.5,"Above Average",H4154&lt;3,"Below Average",TRUE,"Average")</f>
        <v>Below Average</v>
      </c>
      <c r="J4154" s="1">
        <v>211.03755100000001</v>
      </c>
      <c r="K4154" s="1" t="str" cm="1">
        <f t="array" ref="K4154">_xlfn.IFS(J4154&gt;200,"Above Average",J4154&lt;155,"Below Average",TRUE,"Average")</f>
        <v>Above Average</v>
      </c>
      <c r="L4154" s="7">
        <v>8.3239999999999998</v>
      </c>
      <c r="M4154" s="7" t="str" cm="1">
        <f t="array" ref="M4154">_xlfn.IFS(L4154&gt;9,"Above Average",L4154&lt;8,"Below Average",TRUE,"Average")</f>
        <v>Average</v>
      </c>
    </row>
    <row r="4155" spans="1:13" x14ac:dyDescent="0.3">
      <c r="A4155">
        <v>30</v>
      </c>
      <c r="B4155" s="21">
        <v>40256</v>
      </c>
      <c r="C4155" s="21" t="str">
        <f t="shared" si="64"/>
        <v>Mar</v>
      </c>
      <c r="D4155" s="6">
        <v>445736.36</v>
      </c>
      <c r="E4155" t="s">
        <v>155</v>
      </c>
      <c r="F4155" s="5">
        <v>54.68</v>
      </c>
      <c r="G4155" s="5" t="str" cm="1">
        <f t="array" ref="G4155">_xlfn.IFS(F4155&gt;=86,"Hot Week (More Than 85°F)",F4155&lt;50,"Cold Week (Less Than 50°F)",TRUE,"Normal Week")</f>
        <v>Normal Week</v>
      </c>
      <c r="H4155" s="2">
        <v>2.72</v>
      </c>
      <c r="I4155" s="2" t="str" cm="1">
        <f t="array" ref="I4155">_xlfn.IFS(H4155&gt;3.5,"Above Average",H4155&lt;3,"Below Average",TRUE,"Average")</f>
        <v>Below Average</v>
      </c>
      <c r="J4155" s="1">
        <v>210.8733316</v>
      </c>
      <c r="K4155" s="1" t="str" cm="1">
        <f t="array" ref="K4155">_xlfn.IFS(J4155&gt;200,"Above Average",J4155&lt;155,"Below Average",TRUE,"Average")</f>
        <v>Above Average</v>
      </c>
      <c r="L4155" s="7">
        <v>8.3239999999999998</v>
      </c>
      <c r="M4155" s="7" t="str" cm="1">
        <f t="array" ref="M4155">_xlfn.IFS(L4155&gt;9,"Above Average",L4155&lt;8,"Below Average",TRUE,"Average")</f>
        <v>Average</v>
      </c>
    </row>
    <row r="4156" spans="1:13" x14ac:dyDescent="0.3">
      <c r="A4156">
        <v>30</v>
      </c>
      <c r="B4156" s="21">
        <v>40263</v>
      </c>
      <c r="C4156" s="21" t="str">
        <f t="shared" si="64"/>
        <v>Mar</v>
      </c>
      <c r="D4156" s="6">
        <v>442457.35</v>
      </c>
      <c r="E4156" t="s">
        <v>155</v>
      </c>
      <c r="F4156" s="5">
        <v>51.66</v>
      </c>
      <c r="G4156" s="5" t="str" cm="1">
        <f t="array" ref="G4156">_xlfn.IFS(F4156&gt;=86,"Hot Week (More Than 85°F)",F4156&lt;50,"Cold Week (Less Than 50°F)",TRUE,"Normal Week")</f>
        <v>Normal Week</v>
      </c>
      <c r="H4156" s="2">
        <v>2.7320000000000002</v>
      </c>
      <c r="I4156" s="2" t="str" cm="1">
        <f t="array" ref="I4156">_xlfn.IFS(H4156&gt;3.5,"Above Average",H4156&lt;3,"Below Average",TRUE,"Average")</f>
        <v>Below Average</v>
      </c>
      <c r="J4156" s="1">
        <v>210.67660950000001</v>
      </c>
      <c r="K4156" s="1" t="str" cm="1">
        <f t="array" ref="K4156">_xlfn.IFS(J4156&gt;200,"Above Average",J4156&lt;155,"Below Average",TRUE,"Average")</f>
        <v>Above Average</v>
      </c>
      <c r="L4156" s="7">
        <v>8.3239999999999998</v>
      </c>
      <c r="M4156" s="7" t="str" cm="1">
        <f t="array" ref="M4156">_xlfn.IFS(L4156&gt;9,"Above Average",L4156&lt;8,"Below Average",TRUE,"Average")</f>
        <v>Average</v>
      </c>
    </row>
    <row r="4157" spans="1:13" x14ac:dyDescent="0.3">
      <c r="A4157">
        <v>30</v>
      </c>
      <c r="B4157" s="21">
        <v>40270</v>
      </c>
      <c r="C4157" s="21" t="str">
        <f t="shared" si="64"/>
        <v>Apr</v>
      </c>
      <c r="D4157" s="6">
        <v>457884.06</v>
      </c>
      <c r="E4157" t="s">
        <v>155</v>
      </c>
      <c r="F4157" s="5">
        <v>64.12</v>
      </c>
      <c r="G4157" s="5" t="str" cm="1">
        <f t="array" ref="G4157">_xlfn.IFS(F4157&gt;=86,"Hot Week (More Than 85°F)",F4157&lt;50,"Cold Week (Less Than 50°F)",TRUE,"Normal Week")</f>
        <v>Normal Week</v>
      </c>
      <c r="H4157" s="2">
        <v>2.7189999999999999</v>
      </c>
      <c r="I4157" s="2" t="str" cm="1">
        <f t="array" ref="I4157">_xlfn.IFS(H4157&gt;3.5,"Above Average",H4157&lt;3,"Below Average",TRUE,"Average")</f>
        <v>Below Average</v>
      </c>
      <c r="J4157" s="1">
        <v>210.4798874</v>
      </c>
      <c r="K4157" s="1" t="str" cm="1">
        <f t="array" ref="K4157">_xlfn.IFS(J4157&gt;200,"Above Average",J4157&lt;155,"Below Average",TRUE,"Average")</f>
        <v>Above Average</v>
      </c>
      <c r="L4157" s="7">
        <v>8.1999999999999993</v>
      </c>
      <c r="M4157" s="7" t="str" cm="1">
        <f t="array" ref="M4157">_xlfn.IFS(L4157&gt;9,"Above Average",L4157&lt;8,"Below Average",TRUE,"Average")</f>
        <v>Average</v>
      </c>
    </row>
    <row r="4158" spans="1:13" x14ac:dyDescent="0.3">
      <c r="A4158">
        <v>30</v>
      </c>
      <c r="B4158" s="21">
        <v>40277</v>
      </c>
      <c r="C4158" s="21" t="str">
        <f t="shared" si="64"/>
        <v>Apr</v>
      </c>
      <c r="D4158" s="6">
        <v>454800.96</v>
      </c>
      <c r="E4158" t="s">
        <v>155</v>
      </c>
      <c r="F4158" s="5">
        <v>65.739999999999995</v>
      </c>
      <c r="G4158" s="5" t="str" cm="1">
        <f t="array" ref="G4158">_xlfn.IFS(F4158&gt;=86,"Hot Week (More Than 85°F)",F4158&lt;50,"Cold Week (Less Than 50°F)",TRUE,"Normal Week")</f>
        <v>Normal Week</v>
      </c>
      <c r="H4158" s="2">
        <v>2.77</v>
      </c>
      <c r="I4158" s="2" t="str" cm="1">
        <f t="array" ref="I4158">_xlfn.IFS(H4158&gt;3.5,"Above Average",H4158&lt;3,"Below Average",TRUE,"Average")</f>
        <v>Below Average</v>
      </c>
      <c r="J4158" s="1">
        <v>210.28316530000001</v>
      </c>
      <c r="K4158" s="1" t="str" cm="1">
        <f t="array" ref="K4158">_xlfn.IFS(J4158&gt;200,"Above Average",J4158&lt;155,"Below Average",TRUE,"Average")</f>
        <v>Above Average</v>
      </c>
      <c r="L4158" s="7">
        <v>8.1999999999999993</v>
      </c>
      <c r="M4158" s="7" t="str" cm="1">
        <f t="array" ref="M4158">_xlfn.IFS(L4158&gt;9,"Above Average",L4158&lt;8,"Below Average",TRUE,"Average")</f>
        <v>Average</v>
      </c>
    </row>
    <row r="4159" spans="1:13" x14ac:dyDescent="0.3">
      <c r="A4159">
        <v>30</v>
      </c>
      <c r="B4159" s="21">
        <v>40284</v>
      </c>
      <c r="C4159" s="21" t="str">
        <f t="shared" si="64"/>
        <v>Apr</v>
      </c>
      <c r="D4159" s="6">
        <v>471054.16</v>
      </c>
      <c r="E4159" t="s">
        <v>155</v>
      </c>
      <c r="F4159" s="5">
        <v>67.87</v>
      </c>
      <c r="G4159" s="5" t="str" cm="1">
        <f t="array" ref="G4159">_xlfn.IFS(F4159&gt;=86,"Hot Week (More Than 85°F)",F4159&lt;50,"Cold Week (Less Than 50°F)",TRUE,"Normal Week")</f>
        <v>Normal Week</v>
      </c>
      <c r="H4159" s="2">
        <v>2.8079999999999998</v>
      </c>
      <c r="I4159" s="2" t="str" cm="1">
        <f t="array" ref="I4159">_xlfn.IFS(H4159&gt;3.5,"Above Average",H4159&lt;3,"Below Average",TRUE,"Average")</f>
        <v>Below Average</v>
      </c>
      <c r="J4159" s="1">
        <v>210.1495463</v>
      </c>
      <c r="K4159" s="1" t="str" cm="1">
        <f t="array" ref="K4159">_xlfn.IFS(J4159&gt;200,"Above Average",J4159&lt;155,"Below Average",TRUE,"Average")</f>
        <v>Above Average</v>
      </c>
      <c r="L4159" s="7">
        <v>8.1999999999999993</v>
      </c>
      <c r="M4159" s="7" t="str" cm="1">
        <f t="array" ref="M4159">_xlfn.IFS(L4159&gt;9,"Above Average",L4159&lt;8,"Below Average",TRUE,"Average")</f>
        <v>Average</v>
      </c>
    </row>
    <row r="4160" spans="1:13" x14ac:dyDescent="0.3">
      <c r="A4160">
        <v>30</v>
      </c>
      <c r="B4160" s="21">
        <v>40291</v>
      </c>
      <c r="C4160" s="21" t="str">
        <f t="shared" si="64"/>
        <v>Apr</v>
      </c>
      <c r="D4160" s="6">
        <v>462454.39</v>
      </c>
      <c r="E4160" t="s">
        <v>155</v>
      </c>
      <c r="F4160" s="5">
        <v>64.209999999999994</v>
      </c>
      <c r="G4160" s="5" t="str" cm="1">
        <f t="array" ref="G4160">_xlfn.IFS(F4160&gt;=86,"Hot Week (More Than 85°F)",F4160&lt;50,"Cold Week (Less Than 50°F)",TRUE,"Normal Week")</f>
        <v>Normal Week</v>
      </c>
      <c r="H4160" s="2">
        <v>2.7949999999999999</v>
      </c>
      <c r="I4160" s="2" t="str" cm="1">
        <f t="array" ref="I4160">_xlfn.IFS(H4160&gt;3.5,"Above Average",H4160&lt;3,"Below Average",TRUE,"Average")</f>
        <v>Below Average</v>
      </c>
      <c r="J4160" s="1">
        <v>210.10006480000001</v>
      </c>
      <c r="K4160" s="1" t="str" cm="1">
        <f t="array" ref="K4160">_xlfn.IFS(J4160&gt;200,"Above Average",J4160&lt;155,"Below Average",TRUE,"Average")</f>
        <v>Above Average</v>
      </c>
      <c r="L4160" s="7">
        <v>8.1999999999999993</v>
      </c>
      <c r="M4160" s="7" t="str" cm="1">
        <f t="array" ref="M4160">_xlfn.IFS(L4160&gt;9,"Above Average",L4160&lt;8,"Below Average",TRUE,"Average")</f>
        <v>Average</v>
      </c>
    </row>
    <row r="4161" spans="1:13" x14ac:dyDescent="0.3">
      <c r="A4161">
        <v>30</v>
      </c>
      <c r="B4161" s="21">
        <v>40298</v>
      </c>
      <c r="C4161" s="21" t="str">
        <f t="shared" si="64"/>
        <v>Apr</v>
      </c>
      <c r="D4161" s="6">
        <v>456140.34</v>
      </c>
      <c r="E4161" t="s">
        <v>155</v>
      </c>
      <c r="F4161" s="5">
        <v>66.930000000000007</v>
      </c>
      <c r="G4161" s="5" t="str" cm="1">
        <f t="array" ref="G4161">_xlfn.IFS(F4161&gt;=86,"Hot Week (More Than 85°F)",F4161&lt;50,"Cold Week (Less Than 50°F)",TRUE,"Normal Week")</f>
        <v>Normal Week</v>
      </c>
      <c r="H4161" s="2">
        <v>2.78</v>
      </c>
      <c r="I4161" s="2" t="str" cm="1">
        <f t="array" ref="I4161">_xlfn.IFS(H4161&gt;3.5,"Above Average",H4161&lt;3,"Below Average",TRUE,"Average")</f>
        <v>Below Average</v>
      </c>
      <c r="J4161" s="1">
        <v>210.0505833</v>
      </c>
      <c r="K4161" s="1" t="str" cm="1">
        <f t="array" ref="K4161">_xlfn.IFS(J4161&gt;200,"Above Average",J4161&lt;155,"Below Average",TRUE,"Average")</f>
        <v>Above Average</v>
      </c>
      <c r="L4161" s="7">
        <v>8.1999999999999993</v>
      </c>
      <c r="M4161" s="7" t="str" cm="1">
        <f t="array" ref="M4161">_xlfn.IFS(L4161&gt;9,"Above Average",L4161&lt;8,"Below Average",TRUE,"Average")</f>
        <v>Average</v>
      </c>
    </row>
    <row r="4162" spans="1:13" x14ac:dyDescent="0.3">
      <c r="A4162">
        <v>30</v>
      </c>
      <c r="B4162" s="21">
        <v>40305</v>
      </c>
      <c r="C4162" s="21" t="str">
        <f t="shared" ref="C4162:C4225" si="65">TEXT(B4162, "mmm")</f>
        <v>May</v>
      </c>
      <c r="D4162" s="6">
        <v>457883.94</v>
      </c>
      <c r="E4162" t="s">
        <v>155</v>
      </c>
      <c r="F4162" s="5">
        <v>70.87</v>
      </c>
      <c r="G4162" s="5" t="str" cm="1">
        <f t="array" ref="G4162">_xlfn.IFS(F4162&gt;=86,"Hot Week (More Than 85°F)",F4162&lt;50,"Cold Week (Less Than 50°F)",TRUE,"Normal Week")</f>
        <v>Normal Week</v>
      </c>
      <c r="H4162" s="2">
        <v>2.835</v>
      </c>
      <c r="I4162" s="2" t="str" cm="1">
        <f t="array" ref="I4162">_xlfn.IFS(H4162&gt;3.5,"Above Average",H4162&lt;3,"Below Average",TRUE,"Average")</f>
        <v>Below Average</v>
      </c>
      <c r="J4162" s="1">
        <v>210.00110179999999</v>
      </c>
      <c r="K4162" s="1" t="str" cm="1">
        <f t="array" ref="K4162">_xlfn.IFS(J4162&gt;200,"Above Average",J4162&lt;155,"Below Average",TRUE,"Average")</f>
        <v>Above Average</v>
      </c>
      <c r="L4162" s="7">
        <v>8.1999999999999993</v>
      </c>
      <c r="M4162" s="7" t="str" cm="1">
        <f t="array" ref="M4162">_xlfn.IFS(L4162&gt;9,"Above Average",L4162&lt;8,"Below Average",TRUE,"Average")</f>
        <v>Average</v>
      </c>
    </row>
    <row r="4163" spans="1:13" x14ac:dyDescent="0.3">
      <c r="A4163">
        <v>30</v>
      </c>
      <c r="B4163" s="21">
        <v>40312</v>
      </c>
      <c r="C4163" s="21" t="str">
        <f t="shared" si="65"/>
        <v>May</v>
      </c>
      <c r="D4163" s="6">
        <v>461868.09</v>
      </c>
      <c r="E4163" t="s">
        <v>155</v>
      </c>
      <c r="F4163" s="5">
        <v>73.08</v>
      </c>
      <c r="G4163" s="5" t="str" cm="1">
        <f t="array" ref="G4163">_xlfn.IFS(F4163&gt;=86,"Hot Week (More Than 85°F)",F4163&lt;50,"Cold Week (Less Than 50°F)",TRUE,"Normal Week")</f>
        <v>Normal Week</v>
      </c>
      <c r="H4163" s="2">
        <v>2.8540000000000001</v>
      </c>
      <c r="I4163" s="2" t="str" cm="1">
        <f t="array" ref="I4163">_xlfn.IFS(H4163&gt;3.5,"Above Average",H4163&lt;3,"Below Average",TRUE,"Average")</f>
        <v>Below Average</v>
      </c>
      <c r="J4163" s="1">
        <v>209.9984585</v>
      </c>
      <c r="K4163" s="1" t="str" cm="1">
        <f t="array" ref="K4163">_xlfn.IFS(J4163&gt;200,"Above Average",J4163&lt;155,"Below Average",TRUE,"Average")</f>
        <v>Above Average</v>
      </c>
      <c r="L4163" s="7">
        <v>8.1999999999999993</v>
      </c>
      <c r="M4163" s="7" t="str" cm="1">
        <f t="array" ref="M4163">_xlfn.IFS(L4163&gt;9,"Above Average",L4163&lt;8,"Below Average",TRUE,"Average")</f>
        <v>Average</v>
      </c>
    </row>
    <row r="4164" spans="1:13" x14ac:dyDescent="0.3">
      <c r="A4164">
        <v>30</v>
      </c>
      <c r="B4164" s="21">
        <v>40319</v>
      </c>
      <c r="C4164" s="21" t="str">
        <f t="shared" si="65"/>
        <v>May</v>
      </c>
      <c r="D4164" s="6">
        <v>455751.84</v>
      </c>
      <c r="E4164" t="s">
        <v>155</v>
      </c>
      <c r="F4164" s="5">
        <v>74.239999999999995</v>
      </c>
      <c r="G4164" s="5" t="str" cm="1">
        <f t="array" ref="G4164">_xlfn.IFS(F4164&gt;=86,"Hot Week (More Than 85°F)",F4164&lt;50,"Cold Week (Less Than 50°F)",TRUE,"Normal Week")</f>
        <v>Normal Week</v>
      </c>
      <c r="H4164" s="2">
        <v>2.8260000000000001</v>
      </c>
      <c r="I4164" s="2" t="str" cm="1">
        <f t="array" ref="I4164">_xlfn.IFS(H4164&gt;3.5,"Above Average",H4164&lt;3,"Below Average",TRUE,"Average")</f>
        <v>Below Average</v>
      </c>
      <c r="J4164" s="1">
        <v>210.27684429999999</v>
      </c>
      <c r="K4164" s="1" t="str" cm="1">
        <f t="array" ref="K4164">_xlfn.IFS(J4164&gt;200,"Above Average",J4164&lt;155,"Below Average",TRUE,"Average")</f>
        <v>Above Average</v>
      </c>
      <c r="L4164" s="7">
        <v>8.1999999999999993</v>
      </c>
      <c r="M4164" s="7" t="str" cm="1">
        <f t="array" ref="M4164">_xlfn.IFS(L4164&gt;9,"Above Average",L4164&lt;8,"Below Average",TRUE,"Average")</f>
        <v>Average</v>
      </c>
    </row>
    <row r="4165" spans="1:13" x14ac:dyDescent="0.3">
      <c r="A4165">
        <v>30</v>
      </c>
      <c r="B4165" s="21">
        <v>40326</v>
      </c>
      <c r="C4165" s="21" t="str">
        <f t="shared" si="65"/>
        <v>May</v>
      </c>
      <c r="D4165" s="6">
        <v>462474.16</v>
      </c>
      <c r="E4165" t="s">
        <v>155</v>
      </c>
      <c r="F4165" s="5">
        <v>80.94</v>
      </c>
      <c r="G4165" s="5" t="str" cm="1">
        <f t="array" ref="G4165">_xlfn.IFS(F4165&gt;=86,"Hot Week (More Than 85°F)",F4165&lt;50,"Cold Week (Less Than 50°F)",TRUE,"Normal Week")</f>
        <v>Normal Week</v>
      </c>
      <c r="H4165" s="2">
        <v>2.7589999999999999</v>
      </c>
      <c r="I4165" s="2" t="str" cm="1">
        <f t="array" ref="I4165">_xlfn.IFS(H4165&gt;3.5,"Above Average",H4165&lt;3,"Below Average",TRUE,"Average")</f>
        <v>Below Average</v>
      </c>
      <c r="J4165" s="1">
        <v>210.55523009999999</v>
      </c>
      <c r="K4165" s="1" t="str" cm="1">
        <f t="array" ref="K4165">_xlfn.IFS(J4165&gt;200,"Above Average",J4165&lt;155,"Below Average",TRUE,"Average")</f>
        <v>Above Average</v>
      </c>
      <c r="L4165" s="7">
        <v>8.1999999999999993</v>
      </c>
      <c r="M4165" s="7" t="str" cm="1">
        <f t="array" ref="M4165">_xlfn.IFS(L4165&gt;9,"Above Average",L4165&lt;8,"Below Average",TRUE,"Average")</f>
        <v>Average</v>
      </c>
    </row>
    <row r="4166" spans="1:13" x14ac:dyDescent="0.3">
      <c r="A4166">
        <v>30</v>
      </c>
      <c r="B4166" s="21">
        <v>40333</v>
      </c>
      <c r="C4166" s="21" t="str">
        <f t="shared" si="65"/>
        <v>Jun</v>
      </c>
      <c r="D4166" s="6">
        <v>458343.7</v>
      </c>
      <c r="E4166" t="s">
        <v>155</v>
      </c>
      <c r="F4166" s="5">
        <v>82.68</v>
      </c>
      <c r="G4166" s="5" t="str" cm="1">
        <f t="array" ref="G4166">_xlfn.IFS(F4166&gt;=86,"Hot Week (More Than 85°F)",F4166&lt;50,"Cold Week (Less Than 50°F)",TRUE,"Normal Week")</f>
        <v>Normal Week</v>
      </c>
      <c r="H4166" s="2">
        <v>2.7050000000000001</v>
      </c>
      <c r="I4166" s="2" t="str" cm="1">
        <f t="array" ref="I4166">_xlfn.IFS(H4166&gt;3.5,"Above Average",H4166&lt;3,"Below Average",TRUE,"Average")</f>
        <v>Below Average</v>
      </c>
      <c r="J4166" s="1">
        <v>210.83361600000001</v>
      </c>
      <c r="K4166" s="1" t="str" cm="1">
        <f t="array" ref="K4166">_xlfn.IFS(J4166&gt;200,"Above Average",J4166&lt;155,"Below Average",TRUE,"Average")</f>
        <v>Above Average</v>
      </c>
      <c r="L4166" s="7">
        <v>8.1999999999999993</v>
      </c>
      <c r="M4166" s="7" t="str" cm="1">
        <f t="array" ref="M4166">_xlfn.IFS(L4166&gt;9,"Above Average",L4166&lt;8,"Below Average",TRUE,"Average")</f>
        <v>Average</v>
      </c>
    </row>
    <row r="4167" spans="1:13" x14ac:dyDescent="0.3">
      <c r="A4167">
        <v>30</v>
      </c>
      <c r="B4167" s="21">
        <v>40340</v>
      </c>
      <c r="C4167" s="21" t="str">
        <f t="shared" si="65"/>
        <v>Jun</v>
      </c>
      <c r="D4167" s="6">
        <v>445530.16</v>
      </c>
      <c r="E4167" t="s">
        <v>155</v>
      </c>
      <c r="F4167" s="5">
        <v>83.51</v>
      </c>
      <c r="G4167" s="5" t="str" cm="1">
        <f t="array" ref="G4167">_xlfn.IFS(F4167&gt;=86,"Hot Week (More Than 85°F)",F4167&lt;50,"Cold Week (Less Than 50°F)",TRUE,"Normal Week")</f>
        <v>Normal Week</v>
      </c>
      <c r="H4167" s="2">
        <v>2.6680000000000001</v>
      </c>
      <c r="I4167" s="2" t="str" cm="1">
        <f t="array" ref="I4167">_xlfn.IFS(H4167&gt;3.5,"Above Average",H4167&lt;3,"Below Average",TRUE,"Average")</f>
        <v>Below Average</v>
      </c>
      <c r="J4167" s="1">
        <v>211.1120018</v>
      </c>
      <c r="K4167" s="1" t="str" cm="1">
        <f t="array" ref="K4167">_xlfn.IFS(J4167&gt;200,"Above Average",J4167&lt;155,"Below Average",TRUE,"Average")</f>
        <v>Above Average</v>
      </c>
      <c r="L4167" s="7">
        <v>8.1999999999999993</v>
      </c>
      <c r="M4167" s="7" t="str" cm="1">
        <f t="array" ref="M4167">_xlfn.IFS(L4167&gt;9,"Above Average",L4167&lt;8,"Below Average",TRUE,"Average")</f>
        <v>Average</v>
      </c>
    </row>
    <row r="4168" spans="1:13" x14ac:dyDescent="0.3">
      <c r="A4168">
        <v>30</v>
      </c>
      <c r="B4168" s="21">
        <v>40347</v>
      </c>
      <c r="C4168" s="21" t="str">
        <f t="shared" si="65"/>
        <v>Jun</v>
      </c>
      <c r="D4168" s="6">
        <v>447727.52</v>
      </c>
      <c r="E4168" t="s">
        <v>155</v>
      </c>
      <c r="F4168" s="5">
        <v>86.18</v>
      </c>
      <c r="G4168" s="5" t="str" cm="1">
        <f t="array" ref="G4168">_xlfn.IFS(F4168&gt;=86,"Hot Week (More Than 85°F)",F4168&lt;50,"Cold Week (Less Than 50°F)",TRUE,"Normal Week")</f>
        <v>Hot Week (More Than 85°F)</v>
      </c>
      <c r="H4168" s="2">
        <v>2.637</v>
      </c>
      <c r="I4168" s="2" t="str" cm="1">
        <f t="array" ref="I4168">_xlfn.IFS(H4168&gt;3.5,"Above Average",H4168&lt;3,"Below Average",TRUE,"Average")</f>
        <v>Below Average</v>
      </c>
      <c r="J4168" s="1">
        <v>211.10965429999999</v>
      </c>
      <c r="K4168" s="1" t="str" cm="1">
        <f t="array" ref="K4168">_xlfn.IFS(J4168&gt;200,"Above Average",J4168&lt;155,"Below Average",TRUE,"Average")</f>
        <v>Above Average</v>
      </c>
      <c r="L4168" s="7">
        <v>8.1999999999999993</v>
      </c>
      <c r="M4168" s="7" t="str" cm="1">
        <f t="array" ref="M4168">_xlfn.IFS(L4168&gt;9,"Above Average",L4168&lt;8,"Below Average",TRUE,"Average")</f>
        <v>Average</v>
      </c>
    </row>
    <row r="4169" spans="1:13" x14ac:dyDescent="0.3">
      <c r="A4169">
        <v>30</v>
      </c>
      <c r="B4169" s="21">
        <v>40354</v>
      </c>
      <c r="C4169" s="21" t="str">
        <f t="shared" si="65"/>
        <v>Jun</v>
      </c>
      <c r="D4169" s="6">
        <v>453210.24</v>
      </c>
      <c r="E4169" t="s">
        <v>155</v>
      </c>
      <c r="F4169" s="5">
        <v>87.01</v>
      </c>
      <c r="G4169" s="5" t="str" cm="1">
        <f t="array" ref="G4169">_xlfn.IFS(F4169&gt;=86,"Hot Week (More Than 85°F)",F4169&lt;50,"Cold Week (Less Than 50°F)",TRUE,"Normal Week")</f>
        <v>Hot Week (More Than 85°F)</v>
      </c>
      <c r="H4169" s="2">
        <v>2.653</v>
      </c>
      <c r="I4169" s="2" t="str" cm="1">
        <f t="array" ref="I4169">_xlfn.IFS(H4169&gt;3.5,"Above Average",H4169&lt;3,"Below Average",TRUE,"Average")</f>
        <v>Below Average</v>
      </c>
      <c r="J4169" s="1">
        <v>210.9950134</v>
      </c>
      <c r="K4169" s="1" t="str" cm="1">
        <f t="array" ref="K4169">_xlfn.IFS(J4169&gt;200,"Above Average",J4169&lt;155,"Below Average",TRUE,"Average")</f>
        <v>Above Average</v>
      </c>
      <c r="L4169" s="7">
        <v>8.1999999999999993</v>
      </c>
      <c r="M4169" s="7" t="str" cm="1">
        <f t="array" ref="M4169">_xlfn.IFS(L4169&gt;9,"Above Average",L4169&lt;8,"Below Average",TRUE,"Average")</f>
        <v>Average</v>
      </c>
    </row>
    <row r="4170" spans="1:13" x14ac:dyDescent="0.3">
      <c r="A4170">
        <v>30</v>
      </c>
      <c r="B4170" s="21">
        <v>40361</v>
      </c>
      <c r="C4170" s="21" t="str">
        <f t="shared" si="65"/>
        <v>Jul</v>
      </c>
      <c r="D4170" s="6">
        <v>450337.47</v>
      </c>
      <c r="E4170" t="s">
        <v>155</v>
      </c>
      <c r="F4170" s="5">
        <v>82.29</v>
      </c>
      <c r="G4170" s="5" t="str" cm="1">
        <f t="array" ref="G4170">_xlfn.IFS(F4170&gt;=86,"Hot Week (More Than 85°F)",F4170&lt;50,"Cold Week (Less Than 50°F)",TRUE,"Normal Week")</f>
        <v>Normal Week</v>
      </c>
      <c r="H4170" s="2">
        <v>2.669</v>
      </c>
      <c r="I4170" s="2" t="str" cm="1">
        <f t="array" ref="I4170">_xlfn.IFS(H4170&gt;3.5,"Above Average",H4170&lt;3,"Below Average",TRUE,"Average")</f>
        <v>Below Average</v>
      </c>
      <c r="J4170" s="1">
        <v>210.88037259999999</v>
      </c>
      <c r="K4170" s="1" t="str" cm="1">
        <f t="array" ref="K4170">_xlfn.IFS(J4170&gt;200,"Above Average",J4170&lt;155,"Below Average",TRUE,"Average")</f>
        <v>Above Average</v>
      </c>
      <c r="L4170" s="7">
        <v>8.0990000000000002</v>
      </c>
      <c r="M4170" s="7" t="str" cm="1">
        <f t="array" ref="M4170">_xlfn.IFS(L4170&gt;9,"Above Average",L4170&lt;8,"Below Average",TRUE,"Average")</f>
        <v>Average</v>
      </c>
    </row>
    <row r="4171" spans="1:13" x14ac:dyDescent="0.3">
      <c r="A4171">
        <v>30</v>
      </c>
      <c r="B4171" s="21">
        <v>40368</v>
      </c>
      <c r="C4171" s="21" t="str">
        <f t="shared" si="65"/>
        <v>Jul</v>
      </c>
      <c r="D4171" s="6">
        <v>436293.4</v>
      </c>
      <c r="E4171" t="s">
        <v>155</v>
      </c>
      <c r="F4171" s="5">
        <v>81.67</v>
      </c>
      <c r="G4171" s="5" t="str" cm="1">
        <f t="array" ref="G4171">_xlfn.IFS(F4171&gt;=86,"Hot Week (More Than 85°F)",F4171&lt;50,"Cold Week (Less Than 50°F)",TRUE,"Normal Week")</f>
        <v>Normal Week</v>
      </c>
      <c r="H4171" s="2">
        <v>2.6419999999999999</v>
      </c>
      <c r="I4171" s="2" t="str" cm="1">
        <f t="array" ref="I4171">_xlfn.IFS(H4171&gt;3.5,"Above Average",H4171&lt;3,"Below Average",TRUE,"Average")</f>
        <v>Below Average</v>
      </c>
      <c r="J4171" s="1">
        <v>210.7657317</v>
      </c>
      <c r="K4171" s="1" t="str" cm="1">
        <f t="array" ref="K4171">_xlfn.IFS(J4171&gt;200,"Above Average",J4171&lt;155,"Below Average",TRUE,"Average")</f>
        <v>Above Average</v>
      </c>
      <c r="L4171" s="7">
        <v>8.0990000000000002</v>
      </c>
      <c r="M4171" s="7" t="str" cm="1">
        <f t="array" ref="M4171">_xlfn.IFS(L4171&gt;9,"Above Average",L4171&lt;8,"Below Average",TRUE,"Average")</f>
        <v>Average</v>
      </c>
    </row>
    <row r="4172" spans="1:13" x14ac:dyDescent="0.3">
      <c r="A4172">
        <v>30</v>
      </c>
      <c r="B4172" s="21">
        <v>40375</v>
      </c>
      <c r="C4172" s="21" t="str">
        <f t="shared" si="65"/>
        <v>Jul</v>
      </c>
      <c r="D4172" s="6">
        <v>438068.71</v>
      </c>
      <c r="E4172" t="s">
        <v>155</v>
      </c>
      <c r="F4172" s="5">
        <v>85.61</v>
      </c>
      <c r="G4172" s="5" t="str" cm="1">
        <f t="array" ref="G4172">_xlfn.IFS(F4172&gt;=86,"Hot Week (More Than 85°F)",F4172&lt;50,"Cold Week (Less Than 50°F)",TRUE,"Normal Week")</f>
        <v>Normal Week</v>
      </c>
      <c r="H4172" s="2">
        <v>2.6230000000000002</v>
      </c>
      <c r="I4172" s="2" t="str" cm="1">
        <f t="array" ref="I4172">_xlfn.IFS(H4172&gt;3.5,"Above Average",H4172&lt;3,"Below Average",TRUE,"Average")</f>
        <v>Below Average</v>
      </c>
      <c r="J4172" s="1">
        <v>210.75779539999999</v>
      </c>
      <c r="K4172" s="1" t="str" cm="1">
        <f t="array" ref="K4172">_xlfn.IFS(J4172&gt;200,"Above Average",J4172&lt;155,"Below Average",TRUE,"Average")</f>
        <v>Above Average</v>
      </c>
      <c r="L4172" s="7">
        <v>8.0990000000000002</v>
      </c>
      <c r="M4172" s="7" t="str" cm="1">
        <f t="array" ref="M4172">_xlfn.IFS(L4172&gt;9,"Above Average",L4172&lt;8,"Below Average",TRUE,"Average")</f>
        <v>Average</v>
      </c>
    </row>
    <row r="4173" spans="1:13" x14ac:dyDescent="0.3">
      <c r="A4173">
        <v>30</v>
      </c>
      <c r="B4173" s="21">
        <v>40382</v>
      </c>
      <c r="C4173" s="21" t="str">
        <f t="shared" si="65"/>
        <v>Jul</v>
      </c>
      <c r="D4173" s="6">
        <v>440491.33</v>
      </c>
      <c r="E4173" t="s">
        <v>155</v>
      </c>
      <c r="F4173" s="5">
        <v>87.17</v>
      </c>
      <c r="G4173" s="5" t="str" cm="1">
        <f t="array" ref="G4173">_xlfn.IFS(F4173&gt;=86,"Hot Week (More Than 85°F)",F4173&lt;50,"Cold Week (Less Than 50°F)",TRUE,"Normal Week")</f>
        <v>Hot Week (More Than 85°F)</v>
      </c>
      <c r="H4173" s="2">
        <v>2.6080000000000001</v>
      </c>
      <c r="I4173" s="2" t="str" cm="1">
        <f t="array" ref="I4173">_xlfn.IFS(H4173&gt;3.5,"Above Average",H4173&lt;3,"Below Average",TRUE,"Average")</f>
        <v>Below Average</v>
      </c>
      <c r="J4173" s="1">
        <v>210.89213190000001</v>
      </c>
      <c r="K4173" s="1" t="str" cm="1">
        <f t="array" ref="K4173">_xlfn.IFS(J4173&gt;200,"Above Average",J4173&lt;155,"Below Average",TRUE,"Average")</f>
        <v>Above Average</v>
      </c>
      <c r="L4173" s="7">
        <v>8.0990000000000002</v>
      </c>
      <c r="M4173" s="7" t="str" cm="1">
        <f t="array" ref="M4173">_xlfn.IFS(L4173&gt;9,"Above Average",L4173&lt;8,"Below Average",TRUE,"Average")</f>
        <v>Average</v>
      </c>
    </row>
    <row r="4174" spans="1:13" x14ac:dyDescent="0.3">
      <c r="A4174">
        <v>30</v>
      </c>
      <c r="B4174" s="21">
        <v>40389</v>
      </c>
      <c r="C4174" s="21" t="str">
        <f t="shared" si="65"/>
        <v>Jul</v>
      </c>
      <c r="D4174" s="6">
        <v>437893.76</v>
      </c>
      <c r="E4174" t="s">
        <v>155</v>
      </c>
      <c r="F4174" s="5">
        <v>83.59</v>
      </c>
      <c r="G4174" s="5" t="str" cm="1">
        <f t="array" ref="G4174">_xlfn.IFS(F4174&gt;=86,"Hot Week (More Than 85°F)",F4174&lt;50,"Cold Week (Less Than 50°F)",TRUE,"Normal Week")</f>
        <v>Normal Week</v>
      </c>
      <c r="H4174" s="2">
        <v>2.64</v>
      </c>
      <c r="I4174" s="2" t="str" cm="1">
        <f t="array" ref="I4174">_xlfn.IFS(H4174&gt;3.5,"Above Average",H4174&lt;3,"Below Average",TRUE,"Average")</f>
        <v>Below Average</v>
      </c>
      <c r="J4174" s="1">
        <v>211.0264684</v>
      </c>
      <c r="K4174" s="1" t="str" cm="1">
        <f t="array" ref="K4174">_xlfn.IFS(J4174&gt;200,"Above Average",J4174&lt;155,"Below Average",TRUE,"Average")</f>
        <v>Above Average</v>
      </c>
      <c r="L4174" s="7">
        <v>8.0990000000000002</v>
      </c>
      <c r="M4174" s="7" t="str" cm="1">
        <f t="array" ref="M4174">_xlfn.IFS(L4174&gt;9,"Above Average",L4174&lt;8,"Below Average",TRUE,"Average")</f>
        <v>Average</v>
      </c>
    </row>
    <row r="4175" spans="1:13" x14ac:dyDescent="0.3">
      <c r="A4175">
        <v>30</v>
      </c>
      <c r="B4175" s="21">
        <v>40396</v>
      </c>
      <c r="C4175" s="21" t="str">
        <f t="shared" si="65"/>
        <v>Aug</v>
      </c>
      <c r="D4175" s="6">
        <v>441407.06</v>
      </c>
      <c r="E4175" t="s">
        <v>155</v>
      </c>
      <c r="F4175" s="5">
        <v>90.3</v>
      </c>
      <c r="G4175" s="5" t="str" cm="1">
        <f t="array" ref="G4175">_xlfn.IFS(F4175&gt;=86,"Hot Week (More Than 85°F)",F4175&lt;50,"Cold Week (Less Than 50°F)",TRUE,"Normal Week")</f>
        <v>Hot Week (More Than 85°F)</v>
      </c>
      <c r="H4175" s="2">
        <v>2.6269999999999998</v>
      </c>
      <c r="I4175" s="2" t="str" cm="1">
        <f t="array" ref="I4175">_xlfn.IFS(H4175&gt;3.5,"Above Average",H4175&lt;3,"Below Average",TRUE,"Average")</f>
        <v>Below Average</v>
      </c>
      <c r="J4175" s="1">
        <v>211.16080489999999</v>
      </c>
      <c r="K4175" s="1" t="str" cm="1">
        <f t="array" ref="K4175">_xlfn.IFS(J4175&gt;200,"Above Average",J4175&lt;155,"Below Average",TRUE,"Average")</f>
        <v>Above Average</v>
      </c>
      <c r="L4175" s="7">
        <v>8.0990000000000002</v>
      </c>
      <c r="M4175" s="7" t="str" cm="1">
        <f t="array" ref="M4175">_xlfn.IFS(L4175&gt;9,"Above Average",L4175&lt;8,"Below Average",TRUE,"Average")</f>
        <v>Average</v>
      </c>
    </row>
    <row r="4176" spans="1:13" x14ac:dyDescent="0.3">
      <c r="A4176">
        <v>30</v>
      </c>
      <c r="B4176" s="21">
        <v>40403</v>
      </c>
      <c r="C4176" s="21" t="str">
        <f t="shared" si="65"/>
        <v>Aug</v>
      </c>
      <c r="D4176" s="6">
        <v>444160.07</v>
      </c>
      <c r="E4176" t="s">
        <v>155</v>
      </c>
      <c r="F4176" s="5">
        <v>89.65</v>
      </c>
      <c r="G4176" s="5" t="str" cm="1">
        <f t="array" ref="G4176">_xlfn.IFS(F4176&gt;=86,"Hot Week (More Than 85°F)",F4176&lt;50,"Cold Week (Less Than 50°F)",TRUE,"Normal Week")</f>
        <v>Hot Week (More Than 85°F)</v>
      </c>
      <c r="H4176" s="2">
        <v>2.6920000000000002</v>
      </c>
      <c r="I4176" s="2" t="str" cm="1">
        <f t="array" ref="I4176">_xlfn.IFS(H4176&gt;3.5,"Above Average",H4176&lt;3,"Below Average",TRUE,"Average")</f>
        <v>Below Average</v>
      </c>
      <c r="J4176" s="1">
        <v>211.29514130000001</v>
      </c>
      <c r="K4176" s="1" t="str" cm="1">
        <f t="array" ref="K4176">_xlfn.IFS(J4176&gt;200,"Above Average",J4176&lt;155,"Below Average",TRUE,"Average")</f>
        <v>Above Average</v>
      </c>
      <c r="L4176" s="7">
        <v>8.0990000000000002</v>
      </c>
      <c r="M4176" s="7" t="str" cm="1">
        <f t="array" ref="M4176">_xlfn.IFS(L4176&gt;9,"Above Average",L4176&lt;8,"Below Average",TRUE,"Average")</f>
        <v>Average</v>
      </c>
    </row>
    <row r="4177" spans="1:13" x14ac:dyDescent="0.3">
      <c r="A4177">
        <v>30</v>
      </c>
      <c r="B4177" s="21">
        <v>40410</v>
      </c>
      <c r="C4177" s="21" t="str">
        <f t="shared" si="65"/>
        <v>Aug</v>
      </c>
      <c r="D4177" s="6">
        <v>447139.8</v>
      </c>
      <c r="E4177" t="s">
        <v>155</v>
      </c>
      <c r="F4177" s="5">
        <v>89.58</v>
      </c>
      <c r="G4177" s="5" t="str" cm="1">
        <f t="array" ref="G4177">_xlfn.IFS(F4177&gt;=86,"Hot Week (More Than 85°F)",F4177&lt;50,"Cold Week (Less Than 50°F)",TRUE,"Normal Week")</f>
        <v>Hot Week (More Than 85°F)</v>
      </c>
      <c r="H4177" s="2">
        <v>2.6640000000000001</v>
      </c>
      <c r="I4177" s="2" t="str" cm="1">
        <f t="array" ref="I4177">_xlfn.IFS(H4177&gt;3.5,"Above Average",H4177&lt;3,"Below Average",TRUE,"Average")</f>
        <v>Below Average</v>
      </c>
      <c r="J4177" s="1">
        <v>211.25965859999999</v>
      </c>
      <c r="K4177" s="1" t="str" cm="1">
        <f t="array" ref="K4177">_xlfn.IFS(J4177&gt;200,"Above Average",J4177&lt;155,"Below Average",TRUE,"Average")</f>
        <v>Above Average</v>
      </c>
      <c r="L4177" s="7">
        <v>8.0990000000000002</v>
      </c>
      <c r="M4177" s="7" t="str" cm="1">
        <f t="array" ref="M4177">_xlfn.IFS(L4177&gt;9,"Above Average",L4177&lt;8,"Below Average",TRUE,"Average")</f>
        <v>Average</v>
      </c>
    </row>
    <row r="4178" spans="1:13" x14ac:dyDescent="0.3">
      <c r="A4178">
        <v>30</v>
      </c>
      <c r="B4178" s="21">
        <v>40417</v>
      </c>
      <c r="C4178" s="21" t="str">
        <f t="shared" si="65"/>
        <v>Aug</v>
      </c>
      <c r="D4178" s="6">
        <v>443810.78</v>
      </c>
      <c r="E4178" t="s">
        <v>155</v>
      </c>
      <c r="F4178" s="5">
        <v>86.2</v>
      </c>
      <c r="G4178" s="5" t="str" cm="1">
        <f t="array" ref="G4178">_xlfn.IFS(F4178&gt;=86,"Hot Week (More Than 85°F)",F4178&lt;50,"Cold Week (Less Than 50°F)",TRUE,"Normal Week")</f>
        <v>Hot Week (More Than 85°F)</v>
      </c>
      <c r="H4178" s="2">
        <v>2.6190000000000002</v>
      </c>
      <c r="I4178" s="2" t="str" cm="1">
        <f t="array" ref="I4178">_xlfn.IFS(H4178&gt;3.5,"Above Average",H4178&lt;3,"Below Average",TRUE,"Average")</f>
        <v>Below Average</v>
      </c>
      <c r="J4178" s="1">
        <v>211.22417590000001</v>
      </c>
      <c r="K4178" s="1" t="str" cm="1">
        <f t="array" ref="K4178">_xlfn.IFS(J4178&gt;200,"Above Average",J4178&lt;155,"Below Average",TRUE,"Average")</f>
        <v>Above Average</v>
      </c>
      <c r="L4178" s="7">
        <v>8.0990000000000002</v>
      </c>
      <c r="M4178" s="7" t="str" cm="1">
        <f t="array" ref="M4178">_xlfn.IFS(L4178&gt;9,"Above Average",L4178&lt;8,"Below Average",TRUE,"Average")</f>
        <v>Average</v>
      </c>
    </row>
    <row r="4179" spans="1:13" x14ac:dyDescent="0.3">
      <c r="A4179">
        <v>30</v>
      </c>
      <c r="B4179" s="21">
        <v>40424</v>
      </c>
      <c r="C4179" s="21" t="str">
        <f t="shared" si="65"/>
        <v>Sep</v>
      </c>
      <c r="D4179" s="6">
        <v>461548.98</v>
      </c>
      <c r="E4179" t="s">
        <v>155</v>
      </c>
      <c r="F4179" s="5">
        <v>82.57</v>
      </c>
      <c r="G4179" s="5" t="str" cm="1">
        <f t="array" ref="G4179">_xlfn.IFS(F4179&gt;=86,"Hot Week (More Than 85°F)",F4179&lt;50,"Cold Week (Less Than 50°F)",TRUE,"Normal Week")</f>
        <v>Normal Week</v>
      </c>
      <c r="H4179" s="2">
        <v>2.577</v>
      </c>
      <c r="I4179" s="2" t="str" cm="1">
        <f t="array" ref="I4179">_xlfn.IFS(H4179&gt;3.5,"Above Average",H4179&lt;3,"Below Average",TRUE,"Average")</f>
        <v>Below Average</v>
      </c>
      <c r="J4179" s="1">
        <v>211.18869309999999</v>
      </c>
      <c r="K4179" s="1" t="str" cm="1">
        <f t="array" ref="K4179">_xlfn.IFS(J4179&gt;200,"Above Average",J4179&lt;155,"Below Average",TRUE,"Average")</f>
        <v>Above Average</v>
      </c>
      <c r="L4179" s="7">
        <v>8.0990000000000002</v>
      </c>
      <c r="M4179" s="7" t="str" cm="1">
        <f t="array" ref="M4179">_xlfn.IFS(L4179&gt;9,"Above Average",L4179&lt;8,"Below Average",TRUE,"Average")</f>
        <v>Average</v>
      </c>
    </row>
    <row r="4180" spans="1:13" x14ac:dyDescent="0.3">
      <c r="A4180">
        <v>30</v>
      </c>
      <c r="B4180" s="21">
        <v>40431</v>
      </c>
      <c r="C4180" s="21" t="str">
        <f t="shared" si="65"/>
        <v>Sep</v>
      </c>
      <c r="D4180" s="6">
        <v>455162.92</v>
      </c>
      <c r="E4180" t="s">
        <v>156</v>
      </c>
      <c r="F4180" s="5">
        <v>79.3</v>
      </c>
      <c r="G4180" s="5" t="str" cm="1">
        <f t="array" ref="G4180">_xlfn.IFS(F4180&gt;=86,"Hot Week (More Than 85°F)",F4180&lt;50,"Cold Week (Less Than 50°F)",TRUE,"Normal Week")</f>
        <v>Normal Week</v>
      </c>
      <c r="H4180" s="2">
        <v>2.5649999999999999</v>
      </c>
      <c r="I4180" s="2" t="str" cm="1">
        <f t="array" ref="I4180">_xlfn.IFS(H4180&gt;3.5,"Above Average",H4180&lt;3,"Below Average",TRUE,"Average")</f>
        <v>Below Average</v>
      </c>
      <c r="J4180" s="1">
        <v>211.15321040000001</v>
      </c>
      <c r="K4180" s="1" t="str" cm="1">
        <f t="array" ref="K4180">_xlfn.IFS(J4180&gt;200,"Above Average",J4180&lt;155,"Below Average",TRUE,"Average")</f>
        <v>Above Average</v>
      </c>
      <c r="L4180" s="7">
        <v>8.0990000000000002</v>
      </c>
      <c r="M4180" s="7" t="str" cm="1">
        <f t="array" ref="M4180">_xlfn.IFS(L4180&gt;9,"Above Average",L4180&lt;8,"Below Average",TRUE,"Average")</f>
        <v>Average</v>
      </c>
    </row>
    <row r="4181" spans="1:13" x14ac:dyDescent="0.3">
      <c r="A4181">
        <v>30</v>
      </c>
      <c r="B4181" s="21">
        <v>40438</v>
      </c>
      <c r="C4181" s="21" t="str">
        <f t="shared" si="65"/>
        <v>Sep</v>
      </c>
      <c r="D4181" s="6">
        <v>462058.19</v>
      </c>
      <c r="E4181" t="s">
        <v>155</v>
      </c>
      <c r="F4181" s="5">
        <v>83.03</v>
      </c>
      <c r="G4181" s="5" t="str" cm="1">
        <f t="array" ref="G4181">_xlfn.IFS(F4181&gt;=86,"Hot Week (More Than 85°F)",F4181&lt;50,"Cold Week (Less Than 50°F)",TRUE,"Normal Week")</f>
        <v>Normal Week</v>
      </c>
      <c r="H4181" s="2">
        <v>2.5819999999999999</v>
      </c>
      <c r="I4181" s="2" t="str" cm="1">
        <f t="array" ref="I4181">_xlfn.IFS(H4181&gt;3.5,"Above Average",H4181&lt;3,"Below Average",TRUE,"Average")</f>
        <v>Below Average</v>
      </c>
      <c r="J4181" s="1">
        <v>211.18064150000001</v>
      </c>
      <c r="K4181" s="1" t="str" cm="1">
        <f t="array" ref="K4181">_xlfn.IFS(J4181&gt;200,"Above Average",J4181&lt;155,"Below Average",TRUE,"Average")</f>
        <v>Above Average</v>
      </c>
      <c r="L4181" s="7">
        <v>8.0990000000000002</v>
      </c>
      <c r="M4181" s="7" t="str" cm="1">
        <f t="array" ref="M4181">_xlfn.IFS(L4181&gt;9,"Above Average",L4181&lt;8,"Below Average",TRUE,"Average")</f>
        <v>Average</v>
      </c>
    </row>
    <row r="4182" spans="1:13" x14ac:dyDescent="0.3">
      <c r="A4182">
        <v>30</v>
      </c>
      <c r="B4182" s="21">
        <v>40445</v>
      </c>
      <c r="C4182" s="21" t="str">
        <f t="shared" si="65"/>
        <v>Sep</v>
      </c>
      <c r="D4182" s="6">
        <v>448392.17</v>
      </c>
      <c r="E4182" t="s">
        <v>155</v>
      </c>
      <c r="F4182" s="5">
        <v>80.790000000000006</v>
      </c>
      <c r="G4182" s="5" t="str" cm="1">
        <f t="array" ref="G4182">_xlfn.IFS(F4182&gt;=86,"Hot Week (More Than 85°F)",F4182&lt;50,"Cold Week (Less Than 50°F)",TRUE,"Normal Week")</f>
        <v>Normal Week</v>
      </c>
      <c r="H4182" s="2">
        <v>2.6240000000000001</v>
      </c>
      <c r="I4182" s="2" t="str" cm="1">
        <f t="array" ref="I4182">_xlfn.IFS(H4182&gt;3.5,"Above Average",H4182&lt;3,"Below Average",TRUE,"Average")</f>
        <v>Below Average</v>
      </c>
      <c r="J4182" s="1">
        <v>211.25525780000001</v>
      </c>
      <c r="K4182" s="1" t="str" cm="1">
        <f t="array" ref="K4182">_xlfn.IFS(J4182&gt;200,"Above Average",J4182&lt;155,"Below Average",TRUE,"Average")</f>
        <v>Above Average</v>
      </c>
      <c r="L4182" s="7">
        <v>8.0990000000000002</v>
      </c>
      <c r="M4182" s="7" t="str" cm="1">
        <f t="array" ref="M4182">_xlfn.IFS(L4182&gt;9,"Above Average",L4182&lt;8,"Below Average",TRUE,"Average")</f>
        <v>Average</v>
      </c>
    </row>
    <row r="4183" spans="1:13" x14ac:dyDescent="0.3">
      <c r="A4183">
        <v>30</v>
      </c>
      <c r="B4183" s="21">
        <v>40452</v>
      </c>
      <c r="C4183" s="21" t="str">
        <f t="shared" si="65"/>
        <v>Oct</v>
      </c>
      <c r="D4183" s="6">
        <v>445475.3</v>
      </c>
      <c r="E4183" t="s">
        <v>155</v>
      </c>
      <c r="F4183" s="5">
        <v>70.28</v>
      </c>
      <c r="G4183" s="5" t="str" cm="1">
        <f t="array" ref="G4183">_xlfn.IFS(F4183&gt;=86,"Hot Week (More Than 85°F)",F4183&lt;50,"Cold Week (Less Than 50°F)",TRUE,"Normal Week")</f>
        <v>Normal Week</v>
      </c>
      <c r="H4183" s="2">
        <v>2.6030000000000002</v>
      </c>
      <c r="I4183" s="2" t="str" cm="1">
        <f t="array" ref="I4183">_xlfn.IFS(H4183&gt;3.5,"Above Average",H4183&lt;3,"Below Average",TRUE,"Average")</f>
        <v>Below Average</v>
      </c>
      <c r="J4183" s="1">
        <v>211.32987420000001</v>
      </c>
      <c r="K4183" s="1" t="str" cm="1">
        <f t="array" ref="K4183">_xlfn.IFS(J4183&gt;200,"Above Average",J4183&lt;155,"Below Average",TRUE,"Average")</f>
        <v>Above Average</v>
      </c>
      <c r="L4183" s="7">
        <v>8.1630000000000003</v>
      </c>
      <c r="M4183" s="7" t="str" cm="1">
        <f t="array" ref="M4183">_xlfn.IFS(L4183&gt;9,"Above Average",L4183&lt;8,"Below Average",TRUE,"Average")</f>
        <v>Average</v>
      </c>
    </row>
    <row r="4184" spans="1:13" x14ac:dyDescent="0.3">
      <c r="A4184">
        <v>30</v>
      </c>
      <c r="B4184" s="21">
        <v>40459</v>
      </c>
      <c r="C4184" s="21" t="str">
        <f t="shared" si="65"/>
        <v>Oct</v>
      </c>
      <c r="D4184" s="6">
        <v>462080.47</v>
      </c>
      <c r="E4184" t="s">
        <v>155</v>
      </c>
      <c r="F4184" s="5">
        <v>65.760000000000005</v>
      </c>
      <c r="G4184" s="5" t="str" cm="1">
        <f t="array" ref="G4184">_xlfn.IFS(F4184&gt;=86,"Hot Week (More Than 85°F)",F4184&lt;50,"Cold Week (Less Than 50°F)",TRUE,"Normal Week")</f>
        <v>Normal Week</v>
      </c>
      <c r="H4184" s="2">
        <v>2.633</v>
      </c>
      <c r="I4184" s="2" t="str" cm="1">
        <f t="array" ref="I4184">_xlfn.IFS(H4184&gt;3.5,"Above Average",H4184&lt;3,"Below Average",TRUE,"Average")</f>
        <v>Below Average</v>
      </c>
      <c r="J4184" s="1">
        <v>211.4044906</v>
      </c>
      <c r="K4184" s="1" t="str" cm="1">
        <f t="array" ref="K4184">_xlfn.IFS(J4184&gt;200,"Above Average",J4184&lt;155,"Below Average",TRUE,"Average")</f>
        <v>Above Average</v>
      </c>
      <c r="L4184" s="7">
        <v>8.1630000000000003</v>
      </c>
      <c r="M4184" s="7" t="str" cm="1">
        <f t="array" ref="M4184">_xlfn.IFS(L4184&gt;9,"Above Average",L4184&lt;8,"Below Average",TRUE,"Average")</f>
        <v>Average</v>
      </c>
    </row>
    <row r="4185" spans="1:13" x14ac:dyDescent="0.3">
      <c r="A4185">
        <v>30</v>
      </c>
      <c r="B4185" s="21">
        <v>40466</v>
      </c>
      <c r="C4185" s="21" t="str">
        <f t="shared" si="65"/>
        <v>Oct</v>
      </c>
      <c r="D4185" s="6">
        <v>453943.89</v>
      </c>
      <c r="E4185" t="s">
        <v>155</v>
      </c>
      <c r="F4185" s="5">
        <v>68.61</v>
      </c>
      <c r="G4185" s="5" t="str" cm="1">
        <f t="array" ref="G4185">_xlfn.IFS(F4185&gt;=86,"Hot Week (More Than 85°F)",F4185&lt;50,"Cold Week (Less Than 50°F)",TRUE,"Normal Week")</f>
        <v>Normal Week</v>
      </c>
      <c r="H4185" s="2">
        <v>2.72</v>
      </c>
      <c r="I4185" s="2" t="str" cm="1">
        <f t="array" ref="I4185">_xlfn.IFS(H4185&gt;3.5,"Above Average",H4185&lt;3,"Below Average",TRUE,"Average")</f>
        <v>Below Average</v>
      </c>
      <c r="J4185" s="1">
        <v>211.47132859999999</v>
      </c>
      <c r="K4185" s="1" t="str" cm="1">
        <f t="array" ref="K4185">_xlfn.IFS(J4185&gt;200,"Above Average",J4185&lt;155,"Below Average",TRUE,"Average")</f>
        <v>Above Average</v>
      </c>
      <c r="L4185" s="7">
        <v>8.1630000000000003</v>
      </c>
      <c r="M4185" s="7" t="str" cm="1">
        <f t="array" ref="M4185">_xlfn.IFS(L4185&gt;9,"Above Average",L4185&lt;8,"Below Average",TRUE,"Average")</f>
        <v>Average</v>
      </c>
    </row>
    <row r="4186" spans="1:13" x14ac:dyDescent="0.3">
      <c r="A4186">
        <v>30</v>
      </c>
      <c r="B4186" s="21">
        <v>40473</v>
      </c>
      <c r="C4186" s="21" t="str">
        <f t="shared" si="65"/>
        <v>Oct</v>
      </c>
      <c r="D4186" s="6">
        <v>459631.74</v>
      </c>
      <c r="E4186" t="s">
        <v>155</v>
      </c>
      <c r="F4186" s="5">
        <v>70.72</v>
      </c>
      <c r="G4186" s="5" t="str" cm="1">
        <f t="array" ref="G4186">_xlfn.IFS(F4186&gt;=86,"Hot Week (More Than 85°F)",F4186&lt;50,"Cold Week (Less Than 50°F)",TRUE,"Normal Week")</f>
        <v>Normal Week</v>
      </c>
      <c r="H4186" s="2">
        <v>2.7250000000000001</v>
      </c>
      <c r="I4186" s="2" t="str" cm="1">
        <f t="array" ref="I4186">_xlfn.IFS(H4186&gt;3.5,"Above Average",H4186&lt;3,"Below Average",TRUE,"Average")</f>
        <v>Below Average</v>
      </c>
      <c r="J4186" s="1">
        <v>211.51872080000001</v>
      </c>
      <c r="K4186" s="1" t="str" cm="1">
        <f t="array" ref="K4186">_xlfn.IFS(J4186&gt;200,"Above Average",J4186&lt;155,"Below Average",TRUE,"Average")</f>
        <v>Above Average</v>
      </c>
      <c r="L4186" s="7">
        <v>8.1630000000000003</v>
      </c>
      <c r="M4186" s="7" t="str" cm="1">
        <f t="array" ref="M4186">_xlfn.IFS(L4186&gt;9,"Above Average",L4186&lt;8,"Below Average",TRUE,"Average")</f>
        <v>Average</v>
      </c>
    </row>
    <row r="4187" spans="1:13" x14ac:dyDescent="0.3">
      <c r="A4187">
        <v>30</v>
      </c>
      <c r="B4187" s="21">
        <v>40480</v>
      </c>
      <c r="C4187" s="21" t="str">
        <f t="shared" si="65"/>
        <v>Oct</v>
      </c>
      <c r="D4187" s="6">
        <v>438334.39</v>
      </c>
      <c r="E4187" t="s">
        <v>155</v>
      </c>
      <c r="F4187" s="5">
        <v>67.510000000000005</v>
      </c>
      <c r="G4187" s="5" t="str" cm="1">
        <f t="array" ref="G4187">_xlfn.IFS(F4187&gt;=86,"Hot Week (More Than 85°F)",F4187&lt;50,"Cold Week (Less Than 50°F)",TRUE,"Normal Week")</f>
        <v>Normal Week</v>
      </c>
      <c r="H4187" s="2">
        <v>2.7160000000000002</v>
      </c>
      <c r="I4187" s="2" t="str" cm="1">
        <f t="array" ref="I4187">_xlfn.IFS(H4187&gt;3.5,"Above Average",H4187&lt;3,"Below Average",TRUE,"Average")</f>
        <v>Below Average</v>
      </c>
      <c r="J4187" s="1">
        <v>211.5661131</v>
      </c>
      <c r="K4187" s="1" t="str" cm="1">
        <f t="array" ref="K4187">_xlfn.IFS(J4187&gt;200,"Above Average",J4187&lt;155,"Below Average",TRUE,"Average")</f>
        <v>Above Average</v>
      </c>
      <c r="L4187" s="7">
        <v>8.1630000000000003</v>
      </c>
      <c r="M4187" s="7" t="str" cm="1">
        <f t="array" ref="M4187">_xlfn.IFS(L4187&gt;9,"Above Average",L4187&lt;8,"Below Average",TRUE,"Average")</f>
        <v>Average</v>
      </c>
    </row>
    <row r="4188" spans="1:13" x14ac:dyDescent="0.3">
      <c r="A4188">
        <v>30</v>
      </c>
      <c r="B4188" s="21">
        <v>40487</v>
      </c>
      <c r="C4188" s="21" t="str">
        <f t="shared" si="65"/>
        <v>Nov</v>
      </c>
      <c r="D4188" s="6">
        <v>484661.87</v>
      </c>
      <c r="E4188" t="s">
        <v>155</v>
      </c>
      <c r="F4188" s="5">
        <v>58.71</v>
      </c>
      <c r="G4188" s="5" t="str" cm="1">
        <f t="array" ref="G4188">_xlfn.IFS(F4188&gt;=86,"Hot Week (More Than 85°F)",F4188&lt;50,"Cold Week (Less Than 50°F)",TRUE,"Normal Week")</f>
        <v>Normal Week</v>
      </c>
      <c r="H4188" s="2">
        <v>2.6890000000000001</v>
      </c>
      <c r="I4188" s="2" t="str" cm="1">
        <f t="array" ref="I4188">_xlfn.IFS(H4188&gt;3.5,"Above Average",H4188&lt;3,"Below Average",TRUE,"Average")</f>
        <v>Below Average</v>
      </c>
      <c r="J4188" s="1">
        <v>211.61350530000001</v>
      </c>
      <c r="K4188" s="1" t="str" cm="1">
        <f t="array" ref="K4188">_xlfn.IFS(J4188&gt;200,"Above Average",J4188&lt;155,"Below Average",TRUE,"Average")</f>
        <v>Above Average</v>
      </c>
      <c r="L4188" s="7">
        <v>8.1630000000000003</v>
      </c>
      <c r="M4188" s="7" t="str" cm="1">
        <f t="array" ref="M4188">_xlfn.IFS(L4188&gt;9,"Above Average",L4188&lt;8,"Below Average",TRUE,"Average")</f>
        <v>Average</v>
      </c>
    </row>
    <row r="4189" spans="1:13" x14ac:dyDescent="0.3">
      <c r="A4189">
        <v>30</v>
      </c>
      <c r="B4189" s="21">
        <v>40494</v>
      </c>
      <c r="C4189" s="21" t="str">
        <f t="shared" si="65"/>
        <v>Nov</v>
      </c>
      <c r="D4189" s="6">
        <v>431266.64</v>
      </c>
      <c r="E4189" t="s">
        <v>155</v>
      </c>
      <c r="F4189" s="5">
        <v>60.95</v>
      </c>
      <c r="G4189" s="5" t="str" cm="1">
        <f t="array" ref="G4189">_xlfn.IFS(F4189&gt;=86,"Hot Week (More Than 85°F)",F4189&lt;50,"Cold Week (Less Than 50°F)",TRUE,"Normal Week")</f>
        <v>Normal Week</v>
      </c>
      <c r="H4189" s="2">
        <v>2.7280000000000002</v>
      </c>
      <c r="I4189" s="2" t="str" cm="1">
        <f t="array" ref="I4189">_xlfn.IFS(H4189&gt;3.5,"Above Average",H4189&lt;3,"Below Average",TRUE,"Average")</f>
        <v>Below Average</v>
      </c>
      <c r="J4189" s="1">
        <v>211.6608975</v>
      </c>
      <c r="K4189" s="1" t="str" cm="1">
        <f t="array" ref="K4189">_xlfn.IFS(J4189&gt;200,"Above Average",J4189&lt;155,"Below Average",TRUE,"Average")</f>
        <v>Above Average</v>
      </c>
      <c r="L4189" s="7">
        <v>8.1630000000000003</v>
      </c>
      <c r="M4189" s="7" t="str" cm="1">
        <f t="array" ref="M4189">_xlfn.IFS(L4189&gt;9,"Above Average",L4189&lt;8,"Below Average",TRUE,"Average")</f>
        <v>Average</v>
      </c>
    </row>
    <row r="4190" spans="1:13" x14ac:dyDescent="0.3">
      <c r="A4190">
        <v>30</v>
      </c>
      <c r="B4190" s="21">
        <v>40501</v>
      </c>
      <c r="C4190" s="21" t="str">
        <f t="shared" si="65"/>
        <v>Nov</v>
      </c>
      <c r="D4190" s="6">
        <v>423707.69</v>
      </c>
      <c r="E4190" t="s">
        <v>155</v>
      </c>
      <c r="F4190" s="5">
        <v>51.71</v>
      </c>
      <c r="G4190" s="5" t="str" cm="1">
        <f t="array" ref="G4190">_xlfn.IFS(F4190&gt;=86,"Hot Week (More Than 85°F)",F4190&lt;50,"Cold Week (Less Than 50°F)",TRUE,"Normal Week")</f>
        <v>Normal Week</v>
      </c>
      <c r="H4190" s="2">
        <v>2.7709999999999999</v>
      </c>
      <c r="I4190" s="2" t="str" cm="1">
        <f t="array" ref="I4190">_xlfn.IFS(H4190&gt;3.5,"Above Average",H4190&lt;3,"Below Average",TRUE,"Average")</f>
        <v>Below Average</v>
      </c>
      <c r="J4190" s="1">
        <v>211.54703040000001</v>
      </c>
      <c r="K4190" s="1" t="str" cm="1">
        <f t="array" ref="K4190">_xlfn.IFS(J4190&gt;200,"Above Average",J4190&lt;155,"Below Average",TRUE,"Average")</f>
        <v>Above Average</v>
      </c>
      <c r="L4190" s="7">
        <v>8.1630000000000003</v>
      </c>
      <c r="M4190" s="7" t="str" cm="1">
        <f t="array" ref="M4190">_xlfn.IFS(L4190&gt;9,"Above Average",L4190&lt;8,"Below Average",TRUE,"Average")</f>
        <v>Average</v>
      </c>
    </row>
    <row r="4191" spans="1:13" x14ac:dyDescent="0.3">
      <c r="A4191">
        <v>30</v>
      </c>
      <c r="B4191" s="21">
        <v>40508</v>
      </c>
      <c r="C4191" s="21" t="str">
        <f t="shared" si="65"/>
        <v>Nov</v>
      </c>
      <c r="D4191" s="6">
        <v>462732.36</v>
      </c>
      <c r="E4191" t="s">
        <v>156</v>
      </c>
      <c r="F4191" s="5">
        <v>62.96</v>
      </c>
      <c r="G4191" s="5" t="str" cm="1">
        <f t="array" ref="G4191">_xlfn.IFS(F4191&gt;=86,"Hot Week (More Than 85°F)",F4191&lt;50,"Cold Week (Less Than 50°F)",TRUE,"Normal Week")</f>
        <v>Normal Week</v>
      </c>
      <c r="H4191" s="2">
        <v>2.7349999999999999</v>
      </c>
      <c r="I4191" s="2" t="str" cm="1">
        <f t="array" ref="I4191">_xlfn.IFS(H4191&gt;3.5,"Above Average",H4191&lt;3,"Below Average",TRUE,"Average")</f>
        <v>Below Average</v>
      </c>
      <c r="J4191" s="1">
        <v>211.40628670000001</v>
      </c>
      <c r="K4191" s="1" t="str" cm="1">
        <f t="array" ref="K4191">_xlfn.IFS(J4191&gt;200,"Above Average",J4191&lt;155,"Below Average",TRUE,"Average")</f>
        <v>Above Average</v>
      </c>
      <c r="L4191" s="7">
        <v>8.1630000000000003</v>
      </c>
      <c r="M4191" s="7" t="str" cm="1">
        <f t="array" ref="M4191">_xlfn.IFS(L4191&gt;9,"Above Average",L4191&lt;8,"Below Average",TRUE,"Average")</f>
        <v>Average</v>
      </c>
    </row>
    <row r="4192" spans="1:13" x14ac:dyDescent="0.3">
      <c r="A4192">
        <v>30</v>
      </c>
      <c r="B4192" s="21">
        <v>40515</v>
      </c>
      <c r="C4192" s="21" t="str">
        <f t="shared" si="65"/>
        <v>Dec</v>
      </c>
      <c r="D4192" s="6">
        <v>407112.22</v>
      </c>
      <c r="E4192" t="s">
        <v>155</v>
      </c>
      <c r="F4192" s="5">
        <v>50.43</v>
      </c>
      <c r="G4192" s="5" t="str" cm="1">
        <f t="array" ref="G4192">_xlfn.IFS(F4192&gt;=86,"Hot Week (More Than 85°F)",F4192&lt;50,"Cold Week (Less Than 50°F)",TRUE,"Normal Week")</f>
        <v>Normal Week</v>
      </c>
      <c r="H4192" s="2">
        <v>2.7080000000000002</v>
      </c>
      <c r="I4192" s="2" t="str" cm="1">
        <f t="array" ref="I4192">_xlfn.IFS(H4192&gt;3.5,"Above Average",H4192&lt;3,"Below Average",TRUE,"Average")</f>
        <v>Below Average</v>
      </c>
      <c r="J4192" s="1">
        <v>211.26554300000001</v>
      </c>
      <c r="K4192" s="1" t="str" cm="1">
        <f t="array" ref="K4192">_xlfn.IFS(J4192&gt;200,"Above Average",J4192&lt;155,"Below Average",TRUE,"Average")</f>
        <v>Above Average</v>
      </c>
      <c r="L4192" s="7">
        <v>8.1630000000000003</v>
      </c>
      <c r="M4192" s="7" t="str" cm="1">
        <f t="array" ref="M4192">_xlfn.IFS(L4192&gt;9,"Above Average",L4192&lt;8,"Below Average",TRUE,"Average")</f>
        <v>Average</v>
      </c>
    </row>
    <row r="4193" spans="1:13" x14ac:dyDescent="0.3">
      <c r="A4193">
        <v>30</v>
      </c>
      <c r="B4193" s="21">
        <v>40522</v>
      </c>
      <c r="C4193" s="21" t="str">
        <f t="shared" si="65"/>
        <v>Dec</v>
      </c>
      <c r="D4193" s="6">
        <v>428631.91</v>
      </c>
      <c r="E4193" t="s">
        <v>155</v>
      </c>
      <c r="F4193" s="5">
        <v>46.35</v>
      </c>
      <c r="G4193" s="5" t="str" cm="1">
        <f t="array" ref="G4193">_xlfn.IFS(F4193&gt;=86,"Hot Week (More Than 85°F)",F4193&lt;50,"Cold Week (Less Than 50°F)",TRUE,"Normal Week")</f>
        <v>Cold Week (Less Than 50°F)</v>
      </c>
      <c r="H4193" s="2">
        <v>2.843</v>
      </c>
      <c r="I4193" s="2" t="str" cm="1">
        <f t="array" ref="I4193">_xlfn.IFS(H4193&gt;3.5,"Above Average",H4193&lt;3,"Below Average",TRUE,"Average")</f>
        <v>Below Average</v>
      </c>
      <c r="J4193" s="1">
        <v>211.12479930000001</v>
      </c>
      <c r="K4193" s="1" t="str" cm="1">
        <f t="array" ref="K4193">_xlfn.IFS(J4193&gt;200,"Above Average",J4193&lt;155,"Below Average",TRUE,"Average")</f>
        <v>Above Average</v>
      </c>
      <c r="L4193" s="7">
        <v>8.1630000000000003</v>
      </c>
      <c r="M4193" s="7" t="str" cm="1">
        <f t="array" ref="M4193">_xlfn.IFS(L4193&gt;9,"Above Average",L4193&lt;8,"Below Average",TRUE,"Average")</f>
        <v>Average</v>
      </c>
    </row>
    <row r="4194" spans="1:13" x14ac:dyDescent="0.3">
      <c r="A4194">
        <v>30</v>
      </c>
      <c r="B4194" s="21">
        <v>40529</v>
      </c>
      <c r="C4194" s="21" t="str">
        <f t="shared" si="65"/>
        <v>Dec</v>
      </c>
      <c r="D4194" s="6">
        <v>445332.28</v>
      </c>
      <c r="E4194" t="s">
        <v>155</v>
      </c>
      <c r="F4194" s="5">
        <v>48.63</v>
      </c>
      <c r="G4194" s="5" t="str" cm="1">
        <f t="array" ref="G4194">_xlfn.IFS(F4194&gt;=86,"Hot Week (More Than 85°F)",F4194&lt;50,"Cold Week (Less Than 50°F)",TRUE,"Normal Week")</f>
        <v>Cold Week (Less Than 50°F)</v>
      </c>
      <c r="H4194" s="2">
        <v>2.8690000000000002</v>
      </c>
      <c r="I4194" s="2" t="str" cm="1">
        <f t="array" ref="I4194">_xlfn.IFS(H4194&gt;3.5,"Above Average",H4194&lt;3,"Below Average",TRUE,"Average")</f>
        <v>Below Average</v>
      </c>
      <c r="J4194" s="1">
        <v>211.06454579999999</v>
      </c>
      <c r="K4194" s="1" t="str" cm="1">
        <f t="array" ref="K4194">_xlfn.IFS(J4194&gt;200,"Above Average",J4194&lt;155,"Below Average",TRUE,"Average")</f>
        <v>Above Average</v>
      </c>
      <c r="L4194" s="7">
        <v>8.1630000000000003</v>
      </c>
      <c r="M4194" s="7" t="str" cm="1">
        <f t="array" ref="M4194">_xlfn.IFS(L4194&gt;9,"Above Average",L4194&lt;8,"Below Average",TRUE,"Average")</f>
        <v>Average</v>
      </c>
    </row>
    <row r="4195" spans="1:13" x14ac:dyDescent="0.3">
      <c r="A4195">
        <v>30</v>
      </c>
      <c r="B4195" s="21">
        <v>40536</v>
      </c>
      <c r="C4195" s="21" t="str">
        <f t="shared" si="65"/>
        <v>Dec</v>
      </c>
      <c r="D4195" s="6">
        <v>519354.88</v>
      </c>
      <c r="E4195" t="s">
        <v>155</v>
      </c>
      <c r="F4195" s="5">
        <v>51.29</v>
      </c>
      <c r="G4195" s="5" t="str" cm="1">
        <f t="array" ref="G4195">_xlfn.IFS(F4195&gt;=86,"Hot Week (More Than 85°F)",F4195&lt;50,"Cold Week (Less Than 50°F)",TRUE,"Normal Week")</f>
        <v>Normal Week</v>
      </c>
      <c r="H4195" s="2">
        <v>2.8860000000000001</v>
      </c>
      <c r="I4195" s="2" t="str" cm="1">
        <f t="array" ref="I4195">_xlfn.IFS(H4195&gt;3.5,"Above Average",H4195&lt;3,"Below Average",TRUE,"Average")</f>
        <v>Below Average</v>
      </c>
      <c r="J4195" s="1">
        <v>211.06465990000001</v>
      </c>
      <c r="K4195" s="1" t="str" cm="1">
        <f t="array" ref="K4195">_xlfn.IFS(J4195&gt;200,"Above Average",J4195&lt;155,"Below Average",TRUE,"Average")</f>
        <v>Above Average</v>
      </c>
      <c r="L4195" s="7">
        <v>8.1630000000000003</v>
      </c>
      <c r="M4195" s="7" t="str" cm="1">
        <f t="array" ref="M4195">_xlfn.IFS(L4195&gt;9,"Above Average",L4195&lt;8,"Below Average",TRUE,"Average")</f>
        <v>Average</v>
      </c>
    </row>
    <row r="4196" spans="1:13" x14ac:dyDescent="0.3">
      <c r="A4196">
        <v>30</v>
      </c>
      <c r="B4196" s="21">
        <v>40543</v>
      </c>
      <c r="C4196" s="21" t="str">
        <f t="shared" si="65"/>
        <v>Dec</v>
      </c>
      <c r="D4196" s="6">
        <v>397631.02</v>
      </c>
      <c r="E4196" t="s">
        <v>156</v>
      </c>
      <c r="F4196" s="5">
        <v>47.19</v>
      </c>
      <c r="G4196" s="5" t="str" cm="1">
        <f t="array" ref="G4196">_xlfn.IFS(F4196&gt;=86,"Hot Week (More Than 85°F)",F4196&lt;50,"Cold Week (Less Than 50°F)",TRUE,"Normal Week")</f>
        <v>Cold Week (Less Than 50°F)</v>
      </c>
      <c r="H4196" s="2">
        <v>2.9430000000000001</v>
      </c>
      <c r="I4196" s="2" t="str" cm="1">
        <f t="array" ref="I4196">_xlfn.IFS(H4196&gt;3.5,"Above Average",H4196&lt;3,"Below Average",TRUE,"Average")</f>
        <v>Below Average</v>
      </c>
      <c r="J4196" s="1">
        <v>211.064774</v>
      </c>
      <c r="K4196" s="1" t="str" cm="1">
        <f t="array" ref="K4196">_xlfn.IFS(J4196&gt;200,"Above Average",J4196&lt;155,"Below Average",TRUE,"Average")</f>
        <v>Above Average</v>
      </c>
      <c r="L4196" s="7">
        <v>8.1630000000000003</v>
      </c>
      <c r="M4196" s="7" t="str" cm="1">
        <f t="array" ref="M4196">_xlfn.IFS(L4196&gt;9,"Above Average",L4196&lt;8,"Below Average",TRUE,"Average")</f>
        <v>Average</v>
      </c>
    </row>
    <row r="4197" spans="1:13" x14ac:dyDescent="0.3">
      <c r="A4197">
        <v>30</v>
      </c>
      <c r="B4197" s="21">
        <v>40550</v>
      </c>
      <c r="C4197" s="21" t="str">
        <f t="shared" si="65"/>
        <v>Jan</v>
      </c>
      <c r="D4197" s="6">
        <v>451077.21</v>
      </c>
      <c r="E4197" t="s">
        <v>155</v>
      </c>
      <c r="F4197" s="5">
        <v>44.24</v>
      </c>
      <c r="G4197" s="5" t="str" cm="1">
        <f t="array" ref="G4197">_xlfn.IFS(F4197&gt;=86,"Hot Week (More Than 85°F)",F4197&lt;50,"Cold Week (Less Than 50°F)",TRUE,"Normal Week")</f>
        <v>Cold Week (Less Than 50°F)</v>
      </c>
      <c r="H4197" s="2">
        <v>2.976</v>
      </c>
      <c r="I4197" s="2" t="str" cm="1">
        <f t="array" ref="I4197">_xlfn.IFS(H4197&gt;3.5,"Above Average",H4197&lt;3,"Below Average",TRUE,"Average")</f>
        <v>Below Average</v>
      </c>
      <c r="J4197" s="1">
        <v>211.06488809999999</v>
      </c>
      <c r="K4197" s="1" t="str" cm="1">
        <f t="array" ref="K4197">_xlfn.IFS(J4197&gt;200,"Above Average",J4197&lt;155,"Below Average",TRUE,"Average")</f>
        <v>Above Average</v>
      </c>
      <c r="L4197" s="7">
        <v>8.0280000000000005</v>
      </c>
      <c r="M4197" s="7" t="str" cm="1">
        <f t="array" ref="M4197">_xlfn.IFS(L4197&gt;9,"Above Average",L4197&lt;8,"Below Average",TRUE,"Average")</f>
        <v>Average</v>
      </c>
    </row>
    <row r="4198" spans="1:13" x14ac:dyDescent="0.3">
      <c r="A4198">
        <v>30</v>
      </c>
      <c r="B4198" s="21">
        <v>40557</v>
      </c>
      <c r="C4198" s="21" t="str">
        <f t="shared" si="65"/>
        <v>Jan</v>
      </c>
      <c r="D4198" s="6">
        <v>465408.72</v>
      </c>
      <c r="E4198" t="s">
        <v>155</v>
      </c>
      <c r="F4198" s="5">
        <v>34.14</v>
      </c>
      <c r="G4198" s="5" t="str" cm="1">
        <f t="array" ref="G4198">_xlfn.IFS(F4198&gt;=86,"Hot Week (More Than 85°F)",F4198&lt;50,"Cold Week (Less Than 50°F)",TRUE,"Normal Week")</f>
        <v>Cold Week (Less Than 50°F)</v>
      </c>
      <c r="H4198" s="2">
        <v>2.9830000000000001</v>
      </c>
      <c r="I4198" s="2" t="str" cm="1">
        <f t="array" ref="I4198">_xlfn.IFS(H4198&gt;3.5,"Above Average",H4198&lt;3,"Below Average",TRUE,"Average")</f>
        <v>Below Average</v>
      </c>
      <c r="J4198" s="1">
        <v>211.11767130000001</v>
      </c>
      <c r="K4198" s="1" t="str" cm="1">
        <f t="array" ref="K4198">_xlfn.IFS(J4198&gt;200,"Above Average",J4198&lt;155,"Below Average",TRUE,"Average")</f>
        <v>Above Average</v>
      </c>
      <c r="L4198" s="7">
        <v>8.0280000000000005</v>
      </c>
      <c r="M4198" s="7" t="str" cm="1">
        <f t="array" ref="M4198">_xlfn.IFS(L4198&gt;9,"Above Average",L4198&lt;8,"Below Average",TRUE,"Average")</f>
        <v>Average</v>
      </c>
    </row>
    <row r="4199" spans="1:13" x14ac:dyDescent="0.3">
      <c r="A4199">
        <v>30</v>
      </c>
      <c r="B4199" s="21">
        <v>40564</v>
      </c>
      <c r="C4199" s="21" t="str">
        <f t="shared" si="65"/>
        <v>Jan</v>
      </c>
      <c r="D4199" s="6">
        <v>439132.62</v>
      </c>
      <c r="E4199" t="s">
        <v>155</v>
      </c>
      <c r="F4199" s="5">
        <v>42.72</v>
      </c>
      <c r="G4199" s="5" t="str" cm="1">
        <f t="array" ref="G4199">_xlfn.IFS(F4199&gt;=86,"Hot Week (More Than 85°F)",F4199&lt;50,"Cold Week (Less Than 50°F)",TRUE,"Normal Week")</f>
        <v>Cold Week (Less Than 50°F)</v>
      </c>
      <c r="H4199" s="2">
        <v>3.016</v>
      </c>
      <c r="I4199" s="2" t="str" cm="1">
        <f t="array" ref="I4199">_xlfn.IFS(H4199&gt;3.5,"Above Average",H4199&lt;3,"Below Average",TRUE,"Average")</f>
        <v>Average</v>
      </c>
      <c r="J4199" s="1">
        <v>211.48646909999999</v>
      </c>
      <c r="K4199" s="1" t="str" cm="1">
        <f t="array" ref="K4199">_xlfn.IFS(J4199&gt;200,"Above Average",J4199&lt;155,"Below Average",TRUE,"Average")</f>
        <v>Above Average</v>
      </c>
      <c r="L4199" s="7">
        <v>8.0280000000000005</v>
      </c>
      <c r="M4199" s="7" t="str" cm="1">
        <f t="array" ref="M4199">_xlfn.IFS(L4199&gt;9,"Above Average",L4199&lt;8,"Below Average",TRUE,"Average")</f>
        <v>Average</v>
      </c>
    </row>
    <row r="4200" spans="1:13" x14ac:dyDescent="0.3">
      <c r="A4200">
        <v>30</v>
      </c>
      <c r="B4200" s="21">
        <v>40571</v>
      </c>
      <c r="C4200" s="21" t="str">
        <f t="shared" si="65"/>
        <v>Jan</v>
      </c>
      <c r="D4200" s="6">
        <v>425989.04</v>
      </c>
      <c r="E4200" t="s">
        <v>155</v>
      </c>
      <c r="F4200" s="5">
        <v>44.04</v>
      </c>
      <c r="G4200" s="5" t="str" cm="1">
        <f t="array" ref="G4200">_xlfn.IFS(F4200&gt;=86,"Hot Week (More Than 85°F)",F4200&lt;50,"Cold Week (Less Than 50°F)",TRUE,"Normal Week")</f>
        <v>Cold Week (Less Than 50°F)</v>
      </c>
      <c r="H4200" s="2">
        <v>3.01</v>
      </c>
      <c r="I4200" s="2" t="str" cm="1">
        <f t="array" ref="I4200">_xlfn.IFS(H4200&gt;3.5,"Above Average",H4200&lt;3,"Below Average",TRUE,"Average")</f>
        <v>Average</v>
      </c>
      <c r="J4200" s="1">
        <v>211.85526680000001</v>
      </c>
      <c r="K4200" s="1" t="str" cm="1">
        <f t="array" ref="K4200">_xlfn.IFS(J4200&gt;200,"Above Average",J4200&lt;155,"Below Average",TRUE,"Average")</f>
        <v>Above Average</v>
      </c>
      <c r="L4200" s="7">
        <v>8.0280000000000005</v>
      </c>
      <c r="M4200" s="7" t="str" cm="1">
        <f t="array" ref="M4200">_xlfn.IFS(L4200&gt;9,"Above Average",L4200&lt;8,"Below Average",TRUE,"Average")</f>
        <v>Average</v>
      </c>
    </row>
    <row r="4201" spans="1:13" x14ac:dyDescent="0.3">
      <c r="A4201">
        <v>30</v>
      </c>
      <c r="B4201" s="21">
        <v>40578</v>
      </c>
      <c r="C4201" s="21" t="str">
        <f t="shared" si="65"/>
        <v>Feb</v>
      </c>
      <c r="D4201" s="6">
        <v>490970.95</v>
      </c>
      <c r="E4201" t="s">
        <v>155</v>
      </c>
      <c r="F4201" s="5">
        <v>36.33</v>
      </c>
      <c r="G4201" s="5" t="str" cm="1">
        <f t="array" ref="G4201">_xlfn.IFS(F4201&gt;=86,"Hot Week (More Than 85°F)",F4201&lt;50,"Cold Week (Less Than 50°F)",TRUE,"Normal Week")</f>
        <v>Cold Week (Less Than 50°F)</v>
      </c>
      <c r="H4201" s="2">
        <v>2.9889999999999999</v>
      </c>
      <c r="I4201" s="2" t="str" cm="1">
        <f t="array" ref="I4201">_xlfn.IFS(H4201&gt;3.5,"Above Average",H4201&lt;3,"Below Average",TRUE,"Average")</f>
        <v>Below Average</v>
      </c>
      <c r="J4201" s="1">
        <v>212.22406459999999</v>
      </c>
      <c r="K4201" s="1" t="str" cm="1">
        <f t="array" ref="K4201">_xlfn.IFS(J4201&gt;200,"Above Average",J4201&lt;155,"Below Average",TRUE,"Average")</f>
        <v>Above Average</v>
      </c>
      <c r="L4201" s="7">
        <v>8.0280000000000005</v>
      </c>
      <c r="M4201" s="7" t="str" cm="1">
        <f t="array" ref="M4201">_xlfn.IFS(L4201&gt;9,"Above Average",L4201&lt;8,"Below Average",TRUE,"Average")</f>
        <v>Average</v>
      </c>
    </row>
    <row r="4202" spans="1:13" x14ac:dyDescent="0.3">
      <c r="A4202">
        <v>30</v>
      </c>
      <c r="B4202" s="21">
        <v>40585</v>
      </c>
      <c r="C4202" s="21" t="str">
        <f t="shared" si="65"/>
        <v>Feb</v>
      </c>
      <c r="D4202" s="6">
        <v>470921.24</v>
      </c>
      <c r="E4202" t="s">
        <v>156</v>
      </c>
      <c r="F4202" s="5">
        <v>34.61</v>
      </c>
      <c r="G4202" s="5" t="str" cm="1">
        <f t="array" ref="G4202">_xlfn.IFS(F4202&gt;=86,"Hot Week (More Than 85°F)",F4202&lt;50,"Cold Week (Less Than 50°F)",TRUE,"Normal Week")</f>
        <v>Cold Week (Less Than 50°F)</v>
      </c>
      <c r="H4202" s="2">
        <v>3.0219999999999998</v>
      </c>
      <c r="I4202" s="2" t="str" cm="1">
        <f t="array" ref="I4202">_xlfn.IFS(H4202&gt;3.5,"Above Average",H4202&lt;3,"Below Average",TRUE,"Average")</f>
        <v>Average</v>
      </c>
      <c r="J4202" s="1">
        <v>212.5928624</v>
      </c>
      <c r="K4202" s="1" t="str" cm="1">
        <f t="array" ref="K4202">_xlfn.IFS(J4202&gt;200,"Above Average",J4202&lt;155,"Below Average",TRUE,"Average")</f>
        <v>Above Average</v>
      </c>
      <c r="L4202" s="7">
        <v>8.0280000000000005</v>
      </c>
      <c r="M4202" s="7" t="str" cm="1">
        <f t="array" ref="M4202">_xlfn.IFS(L4202&gt;9,"Above Average",L4202&lt;8,"Below Average",TRUE,"Average")</f>
        <v>Average</v>
      </c>
    </row>
    <row r="4203" spans="1:13" x14ac:dyDescent="0.3">
      <c r="A4203">
        <v>30</v>
      </c>
      <c r="B4203" s="21">
        <v>40592</v>
      </c>
      <c r="C4203" s="21" t="str">
        <f t="shared" si="65"/>
        <v>Feb</v>
      </c>
      <c r="D4203" s="6">
        <v>417070.51</v>
      </c>
      <c r="E4203" t="s">
        <v>155</v>
      </c>
      <c r="F4203" s="5">
        <v>59.87</v>
      </c>
      <c r="G4203" s="5" t="str" cm="1">
        <f t="array" ref="G4203">_xlfn.IFS(F4203&gt;=86,"Hot Week (More Than 85°F)",F4203&lt;50,"Cold Week (Less Than 50°F)",TRUE,"Normal Week")</f>
        <v>Normal Week</v>
      </c>
      <c r="H4203" s="2">
        <v>3.0449999999999999</v>
      </c>
      <c r="I4203" s="2" t="str" cm="1">
        <f t="array" ref="I4203">_xlfn.IFS(H4203&gt;3.5,"Above Average",H4203&lt;3,"Below Average",TRUE,"Average")</f>
        <v>Average</v>
      </c>
      <c r="J4203" s="1">
        <v>212.9033115</v>
      </c>
      <c r="K4203" s="1" t="str" cm="1">
        <f t="array" ref="K4203">_xlfn.IFS(J4203&gt;200,"Above Average",J4203&lt;155,"Below Average",TRUE,"Average")</f>
        <v>Above Average</v>
      </c>
      <c r="L4203" s="7">
        <v>8.0280000000000005</v>
      </c>
      <c r="M4203" s="7" t="str" cm="1">
        <f t="array" ref="M4203">_xlfn.IFS(L4203&gt;9,"Above Average",L4203&lt;8,"Below Average",TRUE,"Average")</f>
        <v>Average</v>
      </c>
    </row>
    <row r="4204" spans="1:13" x14ac:dyDescent="0.3">
      <c r="A4204">
        <v>30</v>
      </c>
      <c r="B4204" s="21">
        <v>40599</v>
      </c>
      <c r="C4204" s="21" t="str">
        <f t="shared" si="65"/>
        <v>Feb</v>
      </c>
      <c r="D4204" s="6">
        <v>432687.97</v>
      </c>
      <c r="E4204" t="s">
        <v>155</v>
      </c>
      <c r="F4204" s="5">
        <v>61.27</v>
      </c>
      <c r="G4204" s="5" t="str" cm="1">
        <f t="array" ref="G4204">_xlfn.IFS(F4204&gt;=86,"Hot Week (More Than 85°F)",F4204&lt;50,"Cold Week (Less Than 50°F)",TRUE,"Normal Week")</f>
        <v>Normal Week</v>
      </c>
      <c r="H4204" s="2">
        <v>3.0649999999999999</v>
      </c>
      <c r="I4204" s="2" t="str" cm="1">
        <f t="array" ref="I4204">_xlfn.IFS(H4204&gt;3.5,"Above Average",H4204&lt;3,"Below Average",TRUE,"Average")</f>
        <v>Average</v>
      </c>
      <c r="J4204" s="1">
        <v>213.19042099999999</v>
      </c>
      <c r="K4204" s="1" t="str" cm="1">
        <f t="array" ref="K4204">_xlfn.IFS(J4204&gt;200,"Above Average",J4204&lt;155,"Below Average",TRUE,"Average")</f>
        <v>Above Average</v>
      </c>
      <c r="L4204" s="7">
        <v>8.0280000000000005</v>
      </c>
      <c r="M4204" s="7" t="str" cm="1">
        <f t="array" ref="M4204">_xlfn.IFS(L4204&gt;9,"Above Average",L4204&lt;8,"Below Average",TRUE,"Average")</f>
        <v>Average</v>
      </c>
    </row>
    <row r="4205" spans="1:13" x14ac:dyDescent="0.3">
      <c r="A4205">
        <v>30</v>
      </c>
      <c r="B4205" s="21">
        <v>40606</v>
      </c>
      <c r="C4205" s="21" t="str">
        <f t="shared" si="65"/>
        <v>Mar</v>
      </c>
      <c r="D4205" s="6">
        <v>443334.71</v>
      </c>
      <c r="E4205" t="s">
        <v>155</v>
      </c>
      <c r="F4205" s="5">
        <v>59.52</v>
      </c>
      <c r="G4205" s="5" t="str" cm="1">
        <f t="array" ref="G4205">_xlfn.IFS(F4205&gt;=86,"Hot Week (More Than 85°F)",F4205&lt;50,"Cold Week (Less Than 50°F)",TRUE,"Normal Week")</f>
        <v>Normal Week</v>
      </c>
      <c r="H4205" s="2">
        <v>3.2879999999999998</v>
      </c>
      <c r="I4205" s="2" t="str" cm="1">
        <f t="array" ref="I4205">_xlfn.IFS(H4205&gt;3.5,"Above Average",H4205&lt;3,"Below Average",TRUE,"Average")</f>
        <v>Average</v>
      </c>
      <c r="J4205" s="1">
        <v>213.4775305</v>
      </c>
      <c r="K4205" s="1" t="str" cm="1">
        <f t="array" ref="K4205">_xlfn.IFS(J4205&gt;200,"Above Average",J4205&lt;155,"Below Average",TRUE,"Average")</f>
        <v>Above Average</v>
      </c>
      <c r="L4205" s="7">
        <v>8.0280000000000005</v>
      </c>
      <c r="M4205" s="7" t="str" cm="1">
        <f t="array" ref="M4205">_xlfn.IFS(L4205&gt;9,"Above Average",L4205&lt;8,"Below Average",TRUE,"Average")</f>
        <v>Average</v>
      </c>
    </row>
    <row r="4206" spans="1:13" x14ac:dyDescent="0.3">
      <c r="A4206">
        <v>30</v>
      </c>
      <c r="B4206" s="21">
        <v>40613</v>
      </c>
      <c r="C4206" s="21" t="str">
        <f t="shared" si="65"/>
        <v>Mar</v>
      </c>
      <c r="D4206" s="6">
        <v>438529.81</v>
      </c>
      <c r="E4206" t="s">
        <v>155</v>
      </c>
      <c r="F4206" s="5">
        <v>54.69</v>
      </c>
      <c r="G4206" s="5" t="str" cm="1">
        <f t="array" ref="G4206">_xlfn.IFS(F4206&gt;=86,"Hot Week (More Than 85°F)",F4206&lt;50,"Cold Week (Less Than 50°F)",TRUE,"Normal Week")</f>
        <v>Normal Week</v>
      </c>
      <c r="H4206" s="2">
        <v>3.4590000000000001</v>
      </c>
      <c r="I4206" s="2" t="str" cm="1">
        <f t="array" ref="I4206">_xlfn.IFS(H4206&gt;3.5,"Above Average",H4206&lt;3,"Below Average",TRUE,"Average")</f>
        <v>Average</v>
      </c>
      <c r="J4206" s="1">
        <v>213.76464010000001</v>
      </c>
      <c r="K4206" s="1" t="str" cm="1">
        <f t="array" ref="K4206">_xlfn.IFS(J4206&gt;200,"Above Average",J4206&lt;155,"Below Average",TRUE,"Average")</f>
        <v>Above Average</v>
      </c>
      <c r="L4206" s="7">
        <v>8.0280000000000005</v>
      </c>
      <c r="M4206" s="7" t="str" cm="1">
        <f t="array" ref="M4206">_xlfn.IFS(L4206&gt;9,"Above Average",L4206&lt;8,"Below Average",TRUE,"Average")</f>
        <v>Average</v>
      </c>
    </row>
    <row r="4207" spans="1:13" x14ac:dyDescent="0.3">
      <c r="A4207">
        <v>30</v>
      </c>
      <c r="B4207" s="21">
        <v>40620</v>
      </c>
      <c r="C4207" s="21" t="str">
        <f t="shared" si="65"/>
        <v>Mar</v>
      </c>
      <c r="D4207" s="6">
        <v>425470.84</v>
      </c>
      <c r="E4207" t="s">
        <v>155</v>
      </c>
      <c r="F4207" s="5">
        <v>63.26</v>
      </c>
      <c r="G4207" s="5" t="str" cm="1">
        <f t="array" ref="G4207">_xlfn.IFS(F4207&gt;=86,"Hot Week (More Than 85°F)",F4207&lt;50,"Cold Week (Less Than 50°F)",TRUE,"Normal Week")</f>
        <v>Normal Week</v>
      </c>
      <c r="H4207" s="2">
        <v>3.488</v>
      </c>
      <c r="I4207" s="2" t="str" cm="1">
        <f t="array" ref="I4207">_xlfn.IFS(H4207&gt;3.5,"Above Average",H4207&lt;3,"Below Average",TRUE,"Average")</f>
        <v>Average</v>
      </c>
      <c r="J4207" s="1">
        <v>214.01562379999999</v>
      </c>
      <c r="K4207" s="1" t="str" cm="1">
        <f t="array" ref="K4207">_xlfn.IFS(J4207&gt;200,"Above Average",J4207&lt;155,"Below Average",TRUE,"Average")</f>
        <v>Above Average</v>
      </c>
      <c r="L4207" s="7">
        <v>8.0280000000000005</v>
      </c>
      <c r="M4207" s="7" t="str" cm="1">
        <f t="array" ref="M4207">_xlfn.IFS(L4207&gt;9,"Above Average",L4207&lt;8,"Below Average",TRUE,"Average")</f>
        <v>Average</v>
      </c>
    </row>
    <row r="4208" spans="1:13" x14ac:dyDescent="0.3">
      <c r="A4208">
        <v>30</v>
      </c>
      <c r="B4208" s="21">
        <v>40627</v>
      </c>
      <c r="C4208" s="21" t="str">
        <f t="shared" si="65"/>
        <v>Mar</v>
      </c>
      <c r="D4208" s="6">
        <v>431754.01</v>
      </c>
      <c r="E4208" t="s">
        <v>155</v>
      </c>
      <c r="F4208" s="5">
        <v>70.33</v>
      </c>
      <c r="G4208" s="5" t="str" cm="1">
        <f t="array" ref="G4208">_xlfn.IFS(F4208&gt;=86,"Hot Week (More Than 85°F)",F4208&lt;50,"Cold Week (Less Than 50°F)",TRUE,"Normal Week")</f>
        <v>Normal Week</v>
      </c>
      <c r="H4208" s="2">
        <v>3.4729999999999999</v>
      </c>
      <c r="I4208" s="2" t="str" cm="1">
        <f t="array" ref="I4208">_xlfn.IFS(H4208&gt;3.5,"Above Average",H4208&lt;3,"Below Average",TRUE,"Average")</f>
        <v>Average</v>
      </c>
      <c r="J4208" s="1">
        <v>214.25215729999999</v>
      </c>
      <c r="K4208" s="1" t="str" cm="1">
        <f t="array" ref="K4208">_xlfn.IFS(J4208&gt;200,"Above Average",J4208&lt;155,"Below Average",TRUE,"Average")</f>
        <v>Above Average</v>
      </c>
      <c r="L4208" s="7">
        <v>8.0280000000000005</v>
      </c>
      <c r="M4208" s="7" t="str" cm="1">
        <f t="array" ref="M4208">_xlfn.IFS(L4208&gt;9,"Above Average",L4208&lt;8,"Below Average",TRUE,"Average")</f>
        <v>Average</v>
      </c>
    </row>
    <row r="4209" spans="1:13" x14ac:dyDescent="0.3">
      <c r="A4209">
        <v>30</v>
      </c>
      <c r="B4209" s="21">
        <v>40634</v>
      </c>
      <c r="C4209" s="21" t="str">
        <f t="shared" si="65"/>
        <v>Apr</v>
      </c>
      <c r="D4209" s="6">
        <v>437926.79</v>
      </c>
      <c r="E4209" t="s">
        <v>155</v>
      </c>
      <c r="F4209" s="5">
        <v>56.36</v>
      </c>
      <c r="G4209" s="5" t="str" cm="1">
        <f t="array" ref="G4209">_xlfn.IFS(F4209&gt;=86,"Hot Week (More Than 85°F)",F4209&lt;50,"Cold Week (Less Than 50°F)",TRUE,"Normal Week")</f>
        <v>Normal Week</v>
      </c>
      <c r="H4209" s="2">
        <v>3.524</v>
      </c>
      <c r="I4209" s="2" t="str" cm="1">
        <f t="array" ref="I4209">_xlfn.IFS(H4209&gt;3.5,"Above Average",H4209&lt;3,"Below Average",TRUE,"Average")</f>
        <v>Above Average</v>
      </c>
      <c r="J4209" s="1">
        <v>214.4886908</v>
      </c>
      <c r="K4209" s="1" t="str" cm="1">
        <f t="array" ref="K4209">_xlfn.IFS(J4209&gt;200,"Above Average",J4209&lt;155,"Below Average",TRUE,"Average")</f>
        <v>Above Average</v>
      </c>
      <c r="L4209" s="7">
        <v>7.931</v>
      </c>
      <c r="M4209" s="7" t="str" cm="1">
        <f t="array" ref="M4209">_xlfn.IFS(L4209&gt;9,"Above Average",L4209&lt;8,"Below Average",TRUE,"Average")</f>
        <v>Below Average</v>
      </c>
    </row>
    <row r="4210" spans="1:13" x14ac:dyDescent="0.3">
      <c r="A4210">
        <v>30</v>
      </c>
      <c r="B4210" s="21">
        <v>40641</v>
      </c>
      <c r="C4210" s="21" t="str">
        <f t="shared" si="65"/>
        <v>Apr</v>
      </c>
      <c r="D4210" s="6">
        <v>443889.5</v>
      </c>
      <c r="E4210" t="s">
        <v>155</v>
      </c>
      <c r="F4210" s="5">
        <v>68.62</v>
      </c>
      <c r="G4210" s="5" t="str" cm="1">
        <f t="array" ref="G4210">_xlfn.IFS(F4210&gt;=86,"Hot Week (More Than 85°F)",F4210&lt;50,"Cold Week (Less Than 50°F)",TRUE,"Normal Week")</f>
        <v>Normal Week</v>
      </c>
      <c r="H4210" s="2">
        <v>3.6219999999999999</v>
      </c>
      <c r="I4210" s="2" t="str" cm="1">
        <f t="array" ref="I4210">_xlfn.IFS(H4210&gt;3.5,"Above Average",H4210&lt;3,"Below Average",TRUE,"Average")</f>
        <v>Above Average</v>
      </c>
      <c r="J4210" s="1">
        <v>214.72522420000001</v>
      </c>
      <c r="K4210" s="1" t="str" cm="1">
        <f t="array" ref="K4210">_xlfn.IFS(J4210&gt;200,"Above Average",J4210&lt;155,"Below Average",TRUE,"Average")</f>
        <v>Above Average</v>
      </c>
      <c r="L4210" s="7">
        <v>7.931</v>
      </c>
      <c r="M4210" s="7" t="str" cm="1">
        <f t="array" ref="M4210">_xlfn.IFS(L4210&gt;9,"Above Average",L4210&lt;8,"Below Average",TRUE,"Average")</f>
        <v>Below Average</v>
      </c>
    </row>
    <row r="4211" spans="1:13" x14ac:dyDescent="0.3">
      <c r="A4211">
        <v>30</v>
      </c>
      <c r="B4211" s="21">
        <v>40648</v>
      </c>
      <c r="C4211" s="21" t="str">
        <f t="shared" si="65"/>
        <v>Apr</v>
      </c>
      <c r="D4211" s="6">
        <v>426666.92</v>
      </c>
      <c r="E4211" t="s">
        <v>155</v>
      </c>
      <c r="F4211" s="5">
        <v>71.010000000000005</v>
      </c>
      <c r="G4211" s="5" t="str" cm="1">
        <f t="array" ref="G4211">_xlfn.IFS(F4211&gt;=86,"Hot Week (More Than 85°F)",F4211&lt;50,"Cold Week (Less Than 50°F)",TRUE,"Normal Week")</f>
        <v>Normal Week</v>
      </c>
      <c r="H4211" s="2">
        <v>3.7429999999999999</v>
      </c>
      <c r="I4211" s="2" t="str" cm="1">
        <f t="array" ref="I4211">_xlfn.IFS(H4211&gt;3.5,"Above Average",H4211&lt;3,"Below Average",TRUE,"Average")</f>
        <v>Above Average</v>
      </c>
      <c r="J4211" s="1">
        <v>214.94206310000001</v>
      </c>
      <c r="K4211" s="1" t="str" cm="1">
        <f t="array" ref="K4211">_xlfn.IFS(J4211&gt;200,"Above Average",J4211&lt;155,"Below Average",TRUE,"Average")</f>
        <v>Above Average</v>
      </c>
      <c r="L4211" s="7">
        <v>7.931</v>
      </c>
      <c r="M4211" s="7" t="str" cm="1">
        <f t="array" ref="M4211">_xlfn.IFS(L4211&gt;9,"Above Average",L4211&lt;8,"Below Average",TRUE,"Average")</f>
        <v>Below Average</v>
      </c>
    </row>
    <row r="4212" spans="1:13" x14ac:dyDescent="0.3">
      <c r="A4212">
        <v>30</v>
      </c>
      <c r="B4212" s="21">
        <v>40655</v>
      </c>
      <c r="C4212" s="21" t="str">
        <f t="shared" si="65"/>
        <v>Apr</v>
      </c>
      <c r="D4212" s="6">
        <v>445358.73</v>
      </c>
      <c r="E4212" t="s">
        <v>155</v>
      </c>
      <c r="F4212" s="5">
        <v>70.790000000000006</v>
      </c>
      <c r="G4212" s="5" t="str" cm="1">
        <f t="array" ref="G4212">_xlfn.IFS(F4212&gt;=86,"Hot Week (More Than 85°F)",F4212&lt;50,"Cold Week (Less Than 50°F)",TRUE,"Normal Week")</f>
        <v>Normal Week</v>
      </c>
      <c r="H4212" s="2">
        <v>3.8069999999999999</v>
      </c>
      <c r="I4212" s="2" t="str" cm="1">
        <f t="array" ref="I4212">_xlfn.IFS(H4212&gt;3.5,"Above Average",H4212&lt;3,"Below Average",TRUE,"Average")</f>
        <v>Above Average</v>
      </c>
      <c r="J4212" s="1">
        <v>215.10966569999999</v>
      </c>
      <c r="K4212" s="1" t="str" cm="1">
        <f t="array" ref="K4212">_xlfn.IFS(J4212&gt;200,"Above Average",J4212&lt;155,"Below Average",TRUE,"Average")</f>
        <v>Above Average</v>
      </c>
      <c r="L4212" s="7">
        <v>7.931</v>
      </c>
      <c r="M4212" s="7" t="str" cm="1">
        <f t="array" ref="M4212">_xlfn.IFS(L4212&gt;9,"Above Average",L4212&lt;8,"Below Average",TRUE,"Average")</f>
        <v>Below Average</v>
      </c>
    </row>
    <row r="4213" spans="1:13" x14ac:dyDescent="0.3">
      <c r="A4213">
        <v>30</v>
      </c>
      <c r="B4213" s="21">
        <v>40662</v>
      </c>
      <c r="C4213" s="21" t="str">
        <f t="shared" si="65"/>
        <v>Apr</v>
      </c>
      <c r="D4213" s="6">
        <v>423687.2</v>
      </c>
      <c r="E4213" t="s">
        <v>155</v>
      </c>
      <c r="F4213" s="5">
        <v>70.19</v>
      </c>
      <c r="G4213" s="5" t="str" cm="1">
        <f t="array" ref="G4213">_xlfn.IFS(F4213&gt;=86,"Hot Week (More Than 85°F)",F4213&lt;50,"Cold Week (Less Than 50°F)",TRUE,"Normal Week")</f>
        <v>Normal Week</v>
      </c>
      <c r="H4213" s="2">
        <v>3.81</v>
      </c>
      <c r="I4213" s="2" t="str" cm="1">
        <f t="array" ref="I4213">_xlfn.IFS(H4213&gt;3.5,"Above Average",H4213&lt;3,"Below Average",TRUE,"Average")</f>
        <v>Above Average</v>
      </c>
      <c r="J4213" s="1">
        <v>215.2772683</v>
      </c>
      <c r="K4213" s="1" t="str" cm="1">
        <f t="array" ref="K4213">_xlfn.IFS(J4213&gt;200,"Above Average",J4213&lt;155,"Below Average",TRUE,"Average")</f>
        <v>Above Average</v>
      </c>
      <c r="L4213" s="7">
        <v>7.931</v>
      </c>
      <c r="M4213" s="7" t="str" cm="1">
        <f t="array" ref="M4213">_xlfn.IFS(L4213&gt;9,"Above Average",L4213&lt;8,"Below Average",TRUE,"Average")</f>
        <v>Below Average</v>
      </c>
    </row>
    <row r="4214" spans="1:13" x14ac:dyDescent="0.3">
      <c r="A4214">
        <v>30</v>
      </c>
      <c r="B4214" s="21">
        <v>40669</v>
      </c>
      <c r="C4214" s="21" t="str">
        <f t="shared" si="65"/>
        <v>May</v>
      </c>
      <c r="D4214" s="6">
        <v>438789.52</v>
      </c>
      <c r="E4214" t="s">
        <v>155</v>
      </c>
      <c r="F4214" s="5">
        <v>61.87</v>
      </c>
      <c r="G4214" s="5" t="str" cm="1">
        <f t="array" ref="G4214">_xlfn.IFS(F4214&gt;=86,"Hot Week (More Than 85°F)",F4214&lt;50,"Cold Week (Less Than 50°F)",TRUE,"Normal Week")</f>
        <v>Normal Week</v>
      </c>
      <c r="H4214" s="2">
        <v>3.9060000000000001</v>
      </c>
      <c r="I4214" s="2" t="str" cm="1">
        <f t="array" ref="I4214">_xlfn.IFS(H4214&gt;3.5,"Above Average",H4214&lt;3,"Below Average",TRUE,"Average")</f>
        <v>Above Average</v>
      </c>
      <c r="J4214" s="1">
        <v>215.44487090000001</v>
      </c>
      <c r="K4214" s="1" t="str" cm="1">
        <f t="array" ref="K4214">_xlfn.IFS(J4214&gt;200,"Above Average",J4214&lt;155,"Below Average",TRUE,"Average")</f>
        <v>Above Average</v>
      </c>
      <c r="L4214" s="7">
        <v>7.931</v>
      </c>
      <c r="M4214" s="7" t="str" cm="1">
        <f t="array" ref="M4214">_xlfn.IFS(L4214&gt;9,"Above Average",L4214&lt;8,"Below Average",TRUE,"Average")</f>
        <v>Below Average</v>
      </c>
    </row>
    <row r="4215" spans="1:13" x14ac:dyDescent="0.3">
      <c r="A4215">
        <v>30</v>
      </c>
      <c r="B4215" s="21">
        <v>40676</v>
      </c>
      <c r="C4215" s="21" t="str">
        <f t="shared" si="65"/>
        <v>May</v>
      </c>
      <c r="D4215" s="6">
        <v>424614.59</v>
      </c>
      <c r="E4215" t="s">
        <v>155</v>
      </c>
      <c r="F4215" s="5">
        <v>75.040000000000006</v>
      </c>
      <c r="G4215" s="5" t="str" cm="1">
        <f t="array" ref="G4215">_xlfn.IFS(F4215&gt;=86,"Hot Week (More Than 85°F)",F4215&lt;50,"Cold Week (Less Than 50°F)",TRUE,"Normal Week")</f>
        <v>Normal Week</v>
      </c>
      <c r="H4215" s="2">
        <v>3.899</v>
      </c>
      <c r="I4215" s="2" t="str" cm="1">
        <f t="array" ref="I4215">_xlfn.IFS(H4215&gt;3.5,"Above Average",H4215&lt;3,"Below Average",TRUE,"Average")</f>
        <v>Above Average</v>
      </c>
      <c r="J4215" s="1">
        <v>215.61247349999999</v>
      </c>
      <c r="K4215" s="1" t="str" cm="1">
        <f t="array" ref="K4215">_xlfn.IFS(J4215&gt;200,"Above Average",J4215&lt;155,"Below Average",TRUE,"Average")</f>
        <v>Above Average</v>
      </c>
      <c r="L4215" s="7">
        <v>7.931</v>
      </c>
      <c r="M4215" s="7" t="str" cm="1">
        <f t="array" ref="M4215">_xlfn.IFS(L4215&gt;9,"Above Average",L4215&lt;8,"Below Average",TRUE,"Average")</f>
        <v>Below Average</v>
      </c>
    </row>
    <row r="4216" spans="1:13" x14ac:dyDescent="0.3">
      <c r="A4216">
        <v>30</v>
      </c>
      <c r="B4216" s="21">
        <v>40683</v>
      </c>
      <c r="C4216" s="21" t="str">
        <f t="shared" si="65"/>
        <v>May</v>
      </c>
      <c r="D4216" s="6">
        <v>435102.2</v>
      </c>
      <c r="E4216" t="s">
        <v>155</v>
      </c>
      <c r="F4216" s="5">
        <v>68.36</v>
      </c>
      <c r="G4216" s="5" t="str" cm="1">
        <f t="array" ref="G4216">_xlfn.IFS(F4216&gt;=86,"Hot Week (More Than 85°F)",F4216&lt;50,"Cold Week (Less Than 50°F)",TRUE,"Normal Week")</f>
        <v>Normal Week</v>
      </c>
      <c r="H4216" s="2">
        <v>3.907</v>
      </c>
      <c r="I4216" s="2" t="str" cm="1">
        <f t="array" ref="I4216">_xlfn.IFS(H4216&gt;3.5,"Above Average",H4216&lt;3,"Below Average",TRUE,"Average")</f>
        <v>Above Average</v>
      </c>
      <c r="J4216" s="1">
        <v>215.38347780000001</v>
      </c>
      <c r="K4216" s="1" t="str" cm="1">
        <f t="array" ref="K4216">_xlfn.IFS(J4216&gt;200,"Above Average",J4216&lt;155,"Below Average",TRUE,"Average")</f>
        <v>Above Average</v>
      </c>
      <c r="L4216" s="7">
        <v>7.931</v>
      </c>
      <c r="M4216" s="7" t="str" cm="1">
        <f t="array" ref="M4216">_xlfn.IFS(L4216&gt;9,"Above Average",L4216&lt;8,"Below Average",TRUE,"Average")</f>
        <v>Below Average</v>
      </c>
    </row>
    <row r="4217" spans="1:13" x14ac:dyDescent="0.3">
      <c r="A4217">
        <v>30</v>
      </c>
      <c r="B4217" s="21">
        <v>40690</v>
      </c>
      <c r="C4217" s="21" t="str">
        <f t="shared" si="65"/>
        <v>May</v>
      </c>
      <c r="D4217" s="6">
        <v>429305.82</v>
      </c>
      <c r="E4217" t="s">
        <v>155</v>
      </c>
      <c r="F4217" s="5">
        <v>76.86</v>
      </c>
      <c r="G4217" s="5" t="str" cm="1">
        <f t="array" ref="G4217">_xlfn.IFS(F4217&gt;=86,"Hot Week (More Than 85°F)",F4217&lt;50,"Cold Week (Less Than 50°F)",TRUE,"Normal Week")</f>
        <v>Normal Week</v>
      </c>
      <c r="H4217" s="2">
        <v>3.786</v>
      </c>
      <c r="I4217" s="2" t="str" cm="1">
        <f t="array" ref="I4217">_xlfn.IFS(H4217&gt;3.5,"Above Average",H4217&lt;3,"Below Average",TRUE,"Average")</f>
        <v>Above Average</v>
      </c>
      <c r="J4217" s="1">
        <v>215.15448219999999</v>
      </c>
      <c r="K4217" s="1" t="str" cm="1">
        <f t="array" ref="K4217">_xlfn.IFS(J4217&gt;200,"Above Average",J4217&lt;155,"Below Average",TRUE,"Average")</f>
        <v>Above Average</v>
      </c>
      <c r="L4217" s="7">
        <v>7.931</v>
      </c>
      <c r="M4217" s="7" t="str" cm="1">
        <f t="array" ref="M4217">_xlfn.IFS(L4217&gt;9,"Above Average",L4217&lt;8,"Below Average",TRUE,"Average")</f>
        <v>Below Average</v>
      </c>
    </row>
    <row r="4218" spans="1:13" x14ac:dyDescent="0.3">
      <c r="A4218">
        <v>30</v>
      </c>
      <c r="B4218" s="21">
        <v>40697</v>
      </c>
      <c r="C4218" s="21" t="str">
        <f t="shared" si="65"/>
        <v>Jun</v>
      </c>
      <c r="D4218" s="6">
        <v>432808.48</v>
      </c>
      <c r="E4218" t="s">
        <v>155</v>
      </c>
      <c r="F4218" s="5">
        <v>83.82</v>
      </c>
      <c r="G4218" s="5" t="str" cm="1">
        <f t="array" ref="G4218">_xlfn.IFS(F4218&gt;=86,"Hot Week (More Than 85°F)",F4218&lt;50,"Cold Week (Less Than 50°F)",TRUE,"Normal Week")</f>
        <v>Normal Week</v>
      </c>
      <c r="H4218" s="2">
        <v>3.6989999999999998</v>
      </c>
      <c r="I4218" s="2" t="str" cm="1">
        <f t="array" ref="I4218">_xlfn.IFS(H4218&gt;3.5,"Above Average",H4218&lt;3,"Below Average",TRUE,"Average")</f>
        <v>Above Average</v>
      </c>
      <c r="J4218" s="1">
        <v>214.92548650000001</v>
      </c>
      <c r="K4218" s="1" t="str" cm="1">
        <f t="array" ref="K4218">_xlfn.IFS(J4218&gt;200,"Above Average",J4218&lt;155,"Below Average",TRUE,"Average")</f>
        <v>Above Average</v>
      </c>
      <c r="L4218" s="7">
        <v>7.931</v>
      </c>
      <c r="M4218" s="7" t="str" cm="1">
        <f t="array" ref="M4218">_xlfn.IFS(L4218&gt;9,"Above Average",L4218&lt;8,"Below Average",TRUE,"Average")</f>
        <v>Below Average</v>
      </c>
    </row>
    <row r="4219" spans="1:13" x14ac:dyDescent="0.3">
      <c r="A4219">
        <v>30</v>
      </c>
      <c r="B4219" s="21">
        <v>40704</v>
      </c>
      <c r="C4219" s="21" t="str">
        <f t="shared" si="65"/>
        <v>Jun</v>
      </c>
      <c r="D4219" s="6">
        <v>424697.05</v>
      </c>
      <c r="E4219" t="s">
        <v>155</v>
      </c>
      <c r="F4219" s="5">
        <v>84.71</v>
      </c>
      <c r="G4219" s="5" t="str" cm="1">
        <f t="array" ref="G4219">_xlfn.IFS(F4219&gt;=86,"Hot Week (More Than 85°F)",F4219&lt;50,"Cold Week (Less Than 50°F)",TRUE,"Normal Week")</f>
        <v>Normal Week</v>
      </c>
      <c r="H4219" s="2">
        <v>3.6480000000000001</v>
      </c>
      <c r="I4219" s="2" t="str" cm="1">
        <f t="array" ref="I4219">_xlfn.IFS(H4219&gt;3.5,"Above Average",H4219&lt;3,"Below Average",TRUE,"Average")</f>
        <v>Above Average</v>
      </c>
      <c r="J4219" s="1">
        <v>214.69649079999999</v>
      </c>
      <c r="K4219" s="1" t="str" cm="1">
        <f t="array" ref="K4219">_xlfn.IFS(J4219&gt;200,"Above Average",J4219&lt;155,"Below Average",TRUE,"Average")</f>
        <v>Above Average</v>
      </c>
      <c r="L4219" s="7">
        <v>7.931</v>
      </c>
      <c r="M4219" s="7" t="str" cm="1">
        <f t="array" ref="M4219">_xlfn.IFS(L4219&gt;9,"Above Average",L4219&lt;8,"Below Average",TRUE,"Average")</f>
        <v>Below Average</v>
      </c>
    </row>
    <row r="4220" spans="1:13" x14ac:dyDescent="0.3">
      <c r="A4220">
        <v>30</v>
      </c>
      <c r="B4220" s="21">
        <v>40711</v>
      </c>
      <c r="C4220" s="21" t="str">
        <f t="shared" si="65"/>
        <v>Jun</v>
      </c>
      <c r="D4220" s="6">
        <v>435481.03</v>
      </c>
      <c r="E4220" t="s">
        <v>155</v>
      </c>
      <c r="F4220" s="5">
        <v>87.54</v>
      </c>
      <c r="G4220" s="5" t="str" cm="1">
        <f t="array" ref="G4220">_xlfn.IFS(F4220&gt;=86,"Hot Week (More Than 85°F)",F4220&lt;50,"Cold Week (Less Than 50°F)",TRUE,"Normal Week")</f>
        <v>Hot Week (More Than 85°F)</v>
      </c>
      <c r="H4220" s="2">
        <v>3.637</v>
      </c>
      <c r="I4220" s="2" t="str" cm="1">
        <f t="array" ref="I4220">_xlfn.IFS(H4220&gt;3.5,"Above Average",H4220&lt;3,"Below Average",TRUE,"Average")</f>
        <v>Above Average</v>
      </c>
      <c r="J4220" s="1">
        <v>214.65135380000001</v>
      </c>
      <c r="K4220" s="1" t="str" cm="1">
        <f t="array" ref="K4220">_xlfn.IFS(J4220&gt;200,"Above Average",J4220&lt;155,"Below Average",TRUE,"Average")</f>
        <v>Above Average</v>
      </c>
      <c r="L4220" s="7">
        <v>7.931</v>
      </c>
      <c r="M4220" s="7" t="str" cm="1">
        <f t="array" ref="M4220">_xlfn.IFS(L4220&gt;9,"Above Average",L4220&lt;8,"Below Average",TRUE,"Average")</f>
        <v>Below Average</v>
      </c>
    </row>
    <row r="4221" spans="1:13" x14ac:dyDescent="0.3">
      <c r="A4221">
        <v>30</v>
      </c>
      <c r="B4221" s="21">
        <v>40718</v>
      </c>
      <c r="C4221" s="21" t="str">
        <f t="shared" si="65"/>
        <v>Jun</v>
      </c>
      <c r="D4221" s="6">
        <v>422715.74</v>
      </c>
      <c r="E4221" t="s">
        <v>155</v>
      </c>
      <c r="F4221" s="5">
        <v>85.72</v>
      </c>
      <c r="G4221" s="5" t="str" cm="1">
        <f t="array" ref="G4221">_xlfn.IFS(F4221&gt;=86,"Hot Week (More Than 85°F)",F4221&lt;50,"Cold Week (Less Than 50°F)",TRUE,"Normal Week")</f>
        <v>Normal Week</v>
      </c>
      <c r="H4221" s="2">
        <v>3.5939999999999999</v>
      </c>
      <c r="I4221" s="2" t="str" cm="1">
        <f t="array" ref="I4221">_xlfn.IFS(H4221&gt;3.5,"Above Average",H4221&lt;3,"Below Average",TRUE,"Average")</f>
        <v>Above Average</v>
      </c>
      <c r="J4221" s="1">
        <v>214.74411079999999</v>
      </c>
      <c r="K4221" s="1" t="str" cm="1">
        <f t="array" ref="K4221">_xlfn.IFS(J4221&gt;200,"Above Average",J4221&lt;155,"Below Average",TRUE,"Average")</f>
        <v>Above Average</v>
      </c>
      <c r="L4221" s="7">
        <v>7.931</v>
      </c>
      <c r="M4221" s="7" t="str" cm="1">
        <f t="array" ref="M4221">_xlfn.IFS(L4221&gt;9,"Above Average",L4221&lt;8,"Below Average",TRUE,"Average")</f>
        <v>Below Average</v>
      </c>
    </row>
    <row r="4222" spans="1:13" x14ac:dyDescent="0.3">
      <c r="A4222">
        <v>30</v>
      </c>
      <c r="B4222" s="21">
        <v>40725</v>
      </c>
      <c r="C4222" s="21" t="str">
        <f t="shared" si="65"/>
        <v>Jul</v>
      </c>
      <c r="D4222" s="6">
        <v>428782.38</v>
      </c>
      <c r="E4222" t="s">
        <v>155</v>
      </c>
      <c r="F4222" s="5">
        <v>87.57</v>
      </c>
      <c r="G4222" s="5" t="str" cm="1">
        <f t="array" ref="G4222">_xlfn.IFS(F4222&gt;=86,"Hot Week (More Than 85°F)",F4222&lt;50,"Cold Week (Less Than 50°F)",TRUE,"Normal Week")</f>
        <v>Hot Week (More Than 85°F)</v>
      </c>
      <c r="H4222" s="2">
        <v>3.524</v>
      </c>
      <c r="I4222" s="2" t="str" cm="1">
        <f t="array" ref="I4222">_xlfn.IFS(H4222&gt;3.5,"Above Average",H4222&lt;3,"Below Average",TRUE,"Average")</f>
        <v>Above Average</v>
      </c>
      <c r="J4222" s="1">
        <v>214.83686779999999</v>
      </c>
      <c r="K4222" s="1" t="str" cm="1">
        <f t="array" ref="K4222">_xlfn.IFS(J4222&gt;200,"Above Average",J4222&lt;155,"Below Average",TRUE,"Average")</f>
        <v>Above Average</v>
      </c>
      <c r="L4222" s="7">
        <v>7.8520000000000003</v>
      </c>
      <c r="M4222" s="7" t="str" cm="1">
        <f t="array" ref="M4222">_xlfn.IFS(L4222&gt;9,"Above Average",L4222&lt;8,"Below Average",TRUE,"Average")</f>
        <v>Below Average</v>
      </c>
    </row>
    <row r="4223" spans="1:13" x14ac:dyDescent="0.3">
      <c r="A4223">
        <v>30</v>
      </c>
      <c r="B4223" s="21">
        <v>40732</v>
      </c>
      <c r="C4223" s="21" t="str">
        <f t="shared" si="65"/>
        <v>Jul</v>
      </c>
      <c r="D4223" s="6">
        <v>419764.37</v>
      </c>
      <c r="E4223" t="s">
        <v>155</v>
      </c>
      <c r="F4223" s="5">
        <v>89.16</v>
      </c>
      <c r="G4223" s="5" t="str" cm="1">
        <f t="array" ref="G4223">_xlfn.IFS(F4223&gt;=86,"Hot Week (More Than 85°F)",F4223&lt;50,"Cold Week (Less Than 50°F)",TRUE,"Normal Week")</f>
        <v>Hot Week (More Than 85°F)</v>
      </c>
      <c r="H4223" s="2">
        <v>3.48</v>
      </c>
      <c r="I4223" s="2" t="str" cm="1">
        <f t="array" ref="I4223">_xlfn.IFS(H4223&gt;3.5,"Above Average",H4223&lt;3,"Below Average",TRUE,"Average")</f>
        <v>Average</v>
      </c>
      <c r="J4223" s="1">
        <v>214.92962489999999</v>
      </c>
      <c r="K4223" s="1" t="str" cm="1">
        <f t="array" ref="K4223">_xlfn.IFS(J4223&gt;200,"Above Average",J4223&lt;155,"Below Average",TRUE,"Average")</f>
        <v>Above Average</v>
      </c>
      <c r="L4223" s="7">
        <v>7.8520000000000003</v>
      </c>
      <c r="M4223" s="7" t="str" cm="1">
        <f t="array" ref="M4223">_xlfn.IFS(L4223&gt;9,"Above Average",L4223&lt;8,"Below Average",TRUE,"Average")</f>
        <v>Below Average</v>
      </c>
    </row>
    <row r="4224" spans="1:13" x14ac:dyDescent="0.3">
      <c r="A4224">
        <v>30</v>
      </c>
      <c r="B4224" s="21">
        <v>40739</v>
      </c>
      <c r="C4224" s="21" t="str">
        <f t="shared" si="65"/>
        <v>Jul</v>
      </c>
      <c r="D4224" s="6">
        <v>420515.63</v>
      </c>
      <c r="E4224" t="s">
        <v>155</v>
      </c>
      <c r="F4224" s="5">
        <v>91.05</v>
      </c>
      <c r="G4224" s="5" t="str" cm="1">
        <f t="array" ref="G4224">_xlfn.IFS(F4224&gt;=86,"Hot Week (More Than 85°F)",F4224&lt;50,"Cold Week (Less Than 50°F)",TRUE,"Normal Week")</f>
        <v>Hot Week (More Than 85°F)</v>
      </c>
      <c r="H4224" s="2">
        <v>3.5750000000000002</v>
      </c>
      <c r="I4224" s="2" t="str" cm="1">
        <f t="array" ref="I4224">_xlfn.IFS(H4224&gt;3.5,"Above Average",H4224&lt;3,"Below Average",TRUE,"Average")</f>
        <v>Above Average</v>
      </c>
      <c r="J4224" s="1">
        <v>215.01344259999999</v>
      </c>
      <c r="K4224" s="1" t="str" cm="1">
        <f t="array" ref="K4224">_xlfn.IFS(J4224&gt;200,"Above Average",J4224&lt;155,"Below Average",TRUE,"Average")</f>
        <v>Above Average</v>
      </c>
      <c r="L4224" s="7">
        <v>7.8520000000000003</v>
      </c>
      <c r="M4224" s="7" t="str" cm="1">
        <f t="array" ref="M4224">_xlfn.IFS(L4224&gt;9,"Above Average",L4224&lt;8,"Below Average",TRUE,"Average")</f>
        <v>Below Average</v>
      </c>
    </row>
    <row r="4225" spans="1:13" x14ac:dyDescent="0.3">
      <c r="A4225">
        <v>30</v>
      </c>
      <c r="B4225" s="21">
        <v>40746</v>
      </c>
      <c r="C4225" s="21" t="str">
        <f t="shared" si="65"/>
        <v>Jul</v>
      </c>
      <c r="D4225" s="6">
        <v>423441.76</v>
      </c>
      <c r="E4225" t="s">
        <v>155</v>
      </c>
      <c r="F4225" s="5">
        <v>90.27</v>
      </c>
      <c r="G4225" s="5" t="str" cm="1">
        <f t="array" ref="G4225">_xlfn.IFS(F4225&gt;=86,"Hot Week (More Than 85°F)",F4225&lt;50,"Cold Week (Less Than 50°F)",TRUE,"Normal Week")</f>
        <v>Hot Week (More Than 85°F)</v>
      </c>
      <c r="H4225" s="2">
        <v>3.6509999999999998</v>
      </c>
      <c r="I4225" s="2" t="str" cm="1">
        <f t="array" ref="I4225">_xlfn.IFS(H4225&gt;3.5,"Above Average",H4225&lt;3,"Below Average",TRUE,"Average")</f>
        <v>Above Average</v>
      </c>
      <c r="J4225" s="1">
        <v>215.0749122</v>
      </c>
      <c r="K4225" s="1" t="str" cm="1">
        <f t="array" ref="K4225">_xlfn.IFS(J4225&gt;200,"Above Average",J4225&lt;155,"Below Average",TRUE,"Average")</f>
        <v>Above Average</v>
      </c>
      <c r="L4225" s="7">
        <v>7.8520000000000003</v>
      </c>
      <c r="M4225" s="7" t="str" cm="1">
        <f t="array" ref="M4225">_xlfn.IFS(L4225&gt;9,"Above Average",L4225&lt;8,"Below Average",TRUE,"Average")</f>
        <v>Below Average</v>
      </c>
    </row>
    <row r="4226" spans="1:13" x14ac:dyDescent="0.3">
      <c r="A4226">
        <v>30</v>
      </c>
      <c r="B4226" s="21">
        <v>40753</v>
      </c>
      <c r="C4226" s="21" t="str">
        <f t="shared" ref="C4226:C4289" si="66">TEXT(B4226, "mmm")</f>
        <v>Jul</v>
      </c>
      <c r="D4226" s="6">
        <v>414245.96</v>
      </c>
      <c r="E4226" t="s">
        <v>155</v>
      </c>
      <c r="F4226" s="5">
        <v>91.56</v>
      </c>
      <c r="G4226" s="5" t="str" cm="1">
        <f t="array" ref="G4226">_xlfn.IFS(F4226&gt;=86,"Hot Week (More Than 85°F)",F4226&lt;50,"Cold Week (Less Than 50°F)",TRUE,"Normal Week")</f>
        <v>Hot Week (More Than 85°F)</v>
      </c>
      <c r="H4226" s="2">
        <v>3.6819999999999999</v>
      </c>
      <c r="I4226" s="2" t="str" cm="1">
        <f t="array" ref="I4226">_xlfn.IFS(H4226&gt;3.5,"Above Average",H4226&lt;3,"Below Average",TRUE,"Average")</f>
        <v>Above Average</v>
      </c>
      <c r="J4226" s="1">
        <v>215.1363819</v>
      </c>
      <c r="K4226" s="1" t="str" cm="1">
        <f t="array" ref="K4226">_xlfn.IFS(J4226&gt;200,"Above Average",J4226&lt;155,"Below Average",TRUE,"Average")</f>
        <v>Above Average</v>
      </c>
      <c r="L4226" s="7">
        <v>7.8520000000000003</v>
      </c>
      <c r="M4226" s="7" t="str" cm="1">
        <f t="array" ref="M4226">_xlfn.IFS(L4226&gt;9,"Above Average",L4226&lt;8,"Below Average",TRUE,"Average")</f>
        <v>Below Average</v>
      </c>
    </row>
    <row r="4227" spans="1:13" x14ac:dyDescent="0.3">
      <c r="A4227">
        <v>30</v>
      </c>
      <c r="B4227" s="21">
        <v>40760</v>
      </c>
      <c r="C4227" s="21" t="str">
        <f t="shared" si="66"/>
        <v>Aug</v>
      </c>
      <c r="D4227" s="6">
        <v>431798.64</v>
      </c>
      <c r="E4227" t="s">
        <v>155</v>
      </c>
      <c r="F4227" s="5">
        <v>94.22</v>
      </c>
      <c r="G4227" s="5" t="str" cm="1">
        <f t="array" ref="G4227">_xlfn.IFS(F4227&gt;=86,"Hot Week (More Than 85°F)",F4227&lt;50,"Cold Week (Less Than 50°F)",TRUE,"Normal Week")</f>
        <v>Hot Week (More Than 85°F)</v>
      </c>
      <c r="H4227" s="2">
        <v>3.6840000000000002</v>
      </c>
      <c r="I4227" s="2" t="str" cm="1">
        <f t="array" ref="I4227">_xlfn.IFS(H4227&gt;3.5,"Above Average",H4227&lt;3,"Below Average",TRUE,"Average")</f>
        <v>Above Average</v>
      </c>
      <c r="J4227" s="1">
        <v>215.19785150000001</v>
      </c>
      <c r="K4227" s="1" t="str" cm="1">
        <f t="array" ref="K4227">_xlfn.IFS(J4227&gt;200,"Above Average",J4227&lt;155,"Below Average",TRUE,"Average")</f>
        <v>Above Average</v>
      </c>
      <c r="L4227" s="7">
        <v>7.8520000000000003</v>
      </c>
      <c r="M4227" s="7" t="str" cm="1">
        <f t="array" ref="M4227">_xlfn.IFS(L4227&gt;9,"Above Average",L4227&lt;8,"Below Average",TRUE,"Average")</f>
        <v>Below Average</v>
      </c>
    </row>
    <row r="4228" spans="1:13" x14ac:dyDescent="0.3">
      <c r="A4228">
        <v>30</v>
      </c>
      <c r="B4228" s="21">
        <v>40767</v>
      </c>
      <c r="C4228" s="21" t="str">
        <f t="shared" si="66"/>
        <v>Aug</v>
      </c>
      <c r="D4228" s="6">
        <v>412224.67</v>
      </c>
      <c r="E4228" t="s">
        <v>155</v>
      </c>
      <c r="F4228" s="5">
        <v>92.32</v>
      </c>
      <c r="G4228" s="5" t="str" cm="1">
        <f t="array" ref="G4228">_xlfn.IFS(F4228&gt;=86,"Hot Week (More Than 85°F)",F4228&lt;50,"Cold Week (Less Than 50°F)",TRUE,"Normal Week")</f>
        <v>Hot Week (More Than 85°F)</v>
      </c>
      <c r="H4228" s="2">
        <v>3.6379999999999999</v>
      </c>
      <c r="I4228" s="2" t="str" cm="1">
        <f t="array" ref="I4228">_xlfn.IFS(H4228&gt;3.5,"Above Average",H4228&lt;3,"Below Average",TRUE,"Average")</f>
        <v>Above Average</v>
      </c>
      <c r="J4228" s="1">
        <v>215.25932109999999</v>
      </c>
      <c r="K4228" s="1" t="str" cm="1">
        <f t="array" ref="K4228">_xlfn.IFS(J4228&gt;200,"Above Average",J4228&lt;155,"Below Average",TRUE,"Average")</f>
        <v>Above Average</v>
      </c>
      <c r="L4228" s="7">
        <v>7.8520000000000003</v>
      </c>
      <c r="M4228" s="7" t="str" cm="1">
        <f t="array" ref="M4228">_xlfn.IFS(L4228&gt;9,"Above Average",L4228&lt;8,"Below Average",TRUE,"Average")</f>
        <v>Below Average</v>
      </c>
    </row>
    <row r="4229" spans="1:13" x14ac:dyDescent="0.3">
      <c r="A4229">
        <v>30</v>
      </c>
      <c r="B4229" s="21">
        <v>40774</v>
      </c>
      <c r="C4229" s="21" t="str">
        <f t="shared" si="66"/>
        <v>Aug</v>
      </c>
      <c r="D4229" s="6">
        <v>414450.61</v>
      </c>
      <c r="E4229" t="s">
        <v>155</v>
      </c>
      <c r="F4229" s="5">
        <v>90.11</v>
      </c>
      <c r="G4229" s="5" t="str" cm="1">
        <f t="array" ref="G4229">_xlfn.IFS(F4229&gt;=86,"Hot Week (More Than 85°F)",F4229&lt;50,"Cold Week (Less Than 50°F)",TRUE,"Normal Week")</f>
        <v>Hot Week (More Than 85°F)</v>
      </c>
      <c r="H4229" s="2">
        <v>3.5539999999999998</v>
      </c>
      <c r="I4229" s="2" t="str" cm="1">
        <f t="array" ref="I4229">_xlfn.IFS(H4229&gt;3.5,"Above Average",H4229&lt;3,"Below Average",TRUE,"Average")</f>
        <v>Above Average</v>
      </c>
      <c r="J4229" s="1">
        <v>215.3229307</v>
      </c>
      <c r="K4229" s="1" t="str" cm="1">
        <f t="array" ref="K4229">_xlfn.IFS(J4229&gt;200,"Above Average",J4229&lt;155,"Below Average",TRUE,"Average")</f>
        <v>Above Average</v>
      </c>
      <c r="L4229" s="7">
        <v>7.8520000000000003</v>
      </c>
      <c r="M4229" s="7" t="str" cm="1">
        <f t="array" ref="M4229">_xlfn.IFS(L4229&gt;9,"Above Average",L4229&lt;8,"Below Average",TRUE,"Average")</f>
        <v>Below Average</v>
      </c>
    </row>
    <row r="4230" spans="1:13" x14ac:dyDescent="0.3">
      <c r="A4230">
        <v>30</v>
      </c>
      <c r="B4230" s="21">
        <v>40781</v>
      </c>
      <c r="C4230" s="21" t="str">
        <f t="shared" si="66"/>
        <v>Aug</v>
      </c>
      <c r="D4230" s="6">
        <v>387944.83</v>
      </c>
      <c r="E4230" t="s">
        <v>155</v>
      </c>
      <c r="F4230" s="5">
        <v>92.07</v>
      </c>
      <c r="G4230" s="5" t="str" cm="1">
        <f t="array" ref="G4230">_xlfn.IFS(F4230&gt;=86,"Hot Week (More Than 85°F)",F4230&lt;50,"Cold Week (Less Than 50°F)",TRUE,"Normal Week")</f>
        <v>Hot Week (More Than 85°F)</v>
      </c>
      <c r="H4230" s="2">
        <v>3.5230000000000001</v>
      </c>
      <c r="I4230" s="2" t="str" cm="1">
        <f t="array" ref="I4230">_xlfn.IFS(H4230&gt;3.5,"Above Average",H4230&lt;3,"Below Average",TRUE,"Average")</f>
        <v>Above Average</v>
      </c>
      <c r="J4230" s="1">
        <v>215.386897</v>
      </c>
      <c r="K4230" s="1" t="str" cm="1">
        <f t="array" ref="K4230">_xlfn.IFS(J4230&gt;200,"Above Average",J4230&lt;155,"Below Average",TRUE,"Average")</f>
        <v>Above Average</v>
      </c>
      <c r="L4230" s="7">
        <v>7.8520000000000003</v>
      </c>
      <c r="M4230" s="7" t="str" cm="1">
        <f t="array" ref="M4230">_xlfn.IFS(L4230&gt;9,"Above Average",L4230&lt;8,"Below Average",TRUE,"Average")</f>
        <v>Below Average</v>
      </c>
    </row>
    <row r="4231" spans="1:13" x14ac:dyDescent="0.3">
      <c r="A4231">
        <v>30</v>
      </c>
      <c r="B4231" s="21">
        <v>40788</v>
      </c>
      <c r="C4231" s="21" t="str">
        <f t="shared" si="66"/>
        <v>Sep</v>
      </c>
      <c r="D4231" s="6">
        <v>369722.32</v>
      </c>
      <c r="E4231" t="s">
        <v>155</v>
      </c>
      <c r="F4231" s="5">
        <v>91.94</v>
      </c>
      <c r="G4231" s="5" t="str" cm="1">
        <f t="array" ref="G4231">_xlfn.IFS(F4231&gt;=86,"Hot Week (More Than 85°F)",F4231&lt;50,"Cold Week (Less Than 50°F)",TRUE,"Normal Week")</f>
        <v>Hot Week (More Than 85°F)</v>
      </c>
      <c r="H4231" s="2">
        <v>3.5329999999999999</v>
      </c>
      <c r="I4231" s="2" t="str" cm="1">
        <f t="array" ref="I4231">_xlfn.IFS(H4231&gt;3.5,"Above Average",H4231&lt;3,"Below Average",TRUE,"Average")</f>
        <v>Above Average</v>
      </c>
      <c r="J4231" s="1">
        <v>215.45086319999999</v>
      </c>
      <c r="K4231" s="1" t="str" cm="1">
        <f t="array" ref="K4231">_xlfn.IFS(J4231&gt;200,"Above Average",J4231&lt;155,"Below Average",TRUE,"Average")</f>
        <v>Above Average</v>
      </c>
      <c r="L4231" s="7">
        <v>7.8520000000000003</v>
      </c>
      <c r="M4231" s="7" t="str" cm="1">
        <f t="array" ref="M4231">_xlfn.IFS(L4231&gt;9,"Above Average",L4231&lt;8,"Below Average",TRUE,"Average")</f>
        <v>Below Average</v>
      </c>
    </row>
    <row r="4232" spans="1:13" x14ac:dyDescent="0.3">
      <c r="A4232">
        <v>30</v>
      </c>
      <c r="B4232" s="21">
        <v>40795</v>
      </c>
      <c r="C4232" s="21" t="str">
        <f t="shared" si="66"/>
        <v>Sep</v>
      </c>
      <c r="D4232" s="6">
        <v>370897.82</v>
      </c>
      <c r="E4232" t="s">
        <v>156</v>
      </c>
      <c r="F4232" s="5">
        <v>78.87</v>
      </c>
      <c r="G4232" s="5" t="str" cm="1">
        <f t="array" ref="G4232">_xlfn.IFS(F4232&gt;=86,"Hot Week (More Than 85°F)",F4232&lt;50,"Cold Week (Less Than 50°F)",TRUE,"Normal Week")</f>
        <v>Normal Week</v>
      </c>
      <c r="H4232" s="2">
        <v>3.5459999999999998</v>
      </c>
      <c r="I4232" s="2" t="str" cm="1">
        <f t="array" ref="I4232">_xlfn.IFS(H4232&gt;3.5,"Above Average",H4232&lt;3,"Below Average",TRUE,"Average")</f>
        <v>Above Average</v>
      </c>
      <c r="J4232" s="1">
        <v>215.51482949999999</v>
      </c>
      <c r="K4232" s="1" t="str" cm="1">
        <f t="array" ref="K4232">_xlfn.IFS(J4232&gt;200,"Above Average",J4232&lt;155,"Below Average",TRUE,"Average")</f>
        <v>Above Average</v>
      </c>
      <c r="L4232" s="7">
        <v>7.8520000000000003</v>
      </c>
      <c r="M4232" s="7" t="str" cm="1">
        <f t="array" ref="M4232">_xlfn.IFS(L4232&gt;9,"Above Average",L4232&lt;8,"Below Average",TRUE,"Average")</f>
        <v>Below Average</v>
      </c>
    </row>
    <row r="4233" spans="1:13" x14ac:dyDescent="0.3">
      <c r="A4233">
        <v>30</v>
      </c>
      <c r="B4233" s="21">
        <v>40802</v>
      </c>
      <c r="C4233" s="21" t="str">
        <f t="shared" si="66"/>
        <v>Sep</v>
      </c>
      <c r="D4233" s="6">
        <v>382914.66</v>
      </c>
      <c r="E4233" t="s">
        <v>155</v>
      </c>
      <c r="F4233" s="5">
        <v>80.62</v>
      </c>
      <c r="G4233" s="5" t="str" cm="1">
        <f t="array" ref="G4233">_xlfn.IFS(F4233&gt;=86,"Hot Week (More Than 85°F)",F4233&lt;50,"Cold Week (Less Than 50°F)",TRUE,"Normal Week")</f>
        <v>Normal Week</v>
      </c>
      <c r="H4233" s="2">
        <v>3.5259999999999998</v>
      </c>
      <c r="I4233" s="2" t="str" cm="1">
        <f t="array" ref="I4233">_xlfn.IFS(H4233&gt;3.5,"Above Average",H4233&lt;3,"Below Average",TRUE,"Average")</f>
        <v>Above Average</v>
      </c>
      <c r="J4233" s="1">
        <v>215.6944378</v>
      </c>
      <c r="K4233" s="1" t="str" cm="1">
        <f t="array" ref="K4233">_xlfn.IFS(J4233&gt;200,"Above Average",J4233&lt;155,"Below Average",TRUE,"Average")</f>
        <v>Above Average</v>
      </c>
      <c r="L4233" s="7">
        <v>7.8520000000000003</v>
      </c>
      <c r="M4233" s="7" t="str" cm="1">
        <f t="array" ref="M4233">_xlfn.IFS(L4233&gt;9,"Above Average",L4233&lt;8,"Below Average",TRUE,"Average")</f>
        <v>Below Average</v>
      </c>
    </row>
    <row r="4234" spans="1:13" x14ac:dyDescent="0.3">
      <c r="A4234">
        <v>30</v>
      </c>
      <c r="B4234" s="21">
        <v>40809</v>
      </c>
      <c r="C4234" s="21" t="str">
        <f t="shared" si="66"/>
        <v>Sep</v>
      </c>
      <c r="D4234" s="6">
        <v>391837.56</v>
      </c>
      <c r="E4234" t="s">
        <v>155</v>
      </c>
      <c r="F4234" s="5">
        <v>75.680000000000007</v>
      </c>
      <c r="G4234" s="5" t="str" cm="1">
        <f t="array" ref="G4234">_xlfn.IFS(F4234&gt;=86,"Hot Week (More Than 85°F)",F4234&lt;50,"Cold Week (Less Than 50°F)",TRUE,"Normal Week")</f>
        <v>Normal Week</v>
      </c>
      <c r="H4234" s="2">
        <v>3.4670000000000001</v>
      </c>
      <c r="I4234" s="2" t="str" cm="1">
        <f t="array" ref="I4234">_xlfn.IFS(H4234&gt;3.5,"Above Average",H4234&lt;3,"Below Average",TRUE,"Average")</f>
        <v>Average</v>
      </c>
      <c r="J4234" s="1">
        <v>216.02823559999999</v>
      </c>
      <c r="K4234" s="1" t="str" cm="1">
        <f t="array" ref="K4234">_xlfn.IFS(J4234&gt;200,"Above Average",J4234&lt;155,"Below Average",TRUE,"Average")</f>
        <v>Above Average</v>
      </c>
      <c r="L4234" s="7">
        <v>7.8520000000000003</v>
      </c>
      <c r="M4234" s="7" t="str" cm="1">
        <f t="array" ref="M4234">_xlfn.IFS(L4234&gt;9,"Above Average",L4234&lt;8,"Below Average",TRUE,"Average")</f>
        <v>Below Average</v>
      </c>
    </row>
    <row r="4235" spans="1:13" x14ac:dyDescent="0.3">
      <c r="A4235">
        <v>30</v>
      </c>
      <c r="B4235" s="21">
        <v>40816</v>
      </c>
      <c r="C4235" s="21" t="str">
        <f t="shared" si="66"/>
        <v>Sep</v>
      </c>
      <c r="D4235" s="6">
        <v>387001.13</v>
      </c>
      <c r="E4235" t="s">
        <v>155</v>
      </c>
      <c r="F4235" s="5">
        <v>78.91</v>
      </c>
      <c r="G4235" s="5" t="str" cm="1">
        <f t="array" ref="G4235">_xlfn.IFS(F4235&gt;=86,"Hot Week (More Than 85°F)",F4235&lt;50,"Cold Week (Less Than 50°F)",TRUE,"Normal Week")</f>
        <v>Normal Week</v>
      </c>
      <c r="H4235" s="2">
        <v>3.355</v>
      </c>
      <c r="I4235" s="2" t="str" cm="1">
        <f t="array" ref="I4235">_xlfn.IFS(H4235&gt;3.5,"Above Average",H4235&lt;3,"Below Average",TRUE,"Average")</f>
        <v>Average</v>
      </c>
      <c r="J4235" s="1">
        <v>216.36203330000001</v>
      </c>
      <c r="K4235" s="1" t="str" cm="1">
        <f t="array" ref="K4235">_xlfn.IFS(J4235&gt;200,"Above Average",J4235&lt;155,"Below Average",TRUE,"Average")</f>
        <v>Above Average</v>
      </c>
      <c r="L4235" s="7">
        <v>7.8520000000000003</v>
      </c>
      <c r="M4235" s="7" t="str" cm="1">
        <f t="array" ref="M4235">_xlfn.IFS(L4235&gt;9,"Above Average",L4235&lt;8,"Below Average",TRUE,"Average")</f>
        <v>Below Average</v>
      </c>
    </row>
    <row r="4236" spans="1:13" x14ac:dyDescent="0.3">
      <c r="A4236">
        <v>30</v>
      </c>
      <c r="B4236" s="21">
        <v>40823</v>
      </c>
      <c r="C4236" s="21" t="str">
        <f t="shared" si="66"/>
        <v>Oct</v>
      </c>
      <c r="D4236" s="6">
        <v>417528.26</v>
      </c>
      <c r="E4236" t="s">
        <v>155</v>
      </c>
      <c r="F4236" s="5">
        <v>71.64</v>
      </c>
      <c r="G4236" s="5" t="str" cm="1">
        <f t="array" ref="G4236">_xlfn.IFS(F4236&gt;=86,"Hot Week (More Than 85°F)",F4236&lt;50,"Cold Week (Less Than 50°F)",TRUE,"Normal Week")</f>
        <v>Normal Week</v>
      </c>
      <c r="H4236" s="2">
        <v>3.2850000000000001</v>
      </c>
      <c r="I4236" s="2" t="str" cm="1">
        <f t="array" ref="I4236">_xlfn.IFS(H4236&gt;3.5,"Above Average",H4236&lt;3,"Below Average",TRUE,"Average")</f>
        <v>Average</v>
      </c>
      <c r="J4236" s="1">
        <v>216.69583109999999</v>
      </c>
      <c r="K4236" s="1" t="str" cm="1">
        <f t="array" ref="K4236">_xlfn.IFS(J4236&gt;200,"Above Average",J4236&lt;155,"Below Average",TRUE,"Average")</f>
        <v>Above Average</v>
      </c>
      <c r="L4236" s="7">
        <v>7.4409999999999998</v>
      </c>
      <c r="M4236" s="7" t="str" cm="1">
        <f t="array" ref="M4236">_xlfn.IFS(L4236&gt;9,"Above Average",L4236&lt;8,"Below Average",TRUE,"Average")</f>
        <v>Below Average</v>
      </c>
    </row>
    <row r="4237" spans="1:13" x14ac:dyDescent="0.3">
      <c r="A4237">
        <v>30</v>
      </c>
      <c r="B4237" s="21">
        <v>40830</v>
      </c>
      <c r="C4237" s="21" t="str">
        <f t="shared" si="66"/>
        <v>Oct</v>
      </c>
      <c r="D4237" s="6">
        <v>410711.99</v>
      </c>
      <c r="E4237" t="s">
        <v>155</v>
      </c>
      <c r="F4237" s="5">
        <v>69.790000000000006</v>
      </c>
      <c r="G4237" s="5" t="str" cm="1">
        <f t="array" ref="G4237">_xlfn.IFS(F4237&gt;=86,"Hot Week (More Than 85°F)",F4237&lt;50,"Cold Week (Less Than 50°F)",TRUE,"Normal Week")</f>
        <v>Normal Week</v>
      </c>
      <c r="H4237" s="2">
        <v>3.274</v>
      </c>
      <c r="I4237" s="2" t="str" cm="1">
        <f t="array" ref="I4237">_xlfn.IFS(H4237&gt;3.5,"Above Average",H4237&lt;3,"Below Average",TRUE,"Average")</f>
        <v>Average</v>
      </c>
      <c r="J4237" s="1">
        <v>217.0048261</v>
      </c>
      <c r="K4237" s="1" t="str" cm="1">
        <f t="array" ref="K4237">_xlfn.IFS(J4237&gt;200,"Above Average",J4237&lt;155,"Below Average",TRUE,"Average")</f>
        <v>Above Average</v>
      </c>
      <c r="L4237" s="7">
        <v>7.4409999999999998</v>
      </c>
      <c r="M4237" s="7" t="str" cm="1">
        <f t="array" ref="M4237">_xlfn.IFS(L4237&gt;9,"Above Average",L4237&lt;8,"Below Average",TRUE,"Average")</f>
        <v>Below Average</v>
      </c>
    </row>
    <row r="4238" spans="1:13" x14ac:dyDescent="0.3">
      <c r="A4238">
        <v>30</v>
      </c>
      <c r="B4238" s="21">
        <v>40837</v>
      </c>
      <c r="C4238" s="21" t="str">
        <f t="shared" si="66"/>
        <v>Oct</v>
      </c>
      <c r="D4238" s="6">
        <v>428958.53</v>
      </c>
      <c r="E4238" t="s">
        <v>155</v>
      </c>
      <c r="F4238" s="5">
        <v>65.16</v>
      </c>
      <c r="G4238" s="5" t="str" cm="1">
        <f t="array" ref="G4238">_xlfn.IFS(F4238&gt;=86,"Hot Week (More Than 85°F)",F4238&lt;50,"Cold Week (Less Than 50°F)",TRUE,"Normal Week")</f>
        <v>Normal Week</v>
      </c>
      <c r="H4238" s="2">
        <v>3.3530000000000002</v>
      </c>
      <c r="I4238" s="2" t="str" cm="1">
        <f t="array" ref="I4238">_xlfn.IFS(H4238&gt;3.5,"Above Average",H4238&lt;3,"Below Average",TRUE,"Average")</f>
        <v>Average</v>
      </c>
      <c r="J4238" s="1">
        <v>217.1650042</v>
      </c>
      <c r="K4238" s="1" t="str" cm="1">
        <f t="array" ref="K4238">_xlfn.IFS(J4238&gt;200,"Above Average",J4238&lt;155,"Below Average",TRUE,"Average")</f>
        <v>Above Average</v>
      </c>
      <c r="L4238" s="7">
        <v>7.4409999999999998</v>
      </c>
      <c r="M4238" s="7" t="str" cm="1">
        <f t="array" ref="M4238">_xlfn.IFS(L4238&gt;9,"Above Average",L4238&lt;8,"Below Average",TRUE,"Average")</f>
        <v>Below Average</v>
      </c>
    </row>
    <row r="4239" spans="1:13" x14ac:dyDescent="0.3">
      <c r="A4239">
        <v>30</v>
      </c>
      <c r="B4239" s="21">
        <v>40844</v>
      </c>
      <c r="C4239" s="21" t="str">
        <f t="shared" si="66"/>
        <v>Oct</v>
      </c>
      <c r="D4239" s="6">
        <v>426151.88</v>
      </c>
      <c r="E4239" t="s">
        <v>155</v>
      </c>
      <c r="F4239" s="5">
        <v>65.459999999999994</v>
      </c>
      <c r="G4239" s="5" t="str" cm="1">
        <f t="array" ref="G4239">_xlfn.IFS(F4239&gt;=86,"Hot Week (More Than 85°F)",F4239&lt;50,"Cold Week (Less Than 50°F)",TRUE,"Normal Week")</f>
        <v>Normal Week</v>
      </c>
      <c r="H4239" s="2">
        <v>3.3719999999999999</v>
      </c>
      <c r="I4239" s="2" t="str" cm="1">
        <f t="array" ref="I4239">_xlfn.IFS(H4239&gt;3.5,"Above Average",H4239&lt;3,"Below Average",TRUE,"Average")</f>
        <v>Average</v>
      </c>
      <c r="J4239" s="1">
        <v>217.32518239999999</v>
      </c>
      <c r="K4239" s="1" t="str" cm="1">
        <f t="array" ref="K4239">_xlfn.IFS(J4239&gt;200,"Above Average",J4239&lt;155,"Below Average",TRUE,"Average")</f>
        <v>Above Average</v>
      </c>
      <c r="L4239" s="7">
        <v>7.4409999999999998</v>
      </c>
      <c r="M4239" s="7" t="str" cm="1">
        <f t="array" ref="M4239">_xlfn.IFS(L4239&gt;9,"Above Average",L4239&lt;8,"Below Average",TRUE,"Average")</f>
        <v>Below Average</v>
      </c>
    </row>
    <row r="4240" spans="1:13" x14ac:dyDescent="0.3">
      <c r="A4240">
        <v>30</v>
      </c>
      <c r="B4240" s="21">
        <v>40851</v>
      </c>
      <c r="C4240" s="21" t="str">
        <f t="shared" si="66"/>
        <v>Nov</v>
      </c>
      <c r="D4240" s="6">
        <v>432359.04</v>
      </c>
      <c r="E4240" t="s">
        <v>155</v>
      </c>
      <c r="F4240" s="5">
        <v>56.01</v>
      </c>
      <c r="G4240" s="5" t="str" cm="1">
        <f t="array" ref="G4240">_xlfn.IFS(F4240&gt;=86,"Hot Week (More Than 85°F)",F4240&lt;50,"Cold Week (Less Than 50°F)",TRUE,"Normal Week")</f>
        <v>Normal Week</v>
      </c>
      <c r="H4240" s="2">
        <v>3.3319999999999999</v>
      </c>
      <c r="I4240" s="2" t="str" cm="1">
        <f t="array" ref="I4240">_xlfn.IFS(H4240&gt;3.5,"Above Average",H4240&lt;3,"Below Average",TRUE,"Average")</f>
        <v>Average</v>
      </c>
      <c r="J4240" s="1">
        <v>217.48536050000001</v>
      </c>
      <c r="K4240" s="1" t="str" cm="1">
        <f t="array" ref="K4240">_xlfn.IFS(J4240&gt;200,"Above Average",J4240&lt;155,"Below Average",TRUE,"Average")</f>
        <v>Above Average</v>
      </c>
      <c r="L4240" s="7">
        <v>7.4409999999999998</v>
      </c>
      <c r="M4240" s="7" t="str" cm="1">
        <f t="array" ref="M4240">_xlfn.IFS(L4240&gt;9,"Above Average",L4240&lt;8,"Below Average",TRUE,"Average")</f>
        <v>Below Average</v>
      </c>
    </row>
    <row r="4241" spans="1:13" x14ac:dyDescent="0.3">
      <c r="A4241">
        <v>30</v>
      </c>
      <c r="B4241" s="21">
        <v>40858</v>
      </c>
      <c r="C4241" s="21" t="str">
        <f t="shared" si="66"/>
        <v>Nov</v>
      </c>
      <c r="D4241" s="6">
        <v>409686.63</v>
      </c>
      <c r="E4241" t="s">
        <v>155</v>
      </c>
      <c r="F4241" s="5">
        <v>59.8</v>
      </c>
      <c r="G4241" s="5" t="str" cm="1">
        <f t="array" ref="G4241">_xlfn.IFS(F4241&gt;=86,"Hot Week (More Than 85°F)",F4241&lt;50,"Cold Week (Less Than 50°F)",TRUE,"Normal Week")</f>
        <v>Normal Week</v>
      </c>
      <c r="H4241" s="2">
        <v>3.2970000000000002</v>
      </c>
      <c r="I4241" s="2" t="str" cm="1">
        <f t="array" ref="I4241">_xlfn.IFS(H4241&gt;3.5,"Above Average",H4241&lt;3,"Below Average",TRUE,"Average")</f>
        <v>Average</v>
      </c>
      <c r="J4241" s="1">
        <v>217.6455387</v>
      </c>
      <c r="K4241" s="1" t="str" cm="1">
        <f t="array" ref="K4241">_xlfn.IFS(J4241&gt;200,"Above Average",J4241&lt;155,"Below Average",TRUE,"Average")</f>
        <v>Above Average</v>
      </c>
      <c r="L4241" s="7">
        <v>7.4409999999999998</v>
      </c>
      <c r="M4241" s="7" t="str" cm="1">
        <f t="array" ref="M4241">_xlfn.IFS(L4241&gt;9,"Above Average",L4241&lt;8,"Below Average",TRUE,"Average")</f>
        <v>Below Average</v>
      </c>
    </row>
    <row r="4242" spans="1:13" x14ac:dyDescent="0.3">
      <c r="A4242">
        <v>30</v>
      </c>
      <c r="B4242" s="21">
        <v>40865</v>
      </c>
      <c r="C4242" s="21" t="str">
        <f t="shared" si="66"/>
        <v>Nov</v>
      </c>
      <c r="D4242" s="6">
        <v>436462.63</v>
      </c>
      <c r="E4242" t="s">
        <v>155</v>
      </c>
      <c r="F4242" s="5">
        <v>61.9</v>
      </c>
      <c r="G4242" s="5" t="str" cm="1">
        <f t="array" ref="G4242">_xlfn.IFS(F4242&gt;=86,"Hot Week (More Than 85°F)",F4242&lt;50,"Cold Week (Less Than 50°F)",TRUE,"Normal Week")</f>
        <v>Normal Week</v>
      </c>
      <c r="H4242" s="2">
        <v>3.3079999999999998</v>
      </c>
      <c r="I4242" s="2" t="str" cm="1">
        <f t="array" ref="I4242">_xlfn.IFS(H4242&gt;3.5,"Above Average",H4242&lt;3,"Below Average",TRUE,"Average")</f>
        <v>Average</v>
      </c>
      <c r="J4242" s="1">
        <v>217.8670218</v>
      </c>
      <c r="K4242" s="1" t="str" cm="1">
        <f t="array" ref="K4242">_xlfn.IFS(J4242&gt;200,"Above Average",J4242&lt;155,"Below Average",TRUE,"Average")</f>
        <v>Above Average</v>
      </c>
      <c r="L4242" s="7">
        <v>7.4409999999999998</v>
      </c>
      <c r="M4242" s="7" t="str" cm="1">
        <f t="array" ref="M4242">_xlfn.IFS(L4242&gt;9,"Above Average",L4242&lt;8,"Below Average",TRUE,"Average")</f>
        <v>Below Average</v>
      </c>
    </row>
    <row r="4243" spans="1:13" x14ac:dyDescent="0.3">
      <c r="A4243">
        <v>30</v>
      </c>
      <c r="B4243" s="21">
        <v>40872</v>
      </c>
      <c r="C4243" s="21" t="str">
        <f t="shared" si="66"/>
        <v>Nov</v>
      </c>
      <c r="D4243" s="6">
        <v>452163.93</v>
      </c>
      <c r="E4243" t="s">
        <v>156</v>
      </c>
      <c r="F4243" s="5">
        <v>56.43</v>
      </c>
      <c r="G4243" s="5" t="str" cm="1">
        <f t="array" ref="G4243">_xlfn.IFS(F4243&gt;=86,"Hot Week (More Than 85°F)",F4243&lt;50,"Cold Week (Less Than 50°F)",TRUE,"Normal Week")</f>
        <v>Normal Week</v>
      </c>
      <c r="H4243" s="2">
        <v>3.2360000000000002</v>
      </c>
      <c r="I4243" s="2" t="str" cm="1">
        <f t="array" ref="I4243">_xlfn.IFS(H4243&gt;3.5,"Above Average",H4243&lt;3,"Below Average",TRUE,"Average")</f>
        <v>Average</v>
      </c>
      <c r="J4243" s="1">
        <v>218.11302689999999</v>
      </c>
      <c r="K4243" s="1" t="str" cm="1">
        <f t="array" ref="K4243">_xlfn.IFS(J4243&gt;200,"Above Average",J4243&lt;155,"Below Average",TRUE,"Average")</f>
        <v>Above Average</v>
      </c>
      <c r="L4243" s="7">
        <v>7.4409999999999998</v>
      </c>
      <c r="M4243" s="7" t="str" cm="1">
        <f t="array" ref="M4243">_xlfn.IFS(L4243&gt;9,"Above Average",L4243&lt;8,"Below Average",TRUE,"Average")</f>
        <v>Below Average</v>
      </c>
    </row>
    <row r="4244" spans="1:13" x14ac:dyDescent="0.3">
      <c r="A4244">
        <v>30</v>
      </c>
      <c r="B4244" s="21">
        <v>40879</v>
      </c>
      <c r="C4244" s="21" t="str">
        <f t="shared" si="66"/>
        <v>Dec</v>
      </c>
      <c r="D4244" s="6">
        <v>412385.75</v>
      </c>
      <c r="E4244" t="s">
        <v>155</v>
      </c>
      <c r="F4244" s="5">
        <v>48.72</v>
      </c>
      <c r="G4244" s="5" t="str" cm="1">
        <f t="array" ref="G4244">_xlfn.IFS(F4244&gt;=86,"Hot Week (More Than 85°F)",F4244&lt;50,"Cold Week (Less Than 50°F)",TRUE,"Normal Week")</f>
        <v>Cold Week (Less Than 50°F)</v>
      </c>
      <c r="H4244" s="2">
        <v>3.1720000000000002</v>
      </c>
      <c r="I4244" s="2" t="str" cm="1">
        <f t="array" ref="I4244">_xlfn.IFS(H4244&gt;3.5,"Above Average",H4244&lt;3,"Below Average",TRUE,"Average")</f>
        <v>Average</v>
      </c>
      <c r="J4244" s="1">
        <v>218.35903189999999</v>
      </c>
      <c r="K4244" s="1" t="str" cm="1">
        <f t="array" ref="K4244">_xlfn.IFS(J4244&gt;200,"Above Average",J4244&lt;155,"Below Average",TRUE,"Average")</f>
        <v>Above Average</v>
      </c>
      <c r="L4244" s="7">
        <v>7.4409999999999998</v>
      </c>
      <c r="M4244" s="7" t="str" cm="1">
        <f t="array" ref="M4244">_xlfn.IFS(L4244&gt;9,"Above Average",L4244&lt;8,"Below Average",TRUE,"Average")</f>
        <v>Below Average</v>
      </c>
    </row>
    <row r="4245" spans="1:13" x14ac:dyDescent="0.3">
      <c r="A4245">
        <v>30</v>
      </c>
      <c r="B4245" s="21">
        <v>40886</v>
      </c>
      <c r="C4245" s="21" t="str">
        <f t="shared" si="66"/>
        <v>Dec</v>
      </c>
      <c r="D4245" s="6">
        <v>436741.02</v>
      </c>
      <c r="E4245" t="s">
        <v>155</v>
      </c>
      <c r="F4245" s="5">
        <v>41.44</v>
      </c>
      <c r="G4245" s="5" t="str" cm="1">
        <f t="array" ref="G4245">_xlfn.IFS(F4245&gt;=86,"Hot Week (More Than 85°F)",F4245&lt;50,"Cold Week (Less Than 50°F)",TRUE,"Normal Week")</f>
        <v>Cold Week (Less Than 50°F)</v>
      </c>
      <c r="H4245" s="2">
        <v>3.1579999999999999</v>
      </c>
      <c r="I4245" s="2" t="str" cm="1">
        <f t="array" ref="I4245">_xlfn.IFS(H4245&gt;3.5,"Above Average",H4245&lt;3,"Below Average",TRUE,"Average")</f>
        <v>Average</v>
      </c>
      <c r="J4245" s="1">
        <v>218.60503700000001</v>
      </c>
      <c r="K4245" s="1" t="str" cm="1">
        <f t="array" ref="K4245">_xlfn.IFS(J4245&gt;200,"Above Average",J4245&lt;155,"Below Average",TRUE,"Average")</f>
        <v>Above Average</v>
      </c>
      <c r="L4245" s="7">
        <v>7.4409999999999998</v>
      </c>
      <c r="M4245" s="7" t="str" cm="1">
        <f t="array" ref="M4245">_xlfn.IFS(L4245&gt;9,"Above Average",L4245&lt;8,"Below Average",TRUE,"Average")</f>
        <v>Below Average</v>
      </c>
    </row>
    <row r="4246" spans="1:13" x14ac:dyDescent="0.3">
      <c r="A4246">
        <v>30</v>
      </c>
      <c r="B4246" s="21">
        <v>40893</v>
      </c>
      <c r="C4246" s="21" t="str">
        <f t="shared" si="66"/>
        <v>Dec</v>
      </c>
      <c r="D4246" s="6">
        <v>441265.08</v>
      </c>
      <c r="E4246" t="s">
        <v>155</v>
      </c>
      <c r="F4246" s="5">
        <v>50.56</v>
      </c>
      <c r="G4246" s="5" t="str" cm="1">
        <f t="array" ref="G4246">_xlfn.IFS(F4246&gt;=86,"Hot Week (More Than 85°F)",F4246&lt;50,"Cold Week (Less Than 50°F)",TRUE,"Normal Week")</f>
        <v>Normal Week</v>
      </c>
      <c r="H4246" s="2">
        <v>3.1589999999999998</v>
      </c>
      <c r="I4246" s="2" t="str" cm="1">
        <f t="array" ref="I4246">_xlfn.IFS(H4246&gt;3.5,"Above Average",H4246&lt;3,"Below Average",TRUE,"Average")</f>
        <v>Average</v>
      </c>
      <c r="J4246" s="1">
        <v>218.8217928</v>
      </c>
      <c r="K4246" s="1" t="str" cm="1">
        <f t="array" ref="K4246">_xlfn.IFS(J4246&gt;200,"Above Average",J4246&lt;155,"Below Average",TRUE,"Average")</f>
        <v>Above Average</v>
      </c>
      <c r="L4246" s="7">
        <v>7.4409999999999998</v>
      </c>
      <c r="M4246" s="7" t="str" cm="1">
        <f t="array" ref="M4246">_xlfn.IFS(L4246&gt;9,"Above Average",L4246&lt;8,"Below Average",TRUE,"Average")</f>
        <v>Below Average</v>
      </c>
    </row>
    <row r="4247" spans="1:13" x14ac:dyDescent="0.3">
      <c r="A4247">
        <v>30</v>
      </c>
      <c r="B4247" s="21">
        <v>40900</v>
      </c>
      <c r="C4247" s="21" t="str">
        <f t="shared" si="66"/>
        <v>Dec</v>
      </c>
      <c r="D4247" s="6">
        <v>492022.68</v>
      </c>
      <c r="E4247" t="s">
        <v>155</v>
      </c>
      <c r="F4247" s="5">
        <v>46.54</v>
      </c>
      <c r="G4247" s="5" t="str" cm="1">
        <f t="array" ref="G4247">_xlfn.IFS(F4247&gt;=86,"Hot Week (More Than 85°F)",F4247&lt;50,"Cold Week (Less Than 50°F)",TRUE,"Normal Week")</f>
        <v>Cold Week (Less Than 50°F)</v>
      </c>
      <c r="H4247" s="2">
        <v>3.1120000000000001</v>
      </c>
      <c r="I4247" s="2" t="str" cm="1">
        <f t="array" ref="I4247">_xlfn.IFS(H4247&gt;3.5,"Above Average",H4247&lt;3,"Below Average",TRUE,"Average")</f>
        <v>Average</v>
      </c>
      <c r="J4247" s="1">
        <v>218.9995495</v>
      </c>
      <c r="K4247" s="1" t="str" cm="1">
        <f t="array" ref="K4247">_xlfn.IFS(J4247&gt;200,"Above Average",J4247&lt;155,"Below Average",TRUE,"Average")</f>
        <v>Above Average</v>
      </c>
      <c r="L4247" s="7">
        <v>7.4409999999999998</v>
      </c>
      <c r="M4247" s="7" t="str" cm="1">
        <f t="array" ref="M4247">_xlfn.IFS(L4247&gt;9,"Above Average",L4247&lt;8,"Below Average",TRUE,"Average")</f>
        <v>Below Average</v>
      </c>
    </row>
    <row r="4248" spans="1:13" x14ac:dyDescent="0.3">
      <c r="A4248">
        <v>30</v>
      </c>
      <c r="B4248" s="21">
        <v>40907</v>
      </c>
      <c r="C4248" s="21" t="str">
        <f t="shared" si="66"/>
        <v>Dec</v>
      </c>
      <c r="D4248" s="6">
        <v>376777.45</v>
      </c>
      <c r="E4248" t="s">
        <v>156</v>
      </c>
      <c r="F4248" s="5">
        <v>45.16</v>
      </c>
      <c r="G4248" s="5" t="str" cm="1">
        <f t="array" ref="G4248">_xlfn.IFS(F4248&gt;=86,"Hot Week (More Than 85°F)",F4248&lt;50,"Cold Week (Less Than 50°F)",TRUE,"Normal Week")</f>
        <v>Cold Week (Less Than 50°F)</v>
      </c>
      <c r="H4248" s="2">
        <v>3.129</v>
      </c>
      <c r="I4248" s="2" t="str" cm="1">
        <f t="array" ref="I4248">_xlfn.IFS(H4248&gt;3.5,"Above Average",H4248&lt;3,"Below Average",TRUE,"Average")</f>
        <v>Average</v>
      </c>
      <c r="J4248" s="1">
        <v>219.1773063</v>
      </c>
      <c r="K4248" s="1" t="str" cm="1">
        <f t="array" ref="K4248">_xlfn.IFS(J4248&gt;200,"Above Average",J4248&lt;155,"Below Average",TRUE,"Average")</f>
        <v>Above Average</v>
      </c>
      <c r="L4248" s="7">
        <v>7.4409999999999998</v>
      </c>
      <c r="M4248" s="7" t="str" cm="1">
        <f t="array" ref="M4248">_xlfn.IFS(L4248&gt;9,"Above Average",L4248&lt;8,"Below Average",TRUE,"Average")</f>
        <v>Below Average</v>
      </c>
    </row>
    <row r="4249" spans="1:13" x14ac:dyDescent="0.3">
      <c r="A4249">
        <v>30</v>
      </c>
      <c r="B4249" s="21">
        <v>40914</v>
      </c>
      <c r="C4249" s="21" t="str">
        <f t="shared" si="66"/>
        <v>Jan</v>
      </c>
      <c r="D4249" s="6">
        <v>457030.86</v>
      </c>
      <c r="E4249" t="s">
        <v>155</v>
      </c>
      <c r="F4249" s="5">
        <v>48.1</v>
      </c>
      <c r="G4249" s="5" t="str" cm="1">
        <f t="array" ref="G4249">_xlfn.IFS(F4249&gt;=86,"Hot Week (More Than 85°F)",F4249&lt;50,"Cold Week (Less Than 50°F)",TRUE,"Normal Week")</f>
        <v>Cold Week (Less Than 50°F)</v>
      </c>
      <c r="H4249" s="2">
        <v>3.157</v>
      </c>
      <c r="I4249" s="2" t="str" cm="1">
        <f t="array" ref="I4249">_xlfn.IFS(H4249&gt;3.5,"Above Average",H4249&lt;3,"Below Average",TRUE,"Average")</f>
        <v>Average</v>
      </c>
      <c r="J4249" s="1">
        <v>219.355063</v>
      </c>
      <c r="K4249" s="1" t="str" cm="1">
        <f t="array" ref="K4249">_xlfn.IFS(J4249&gt;200,"Above Average",J4249&lt;155,"Below Average",TRUE,"Average")</f>
        <v>Above Average</v>
      </c>
      <c r="L4249" s="7">
        <v>7.0570000000000004</v>
      </c>
      <c r="M4249" s="7" t="str" cm="1">
        <f t="array" ref="M4249">_xlfn.IFS(L4249&gt;9,"Above Average",L4249&lt;8,"Below Average",TRUE,"Average")</f>
        <v>Below Average</v>
      </c>
    </row>
    <row r="4250" spans="1:13" x14ac:dyDescent="0.3">
      <c r="A4250">
        <v>30</v>
      </c>
      <c r="B4250" s="21">
        <v>40921</v>
      </c>
      <c r="C4250" s="21" t="str">
        <f t="shared" si="66"/>
        <v>Jan</v>
      </c>
      <c r="D4250" s="6">
        <v>447023.91</v>
      </c>
      <c r="E4250" t="s">
        <v>155</v>
      </c>
      <c r="F4250" s="5">
        <v>45</v>
      </c>
      <c r="G4250" s="5" t="str" cm="1">
        <f t="array" ref="G4250">_xlfn.IFS(F4250&gt;=86,"Hot Week (More Than 85°F)",F4250&lt;50,"Cold Week (Less Than 50°F)",TRUE,"Normal Week")</f>
        <v>Cold Week (Less Than 50°F)</v>
      </c>
      <c r="H4250" s="2">
        <v>3.2610000000000001</v>
      </c>
      <c r="I4250" s="2" t="str" cm="1">
        <f t="array" ref="I4250">_xlfn.IFS(H4250&gt;3.5,"Above Average",H4250&lt;3,"Below Average",TRUE,"Average")</f>
        <v>Average</v>
      </c>
      <c r="J4250" s="1">
        <v>219.5328198</v>
      </c>
      <c r="K4250" s="1" t="str" cm="1">
        <f t="array" ref="K4250">_xlfn.IFS(J4250&gt;200,"Above Average",J4250&lt;155,"Below Average",TRUE,"Average")</f>
        <v>Above Average</v>
      </c>
      <c r="L4250" s="7">
        <v>7.0570000000000004</v>
      </c>
      <c r="M4250" s="7" t="str" cm="1">
        <f t="array" ref="M4250">_xlfn.IFS(L4250&gt;9,"Above Average",L4250&lt;8,"Below Average",TRUE,"Average")</f>
        <v>Below Average</v>
      </c>
    </row>
    <row r="4251" spans="1:13" x14ac:dyDescent="0.3">
      <c r="A4251">
        <v>30</v>
      </c>
      <c r="B4251" s="21">
        <v>40928</v>
      </c>
      <c r="C4251" s="21" t="str">
        <f t="shared" si="66"/>
        <v>Jan</v>
      </c>
      <c r="D4251" s="6">
        <v>438760.62</v>
      </c>
      <c r="E4251" t="s">
        <v>155</v>
      </c>
      <c r="F4251" s="5">
        <v>52.21</v>
      </c>
      <c r="G4251" s="5" t="str" cm="1">
        <f t="array" ref="G4251">_xlfn.IFS(F4251&gt;=86,"Hot Week (More Than 85°F)",F4251&lt;50,"Cold Week (Less Than 50°F)",TRUE,"Normal Week")</f>
        <v>Normal Week</v>
      </c>
      <c r="H4251" s="2">
        <v>3.2679999999999998</v>
      </c>
      <c r="I4251" s="2" t="str" cm="1">
        <f t="array" ref="I4251">_xlfn.IFS(H4251&gt;3.5,"Above Average",H4251&lt;3,"Below Average",TRUE,"Average")</f>
        <v>Average</v>
      </c>
      <c r="J4251" s="1">
        <v>219.6258417</v>
      </c>
      <c r="K4251" s="1" t="str" cm="1">
        <f t="array" ref="K4251">_xlfn.IFS(J4251&gt;200,"Above Average",J4251&lt;155,"Below Average",TRUE,"Average")</f>
        <v>Above Average</v>
      </c>
      <c r="L4251" s="7">
        <v>7.0570000000000004</v>
      </c>
      <c r="M4251" s="7" t="str" cm="1">
        <f t="array" ref="M4251">_xlfn.IFS(L4251&gt;9,"Above Average",L4251&lt;8,"Below Average",TRUE,"Average")</f>
        <v>Below Average</v>
      </c>
    </row>
    <row r="4252" spans="1:13" x14ac:dyDescent="0.3">
      <c r="A4252">
        <v>30</v>
      </c>
      <c r="B4252" s="21">
        <v>40935</v>
      </c>
      <c r="C4252" s="21" t="str">
        <f t="shared" si="66"/>
        <v>Jan</v>
      </c>
      <c r="D4252" s="6">
        <v>433037.66</v>
      </c>
      <c r="E4252" t="s">
        <v>155</v>
      </c>
      <c r="F4252" s="5">
        <v>50.79</v>
      </c>
      <c r="G4252" s="5" t="str" cm="1">
        <f t="array" ref="G4252">_xlfn.IFS(F4252&gt;=86,"Hot Week (More Than 85°F)",F4252&lt;50,"Cold Week (Less Than 50°F)",TRUE,"Normal Week")</f>
        <v>Normal Week</v>
      </c>
      <c r="H4252" s="2">
        <v>3.29</v>
      </c>
      <c r="I4252" s="2" t="str" cm="1">
        <f t="array" ref="I4252">_xlfn.IFS(H4252&gt;3.5,"Above Average",H4252&lt;3,"Below Average",TRUE,"Average")</f>
        <v>Average</v>
      </c>
      <c r="J4252" s="1">
        <v>219.71886359999999</v>
      </c>
      <c r="K4252" s="1" t="str" cm="1">
        <f t="array" ref="K4252">_xlfn.IFS(J4252&gt;200,"Above Average",J4252&lt;155,"Below Average",TRUE,"Average")</f>
        <v>Above Average</v>
      </c>
      <c r="L4252" s="7">
        <v>7.0570000000000004</v>
      </c>
      <c r="M4252" s="7" t="str" cm="1">
        <f t="array" ref="M4252">_xlfn.IFS(L4252&gt;9,"Above Average",L4252&lt;8,"Below Average",TRUE,"Average")</f>
        <v>Below Average</v>
      </c>
    </row>
    <row r="4253" spans="1:13" x14ac:dyDescent="0.3">
      <c r="A4253">
        <v>30</v>
      </c>
      <c r="B4253" s="21">
        <v>40942</v>
      </c>
      <c r="C4253" s="21" t="str">
        <f t="shared" si="66"/>
        <v>Feb</v>
      </c>
      <c r="D4253" s="6">
        <v>434080.74</v>
      </c>
      <c r="E4253" t="s">
        <v>155</v>
      </c>
      <c r="F4253" s="5">
        <v>55.83</v>
      </c>
      <c r="G4253" s="5" t="str" cm="1">
        <f t="array" ref="G4253">_xlfn.IFS(F4253&gt;=86,"Hot Week (More Than 85°F)",F4253&lt;50,"Cold Week (Less Than 50°F)",TRUE,"Normal Week")</f>
        <v>Normal Week</v>
      </c>
      <c r="H4253" s="2">
        <v>3.36</v>
      </c>
      <c r="I4253" s="2" t="str" cm="1">
        <f t="array" ref="I4253">_xlfn.IFS(H4253&gt;3.5,"Above Average",H4253&lt;3,"Below Average",TRUE,"Average")</f>
        <v>Average</v>
      </c>
      <c r="J4253" s="1">
        <v>219.81188539999999</v>
      </c>
      <c r="K4253" s="1" t="str" cm="1">
        <f t="array" ref="K4253">_xlfn.IFS(J4253&gt;200,"Above Average",J4253&lt;155,"Below Average",TRUE,"Average")</f>
        <v>Above Average</v>
      </c>
      <c r="L4253" s="7">
        <v>7.0570000000000004</v>
      </c>
      <c r="M4253" s="7" t="str" cm="1">
        <f t="array" ref="M4253">_xlfn.IFS(L4253&gt;9,"Above Average",L4253&lt;8,"Below Average",TRUE,"Average")</f>
        <v>Below Average</v>
      </c>
    </row>
    <row r="4254" spans="1:13" x14ac:dyDescent="0.3">
      <c r="A4254">
        <v>30</v>
      </c>
      <c r="B4254" s="21">
        <v>40949</v>
      </c>
      <c r="C4254" s="21" t="str">
        <f t="shared" si="66"/>
        <v>Feb</v>
      </c>
      <c r="D4254" s="6">
        <v>451365.99</v>
      </c>
      <c r="E4254" t="s">
        <v>156</v>
      </c>
      <c r="F4254" s="5">
        <v>46.52</v>
      </c>
      <c r="G4254" s="5" t="str" cm="1">
        <f t="array" ref="G4254">_xlfn.IFS(F4254&gt;=86,"Hot Week (More Than 85°F)",F4254&lt;50,"Cold Week (Less Than 50°F)",TRUE,"Normal Week")</f>
        <v>Cold Week (Less Than 50°F)</v>
      </c>
      <c r="H4254" s="2">
        <v>3.4089999999999998</v>
      </c>
      <c r="I4254" s="2" t="str" cm="1">
        <f t="array" ref="I4254">_xlfn.IFS(H4254&gt;3.5,"Above Average",H4254&lt;3,"Below Average",TRUE,"Average")</f>
        <v>Average</v>
      </c>
      <c r="J4254" s="1">
        <v>219.90490729999999</v>
      </c>
      <c r="K4254" s="1" t="str" cm="1">
        <f t="array" ref="K4254">_xlfn.IFS(J4254&gt;200,"Above Average",J4254&lt;155,"Below Average",TRUE,"Average")</f>
        <v>Above Average</v>
      </c>
      <c r="L4254" s="7">
        <v>7.0570000000000004</v>
      </c>
      <c r="M4254" s="7" t="str" cm="1">
        <f t="array" ref="M4254">_xlfn.IFS(L4254&gt;9,"Above Average",L4254&lt;8,"Below Average",TRUE,"Average")</f>
        <v>Below Average</v>
      </c>
    </row>
    <row r="4255" spans="1:13" x14ac:dyDescent="0.3">
      <c r="A4255">
        <v>30</v>
      </c>
      <c r="B4255" s="21">
        <v>40956</v>
      </c>
      <c r="C4255" s="21" t="str">
        <f t="shared" si="66"/>
        <v>Feb</v>
      </c>
      <c r="D4255" s="6">
        <v>435109.11</v>
      </c>
      <c r="E4255" t="s">
        <v>155</v>
      </c>
      <c r="F4255" s="5">
        <v>45.03</v>
      </c>
      <c r="G4255" s="5" t="str" cm="1">
        <f t="array" ref="G4255">_xlfn.IFS(F4255&gt;=86,"Hot Week (More Than 85°F)",F4255&lt;50,"Cold Week (Less Than 50°F)",TRUE,"Normal Week")</f>
        <v>Cold Week (Less Than 50°F)</v>
      </c>
      <c r="H4255" s="2">
        <v>3.51</v>
      </c>
      <c r="I4255" s="2" t="str" cm="1">
        <f t="array" ref="I4255">_xlfn.IFS(H4255&gt;3.5,"Above Average",H4255&lt;3,"Below Average",TRUE,"Average")</f>
        <v>Above Average</v>
      </c>
      <c r="J4255" s="1">
        <v>220.06519929999999</v>
      </c>
      <c r="K4255" s="1" t="str" cm="1">
        <f t="array" ref="K4255">_xlfn.IFS(J4255&gt;200,"Above Average",J4255&lt;155,"Below Average",TRUE,"Average")</f>
        <v>Above Average</v>
      </c>
      <c r="L4255" s="7">
        <v>7.0570000000000004</v>
      </c>
      <c r="M4255" s="7" t="str" cm="1">
        <f t="array" ref="M4255">_xlfn.IFS(L4255&gt;9,"Above Average",L4255&lt;8,"Below Average",TRUE,"Average")</f>
        <v>Below Average</v>
      </c>
    </row>
    <row r="4256" spans="1:13" x14ac:dyDescent="0.3">
      <c r="A4256">
        <v>30</v>
      </c>
      <c r="B4256" s="21">
        <v>40963</v>
      </c>
      <c r="C4256" s="21" t="str">
        <f t="shared" si="66"/>
        <v>Feb</v>
      </c>
      <c r="D4256" s="6">
        <v>425215.71</v>
      </c>
      <c r="E4256" t="s">
        <v>155</v>
      </c>
      <c r="F4256" s="5">
        <v>54.81</v>
      </c>
      <c r="G4256" s="5" t="str" cm="1">
        <f t="array" ref="G4256">_xlfn.IFS(F4256&gt;=86,"Hot Week (More Than 85°F)",F4256&lt;50,"Cold Week (Less Than 50°F)",TRUE,"Normal Week")</f>
        <v>Normal Week</v>
      </c>
      <c r="H4256" s="2">
        <v>3.5550000000000002</v>
      </c>
      <c r="I4256" s="2" t="str" cm="1">
        <f t="array" ref="I4256">_xlfn.IFS(H4256&gt;3.5,"Above Average",H4256&lt;3,"Below Average",TRUE,"Average")</f>
        <v>Above Average</v>
      </c>
      <c r="J4256" s="1">
        <v>220.27594400000001</v>
      </c>
      <c r="K4256" s="1" t="str" cm="1">
        <f t="array" ref="K4256">_xlfn.IFS(J4256&gt;200,"Above Average",J4256&lt;155,"Below Average",TRUE,"Average")</f>
        <v>Above Average</v>
      </c>
      <c r="L4256" s="7">
        <v>7.0570000000000004</v>
      </c>
      <c r="M4256" s="7" t="str" cm="1">
        <f t="array" ref="M4256">_xlfn.IFS(L4256&gt;9,"Above Average",L4256&lt;8,"Below Average",TRUE,"Average")</f>
        <v>Below Average</v>
      </c>
    </row>
    <row r="4257" spans="1:13" x14ac:dyDescent="0.3">
      <c r="A4257">
        <v>30</v>
      </c>
      <c r="B4257" s="21">
        <v>40970</v>
      </c>
      <c r="C4257" s="21" t="str">
        <f t="shared" si="66"/>
        <v>Mar</v>
      </c>
      <c r="D4257" s="6">
        <v>438640.61</v>
      </c>
      <c r="E4257" t="s">
        <v>155</v>
      </c>
      <c r="F4257" s="5">
        <v>59.3</v>
      </c>
      <c r="G4257" s="5" t="str" cm="1">
        <f t="array" ref="G4257">_xlfn.IFS(F4257&gt;=86,"Hot Week (More Than 85°F)",F4257&lt;50,"Cold Week (Less Than 50°F)",TRUE,"Normal Week")</f>
        <v>Normal Week</v>
      </c>
      <c r="H4257" s="2">
        <v>3.63</v>
      </c>
      <c r="I4257" s="2" t="str" cm="1">
        <f t="array" ref="I4257">_xlfn.IFS(H4257&gt;3.5,"Above Average",H4257&lt;3,"Below Average",TRUE,"Average")</f>
        <v>Above Average</v>
      </c>
      <c r="J4257" s="1">
        <v>220.48668860000001</v>
      </c>
      <c r="K4257" s="1" t="str" cm="1">
        <f t="array" ref="K4257">_xlfn.IFS(J4257&gt;200,"Above Average",J4257&lt;155,"Below Average",TRUE,"Average")</f>
        <v>Above Average</v>
      </c>
      <c r="L4257" s="7">
        <v>7.0570000000000004</v>
      </c>
      <c r="M4257" s="7" t="str" cm="1">
        <f t="array" ref="M4257">_xlfn.IFS(L4257&gt;9,"Above Average",L4257&lt;8,"Below Average",TRUE,"Average")</f>
        <v>Below Average</v>
      </c>
    </row>
    <row r="4258" spans="1:13" x14ac:dyDescent="0.3">
      <c r="A4258">
        <v>30</v>
      </c>
      <c r="B4258" s="21">
        <v>40977</v>
      </c>
      <c r="C4258" s="21" t="str">
        <f t="shared" si="66"/>
        <v>Mar</v>
      </c>
      <c r="D4258" s="6">
        <v>446617.89</v>
      </c>
      <c r="E4258" t="s">
        <v>155</v>
      </c>
      <c r="F4258" s="5">
        <v>57.16</v>
      </c>
      <c r="G4258" s="5" t="str" cm="1">
        <f t="array" ref="G4258">_xlfn.IFS(F4258&gt;=86,"Hot Week (More Than 85°F)",F4258&lt;50,"Cold Week (Less Than 50°F)",TRUE,"Normal Week")</f>
        <v>Normal Week</v>
      </c>
      <c r="H4258" s="2">
        <v>3.669</v>
      </c>
      <c r="I4258" s="2" t="str" cm="1">
        <f t="array" ref="I4258">_xlfn.IFS(H4258&gt;3.5,"Above Average",H4258&lt;3,"Below Average",TRUE,"Average")</f>
        <v>Above Average</v>
      </c>
      <c r="J4258" s="1">
        <v>220.69743320000001</v>
      </c>
      <c r="K4258" s="1" t="str" cm="1">
        <f t="array" ref="K4258">_xlfn.IFS(J4258&gt;200,"Above Average",J4258&lt;155,"Below Average",TRUE,"Average")</f>
        <v>Above Average</v>
      </c>
      <c r="L4258" s="7">
        <v>7.0570000000000004</v>
      </c>
      <c r="M4258" s="7" t="str" cm="1">
        <f t="array" ref="M4258">_xlfn.IFS(L4258&gt;9,"Above Average",L4258&lt;8,"Below Average",TRUE,"Average")</f>
        <v>Below Average</v>
      </c>
    </row>
    <row r="4259" spans="1:13" x14ac:dyDescent="0.3">
      <c r="A4259">
        <v>30</v>
      </c>
      <c r="B4259" s="21">
        <v>40984</v>
      </c>
      <c r="C4259" s="21" t="str">
        <f t="shared" si="66"/>
        <v>Mar</v>
      </c>
      <c r="D4259" s="6">
        <v>413617.45</v>
      </c>
      <c r="E4259" t="s">
        <v>155</v>
      </c>
      <c r="F4259" s="5">
        <v>63.39</v>
      </c>
      <c r="G4259" s="5" t="str" cm="1">
        <f t="array" ref="G4259">_xlfn.IFS(F4259&gt;=86,"Hot Week (More Than 85°F)",F4259&lt;50,"Cold Week (Less Than 50°F)",TRUE,"Normal Week")</f>
        <v>Normal Week</v>
      </c>
      <c r="H4259" s="2">
        <v>3.734</v>
      </c>
      <c r="I4259" s="2" t="str" cm="1">
        <f t="array" ref="I4259">_xlfn.IFS(H4259&gt;3.5,"Above Average",H4259&lt;3,"Below Average",TRUE,"Average")</f>
        <v>Above Average</v>
      </c>
      <c r="J4259" s="1">
        <v>220.84984679999999</v>
      </c>
      <c r="K4259" s="1" t="str" cm="1">
        <f t="array" ref="K4259">_xlfn.IFS(J4259&gt;200,"Above Average",J4259&lt;155,"Below Average",TRUE,"Average")</f>
        <v>Above Average</v>
      </c>
      <c r="L4259" s="7">
        <v>7.0570000000000004</v>
      </c>
      <c r="M4259" s="7" t="str" cm="1">
        <f t="array" ref="M4259">_xlfn.IFS(L4259&gt;9,"Above Average",L4259&lt;8,"Below Average",TRUE,"Average")</f>
        <v>Below Average</v>
      </c>
    </row>
    <row r="4260" spans="1:13" x14ac:dyDescent="0.3">
      <c r="A4260">
        <v>30</v>
      </c>
      <c r="B4260" s="21">
        <v>40991</v>
      </c>
      <c r="C4260" s="21" t="str">
        <f t="shared" si="66"/>
        <v>Mar</v>
      </c>
      <c r="D4260" s="6">
        <v>430222.97</v>
      </c>
      <c r="E4260" t="s">
        <v>155</v>
      </c>
      <c r="F4260" s="5">
        <v>62.96</v>
      </c>
      <c r="G4260" s="5" t="str" cm="1">
        <f t="array" ref="G4260">_xlfn.IFS(F4260&gt;=86,"Hot Week (More Than 85°F)",F4260&lt;50,"Cold Week (Less Than 50°F)",TRUE,"Normal Week")</f>
        <v>Normal Week</v>
      </c>
      <c r="H4260" s="2">
        <v>3.7869999999999999</v>
      </c>
      <c r="I4260" s="2" t="str" cm="1">
        <f t="array" ref="I4260">_xlfn.IFS(H4260&gt;3.5,"Above Average",H4260&lt;3,"Below Average",TRUE,"Average")</f>
        <v>Above Average</v>
      </c>
      <c r="J4260" s="1">
        <v>220.92448580000001</v>
      </c>
      <c r="K4260" s="1" t="str" cm="1">
        <f t="array" ref="K4260">_xlfn.IFS(J4260&gt;200,"Above Average",J4260&lt;155,"Below Average",TRUE,"Average")</f>
        <v>Above Average</v>
      </c>
      <c r="L4260" s="7">
        <v>7.0570000000000004</v>
      </c>
      <c r="M4260" s="7" t="str" cm="1">
        <f t="array" ref="M4260">_xlfn.IFS(L4260&gt;9,"Above Average",L4260&lt;8,"Below Average",TRUE,"Average")</f>
        <v>Below Average</v>
      </c>
    </row>
    <row r="4261" spans="1:13" x14ac:dyDescent="0.3">
      <c r="A4261">
        <v>30</v>
      </c>
      <c r="B4261" s="21">
        <v>40998</v>
      </c>
      <c r="C4261" s="21" t="str">
        <f t="shared" si="66"/>
        <v>Mar</v>
      </c>
      <c r="D4261" s="6">
        <v>449603.91</v>
      </c>
      <c r="E4261" t="s">
        <v>155</v>
      </c>
      <c r="F4261" s="5">
        <v>67.87</v>
      </c>
      <c r="G4261" s="5" t="str" cm="1">
        <f t="array" ref="G4261">_xlfn.IFS(F4261&gt;=86,"Hot Week (More Than 85°F)",F4261&lt;50,"Cold Week (Less Than 50°F)",TRUE,"Normal Week")</f>
        <v>Normal Week</v>
      </c>
      <c r="H4261" s="2">
        <v>3.8450000000000002</v>
      </c>
      <c r="I4261" s="2" t="str" cm="1">
        <f t="array" ref="I4261">_xlfn.IFS(H4261&gt;3.5,"Above Average",H4261&lt;3,"Below Average",TRUE,"Average")</f>
        <v>Above Average</v>
      </c>
      <c r="J4261" s="1">
        <v>220.9991248</v>
      </c>
      <c r="K4261" s="1" t="str" cm="1">
        <f t="array" ref="K4261">_xlfn.IFS(J4261&gt;200,"Above Average",J4261&lt;155,"Below Average",TRUE,"Average")</f>
        <v>Above Average</v>
      </c>
      <c r="L4261" s="7">
        <v>7.0570000000000004</v>
      </c>
      <c r="M4261" s="7" t="str" cm="1">
        <f t="array" ref="M4261">_xlfn.IFS(L4261&gt;9,"Above Average",L4261&lt;8,"Below Average",TRUE,"Average")</f>
        <v>Below Average</v>
      </c>
    </row>
    <row r="4262" spans="1:13" x14ac:dyDescent="0.3">
      <c r="A4262">
        <v>30</v>
      </c>
      <c r="B4262" s="21">
        <v>41005</v>
      </c>
      <c r="C4262" s="21" t="str">
        <f t="shared" si="66"/>
        <v>Apr</v>
      </c>
      <c r="D4262" s="6">
        <v>461511.92</v>
      </c>
      <c r="E4262" t="s">
        <v>155</v>
      </c>
      <c r="F4262" s="5">
        <v>69.02</v>
      </c>
      <c r="G4262" s="5" t="str" cm="1">
        <f t="array" ref="G4262">_xlfn.IFS(F4262&gt;=86,"Hot Week (More Than 85°F)",F4262&lt;50,"Cold Week (Less Than 50°F)",TRUE,"Normal Week")</f>
        <v>Normal Week</v>
      </c>
      <c r="H4262" s="2">
        <v>3.891</v>
      </c>
      <c r="I4262" s="2" t="str" cm="1">
        <f t="array" ref="I4262">_xlfn.IFS(H4262&gt;3.5,"Above Average",H4262&lt;3,"Below Average",TRUE,"Average")</f>
        <v>Above Average</v>
      </c>
      <c r="J4262" s="1">
        <v>221.07376379999999</v>
      </c>
      <c r="K4262" s="1" t="str" cm="1">
        <f t="array" ref="K4262">_xlfn.IFS(J4262&gt;200,"Above Average",J4262&lt;155,"Below Average",TRUE,"Average")</f>
        <v>Above Average</v>
      </c>
      <c r="L4262" s="7">
        <v>6.891</v>
      </c>
      <c r="M4262" s="7" t="str" cm="1">
        <f t="array" ref="M4262">_xlfn.IFS(L4262&gt;9,"Above Average",L4262&lt;8,"Below Average",TRUE,"Average")</f>
        <v>Below Average</v>
      </c>
    </row>
    <row r="4263" spans="1:13" x14ac:dyDescent="0.3">
      <c r="A4263">
        <v>30</v>
      </c>
      <c r="B4263" s="21">
        <v>41012</v>
      </c>
      <c r="C4263" s="21" t="str">
        <f t="shared" si="66"/>
        <v>Apr</v>
      </c>
      <c r="D4263" s="6">
        <v>428784.7</v>
      </c>
      <c r="E4263" t="s">
        <v>155</v>
      </c>
      <c r="F4263" s="5">
        <v>69.03</v>
      </c>
      <c r="G4263" s="5" t="str" cm="1">
        <f t="array" ref="G4263">_xlfn.IFS(F4263&gt;=86,"Hot Week (More Than 85°F)",F4263&lt;50,"Cold Week (Less Than 50°F)",TRUE,"Normal Week")</f>
        <v>Normal Week</v>
      </c>
      <c r="H4263" s="2">
        <v>3.891</v>
      </c>
      <c r="I4263" s="2" t="str" cm="1">
        <f t="array" ref="I4263">_xlfn.IFS(H4263&gt;3.5,"Above Average",H4263&lt;3,"Below Average",TRUE,"Average")</f>
        <v>Above Average</v>
      </c>
      <c r="J4263" s="1">
        <v>221.14840280000001</v>
      </c>
      <c r="K4263" s="1" t="str" cm="1">
        <f t="array" ref="K4263">_xlfn.IFS(J4263&gt;200,"Above Average",J4263&lt;155,"Below Average",TRUE,"Average")</f>
        <v>Above Average</v>
      </c>
      <c r="L4263" s="7">
        <v>6.891</v>
      </c>
      <c r="M4263" s="7" t="str" cm="1">
        <f t="array" ref="M4263">_xlfn.IFS(L4263&gt;9,"Above Average",L4263&lt;8,"Below Average",TRUE,"Average")</f>
        <v>Below Average</v>
      </c>
    </row>
    <row r="4264" spans="1:13" x14ac:dyDescent="0.3">
      <c r="A4264">
        <v>30</v>
      </c>
      <c r="B4264" s="21">
        <v>41019</v>
      </c>
      <c r="C4264" s="21" t="str">
        <f t="shared" si="66"/>
        <v>Apr</v>
      </c>
      <c r="D4264" s="6">
        <v>462909.41</v>
      </c>
      <c r="E4264" t="s">
        <v>155</v>
      </c>
      <c r="F4264" s="5">
        <v>66.97</v>
      </c>
      <c r="G4264" s="5" t="str" cm="1">
        <f t="array" ref="G4264">_xlfn.IFS(F4264&gt;=86,"Hot Week (More Than 85°F)",F4264&lt;50,"Cold Week (Less Than 50°F)",TRUE,"Normal Week")</f>
        <v>Normal Week</v>
      </c>
      <c r="H4264" s="2">
        <v>3.8769999999999998</v>
      </c>
      <c r="I4264" s="2" t="str" cm="1">
        <f t="array" ref="I4264">_xlfn.IFS(H4264&gt;3.5,"Above Average",H4264&lt;3,"Below Average",TRUE,"Average")</f>
        <v>Above Average</v>
      </c>
      <c r="J4264" s="1">
        <v>221.20210739999999</v>
      </c>
      <c r="K4264" s="1" t="str" cm="1">
        <f t="array" ref="K4264">_xlfn.IFS(J4264&gt;200,"Above Average",J4264&lt;155,"Below Average",TRUE,"Average")</f>
        <v>Above Average</v>
      </c>
      <c r="L4264" s="7">
        <v>6.891</v>
      </c>
      <c r="M4264" s="7" t="str" cm="1">
        <f t="array" ref="M4264">_xlfn.IFS(L4264&gt;9,"Above Average",L4264&lt;8,"Below Average",TRUE,"Average")</f>
        <v>Below Average</v>
      </c>
    </row>
    <row r="4265" spans="1:13" x14ac:dyDescent="0.3">
      <c r="A4265">
        <v>30</v>
      </c>
      <c r="B4265" s="21">
        <v>41026</v>
      </c>
      <c r="C4265" s="21" t="str">
        <f t="shared" si="66"/>
        <v>Apr</v>
      </c>
      <c r="D4265" s="6">
        <v>433744.83</v>
      </c>
      <c r="E4265" t="s">
        <v>155</v>
      </c>
      <c r="F4265" s="5">
        <v>69.209999999999994</v>
      </c>
      <c r="G4265" s="5" t="str" cm="1">
        <f t="array" ref="G4265">_xlfn.IFS(F4265&gt;=86,"Hot Week (More Than 85°F)",F4265&lt;50,"Cold Week (Less Than 50°F)",TRUE,"Normal Week")</f>
        <v>Normal Week</v>
      </c>
      <c r="H4265" s="2">
        <v>3.8140000000000001</v>
      </c>
      <c r="I4265" s="2" t="str" cm="1">
        <f t="array" ref="I4265">_xlfn.IFS(H4265&gt;3.5,"Above Average",H4265&lt;3,"Below Average",TRUE,"Average")</f>
        <v>Above Average</v>
      </c>
      <c r="J4265" s="1">
        <v>221.25581199999999</v>
      </c>
      <c r="K4265" s="1" t="str" cm="1">
        <f t="array" ref="K4265">_xlfn.IFS(J4265&gt;200,"Above Average",J4265&lt;155,"Below Average",TRUE,"Average")</f>
        <v>Above Average</v>
      </c>
      <c r="L4265" s="7">
        <v>6.891</v>
      </c>
      <c r="M4265" s="7" t="str" cm="1">
        <f t="array" ref="M4265">_xlfn.IFS(L4265&gt;9,"Above Average",L4265&lt;8,"Below Average",TRUE,"Average")</f>
        <v>Below Average</v>
      </c>
    </row>
    <row r="4266" spans="1:13" x14ac:dyDescent="0.3">
      <c r="A4266">
        <v>30</v>
      </c>
      <c r="B4266" s="21">
        <v>41033</v>
      </c>
      <c r="C4266" s="21" t="str">
        <f t="shared" si="66"/>
        <v>May</v>
      </c>
      <c r="D4266" s="6">
        <v>454477.54</v>
      </c>
      <c r="E4266" t="s">
        <v>155</v>
      </c>
      <c r="F4266" s="5">
        <v>77.53</v>
      </c>
      <c r="G4266" s="5" t="str" cm="1">
        <f t="array" ref="G4266">_xlfn.IFS(F4266&gt;=86,"Hot Week (More Than 85°F)",F4266&lt;50,"Cold Week (Less Than 50°F)",TRUE,"Normal Week")</f>
        <v>Normal Week</v>
      </c>
      <c r="H4266" s="2">
        <v>3.7490000000000001</v>
      </c>
      <c r="I4266" s="2" t="str" cm="1">
        <f t="array" ref="I4266">_xlfn.IFS(H4266&gt;3.5,"Above Average",H4266&lt;3,"Below Average",TRUE,"Average")</f>
        <v>Above Average</v>
      </c>
      <c r="J4266" s="1">
        <v>221.30951659999999</v>
      </c>
      <c r="K4266" s="1" t="str" cm="1">
        <f t="array" ref="K4266">_xlfn.IFS(J4266&gt;200,"Above Average",J4266&lt;155,"Below Average",TRUE,"Average")</f>
        <v>Above Average</v>
      </c>
      <c r="L4266" s="7">
        <v>6.891</v>
      </c>
      <c r="M4266" s="7" t="str" cm="1">
        <f t="array" ref="M4266">_xlfn.IFS(L4266&gt;9,"Above Average",L4266&lt;8,"Below Average",TRUE,"Average")</f>
        <v>Below Average</v>
      </c>
    </row>
    <row r="4267" spans="1:13" x14ac:dyDescent="0.3">
      <c r="A4267">
        <v>30</v>
      </c>
      <c r="B4267" s="21">
        <v>41040</v>
      </c>
      <c r="C4267" s="21" t="str">
        <f t="shared" si="66"/>
        <v>May</v>
      </c>
      <c r="D4267" s="6">
        <v>436070.45</v>
      </c>
      <c r="E4267" t="s">
        <v>155</v>
      </c>
      <c r="F4267" s="5">
        <v>74.14</v>
      </c>
      <c r="G4267" s="5" t="str" cm="1">
        <f t="array" ref="G4267">_xlfn.IFS(F4267&gt;=86,"Hot Week (More Than 85°F)",F4267&lt;50,"Cold Week (Less Than 50°F)",TRUE,"Normal Week")</f>
        <v>Normal Week</v>
      </c>
      <c r="H4267" s="2">
        <v>3.6880000000000002</v>
      </c>
      <c r="I4267" s="2" t="str" cm="1">
        <f t="array" ref="I4267">_xlfn.IFS(H4267&gt;3.5,"Above Average",H4267&lt;3,"Below Average",TRUE,"Average")</f>
        <v>Above Average</v>
      </c>
      <c r="J4267" s="1">
        <v>221.3632212</v>
      </c>
      <c r="K4267" s="1" t="str" cm="1">
        <f t="array" ref="K4267">_xlfn.IFS(J4267&gt;200,"Above Average",J4267&lt;155,"Below Average",TRUE,"Average")</f>
        <v>Above Average</v>
      </c>
      <c r="L4267" s="7">
        <v>6.891</v>
      </c>
      <c r="M4267" s="7" t="str" cm="1">
        <f t="array" ref="M4267">_xlfn.IFS(L4267&gt;9,"Above Average",L4267&lt;8,"Below Average",TRUE,"Average")</f>
        <v>Below Average</v>
      </c>
    </row>
    <row r="4268" spans="1:13" x14ac:dyDescent="0.3">
      <c r="A4268">
        <v>30</v>
      </c>
      <c r="B4268" s="21">
        <v>41047</v>
      </c>
      <c r="C4268" s="21" t="str">
        <f t="shared" si="66"/>
        <v>May</v>
      </c>
      <c r="D4268" s="6">
        <v>460945.14</v>
      </c>
      <c r="E4268" t="s">
        <v>155</v>
      </c>
      <c r="F4268" s="5">
        <v>72.42</v>
      </c>
      <c r="G4268" s="5" t="str" cm="1">
        <f t="array" ref="G4268">_xlfn.IFS(F4268&gt;=86,"Hot Week (More Than 85°F)",F4268&lt;50,"Cold Week (Less Than 50°F)",TRUE,"Normal Week")</f>
        <v>Normal Week</v>
      </c>
      <c r="H4268" s="2">
        <v>3.63</v>
      </c>
      <c r="I4268" s="2" t="str" cm="1">
        <f t="array" ref="I4268">_xlfn.IFS(H4268&gt;3.5,"Above Average",H4268&lt;3,"Below Average",TRUE,"Average")</f>
        <v>Above Average</v>
      </c>
      <c r="J4268" s="1">
        <v>221.38033100000001</v>
      </c>
      <c r="K4268" s="1" t="str" cm="1">
        <f t="array" ref="K4268">_xlfn.IFS(J4268&gt;200,"Above Average",J4268&lt;155,"Below Average",TRUE,"Average")</f>
        <v>Above Average</v>
      </c>
      <c r="L4268" s="7">
        <v>6.891</v>
      </c>
      <c r="M4268" s="7" t="str" cm="1">
        <f t="array" ref="M4268">_xlfn.IFS(L4268&gt;9,"Above Average",L4268&lt;8,"Below Average",TRUE,"Average")</f>
        <v>Below Average</v>
      </c>
    </row>
    <row r="4269" spans="1:13" x14ac:dyDescent="0.3">
      <c r="A4269">
        <v>30</v>
      </c>
      <c r="B4269" s="21">
        <v>41054</v>
      </c>
      <c r="C4269" s="21" t="str">
        <f t="shared" si="66"/>
        <v>May</v>
      </c>
      <c r="D4269" s="6">
        <v>449355.91</v>
      </c>
      <c r="E4269" t="s">
        <v>155</v>
      </c>
      <c r="F4269" s="5">
        <v>79.489999999999995</v>
      </c>
      <c r="G4269" s="5" t="str" cm="1">
        <f t="array" ref="G4269">_xlfn.IFS(F4269&gt;=86,"Hot Week (More Than 85°F)",F4269&lt;50,"Cold Week (Less Than 50°F)",TRUE,"Normal Week")</f>
        <v>Normal Week</v>
      </c>
      <c r="H4269" s="2">
        <v>3.5609999999999999</v>
      </c>
      <c r="I4269" s="2" t="str" cm="1">
        <f t="array" ref="I4269">_xlfn.IFS(H4269&gt;3.5,"Above Average",H4269&lt;3,"Below Average",TRUE,"Average")</f>
        <v>Above Average</v>
      </c>
      <c r="J4269" s="1">
        <v>221.3828029</v>
      </c>
      <c r="K4269" s="1" t="str" cm="1">
        <f t="array" ref="K4269">_xlfn.IFS(J4269&gt;200,"Above Average",J4269&lt;155,"Below Average",TRUE,"Average")</f>
        <v>Above Average</v>
      </c>
      <c r="L4269" s="7">
        <v>6.891</v>
      </c>
      <c r="M4269" s="7" t="str" cm="1">
        <f t="array" ref="M4269">_xlfn.IFS(L4269&gt;9,"Above Average",L4269&lt;8,"Below Average",TRUE,"Average")</f>
        <v>Below Average</v>
      </c>
    </row>
    <row r="4270" spans="1:13" x14ac:dyDescent="0.3">
      <c r="A4270">
        <v>30</v>
      </c>
      <c r="B4270" s="21">
        <v>41061</v>
      </c>
      <c r="C4270" s="21" t="str">
        <f t="shared" si="66"/>
        <v>Jun</v>
      </c>
      <c r="D4270" s="6">
        <v>427021.18</v>
      </c>
      <c r="E4270" t="s">
        <v>155</v>
      </c>
      <c r="F4270" s="5">
        <v>79.239999999999995</v>
      </c>
      <c r="G4270" s="5" t="str" cm="1">
        <f t="array" ref="G4270">_xlfn.IFS(F4270&gt;=86,"Hot Week (More Than 85°F)",F4270&lt;50,"Cold Week (Less Than 50°F)",TRUE,"Normal Week")</f>
        <v>Normal Week</v>
      </c>
      <c r="H4270" s="2">
        <v>3.5009999999999999</v>
      </c>
      <c r="I4270" s="2" t="str" cm="1">
        <f t="array" ref="I4270">_xlfn.IFS(H4270&gt;3.5,"Above Average",H4270&lt;3,"Below Average",TRUE,"Average")</f>
        <v>Above Average</v>
      </c>
      <c r="J4270" s="1">
        <v>221.38527479999999</v>
      </c>
      <c r="K4270" s="1" t="str" cm="1">
        <f t="array" ref="K4270">_xlfn.IFS(J4270&gt;200,"Above Average",J4270&lt;155,"Below Average",TRUE,"Average")</f>
        <v>Above Average</v>
      </c>
      <c r="L4270" s="7">
        <v>6.891</v>
      </c>
      <c r="M4270" s="7" t="str" cm="1">
        <f t="array" ref="M4270">_xlfn.IFS(L4270&gt;9,"Above Average",L4270&lt;8,"Below Average",TRUE,"Average")</f>
        <v>Below Average</v>
      </c>
    </row>
    <row r="4271" spans="1:13" x14ac:dyDescent="0.3">
      <c r="A4271">
        <v>30</v>
      </c>
      <c r="B4271" s="21">
        <v>41068</v>
      </c>
      <c r="C4271" s="21" t="str">
        <f t="shared" si="66"/>
        <v>Jun</v>
      </c>
      <c r="D4271" s="6">
        <v>437222.94</v>
      </c>
      <c r="E4271" t="s">
        <v>155</v>
      </c>
      <c r="F4271" s="5">
        <v>79.47</v>
      </c>
      <c r="G4271" s="5" t="str" cm="1">
        <f t="array" ref="G4271">_xlfn.IFS(F4271&gt;=86,"Hot Week (More Than 85°F)",F4271&lt;50,"Cold Week (Less Than 50°F)",TRUE,"Normal Week")</f>
        <v>Normal Week</v>
      </c>
      <c r="H4271" s="2">
        <v>3.452</v>
      </c>
      <c r="I4271" s="2" t="str" cm="1">
        <f t="array" ref="I4271">_xlfn.IFS(H4271&gt;3.5,"Above Average",H4271&lt;3,"Below Average",TRUE,"Average")</f>
        <v>Average</v>
      </c>
      <c r="J4271" s="1">
        <v>221.38774670000001</v>
      </c>
      <c r="K4271" s="1" t="str" cm="1">
        <f t="array" ref="K4271">_xlfn.IFS(J4271&gt;200,"Above Average",J4271&lt;155,"Below Average",TRUE,"Average")</f>
        <v>Above Average</v>
      </c>
      <c r="L4271" s="7">
        <v>6.891</v>
      </c>
      <c r="M4271" s="7" t="str" cm="1">
        <f t="array" ref="M4271">_xlfn.IFS(L4271&gt;9,"Above Average",L4271&lt;8,"Below Average",TRUE,"Average")</f>
        <v>Below Average</v>
      </c>
    </row>
    <row r="4272" spans="1:13" x14ac:dyDescent="0.3">
      <c r="A4272">
        <v>30</v>
      </c>
      <c r="B4272" s="21">
        <v>41075</v>
      </c>
      <c r="C4272" s="21" t="str">
        <f t="shared" si="66"/>
        <v>Jun</v>
      </c>
      <c r="D4272" s="6">
        <v>438523.24</v>
      </c>
      <c r="E4272" t="s">
        <v>155</v>
      </c>
      <c r="F4272" s="5">
        <v>81.510000000000005</v>
      </c>
      <c r="G4272" s="5" t="str" cm="1">
        <f t="array" ref="G4272">_xlfn.IFS(F4272&gt;=86,"Hot Week (More Than 85°F)",F4272&lt;50,"Cold Week (Less Than 50°F)",TRUE,"Normal Week")</f>
        <v>Normal Week</v>
      </c>
      <c r="H4272" s="2">
        <v>3.3929999999999998</v>
      </c>
      <c r="I4272" s="2" t="str" cm="1">
        <f t="array" ref="I4272">_xlfn.IFS(H4272&gt;3.5,"Above Average",H4272&lt;3,"Below Average",TRUE,"Average")</f>
        <v>Average</v>
      </c>
      <c r="J4272" s="1">
        <v>221.4009901</v>
      </c>
      <c r="K4272" s="1" t="str" cm="1">
        <f t="array" ref="K4272">_xlfn.IFS(J4272&gt;200,"Above Average",J4272&lt;155,"Below Average",TRUE,"Average")</f>
        <v>Above Average</v>
      </c>
      <c r="L4272" s="7">
        <v>6.891</v>
      </c>
      <c r="M4272" s="7" t="str" cm="1">
        <f t="array" ref="M4272">_xlfn.IFS(L4272&gt;9,"Above Average",L4272&lt;8,"Below Average",TRUE,"Average")</f>
        <v>Below Average</v>
      </c>
    </row>
    <row r="4273" spans="1:13" x14ac:dyDescent="0.3">
      <c r="A4273">
        <v>30</v>
      </c>
      <c r="B4273" s="21">
        <v>41082</v>
      </c>
      <c r="C4273" s="21" t="str">
        <f t="shared" si="66"/>
        <v>Jun</v>
      </c>
      <c r="D4273" s="6">
        <v>428554.63</v>
      </c>
      <c r="E4273" t="s">
        <v>155</v>
      </c>
      <c r="F4273" s="5">
        <v>81.78</v>
      </c>
      <c r="G4273" s="5" t="str" cm="1">
        <f t="array" ref="G4273">_xlfn.IFS(F4273&gt;=86,"Hot Week (More Than 85°F)",F4273&lt;50,"Cold Week (Less Than 50°F)",TRUE,"Normal Week")</f>
        <v>Normal Week</v>
      </c>
      <c r="H4273" s="2">
        <v>3.3460000000000001</v>
      </c>
      <c r="I4273" s="2" t="str" cm="1">
        <f t="array" ref="I4273">_xlfn.IFS(H4273&gt;3.5,"Above Average",H4273&lt;3,"Below Average",TRUE,"Average")</f>
        <v>Average</v>
      </c>
      <c r="J4273" s="1">
        <v>221.44116220000001</v>
      </c>
      <c r="K4273" s="1" t="str" cm="1">
        <f t="array" ref="K4273">_xlfn.IFS(J4273&gt;200,"Above Average",J4273&lt;155,"Below Average",TRUE,"Average")</f>
        <v>Above Average</v>
      </c>
      <c r="L4273" s="7">
        <v>6.891</v>
      </c>
      <c r="M4273" s="7" t="str" cm="1">
        <f t="array" ref="M4273">_xlfn.IFS(L4273&gt;9,"Above Average",L4273&lt;8,"Below Average",TRUE,"Average")</f>
        <v>Below Average</v>
      </c>
    </row>
    <row r="4274" spans="1:13" x14ac:dyDescent="0.3">
      <c r="A4274">
        <v>30</v>
      </c>
      <c r="B4274" s="21">
        <v>41089</v>
      </c>
      <c r="C4274" s="21" t="str">
        <f t="shared" si="66"/>
        <v>Jun</v>
      </c>
      <c r="D4274" s="6">
        <v>423192.4</v>
      </c>
      <c r="E4274" t="s">
        <v>155</v>
      </c>
      <c r="F4274" s="5">
        <v>88.05</v>
      </c>
      <c r="G4274" s="5" t="str" cm="1">
        <f t="array" ref="G4274">_xlfn.IFS(F4274&gt;=86,"Hot Week (More Than 85°F)",F4274&lt;50,"Cold Week (Less Than 50°F)",TRUE,"Normal Week")</f>
        <v>Hot Week (More Than 85°F)</v>
      </c>
      <c r="H4274" s="2">
        <v>3.286</v>
      </c>
      <c r="I4274" s="2" t="str" cm="1">
        <f t="array" ref="I4274">_xlfn.IFS(H4274&gt;3.5,"Above Average",H4274&lt;3,"Below Average",TRUE,"Average")</f>
        <v>Average</v>
      </c>
      <c r="J4274" s="1">
        <v>221.48133429999999</v>
      </c>
      <c r="K4274" s="1" t="str" cm="1">
        <f t="array" ref="K4274">_xlfn.IFS(J4274&gt;200,"Above Average",J4274&lt;155,"Below Average",TRUE,"Average")</f>
        <v>Above Average</v>
      </c>
      <c r="L4274" s="7">
        <v>6.891</v>
      </c>
      <c r="M4274" s="7" t="str" cm="1">
        <f t="array" ref="M4274">_xlfn.IFS(L4274&gt;9,"Above Average",L4274&lt;8,"Below Average",TRUE,"Average")</f>
        <v>Below Average</v>
      </c>
    </row>
    <row r="4275" spans="1:13" x14ac:dyDescent="0.3">
      <c r="A4275">
        <v>30</v>
      </c>
      <c r="B4275" s="21">
        <v>41096</v>
      </c>
      <c r="C4275" s="21" t="str">
        <f t="shared" si="66"/>
        <v>Jul</v>
      </c>
      <c r="D4275" s="6">
        <v>440553.42</v>
      </c>
      <c r="E4275" t="s">
        <v>155</v>
      </c>
      <c r="F4275" s="5">
        <v>85.26</v>
      </c>
      <c r="G4275" s="5" t="str" cm="1">
        <f t="array" ref="G4275">_xlfn.IFS(F4275&gt;=86,"Hot Week (More Than 85°F)",F4275&lt;50,"Cold Week (Less Than 50°F)",TRUE,"Normal Week")</f>
        <v>Normal Week</v>
      </c>
      <c r="H4275" s="2">
        <v>3.2269999999999999</v>
      </c>
      <c r="I4275" s="2" t="str" cm="1">
        <f t="array" ref="I4275">_xlfn.IFS(H4275&gt;3.5,"Above Average",H4275&lt;3,"Below Average",TRUE,"Average")</f>
        <v>Average</v>
      </c>
      <c r="J4275" s="1">
        <v>221.52150639999999</v>
      </c>
      <c r="K4275" s="1" t="str" cm="1">
        <f t="array" ref="K4275">_xlfn.IFS(J4275&gt;200,"Above Average",J4275&lt;155,"Below Average",TRUE,"Average")</f>
        <v>Above Average</v>
      </c>
      <c r="L4275" s="7">
        <v>6.5650000000000004</v>
      </c>
      <c r="M4275" s="7" t="str" cm="1">
        <f t="array" ref="M4275">_xlfn.IFS(L4275&gt;9,"Above Average",L4275&lt;8,"Below Average",TRUE,"Average")</f>
        <v>Below Average</v>
      </c>
    </row>
    <row r="4276" spans="1:13" x14ac:dyDescent="0.3">
      <c r="A4276">
        <v>30</v>
      </c>
      <c r="B4276" s="21">
        <v>41103</v>
      </c>
      <c r="C4276" s="21" t="str">
        <f t="shared" si="66"/>
        <v>Jul</v>
      </c>
      <c r="D4276" s="6">
        <v>417640.34</v>
      </c>
      <c r="E4276" t="s">
        <v>155</v>
      </c>
      <c r="F4276" s="5">
        <v>82.51</v>
      </c>
      <c r="G4276" s="5" t="str" cm="1">
        <f t="array" ref="G4276">_xlfn.IFS(F4276&gt;=86,"Hot Week (More Than 85°F)",F4276&lt;50,"Cold Week (Less Than 50°F)",TRUE,"Normal Week")</f>
        <v>Normal Week</v>
      </c>
      <c r="H4276" s="2">
        <v>3.2559999999999998</v>
      </c>
      <c r="I4276" s="2" t="str" cm="1">
        <f t="array" ref="I4276">_xlfn.IFS(H4276&gt;3.5,"Above Average",H4276&lt;3,"Below Average",TRUE,"Average")</f>
        <v>Average</v>
      </c>
      <c r="J4276" s="1">
        <v>221.56167840000001</v>
      </c>
      <c r="K4276" s="1" t="str" cm="1">
        <f t="array" ref="K4276">_xlfn.IFS(J4276&gt;200,"Above Average",J4276&lt;155,"Below Average",TRUE,"Average")</f>
        <v>Above Average</v>
      </c>
      <c r="L4276" s="7">
        <v>6.5650000000000004</v>
      </c>
      <c r="M4276" s="7" t="str" cm="1">
        <f t="array" ref="M4276">_xlfn.IFS(L4276&gt;9,"Above Average",L4276&lt;8,"Below Average",TRUE,"Average")</f>
        <v>Below Average</v>
      </c>
    </row>
    <row r="4277" spans="1:13" x14ac:dyDescent="0.3">
      <c r="A4277">
        <v>30</v>
      </c>
      <c r="B4277" s="21">
        <v>41110</v>
      </c>
      <c r="C4277" s="21" t="str">
        <f t="shared" si="66"/>
        <v>Jul</v>
      </c>
      <c r="D4277" s="6">
        <v>427491.04</v>
      </c>
      <c r="E4277" t="s">
        <v>155</v>
      </c>
      <c r="F4277" s="5">
        <v>84.25</v>
      </c>
      <c r="G4277" s="5" t="str" cm="1">
        <f t="array" ref="G4277">_xlfn.IFS(F4277&gt;=86,"Hot Week (More Than 85°F)",F4277&lt;50,"Cold Week (Less Than 50°F)",TRUE,"Normal Week")</f>
        <v>Normal Week</v>
      </c>
      <c r="H4277" s="2">
        <v>3.3109999999999999</v>
      </c>
      <c r="I4277" s="2" t="str" cm="1">
        <f t="array" ref="I4277">_xlfn.IFS(H4277&gt;3.5,"Above Average",H4277&lt;3,"Below Average",TRUE,"Average")</f>
        <v>Average</v>
      </c>
      <c r="J4277" s="1">
        <v>221.57011230000001</v>
      </c>
      <c r="K4277" s="1" t="str" cm="1">
        <f t="array" ref="K4277">_xlfn.IFS(J4277&gt;200,"Above Average",J4277&lt;155,"Below Average",TRUE,"Average")</f>
        <v>Above Average</v>
      </c>
      <c r="L4277" s="7">
        <v>6.5650000000000004</v>
      </c>
      <c r="M4277" s="7" t="str" cm="1">
        <f t="array" ref="M4277">_xlfn.IFS(L4277&gt;9,"Above Average",L4277&lt;8,"Below Average",TRUE,"Average")</f>
        <v>Below Average</v>
      </c>
    </row>
    <row r="4278" spans="1:13" x14ac:dyDescent="0.3">
      <c r="A4278">
        <v>30</v>
      </c>
      <c r="B4278" s="21">
        <v>41117</v>
      </c>
      <c r="C4278" s="21" t="str">
        <f t="shared" si="66"/>
        <v>Jul</v>
      </c>
      <c r="D4278" s="6">
        <v>424581.17</v>
      </c>
      <c r="E4278" t="s">
        <v>155</v>
      </c>
      <c r="F4278" s="5">
        <v>88.09</v>
      </c>
      <c r="G4278" s="5" t="str" cm="1">
        <f t="array" ref="G4278">_xlfn.IFS(F4278&gt;=86,"Hot Week (More Than 85°F)",F4278&lt;50,"Cold Week (Less Than 50°F)",TRUE,"Normal Week")</f>
        <v>Hot Week (More Than 85°F)</v>
      </c>
      <c r="H4278" s="2">
        <v>3.407</v>
      </c>
      <c r="I4278" s="2" t="str" cm="1">
        <f t="array" ref="I4278">_xlfn.IFS(H4278&gt;3.5,"Above Average",H4278&lt;3,"Below Average",TRUE,"Average")</f>
        <v>Average</v>
      </c>
      <c r="J4278" s="1">
        <v>221.57854610000001</v>
      </c>
      <c r="K4278" s="1" t="str" cm="1">
        <f t="array" ref="K4278">_xlfn.IFS(J4278&gt;200,"Above Average",J4278&lt;155,"Below Average",TRUE,"Average")</f>
        <v>Above Average</v>
      </c>
      <c r="L4278" s="7">
        <v>6.5650000000000004</v>
      </c>
      <c r="M4278" s="7" t="str" cm="1">
        <f t="array" ref="M4278">_xlfn.IFS(L4278&gt;9,"Above Average",L4278&lt;8,"Below Average",TRUE,"Average")</f>
        <v>Below Average</v>
      </c>
    </row>
    <row r="4279" spans="1:13" x14ac:dyDescent="0.3">
      <c r="A4279">
        <v>30</v>
      </c>
      <c r="B4279" s="21">
        <v>41124</v>
      </c>
      <c r="C4279" s="21" t="str">
        <f t="shared" si="66"/>
        <v>Aug</v>
      </c>
      <c r="D4279" s="6">
        <v>425136.55</v>
      </c>
      <c r="E4279" t="s">
        <v>155</v>
      </c>
      <c r="F4279" s="5">
        <v>91.57</v>
      </c>
      <c r="G4279" s="5" t="str" cm="1">
        <f t="array" ref="G4279">_xlfn.IFS(F4279&gt;=86,"Hot Week (More Than 85°F)",F4279&lt;50,"Cold Week (Less Than 50°F)",TRUE,"Normal Week")</f>
        <v>Hot Week (More Than 85°F)</v>
      </c>
      <c r="H4279" s="2">
        <v>3.4169999999999998</v>
      </c>
      <c r="I4279" s="2" t="str" cm="1">
        <f t="array" ref="I4279">_xlfn.IFS(H4279&gt;3.5,"Above Average",H4279&lt;3,"Below Average",TRUE,"Average")</f>
        <v>Average</v>
      </c>
      <c r="J4279" s="1">
        <v>221.58697989999999</v>
      </c>
      <c r="K4279" s="1" t="str" cm="1">
        <f t="array" ref="K4279">_xlfn.IFS(J4279&gt;200,"Above Average",J4279&lt;155,"Below Average",TRUE,"Average")</f>
        <v>Above Average</v>
      </c>
      <c r="L4279" s="7">
        <v>6.5650000000000004</v>
      </c>
      <c r="M4279" s="7" t="str" cm="1">
        <f t="array" ref="M4279">_xlfn.IFS(L4279&gt;9,"Above Average",L4279&lt;8,"Below Average",TRUE,"Average")</f>
        <v>Below Average</v>
      </c>
    </row>
    <row r="4280" spans="1:13" x14ac:dyDescent="0.3">
      <c r="A4280">
        <v>30</v>
      </c>
      <c r="B4280" s="21">
        <v>41131</v>
      </c>
      <c r="C4280" s="21" t="str">
        <f t="shared" si="66"/>
        <v>Aug</v>
      </c>
      <c r="D4280" s="6">
        <v>430878.28</v>
      </c>
      <c r="E4280" t="s">
        <v>155</v>
      </c>
      <c r="F4280" s="5">
        <v>89.57</v>
      </c>
      <c r="G4280" s="5" t="str" cm="1">
        <f t="array" ref="G4280">_xlfn.IFS(F4280&gt;=86,"Hot Week (More Than 85°F)",F4280&lt;50,"Cold Week (Less Than 50°F)",TRUE,"Normal Week")</f>
        <v>Hot Week (More Than 85°F)</v>
      </c>
      <c r="H4280" s="2">
        <v>3.4940000000000002</v>
      </c>
      <c r="I4280" s="2" t="str" cm="1">
        <f t="array" ref="I4280">_xlfn.IFS(H4280&gt;3.5,"Above Average",H4280&lt;3,"Below Average",TRUE,"Average")</f>
        <v>Average</v>
      </c>
      <c r="J4280" s="1">
        <v>221.59541379999999</v>
      </c>
      <c r="K4280" s="1" t="str" cm="1">
        <f t="array" ref="K4280">_xlfn.IFS(J4280&gt;200,"Above Average",J4280&lt;155,"Below Average",TRUE,"Average")</f>
        <v>Above Average</v>
      </c>
      <c r="L4280" s="7">
        <v>6.5650000000000004</v>
      </c>
      <c r="M4280" s="7" t="str" cm="1">
        <f t="array" ref="M4280">_xlfn.IFS(L4280&gt;9,"Above Average",L4280&lt;8,"Below Average",TRUE,"Average")</f>
        <v>Below Average</v>
      </c>
    </row>
    <row r="4281" spans="1:13" x14ac:dyDescent="0.3">
      <c r="A4281">
        <v>30</v>
      </c>
      <c r="B4281" s="21">
        <v>41138</v>
      </c>
      <c r="C4281" s="21" t="str">
        <f t="shared" si="66"/>
        <v>Aug</v>
      </c>
      <c r="D4281" s="6">
        <v>423351.15</v>
      </c>
      <c r="E4281" t="s">
        <v>155</v>
      </c>
      <c r="F4281" s="5">
        <v>85.55</v>
      </c>
      <c r="G4281" s="5" t="str" cm="1">
        <f t="array" ref="G4281">_xlfn.IFS(F4281&gt;=86,"Hot Week (More Than 85°F)",F4281&lt;50,"Cold Week (Less Than 50°F)",TRUE,"Normal Week")</f>
        <v>Normal Week</v>
      </c>
      <c r="H4281" s="2">
        <v>3.5710000000000002</v>
      </c>
      <c r="I4281" s="2" t="str" cm="1">
        <f t="array" ref="I4281">_xlfn.IFS(H4281&gt;3.5,"Above Average",H4281&lt;3,"Below Average",TRUE,"Average")</f>
        <v>Above Average</v>
      </c>
      <c r="J4281" s="1">
        <v>221.67514589999999</v>
      </c>
      <c r="K4281" s="1" t="str" cm="1">
        <f t="array" ref="K4281">_xlfn.IFS(J4281&gt;200,"Above Average",J4281&lt;155,"Below Average",TRUE,"Average")</f>
        <v>Above Average</v>
      </c>
      <c r="L4281" s="7">
        <v>6.5650000000000004</v>
      </c>
      <c r="M4281" s="7" t="str" cm="1">
        <f t="array" ref="M4281">_xlfn.IFS(L4281&gt;9,"Above Average",L4281&lt;8,"Below Average",TRUE,"Average")</f>
        <v>Below Average</v>
      </c>
    </row>
    <row r="4282" spans="1:13" x14ac:dyDescent="0.3">
      <c r="A4282">
        <v>30</v>
      </c>
      <c r="B4282" s="21">
        <v>41145</v>
      </c>
      <c r="C4282" s="21" t="str">
        <f t="shared" si="66"/>
        <v>Aug</v>
      </c>
      <c r="D4282" s="6">
        <v>425296.65</v>
      </c>
      <c r="E4282" t="s">
        <v>155</v>
      </c>
      <c r="F4282" s="5">
        <v>77.72</v>
      </c>
      <c r="G4282" s="5" t="str" cm="1">
        <f t="array" ref="G4282">_xlfn.IFS(F4282&gt;=86,"Hot Week (More Than 85°F)",F4282&lt;50,"Cold Week (Less Than 50°F)",TRUE,"Normal Week")</f>
        <v>Normal Week</v>
      </c>
      <c r="H4282" s="2">
        <v>3.62</v>
      </c>
      <c r="I4282" s="2" t="str" cm="1">
        <f t="array" ref="I4282">_xlfn.IFS(H4282&gt;3.5,"Above Average",H4282&lt;3,"Below Average",TRUE,"Average")</f>
        <v>Above Average</v>
      </c>
      <c r="J4282" s="1">
        <v>221.8083518</v>
      </c>
      <c r="K4282" s="1" t="str" cm="1">
        <f t="array" ref="K4282">_xlfn.IFS(J4282&gt;200,"Above Average",J4282&lt;155,"Below Average",TRUE,"Average")</f>
        <v>Above Average</v>
      </c>
      <c r="L4282" s="7">
        <v>6.5650000000000004</v>
      </c>
      <c r="M4282" s="7" t="str" cm="1">
        <f t="array" ref="M4282">_xlfn.IFS(L4282&gt;9,"Above Average",L4282&lt;8,"Below Average",TRUE,"Average")</f>
        <v>Below Average</v>
      </c>
    </row>
    <row r="4283" spans="1:13" x14ac:dyDescent="0.3">
      <c r="A4283">
        <v>30</v>
      </c>
      <c r="B4283" s="21">
        <v>41152</v>
      </c>
      <c r="C4283" s="21" t="str">
        <f t="shared" si="66"/>
        <v>Aug</v>
      </c>
      <c r="D4283" s="6">
        <v>439132.5</v>
      </c>
      <c r="E4283" t="s">
        <v>155</v>
      </c>
      <c r="F4283" s="5">
        <v>83.58</v>
      </c>
      <c r="G4283" s="5" t="str" cm="1">
        <f t="array" ref="G4283">_xlfn.IFS(F4283&gt;=86,"Hot Week (More Than 85°F)",F4283&lt;50,"Cold Week (Less Than 50°F)",TRUE,"Normal Week")</f>
        <v>Normal Week</v>
      </c>
      <c r="H4283" s="2">
        <v>3.6379999999999999</v>
      </c>
      <c r="I4283" s="2" t="str" cm="1">
        <f t="array" ref="I4283">_xlfn.IFS(H4283&gt;3.5,"Above Average",H4283&lt;3,"Below Average",TRUE,"Average")</f>
        <v>Above Average</v>
      </c>
      <c r="J4283" s="1">
        <v>221.94155760000001</v>
      </c>
      <c r="K4283" s="1" t="str" cm="1">
        <f t="array" ref="K4283">_xlfn.IFS(J4283&gt;200,"Above Average",J4283&lt;155,"Below Average",TRUE,"Average")</f>
        <v>Above Average</v>
      </c>
      <c r="L4283" s="7">
        <v>6.5650000000000004</v>
      </c>
      <c r="M4283" s="7" t="str" cm="1">
        <f t="array" ref="M4283">_xlfn.IFS(L4283&gt;9,"Above Average",L4283&lt;8,"Below Average",TRUE,"Average")</f>
        <v>Below Average</v>
      </c>
    </row>
    <row r="4284" spans="1:13" x14ac:dyDescent="0.3">
      <c r="A4284">
        <v>30</v>
      </c>
      <c r="B4284" s="21">
        <v>41159</v>
      </c>
      <c r="C4284" s="21" t="str">
        <f t="shared" si="66"/>
        <v>Sep</v>
      </c>
      <c r="D4284" s="6">
        <v>433565.77</v>
      </c>
      <c r="E4284" t="s">
        <v>156</v>
      </c>
      <c r="F4284" s="5">
        <v>88.4</v>
      </c>
      <c r="G4284" s="5" t="str" cm="1">
        <f t="array" ref="G4284">_xlfn.IFS(F4284&gt;=86,"Hot Week (More Than 85°F)",F4284&lt;50,"Cold Week (Less Than 50°F)",TRUE,"Normal Week")</f>
        <v>Hot Week (More Than 85°F)</v>
      </c>
      <c r="H4284" s="2">
        <v>3.73</v>
      </c>
      <c r="I4284" s="2" t="str" cm="1">
        <f t="array" ref="I4284">_xlfn.IFS(H4284&gt;3.5,"Above Average",H4284&lt;3,"Below Average",TRUE,"Average")</f>
        <v>Above Average</v>
      </c>
      <c r="J4284" s="1">
        <v>222.07476349999999</v>
      </c>
      <c r="K4284" s="1" t="str" cm="1">
        <f t="array" ref="K4284">_xlfn.IFS(J4284&gt;200,"Above Average",J4284&lt;155,"Below Average",TRUE,"Average")</f>
        <v>Above Average</v>
      </c>
      <c r="L4284" s="7">
        <v>6.5650000000000004</v>
      </c>
      <c r="M4284" s="7" t="str" cm="1">
        <f t="array" ref="M4284">_xlfn.IFS(L4284&gt;9,"Above Average",L4284&lt;8,"Below Average",TRUE,"Average")</f>
        <v>Below Average</v>
      </c>
    </row>
    <row r="4285" spans="1:13" x14ac:dyDescent="0.3">
      <c r="A4285">
        <v>30</v>
      </c>
      <c r="B4285" s="21">
        <v>41166</v>
      </c>
      <c r="C4285" s="21" t="str">
        <f t="shared" si="66"/>
        <v>Sep</v>
      </c>
      <c r="D4285" s="6">
        <v>437773.31</v>
      </c>
      <c r="E4285" t="s">
        <v>155</v>
      </c>
      <c r="F4285" s="5">
        <v>76.099999999999994</v>
      </c>
      <c r="G4285" s="5" t="str" cm="1">
        <f t="array" ref="G4285">_xlfn.IFS(F4285&gt;=86,"Hot Week (More Than 85°F)",F4285&lt;50,"Cold Week (Less Than 50°F)",TRUE,"Normal Week")</f>
        <v>Normal Week</v>
      </c>
      <c r="H4285" s="2">
        <v>3.7170000000000001</v>
      </c>
      <c r="I4285" s="2" t="str" cm="1">
        <f t="array" ref="I4285">_xlfn.IFS(H4285&gt;3.5,"Above Average",H4285&lt;3,"Below Average",TRUE,"Average")</f>
        <v>Above Average</v>
      </c>
      <c r="J4285" s="1">
        <v>222.21743950000001</v>
      </c>
      <c r="K4285" s="1" t="str" cm="1">
        <f t="array" ref="K4285">_xlfn.IFS(J4285&gt;200,"Above Average",J4285&lt;155,"Below Average",TRUE,"Average")</f>
        <v>Above Average</v>
      </c>
      <c r="L4285" s="7">
        <v>6.5650000000000004</v>
      </c>
      <c r="M4285" s="7" t="str" cm="1">
        <f t="array" ref="M4285">_xlfn.IFS(L4285&gt;9,"Above Average",L4285&lt;8,"Below Average",TRUE,"Average")</f>
        <v>Below Average</v>
      </c>
    </row>
    <row r="4286" spans="1:13" x14ac:dyDescent="0.3">
      <c r="A4286">
        <v>30</v>
      </c>
      <c r="B4286" s="21">
        <v>41173</v>
      </c>
      <c r="C4286" s="21" t="str">
        <f t="shared" si="66"/>
        <v>Sep</v>
      </c>
      <c r="D4286" s="6">
        <v>443891.64</v>
      </c>
      <c r="E4286" t="s">
        <v>155</v>
      </c>
      <c r="F4286" s="5">
        <v>71.540000000000006</v>
      </c>
      <c r="G4286" s="5" t="str" cm="1">
        <f t="array" ref="G4286">_xlfn.IFS(F4286&gt;=86,"Hot Week (More Than 85°F)",F4286&lt;50,"Cold Week (Less Than 50°F)",TRUE,"Normal Week")</f>
        <v>Normal Week</v>
      </c>
      <c r="H4286" s="2">
        <v>3.7210000000000001</v>
      </c>
      <c r="I4286" s="2" t="str" cm="1">
        <f t="array" ref="I4286">_xlfn.IFS(H4286&gt;3.5,"Above Average",H4286&lt;3,"Below Average",TRUE,"Average")</f>
        <v>Above Average</v>
      </c>
      <c r="J4286" s="1">
        <v>222.41693620000001</v>
      </c>
      <c r="K4286" s="1" t="str" cm="1">
        <f t="array" ref="K4286">_xlfn.IFS(J4286&gt;200,"Above Average",J4286&lt;155,"Below Average",TRUE,"Average")</f>
        <v>Above Average</v>
      </c>
      <c r="L4286" s="7">
        <v>6.5650000000000004</v>
      </c>
      <c r="M4286" s="7" t="str" cm="1">
        <f t="array" ref="M4286">_xlfn.IFS(L4286&gt;9,"Above Average",L4286&lt;8,"Below Average",TRUE,"Average")</f>
        <v>Below Average</v>
      </c>
    </row>
    <row r="4287" spans="1:13" x14ac:dyDescent="0.3">
      <c r="A4287">
        <v>30</v>
      </c>
      <c r="B4287" s="21">
        <v>41180</v>
      </c>
      <c r="C4287" s="21" t="str">
        <f t="shared" si="66"/>
        <v>Sep</v>
      </c>
      <c r="D4287" s="6">
        <v>425410.04</v>
      </c>
      <c r="E4287" t="s">
        <v>155</v>
      </c>
      <c r="F4287" s="5">
        <v>80.38</v>
      </c>
      <c r="G4287" s="5" t="str" cm="1">
        <f t="array" ref="G4287">_xlfn.IFS(F4287&gt;=86,"Hot Week (More Than 85°F)",F4287&lt;50,"Cold Week (Less Than 50°F)",TRUE,"Normal Week")</f>
        <v>Normal Week</v>
      </c>
      <c r="H4287" s="2">
        <v>3.6659999999999999</v>
      </c>
      <c r="I4287" s="2" t="str" cm="1">
        <f t="array" ref="I4287">_xlfn.IFS(H4287&gt;3.5,"Above Average",H4287&lt;3,"Below Average",TRUE,"Average")</f>
        <v>Above Average</v>
      </c>
      <c r="J4287" s="1">
        <v>222.61643290000001</v>
      </c>
      <c r="K4287" s="1" t="str" cm="1">
        <f t="array" ref="K4287">_xlfn.IFS(J4287&gt;200,"Above Average",J4287&lt;155,"Below Average",TRUE,"Average")</f>
        <v>Above Average</v>
      </c>
      <c r="L4287" s="7">
        <v>6.5650000000000004</v>
      </c>
      <c r="M4287" s="7" t="str" cm="1">
        <f t="array" ref="M4287">_xlfn.IFS(L4287&gt;9,"Above Average",L4287&lt;8,"Below Average",TRUE,"Average")</f>
        <v>Below Average</v>
      </c>
    </row>
    <row r="4288" spans="1:13" x14ac:dyDescent="0.3">
      <c r="A4288">
        <v>30</v>
      </c>
      <c r="B4288" s="21">
        <v>41187</v>
      </c>
      <c r="C4288" s="21" t="str">
        <f t="shared" si="66"/>
        <v>Oct</v>
      </c>
      <c r="D4288" s="6">
        <v>446751.45</v>
      </c>
      <c r="E4288" t="s">
        <v>155</v>
      </c>
      <c r="F4288" s="5">
        <v>70.28</v>
      </c>
      <c r="G4288" s="5" t="str" cm="1">
        <f t="array" ref="G4288">_xlfn.IFS(F4288&gt;=86,"Hot Week (More Than 85°F)",F4288&lt;50,"Cold Week (Less Than 50°F)",TRUE,"Normal Week")</f>
        <v>Normal Week</v>
      </c>
      <c r="H4288" s="2">
        <v>3.617</v>
      </c>
      <c r="I4288" s="2" t="str" cm="1">
        <f t="array" ref="I4288">_xlfn.IFS(H4288&gt;3.5,"Above Average",H4288&lt;3,"Below Average",TRUE,"Average")</f>
        <v>Above Average</v>
      </c>
      <c r="J4288" s="1">
        <v>222.8159296</v>
      </c>
      <c r="K4288" s="1" t="str" cm="1">
        <f t="array" ref="K4288">_xlfn.IFS(J4288&gt;200,"Above Average",J4288&lt;155,"Below Average",TRUE,"Average")</f>
        <v>Above Average</v>
      </c>
      <c r="L4288" s="7">
        <v>6.17</v>
      </c>
      <c r="M4288" s="7" t="str" cm="1">
        <f t="array" ref="M4288">_xlfn.IFS(L4288&gt;9,"Above Average",L4288&lt;8,"Below Average",TRUE,"Average")</f>
        <v>Below Average</v>
      </c>
    </row>
    <row r="4289" spans="1:13" x14ac:dyDescent="0.3">
      <c r="A4289">
        <v>30</v>
      </c>
      <c r="B4289" s="21">
        <v>41194</v>
      </c>
      <c r="C4289" s="21" t="str">
        <f t="shared" si="66"/>
        <v>Oct</v>
      </c>
      <c r="D4289" s="6">
        <v>434593.26</v>
      </c>
      <c r="E4289" t="s">
        <v>155</v>
      </c>
      <c r="F4289" s="5">
        <v>61.53</v>
      </c>
      <c r="G4289" s="5" t="str" cm="1">
        <f t="array" ref="G4289">_xlfn.IFS(F4289&gt;=86,"Hot Week (More Than 85°F)",F4289&lt;50,"Cold Week (Less Than 50°F)",TRUE,"Normal Week")</f>
        <v>Normal Week</v>
      </c>
      <c r="H4289" s="2">
        <v>3.601</v>
      </c>
      <c r="I4289" s="2" t="str" cm="1">
        <f t="array" ref="I4289">_xlfn.IFS(H4289&gt;3.5,"Above Average",H4289&lt;3,"Below Average",TRUE,"Average")</f>
        <v>Above Average</v>
      </c>
      <c r="J4289" s="1">
        <v>223.0154263</v>
      </c>
      <c r="K4289" s="1" t="str" cm="1">
        <f t="array" ref="K4289">_xlfn.IFS(J4289&gt;200,"Above Average",J4289&lt;155,"Below Average",TRUE,"Average")</f>
        <v>Above Average</v>
      </c>
      <c r="L4289" s="7">
        <v>6.17</v>
      </c>
      <c r="M4289" s="7" t="str" cm="1">
        <f t="array" ref="M4289">_xlfn.IFS(L4289&gt;9,"Above Average",L4289&lt;8,"Below Average",TRUE,"Average")</f>
        <v>Below Average</v>
      </c>
    </row>
    <row r="4290" spans="1:13" x14ac:dyDescent="0.3">
      <c r="A4290">
        <v>30</v>
      </c>
      <c r="B4290" s="21">
        <v>41201</v>
      </c>
      <c r="C4290" s="21" t="str">
        <f t="shared" ref="C4290:C4353" si="67">TEXT(B4290, "mmm")</f>
        <v>Oct</v>
      </c>
      <c r="D4290" s="6">
        <v>437537.29</v>
      </c>
      <c r="E4290" t="s">
        <v>155</v>
      </c>
      <c r="F4290" s="5">
        <v>68.52</v>
      </c>
      <c r="G4290" s="5" t="str" cm="1">
        <f t="array" ref="G4290">_xlfn.IFS(F4290&gt;=86,"Hot Week (More Than 85°F)",F4290&lt;50,"Cold Week (Less Than 50°F)",TRUE,"Normal Week")</f>
        <v>Normal Week</v>
      </c>
      <c r="H4290" s="2">
        <v>3.5939999999999999</v>
      </c>
      <c r="I4290" s="2" t="str" cm="1">
        <f t="array" ref="I4290">_xlfn.IFS(H4290&gt;3.5,"Above Average",H4290&lt;3,"Below Average",TRUE,"Average")</f>
        <v>Above Average</v>
      </c>
      <c r="J4290" s="1">
        <v>223.05980769999999</v>
      </c>
      <c r="K4290" s="1" t="str" cm="1">
        <f t="array" ref="K4290">_xlfn.IFS(J4290&gt;200,"Above Average",J4290&lt;155,"Below Average",TRUE,"Average")</f>
        <v>Above Average</v>
      </c>
      <c r="L4290" s="7">
        <v>6.17</v>
      </c>
      <c r="M4290" s="7" t="str" cm="1">
        <f t="array" ref="M4290">_xlfn.IFS(L4290&gt;9,"Above Average",L4290&lt;8,"Below Average",TRUE,"Average")</f>
        <v>Below Average</v>
      </c>
    </row>
    <row r="4291" spans="1:13" x14ac:dyDescent="0.3">
      <c r="A4291">
        <v>30</v>
      </c>
      <c r="B4291" s="21">
        <v>41208</v>
      </c>
      <c r="C4291" s="21" t="str">
        <f t="shared" si="67"/>
        <v>Oct</v>
      </c>
      <c r="D4291" s="6">
        <v>439424.5</v>
      </c>
      <c r="E4291" t="s">
        <v>155</v>
      </c>
      <c r="F4291" s="5">
        <v>70.5</v>
      </c>
      <c r="G4291" s="5" t="str" cm="1">
        <f t="array" ref="G4291">_xlfn.IFS(F4291&gt;=86,"Hot Week (More Than 85°F)",F4291&lt;50,"Cold Week (Less Than 50°F)",TRUE,"Normal Week")</f>
        <v>Normal Week</v>
      </c>
      <c r="H4291" s="2">
        <v>3.5059999999999998</v>
      </c>
      <c r="I4291" s="2" t="str" cm="1">
        <f t="array" ref="I4291">_xlfn.IFS(H4291&gt;3.5,"Above Average",H4291&lt;3,"Below Average",TRUE,"Average")</f>
        <v>Above Average</v>
      </c>
      <c r="J4291" s="1">
        <v>223.0783366</v>
      </c>
      <c r="K4291" s="1" t="str" cm="1">
        <f t="array" ref="K4291">_xlfn.IFS(J4291&gt;200,"Above Average",J4291&lt;155,"Below Average",TRUE,"Average")</f>
        <v>Above Average</v>
      </c>
      <c r="L4291" s="7">
        <v>6.17</v>
      </c>
      <c r="M4291" s="7" t="str" cm="1">
        <f t="array" ref="M4291">_xlfn.IFS(L4291&gt;9,"Above Average",L4291&lt;8,"Below Average",TRUE,"Average")</f>
        <v>Below Average</v>
      </c>
    </row>
    <row r="4292" spans="1:13" x14ac:dyDescent="0.3">
      <c r="A4292">
        <v>31</v>
      </c>
      <c r="B4292" s="21">
        <v>40214</v>
      </c>
      <c r="C4292" s="21" t="str">
        <f t="shared" si="67"/>
        <v>Feb</v>
      </c>
      <c r="D4292" s="6">
        <v>1469252.05</v>
      </c>
      <c r="E4292" t="s">
        <v>155</v>
      </c>
      <c r="F4292" s="5">
        <v>39.049999999999997</v>
      </c>
      <c r="G4292" s="5" t="str" cm="1">
        <f t="array" ref="G4292">_xlfn.IFS(F4292&gt;=86,"Hot Week (More Than 85°F)",F4292&lt;50,"Cold Week (Less Than 50°F)",TRUE,"Normal Week")</f>
        <v>Cold Week (Less Than 50°F)</v>
      </c>
      <c r="H4292" s="2">
        <v>2.5720000000000001</v>
      </c>
      <c r="I4292" s="2" t="str" cm="1">
        <f t="array" ref="I4292">_xlfn.IFS(H4292&gt;3.5,"Above Average",H4292&lt;3,"Below Average",TRUE,"Average")</f>
        <v>Below Average</v>
      </c>
      <c r="J4292" s="1">
        <v>210.7526053</v>
      </c>
      <c r="K4292" s="1" t="str" cm="1">
        <f t="array" ref="K4292">_xlfn.IFS(J4292&gt;200,"Above Average",J4292&lt;155,"Below Average",TRUE,"Average")</f>
        <v>Above Average</v>
      </c>
      <c r="L4292" s="7">
        <v>8.3239999999999998</v>
      </c>
      <c r="M4292" s="7" t="str" cm="1">
        <f t="array" ref="M4292">_xlfn.IFS(L4292&gt;9,"Above Average",L4292&lt;8,"Below Average",TRUE,"Average")</f>
        <v>Average</v>
      </c>
    </row>
    <row r="4293" spans="1:13" x14ac:dyDescent="0.3">
      <c r="A4293">
        <v>31</v>
      </c>
      <c r="B4293" s="21">
        <v>40221</v>
      </c>
      <c r="C4293" s="21" t="str">
        <f t="shared" si="67"/>
        <v>Feb</v>
      </c>
      <c r="D4293" s="6">
        <v>1543947.23</v>
      </c>
      <c r="E4293" t="s">
        <v>156</v>
      </c>
      <c r="F4293" s="5">
        <v>37.770000000000003</v>
      </c>
      <c r="G4293" s="5" t="str" cm="1">
        <f t="array" ref="G4293">_xlfn.IFS(F4293&gt;=86,"Hot Week (More Than 85°F)",F4293&lt;50,"Cold Week (Less Than 50°F)",TRUE,"Normal Week")</f>
        <v>Cold Week (Less Than 50°F)</v>
      </c>
      <c r="H4293" s="2">
        <v>2.548</v>
      </c>
      <c r="I4293" s="2" t="str" cm="1">
        <f t="array" ref="I4293">_xlfn.IFS(H4293&gt;3.5,"Above Average",H4293&lt;3,"Below Average",TRUE,"Average")</f>
        <v>Below Average</v>
      </c>
      <c r="J4293" s="1">
        <v>210.89799350000001</v>
      </c>
      <c r="K4293" s="1" t="str" cm="1">
        <f t="array" ref="K4293">_xlfn.IFS(J4293&gt;200,"Above Average",J4293&lt;155,"Below Average",TRUE,"Average")</f>
        <v>Above Average</v>
      </c>
      <c r="L4293" s="7">
        <v>8.3239999999999998</v>
      </c>
      <c r="M4293" s="7" t="str" cm="1">
        <f t="array" ref="M4293">_xlfn.IFS(L4293&gt;9,"Above Average",L4293&lt;8,"Below Average",TRUE,"Average")</f>
        <v>Average</v>
      </c>
    </row>
    <row r="4294" spans="1:13" x14ac:dyDescent="0.3">
      <c r="A4294">
        <v>31</v>
      </c>
      <c r="B4294" s="21">
        <v>40228</v>
      </c>
      <c r="C4294" s="21" t="str">
        <f t="shared" si="67"/>
        <v>Feb</v>
      </c>
      <c r="D4294" s="6">
        <v>1473386.75</v>
      </c>
      <c r="E4294" t="s">
        <v>155</v>
      </c>
      <c r="F4294" s="5">
        <v>39.75</v>
      </c>
      <c r="G4294" s="5" t="str" cm="1">
        <f t="array" ref="G4294">_xlfn.IFS(F4294&gt;=86,"Hot Week (More Than 85°F)",F4294&lt;50,"Cold Week (Less Than 50°F)",TRUE,"Normal Week")</f>
        <v>Cold Week (Less Than 50°F)</v>
      </c>
      <c r="H4294" s="2">
        <v>2.5139999999999998</v>
      </c>
      <c r="I4294" s="2" t="str" cm="1">
        <f t="array" ref="I4294">_xlfn.IFS(H4294&gt;3.5,"Above Average",H4294&lt;3,"Below Average",TRUE,"Average")</f>
        <v>Below Average</v>
      </c>
      <c r="J4294" s="1">
        <v>210.94516049999999</v>
      </c>
      <c r="K4294" s="1" t="str" cm="1">
        <f t="array" ref="K4294">_xlfn.IFS(J4294&gt;200,"Above Average",J4294&lt;155,"Below Average",TRUE,"Average")</f>
        <v>Above Average</v>
      </c>
      <c r="L4294" s="7">
        <v>8.3239999999999998</v>
      </c>
      <c r="M4294" s="7" t="str" cm="1">
        <f t="array" ref="M4294">_xlfn.IFS(L4294&gt;9,"Above Average",L4294&lt;8,"Below Average",TRUE,"Average")</f>
        <v>Average</v>
      </c>
    </row>
    <row r="4295" spans="1:13" x14ac:dyDescent="0.3">
      <c r="A4295">
        <v>31</v>
      </c>
      <c r="B4295" s="21">
        <v>40235</v>
      </c>
      <c r="C4295" s="21" t="str">
        <f t="shared" si="67"/>
        <v>Feb</v>
      </c>
      <c r="D4295" s="6">
        <v>1344354.41</v>
      </c>
      <c r="E4295" t="s">
        <v>155</v>
      </c>
      <c r="F4295" s="5">
        <v>45.31</v>
      </c>
      <c r="G4295" s="5" t="str" cm="1">
        <f t="array" ref="G4295">_xlfn.IFS(F4295&gt;=86,"Hot Week (More Than 85°F)",F4295&lt;50,"Cold Week (Less Than 50°F)",TRUE,"Normal Week")</f>
        <v>Cold Week (Less Than 50°F)</v>
      </c>
      <c r="H4295" s="2">
        <v>2.5609999999999999</v>
      </c>
      <c r="I4295" s="2" t="str" cm="1">
        <f t="array" ref="I4295">_xlfn.IFS(H4295&gt;3.5,"Above Average",H4295&lt;3,"Below Average",TRUE,"Average")</f>
        <v>Below Average</v>
      </c>
      <c r="J4295" s="1">
        <v>210.9759573</v>
      </c>
      <c r="K4295" s="1" t="str" cm="1">
        <f t="array" ref="K4295">_xlfn.IFS(J4295&gt;200,"Above Average",J4295&lt;155,"Below Average",TRUE,"Average")</f>
        <v>Above Average</v>
      </c>
      <c r="L4295" s="7">
        <v>8.3239999999999998</v>
      </c>
      <c r="M4295" s="7" t="str" cm="1">
        <f t="array" ref="M4295">_xlfn.IFS(L4295&gt;9,"Above Average",L4295&lt;8,"Below Average",TRUE,"Average")</f>
        <v>Average</v>
      </c>
    </row>
    <row r="4296" spans="1:13" x14ac:dyDescent="0.3">
      <c r="A4296">
        <v>31</v>
      </c>
      <c r="B4296" s="21">
        <v>40242</v>
      </c>
      <c r="C4296" s="21" t="str">
        <f t="shared" si="67"/>
        <v>Mar</v>
      </c>
      <c r="D4296" s="6">
        <v>1384870.51</v>
      </c>
      <c r="E4296" t="s">
        <v>155</v>
      </c>
      <c r="F4296" s="5">
        <v>48.61</v>
      </c>
      <c r="G4296" s="5" t="str" cm="1">
        <f t="array" ref="G4296">_xlfn.IFS(F4296&gt;=86,"Hot Week (More Than 85°F)",F4296&lt;50,"Cold Week (Less Than 50°F)",TRUE,"Normal Week")</f>
        <v>Cold Week (Less Than 50°F)</v>
      </c>
      <c r="H4296" s="2">
        <v>2.625</v>
      </c>
      <c r="I4296" s="2" t="str" cm="1">
        <f t="array" ref="I4296">_xlfn.IFS(H4296&gt;3.5,"Above Average",H4296&lt;3,"Below Average",TRUE,"Average")</f>
        <v>Below Average</v>
      </c>
      <c r="J4296" s="1">
        <v>211.00675419999999</v>
      </c>
      <c r="K4296" s="1" t="str" cm="1">
        <f t="array" ref="K4296">_xlfn.IFS(J4296&gt;200,"Above Average",J4296&lt;155,"Below Average",TRUE,"Average")</f>
        <v>Above Average</v>
      </c>
      <c r="L4296" s="7">
        <v>8.3239999999999998</v>
      </c>
      <c r="M4296" s="7" t="str" cm="1">
        <f t="array" ref="M4296">_xlfn.IFS(L4296&gt;9,"Above Average",L4296&lt;8,"Below Average",TRUE,"Average")</f>
        <v>Average</v>
      </c>
    </row>
    <row r="4297" spans="1:13" x14ac:dyDescent="0.3">
      <c r="A4297">
        <v>31</v>
      </c>
      <c r="B4297" s="21">
        <v>40249</v>
      </c>
      <c r="C4297" s="21" t="str">
        <f t="shared" si="67"/>
        <v>Mar</v>
      </c>
      <c r="D4297" s="6">
        <v>1366193.35</v>
      </c>
      <c r="E4297" t="s">
        <v>155</v>
      </c>
      <c r="F4297" s="5">
        <v>57.1</v>
      </c>
      <c r="G4297" s="5" t="str" cm="1">
        <f t="array" ref="G4297">_xlfn.IFS(F4297&gt;=86,"Hot Week (More Than 85°F)",F4297&lt;50,"Cold Week (Less Than 50°F)",TRUE,"Normal Week")</f>
        <v>Normal Week</v>
      </c>
      <c r="H4297" s="2">
        <v>2.6669999999999998</v>
      </c>
      <c r="I4297" s="2" t="str" cm="1">
        <f t="array" ref="I4297">_xlfn.IFS(H4297&gt;3.5,"Above Average",H4297&lt;3,"Below Average",TRUE,"Average")</f>
        <v>Below Average</v>
      </c>
      <c r="J4297" s="1">
        <v>211.03755100000001</v>
      </c>
      <c r="K4297" s="1" t="str" cm="1">
        <f t="array" ref="K4297">_xlfn.IFS(J4297&gt;200,"Above Average",J4297&lt;155,"Below Average",TRUE,"Average")</f>
        <v>Above Average</v>
      </c>
      <c r="L4297" s="7">
        <v>8.3239999999999998</v>
      </c>
      <c r="M4297" s="7" t="str" cm="1">
        <f t="array" ref="M4297">_xlfn.IFS(L4297&gt;9,"Above Average",L4297&lt;8,"Below Average",TRUE,"Average")</f>
        <v>Average</v>
      </c>
    </row>
    <row r="4298" spans="1:13" x14ac:dyDescent="0.3">
      <c r="A4298">
        <v>31</v>
      </c>
      <c r="B4298" s="21">
        <v>40256</v>
      </c>
      <c r="C4298" s="21" t="str">
        <f t="shared" si="67"/>
        <v>Mar</v>
      </c>
      <c r="D4298" s="6">
        <v>1332261.01</v>
      </c>
      <c r="E4298" t="s">
        <v>155</v>
      </c>
      <c r="F4298" s="5">
        <v>54.68</v>
      </c>
      <c r="G4298" s="5" t="str" cm="1">
        <f t="array" ref="G4298">_xlfn.IFS(F4298&gt;=86,"Hot Week (More Than 85°F)",F4298&lt;50,"Cold Week (Less Than 50°F)",TRUE,"Normal Week")</f>
        <v>Normal Week</v>
      </c>
      <c r="H4298" s="2">
        <v>2.72</v>
      </c>
      <c r="I4298" s="2" t="str" cm="1">
        <f t="array" ref="I4298">_xlfn.IFS(H4298&gt;3.5,"Above Average",H4298&lt;3,"Below Average",TRUE,"Average")</f>
        <v>Below Average</v>
      </c>
      <c r="J4298" s="1">
        <v>210.8733316</v>
      </c>
      <c r="K4298" s="1" t="str" cm="1">
        <f t="array" ref="K4298">_xlfn.IFS(J4298&gt;200,"Above Average",J4298&lt;155,"Below Average",TRUE,"Average")</f>
        <v>Above Average</v>
      </c>
      <c r="L4298" s="7">
        <v>8.3239999999999998</v>
      </c>
      <c r="M4298" s="7" t="str" cm="1">
        <f t="array" ref="M4298">_xlfn.IFS(L4298&gt;9,"Above Average",L4298&lt;8,"Below Average",TRUE,"Average")</f>
        <v>Average</v>
      </c>
    </row>
    <row r="4299" spans="1:13" x14ac:dyDescent="0.3">
      <c r="A4299">
        <v>31</v>
      </c>
      <c r="B4299" s="21">
        <v>40263</v>
      </c>
      <c r="C4299" s="21" t="str">
        <f t="shared" si="67"/>
        <v>Mar</v>
      </c>
      <c r="D4299" s="6">
        <v>1229635.7</v>
      </c>
      <c r="E4299" t="s">
        <v>155</v>
      </c>
      <c r="F4299" s="5">
        <v>51.66</v>
      </c>
      <c r="G4299" s="5" t="str" cm="1">
        <f t="array" ref="G4299">_xlfn.IFS(F4299&gt;=86,"Hot Week (More Than 85°F)",F4299&lt;50,"Cold Week (Less Than 50°F)",TRUE,"Normal Week")</f>
        <v>Normal Week</v>
      </c>
      <c r="H4299" s="2">
        <v>2.7320000000000002</v>
      </c>
      <c r="I4299" s="2" t="str" cm="1">
        <f t="array" ref="I4299">_xlfn.IFS(H4299&gt;3.5,"Above Average",H4299&lt;3,"Below Average",TRUE,"Average")</f>
        <v>Below Average</v>
      </c>
      <c r="J4299" s="1">
        <v>210.67660950000001</v>
      </c>
      <c r="K4299" s="1" t="str" cm="1">
        <f t="array" ref="K4299">_xlfn.IFS(J4299&gt;200,"Above Average",J4299&lt;155,"Below Average",TRUE,"Average")</f>
        <v>Above Average</v>
      </c>
      <c r="L4299" s="7">
        <v>8.3239999999999998</v>
      </c>
      <c r="M4299" s="7" t="str" cm="1">
        <f t="array" ref="M4299">_xlfn.IFS(L4299&gt;9,"Above Average",L4299&lt;8,"Below Average",TRUE,"Average")</f>
        <v>Average</v>
      </c>
    </row>
    <row r="4300" spans="1:13" x14ac:dyDescent="0.3">
      <c r="A4300">
        <v>31</v>
      </c>
      <c r="B4300" s="21">
        <v>40270</v>
      </c>
      <c r="C4300" s="21" t="str">
        <f t="shared" si="67"/>
        <v>Apr</v>
      </c>
      <c r="D4300" s="6">
        <v>1357600.68</v>
      </c>
      <c r="E4300" t="s">
        <v>155</v>
      </c>
      <c r="F4300" s="5">
        <v>64.12</v>
      </c>
      <c r="G4300" s="5" t="str" cm="1">
        <f t="array" ref="G4300">_xlfn.IFS(F4300&gt;=86,"Hot Week (More Than 85°F)",F4300&lt;50,"Cold Week (Less Than 50°F)",TRUE,"Normal Week")</f>
        <v>Normal Week</v>
      </c>
      <c r="H4300" s="2">
        <v>2.7189999999999999</v>
      </c>
      <c r="I4300" s="2" t="str" cm="1">
        <f t="array" ref="I4300">_xlfn.IFS(H4300&gt;3.5,"Above Average",H4300&lt;3,"Below Average",TRUE,"Average")</f>
        <v>Below Average</v>
      </c>
      <c r="J4300" s="1">
        <v>210.4798874</v>
      </c>
      <c r="K4300" s="1" t="str" cm="1">
        <f t="array" ref="K4300">_xlfn.IFS(J4300&gt;200,"Above Average",J4300&lt;155,"Below Average",TRUE,"Average")</f>
        <v>Above Average</v>
      </c>
      <c r="L4300" s="7">
        <v>8.1999999999999993</v>
      </c>
      <c r="M4300" s="7" t="str" cm="1">
        <f t="array" ref="M4300">_xlfn.IFS(L4300&gt;9,"Above Average",L4300&lt;8,"Below Average",TRUE,"Average")</f>
        <v>Average</v>
      </c>
    </row>
    <row r="4301" spans="1:13" x14ac:dyDescent="0.3">
      <c r="A4301">
        <v>31</v>
      </c>
      <c r="B4301" s="21">
        <v>40277</v>
      </c>
      <c r="C4301" s="21" t="str">
        <f t="shared" si="67"/>
        <v>Apr</v>
      </c>
      <c r="D4301" s="6">
        <v>1395710.09</v>
      </c>
      <c r="E4301" t="s">
        <v>155</v>
      </c>
      <c r="F4301" s="5">
        <v>65.739999999999995</v>
      </c>
      <c r="G4301" s="5" t="str" cm="1">
        <f t="array" ref="G4301">_xlfn.IFS(F4301&gt;=86,"Hot Week (More Than 85°F)",F4301&lt;50,"Cold Week (Less Than 50°F)",TRUE,"Normal Week")</f>
        <v>Normal Week</v>
      </c>
      <c r="H4301" s="2">
        <v>2.77</v>
      </c>
      <c r="I4301" s="2" t="str" cm="1">
        <f t="array" ref="I4301">_xlfn.IFS(H4301&gt;3.5,"Above Average",H4301&lt;3,"Below Average",TRUE,"Average")</f>
        <v>Below Average</v>
      </c>
      <c r="J4301" s="1">
        <v>210.28316530000001</v>
      </c>
      <c r="K4301" s="1" t="str" cm="1">
        <f t="array" ref="K4301">_xlfn.IFS(J4301&gt;200,"Above Average",J4301&lt;155,"Below Average",TRUE,"Average")</f>
        <v>Above Average</v>
      </c>
      <c r="L4301" s="7">
        <v>8.1999999999999993</v>
      </c>
      <c r="M4301" s="7" t="str" cm="1">
        <f t="array" ref="M4301">_xlfn.IFS(L4301&gt;9,"Above Average",L4301&lt;8,"Below Average",TRUE,"Average")</f>
        <v>Average</v>
      </c>
    </row>
    <row r="4302" spans="1:13" x14ac:dyDescent="0.3">
      <c r="A4302">
        <v>31</v>
      </c>
      <c r="B4302" s="21">
        <v>40284</v>
      </c>
      <c r="C4302" s="21" t="str">
        <f t="shared" si="67"/>
        <v>Apr</v>
      </c>
      <c r="D4302" s="6">
        <v>1367448.28</v>
      </c>
      <c r="E4302" t="s">
        <v>155</v>
      </c>
      <c r="F4302" s="5">
        <v>67.87</v>
      </c>
      <c r="G4302" s="5" t="str" cm="1">
        <f t="array" ref="G4302">_xlfn.IFS(F4302&gt;=86,"Hot Week (More Than 85°F)",F4302&lt;50,"Cold Week (Less Than 50°F)",TRUE,"Normal Week")</f>
        <v>Normal Week</v>
      </c>
      <c r="H4302" s="2">
        <v>2.8079999999999998</v>
      </c>
      <c r="I4302" s="2" t="str" cm="1">
        <f t="array" ref="I4302">_xlfn.IFS(H4302&gt;3.5,"Above Average",H4302&lt;3,"Below Average",TRUE,"Average")</f>
        <v>Below Average</v>
      </c>
      <c r="J4302" s="1">
        <v>210.1495463</v>
      </c>
      <c r="K4302" s="1" t="str" cm="1">
        <f t="array" ref="K4302">_xlfn.IFS(J4302&gt;200,"Above Average",J4302&lt;155,"Below Average",TRUE,"Average")</f>
        <v>Above Average</v>
      </c>
      <c r="L4302" s="7">
        <v>8.1999999999999993</v>
      </c>
      <c r="M4302" s="7" t="str" cm="1">
        <f t="array" ref="M4302">_xlfn.IFS(L4302&gt;9,"Above Average",L4302&lt;8,"Below Average",TRUE,"Average")</f>
        <v>Average</v>
      </c>
    </row>
    <row r="4303" spans="1:13" x14ac:dyDescent="0.3">
      <c r="A4303">
        <v>31</v>
      </c>
      <c r="B4303" s="21">
        <v>40291</v>
      </c>
      <c r="C4303" s="21" t="str">
        <f t="shared" si="67"/>
        <v>Apr</v>
      </c>
      <c r="D4303" s="6">
        <v>1280465.8</v>
      </c>
      <c r="E4303" t="s">
        <v>155</v>
      </c>
      <c r="F4303" s="5">
        <v>64.209999999999994</v>
      </c>
      <c r="G4303" s="5" t="str" cm="1">
        <f t="array" ref="G4303">_xlfn.IFS(F4303&gt;=86,"Hot Week (More Than 85°F)",F4303&lt;50,"Cold Week (Less Than 50°F)",TRUE,"Normal Week")</f>
        <v>Normal Week</v>
      </c>
      <c r="H4303" s="2">
        <v>2.7949999999999999</v>
      </c>
      <c r="I4303" s="2" t="str" cm="1">
        <f t="array" ref="I4303">_xlfn.IFS(H4303&gt;3.5,"Above Average",H4303&lt;3,"Below Average",TRUE,"Average")</f>
        <v>Below Average</v>
      </c>
      <c r="J4303" s="1">
        <v>210.10006480000001</v>
      </c>
      <c r="K4303" s="1" t="str" cm="1">
        <f t="array" ref="K4303">_xlfn.IFS(J4303&gt;200,"Above Average",J4303&lt;155,"Below Average",TRUE,"Average")</f>
        <v>Above Average</v>
      </c>
      <c r="L4303" s="7">
        <v>8.1999999999999993</v>
      </c>
      <c r="M4303" s="7" t="str" cm="1">
        <f t="array" ref="M4303">_xlfn.IFS(L4303&gt;9,"Above Average",L4303&lt;8,"Below Average",TRUE,"Average")</f>
        <v>Average</v>
      </c>
    </row>
    <row r="4304" spans="1:13" x14ac:dyDescent="0.3">
      <c r="A4304">
        <v>31</v>
      </c>
      <c r="B4304" s="21">
        <v>40298</v>
      </c>
      <c r="C4304" s="21" t="str">
        <f t="shared" si="67"/>
        <v>Apr</v>
      </c>
      <c r="D4304" s="6">
        <v>1243200.24</v>
      </c>
      <c r="E4304" t="s">
        <v>155</v>
      </c>
      <c r="F4304" s="5">
        <v>66.930000000000007</v>
      </c>
      <c r="G4304" s="5" t="str" cm="1">
        <f t="array" ref="G4304">_xlfn.IFS(F4304&gt;=86,"Hot Week (More Than 85°F)",F4304&lt;50,"Cold Week (Less Than 50°F)",TRUE,"Normal Week")</f>
        <v>Normal Week</v>
      </c>
      <c r="H4304" s="2">
        <v>2.78</v>
      </c>
      <c r="I4304" s="2" t="str" cm="1">
        <f t="array" ref="I4304">_xlfn.IFS(H4304&gt;3.5,"Above Average",H4304&lt;3,"Below Average",TRUE,"Average")</f>
        <v>Below Average</v>
      </c>
      <c r="J4304" s="1">
        <v>210.0505833</v>
      </c>
      <c r="K4304" s="1" t="str" cm="1">
        <f t="array" ref="K4304">_xlfn.IFS(J4304&gt;200,"Above Average",J4304&lt;155,"Below Average",TRUE,"Average")</f>
        <v>Above Average</v>
      </c>
      <c r="L4304" s="7">
        <v>8.1999999999999993</v>
      </c>
      <c r="M4304" s="7" t="str" cm="1">
        <f t="array" ref="M4304">_xlfn.IFS(L4304&gt;9,"Above Average",L4304&lt;8,"Below Average",TRUE,"Average")</f>
        <v>Average</v>
      </c>
    </row>
    <row r="4305" spans="1:13" x14ac:dyDescent="0.3">
      <c r="A4305">
        <v>31</v>
      </c>
      <c r="B4305" s="21">
        <v>40305</v>
      </c>
      <c r="C4305" s="21" t="str">
        <f t="shared" si="67"/>
        <v>May</v>
      </c>
      <c r="D4305" s="6">
        <v>1381796.8</v>
      </c>
      <c r="E4305" t="s">
        <v>155</v>
      </c>
      <c r="F4305" s="5">
        <v>70.87</v>
      </c>
      <c r="G4305" s="5" t="str" cm="1">
        <f t="array" ref="G4305">_xlfn.IFS(F4305&gt;=86,"Hot Week (More Than 85°F)",F4305&lt;50,"Cold Week (Less Than 50°F)",TRUE,"Normal Week")</f>
        <v>Normal Week</v>
      </c>
      <c r="H4305" s="2">
        <v>2.835</v>
      </c>
      <c r="I4305" s="2" t="str" cm="1">
        <f t="array" ref="I4305">_xlfn.IFS(H4305&gt;3.5,"Above Average",H4305&lt;3,"Below Average",TRUE,"Average")</f>
        <v>Below Average</v>
      </c>
      <c r="J4305" s="1">
        <v>210.00110179999999</v>
      </c>
      <c r="K4305" s="1" t="str" cm="1">
        <f t="array" ref="K4305">_xlfn.IFS(J4305&gt;200,"Above Average",J4305&lt;155,"Below Average",TRUE,"Average")</f>
        <v>Above Average</v>
      </c>
      <c r="L4305" s="7">
        <v>8.1999999999999993</v>
      </c>
      <c r="M4305" s="7" t="str" cm="1">
        <f t="array" ref="M4305">_xlfn.IFS(L4305&gt;9,"Above Average",L4305&lt;8,"Below Average",TRUE,"Average")</f>
        <v>Average</v>
      </c>
    </row>
    <row r="4306" spans="1:13" x14ac:dyDescent="0.3">
      <c r="A4306">
        <v>31</v>
      </c>
      <c r="B4306" s="21">
        <v>40312</v>
      </c>
      <c r="C4306" s="21" t="str">
        <f t="shared" si="67"/>
        <v>May</v>
      </c>
      <c r="D4306" s="6">
        <v>1287288.5900000001</v>
      </c>
      <c r="E4306" t="s">
        <v>155</v>
      </c>
      <c r="F4306" s="5">
        <v>73.08</v>
      </c>
      <c r="G4306" s="5" t="str" cm="1">
        <f t="array" ref="G4306">_xlfn.IFS(F4306&gt;=86,"Hot Week (More Than 85°F)",F4306&lt;50,"Cold Week (Less Than 50°F)",TRUE,"Normal Week")</f>
        <v>Normal Week</v>
      </c>
      <c r="H4306" s="2">
        <v>2.8540000000000001</v>
      </c>
      <c r="I4306" s="2" t="str" cm="1">
        <f t="array" ref="I4306">_xlfn.IFS(H4306&gt;3.5,"Above Average",H4306&lt;3,"Below Average",TRUE,"Average")</f>
        <v>Below Average</v>
      </c>
      <c r="J4306" s="1">
        <v>209.9984585</v>
      </c>
      <c r="K4306" s="1" t="str" cm="1">
        <f t="array" ref="K4306">_xlfn.IFS(J4306&gt;200,"Above Average",J4306&lt;155,"Below Average",TRUE,"Average")</f>
        <v>Above Average</v>
      </c>
      <c r="L4306" s="7">
        <v>8.1999999999999993</v>
      </c>
      <c r="M4306" s="7" t="str" cm="1">
        <f t="array" ref="M4306">_xlfn.IFS(L4306&gt;9,"Above Average",L4306&lt;8,"Below Average",TRUE,"Average")</f>
        <v>Average</v>
      </c>
    </row>
    <row r="4307" spans="1:13" x14ac:dyDescent="0.3">
      <c r="A4307">
        <v>31</v>
      </c>
      <c r="B4307" s="21">
        <v>40319</v>
      </c>
      <c r="C4307" s="21" t="str">
        <f t="shared" si="67"/>
        <v>May</v>
      </c>
      <c r="D4307" s="6">
        <v>1337405.6000000001</v>
      </c>
      <c r="E4307" t="s">
        <v>155</v>
      </c>
      <c r="F4307" s="5">
        <v>74.239999999999995</v>
      </c>
      <c r="G4307" s="5" t="str" cm="1">
        <f t="array" ref="G4307">_xlfn.IFS(F4307&gt;=86,"Hot Week (More Than 85°F)",F4307&lt;50,"Cold Week (Less Than 50°F)",TRUE,"Normal Week")</f>
        <v>Normal Week</v>
      </c>
      <c r="H4307" s="2">
        <v>2.8260000000000001</v>
      </c>
      <c r="I4307" s="2" t="str" cm="1">
        <f t="array" ref="I4307">_xlfn.IFS(H4307&gt;3.5,"Above Average",H4307&lt;3,"Below Average",TRUE,"Average")</f>
        <v>Below Average</v>
      </c>
      <c r="J4307" s="1">
        <v>210.27684429999999</v>
      </c>
      <c r="K4307" s="1" t="str" cm="1">
        <f t="array" ref="K4307">_xlfn.IFS(J4307&gt;200,"Above Average",J4307&lt;155,"Below Average",TRUE,"Average")</f>
        <v>Above Average</v>
      </c>
      <c r="L4307" s="7">
        <v>8.1999999999999993</v>
      </c>
      <c r="M4307" s="7" t="str" cm="1">
        <f t="array" ref="M4307">_xlfn.IFS(L4307&gt;9,"Above Average",L4307&lt;8,"Below Average",TRUE,"Average")</f>
        <v>Average</v>
      </c>
    </row>
    <row r="4308" spans="1:13" x14ac:dyDescent="0.3">
      <c r="A4308">
        <v>31</v>
      </c>
      <c r="B4308" s="21">
        <v>40326</v>
      </c>
      <c r="C4308" s="21" t="str">
        <f t="shared" si="67"/>
        <v>May</v>
      </c>
      <c r="D4308" s="6">
        <v>1309437.17</v>
      </c>
      <c r="E4308" t="s">
        <v>155</v>
      </c>
      <c r="F4308" s="5">
        <v>80.94</v>
      </c>
      <c r="G4308" s="5" t="str" cm="1">
        <f t="array" ref="G4308">_xlfn.IFS(F4308&gt;=86,"Hot Week (More Than 85°F)",F4308&lt;50,"Cold Week (Less Than 50°F)",TRUE,"Normal Week")</f>
        <v>Normal Week</v>
      </c>
      <c r="H4308" s="2">
        <v>2.7589999999999999</v>
      </c>
      <c r="I4308" s="2" t="str" cm="1">
        <f t="array" ref="I4308">_xlfn.IFS(H4308&gt;3.5,"Above Average",H4308&lt;3,"Below Average",TRUE,"Average")</f>
        <v>Below Average</v>
      </c>
      <c r="J4308" s="1">
        <v>210.55523009999999</v>
      </c>
      <c r="K4308" s="1" t="str" cm="1">
        <f t="array" ref="K4308">_xlfn.IFS(J4308&gt;200,"Above Average",J4308&lt;155,"Below Average",TRUE,"Average")</f>
        <v>Above Average</v>
      </c>
      <c r="L4308" s="7">
        <v>8.1999999999999993</v>
      </c>
      <c r="M4308" s="7" t="str" cm="1">
        <f t="array" ref="M4308">_xlfn.IFS(L4308&gt;9,"Above Average",L4308&lt;8,"Below Average",TRUE,"Average")</f>
        <v>Average</v>
      </c>
    </row>
    <row r="4309" spans="1:13" x14ac:dyDescent="0.3">
      <c r="A4309">
        <v>31</v>
      </c>
      <c r="B4309" s="21">
        <v>40333</v>
      </c>
      <c r="C4309" s="21" t="str">
        <f t="shared" si="67"/>
        <v>Jun</v>
      </c>
      <c r="D4309" s="6">
        <v>1427624.5</v>
      </c>
      <c r="E4309" t="s">
        <v>155</v>
      </c>
      <c r="F4309" s="5">
        <v>82.68</v>
      </c>
      <c r="G4309" s="5" t="str" cm="1">
        <f t="array" ref="G4309">_xlfn.IFS(F4309&gt;=86,"Hot Week (More Than 85°F)",F4309&lt;50,"Cold Week (Less Than 50°F)",TRUE,"Normal Week")</f>
        <v>Normal Week</v>
      </c>
      <c r="H4309" s="2">
        <v>2.7050000000000001</v>
      </c>
      <c r="I4309" s="2" t="str" cm="1">
        <f t="array" ref="I4309">_xlfn.IFS(H4309&gt;3.5,"Above Average",H4309&lt;3,"Below Average",TRUE,"Average")</f>
        <v>Below Average</v>
      </c>
      <c r="J4309" s="1">
        <v>210.83361600000001</v>
      </c>
      <c r="K4309" s="1" t="str" cm="1">
        <f t="array" ref="K4309">_xlfn.IFS(J4309&gt;200,"Above Average",J4309&lt;155,"Below Average",TRUE,"Average")</f>
        <v>Above Average</v>
      </c>
      <c r="L4309" s="7">
        <v>8.1999999999999993</v>
      </c>
      <c r="M4309" s="7" t="str" cm="1">
        <f t="array" ref="M4309">_xlfn.IFS(L4309&gt;9,"Above Average",L4309&lt;8,"Below Average",TRUE,"Average")</f>
        <v>Average</v>
      </c>
    </row>
    <row r="4310" spans="1:13" x14ac:dyDescent="0.3">
      <c r="A4310">
        <v>31</v>
      </c>
      <c r="B4310" s="21">
        <v>40340</v>
      </c>
      <c r="C4310" s="21" t="str">
        <f t="shared" si="67"/>
        <v>Jun</v>
      </c>
      <c r="D4310" s="6">
        <v>1377092.33</v>
      </c>
      <c r="E4310" t="s">
        <v>155</v>
      </c>
      <c r="F4310" s="5">
        <v>83.51</v>
      </c>
      <c r="G4310" s="5" t="str" cm="1">
        <f t="array" ref="G4310">_xlfn.IFS(F4310&gt;=86,"Hot Week (More Than 85°F)",F4310&lt;50,"Cold Week (Less Than 50°F)",TRUE,"Normal Week")</f>
        <v>Normal Week</v>
      </c>
      <c r="H4310" s="2">
        <v>2.6680000000000001</v>
      </c>
      <c r="I4310" s="2" t="str" cm="1">
        <f t="array" ref="I4310">_xlfn.IFS(H4310&gt;3.5,"Above Average",H4310&lt;3,"Below Average",TRUE,"Average")</f>
        <v>Below Average</v>
      </c>
      <c r="J4310" s="1">
        <v>211.1120018</v>
      </c>
      <c r="K4310" s="1" t="str" cm="1">
        <f t="array" ref="K4310">_xlfn.IFS(J4310&gt;200,"Above Average",J4310&lt;155,"Below Average",TRUE,"Average")</f>
        <v>Above Average</v>
      </c>
      <c r="L4310" s="7">
        <v>8.1999999999999993</v>
      </c>
      <c r="M4310" s="7" t="str" cm="1">
        <f t="array" ref="M4310">_xlfn.IFS(L4310&gt;9,"Above Average",L4310&lt;8,"Below Average",TRUE,"Average")</f>
        <v>Average</v>
      </c>
    </row>
    <row r="4311" spans="1:13" x14ac:dyDescent="0.3">
      <c r="A4311">
        <v>31</v>
      </c>
      <c r="B4311" s="21">
        <v>40347</v>
      </c>
      <c r="C4311" s="21" t="str">
        <f t="shared" si="67"/>
        <v>Jun</v>
      </c>
      <c r="D4311" s="6">
        <v>1368090.08</v>
      </c>
      <c r="E4311" t="s">
        <v>155</v>
      </c>
      <c r="F4311" s="5">
        <v>86.18</v>
      </c>
      <c r="G4311" s="5" t="str" cm="1">
        <f t="array" ref="G4311">_xlfn.IFS(F4311&gt;=86,"Hot Week (More Than 85°F)",F4311&lt;50,"Cold Week (Less Than 50°F)",TRUE,"Normal Week")</f>
        <v>Hot Week (More Than 85°F)</v>
      </c>
      <c r="H4311" s="2">
        <v>2.637</v>
      </c>
      <c r="I4311" s="2" t="str" cm="1">
        <f t="array" ref="I4311">_xlfn.IFS(H4311&gt;3.5,"Above Average",H4311&lt;3,"Below Average",TRUE,"Average")</f>
        <v>Below Average</v>
      </c>
      <c r="J4311" s="1">
        <v>211.10965429999999</v>
      </c>
      <c r="K4311" s="1" t="str" cm="1">
        <f t="array" ref="K4311">_xlfn.IFS(J4311&gt;200,"Above Average",J4311&lt;155,"Below Average",TRUE,"Average")</f>
        <v>Above Average</v>
      </c>
      <c r="L4311" s="7">
        <v>8.1999999999999993</v>
      </c>
      <c r="M4311" s="7" t="str" cm="1">
        <f t="array" ref="M4311">_xlfn.IFS(L4311&gt;9,"Above Average",L4311&lt;8,"Below Average",TRUE,"Average")</f>
        <v>Average</v>
      </c>
    </row>
    <row r="4312" spans="1:13" x14ac:dyDescent="0.3">
      <c r="A4312">
        <v>31</v>
      </c>
      <c r="B4312" s="21">
        <v>40354</v>
      </c>
      <c r="C4312" s="21" t="str">
        <f t="shared" si="67"/>
        <v>Jun</v>
      </c>
      <c r="D4312" s="6">
        <v>1303523.73</v>
      </c>
      <c r="E4312" t="s">
        <v>155</v>
      </c>
      <c r="F4312" s="5">
        <v>87.01</v>
      </c>
      <c r="G4312" s="5" t="str" cm="1">
        <f t="array" ref="G4312">_xlfn.IFS(F4312&gt;=86,"Hot Week (More Than 85°F)",F4312&lt;50,"Cold Week (Less Than 50°F)",TRUE,"Normal Week")</f>
        <v>Hot Week (More Than 85°F)</v>
      </c>
      <c r="H4312" s="2">
        <v>2.653</v>
      </c>
      <c r="I4312" s="2" t="str" cm="1">
        <f t="array" ref="I4312">_xlfn.IFS(H4312&gt;3.5,"Above Average",H4312&lt;3,"Below Average",TRUE,"Average")</f>
        <v>Below Average</v>
      </c>
      <c r="J4312" s="1">
        <v>210.9950134</v>
      </c>
      <c r="K4312" s="1" t="str" cm="1">
        <f t="array" ref="K4312">_xlfn.IFS(J4312&gt;200,"Above Average",J4312&lt;155,"Below Average",TRUE,"Average")</f>
        <v>Above Average</v>
      </c>
      <c r="L4312" s="7">
        <v>8.1999999999999993</v>
      </c>
      <c r="M4312" s="7" t="str" cm="1">
        <f t="array" ref="M4312">_xlfn.IFS(L4312&gt;9,"Above Average",L4312&lt;8,"Below Average",TRUE,"Average")</f>
        <v>Average</v>
      </c>
    </row>
    <row r="4313" spans="1:13" x14ac:dyDescent="0.3">
      <c r="A4313">
        <v>31</v>
      </c>
      <c r="B4313" s="21">
        <v>40361</v>
      </c>
      <c r="C4313" s="21" t="str">
        <f t="shared" si="67"/>
        <v>Jul</v>
      </c>
      <c r="D4313" s="6">
        <v>1311704.92</v>
      </c>
      <c r="E4313" t="s">
        <v>155</v>
      </c>
      <c r="F4313" s="5">
        <v>82.29</v>
      </c>
      <c r="G4313" s="5" t="str" cm="1">
        <f t="array" ref="G4313">_xlfn.IFS(F4313&gt;=86,"Hot Week (More Than 85°F)",F4313&lt;50,"Cold Week (Less Than 50°F)",TRUE,"Normal Week")</f>
        <v>Normal Week</v>
      </c>
      <c r="H4313" s="2">
        <v>2.669</v>
      </c>
      <c r="I4313" s="2" t="str" cm="1">
        <f t="array" ref="I4313">_xlfn.IFS(H4313&gt;3.5,"Above Average",H4313&lt;3,"Below Average",TRUE,"Average")</f>
        <v>Below Average</v>
      </c>
      <c r="J4313" s="1">
        <v>210.88037259999999</v>
      </c>
      <c r="K4313" s="1" t="str" cm="1">
        <f t="array" ref="K4313">_xlfn.IFS(J4313&gt;200,"Above Average",J4313&lt;155,"Below Average",TRUE,"Average")</f>
        <v>Above Average</v>
      </c>
      <c r="L4313" s="7">
        <v>8.0990000000000002</v>
      </c>
      <c r="M4313" s="7" t="str" cm="1">
        <f t="array" ref="M4313">_xlfn.IFS(L4313&gt;9,"Above Average",L4313&lt;8,"Below Average",TRUE,"Average")</f>
        <v>Average</v>
      </c>
    </row>
    <row r="4314" spans="1:13" x14ac:dyDescent="0.3">
      <c r="A4314">
        <v>31</v>
      </c>
      <c r="B4314" s="21">
        <v>40368</v>
      </c>
      <c r="C4314" s="21" t="str">
        <f t="shared" si="67"/>
        <v>Jul</v>
      </c>
      <c r="D4314" s="6">
        <v>1315118.3999999999</v>
      </c>
      <c r="E4314" t="s">
        <v>155</v>
      </c>
      <c r="F4314" s="5">
        <v>81.67</v>
      </c>
      <c r="G4314" s="5" t="str" cm="1">
        <f t="array" ref="G4314">_xlfn.IFS(F4314&gt;=86,"Hot Week (More Than 85°F)",F4314&lt;50,"Cold Week (Less Than 50°F)",TRUE,"Normal Week")</f>
        <v>Normal Week</v>
      </c>
      <c r="H4314" s="2">
        <v>2.6419999999999999</v>
      </c>
      <c r="I4314" s="2" t="str" cm="1">
        <f t="array" ref="I4314">_xlfn.IFS(H4314&gt;3.5,"Above Average",H4314&lt;3,"Below Average",TRUE,"Average")</f>
        <v>Below Average</v>
      </c>
      <c r="J4314" s="1">
        <v>210.7657317</v>
      </c>
      <c r="K4314" s="1" t="str" cm="1">
        <f t="array" ref="K4314">_xlfn.IFS(J4314&gt;200,"Above Average",J4314&lt;155,"Below Average",TRUE,"Average")</f>
        <v>Above Average</v>
      </c>
      <c r="L4314" s="7">
        <v>8.0990000000000002</v>
      </c>
      <c r="M4314" s="7" t="str" cm="1">
        <f t="array" ref="M4314">_xlfn.IFS(L4314&gt;9,"Above Average",L4314&lt;8,"Below Average",TRUE,"Average")</f>
        <v>Average</v>
      </c>
    </row>
    <row r="4315" spans="1:13" x14ac:dyDescent="0.3">
      <c r="A4315">
        <v>31</v>
      </c>
      <c r="B4315" s="21">
        <v>40375</v>
      </c>
      <c r="C4315" s="21" t="str">
        <f t="shared" si="67"/>
        <v>Jul</v>
      </c>
      <c r="D4315" s="6">
        <v>1335433.72</v>
      </c>
      <c r="E4315" t="s">
        <v>155</v>
      </c>
      <c r="F4315" s="5">
        <v>85.61</v>
      </c>
      <c r="G4315" s="5" t="str" cm="1">
        <f t="array" ref="G4315">_xlfn.IFS(F4315&gt;=86,"Hot Week (More Than 85°F)",F4315&lt;50,"Cold Week (Less Than 50°F)",TRUE,"Normal Week")</f>
        <v>Normal Week</v>
      </c>
      <c r="H4315" s="2">
        <v>2.6230000000000002</v>
      </c>
      <c r="I4315" s="2" t="str" cm="1">
        <f t="array" ref="I4315">_xlfn.IFS(H4315&gt;3.5,"Above Average",H4315&lt;3,"Below Average",TRUE,"Average")</f>
        <v>Below Average</v>
      </c>
      <c r="J4315" s="1">
        <v>210.75779539999999</v>
      </c>
      <c r="K4315" s="1" t="str" cm="1">
        <f t="array" ref="K4315">_xlfn.IFS(J4315&gt;200,"Above Average",J4315&lt;155,"Below Average",TRUE,"Average")</f>
        <v>Above Average</v>
      </c>
      <c r="L4315" s="7">
        <v>8.0990000000000002</v>
      </c>
      <c r="M4315" s="7" t="str" cm="1">
        <f t="array" ref="M4315">_xlfn.IFS(L4315&gt;9,"Above Average",L4315&lt;8,"Below Average",TRUE,"Average")</f>
        <v>Average</v>
      </c>
    </row>
    <row r="4316" spans="1:13" x14ac:dyDescent="0.3">
      <c r="A4316">
        <v>31</v>
      </c>
      <c r="B4316" s="21">
        <v>40382</v>
      </c>
      <c r="C4316" s="21" t="str">
        <f t="shared" si="67"/>
        <v>Jul</v>
      </c>
      <c r="D4316" s="6">
        <v>1276031.8400000001</v>
      </c>
      <c r="E4316" t="s">
        <v>155</v>
      </c>
      <c r="F4316" s="5">
        <v>87.17</v>
      </c>
      <c r="G4316" s="5" t="str" cm="1">
        <f t="array" ref="G4316">_xlfn.IFS(F4316&gt;=86,"Hot Week (More Than 85°F)",F4316&lt;50,"Cold Week (Less Than 50°F)",TRUE,"Normal Week")</f>
        <v>Hot Week (More Than 85°F)</v>
      </c>
      <c r="H4316" s="2">
        <v>2.6080000000000001</v>
      </c>
      <c r="I4316" s="2" t="str" cm="1">
        <f t="array" ref="I4316">_xlfn.IFS(H4316&gt;3.5,"Above Average",H4316&lt;3,"Below Average",TRUE,"Average")</f>
        <v>Below Average</v>
      </c>
      <c r="J4316" s="1">
        <v>210.89213190000001</v>
      </c>
      <c r="K4316" s="1" t="str" cm="1">
        <f t="array" ref="K4316">_xlfn.IFS(J4316&gt;200,"Above Average",J4316&lt;155,"Below Average",TRUE,"Average")</f>
        <v>Above Average</v>
      </c>
      <c r="L4316" s="7">
        <v>8.0990000000000002</v>
      </c>
      <c r="M4316" s="7" t="str" cm="1">
        <f t="array" ref="M4316">_xlfn.IFS(L4316&gt;9,"Above Average",L4316&lt;8,"Below Average",TRUE,"Average")</f>
        <v>Average</v>
      </c>
    </row>
    <row r="4317" spans="1:13" x14ac:dyDescent="0.3">
      <c r="A4317">
        <v>31</v>
      </c>
      <c r="B4317" s="21">
        <v>40389</v>
      </c>
      <c r="C4317" s="21" t="str">
        <f t="shared" si="67"/>
        <v>Jul</v>
      </c>
      <c r="D4317" s="6">
        <v>1231993.1399999999</v>
      </c>
      <c r="E4317" t="s">
        <v>155</v>
      </c>
      <c r="F4317" s="5">
        <v>83.59</v>
      </c>
      <c r="G4317" s="5" t="str" cm="1">
        <f t="array" ref="G4317">_xlfn.IFS(F4317&gt;=86,"Hot Week (More Than 85°F)",F4317&lt;50,"Cold Week (Less Than 50°F)",TRUE,"Normal Week")</f>
        <v>Normal Week</v>
      </c>
      <c r="H4317" s="2">
        <v>2.64</v>
      </c>
      <c r="I4317" s="2" t="str" cm="1">
        <f t="array" ref="I4317">_xlfn.IFS(H4317&gt;3.5,"Above Average",H4317&lt;3,"Below Average",TRUE,"Average")</f>
        <v>Below Average</v>
      </c>
      <c r="J4317" s="1">
        <v>211.0264684</v>
      </c>
      <c r="K4317" s="1" t="str" cm="1">
        <f t="array" ref="K4317">_xlfn.IFS(J4317&gt;200,"Above Average",J4317&lt;155,"Below Average",TRUE,"Average")</f>
        <v>Above Average</v>
      </c>
      <c r="L4317" s="7">
        <v>8.0990000000000002</v>
      </c>
      <c r="M4317" s="7" t="str" cm="1">
        <f t="array" ref="M4317">_xlfn.IFS(L4317&gt;9,"Above Average",L4317&lt;8,"Below Average",TRUE,"Average")</f>
        <v>Average</v>
      </c>
    </row>
    <row r="4318" spans="1:13" x14ac:dyDescent="0.3">
      <c r="A4318">
        <v>31</v>
      </c>
      <c r="B4318" s="21">
        <v>40396</v>
      </c>
      <c r="C4318" s="21" t="str">
        <f t="shared" si="67"/>
        <v>Aug</v>
      </c>
      <c r="D4318" s="6">
        <v>1352401.08</v>
      </c>
      <c r="E4318" t="s">
        <v>155</v>
      </c>
      <c r="F4318" s="5">
        <v>90.3</v>
      </c>
      <c r="G4318" s="5" t="str" cm="1">
        <f t="array" ref="G4318">_xlfn.IFS(F4318&gt;=86,"Hot Week (More Than 85°F)",F4318&lt;50,"Cold Week (Less Than 50°F)",TRUE,"Normal Week")</f>
        <v>Hot Week (More Than 85°F)</v>
      </c>
      <c r="H4318" s="2">
        <v>2.6269999999999998</v>
      </c>
      <c r="I4318" s="2" t="str" cm="1">
        <f t="array" ref="I4318">_xlfn.IFS(H4318&gt;3.5,"Above Average",H4318&lt;3,"Below Average",TRUE,"Average")</f>
        <v>Below Average</v>
      </c>
      <c r="J4318" s="1">
        <v>211.16080489999999</v>
      </c>
      <c r="K4318" s="1" t="str" cm="1">
        <f t="array" ref="K4318">_xlfn.IFS(J4318&gt;200,"Above Average",J4318&lt;155,"Below Average",TRUE,"Average")</f>
        <v>Above Average</v>
      </c>
      <c r="L4318" s="7">
        <v>8.0990000000000002</v>
      </c>
      <c r="M4318" s="7" t="str" cm="1">
        <f t="array" ref="M4318">_xlfn.IFS(L4318&gt;9,"Above Average",L4318&lt;8,"Below Average",TRUE,"Average")</f>
        <v>Average</v>
      </c>
    </row>
    <row r="4319" spans="1:13" x14ac:dyDescent="0.3">
      <c r="A4319">
        <v>31</v>
      </c>
      <c r="B4319" s="21">
        <v>40403</v>
      </c>
      <c r="C4319" s="21" t="str">
        <f t="shared" si="67"/>
        <v>Aug</v>
      </c>
      <c r="D4319" s="6">
        <v>1327719.3400000001</v>
      </c>
      <c r="E4319" t="s">
        <v>155</v>
      </c>
      <c r="F4319" s="5">
        <v>89.65</v>
      </c>
      <c r="G4319" s="5" t="str" cm="1">
        <f t="array" ref="G4319">_xlfn.IFS(F4319&gt;=86,"Hot Week (More Than 85°F)",F4319&lt;50,"Cold Week (Less Than 50°F)",TRUE,"Normal Week")</f>
        <v>Hot Week (More Than 85°F)</v>
      </c>
      <c r="H4319" s="2">
        <v>2.6920000000000002</v>
      </c>
      <c r="I4319" s="2" t="str" cm="1">
        <f t="array" ref="I4319">_xlfn.IFS(H4319&gt;3.5,"Above Average",H4319&lt;3,"Below Average",TRUE,"Average")</f>
        <v>Below Average</v>
      </c>
      <c r="J4319" s="1">
        <v>211.29514130000001</v>
      </c>
      <c r="K4319" s="1" t="str" cm="1">
        <f t="array" ref="K4319">_xlfn.IFS(J4319&gt;200,"Above Average",J4319&lt;155,"Below Average",TRUE,"Average")</f>
        <v>Above Average</v>
      </c>
      <c r="L4319" s="7">
        <v>8.0990000000000002</v>
      </c>
      <c r="M4319" s="7" t="str" cm="1">
        <f t="array" ref="M4319">_xlfn.IFS(L4319&gt;9,"Above Average",L4319&lt;8,"Below Average",TRUE,"Average")</f>
        <v>Average</v>
      </c>
    </row>
    <row r="4320" spans="1:13" x14ac:dyDescent="0.3">
      <c r="A4320">
        <v>31</v>
      </c>
      <c r="B4320" s="21">
        <v>40410</v>
      </c>
      <c r="C4320" s="21" t="str">
        <f t="shared" si="67"/>
        <v>Aug</v>
      </c>
      <c r="D4320" s="6">
        <v>1376571.21</v>
      </c>
      <c r="E4320" t="s">
        <v>155</v>
      </c>
      <c r="F4320" s="5">
        <v>89.58</v>
      </c>
      <c r="G4320" s="5" t="str" cm="1">
        <f t="array" ref="G4320">_xlfn.IFS(F4320&gt;=86,"Hot Week (More Than 85°F)",F4320&lt;50,"Cold Week (Less Than 50°F)",TRUE,"Normal Week")</f>
        <v>Hot Week (More Than 85°F)</v>
      </c>
      <c r="H4320" s="2">
        <v>2.6640000000000001</v>
      </c>
      <c r="I4320" s="2" t="str" cm="1">
        <f t="array" ref="I4320">_xlfn.IFS(H4320&gt;3.5,"Above Average",H4320&lt;3,"Below Average",TRUE,"Average")</f>
        <v>Below Average</v>
      </c>
      <c r="J4320" s="1">
        <v>211.25965859999999</v>
      </c>
      <c r="K4320" s="1" t="str" cm="1">
        <f t="array" ref="K4320">_xlfn.IFS(J4320&gt;200,"Above Average",J4320&lt;155,"Below Average",TRUE,"Average")</f>
        <v>Above Average</v>
      </c>
      <c r="L4320" s="7">
        <v>8.0990000000000002</v>
      </c>
      <c r="M4320" s="7" t="str" cm="1">
        <f t="array" ref="M4320">_xlfn.IFS(L4320&gt;9,"Above Average",L4320&lt;8,"Below Average",TRUE,"Average")</f>
        <v>Average</v>
      </c>
    </row>
    <row r="4321" spans="1:13" x14ac:dyDescent="0.3">
      <c r="A4321">
        <v>31</v>
      </c>
      <c r="B4321" s="21">
        <v>40417</v>
      </c>
      <c r="C4321" s="21" t="str">
        <f t="shared" si="67"/>
        <v>Aug</v>
      </c>
      <c r="D4321" s="6">
        <v>1326621.98</v>
      </c>
      <c r="E4321" t="s">
        <v>155</v>
      </c>
      <c r="F4321" s="5">
        <v>86.2</v>
      </c>
      <c r="G4321" s="5" t="str" cm="1">
        <f t="array" ref="G4321">_xlfn.IFS(F4321&gt;=86,"Hot Week (More Than 85°F)",F4321&lt;50,"Cold Week (Less Than 50°F)",TRUE,"Normal Week")</f>
        <v>Hot Week (More Than 85°F)</v>
      </c>
      <c r="H4321" s="2">
        <v>2.6190000000000002</v>
      </c>
      <c r="I4321" s="2" t="str" cm="1">
        <f t="array" ref="I4321">_xlfn.IFS(H4321&gt;3.5,"Above Average",H4321&lt;3,"Below Average",TRUE,"Average")</f>
        <v>Below Average</v>
      </c>
      <c r="J4321" s="1">
        <v>211.22417590000001</v>
      </c>
      <c r="K4321" s="1" t="str" cm="1">
        <f t="array" ref="K4321">_xlfn.IFS(J4321&gt;200,"Above Average",J4321&lt;155,"Below Average",TRUE,"Average")</f>
        <v>Above Average</v>
      </c>
      <c r="L4321" s="7">
        <v>8.0990000000000002</v>
      </c>
      <c r="M4321" s="7" t="str" cm="1">
        <f t="array" ref="M4321">_xlfn.IFS(L4321&gt;9,"Above Average",L4321&lt;8,"Below Average",TRUE,"Average")</f>
        <v>Average</v>
      </c>
    </row>
    <row r="4322" spans="1:13" x14ac:dyDescent="0.3">
      <c r="A4322">
        <v>31</v>
      </c>
      <c r="B4322" s="21">
        <v>40424</v>
      </c>
      <c r="C4322" s="21" t="str">
        <f t="shared" si="67"/>
        <v>Sep</v>
      </c>
      <c r="D4322" s="6">
        <v>1302047.48</v>
      </c>
      <c r="E4322" t="s">
        <v>155</v>
      </c>
      <c r="F4322" s="5">
        <v>82.57</v>
      </c>
      <c r="G4322" s="5" t="str" cm="1">
        <f t="array" ref="G4322">_xlfn.IFS(F4322&gt;=86,"Hot Week (More Than 85°F)",F4322&lt;50,"Cold Week (Less Than 50°F)",TRUE,"Normal Week")</f>
        <v>Normal Week</v>
      </c>
      <c r="H4322" s="2">
        <v>2.577</v>
      </c>
      <c r="I4322" s="2" t="str" cm="1">
        <f t="array" ref="I4322">_xlfn.IFS(H4322&gt;3.5,"Above Average",H4322&lt;3,"Below Average",TRUE,"Average")</f>
        <v>Below Average</v>
      </c>
      <c r="J4322" s="1">
        <v>211.18869309999999</v>
      </c>
      <c r="K4322" s="1" t="str" cm="1">
        <f t="array" ref="K4322">_xlfn.IFS(J4322&gt;200,"Above Average",J4322&lt;155,"Below Average",TRUE,"Average")</f>
        <v>Above Average</v>
      </c>
      <c r="L4322" s="7">
        <v>8.0990000000000002</v>
      </c>
      <c r="M4322" s="7" t="str" cm="1">
        <f t="array" ref="M4322">_xlfn.IFS(L4322&gt;9,"Above Average",L4322&lt;8,"Below Average",TRUE,"Average")</f>
        <v>Average</v>
      </c>
    </row>
    <row r="4323" spans="1:13" x14ac:dyDescent="0.3">
      <c r="A4323">
        <v>31</v>
      </c>
      <c r="B4323" s="21">
        <v>40431</v>
      </c>
      <c r="C4323" s="21" t="str">
        <f t="shared" si="67"/>
        <v>Sep</v>
      </c>
      <c r="D4323" s="6">
        <v>1308179.02</v>
      </c>
      <c r="E4323" t="s">
        <v>156</v>
      </c>
      <c r="F4323" s="5">
        <v>79.3</v>
      </c>
      <c r="G4323" s="5" t="str" cm="1">
        <f t="array" ref="G4323">_xlfn.IFS(F4323&gt;=86,"Hot Week (More Than 85°F)",F4323&lt;50,"Cold Week (Less Than 50°F)",TRUE,"Normal Week")</f>
        <v>Normal Week</v>
      </c>
      <c r="H4323" s="2">
        <v>2.5649999999999999</v>
      </c>
      <c r="I4323" s="2" t="str" cm="1">
        <f t="array" ref="I4323">_xlfn.IFS(H4323&gt;3.5,"Above Average",H4323&lt;3,"Below Average",TRUE,"Average")</f>
        <v>Below Average</v>
      </c>
      <c r="J4323" s="1">
        <v>211.15321040000001</v>
      </c>
      <c r="K4323" s="1" t="str" cm="1">
        <f t="array" ref="K4323">_xlfn.IFS(J4323&gt;200,"Above Average",J4323&lt;155,"Below Average",TRUE,"Average")</f>
        <v>Above Average</v>
      </c>
      <c r="L4323" s="7">
        <v>8.0990000000000002</v>
      </c>
      <c r="M4323" s="7" t="str" cm="1">
        <f t="array" ref="M4323">_xlfn.IFS(L4323&gt;9,"Above Average",L4323&lt;8,"Below Average",TRUE,"Average")</f>
        <v>Average</v>
      </c>
    </row>
    <row r="4324" spans="1:13" x14ac:dyDescent="0.3">
      <c r="A4324">
        <v>31</v>
      </c>
      <c r="B4324" s="21">
        <v>40438</v>
      </c>
      <c r="C4324" s="21" t="str">
        <f t="shared" si="67"/>
        <v>Sep</v>
      </c>
      <c r="D4324" s="6">
        <v>1294105.01</v>
      </c>
      <c r="E4324" t="s">
        <v>155</v>
      </c>
      <c r="F4324" s="5">
        <v>83.03</v>
      </c>
      <c r="G4324" s="5" t="str" cm="1">
        <f t="array" ref="G4324">_xlfn.IFS(F4324&gt;=86,"Hot Week (More Than 85°F)",F4324&lt;50,"Cold Week (Less Than 50°F)",TRUE,"Normal Week")</f>
        <v>Normal Week</v>
      </c>
      <c r="H4324" s="2">
        <v>2.5819999999999999</v>
      </c>
      <c r="I4324" s="2" t="str" cm="1">
        <f t="array" ref="I4324">_xlfn.IFS(H4324&gt;3.5,"Above Average",H4324&lt;3,"Below Average",TRUE,"Average")</f>
        <v>Below Average</v>
      </c>
      <c r="J4324" s="1">
        <v>211.18064150000001</v>
      </c>
      <c r="K4324" s="1" t="str" cm="1">
        <f t="array" ref="K4324">_xlfn.IFS(J4324&gt;200,"Above Average",J4324&lt;155,"Below Average",TRUE,"Average")</f>
        <v>Above Average</v>
      </c>
      <c r="L4324" s="7">
        <v>8.0990000000000002</v>
      </c>
      <c r="M4324" s="7" t="str" cm="1">
        <f t="array" ref="M4324">_xlfn.IFS(L4324&gt;9,"Above Average",L4324&lt;8,"Below Average",TRUE,"Average")</f>
        <v>Average</v>
      </c>
    </row>
    <row r="4325" spans="1:13" x14ac:dyDescent="0.3">
      <c r="A4325">
        <v>31</v>
      </c>
      <c r="B4325" s="21">
        <v>40445</v>
      </c>
      <c r="C4325" s="21" t="str">
        <f t="shared" si="67"/>
        <v>Sep</v>
      </c>
      <c r="D4325" s="6">
        <v>1230250.25</v>
      </c>
      <c r="E4325" t="s">
        <v>155</v>
      </c>
      <c r="F4325" s="5">
        <v>80.790000000000006</v>
      </c>
      <c r="G4325" s="5" t="str" cm="1">
        <f t="array" ref="G4325">_xlfn.IFS(F4325&gt;=86,"Hot Week (More Than 85°F)",F4325&lt;50,"Cold Week (Less Than 50°F)",TRUE,"Normal Week")</f>
        <v>Normal Week</v>
      </c>
      <c r="H4325" s="2">
        <v>2.6240000000000001</v>
      </c>
      <c r="I4325" s="2" t="str" cm="1">
        <f t="array" ref="I4325">_xlfn.IFS(H4325&gt;3.5,"Above Average",H4325&lt;3,"Below Average",TRUE,"Average")</f>
        <v>Below Average</v>
      </c>
      <c r="J4325" s="1">
        <v>211.25525780000001</v>
      </c>
      <c r="K4325" s="1" t="str" cm="1">
        <f t="array" ref="K4325">_xlfn.IFS(J4325&gt;200,"Above Average",J4325&lt;155,"Below Average",TRUE,"Average")</f>
        <v>Above Average</v>
      </c>
      <c r="L4325" s="7">
        <v>8.0990000000000002</v>
      </c>
      <c r="M4325" s="7" t="str" cm="1">
        <f t="array" ref="M4325">_xlfn.IFS(L4325&gt;9,"Above Average",L4325&lt;8,"Below Average",TRUE,"Average")</f>
        <v>Average</v>
      </c>
    </row>
    <row r="4326" spans="1:13" x14ac:dyDescent="0.3">
      <c r="A4326">
        <v>31</v>
      </c>
      <c r="B4326" s="21">
        <v>40452</v>
      </c>
      <c r="C4326" s="21" t="str">
        <f t="shared" si="67"/>
        <v>Oct</v>
      </c>
      <c r="D4326" s="6">
        <v>1213981.6399999999</v>
      </c>
      <c r="E4326" t="s">
        <v>155</v>
      </c>
      <c r="F4326" s="5">
        <v>70.28</v>
      </c>
      <c r="G4326" s="5" t="str" cm="1">
        <f t="array" ref="G4326">_xlfn.IFS(F4326&gt;=86,"Hot Week (More Than 85°F)",F4326&lt;50,"Cold Week (Less Than 50°F)",TRUE,"Normal Week")</f>
        <v>Normal Week</v>
      </c>
      <c r="H4326" s="2">
        <v>2.6030000000000002</v>
      </c>
      <c r="I4326" s="2" t="str" cm="1">
        <f t="array" ref="I4326">_xlfn.IFS(H4326&gt;3.5,"Above Average",H4326&lt;3,"Below Average",TRUE,"Average")</f>
        <v>Below Average</v>
      </c>
      <c r="J4326" s="1">
        <v>211.32987420000001</v>
      </c>
      <c r="K4326" s="1" t="str" cm="1">
        <f t="array" ref="K4326">_xlfn.IFS(J4326&gt;200,"Above Average",J4326&lt;155,"Below Average",TRUE,"Average")</f>
        <v>Above Average</v>
      </c>
      <c r="L4326" s="7">
        <v>8.1630000000000003</v>
      </c>
      <c r="M4326" s="7" t="str" cm="1">
        <f t="array" ref="M4326">_xlfn.IFS(L4326&gt;9,"Above Average",L4326&lt;8,"Below Average",TRUE,"Average")</f>
        <v>Average</v>
      </c>
    </row>
    <row r="4327" spans="1:13" x14ac:dyDescent="0.3">
      <c r="A4327">
        <v>31</v>
      </c>
      <c r="B4327" s="21">
        <v>40459</v>
      </c>
      <c r="C4327" s="21" t="str">
        <f t="shared" si="67"/>
        <v>Oct</v>
      </c>
      <c r="D4327" s="6">
        <v>1300131.68</v>
      </c>
      <c r="E4327" t="s">
        <v>155</v>
      </c>
      <c r="F4327" s="5">
        <v>65.760000000000005</v>
      </c>
      <c r="G4327" s="5" t="str" cm="1">
        <f t="array" ref="G4327">_xlfn.IFS(F4327&gt;=86,"Hot Week (More Than 85°F)",F4327&lt;50,"Cold Week (Less Than 50°F)",TRUE,"Normal Week")</f>
        <v>Normal Week</v>
      </c>
      <c r="H4327" s="2">
        <v>2.633</v>
      </c>
      <c r="I4327" s="2" t="str" cm="1">
        <f t="array" ref="I4327">_xlfn.IFS(H4327&gt;3.5,"Above Average",H4327&lt;3,"Below Average",TRUE,"Average")</f>
        <v>Below Average</v>
      </c>
      <c r="J4327" s="1">
        <v>211.4044906</v>
      </c>
      <c r="K4327" s="1" t="str" cm="1">
        <f t="array" ref="K4327">_xlfn.IFS(J4327&gt;200,"Above Average",J4327&lt;155,"Below Average",TRUE,"Average")</f>
        <v>Above Average</v>
      </c>
      <c r="L4327" s="7">
        <v>8.1630000000000003</v>
      </c>
      <c r="M4327" s="7" t="str" cm="1">
        <f t="array" ref="M4327">_xlfn.IFS(L4327&gt;9,"Above Average",L4327&lt;8,"Below Average",TRUE,"Average")</f>
        <v>Average</v>
      </c>
    </row>
    <row r="4328" spans="1:13" x14ac:dyDescent="0.3">
      <c r="A4328">
        <v>31</v>
      </c>
      <c r="B4328" s="21">
        <v>40466</v>
      </c>
      <c r="C4328" s="21" t="str">
        <f t="shared" si="67"/>
        <v>Oct</v>
      </c>
      <c r="D4328" s="6">
        <v>1265852.43</v>
      </c>
      <c r="E4328" t="s">
        <v>155</v>
      </c>
      <c r="F4328" s="5">
        <v>68.61</v>
      </c>
      <c r="G4328" s="5" t="str" cm="1">
        <f t="array" ref="G4328">_xlfn.IFS(F4328&gt;=86,"Hot Week (More Than 85°F)",F4328&lt;50,"Cold Week (Less Than 50°F)",TRUE,"Normal Week")</f>
        <v>Normal Week</v>
      </c>
      <c r="H4328" s="2">
        <v>2.72</v>
      </c>
      <c r="I4328" s="2" t="str" cm="1">
        <f t="array" ref="I4328">_xlfn.IFS(H4328&gt;3.5,"Above Average",H4328&lt;3,"Below Average",TRUE,"Average")</f>
        <v>Below Average</v>
      </c>
      <c r="J4328" s="1">
        <v>211.47132859999999</v>
      </c>
      <c r="K4328" s="1" t="str" cm="1">
        <f t="array" ref="K4328">_xlfn.IFS(J4328&gt;200,"Above Average",J4328&lt;155,"Below Average",TRUE,"Average")</f>
        <v>Above Average</v>
      </c>
      <c r="L4328" s="7">
        <v>8.1630000000000003</v>
      </c>
      <c r="M4328" s="7" t="str" cm="1">
        <f t="array" ref="M4328">_xlfn.IFS(L4328&gt;9,"Above Average",L4328&lt;8,"Below Average",TRUE,"Average")</f>
        <v>Average</v>
      </c>
    </row>
    <row r="4329" spans="1:13" x14ac:dyDescent="0.3">
      <c r="A4329">
        <v>31</v>
      </c>
      <c r="B4329" s="21">
        <v>40473</v>
      </c>
      <c r="C4329" s="21" t="str">
        <f t="shared" si="67"/>
        <v>Oct</v>
      </c>
      <c r="D4329" s="6">
        <v>1262289.29</v>
      </c>
      <c r="E4329" t="s">
        <v>155</v>
      </c>
      <c r="F4329" s="5">
        <v>70.72</v>
      </c>
      <c r="G4329" s="5" t="str" cm="1">
        <f t="array" ref="G4329">_xlfn.IFS(F4329&gt;=86,"Hot Week (More Than 85°F)",F4329&lt;50,"Cold Week (Less Than 50°F)",TRUE,"Normal Week")</f>
        <v>Normal Week</v>
      </c>
      <c r="H4329" s="2">
        <v>2.7250000000000001</v>
      </c>
      <c r="I4329" s="2" t="str" cm="1">
        <f t="array" ref="I4329">_xlfn.IFS(H4329&gt;3.5,"Above Average",H4329&lt;3,"Below Average",TRUE,"Average")</f>
        <v>Below Average</v>
      </c>
      <c r="J4329" s="1">
        <v>211.51872080000001</v>
      </c>
      <c r="K4329" s="1" t="str" cm="1">
        <f t="array" ref="K4329">_xlfn.IFS(J4329&gt;200,"Above Average",J4329&lt;155,"Below Average",TRUE,"Average")</f>
        <v>Above Average</v>
      </c>
      <c r="L4329" s="7">
        <v>8.1630000000000003</v>
      </c>
      <c r="M4329" s="7" t="str" cm="1">
        <f t="array" ref="M4329">_xlfn.IFS(L4329&gt;9,"Above Average",L4329&lt;8,"Below Average",TRUE,"Average")</f>
        <v>Average</v>
      </c>
    </row>
    <row r="4330" spans="1:13" x14ac:dyDescent="0.3">
      <c r="A4330">
        <v>31</v>
      </c>
      <c r="B4330" s="21">
        <v>40480</v>
      </c>
      <c r="C4330" s="21" t="str">
        <f t="shared" si="67"/>
        <v>Oct</v>
      </c>
      <c r="D4330" s="6">
        <v>1257921.28</v>
      </c>
      <c r="E4330" t="s">
        <v>155</v>
      </c>
      <c r="F4330" s="5">
        <v>67.510000000000005</v>
      </c>
      <c r="G4330" s="5" t="str" cm="1">
        <f t="array" ref="G4330">_xlfn.IFS(F4330&gt;=86,"Hot Week (More Than 85°F)",F4330&lt;50,"Cold Week (Less Than 50°F)",TRUE,"Normal Week")</f>
        <v>Normal Week</v>
      </c>
      <c r="H4330" s="2">
        <v>2.7160000000000002</v>
      </c>
      <c r="I4330" s="2" t="str" cm="1">
        <f t="array" ref="I4330">_xlfn.IFS(H4330&gt;3.5,"Above Average",H4330&lt;3,"Below Average",TRUE,"Average")</f>
        <v>Below Average</v>
      </c>
      <c r="J4330" s="1">
        <v>211.5661131</v>
      </c>
      <c r="K4330" s="1" t="str" cm="1">
        <f t="array" ref="K4330">_xlfn.IFS(J4330&gt;200,"Above Average",J4330&lt;155,"Below Average",TRUE,"Average")</f>
        <v>Above Average</v>
      </c>
      <c r="L4330" s="7">
        <v>8.1630000000000003</v>
      </c>
      <c r="M4330" s="7" t="str" cm="1">
        <f t="array" ref="M4330">_xlfn.IFS(L4330&gt;9,"Above Average",L4330&lt;8,"Below Average",TRUE,"Average")</f>
        <v>Average</v>
      </c>
    </row>
    <row r="4331" spans="1:13" x14ac:dyDescent="0.3">
      <c r="A4331">
        <v>31</v>
      </c>
      <c r="B4331" s="21">
        <v>40487</v>
      </c>
      <c r="C4331" s="21" t="str">
        <f t="shared" si="67"/>
        <v>Nov</v>
      </c>
      <c r="D4331" s="6">
        <v>1324455.72</v>
      </c>
      <c r="E4331" t="s">
        <v>155</v>
      </c>
      <c r="F4331" s="5">
        <v>58.71</v>
      </c>
      <c r="G4331" s="5" t="str" cm="1">
        <f t="array" ref="G4331">_xlfn.IFS(F4331&gt;=86,"Hot Week (More Than 85°F)",F4331&lt;50,"Cold Week (Less Than 50°F)",TRUE,"Normal Week")</f>
        <v>Normal Week</v>
      </c>
      <c r="H4331" s="2">
        <v>2.6890000000000001</v>
      </c>
      <c r="I4331" s="2" t="str" cm="1">
        <f t="array" ref="I4331">_xlfn.IFS(H4331&gt;3.5,"Above Average",H4331&lt;3,"Below Average",TRUE,"Average")</f>
        <v>Below Average</v>
      </c>
      <c r="J4331" s="1">
        <v>211.61350530000001</v>
      </c>
      <c r="K4331" s="1" t="str" cm="1">
        <f t="array" ref="K4331">_xlfn.IFS(J4331&gt;200,"Above Average",J4331&lt;155,"Below Average",TRUE,"Average")</f>
        <v>Above Average</v>
      </c>
      <c r="L4331" s="7">
        <v>8.1630000000000003</v>
      </c>
      <c r="M4331" s="7" t="str" cm="1">
        <f t="array" ref="M4331">_xlfn.IFS(L4331&gt;9,"Above Average",L4331&lt;8,"Below Average",TRUE,"Average")</f>
        <v>Average</v>
      </c>
    </row>
    <row r="4332" spans="1:13" x14ac:dyDescent="0.3">
      <c r="A4332">
        <v>31</v>
      </c>
      <c r="B4332" s="21">
        <v>40494</v>
      </c>
      <c r="C4332" s="21" t="str">
        <f t="shared" si="67"/>
        <v>Nov</v>
      </c>
      <c r="D4332" s="6">
        <v>1352780.76</v>
      </c>
      <c r="E4332" t="s">
        <v>155</v>
      </c>
      <c r="F4332" s="5">
        <v>60.95</v>
      </c>
      <c r="G4332" s="5" t="str" cm="1">
        <f t="array" ref="G4332">_xlfn.IFS(F4332&gt;=86,"Hot Week (More Than 85°F)",F4332&lt;50,"Cold Week (Less Than 50°F)",TRUE,"Normal Week")</f>
        <v>Normal Week</v>
      </c>
      <c r="H4332" s="2">
        <v>2.7280000000000002</v>
      </c>
      <c r="I4332" s="2" t="str" cm="1">
        <f t="array" ref="I4332">_xlfn.IFS(H4332&gt;3.5,"Above Average",H4332&lt;3,"Below Average",TRUE,"Average")</f>
        <v>Below Average</v>
      </c>
      <c r="J4332" s="1">
        <v>211.6608975</v>
      </c>
      <c r="K4332" s="1" t="str" cm="1">
        <f t="array" ref="K4332">_xlfn.IFS(J4332&gt;200,"Above Average",J4332&lt;155,"Below Average",TRUE,"Average")</f>
        <v>Above Average</v>
      </c>
      <c r="L4332" s="7">
        <v>8.1630000000000003</v>
      </c>
      <c r="M4332" s="7" t="str" cm="1">
        <f t="array" ref="M4332">_xlfn.IFS(L4332&gt;9,"Above Average",L4332&lt;8,"Below Average",TRUE,"Average")</f>
        <v>Average</v>
      </c>
    </row>
    <row r="4333" spans="1:13" x14ac:dyDescent="0.3">
      <c r="A4333">
        <v>31</v>
      </c>
      <c r="B4333" s="21">
        <v>40501</v>
      </c>
      <c r="C4333" s="21" t="str">
        <f t="shared" si="67"/>
        <v>Nov</v>
      </c>
      <c r="D4333" s="6">
        <v>1359158.57</v>
      </c>
      <c r="E4333" t="s">
        <v>155</v>
      </c>
      <c r="F4333" s="5">
        <v>51.71</v>
      </c>
      <c r="G4333" s="5" t="str" cm="1">
        <f t="array" ref="G4333">_xlfn.IFS(F4333&gt;=86,"Hot Week (More Than 85°F)",F4333&lt;50,"Cold Week (Less Than 50°F)",TRUE,"Normal Week")</f>
        <v>Normal Week</v>
      </c>
      <c r="H4333" s="2">
        <v>2.7709999999999999</v>
      </c>
      <c r="I4333" s="2" t="str" cm="1">
        <f t="array" ref="I4333">_xlfn.IFS(H4333&gt;3.5,"Above Average",H4333&lt;3,"Below Average",TRUE,"Average")</f>
        <v>Below Average</v>
      </c>
      <c r="J4333" s="1">
        <v>211.54703040000001</v>
      </c>
      <c r="K4333" s="1" t="str" cm="1">
        <f t="array" ref="K4333">_xlfn.IFS(J4333&gt;200,"Above Average",J4333&lt;155,"Below Average",TRUE,"Average")</f>
        <v>Above Average</v>
      </c>
      <c r="L4333" s="7">
        <v>8.1630000000000003</v>
      </c>
      <c r="M4333" s="7" t="str" cm="1">
        <f t="array" ref="M4333">_xlfn.IFS(L4333&gt;9,"Above Average",L4333&lt;8,"Below Average",TRUE,"Average")</f>
        <v>Average</v>
      </c>
    </row>
    <row r="4334" spans="1:13" x14ac:dyDescent="0.3">
      <c r="A4334">
        <v>31</v>
      </c>
      <c r="B4334" s="21">
        <v>40508</v>
      </c>
      <c r="C4334" s="21" t="str">
        <f t="shared" si="67"/>
        <v>Nov</v>
      </c>
      <c r="D4334" s="6">
        <v>1858856.06</v>
      </c>
      <c r="E4334" t="s">
        <v>156</v>
      </c>
      <c r="F4334" s="5">
        <v>62.96</v>
      </c>
      <c r="G4334" s="5" t="str" cm="1">
        <f t="array" ref="G4334">_xlfn.IFS(F4334&gt;=86,"Hot Week (More Than 85°F)",F4334&lt;50,"Cold Week (Less Than 50°F)",TRUE,"Normal Week")</f>
        <v>Normal Week</v>
      </c>
      <c r="H4334" s="2">
        <v>2.7349999999999999</v>
      </c>
      <c r="I4334" s="2" t="str" cm="1">
        <f t="array" ref="I4334">_xlfn.IFS(H4334&gt;3.5,"Above Average",H4334&lt;3,"Below Average",TRUE,"Average")</f>
        <v>Below Average</v>
      </c>
      <c r="J4334" s="1">
        <v>211.40628670000001</v>
      </c>
      <c r="K4334" s="1" t="str" cm="1">
        <f t="array" ref="K4334">_xlfn.IFS(J4334&gt;200,"Above Average",J4334&lt;155,"Below Average",TRUE,"Average")</f>
        <v>Above Average</v>
      </c>
      <c r="L4334" s="7">
        <v>8.1630000000000003</v>
      </c>
      <c r="M4334" s="7" t="str" cm="1">
        <f t="array" ref="M4334">_xlfn.IFS(L4334&gt;9,"Above Average",L4334&lt;8,"Below Average",TRUE,"Average")</f>
        <v>Average</v>
      </c>
    </row>
    <row r="4335" spans="1:13" x14ac:dyDescent="0.3">
      <c r="A4335">
        <v>31</v>
      </c>
      <c r="B4335" s="21">
        <v>40515</v>
      </c>
      <c r="C4335" s="21" t="str">
        <f t="shared" si="67"/>
        <v>Dec</v>
      </c>
      <c r="D4335" s="6">
        <v>1338716.3700000001</v>
      </c>
      <c r="E4335" t="s">
        <v>155</v>
      </c>
      <c r="F4335" s="5">
        <v>50.43</v>
      </c>
      <c r="G4335" s="5" t="str" cm="1">
        <f t="array" ref="G4335">_xlfn.IFS(F4335&gt;=86,"Hot Week (More Than 85°F)",F4335&lt;50,"Cold Week (Less Than 50°F)",TRUE,"Normal Week")</f>
        <v>Normal Week</v>
      </c>
      <c r="H4335" s="2">
        <v>2.7080000000000002</v>
      </c>
      <c r="I4335" s="2" t="str" cm="1">
        <f t="array" ref="I4335">_xlfn.IFS(H4335&gt;3.5,"Above Average",H4335&lt;3,"Below Average",TRUE,"Average")</f>
        <v>Below Average</v>
      </c>
      <c r="J4335" s="1">
        <v>211.26554300000001</v>
      </c>
      <c r="K4335" s="1" t="str" cm="1">
        <f t="array" ref="K4335">_xlfn.IFS(J4335&gt;200,"Above Average",J4335&lt;155,"Below Average",TRUE,"Average")</f>
        <v>Above Average</v>
      </c>
      <c r="L4335" s="7">
        <v>8.1630000000000003</v>
      </c>
      <c r="M4335" s="7" t="str" cm="1">
        <f t="array" ref="M4335">_xlfn.IFS(L4335&gt;9,"Above Average",L4335&lt;8,"Below Average",TRUE,"Average")</f>
        <v>Average</v>
      </c>
    </row>
    <row r="4336" spans="1:13" x14ac:dyDescent="0.3">
      <c r="A4336">
        <v>31</v>
      </c>
      <c r="B4336" s="21">
        <v>40522</v>
      </c>
      <c r="C4336" s="21" t="str">
        <f t="shared" si="67"/>
        <v>Dec</v>
      </c>
      <c r="D4336" s="6">
        <v>1475685.1</v>
      </c>
      <c r="E4336" t="s">
        <v>155</v>
      </c>
      <c r="F4336" s="5">
        <v>46.35</v>
      </c>
      <c r="G4336" s="5" t="str" cm="1">
        <f t="array" ref="G4336">_xlfn.IFS(F4336&gt;=86,"Hot Week (More Than 85°F)",F4336&lt;50,"Cold Week (Less Than 50°F)",TRUE,"Normal Week")</f>
        <v>Cold Week (Less Than 50°F)</v>
      </c>
      <c r="H4336" s="2">
        <v>2.843</v>
      </c>
      <c r="I4336" s="2" t="str" cm="1">
        <f t="array" ref="I4336">_xlfn.IFS(H4336&gt;3.5,"Above Average",H4336&lt;3,"Below Average",TRUE,"Average")</f>
        <v>Below Average</v>
      </c>
      <c r="J4336" s="1">
        <v>211.12479930000001</v>
      </c>
      <c r="K4336" s="1" t="str" cm="1">
        <f t="array" ref="K4336">_xlfn.IFS(J4336&gt;200,"Above Average",J4336&lt;155,"Below Average",TRUE,"Average")</f>
        <v>Above Average</v>
      </c>
      <c r="L4336" s="7">
        <v>8.1630000000000003</v>
      </c>
      <c r="M4336" s="7" t="str" cm="1">
        <f t="array" ref="M4336">_xlfn.IFS(L4336&gt;9,"Above Average",L4336&lt;8,"Below Average",TRUE,"Average")</f>
        <v>Average</v>
      </c>
    </row>
    <row r="4337" spans="1:13" x14ac:dyDescent="0.3">
      <c r="A4337">
        <v>31</v>
      </c>
      <c r="B4337" s="21">
        <v>40529</v>
      </c>
      <c r="C4337" s="21" t="str">
        <f t="shared" si="67"/>
        <v>Dec</v>
      </c>
      <c r="D4337" s="6">
        <v>1714667</v>
      </c>
      <c r="E4337" t="s">
        <v>155</v>
      </c>
      <c r="F4337" s="5">
        <v>48.63</v>
      </c>
      <c r="G4337" s="5" t="str" cm="1">
        <f t="array" ref="G4337">_xlfn.IFS(F4337&gt;=86,"Hot Week (More Than 85°F)",F4337&lt;50,"Cold Week (Less Than 50°F)",TRUE,"Normal Week")</f>
        <v>Cold Week (Less Than 50°F)</v>
      </c>
      <c r="H4337" s="2">
        <v>2.8690000000000002</v>
      </c>
      <c r="I4337" s="2" t="str" cm="1">
        <f t="array" ref="I4337">_xlfn.IFS(H4337&gt;3.5,"Above Average",H4337&lt;3,"Below Average",TRUE,"Average")</f>
        <v>Below Average</v>
      </c>
      <c r="J4337" s="1">
        <v>211.06454579999999</v>
      </c>
      <c r="K4337" s="1" t="str" cm="1">
        <f t="array" ref="K4337">_xlfn.IFS(J4337&gt;200,"Above Average",J4337&lt;155,"Below Average",TRUE,"Average")</f>
        <v>Above Average</v>
      </c>
      <c r="L4337" s="7">
        <v>8.1630000000000003</v>
      </c>
      <c r="M4337" s="7" t="str" cm="1">
        <f t="array" ref="M4337">_xlfn.IFS(L4337&gt;9,"Above Average",L4337&lt;8,"Below Average",TRUE,"Average")</f>
        <v>Average</v>
      </c>
    </row>
    <row r="4338" spans="1:13" x14ac:dyDescent="0.3">
      <c r="A4338">
        <v>31</v>
      </c>
      <c r="B4338" s="21">
        <v>40536</v>
      </c>
      <c r="C4338" s="21" t="str">
        <f t="shared" si="67"/>
        <v>Dec</v>
      </c>
      <c r="D4338" s="6">
        <v>2068942.97</v>
      </c>
      <c r="E4338" t="s">
        <v>155</v>
      </c>
      <c r="F4338" s="5">
        <v>51.29</v>
      </c>
      <c r="G4338" s="5" t="str" cm="1">
        <f t="array" ref="G4338">_xlfn.IFS(F4338&gt;=86,"Hot Week (More Than 85°F)",F4338&lt;50,"Cold Week (Less Than 50°F)",TRUE,"Normal Week")</f>
        <v>Normal Week</v>
      </c>
      <c r="H4338" s="2">
        <v>2.8860000000000001</v>
      </c>
      <c r="I4338" s="2" t="str" cm="1">
        <f t="array" ref="I4338">_xlfn.IFS(H4338&gt;3.5,"Above Average",H4338&lt;3,"Below Average",TRUE,"Average")</f>
        <v>Below Average</v>
      </c>
      <c r="J4338" s="1">
        <v>211.06465990000001</v>
      </c>
      <c r="K4338" s="1" t="str" cm="1">
        <f t="array" ref="K4338">_xlfn.IFS(J4338&gt;200,"Above Average",J4338&lt;155,"Below Average",TRUE,"Average")</f>
        <v>Above Average</v>
      </c>
      <c r="L4338" s="7">
        <v>8.1630000000000003</v>
      </c>
      <c r="M4338" s="7" t="str" cm="1">
        <f t="array" ref="M4338">_xlfn.IFS(L4338&gt;9,"Above Average",L4338&lt;8,"Below Average",TRUE,"Average")</f>
        <v>Average</v>
      </c>
    </row>
    <row r="4339" spans="1:13" x14ac:dyDescent="0.3">
      <c r="A4339">
        <v>31</v>
      </c>
      <c r="B4339" s="21">
        <v>40543</v>
      </c>
      <c r="C4339" s="21" t="str">
        <f t="shared" si="67"/>
        <v>Dec</v>
      </c>
      <c r="D4339" s="6">
        <v>1198071.6000000001</v>
      </c>
      <c r="E4339" t="s">
        <v>156</v>
      </c>
      <c r="F4339" s="5">
        <v>47.19</v>
      </c>
      <c r="G4339" s="5" t="str" cm="1">
        <f t="array" ref="G4339">_xlfn.IFS(F4339&gt;=86,"Hot Week (More Than 85°F)",F4339&lt;50,"Cold Week (Less Than 50°F)",TRUE,"Normal Week")</f>
        <v>Cold Week (Less Than 50°F)</v>
      </c>
      <c r="H4339" s="2">
        <v>2.9430000000000001</v>
      </c>
      <c r="I4339" s="2" t="str" cm="1">
        <f t="array" ref="I4339">_xlfn.IFS(H4339&gt;3.5,"Above Average",H4339&lt;3,"Below Average",TRUE,"Average")</f>
        <v>Below Average</v>
      </c>
      <c r="J4339" s="1">
        <v>211.064774</v>
      </c>
      <c r="K4339" s="1" t="str" cm="1">
        <f t="array" ref="K4339">_xlfn.IFS(J4339&gt;200,"Above Average",J4339&lt;155,"Below Average",TRUE,"Average")</f>
        <v>Above Average</v>
      </c>
      <c r="L4339" s="7">
        <v>8.1630000000000003</v>
      </c>
      <c r="M4339" s="7" t="str" cm="1">
        <f t="array" ref="M4339">_xlfn.IFS(L4339&gt;9,"Above Average",L4339&lt;8,"Below Average",TRUE,"Average")</f>
        <v>Average</v>
      </c>
    </row>
    <row r="4340" spans="1:13" x14ac:dyDescent="0.3">
      <c r="A4340">
        <v>31</v>
      </c>
      <c r="B4340" s="21">
        <v>40550</v>
      </c>
      <c r="C4340" s="21" t="str">
        <f t="shared" si="67"/>
        <v>Jan</v>
      </c>
      <c r="D4340" s="6">
        <v>1311986.8700000001</v>
      </c>
      <c r="E4340" t="s">
        <v>155</v>
      </c>
      <c r="F4340" s="5">
        <v>44.24</v>
      </c>
      <c r="G4340" s="5" t="str" cm="1">
        <f t="array" ref="G4340">_xlfn.IFS(F4340&gt;=86,"Hot Week (More Than 85°F)",F4340&lt;50,"Cold Week (Less Than 50°F)",TRUE,"Normal Week")</f>
        <v>Cold Week (Less Than 50°F)</v>
      </c>
      <c r="H4340" s="2">
        <v>2.976</v>
      </c>
      <c r="I4340" s="2" t="str" cm="1">
        <f t="array" ref="I4340">_xlfn.IFS(H4340&gt;3.5,"Above Average",H4340&lt;3,"Below Average",TRUE,"Average")</f>
        <v>Below Average</v>
      </c>
      <c r="J4340" s="1">
        <v>211.06488809999999</v>
      </c>
      <c r="K4340" s="1" t="str" cm="1">
        <f t="array" ref="K4340">_xlfn.IFS(J4340&gt;200,"Above Average",J4340&lt;155,"Below Average",TRUE,"Average")</f>
        <v>Above Average</v>
      </c>
      <c r="L4340" s="7">
        <v>8.0280000000000005</v>
      </c>
      <c r="M4340" s="7" t="str" cm="1">
        <f t="array" ref="M4340">_xlfn.IFS(L4340&gt;9,"Above Average",L4340&lt;8,"Below Average",TRUE,"Average")</f>
        <v>Average</v>
      </c>
    </row>
    <row r="4341" spans="1:13" x14ac:dyDescent="0.3">
      <c r="A4341">
        <v>31</v>
      </c>
      <c r="B4341" s="21">
        <v>40557</v>
      </c>
      <c r="C4341" s="21" t="str">
        <f t="shared" si="67"/>
        <v>Jan</v>
      </c>
      <c r="D4341" s="6">
        <v>1350730.31</v>
      </c>
      <c r="E4341" t="s">
        <v>155</v>
      </c>
      <c r="F4341" s="5">
        <v>34.14</v>
      </c>
      <c r="G4341" s="5" t="str" cm="1">
        <f t="array" ref="G4341">_xlfn.IFS(F4341&gt;=86,"Hot Week (More Than 85°F)",F4341&lt;50,"Cold Week (Less Than 50°F)",TRUE,"Normal Week")</f>
        <v>Cold Week (Less Than 50°F)</v>
      </c>
      <c r="H4341" s="2">
        <v>2.9830000000000001</v>
      </c>
      <c r="I4341" s="2" t="str" cm="1">
        <f t="array" ref="I4341">_xlfn.IFS(H4341&gt;3.5,"Above Average",H4341&lt;3,"Below Average",TRUE,"Average")</f>
        <v>Below Average</v>
      </c>
      <c r="J4341" s="1">
        <v>211.11767130000001</v>
      </c>
      <c r="K4341" s="1" t="str" cm="1">
        <f t="array" ref="K4341">_xlfn.IFS(J4341&gt;200,"Above Average",J4341&lt;155,"Below Average",TRUE,"Average")</f>
        <v>Above Average</v>
      </c>
      <c r="L4341" s="7">
        <v>8.0280000000000005</v>
      </c>
      <c r="M4341" s="7" t="str" cm="1">
        <f t="array" ref="M4341">_xlfn.IFS(L4341&gt;9,"Above Average",L4341&lt;8,"Below Average",TRUE,"Average")</f>
        <v>Average</v>
      </c>
    </row>
    <row r="4342" spans="1:13" x14ac:dyDescent="0.3">
      <c r="A4342">
        <v>31</v>
      </c>
      <c r="B4342" s="21">
        <v>40564</v>
      </c>
      <c r="C4342" s="21" t="str">
        <f t="shared" si="67"/>
        <v>Jan</v>
      </c>
      <c r="D4342" s="6">
        <v>1344167.13</v>
      </c>
      <c r="E4342" t="s">
        <v>155</v>
      </c>
      <c r="F4342" s="5">
        <v>42.72</v>
      </c>
      <c r="G4342" s="5" t="str" cm="1">
        <f t="array" ref="G4342">_xlfn.IFS(F4342&gt;=86,"Hot Week (More Than 85°F)",F4342&lt;50,"Cold Week (Less Than 50°F)",TRUE,"Normal Week")</f>
        <v>Cold Week (Less Than 50°F)</v>
      </c>
      <c r="H4342" s="2">
        <v>3.016</v>
      </c>
      <c r="I4342" s="2" t="str" cm="1">
        <f t="array" ref="I4342">_xlfn.IFS(H4342&gt;3.5,"Above Average",H4342&lt;3,"Below Average",TRUE,"Average")</f>
        <v>Average</v>
      </c>
      <c r="J4342" s="1">
        <v>211.48646909999999</v>
      </c>
      <c r="K4342" s="1" t="str" cm="1">
        <f t="array" ref="K4342">_xlfn.IFS(J4342&gt;200,"Above Average",J4342&lt;155,"Below Average",TRUE,"Average")</f>
        <v>Above Average</v>
      </c>
      <c r="L4342" s="7">
        <v>8.0280000000000005</v>
      </c>
      <c r="M4342" s="7" t="str" cm="1">
        <f t="array" ref="M4342">_xlfn.IFS(L4342&gt;9,"Above Average",L4342&lt;8,"Below Average",TRUE,"Average")</f>
        <v>Average</v>
      </c>
    </row>
    <row r="4343" spans="1:13" x14ac:dyDescent="0.3">
      <c r="A4343">
        <v>31</v>
      </c>
      <c r="B4343" s="21">
        <v>40571</v>
      </c>
      <c r="C4343" s="21" t="str">
        <f t="shared" si="67"/>
        <v>Jan</v>
      </c>
      <c r="D4343" s="6">
        <v>1254955.68</v>
      </c>
      <c r="E4343" t="s">
        <v>155</v>
      </c>
      <c r="F4343" s="5">
        <v>44.04</v>
      </c>
      <c r="G4343" s="5" t="str" cm="1">
        <f t="array" ref="G4343">_xlfn.IFS(F4343&gt;=86,"Hot Week (More Than 85°F)",F4343&lt;50,"Cold Week (Less Than 50°F)",TRUE,"Normal Week")</f>
        <v>Cold Week (Less Than 50°F)</v>
      </c>
      <c r="H4343" s="2">
        <v>3.01</v>
      </c>
      <c r="I4343" s="2" t="str" cm="1">
        <f t="array" ref="I4343">_xlfn.IFS(H4343&gt;3.5,"Above Average",H4343&lt;3,"Below Average",TRUE,"Average")</f>
        <v>Average</v>
      </c>
      <c r="J4343" s="1">
        <v>211.85526680000001</v>
      </c>
      <c r="K4343" s="1" t="str" cm="1">
        <f t="array" ref="K4343">_xlfn.IFS(J4343&gt;200,"Above Average",J4343&lt;155,"Below Average",TRUE,"Average")</f>
        <v>Above Average</v>
      </c>
      <c r="L4343" s="7">
        <v>8.0280000000000005</v>
      </c>
      <c r="M4343" s="7" t="str" cm="1">
        <f t="array" ref="M4343">_xlfn.IFS(L4343&gt;9,"Above Average",L4343&lt;8,"Below Average",TRUE,"Average")</f>
        <v>Average</v>
      </c>
    </row>
    <row r="4344" spans="1:13" x14ac:dyDescent="0.3">
      <c r="A4344">
        <v>31</v>
      </c>
      <c r="B4344" s="21">
        <v>40578</v>
      </c>
      <c r="C4344" s="21" t="str">
        <f t="shared" si="67"/>
        <v>Feb</v>
      </c>
      <c r="D4344" s="6">
        <v>1443206.46</v>
      </c>
      <c r="E4344" t="s">
        <v>155</v>
      </c>
      <c r="F4344" s="5">
        <v>36.33</v>
      </c>
      <c r="G4344" s="5" t="str" cm="1">
        <f t="array" ref="G4344">_xlfn.IFS(F4344&gt;=86,"Hot Week (More Than 85°F)",F4344&lt;50,"Cold Week (Less Than 50°F)",TRUE,"Normal Week")</f>
        <v>Cold Week (Less Than 50°F)</v>
      </c>
      <c r="H4344" s="2">
        <v>2.9889999999999999</v>
      </c>
      <c r="I4344" s="2" t="str" cm="1">
        <f t="array" ref="I4344">_xlfn.IFS(H4344&gt;3.5,"Above Average",H4344&lt;3,"Below Average",TRUE,"Average")</f>
        <v>Below Average</v>
      </c>
      <c r="J4344" s="1">
        <v>212.22406459999999</v>
      </c>
      <c r="K4344" s="1" t="str" cm="1">
        <f t="array" ref="K4344">_xlfn.IFS(J4344&gt;200,"Above Average",J4344&lt;155,"Below Average",TRUE,"Average")</f>
        <v>Above Average</v>
      </c>
      <c r="L4344" s="7">
        <v>8.0280000000000005</v>
      </c>
      <c r="M4344" s="7" t="str" cm="1">
        <f t="array" ref="M4344">_xlfn.IFS(L4344&gt;9,"Above Average",L4344&lt;8,"Below Average",TRUE,"Average")</f>
        <v>Average</v>
      </c>
    </row>
    <row r="4345" spans="1:13" x14ac:dyDescent="0.3">
      <c r="A4345">
        <v>31</v>
      </c>
      <c r="B4345" s="21">
        <v>40585</v>
      </c>
      <c r="C4345" s="21" t="str">
        <f t="shared" si="67"/>
        <v>Feb</v>
      </c>
      <c r="D4345" s="6">
        <v>1539230.32</v>
      </c>
      <c r="E4345" t="s">
        <v>156</v>
      </c>
      <c r="F4345" s="5">
        <v>34.61</v>
      </c>
      <c r="G4345" s="5" t="str" cm="1">
        <f t="array" ref="G4345">_xlfn.IFS(F4345&gt;=86,"Hot Week (More Than 85°F)",F4345&lt;50,"Cold Week (Less Than 50°F)",TRUE,"Normal Week")</f>
        <v>Cold Week (Less Than 50°F)</v>
      </c>
      <c r="H4345" s="2">
        <v>3.0219999999999998</v>
      </c>
      <c r="I4345" s="2" t="str" cm="1">
        <f t="array" ref="I4345">_xlfn.IFS(H4345&gt;3.5,"Above Average",H4345&lt;3,"Below Average",TRUE,"Average")</f>
        <v>Average</v>
      </c>
      <c r="J4345" s="1">
        <v>212.5928624</v>
      </c>
      <c r="K4345" s="1" t="str" cm="1">
        <f t="array" ref="K4345">_xlfn.IFS(J4345&gt;200,"Above Average",J4345&lt;155,"Below Average",TRUE,"Average")</f>
        <v>Above Average</v>
      </c>
      <c r="L4345" s="7">
        <v>8.0280000000000005</v>
      </c>
      <c r="M4345" s="7" t="str" cm="1">
        <f t="array" ref="M4345">_xlfn.IFS(L4345&gt;9,"Above Average",L4345&lt;8,"Below Average",TRUE,"Average")</f>
        <v>Average</v>
      </c>
    </row>
    <row r="4346" spans="1:13" x14ac:dyDescent="0.3">
      <c r="A4346">
        <v>31</v>
      </c>
      <c r="B4346" s="21">
        <v>40592</v>
      </c>
      <c r="C4346" s="21" t="str">
        <f t="shared" si="67"/>
        <v>Feb</v>
      </c>
      <c r="D4346" s="6">
        <v>1539063.91</v>
      </c>
      <c r="E4346" t="s">
        <v>155</v>
      </c>
      <c r="F4346" s="5">
        <v>59.87</v>
      </c>
      <c r="G4346" s="5" t="str" cm="1">
        <f t="array" ref="G4346">_xlfn.IFS(F4346&gt;=86,"Hot Week (More Than 85°F)",F4346&lt;50,"Cold Week (Less Than 50°F)",TRUE,"Normal Week")</f>
        <v>Normal Week</v>
      </c>
      <c r="H4346" s="2">
        <v>3.0449999999999999</v>
      </c>
      <c r="I4346" s="2" t="str" cm="1">
        <f t="array" ref="I4346">_xlfn.IFS(H4346&gt;3.5,"Above Average",H4346&lt;3,"Below Average",TRUE,"Average")</f>
        <v>Average</v>
      </c>
      <c r="J4346" s="1">
        <v>212.9033115</v>
      </c>
      <c r="K4346" s="1" t="str" cm="1">
        <f t="array" ref="K4346">_xlfn.IFS(J4346&gt;200,"Above Average",J4346&lt;155,"Below Average",TRUE,"Average")</f>
        <v>Above Average</v>
      </c>
      <c r="L4346" s="7">
        <v>8.0280000000000005</v>
      </c>
      <c r="M4346" s="7" t="str" cm="1">
        <f t="array" ref="M4346">_xlfn.IFS(L4346&gt;9,"Above Average",L4346&lt;8,"Below Average",TRUE,"Average")</f>
        <v>Average</v>
      </c>
    </row>
    <row r="4347" spans="1:13" x14ac:dyDescent="0.3">
      <c r="A4347">
        <v>31</v>
      </c>
      <c r="B4347" s="21">
        <v>40599</v>
      </c>
      <c r="C4347" s="21" t="str">
        <f t="shared" si="67"/>
        <v>Feb</v>
      </c>
      <c r="D4347" s="6">
        <v>1365678.22</v>
      </c>
      <c r="E4347" t="s">
        <v>155</v>
      </c>
      <c r="F4347" s="5">
        <v>61.27</v>
      </c>
      <c r="G4347" s="5" t="str" cm="1">
        <f t="array" ref="G4347">_xlfn.IFS(F4347&gt;=86,"Hot Week (More Than 85°F)",F4347&lt;50,"Cold Week (Less Than 50°F)",TRUE,"Normal Week")</f>
        <v>Normal Week</v>
      </c>
      <c r="H4347" s="2">
        <v>3.0649999999999999</v>
      </c>
      <c r="I4347" s="2" t="str" cm="1">
        <f t="array" ref="I4347">_xlfn.IFS(H4347&gt;3.5,"Above Average",H4347&lt;3,"Below Average",TRUE,"Average")</f>
        <v>Average</v>
      </c>
      <c r="J4347" s="1">
        <v>213.19042099999999</v>
      </c>
      <c r="K4347" s="1" t="str" cm="1">
        <f t="array" ref="K4347">_xlfn.IFS(J4347&gt;200,"Above Average",J4347&lt;155,"Below Average",TRUE,"Average")</f>
        <v>Above Average</v>
      </c>
      <c r="L4347" s="7">
        <v>8.0280000000000005</v>
      </c>
      <c r="M4347" s="7" t="str" cm="1">
        <f t="array" ref="M4347">_xlfn.IFS(L4347&gt;9,"Above Average",L4347&lt;8,"Below Average",TRUE,"Average")</f>
        <v>Average</v>
      </c>
    </row>
    <row r="4348" spans="1:13" x14ac:dyDescent="0.3">
      <c r="A4348">
        <v>31</v>
      </c>
      <c r="B4348" s="21">
        <v>40606</v>
      </c>
      <c r="C4348" s="21" t="str">
        <f t="shared" si="67"/>
        <v>Mar</v>
      </c>
      <c r="D4348" s="6">
        <v>1412721.18</v>
      </c>
      <c r="E4348" t="s">
        <v>155</v>
      </c>
      <c r="F4348" s="5">
        <v>59.52</v>
      </c>
      <c r="G4348" s="5" t="str" cm="1">
        <f t="array" ref="G4348">_xlfn.IFS(F4348&gt;=86,"Hot Week (More Than 85°F)",F4348&lt;50,"Cold Week (Less Than 50°F)",TRUE,"Normal Week")</f>
        <v>Normal Week</v>
      </c>
      <c r="H4348" s="2">
        <v>3.2879999999999998</v>
      </c>
      <c r="I4348" s="2" t="str" cm="1">
        <f t="array" ref="I4348">_xlfn.IFS(H4348&gt;3.5,"Above Average",H4348&lt;3,"Below Average",TRUE,"Average")</f>
        <v>Average</v>
      </c>
      <c r="J4348" s="1">
        <v>213.4775305</v>
      </c>
      <c r="K4348" s="1" t="str" cm="1">
        <f t="array" ref="K4348">_xlfn.IFS(J4348&gt;200,"Above Average",J4348&lt;155,"Below Average",TRUE,"Average")</f>
        <v>Above Average</v>
      </c>
      <c r="L4348" s="7">
        <v>8.0280000000000005</v>
      </c>
      <c r="M4348" s="7" t="str" cm="1">
        <f t="array" ref="M4348">_xlfn.IFS(L4348&gt;9,"Above Average",L4348&lt;8,"Below Average",TRUE,"Average")</f>
        <v>Average</v>
      </c>
    </row>
    <row r="4349" spans="1:13" x14ac:dyDescent="0.3">
      <c r="A4349">
        <v>31</v>
      </c>
      <c r="B4349" s="21">
        <v>40613</v>
      </c>
      <c r="C4349" s="21" t="str">
        <f t="shared" si="67"/>
        <v>Mar</v>
      </c>
      <c r="D4349" s="6">
        <v>1405572.93</v>
      </c>
      <c r="E4349" t="s">
        <v>155</v>
      </c>
      <c r="F4349" s="5">
        <v>54.69</v>
      </c>
      <c r="G4349" s="5" t="str" cm="1">
        <f t="array" ref="G4349">_xlfn.IFS(F4349&gt;=86,"Hot Week (More Than 85°F)",F4349&lt;50,"Cold Week (Less Than 50°F)",TRUE,"Normal Week")</f>
        <v>Normal Week</v>
      </c>
      <c r="H4349" s="2">
        <v>3.4590000000000001</v>
      </c>
      <c r="I4349" s="2" t="str" cm="1">
        <f t="array" ref="I4349">_xlfn.IFS(H4349&gt;3.5,"Above Average",H4349&lt;3,"Below Average",TRUE,"Average")</f>
        <v>Average</v>
      </c>
      <c r="J4349" s="1">
        <v>213.76464010000001</v>
      </c>
      <c r="K4349" s="1" t="str" cm="1">
        <f t="array" ref="K4349">_xlfn.IFS(J4349&gt;200,"Above Average",J4349&lt;155,"Below Average",TRUE,"Average")</f>
        <v>Above Average</v>
      </c>
      <c r="L4349" s="7">
        <v>8.0280000000000005</v>
      </c>
      <c r="M4349" s="7" t="str" cm="1">
        <f t="array" ref="M4349">_xlfn.IFS(L4349&gt;9,"Above Average",L4349&lt;8,"Below Average",TRUE,"Average")</f>
        <v>Average</v>
      </c>
    </row>
    <row r="4350" spans="1:13" x14ac:dyDescent="0.3">
      <c r="A4350">
        <v>31</v>
      </c>
      <c r="B4350" s="21">
        <v>40620</v>
      </c>
      <c r="C4350" s="21" t="str">
        <f t="shared" si="67"/>
        <v>Mar</v>
      </c>
      <c r="D4350" s="6">
        <v>1425559.02</v>
      </c>
      <c r="E4350" t="s">
        <v>155</v>
      </c>
      <c r="F4350" s="5">
        <v>63.26</v>
      </c>
      <c r="G4350" s="5" t="str" cm="1">
        <f t="array" ref="G4350">_xlfn.IFS(F4350&gt;=86,"Hot Week (More Than 85°F)",F4350&lt;50,"Cold Week (Less Than 50°F)",TRUE,"Normal Week")</f>
        <v>Normal Week</v>
      </c>
      <c r="H4350" s="2">
        <v>3.488</v>
      </c>
      <c r="I4350" s="2" t="str" cm="1">
        <f t="array" ref="I4350">_xlfn.IFS(H4350&gt;3.5,"Above Average",H4350&lt;3,"Below Average",TRUE,"Average")</f>
        <v>Average</v>
      </c>
      <c r="J4350" s="1">
        <v>214.01562379999999</v>
      </c>
      <c r="K4350" s="1" t="str" cm="1">
        <f t="array" ref="K4350">_xlfn.IFS(J4350&gt;200,"Above Average",J4350&lt;155,"Below Average",TRUE,"Average")</f>
        <v>Above Average</v>
      </c>
      <c r="L4350" s="7">
        <v>8.0280000000000005</v>
      </c>
      <c r="M4350" s="7" t="str" cm="1">
        <f t="array" ref="M4350">_xlfn.IFS(L4350&gt;9,"Above Average",L4350&lt;8,"Below Average",TRUE,"Average")</f>
        <v>Average</v>
      </c>
    </row>
    <row r="4351" spans="1:13" x14ac:dyDescent="0.3">
      <c r="A4351">
        <v>31</v>
      </c>
      <c r="B4351" s="21">
        <v>40627</v>
      </c>
      <c r="C4351" s="21" t="str">
        <f t="shared" si="67"/>
        <v>Mar</v>
      </c>
      <c r="D4351" s="6">
        <v>1357036.1</v>
      </c>
      <c r="E4351" t="s">
        <v>155</v>
      </c>
      <c r="F4351" s="5">
        <v>70.33</v>
      </c>
      <c r="G4351" s="5" t="str" cm="1">
        <f t="array" ref="G4351">_xlfn.IFS(F4351&gt;=86,"Hot Week (More Than 85°F)",F4351&lt;50,"Cold Week (Less Than 50°F)",TRUE,"Normal Week")</f>
        <v>Normal Week</v>
      </c>
      <c r="H4351" s="2">
        <v>3.4729999999999999</v>
      </c>
      <c r="I4351" s="2" t="str" cm="1">
        <f t="array" ref="I4351">_xlfn.IFS(H4351&gt;3.5,"Above Average",H4351&lt;3,"Below Average",TRUE,"Average")</f>
        <v>Average</v>
      </c>
      <c r="J4351" s="1">
        <v>214.25215729999999</v>
      </c>
      <c r="K4351" s="1" t="str" cm="1">
        <f t="array" ref="K4351">_xlfn.IFS(J4351&gt;200,"Above Average",J4351&lt;155,"Below Average",TRUE,"Average")</f>
        <v>Above Average</v>
      </c>
      <c r="L4351" s="7">
        <v>8.0280000000000005</v>
      </c>
      <c r="M4351" s="7" t="str" cm="1">
        <f t="array" ref="M4351">_xlfn.IFS(L4351&gt;9,"Above Average",L4351&lt;8,"Below Average",TRUE,"Average")</f>
        <v>Average</v>
      </c>
    </row>
    <row r="4352" spans="1:13" x14ac:dyDescent="0.3">
      <c r="A4352">
        <v>31</v>
      </c>
      <c r="B4352" s="21">
        <v>40634</v>
      </c>
      <c r="C4352" s="21" t="str">
        <f t="shared" si="67"/>
        <v>Apr</v>
      </c>
      <c r="D4352" s="6">
        <v>1344890.73</v>
      </c>
      <c r="E4352" t="s">
        <v>155</v>
      </c>
      <c r="F4352" s="5">
        <v>56.36</v>
      </c>
      <c r="G4352" s="5" t="str" cm="1">
        <f t="array" ref="G4352">_xlfn.IFS(F4352&gt;=86,"Hot Week (More Than 85°F)",F4352&lt;50,"Cold Week (Less Than 50°F)",TRUE,"Normal Week")</f>
        <v>Normal Week</v>
      </c>
      <c r="H4352" s="2">
        <v>3.524</v>
      </c>
      <c r="I4352" s="2" t="str" cm="1">
        <f t="array" ref="I4352">_xlfn.IFS(H4352&gt;3.5,"Above Average",H4352&lt;3,"Below Average",TRUE,"Average")</f>
        <v>Above Average</v>
      </c>
      <c r="J4352" s="1">
        <v>214.4886908</v>
      </c>
      <c r="K4352" s="1" t="str" cm="1">
        <f t="array" ref="K4352">_xlfn.IFS(J4352&gt;200,"Above Average",J4352&lt;155,"Below Average",TRUE,"Average")</f>
        <v>Above Average</v>
      </c>
      <c r="L4352" s="7">
        <v>7.931</v>
      </c>
      <c r="M4352" s="7" t="str" cm="1">
        <f t="array" ref="M4352">_xlfn.IFS(L4352&gt;9,"Above Average",L4352&lt;8,"Below Average",TRUE,"Average")</f>
        <v>Below Average</v>
      </c>
    </row>
    <row r="4353" spans="1:13" x14ac:dyDescent="0.3">
      <c r="A4353">
        <v>31</v>
      </c>
      <c r="B4353" s="21">
        <v>40641</v>
      </c>
      <c r="C4353" s="21" t="str">
        <f t="shared" si="67"/>
        <v>Apr</v>
      </c>
      <c r="D4353" s="6">
        <v>1416790.17</v>
      </c>
      <c r="E4353" t="s">
        <v>155</v>
      </c>
      <c r="F4353" s="5">
        <v>68.62</v>
      </c>
      <c r="G4353" s="5" t="str" cm="1">
        <f t="array" ref="G4353">_xlfn.IFS(F4353&gt;=86,"Hot Week (More Than 85°F)",F4353&lt;50,"Cold Week (Less Than 50°F)",TRUE,"Normal Week")</f>
        <v>Normal Week</v>
      </c>
      <c r="H4353" s="2">
        <v>3.6219999999999999</v>
      </c>
      <c r="I4353" s="2" t="str" cm="1">
        <f t="array" ref="I4353">_xlfn.IFS(H4353&gt;3.5,"Above Average",H4353&lt;3,"Below Average",TRUE,"Average")</f>
        <v>Above Average</v>
      </c>
      <c r="J4353" s="1">
        <v>214.72522420000001</v>
      </c>
      <c r="K4353" s="1" t="str" cm="1">
        <f t="array" ref="K4353">_xlfn.IFS(J4353&gt;200,"Above Average",J4353&lt;155,"Below Average",TRUE,"Average")</f>
        <v>Above Average</v>
      </c>
      <c r="L4353" s="7">
        <v>7.931</v>
      </c>
      <c r="M4353" s="7" t="str" cm="1">
        <f t="array" ref="M4353">_xlfn.IFS(L4353&gt;9,"Above Average",L4353&lt;8,"Below Average",TRUE,"Average")</f>
        <v>Below Average</v>
      </c>
    </row>
    <row r="4354" spans="1:13" x14ac:dyDescent="0.3">
      <c r="A4354">
        <v>31</v>
      </c>
      <c r="B4354" s="21">
        <v>40648</v>
      </c>
      <c r="C4354" s="21" t="str">
        <f t="shared" ref="C4354:C4417" si="68">TEXT(B4354, "mmm")</f>
        <v>Apr</v>
      </c>
      <c r="D4354" s="6">
        <v>1408464.08</v>
      </c>
      <c r="E4354" t="s">
        <v>155</v>
      </c>
      <c r="F4354" s="5">
        <v>71.010000000000005</v>
      </c>
      <c r="G4354" s="5" t="str" cm="1">
        <f t="array" ref="G4354">_xlfn.IFS(F4354&gt;=86,"Hot Week (More Than 85°F)",F4354&lt;50,"Cold Week (Less Than 50°F)",TRUE,"Normal Week")</f>
        <v>Normal Week</v>
      </c>
      <c r="H4354" s="2">
        <v>3.7429999999999999</v>
      </c>
      <c r="I4354" s="2" t="str" cm="1">
        <f t="array" ref="I4354">_xlfn.IFS(H4354&gt;3.5,"Above Average",H4354&lt;3,"Below Average",TRUE,"Average")</f>
        <v>Above Average</v>
      </c>
      <c r="J4354" s="1">
        <v>214.94206310000001</v>
      </c>
      <c r="K4354" s="1" t="str" cm="1">
        <f t="array" ref="K4354">_xlfn.IFS(J4354&gt;200,"Above Average",J4354&lt;155,"Below Average",TRUE,"Average")</f>
        <v>Above Average</v>
      </c>
      <c r="L4354" s="7">
        <v>7.931</v>
      </c>
      <c r="M4354" s="7" t="str" cm="1">
        <f t="array" ref="M4354">_xlfn.IFS(L4354&gt;9,"Above Average",L4354&lt;8,"Below Average",TRUE,"Average")</f>
        <v>Below Average</v>
      </c>
    </row>
    <row r="4355" spans="1:13" x14ac:dyDescent="0.3">
      <c r="A4355">
        <v>31</v>
      </c>
      <c r="B4355" s="21">
        <v>40655</v>
      </c>
      <c r="C4355" s="21" t="str">
        <f t="shared" si="68"/>
        <v>Apr</v>
      </c>
      <c r="D4355" s="6">
        <v>1461393.91</v>
      </c>
      <c r="E4355" t="s">
        <v>155</v>
      </c>
      <c r="F4355" s="5">
        <v>70.790000000000006</v>
      </c>
      <c r="G4355" s="5" t="str" cm="1">
        <f t="array" ref="G4355">_xlfn.IFS(F4355&gt;=86,"Hot Week (More Than 85°F)",F4355&lt;50,"Cold Week (Less Than 50°F)",TRUE,"Normal Week")</f>
        <v>Normal Week</v>
      </c>
      <c r="H4355" s="2">
        <v>3.8069999999999999</v>
      </c>
      <c r="I4355" s="2" t="str" cm="1">
        <f t="array" ref="I4355">_xlfn.IFS(H4355&gt;3.5,"Above Average",H4355&lt;3,"Below Average",TRUE,"Average")</f>
        <v>Above Average</v>
      </c>
      <c r="J4355" s="1">
        <v>215.10966569999999</v>
      </c>
      <c r="K4355" s="1" t="str" cm="1">
        <f t="array" ref="K4355">_xlfn.IFS(J4355&gt;200,"Above Average",J4355&lt;155,"Below Average",TRUE,"Average")</f>
        <v>Above Average</v>
      </c>
      <c r="L4355" s="7">
        <v>7.931</v>
      </c>
      <c r="M4355" s="7" t="str" cm="1">
        <f t="array" ref="M4355">_xlfn.IFS(L4355&gt;9,"Above Average",L4355&lt;8,"Below Average",TRUE,"Average")</f>
        <v>Below Average</v>
      </c>
    </row>
    <row r="4356" spans="1:13" x14ac:dyDescent="0.3">
      <c r="A4356">
        <v>31</v>
      </c>
      <c r="B4356" s="21">
        <v>40662</v>
      </c>
      <c r="C4356" s="21" t="str">
        <f t="shared" si="68"/>
        <v>Apr</v>
      </c>
      <c r="D4356" s="6">
        <v>1331137.96</v>
      </c>
      <c r="E4356" t="s">
        <v>155</v>
      </c>
      <c r="F4356" s="5">
        <v>70.19</v>
      </c>
      <c r="G4356" s="5" t="str" cm="1">
        <f t="array" ref="G4356">_xlfn.IFS(F4356&gt;=86,"Hot Week (More Than 85°F)",F4356&lt;50,"Cold Week (Less Than 50°F)",TRUE,"Normal Week")</f>
        <v>Normal Week</v>
      </c>
      <c r="H4356" s="2">
        <v>3.81</v>
      </c>
      <c r="I4356" s="2" t="str" cm="1">
        <f t="array" ref="I4356">_xlfn.IFS(H4356&gt;3.5,"Above Average",H4356&lt;3,"Below Average",TRUE,"Average")</f>
        <v>Above Average</v>
      </c>
      <c r="J4356" s="1">
        <v>215.2772683</v>
      </c>
      <c r="K4356" s="1" t="str" cm="1">
        <f t="array" ref="K4356">_xlfn.IFS(J4356&gt;200,"Above Average",J4356&lt;155,"Below Average",TRUE,"Average")</f>
        <v>Above Average</v>
      </c>
      <c r="L4356" s="7">
        <v>7.931</v>
      </c>
      <c r="M4356" s="7" t="str" cm="1">
        <f t="array" ref="M4356">_xlfn.IFS(L4356&gt;9,"Above Average",L4356&lt;8,"Below Average",TRUE,"Average")</f>
        <v>Below Average</v>
      </c>
    </row>
    <row r="4357" spans="1:13" x14ac:dyDescent="0.3">
      <c r="A4357">
        <v>31</v>
      </c>
      <c r="B4357" s="21">
        <v>40669</v>
      </c>
      <c r="C4357" s="21" t="str">
        <f t="shared" si="68"/>
        <v>May</v>
      </c>
      <c r="D4357" s="6">
        <v>1388755.61</v>
      </c>
      <c r="E4357" t="s">
        <v>155</v>
      </c>
      <c r="F4357" s="5">
        <v>61.87</v>
      </c>
      <c r="G4357" s="5" t="str" cm="1">
        <f t="array" ref="G4357">_xlfn.IFS(F4357&gt;=86,"Hot Week (More Than 85°F)",F4357&lt;50,"Cold Week (Less Than 50°F)",TRUE,"Normal Week")</f>
        <v>Normal Week</v>
      </c>
      <c r="H4357" s="2">
        <v>3.9060000000000001</v>
      </c>
      <c r="I4357" s="2" t="str" cm="1">
        <f t="array" ref="I4357">_xlfn.IFS(H4357&gt;3.5,"Above Average",H4357&lt;3,"Below Average",TRUE,"Average")</f>
        <v>Above Average</v>
      </c>
      <c r="J4357" s="1">
        <v>215.44487090000001</v>
      </c>
      <c r="K4357" s="1" t="str" cm="1">
        <f t="array" ref="K4357">_xlfn.IFS(J4357&gt;200,"Above Average",J4357&lt;155,"Below Average",TRUE,"Average")</f>
        <v>Above Average</v>
      </c>
      <c r="L4357" s="7">
        <v>7.931</v>
      </c>
      <c r="M4357" s="7" t="str" cm="1">
        <f t="array" ref="M4357">_xlfn.IFS(L4357&gt;9,"Above Average",L4357&lt;8,"Below Average",TRUE,"Average")</f>
        <v>Below Average</v>
      </c>
    </row>
    <row r="4358" spans="1:13" x14ac:dyDescent="0.3">
      <c r="A4358">
        <v>31</v>
      </c>
      <c r="B4358" s="21">
        <v>40676</v>
      </c>
      <c r="C4358" s="21" t="str">
        <f t="shared" si="68"/>
        <v>May</v>
      </c>
      <c r="D4358" s="6">
        <v>1408118.22</v>
      </c>
      <c r="E4358" t="s">
        <v>155</v>
      </c>
      <c r="F4358" s="5">
        <v>75.040000000000006</v>
      </c>
      <c r="G4358" s="5" t="str" cm="1">
        <f t="array" ref="G4358">_xlfn.IFS(F4358&gt;=86,"Hot Week (More Than 85°F)",F4358&lt;50,"Cold Week (Less Than 50°F)",TRUE,"Normal Week")</f>
        <v>Normal Week</v>
      </c>
      <c r="H4358" s="2">
        <v>3.899</v>
      </c>
      <c r="I4358" s="2" t="str" cm="1">
        <f t="array" ref="I4358">_xlfn.IFS(H4358&gt;3.5,"Above Average",H4358&lt;3,"Below Average",TRUE,"Average")</f>
        <v>Above Average</v>
      </c>
      <c r="J4358" s="1">
        <v>215.61247349999999</v>
      </c>
      <c r="K4358" s="1" t="str" cm="1">
        <f t="array" ref="K4358">_xlfn.IFS(J4358&gt;200,"Above Average",J4358&lt;155,"Below Average",TRUE,"Average")</f>
        <v>Above Average</v>
      </c>
      <c r="L4358" s="7">
        <v>7.931</v>
      </c>
      <c r="M4358" s="7" t="str" cm="1">
        <f t="array" ref="M4358">_xlfn.IFS(L4358&gt;9,"Above Average",L4358&lt;8,"Below Average",TRUE,"Average")</f>
        <v>Below Average</v>
      </c>
    </row>
    <row r="4359" spans="1:13" x14ac:dyDescent="0.3">
      <c r="A4359">
        <v>31</v>
      </c>
      <c r="B4359" s="21">
        <v>40683</v>
      </c>
      <c r="C4359" s="21" t="str">
        <f t="shared" si="68"/>
        <v>May</v>
      </c>
      <c r="D4359" s="6">
        <v>1387365.19</v>
      </c>
      <c r="E4359" t="s">
        <v>155</v>
      </c>
      <c r="F4359" s="5">
        <v>68.36</v>
      </c>
      <c r="G4359" s="5" t="str" cm="1">
        <f t="array" ref="G4359">_xlfn.IFS(F4359&gt;=86,"Hot Week (More Than 85°F)",F4359&lt;50,"Cold Week (Less Than 50°F)",TRUE,"Normal Week")</f>
        <v>Normal Week</v>
      </c>
      <c r="H4359" s="2">
        <v>3.907</v>
      </c>
      <c r="I4359" s="2" t="str" cm="1">
        <f t="array" ref="I4359">_xlfn.IFS(H4359&gt;3.5,"Above Average",H4359&lt;3,"Below Average",TRUE,"Average")</f>
        <v>Above Average</v>
      </c>
      <c r="J4359" s="1">
        <v>215.38347780000001</v>
      </c>
      <c r="K4359" s="1" t="str" cm="1">
        <f t="array" ref="K4359">_xlfn.IFS(J4359&gt;200,"Above Average",J4359&lt;155,"Below Average",TRUE,"Average")</f>
        <v>Above Average</v>
      </c>
      <c r="L4359" s="7">
        <v>7.931</v>
      </c>
      <c r="M4359" s="7" t="str" cm="1">
        <f t="array" ref="M4359">_xlfn.IFS(L4359&gt;9,"Above Average",L4359&lt;8,"Below Average",TRUE,"Average")</f>
        <v>Below Average</v>
      </c>
    </row>
    <row r="4360" spans="1:13" x14ac:dyDescent="0.3">
      <c r="A4360">
        <v>31</v>
      </c>
      <c r="B4360" s="21">
        <v>40690</v>
      </c>
      <c r="C4360" s="21" t="str">
        <f t="shared" si="68"/>
        <v>May</v>
      </c>
      <c r="D4360" s="6">
        <v>1342273.64</v>
      </c>
      <c r="E4360" t="s">
        <v>155</v>
      </c>
      <c r="F4360" s="5">
        <v>76.86</v>
      </c>
      <c r="G4360" s="5" t="str" cm="1">
        <f t="array" ref="G4360">_xlfn.IFS(F4360&gt;=86,"Hot Week (More Than 85°F)",F4360&lt;50,"Cold Week (Less Than 50°F)",TRUE,"Normal Week")</f>
        <v>Normal Week</v>
      </c>
      <c r="H4360" s="2">
        <v>3.786</v>
      </c>
      <c r="I4360" s="2" t="str" cm="1">
        <f t="array" ref="I4360">_xlfn.IFS(H4360&gt;3.5,"Above Average",H4360&lt;3,"Below Average",TRUE,"Average")</f>
        <v>Above Average</v>
      </c>
      <c r="J4360" s="1">
        <v>215.15448219999999</v>
      </c>
      <c r="K4360" s="1" t="str" cm="1">
        <f t="array" ref="K4360">_xlfn.IFS(J4360&gt;200,"Above Average",J4360&lt;155,"Below Average",TRUE,"Average")</f>
        <v>Above Average</v>
      </c>
      <c r="L4360" s="7">
        <v>7.931</v>
      </c>
      <c r="M4360" s="7" t="str" cm="1">
        <f t="array" ref="M4360">_xlfn.IFS(L4360&gt;9,"Above Average",L4360&lt;8,"Below Average",TRUE,"Average")</f>
        <v>Below Average</v>
      </c>
    </row>
    <row r="4361" spans="1:13" x14ac:dyDescent="0.3">
      <c r="A4361">
        <v>31</v>
      </c>
      <c r="B4361" s="21">
        <v>40697</v>
      </c>
      <c r="C4361" s="21" t="str">
        <f t="shared" si="68"/>
        <v>Jun</v>
      </c>
      <c r="D4361" s="6">
        <v>1430348.1</v>
      </c>
      <c r="E4361" t="s">
        <v>155</v>
      </c>
      <c r="F4361" s="5">
        <v>83.82</v>
      </c>
      <c r="G4361" s="5" t="str" cm="1">
        <f t="array" ref="G4361">_xlfn.IFS(F4361&gt;=86,"Hot Week (More Than 85°F)",F4361&lt;50,"Cold Week (Less Than 50°F)",TRUE,"Normal Week")</f>
        <v>Normal Week</v>
      </c>
      <c r="H4361" s="2">
        <v>3.6989999999999998</v>
      </c>
      <c r="I4361" s="2" t="str" cm="1">
        <f t="array" ref="I4361">_xlfn.IFS(H4361&gt;3.5,"Above Average",H4361&lt;3,"Below Average",TRUE,"Average")</f>
        <v>Above Average</v>
      </c>
      <c r="J4361" s="1">
        <v>214.92548650000001</v>
      </c>
      <c r="K4361" s="1" t="str" cm="1">
        <f t="array" ref="K4361">_xlfn.IFS(J4361&gt;200,"Above Average",J4361&lt;155,"Below Average",TRUE,"Average")</f>
        <v>Above Average</v>
      </c>
      <c r="L4361" s="7">
        <v>7.931</v>
      </c>
      <c r="M4361" s="7" t="str" cm="1">
        <f t="array" ref="M4361">_xlfn.IFS(L4361&gt;9,"Above Average",L4361&lt;8,"Below Average",TRUE,"Average")</f>
        <v>Below Average</v>
      </c>
    </row>
    <row r="4362" spans="1:13" x14ac:dyDescent="0.3">
      <c r="A4362">
        <v>31</v>
      </c>
      <c r="B4362" s="21">
        <v>40704</v>
      </c>
      <c r="C4362" s="21" t="str">
        <f t="shared" si="68"/>
        <v>Jun</v>
      </c>
      <c r="D4362" s="6">
        <v>1425299.37</v>
      </c>
      <c r="E4362" t="s">
        <v>155</v>
      </c>
      <c r="F4362" s="5">
        <v>84.71</v>
      </c>
      <c r="G4362" s="5" t="str" cm="1">
        <f t="array" ref="G4362">_xlfn.IFS(F4362&gt;=86,"Hot Week (More Than 85°F)",F4362&lt;50,"Cold Week (Less Than 50°F)",TRUE,"Normal Week")</f>
        <v>Normal Week</v>
      </c>
      <c r="H4362" s="2">
        <v>3.6480000000000001</v>
      </c>
      <c r="I4362" s="2" t="str" cm="1">
        <f t="array" ref="I4362">_xlfn.IFS(H4362&gt;3.5,"Above Average",H4362&lt;3,"Below Average",TRUE,"Average")</f>
        <v>Above Average</v>
      </c>
      <c r="J4362" s="1">
        <v>214.69649079999999</v>
      </c>
      <c r="K4362" s="1" t="str" cm="1">
        <f t="array" ref="K4362">_xlfn.IFS(J4362&gt;200,"Above Average",J4362&lt;155,"Below Average",TRUE,"Average")</f>
        <v>Above Average</v>
      </c>
      <c r="L4362" s="7">
        <v>7.931</v>
      </c>
      <c r="M4362" s="7" t="str" cm="1">
        <f t="array" ref="M4362">_xlfn.IFS(L4362&gt;9,"Above Average",L4362&lt;8,"Below Average",TRUE,"Average")</f>
        <v>Below Average</v>
      </c>
    </row>
    <row r="4363" spans="1:13" x14ac:dyDescent="0.3">
      <c r="A4363">
        <v>31</v>
      </c>
      <c r="B4363" s="21">
        <v>40711</v>
      </c>
      <c r="C4363" s="21" t="str">
        <f t="shared" si="68"/>
        <v>Jun</v>
      </c>
      <c r="D4363" s="6">
        <v>1491039.14</v>
      </c>
      <c r="E4363" t="s">
        <v>155</v>
      </c>
      <c r="F4363" s="5">
        <v>87.54</v>
      </c>
      <c r="G4363" s="5" t="str" cm="1">
        <f t="array" ref="G4363">_xlfn.IFS(F4363&gt;=86,"Hot Week (More Than 85°F)",F4363&lt;50,"Cold Week (Less Than 50°F)",TRUE,"Normal Week")</f>
        <v>Hot Week (More Than 85°F)</v>
      </c>
      <c r="H4363" s="2">
        <v>3.637</v>
      </c>
      <c r="I4363" s="2" t="str" cm="1">
        <f t="array" ref="I4363">_xlfn.IFS(H4363&gt;3.5,"Above Average",H4363&lt;3,"Below Average",TRUE,"Average")</f>
        <v>Above Average</v>
      </c>
      <c r="J4363" s="1">
        <v>214.65135380000001</v>
      </c>
      <c r="K4363" s="1" t="str" cm="1">
        <f t="array" ref="K4363">_xlfn.IFS(J4363&gt;200,"Above Average",J4363&lt;155,"Below Average",TRUE,"Average")</f>
        <v>Above Average</v>
      </c>
      <c r="L4363" s="7">
        <v>7.931</v>
      </c>
      <c r="M4363" s="7" t="str" cm="1">
        <f t="array" ref="M4363">_xlfn.IFS(L4363&gt;9,"Above Average",L4363&lt;8,"Below Average",TRUE,"Average")</f>
        <v>Below Average</v>
      </c>
    </row>
    <row r="4364" spans="1:13" x14ac:dyDescent="0.3">
      <c r="A4364">
        <v>31</v>
      </c>
      <c r="B4364" s="21">
        <v>40718</v>
      </c>
      <c r="C4364" s="21" t="str">
        <f t="shared" si="68"/>
        <v>Jun</v>
      </c>
      <c r="D4364" s="6">
        <v>1375962.46</v>
      </c>
      <c r="E4364" t="s">
        <v>155</v>
      </c>
      <c r="F4364" s="5">
        <v>85.72</v>
      </c>
      <c r="G4364" s="5" t="str" cm="1">
        <f t="array" ref="G4364">_xlfn.IFS(F4364&gt;=86,"Hot Week (More Than 85°F)",F4364&lt;50,"Cold Week (Less Than 50°F)",TRUE,"Normal Week")</f>
        <v>Normal Week</v>
      </c>
      <c r="H4364" s="2">
        <v>3.5939999999999999</v>
      </c>
      <c r="I4364" s="2" t="str" cm="1">
        <f t="array" ref="I4364">_xlfn.IFS(H4364&gt;3.5,"Above Average",H4364&lt;3,"Below Average",TRUE,"Average")</f>
        <v>Above Average</v>
      </c>
      <c r="J4364" s="1">
        <v>214.74411079999999</v>
      </c>
      <c r="K4364" s="1" t="str" cm="1">
        <f t="array" ref="K4364">_xlfn.IFS(J4364&gt;200,"Above Average",J4364&lt;155,"Below Average",TRUE,"Average")</f>
        <v>Above Average</v>
      </c>
      <c r="L4364" s="7">
        <v>7.931</v>
      </c>
      <c r="M4364" s="7" t="str" cm="1">
        <f t="array" ref="M4364">_xlfn.IFS(L4364&gt;9,"Above Average",L4364&lt;8,"Below Average",TRUE,"Average")</f>
        <v>Below Average</v>
      </c>
    </row>
    <row r="4365" spans="1:13" x14ac:dyDescent="0.3">
      <c r="A4365">
        <v>31</v>
      </c>
      <c r="B4365" s="21">
        <v>40725</v>
      </c>
      <c r="C4365" s="21" t="str">
        <f t="shared" si="68"/>
        <v>Jul</v>
      </c>
      <c r="D4365" s="6">
        <v>1371889.27</v>
      </c>
      <c r="E4365" t="s">
        <v>155</v>
      </c>
      <c r="F4365" s="5">
        <v>87.57</v>
      </c>
      <c r="G4365" s="5" t="str" cm="1">
        <f t="array" ref="G4365">_xlfn.IFS(F4365&gt;=86,"Hot Week (More Than 85°F)",F4365&lt;50,"Cold Week (Less Than 50°F)",TRUE,"Normal Week")</f>
        <v>Hot Week (More Than 85°F)</v>
      </c>
      <c r="H4365" s="2">
        <v>3.524</v>
      </c>
      <c r="I4365" s="2" t="str" cm="1">
        <f t="array" ref="I4365">_xlfn.IFS(H4365&gt;3.5,"Above Average",H4365&lt;3,"Below Average",TRUE,"Average")</f>
        <v>Above Average</v>
      </c>
      <c r="J4365" s="1">
        <v>214.83686779999999</v>
      </c>
      <c r="K4365" s="1" t="str" cm="1">
        <f t="array" ref="K4365">_xlfn.IFS(J4365&gt;200,"Above Average",J4365&lt;155,"Below Average",TRUE,"Average")</f>
        <v>Above Average</v>
      </c>
      <c r="L4365" s="7">
        <v>7.8520000000000003</v>
      </c>
      <c r="M4365" s="7" t="str" cm="1">
        <f t="array" ref="M4365">_xlfn.IFS(L4365&gt;9,"Above Average",L4365&lt;8,"Below Average",TRUE,"Average")</f>
        <v>Below Average</v>
      </c>
    </row>
    <row r="4366" spans="1:13" x14ac:dyDescent="0.3">
      <c r="A4366">
        <v>31</v>
      </c>
      <c r="B4366" s="21">
        <v>40732</v>
      </c>
      <c r="C4366" s="21" t="str">
        <f t="shared" si="68"/>
        <v>Jul</v>
      </c>
      <c r="D4366" s="6">
        <v>1423144.47</v>
      </c>
      <c r="E4366" t="s">
        <v>155</v>
      </c>
      <c r="F4366" s="5">
        <v>89.16</v>
      </c>
      <c r="G4366" s="5" t="str" cm="1">
        <f t="array" ref="G4366">_xlfn.IFS(F4366&gt;=86,"Hot Week (More Than 85°F)",F4366&lt;50,"Cold Week (Less Than 50°F)",TRUE,"Normal Week")</f>
        <v>Hot Week (More Than 85°F)</v>
      </c>
      <c r="H4366" s="2">
        <v>3.48</v>
      </c>
      <c r="I4366" s="2" t="str" cm="1">
        <f t="array" ref="I4366">_xlfn.IFS(H4366&gt;3.5,"Above Average",H4366&lt;3,"Below Average",TRUE,"Average")</f>
        <v>Average</v>
      </c>
      <c r="J4366" s="1">
        <v>214.92962489999999</v>
      </c>
      <c r="K4366" s="1" t="str" cm="1">
        <f t="array" ref="K4366">_xlfn.IFS(J4366&gt;200,"Above Average",J4366&lt;155,"Below Average",TRUE,"Average")</f>
        <v>Above Average</v>
      </c>
      <c r="L4366" s="7">
        <v>7.8520000000000003</v>
      </c>
      <c r="M4366" s="7" t="str" cm="1">
        <f t="array" ref="M4366">_xlfn.IFS(L4366&gt;9,"Above Average",L4366&lt;8,"Below Average",TRUE,"Average")</f>
        <v>Below Average</v>
      </c>
    </row>
    <row r="4367" spans="1:13" x14ac:dyDescent="0.3">
      <c r="A4367">
        <v>31</v>
      </c>
      <c r="B4367" s="21">
        <v>40739</v>
      </c>
      <c r="C4367" s="21" t="str">
        <f t="shared" si="68"/>
        <v>Jul</v>
      </c>
      <c r="D4367" s="6">
        <v>1415473.91</v>
      </c>
      <c r="E4367" t="s">
        <v>155</v>
      </c>
      <c r="F4367" s="5">
        <v>91.05</v>
      </c>
      <c r="G4367" s="5" t="str" cm="1">
        <f t="array" ref="G4367">_xlfn.IFS(F4367&gt;=86,"Hot Week (More Than 85°F)",F4367&lt;50,"Cold Week (Less Than 50°F)",TRUE,"Normal Week")</f>
        <v>Hot Week (More Than 85°F)</v>
      </c>
      <c r="H4367" s="2">
        <v>3.5750000000000002</v>
      </c>
      <c r="I4367" s="2" t="str" cm="1">
        <f t="array" ref="I4367">_xlfn.IFS(H4367&gt;3.5,"Above Average",H4367&lt;3,"Below Average",TRUE,"Average")</f>
        <v>Above Average</v>
      </c>
      <c r="J4367" s="1">
        <v>215.01344259999999</v>
      </c>
      <c r="K4367" s="1" t="str" cm="1">
        <f t="array" ref="K4367">_xlfn.IFS(J4367&gt;200,"Above Average",J4367&lt;155,"Below Average",TRUE,"Average")</f>
        <v>Above Average</v>
      </c>
      <c r="L4367" s="7">
        <v>7.8520000000000003</v>
      </c>
      <c r="M4367" s="7" t="str" cm="1">
        <f t="array" ref="M4367">_xlfn.IFS(L4367&gt;9,"Above Average",L4367&lt;8,"Below Average",TRUE,"Average")</f>
        <v>Below Average</v>
      </c>
    </row>
    <row r="4368" spans="1:13" x14ac:dyDescent="0.3">
      <c r="A4368">
        <v>31</v>
      </c>
      <c r="B4368" s="21">
        <v>40746</v>
      </c>
      <c r="C4368" s="21" t="str">
        <f t="shared" si="68"/>
        <v>Jul</v>
      </c>
      <c r="D4368" s="6">
        <v>1401944.8</v>
      </c>
      <c r="E4368" t="s">
        <v>155</v>
      </c>
      <c r="F4368" s="5">
        <v>90.27</v>
      </c>
      <c r="G4368" s="5" t="str" cm="1">
        <f t="array" ref="G4368">_xlfn.IFS(F4368&gt;=86,"Hot Week (More Than 85°F)",F4368&lt;50,"Cold Week (Less Than 50°F)",TRUE,"Normal Week")</f>
        <v>Hot Week (More Than 85°F)</v>
      </c>
      <c r="H4368" s="2">
        <v>3.6509999999999998</v>
      </c>
      <c r="I4368" s="2" t="str" cm="1">
        <f t="array" ref="I4368">_xlfn.IFS(H4368&gt;3.5,"Above Average",H4368&lt;3,"Below Average",TRUE,"Average")</f>
        <v>Above Average</v>
      </c>
      <c r="J4368" s="1">
        <v>215.0749122</v>
      </c>
      <c r="K4368" s="1" t="str" cm="1">
        <f t="array" ref="K4368">_xlfn.IFS(J4368&gt;200,"Above Average",J4368&lt;155,"Below Average",TRUE,"Average")</f>
        <v>Above Average</v>
      </c>
      <c r="L4368" s="7">
        <v>7.8520000000000003</v>
      </c>
      <c r="M4368" s="7" t="str" cm="1">
        <f t="array" ref="M4368">_xlfn.IFS(L4368&gt;9,"Above Average",L4368&lt;8,"Below Average",TRUE,"Average")</f>
        <v>Below Average</v>
      </c>
    </row>
    <row r="4369" spans="1:13" x14ac:dyDescent="0.3">
      <c r="A4369">
        <v>31</v>
      </c>
      <c r="B4369" s="21">
        <v>40753</v>
      </c>
      <c r="C4369" s="21" t="str">
        <f t="shared" si="68"/>
        <v>Jul</v>
      </c>
      <c r="D4369" s="6">
        <v>1308122.1499999999</v>
      </c>
      <c r="E4369" t="s">
        <v>155</v>
      </c>
      <c r="F4369" s="5">
        <v>91.56</v>
      </c>
      <c r="G4369" s="5" t="str" cm="1">
        <f t="array" ref="G4369">_xlfn.IFS(F4369&gt;=86,"Hot Week (More Than 85°F)",F4369&lt;50,"Cold Week (Less Than 50°F)",TRUE,"Normal Week")</f>
        <v>Hot Week (More Than 85°F)</v>
      </c>
      <c r="H4369" s="2">
        <v>3.6819999999999999</v>
      </c>
      <c r="I4369" s="2" t="str" cm="1">
        <f t="array" ref="I4369">_xlfn.IFS(H4369&gt;3.5,"Above Average",H4369&lt;3,"Below Average",TRUE,"Average")</f>
        <v>Above Average</v>
      </c>
      <c r="J4369" s="1">
        <v>215.1363819</v>
      </c>
      <c r="K4369" s="1" t="str" cm="1">
        <f t="array" ref="K4369">_xlfn.IFS(J4369&gt;200,"Above Average",J4369&lt;155,"Below Average",TRUE,"Average")</f>
        <v>Above Average</v>
      </c>
      <c r="L4369" s="7">
        <v>7.8520000000000003</v>
      </c>
      <c r="M4369" s="7" t="str" cm="1">
        <f t="array" ref="M4369">_xlfn.IFS(L4369&gt;9,"Above Average",L4369&lt;8,"Below Average",TRUE,"Average")</f>
        <v>Below Average</v>
      </c>
    </row>
    <row r="4370" spans="1:13" x14ac:dyDescent="0.3">
      <c r="A4370">
        <v>31</v>
      </c>
      <c r="B4370" s="21">
        <v>40760</v>
      </c>
      <c r="C4370" s="21" t="str">
        <f t="shared" si="68"/>
        <v>Aug</v>
      </c>
      <c r="D4370" s="6">
        <v>1428993.33</v>
      </c>
      <c r="E4370" t="s">
        <v>155</v>
      </c>
      <c r="F4370" s="5">
        <v>94.22</v>
      </c>
      <c r="G4370" s="5" t="str" cm="1">
        <f t="array" ref="G4370">_xlfn.IFS(F4370&gt;=86,"Hot Week (More Than 85°F)",F4370&lt;50,"Cold Week (Less Than 50°F)",TRUE,"Normal Week")</f>
        <v>Hot Week (More Than 85°F)</v>
      </c>
      <c r="H4370" s="2">
        <v>3.6840000000000002</v>
      </c>
      <c r="I4370" s="2" t="str" cm="1">
        <f t="array" ref="I4370">_xlfn.IFS(H4370&gt;3.5,"Above Average",H4370&lt;3,"Below Average",TRUE,"Average")</f>
        <v>Above Average</v>
      </c>
      <c r="J4370" s="1">
        <v>215.19785150000001</v>
      </c>
      <c r="K4370" s="1" t="str" cm="1">
        <f t="array" ref="K4370">_xlfn.IFS(J4370&gt;200,"Above Average",J4370&lt;155,"Below Average",TRUE,"Average")</f>
        <v>Above Average</v>
      </c>
      <c r="L4370" s="7">
        <v>7.8520000000000003</v>
      </c>
      <c r="M4370" s="7" t="str" cm="1">
        <f t="array" ref="M4370">_xlfn.IFS(L4370&gt;9,"Above Average",L4370&lt;8,"Below Average",TRUE,"Average")</f>
        <v>Below Average</v>
      </c>
    </row>
    <row r="4371" spans="1:13" x14ac:dyDescent="0.3">
      <c r="A4371">
        <v>31</v>
      </c>
      <c r="B4371" s="21">
        <v>40767</v>
      </c>
      <c r="C4371" s="21" t="str">
        <f t="shared" si="68"/>
        <v>Aug</v>
      </c>
      <c r="D4371" s="6">
        <v>1443311.49</v>
      </c>
      <c r="E4371" t="s">
        <v>155</v>
      </c>
      <c r="F4371" s="5">
        <v>92.32</v>
      </c>
      <c r="G4371" s="5" t="str" cm="1">
        <f t="array" ref="G4371">_xlfn.IFS(F4371&gt;=86,"Hot Week (More Than 85°F)",F4371&lt;50,"Cold Week (Less Than 50°F)",TRUE,"Normal Week")</f>
        <v>Hot Week (More Than 85°F)</v>
      </c>
      <c r="H4371" s="2">
        <v>3.6379999999999999</v>
      </c>
      <c r="I4371" s="2" t="str" cm="1">
        <f t="array" ref="I4371">_xlfn.IFS(H4371&gt;3.5,"Above Average",H4371&lt;3,"Below Average",TRUE,"Average")</f>
        <v>Above Average</v>
      </c>
      <c r="J4371" s="1">
        <v>215.25932109999999</v>
      </c>
      <c r="K4371" s="1" t="str" cm="1">
        <f t="array" ref="K4371">_xlfn.IFS(J4371&gt;200,"Above Average",J4371&lt;155,"Below Average",TRUE,"Average")</f>
        <v>Above Average</v>
      </c>
      <c r="L4371" s="7">
        <v>7.8520000000000003</v>
      </c>
      <c r="M4371" s="7" t="str" cm="1">
        <f t="array" ref="M4371">_xlfn.IFS(L4371&gt;9,"Above Average",L4371&lt;8,"Below Average",TRUE,"Average")</f>
        <v>Below Average</v>
      </c>
    </row>
    <row r="4372" spans="1:13" x14ac:dyDescent="0.3">
      <c r="A4372">
        <v>31</v>
      </c>
      <c r="B4372" s="21">
        <v>40774</v>
      </c>
      <c r="C4372" s="21" t="str">
        <f t="shared" si="68"/>
        <v>Aug</v>
      </c>
      <c r="D4372" s="6">
        <v>1487542.53</v>
      </c>
      <c r="E4372" t="s">
        <v>155</v>
      </c>
      <c r="F4372" s="5">
        <v>90.11</v>
      </c>
      <c r="G4372" s="5" t="str" cm="1">
        <f t="array" ref="G4372">_xlfn.IFS(F4372&gt;=86,"Hot Week (More Than 85°F)",F4372&lt;50,"Cold Week (Less Than 50°F)",TRUE,"Normal Week")</f>
        <v>Hot Week (More Than 85°F)</v>
      </c>
      <c r="H4372" s="2">
        <v>3.5539999999999998</v>
      </c>
      <c r="I4372" s="2" t="str" cm="1">
        <f t="array" ref="I4372">_xlfn.IFS(H4372&gt;3.5,"Above Average",H4372&lt;3,"Below Average",TRUE,"Average")</f>
        <v>Above Average</v>
      </c>
      <c r="J4372" s="1">
        <v>215.3229307</v>
      </c>
      <c r="K4372" s="1" t="str" cm="1">
        <f t="array" ref="K4372">_xlfn.IFS(J4372&gt;200,"Above Average",J4372&lt;155,"Below Average",TRUE,"Average")</f>
        <v>Above Average</v>
      </c>
      <c r="L4372" s="7">
        <v>7.8520000000000003</v>
      </c>
      <c r="M4372" s="7" t="str" cm="1">
        <f t="array" ref="M4372">_xlfn.IFS(L4372&gt;9,"Above Average",L4372&lt;8,"Below Average",TRUE,"Average")</f>
        <v>Below Average</v>
      </c>
    </row>
    <row r="4373" spans="1:13" x14ac:dyDescent="0.3">
      <c r="A4373">
        <v>31</v>
      </c>
      <c r="B4373" s="21">
        <v>40781</v>
      </c>
      <c r="C4373" s="21" t="str">
        <f t="shared" si="68"/>
        <v>Aug</v>
      </c>
      <c r="D4373" s="6">
        <v>1417267.07</v>
      </c>
      <c r="E4373" t="s">
        <v>155</v>
      </c>
      <c r="F4373" s="5">
        <v>92.07</v>
      </c>
      <c r="G4373" s="5" t="str" cm="1">
        <f t="array" ref="G4373">_xlfn.IFS(F4373&gt;=86,"Hot Week (More Than 85°F)",F4373&lt;50,"Cold Week (Less Than 50°F)",TRUE,"Normal Week")</f>
        <v>Hot Week (More Than 85°F)</v>
      </c>
      <c r="H4373" s="2">
        <v>3.5230000000000001</v>
      </c>
      <c r="I4373" s="2" t="str" cm="1">
        <f t="array" ref="I4373">_xlfn.IFS(H4373&gt;3.5,"Above Average",H4373&lt;3,"Below Average",TRUE,"Average")</f>
        <v>Above Average</v>
      </c>
      <c r="J4373" s="1">
        <v>215.386897</v>
      </c>
      <c r="K4373" s="1" t="str" cm="1">
        <f t="array" ref="K4373">_xlfn.IFS(J4373&gt;200,"Above Average",J4373&lt;155,"Below Average",TRUE,"Average")</f>
        <v>Above Average</v>
      </c>
      <c r="L4373" s="7">
        <v>7.8520000000000003</v>
      </c>
      <c r="M4373" s="7" t="str" cm="1">
        <f t="array" ref="M4373">_xlfn.IFS(L4373&gt;9,"Above Average",L4373&lt;8,"Below Average",TRUE,"Average")</f>
        <v>Below Average</v>
      </c>
    </row>
    <row r="4374" spans="1:13" x14ac:dyDescent="0.3">
      <c r="A4374">
        <v>31</v>
      </c>
      <c r="B4374" s="21">
        <v>40788</v>
      </c>
      <c r="C4374" s="21" t="str">
        <f t="shared" si="68"/>
        <v>Sep</v>
      </c>
      <c r="D4374" s="6">
        <v>1385769.03</v>
      </c>
      <c r="E4374" t="s">
        <v>155</v>
      </c>
      <c r="F4374" s="5">
        <v>91.94</v>
      </c>
      <c r="G4374" s="5" t="str" cm="1">
        <f t="array" ref="G4374">_xlfn.IFS(F4374&gt;=86,"Hot Week (More Than 85°F)",F4374&lt;50,"Cold Week (Less Than 50°F)",TRUE,"Normal Week")</f>
        <v>Hot Week (More Than 85°F)</v>
      </c>
      <c r="H4374" s="2">
        <v>3.5329999999999999</v>
      </c>
      <c r="I4374" s="2" t="str" cm="1">
        <f t="array" ref="I4374">_xlfn.IFS(H4374&gt;3.5,"Above Average",H4374&lt;3,"Below Average",TRUE,"Average")</f>
        <v>Above Average</v>
      </c>
      <c r="J4374" s="1">
        <v>215.45086319999999</v>
      </c>
      <c r="K4374" s="1" t="str" cm="1">
        <f t="array" ref="K4374">_xlfn.IFS(J4374&gt;200,"Above Average",J4374&lt;155,"Below Average",TRUE,"Average")</f>
        <v>Above Average</v>
      </c>
      <c r="L4374" s="7">
        <v>7.8520000000000003</v>
      </c>
      <c r="M4374" s="7" t="str" cm="1">
        <f t="array" ref="M4374">_xlfn.IFS(L4374&gt;9,"Above Average",L4374&lt;8,"Below Average",TRUE,"Average")</f>
        <v>Below Average</v>
      </c>
    </row>
    <row r="4375" spans="1:13" x14ac:dyDescent="0.3">
      <c r="A4375">
        <v>31</v>
      </c>
      <c r="B4375" s="21">
        <v>40795</v>
      </c>
      <c r="C4375" s="21" t="str">
        <f t="shared" si="68"/>
        <v>Sep</v>
      </c>
      <c r="D4375" s="6">
        <v>1376670.27</v>
      </c>
      <c r="E4375" t="s">
        <v>156</v>
      </c>
      <c r="F4375" s="5">
        <v>78.87</v>
      </c>
      <c r="G4375" s="5" t="str" cm="1">
        <f t="array" ref="G4375">_xlfn.IFS(F4375&gt;=86,"Hot Week (More Than 85°F)",F4375&lt;50,"Cold Week (Less Than 50°F)",TRUE,"Normal Week")</f>
        <v>Normal Week</v>
      </c>
      <c r="H4375" s="2">
        <v>3.5459999999999998</v>
      </c>
      <c r="I4375" s="2" t="str" cm="1">
        <f t="array" ref="I4375">_xlfn.IFS(H4375&gt;3.5,"Above Average",H4375&lt;3,"Below Average",TRUE,"Average")</f>
        <v>Above Average</v>
      </c>
      <c r="J4375" s="1">
        <v>215.51482949999999</v>
      </c>
      <c r="K4375" s="1" t="str" cm="1">
        <f t="array" ref="K4375">_xlfn.IFS(J4375&gt;200,"Above Average",J4375&lt;155,"Below Average",TRUE,"Average")</f>
        <v>Above Average</v>
      </c>
      <c r="L4375" s="7">
        <v>7.8520000000000003</v>
      </c>
      <c r="M4375" s="7" t="str" cm="1">
        <f t="array" ref="M4375">_xlfn.IFS(L4375&gt;9,"Above Average",L4375&lt;8,"Below Average",TRUE,"Average")</f>
        <v>Below Average</v>
      </c>
    </row>
    <row r="4376" spans="1:13" x14ac:dyDescent="0.3">
      <c r="A4376">
        <v>31</v>
      </c>
      <c r="B4376" s="21">
        <v>40802</v>
      </c>
      <c r="C4376" s="21" t="str">
        <f t="shared" si="68"/>
        <v>Sep</v>
      </c>
      <c r="D4376" s="6">
        <v>1363460.86</v>
      </c>
      <c r="E4376" t="s">
        <v>155</v>
      </c>
      <c r="F4376" s="5">
        <v>80.62</v>
      </c>
      <c r="G4376" s="5" t="str" cm="1">
        <f t="array" ref="G4376">_xlfn.IFS(F4376&gt;=86,"Hot Week (More Than 85°F)",F4376&lt;50,"Cold Week (Less Than 50°F)",TRUE,"Normal Week")</f>
        <v>Normal Week</v>
      </c>
      <c r="H4376" s="2">
        <v>3.5259999999999998</v>
      </c>
      <c r="I4376" s="2" t="str" cm="1">
        <f t="array" ref="I4376">_xlfn.IFS(H4376&gt;3.5,"Above Average",H4376&lt;3,"Below Average",TRUE,"Average")</f>
        <v>Above Average</v>
      </c>
      <c r="J4376" s="1">
        <v>215.6944378</v>
      </c>
      <c r="K4376" s="1" t="str" cm="1">
        <f t="array" ref="K4376">_xlfn.IFS(J4376&gt;200,"Above Average",J4376&lt;155,"Below Average",TRUE,"Average")</f>
        <v>Above Average</v>
      </c>
      <c r="L4376" s="7">
        <v>7.8520000000000003</v>
      </c>
      <c r="M4376" s="7" t="str" cm="1">
        <f t="array" ref="M4376">_xlfn.IFS(L4376&gt;9,"Above Average",L4376&lt;8,"Below Average",TRUE,"Average")</f>
        <v>Below Average</v>
      </c>
    </row>
    <row r="4377" spans="1:13" x14ac:dyDescent="0.3">
      <c r="A4377">
        <v>31</v>
      </c>
      <c r="B4377" s="21">
        <v>40809</v>
      </c>
      <c r="C4377" s="21" t="str">
        <f t="shared" si="68"/>
        <v>Sep</v>
      </c>
      <c r="D4377" s="6">
        <v>1347607.74</v>
      </c>
      <c r="E4377" t="s">
        <v>155</v>
      </c>
      <c r="F4377" s="5">
        <v>75.680000000000007</v>
      </c>
      <c r="G4377" s="5" t="str" cm="1">
        <f t="array" ref="G4377">_xlfn.IFS(F4377&gt;=86,"Hot Week (More Than 85°F)",F4377&lt;50,"Cold Week (Less Than 50°F)",TRUE,"Normal Week")</f>
        <v>Normal Week</v>
      </c>
      <c r="H4377" s="2">
        <v>3.4670000000000001</v>
      </c>
      <c r="I4377" s="2" t="str" cm="1">
        <f t="array" ref="I4377">_xlfn.IFS(H4377&gt;3.5,"Above Average",H4377&lt;3,"Below Average",TRUE,"Average")</f>
        <v>Average</v>
      </c>
      <c r="J4377" s="1">
        <v>216.02823559999999</v>
      </c>
      <c r="K4377" s="1" t="str" cm="1">
        <f t="array" ref="K4377">_xlfn.IFS(J4377&gt;200,"Above Average",J4377&lt;155,"Below Average",TRUE,"Average")</f>
        <v>Above Average</v>
      </c>
      <c r="L4377" s="7">
        <v>7.8520000000000003</v>
      </c>
      <c r="M4377" s="7" t="str" cm="1">
        <f t="array" ref="M4377">_xlfn.IFS(L4377&gt;9,"Above Average",L4377&lt;8,"Below Average",TRUE,"Average")</f>
        <v>Below Average</v>
      </c>
    </row>
    <row r="4378" spans="1:13" x14ac:dyDescent="0.3">
      <c r="A4378">
        <v>31</v>
      </c>
      <c r="B4378" s="21">
        <v>40816</v>
      </c>
      <c r="C4378" s="21" t="str">
        <f t="shared" si="68"/>
        <v>Sep</v>
      </c>
      <c r="D4378" s="6">
        <v>1285534.74</v>
      </c>
      <c r="E4378" t="s">
        <v>155</v>
      </c>
      <c r="F4378" s="5">
        <v>78.91</v>
      </c>
      <c r="G4378" s="5" t="str" cm="1">
        <f t="array" ref="G4378">_xlfn.IFS(F4378&gt;=86,"Hot Week (More Than 85°F)",F4378&lt;50,"Cold Week (Less Than 50°F)",TRUE,"Normal Week")</f>
        <v>Normal Week</v>
      </c>
      <c r="H4378" s="2">
        <v>3.355</v>
      </c>
      <c r="I4378" s="2" t="str" cm="1">
        <f t="array" ref="I4378">_xlfn.IFS(H4378&gt;3.5,"Above Average",H4378&lt;3,"Below Average",TRUE,"Average")</f>
        <v>Average</v>
      </c>
      <c r="J4378" s="1">
        <v>216.36203330000001</v>
      </c>
      <c r="K4378" s="1" t="str" cm="1">
        <f t="array" ref="K4378">_xlfn.IFS(J4378&gt;200,"Above Average",J4378&lt;155,"Below Average",TRUE,"Average")</f>
        <v>Above Average</v>
      </c>
      <c r="L4378" s="7">
        <v>7.8520000000000003</v>
      </c>
      <c r="M4378" s="7" t="str" cm="1">
        <f t="array" ref="M4378">_xlfn.IFS(L4378&gt;9,"Above Average",L4378&lt;8,"Below Average",TRUE,"Average")</f>
        <v>Below Average</v>
      </c>
    </row>
    <row r="4379" spans="1:13" x14ac:dyDescent="0.3">
      <c r="A4379">
        <v>31</v>
      </c>
      <c r="B4379" s="21">
        <v>40823</v>
      </c>
      <c r="C4379" s="21" t="str">
        <f t="shared" si="68"/>
        <v>Oct</v>
      </c>
      <c r="D4379" s="6">
        <v>1427383.24</v>
      </c>
      <c r="E4379" t="s">
        <v>155</v>
      </c>
      <c r="F4379" s="5">
        <v>71.64</v>
      </c>
      <c r="G4379" s="5" t="str" cm="1">
        <f t="array" ref="G4379">_xlfn.IFS(F4379&gt;=86,"Hot Week (More Than 85°F)",F4379&lt;50,"Cold Week (Less Than 50°F)",TRUE,"Normal Week")</f>
        <v>Normal Week</v>
      </c>
      <c r="H4379" s="2">
        <v>3.2850000000000001</v>
      </c>
      <c r="I4379" s="2" t="str" cm="1">
        <f t="array" ref="I4379">_xlfn.IFS(H4379&gt;3.5,"Above Average",H4379&lt;3,"Below Average",TRUE,"Average")</f>
        <v>Average</v>
      </c>
      <c r="J4379" s="1">
        <v>216.69583109999999</v>
      </c>
      <c r="K4379" s="1" t="str" cm="1">
        <f t="array" ref="K4379">_xlfn.IFS(J4379&gt;200,"Above Average",J4379&lt;155,"Below Average",TRUE,"Average")</f>
        <v>Above Average</v>
      </c>
      <c r="L4379" s="7">
        <v>7.4409999999999998</v>
      </c>
      <c r="M4379" s="7" t="str" cm="1">
        <f t="array" ref="M4379">_xlfn.IFS(L4379&gt;9,"Above Average",L4379&lt;8,"Below Average",TRUE,"Average")</f>
        <v>Below Average</v>
      </c>
    </row>
    <row r="4380" spans="1:13" x14ac:dyDescent="0.3">
      <c r="A4380">
        <v>31</v>
      </c>
      <c r="B4380" s="21">
        <v>40830</v>
      </c>
      <c r="C4380" s="21" t="str">
        <f t="shared" si="68"/>
        <v>Oct</v>
      </c>
      <c r="D4380" s="6">
        <v>1378340.18</v>
      </c>
      <c r="E4380" t="s">
        <v>155</v>
      </c>
      <c r="F4380" s="5">
        <v>69.790000000000006</v>
      </c>
      <c r="G4380" s="5" t="str" cm="1">
        <f t="array" ref="G4380">_xlfn.IFS(F4380&gt;=86,"Hot Week (More Than 85°F)",F4380&lt;50,"Cold Week (Less Than 50°F)",TRUE,"Normal Week")</f>
        <v>Normal Week</v>
      </c>
      <c r="H4380" s="2">
        <v>3.274</v>
      </c>
      <c r="I4380" s="2" t="str" cm="1">
        <f t="array" ref="I4380">_xlfn.IFS(H4380&gt;3.5,"Above Average",H4380&lt;3,"Below Average",TRUE,"Average")</f>
        <v>Average</v>
      </c>
      <c r="J4380" s="1">
        <v>217.0048261</v>
      </c>
      <c r="K4380" s="1" t="str" cm="1">
        <f t="array" ref="K4380">_xlfn.IFS(J4380&gt;200,"Above Average",J4380&lt;155,"Below Average",TRUE,"Average")</f>
        <v>Above Average</v>
      </c>
      <c r="L4380" s="7">
        <v>7.4409999999999998</v>
      </c>
      <c r="M4380" s="7" t="str" cm="1">
        <f t="array" ref="M4380">_xlfn.IFS(L4380&gt;9,"Above Average",L4380&lt;8,"Below Average",TRUE,"Average")</f>
        <v>Below Average</v>
      </c>
    </row>
    <row r="4381" spans="1:13" x14ac:dyDescent="0.3">
      <c r="A4381">
        <v>31</v>
      </c>
      <c r="B4381" s="21">
        <v>40837</v>
      </c>
      <c r="C4381" s="21" t="str">
        <f t="shared" si="68"/>
        <v>Oct</v>
      </c>
      <c r="D4381" s="6">
        <v>1409310.4</v>
      </c>
      <c r="E4381" t="s">
        <v>155</v>
      </c>
      <c r="F4381" s="5">
        <v>65.16</v>
      </c>
      <c r="G4381" s="5" t="str" cm="1">
        <f t="array" ref="G4381">_xlfn.IFS(F4381&gt;=86,"Hot Week (More Than 85°F)",F4381&lt;50,"Cold Week (Less Than 50°F)",TRUE,"Normal Week")</f>
        <v>Normal Week</v>
      </c>
      <c r="H4381" s="2">
        <v>3.3530000000000002</v>
      </c>
      <c r="I4381" s="2" t="str" cm="1">
        <f t="array" ref="I4381">_xlfn.IFS(H4381&gt;3.5,"Above Average",H4381&lt;3,"Below Average",TRUE,"Average")</f>
        <v>Average</v>
      </c>
      <c r="J4381" s="1">
        <v>217.1650042</v>
      </c>
      <c r="K4381" s="1" t="str" cm="1">
        <f t="array" ref="K4381">_xlfn.IFS(J4381&gt;200,"Above Average",J4381&lt;155,"Below Average",TRUE,"Average")</f>
        <v>Above Average</v>
      </c>
      <c r="L4381" s="7">
        <v>7.4409999999999998</v>
      </c>
      <c r="M4381" s="7" t="str" cm="1">
        <f t="array" ref="M4381">_xlfn.IFS(L4381&gt;9,"Above Average",L4381&lt;8,"Below Average",TRUE,"Average")</f>
        <v>Below Average</v>
      </c>
    </row>
    <row r="4382" spans="1:13" x14ac:dyDescent="0.3">
      <c r="A4382">
        <v>31</v>
      </c>
      <c r="B4382" s="21">
        <v>40844</v>
      </c>
      <c r="C4382" s="21" t="str">
        <f t="shared" si="68"/>
        <v>Oct</v>
      </c>
      <c r="D4382" s="6">
        <v>1346862.72</v>
      </c>
      <c r="E4382" t="s">
        <v>155</v>
      </c>
      <c r="F4382" s="5">
        <v>65.459999999999994</v>
      </c>
      <c r="G4382" s="5" t="str" cm="1">
        <f t="array" ref="G4382">_xlfn.IFS(F4382&gt;=86,"Hot Week (More Than 85°F)",F4382&lt;50,"Cold Week (Less Than 50°F)",TRUE,"Normal Week")</f>
        <v>Normal Week</v>
      </c>
      <c r="H4382" s="2">
        <v>3.3719999999999999</v>
      </c>
      <c r="I4382" s="2" t="str" cm="1">
        <f t="array" ref="I4382">_xlfn.IFS(H4382&gt;3.5,"Above Average",H4382&lt;3,"Below Average",TRUE,"Average")</f>
        <v>Average</v>
      </c>
      <c r="J4382" s="1">
        <v>217.32518239999999</v>
      </c>
      <c r="K4382" s="1" t="str" cm="1">
        <f t="array" ref="K4382">_xlfn.IFS(J4382&gt;200,"Above Average",J4382&lt;155,"Below Average",TRUE,"Average")</f>
        <v>Above Average</v>
      </c>
      <c r="L4382" s="7">
        <v>7.4409999999999998</v>
      </c>
      <c r="M4382" s="7" t="str" cm="1">
        <f t="array" ref="M4382">_xlfn.IFS(L4382&gt;9,"Above Average",L4382&lt;8,"Below Average",TRUE,"Average")</f>
        <v>Below Average</v>
      </c>
    </row>
    <row r="4383" spans="1:13" x14ac:dyDescent="0.3">
      <c r="A4383">
        <v>31</v>
      </c>
      <c r="B4383" s="21">
        <v>40851</v>
      </c>
      <c r="C4383" s="21" t="str">
        <f t="shared" si="68"/>
        <v>Nov</v>
      </c>
      <c r="D4383" s="6">
        <v>1426405.46</v>
      </c>
      <c r="E4383" t="s">
        <v>155</v>
      </c>
      <c r="F4383" s="5">
        <v>56.01</v>
      </c>
      <c r="G4383" s="5" t="str" cm="1">
        <f t="array" ref="G4383">_xlfn.IFS(F4383&gt;=86,"Hot Week (More Than 85°F)",F4383&lt;50,"Cold Week (Less Than 50°F)",TRUE,"Normal Week")</f>
        <v>Normal Week</v>
      </c>
      <c r="H4383" s="2">
        <v>3.3319999999999999</v>
      </c>
      <c r="I4383" s="2" t="str" cm="1">
        <f t="array" ref="I4383">_xlfn.IFS(H4383&gt;3.5,"Above Average",H4383&lt;3,"Below Average",TRUE,"Average")</f>
        <v>Average</v>
      </c>
      <c r="J4383" s="1">
        <v>217.48536050000001</v>
      </c>
      <c r="K4383" s="1" t="str" cm="1">
        <f t="array" ref="K4383">_xlfn.IFS(J4383&gt;200,"Above Average",J4383&lt;155,"Below Average",TRUE,"Average")</f>
        <v>Above Average</v>
      </c>
      <c r="L4383" s="7">
        <v>7.4409999999999998</v>
      </c>
      <c r="M4383" s="7" t="str" cm="1">
        <f t="array" ref="M4383">_xlfn.IFS(L4383&gt;9,"Above Average",L4383&lt;8,"Below Average",TRUE,"Average")</f>
        <v>Below Average</v>
      </c>
    </row>
    <row r="4384" spans="1:13" x14ac:dyDescent="0.3">
      <c r="A4384">
        <v>31</v>
      </c>
      <c r="B4384" s="21">
        <v>40858</v>
      </c>
      <c r="C4384" s="21" t="str">
        <f t="shared" si="68"/>
        <v>Nov</v>
      </c>
      <c r="D4384" s="6">
        <v>1444783.64</v>
      </c>
      <c r="E4384" t="s">
        <v>155</v>
      </c>
      <c r="F4384" s="5">
        <v>59.8</v>
      </c>
      <c r="G4384" s="5" t="str" cm="1">
        <f t="array" ref="G4384">_xlfn.IFS(F4384&gt;=86,"Hot Week (More Than 85°F)",F4384&lt;50,"Cold Week (Less Than 50°F)",TRUE,"Normal Week")</f>
        <v>Normal Week</v>
      </c>
      <c r="H4384" s="2">
        <v>3.2970000000000002</v>
      </c>
      <c r="I4384" s="2" t="str" cm="1">
        <f t="array" ref="I4384">_xlfn.IFS(H4384&gt;3.5,"Above Average",H4384&lt;3,"Below Average",TRUE,"Average")</f>
        <v>Average</v>
      </c>
      <c r="J4384" s="1">
        <v>217.6455387</v>
      </c>
      <c r="K4384" s="1" t="str" cm="1">
        <f t="array" ref="K4384">_xlfn.IFS(J4384&gt;200,"Above Average",J4384&lt;155,"Below Average",TRUE,"Average")</f>
        <v>Above Average</v>
      </c>
      <c r="L4384" s="7">
        <v>7.4409999999999998</v>
      </c>
      <c r="M4384" s="7" t="str" cm="1">
        <f t="array" ref="M4384">_xlfn.IFS(L4384&gt;9,"Above Average",L4384&lt;8,"Below Average",TRUE,"Average")</f>
        <v>Below Average</v>
      </c>
    </row>
    <row r="4385" spans="1:13" x14ac:dyDescent="0.3">
      <c r="A4385">
        <v>31</v>
      </c>
      <c r="B4385" s="21">
        <v>40865</v>
      </c>
      <c r="C4385" s="21" t="str">
        <f t="shared" si="68"/>
        <v>Nov</v>
      </c>
      <c r="D4385" s="6">
        <v>1445174.79</v>
      </c>
      <c r="E4385" t="s">
        <v>155</v>
      </c>
      <c r="F4385" s="5">
        <v>61.9</v>
      </c>
      <c r="G4385" s="5" t="str" cm="1">
        <f t="array" ref="G4385">_xlfn.IFS(F4385&gt;=86,"Hot Week (More Than 85°F)",F4385&lt;50,"Cold Week (Less Than 50°F)",TRUE,"Normal Week")</f>
        <v>Normal Week</v>
      </c>
      <c r="H4385" s="2">
        <v>3.3079999999999998</v>
      </c>
      <c r="I4385" s="2" t="str" cm="1">
        <f t="array" ref="I4385">_xlfn.IFS(H4385&gt;3.5,"Above Average",H4385&lt;3,"Below Average",TRUE,"Average")</f>
        <v>Average</v>
      </c>
      <c r="J4385" s="1">
        <v>217.8670218</v>
      </c>
      <c r="K4385" s="1" t="str" cm="1">
        <f t="array" ref="K4385">_xlfn.IFS(J4385&gt;200,"Above Average",J4385&lt;155,"Below Average",TRUE,"Average")</f>
        <v>Above Average</v>
      </c>
      <c r="L4385" s="7">
        <v>7.4409999999999998</v>
      </c>
      <c r="M4385" s="7" t="str" cm="1">
        <f t="array" ref="M4385">_xlfn.IFS(L4385&gt;9,"Above Average",L4385&lt;8,"Below Average",TRUE,"Average")</f>
        <v>Below Average</v>
      </c>
    </row>
    <row r="4386" spans="1:13" x14ac:dyDescent="0.3">
      <c r="A4386">
        <v>31</v>
      </c>
      <c r="B4386" s="21">
        <v>40872</v>
      </c>
      <c r="C4386" s="21" t="str">
        <f t="shared" si="68"/>
        <v>Nov</v>
      </c>
      <c r="D4386" s="6">
        <v>1934099.65</v>
      </c>
      <c r="E4386" t="s">
        <v>156</v>
      </c>
      <c r="F4386" s="5">
        <v>56.43</v>
      </c>
      <c r="G4386" s="5" t="str" cm="1">
        <f t="array" ref="G4386">_xlfn.IFS(F4386&gt;=86,"Hot Week (More Than 85°F)",F4386&lt;50,"Cold Week (Less Than 50°F)",TRUE,"Normal Week")</f>
        <v>Normal Week</v>
      </c>
      <c r="H4386" s="2">
        <v>3.2360000000000002</v>
      </c>
      <c r="I4386" s="2" t="str" cm="1">
        <f t="array" ref="I4386">_xlfn.IFS(H4386&gt;3.5,"Above Average",H4386&lt;3,"Below Average",TRUE,"Average")</f>
        <v>Average</v>
      </c>
      <c r="J4386" s="1">
        <v>218.11302689999999</v>
      </c>
      <c r="K4386" s="1" t="str" cm="1">
        <f t="array" ref="K4386">_xlfn.IFS(J4386&gt;200,"Above Average",J4386&lt;155,"Below Average",TRUE,"Average")</f>
        <v>Above Average</v>
      </c>
      <c r="L4386" s="7">
        <v>7.4409999999999998</v>
      </c>
      <c r="M4386" s="7" t="str" cm="1">
        <f t="array" ref="M4386">_xlfn.IFS(L4386&gt;9,"Above Average",L4386&lt;8,"Below Average",TRUE,"Average")</f>
        <v>Below Average</v>
      </c>
    </row>
    <row r="4387" spans="1:13" x14ac:dyDescent="0.3">
      <c r="A4387">
        <v>31</v>
      </c>
      <c r="B4387" s="21">
        <v>40879</v>
      </c>
      <c r="C4387" s="21" t="str">
        <f t="shared" si="68"/>
        <v>Dec</v>
      </c>
      <c r="D4387" s="6">
        <v>1388809.43</v>
      </c>
      <c r="E4387" t="s">
        <v>155</v>
      </c>
      <c r="F4387" s="5">
        <v>48.72</v>
      </c>
      <c r="G4387" s="5" t="str" cm="1">
        <f t="array" ref="G4387">_xlfn.IFS(F4387&gt;=86,"Hot Week (More Than 85°F)",F4387&lt;50,"Cold Week (Less Than 50°F)",TRUE,"Normal Week")</f>
        <v>Cold Week (Less Than 50°F)</v>
      </c>
      <c r="H4387" s="2">
        <v>3.1720000000000002</v>
      </c>
      <c r="I4387" s="2" t="str" cm="1">
        <f t="array" ref="I4387">_xlfn.IFS(H4387&gt;3.5,"Above Average",H4387&lt;3,"Below Average",TRUE,"Average")</f>
        <v>Average</v>
      </c>
      <c r="J4387" s="1">
        <v>218.35903189999999</v>
      </c>
      <c r="K4387" s="1" t="str" cm="1">
        <f t="array" ref="K4387">_xlfn.IFS(J4387&gt;200,"Above Average",J4387&lt;155,"Below Average",TRUE,"Average")</f>
        <v>Above Average</v>
      </c>
      <c r="L4387" s="7">
        <v>7.4409999999999998</v>
      </c>
      <c r="M4387" s="7" t="str" cm="1">
        <f t="array" ref="M4387">_xlfn.IFS(L4387&gt;9,"Above Average",L4387&lt;8,"Below Average",TRUE,"Average")</f>
        <v>Below Average</v>
      </c>
    </row>
    <row r="4388" spans="1:13" x14ac:dyDescent="0.3">
      <c r="A4388">
        <v>31</v>
      </c>
      <c r="B4388" s="21">
        <v>40886</v>
      </c>
      <c r="C4388" s="21" t="str">
        <f t="shared" si="68"/>
        <v>Dec</v>
      </c>
      <c r="D4388" s="6">
        <v>1556798.94</v>
      </c>
      <c r="E4388" t="s">
        <v>155</v>
      </c>
      <c r="F4388" s="5">
        <v>41.44</v>
      </c>
      <c r="G4388" s="5" t="str" cm="1">
        <f t="array" ref="G4388">_xlfn.IFS(F4388&gt;=86,"Hot Week (More Than 85°F)",F4388&lt;50,"Cold Week (Less Than 50°F)",TRUE,"Normal Week")</f>
        <v>Cold Week (Less Than 50°F)</v>
      </c>
      <c r="H4388" s="2">
        <v>3.1579999999999999</v>
      </c>
      <c r="I4388" s="2" t="str" cm="1">
        <f t="array" ref="I4388">_xlfn.IFS(H4388&gt;3.5,"Above Average",H4388&lt;3,"Below Average",TRUE,"Average")</f>
        <v>Average</v>
      </c>
      <c r="J4388" s="1">
        <v>218.60503700000001</v>
      </c>
      <c r="K4388" s="1" t="str" cm="1">
        <f t="array" ref="K4388">_xlfn.IFS(J4388&gt;200,"Above Average",J4388&lt;155,"Below Average",TRUE,"Average")</f>
        <v>Above Average</v>
      </c>
      <c r="L4388" s="7">
        <v>7.4409999999999998</v>
      </c>
      <c r="M4388" s="7" t="str" cm="1">
        <f t="array" ref="M4388">_xlfn.IFS(L4388&gt;9,"Above Average",L4388&lt;8,"Below Average",TRUE,"Average")</f>
        <v>Below Average</v>
      </c>
    </row>
    <row r="4389" spans="1:13" x14ac:dyDescent="0.3">
      <c r="A4389">
        <v>31</v>
      </c>
      <c r="B4389" s="21">
        <v>40893</v>
      </c>
      <c r="C4389" s="21" t="str">
        <f t="shared" si="68"/>
        <v>Dec</v>
      </c>
      <c r="D4389" s="6">
        <v>1611196.61</v>
      </c>
      <c r="E4389" t="s">
        <v>155</v>
      </c>
      <c r="F4389" s="5">
        <v>50.56</v>
      </c>
      <c r="G4389" s="5" t="str" cm="1">
        <f t="array" ref="G4389">_xlfn.IFS(F4389&gt;=86,"Hot Week (More Than 85°F)",F4389&lt;50,"Cold Week (Less Than 50°F)",TRUE,"Normal Week")</f>
        <v>Normal Week</v>
      </c>
      <c r="H4389" s="2">
        <v>3.1589999999999998</v>
      </c>
      <c r="I4389" s="2" t="str" cm="1">
        <f t="array" ref="I4389">_xlfn.IFS(H4389&gt;3.5,"Above Average",H4389&lt;3,"Below Average",TRUE,"Average")</f>
        <v>Average</v>
      </c>
      <c r="J4389" s="1">
        <v>218.8217928</v>
      </c>
      <c r="K4389" s="1" t="str" cm="1">
        <f t="array" ref="K4389">_xlfn.IFS(J4389&gt;200,"Above Average",J4389&lt;155,"Below Average",TRUE,"Average")</f>
        <v>Above Average</v>
      </c>
      <c r="L4389" s="7">
        <v>7.4409999999999998</v>
      </c>
      <c r="M4389" s="7" t="str" cm="1">
        <f t="array" ref="M4389">_xlfn.IFS(L4389&gt;9,"Above Average",L4389&lt;8,"Below Average",TRUE,"Average")</f>
        <v>Below Average</v>
      </c>
    </row>
    <row r="4390" spans="1:13" x14ac:dyDescent="0.3">
      <c r="A4390">
        <v>31</v>
      </c>
      <c r="B4390" s="21">
        <v>40900</v>
      </c>
      <c r="C4390" s="21" t="str">
        <f t="shared" si="68"/>
        <v>Dec</v>
      </c>
      <c r="D4390" s="6">
        <v>2026176.14</v>
      </c>
      <c r="E4390" t="s">
        <v>155</v>
      </c>
      <c r="F4390" s="5">
        <v>46.54</v>
      </c>
      <c r="G4390" s="5" t="str" cm="1">
        <f t="array" ref="G4390">_xlfn.IFS(F4390&gt;=86,"Hot Week (More Than 85°F)",F4390&lt;50,"Cold Week (Less Than 50°F)",TRUE,"Normal Week")</f>
        <v>Cold Week (Less Than 50°F)</v>
      </c>
      <c r="H4390" s="2">
        <v>3.1120000000000001</v>
      </c>
      <c r="I4390" s="2" t="str" cm="1">
        <f t="array" ref="I4390">_xlfn.IFS(H4390&gt;3.5,"Above Average",H4390&lt;3,"Below Average",TRUE,"Average")</f>
        <v>Average</v>
      </c>
      <c r="J4390" s="1">
        <v>218.9995495</v>
      </c>
      <c r="K4390" s="1" t="str" cm="1">
        <f t="array" ref="K4390">_xlfn.IFS(J4390&gt;200,"Above Average",J4390&lt;155,"Below Average",TRUE,"Average")</f>
        <v>Above Average</v>
      </c>
      <c r="L4390" s="7">
        <v>7.4409999999999998</v>
      </c>
      <c r="M4390" s="7" t="str" cm="1">
        <f t="array" ref="M4390">_xlfn.IFS(L4390&gt;9,"Above Average",L4390&lt;8,"Below Average",TRUE,"Average")</f>
        <v>Below Average</v>
      </c>
    </row>
    <row r="4391" spans="1:13" x14ac:dyDescent="0.3">
      <c r="A4391">
        <v>31</v>
      </c>
      <c r="B4391" s="21">
        <v>40907</v>
      </c>
      <c r="C4391" s="21" t="str">
        <f t="shared" si="68"/>
        <v>Dec</v>
      </c>
      <c r="D4391" s="6">
        <v>1355405.95</v>
      </c>
      <c r="E4391" t="s">
        <v>156</v>
      </c>
      <c r="F4391" s="5">
        <v>45.16</v>
      </c>
      <c r="G4391" s="5" t="str" cm="1">
        <f t="array" ref="G4391">_xlfn.IFS(F4391&gt;=86,"Hot Week (More Than 85°F)",F4391&lt;50,"Cold Week (Less Than 50°F)",TRUE,"Normal Week")</f>
        <v>Cold Week (Less Than 50°F)</v>
      </c>
      <c r="H4391" s="2">
        <v>3.129</v>
      </c>
      <c r="I4391" s="2" t="str" cm="1">
        <f t="array" ref="I4391">_xlfn.IFS(H4391&gt;3.5,"Above Average",H4391&lt;3,"Below Average",TRUE,"Average")</f>
        <v>Average</v>
      </c>
      <c r="J4391" s="1">
        <v>219.1773063</v>
      </c>
      <c r="K4391" s="1" t="str" cm="1">
        <f t="array" ref="K4391">_xlfn.IFS(J4391&gt;200,"Above Average",J4391&lt;155,"Below Average",TRUE,"Average")</f>
        <v>Above Average</v>
      </c>
      <c r="L4391" s="7">
        <v>7.4409999999999998</v>
      </c>
      <c r="M4391" s="7" t="str" cm="1">
        <f t="array" ref="M4391">_xlfn.IFS(L4391&gt;9,"Above Average",L4391&lt;8,"Below Average",TRUE,"Average")</f>
        <v>Below Average</v>
      </c>
    </row>
    <row r="4392" spans="1:13" x14ac:dyDescent="0.3">
      <c r="A4392">
        <v>31</v>
      </c>
      <c r="B4392" s="21">
        <v>40914</v>
      </c>
      <c r="C4392" s="21" t="str">
        <f t="shared" si="68"/>
        <v>Jan</v>
      </c>
      <c r="D4392" s="6">
        <v>1401232.52</v>
      </c>
      <c r="E4392" t="s">
        <v>155</v>
      </c>
      <c r="F4392" s="5">
        <v>48.1</v>
      </c>
      <c r="G4392" s="5" t="str" cm="1">
        <f t="array" ref="G4392">_xlfn.IFS(F4392&gt;=86,"Hot Week (More Than 85°F)",F4392&lt;50,"Cold Week (Less Than 50°F)",TRUE,"Normal Week")</f>
        <v>Cold Week (Less Than 50°F)</v>
      </c>
      <c r="H4392" s="2">
        <v>3.157</v>
      </c>
      <c r="I4392" s="2" t="str" cm="1">
        <f t="array" ref="I4392">_xlfn.IFS(H4392&gt;3.5,"Above Average",H4392&lt;3,"Below Average",TRUE,"Average")</f>
        <v>Average</v>
      </c>
      <c r="J4392" s="1">
        <v>219.355063</v>
      </c>
      <c r="K4392" s="1" t="str" cm="1">
        <f t="array" ref="K4392">_xlfn.IFS(J4392&gt;200,"Above Average",J4392&lt;155,"Below Average",TRUE,"Average")</f>
        <v>Above Average</v>
      </c>
      <c r="L4392" s="7">
        <v>7.0570000000000004</v>
      </c>
      <c r="M4392" s="7" t="str" cm="1">
        <f t="array" ref="M4392">_xlfn.IFS(L4392&gt;9,"Above Average",L4392&lt;8,"Below Average",TRUE,"Average")</f>
        <v>Below Average</v>
      </c>
    </row>
    <row r="4393" spans="1:13" x14ac:dyDescent="0.3">
      <c r="A4393">
        <v>31</v>
      </c>
      <c r="B4393" s="21">
        <v>40921</v>
      </c>
      <c r="C4393" s="21" t="str">
        <f t="shared" si="68"/>
        <v>Jan</v>
      </c>
      <c r="D4393" s="6">
        <v>1377485.12</v>
      </c>
      <c r="E4393" t="s">
        <v>155</v>
      </c>
      <c r="F4393" s="5">
        <v>45</v>
      </c>
      <c r="G4393" s="5" t="str" cm="1">
        <f t="array" ref="G4393">_xlfn.IFS(F4393&gt;=86,"Hot Week (More Than 85°F)",F4393&lt;50,"Cold Week (Less Than 50°F)",TRUE,"Normal Week")</f>
        <v>Cold Week (Less Than 50°F)</v>
      </c>
      <c r="H4393" s="2">
        <v>3.2610000000000001</v>
      </c>
      <c r="I4393" s="2" t="str" cm="1">
        <f t="array" ref="I4393">_xlfn.IFS(H4393&gt;3.5,"Above Average",H4393&lt;3,"Below Average",TRUE,"Average")</f>
        <v>Average</v>
      </c>
      <c r="J4393" s="1">
        <v>219.5328198</v>
      </c>
      <c r="K4393" s="1" t="str" cm="1">
        <f t="array" ref="K4393">_xlfn.IFS(J4393&gt;200,"Above Average",J4393&lt;155,"Below Average",TRUE,"Average")</f>
        <v>Above Average</v>
      </c>
      <c r="L4393" s="7">
        <v>7.0570000000000004</v>
      </c>
      <c r="M4393" s="7" t="str" cm="1">
        <f t="array" ref="M4393">_xlfn.IFS(L4393&gt;9,"Above Average",L4393&lt;8,"Below Average",TRUE,"Average")</f>
        <v>Below Average</v>
      </c>
    </row>
    <row r="4394" spans="1:13" x14ac:dyDescent="0.3">
      <c r="A4394">
        <v>31</v>
      </c>
      <c r="B4394" s="21">
        <v>40928</v>
      </c>
      <c r="C4394" s="21" t="str">
        <f t="shared" si="68"/>
        <v>Jan</v>
      </c>
      <c r="D4394" s="6">
        <v>1372504.9</v>
      </c>
      <c r="E4394" t="s">
        <v>155</v>
      </c>
      <c r="F4394" s="5">
        <v>52.21</v>
      </c>
      <c r="G4394" s="5" t="str" cm="1">
        <f t="array" ref="G4394">_xlfn.IFS(F4394&gt;=86,"Hot Week (More Than 85°F)",F4394&lt;50,"Cold Week (Less Than 50°F)",TRUE,"Normal Week")</f>
        <v>Normal Week</v>
      </c>
      <c r="H4394" s="2">
        <v>3.2679999999999998</v>
      </c>
      <c r="I4394" s="2" t="str" cm="1">
        <f t="array" ref="I4394">_xlfn.IFS(H4394&gt;3.5,"Above Average",H4394&lt;3,"Below Average",TRUE,"Average")</f>
        <v>Average</v>
      </c>
      <c r="J4394" s="1">
        <v>219.6258417</v>
      </c>
      <c r="K4394" s="1" t="str" cm="1">
        <f t="array" ref="K4394">_xlfn.IFS(J4394&gt;200,"Above Average",J4394&lt;155,"Below Average",TRUE,"Average")</f>
        <v>Above Average</v>
      </c>
      <c r="L4394" s="7">
        <v>7.0570000000000004</v>
      </c>
      <c r="M4394" s="7" t="str" cm="1">
        <f t="array" ref="M4394">_xlfn.IFS(L4394&gt;9,"Above Average",L4394&lt;8,"Below Average",TRUE,"Average")</f>
        <v>Below Average</v>
      </c>
    </row>
    <row r="4395" spans="1:13" x14ac:dyDescent="0.3">
      <c r="A4395">
        <v>31</v>
      </c>
      <c r="B4395" s="21">
        <v>40935</v>
      </c>
      <c r="C4395" s="21" t="str">
        <f t="shared" si="68"/>
        <v>Jan</v>
      </c>
      <c r="D4395" s="6">
        <v>1259941.48</v>
      </c>
      <c r="E4395" t="s">
        <v>155</v>
      </c>
      <c r="F4395" s="5">
        <v>50.79</v>
      </c>
      <c r="G4395" s="5" t="str" cm="1">
        <f t="array" ref="G4395">_xlfn.IFS(F4395&gt;=86,"Hot Week (More Than 85°F)",F4395&lt;50,"Cold Week (Less Than 50°F)",TRUE,"Normal Week")</f>
        <v>Normal Week</v>
      </c>
      <c r="H4395" s="2">
        <v>3.29</v>
      </c>
      <c r="I4395" s="2" t="str" cm="1">
        <f t="array" ref="I4395">_xlfn.IFS(H4395&gt;3.5,"Above Average",H4395&lt;3,"Below Average",TRUE,"Average")</f>
        <v>Average</v>
      </c>
      <c r="J4395" s="1">
        <v>219.71886359999999</v>
      </c>
      <c r="K4395" s="1" t="str" cm="1">
        <f t="array" ref="K4395">_xlfn.IFS(J4395&gt;200,"Above Average",J4395&lt;155,"Below Average",TRUE,"Average")</f>
        <v>Above Average</v>
      </c>
      <c r="L4395" s="7">
        <v>7.0570000000000004</v>
      </c>
      <c r="M4395" s="7" t="str" cm="1">
        <f t="array" ref="M4395">_xlfn.IFS(L4395&gt;9,"Above Average",L4395&lt;8,"Below Average",TRUE,"Average")</f>
        <v>Below Average</v>
      </c>
    </row>
    <row r="4396" spans="1:13" x14ac:dyDescent="0.3">
      <c r="A4396">
        <v>31</v>
      </c>
      <c r="B4396" s="21">
        <v>40942</v>
      </c>
      <c r="C4396" s="21" t="str">
        <f t="shared" si="68"/>
        <v>Feb</v>
      </c>
      <c r="D4396" s="6">
        <v>1391479.91</v>
      </c>
      <c r="E4396" t="s">
        <v>155</v>
      </c>
      <c r="F4396" s="5">
        <v>55.83</v>
      </c>
      <c r="G4396" s="5" t="str" cm="1">
        <f t="array" ref="G4396">_xlfn.IFS(F4396&gt;=86,"Hot Week (More Than 85°F)",F4396&lt;50,"Cold Week (Less Than 50°F)",TRUE,"Normal Week")</f>
        <v>Normal Week</v>
      </c>
      <c r="H4396" s="2">
        <v>3.36</v>
      </c>
      <c r="I4396" s="2" t="str" cm="1">
        <f t="array" ref="I4396">_xlfn.IFS(H4396&gt;3.5,"Above Average",H4396&lt;3,"Below Average",TRUE,"Average")</f>
        <v>Average</v>
      </c>
      <c r="J4396" s="1">
        <v>219.81188539999999</v>
      </c>
      <c r="K4396" s="1" t="str" cm="1">
        <f t="array" ref="K4396">_xlfn.IFS(J4396&gt;200,"Above Average",J4396&lt;155,"Below Average",TRUE,"Average")</f>
        <v>Above Average</v>
      </c>
      <c r="L4396" s="7">
        <v>7.0570000000000004</v>
      </c>
      <c r="M4396" s="7" t="str" cm="1">
        <f t="array" ref="M4396">_xlfn.IFS(L4396&gt;9,"Above Average",L4396&lt;8,"Below Average",TRUE,"Average")</f>
        <v>Below Average</v>
      </c>
    </row>
    <row r="4397" spans="1:13" x14ac:dyDescent="0.3">
      <c r="A4397">
        <v>31</v>
      </c>
      <c r="B4397" s="21">
        <v>40949</v>
      </c>
      <c r="C4397" s="21" t="str">
        <f t="shared" si="68"/>
        <v>Feb</v>
      </c>
      <c r="D4397" s="6">
        <v>1527688.58</v>
      </c>
      <c r="E4397" t="s">
        <v>156</v>
      </c>
      <c r="F4397" s="5">
        <v>46.52</v>
      </c>
      <c r="G4397" s="5" t="str" cm="1">
        <f t="array" ref="G4397">_xlfn.IFS(F4397&gt;=86,"Hot Week (More Than 85°F)",F4397&lt;50,"Cold Week (Less Than 50°F)",TRUE,"Normal Week")</f>
        <v>Cold Week (Less Than 50°F)</v>
      </c>
      <c r="H4397" s="2">
        <v>3.4089999999999998</v>
      </c>
      <c r="I4397" s="2" t="str" cm="1">
        <f t="array" ref="I4397">_xlfn.IFS(H4397&gt;3.5,"Above Average",H4397&lt;3,"Below Average",TRUE,"Average")</f>
        <v>Average</v>
      </c>
      <c r="J4397" s="1">
        <v>219.90490729999999</v>
      </c>
      <c r="K4397" s="1" t="str" cm="1">
        <f t="array" ref="K4397">_xlfn.IFS(J4397&gt;200,"Above Average",J4397&lt;155,"Below Average",TRUE,"Average")</f>
        <v>Above Average</v>
      </c>
      <c r="L4397" s="7">
        <v>7.0570000000000004</v>
      </c>
      <c r="M4397" s="7" t="str" cm="1">
        <f t="array" ref="M4397">_xlfn.IFS(L4397&gt;9,"Above Average",L4397&lt;8,"Below Average",TRUE,"Average")</f>
        <v>Below Average</v>
      </c>
    </row>
    <row r="4398" spans="1:13" x14ac:dyDescent="0.3">
      <c r="A4398">
        <v>31</v>
      </c>
      <c r="B4398" s="21">
        <v>40956</v>
      </c>
      <c r="C4398" s="21" t="str">
        <f t="shared" si="68"/>
        <v>Feb</v>
      </c>
      <c r="D4398" s="6">
        <v>1570813.52</v>
      </c>
      <c r="E4398" t="s">
        <v>155</v>
      </c>
      <c r="F4398" s="5">
        <v>45.03</v>
      </c>
      <c r="G4398" s="5" t="str" cm="1">
        <f t="array" ref="G4398">_xlfn.IFS(F4398&gt;=86,"Hot Week (More Than 85°F)",F4398&lt;50,"Cold Week (Less Than 50°F)",TRUE,"Normal Week")</f>
        <v>Cold Week (Less Than 50°F)</v>
      </c>
      <c r="H4398" s="2">
        <v>3.51</v>
      </c>
      <c r="I4398" s="2" t="str" cm="1">
        <f t="array" ref="I4398">_xlfn.IFS(H4398&gt;3.5,"Above Average",H4398&lt;3,"Below Average",TRUE,"Average")</f>
        <v>Above Average</v>
      </c>
      <c r="J4398" s="1">
        <v>220.06519929999999</v>
      </c>
      <c r="K4398" s="1" t="str" cm="1">
        <f t="array" ref="K4398">_xlfn.IFS(J4398&gt;200,"Above Average",J4398&lt;155,"Below Average",TRUE,"Average")</f>
        <v>Above Average</v>
      </c>
      <c r="L4398" s="7">
        <v>7.0570000000000004</v>
      </c>
      <c r="M4398" s="7" t="str" cm="1">
        <f t="array" ref="M4398">_xlfn.IFS(L4398&gt;9,"Above Average",L4398&lt;8,"Below Average",TRUE,"Average")</f>
        <v>Below Average</v>
      </c>
    </row>
    <row r="4399" spans="1:13" x14ac:dyDescent="0.3">
      <c r="A4399">
        <v>31</v>
      </c>
      <c r="B4399" s="21">
        <v>40963</v>
      </c>
      <c r="C4399" s="21" t="str">
        <f t="shared" si="68"/>
        <v>Feb</v>
      </c>
      <c r="D4399" s="6">
        <v>1392543.37</v>
      </c>
      <c r="E4399" t="s">
        <v>155</v>
      </c>
      <c r="F4399" s="5">
        <v>54.81</v>
      </c>
      <c r="G4399" s="5" t="str" cm="1">
        <f t="array" ref="G4399">_xlfn.IFS(F4399&gt;=86,"Hot Week (More Than 85°F)",F4399&lt;50,"Cold Week (Less Than 50°F)",TRUE,"Normal Week")</f>
        <v>Normal Week</v>
      </c>
      <c r="H4399" s="2">
        <v>3.5550000000000002</v>
      </c>
      <c r="I4399" s="2" t="str" cm="1">
        <f t="array" ref="I4399">_xlfn.IFS(H4399&gt;3.5,"Above Average",H4399&lt;3,"Below Average",TRUE,"Average")</f>
        <v>Above Average</v>
      </c>
      <c r="J4399" s="1">
        <v>220.27594400000001</v>
      </c>
      <c r="K4399" s="1" t="str" cm="1">
        <f t="array" ref="K4399">_xlfn.IFS(J4399&gt;200,"Above Average",J4399&lt;155,"Below Average",TRUE,"Average")</f>
        <v>Above Average</v>
      </c>
      <c r="L4399" s="7">
        <v>7.0570000000000004</v>
      </c>
      <c r="M4399" s="7" t="str" cm="1">
        <f t="array" ref="M4399">_xlfn.IFS(L4399&gt;9,"Above Average",L4399&lt;8,"Below Average",TRUE,"Average")</f>
        <v>Below Average</v>
      </c>
    </row>
    <row r="4400" spans="1:13" x14ac:dyDescent="0.3">
      <c r="A4400">
        <v>31</v>
      </c>
      <c r="B4400" s="21">
        <v>40970</v>
      </c>
      <c r="C4400" s="21" t="str">
        <f t="shared" si="68"/>
        <v>Mar</v>
      </c>
      <c r="D4400" s="6">
        <v>1427881.22</v>
      </c>
      <c r="E4400" t="s">
        <v>155</v>
      </c>
      <c r="F4400" s="5">
        <v>59.3</v>
      </c>
      <c r="G4400" s="5" t="str" cm="1">
        <f t="array" ref="G4400">_xlfn.IFS(F4400&gt;=86,"Hot Week (More Than 85°F)",F4400&lt;50,"Cold Week (Less Than 50°F)",TRUE,"Normal Week")</f>
        <v>Normal Week</v>
      </c>
      <c r="H4400" s="2">
        <v>3.63</v>
      </c>
      <c r="I4400" s="2" t="str" cm="1">
        <f t="array" ref="I4400">_xlfn.IFS(H4400&gt;3.5,"Above Average",H4400&lt;3,"Below Average",TRUE,"Average")</f>
        <v>Above Average</v>
      </c>
      <c r="J4400" s="1">
        <v>220.48668860000001</v>
      </c>
      <c r="K4400" s="1" t="str" cm="1">
        <f t="array" ref="K4400">_xlfn.IFS(J4400&gt;200,"Above Average",J4400&lt;155,"Below Average",TRUE,"Average")</f>
        <v>Above Average</v>
      </c>
      <c r="L4400" s="7">
        <v>7.0570000000000004</v>
      </c>
      <c r="M4400" s="7" t="str" cm="1">
        <f t="array" ref="M4400">_xlfn.IFS(L4400&gt;9,"Above Average",L4400&lt;8,"Below Average",TRUE,"Average")</f>
        <v>Below Average</v>
      </c>
    </row>
    <row r="4401" spans="1:13" x14ac:dyDescent="0.3">
      <c r="A4401">
        <v>31</v>
      </c>
      <c r="B4401" s="21">
        <v>40977</v>
      </c>
      <c r="C4401" s="21" t="str">
        <f t="shared" si="68"/>
        <v>Mar</v>
      </c>
      <c r="D4401" s="6">
        <v>1439034.86</v>
      </c>
      <c r="E4401" t="s">
        <v>155</v>
      </c>
      <c r="F4401" s="5">
        <v>57.16</v>
      </c>
      <c r="G4401" s="5" t="str" cm="1">
        <f t="array" ref="G4401">_xlfn.IFS(F4401&gt;=86,"Hot Week (More Than 85°F)",F4401&lt;50,"Cold Week (Less Than 50°F)",TRUE,"Normal Week")</f>
        <v>Normal Week</v>
      </c>
      <c r="H4401" s="2">
        <v>3.669</v>
      </c>
      <c r="I4401" s="2" t="str" cm="1">
        <f t="array" ref="I4401">_xlfn.IFS(H4401&gt;3.5,"Above Average",H4401&lt;3,"Below Average",TRUE,"Average")</f>
        <v>Above Average</v>
      </c>
      <c r="J4401" s="1">
        <v>220.69743320000001</v>
      </c>
      <c r="K4401" s="1" t="str" cm="1">
        <f t="array" ref="K4401">_xlfn.IFS(J4401&gt;200,"Above Average",J4401&lt;155,"Below Average",TRUE,"Average")</f>
        <v>Above Average</v>
      </c>
      <c r="L4401" s="7">
        <v>7.0570000000000004</v>
      </c>
      <c r="M4401" s="7" t="str" cm="1">
        <f t="array" ref="M4401">_xlfn.IFS(L4401&gt;9,"Above Average",L4401&lt;8,"Below Average",TRUE,"Average")</f>
        <v>Below Average</v>
      </c>
    </row>
    <row r="4402" spans="1:13" x14ac:dyDescent="0.3">
      <c r="A4402">
        <v>31</v>
      </c>
      <c r="B4402" s="21">
        <v>40984</v>
      </c>
      <c r="C4402" s="21" t="str">
        <f t="shared" si="68"/>
        <v>Mar</v>
      </c>
      <c r="D4402" s="6">
        <v>1481728.13</v>
      </c>
      <c r="E4402" t="s">
        <v>155</v>
      </c>
      <c r="F4402" s="5">
        <v>63.39</v>
      </c>
      <c r="G4402" s="5" t="str" cm="1">
        <f t="array" ref="G4402">_xlfn.IFS(F4402&gt;=86,"Hot Week (More Than 85°F)",F4402&lt;50,"Cold Week (Less Than 50°F)",TRUE,"Normal Week")</f>
        <v>Normal Week</v>
      </c>
      <c r="H4402" s="2">
        <v>3.734</v>
      </c>
      <c r="I4402" s="2" t="str" cm="1">
        <f t="array" ref="I4402">_xlfn.IFS(H4402&gt;3.5,"Above Average",H4402&lt;3,"Below Average",TRUE,"Average")</f>
        <v>Above Average</v>
      </c>
      <c r="J4402" s="1">
        <v>220.84984679999999</v>
      </c>
      <c r="K4402" s="1" t="str" cm="1">
        <f t="array" ref="K4402">_xlfn.IFS(J4402&gt;200,"Above Average",J4402&lt;155,"Below Average",TRUE,"Average")</f>
        <v>Above Average</v>
      </c>
      <c r="L4402" s="7">
        <v>7.0570000000000004</v>
      </c>
      <c r="M4402" s="7" t="str" cm="1">
        <f t="array" ref="M4402">_xlfn.IFS(L4402&gt;9,"Above Average",L4402&lt;8,"Below Average",TRUE,"Average")</f>
        <v>Below Average</v>
      </c>
    </row>
    <row r="4403" spans="1:13" x14ac:dyDescent="0.3">
      <c r="A4403">
        <v>31</v>
      </c>
      <c r="B4403" s="21">
        <v>40991</v>
      </c>
      <c r="C4403" s="21" t="str">
        <f t="shared" si="68"/>
        <v>Mar</v>
      </c>
      <c r="D4403" s="6">
        <v>1365824.97</v>
      </c>
      <c r="E4403" t="s">
        <v>155</v>
      </c>
      <c r="F4403" s="5">
        <v>62.96</v>
      </c>
      <c r="G4403" s="5" t="str" cm="1">
        <f t="array" ref="G4403">_xlfn.IFS(F4403&gt;=86,"Hot Week (More Than 85°F)",F4403&lt;50,"Cold Week (Less Than 50°F)",TRUE,"Normal Week")</f>
        <v>Normal Week</v>
      </c>
      <c r="H4403" s="2">
        <v>3.7869999999999999</v>
      </c>
      <c r="I4403" s="2" t="str" cm="1">
        <f t="array" ref="I4403">_xlfn.IFS(H4403&gt;3.5,"Above Average",H4403&lt;3,"Below Average",TRUE,"Average")</f>
        <v>Above Average</v>
      </c>
      <c r="J4403" s="1">
        <v>220.92448580000001</v>
      </c>
      <c r="K4403" s="1" t="str" cm="1">
        <f t="array" ref="K4403">_xlfn.IFS(J4403&gt;200,"Above Average",J4403&lt;155,"Below Average",TRUE,"Average")</f>
        <v>Above Average</v>
      </c>
      <c r="L4403" s="7">
        <v>7.0570000000000004</v>
      </c>
      <c r="M4403" s="7" t="str" cm="1">
        <f t="array" ref="M4403">_xlfn.IFS(L4403&gt;9,"Above Average",L4403&lt;8,"Below Average",TRUE,"Average")</f>
        <v>Below Average</v>
      </c>
    </row>
    <row r="4404" spans="1:13" x14ac:dyDescent="0.3">
      <c r="A4404">
        <v>31</v>
      </c>
      <c r="B4404" s="21">
        <v>40998</v>
      </c>
      <c r="C4404" s="21" t="str">
        <f t="shared" si="68"/>
        <v>Mar</v>
      </c>
      <c r="D4404" s="6">
        <v>1318854.22</v>
      </c>
      <c r="E4404" t="s">
        <v>155</v>
      </c>
      <c r="F4404" s="5">
        <v>67.87</v>
      </c>
      <c r="G4404" s="5" t="str" cm="1">
        <f t="array" ref="G4404">_xlfn.IFS(F4404&gt;=86,"Hot Week (More Than 85°F)",F4404&lt;50,"Cold Week (Less Than 50°F)",TRUE,"Normal Week")</f>
        <v>Normal Week</v>
      </c>
      <c r="H4404" s="2">
        <v>3.8450000000000002</v>
      </c>
      <c r="I4404" s="2" t="str" cm="1">
        <f t="array" ref="I4404">_xlfn.IFS(H4404&gt;3.5,"Above Average",H4404&lt;3,"Below Average",TRUE,"Average")</f>
        <v>Above Average</v>
      </c>
      <c r="J4404" s="1">
        <v>220.9991248</v>
      </c>
      <c r="K4404" s="1" t="str" cm="1">
        <f t="array" ref="K4404">_xlfn.IFS(J4404&gt;200,"Above Average",J4404&lt;155,"Below Average",TRUE,"Average")</f>
        <v>Above Average</v>
      </c>
      <c r="L4404" s="7">
        <v>7.0570000000000004</v>
      </c>
      <c r="M4404" s="7" t="str" cm="1">
        <f t="array" ref="M4404">_xlfn.IFS(L4404&gt;9,"Above Average",L4404&lt;8,"Below Average",TRUE,"Average")</f>
        <v>Below Average</v>
      </c>
    </row>
    <row r="4405" spans="1:13" x14ac:dyDescent="0.3">
      <c r="A4405">
        <v>31</v>
      </c>
      <c r="B4405" s="21">
        <v>41005</v>
      </c>
      <c r="C4405" s="21" t="str">
        <f t="shared" si="68"/>
        <v>Apr</v>
      </c>
      <c r="D4405" s="6">
        <v>1496169.81</v>
      </c>
      <c r="E4405" t="s">
        <v>155</v>
      </c>
      <c r="F4405" s="5">
        <v>69.02</v>
      </c>
      <c r="G4405" s="5" t="str" cm="1">
        <f t="array" ref="G4405">_xlfn.IFS(F4405&gt;=86,"Hot Week (More Than 85°F)",F4405&lt;50,"Cold Week (Less Than 50°F)",TRUE,"Normal Week")</f>
        <v>Normal Week</v>
      </c>
      <c r="H4405" s="2">
        <v>3.891</v>
      </c>
      <c r="I4405" s="2" t="str" cm="1">
        <f t="array" ref="I4405">_xlfn.IFS(H4405&gt;3.5,"Above Average",H4405&lt;3,"Below Average",TRUE,"Average")</f>
        <v>Above Average</v>
      </c>
      <c r="J4405" s="1">
        <v>221.07376379999999</v>
      </c>
      <c r="K4405" s="1" t="str" cm="1">
        <f t="array" ref="K4405">_xlfn.IFS(J4405&gt;200,"Above Average",J4405&lt;155,"Below Average",TRUE,"Average")</f>
        <v>Above Average</v>
      </c>
      <c r="L4405" s="7">
        <v>6.891</v>
      </c>
      <c r="M4405" s="7" t="str" cm="1">
        <f t="array" ref="M4405">_xlfn.IFS(L4405&gt;9,"Above Average",L4405&lt;8,"Below Average",TRUE,"Average")</f>
        <v>Below Average</v>
      </c>
    </row>
    <row r="4406" spans="1:13" x14ac:dyDescent="0.3">
      <c r="A4406">
        <v>31</v>
      </c>
      <c r="B4406" s="21">
        <v>41012</v>
      </c>
      <c r="C4406" s="21" t="str">
        <f t="shared" si="68"/>
        <v>Apr</v>
      </c>
      <c r="D4406" s="6">
        <v>1407842.91</v>
      </c>
      <c r="E4406" t="s">
        <v>155</v>
      </c>
      <c r="F4406" s="5">
        <v>69.03</v>
      </c>
      <c r="G4406" s="5" t="str" cm="1">
        <f t="array" ref="G4406">_xlfn.IFS(F4406&gt;=86,"Hot Week (More Than 85°F)",F4406&lt;50,"Cold Week (Less Than 50°F)",TRUE,"Normal Week")</f>
        <v>Normal Week</v>
      </c>
      <c r="H4406" s="2">
        <v>3.891</v>
      </c>
      <c r="I4406" s="2" t="str" cm="1">
        <f t="array" ref="I4406">_xlfn.IFS(H4406&gt;3.5,"Above Average",H4406&lt;3,"Below Average",TRUE,"Average")</f>
        <v>Above Average</v>
      </c>
      <c r="J4406" s="1">
        <v>221.14840280000001</v>
      </c>
      <c r="K4406" s="1" t="str" cm="1">
        <f t="array" ref="K4406">_xlfn.IFS(J4406&gt;200,"Above Average",J4406&lt;155,"Below Average",TRUE,"Average")</f>
        <v>Above Average</v>
      </c>
      <c r="L4406" s="7">
        <v>6.891</v>
      </c>
      <c r="M4406" s="7" t="str" cm="1">
        <f t="array" ref="M4406">_xlfn.IFS(L4406&gt;9,"Above Average",L4406&lt;8,"Below Average",TRUE,"Average")</f>
        <v>Below Average</v>
      </c>
    </row>
    <row r="4407" spans="1:13" x14ac:dyDescent="0.3">
      <c r="A4407">
        <v>31</v>
      </c>
      <c r="B4407" s="21">
        <v>41019</v>
      </c>
      <c r="C4407" s="21" t="str">
        <f t="shared" si="68"/>
        <v>Apr</v>
      </c>
      <c r="D4407" s="6">
        <v>1407036.59</v>
      </c>
      <c r="E4407" t="s">
        <v>155</v>
      </c>
      <c r="F4407" s="5">
        <v>66.97</v>
      </c>
      <c r="G4407" s="5" t="str" cm="1">
        <f t="array" ref="G4407">_xlfn.IFS(F4407&gt;=86,"Hot Week (More Than 85°F)",F4407&lt;50,"Cold Week (Less Than 50°F)",TRUE,"Normal Week")</f>
        <v>Normal Week</v>
      </c>
      <c r="H4407" s="2">
        <v>3.8769999999999998</v>
      </c>
      <c r="I4407" s="2" t="str" cm="1">
        <f t="array" ref="I4407">_xlfn.IFS(H4407&gt;3.5,"Above Average",H4407&lt;3,"Below Average",TRUE,"Average")</f>
        <v>Above Average</v>
      </c>
      <c r="J4407" s="1">
        <v>221.20210739999999</v>
      </c>
      <c r="K4407" s="1" t="str" cm="1">
        <f t="array" ref="K4407">_xlfn.IFS(J4407&gt;200,"Above Average",J4407&lt;155,"Below Average",TRUE,"Average")</f>
        <v>Above Average</v>
      </c>
      <c r="L4407" s="7">
        <v>6.891</v>
      </c>
      <c r="M4407" s="7" t="str" cm="1">
        <f t="array" ref="M4407">_xlfn.IFS(L4407&gt;9,"Above Average",L4407&lt;8,"Below Average",TRUE,"Average")</f>
        <v>Below Average</v>
      </c>
    </row>
    <row r="4408" spans="1:13" x14ac:dyDescent="0.3">
      <c r="A4408">
        <v>31</v>
      </c>
      <c r="B4408" s="21">
        <v>41026</v>
      </c>
      <c r="C4408" s="21" t="str">
        <f t="shared" si="68"/>
        <v>Apr</v>
      </c>
      <c r="D4408" s="6">
        <v>1311352.25</v>
      </c>
      <c r="E4408" t="s">
        <v>155</v>
      </c>
      <c r="F4408" s="5">
        <v>69.209999999999994</v>
      </c>
      <c r="G4408" s="5" t="str" cm="1">
        <f t="array" ref="G4408">_xlfn.IFS(F4408&gt;=86,"Hot Week (More Than 85°F)",F4408&lt;50,"Cold Week (Less Than 50°F)",TRUE,"Normal Week")</f>
        <v>Normal Week</v>
      </c>
      <c r="H4408" s="2">
        <v>3.8140000000000001</v>
      </c>
      <c r="I4408" s="2" t="str" cm="1">
        <f t="array" ref="I4408">_xlfn.IFS(H4408&gt;3.5,"Above Average",H4408&lt;3,"Below Average",TRUE,"Average")</f>
        <v>Above Average</v>
      </c>
      <c r="J4408" s="1">
        <v>221.25581199999999</v>
      </c>
      <c r="K4408" s="1" t="str" cm="1">
        <f t="array" ref="K4408">_xlfn.IFS(J4408&gt;200,"Above Average",J4408&lt;155,"Below Average",TRUE,"Average")</f>
        <v>Above Average</v>
      </c>
      <c r="L4408" s="7">
        <v>6.891</v>
      </c>
      <c r="M4408" s="7" t="str" cm="1">
        <f t="array" ref="M4408">_xlfn.IFS(L4408&gt;9,"Above Average",L4408&lt;8,"Below Average",TRUE,"Average")</f>
        <v>Below Average</v>
      </c>
    </row>
    <row r="4409" spans="1:13" x14ac:dyDescent="0.3">
      <c r="A4409">
        <v>31</v>
      </c>
      <c r="B4409" s="21">
        <v>41033</v>
      </c>
      <c r="C4409" s="21" t="str">
        <f t="shared" si="68"/>
        <v>May</v>
      </c>
      <c r="D4409" s="6">
        <v>1391257.28</v>
      </c>
      <c r="E4409" t="s">
        <v>155</v>
      </c>
      <c r="F4409" s="5">
        <v>77.53</v>
      </c>
      <c r="G4409" s="5" t="str" cm="1">
        <f t="array" ref="G4409">_xlfn.IFS(F4409&gt;=86,"Hot Week (More Than 85°F)",F4409&lt;50,"Cold Week (Less Than 50°F)",TRUE,"Normal Week")</f>
        <v>Normal Week</v>
      </c>
      <c r="H4409" s="2">
        <v>3.7490000000000001</v>
      </c>
      <c r="I4409" s="2" t="str" cm="1">
        <f t="array" ref="I4409">_xlfn.IFS(H4409&gt;3.5,"Above Average",H4409&lt;3,"Below Average",TRUE,"Average")</f>
        <v>Above Average</v>
      </c>
      <c r="J4409" s="1">
        <v>221.30951659999999</v>
      </c>
      <c r="K4409" s="1" t="str" cm="1">
        <f t="array" ref="K4409">_xlfn.IFS(J4409&gt;200,"Above Average",J4409&lt;155,"Below Average",TRUE,"Average")</f>
        <v>Above Average</v>
      </c>
      <c r="L4409" s="7">
        <v>6.891</v>
      </c>
      <c r="M4409" s="7" t="str" cm="1">
        <f t="array" ref="M4409">_xlfn.IFS(L4409&gt;9,"Above Average",L4409&lt;8,"Below Average",TRUE,"Average")</f>
        <v>Below Average</v>
      </c>
    </row>
    <row r="4410" spans="1:13" x14ac:dyDescent="0.3">
      <c r="A4410">
        <v>31</v>
      </c>
      <c r="B4410" s="21">
        <v>41040</v>
      </c>
      <c r="C4410" s="21" t="str">
        <f t="shared" si="68"/>
        <v>May</v>
      </c>
      <c r="D4410" s="6">
        <v>1392938.06</v>
      </c>
      <c r="E4410" t="s">
        <v>155</v>
      </c>
      <c r="F4410" s="5">
        <v>74.14</v>
      </c>
      <c r="G4410" s="5" t="str" cm="1">
        <f t="array" ref="G4410">_xlfn.IFS(F4410&gt;=86,"Hot Week (More Than 85°F)",F4410&lt;50,"Cold Week (Less Than 50°F)",TRUE,"Normal Week")</f>
        <v>Normal Week</v>
      </c>
      <c r="H4410" s="2">
        <v>3.6880000000000002</v>
      </c>
      <c r="I4410" s="2" t="str" cm="1">
        <f t="array" ref="I4410">_xlfn.IFS(H4410&gt;3.5,"Above Average",H4410&lt;3,"Below Average",TRUE,"Average")</f>
        <v>Above Average</v>
      </c>
      <c r="J4410" s="1">
        <v>221.3632212</v>
      </c>
      <c r="K4410" s="1" t="str" cm="1">
        <f t="array" ref="K4410">_xlfn.IFS(J4410&gt;200,"Above Average",J4410&lt;155,"Below Average",TRUE,"Average")</f>
        <v>Above Average</v>
      </c>
      <c r="L4410" s="7">
        <v>6.891</v>
      </c>
      <c r="M4410" s="7" t="str" cm="1">
        <f t="array" ref="M4410">_xlfn.IFS(L4410&gt;9,"Above Average",L4410&lt;8,"Below Average",TRUE,"Average")</f>
        <v>Below Average</v>
      </c>
    </row>
    <row r="4411" spans="1:13" x14ac:dyDescent="0.3">
      <c r="A4411">
        <v>31</v>
      </c>
      <c r="B4411" s="21">
        <v>41047</v>
      </c>
      <c r="C4411" s="21" t="str">
        <f t="shared" si="68"/>
        <v>May</v>
      </c>
      <c r="D4411" s="6">
        <v>1441473.82</v>
      </c>
      <c r="E4411" t="s">
        <v>155</v>
      </c>
      <c r="F4411" s="5">
        <v>72.42</v>
      </c>
      <c r="G4411" s="5" t="str" cm="1">
        <f t="array" ref="G4411">_xlfn.IFS(F4411&gt;=86,"Hot Week (More Than 85°F)",F4411&lt;50,"Cold Week (Less Than 50°F)",TRUE,"Normal Week")</f>
        <v>Normal Week</v>
      </c>
      <c r="H4411" s="2">
        <v>3.63</v>
      </c>
      <c r="I4411" s="2" t="str" cm="1">
        <f t="array" ref="I4411">_xlfn.IFS(H4411&gt;3.5,"Above Average",H4411&lt;3,"Below Average",TRUE,"Average")</f>
        <v>Above Average</v>
      </c>
      <c r="J4411" s="1">
        <v>221.38033100000001</v>
      </c>
      <c r="K4411" s="1" t="str" cm="1">
        <f t="array" ref="K4411">_xlfn.IFS(J4411&gt;200,"Above Average",J4411&lt;155,"Below Average",TRUE,"Average")</f>
        <v>Above Average</v>
      </c>
      <c r="L4411" s="7">
        <v>6.891</v>
      </c>
      <c r="M4411" s="7" t="str" cm="1">
        <f t="array" ref="M4411">_xlfn.IFS(L4411&gt;9,"Above Average",L4411&lt;8,"Below Average",TRUE,"Average")</f>
        <v>Below Average</v>
      </c>
    </row>
    <row r="4412" spans="1:13" x14ac:dyDescent="0.3">
      <c r="A4412">
        <v>31</v>
      </c>
      <c r="B4412" s="21">
        <v>41054</v>
      </c>
      <c r="C4412" s="21" t="str">
        <f t="shared" si="68"/>
        <v>May</v>
      </c>
      <c r="D4412" s="6">
        <v>1397094.26</v>
      </c>
      <c r="E4412" t="s">
        <v>155</v>
      </c>
      <c r="F4412" s="5">
        <v>79.489999999999995</v>
      </c>
      <c r="G4412" s="5" t="str" cm="1">
        <f t="array" ref="G4412">_xlfn.IFS(F4412&gt;=86,"Hot Week (More Than 85°F)",F4412&lt;50,"Cold Week (Less Than 50°F)",TRUE,"Normal Week")</f>
        <v>Normal Week</v>
      </c>
      <c r="H4412" s="2">
        <v>3.5609999999999999</v>
      </c>
      <c r="I4412" s="2" t="str" cm="1">
        <f t="array" ref="I4412">_xlfn.IFS(H4412&gt;3.5,"Above Average",H4412&lt;3,"Below Average",TRUE,"Average")</f>
        <v>Above Average</v>
      </c>
      <c r="J4412" s="1">
        <v>221.3828029</v>
      </c>
      <c r="K4412" s="1" t="str" cm="1">
        <f t="array" ref="K4412">_xlfn.IFS(J4412&gt;200,"Above Average",J4412&lt;155,"Below Average",TRUE,"Average")</f>
        <v>Above Average</v>
      </c>
      <c r="L4412" s="7">
        <v>6.891</v>
      </c>
      <c r="M4412" s="7" t="str" cm="1">
        <f t="array" ref="M4412">_xlfn.IFS(L4412&gt;9,"Above Average",L4412&lt;8,"Below Average",TRUE,"Average")</f>
        <v>Below Average</v>
      </c>
    </row>
    <row r="4413" spans="1:13" x14ac:dyDescent="0.3">
      <c r="A4413">
        <v>31</v>
      </c>
      <c r="B4413" s="21">
        <v>41061</v>
      </c>
      <c r="C4413" s="21" t="str">
        <f t="shared" si="68"/>
        <v>Jun</v>
      </c>
      <c r="D4413" s="6">
        <v>1404516.29</v>
      </c>
      <c r="E4413" t="s">
        <v>155</v>
      </c>
      <c r="F4413" s="5">
        <v>79.239999999999995</v>
      </c>
      <c r="G4413" s="5" t="str" cm="1">
        <f t="array" ref="G4413">_xlfn.IFS(F4413&gt;=86,"Hot Week (More Than 85°F)",F4413&lt;50,"Cold Week (Less Than 50°F)",TRUE,"Normal Week")</f>
        <v>Normal Week</v>
      </c>
      <c r="H4413" s="2">
        <v>3.5009999999999999</v>
      </c>
      <c r="I4413" s="2" t="str" cm="1">
        <f t="array" ref="I4413">_xlfn.IFS(H4413&gt;3.5,"Above Average",H4413&lt;3,"Below Average",TRUE,"Average")</f>
        <v>Above Average</v>
      </c>
      <c r="J4413" s="1">
        <v>221.38527479999999</v>
      </c>
      <c r="K4413" s="1" t="str" cm="1">
        <f t="array" ref="K4413">_xlfn.IFS(J4413&gt;200,"Above Average",J4413&lt;155,"Below Average",TRUE,"Average")</f>
        <v>Above Average</v>
      </c>
      <c r="L4413" s="7">
        <v>6.891</v>
      </c>
      <c r="M4413" s="7" t="str" cm="1">
        <f t="array" ref="M4413">_xlfn.IFS(L4413&gt;9,"Above Average",L4413&lt;8,"Below Average",TRUE,"Average")</f>
        <v>Below Average</v>
      </c>
    </row>
    <row r="4414" spans="1:13" x14ac:dyDescent="0.3">
      <c r="A4414">
        <v>31</v>
      </c>
      <c r="B4414" s="21">
        <v>41068</v>
      </c>
      <c r="C4414" s="21" t="str">
        <f t="shared" si="68"/>
        <v>Jun</v>
      </c>
      <c r="D4414" s="6">
        <v>1443285.79</v>
      </c>
      <c r="E4414" t="s">
        <v>155</v>
      </c>
      <c r="F4414" s="5">
        <v>79.47</v>
      </c>
      <c r="G4414" s="5" t="str" cm="1">
        <f t="array" ref="G4414">_xlfn.IFS(F4414&gt;=86,"Hot Week (More Than 85°F)",F4414&lt;50,"Cold Week (Less Than 50°F)",TRUE,"Normal Week")</f>
        <v>Normal Week</v>
      </c>
      <c r="H4414" s="2">
        <v>3.452</v>
      </c>
      <c r="I4414" s="2" t="str" cm="1">
        <f t="array" ref="I4414">_xlfn.IFS(H4414&gt;3.5,"Above Average",H4414&lt;3,"Below Average",TRUE,"Average")</f>
        <v>Average</v>
      </c>
      <c r="J4414" s="1">
        <v>221.38774670000001</v>
      </c>
      <c r="K4414" s="1" t="str" cm="1">
        <f t="array" ref="K4414">_xlfn.IFS(J4414&gt;200,"Above Average",J4414&lt;155,"Below Average",TRUE,"Average")</f>
        <v>Above Average</v>
      </c>
      <c r="L4414" s="7">
        <v>6.891</v>
      </c>
      <c r="M4414" s="7" t="str" cm="1">
        <f t="array" ref="M4414">_xlfn.IFS(L4414&gt;9,"Above Average",L4414&lt;8,"Below Average",TRUE,"Average")</f>
        <v>Below Average</v>
      </c>
    </row>
    <row r="4415" spans="1:13" x14ac:dyDescent="0.3">
      <c r="A4415">
        <v>31</v>
      </c>
      <c r="B4415" s="21">
        <v>41075</v>
      </c>
      <c r="C4415" s="21" t="str">
        <f t="shared" si="68"/>
        <v>Jun</v>
      </c>
      <c r="D4415" s="6">
        <v>1431003.43</v>
      </c>
      <c r="E4415" t="s">
        <v>155</v>
      </c>
      <c r="F4415" s="5">
        <v>81.510000000000005</v>
      </c>
      <c r="G4415" s="5" t="str" cm="1">
        <f t="array" ref="G4415">_xlfn.IFS(F4415&gt;=86,"Hot Week (More Than 85°F)",F4415&lt;50,"Cold Week (Less Than 50°F)",TRUE,"Normal Week")</f>
        <v>Normal Week</v>
      </c>
      <c r="H4415" s="2">
        <v>3.3929999999999998</v>
      </c>
      <c r="I4415" s="2" t="str" cm="1">
        <f t="array" ref="I4415">_xlfn.IFS(H4415&gt;3.5,"Above Average",H4415&lt;3,"Below Average",TRUE,"Average")</f>
        <v>Average</v>
      </c>
      <c r="J4415" s="1">
        <v>221.4009901</v>
      </c>
      <c r="K4415" s="1" t="str" cm="1">
        <f t="array" ref="K4415">_xlfn.IFS(J4415&gt;200,"Above Average",J4415&lt;155,"Below Average",TRUE,"Average")</f>
        <v>Above Average</v>
      </c>
      <c r="L4415" s="7">
        <v>6.891</v>
      </c>
      <c r="M4415" s="7" t="str" cm="1">
        <f t="array" ref="M4415">_xlfn.IFS(L4415&gt;9,"Above Average",L4415&lt;8,"Below Average",TRUE,"Average")</f>
        <v>Below Average</v>
      </c>
    </row>
    <row r="4416" spans="1:13" x14ac:dyDescent="0.3">
      <c r="A4416">
        <v>31</v>
      </c>
      <c r="B4416" s="21">
        <v>41082</v>
      </c>
      <c r="C4416" s="21" t="str">
        <f t="shared" si="68"/>
        <v>Jun</v>
      </c>
      <c r="D4416" s="6">
        <v>1394065.76</v>
      </c>
      <c r="E4416" t="s">
        <v>155</v>
      </c>
      <c r="F4416" s="5">
        <v>81.78</v>
      </c>
      <c r="G4416" s="5" t="str" cm="1">
        <f t="array" ref="G4416">_xlfn.IFS(F4416&gt;=86,"Hot Week (More Than 85°F)",F4416&lt;50,"Cold Week (Less Than 50°F)",TRUE,"Normal Week")</f>
        <v>Normal Week</v>
      </c>
      <c r="H4416" s="2">
        <v>3.3460000000000001</v>
      </c>
      <c r="I4416" s="2" t="str" cm="1">
        <f t="array" ref="I4416">_xlfn.IFS(H4416&gt;3.5,"Above Average",H4416&lt;3,"Below Average",TRUE,"Average")</f>
        <v>Average</v>
      </c>
      <c r="J4416" s="1">
        <v>221.44116220000001</v>
      </c>
      <c r="K4416" s="1" t="str" cm="1">
        <f t="array" ref="K4416">_xlfn.IFS(J4416&gt;200,"Above Average",J4416&lt;155,"Below Average",TRUE,"Average")</f>
        <v>Above Average</v>
      </c>
      <c r="L4416" s="7">
        <v>6.891</v>
      </c>
      <c r="M4416" s="7" t="str" cm="1">
        <f t="array" ref="M4416">_xlfn.IFS(L4416&gt;9,"Above Average",L4416&lt;8,"Below Average",TRUE,"Average")</f>
        <v>Below Average</v>
      </c>
    </row>
    <row r="4417" spans="1:13" x14ac:dyDescent="0.3">
      <c r="A4417">
        <v>31</v>
      </c>
      <c r="B4417" s="21">
        <v>41089</v>
      </c>
      <c r="C4417" s="21" t="str">
        <f t="shared" si="68"/>
        <v>Jun</v>
      </c>
      <c r="D4417" s="6">
        <v>1349202.25</v>
      </c>
      <c r="E4417" t="s">
        <v>155</v>
      </c>
      <c r="F4417" s="5">
        <v>88.05</v>
      </c>
      <c r="G4417" s="5" t="str" cm="1">
        <f t="array" ref="G4417">_xlfn.IFS(F4417&gt;=86,"Hot Week (More Than 85°F)",F4417&lt;50,"Cold Week (Less Than 50°F)",TRUE,"Normal Week")</f>
        <v>Hot Week (More Than 85°F)</v>
      </c>
      <c r="H4417" s="2">
        <v>3.286</v>
      </c>
      <c r="I4417" s="2" t="str" cm="1">
        <f t="array" ref="I4417">_xlfn.IFS(H4417&gt;3.5,"Above Average",H4417&lt;3,"Below Average",TRUE,"Average")</f>
        <v>Average</v>
      </c>
      <c r="J4417" s="1">
        <v>221.48133429999999</v>
      </c>
      <c r="K4417" s="1" t="str" cm="1">
        <f t="array" ref="K4417">_xlfn.IFS(J4417&gt;200,"Above Average",J4417&lt;155,"Below Average",TRUE,"Average")</f>
        <v>Above Average</v>
      </c>
      <c r="L4417" s="7">
        <v>6.891</v>
      </c>
      <c r="M4417" s="7" t="str" cm="1">
        <f t="array" ref="M4417">_xlfn.IFS(L4417&gt;9,"Above Average",L4417&lt;8,"Below Average",TRUE,"Average")</f>
        <v>Below Average</v>
      </c>
    </row>
    <row r="4418" spans="1:13" x14ac:dyDescent="0.3">
      <c r="A4418">
        <v>31</v>
      </c>
      <c r="B4418" s="21">
        <v>41096</v>
      </c>
      <c r="C4418" s="21" t="str">
        <f t="shared" ref="C4418:C4481" si="69">TEXT(B4418, "mmm")</f>
        <v>Jul</v>
      </c>
      <c r="D4418" s="6">
        <v>1458059.42</v>
      </c>
      <c r="E4418" t="s">
        <v>155</v>
      </c>
      <c r="F4418" s="5">
        <v>85.26</v>
      </c>
      <c r="G4418" s="5" t="str" cm="1">
        <f t="array" ref="G4418">_xlfn.IFS(F4418&gt;=86,"Hot Week (More Than 85°F)",F4418&lt;50,"Cold Week (Less Than 50°F)",TRUE,"Normal Week")</f>
        <v>Normal Week</v>
      </c>
      <c r="H4418" s="2">
        <v>3.2269999999999999</v>
      </c>
      <c r="I4418" s="2" t="str" cm="1">
        <f t="array" ref="I4418">_xlfn.IFS(H4418&gt;3.5,"Above Average",H4418&lt;3,"Below Average",TRUE,"Average")</f>
        <v>Average</v>
      </c>
      <c r="J4418" s="1">
        <v>221.52150639999999</v>
      </c>
      <c r="K4418" s="1" t="str" cm="1">
        <f t="array" ref="K4418">_xlfn.IFS(J4418&gt;200,"Above Average",J4418&lt;155,"Below Average",TRUE,"Average")</f>
        <v>Above Average</v>
      </c>
      <c r="L4418" s="7">
        <v>6.5650000000000004</v>
      </c>
      <c r="M4418" s="7" t="str" cm="1">
        <f t="array" ref="M4418">_xlfn.IFS(L4418&gt;9,"Above Average",L4418&lt;8,"Below Average",TRUE,"Average")</f>
        <v>Below Average</v>
      </c>
    </row>
    <row r="4419" spans="1:13" x14ac:dyDescent="0.3">
      <c r="A4419">
        <v>31</v>
      </c>
      <c r="B4419" s="21">
        <v>41103</v>
      </c>
      <c r="C4419" s="21" t="str">
        <f t="shared" si="69"/>
        <v>Jul</v>
      </c>
      <c r="D4419" s="6">
        <v>1374301.34</v>
      </c>
      <c r="E4419" t="s">
        <v>155</v>
      </c>
      <c r="F4419" s="5">
        <v>82.51</v>
      </c>
      <c r="G4419" s="5" t="str" cm="1">
        <f t="array" ref="G4419">_xlfn.IFS(F4419&gt;=86,"Hot Week (More Than 85°F)",F4419&lt;50,"Cold Week (Less Than 50°F)",TRUE,"Normal Week")</f>
        <v>Normal Week</v>
      </c>
      <c r="H4419" s="2">
        <v>3.2559999999999998</v>
      </c>
      <c r="I4419" s="2" t="str" cm="1">
        <f t="array" ref="I4419">_xlfn.IFS(H4419&gt;3.5,"Above Average",H4419&lt;3,"Below Average",TRUE,"Average")</f>
        <v>Average</v>
      </c>
      <c r="J4419" s="1">
        <v>221.56167840000001</v>
      </c>
      <c r="K4419" s="1" t="str" cm="1">
        <f t="array" ref="K4419">_xlfn.IFS(J4419&gt;200,"Above Average",J4419&lt;155,"Below Average",TRUE,"Average")</f>
        <v>Above Average</v>
      </c>
      <c r="L4419" s="7">
        <v>6.5650000000000004</v>
      </c>
      <c r="M4419" s="7" t="str" cm="1">
        <f t="array" ref="M4419">_xlfn.IFS(L4419&gt;9,"Above Average",L4419&lt;8,"Below Average",TRUE,"Average")</f>
        <v>Below Average</v>
      </c>
    </row>
    <row r="4420" spans="1:13" x14ac:dyDescent="0.3">
      <c r="A4420">
        <v>31</v>
      </c>
      <c r="B4420" s="21">
        <v>41110</v>
      </c>
      <c r="C4420" s="21" t="str">
        <f t="shared" si="69"/>
        <v>Jul</v>
      </c>
      <c r="D4420" s="6">
        <v>1392395.2</v>
      </c>
      <c r="E4420" t="s">
        <v>155</v>
      </c>
      <c r="F4420" s="5">
        <v>84.25</v>
      </c>
      <c r="G4420" s="5" t="str" cm="1">
        <f t="array" ref="G4420">_xlfn.IFS(F4420&gt;=86,"Hot Week (More Than 85°F)",F4420&lt;50,"Cold Week (Less Than 50°F)",TRUE,"Normal Week")</f>
        <v>Normal Week</v>
      </c>
      <c r="H4420" s="2">
        <v>3.3109999999999999</v>
      </c>
      <c r="I4420" s="2" t="str" cm="1">
        <f t="array" ref="I4420">_xlfn.IFS(H4420&gt;3.5,"Above Average",H4420&lt;3,"Below Average",TRUE,"Average")</f>
        <v>Average</v>
      </c>
      <c r="J4420" s="1">
        <v>221.57011230000001</v>
      </c>
      <c r="K4420" s="1" t="str" cm="1">
        <f t="array" ref="K4420">_xlfn.IFS(J4420&gt;200,"Above Average",J4420&lt;155,"Below Average",TRUE,"Average")</f>
        <v>Above Average</v>
      </c>
      <c r="L4420" s="7">
        <v>6.5650000000000004</v>
      </c>
      <c r="M4420" s="7" t="str" cm="1">
        <f t="array" ref="M4420">_xlfn.IFS(L4420&gt;9,"Above Average",L4420&lt;8,"Below Average",TRUE,"Average")</f>
        <v>Below Average</v>
      </c>
    </row>
    <row r="4421" spans="1:13" x14ac:dyDescent="0.3">
      <c r="A4421">
        <v>31</v>
      </c>
      <c r="B4421" s="21">
        <v>41117</v>
      </c>
      <c r="C4421" s="21" t="str">
        <f t="shared" si="69"/>
        <v>Jul</v>
      </c>
      <c r="D4421" s="6">
        <v>1303732.3600000001</v>
      </c>
      <c r="E4421" t="s">
        <v>155</v>
      </c>
      <c r="F4421" s="5">
        <v>88.09</v>
      </c>
      <c r="G4421" s="5" t="str" cm="1">
        <f t="array" ref="G4421">_xlfn.IFS(F4421&gt;=86,"Hot Week (More Than 85°F)",F4421&lt;50,"Cold Week (Less Than 50°F)",TRUE,"Normal Week")</f>
        <v>Hot Week (More Than 85°F)</v>
      </c>
      <c r="H4421" s="2">
        <v>3.407</v>
      </c>
      <c r="I4421" s="2" t="str" cm="1">
        <f t="array" ref="I4421">_xlfn.IFS(H4421&gt;3.5,"Above Average",H4421&lt;3,"Below Average",TRUE,"Average")</f>
        <v>Average</v>
      </c>
      <c r="J4421" s="1">
        <v>221.57854610000001</v>
      </c>
      <c r="K4421" s="1" t="str" cm="1">
        <f t="array" ref="K4421">_xlfn.IFS(J4421&gt;200,"Above Average",J4421&lt;155,"Below Average",TRUE,"Average")</f>
        <v>Above Average</v>
      </c>
      <c r="L4421" s="7">
        <v>6.5650000000000004</v>
      </c>
      <c r="M4421" s="7" t="str" cm="1">
        <f t="array" ref="M4421">_xlfn.IFS(L4421&gt;9,"Above Average",L4421&lt;8,"Below Average",TRUE,"Average")</f>
        <v>Below Average</v>
      </c>
    </row>
    <row r="4422" spans="1:13" x14ac:dyDescent="0.3">
      <c r="A4422">
        <v>31</v>
      </c>
      <c r="B4422" s="21">
        <v>41124</v>
      </c>
      <c r="C4422" s="21" t="str">
        <f t="shared" si="69"/>
        <v>Aug</v>
      </c>
      <c r="D4422" s="6">
        <v>1390174.63</v>
      </c>
      <c r="E4422" t="s">
        <v>155</v>
      </c>
      <c r="F4422" s="5">
        <v>91.57</v>
      </c>
      <c r="G4422" s="5" t="str" cm="1">
        <f t="array" ref="G4422">_xlfn.IFS(F4422&gt;=86,"Hot Week (More Than 85°F)",F4422&lt;50,"Cold Week (Less Than 50°F)",TRUE,"Normal Week")</f>
        <v>Hot Week (More Than 85°F)</v>
      </c>
      <c r="H4422" s="2">
        <v>3.4169999999999998</v>
      </c>
      <c r="I4422" s="2" t="str" cm="1">
        <f t="array" ref="I4422">_xlfn.IFS(H4422&gt;3.5,"Above Average",H4422&lt;3,"Below Average",TRUE,"Average")</f>
        <v>Average</v>
      </c>
      <c r="J4422" s="1">
        <v>221.58697989999999</v>
      </c>
      <c r="K4422" s="1" t="str" cm="1">
        <f t="array" ref="K4422">_xlfn.IFS(J4422&gt;200,"Above Average",J4422&lt;155,"Below Average",TRUE,"Average")</f>
        <v>Above Average</v>
      </c>
      <c r="L4422" s="7">
        <v>6.5650000000000004</v>
      </c>
      <c r="M4422" s="7" t="str" cm="1">
        <f t="array" ref="M4422">_xlfn.IFS(L4422&gt;9,"Above Average",L4422&lt;8,"Below Average",TRUE,"Average")</f>
        <v>Below Average</v>
      </c>
    </row>
    <row r="4423" spans="1:13" x14ac:dyDescent="0.3">
      <c r="A4423">
        <v>31</v>
      </c>
      <c r="B4423" s="21">
        <v>41131</v>
      </c>
      <c r="C4423" s="21" t="str">
        <f t="shared" si="69"/>
        <v>Aug</v>
      </c>
      <c r="D4423" s="6">
        <v>1386472.59</v>
      </c>
      <c r="E4423" t="s">
        <v>155</v>
      </c>
      <c r="F4423" s="5">
        <v>89.57</v>
      </c>
      <c r="G4423" s="5" t="str" cm="1">
        <f t="array" ref="G4423">_xlfn.IFS(F4423&gt;=86,"Hot Week (More Than 85°F)",F4423&lt;50,"Cold Week (Less Than 50°F)",TRUE,"Normal Week")</f>
        <v>Hot Week (More Than 85°F)</v>
      </c>
      <c r="H4423" s="2">
        <v>3.4940000000000002</v>
      </c>
      <c r="I4423" s="2" t="str" cm="1">
        <f t="array" ref="I4423">_xlfn.IFS(H4423&gt;3.5,"Above Average",H4423&lt;3,"Below Average",TRUE,"Average")</f>
        <v>Average</v>
      </c>
      <c r="J4423" s="1">
        <v>221.59541379999999</v>
      </c>
      <c r="K4423" s="1" t="str" cm="1">
        <f t="array" ref="K4423">_xlfn.IFS(J4423&gt;200,"Above Average",J4423&lt;155,"Below Average",TRUE,"Average")</f>
        <v>Above Average</v>
      </c>
      <c r="L4423" s="7">
        <v>6.5650000000000004</v>
      </c>
      <c r="M4423" s="7" t="str" cm="1">
        <f t="array" ref="M4423">_xlfn.IFS(L4423&gt;9,"Above Average",L4423&lt;8,"Below Average",TRUE,"Average")</f>
        <v>Below Average</v>
      </c>
    </row>
    <row r="4424" spans="1:13" x14ac:dyDescent="0.3">
      <c r="A4424">
        <v>31</v>
      </c>
      <c r="B4424" s="21">
        <v>41138</v>
      </c>
      <c r="C4424" s="21" t="str">
        <f t="shared" si="69"/>
        <v>Aug</v>
      </c>
      <c r="D4424" s="6">
        <v>1410181.7</v>
      </c>
      <c r="E4424" t="s">
        <v>155</v>
      </c>
      <c r="F4424" s="5">
        <v>85.55</v>
      </c>
      <c r="G4424" s="5" t="str" cm="1">
        <f t="array" ref="G4424">_xlfn.IFS(F4424&gt;=86,"Hot Week (More Than 85°F)",F4424&lt;50,"Cold Week (Less Than 50°F)",TRUE,"Normal Week")</f>
        <v>Normal Week</v>
      </c>
      <c r="H4424" s="2">
        <v>3.5710000000000002</v>
      </c>
      <c r="I4424" s="2" t="str" cm="1">
        <f t="array" ref="I4424">_xlfn.IFS(H4424&gt;3.5,"Above Average",H4424&lt;3,"Below Average",TRUE,"Average")</f>
        <v>Above Average</v>
      </c>
      <c r="J4424" s="1">
        <v>221.67514589999999</v>
      </c>
      <c r="K4424" s="1" t="str" cm="1">
        <f t="array" ref="K4424">_xlfn.IFS(J4424&gt;200,"Above Average",J4424&lt;155,"Below Average",TRUE,"Average")</f>
        <v>Above Average</v>
      </c>
      <c r="L4424" s="7">
        <v>6.5650000000000004</v>
      </c>
      <c r="M4424" s="7" t="str" cm="1">
        <f t="array" ref="M4424">_xlfn.IFS(L4424&gt;9,"Above Average",L4424&lt;8,"Below Average",TRUE,"Average")</f>
        <v>Below Average</v>
      </c>
    </row>
    <row r="4425" spans="1:13" x14ac:dyDescent="0.3">
      <c r="A4425">
        <v>31</v>
      </c>
      <c r="B4425" s="21">
        <v>41145</v>
      </c>
      <c r="C4425" s="21" t="str">
        <f t="shared" si="69"/>
        <v>Aug</v>
      </c>
      <c r="D4425" s="6">
        <v>1379783.21</v>
      </c>
      <c r="E4425" t="s">
        <v>155</v>
      </c>
      <c r="F4425" s="5">
        <v>77.72</v>
      </c>
      <c r="G4425" s="5" t="str" cm="1">
        <f t="array" ref="G4425">_xlfn.IFS(F4425&gt;=86,"Hot Week (More Than 85°F)",F4425&lt;50,"Cold Week (Less Than 50°F)",TRUE,"Normal Week")</f>
        <v>Normal Week</v>
      </c>
      <c r="H4425" s="2">
        <v>3.62</v>
      </c>
      <c r="I4425" s="2" t="str" cm="1">
        <f t="array" ref="I4425">_xlfn.IFS(H4425&gt;3.5,"Above Average",H4425&lt;3,"Below Average",TRUE,"Average")</f>
        <v>Above Average</v>
      </c>
      <c r="J4425" s="1">
        <v>221.8083518</v>
      </c>
      <c r="K4425" s="1" t="str" cm="1">
        <f t="array" ref="K4425">_xlfn.IFS(J4425&gt;200,"Above Average",J4425&lt;155,"Below Average",TRUE,"Average")</f>
        <v>Above Average</v>
      </c>
      <c r="L4425" s="7">
        <v>6.5650000000000004</v>
      </c>
      <c r="M4425" s="7" t="str" cm="1">
        <f t="array" ref="M4425">_xlfn.IFS(L4425&gt;9,"Above Average",L4425&lt;8,"Below Average",TRUE,"Average")</f>
        <v>Below Average</v>
      </c>
    </row>
    <row r="4426" spans="1:13" x14ac:dyDescent="0.3">
      <c r="A4426">
        <v>31</v>
      </c>
      <c r="B4426" s="21">
        <v>41152</v>
      </c>
      <c r="C4426" s="21" t="str">
        <f t="shared" si="69"/>
        <v>Aug</v>
      </c>
      <c r="D4426" s="6">
        <v>1373651.49</v>
      </c>
      <c r="E4426" t="s">
        <v>155</v>
      </c>
      <c r="F4426" s="5">
        <v>83.58</v>
      </c>
      <c r="G4426" s="5" t="str" cm="1">
        <f t="array" ref="G4426">_xlfn.IFS(F4426&gt;=86,"Hot Week (More Than 85°F)",F4426&lt;50,"Cold Week (Less Than 50°F)",TRUE,"Normal Week")</f>
        <v>Normal Week</v>
      </c>
      <c r="H4426" s="2">
        <v>3.6379999999999999</v>
      </c>
      <c r="I4426" s="2" t="str" cm="1">
        <f t="array" ref="I4426">_xlfn.IFS(H4426&gt;3.5,"Above Average",H4426&lt;3,"Below Average",TRUE,"Average")</f>
        <v>Above Average</v>
      </c>
      <c r="J4426" s="1">
        <v>221.94155760000001</v>
      </c>
      <c r="K4426" s="1" t="str" cm="1">
        <f t="array" ref="K4426">_xlfn.IFS(J4426&gt;200,"Above Average",J4426&lt;155,"Below Average",TRUE,"Average")</f>
        <v>Above Average</v>
      </c>
      <c r="L4426" s="7">
        <v>6.5650000000000004</v>
      </c>
      <c r="M4426" s="7" t="str" cm="1">
        <f t="array" ref="M4426">_xlfn.IFS(L4426&gt;9,"Above Average",L4426&lt;8,"Below Average",TRUE,"Average")</f>
        <v>Below Average</v>
      </c>
    </row>
    <row r="4427" spans="1:13" x14ac:dyDescent="0.3">
      <c r="A4427">
        <v>31</v>
      </c>
      <c r="B4427" s="21">
        <v>41159</v>
      </c>
      <c r="C4427" s="21" t="str">
        <f t="shared" si="69"/>
        <v>Sep</v>
      </c>
      <c r="D4427" s="6">
        <v>1358111.62</v>
      </c>
      <c r="E4427" t="s">
        <v>156</v>
      </c>
      <c r="F4427" s="5">
        <v>88.4</v>
      </c>
      <c r="G4427" s="5" t="str" cm="1">
        <f t="array" ref="G4427">_xlfn.IFS(F4427&gt;=86,"Hot Week (More Than 85°F)",F4427&lt;50,"Cold Week (Less Than 50°F)",TRUE,"Normal Week")</f>
        <v>Hot Week (More Than 85°F)</v>
      </c>
      <c r="H4427" s="2">
        <v>3.73</v>
      </c>
      <c r="I4427" s="2" t="str" cm="1">
        <f t="array" ref="I4427">_xlfn.IFS(H4427&gt;3.5,"Above Average",H4427&lt;3,"Below Average",TRUE,"Average")</f>
        <v>Above Average</v>
      </c>
      <c r="J4427" s="1">
        <v>222.07476349999999</v>
      </c>
      <c r="K4427" s="1" t="str" cm="1">
        <f t="array" ref="K4427">_xlfn.IFS(J4427&gt;200,"Above Average",J4427&lt;155,"Below Average",TRUE,"Average")</f>
        <v>Above Average</v>
      </c>
      <c r="L4427" s="7">
        <v>6.5650000000000004</v>
      </c>
      <c r="M4427" s="7" t="str" cm="1">
        <f t="array" ref="M4427">_xlfn.IFS(L4427&gt;9,"Above Average",L4427&lt;8,"Below Average",TRUE,"Average")</f>
        <v>Below Average</v>
      </c>
    </row>
    <row r="4428" spans="1:13" x14ac:dyDescent="0.3">
      <c r="A4428">
        <v>31</v>
      </c>
      <c r="B4428" s="21">
        <v>41166</v>
      </c>
      <c r="C4428" s="21" t="str">
        <f t="shared" si="69"/>
        <v>Sep</v>
      </c>
      <c r="D4428" s="6">
        <v>1327705.44</v>
      </c>
      <c r="E4428" t="s">
        <v>155</v>
      </c>
      <c r="F4428" s="5">
        <v>76.099999999999994</v>
      </c>
      <c r="G4428" s="5" t="str" cm="1">
        <f t="array" ref="G4428">_xlfn.IFS(F4428&gt;=86,"Hot Week (More Than 85°F)",F4428&lt;50,"Cold Week (Less Than 50°F)",TRUE,"Normal Week")</f>
        <v>Normal Week</v>
      </c>
      <c r="H4428" s="2">
        <v>3.7170000000000001</v>
      </c>
      <c r="I4428" s="2" t="str" cm="1">
        <f t="array" ref="I4428">_xlfn.IFS(H4428&gt;3.5,"Above Average",H4428&lt;3,"Below Average",TRUE,"Average")</f>
        <v>Above Average</v>
      </c>
      <c r="J4428" s="1">
        <v>222.21743950000001</v>
      </c>
      <c r="K4428" s="1" t="str" cm="1">
        <f t="array" ref="K4428">_xlfn.IFS(J4428&gt;200,"Above Average",J4428&lt;155,"Below Average",TRUE,"Average")</f>
        <v>Above Average</v>
      </c>
      <c r="L4428" s="7">
        <v>6.5650000000000004</v>
      </c>
      <c r="M4428" s="7" t="str" cm="1">
        <f t="array" ref="M4428">_xlfn.IFS(L4428&gt;9,"Above Average",L4428&lt;8,"Below Average",TRUE,"Average")</f>
        <v>Below Average</v>
      </c>
    </row>
    <row r="4429" spans="1:13" x14ac:dyDescent="0.3">
      <c r="A4429">
        <v>31</v>
      </c>
      <c r="B4429" s="21">
        <v>41173</v>
      </c>
      <c r="C4429" s="21" t="str">
        <f t="shared" si="69"/>
        <v>Sep</v>
      </c>
      <c r="D4429" s="6">
        <v>1373064.87</v>
      </c>
      <c r="E4429" t="s">
        <v>155</v>
      </c>
      <c r="F4429" s="5">
        <v>71.540000000000006</v>
      </c>
      <c r="G4429" s="5" t="str" cm="1">
        <f t="array" ref="G4429">_xlfn.IFS(F4429&gt;=86,"Hot Week (More Than 85°F)",F4429&lt;50,"Cold Week (Less Than 50°F)",TRUE,"Normal Week")</f>
        <v>Normal Week</v>
      </c>
      <c r="H4429" s="2">
        <v>3.7210000000000001</v>
      </c>
      <c r="I4429" s="2" t="str" cm="1">
        <f t="array" ref="I4429">_xlfn.IFS(H4429&gt;3.5,"Above Average",H4429&lt;3,"Below Average",TRUE,"Average")</f>
        <v>Above Average</v>
      </c>
      <c r="J4429" s="1">
        <v>222.41693620000001</v>
      </c>
      <c r="K4429" s="1" t="str" cm="1">
        <f t="array" ref="K4429">_xlfn.IFS(J4429&gt;200,"Above Average",J4429&lt;155,"Below Average",TRUE,"Average")</f>
        <v>Above Average</v>
      </c>
      <c r="L4429" s="7">
        <v>6.5650000000000004</v>
      </c>
      <c r="M4429" s="7" t="str" cm="1">
        <f t="array" ref="M4429">_xlfn.IFS(L4429&gt;9,"Above Average",L4429&lt;8,"Below Average",TRUE,"Average")</f>
        <v>Below Average</v>
      </c>
    </row>
    <row r="4430" spans="1:13" x14ac:dyDescent="0.3">
      <c r="A4430">
        <v>31</v>
      </c>
      <c r="B4430" s="21">
        <v>41180</v>
      </c>
      <c r="C4430" s="21" t="str">
        <f t="shared" si="69"/>
        <v>Sep</v>
      </c>
      <c r="D4430" s="6">
        <v>1279080.58</v>
      </c>
      <c r="E4430" t="s">
        <v>155</v>
      </c>
      <c r="F4430" s="5">
        <v>80.38</v>
      </c>
      <c r="G4430" s="5" t="str" cm="1">
        <f t="array" ref="G4430">_xlfn.IFS(F4430&gt;=86,"Hot Week (More Than 85°F)",F4430&lt;50,"Cold Week (Less Than 50°F)",TRUE,"Normal Week")</f>
        <v>Normal Week</v>
      </c>
      <c r="H4430" s="2">
        <v>3.6659999999999999</v>
      </c>
      <c r="I4430" s="2" t="str" cm="1">
        <f t="array" ref="I4430">_xlfn.IFS(H4430&gt;3.5,"Above Average",H4430&lt;3,"Below Average",TRUE,"Average")</f>
        <v>Above Average</v>
      </c>
      <c r="J4430" s="1">
        <v>222.61643290000001</v>
      </c>
      <c r="K4430" s="1" t="str" cm="1">
        <f t="array" ref="K4430">_xlfn.IFS(J4430&gt;200,"Above Average",J4430&lt;155,"Below Average",TRUE,"Average")</f>
        <v>Above Average</v>
      </c>
      <c r="L4430" s="7">
        <v>6.5650000000000004</v>
      </c>
      <c r="M4430" s="7" t="str" cm="1">
        <f t="array" ref="M4430">_xlfn.IFS(L4430&gt;9,"Above Average",L4430&lt;8,"Below Average",TRUE,"Average")</f>
        <v>Below Average</v>
      </c>
    </row>
    <row r="4431" spans="1:13" x14ac:dyDescent="0.3">
      <c r="A4431">
        <v>31</v>
      </c>
      <c r="B4431" s="21">
        <v>41187</v>
      </c>
      <c r="C4431" s="21" t="str">
        <f t="shared" si="69"/>
        <v>Oct</v>
      </c>
      <c r="D4431" s="6">
        <v>1363365.05</v>
      </c>
      <c r="E4431" t="s">
        <v>155</v>
      </c>
      <c r="F4431" s="5">
        <v>70.28</v>
      </c>
      <c r="G4431" s="5" t="str" cm="1">
        <f t="array" ref="G4431">_xlfn.IFS(F4431&gt;=86,"Hot Week (More Than 85°F)",F4431&lt;50,"Cold Week (Less Than 50°F)",TRUE,"Normal Week")</f>
        <v>Normal Week</v>
      </c>
      <c r="H4431" s="2">
        <v>3.617</v>
      </c>
      <c r="I4431" s="2" t="str" cm="1">
        <f t="array" ref="I4431">_xlfn.IFS(H4431&gt;3.5,"Above Average",H4431&lt;3,"Below Average",TRUE,"Average")</f>
        <v>Above Average</v>
      </c>
      <c r="J4431" s="1">
        <v>222.8159296</v>
      </c>
      <c r="K4431" s="1" t="str" cm="1">
        <f t="array" ref="K4431">_xlfn.IFS(J4431&gt;200,"Above Average",J4431&lt;155,"Below Average",TRUE,"Average")</f>
        <v>Above Average</v>
      </c>
      <c r="L4431" s="7">
        <v>6.17</v>
      </c>
      <c r="M4431" s="7" t="str" cm="1">
        <f t="array" ref="M4431">_xlfn.IFS(L4431&gt;9,"Above Average",L4431&lt;8,"Below Average",TRUE,"Average")</f>
        <v>Below Average</v>
      </c>
    </row>
    <row r="4432" spans="1:13" x14ac:dyDescent="0.3">
      <c r="A4432">
        <v>31</v>
      </c>
      <c r="B4432" s="21">
        <v>41194</v>
      </c>
      <c r="C4432" s="21" t="str">
        <f t="shared" si="69"/>
        <v>Oct</v>
      </c>
      <c r="D4432" s="6">
        <v>1401113.42</v>
      </c>
      <c r="E4432" t="s">
        <v>155</v>
      </c>
      <c r="F4432" s="5">
        <v>61.53</v>
      </c>
      <c r="G4432" s="5" t="str" cm="1">
        <f t="array" ref="G4432">_xlfn.IFS(F4432&gt;=86,"Hot Week (More Than 85°F)",F4432&lt;50,"Cold Week (Less Than 50°F)",TRUE,"Normal Week")</f>
        <v>Normal Week</v>
      </c>
      <c r="H4432" s="2">
        <v>3.601</v>
      </c>
      <c r="I4432" s="2" t="str" cm="1">
        <f t="array" ref="I4432">_xlfn.IFS(H4432&gt;3.5,"Above Average",H4432&lt;3,"Below Average",TRUE,"Average")</f>
        <v>Above Average</v>
      </c>
      <c r="J4432" s="1">
        <v>223.0154263</v>
      </c>
      <c r="K4432" s="1" t="str" cm="1">
        <f t="array" ref="K4432">_xlfn.IFS(J4432&gt;200,"Above Average",J4432&lt;155,"Below Average",TRUE,"Average")</f>
        <v>Above Average</v>
      </c>
      <c r="L4432" s="7">
        <v>6.17</v>
      </c>
      <c r="M4432" s="7" t="str" cm="1">
        <f t="array" ref="M4432">_xlfn.IFS(L4432&gt;9,"Above Average",L4432&lt;8,"Below Average",TRUE,"Average")</f>
        <v>Below Average</v>
      </c>
    </row>
    <row r="4433" spans="1:13" x14ac:dyDescent="0.3">
      <c r="A4433">
        <v>31</v>
      </c>
      <c r="B4433" s="21">
        <v>41201</v>
      </c>
      <c r="C4433" s="21" t="str">
        <f t="shared" si="69"/>
        <v>Oct</v>
      </c>
      <c r="D4433" s="6">
        <v>1378730.45</v>
      </c>
      <c r="E4433" t="s">
        <v>155</v>
      </c>
      <c r="F4433" s="5">
        <v>68.52</v>
      </c>
      <c r="G4433" s="5" t="str" cm="1">
        <f t="array" ref="G4433">_xlfn.IFS(F4433&gt;=86,"Hot Week (More Than 85°F)",F4433&lt;50,"Cold Week (Less Than 50°F)",TRUE,"Normal Week")</f>
        <v>Normal Week</v>
      </c>
      <c r="H4433" s="2">
        <v>3.5939999999999999</v>
      </c>
      <c r="I4433" s="2" t="str" cm="1">
        <f t="array" ref="I4433">_xlfn.IFS(H4433&gt;3.5,"Above Average",H4433&lt;3,"Below Average",TRUE,"Average")</f>
        <v>Above Average</v>
      </c>
      <c r="J4433" s="1">
        <v>223.05980769999999</v>
      </c>
      <c r="K4433" s="1" t="str" cm="1">
        <f t="array" ref="K4433">_xlfn.IFS(J4433&gt;200,"Above Average",J4433&lt;155,"Below Average",TRUE,"Average")</f>
        <v>Above Average</v>
      </c>
      <c r="L4433" s="7">
        <v>6.17</v>
      </c>
      <c r="M4433" s="7" t="str" cm="1">
        <f t="array" ref="M4433">_xlfn.IFS(L4433&gt;9,"Above Average",L4433&lt;8,"Below Average",TRUE,"Average")</f>
        <v>Below Average</v>
      </c>
    </row>
    <row r="4434" spans="1:13" x14ac:dyDescent="0.3">
      <c r="A4434">
        <v>31</v>
      </c>
      <c r="B4434" s="21">
        <v>41208</v>
      </c>
      <c r="C4434" s="21" t="str">
        <f t="shared" si="69"/>
        <v>Oct</v>
      </c>
      <c r="D4434" s="6">
        <v>1340232.55</v>
      </c>
      <c r="E4434" t="s">
        <v>155</v>
      </c>
      <c r="F4434" s="5">
        <v>70.5</v>
      </c>
      <c r="G4434" s="5" t="str" cm="1">
        <f t="array" ref="G4434">_xlfn.IFS(F4434&gt;=86,"Hot Week (More Than 85°F)",F4434&lt;50,"Cold Week (Less Than 50°F)",TRUE,"Normal Week")</f>
        <v>Normal Week</v>
      </c>
      <c r="H4434" s="2">
        <v>3.5059999999999998</v>
      </c>
      <c r="I4434" s="2" t="str" cm="1">
        <f t="array" ref="I4434">_xlfn.IFS(H4434&gt;3.5,"Above Average",H4434&lt;3,"Below Average",TRUE,"Average")</f>
        <v>Above Average</v>
      </c>
      <c r="J4434" s="1">
        <v>223.0783366</v>
      </c>
      <c r="K4434" s="1" t="str" cm="1">
        <f t="array" ref="K4434">_xlfn.IFS(J4434&gt;200,"Above Average",J4434&lt;155,"Below Average",TRUE,"Average")</f>
        <v>Above Average</v>
      </c>
      <c r="L4434" s="7">
        <v>6.17</v>
      </c>
      <c r="M4434" s="7" t="str" cm="1">
        <f t="array" ref="M4434">_xlfn.IFS(L4434&gt;9,"Above Average",L4434&lt;8,"Below Average",TRUE,"Average")</f>
        <v>Below Average</v>
      </c>
    </row>
    <row r="4435" spans="1:13" x14ac:dyDescent="0.3">
      <c r="A4435">
        <v>32</v>
      </c>
      <c r="B4435" s="21">
        <v>40214</v>
      </c>
      <c r="C4435" s="21" t="str">
        <f t="shared" si="69"/>
        <v>Feb</v>
      </c>
      <c r="D4435" s="6">
        <v>1087616.19</v>
      </c>
      <c r="E4435" t="s">
        <v>155</v>
      </c>
      <c r="F4435" s="5">
        <v>34.43</v>
      </c>
      <c r="G4435" s="5" t="str" cm="1">
        <f t="array" ref="G4435">_xlfn.IFS(F4435&gt;=86,"Hot Week (More Than 85°F)",F4435&lt;50,"Cold Week (Less Than 50°F)",TRUE,"Normal Week")</f>
        <v>Cold Week (Less Than 50°F)</v>
      </c>
      <c r="H4435" s="2">
        <v>2.58</v>
      </c>
      <c r="I4435" s="2" t="str" cm="1">
        <f t="array" ref="I4435">_xlfn.IFS(H4435&gt;3.5,"Above Average",H4435&lt;3,"Below Average",TRUE,"Average")</f>
        <v>Below Average</v>
      </c>
      <c r="J4435" s="1">
        <v>189.38169740000001</v>
      </c>
      <c r="K4435" s="1" t="str" cm="1">
        <f t="array" ref="K4435">_xlfn.IFS(J4435&gt;200,"Above Average",J4435&lt;155,"Below Average",TRUE,"Average")</f>
        <v>Average</v>
      </c>
      <c r="L4435" s="7">
        <v>9.0139999999999993</v>
      </c>
      <c r="M4435" s="7" t="str" cm="1">
        <f t="array" ref="M4435">_xlfn.IFS(L4435&gt;9,"Above Average",L4435&lt;8,"Below Average",TRUE,"Average")</f>
        <v>Above Average</v>
      </c>
    </row>
    <row r="4436" spans="1:13" x14ac:dyDescent="0.3">
      <c r="A4436">
        <v>32</v>
      </c>
      <c r="B4436" s="21">
        <v>40221</v>
      </c>
      <c r="C4436" s="21" t="str">
        <f t="shared" si="69"/>
        <v>Feb</v>
      </c>
      <c r="D4436" s="6">
        <v>1123566.1200000001</v>
      </c>
      <c r="E4436" t="s">
        <v>156</v>
      </c>
      <c r="F4436" s="5">
        <v>28.09</v>
      </c>
      <c r="G4436" s="5" t="str" cm="1">
        <f t="array" ref="G4436">_xlfn.IFS(F4436&gt;=86,"Hot Week (More Than 85°F)",F4436&lt;50,"Cold Week (Less Than 50°F)",TRUE,"Normal Week")</f>
        <v>Cold Week (Less Than 50°F)</v>
      </c>
      <c r="H4436" s="2">
        <v>2.5720000000000001</v>
      </c>
      <c r="I4436" s="2" t="str" cm="1">
        <f t="array" ref="I4436">_xlfn.IFS(H4436&gt;3.5,"Above Average",H4436&lt;3,"Below Average",TRUE,"Average")</f>
        <v>Below Average</v>
      </c>
      <c r="J4436" s="1">
        <v>189.46427249999999</v>
      </c>
      <c r="K4436" s="1" t="str" cm="1">
        <f t="array" ref="K4436">_xlfn.IFS(J4436&gt;200,"Above Average",J4436&lt;155,"Below Average",TRUE,"Average")</f>
        <v>Average</v>
      </c>
      <c r="L4436" s="7">
        <v>9.0139999999999993</v>
      </c>
      <c r="M4436" s="7" t="str" cm="1">
        <f t="array" ref="M4436">_xlfn.IFS(L4436&gt;9,"Above Average",L4436&lt;8,"Below Average",TRUE,"Average")</f>
        <v>Above Average</v>
      </c>
    </row>
    <row r="4437" spans="1:13" x14ac:dyDescent="0.3">
      <c r="A4437">
        <v>32</v>
      </c>
      <c r="B4437" s="21">
        <v>40228</v>
      </c>
      <c r="C4437" s="21" t="str">
        <f t="shared" si="69"/>
        <v>Feb</v>
      </c>
      <c r="D4437" s="6">
        <v>1082559.06</v>
      </c>
      <c r="E4437" t="s">
        <v>155</v>
      </c>
      <c r="F4437" s="5">
        <v>29.16</v>
      </c>
      <c r="G4437" s="5" t="str" cm="1">
        <f t="array" ref="G4437">_xlfn.IFS(F4437&gt;=86,"Hot Week (More Than 85°F)",F4437&lt;50,"Cold Week (Less Than 50°F)",TRUE,"Normal Week")</f>
        <v>Cold Week (Less Than 50°F)</v>
      </c>
      <c r="H4437" s="2">
        <v>2.5499999999999998</v>
      </c>
      <c r="I4437" s="2" t="str" cm="1">
        <f t="array" ref="I4437">_xlfn.IFS(H4437&gt;3.5,"Above Average",H4437&lt;3,"Below Average",TRUE,"Average")</f>
        <v>Below Average</v>
      </c>
      <c r="J4437" s="1">
        <v>189.53409980000001</v>
      </c>
      <c r="K4437" s="1" t="str" cm="1">
        <f t="array" ref="K4437">_xlfn.IFS(J4437&gt;200,"Above Average",J4437&lt;155,"Below Average",TRUE,"Average")</f>
        <v>Average</v>
      </c>
      <c r="L4437" s="7">
        <v>9.0139999999999993</v>
      </c>
      <c r="M4437" s="7" t="str" cm="1">
        <f t="array" ref="M4437">_xlfn.IFS(L4437&gt;9,"Above Average",L4437&lt;8,"Below Average",TRUE,"Average")</f>
        <v>Above Average</v>
      </c>
    </row>
    <row r="4438" spans="1:13" x14ac:dyDescent="0.3">
      <c r="A4438">
        <v>32</v>
      </c>
      <c r="B4438" s="21">
        <v>40235</v>
      </c>
      <c r="C4438" s="21" t="str">
        <f t="shared" si="69"/>
        <v>Feb</v>
      </c>
      <c r="D4438" s="6">
        <v>1053247.1000000001</v>
      </c>
      <c r="E4438" t="s">
        <v>155</v>
      </c>
      <c r="F4438" s="5">
        <v>26.64</v>
      </c>
      <c r="G4438" s="5" t="str" cm="1">
        <f t="array" ref="G4438">_xlfn.IFS(F4438&gt;=86,"Hot Week (More Than 85°F)",F4438&lt;50,"Cold Week (Less Than 50°F)",TRUE,"Normal Week")</f>
        <v>Cold Week (Less Than 50°F)</v>
      </c>
      <c r="H4438" s="2">
        <v>2.5859999999999999</v>
      </c>
      <c r="I4438" s="2" t="str" cm="1">
        <f t="array" ref="I4438">_xlfn.IFS(H4438&gt;3.5,"Above Average",H4438&lt;3,"Below Average",TRUE,"Average")</f>
        <v>Below Average</v>
      </c>
      <c r="J4438" s="1">
        <v>189.6018023</v>
      </c>
      <c r="K4438" s="1" t="str" cm="1">
        <f t="array" ref="K4438">_xlfn.IFS(J4438&gt;200,"Above Average",J4438&lt;155,"Below Average",TRUE,"Average")</f>
        <v>Average</v>
      </c>
      <c r="L4438" s="7">
        <v>9.0139999999999993</v>
      </c>
      <c r="M4438" s="7" t="str" cm="1">
        <f t="array" ref="M4438">_xlfn.IFS(L4438&gt;9,"Above Average",L4438&lt;8,"Below Average",TRUE,"Average")</f>
        <v>Above Average</v>
      </c>
    </row>
    <row r="4439" spans="1:13" x14ac:dyDescent="0.3">
      <c r="A4439">
        <v>32</v>
      </c>
      <c r="B4439" s="21">
        <v>40242</v>
      </c>
      <c r="C4439" s="21" t="str">
        <f t="shared" si="69"/>
        <v>Mar</v>
      </c>
      <c r="D4439" s="6">
        <v>1066566.74</v>
      </c>
      <c r="E4439" t="s">
        <v>155</v>
      </c>
      <c r="F4439" s="5">
        <v>37.72</v>
      </c>
      <c r="G4439" s="5" t="str" cm="1">
        <f t="array" ref="G4439">_xlfn.IFS(F4439&gt;=86,"Hot Week (More Than 85°F)",F4439&lt;50,"Cold Week (Less Than 50°F)",TRUE,"Normal Week")</f>
        <v>Cold Week (Less Than 50°F)</v>
      </c>
      <c r="H4439" s="2">
        <v>2.62</v>
      </c>
      <c r="I4439" s="2" t="str" cm="1">
        <f t="array" ref="I4439">_xlfn.IFS(H4439&gt;3.5,"Above Average",H4439&lt;3,"Below Average",TRUE,"Average")</f>
        <v>Below Average</v>
      </c>
      <c r="J4439" s="1">
        <v>189.66950489999999</v>
      </c>
      <c r="K4439" s="1" t="str" cm="1">
        <f t="array" ref="K4439">_xlfn.IFS(J4439&gt;200,"Above Average",J4439&lt;155,"Below Average",TRUE,"Average")</f>
        <v>Average</v>
      </c>
      <c r="L4439" s="7">
        <v>9.0139999999999993</v>
      </c>
      <c r="M4439" s="7" t="str" cm="1">
        <f t="array" ref="M4439">_xlfn.IFS(L4439&gt;9,"Above Average",L4439&lt;8,"Below Average",TRUE,"Average")</f>
        <v>Above Average</v>
      </c>
    </row>
    <row r="4440" spans="1:13" x14ac:dyDescent="0.3">
      <c r="A4440">
        <v>32</v>
      </c>
      <c r="B4440" s="21">
        <v>40249</v>
      </c>
      <c r="C4440" s="21" t="str">
        <f t="shared" si="69"/>
        <v>Mar</v>
      </c>
      <c r="D4440" s="6">
        <v>1093319.3700000001</v>
      </c>
      <c r="E4440" t="s">
        <v>155</v>
      </c>
      <c r="F4440" s="5">
        <v>39.880000000000003</v>
      </c>
      <c r="G4440" s="5" t="str" cm="1">
        <f t="array" ref="G4440">_xlfn.IFS(F4440&gt;=86,"Hot Week (More Than 85°F)",F4440&lt;50,"Cold Week (Less Than 50°F)",TRUE,"Normal Week")</f>
        <v>Cold Week (Less Than 50°F)</v>
      </c>
      <c r="H4440" s="2">
        <v>2.6840000000000002</v>
      </c>
      <c r="I4440" s="2" t="str" cm="1">
        <f t="array" ref="I4440">_xlfn.IFS(H4440&gt;3.5,"Above Average",H4440&lt;3,"Below Average",TRUE,"Average")</f>
        <v>Below Average</v>
      </c>
      <c r="J4440" s="1">
        <v>189.73720750000001</v>
      </c>
      <c r="K4440" s="1" t="str" cm="1">
        <f t="array" ref="K4440">_xlfn.IFS(J4440&gt;200,"Above Average",J4440&lt;155,"Below Average",TRUE,"Average")</f>
        <v>Average</v>
      </c>
      <c r="L4440" s="7">
        <v>9.0139999999999993</v>
      </c>
      <c r="M4440" s="7" t="str" cm="1">
        <f t="array" ref="M4440">_xlfn.IFS(L4440&gt;9,"Above Average",L4440&lt;8,"Below Average",TRUE,"Average")</f>
        <v>Above Average</v>
      </c>
    </row>
    <row r="4441" spans="1:13" x14ac:dyDescent="0.3">
      <c r="A4441">
        <v>32</v>
      </c>
      <c r="B4441" s="21">
        <v>40256</v>
      </c>
      <c r="C4441" s="21" t="str">
        <f t="shared" si="69"/>
        <v>Mar</v>
      </c>
      <c r="D4441" s="6">
        <v>1059781.78</v>
      </c>
      <c r="E4441" t="s">
        <v>155</v>
      </c>
      <c r="F4441" s="5">
        <v>42.43</v>
      </c>
      <c r="G4441" s="5" t="str" cm="1">
        <f t="array" ref="G4441">_xlfn.IFS(F4441&gt;=86,"Hot Week (More Than 85°F)",F4441&lt;50,"Cold Week (Less Than 50°F)",TRUE,"Normal Week")</f>
        <v>Cold Week (Less Than 50°F)</v>
      </c>
      <c r="H4441" s="2">
        <v>2.6920000000000002</v>
      </c>
      <c r="I4441" s="2" t="str" cm="1">
        <f t="array" ref="I4441">_xlfn.IFS(H4441&gt;3.5,"Above Average",H4441&lt;3,"Below Average",TRUE,"Average")</f>
        <v>Below Average</v>
      </c>
      <c r="J4441" s="1">
        <v>189.734262</v>
      </c>
      <c r="K4441" s="1" t="str" cm="1">
        <f t="array" ref="K4441">_xlfn.IFS(J4441&gt;200,"Above Average",J4441&lt;155,"Below Average",TRUE,"Average")</f>
        <v>Average</v>
      </c>
      <c r="L4441" s="7">
        <v>9.0139999999999993</v>
      </c>
      <c r="M4441" s="7" t="str" cm="1">
        <f t="array" ref="M4441">_xlfn.IFS(L4441&gt;9,"Above Average",L4441&lt;8,"Below Average",TRUE,"Average")</f>
        <v>Above Average</v>
      </c>
    </row>
    <row r="4442" spans="1:13" x14ac:dyDescent="0.3">
      <c r="A4442">
        <v>32</v>
      </c>
      <c r="B4442" s="21">
        <v>40263</v>
      </c>
      <c r="C4442" s="21" t="str">
        <f t="shared" si="69"/>
        <v>Mar</v>
      </c>
      <c r="D4442" s="6">
        <v>1076021.58</v>
      </c>
      <c r="E4442" t="s">
        <v>155</v>
      </c>
      <c r="F4442" s="5">
        <v>36.590000000000003</v>
      </c>
      <c r="G4442" s="5" t="str" cm="1">
        <f t="array" ref="G4442">_xlfn.IFS(F4442&gt;=86,"Hot Week (More Than 85°F)",F4442&lt;50,"Cold Week (Less Than 50°F)",TRUE,"Normal Week")</f>
        <v>Cold Week (Less Than 50°F)</v>
      </c>
      <c r="H4442" s="2">
        <v>2.7170000000000001</v>
      </c>
      <c r="I4442" s="2" t="str" cm="1">
        <f t="array" ref="I4442">_xlfn.IFS(H4442&gt;3.5,"Above Average",H4442&lt;3,"Below Average",TRUE,"Average")</f>
        <v>Below Average</v>
      </c>
      <c r="J4442" s="1">
        <v>189.71954170000001</v>
      </c>
      <c r="K4442" s="1" t="str" cm="1">
        <f t="array" ref="K4442">_xlfn.IFS(J4442&gt;200,"Above Average",J4442&lt;155,"Below Average",TRUE,"Average")</f>
        <v>Average</v>
      </c>
      <c r="L4442" s="7">
        <v>9.0139999999999993</v>
      </c>
      <c r="M4442" s="7" t="str" cm="1">
        <f t="array" ref="M4442">_xlfn.IFS(L4442&gt;9,"Above Average",L4442&lt;8,"Below Average",TRUE,"Average")</f>
        <v>Above Average</v>
      </c>
    </row>
    <row r="4443" spans="1:13" x14ac:dyDescent="0.3">
      <c r="A4443">
        <v>32</v>
      </c>
      <c r="B4443" s="21">
        <v>40270</v>
      </c>
      <c r="C4443" s="21" t="str">
        <f t="shared" si="69"/>
        <v>Apr</v>
      </c>
      <c r="D4443" s="6">
        <v>1131732.94</v>
      </c>
      <c r="E4443" t="s">
        <v>155</v>
      </c>
      <c r="F4443" s="5">
        <v>48.28</v>
      </c>
      <c r="G4443" s="5" t="str" cm="1">
        <f t="array" ref="G4443">_xlfn.IFS(F4443&gt;=86,"Hot Week (More Than 85°F)",F4443&lt;50,"Cold Week (Less Than 50°F)",TRUE,"Normal Week")</f>
        <v>Cold Week (Less Than 50°F)</v>
      </c>
      <c r="H4443" s="2">
        <v>2.7250000000000001</v>
      </c>
      <c r="I4443" s="2" t="str" cm="1">
        <f t="array" ref="I4443">_xlfn.IFS(H4443&gt;3.5,"Above Average",H4443&lt;3,"Below Average",TRUE,"Average")</f>
        <v>Below Average</v>
      </c>
      <c r="J4443" s="1">
        <v>189.70482150000001</v>
      </c>
      <c r="K4443" s="1" t="str" cm="1">
        <f t="array" ref="K4443">_xlfn.IFS(J4443&gt;200,"Above Average",J4443&lt;155,"Below Average",TRUE,"Average")</f>
        <v>Average</v>
      </c>
      <c r="L4443" s="7">
        <v>8.9629999999999992</v>
      </c>
      <c r="M4443" s="7" t="str" cm="1">
        <f t="array" ref="M4443">_xlfn.IFS(L4443&gt;9,"Above Average",L4443&lt;8,"Below Average",TRUE,"Average")</f>
        <v>Average</v>
      </c>
    </row>
    <row r="4444" spans="1:13" x14ac:dyDescent="0.3">
      <c r="A4444">
        <v>32</v>
      </c>
      <c r="B4444" s="21">
        <v>40277</v>
      </c>
      <c r="C4444" s="21" t="str">
        <f t="shared" si="69"/>
        <v>Apr</v>
      </c>
      <c r="D4444" s="6">
        <v>1095889.22</v>
      </c>
      <c r="E4444" t="s">
        <v>155</v>
      </c>
      <c r="F4444" s="5">
        <v>44.88</v>
      </c>
      <c r="G4444" s="5" t="str" cm="1">
        <f t="array" ref="G4444">_xlfn.IFS(F4444&gt;=86,"Hot Week (More Than 85°F)",F4444&lt;50,"Cold Week (Less Than 50°F)",TRUE,"Normal Week")</f>
        <v>Cold Week (Less Than 50°F)</v>
      </c>
      <c r="H4444" s="2">
        <v>2.75</v>
      </c>
      <c r="I4444" s="2" t="str" cm="1">
        <f t="array" ref="I4444">_xlfn.IFS(H4444&gt;3.5,"Above Average",H4444&lt;3,"Below Average",TRUE,"Average")</f>
        <v>Below Average</v>
      </c>
      <c r="J4444" s="1">
        <v>189.69010119999999</v>
      </c>
      <c r="K4444" s="1" t="str" cm="1">
        <f t="array" ref="K4444">_xlfn.IFS(J4444&gt;200,"Above Average",J4444&lt;155,"Below Average",TRUE,"Average")</f>
        <v>Average</v>
      </c>
      <c r="L4444" s="7">
        <v>8.9629999999999992</v>
      </c>
      <c r="M4444" s="7" t="str" cm="1">
        <f t="array" ref="M4444">_xlfn.IFS(L4444&gt;9,"Above Average",L4444&lt;8,"Below Average",TRUE,"Average")</f>
        <v>Average</v>
      </c>
    </row>
    <row r="4445" spans="1:13" x14ac:dyDescent="0.3">
      <c r="A4445">
        <v>32</v>
      </c>
      <c r="B4445" s="21">
        <v>40284</v>
      </c>
      <c r="C4445" s="21" t="str">
        <f t="shared" si="69"/>
        <v>Apr</v>
      </c>
      <c r="D4445" s="6">
        <v>1082763.27</v>
      </c>
      <c r="E4445" t="s">
        <v>155</v>
      </c>
      <c r="F4445" s="5">
        <v>53.49</v>
      </c>
      <c r="G4445" s="5" t="str" cm="1">
        <f t="array" ref="G4445">_xlfn.IFS(F4445&gt;=86,"Hot Week (More Than 85°F)",F4445&lt;50,"Cold Week (Less Than 50°F)",TRUE,"Normal Week")</f>
        <v>Normal Week</v>
      </c>
      <c r="H4445" s="2">
        <v>2.7650000000000001</v>
      </c>
      <c r="I4445" s="2" t="str" cm="1">
        <f t="array" ref="I4445">_xlfn.IFS(H4445&gt;3.5,"Above Average",H4445&lt;3,"Below Average",TRUE,"Average")</f>
        <v>Below Average</v>
      </c>
      <c r="J4445" s="1">
        <v>189.66288449999999</v>
      </c>
      <c r="K4445" s="1" t="str" cm="1">
        <f t="array" ref="K4445">_xlfn.IFS(J4445&gt;200,"Above Average",J4445&lt;155,"Below Average",TRUE,"Average")</f>
        <v>Average</v>
      </c>
      <c r="L4445" s="7">
        <v>8.9629999999999992</v>
      </c>
      <c r="M4445" s="7" t="str" cm="1">
        <f t="array" ref="M4445">_xlfn.IFS(L4445&gt;9,"Above Average",L4445&lt;8,"Below Average",TRUE,"Average")</f>
        <v>Average</v>
      </c>
    </row>
    <row r="4446" spans="1:13" x14ac:dyDescent="0.3">
      <c r="A4446">
        <v>32</v>
      </c>
      <c r="B4446" s="21">
        <v>40291</v>
      </c>
      <c r="C4446" s="21" t="str">
        <f t="shared" si="69"/>
        <v>Apr</v>
      </c>
      <c r="D4446" s="6">
        <v>1072474.8</v>
      </c>
      <c r="E4446" t="s">
        <v>155</v>
      </c>
      <c r="F4446" s="5">
        <v>50.06</v>
      </c>
      <c r="G4446" s="5" t="str" cm="1">
        <f t="array" ref="G4446">_xlfn.IFS(F4446&gt;=86,"Hot Week (More Than 85°F)",F4446&lt;50,"Cold Week (Less Than 50°F)",TRUE,"Normal Week")</f>
        <v>Normal Week</v>
      </c>
      <c r="H4446" s="2">
        <v>2.7759999999999998</v>
      </c>
      <c r="I4446" s="2" t="str" cm="1">
        <f t="array" ref="I4446">_xlfn.IFS(H4446&gt;3.5,"Above Average",H4446&lt;3,"Below Average",TRUE,"Average")</f>
        <v>Below Average</v>
      </c>
      <c r="J4446" s="1">
        <v>189.6190057</v>
      </c>
      <c r="K4446" s="1" t="str" cm="1">
        <f t="array" ref="K4446">_xlfn.IFS(J4446&gt;200,"Above Average",J4446&lt;155,"Below Average",TRUE,"Average")</f>
        <v>Average</v>
      </c>
      <c r="L4446" s="7">
        <v>8.9629999999999992</v>
      </c>
      <c r="M4446" s="7" t="str" cm="1">
        <f t="array" ref="M4446">_xlfn.IFS(L4446&gt;9,"Above Average",L4446&lt;8,"Below Average",TRUE,"Average")</f>
        <v>Average</v>
      </c>
    </row>
    <row r="4447" spans="1:13" x14ac:dyDescent="0.3">
      <c r="A4447">
        <v>32</v>
      </c>
      <c r="B4447" s="21">
        <v>40298</v>
      </c>
      <c r="C4447" s="21" t="str">
        <f t="shared" si="69"/>
        <v>Apr</v>
      </c>
      <c r="D4447" s="6">
        <v>1066792.6299999999</v>
      </c>
      <c r="E4447" t="s">
        <v>155</v>
      </c>
      <c r="F4447" s="5">
        <v>47.51</v>
      </c>
      <c r="G4447" s="5" t="str" cm="1">
        <f t="array" ref="G4447">_xlfn.IFS(F4447&gt;=86,"Hot Week (More Than 85°F)",F4447&lt;50,"Cold Week (Less Than 50°F)",TRUE,"Normal Week")</f>
        <v>Cold Week (Less Than 50°F)</v>
      </c>
      <c r="H4447" s="2">
        <v>2.766</v>
      </c>
      <c r="I4447" s="2" t="str" cm="1">
        <f t="array" ref="I4447">_xlfn.IFS(H4447&gt;3.5,"Above Average",H4447&lt;3,"Below Average",TRUE,"Average")</f>
        <v>Below Average</v>
      </c>
      <c r="J4447" s="1">
        <v>189.57512700000001</v>
      </c>
      <c r="K4447" s="1" t="str" cm="1">
        <f t="array" ref="K4447">_xlfn.IFS(J4447&gt;200,"Above Average",J4447&lt;155,"Below Average",TRUE,"Average")</f>
        <v>Average</v>
      </c>
      <c r="L4447" s="7">
        <v>8.9629999999999992</v>
      </c>
      <c r="M4447" s="7" t="str" cm="1">
        <f t="array" ref="M4447">_xlfn.IFS(L4447&gt;9,"Above Average",L4447&lt;8,"Below Average",TRUE,"Average")</f>
        <v>Average</v>
      </c>
    </row>
    <row r="4448" spans="1:13" x14ac:dyDescent="0.3">
      <c r="A4448">
        <v>32</v>
      </c>
      <c r="B4448" s="21">
        <v>40305</v>
      </c>
      <c r="C4448" s="21" t="str">
        <f t="shared" si="69"/>
        <v>May</v>
      </c>
      <c r="D4448" s="6">
        <v>1133657.58</v>
      </c>
      <c r="E4448" t="s">
        <v>155</v>
      </c>
      <c r="F4448" s="5">
        <v>48.94</v>
      </c>
      <c r="G4448" s="5" t="str" cm="1">
        <f t="array" ref="G4448">_xlfn.IFS(F4448&gt;=86,"Hot Week (More Than 85°F)",F4448&lt;50,"Cold Week (Less Than 50°F)",TRUE,"Normal Week")</f>
        <v>Cold Week (Less Than 50°F)</v>
      </c>
      <c r="H4448" s="2">
        <v>2.7709999999999999</v>
      </c>
      <c r="I4448" s="2" t="str" cm="1">
        <f t="array" ref="I4448">_xlfn.IFS(H4448&gt;3.5,"Above Average",H4448&lt;3,"Below Average",TRUE,"Average")</f>
        <v>Below Average</v>
      </c>
      <c r="J4448" s="1">
        <v>189.53124829999999</v>
      </c>
      <c r="K4448" s="1" t="str" cm="1">
        <f t="array" ref="K4448">_xlfn.IFS(J4448&gt;200,"Above Average",J4448&lt;155,"Below Average",TRUE,"Average")</f>
        <v>Average</v>
      </c>
      <c r="L4448" s="7">
        <v>8.9629999999999992</v>
      </c>
      <c r="M4448" s="7" t="str" cm="1">
        <f t="array" ref="M4448">_xlfn.IFS(L4448&gt;9,"Above Average",L4448&lt;8,"Below Average",TRUE,"Average")</f>
        <v>Average</v>
      </c>
    </row>
    <row r="4449" spans="1:13" x14ac:dyDescent="0.3">
      <c r="A4449">
        <v>32</v>
      </c>
      <c r="B4449" s="21">
        <v>40312</v>
      </c>
      <c r="C4449" s="21" t="str">
        <f t="shared" si="69"/>
        <v>May</v>
      </c>
      <c r="D4449" s="6">
        <v>1079314.52</v>
      </c>
      <c r="E4449" t="s">
        <v>155</v>
      </c>
      <c r="F4449" s="5">
        <v>46.42</v>
      </c>
      <c r="G4449" s="5" t="str" cm="1">
        <f t="array" ref="G4449">_xlfn.IFS(F4449&gt;=86,"Hot Week (More Than 85°F)",F4449&lt;50,"Cold Week (Less Than 50°F)",TRUE,"Normal Week")</f>
        <v>Cold Week (Less Than 50°F)</v>
      </c>
      <c r="H4449" s="2">
        <v>2.7879999999999998</v>
      </c>
      <c r="I4449" s="2" t="str" cm="1">
        <f t="array" ref="I4449">_xlfn.IFS(H4449&gt;3.5,"Above Average",H4449&lt;3,"Below Average",TRUE,"Average")</f>
        <v>Below Average</v>
      </c>
      <c r="J4449" s="1">
        <v>189.49041159999999</v>
      </c>
      <c r="K4449" s="1" t="str" cm="1">
        <f t="array" ref="K4449">_xlfn.IFS(J4449&gt;200,"Above Average",J4449&lt;155,"Below Average",TRUE,"Average")</f>
        <v>Average</v>
      </c>
      <c r="L4449" s="7">
        <v>8.9629999999999992</v>
      </c>
      <c r="M4449" s="7" t="str" cm="1">
        <f t="array" ref="M4449">_xlfn.IFS(L4449&gt;9,"Above Average",L4449&lt;8,"Below Average",TRUE,"Average")</f>
        <v>Average</v>
      </c>
    </row>
    <row r="4450" spans="1:13" x14ac:dyDescent="0.3">
      <c r="A4450">
        <v>32</v>
      </c>
      <c r="B4450" s="21">
        <v>40319</v>
      </c>
      <c r="C4450" s="21" t="str">
        <f t="shared" si="69"/>
        <v>May</v>
      </c>
      <c r="D4450" s="6">
        <v>1143819.3500000001</v>
      </c>
      <c r="E4450" t="s">
        <v>155</v>
      </c>
      <c r="F4450" s="5">
        <v>55.89</v>
      </c>
      <c r="G4450" s="5" t="str" cm="1">
        <f t="array" ref="G4450">_xlfn.IFS(F4450&gt;=86,"Hot Week (More Than 85°F)",F4450&lt;50,"Cold Week (Less Than 50°F)",TRUE,"Normal Week")</f>
        <v>Normal Week</v>
      </c>
      <c r="H4450" s="2">
        <v>2.7759999999999998</v>
      </c>
      <c r="I4450" s="2" t="str" cm="1">
        <f t="array" ref="I4450">_xlfn.IFS(H4450&gt;3.5,"Above Average",H4450&lt;3,"Below Average",TRUE,"Average")</f>
        <v>Below Average</v>
      </c>
      <c r="J4450" s="1">
        <v>189.467827</v>
      </c>
      <c r="K4450" s="1" t="str" cm="1">
        <f t="array" ref="K4450">_xlfn.IFS(J4450&gt;200,"Above Average",J4450&lt;155,"Below Average",TRUE,"Average")</f>
        <v>Average</v>
      </c>
      <c r="L4450" s="7">
        <v>8.9629999999999992</v>
      </c>
      <c r="M4450" s="7" t="str" cm="1">
        <f t="array" ref="M4450">_xlfn.IFS(L4450&gt;9,"Above Average",L4450&lt;8,"Below Average",TRUE,"Average")</f>
        <v>Average</v>
      </c>
    </row>
    <row r="4451" spans="1:13" x14ac:dyDescent="0.3">
      <c r="A4451">
        <v>32</v>
      </c>
      <c r="B4451" s="21">
        <v>40326</v>
      </c>
      <c r="C4451" s="21" t="str">
        <f t="shared" si="69"/>
        <v>May</v>
      </c>
      <c r="D4451" s="6">
        <v>1205662.8500000001</v>
      </c>
      <c r="E4451" t="s">
        <v>155</v>
      </c>
      <c r="F4451" s="5">
        <v>64.69</v>
      </c>
      <c r="G4451" s="5" t="str" cm="1">
        <f t="array" ref="G4451">_xlfn.IFS(F4451&gt;=86,"Hot Week (More Than 85°F)",F4451&lt;50,"Cold Week (Less Than 50°F)",TRUE,"Normal Week")</f>
        <v>Normal Week</v>
      </c>
      <c r="H4451" s="2">
        <v>2.7370000000000001</v>
      </c>
      <c r="I4451" s="2" t="str" cm="1">
        <f t="array" ref="I4451">_xlfn.IFS(H4451&gt;3.5,"Above Average",H4451&lt;3,"Below Average",TRUE,"Average")</f>
        <v>Below Average</v>
      </c>
      <c r="J4451" s="1">
        <v>189.44524250000001</v>
      </c>
      <c r="K4451" s="1" t="str" cm="1">
        <f t="array" ref="K4451">_xlfn.IFS(J4451&gt;200,"Above Average",J4451&lt;155,"Below Average",TRUE,"Average")</f>
        <v>Average</v>
      </c>
      <c r="L4451" s="7">
        <v>8.9629999999999992</v>
      </c>
      <c r="M4451" s="7" t="str" cm="1">
        <f t="array" ref="M4451">_xlfn.IFS(L4451&gt;9,"Above Average",L4451&lt;8,"Below Average",TRUE,"Average")</f>
        <v>Average</v>
      </c>
    </row>
    <row r="4452" spans="1:13" x14ac:dyDescent="0.3">
      <c r="A4452">
        <v>32</v>
      </c>
      <c r="B4452" s="21">
        <v>40333</v>
      </c>
      <c r="C4452" s="21" t="str">
        <f t="shared" si="69"/>
        <v>Jun</v>
      </c>
      <c r="D4452" s="6">
        <v>1149234.96</v>
      </c>
      <c r="E4452" t="s">
        <v>155</v>
      </c>
      <c r="F4452" s="5">
        <v>66.69</v>
      </c>
      <c r="G4452" s="5" t="str" cm="1">
        <f t="array" ref="G4452">_xlfn.IFS(F4452&gt;=86,"Hot Week (More Than 85°F)",F4452&lt;50,"Cold Week (Less Than 50°F)",TRUE,"Normal Week")</f>
        <v>Normal Week</v>
      </c>
      <c r="H4452" s="2">
        <v>2.7</v>
      </c>
      <c r="I4452" s="2" t="str" cm="1">
        <f t="array" ref="I4452">_xlfn.IFS(H4452&gt;3.5,"Above Average",H4452&lt;3,"Below Average",TRUE,"Average")</f>
        <v>Below Average</v>
      </c>
      <c r="J4452" s="1">
        <v>189.42265800000001</v>
      </c>
      <c r="K4452" s="1" t="str" cm="1">
        <f t="array" ref="K4452">_xlfn.IFS(J4452&gt;200,"Above Average",J4452&lt;155,"Below Average",TRUE,"Average")</f>
        <v>Average</v>
      </c>
      <c r="L4452" s="7">
        <v>8.9629999999999992</v>
      </c>
      <c r="M4452" s="7" t="str" cm="1">
        <f t="array" ref="M4452">_xlfn.IFS(L4452&gt;9,"Above Average",L4452&lt;8,"Below Average",TRUE,"Average")</f>
        <v>Average</v>
      </c>
    </row>
    <row r="4453" spans="1:13" x14ac:dyDescent="0.3">
      <c r="A4453">
        <v>32</v>
      </c>
      <c r="B4453" s="21">
        <v>40340</v>
      </c>
      <c r="C4453" s="21" t="str">
        <f t="shared" si="69"/>
        <v>Jun</v>
      </c>
      <c r="D4453" s="6">
        <v>1192074.0900000001</v>
      </c>
      <c r="E4453" t="s">
        <v>155</v>
      </c>
      <c r="F4453" s="5">
        <v>70.86</v>
      </c>
      <c r="G4453" s="5" t="str" cm="1">
        <f t="array" ref="G4453">_xlfn.IFS(F4453&gt;=86,"Hot Week (More Than 85°F)",F4453&lt;50,"Cold Week (Less Than 50°F)",TRUE,"Normal Week")</f>
        <v>Normal Week</v>
      </c>
      <c r="H4453" s="2">
        <v>2.6840000000000002</v>
      </c>
      <c r="I4453" s="2" t="str" cm="1">
        <f t="array" ref="I4453">_xlfn.IFS(H4453&gt;3.5,"Above Average",H4453&lt;3,"Below Average",TRUE,"Average")</f>
        <v>Below Average</v>
      </c>
      <c r="J4453" s="1">
        <v>189.4000734</v>
      </c>
      <c r="K4453" s="1" t="str" cm="1">
        <f t="array" ref="K4453">_xlfn.IFS(J4453&gt;200,"Above Average",J4453&lt;155,"Below Average",TRUE,"Average")</f>
        <v>Average</v>
      </c>
      <c r="L4453" s="7">
        <v>8.9629999999999992</v>
      </c>
      <c r="M4453" s="7" t="str" cm="1">
        <f t="array" ref="M4453">_xlfn.IFS(L4453&gt;9,"Above Average",L4453&lt;8,"Below Average",TRUE,"Average")</f>
        <v>Average</v>
      </c>
    </row>
    <row r="4454" spans="1:13" x14ac:dyDescent="0.3">
      <c r="A4454">
        <v>32</v>
      </c>
      <c r="B4454" s="21">
        <v>40347</v>
      </c>
      <c r="C4454" s="21" t="str">
        <f t="shared" si="69"/>
        <v>Jun</v>
      </c>
      <c r="D4454" s="6">
        <v>1150191.72</v>
      </c>
      <c r="E4454" t="s">
        <v>155</v>
      </c>
      <c r="F4454" s="5">
        <v>60.94</v>
      </c>
      <c r="G4454" s="5" t="str" cm="1">
        <f t="array" ref="G4454">_xlfn.IFS(F4454&gt;=86,"Hot Week (More Than 85°F)",F4454&lt;50,"Cold Week (Less Than 50°F)",TRUE,"Normal Week")</f>
        <v>Normal Week</v>
      </c>
      <c r="H4454" s="2">
        <v>2.6739999999999999</v>
      </c>
      <c r="I4454" s="2" t="str" cm="1">
        <f t="array" ref="I4454">_xlfn.IFS(H4454&gt;3.5,"Above Average",H4454&lt;3,"Below Average",TRUE,"Average")</f>
        <v>Below Average</v>
      </c>
      <c r="J4454" s="1">
        <v>189.41852589999999</v>
      </c>
      <c r="K4454" s="1" t="str" cm="1">
        <f t="array" ref="K4454">_xlfn.IFS(J4454&gt;200,"Above Average",J4454&lt;155,"Below Average",TRUE,"Average")</f>
        <v>Average</v>
      </c>
      <c r="L4454" s="7">
        <v>8.9629999999999992</v>
      </c>
      <c r="M4454" s="7" t="str" cm="1">
        <f t="array" ref="M4454">_xlfn.IFS(L4454&gt;9,"Above Average",L4454&lt;8,"Below Average",TRUE,"Average")</f>
        <v>Average</v>
      </c>
    </row>
    <row r="4455" spans="1:13" x14ac:dyDescent="0.3">
      <c r="A4455">
        <v>32</v>
      </c>
      <c r="B4455" s="21">
        <v>40354</v>
      </c>
      <c r="C4455" s="21" t="str">
        <f t="shared" si="69"/>
        <v>Jun</v>
      </c>
      <c r="D4455" s="6">
        <v>1124763.74</v>
      </c>
      <c r="E4455" t="s">
        <v>155</v>
      </c>
      <c r="F4455" s="5">
        <v>72.42</v>
      </c>
      <c r="G4455" s="5" t="str" cm="1">
        <f t="array" ref="G4455">_xlfn.IFS(F4455&gt;=86,"Hot Week (More Than 85°F)",F4455&lt;50,"Cold Week (Less Than 50°F)",TRUE,"Normal Week")</f>
        <v>Normal Week</v>
      </c>
      <c r="H4455" s="2">
        <v>2.7149999999999999</v>
      </c>
      <c r="I4455" s="2" t="str" cm="1">
        <f t="array" ref="I4455">_xlfn.IFS(H4455&gt;3.5,"Above Average",H4455&lt;3,"Below Average",TRUE,"Average")</f>
        <v>Below Average</v>
      </c>
      <c r="J4455" s="1">
        <v>189.4533931</v>
      </c>
      <c r="K4455" s="1" t="str" cm="1">
        <f t="array" ref="K4455">_xlfn.IFS(J4455&gt;200,"Above Average",J4455&lt;155,"Below Average",TRUE,"Average")</f>
        <v>Average</v>
      </c>
      <c r="L4455" s="7">
        <v>8.9629999999999992</v>
      </c>
      <c r="M4455" s="7" t="str" cm="1">
        <f t="array" ref="M4455">_xlfn.IFS(L4455&gt;9,"Above Average",L4455&lt;8,"Below Average",TRUE,"Average")</f>
        <v>Average</v>
      </c>
    </row>
    <row r="4456" spans="1:13" x14ac:dyDescent="0.3">
      <c r="A4456">
        <v>32</v>
      </c>
      <c r="B4456" s="21">
        <v>40361</v>
      </c>
      <c r="C4456" s="21" t="str">
        <f t="shared" si="69"/>
        <v>Jul</v>
      </c>
      <c r="D4456" s="6">
        <v>1187988.6399999999</v>
      </c>
      <c r="E4456" t="s">
        <v>155</v>
      </c>
      <c r="F4456" s="5">
        <v>74.739999999999995</v>
      </c>
      <c r="G4456" s="5" t="str" cm="1">
        <f t="array" ref="G4456">_xlfn.IFS(F4456&gt;=86,"Hot Week (More Than 85°F)",F4456&lt;50,"Cold Week (Less Than 50°F)",TRUE,"Normal Week")</f>
        <v>Normal Week</v>
      </c>
      <c r="H4456" s="2">
        <v>2.7280000000000002</v>
      </c>
      <c r="I4456" s="2" t="str" cm="1">
        <f t="array" ref="I4456">_xlfn.IFS(H4456&gt;3.5,"Above Average",H4456&lt;3,"Below Average",TRUE,"Average")</f>
        <v>Below Average</v>
      </c>
      <c r="J4456" s="1">
        <v>189.48826030000001</v>
      </c>
      <c r="K4456" s="1" t="str" cm="1">
        <f t="array" ref="K4456">_xlfn.IFS(J4456&gt;200,"Above Average",J4456&lt;155,"Below Average",TRUE,"Average")</f>
        <v>Average</v>
      </c>
      <c r="L4456" s="7">
        <v>9.0169999999999995</v>
      </c>
      <c r="M4456" s="7" t="str" cm="1">
        <f t="array" ref="M4456">_xlfn.IFS(L4456&gt;9,"Above Average",L4456&lt;8,"Below Average",TRUE,"Average")</f>
        <v>Above Average</v>
      </c>
    </row>
    <row r="4457" spans="1:13" x14ac:dyDescent="0.3">
      <c r="A4457">
        <v>32</v>
      </c>
      <c r="B4457" s="21">
        <v>40368</v>
      </c>
      <c r="C4457" s="21" t="str">
        <f t="shared" si="69"/>
        <v>Jul</v>
      </c>
      <c r="D4457" s="6">
        <v>1077253.67</v>
      </c>
      <c r="E4457" t="s">
        <v>155</v>
      </c>
      <c r="F4457" s="5">
        <v>67.55</v>
      </c>
      <c r="G4457" s="5" t="str" cm="1">
        <f t="array" ref="G4457">_xlfn.IFS(F4457&gt;=86,"Hot Week (More Than 85°F)",F4457&lt;50,"Cold Week (Less Than 50°F)",TRUE,"Normal Week")</f>
        <v>Normal Week</v>
      </c>
      <c r="H4457" s="2">
        <v>2.7109999999999999</v>
      </c>
      <c r="I4457" s="2" t="str" cm="1">
        <f t="array" ref="I4457">_xlfn.IFS(H4457&gt;3.5,"Above Average",H4457&lt;3,"Below Average",TRUE,"Average")</f>
        <v>Below Average</v>
      </c>
      <c r="J4457" s="1">
        <v>189.52312760000001</v>
      </c>
      <c r="K4457" s="1" t="str" cm="1">
        <f t="array" ref="K4457">_xlfn.IFS(J4457&gt;200,"Above Average",J4457&lt;155,"Below Average",TRUE,"Average")</f>
        <v>Average</v>
      </c>
      <c r="L4457" s="7">
        <v>9.0169999999999995</v>
      </c>
      <c r="M4457" s="7" t="str" cm="1">
        <f t="array" ref="M4457">_xlfn.IFS(L4457&gt;9,"Above Average",L4457&lt;8,"Below Average",TRUE,"Average")</f>
        <v>Above Average</v>
      </c>
    </row>
    <row r="4458" spans="1:13" x14ac:dyDescent="0.3">
      <c r="A4458">
        <v>32</v>
      </c>
      <c r="B4458" s="21">
        <v>40375</v>
      </c>
      <c r="C4458" s="21" t="str">
        <f t="shared" si="69"/>
        <v>Jul</v>
      </c>
      <c r="D4458" s="6">
        <v>1120172.24</v>
      </c>
      <c r="E4458" t="s">
        <v>155</v>
      </c>
      <c r="F4458" s="5">
        <v>76.2</v>
      </c>
      <c r="G4458" s="5" t="str" cm="1">
        <f t="array" ref="G4458">_xlfn.IFS(F4458&gt;=86,"Hot Week (More Than 85°F)",F4458&lt;50,"Cold Week (Less Than 50°F)",TRUE,"Normal Week")</f>
        <v>Normal Week</v>
      </c>
      <c r="H4458" s="2">
        <v>2.6989999999999998</v>
      </c>
      <c r="I4458" s="2" t="str" cm="1">
        <f t="array" ref="I4458">_xlfn.IFS(H4458&gt;3.5,"Above Average",H4458&lt;3,"Below Average",TRUE,"Average")</f>
        <v>Below Average</v>
      </c>
      <c r="J4458" s="1">
        <v>189.6125456</v>
      </c>
      <c r="K4458" s="1" t="str" cm="1">
        <f t="array" ref="K4458">_xlfn.IFS(J4458&gt;200,"Above Average",J4458&lt;155,"Below Average",TRUE,"Average")</f>
        <v>Average</v>
      </c>
      <c r="L4458" s="7">
        <v>9.0169999999999995</v>
      </c>
      <c r="M4458" s="7" t="str" cm="1">
        <f t="array" ref="M4458">_xlfn.IFS(L4458&gt;9,"Above Average",L4458&lt;8,"Below Average",TRUE,"Average")</f>
        <v>Above Average</v>
      </c>
    </row>
    <row r="4459" spans="1:13" x14ac:dyDescent="0.3">
      <c r="A4459">
        <v>32</v>
      </c>
      <c r="B4459" s="21">
        <v>40382</v>
      </c>
      <c r="C4459" s="21" t="str">
        <f t="shared" si="69"/>
        <v>Jul</v>
      </c>
      <c r="D4459" s="6">
        <v>1109574.1100000001</v>
      </c>
      <c r="E4459" t="s">
        <v>155</v>
      </c>
      <c r="F4459" s="5">
        <v>75.69</v>
      </c>
      <c r="G4459" s="5" t="str" cm="1">
        <f t="array" ref="G4459">_xlfn.IFS(F4459&gt;=86,"Hot Week (More Than 85°F)",F4459&lt;50,"Cold Week (Less Than 50°F)",TRUE,"Normal Week")</f>
        <v>Normal Week</v>
      </c>
      <c r="H4459" s="2">
        <v>2.6909999999999998</v>
      </c>
      <c r="I4459" s="2" t="str" cm="1">
        <f t="array" ref="I4459">_xlfn.IFS(H4459&gt;3.5,"Above Average",H4459&lt;3,"Below Average",TRUE,"Average")</f>
        <v>Below Average</v>
      </c>
      <c r="J4459" s="1">
        <v>189.774698</v>
      </c>
      <c r="K4459" s="1" t="str" cm="1">
        <f t="array" ref="K4459">_xlfn.IFS(J4459&gt;200,"Above Average",J4459&lt;155,"Below Average",TRUE,"Average")</f>
        <v>Average</v>
      </c>
      <c r="L4459" s="7">
        <v>9.0169999999999995</v>
      </c>
      <c r="M4459" s="7" t="str" cm="1">
        <f t="array" ref="M4459">_xlfn.IFS(L4459&gt;9,"Above Average",L4459&lt;8,"Below Average",TRUE,"Average")</f>
        <v>Above Average</v>
      </c>
    </row>
    <row r="4460" spans="1:13" x14ac:dyDescent="0.3">
      <c r="A4460">
        <v>32</v>
      </c>
      <c r="B4460" s="21">
        <v>40389</v>
      </c>
      <c r="C4460" s="21" t="str">
        <f t="shared" si="69"/>
        <v>Jul</v>
      </c>
      <c r="D4460" s="6">
        <v>1065350.56</v>
      </c>
      <c r="E4460" t="s">
        <v>155</v>
      </c>
      <c r="F4460" s="5">
        <v>75.62</v>
      </c>
      <c r="G4460" s="5" t="str" cm="1">
        <f t="array" ref="G4460">_xlfn.IFS(F4460&gt;=86,"Hot Week (More Than 85°F)",F4460&lt;50,"Cold Week (Less Than 50°F)",TRUE,"Normal Week")</f>
        <v>Normal Week</v>
      </c>
      <c r="H4460" s="2">
        <v>2.69</v>
      </c>
      <c r="I4460" s="2" t="str" cm="1">
        <f t="array" ref="I4460">_xlfn.IFS(H4460&gt;3.5,"Above Average",H4460&lt;3,"Below Average",TRUE,"Average")</f>
        <v>Below Average</v>
      </c>
      <c r="J4460" s="1">
        <v>189.9368504</v>
      </c>
      <c r="K4460" s="1" t="str" cm="1">
        <f t="array" ref="K4460">_xlfn.IFS(J4460&gt;200,"Above Average",J4460&lt;155,"Below Average",TRUE,"Average")</f>
        <v>Average</v>
      </c>
      <c r="L4460" s="7">
        <v>9.0169999999999995</v>
      </c>
      <c r="M4460" s="7" t="str" cm="1">
        <f t="array" ref="M4460">_xlfn.IFS(L4460&gt;9,"Above Average",L4460&lt;8,"Below Average",TRUE,"Average")</f>
        <v>Above Average</v>
      </c>
    </row>
    <row r="4461" spans="1:13" x14ac:dyDescent="0.3">
      <c r="A4461">
        <v>32</v>
      </c>
      <c r="B4461" s="21">
        <v>40396</v>
      </c>
      <c r="C4461" s="21" t="str">
        <f t="shared" si="69"/>
        <v>Aug</v>
      </c>
      <c r="D4461" s="6">
        <v>1144552.0900000001</v>
      </c>
      <c r="E4461" t="s">
        <v>155</v>
      </c>
      <c r="F4461" s="5">
        <v>72.95</v>
      </c>
      <c r="G4461" s="5" t="str" cm="1">
        <f t="array" ref="G4461">_xlfn.IFS(F4461&gt;=86,"Hot Week (More Than 85°F)",F4461&lt;50,"Cold Week (Less Than 50°F)",TRUE,"Normal Week")</f>
        <v>Normal Week</v>
      </c>
      <c r="H4461" s="2">
        <v>2.69</v>
      </c>
      <c r="I4461" s="2" t="str" cm="1">
        <f t="array" ref="I4461">_xlfn.IFS(H4461&gt;3.5,"Above Average",H4461&lt;3,"Below Average",TRUE,"Average")</f>
        <v>Below Average</v>
      </c>
      <c r="J4461" s="1">
        <v>190.09900279999999</v>
      </c>
      <c r="K4461" s="1" t="str" cm="1">
        <f t="array" ref="K4461">_xlfn.IFS(J4461&gt;200,"Above Average",J4461&lt;155,"Below Average",TRUE,"Average")</f>
        <v>Average</v>
      </c>
      <c r="L4461" s="7">
        <v>9.0169999999999995</v>
      </c>
      <c r="M4461" s="7" t="str" cm="1">
        <f t="array" ref="M4461">_xlfn.IFS(L4461&gt;9,"Above Average",L4461&lt;8,"Below Average",TRUE,"Average")</f>
        <v>Above Average</v>
      </c>
    </row>
    <row r="4462" spans="1:13" x14ac:dyDescent="0.3">
      <c r="A4462">
        <v>32</v>
      </c>
      <c r="B4462" s="21">
        <v>40403</v>
      </c>
      <c r="C4462" s="21" t="str">
        <f t="shared" si="69"/>
        <v>Aug</v>
      </c>
      <c r="D4462" s="6">
        <v>1157975.68</v>
      </c>
      <c r="E4462" t="s">
        <v>155</v>
      </c>
      <c r="F4462" s="5">
        <v>74.97</v>
      </c>
      <c r="G4462" s="5" t="str" cm="1">
        <f t="array" ref="G4462">_xlfn.IFS(F4462&gt;=86,"Hot Week (More Than 85°F)",F4462&lt;50,"Cold Week (Less Than 50°F)",TRUE,"Normal Week")</f>
        <v>Normal Week</v>
      </c>
      <c r="H4462" s="2">
        <v>2.7229999999999999</v>
      </c>
      <c r="I4462" s="2" t="str" cm="1">
        <f t="array" ref="I4462">_xlfn.IFS(H4462&gt;3.5,"Above Average",H4462&lt;3,"Below Average",TRUE,"Average")</f>
        <v>Below Average</v>
      </c>
      <c r="J4462" s="1">
        <v>190.26115519999999</v>
      </c>
      <c r="K4462" s="1" t="str" cm="1">
        <f t="array" ref="K4462">_xlfn.IFS(J4462&gt;200,"Above Average",J4462&lt;155,"Below Average",TRUE,"Average")</f>
        <v>Average</v>
      </c>
      <c r="L4462" s="7">
        <v>9.0169999999999995</v>
      </c>
      <c r="M4462" s="7" t="str" cm="1">
        <f t="array" ref="M4462">_xlfn.IFS(L4462&gt;9,"Above Average",L4462&lt;8,"Below Average",TRUE,"Average")</f>
        <v>Above Average</v>
      </c>
    </row>
    <row r="4463" spans="1:13" x14ac:dyDescent="0.3">
      <c r="A4463">
        <v>32</v>
      </c>
      <c r="B4463" s="21">
        <v>40410</v>
      </c>
      <c r="C4463" s="21" t="str">
        <f t="shared" si="69"/>
        <v>Aug</v>
      </c>
      <c r="D4463" s="6">
        <v>1189887.8600000001</v>
      </c>
      <c r="E4463" t="s">
        <v>155</v>
      </c>
      <c r="F4463" s="5">
        <v>71.459999999999994</v>
      </c>
      <c r="G4463" s="5" t="str" cm="1">
        <f t="array" ref="G4463">_xlfn.IFS(F4463&gt;=86,"Hot Week (More Than 85°F)",F4463&lt;50,"Cold Week (Less Than 50°F)",TRUE,"Normal Week")</f>
        <v>Normal Week</v>
      </c>
      <c r="H4463" s="2">
        <v>2.7320000000000002</v>
      </c>
      <c r="I4463" s="2" t="str" cm="1">
        <f t="array" ref="I4463">_xlfn.IFS(H4463&gt;3.5,"Above Average",H4463&lt;3,"Below Average",TRUE,"Average")</f>
        <v>Below Average</v>
      </c>
      <c r="J4463" s="1">
        <v>190.29482369999999</v>
      </c>
      <c r="K4463" s="1" t="str" cm="1">
        <f t="array" ref="K4463">_xlfn.IFS(J4463&gt;200,"Above Average",J4463&lt;155,"Below Average",TRUE,"Average")</f>
        <v>Average</v>
      </c>
      <c r="L4463" s="7">
        <v>9.0169999999999995</v>
      </c>
      <c r="M4463" s="7" t="str" cm="1">
        <f t="array" ref="M4463">_xlfn.IFS(L4463&gt;9,"Above Average",L4463&lt;8,"Below Average",TRUE,"Average")</f>
        <v>Above Average</v>
      </c>
    </row>
    <row r="4464" spans="1:13" x14ac:dyDescent="0.3">
      <c r="A4464">
        <v>32</v>
      </c>
      <c r="B4464" s="21">
        <v>40417</v>
      </c>
      <c r="C4464" s="21" t="str">
        <f t="shared" si="69"/>
        <v>Aug</v>
      </c>
      <c r="D4464" s="6">
        <v>1140501.03</v>
      </c>
      <c r="E4464" t="s">
        <v>155</v>
      </c>
      <c r="F4464" s="5">
        <v>74.95</v>
      </c>
      <c r="G4464" s="5" t="str" cm="1">
        <f t="array" ref="G4464">_xlfn.IFS(F4464&gt;=86,"Hot Week (More Than 85°F)",F4464&lt;50,"Cold Week (Less Than 50°F)",TRUE,"Normal Week")</f>
        <v>Normal Week</v>
      </c>
      <c r="H4464" s="2">
        <v>2.7309999999999999</v>
      </c>
      <c r="I4464" s="2" t="str" cm="1">
        <f t="array" ref="I4464">_xlfn.IFS(H4464&gt;3.5,"Above Average",H4464&lt;3,"Below Average",TRUE,"Average")</f>
        <v>Below Average</v>
      </c>
      <c r="J4464" s="1">
        <v>190.3284922</v>
      </c>
      <c r="K4464" s="1" t="str" cm="1">
        <f t="array" ref="K4464">_xlfn.IFS(J4464&gt;200,"Above Average",J4464&lt;155,"Below Average",TRUE,"Average")</f>
        <v>Average</v>
      </c>
      <c r="L4464" s="7">
        <v>9.0169999999999995</v>
      </c>
      <c r="M4464" s="7" t="str" cm="1">
        <f t="array" ref="M4464">_xlfn.IFS(L4464&gt;9,"Above Average",L4464&lt;8,"Below Average",TRUE,"Average")</f>
        <v>Above Average</v>
      </c>
    </row>
    <row r="4465" spans="1:13" x14ac:dyDescent="0.3">
      <c r="A4465">
        <v>32</v>
      </c>
      <c r="B4465" s="21">
        <v>40424</v>
      </c>
      <c r="C4465" s="21" t="str">
        <f t="shared" si="69"/>
        <v>Sep</v>
      </c>
      <c r="D4465" s="6">
        <v>1095932.51</v>
      </c>
      <c r="E4465" t="s">
        <v>155</v>
      </c>
      <c r="F4465" s="5">
        <v>70.2</v>
      </c>
      <c r="G4465" s="5" t="str" cm="1">
        <f t="array" ref="G4465">_xlfn.IFS(F4465&gt;=86,"Hot Week (More Than 85°F)",F4465&lt;50,"Cold Week (Less Than 50°F)",TRUE,"Normal Week")</f>
        <v>Normal Week</v>
      </c>
      <c r="H4465" s="2">
        <v>2.7730000000000001</v>
      </c>
      <c r="I4465" s="2" t="str" cm="1">
        <f t="array" ref="I4465">_xlfn.IFS(H4465&gt;3.5,"Above Average",H4465&lt;3,"Below Average",TRUE,"Average")</f>
        <v>Below Average</v>
      </c>
      <c r="J4465" s="1">
        <v>190.3621607</v>
      </c>
      <c r="K4465" s="1" t="str" cm="1">
        <f t="array" ref="K4465">_xlfn.IFS(J4465&gt;200,"Above Average",J4465&lt;155,"Below Average",TRUE,"Average")</f>
        <v>Average</v>
      </c>
      <c r="L4465" s="7">
        <v>9.0169999999999995</v>
      </c>
      <c r="M4465" s="7" t="str" cm="1">
        <f t="array" ref="M4465">_xlfn.IFS(L4465&gt;9,"Above Average",L4465&lt;8,"Below Average",TRUE,"Average")</f>
        <v>Above Average</v>
      </c>
    </row>
    <row r="4466" spans="1:13" x14ac:dyDescent="0.3">
      <c r="A4466">
        <v>32</v>
      </c>
      <c r="B4466" s="21">
        <v>40431</v>
      </c>
      <c r="C4466" s="21" t="str">
        <f t="shared" si="69"/>
        <v>Sep</v>
      </c>
      <c r="D4466" s="6">
        <v>1028635.39</v>
      </c>
      <c r="E4466" t="s">
        <v>156</v>
      </c>
      <c r="F4466" s="5">
        <v>68.44</v>
      </c>
      <c r="G4466" s="5" t="str" cm="1">
        <f t="array" ref="G4466">_xlfn.IFS(F4466&gt;=86,"Hot Week (More Than 85°F)",F4466&lt;50,"Cold Week (Less Than 50°F)",TRUE,"Normal Week")</f>
        <v>Normal Week</v>
      </c>
      <c r="H4466" s="2">
        <v>2.78</v>
      </c>
      <c r="I4466" s="2" t="str" cm="1">
        <f t="array" ref="I4466">_xlfn.IFS(H4466&gt;3.5,"Above Average",H4466&lt;3,"Below Average",TRUE,"Average")</f>
        <v>Below Average</v>
      </c>
      <c r="J4466" s="1">
        <v>190.3958293</v>
      </c>
      <c r="K4466" s="1" t="str" cm="1">
        <f t="array" ref="K4466">_xlfn.IFS(J4466&gt;200,"Above Average",J4466&lt;155,"Below Average",TRUE,"Average")</f>
        <v>Average</v>
      </c>
      <c r="L4466" s="7">
        <v>9.0169999999999995</v>
      </c>
      <c r="M4466" s="7" t="str" cm="1">
        <f t="array" ref="M4466">_xlfn.IFS(L4466&gt;9,"Above Average",L4466&lt;8,"Below Average",TRUE,"Average")</f>
        <v>Above Average</v>
      </c>
    </row>
    <row r="4467" spans="1:13" x14ac:dyDescent="0.3">
      <c r="A4467">
        <v>32</v>
      </c>
      <c r="B4467" s="21">
        <v>40438</v>
      </c>
      <c r="C4467" s="21" t="str">
        <f t="shared" si="69"/>
        <v>Sep</v>
      </c>
      <c r="D4467" s="6">
        <v>1043962.36</v>
      </c>
      <c r="E4467" t="s">
        <v>155</v>
      </c>
      <c r="F4467" s="5">
        <v>67.17</v>
      </c>
      <c r="G4467" s="5" t="str" cm="1">
        <f t="array" ref="G4467">_xlfn.IFS(F4467&gt;=86,"Hot Week (More Than 85°F)",F4467&lt;50,"Cold Week (Less Than 50°F)",TRUE,"Normal Week")</f>
        <v>Normal Week</v>
      </c>
      <c r="H4467" s="2">
        <v>2.8</v>
      </c>
      <c r="I4467" s="2" t="str" cm="1">
        <f t="array" ref="I4467">_xlfn.IFS(H4467&gt;3.5,"Above Average",H4467&lt;3,"Below Average",TRUE,"Average")</f>
        <v>Below Average</v>
      </c>
      <c r="J4467" s="1">
        <v>190.46882869999999</v>
      </c>
      <c r="K4467" s="1" t="str" cm="1">
        <f t="array" ref="K4467">_xlfn.IFS(J4467&gt;200,"Above Average",J4467&lt;155,"Below Average",TRUE,"Average")</f>
        <v>Average</v>
      </c>
      <c r="L4467" s="7">
        <v>9.0169999999999995</v>
      </c>
      <c r="M4467" s="7" t="str" cm="1">
        <f t="array" ref="M4467">_xlfn.IFS(L4467&gt;9,"Above Average",L4467&lt;8,"Below Average",TRUE,"Average")</f>
        <v>Above Average</v>
      </c>
    </row>
    <row r="4468" spans="1:13" x14ac:dyDescent="0.3">
      <c r="A4468">
        <v>32</v>
      </c>
      <c r="B4468" s="21">
        <v>40445</v>
      </c>
      <c r="C4468" s="21" t="str">
        <f t="shared" si="69"/>
        <v>Sep</v>
      </c>
      <c r="D4468" s="6">
        <v>1067432.1000000001</v>
      </c>
      <c r="E4468" t="s">
        <v>155</v>
      </c>
      <c r="F4468" s="5">
        <v>64.19</v>
      </c>
      <c r="G4468" s="5" t="str" cm="1">
        <f t="array" ref="G4468">_xlfn.IFS(F4468&gt;=86,"Hot Week (More Than 85°F)",F4468&lt;50,"Cold Week (Less Than 50°F)",TRUE,"Normal Week")</f>
        <v>Normal Week</v>
      </c>
      <c r="H4468" s="2">
        <v>2.7930000000000001</v>
      </c>
      <c r="I4468" s="2" t="str" cm="1">
        <f t="array" ref="I4468">_xlfn.IFS(H4468&gt;3.5,"Above Average",H4468&lt;3,"Below Average",TRUE,"Average")</f>
        <v>Below Average</v>
      </c>
      <c r="J4468" s="1">
        <v>190.5713264</v>
      </c>
      <c r="K4468" s="1" t="str" cm="1">
        <f t="array" ref="K4468">_xlfn.IFS(J4468&gt;200,"Above Average",J4468&lt;155,"Below Average",TRUE,"Average")</f>
        <v>Average</v>
      </c>
      <c r="L4468" s="7">
        <v>9.0169999999999995</v>
      </c>
      <c r="M4468" s="7" t="str" cm="1">
        <f t="array" ref="M4468">_xlfn.IFS(L4468&gt;9,"Above Average",L4468&lt;8,"Below Average",TRUE,"Average")</f>
        <v>Above Average</v>
      </c>
    </row>
    <row r="4469" spans="1:13" x14ac:dyDescent="0.3">
      <c r="A4469">
        <v>32</v>
      </c>
      <c r="B4469" s="21">
        <v>40452</v>
      </c>
      <c r="C4469" s="21" t="str">
        <f t="shared" si="69"/>
        <v>Oct</v>
      </c>
      <c r="D4469" s="6">
        <v>1061089.56</v>
      </c>
      <c r="E4469" t="s">
        <v>155</v>
      </c>
      <c r="F4469" s="5">
        <v>66.14</v>
      </c>
      <c r="G4469" s="5" t="str" cm="1">
        <f t="array" ref="G4469">_xlfn.IFS(F4469&gt;=86,"Hot Week (More Than 85°F)",F4469&lt;50,"Cold Week (Less Than 50°F)",TRUE,"Normal Week")</f>
        <v>Normal Week</v>
      </c>
      <c r="H4469" s="2">
        <v>2.7589999999999999</v>
      </c>
      <c r="I4469" s="2" t="str" cm="1">
        <f t="array" ref="I4469">_xlfn.IFS(H4469&gt;3.5,"Above Average",H4469&lt;3,"Below Average",TRUE,"Average")</f>
        <v>Below Average</v>
      </c>
      <c r="J4469" s="1">
        <v>190.67382409999999</v>
      </c>
      <c r="K4469" s="1" t="str" cm="1">
        <f t="array" ref="K4469">_xlfn.IFS(J4469&gt;200,"Above Average",J4469&lt;155,"Below Average",TRUE,"Average")</f>
        <v>Average</v>
      </c>
      <c r="L4469" s="7">
        <v>9.1370000000000005</v>
      </c>
      <c r="M4469" s="7" t="str" cm="1">
        <f t="array" ref="M4469">_xlfn.IFS(L4469&gt;9,"Above Average",L4469&lt;8,"Below Average",TRUE,"Average")</f>
        <v>Above Average</v>
      </c>
    </row>
    <row r="4470" spans="1:13" x14ac:dyDescent="0.3">
      <c r="A4470">
        <v>32</v>
      </c>
      <c r="B4470" s="21">
        <v>40459</v>
      </c>
      <c r="C4470" s="21" t="str">
        <f t="shared" si="69"/>
        <v>Oct</v>
      </c>
      <c r="D4470" s="6">
        <v>1085483.44</v>
      </c>
      <c r="E4470" t="s">
        <v>155</v>
      </c>
      <c r="F4470" s="5">
        <v>61.81</v>
      </c>
      <c r="G4470" s="5" t="str" cm="1">
        <f t="array" ref="G4470">_xlfn.IFS(F4470&gt;=86,"Hot Week (More Than 85°F)",F4470&lt;50,"Cold Week (Less Than 50°F)",TRUE,"Normal Week")</f>
        <v>Normal Week</v>
      </c>
      <c r="H4470" s="2">
        <v>2.7450000000000001</v>
      </c>
      <c r="I4470" s="2" t="str" cm="1">
        <f t="array" ref="I4470">_xlfn.IFS(H4470&gt;3.5,"Above Average",H4470&lt;3,"Below Average",TRUE,"Average")</f>
        <v>Below Average</v>
      </c>
      <c r="J4470" s="1">
        <v>190.77632180000001</v>
      </c>
      <c r="K4470" s="1" t="str" cm="1">
        <f t="array" ref="K4470">_xlfn.IFS(J4470&gt;200,"Above Average",J4470&lt;155,"Below Average",TRUE,"Average")</f>
        <v>Average</v>
      </c>
      <c r="L4470" s="7">
        <v>9.1370000000000005</v>
      </c>
      <c r="M4470" s="7" t="str" cm="1">
        <f t="array" ref="M4470">_xlfn.IFS(L4470&gt;9,"Above Average",L4470&lt;8,"Below Average",TRUE,"Average")</f>
        <v>Above Average</v>
      </c>
    </row>
    <row r="4471" spans="1:13" x14ac:dyDescent="0.3">
      <c r="A4471">
        <v>32</v>
      </c>
      <c r="B4471" s="21">
        <v>40466</v>
      </c>
      <c r="C4471" s="21" t="str">
        <f t="shared" si="69"/>
        <v>Oct</v>
      </c>
      <c r="D4471" s="6">
        <v>1096692.8799999999</v>
      </c>
      <c r="E4471" t="s">
        <v>155</v>
      </c>
      <c r="F4471" s="5">
        <v>52.96</v>
      </c>
      <c r="G4471" s="5" t="str" cm="1">
        <f t="array" ref="G4471">_xlfn.IFS(F4471&gt;=86,"Hot Week (More Than 85°F)",F4471&lt;50,"Cold Week (Less Than 50°F)",TRUE,"Normal Week")</f>
        <v>Normal Week</v>
      </c>
      <c r="H4471" s="2">
        <v>2.762</v>
      </c>
      <c r="I4471" s="2" t="str" cm="1">
        <f t="array" ref="I4471">_xlfn.IFS(H4471&gt;3.5,"Above Average",H4471&lt;3,"Below Average",TRUE,"Average")</f>
        <v>Below Average</v>
      </c>
      <c r="J4471" s="1">
        <v>190.8623087</v>
      </c>
      <c r="K4471" s="1" t="str" cm="1">
        <f t="array" ref="K4471">_xlfn.IFS(J4471&gt;200,"Above Average",J4471&lt;155,"Below Average",TRUE,"Average")</f>
        <v>Average</v>
      </c>
      <c r="L4471" s="7">
        <v>9.1370000000000005</v>
      </c>
      <c r="M4471" s="7" t="str" cm="1">
        <f t="array" ref="M4471">_xlfn.IFS(L4471&gt;9,"Above Average",L4471&lt;8,"Below Average",TRUE,"Average")</f>
        <v>Above Average</v>
      </c>
    </row>
    <row r="4472" spans="1:13" x14ac:dyDescent="0.3">
      <c r="A4472">
        <v>32</v>
      </c>
      <c r="B4472" s="21">
        <v>40473</v>
      </c>
      <c r="C4472" s="21" t="str">
        <f t="shared" si="69"/>
        <v>Oct</v>
      </c>
      <c r="D4472" s="6">
        <v>1102185</v>
      </c>
      <c r="E4472" t="s">
        <v>155</v>
      </c>
      <c r="F4472" s="5">
        <v>52.3</v>
      </c>
      <c r="G4472" s="5" t="str" cm="1">
        <f t="array" ref="G4472">_xlfn.IFS(F4472&gt;=86,"Hot Week (More Than 85°F)",F4472&lt;50,"Cold Week (Less Than 50°F)",TRUE,"Normal Week")</f>
        <v>Normal Week</v>
      </c>
      <c r="H4472" s="2">
        <v>2.762</v>
      </c>
      <c r="I4472" s="2" t="str" cm="1">
        <f t="array" ref="I4472">_xlfn.IFS(H4472&gt;3.5,"Above Average",H4472&lt;3,"Below Average",TRUE,"Average")</f>
        <v>Below Average</v>
      </c>
      <c r="J4472" s="1">
        <v>190.9070184</v>
      </c>
      <c r="K4472" s="1" t="str" cm="1">
        <f t="array" ref="K4472">_xlfn.IFS(J4472&gt;200,"Above Average",J4472&lt;155,"Below Average",TRUE,"Average")</f>
        <v>Average</v>
      </c>
      <c r="L4472" s="7">
        <v>9.1370000000000005</v>
      </c>
      <c r="M4472" s="7" t="str" cm="1">
        <f t="array" ref="M4472">_xlfn.IFS(L4472&gt;9,"Above Average",L4472&lt;8,"Below Average",TRUE,"Average")</f>
        <v>Above Average</v>
      </c>
    </row>
    <row r="4473" spans="1:13" x14ac:dyDescent="0.3">
      <c r="A4473">
        <v>32</v>
      </c>
      <c r="B4473" s="21">
        <v>40480</v>
      </c>
      <c r="C4473" s="21" t="str">
        <f t="shared" si="69"/>
        <v>Oct</v>
      </c>
      <c r="D4473" s="6">
        <v>1115138.51</v>
      </c>
      <c r="E4473" t="s">
        <v>155</v>
      </c>
      <c r="F4473" s="5">
        <v>45.45</v>
      </c>
      <c r="G4473" s="5" t="str" cm="1">
        <f t="array" ref="G4473">_xlfn.IFS(F4473&gt;=86,"Hot Week (More Than 85°F)",F4473&lt;50,"Cold Week (Less Than 50°F)",TRUE,"Normal Week")</f>
        <v>Cold Week (Less Than 50°F)</v>
      </c>
      <c r="H4473" s="2">
        <v>2.7480000000000002</v>
      </c>
      <c r="I4473" s="2" t="str" cm="1">
        <f t="array" ref="I4473">_xlfn.IFS(H4473&gt;3.5,"Above Average",H4473&lt;3,"Below Average",TRUE,"Average")</f>
        <v>Below Average</v>
      </c>
      <c r="J4473" s="1">
        <v>190.951728</v>
      </c>
      <c r="K4473" s="1" t="str" cm="1">
        <f t="array" ref="K4473">_xlfn.IFS(J4473&gt;200,"Above Average",J4473&lt;155,"Below Average",TRUE,"Average")</f>
        <v>Average</v>
      </c>
      <c r="L4473" s="7">
        <v>9.1370000000000005</v>
      </c>
      <c r="M4473" s="7" t="str" cm="1">
        <f t="array" ref="M4473">_xlfn.IFS(L4473&gt;9,"Above Average",L4473&lt;8,"Below Average",TRUE,"Average")</f>
        <v>Above Average</v>
      </c>
    </row>
    <row r="4474" spans="1:13" x14ac:dyDescent="0.3">
      <c r="A4474">
        <v>32</v>
      </c>
      <c r="B4474" s="21">
        <v>40487</v>
      </c>
      <c r="C4474" s="21" t="str">
        <f t="shared" si="69"/>
        <v>Nov</v>
      </c>
      <c r="D4474" s="6">
        <v>1063056.21</v>
      </c>
      <c r="E4474" t="s">
        <v>155</v>
      </c>
      <c r="F4474" s="5">
        <v>49.2</v>
      </c>
      <c r="G4474" s="5" t="str" cm="1">
        <f t="array" ref="G4474">_xlfn.IFS(F4474&gt;=86,"Hot Week (More Than 85°F)",F4474&lt;50,"Cold Week (Less Than 50°F)",TRUE,"Normal Week")</f>
        <v>Cold Week (Less Than 50°F)</v>
      </c>
      <c r="H4474" s="2">
        <v>2.7290000000000001</v>
      </c>
      <c r="I4474" s="2" t="str" cm="1">
        <f t="array" ref="I4474">_xlfn.IFS(H4474&gt;3.5,"Above Average",H4474&lt;3,"Below Average",TRUE,"Average")</f>
        <v>Below Average</v>
      </c>
      <c r="J4474" s="1">
        <v>190.9964377</v>
      </c>
      <c r="K4474" s="1" t="str" cm="1">
        <f t="array" ref="K4474">_xlfn.IFS(J4474&gt;200,"Above Average",J4474&lt;155,"Below Average",TRUE,"Average")</f>
        <v>Average</v>
      </c>
      <c r="L4474" s="7">
        <v>9.1370000000000005</v>
      </c>
      <c r="M4474" s="7" t="str" cm="1">
        <f t="array" ref="M4474">_xlfn.IFS(L4474&gt;9,"Above Average",L4474&lt;8,"Below Average",TRUE,"Average")</f>
        <v>Above Average</v>
      </c>
    </row>
    <row r="4475" spans="1:13" x14ac:dyDescent="0.3">
      <c r="A4475">
        <v>32</v>
      </c>
      <c r="B4475" s="21">
        <v>40494</v>
      </c>
      <c r="C4475" s="21" t="str">
        <f t="shared" si="69"/>
        <v>Nov</v>
      </c>
      <c r="D4475" s="6">
        <v>1141019.1100000001</v>
      </c>
      <c r="E4475" t="s">
        <v>155</v>
      </c>
      <c r="F4475" s="5">
        <v>42.3</v>
      </c>
      <c r="G4475" s="5" t="str" cm="1">
        <f t="array" ref="G4475">_xlfn.IFS(F4475&gt;=86,"Hot Week (More Than 85°F)",F4475&lt;50,"Cold Week (Less Than 50°F)",TRUE,"Normal Week")</f>
        <v>Cold Week (Less Than 50°F)</v>
      </c>
      <c r="H4475" s="2">
        <v>2.7370000000000001</v>
      </c>
      <c r="I4475" s="2" t="str" cm="1">
        <f t="array" ref="I4475">_xlfn.IFS(H4475&gt;3.5,"Above Average",H4475&lt;3,"Below Average",TRUE,"Average")</f>
        <v>Below Average</v>
      </c>
      <c r="J4475" s="1">
        <v>191.0411474</v>
      </c>
      <c r="K4475" s="1" t="str" cm="1">
        <f t="array" ref="K4475">_xlfn.IFS(J4475&gt;200,"Above Average",J4475&lt;155,"Below Average",TRUE,"Average")</f>
        <v>Average</v>
      </c>
      <c r="L4475" s="7">
        <v>9.1370000000000005</v>
      </c>
      <c r="M4475" s="7" t="str" cm="1">
        <f t="array" ref="M4475">_xlfn.IFS(L4475&gt;9,"Above Average",L4475&lt;8,"Below Average",TRUE,"Average")</f>
        <v>Above Average</v>
      </c>
    </row>
    <row r="4476" spans="1:13" x14ac:dyDescent="0.3">
      <c r="A4476">
        <v>32</v>
      </c>
      <c r="B4476" s="21">
        <v>40501</v>
      </c>
      <c r="C4476" s="21" t="str">
        <f t="shared" si="69"/>
        <v>Nov</v>
      </c>
      <c r="D4476" s="6">
        <v>1150729.8899999999</v>
      </c>
      <c r="E4476" t="s">
        <v>155</v>
      </c>
      <c r="F4476" s="5">
        <v>36.24</v>
      </c>
      <c r="G4476" s="5" t="str" cm="1">
        <f t="array" ref="G4476">_xlfn.IFS(F4476&gt;=86,"Hot Week (More Than 85°F)",F4476&lt;50,"Cold Week (Less Than 50°F)",TRUE,"Normal Week")</f>
        <v>Cold Week (Less Than 50°F)</v>
      </c>
      <c r="H4476" s="2">
        <v>2.758</v>
      </c>
      <c r="I4476" s="2" t="str" cm="1">
        <f t="array" ref="I4476">_xlfn.IFS(H4476&gt;3.5,"Above Average",H4476&lt;3,"Below Average",TRUE,"Average")</f>
        <v>Below Average</v>
      </c>
      <c r="J4476" s="1">
        <v>191.03121719999999</v>
      </c>
      <c r="K4476" s="1" t="str" cm="1">
        <f t="array" ref="K4476">_xlfn.IFS(J4476&gt;200,"Above Average",J4476&lt;155,"Below Average",TRUE,"Average")</f>
        <v>Average</v>
      </c>
      <c r="L4476" s="7">
        <v>9.1370000000000005</v>
      </c>
      <c r="M4476" s="7" t="str" cm="1">
        <f t="array" ref="M4476">_xlfn.IFS(L4476&gt;9,"Above Average",L4476&lt;8,"Below Average",TRUE,"Average")</f>
        <v>Above Average</v>
      </c>
    </row>
    <row r="4477" spans="1:13" x14ac:dyDescent="0.3">
      <c r="A4477">
        <v>32</v>
      </c>
      <c r="B4477" s="21">
        <v>40508</v>
      </c>
      <c r="C4477" s="21" t="str">
        <f t="shared" si="69"/>
        <v>Nov</v>
      </c>
      <c r="D4477" s="6">
        <v>1634635.86</v>
      </c>
      <c r="E4477" t="s">
        <v>156</v>
      </c>
      <c r="F4477" s="5">
        <v>29.97</v>
      </c>
      <c r="G4477" s="5" t="str" cm="1">
        <f t="array" ref="G4477">_xlfn.IFS(F4477&gt;=86,"Hot Week (More Than 85°F)",F4477&lt;50,"Cold Week (Less Than 50°F)",TRUE,"Normal Week")</f>
        <v>Cold Week (Less Than 50°F)</v>
      </c>
      <c r="H4477" s="2">
        <v>2.742</v>
      </c>
      <c r="I4477" s="2" t="str" cm="1">
        <f t="array" ref="I4477">_xlfn.IFS(H4477&gt;3.5,"Above Average",H4477&lt;3,"Below Average",TRUE,"Average")</f>
        <v>Below Average</v>
      </c>
      <c r="J4477" s="1">
        <v>191.0121805</v>
      </c>
      <c r="K4477" s="1" t="str" cm="1">
        <f t="array" ref="K4477">_xlfn.IFS(J4477&gt;200,"Above Average",J4477&lt;155,"Below Average",TRUE,"Average")</f>
        <v>Average</v>
      </c>
      <c r="L4477" s="7">
        <v>9.1370000000000005</v>
      </c>
      <c r="M4477" s="7" t="str" cm="1">
        <f t="array" ref="M4477">_xlfn.IFS(L4477&gt;9,"Above Average",L4477&lt;8,"Below Average",TRUE,"Average")</f>
        <v>Above Average</v>
      </c>
    </row>
    <row r="4478" spans="1:13" x14ac:dyDescent="0.3">
      <c r="A4478">
        <v>32</v>
      </c>
      <c r="B4478" s="21">
        <v>40515</v>
      </c>
      <c r="C4478" s="21" t="str">
        <f t="shared" si="69"/>
        <v>Dec</v>
      </c>
      <c r="D4478" s="6">
        <v>1200892.56</v>
      </c>
      <c r="E4478" t="s">
        <v>155</v>
      </c>
      <c r="F4478" s="5">
        <v>35.18</v>
      </c>
      <c r="G4478" s="5" t="str" cm="1">
        <f t="array" ref="G4478">_xlfn.IFS(F4478&gt;=86,"Hot Week (More Than 85°F)",F4478&lt;50,"Cold Week (Less Than 50°F)",TRUE,"Normal Week")</f>
        <v>Cold Week (Less Than 50°F)</v>
      </c>
      <c r="H4478" s="2">
        <v>2.7120000000000002</v>
      </c>
      <c r="I4478" s="2" t="str" cm="1">
        <f t="array" ref="I4478">_xlfn.IFS(H4478&gt;3.5,"Above Average",H4478&lt;3,"Below Average",TRUE,"Average")</f>
        <v>Below Average</v>
      </c>
      <c r="J4478" s="1">
        <v>190.99314369999999</v>
      </c>
      <c r="K4478" s="1" t="str" cm="1">
        <f t="array" ref="K4478">_xlfn.IFS(J4478&gt;200,"Above Average",J4478&lt;155,"Below Average",TRUE,"Average")</f>
        <v>Average</v>
      </c>
      <c r="L4478" s="7">
        <v>9.1370000000000005</v>
      </c>
      <c r="M4478" s="7" t="str" cm="1">
        <f t="array" ref="M4478">_xlfn.IFS(L4478&gt;9,"Above Average",L4478&lt;8,"Below Average",TRUE,"Average")</f>
        <v>Above Average</v>
      </c>
    </row>
    <row r="4479" spans="1:13" x14ac:dyDescent="0.3">
      <c r="A4479">
        <v>32</v>
      </c>
      <c r="B4479" s="21">
        <v>40522</v>
      </c>
      <c r="C4479" s="21" t="str">
        <f t="shared" si="69"/>
        <v>Dec</v>
      </c>
      <c r="D4479" s="6">
        <v>1377322.73</v>
      </c>
      <c r="E4479" t="s">
        <v>155</v>
      </c>
      <c r="F4479" s="5">
        <v>36.619999999999997</v>
      </c>
      <c r="G4479" s="5" t="str" cm="1">
        <f t="array" ref="G4479">_xlfn.IFS(F4479&gt;=86,"Hot Week (More Than 85°F)",F4479&lt;50,"Cold Week (Less Than 50°F)",TRUE,"Normal Week")</f>
        <v>Cold Week (Less Than 50°F)</v>
      </c>
      <c r="H4479" s="2">
        <v>2.7280000000000002</v>
      </c>
      <c r="I4479" s="2" t="str" cm="1">
        <f t="array" ref="I4479">_xlfn.IFS(H4479&gt;3.5,"Above Average",H4479&lt;3,"Below Average",TRUE,"Average")</f>
        <v>Below Average</v>
      </c>
      <c r="J4479" s="1">
        <v>190.97410690000001</v>
      </c>
      <c r="K4479" s="1" t="str" cm="1">
        <f t="array" ref="K4479">_xlfn.IFS(J4479&gt;200,"Above Average",J4479&lt;155,"Below Average",TRUE,"Average")</f>
        <v>Average</v>
      </c>
      <c r="L4479" s="7">
        <v>9.1370000000000005</v>
      </c>
      <c r="M4479" s="7" t="str" cm="1">
        <f t="array" ref="M4479">_xlfn.IFS(L4479&gt;9,"Above Average",L4479&lt;8,"Below Average",TRUE,"Average")</f>
        <v>Above Average</v>
      </c>
    </row>
    <row r="4480" spans="1:13" x14ac:dyDescent="0.3">
      <c r="A4480">
        <v>32</v>
      </c>
      <c r="B4480" s="21">
        <v>40529</v>
      </c>
      <c r="C4480" s="21" t="str">
        <f t="shared" si="69"/>
        <v>Dec</v>
      </c>
      <c r="D4480" s="6">
        <v>1557776.1</v>
      </c>
      <c r="E4480" t="s">
        <v>155</v>
      </c>
      <c r="F4480" s="5">
        <v>36.07</v>
      </c>
      <c r="G4480" s="5" t="str" cm="1">
        <f t="array" ref="G4480">_xlfn.IFS(F4480&gt;=86,"Hot Week (More Than 85°F)",F4480&lt;50,"Cold Week (Less Than 50°F)",TRUE,"Normal Week")</f>
        <v>Cold Week (Less Than 50°F)</v>
      </c>
      <c r="H4480" s="2">
        <v>2.778</v>
      </c>
      <c r="I4480" s="2" t="str" cm="1">
        <f t="array" ref="I4480">_xlfn.IFS(H4480&gt;3.5,"Above Average",H4480&lt;3,"Below Average",TRUE,"Average")</f>
        <v>Below Average</v>
      </c>
      <c r="J4480" s="1">
        <v>191.0303376</v>
      </c>
      <c r="K4480" s="1" t="str" cm="1">
        <f t="array" ref="K4480">_xlfn.IFS(J4480&gt;200,"Above Average",J4480&lt;155,"Below Average",TRUE,"Average")</f>
        <v>Average</v>
      </c>
      <c r="L4480" s="7">
        <v>9.1370000000000005</v>
      </c>
      <c r="M4480" s="7" t="str" cm="1">
        <f t="array" ref="M4480">_xlfn.IFS(L4480&gt;9,"Above Average",L4480&lt;8,"Below Average",TRUE,"Average")</f>
        <v>Above Average</v>
      </c>
    </row>
    <row r="4481" spans="1:13" x14ac:dyDescent="0.3">
      <c r="A4481">
        <v>32</v>
      </c>
      <c r="B4481" s="21">
        <v>40536</v>
      </c>
      <c r="C4481" s="21" t="str">
        <f t="shared" si="69"/>
        <v>Dec</v>
      </c>
      <c r="D4481" s="6">
        <v>1949183.14</v>
      </c>
      <c r="E4481" t="s">
        <v>155</v>
      </c>
      <c r="F4481" s="5">
        <v>30.72</v>
      </c>
      <c r="G4481" s="5" t="str" cm="1">
        <f t="array" ref="G4481">_xlfn.IFS(F4481&gt;=86,"Hot Week (More Than 85°F)",F4481&lt;50,"Cold Week (Less Than 50°F)",TRUE,"Normal Week")</f>
        <v>Cold Week (Less Than 50°F)</v>
      </c>
      <c r="H4481" s="2">
        <v>2.7810000000000001</v>
      </c>
      <c r="I4481" s="2" t="str" cm="1">
        <f t="array" ref="I4481">_xlfn.IFS(H4481&gt;3.5,"Above Average",H4481&lt;3,"Below Average",TRUE,"Average")</f>
        <v>Below Average</v>
      </c>
      <c r="J4481" s="1">
        <v>191.14301889999999</v>
      </c>
      <c r="K4481" s="1" t="str" cm="1">
        <f t="array" ref="K4481">_xlfn.IFS(J4481&gt;200,"Above Average",J4481&lt;155,"Below Average",TRUE,"Average")</f>
        <v>Average</v>
      </c>
      <c r="L4481" s="7">
        <v>9.1370000000000005</v>
      </c>
      <c r="M4481" s="7" t="str" cm="1">
        <f t="array" ref="M4481">_xlfn.IFS(L4481&gt;9,"Above Average",L4481&lt;8,"Below Average",TRUE,"Average")</f>
        <v>Above Average</v>
      </c>
    </row>
    <row r="4482" spans="1:13" x14ac:dyDescent="0.3">
      <c r="A4482">
        <v>32</v>
      </c>
      <c r="B4482" s="21">
        <v>40543</v>
      </c>
      <c r="C4482" s="21" t="str">
        <f t="shared" ref="C4482:C4545" si="70">TEXT(B4482, "mmm")</f>
        <v>Dec</v>
      </c>
      <c r="D4482" s="6">
        <v>955463.84</v>
      </c>
      <c r="E4482" t="s">
        <v>156</v>
      </c>
      <c r="F4482" s="5">
        <v>27.7</v>
      </c>
      <c r="G4482" s="5" t="str" cm="1">
        <f t="array" ref="G4482">_xlfn.IFS(F4482&gt;=86,"Hot Week (More Than 85°F)",F4482&lt;50,"Cold Week (Less Than 50°F)",TRUE,"Normal Week")</f>
        <v>Cold Week (Less Than 50°F)</v>
      </c>
      <c r="H4482" s="2">
        <v>2.8290000000000002</v>
      </c>
      <c r="I4482" s="2" t="str" cm="1">
        <f t="array" ref="I4482">_xlfn.IFS(H4482&gt;3.5,"Above Average",H4482&lt;3,"Below Average",TRUE,"Average")</f>
        <v>Below Average</v>
      </c>
      <c r="J4482" s="1">
        <v>191.25570020000001</v>
      </c>
      <c r="K4482" s="1" t="str" cm="1">
        <f t="array" ref="K4482">_xlfn.IFS(J4482&gt;200,"Above Average",J4482&lt;155,"Below Average",TRUE,"Average")</f>
        <v>Average</v>
      </c>
      <c r="L4482" s="7">
        <v>9.1370000000000005</v>
      </c>
      <c r="M4482" s="7" t="str" cm="1">
        <f t="array" ref="M4482">_xlfn.IFS(L4482&gt;9,"Above Average",L4482&lt;8,"Below Average",TRUE,"Average")</f>
        <v>Above Average</v>
      </c>
    </row>
    <row r="4483" spans="1:13" x14ac:dyDescent="0.3">
      <c r="A4483">
        <v>32</v>
      </c>
      <c r="B4483" s="21">
        <v>40550</v>
      </c>
      <c r="C4483" s="21" t="str">
        <f t="shared" si="70"/>
        <v>Jan</v>
      </c>
      <c r="D4483" s="6">
        <v>1046416.17</v>
      </c>
      <c r="E4483" t="s">
        <v>155</v>
      </c>
      <c r="F4483" s="5">
        <v>23.78</v>
      </c>
      <c r="G4483" s="5" t="str" cm="1">
        <f t="array" ref="G4483">_xlfn.IFS(F4483&gt;=86,"Hot Week (More Than 85°F)",F4483&lt;50,"Cold Week (Less Than 50°F)",TRUE,"Normal Week")</f>
        <v>Cold Week (Less Than 50°F)</v>
      </c>
      <c r="H4483" s="2">
        <v>2.8820000000000001</v>
      </c>
      <c r="I4483" s="2" t="str" cm="1">
        <f t="array" ref="I4483">_xlfn.IFS(H4483&gt;3.5,"Above Average",H4483&lt;3,"Below Average",TRUE,"Average")</f>
        <v>Below Average</v>
      </c>
      <c r="J4483" s="1">
        <v>191.3683815</v>
      </c>
      <c r="K4483" s="1" t="str" cm="1">
        <f t="array" ref="K4483">_xlfn.IFS(J4483&gt;200,"Above Average",J4483&lt;155,"Below Average",TRUE,"Average")</f>
        <v>Average</v>
      </c>
      <c r="L4483" s="7">
        <v>8.8179999999999996</v>
      </c>
      <c r="M4483" s="7" t="str" cm="1">
        <f t="array" ref="M4483">_xlfn.IFS(L4483&gt;9,"Above Average",L4483&lt;8,"Below Average",TRUE,"Average")</f>
        <v>Average</v>
      </c>
    </row>
    <row r="4484" spans="1:13" x14ac:dyDescent="0.3">
      <c r="A4484">
        <v>32</v>
      </c>
      <c r="B4484" s="21">
        <v>40557</v>
      </c>
      <c r="C4484" s="21" t="str">
        <f t="shared" si="70"/>
        <v>Jan</v>
      </c>
      <c r="D4484" s="6">
        <v>1028206.51</v>
      </c>
      <c r="E4484" t="s">
        <v>155</v>
      </c>
      <c r="F4484" s="5">
        <v>21.69</v>
      </c>
      <c r="G4484" s="5" t="str" cm="1">
        <f t="array" ref="G4484">_xlfn.IFS(F4484&gt;=86,"Hot Week (More Than 85°F)",F4484&lt;50,"Cold Week (Less Than 50°F)",TRUE,"Normal Week")</f>
        <v>Cold Week (Less Than 50°F)</v>
      </c>
      <c r="H4484" s="2">
        <v>2.911</v>
      </c>
      <c r="I4484" s="2" t="str" cm="1">
        <f t="array" ref="I4484">_xlfn.IFS(H4484&gt;3.5,"Above Average",H4484&lt;3,"Below Average",TRUE,"Average")</f>
        <v>Below Average</v>
      </c>
      <c r="J4484" s="1">
        <v>191.47849389999999</v>
      </c>
      <c r="K4484" s="1" t="str" cm="1">
        <f t="array" ref="K4484">_xlfn.IFS(J4484&gt;200,"Above Average",J4484&lt;155,"Below Average",TRUE,"Average")</f>
        <v>Average</v>
      </c>
      <c r="L4484" s="7">
        <v>8.8179999999999996</v>
      </c>
      <c r="M4484" s="7" t="str" cm="1">
        <f t="array" ref="M4484">_xlfn.IFS(L4484&gt;9,"Above Average",L4484&lt;8,"Below Average",TRUE,"Average")</f>
        <v>Average</v>
      </c>
    </row>
    <row r="4485" spans="1:13" x14ac:dyDescent="0.3">
      <c r="A4485">
        <v>32</v>
      </c>
      <c r="B4485" s="21">
        <v>40564</v>
      </c>
      <c r="C4485" s="21" t="str">
        <f t="shared" si="70"/>
        <v>Jan</v>
      </c>
      <c r="D4485" s="6">
        <v>1078348.9099999999</v>
      </c>
      <c r="E4485" t="s">
        <v>155</v>
      </c>
      <c r="F4485" s="5">
        <v>34.54</v>
      </c>
      <c r="G4485" s="5" t="str" cm="1">
        <f t="array" ref="G4485">_xlfn.IFS(F4485&gt;=86,"Hot Week (More Than 85°F)",F4485&lt;50,"Cold Week (Less Than 50°F)",TRUE,"Normal Week")</f>
        <v>Cold Week (Less Than 50°F)</v>
      </c>
      <c r="H4485" s="2">
        <v>2.9729999999999999</v>
      </c>
      <c r="I4485" s="2" t="str" cm="1">
        <f t="array" ref="I4485">_xlfn.IFS(H4485&gt;3.5,"Above Average",H4485&lt;3,"Below Average",TRUE,"Average")</f>
        <v>Below Average</v>
      </c>
      <c r="J4485" s="1">
        <v>191.57319240000001</v>
      </c>
      <c r="K4485" s="1" t="str" cm="1">
        <f t="array" ref="K4485">_xlfn.IFS(J4485&gt;200,"Above Average",J4485&lt;155,"Below Average",TRUE,"Average")</f>
        <v>Average</v>
      </c>
      <c r="L4485" s="7">
        <v>8.8179999999999996</v>
      </c>
      <c r="M4485" s="7" t="str" cm="1">
        <f t="array" ref="M4485">_xlfn.IFS(L4485&gt;9,"Above Average",L4485&lt;8,"Below Average",TRUE,"Average")</f>
        <v>Average</v>
      </c>
    </row>
    <row r="4486" spans="1:13" x14ac:dyDescent="0.3">
      <c r="A4486">
        <v>32</v>
      </c>
      <c r="B4486" s="21">
        <v>40571</v>
      </c>
      <c r="C4486" s="21" t="str">
        <f t="shared" si="70"/>
        <v>Jan</v>
      </c>
      <c r="D4486" s="6">
        <v>1006814.85</v>
      </c>
      <c r="E4486" t="s">
        <v>155</v>
      </c>
      <c r="F4486" s="5">
        <v>34.86</v>
      </c>
      <c r="G4486" s="5" t="str" cm="1">
        <f t="array" ref="G4486">_xlfn.IFS(F4486&gt;=86,"Hot Week (More Than 85°F)",F4486&lt;50,"Cold Week (Less Than 50°F)",TRUE,"Normal Week")</f>
        <v>Cold Week (Less Than 50°F)</v>
      </c>
      <c r="H4486" s="2">
        <v>3.008</v>
      </c>
      <c r="I4486" s="2" t="str" cm="1">
        <f t="array" ref="I4486">_xlfn.IFS(H4486&gt;3.5,"Above Average",H4486&lt;3,"Below Average",TRUE,"Average")</f>
        <v>Average</v>
      </c>
      <c r="J4486" s="1">
        <v>191.667891</v>
      </c>
      <c r="K4486" s="1" t="str" cm="1">
        <f t="array" ref="K4486">_xlfn.IFS(J4486&gt;200,"Above Average",J4486&lt;155,"Below Average",TRUE,"Average")</f>
        <v>Average</v>
      </c>
      <c r="L4486" s="7">
        <v>8.8179999999999996</v>
      </c>
      <c r="M4486" s="7" t="str" cm="1">
        <f t="array" ref="M4486">_xlfn.IFS(L4486&gt;9,"Above Average",L4486&lt;8,"Below Average",TRUE,"Average")</f>
        <v>Average</v>
      </c>
    </row>
    <row r="4487" spans="1:13" x14ac:dyDescent="0.3">
      <c r="A4487">
        <v>32</v>
      </c>
      <c r="B4487" s="21">
        <v>40578</v>
      </c>
      <c r="C4487" s="21" t="str">
        <f t="shared" si="70"/>
        <v>Feb</v>
      </c>
      <c r="D4487" s="6">
        <v>1070457.8</v>
      </c>
      <c r="E4487" t="s">
        <v>155</v>
      </c>
      <c r="F4487" s="5">
        <v>15.47</v>
      </c>
      <c r="G4487" s="5" t="str" cm="1">
        <f t="array" ref="G4487">_xlfn.IFS(F4487&gt;=86,"Hot Week (More Than 85°F)",F4487&lt;50,"Cold Week (Less Than 50°F)",TRUE,"Normal Week")</f>
        <v>Cold Week (Less Than 50°F)</v>
      </c>
      <c r="H4487" s="2">
        <v>3.0110000000000001</v>
      </c>
      <c r="I4487" s="2" t="str" cm="1">
        <f t="array" ref="I4487">_xlfn.IFS(H4487&gt;3.5,"Above Average",H4487&lt;3,"Below Average",TRUE,"Average")</f>
        <v>Average</v>
      </c>
      <c r="J4487" s="1">
        <v>191.76258949999999</v>
      </c>
      <c r="K4487" s="1" t="str" cm="1">
        <f t="array" ref="K4487">_xlfn.IFS(J4487&gt;200,"Above Average",J4487&lt;155,"Below Average",TRUE,"Average")</f>
        <v>Average</v>
      </c>
      <c r="L4487" s="7">
        <v>8.8179999999999996</v>
      </c>
      <c r="M4487" s="7" t="str" cm="1">
        <f t="array" ref="M4487">_xlfn.IFS(L4487&gt;9,"Above Average",L4487&lt;8,"Below Average",TRUE,"Average")</f>
        <v>Average</v>
      </c>
    </row>
    <row r="4488" spans="1:13" x14ac:dyDescent="0.3">
      <c r="A4488">
        <v>32</v>
      </c>
      <c r="B4488" s="21">
        <v>40585</v>
      </c>
      <c r="C4488" s="21" t="str">
        <f t="shared" si="70"/>
        <v>Feb</v>
      </c>
      <c r="D4488" s="6">
        <v>1124357.2</v>
      </c>
      <c r="E4488" t="s">
        <v>156</v>
      </c>
      <c r="F4488" s="5">
        <v>18.510000000000002</v>
      </c>
      <c r="G4488" s="5" t="str" cm="1">
        <f t="array" ref="G4488">_xlfn.IFS(F4488&gt;=86,"Hot Week (More Than 85°F)",F4488&lt;50,"Cold Week (Less Than 50°F)",TRUE,"Normal Week")</f>
        <v>Cold Week (Less Than 50°F)</v>
      </c>
      <c r="H4488" s="2">
        <v>3.0369999999999999</v>
      </c>
      <c r="I4488" s="2" t="str" cm="1">
        <f t="array" ref="I4488">_xlfn.IFS(H4488&gt;3.5,"Above Average",H4488&lt;3,"Below Average",TRUE,"Average")</f>
        <v>Average</v>
      </c>
      <c r="J4488" s="1">
        <v>191.85728810000001</v>
      </c>
      <c r="K4488" s="1" t="str" cm="1">
        <f t="array" ref="K4488">_xlfn.IFS(J4488&gt;200,"Above Average",J4488&lt;155,"Below Average",TRUE,"Average")</f>
        <v>Average</v>
      </c>
      <c r="L4488" s="7">
        <v>8.8179999999999996</v>
      </c>
      <c r="M4488" s="7" t="str" cm="1">
        <f t="array" ref="M4488">_xlfn.IFS(L4488&gt;9,"Above Average",L4488&lt;8,"Below Average",TRUE,"Average")</f>
        <v>Average</v>
      </c>
    </row>
    <row r="4489" spans="1:13" x14ac:dyDescent="0.3">
      <c r="A4489">
        <v>32</v>
      </c>
      <c r="B4489" s="21">
        <v>40592</v>
      </c>
      <c r="C4489" s="21" t="str">
        <f t="shared" si="70"/>
        <v>Feb</v>
      </c>
      <c r="D4489" s="6">
        <v>1183528.58</v>
      </c>
      <c r="E4489" t="s">
        <v>155</v>
      </c>
      <c r="F4489" s="5">
        <v>42.09</v>
      </c>
      <c r="G4489" s="5" t="str" cm="1">
        <f t="array" ref="G4489">_xlfn.IFS(F4489&gt;=86,"Hot Week (More Than 85°F)",F4489&lt;50,"Cold Week (Less Than 50°F)",TRUE,"Normal Week")</f>
        <v>Cold Week (Less Than 50°F)</v>
      </c>
      <c r="H4489" s="2">
        <v>3.0510000000000002</v>
      </c>
      <c r="I4489" s="2" t="str" cm="1">
        <f t="array" ref="I4489">_xlfn.IFS(H4489&gt;3.5,"Above Average",H4489&lt;3,"Below Average",TRUE,"Average")</f>
        <v>Average</v>
      </c>
      <c r="J4489" s="1">
        <v>191.9178331</v>
      </c>
      <c r="K4489" s="1" t="str" cm="1">
        <f t="array" ref="K4489">_xlfn.IFS(J4489&gt;200,"Above Average",J4489&lt;155,"Below Average",TRUE,"Average")</f>
        <v>Average</v>
      </c>
      <c r="L4489" s="7">
        <v>8.8179999999999996</v>
      </c>
      <c r="M4489" s="7" t="str" cm="1">
        <f t="array" ref="M4489">_xlfn.IFS(L4489&gt;9,"Above Average",L4489&lt;8,"Below Average",TRUE,"Average")</f>
        <v>Average</v>
      </c>
    </row>
    <row r="4490" spans="1:13" x14ac:dyDescent="0.3">
      <c r="A4490">
        <v>32</v>
      </c>
      <c r="B4490" s="21">
        <v>40599</v>
      </c>
      <c r="C4490" s="21" t="str">
        <f t="shared" si="70"/>
        <v>Feb</v>
      </c>
      <c r="D4490" s="6">
        <v>1054754.67</v>
      </c>
      <c r="E4490" t="s">
        <v>155</v>
      </c>
      <c r="F4490" s="5">
        <v>33</v>
      </c>
      <c r="G4490" s="5" t="str" cm="1">
        <f t="array" ref="G4490">_xlfn.IFS(F4490&gt;=86,"Hot Week (More Than 85°F)",F4490&lt;50,"Cold Week (Less Than 50°F)",TRUE,"Normal Week")</f>
        <v>Cold Week (Less Than 50°F)</v>
      </c>
      <c r="H4490" s="2">
        <v>3.101</v>
      </c>
      <c r="I4490" s="2" t="str" cm="1">
        <f t="array" ref="I4490">_xlfn.IFS(H4490&gt;3.5,"Above Average",H4490&lt;3,"Below Average",TRUE,"Average")</f>
        <v>Average</v>
      </c>
      <c r="J4490" s="1">
        <v>191.9647167</v>
      </c>
      <c r="K4490" s="1" t="str" cm="1">
        <f t="array" ref="K4490">_xlfn.IFS(J4490&gt;200,"Above Average",J4490&lt;155,"Below Average",TRUE,"Average")</f>
        <v>Average</v>
      </c>
      <c r="L4490" s="7">
        <v>8.8179999999999996</v>
      </c>
      <c r="M4490" s="7" t="str" cm="1">
        <f t="array" ref="M4490">_xlfn.IFS(L4490&gt;9,"Above Average",L4490&lt;8,"Below Average",TRUE,"Average")</f>
        <v>Average</v>
      </c>
    </row>
    <row r="4491" spans="1:13" x14ac:dyDescent="0.3">
      <c r="A4491">
        <v>32</v>
      </c>
      <c r="B4491" s="21">
        <v>40606</v>
      </c>
      <c r="C4491" s="21" t="str">
        <f t="shared" si="70"/>
        <v>Mar</v>
      </c>
      <c r="D4491" s="6">
        <v>1106847.6200000001</v>
      </c>
      <c r="E4491" t="s">
        <v>155</v>
      </c>
      <c r="F4491" s="5">
        <v>39.17</v>
      </c>
      <c r="G4491" s="5" t="str" cm="1">
        <f t="array" ref="G4491">_xlfn.IFS(F4491&gt;=86,"Hot Week (More Than 85°F)",F4491&lt;50,"Cold Week (Less Than 50°F)",TRUE,"Normal Week")</f>
        <v>Cold Week (Less Than 50°F)</v>
      </c>
      <c r="H4491" s="2">
        <v>3.2320000000000002</v>
      </c>
      <c r="I4491" s="2" t="str" cm="1">
        <f t="array" ref="I4491">_xlfn.IFS(H4491&gt;3.5,"Above Average",H4491&lt;3,"Below Average",TRUE,"Average")</f>
        <v>Average</v>
      </c>
      <c r="J4491" s="1">
        <v>192.01160039999999</v>
      </c>
      <c r="K4491" s="1" t="str" cm="1">
        <f t="array" ref="K4491">_xlfn.IFS(J4491&gt;200,"Above Average",J4491&lt;155,"Below Average",TRUE,"Average")</f>
        <v>Average</v>
      </c>
      <c r="L4491" s="7">
        <v>8.8179999999999996</v>
      </c>
      <c r="M4491" s="7" t="str" cm="1">
        <f t="array" ref="M4491">_xlfn.IFS(L4491&gt;9,"Above Average",L4491&lt;8,"Below Average",TRUE,"Average")</f>
        <v>Average</v>
      </c>
    </row>
    <row r="4492" spans="1:13" x14ac:dyDescent="0.3">
      <c r="A4492">
        <v>32</v>
      </c>
      <c r="B4492" s="21">
        <v>40613</v>
      </c>
      <c r="C4492" s="21" t="str">
        <f t="shared" si="70"/>
        <v>Mar</v>
      </c>
      <c r="D4492" s="6">
        <v>1101458.21</v>
      </c>
      <c r="E4492" t="s">
        <v>155</v>
      </c>
      <c r="F4492" s="5">
        <v>36.51</v>
      </c>
      <c r="G4492" s="5" t="str" cm="1">
        <f t="array" ref="G4492">_xlfn.IFS(F4492&gt;=86,"Hot Week (More Than 85°F)",F4492&lt;50,"Cold Week (Less Than 50°F)",TRUE,"Normal Week")</f>
        <v>Cold Week (Less Than 50°F)</v>
      </c>
      <c r="H4492" s="2">
        <v>3.3719999999999999</v>
      </c>
      <c r="I4492" s="2" t="str" cm="1">
        <f t="array" ref="I4492">_xlfn.IFS(H4492&gt;3.5,"Above Average",H4492&lt;3,"Below Average",TRUE,"Average")</f>
        <v>Average</v>
      </c>
      <c r="J4492" s="1">
        <v>192.05848399999999</v>
      </c>
      <c r="K4492" s="1" t="str" cm="1">
        <f t="array" ref="K4492">_xlfn.IFS(J4492&gt;200,"Above Average",J4492&lt;155,"Below Average",TRUE,"Average")</f>
        <v>Average</v>
      </c>
      <c r="L4492" s="7">
        <v>8.8179999999999996</v>
      </c>
      <c r="M4492" s="7" t="str" cm="1">
        <f t="array" ref="M4492">_xlfn.IFS(L4492&gt;9,"Above Average",L4492&lt;8,"Below Average",TRUE,"Average")</f>
        <v>Average</v>
      </c>
    </row>
    <row r="4493" spans="1:13" x14ac:dyDescent="0.3">
      <c r="A4493">
        <v>32</v>
      </c>
      <c r="B4493" s="21">
        <v>40620</v>
      </c>
      <c r="C4493" s="21" t="str">
        <f t="shared" si="70"/>
        <v>Mar</v>
      </c>
      <c r="D4493" s="6">
        <v>1100765.5</v>
      </c>
      <c r="E4493" t="s">
        <v>155</v>
      </c>
      <c r="F4493" s="5">
        <v>45.25</v>
      </c>
      <c r="G4493" s="5" t="str" cm="1">
        <f t="array" ref="G4493">_xlfn.IFS(F4493&gt;=86,"Hot Week (More Than 85°F)",F4493&lt;50,"Cold Week (Less Than 50°F)",TRUE,"Normal Week")</f>
        <v>Cold Week (Less Than 50°F)</v>
      </c>
      <c r="H4493" s="2">
        <v>3.4060000000000001</v>
      </c>
      <c r="I4493" s="2" t="str" cm="1">
        <f t="array" ref="I4493">_xlfn.IFS(H4493&gt;3.5,"Above Average",H4493&lt;3,"Below Average",TRUE,"Average")</f>
        <v>Average</v>
      </c>
      <c r="J4493" s="1">
        <v>192.12379809999999</v>
      </c>
      <c r="K4493" s="1" t="str" cm="1">
        <f t="array" ref="K4493">_xlfn.IFS(J4493&gt;200,"Above Average",J4493&lt;155,"Below Average",TRUE,"Average")</f>
        <v>Average</v>
      </c>
      <c r="L4493" s="7">
        <v>8.8179999999999996</v>
      </c>
      <c r="M4493" s="7" t="str" cm="1">
        <f t="array" ref="M4493">_xlfn.IFS(L4493&gt;9,"Above Average",L4493&lt;8,"Below Average",TRUE,"Average")</f>
        <v>Average</v>
      </c>
    </row>
    <row r="4494" spans="1:13" x14ac:dyDescent="0.3">
      <c r="A4494">
        <v>32</v>
      </c>
      <c r="B4494" s="21">
        <v>40627</v>
      </c>
      <c r="C4494" s="21" t="str">
        <f t="shared" si="70"/>
        <v>Mar</v>
      </c>
      <c r="D4494" s="6">
        <v>1068719.22</v>
      </c>
      <c r="E4494" t="s">
        <v>155</v>
      </c>
      <c r="F4494" s="5">
        <v>46.7</v>
      </c>
      <c r="G4494" s="5" t="str" cm="1">
        <f t="array" ref="G4494">_xlfn.IFS(F4494&gt;=86,"Hot Week (More Than 85°F)",F4494&lt;50,"Cold Week (Less Than 50°F)",TRUE,"Normal Week")</f>
        <v>Cold Week (Less Than 50°F)</v>
      </c>
      <c r="H4494" s="2">
        <v>3.4140000000000001</v>
      </c>
      <c r="I4494" s="2" t="str" cm="1">
        <f t="array" ref="I4494">_xlfn.IFS(H4494&gt;3.5,"Above Average",H4494&lt;3,"Below Average",TRUE,"Average")</f>
        <v>Average</v>
      </c>
      <c r="J4494" s="1">
        <v>192.1964844</v>
      </c>
      <c r="K4494" s="1" t="str" cm="1">
        <f t="array" ref="K4494">_xlfn.IFS(J4494&gt;200,"Above Average",J4494&lt;155,"Below Average",TRUE,"Average")</f>
        <v>Average</v>
      </c>
      <c r="L4494" s="7">
        <v>8.8179999999999996</v>
      </c>
      <c r="M4494" s="7" t="str" cm="1">
        <f t="array" ref="M4494">_xlfn.IFS(L4494&gt;9,"Above Average",L4494&lt;8,"Below Average",TRUE,"Average")</f>
        <v>Average</v>
      </c>
    </row>
    <row r="4495" spans="1:13" x14ac:dyDescent="0.3">
      <c r="A4495">
        <v>32</v>
      </c>
      <c r="B4495" s="21">
        <v>40634</v>
      </c>
      <c r="C4495" s="21" t="str">
        <f t="shared" si="70"/>
        <v>Apr</v>
      </c>
      <c r="D4495" s="6">
        <v>1051121.02</v>
      </c>
      <c r="E4495" t="s">
        <v>155</v>
      </c>
      <c r="F4495" s="5">
        <v>44.83</v>
      </c>
      <c r="G4495" s="5" t="str" cm="1">
        <f t="array" ref="G4495">_xlfn.IFS(F4495&gt;=86,"Hot Week (More Than 85°F)",F4495&lt;50,"Cold Week (Less Than 50°F)",TRUE,"Normal Week")</f>
        <v>Cold Week (Less Than 50°F)</v>
      </c>
      <c r="H4495" s="2">
        <v>3.4609999999999999</v>
      </c>
      <c r="I4495" s="2" t="str" cm="1">
        <f t="array" ref="I4495">_xlfn.IFS(H4495&gt;3.5,"Above Average",H4495&lt;3,"Below Average",TRUE,"Average")</f>
        <v>Average</v>
      </c>
      <c r="J4495" s="1">
        <v>192.26917069999999</v>
      </c>
      <c r="K4495" s="1" t="str" cm="1">
        <f t="array" ref="K4495">_xlfn.IFS(J4495&gt;200,"Above Average",J4495&lt;155,"Below Average",TRUE,"Average")</f>
        <v>Average</v>
      </c>
      <c r="L4495" s="7">
        <v>8.5950000000000006</v>
      </c>
      <c r="M4495" s="7" t="str" cm="1">
        <f t="array" ref="M4495">_xlfn.IFS(L4495&gt;9,"Above Average",L4495&lt;8,"Below Average",TRUE,"Average")</f>
        <v>Average</v>
      </c>
    </row>
    <row r="4496" spans="1:13" x14ac:dyDescent="0.3">
      <c r="A4496">
        <v>32</v>
      </c>
      <c r="B4496" s="21">
        <v>40641</v>
      </c>
      <c r="C4496" s="21" t="str">
        <f t="shared" si="70"/>
        <v>Apr</v>
      </c>
      <c r="D4496" s="6">
        <v>1102975.5900000001</v>
      </c>
      <c r="E4496" t="s">
        <v>155</v>
      </c>
      <c r="F4496" s="5">
        <v>48.81</v>
      </c>
      <c r="G4496" s="5" t="str" cm="1">
        <f t="array" ref="G4496">_xlfn.IFS(F4496&gt;=86,"Hot Week (More Than 85°F)",F4496&lt;50,"Cold Week (Less Than 50°F)",TRUE,"Normal Week")</f>
        <v>Cold Week (Less Than 50°F)</v>
      </c>
      <c r="H4496" s="2">
        <v>3.532</v>
      </c>
      <c r="I4496" s="2" t="str" cm="1">
        <f t="array" ref="I4496">_xlfn.IFS(H4496&gt;3.5,"Above Average",H4496&lt;3,"Below Average",TRUE,"Average")</f>
        <v>Above Average</v>
      </c>
      <c r="J4496" s="1">
        <v>192.3418571</v>
      </c>
      <c r="K4496" s="1" t="str" cm="1">
        <f t="array" ref="K4496">_xlfn.IFS(J4496&gt;200,"Above Average",J4496&lt;155,"Below Average",TRUE,"Average")</f>
        <v>Average</v>
      </c>
      <c r="L4496" s="7">
        <v>8.5950000000000006</v>
      </c>
      <c r="M4496" s="7" t="str" cm="1">
        <f t="array" ref="M4496">_xlfn.IFS(L4496&gt;9,"Above Average",L4496&lt;8,"Below Average",TRUE,"Average")</f>
        <v>Average</v>
      </c>
    </row>
    <row r="4497" spans="1:13" x14ac:dyDescent="0.3">
      <c r="A4497">
        <v>32</v>
      </c>
      <c r="B4497" s="21">
        <v>40648</v>
      </c>
      <c r="C4497" s="21" t="str">
        <f t="shared" si="70"/>
        <v>Apr</v>
      </c>
      <c r="D4497" s="6">
        <v>1120508.1399999999</v>
      </c>
      <c r="E4497" t="s">
        <v>155</v>
      </c>
      <c r="F4497" s="5">
        <v>45.97</v>
      </c>
      <c r="G4497" s="5" t="str" cm="1">
        <f t="array" ref="G4497">_xlfn.IFS(F4497&gt;=86,"Hot Week (More Than 85°F)",F4497&lt;50,"Cold Week (Less Than 50°F)",TRUE,"Normal Week")</f>
        <v>Cold Week (Less Than 50°F)</v>
      </c>
      <c r="H4497" s="2">
        <v>3.6110000000000002</v>
      </c>
      <c r="I4497" s="2" t="str" cm="1">
        <f t="array" ref="I4497">_xlfn.IFS(H4497&gt;3.5,"Above Average",H4497&lt;3,"Below Average",TRUE,"Average")</f>
        <v>Above Average</v>
      </c>
      <c r="J4497" s="1">
        <v>192.42259540000001</v>
      </c>
      <c r="K4497" s="1" t="str" cm="1">
        <f t="array" ref="K4497">_xlfn.IFS(J4497&gt;200,"Above Average",J4497&lt;155,"Below Average",TRUE,"Average")</f>
        <v>Average</v>
      </c>
      <c r="L4497" s="7">
        <v>8.5950000000000006</v>
      </c>
      <c r="M4497" s="7" t="str" cm="1">
        <f t="array" ref="M4497">_xlfn.IFS(L4497&gt;9,"Above Average",L4497&lt;8,"Below Average",TRUE,"Average")</f>
        <v>Average</v>
      </c>
    </row>
    <row r="4498" spans="1:13" x14ac:dyDescent="0.3">
      <c r="A4498">
        <v>32</v>
      </c>
      <c r="B4498" s="21">
        <v>40655</v>
      </c>
      <c r="C4498" s="21" t="str">
        <f t="shared" si="70"/>
        <v>Apr</v>
      </c>
      <c r="D4498" s="6">
        <v>1210602.9099999999</v>
      </c>
      <c r="E4498" t="s">
        <v>155</v>
      </c>
      <c r="F4498" s="5">
        <v>48.69</v>
      </c>
      <c r="G4498" s="5" t="str" cm="1">
        <f t="array" ref="G4498">_xlfn.IFS(F4498&gt;=86,"Hot Week (More Than 85°F)",F4498&lt;50,"Cold Week (Less Than 50°F)",TRUE,"Normal Week")</f>
        <v>Cold Week (Less Than 50°F)</v>
      </c>
      <c r="H4498" s="2">
        <v>3.6360000000000001</v>
      </c>
      <c r="I4498" s="2" t="str" cm="1">
        <f t="array" ref="I4498">_xlfn.IFS(H4498&gt;3.5,"Above Average",H4498&lt;3,"Below Average",TRUE,"Average")</f>
        <v>Above Average</v>
      </c>
      <c r="J4498" s="1">
        <v>192.5234638</v>
      </c>
      <c r="K4498" s="1" t="str" cm="1">
        <f t="array" ref="K4498">_xlfn.IFS(J4498&gt;200,"Above Average",J4498&lt;155,"Below Average",TRUE,"Average")</f>
        <v>Average</v>
      </c>
      <c r="L4498" s="7">
        <v>8.5950000000000006</v>
      </c>
      <c r="M4498" s="7" t="str" cm="1">
        <f t="array" ref="M4498">_xlfn.IFS(L4498&gt;9,"Above Average",L4498&lt;8,"Below Average",TRUE,"Average")</f>
        <v>Average</v>
      </c>
    </row>
    <row r="4499" spans="1:13" x14ac:dyDescent="0.3">
      <c r="A4499">
        <v>32</v>
      </c>
      <c r="B4499" s="21">
        <v>40662</v>
      </c>
      <c r="C4499" s="21" t="str">
        <f t="shared" si="70"/>
        <v>Apr</v>
      </c>
      <c r="D4499" s="6">
        <v>1107494.55</v>
      </c>
      <c r="E4499" t="s">
        <v>155</v>
      </c>
      <c r="F4499" s="5">
        <v>44.86</v>
      </c>
      <c r="G4499" s="5" t="str" cm="1">
        <f t="array" ref="G4499">_xlfn.IFS(F4499&gt;=86,"Hot Week (More Than 85°F)",F4499&lt;50,"Cold Week (Less Than 50°F)",TRUE,"Normal Week")</f>
        <v>Cold Week (Less Than 50°F)</v>
      </c>
      <c r="H4499" s="2">
        <v>3.6629999999999998</v>
      </c>
      <c r="I4499" s="2" t="str" cm="1">
        <f t="array" ref="I4499">_xlfn.IFS(H4499&gt;3.5,"Above Average",H4499&lt;3,"Below Average",TRUE,"Average")</f>
        <v>Above Average</v>
      </c>
      <c r="J4499" s="1">
        <v>192.6243322</v>
      </c>
      <c r="K4499" s="1" t="str" cm="1">
        <f t="array" ref="K4499">_xlfn.IFS(J4499&gt;200,"Above Average",J4499&lt;155,"Below Average",TRUE,"Average")</f>
        <v>Average</v>
      </c>
      <c r="L4499" s="7">
        <v>8.5950000000000006</v>
      </c>
      <c r="M4499" s="7" t="str" cm="1">
        <f t="array" ref="M4499">_xlfn.IFS(L4499&gt;9,"Above Average",L4499&lt;8,"Below Average",TRUE,"Average")</f>
        <v>Average</v>
      </c>
    </row>
    <row r="4500" spans="1:13" x14ac:dyDescent="0.3">
      <c r="A4500">
        <v>32</v>
      </c>
      <c r="B4500" s="21">
        <v>40669</v>
      </c>
      <c r="C4500" s="21" t="str">
        <f t="shared" si="70"/>
        <v>May</v>
      </c>
      <c r="D4500" s="6">
        <v>1181793.55</v>
      </c>
      <c r="E4500" t="s">
        <v>155</v>
      </c>
      <c r="F4500" s="5">
        <v>46.65</v>
      </c>
      <c r="G4500" s="5" t="str" cm="1">
        <f t="array" ref="G4500">_xlfn.IFS(F4500&gt;=86,"Hot Week (More Than 85°F)",F4500&lt;50,"Cold Week (Less Than 50°F)",TRUE,"Normal Week")</f>
        <v>Cold Week (Less Than 50°F)</v>
      </c>
      <c r="H4500" s="2">
        <v>3.7349999999999999</v>
      </c>
      <c r="I4500" s="2" t="str" cm="1">
        <f t="array" ref="I4500">_xlfn.IFS(H4500&gt;3.5,"Above Average",H4500&lt;3,"Below Average",TRUE,"Average")</f>
        <v>Above Average</v>
      </c>
      <c r="J4500" s="1">
        <v>192.72520059999999</v>
      </c>
      <c r="K4500" s="1" t="str" cm="1">
        <f t="array" ref="K4500">_xlfn.IFS(J4500&gt;200,"Above Average",J4500&lt;155,"Below Average",TRUE,"Average")</f>
        <v>Average</v>
      </c>
      <c r="L4500" s="7">
        <v>8.5950000000000006</v>
      </c>
      <c r="M4500" s="7" t="str" cm="1">
        <f t="array" ref="M4500">_xlfn.IFS(L4500&gt;9,"Above Average",L4500&lt;8,"Below Average",TRUE,"Average")</f>
        <v>Average</v>
      </c>
    </row>
    <row r="4501" spans="1:13" x14ac:dyDescent="0.3">
      <c r="A4501">
        <v>32</v>
      </c>
      <c r="B4501" s="21">
        <v>40676</v>
      </c>
      <c r="C4501" s="21" t="str">
        <f t="shared" si="70"/>
        <v>May</v>
      </c>
      <c r="D4501" s="6">
        <v>1138162.76</v>
      </c>
      <c r="E4501" t="s">
        <v>155</v>
      </c>
      <c r="F4501" s="5">
        <v>56.09</v>
      </c>
      <c r="G4501" s="5" t="str" cm="1">
        <f t="array" ref="G4501">_xlfn.IFS(F4501&gt;=86,"Hot Week (More Than 85°F)",F4501&lt;50,"Cold Week (Less Than 50°F)",TRUE,"Normal Week")</f>
        <v>Normal Week</v>
      </c>
      <c r="H4501" s="2">
        <v>3.7669999999999999</v>
      </c>
      <c r="I4501" s="2" t="str" cm="1">
        <f t="array" ref="I4501">_xlfn.IFS(H4501&gt;3.5,"Above Average",H4501&lt;3,"Below Average",TRUE,"Average")</f>
        <v>Above Average</v>
      </c>
      <c r="J4501" s="1">
        <v>192.82606899999999</v>
      </c>
      <c r="K4501" s="1" t="str" cm="1">
        <f t="array" ref="K4501">_xlfn.IFS(J4501&gt;200,"Above Average",J4501&lt;155,"Below Average",TRUE,"Average")</f>
        <v>Average</v>
      </c>
      <c r="L4501" s="7">
        <v>8.5950000000000006</v>
      </c>
      <c r="M4501" s="7" t="str" cm="1">
        <f t="array" ref="M4501">_xlfn.IFS(L4501&gt;9,"Above Average",L4501&lt;8,"Below Average",TRUE,"Average")</f>
        <v>Average</v>
      </c>
    </row>
    <row r="4502" spans="1:13" x14ac:dyDescent="0.3">
      <c r="A4502">
        <v>32</v>
      </c>
      <c r="B4502" s="21">
        <v>40683</v>
      </c>
      <c r="C4502" s="21" t="str">
        <f t="shared" si="70"/>
        <v>May</v>
      </c>
      <c r="D4502" s="6">
        <v>1145084.76</v>
      </c>
      <c r="E4502" t="s">
        <v>155</v>
      </c>
      <c r="F4502" s="5">
        <v>45.71</v>
      </c>
      <c r="G4502" s="5" t="str" cm="1">
        <f t="array" ref="G4502">_xlfn.IFS(F4502&gt;=86,"Hot Week (More Than 85°F)",F4502&lt;50,"Cold Week (Less Than 50°F)",TRUE,"Normal Week")</f>
        <v>Cold Week (Less Than 50°F)</v>
      </c>
      <c r="H4502" s="2">
        <v>3.8279999999999998</v>
      </c>
      <c r="I4502" s="2" t="str" cm="1">
        <f t="array" ref="I4502">_xlfn.IFS(H4502&gt;3.5,"Above Average",H4502&lt;3,"Below Average",TRUE,"Average")</f>
        <v>Above Average</v>
      </c>
      <c r="J4502" s="1">
        <v>192.83131700000001</v>
      </c>
      <c r="K4502" s="1" t="str" cm="1">
        <f t="array" ref="K4502">_xlfn.IFS(J4502&gt;200,"Above Average",J4502&lt;155,"Below Average",TRUE,"Average")</f>
        <v>Average</v>
      </c>
      <c r="L4502" s="7">
        <v>8.5950000000000006</v>
      </c>
      <c r="M4502" s="7" t="str" cm="1">
        <f t="array" ref="M4502">_xlfn.IFS(L4502&gt;9,"Above Average",L4502&lt;8,"Below Average",TRUE,"Average")</f>
        <v>Average</v>
      </c>
    </row>
    <row r="4503" spans="1:13" x14ac:dyDescent="0.3">
      <c r="A4503">
        <v>32</v>
      </c>
      <c r="B4503" s="21">
        <v>40690</v>
      </c>
      <c r="C4503" s="21" t="str">
        <f t="shared" si="70"/>
        <v>May</v>
      </c>
      <c r="D4503" s="6">
        <v>1175447.49</v>
      </c>
      <c r="E4503" t="s">
        <v>155</v>
      </c>
      <c r="F4503" s="5">
        <v>55.13</v>
      </c>
      <c r="G4503" s="5" t="str" cm="1">
        <f t="array" ref="G4503">_xlfn.IFS(F4503&gt;=86,"Hot Week (More Than 85°F)",F4503&lt;50,"Cold Week (Less Than 50°F)",TRUE,"Normal Week")</f>
        <v>Normal Week</v>
      </c>
      <c r="H4503" s="2">
        <v>3.7949999999999999</v>
      </c>
      <c r="I4503" s="2" t="str" cm="1">
        <f t="array" ref="I4503">_xlfn.IFS(H4503&gt;3.5,"Above Average",H4503&lt;3,"Below Average",TRUE,"Average")</f>
        <v>Above Average</v>
      </c>
      <c r="J4503" s="1">
        <v>192.8365651</v>
      </c>
      <c r="K4503" s="1" t="str" cm="1">
        <f t="array" ref="K4503">_xlfn.IFS(J4503&gt;200,"Above Average",J4503&lt;155,"Below Average",TRUE,"Average")</f>
        <v>Average</v>
      </c>
      <c r="L4503" s="7">
        <v>8.5950000000000006</v>
      </c>
      <c r="M4503" s="7" t="str" cm="1">
        <f t="array" ref="M4503">_xlfn.IFS(L4503&gt;9,"Above Average",L4503&lt;8,"Below Average",TRUE,"Average")</f>
        <v>Average</v>
      </c>
    </row>
    <row r="4504" spans="1:13" x14ac:dyDescent="0.3">
      <c r="A4504">
        <v>32</v>
      </c>
      <c r="B4504" s="21">
        <v>40697</v>
      </c>
      <c r="C4504" s="21" t="str">
        <f t="shared" si="70"/>
        <v>Jun</v>
      </c>
      <c r="D4504" s="6">
        <v>1167757</v>
      </c>
      <c r="E4504" t="s">
        <v>155</v>
      </c>
      <c r="F4504" s="5">
        <v>61.25</v>
      </c>
      <c r="G4504" s="5" t="str" cm="1">
        <f t="array" ref="G4504">_xlfn.IFS(F4504&gt;=86,"Hot Week (More Than 85°F)",F4504&lt;50,"Cold Week (Less Than 50°F)",TRUE,"Normal Week")</f>
        <v>Normal Week</v>
      </c>
      <c r="H4504" s="2">
        <v>3.7629999999999999</v>
      </c>
      <c r="I4504" s="2" t="str" cm="1">
        <f t="array" ref="I4504">_xlfn.IFS(H4504&gt;3.5,"Above Average",H4504&lt;3,"Below Average",TRUE,"Average")</f>
        <v>Above Average</v>
      </c>
      <c r="J4504" s="1">
        <v>192.8418131</v>
      </c>
      <c r="K4504" s="1" t="str" cm="1">
        <f t="array" ref="K4504">_xlfn.IFS(J4504&gt;200,"Above Average",J4504&lt;155,"Below Average",TRUE,"Average")</f>
        <v>Average</v>
      </c>
      <c r="L4504" s="7">
        <v>8.5950000000000006</v>
      </c>
      <c r="M4504" s="7" t="str" cm="1">
        <f t="array" ref="M4504">_xlfn.IFS(L4504&gt;9,"Above Average",L4504&lt;8,"Below Average",TRUE,"Average")</f>
        <v>Average</v>
      </c>
    </row>
    <row r="4505" spans="1:13" x14ac:dyDescent="0.3">
      <c r="A4505">
        <v>32</v>
      </c>
      <c r="B4505" s="21">
        <v>40704</v>
      </c>
      <c r="C4505" s="21" t="str">
        <f t="shared" si="70"/>
        <v>Jun</v>
      </c>
      <c r="D4505" s="6">
        <v>1239741.3400000001</v>
      </c>
      <c r="E4505" t="s">
        <v>155</v>
      </c>
      <c r="F4505" s="5">
        <v>65.489999999999995</v>
      </c>
      <c r="G4505" s="5" t="str" cm="1">
        <f t="array" ref="G4505">_xlfn.IFS(F4505&gt;=86,"Hot Week (More Than 85°F)",F4505&lt;50,"Cold Week (Less Than 50°F)",TRUE,"Normal Week")</f>
        <v>Normal Week</v>
      </c>
      <c r="H4505" s="2">
        <v>3.7349999999999999</v>
      </c>
      <c r="I4505" s="2" t="str" cm="1">
        <f t="array" ref="I4505">_xlfn.IFS(H4505&gt;3.5,"Above Average",H4505&lt;3,"Below Average",TRUE,"Average")</f>
        <v>Above Average</v>
      </c>
      <c r="J4505" s="1">
        <v>192.84706120000001</v>
      </c>
      <c r="K4505" s="1" t="str" cm="1">
        <f t="array" ref="K4505">_xlfn.IFS(J4505&gt;200,"Above Average",J4505&lt;155,"Below Average",TRUE,"Average")</f>
        <v>Average</v>
      </c>
      <c r="L4505" s="7">
        <v>8.5950000000000006</v>
      </c>
      <c r="M4505" s="7" t="str" cm="1">
        <f t="array" ref="M4505">_xlfn.IFS(L4505&gt;9,"Above Average",L4505&lt;8,"Below Average",TRUE,"Average")</f>
        <v>Average</v>
      </c>
    </row>
    <row r="4506" spans="1:13" x14ac:dyDescent="0.3">
      <c r="A4506">
        <v>32</v>
      </c>
      <c r="B4506" s="21">
        <v>40711</v>
      </c>
      <c r="C4506" s="21" t="str">
        <f t="shared" si="70"/>
        <v>Jun</v>
      </c>
      <c r="D4506" s="6">
        <v>1192031.3799999999</v>
      </c>
      <c r="E4506" t="s">
        <v>155</v>
      </c>
      <c r="F4506" s="5">
        <v>67.38</v>
      </c>
      <c r="G4506" s="5" t="str" cm="1">
        <f t="array" ref="G4506">_xlfn.IFS(F4506&gt;=86,"Hot Week (More Than 85°F)",F4506&lt;50,"Cold Week (Less Than 50°F)",TRUE,"Normal Week")</f>
        <v>Normal Week</v>
      </c>
      <c r="H4506" s="2">
        <v>3.6970000000000001</v>
      </c>
      <c r="I4506" s="2" t="str" cm="1">
        <f t="array" ref="I4506">_xlfn.IFS(H4506&gt;3.5,"Above Average",H4506&lt;3,"Below Average",TRUE,"Average")</f>
        <v>Above Average</v>
      </c>
      <c r="J4506" s="1">
        <v>192.90347589999999</v>
      </c>
      <c r="K4506" s="1" t="str" cm="1">
        <f t="array" ref="K4506">_xlfn.IFS(J4506&gt;200,"Above Average",J4506&lt;155,"Below Average",TRUE,"Average")</f>
        <v>Average</v>
      </c>
      <c r="L4506" s="7">
        <v>8.5950000000000006</v>
      </c>
      <c r="M4506" s="7" t="str" cm="1">
        <f t="array" ref="M4506">_xlfn.IFS(L4506&gt;9,"Above Average",L4506&lt;8,"Below Average",TRUE,"Average")</f>
        <v>Average</v>
      </c>
    </row>
    <row r="4507" spans="1:13" x14ac:dyDescent="0.3">
      <c r="A4507">
        <v>32</v>
      </c>
      <c r="B4507" s="21">
        <v>40718</v>
      </c>
      <c r="C4507" s="21" t="str">
        <f t="shared" si="70"/>
        <v>Jun</v>
      </c>
      <c r="D4507" s="6">
        <v>1163869.52</v>
      </c>
      <c r="E4507" t="s">
        <v>155</v>
      </c>
      <c r="F4507" s="5">
        <v>65.06</v>
      </c>
      <c r="G4507" s="5" t="str" cm="1">
        <f t="array" ref="G4507">_xlfn.IFS(F4507&gt;=86,"Hot Week (More Than 85°F)",F4507&lt;50,"Cold Week (Less Than 50°F)",TRUE,"Normal Week")</f>
        <v>Normal Week</v>
      </c>
      <c r="H4507" s="2">
        <v>3.661</v>
      </c>
      <c r="I4507" s="2" t="str" cm="1">
        <f t="array" ref="I4507">_xlfn.IFS(H4507&gt;3.5,"Above Average",H4507&lt;3,"Below Average",TRUE,"Average")</f>
        <v>Above Average</v>
      </c>
      <c r="J4507" s="1">
        <v>192.9982655</v>
      </c>
      <c r="K4507" s="1" t="str" cm="1">
        <f t="array" ref="K4507">_xlfn.IFS(J4507&gt;200,"Above Average",J4507&lt;155,"Below Average",TRUE,"Average")</f>
        <v>Average</v>
      </c>
      <c r="L4507" s="7">
        <v>8.5950000000000006</v>
      </c>
      <c r="M4507" s="7" t="str" cm="1">
        <f t="array" ref="M4507">_xlfn.IFS(L4507&gt;9,"Above Average",L4507&lt;8,"Below Average",TRUE,"Average")</f>
        <v>Average</v>
      </c>
    </row>
    <row r="4508" spans="1:13" x14ac:dyDescent="0.3">
      <c r="A4508">
        <v>32</v>
      </c>
      <c r="B4508" s="21">
        <v>40725</v>
      </c>
      <c r="C4508" s="21" t="str">
        <f t="shared" si="70"/>
        <v>Jul</v>
      </c>
      <c r="D4508" s="6">
        <v>1199845.29</v>
      </c>
      <c r="E4508" t="s">
        <v>155</v>
      </c>
      <c r="F4508" s="5">
        <v>72.86</v>
      </c>
      <c r="G4508" s="5" t="str" cm="1">
        <f t="array" ref="G4508">_xlfn.IFS(F4508&gt;=86,"Hot Week (More Than 85°F)",F4508&lt;50,"Cold Week (Less Than 50°F)",TRUE,"Normal Week")</f>
        <v>Normal Week</v>
      </c>
      <c r="H4508" s="2">
        <v>3.597</v>
      </c>
      <c r="I4508" s="2" t="str" cm="1">
        <f t="array" ref="I4508">_xlfn.IFS(H4508&gt;3.5,"Above Average",H4508&lt;3,"Below Average",TRUE,"Average")</f>
        <v>Above Average</v>
      </c>
      <c r="J4508" s="1">
        <v>193.09305520000001</v>
      </c>
      <c r="K4508" s="1" t="str" cm="1">
        <f t="array" ref="K4508">_xlfn.IFS(J4508&gt;200,"Above Average",J4508&lt;155,"Below Average",TRUE,"Average")</f>
        <v>Average</v>
      </c>
      <c r="L4508" s="7">
        <v>8.6219999999999999</v>
      </c>
      <c r="M4508" s="7" t="str" cm="1">
        <f t="array" ref="M4508">_xlfn.IFS(L4508&gt;9,"Above Average",L4508&lt;8,"Below Average",TRUE,"Average")</f>
        <v>Average</v>
      </c>
    </row>
    <row r="4509" spans="1:13" x14ac:dyDescent="0.3">
      <c r="A4509">
        <v>32</v>
      </c>
      <c r="B4509" s="21">
        <v>40732</v>
      </c>
      <c r="C4509" s="21" t="str">
        <f t="shared" si="70"/>
        <v>Jul</v>
      </c>
      <c r="D4509" s="6">
        <v>1110244.52</v>
      </c>
      <c r="E4509" t="s">
        <v>155</v>
      </c>
      <c r="F4509" s="5">
        <v>72.56</v>
      </c>
      <c r="G4509" s="5" t="str" cm="1">
        <f t="array" ref="G4509">_xlfn.IFS(F4509&gt;=86,"Hot Week (More Than 85°F)",F4509&lt;50,"Cold Week (Less Than 50°F)",TRUE,"Normal Week")</f>
        <v>Normal Week</v>
      </c>
      <c r="H4509" s="2">
        <v>3.54</v>
      </c>
      <c r="I4509" s="2" t="str" cm="1">
        <f t="array" ref="I4509">_xlfn.IFS(H4509&gt;3.5,"Above Average",H4509&lt;3,"Below Average",TRUE,"Average")</f>
        <v>Above Average</v>
      </c>
      <c r="J4509" s="1">
        <v>193.18784479999999</v>
      </c>
      <c r="K4509" s="1" t="str" cm="1">
        <f t="array" ref="K4509">_xlfn.IFS(J4509&gt;200,"Above Average",J4509&lt;155,"Below Average",TRUE,"Average")</f>
        <v>Average</v>
      </c>
      <c r="L4509" s="7">
        <v>8.6219999999999999</v>
      </c>
      <c r="M4509" s="7" t="str" cm="1">
        <f t="array" ref="M4509">_xlfn.IFS(L4509&gt;9,"Above Average",L4509&lt;8,"Below Average",TRUE,"Average")</f>
        <v>Average</v>
      </c>
    </row>
    <row r="4510" spans="1:13" x14ac:dyDescent="0.3">
      <c r="A4510">
        <v>32</v>
      </c>
      <c r="B4510" s="21">
        <v>40739</v>
      </c>
      <c r="C4510" s="21" t="str">
        <f t="shared" si="70"/>
        <v>Jul</v>
      </c>
      <c r="D4510" s="6">
        <v>1144254.26</v>
      </c>
      <c r="E4510" t="s">
        <v>155</v>
      </c>
      <c r="F4510" s="5">
        <v>70.55</v>
      </c>
      <c r="G4510" s="5" t="str" cm="1">
        <f t="array" ref="G4510">_xlfn.IFS(F4510&gt;=86,"Hot Week (More Than 85°F)",F4510&lt;50,"Cold Week (Less Than 50°F)",TRUE,"Normal Week")</f>
        <v>Normal Week</v>
      </c>
      <c r="H4510" s="2">
        <v>3.532</v>
      </c>
      <c r="I4510" s="2" t="str" cm="1">
        <f t="array" ref="I4510">_xlfn.IFS(H4510&gt;3.5,"Above Average",H4510&lt;3,"Below Average",TRUE,"Average")</f>
        <v>Above Average</v>
      </c>
      <c r="J4510" s="1">
        <v>193.3125484</v>
      </c>
      <c r="K4510" s="1" t="str" cm="1">
        <f t="array" ref="K4510">_xlfn.IFS(J4510&gt;200,"Above Average",J4510&lt;155,"Below Average",TRUE,"Average")</f>
        <v>Average</v>
      </c>
      <c r="L4510" s="7">
        <v>8.6219999999999999</v>
      </c>
      <c r="M4510" s="7" t="str" cm="1">
        <f t="array" ref="M4510">_xlfn.IFS(L4510&gt;9,"Above Average",L4510&lt;8,"Below Average",TRUE,"Average")</f>
        <v>Average</v>
      </c>
    </row>
    <row r="4511" spans="1:13" x14ac:dyDescent="0.3">
      <c r="A4511">
        <v>32</v>
      </c>
      <c r="B4511" s="21">
        <v>40746</v>
      </c>
      <c r="C4511" s="21" t="str">
        <f t="shared" si="70"/>
        <v>Jul</v>
      </c>
      <c r="D4511" s="6">
        <v>1185674.48</v>
      </c>
      <c r="E4511" t="s">
        <v>155</v>
      </c>
      <c r="F4511" s="5">
        <v>76</v>
      </c>
      <c r="G4511" s="5" t="str" cm="1">
        <f t="array" ref="G4511">_xlfn.IFS(F4511&gt;=86,"Hot Week (More Than 85°F)",F4511&lt;50,"Cold Week (Less Than 50°F)",TRUE,"Normal Week")</f>
        <v>Normal Week</v>
      </c>
      <c r="H4511" s="2">
        <v>3.5449999999999999</v>
      </c>
      <c r="I4511" s="2" t="str" cm="1">
        <f t="array" ref="I4511">_xlfn.IFS(H4511&gt;3.5,"Above Average",H4511&lt;3,"Below Average",TRUE,"Average")</f>
        <v>Above Average</v>
      </c>
      <c r="J4511" s="1">
        <v>193.51203670000001</v>
      </c>
      <c r="K4511" s="1" t="str" cm="1">
        <f t="array" ref="K4511">_xlfn.IFS(J4511&gt;200,"Above Average",J4511&lt;155,"Below Average",TRUE,"Average")</f>
        <v>Average</v>
      </c>
      <c r="L4511" s="7">
        <v>8.6219999999999999</v>
      </c>
      <c r="M4511" s="7" t="str" cm="1">
        <f t="array" ref="M4511">_xlfn.IFS(L4511&gt;9,"Above Average",L4511&lt;8,"Below Average",TRUE,"Average")</f>
        <v>Average</v>
      </c>
    </row>
    <row r="4512" spans="1:13" x14ac:dyDescent="0.3">
      <c r="A4512">
        <v>32</v>
      </c>
      <c r="B4512" s="21">
        <v>40753</v>
      </c>
      <c r="C4512" s="21" t="str">
        <f t="shared" si="70"/>
        <v>Jul</v>
      </c>
      <c r="D4512" s="6">
        <v>1169988.6200000001</v>
      </c>
      <c r="E4512" t="s">
        <v>155</v>
      </c>
      <c r="F4512" s="5">
        <v>75.91</v>
      </c>
      <c r="G4512" s="5" t="str" cm="1">
        <f t="array" ref="G4512">_xlfn.IFS(F4512&gt;=86,"Hot Week (More Than 85°F)",F4512&lt;50,"Cold Week (Less Than 50°F)",TRUE,"Normal Week")</f>
        <v>Normal Week</v>
      </c>
      <c r="H4512" s="2">
        <v>3.5470000000000002</v>
      </c>
      <c r="I4512" s="2" t="str" cm="1">
        <f t="array" ref="I4512">_xlfn.IFS(H4512&gt;3.5,"Above Average",H4512&lt;3,"Below Average",TRUE,"Average")</f>
        <v>Above Average</v>
      </c>
      <c r="J4512" s="1">
        <v>193.71152499999999</v>
      </c>
      <c r="K4512" s="1" t="str" cm="1">
        <f t="array" ref="K4512">_xlfn.IFS(J4512&gt;200,"Above Average",J4512&lt;155,"Below Average",TRUE,"Average")</f>
        <v>Average</v>
      </c>
      <c r="L4512" s="7">
        <v>8.6219999999999999</v>
      </c>
      <c r="M4512" s="7" t="str" cm="1">
        <f t="array" ref="M4512">_xlfn.IFS(L4512&gt;9,"Above Average",L4512&lt;8,"Below Average",TRUE,"Average")</f>
        <v>Average</v>
      </c>
    </row>
    <row r="4513" spans="1:13" x14ac:dyDescent="0.3">
      <c r="A4513">
        <v>32</v>
      </c>
      <c r="B4513" s="21">
        <v>40760</v>
      </c>
      <c r="C4513" s="21" t="str">
        <f t="shared" si="70"/>
        <v>Aug</v>
      </c>
      <c r="D4513" s="6">
        <v>1201694.1399999999</v>
      </c>
      <c r="E4513" t="s">
        <v>155</v>
      </c>
      <c r="F4513" s="5">
        <v>74.83</v>
      </c>
      <c r="G4513" s="5" t="str" cm="1">
        <f t="array" ref="G4513">_xlfn.IFS(F4513&gt;=86,"Hot Week (More Than 85°F)",F4513&lt;50,"Cold Week (Less Than 50°F)",TRUE,"Normal Week")</f>
        <v>Normal Week</v>
      </c>
      <c r="H4513" s="2">
        <v>3.5539999999999998</v>
      </c>
      <c r="I4513" s="2" t="str" cm="1">
        <f t="array" ref="I4513">_xlfn.IFS(H4513&gt;3.5,"Above Average",H4513&lt;3,"Below Average",TRUE,"Average")</f>
        <v>Above Average</v>
      </c>
      <c r="J4513" s="1">
        <v>193.91101330000001</v>
      </c>
      <c r="K4513" s="1" t="str" cm="1">
        <f t="array" ref="K4513">_xlfn.IFS(J4513&gt;200,"Above Average",J4513&lt;155,"Below Average",TRUE,"Average")</f>
        <v>Average</v>
      </c>
      <c r="L4513" s="7">
        <v>8.6219999999999999</v>
      </c>
      <c r="M4513" s="7" t="str" cm="1">
        <f t="array" ref="M4513">_xlfn.IFS(L4513&gt;9,"Above Average",L4513&lt;8,"Below Average",TRUE,"Average")</f>
        <v>Average</v>
      </c>
    </row>
    <row r="4514" spans="1:13" x14ac:dyDescent="0.3">
      <c r="A4514">
        <v>32</v>
      </c>
      <c r="B4514" s="21">
        <v>40767</v>
      </c>
      <c r="C4514" s="21" t="str">
        <f t="shared" si="70"/>
        <v>Aug</v>
      </c>
      <c r="D4514" s="6">
        <v>1206795.74</v>
      </c>
      <c r="E4514" t="s">
        <v>155</v>
      </c>
      <c r="F4514" s="5">
        <v>74.2</v>
      </c>
      <c r="G4514" s="5" t="str" cm="1">
        <f t="array" ref="G4514">_xlfn.IFS(F4514&gt;=86,"Hot Week (More Than 85°F)",F4514&lt;50,"Cold Week (Less Than 50°F)",TRUE,"Normal Week")</f>
        <v>Normal Week</v>
      </c>
      <c r="H4514" s="2">
        <v>3.5419999999999998</v>
      </c>
      <c r="I4514" s="2" t="str" cm="1">
        <f t="array" ref="I4514">_xlfn.IFS(H4514&gt;3.5,"Above Average",H4514&lt;3,"Below Average",TRUE,"Average")</f>
        <v>Above Average</v>
      </c>
      <c r="J4514" s="1">
        <v>194.11050169999999</v>
      </c>
      <c r="K4514" s="1" t="str" cm="1">
        <f t="array" ref="K4514">_xlfn.IFS(J4514&gt;200,"Above Average",J4514&lt;155,"Below Average",TRUE,"Average")</f>
        <v>Average</v>
      </c>
      <c r="L4514" s="7">
        <v>8.6219999999999999</v>
      </c>
      <c r="M4514" s="7" t="str" cm="1">
        <f t="array" ref="M4514">_xlfn.IFS(L4514&gt;9,"Above Average",L4514&lt;8,"Below Average",TRUE,"Average")</f>
        <v>Average</v>
      </c>
    </row>
    <row r="4515" spans="1:13" x14ac:dyDescent="0.3">
      <c r="A4515">
        <v>32</v>
      </c>
      <c r="B4515" s="21">
        <v>40774</v>
      </c>
      <c r="C4515" s="21" t="str">
        <f t="shared" si="70"/>
        <v>Aug</v>
      </c>
      <c r="D4515" s="6">
        <v>1221318.17</v>
      </c>
      <c r="E4515" t="s">
        <v>155</v>
      </c>
      <c r="F4515" s="5">
        <v>73.72</v>
      </c>
      <c r="G4515" s="5" t="str" cm="1">
        <f t="array" ref="G4515">_xlfn.IFS(F4515&gt;=86,"Hot Week (More Than 85°F)",F4515&lt;50,"Cold Week (Less Than 50°F)",TRUE,"Normal Week")</f>
        <v>Normal Week</v>
      </c>
      <c r="H4515" s="2">
        <v>3.4990000000000001</v>
      </c>
      <c r="I4515" s="2" t="str" cm="1">
        <f t="array" ref="I4515">_xlfn.IFS(H4515&gt;3.5,"Above Average",H4515&lt;3,"Below Average",TRUE,"Average")</f>
        <v>Average</v>
      </c>
      <c r="J4515" s="1">
        <v>194.25006339999999</v>
      </c>
      <c r="K4515" s="1" t="str" cm="1">
        <f t="array" ref="K4515">_xlfn.IFS(J4515&gt;200,"Above Average",J4515&lt;155,"Below Average",TRUE,"Average")</f>
        <v>Average</v>
      </c>
      <c r="L4515" s="7">
        <v>8.6219999999999999</v>
      </c>
      <c r="M4515" s="7" t="str" cm="1">
        <f t="array" ref="M4515">_xlfn.IFS(L4515&gt;9,"Above Average",L4515&lt;8,"Below Average",TRUE,"Average")</f>
        <v>Average</v>
      </c>
    </row>
    <row r="4516" spans="1:13" x14ac:dyDescent="0.3">
      <c r="A4516">
        <v>32</v>
      </c>
      <c r="B4516" s="21">
        <v>40781</v>
      </c>
      <c r="C4516" s="21" t="str">
        <f t="shared" si="70"/>
        <v>Aug</v>
      </c>
      <c r="D4516" s="6">
        <v>1183740.9099999999</v>
      </c>
      <c r="E4516" t="s">
        <v>155</v>
      </c>
      <c r="F4516" s="5">
        <v>75.64</v>
      </c>
      <c r="G4516" s="5" t="str" cm="1">
        <f t="array" ref="G4516">_xlfn.IFS(F4516&gt;=86,"Hot Week (More Than 85°F)",F4516&lt;50,"Cold Week (Less Than 50°F)",TRUE,"Normal Week")</f>
        <v>Normal Week</v>
      </c>
      <c r="H4516" s="2">
        <v>3.4849999999999999</v>
      </c>
      <c r="I4516" s="2" t="str" cm="1">
        <f t="array" ref="I4516">_xlfn.IFS(H4516&gt;3.5,"Above Average",H4516&lt;3,"Below Average",TRUE,"Average")</f>
        <v>Average</v>
      </c>
      <c r="J4516" s="1">
        <v>194.37963740000001</v>
      </c>
      <c r="K4516" s="1" t="str" cm="1">
        <f t="array" ref="K4516">_xlfn.IFS(J4516&gt;200,"Above Average",J4516&lt;155,"Below Average",TRUE,"Average")</f>
        <v>Average</v>
      </c>
      <c r="L4516" s="7">
        <v>8.6219999999999999</v>
      </c>
      <c r="M4516" s="7" t="str" cm="1">
        <f t="array" ref="M4516">_xlfn.IFS(L4516&gt;9,"Above Average",L4516&lt;8,"Below Average",TRUE,"Average")</f>
        <v>Average</v>
      </c>
    </row>
    <row r="4517" spans="1:13" x14ac:dyDescent="0.3">
      <c r="A4517">
        <v>32</v>
      </c>
      <c r="B4517" s="21">
        <v>40788</v>
      </c>
      <c r="C4517" s="21" t="str">
        <f t="shared" si="70"/>
        <v>Sep</v>
      </c>
      <c r="D4517" s="6">
        <v>1152117.5</v>
      </c>
      <c r="E4517" t="s">
        <v>155</v>
      </c>
      <c r="F4517" s="5">
        <v>74.599999999999994</v>
      </c>
      <c r="G4517" s="5" t="str" cm="1">
        <f t="array" ref="G4517">_xlfn.IFS(F4517&gt;=86,"Hot Week (More Than 85°F)",F4517&lt;50,"Cold Week (Less Than 50°F)",TRUE,"Normal Week")</f>
        <v>Normal Week</v>
      </c>
      <c r="H4517" s="2">
        <v>3.5110000000000001</v>
      </c>
      <c r="I4517" s="2" t="str" cm="1">
        <f t="array" ref="I4517">_xlfn.IFS(H4517&gt;3.5,"Above Average",H4517&lt;3,"Below Average",TRUE,"Average")</f>
        <v>Above Average</v>
      </c>
      <c r="J4517" s="1">
        <v>194.5092113</v>
      </c>
      <c r="K4517" s="1" t="str" cm="1">
        <f t="array" ref="K4517">_xlfn.IFS(J4517&gt;200,"Above Average",J4517&lt;155,"Below Average",TRUE,"Average")</f>
        <v>Average</v>
      </c>
      <c r="L4517" s="7">
        <v>8.6219999999999999</v>
      </c>
      <c r="M4517" s="7" t="str" cm="1">
        <f t="array" ref="M4517">_xlfn.IFS(L4517&gt;9,"Above Average",L4517&lt;8,"Below Average",TRUE,"Average")</f>
        <v>Average</v>
      </c>
    </row>
    <row r="4518" spans="1:13" x14ac:dyDescent="0.3">
      <c r="A4518">
        <v>32</v>
      </c>
      <c r="B4518" s="21">
        <v>40795</v>
      </c>
      <c r="C4518" s="21" t="str">
        <f t="shared" si="70"/>
        <v>Sep</v>
      </c>
      <c r="D4518" s="6">
        <v>1128237.3</v>
      </c>
      <c r="E4518" t="s">
        <v>156</v>
      </c>
      <c r="F4518" s="5">
        <v>61.24</v>
      </c>
      <c r="G4518" s="5" t="str" cm="1">
        <f t="array" ref="G4518">_xlfn.IFS(F4518&gt;=86,"Hot Week (More Than 85°F)",F4518&lt;50,"Cold Week (Less Than 50°F)",TRUE,"Normal Week")</f>
        <v>Normal Week</v>
      </c>
      <c r="H4518" s="2">
        <v>3.5659999999999998</v>
      </c>
      <c r="I4518" s="2" t="str" cm="1">
        <f t="array" ref="I4518">_xlfn.IFS(H4518&gt;3.5,"Above Average",H4518&lt;3,"Below Average",TRUE,"Average")</f>
        <v>Above Average</v>
      </c>
      <c r="J4518" s="1">
        <v>194.6387853</v>
      </c>
      <c r="K4518" s="1" t="str" cm="1">
        <f t="array" ref="K4518">_xlfn.IFS(J4518&gt;200,"Above Average",J4518&lt;155,"Below Average",TRUE,"Average")</f>
        <v>Average</v>
      </c>
      <c r="L4518" s="7">
        <v>8.6219999999999999</v>
      </c>
      <c r="M4518" s="7" t="str" cm="1">
        <f t="array" ref="M4518">_xlfn.IFS(L4518&gt;9,"Above Average",L4518&lt;8,"Below Average",TRUE,"Average")</f>
        <v>Average</v>
      </c>
    </row>
    <row r="4519" spans="1:13" x14ac:dyDescent="0.3">
      <c r="A4519">
        <v>32</v>
      </c>
      <c r="B4519" s="21">
        <v>40802</v>
      </c>
      <c r="C4519" s="21" t="str">
        <f t="shared" si="70"/>
        <v>Sep</v>
      </c>
      <c r="D4519" s="6">
        <v>1142499.25</v>
      </c>
      <c r="E4519" t="s">
        <v>155</v>
      </c>
      <c r="F4519" s="5">
        <v>60.88</v>
      </c>
      <c r="G4519" s="5" t="str" cm="1">
        <f t="array" ref="G4519">_xlfn.IFS(F4519&gt;=86,"Hot Week (More Than 85°F)",F4519&lt;50,"Cold Week (Less Than 50°F)",TRUE,"Normal Week")</f>
        <v>Normal Week</v>
      </c>
      <c r="H4519" s="2">
        <v>3.5960000000000001</v>
      </c>
      <c r="I4519" s="2" t="str" cm="1">
        <f t="array" ref="I4519">_xlfn.IFS(H4519&gt;3.5,"Above Average",H4519&lt;3,"Below Average",TRUE,"Average")</f>
        <v>Above Average</v>
      </c>
      <c r="J4519" s="1">
        <v>194.7419707</v>
      </c>
      <c r="K4519" s="1" t="str" cm="1">
        <f t="array" ref="K4519">_xlfn.IFS(J4519&gt;200,"Above Average",J4519&lt;155,"Below Average",TRUE,"Average")</f>
        <v>Average</v>
      </c>
      <c r="L4519" s="7">
        <v>8.6219999999999999</v>
      </c>
      <c r="M4519" s="7" t="str" cm="1">
        <f t="array" ref="M4519">_xlfn.IFS(L4519&gt;9,"Above Average",L4519&lt;8,"Below Average",TRUE,"Average")</f>
        <v>Average</v>
      </c>
    </row>
    <row r="4520" spans="1:13" x14ac:dyDescent="0.3">
      <c r="A4520">
        <v>32</v>
      </c>
      <c r="B4520" s="21">
        <v>40809</v>
      </c>
      <c r="C4520" s="21" t="str">
        <f t="shared" si="70"/>
        <v>Sep</v>
      </c>
      <c r="D4520" s="6">
        <v>1116140.29</v>
      </c>
      <c r="E4520" t="s">
        <v>155</v>
      </c>
      <c r="F4520" s="5">
        <v>58.66</v>
      </c>
      <c r="G4520" s="5" t="str" cm="1">
        <f t="array" ref="G4520">_xlfn.IFS(F4520&gt;=86,"Hot Week (More Than 85°F)",F4520&lt;50,"Cold Week (Less Than 50°F)",TRUE,"Normal Week")</f>
        <v>Normal Week</v>
      </c>
      <c r="H4520" s="2">
        <v>3.581</v>
      </c>
      <c r="I4520" s="2" t="str" cm="1">
        <f t="array" ref="I4520">_xlfn.IFS(H4520&gt;3.5,"Above Average",H4520&lt;3,"Below Average",TRUE,"Average")</f>
        <v>Above Average</v>
      </c>
      <c r="J4520" s="1">
        <v>194.8099713</v>
      </c>
      <c r="K4520" s="1" t="str" cm="1">
        <f t="array" ref="K4520">_xlfn.IFS(J4520&gt;200,"Above Average",J4520&lt;155,"Below Average",TRUE,"Average")</f>
        <v>Average</v>
      </c>
      <c r="L4520" s="7">
        <v>8.6219999999999999</v>
      </c>
      <c r="M4520" s="7" t="str" cm="1">
        <f t="array" ref="M4520">_xlfn.IFS(L4520&gt;9,"Above Average",L4520&lt;8,"Below Average",TRUE,"Average")</f>
        <v>Average</v>
      </c>
    </row>
    <row r="4521" spans="1:13" x14ac:dyDescent="0.3">
      <c r="A4521">
        <v>32</v>
      </c>
      <c r="B4521" s="21">
        <v>40816</v>
      </c>
      <c r="C4521" s="21" t="str">
        <f t="shared" si="70"/>
        <v>Sep</v>
      </c>
      <c r="D4521" s="6">
        <v>1088943.98</v>
      </c>
      <c r="E4521" t="s">
        <v>155</v>
      </c>
      <c r="F4521" s="5">
        <v>65.040000000000006</v>
      </c>
      <c r="G4521" s="5" t="str" cm="1">
        <f t="array" ref="G4521">_xlfn.IFS(F4521&gt;=86,"Hot Week (More Than 85°F)",F4521&lt;50,"Cold Week (Less Than 50°F)",TRUE,"Normal Week")</f>
        <v>Normal Week</v>
      </c>
      <c r="H4521" s="2">
        <v>3.5379999999999998</v>
      </c>
      <c r="I4521" s="2" t="str" cm="1">
        <f t="array" ref="I4521">_xlfn.IFS(H4521&gt;3.5,"Above Average",H4521&lt;3,"Below Average",TRUE,"Average")</f>
        <v>Above Average</v>
      </c>
      <c r="J4521" s="1">
        <v>194.87797180000001</v>
      </c>
      <c r="K4521" s="1" t="str" cm="1">
        <f t="array" ref="K4521">_xlfn.IFS(J4521&gt;200,"Above Average",J4521&lt;155,"Below Average",TRUE,"Average")</f>
        <v>Average</v>
      </c>
      <c r="L4521" s="7">
        <v>8.6219999999999999</v>
      </c>
      <c r="M4521" s="7" t="str" cm="1">
        <f t="array" ref="M4521">_xlfn.IFS(L4521&gt;9,"Above Average",L4521&lt;8,"Below Average",TRUE,"Average")</f>
        <v>Average</v>
      </c>
    </row>
    <row r="4522" spans="1:13" x14ac:dyDescent="0.3">
      <c r="A4522">
        <v>32</v>
      </c>
      <c r="B4522" s="21">
        <v>40823</v>
      </c>
      <c r="C4522" s="21" t="str">
        <f t="shared" si="70"/>
        <v>Oct</v>
      </c>
      <c r="D4522" s="6">
        <v>1149448.02</v>
      </c>
      <c r="E4522" t="s">
        <v>155</v>
      </c>
      <c r="F4522" s="5">
        <v>62.62</v>
      </c>
      <c r="G4522" s="5" t="str" cm="1">
        <f t="array" ref="G4522">_xlfn.IFS(F4522&gt;=86,"Hot Week (More Than 85°F)",F4522&lt;50,"Cold Week (Less Than 50°F)",TRUE,"Normal Week")</f>
        <v>Normal Week</v>
      </c>
      <c r="H4522" s="2">
        <v>3.4980000000000002</v>
      </c>
      <c r="I4522" s="2" t="str" cm="1">
        <f t="array" ref="I4522">_xlfn.IFS(H4522&gt;3.5,"Above Average",H4522&lt;3,"Below Average",TRUE,"Average")</f>
        <v>Average</v>
      </c>
      <c r="J4522" s="1">
        <v>194.94597239999999</v>
      </c>
      <c r="K4522" s="1" t="str" cm="1">
        <f t="array" ref="K4522">_xlfn.IFS(J4522&gt;200,"Above Average",J4522&lt;155,"Below Average",TRUE,"Average")</f>
        <v>Average</v>
      </c>
      <c r="L4522" s="7">
        <v>8.5129999999999999</v>
      </c>
      <c r="M4522" s="7" t="str" cm="1">
        <f t="array" ref="M4522">_xlfn.IFS(L4522&gt;9,"Above Average",L4522&lt;8,"Below Average",TRUE,"Average")</f>
        <v>Average</v>
      </c>
    </row>
    <row r="4523" spans="1:13" x14ac:dyDescent="0.3">
      <c r="A4523">
        <v>32</v>
      </c>
      <c r="B4523" s="21">
        <v>40830</v>
      </c>
      <c r="C4523" s="21" t="str">
        <f t="shared" si="70"/>
        <v>Oct</v>
      </c>
      <c r="D4523" s="6">
        <v>1175420.26</v>
      </c>
      <c r="E4523" t="s">
        <v>155</v>
      </c>
      <c r="F4523" s="5">
        <v>50.15</v>
      </c>
      <c r="G4523" s="5" t="str" cm="1">
        <f t="array" ref="G4523">_xlfn.IFS(F4523&gt;=86,"Hot Week (More Than 85°F)",F4523&lt;50,"Cold Week (Less Than 50°F)",TRUE,"Normal Week")</f>
        <v>Normal Week</v>
      </c>
      <c r="H4523" s="2">
        <v>3.4910000000000001</v>
      </c>
      <c r="I4523" s="2" t="str" cm="1">
        <f t="array" ref="I4523">_xlfn.IFS(H4523&gt;3.5,"Above Average",H4523&lt;3,"Below Average",TRUE,"Average")</f>
        <v>Average</v>
      </c>
      <c r="J4523" s="1">
        <v>195.0261012</v>
      </c>
      <c r="K4523" s="1" t="str" cm="1">
        <f t="array" ref="K4523">_xlfn.IFS(J4523&gt;200,"Above Average",J4523&lt;155,"Below Average",TRUE,"Average")</f>
        <v>Average</v>
      </c>
      <c r="L4523" s="7">
        <v>8.5129999999999999</v>
      </c>
      <c r="M4523" s="7" t="str" cm="1">
        <f t="array" ref="M4523">_xlfn.IFS(L4523&gt;9,"Above Average",L4523&lt;8,"Below Average",TRUE,"Average")</f>
        <v>Average</v>
      </c>
    </row>
    <row r="4524" spans="1:13" x14ac:dyDescent="0.3">
      <c r="A4524">
        <v>32</v>
      </c>
      <c r="B4524" s="21">
        <v>40837</v>
      </c>
      <c r="C4524" s="21" t="str">
        <f t="shared" si="70"/>
        <v>Oct</v>
      </c>
      <c r="D4524" s="6">
        <v>1151258.74</v>
      </c>
      <c r="E4524" t="s">
        <v>155</v>
      </c>
      <c r="F4524" s="5">
        <v>48.87</v>
      </c>
      <c r="G4524" s="5" t="str" cm="1">
        <f t="array" ref="G4524">_xlfn.IFS(F4524&gt;=86,"Hot Week (More Than 85°F)",F4524&lt;50,"Cold Week (Less Than 50°F)",TRUE,"Normal Week")</f>
        <v>Cold Week (Less Than 50°F)</v>
      </c>
      <c r="H4524" s="2">
        <v>3.548</v>
      </c>
      <c r="I4524" s="2" t="str" cm="1">
        <f t="array" ref="I4524">_xlfn.IFS(H4524&gt;3.5,"Above Average",H4524&lt;3,"Below Average",TRUE,"Average")</f>
        <v>Above Average</v>
      </c>
      <c r="J4524" s="1">
        <v>195.17899940000001</v>
      </c>
      <c r="K4524" s="1" t="str" cm="1">
        <f t="array" ref="K4524">_xlfn.IFS(J4524&gt;200,"Above Average",J4524&lt;155,"Below Average",TRUE,"Average")</f>
        <v>Average</v>
      </c>
      <c r="L4524" s="7">
        <v>8.5129999999999999</v>
      </c>
      <c r="M4524" s="7" t="str" cm="1">
        <f t="array" ref="M4524">_xlfn.IFS(L4524&gt;9,"Above Average",L4524&lt;8,"Below Average",TRUE,"Average")</f>
        <v>Average</v>
      </c>
    </row>
    <row r="4525" spans="1:13" x14ac:dyDescent="0.3">
      <c r="A4525">
        <v>32</v>
      </c>
      <c r="B4525" s="21">
        <v>40844</v>
      </c>
      <c r="C4525" s="21" t="str">
        <f t="shared" si="70"/>
        <v>Oct</v>
      </c>
      <c r="D4525" s="6">
        <v>1185391.96</v>
      </c>
      <c r="E4525" t="s">
        <v>155</v>
      </c>
      <c r="F4525" s="5">
        <v>42.76</v>
      </c>
      <c r="G4525" s="5" t="str" cm="1">
        <f t="array" ref="G4525">_xlfn.IFS(F4525&gt;=86,"Hot Week (More Than 85°F)",F4525&lt;50,"Cold Week (Less Than 50°F)",TRUE,"Normal Week")</f>
        <v>Cold Week (Less Than 50°F)</v>
      </c>
      <c r="H4525" s="2">
        <v>3.55</v>
      </c>
      <c r="I4525" s="2" t="str" cm="1">
        <f t="array" ref="I4525">_xlfn.IFS(H4525&gt;3.5,"Above Average",H4525&lt;3,"Below Average",TRUE,"Average")</f>
        <v>Above Average</v>
      </c>
      <c r="J4525" s="1">
        <v>195.33189770000001</v>
      </c>
      <c r="K4525" s="1" t="str" cm="1">
        <f t="array" ref="K4525">_xlfn.IFS(J4525&gt;200,"Above Average",J4525&lt;155,"Below Average",TRUE,"Average")</f>
        <v>Average</v>
      </c>
      <c r="L4525" s="7">
        <v>8.5129999999999999</v>
      </c>
      <c r="M4525" s="7" t="str" cm="1">
        <f t="array" ref="M4525">_xlfn.IFS(L4525&gt;9,"Above Average",L4525&lt;8,"Below Average",TRUE,"Average")</f>
        <v>Average</v>
      </c>
    </row>
    <row r="4526" spans="1:13" x14ac:dyDescent="0.3">
      <c r="A4526">
        <v>32</v>
      </c>
      <c r="B4526" s="21">
        <v>40851</v>
      </c>
      <c r="C4526" s="21" t="str">
        <f t="shared" si="70"/>
        <v>Nov</v>
      </c>
      <c r="D4526" s="6">
        <v>1204628.28</v>
      </c>
      <c r="E4526" t="s">
        <v>155</v>
      </c>
      <c r="F4526" s="5">
        <v>37.950000000000003</v>
      </c>
      <c r="G4526" s="5" t="str" cm="1">
        <f t="array" ref="G4526">_xlfn.IFS(F4526&gt;=86,"Hot Week (More Than 85°F)",F4526&lt;50,"Cold Week (Less Than 50°F)",TRUE,"Normal Week")</f>
        <v>Cold Week (Less Than 50°F)</v>
      </c>
      <c r="H4526" s="2">
        <v>3.5270000000000001</v>
      </c>
      <c r="I4526" s="2" t="str" cm="1">
        <f t="array" ref="I4526">_xlfn.IFS(H4526&gt;3.5,"Above Average",H4526&lt;3,"Below Average",TRUE,"Average")</f>
        <v>Above Average</v>
      </c>
      <c r="J4526" s="1">
        <v>195.48479589999999</v>
      </c>
      <c r="K4526" s="1" t="str" cm="1">
        <f t="array" ref="K4526">_xlfn.IFS(J4526&gt;200,"Above Average",J4526&lt;155,"Below Average",TRUE,"Average")</f>
        <v>Average</v>
      </c>
      <c r="L4526" s="7">
        <v>8.5129999999999999</v>
      </c>
      <c r="M4526" s="7" t="str" cm="1">
        <f t="array" ref="M4526">_xlfn.IFS(L4526&gt;9,"Above Average",L4526&lt;8,"Below Average",TRUE,"Average")</f>
        <v>Average</v>
      </c>
    </row>
    <row r="4527" spans="1:13" x14ac:dyDescent="0.3">
      <c r="A4527">
        <v>32</v>
      </c>
      <c r="B4527" s="21">
        <v>40858</v>
      </c>
      <c r="C4527" s="21" t="str">
        <f t="shared" si="70"/>
        <v>Nov</v>
      </c>
      <c r="D4527" s="6">
        <v>1182733</v>
      </c>
      <c r="E4527" t="s">
        <v>155</v>
      </c>
      <c r="F4527" s="5">
        <v>38.1</v>
      </c>
      <c r="G4527" s="5" t="str" cm="1">
        <f t="array" ref="G4527">_xlfn.IFS(F4527&gt;=86,"Hot Week (More Than 85°F)",F4527&lt;50,"Cold Week (Less Than 50°F)",TRUE,"Normal Week")</f>
        <v>Cold Week (Less Than 50°F)</v>
      </c>
      <c r="H4527" s="2">
        <v>3.5049999999999999</v>
      </c>
      <c r="I4527" s="2" t="str" cm="1">
        <f t="array" ref="I4527">_xlfn.IFS(H4527&gt;3.5,"Above Average",H4527&lt;3,"Below Average",TRUE,"Average")</f>
        <v>Above Average</v>
      </c>
      <c r="J4527" s="1">
        <v>195.6376941</v>
      </c>
      <c r="K4527" s="1" t="str" cm="1">
        <f t="array" ref="K4527">_xlfn.IFS(J4527&gt;200,"Above Average",J4527&lt;155,"Below Average",TRUE,"Average")</f>
        <v>Average</v>
      </c>
      <c r="L4527" s="7">
        <v>8.5129999999999999</v>
      </c>
      <c r="M4527" s="7" t="str" cm="1">
        <f t="array" ref="M4527">_xlfn.IFS(L4527&gt;9,"Above Average",L4527&lt;8,"Below Average",TRUE,"Average")</f>
        <v>Average</v>
      </c>
    </row>
    <row r="4528" spans="1:13" x14ac:dyDescent="0.3">
      <c r="A4528">
        <v>32</v>
      </c>
      <c r="B4528" s="21">
        <v>40865</v>
      </c>
      <c r="C4528" s="21" t="str">
        <f t="shared" si="70"/>
        <v>Nov</v>
      </c>
      <c r="D4528" s="6">
        <v>1181651.55</v>
      </c>
      <c r="E4528" t="s">
        <v>155</v>
      </c>
      <c r="F4528" s="5">
        <v>42.61</v>
      </c>
      <c r="G4528" s="5" t="str" cm="1">
        <f t="array" ref="G4528">_xlfn.IFS(F4528&gt;=86,"Hot Week (More Than 85°F)",F4528&lt;50,"Cold Week (Less Than 50°F)",TRUE,"Normal Week")</f>
        <v>Cold Week (Less Than 50°F)</v>
      </c>
      <c r="H4528" s="2">
        <v>3.4790000000000001</v>
      </c>
      <c r="I4528" s="2" t="str" cm="1">
        <f t="array" ref="I4528">_xlfn.IFS(H4528&gt;3.5,"Above Average",H4528&lt;3,"Below Average",TRUE,"Average")</f>
        <v>Average</v>
      </c>
      <c r="J4528" s="1">
        <v>195.7184713</v>
      </c>
      <c r="K4528" s="1" t="str" cm="1">
        <f t="array" ref="K4528">_xlfn.IFS(J4528&gt;200,"Above Average",J4528&lt;155,"Below Average",TRUE,"Average")</f>
        <v>Average</v>
      </c>
      <c r="L4528" s="7">
        <v>8.5129999999999999</v>
      </c>
      <c r="M4528" s="7" t="str" cm="1">
        <f t="array" ref="M4528">_xlfn.IFS(L4528&gt;9,"Above Average",L4528&lt;8,"Below Average",TRUE,"Average")</f>
        <v>Average</v>
      </c>
    </row>
    <row r="4529" spans="1:13" x14ac:dyDescent="0.3">
      <c r="A4529">
        <v>32</v>
      </c>
      <c r="B4529" s="21">
        <v>40872</v>
      </c>
      <c r="C4529" s="21" t="str">
        <f t="shared" si="70"/>
        <v>Nov</v>
      </c>
      <c r="D4529" s="6">
        <v>1684468.66</v>
      </c>
      <c r="E4529" t="s">
        <v>156</v>
      </c>
      <c r="F4529" s="5">
        <v>40.22</v>
      </c>
      <c r="G4529" s="5" t="str" cm="1">
        <f t="array" ref="G4529">_xlfn.IFS(F4529&gt;=86,"Hot Week (More Than 85°F)",F4529&lt;50,"Cold Week (Less Than 50°F)",TRUE,"Normal Week")</f>
        <v>Cold Week (Less Than 50°F)</v>
      </c>
      <c r="H4529" s="2">
        <v>3.4239999999999999</v>
      </c>
      <c r="I4529" s="2" t="str" cm="1">
        <f t="array" ref="I4529">_xlfn.IFS(H4529&gt;3.5,"Above Average",H4529&lt;3,"Below Average",TRUE,"Average")</f>
        <v>Average</v>
      </c>
      <c r="J4529" s="1">
        <v>195.7704</v>
      </c>
      <c r="K4529" s="1" t="str" cm="1">
        <f t="array" ref="K4529">_xlfn.IFS(J4529&gt;200,"Above Average",J4529&lt;155,"Below Average",TRUE,"Average")</f>
        <v>Average</v>
      </c>
      <c r="L4529" s="7">
        <v>8.5129999999999999</v>
      </c>
      <c r="M4529" s="7" t="str" cm="1">
        <f t="array" ref="M4529">_xlfn.IFS(L4529&gt;9,"Above Average",L4529&lt;8,"Below Average",TRUE,"Average")</f>
        <v>Average</v>
      </c>
    </row>
    <row r="4530" spans="1:13" x14ac:dyDescent="0.3">
      <c r="A4530">
        <v>32</v>
      </c>
      <c r="B4530" s="21">
        <v>40879</v>
      </c>
      <c r="C4530" s="21" t="str">
        <f t="shared" si="70"/>
        <v>Dec</v>
      </c>
      <c r="D4530" s="6">
        <v>1179773.8799999999</v>
      </c>
      <c r="E4530" t="s">
        <v>155</v>
      </c>
      <c r="F4530" s="5">
        <v>33.799999999999997</v>
      </c>
      <c r="G4530" s="5" t="str" cm="1">
        <f t="array" ref="G4530">_xlfn.IFS(F4530&gt;=86,"Hot Week (More Than 85°F)",F4530&lt;50,"Cold Week (Less Than 50°F)",TRUE,"Normal Week")</f>
        <v>Cold Week (Less Than 50°F)</v>
      </c>
      <c r="H4530" s="2">
        <v>3.3780000000000001</v>
      </c>
      <c r="I4530" s="2" t="str" cm="1">
        <f t="array" ref="I4530">_xlfn.IFS(H4530&gt;3.5,"Above Average",H4530&lt;3,"Below Average",TRUE,"Average")</f>
        <v>Average</v>
      </c>
      <c r="J4530" s="1">
        <v>195.82232870000001</v>
      </c>
      <c r="K4530" s="1" t="str" cm="1">
        <f t="array" ref="K4530">_xlfn.IFS(J4530&gt;200,"Above Average",J4530&lt;155,"Below Average",TRUE,"Average")</f>
        <v>Average</v>
      </c>
      <c r="L4530" s="7">
        <v>8.5129999999999999</v>
      </c>
      <c r="M4530" s="7" t="str" cm="1">
        <f t="array" ref="M4530">_xlfn.IFS(L4530&gt;9,"Above Average",L4530&lt;8,"Below Average",TRUE,"Average")</f>
        <v>Average</v>
      </c>
    </row>
    <row r="4531" spans="1:13" x14ac:dyDescent="0.3">
      <c r="A4531">
        <v>32</v>
      </c>
      <c r="B4531" s="21">
        <v>40886</v>
      </c>
      <c r="C4531" s="21" t="str">
        <f t="shared" si="70"/>
        <v>Dec</v>
      </c>
      <c r="D4531" s="6">
        <v>1415746.91</v>
      </c>
      <c r="E4531" t="s">
        <v>155</v>
      </c>
      <c r="F4531" s="5">
        <v>17.940000000000001</v>
      </c>
      <c r="G4531" s="5" t="str" cm="1">
        <f t="array" ref="G4531">_xlfn.IFS(F4531&gt;=86,"Hot Week (More Than 85°F)",F4531&lt;50,"Cold Week (Less Than 50°F)",TRUE,"Normal Week")</f>
        <v>Cold Week (Less Than 50°F)</v>
      </c>
      <c r="H4531" s="2">
        <v>3.331</v>
      </c>
      <c r="I4531" s="2" t="str" cm="1">
        <f t="array" ref="I4531">_xlfn.IFS(H4531&gt;3.5,"Above Average",H4531&lt;3,"Below Average",TRUE,"Average")</f>
        <v>Average</v>
      </c>
      <c r="J4531" s="1">
        <v>195.8742575</v>
      </c>
      <c r="K4531" s="1" t="str" cm="1">
        <f t="array" ref="K4531">_xlfn.IFS(J4531&gt;200,"Above Average",J4531&lt;155,"Below Average",TRUE,"Average")</f>
        <v>Average</v>
      </c>
      <c r="L4531" s="7">
        <v>8.5129999999999999</v>
      </c>
      <c r="M4531" s="7" t="str" cm="1">
        <f t="array" ref="M4531">_xlfn.IFS(L4531&gt;9,"Above Average",L4531&lt;8,"Below Average",TRUE,"Average")</f>
        <v>Average</v>
      </c>
    </row>
    <row r="4532" spans="1:13" x14ac:dyDescent="0.3">
      <c r="A4532">
        <v>32</v>
      </c>
      <c r="B4532" s="21">
        <v>40893</v>
      </c>
      <c r="C4532" s="21" t="str">
        <f t="shared" si="70"/>
        <v>Dec</v>
      </c>
      <c r="D4532" s="6">
        <v>1556017.91</v>
      </c>
      <c r="E4532" t="s">
        <v>155</v>
      </c>
      <c r="F4532" s="5">
        <v>26.23</v>
      </c>
      <c r="G4532" s="5" t="str" cm="1">
        <f t="array" ref="G4532">_xlfn.IFS(F4532&gt;=86,"Hot Week (More Than 85°F)",F4532&lt;50,"Cold Week (Less Than 50°F)",TRUE,"Normal Week")</f>
        <v>Cold Week (Less Than 50°F)</v>
      </c>
      <c r="H4532" s="2">
        <v>3.266</v>
      </c>
      <c r="I4532" s="2" t="str" cm="1">
        <f t="array" ref="I4532">_xlfn.IFS(H4532&gt;3.5,"Above Average",H4532&lt;3,"Below Average",TRUE,"Average")</f>
        <v>Average</v>
      </c>
      <c r="J4532" s="1">
        <v>195.98416850000001</v>
      </c>
      <c r="K4532" s="1" t="str" cm="1">
        <f t="array" ref="K4532">_xlfn.IFS(J4532&gt;200,"Above Average",J4532&lt;155,"Below Average",TRUE,"Average")</f>
        <v>Average</v>
      </c>
      <c r="L4532" s="7">
        <v>8.5129999999999999</v>
      </c>
      <c r="M4532" s="7" t="str" cm="1">
        <f t="array" ref="M4532">_xlfn.IFS(L4532&gt;9,"Above Average",L4532&lt;8,"Below Average",TRUE,"Average")</f>
        <v>Average</v>
      </c>
    </row>
    <row r="4533" spans="1:13" x14ac:dyDescent="0.3">
      <c r="A4533">
        <v>32</v>
      </c>
      <c r="B4533" s="21">
        <v>40900</v>
      </c>
      <c r="C4533" s="21" t="str">
        <f t="shared" si="70"/>
        <v>Dec</v>
      </c>
      <c r="D4533" s="6">
        <v>1959526.96</v>
      </c>
      <c r="E4533" t="s">
        <v>155</v>
      </c>
      <c r="F4533" s="5">
        <v>25.97</v>
      </c>
      <c r="G4533" s="5" t="str" cm="1">
        <f t="array" ref="G4533">_xlfn.IFS(F4533&gt;=86,"Hot Week (More Than 85°F)",F4533&lt;50,"Cold Week (Less Than 50°F)",TRUE,"Normal Week")</f>
        <v>Cold Week (Less Than 50°F)</v>
      </c>
      <c r="H4533" s="2">
        <v>3.173</v>
      </c>
      <c r="I4533" s="2" t="str" cm="1">
        <f t="array" ref="I4533">_xlfn.IFS(H4533&gt;3.5,"Above Average",H4533&lt;3,"Below Average",TRUE,"Average")</f>
        <v>Average</v>
      </c>
      <c r="J4533" s="1">
        <v>196.17138929999999</v>
      </c>
      <c r="K4533" s="1" t="str" cm="1">
        <f t="array" ref="K4533">_xlfn.IFS(J4533&gt;200,"Above Average",J4533&lt;155,"Below Average",TRUE,"Average")</f>
        <v>Average</v>
      </c>
      <c r="L4533" s="7">
        <v>8.5129999999999999</v>
      </c>
      <c r="M4533" s="7" t="str" cm="1">
        <f t="array" ref="M4533">_xlfn.IFS(L4533&gt;9,"Above Average",L4533&lt;8,"Below Average",TRUE,"Average")</f>
        <v>Average</v>
      </c>
    </row>
    <row r="4534" spans="1:13" x14ac:dyDescent="0.3">
      <c r="A4534">
        <v>32</v>
      </c>
      <c r="B4534" s="21">
        <v>40907</v>
      </c>
      <c r="C4534" s="21" t="str">
        <f t="shared" si="70"/>
        <v>Dec</v>
      </c>
      <c r="D4534" s="6">
        <v>1102367.6499999999</v>
      </c>
      <c r="E4534" t="s">
        <v>156</v>
      </c>
      <c r="F4534" s="5">
        <v>32.99</v>
      </c>
      <c r="G4534" s="5" t="str" cm="1">
        <f t="array" ref="G4534">_xlfn.IFS(F4534&gt;=86,"Hot Week (More Than 85°F)",F4534&lt;50,"Cold Week (Less Than 50°F)",TRUE,"Normal Week")</f>
        <v>Cold Week (Less Than 50°F)</v>
      </c>
      <c r="H4534" s="2">
        <v>3.1190000000000002</v>
      </c>
      <c r="I4534" s="2" t="str" cm="1">
        <f t="array" ref="I4534">_xlfn.IFS(H4534&gt;3.5,"Above Average",H4534&lt;3,"Below Average",TRUE,"Average")</f>
        <v>Average</v>
      </c>
      <c r="J4534" s="1">
        <v>196.35861009999999</v>
      </c>
      <c r="K4534" s="1" t="str" cm="1">
        <f t="array" ref="K4534">_xlfn.IFS(J4534&gt;200,"Above Average",J4534&lt;155,"Below Average",TRUE,"Average")</f>
        <v>Average</v>
      </c>
      <c r="L4534" s="7">
        <v>8.5129999999999999</v>
      </c>
      <c r="M4534" s="7" t="str" cm="1">
        <f t="array" ref="M4534">_xlfn.IFS(L4534&gt;9,"Above Average",L4534&lt;8,"Below Average",TRUE,"Average")</f>
        <v>Average</v>
      </c>
    </row>
    <row r="4535" spans="1:13" x14ac:dyDescent="0.3">
      <c r="A4535">
        <v>32</v>
      </c>
      <c r="B4535" s="21">
        <v>40914</v>
      </c>
      <c r="C4535" s="21" t="str">
        <f t="shared" si="70"/>
        <v>Jan</v>
      </c>
      <c r="D4535" s="6">
        <v>1099937.25</v>
      </c>
      <c r="E4535" t="s">
        <v>155</v>
      </c>
      <c r="F4535" s="5">
        <v>36.75</v>
      </c>
      <c r="G4535" s="5" t="str" cm="1">
        <f t="array" ref="G4535">_xlfn.IFS(F4535&gt;=86,"Hot Week (More Than 85°F)",F4535&lt;50,"Cold Week (Less Than 50°F)",TRUE,"Normal Week")</f>
        <v>Cold Week (Less Than 50°F)</v>
      </c>
      <c r="H4535" s="2">
        <v>3.0950000000000002</v>
      </c>
      <c r="I4535" s="2" t="str" cm="1">
        <f t="array" ref="I4535">_xlfn.IFS(H4535&gt;3.5,"Above Average",H4535&lt;3,"Below Average",TRUE,"Average")</f>
        <v>Average</v>
      </c>
      <c r="J4535" s="1">
        <v>196.5458309</v>
      </c>
      <c r="K4535" s="1" t="str" cm="1">
        <f t="array" ref="K4535">_xlfn.IFS(J4535&gt;200,"Above Average",J4535&lt;155,"Below Average",TRUE,"Average")</f>
        <v>Average</v>
      </c>
      <c r="L4535" s="7">
        <v>8.2560000000000002</v>
      </c>
      <c r="M4535" s="7" t="str" cm="1">
        <f t="array" ref="M4535">_xlfn.IFS(L4535&gt;9,"Above Average",L4535&lt;8,"Below Average",TRUE,"Average")</f>
        <v>Average</v>
      </c>
    </row>
    <row r="4536" spans="1:13" x14ac:dyDescent="0.3">
      <c r="A4536">
        <v>32</v>
      </c>
      <c r="B4536" s="21">
        <v>40921</v>
      </c>
      <c r="C4536" s="21" t="str">
        <f t="shared" si="70"/>
        <v>Jan</v>
      </c>
      <c r="D4536" s="6">
        <v>1071598.3600000001</v>
      </c>
      <c r="E4536" t="s">
        <v>155</v>
      </c>
      <c r="F4536" s="5">
        <v>28.99</v>
      </c>
      <c r="G4536" s="5" t="str" cm="1">
        <f t="array" ref="G4536">_xlfn.IFS(F4536&gt;=86,"Hot Week (More Than 85°F)",F4536&lt;50,"Cold Week (Less Than 50°F)",TRUE,"Normal Week")</f>
        <v>Cold Week (Less Than 50°F)</v>
      </c>
      <c r="H4536" s="2">
        <v>3.077</v>
      </c>
      <c r="I4536" s="2" t="str" cm="1">
        <f t="array" ref="I4536">_xlfn.IFS(H4536&gt;3.5,"Above Average",H4536&lt;3,"Below Average",TRUE,"Average")</f>
        <v>Average</v>
      </c>
      <c r="J4536" s="1">
        <v>196.7330517</v>
      </c>
      <c r="K4536" s="1" t="str" cm="1">
        <f t="array" ref="K4536">_xlfn.IFS(J4536&gt;200,"Above Average",J4536&lt;155,"Below Average",TRUE,"Average")</f>
        <v>Average</v>
      </c>
      <c r="L4536" s="7">
        <v>8.2560000000000002</v>
      </c>
      <c r="M4536" s="7" t="str" cm="1">
        <f t="array" ref="M4536">_xlfn.IFS(L4536&gt;9,"Above Average",L4536&lt;8,"Below Average",TRUE,"Average")</f>
        <v>Average</v>
      </c>
    </row>
    <row r="4537" spans="1:13" x14ac:dyDescent="0.3">
      <c r="A4537">
        <v>32</v>
      </c>
      <c r="B4537" s="21">
        <v>40928</v>
      </c>
      <c r="C4537" s="21" t="str">
        <f t="shared" si="70"/>
        <v>Jan</v>
      </c>
      <c r="D4537" s="6">
        <v>1080012.04</v>
      </c>
      <c r="E4537" t="s">
        <v>155</v>
      </c>
      <c r="F4537" s="5">
        <v>36.86</v>
      </c>
      <c r="G4537" s="5" t="str" cm="1">
        <f t="array" ref="G4537">_xlfn.IFS(F4537&gt;=86,"Hot Week (More Than 85°F)",F4537&lt;50,"Cold Week (Less Than 50°F)",TRUE,"Normal Week")</f>
        <v>Cold Week (Less Than 50°F)</v>
      </c>
      <c r="H4537" s="2">
        <v>3.0550000000000002</v>
      </c>
      <c r="I4537" s="2" t="str" cm="1">
        <f t="array" ref="I4537">_xlfn.IFS(H4537&gt;3.5,"Above Average",H4537&lt;3,"Below Average",TRUE,"Average")</f>
        <v>Average</v>
      </c>
      <c r="J4537" s="1">
        <v>196.77966520000001</v>
      </c>
      <c r="K4537" s="1" t="str" cm="1">
        <f t="array" ref="K4537">_xlfn.IFS(J4537&gt;200,"Above Average",J4537&lt;155,"Below Average",TRUE,"Average")</f>
        <v>Average</v>
      </c>
      <c r="L4537" s="7">
        <v>8.2560000000000002</v>
      </c>
      <c r="M4537" s="7" t="str" cm="1">
        <f t="array" ref="M4537">_xlfn.IFS(L4537&gt;9,"Above Average",L4537&lt;8,"Below Average",TRUE,"Average")</f>
        <v>Average</v>
      </c>
    </row>
    <row r="4538" spans="1:13" x14ac:dyDescent="0.3">
      <c r="A4538">
        <v>32</v>
      </c>
      <c r="B4538" s="21">
        <v>40935</v>
      </c>
      <c r="C4538" s="21" t="str">
        <f t="shared" si="70"/>
        <v>Jan</v>
      </c>
      <c r="D4538" s="6">
        <v>1051864.6000000001</v>
      </c>
      <c r="E4538" t="s">
        <v>155</v>
      </c>
      <c r="F4538" s="5">
        <v>36.67</v>
      </c>
      <c r="G4538" s="5" t="str" cm="1">
        <f t="array" ref="G4538">_xlfn.IFS(F4538&gt;=86,"Hot Week (More Than 85°F)",F4538&lt;50,"Cold Week (Less Than 50°F)",TRUE,"Normal Week")</f>
        <v>Cold Week (Less Than 50°F)</v>
      </c>
      <c r="H4538" s="2">
        <v>3.0379999999999998</v>
      </c>
      <c r="I4538" s="2" t="str" cm="1">
        <f t="array" ref="I4538">_xlfn.IFS(H4538&gt;3.5,"Above Average",H4538&lt;3,"Below Average",TRUE,"Average")</f>
        <v>Average</v>
      </c>
      <c r="J4538" s="1">
        <v>196.82627859999999</v>
      </c>
      <c r="K4538" s="1" t="str" cm="1">
        <f t="array" ref="K4538">_xlfn.IFS(J4538&gt;200,"Above Average",J4538&lt;155,"Below Average",TRUE,"Average")</f>
        <v>Average</v>
      </c>
      <c r="L4538" s="7">
        <v>8.2560000000000002</v>
      </c>
      <c r="M4538" s="7" t="str" cm="1">
        <f t="array" ref="M4538">_xlfn.IFS(L4538&gt;9,"Above Average",L4538&lt;8,"Below Average",TRUE,"Average")</f>
        <v>Average</v>
      </c>
    </row>
    <row r="4539" spans="1:13" x14ac:dyDescent="0.3">
      <c r="A4539">
        <v>32</v>
      </c>
      <c r="B4539" s="21">
        <v>40942</v>
      </c>
      <c r="C4539" s="21" t="str">
        <f t="shared" si="70"/>
        <v>Feb</v>
      </c>
      <c r="D4539" s="6">
        <v>1156826.31</v>
      </c>
      <c r="E4539" t="s">
        <v>155</v>
      </c>
      <c r="F4539" s="5">
        <v>35.89</v>
      </c>
      <c r="G4539" s="5" t="str" cm="1">
        <f t="array" ref="G4539">_xlfn.IFS(F4539&gt;=86,"Hot Week (More Than 85°F)",F4539&lt;50,"Cold Week (Less Than 50°F)",TRUE,"Normal Week")</f>
        <v>Cold Week (Less Than 50°F)</v>
      </c>
      <c r="H4539" s="2">
        <v>3.0310000000000001</v>
      </c>
      <c r="I4539" s="2" t="str" cm="1">
        <f t="array" ref="I4539">_xlfn.IFS(H4539&gt;3.5,"Above Average",H4539&lt;3,"Below Average",TRUE,"Average")</f>
        <v>Average</v>
      </c>
      <c r="J4539" s="1">
        <v>196.8728921</v>
      </c>
      <c r="K4539" s="1" t="str" cm="1">
        <f t="array" ref="K4539">_xlfn.IFS(J4539&gt;200,"Above Average",J4539&lt;155,"Below Average",TRUE,"Average")</f>
        <v>Average</v>
      </c>
      <c r="L4539" s="7">
        <v>8.2560000000000002</v>
      </c>
      <c r="M4539" s="7" t="str" cm="1">
        <f t="array" ref="M4539">_xlfn.IFS(L4539&gt;9,"Above Average",L4539&lt;8,"Below Average",TRUE,"Average")</f>
        <v>Average</v>
      </c>
    </row>
    <row r="4540" spans="1:13" x14ac:dyDescent="0.3">
      <c r="A4540">
        <v>32</v>
      </c>
      <c r="B4540" s="21">
        <v>40949</v>
      </c>
      <c r="C4540" s="21" t="str">
        <f t="shared" si="70"/>
        <v>Feb</v>
      </c>
      <c r="D4540" s="6">
        <v>1129422.8600000001</v>
      </c>
      <c r="E4540" t="s">
        <v>156</v>
      </c>
      <c r="F4540" s="5">
        <v>23.34</v>
      </c>
      <c r="G4540" s="5" t="str" cm="1">
        <f t="array" ref="G4540">_xlfn.IFS(F4540&gt;=86,"Hot Week (More Than 85°F)",F4540&lt;50,"Cold Week (Less Than 50°F)",TRUE,"Normal Week")</f>
        <v>Cold Week (Less Than 50°F)</v>
      </c>
      <c r="H4540" s="2">
        <v>3.1030000000000002</v>
      </c>
      <c r="I4540" s="2" t="str" cm="1">
        <f t="array" ref="I4540">_xlfn.IFS(H4540&gt;3.5,"Above Average",H4540&lt;3,"Below Average",TRUE,"Average")</f>
        <v>Average</v>
      </c>
      <c r="J4540" s="1">
        <v>196.91950560000001</v>
      </c>
      <c r="K4540" s="1" t="str" cm="1">
        <f t="array" ref="K4540">_xlfn.IFS(J4540&gt;200,"Above Average",J4540&lt;155,"Below Average",TRUE,"Average")</f>
        <v>Average</v>
      </c>
      <c r="L4540" s="7">
        <v>8.2560000000000002</v>
      </c>
      <c r="M4540" s="7" t="str" cm="1">
        <f t="array" ref="M4540">_xlfn.IFS(L4540&gt;9,"Above Average",L4540&lt;8,"Below Average",TRUE,"Average")</f>
        <v>Average</v>
      </c>
    </row>
    <row r="4541" spans="1:13" x14ac:dyDescent="0.3">
      <c r="A4541">
        <v>32</v>
      </c>
      <c r="B4541" s="21">
        <v>40956</v>
      </c>
      <c r="C4541" s="21" t="str">
        <f t="shared" si="70"/>
        <v>Feb</v>
      </c>
      <c r="D4541" s="6">
        <v>1243812.5900000001</v>
      </c>
      <c r="E4541" t="s">
        <v>155</v>
      </c>
      <c r="F4541" s="5">
        <v>24.26</v>
      </c>
      <c r="G4541" s="5" t="str" cm="1">
        <f t="array" ref="G4541">_xlfn.IFS(F4541&gt;=86,"Hot Week (More Than 85°F)",F4541&lt;50,"Cold Week (Less Than 50°F)",TRUE,"Normal Week")</f>
        <v>Cold Week (Less Than 50°F)</v>
      </c>
      <c r="H4541" s="2">
        <v>3.113</v>
      </c>
      <c r="I4541" s="2" t="str" cm="1">
        <f t="array" ref="I4541">_xlfn.IFS(H4541&gt;3.5,"Above Average",H4541&lt;3,"Below Average",TRUE,"Average")</f>
        <v>Average</v>
      </c>
      <c r="J4541" s="1">
        <v>196.9432711</v>
      </c>
      <c r="K4541" s="1" t="str" cm="1">
        <f t="array" ref="K4541">_xlfn.IFS(J4541&gt;200,"Above Average",J4541&lt;155,"Below Average",TRUE,"Average")</f>
        <v>Average</v>
      </c>
      <c r="L4541" s="7">
        <v>8.2560000000000002</v>
      </c>
      <c r="M4541" s="7" t="str" cm="1">
        <f t="array" ref="M4541">_xlfn.IFS(L4541&gt;9,"Above Average",L4541&lt;8,"Below Average",TRUE,"Average")</f>
        <v>Average</v>
      </c>
    </row>
    <row r="4542" spans="1:13" x14ac:dyDescent="0.3">
      <c r="A4542">
        <v>32</v>
      </c>
      <c r="B4542" s="21">
        <v>40963</v>
      </c>
      <c r="C4542" s="21" t="str">
        <f t="shared" si="70"/>
        <v>Feb</v>
      </c>
      <c r="D4542" s="6">
        <v>1091822.72</v>
      </c>
      <c r="E4542" t="s">
        <v>155</v>
      </c>
      <c r="F4542" s="5">
        <v>33.409999999999997</v>
      </c>
      <c r="G4542" s="5" t="str" cm="1">
        <f t="array" ref="G4542">_xlfn.IFS(F4542&gt;=86,"Hot Week (More Than 85°F)",F4542&lt;50,"Cold Week (Less Than 50°F)",TRUE,"Normal Week")</f>
        <v>Cold Week (Less Than 50°F)</v>
      </c>
      <c r="H4542" s="2">
        <v>3.129</v>
      </c>
      <c r="I4542" s="2" t="str" cm="1">
        <f t="array" ref="I4542">_xlfn.IFS(H4542&gt;3.5,"Above Average",H4542&lt;3,"Below Average",TRUE,"Average")</f>
        <v>Average</v>
      </c>
      <c r="J4542" s="1">
        <v>196.9499007</v>
      </c>
      <c r="K4542" s="1" t="str" cm="1">
        <f t="array" ref="K4542">_xlfn.IFS(J4542&gt;200,"Above Average",J4542&lt;155,"Below Average",TRUE,"Average")</f>
        <v>Average</v>
      </c>
      <c r="L4542" s="7">
        <v>8.2560000000000002</v>
      </c>
      <c r="M4542" s="7" t="str" cm="1">
        <f t="array" ref="M4542">_xlfn.IFS(L4542&gt;9,"Above Average",L4542&lt;8,"Below Average",TRUE,"Average")</f>
        <v>Average</v>
      </c>
    </row>
    <row r="4543" spans="1:13" x14ac:dyDescent="0.3">
      <c r="A4543">
        <v>32</v>
      </c>
      <c r="B4543" s="21">
        <v>40970</v>
      </c>
      <c r="C4543" s="21" t="str">
        <f t="shared" si="70"/>
        <v>Mar</v>
      </c>
      <c r="D4543" s="6">
        <v>1153332.8899999999</v>
      </c>
      <c r="E4543" t="s">
        <v>155</v>
      </c>
      <c r="F4543" s="5">
        <v>33.4</v>
      </c>
      <c r="G4543" s="5" t="str" cm="1">
        <f t="array" ref="G4543">_xlfn.IFS(F4543&gt;=86,"Hot Week (More Than 85°F)",F4543&lt;50,"Cold Week (Less Than 50°F)",TRUE,"Normal Week")</f>
        <v>Cold Week (Less Than 50°F)</v>
      </c>
      <c r="H4543" s="2">
        <v>3.1909999999999998</v>
      </c>
      <c r="I4543" s="2" t="str" cm="1">
        <f t="array" ref="I4543">_xlfn.IFS(H4543&gt;3.5,"Above Average",H4543&lt;3,"Below Average",TRUE,"Average")</f>
        <v>Average</v>
      </c>
      <c r="J4543" s="1">
        <v>196.9565303</v>
      </c>
      <c r="K4543" s="1" t="str" cm="1">
        <f t="array" ref="K4543">_xlfn.IFS(J4543&gt;200,"Above Average",J4543&lt;155,"Below Average",TRUE,"Average")</f>
        <v>Average</v>
      </c>
      <c r="L4543" s="7">
        <v>8.2560000000000002</v>
      </c>
      <c r="M4543" s="7" t="str" cm="1">
        <f t="array" ref="M4543">_xlfn.IFS(L4543&gt;9,"Above Average",L4543&lt;8,"Below Average",TRUE,"Average")</f>
        <v>Average</v>
      </c>
    </row>
    <row r="4544" spans="1:13" x14ac:dyDescent="0.3">
      <c r="A4544">
        <v>32</v>
      </c>
      <c r="B4544" s="21">
        <v>40977</v>
      </c>
      <c r="C4544" s="21" t="str">
        <f t="shared" si="70"/>
        <v>Mar</v>
      </c>
      <c r="D4544" s="6">
        <v>1124537.97</v>
      </c>
      <c r="E4544" t="s">
        <v>155</v>
      </c>
      <c r="F4544" s="5">
        <v>39.9</v>
      </c>
      <c r="G4544" s="5" t="str" cm="1">
        <f t="array" ref="G4544">_xlfn.IFS(F4544&gt;=86,"Hot Week (More Than 85°F)",F4544&lt;50,"Cold Week (Less Than 50°F)",TRUE,"Normal Week")</f>
        <v>Cold Week (Less Than 50°F)</v>
      </c>
      <c r="H4544" s="2">
        <v>3.286</v>
      </c>
      <c r="I4544" s="2" t="str" cm="1">
        <f t="array" ref="I4544">_xlfn.IFS(H4544&gt;3.5,"Above Average",H4544&lt;3,"Below Average",TRUE,"Average")</f>
        <v>Average</v>
      </c>
      <c r="J4544" s="1">
        <v>196.96315989999999</v>
      </c>
      <c r="K4544" s="1" t="str" cm="1">
        <f t="array" ref="K4544">_xlfn.IFS(J4544&gt;200,"Above Average",J4544&lt;155,"Below Average",TRUE,"Average")</f>
        <v>Average</v>
      </c>
      <c r="L4544" s="7">
        <v>8.2560000000000002</v>
      </c>
      <c r="M4544" s="7" t="str" cm="1">
        <f t="array" ref="M4544">_xlfn.IFS(L4544&gt;9,"Above Average",L4544&lt;8,"Below Average",TRUE,"Average")</f>
        <v>Average</v>
      </c>
    </row>
    <row r="4545" spans="1:13" x14ac:dyDescent="0.3">
      <c r="A4545">
        <v>32</v>
      </c>
      <c r="B4545" s="21">
        <v>40984</v>
      </c>
      <c r="C4545" s="21" t="str">
        <f t="shared" si="70"/>
        <v>Mar</v>
      </c>
      <c r="D4545" s="6">
        <v>1138101.18</v>
      </c>
      <c r="E4545" t="s">
        <v>155</v>
      </c>
      <c r="F4545" s="5">
        <v>51.51</v>
      </c>
      <c r="G4545" s="5" t="str" cm="1">
        <f t="array" ref="G4545">_xlfn.IFS(F4545&gt;=86,"Hot Week (More Than 85°F)",F4545&lt;50,"Cold Week (Less Than 50°F)",TRUE,"Normal Week")</f>
        <v>Normal Week</v>
      </c>
      <c r="H4545" s="2">
        <v>3.4860000000000002</v>
      </c>
      <c r="I4545" s="2" t="str" cm="1">
        <f t="array" ref="I4545">_xlfn.IFS(H4545&gt;3.5,"Above Average",H4545&lt;3,"Below Average",TRUE,"Average")</f>
        <v>Average</v>
      </c>
      <c r="J4545" s="1">
        <v>197.0457208</v>
      </c>
      <c r="K4545" s="1" t="str" cm="1">
        <f t="array" ref="K4545">_xlfn.IFS(J4545&gt;200,"Above Average",J4545&lt;155,"Below Average",TRUE,"Average")</f>
        <v>Average</v>
      </c>
      <c r="L4545" s="7">
        <v>8.2560000000000002</v>
      </c>
      <c r="M4545" s="7" t="str" cm="1">
        <f t="array" ref="M4545">_xlfn.IFS(L4545&gt;9,"Above Average",L4545&lt;8,"Below Average",TRUE,"Average")</f>
        <v>Average</v>
      </c>
    </row>
    <row r="4546" spans="1:13" x14ac:dyDescent="0.3">
      <c r="A4546">
        <v>32</v>
      </c>
      <c r="B4546" s="21">
        <v>40991</v>
      </c>
      <c r="C4546" s="21" t="str">
        <f t="shared" ref="C4546:C4609" si="71">TEXT(B4546, "mmm")</f>
        <v>Mar</v>
      </c>
      <c r="D4546" s="6">
        <v>1146632.46</v>
      </c>
      <c r="E4546" t="s">
        <v>155</v>
      </c>
      <c r="F4546" s="5">
        <v>47.64</v>
      </c>
      <c r="G4546" s="5" t="str" cm="1">
        <f t="array" ref="G4546">_xlfn.IFS(F4546&gt;=86,"Hot Week (More Than 85°F)",F4546&lt;50,"Cold Week (Less Than 50°F)",TRUE,"Normal Week")</f>
        <v>Cold Week (Less Than 50°F)</v>
      </c>
      <c r="H4546" s="2">
        <v>3.6640000000000001</v>
      </c>
      <c r="I4546" s="2" t="str" cm="1">
        <f t="array" ref="I4546">_xlfn.IFS(H4546&gt;3.5,"Above Average",H4546&lt;3,"Below Average",TRUE,"Average")</f>
        <v>Above Average</v>
      </c>
      <c r="J4546" s="1">
        <v>197.22952340000001</v>
      </c>
      <c r="K4546" s="1" t="str" cm="1">
        <f t="array" ref="K4546">_xlfn.IFS(J4546&gt;200,"Above Average",J4546&lt;155,"Below Average",TRUE,"Average")</f>
        <v>Average</v>
      </c>
      <c r="L4546" s="7">
        <v>8.2560000000000002</v>
      </c>
      <c r="M4546" s="7" t="str" cm="1">
        <f t="array" ref="M4546">_xlfn.IFS(L4546&gt;9,"Above Average",L4546&lt;8,"Below Average",TRUE,"Average")</f>
        <v>Average</v>
      </c>
    </row>
    <row r="4547" spans="1:13" x14ac:dyDescent="0.3">
      <c r="A4547">
        <v>32</v>
      </c>
      <c r="B4547" s="21">
        <v>40998</v>
      </c>
      <c r="C4547" s="21" t="str">
        <f t="shared" si="71"/>
        <v>Mar</v>
      </c>
      <c r="D4547" s="6">
        <v>1108686.8700000001</v>
      </c>
      <c r="E4547" t="s">
        <v>155</v>
      </c>
      <c r="F4547" s="5">
        <v>56.09</v>
      </c>
      <c r="G4547" s="5" t="str" cm="1">
        <f t="array" ref="G4547">_xlfn.IFS(F4547&gt;=86,"Hot Week (More Than 85°F)",F4547&lt;50,"Cold Week (Less Than 50°F)",TRUE,"Normal Week")</f>
        <v>Normal Week</v>
      </c>
      <c r="H4547" s="2">
        <v>3.75</v>
      </c>
      <c r="I4547" s="2" t="str" cm="1">
        <f t="array" ref="I4547">_xlfn.IFS(H4547&gt;3.5,"Above Average",H4547&lt;3,"Below Average",TRUE,"Average")</f>
        <v>Above Average</v>
      </c>
      <c r="J4547" s="1">
        <v>197.41332589999999</v>
      </c>
      <c r="K4547" s="1" t="str" cm="1">
        <f t="array" ref="K4547">_xlfn.IFS(J4547&gt;200,"Above Average",J4547&lt;155,"Below Average",TRUE,"Average")</f>
        <v>Average</v>
      </c>
      <c r="L4547" s="7">
        <v>8.2560000000000002</v>
      </c>
      <c r="M4547" s="7" t="str" cm="1">
        <f t="array" ref="M4547">_xlfn.IFS(L4547&gt;9,"Above Average",L4547&lt;8,"Below Average",TRUE,"Average")</f>
        <v>Average</v>
      </c>
    </row>
    <row r="4548" spans="1:13" x14ac:dyDescent="0.3">
      <c r="A4548">
        <v>32</v>
      </c>
      <c r="B4548" s="21">
        <v>41005</v>
      </c>
      <c r="C4548" s="21" t="str">
        <f t="shared" si="71"/>
        <v>Apr</v>
      </c>
      <c r="D4548" s="6">
        <v>1270577.01</v>
      </c>
      <c r="E4548" t="s">
        <v>155</v>
      </c>
      <c r="F4548" s="5">
        <v>51.49</v>
      </c>
      <c r="G4548" s="5" t="str" cm="1">
        <f t="array" ref="G4548">_xlfn.IFS(F4548&gt;=86,"Hot Week (More Than 85°F)",F4548&lt;50,"Cold Week (Less Than 50°F)",TRUE,"Normal Week")</f>
        <v>Normal Week</v>
      </c>
      <c r="H4548" s="2">
        <v>3.8540000000000001</v>
      </c>
      <c r="I4548" s="2" t="str" cm="1">
        <f t="array" ref="I4548">_xlfn.IFS(H4548&gt;3.5,"Above Average",H4548&lt;3,"Below Average",TRUE,"Average")</f>
        <v>Above Average</v>
      </c>
      <c r="J4548" s="1">
        <v>197.5971285</v>
      </c>
      <c r="K4548" s="1" t="str" cm="1">
        <f t="array" ref="K4548">_xlfn.IFS(J4548&gt;200,"Above Average",J4548&lt;155,"Below Average",TRUE,"Average")</f>
        <v>Average</v>
      </c>
      <c r="L4548" s="7">
        <v>8.09</v>
      </c>
      <c r="M4548" s="7" t="str" cm="1">
        <f t="array" ref="M4548">_xlfn.IFS(L4548&gt;9,"Above Average",L4548&lt;8,"Below Average",TRUE,"Average")</f>
        <v>Average</v>
      </c>
    </row>
    <row r="4549" spans="1:13" x14ac:dyDescent="0.3">
      <c r="A4549">
        <v>32</v>
      </c>
      <c r="B4549" s="21">
        <v>41012</v>
      </c>
      <c r="C4549" s="21" t="str">
        <f t="shared" si="71"/>
        <v>Apr</v>
      </c>
      <c r="D4549" s="6">
        <v>1171834.47</v>
      </c>
      <c r="E4549" t="s">
        <v>155</v>
      </c>
      <c r="F4549" s="5">
        <v>52.1</v>
      </c>
      <c r="G4549" s="5" t="str" cm="1">
        <f t="array" ref="G4549">_xlfn.IFS(F4549&gt;=86,"Hot Week (More Than 85°F)",F4549&lt;50,"Cold Week (Less Than 50°F)",TRUE,"Normal Week")</f>
        <v>Normal Week</v>
      </c>
      <c r="H4549" s="2">
        <v>3.9009999999999998</v>
      </c>
      <c r="I4549" s="2" t="str" cm="1">
        <f t="array" ref="I4549">_xlfn.IFS(H4549&gt;3.5,"Above Average",H4549&lt;3,"Below Average",TRUE,"Average")</f>
        <v>Above Average</v>
      </c>
      <c r="J4549" s="1">
        <v>197.78093100000001</v>
      </c>
      <c r="K4549" s="1" t="str" cm="1">
        <f t="array" ref="K4549">_xlfn.IFS(J4549&gt;200,"Above Average",J4549&lt;155,"Below Average",TRUE,"Average")</f>
        <v>Average</v>
      </c>
      <c r="L4549" s="7">
        <v>8.09</v>
      </c>
      <c r="M4549" s="7" t="str" cm="1">
        <f t="array" ref="M4549">_xlfn.IFS(L4549&gt;9,"Above Average",L4549&lt;8,"Below Average",TRUE,"Average")</f>
        <v>Average</v>
      </c>
    </row>
    <row r="4550" spans="1:13" x14ac:dyDescent="0.3">
      <c r="A4550">
        <v>32</v>
      </c>
      <c r="B4550" s="21">
        <v>41019</v>
      </c>
      <c r="C4550" s="21" t="str">
        <f t="shared" si="71"/>
        <v>Apr</v>
      </c>
      <c r="D4550" s="6">
        <v>1121405.9099999999</v>
      </c>
      <c r="E4550" t="s">
        <v>155</v>
      </c>
      <c r="F4550" s="5">
        <v>49.15</v>
      </c>
      <c r="G4550" s="5" t="str" cm="1">
        <f t="array" ref="G4550">_xlfn.IFS(F4550&gt;=86,"Hot Week (More Than 85°F)",F4550&lt;50,"Cold Week (Less Than 50°F)",TRUE,"Normal Week")</f>
        <v>Cold Week (Less Than 50°F)</v>
      </c>
      <c r="H4550" s="2">
        <v>3.9359999999999999</v>
      </c>
      <c r="I4550" s="2" t="str" cm="1">
        <f t="array" ref="I4550">_xlfn.IFS(H4550&gt;3.5,"Above Average",H4550&lt;3,"Below Average",TRUE,"Average")</f>
        <v>Above Average</v>
      </c>
      <c r="J4550" s="1">
        <v>197.72273849999999</v>
      </c>
      <c r="K4550" s="1" t="str" cm="1">
        <f t="array" ref="K4550">_xlfn.IFS(J4550&gt;200,"Above Average",J4550&lt;155,"Below Average",TRUE,"Average")</f>
        <v>Average</v>
      </c>
      <c r="L4550" s="7">
        <v>8.09</v>
      </c>
      <c r="M4550" s="7" t="str" cm="1">
        <f t="array" ref="M4550">_xlfn.IFS(L4550&gt;9,"Above Average",L4550&lt;8,"Below Average",TRUE,"Average")</f>
        <v>Average</v>
      </c>
    </row>
    <row r="4551" spans="1:13" x14ac:dyDescent="0.3">
      <c r="A4551">
        <v>32</v>
      </c>
      <c r="B4551" s="21">
        <v>41026</v>
      </c>
      <c r="C4551" s="21" t="str">
        <f t="shared" si="71"/>
        <v>Apr</v>
      </c>
      <c r="D4551" s="6">
        <v>1126962.44</v>
      </c>
      <c r="E4551" t="s">
        <v>155</v>
      </c>
      <c r="F4551" s="5">
        <v>61.76</v>
      </c>
      <c r="G4551" s="5" t="str" cm="1">
        <f t="array" ref="G4551">_xlfn.IFS(F4551&gt;=86,"Hot Week (More Than 85°F)",F4551&lt;50,"Cold Week (Less Than 50°F)",TRUE,"Normal Week")</f>
        <v>Normal Week</v>
      </c>
      <c r="H4551" s="2">
        <v>3.927</v>
      </c>
      <c r="I4551" s="2" t="str" cm="1">
        <f t="array" ref="I4551">_xlfn.IFS(H4551&gt;3.5,"Above Average",H4551&lt;3,"Below Average",TRUE,"Average")</f>
        <v>Above Average</v>
      </c>
      <c r="J4551" s="1">
        <v>197.664546</v>
      </c>
      <c r="K4551" s="1" t="str" cm="1">
        <f t="array" ref="K4551">_xlfn.IFS(J4551&gt;200,"Above Average",J4551&lt;155,"Below Average",TRUE,"Average")</f>
        <v>Average</v>
      </c>
      <c r="L4551" s="7">
        <v>8.09</v>
      </c>
      <c r="M4551" s="7" t="str" cm="1">
        <f t="array" ref="M4551">_xlfn.IFS(L4551&gt;9,"Above Average",L4551&lt;8,"Below Average",TRUE,"Average")</f>
        <v>Average</v>
      </c>
    </row>
    <row r="4552" spans="1:13" x14ac:dyDescent="0.3">
      <c r="A4552">
        <v>32</v>
      </c>
      <c r="B4552" s="21">
        <v>41033</v>
      </c>
      <c r="C4552" s="21" t="str">
        <f t="shared" si="71"/>
        <v>May</v>
      </c>
      <c r="D4552" s="6">
        <v>1187384.53</v>
      </c>
      <c r="E4552" t="s">
        <v>155</v>
      </c>
      <c r="F4552" s="5">
        <v>58.29</v>
      </c>
      <c r="G4552" s="5" t="str" cm="1">
        <f t="array" ref="G4552">_xlfn.IFS(F4552&gt;=86,"Hot Week (More Than 85°F)",F4552&lt;50,"Cold Week (Less Than 50°F)",TRUE,"Normal Week")</f>
        <v>Normal Week</v>
      </c>
      <c r="H4552" s="2">
        <v>3.903</v>
      </c>
      <c r="I4552" s="2" t="str" cm="1">
        <f t="array" ref="I4552">_xlfn.IFS(H4552&gt;3.5,"Above Average",H4552&lt;3,"Below Average",TRUE,"Average")</f>
        <v>Above Average</v>
      </c>
      <c r="J4552" s="1">
        <v>197.60635339999999</v>
      </c>
      <c r="K4552" s="1" t="str" cm="1">
        <f t="array" ref="K4552">_xlfn.IFS(J4552&gt;200,"Above Average",J4552&lt;155,"Below Average",TRUE,"Average")</f>
        <v>Average</v>
      </c>
      <c r="L4552" s="7">
        <v>8.09</v>
      </c>
      <c r="M4552" s="7" t="str" cm="1">
        <f t="array" ref="M4552">_xlfn.IFS(L4552&gt;9,"Above Average",L4552&lt;8,"Below Average",TRUE,"Average")</f>
        <v>Average</v>
      </c>
    </row>
    <row r="4553" spans="1:13" x14ac:dyDescent="0.3">
      <c r="A4553">
        <v>32</v>
      </c>
      <c r="B4553" s="21">
        <v>41040</v>
      </c>
      <c r="C4553" s="21" t="str">
        <f t="shared" si="71"/>
        <v>May</v>
      </c>
      <c r="D4553" s="6">
        <v>1187051.07</v>
      </c>
      <c r="E4553" t="s">
        <v>155</v>
      </c>
      <c r="F4553" s="5">
        <v>55.4</v>
      </c>
      <c r="G4553" s="5" t="str" cm="1">
        <f t="array" ref="G4553">_xlfn.IFS(F4553&gt;=86,"Hot Week (More Than 85°F)",F4553&lt;50,"Cold Week (Less Than 50°F)",TRUE,"Normal Week")</f>
        <v>Normal Week</v>
      </c>
      <c r="H4553" s="2">
        <v>3.87</v>
      </c>
      <c r="I4553" s="2" t="str" cm="1">
        <f t="array" ref="I4553">_xlfn.IFS(H4553&gt;3.5,"Above Average",H4553&lt;3,"Below Average",TRUE,"Average")</f>
        <v>Above Average</v>
      </c>
      <c r="J4553" s="1">
        <v>197.5481609</v>
      </c>
      <c r="K4553" s="1" t="str" cm="1">
        <f t="array" ref="K4553">_xlfn.IFS(J4553&gt;200,"Above Average",J4553&lt;155,"Below Average",TRUE,"Average")</f>
        <v>Average</v>
      </c>
      <c r="L4553" s="7">
        <v>8.09</v>
      </c>
      <c r="M4553" s="7" t="str" cm="1">
        <f t="array" ref="M4553">_xlfn.IFS(L4553&gt;9,"Above Average",L4553&lt;8,"Below Average",TRUE,"Average")</f>
        <v>Average</v>
      </c>
    </row>
    <row r="4554" spans="1:13" x14ac:dyDescent="0.3">
      <c r="A4554">
        <v>32</v>
      </c>
      <c r="B4554" s="21">
        <v>41047</v>
      </c>
      <c r="C4554" s="21" t="str">
        <f t="shared" si="71"/>
        <v>May</v>
      </c>
      <c r="D4554" s="6">
        <v>1177539.71</v>
      </c>
      <c r="E4554" t="s">
        <v>155</v>
      </c>
      <c r="F4554" s="5">
        <v>57.46</v>
      </c>
      <c r="G4554" s="5" t="str" cm="1">
        <f t="array" ref="G4554">_xlfn.IFS(F4554&gt;=86,"Hot Week (More Than 85°F)",F4554&lt;50,"Cold Week (Less Than 50°F)",TRUE,"Normal Week")</f>
        <v>Normal Week</v>
      </c>
      <c r="H4554" s="2">
        <v>3.8370000000000002</v>
      </c>
      <c r="I4554" s="2" t="str" cm="1">
        <f t="array" ref="I4554">_xlfn.IFS(H4554&gt;3.5,"Above Average",H4554&lt;3,"Below Average",TRUE,"Average")</f>
        <v>Above Average</v>
      </c>
      <c r="J4554" s="1">
        <v>197.5553137</v>
      </c>
      <c r="K4554" s="1" t="str" cm="1">
        <f t="array" ref="K4554">_xlfn.IFS(J4554&gt;200,"Above Average",J4554&lt;155,"Below Average",TRUE,"Average")</f>
        <v>Average</v>
      </c>
      <c r="L4554" s="7">
        <v>8.09</v>
      </c>
      <c r="M4554" s="7" t="str" cm="1">
        <f t="array" ref="M4554">_xlfn.IFS(L4554&gt;9,"Above Average",L4554&lt;8,"Below Average",TRUE,"Average")</f>
        <v>Average</v>
      </c>
    </row>
    <row r="4555" spans="1:13" x14ac:dyDescent="0.3">
      <c r="A4555">
        <v>32</v>
      </c>
      <c r="B4555" s="21">
        <v>41054</v>
      </c>
      <c r="C4555" s="21" t="str">
        <f t="shared" si="71"/>
        <v>May</v>
      </c>
      <c r="D4555" s="6">
        <v>1232784.22</v>
      </c>
      <c r="E4555" t="s">
        <v>155</v>
      </c>
      <c r="F4555" s="5">
        <v>59.74</v>
      </c>
      <c r="G4555" s="5" t="str" cm="1">
        <f t="array" ref="G4555">_xlfn.IFS(F4555&gt;=86,"Hot Week (More Than 85°F)",F4555&lt;50,"Cold Week (Less Than 50°F)",TRUE,"Normal Week")</f>
        <v>Normal Week</v>
      </c>
      <c r="H4555" s="2">
        <v>3.8039999999999998</v>
      </c>
      <c r="I4555" s="2" t="str" cm="1">
        <f t="array" ref="I4555">_xlfn.IFS(H4555&gt;3.5,"Above Average",H4555&lt;3,"Below Average",TRUE,"Average")</f>
        <v>Above Average</v>
      </c>
      <c r="J4555" s="1">
        <v>197.5886046</v>
      </c>
      <c r="K4555" s="1" t="str" cm="1">
        <f t="array" ref="K4555">_xlfn.IFS(J4555&gt;200,"Above Average",J4555&lt;155,"Below Average",TRUE,"Average")</f>
        <v>Average</v>
      </c>
      <c r="L4555" s="7">
        <v>8.09</v>
      </c>
      <c r="M4555" s="7" t="str" cm="1">
        <f t="array" ref="M4555">_xlfn.IFS(L4555&gt;9,"Above Average",L4555&lt;8,"Below Average",TRUE,"Average")</f>
        <v>Average</v>
      </c>
    </row>
    <row r="4556" spans="1:13" x14ac:dyDescent="0.3">
      <c r="A4556">
        <v>32</v>
      </c>
      <c r="B4556" s="21">
        <v>41061</v>
      </c>
      <c r="C4556" s="21" t="str">
        <f t="shared" si="71"/>
        <v>Jun</v>
      </c>
      <c r="D4556" s="6">
        <v>1157557.79</v>
      </c>
      <c r="E4556" t="s">
        <v>155</v>
      </c>
      <c r="F4556" s="5">
        <v>62.84</v>
      </c>
      <c r="G4556" s="5" t="str" cm="1">
        <f t="array" ref="G4556">_xlfn.IFS(F4556&gt;=86,"Hot Week (More Than 85°F)",F4556&lt;50,"Cold Week (Less Than 50°F)",TRUE,"Normal Week")</f>
        <v>Normal Week</v>
      </c>
      <c r="H4556" s="2">
        <v>3.7639999999999998</v>
      </c>
      <c r="I4556" s="2" t="str" cm="1">
        <f t="array" ref="I4556">_xlfn.IFS(H4556&gt;3.5,"Above Average",H4556&lt;3,"Below Average",TRUE,"Average")</f>
        <v>Above Average</v>
      </c>
      <c r="J4556" s="1">
        <v>197.6218954</v>
      </c>
      <c r="K4556" s="1" t="str" cm="1">
        <f t="array" ref="K4556">_xlfn.IFS(J4556&gt;200,"Above Average",J4556&lt;155,"Below Average",TRUE,"Average")</f>
        <v>Average</v>
      </c>
      <c r="L4556" s="7">
        <v>8.09</v>
      </c>
      <c r="M4556" s="7" t="str" cm="1">
        <f t="array" ref="M4556">_xlfn.IFS(L4556&gt;9,"Above Average",L4556&lt;8,"Below Average",TRUE,"Average")</f>
        <v>Average</v>
      </c>
    </row>
    <row r="4557" spans="1:13" x14ac:dyDescent="0.3">
      <c r="A4557">
        <v>32</v>
      </c>
      <c r="B4557" s="21">
        <v>41068</v>
      </c>
      <c r="C4557" s="21" t="str">
        <f t="shared" si="71"/>
        <v>Jun</v>
      </c>
      <c r="D4557" s="6">
        <v>1246322.44</v>
      </c>
      <c r="E4557" t="s">
        <v>155</v>
      </c>
      <c r="F4557" s="5">
        <v>71.14</v>
      </c>
      <c r="G4557" s="5" t="str" cm="1">
        <f t="array" ref="G4557">_xlfn.IFS(F4557&gt;=86,"Hot Week (More Than 85°F)",F4557&lt;50,"Cold Week (Less Than 50°F)",TRUE,"Normal Week")</f>
        <v>Normal Week</v>
      </c>
      <c r="H4557" s="2">
        <v>3.7410000000000001</v>
      </c>
      <c r="I4557" s="2" t="str" cm="1">
        <f t="array" ref="I4557">_xlfn.IFS(H4557&gt;3.5,"Above Average",H4557&lt;3,"Below Average",TRUE,"Average")</f>
        <v>Above Average</v>
      </c>
      <c r="J4557" s="1">
        <v>197.6551863</v>
      </c>
      <c r="K4557" s="1" t="str" cm="1">
        <f t="array" ref="K4557">_xlfn.IFS(J4557&gt;200,"Above Average",J4557&lt;155,"Below Average",TRUE,"Average")</f>
        <v>Average</v>
      </c>
      <c r="L4557" s="7">
        <v>8.09</v>
      </c>
      <c r="M4557" s="7" t="str" cm="1">
        <f t="array" ref="M4557">_xlfn.IFS(L4557&gt;9,"Above Average",L4557&lt;8,"Below Average",TRUE,"Average")</f>
        <v>Average</v>
      </c>
    </row>
    <row r="4558" spans="1:13" x14ac:dyDescent="0.3">
      <c r="A4558">
        <v>32</v>
      </c>
      <c r="B4558" s="21">
        <v>41075</v>
      </c>
      <c r="C4558" s="21" t="str">
        <f t="shared" si="71"/>
        <v>Jun</v>
      </c>
      <c r="D4558" s="6">
        <v>1234759.54</v>
      </c>
      <c r="E4558" t="s">
        <v>155</v>
      </c>
      <c r="F4558" s="5">
        <v>70.91</v>
      </c>
      <c r="G4558" s="5" t="str" cm="1">
        <f t="array" ref="G4558">_xlfn.IFS(F4558&gt;=86,"Hot Week (More Than 85°F)",F4558&lt;50,"Cold Week (Less Than 50°F)",TRUE,"Normal Week")</f>
        <v>Normal Week</v>
      </c>
      <c r="H4558" s="2">
        <v>3.7229999999999999</v>
      </c>
      <c r="I4558" s="2" t="str" cm="1">
        <f t="array" ref="I4558">_xlfn.IFS(H4558&gt;3.5,"Above Average",H4558&lt;3,"Below Average",TRUE,"Average")</f>
        <v>Above Average</v>
      </c>
      <c r="J4558" s="1">
        <v>197.69229200000001</v>
      </c>
      <c r="K4558" s="1" t="str" cm="1">
        <f t="array" ref="K4558">_xlfn.IFS(J4558&gt;200,"Above Average",J4558&lt;155,"Below Average",TRUE,"Average")</f>
        <v>Average</v>
      </c>
      <c r="L4558" s="7">
        <v>8.09</v>
      </c>
      <c r="M4558" s="7" t="str" cm="1">
        <f t="array" ref="M4558">_xlfn.IFS(L4558&gt;9,"Above Average",L4558&lt;8,"Below Average",TRUE,"Average")</f>
        <v>Average</v>
      </c>
    </row>
    <row r="4559" spans="1:13" x14ac:dyDescent="0.3">
      <c r="A4559">
        <v>32</v>
      </c>
      <c r="B4559" s="21">
        <v>41082</v>
      </c>
      <c r="C4559" s="21" t="str">
        <f t="shared" si="71"/>
        <v>Jun</v>
      </c>
      <c r="D4559" s="6">
        <v>1196880.1100000001</v>
      </c>
      <c r="E4559" t="s">
        <v>155</v>
      </c>
      <c r="F4559" s="5">
        <v>74.849999999999994</v>
      </c>
      <c r="G4559" s="5" t="str" cm="1">
        <f t="array" ref="G4559">_xlfn.IFS(F4559&gt;=86,"Hot Week (More Than 85°F)",F4559&lt;50,"Cold Week (Less Than 50°F)",TRUE,"Normal Week")</f>
        <v>Normal Week</v>
      </c>
      <c r="H4559" s="2">
        <v>3.7349999999999999</v>
      </c>
      <c r="I4559" s="2" t="str" cm="1">
        <f t="array" ref="I4559">_xlfn.IFS(H4559&gt;3.5,"Above Average",H4559&lt;3,"Below Average",TRUE,"Average")</f>
        <v>Above Average</v>
      </c>
      <c r="J4559" s="1">
        <v>197.7389345</v>
      </c>
      <c r="K4559" s="1" t="str" cm="1">
        <f t="array" ref="K4559">_xlfn.IFS(J4559&gt;200,"Above Average",J4559&lt;155,"Below Average",TRUE,"Average")</f>
        <v>Average</v>
      </c>
      <c r="L4559" s="7">
        <v>8.09</v>
      </c>
      <c r="M4559" s="7" t="str" cm="1">
        <f t="array" ref="M4559">_xlfn.IFS(L4559&gt;9,"Above Average",L4559&lt;8,"Below Average",TRUE,"Average")</f>
        <v>Average</v>
      </c>
    </row>
    <row r="4560" spans="1:13" x14ac:dyDescent="0.3">
      <c r="A4560">
        <v>32</v>
      </c>
      <c r="B4560" s="21">
        <v>41089</v>
      </c>
      <c r="C4560" s="21" t="str">
        <f t="shared" si="71"/>
        <v>Jun</v>
      </c>
      <c r="D4560" s="6">
        <v>1178211.81</v>
      </c>
      <c r="E4560" t="s">
        <v>155</v>
      </c>
      <c r="F4560" s="5">
        <v>81.95</v>
      </c>
      <c r="G4560" s="5" t="str" cm="1">
        <f t="array" ref="G4560">_xlfn.IFS(F4560&gt;=86,"Hot Week (More Than 85°F)",F4560&lt;50,"Cold Week (Less Than 50°F)",TRUE,"Normal Week")</f>
        <v>Normal Week</v>
      </c>
      <c r="H4560" s="2">
        <v>3.6930000000000001</v>
      </c>
      <c r="I4560" s="2" t="str" cm="1">
        <f t="array" ref="I4560">_xlfn.IFS(H4560&gt;3.5,"Above Average",H4560&lt;3,"Below Average",TRUE,"Average")</f>
        <v>Above Average</v>
      </c>
      <c r="J4560" s="1">
        <v>197.78557699999999</v>
      </c>
      <c r="K4560" s="1" t="str" cm="1">
        <f t="array" ref="K4560">_xlfn.IFS(J4560&gt;200,"Above Average",J4560&lt;155,"Below Average",TRUE,"Average")</f>
        <v>Average</v>
      </c>
      <c r="L4560" s="7">
        <v>8.09</v>
      </c>
      <c r="M4560" s="7" t="str" cm="1">
        <f t="array" ref="M4560">_xlfn.IFS(L4560&gt;9,"Above Average",L4560&lt;8,"Below Average",TRUE,"Average")</f>
        <v>Average</v>
      </c>
    </row>
    <row r="4561" spans="1:13" x14ac:dyDescent="0.3">
      <c r="A4561">
        <v>32</v>
      </c>
      <c r="B4561" s="21">
        <v>41096</v>
      </c>
      <c r="C4561" s="21" t="str">
        <f t="shared" si="71"/>
        <v>Jul</v>
      </c>
      <c r="D4561" s="6">
        <v>1214183.97</v>
      </c>
      <c r="E4561" t="s">
        <v>155</v>
      </c>
      <c r="F4561" s="5">
        <v>78.680000000000007</v>
      </c>
      <c r="G4561" s="5" t="str" cm="1">
        <f t="array" ref="G4561">_xlfn.IFS(F4561&gt;=86,"Hot Week (More Than 85°F)",F4561&lt;50,"Cold Week (Less Than 50°F)",TRUE,"Normal Week")</f>
        <v>Normal Week</v>
      </c>
      <c r="H4561" s="2">
        <v>3.6459999999999999</v>
      </c>
      <c r="I4561" s="2" t="str" cm="1">
        <f t="array" ref="I4561">_xlfn.IFS(H4561&gt;3.5,"Above Average",H4561&lt;3,"Below Average",TRUE,"Average")</f>
        <v>Above Average</v>
      </c>
      <c r="J4561" s="1">
        <v>197.83221950000001</v>
      </c>
      <c r="K4561" s="1" t="str" cm="1">
        <f t="array" ref="K4561">_xlfn.IFS(J4561&gt;200,"Above Average",J4561&lt;155,"Below Average",TRUE,"Average")</f>
        <v>Average</v>
      </c>
      <c r="L4561" s="7">
        <v>7.8719999999999999</v>
      </c>
      <c r="M4561" s="7" t="str" cm="1">
        <f t="array" ref="M4561">_xlfn.IFS(L4561&gt;9,"Above Average",L4561&lt;8,"Below Average",TRUE,"Average")</f>
        <v>Below Average</v>
      </c>
    </row>
    <row r="4562" spans="1:13" x14ac:dyDescent="0.3">
      <c r="A4562">
        <v>32</v>
      </c>
      <c r="B4562" s="21">
        <v>41103</v>
      </c>
      <c r="C4562" s="21" t="str">
        <f t="shared" si="71"/>
        <v>Jul</v>
      </c>
      <c r="D4562" s="6">
        <v>1141184.6599999999</v>
      </c>
      <c r="E4562" t="s">
        <v>155</v>
      </c>
      <c r="F4562" s="5">
        <v>71.569999999999993</v>
      </c>
      <c r="G4562" s="5" t="str" cm="1">
        <f t="array" ref="G4562">_xlfn.IFS(F4562&gt;=86,"Hot Week (More Than 85°F)",F4562&lt;50,"Cold Week (Less Than 50°F)",TRUE,"Normal Week")</f>
        <v>Normal Week</v>
      </c>
      <c r="H4562" s="2">
        <v>3.613</v>
      </c>
      <c r="I4562" s="2" t="str" cm="1">
        <f t="array" ref="I4562">_xlfn.IFS(H4562&gt;3.5,"Above Average",H4562&lt;3,"Below Average",TRUE,"Average")</f>
        <v>Above Average</v>
      </c>
      <c r="J4562" s="1">
        <v>197.87886209999999</v>
      </c>
      <c r="K4562" s="1" t="str" cm="1">
        <f t="array" ref="K4562">_xlfn.IFS(J4562&gt;200,"Above Average",J4562&lt;155,"Below Average",TRUE,"Average")</f>
        <v>Average</v>
      </c>
      <c r="L4562" s="7">
        <v>7.8719999999999999</v>
      </c>
      <c r="M4562" s="7" t="str" cm="1">
        <f t="array" ref="M4562">_xlfn.IFS(L4562&gt;9,"Above Average",L4562&lt;8,"Below Average",TRUE,"Average")</f>
        <v>Below Average</v>
      </c>
    </row>
    <row r="4563" spans="1:13" x14ac:dyDescent="0.3">
      <c r="A4563">
        <v>32</v>
      </c>
      <c r="B4563" s="21">
        <v>41110</v>
      </c>
      <c r="C4563" s="21" t="str">
        <f t="shared" si="71"/>
        <v>Jul</v>
      </c>
      <c r="D4563" s="6">
        <v>1167829.33</v>
      </c>
      <c r="E4563" t="s">
        <v>155</v>
      </c>
      <c r="F4563" s="5">
        <v>77.760000000000005</v>
      </c>
      <c r="G4563" s="5" t="str" cm="1">
        <f t="array" ref="G4563">_xlfn.IFS(F4563&gt;=86,"Hot Week (More Than 85°F)",F4563&lt;50,"Cold Week (Less Than 50°F)",TRUE,"Normal Week")</f>
        <v>Normal Week</v>
      </c>
      <c r="H4563" s="2">
        <v>3.585</v>
      </c>
      <c r="I4563" s="2" t="str" cm="1">
        <f t="array" ref="I4563">_xlfn.IFS(H4563&gt;3.5,"Above Average",H4563&lt;3,"Below Average",TRUE,"Average")</f>
        <v>Above Average</v>
      </c>
      <c r="J4563" s="1">
        <v>197.9290378</v>
      </c>
      <c r="K4563" s="1" t="str" cm="1">
        <f t="array" ref="K4563">_xlfn.IFS(J4563&gt;200,"Above Average",J4563&lt;155,"Below Average",TRUE,"Average")</f>
        <v>Average</v>
      </c>
      <c r="L4563" s="7">
        <v>7.8719999999999999</v>
      </c>
      <c r="M4563" s="7" t="str" cm="1">
        <f t="array" ref="M4563">_xlfn.IFS(L4563&gt;9,"Above Average",L4563&lt;8,"Below Average",TRUE,"Average")</f>
        <v>Below Average</v>
      </c>
    </row>
    <row r="4564" spans="1:13" x14ac:dyDescent="0.3">
      <c r="A4564">
        <v>32</v>
      </c>
      <c r="B4564" s="21">
        <v>41117</v>
      </c>
      <c r="C4564" s="21" t="str">
        <f t="shared" si="71"/>
        <v>Jul</v>
      </c>
      <c r="D4564" s="6">
        <v>1144901.52</v>
      </c>
      <c r="E4564" t="s">
        <v>155</v>
      </c>
      <c r="F4564" s="5">
        <v>77.56</v>
      </c>
      <c r="G4564" s="5" t="str" cm="1">
        <f t="array" ref="G4564">_xlfn.IFS(F4564&gt;=86,"Hot Week (More Than 85°F)",F4564&lt;50,"Cold Week (Less Than 50°F)",TRUE,"Normal Week")</f>
        <v>Normal Week</v>
      </c>
      <c r="H4564" s="2">
        <v>3.57</v>
      </c>
      <c r="I4564" s="2" t="str" cm="1">
        <f t="array" ref="I4564">_xlfn.IFS(H4564&gt;3.5,"Above Average",H4564&lt;3,"Below Average",TRUE,"Average")</f>
        <v>Above Average</v>
      </c>
      <c r="J4564" s="1">
        <v>197.97921360000001</v>
      </c>
      <c r="K4564" s="1" t="str" cm="1">
        <f t="array" ref="K4564">_xlfn.IFS(J4564&gt;200,"Above Average",J4564&lt;155,"Below Average",TRUE,"Average")</f>
        <v>Average</v>
      </c>
      <c r="L4564" s="7">
        <v>7.8719999999999999</v>
      </c>
      <c r="M4564" s="7" t="str" cm="1">
        <f t="array" ref="M4564">_xlfn.IFS(L4564&gt;9,"Above Average",L4564&lt;8,"Below Average",TRUE,"Average")</f>
        <v>Below Average</v>
      </c>
    </row>
    <row r="4565" spans="1:13" x14ac:dyDescent="0.3">
      <c r="A4565">
        <v>32</v>
      </c>
      <c r="B4565" s="21">
        <v>41124</v>
      </c>
      <c r="C4565" s="21" t="str">
        <f t="shared" si="71"/>
        <v>Aug</v>
      </c>
      <c r="D4565" s="6">
        <v>1183571.3500000001</v>
      </c>
      <c r="E4565" t="s">
        <v>155</v>
      </c>
      <c r="F4565" s="5">
        <v>75.09</v>
      </c>
      <c r="G4565" s="5" t="str" cm="1">
        <f t="array" ref="G4565">_xlfn.IFS(F4565&gt;=86,"Hot Week (More Than 85°F)",F4565&lt;50,"Cold Week (Less Than 50°F)",TRUE,"Normal Week")</f>
        <v>Normal Week</v>
      </c>
      <c r="H4565" s="2">
        <v>3.528</v>
      </c>
      <c r="I4565" s="2" t="str" cm="1">
        <f t="array" ref="I4565">_xlfn.IFS(H4565&gt;3.5,"Above Average",H4565&lt;3,"Below Average",TRUE,"Average")</f>
        <v>Above Average</v>
      </c>
      <c r="J4565" s="1">
        <v>198.02938929999999</v>
      </c>
      <c r="K4565" s="1" t="str" cm="1">
        <f t="array" ref="K4565">_xlfn.IFS(J4565&gt;200,"Above Average",J4565&lt;155,"Below Average",TRUE,"Average")</f>
        <v>Average</v>
      </c>
      <c r="L4565" s="7">
        <v>7.8719999999999999</v>
      </c>
      <c r="M4565" s="7" t="str" cm="1">
        <f t="array" ref="M4565">_xlfn.IFS(L4565&gt;9,"Above Average",L4565&lt;8,"Below Average",TRUE,"Average")</f>
        <v>Below Average</v>
      </c>
    </row>
    <row r="4566" spans="1:13" x14ac:dyDescent="0.3">
      <c r="A4566">
        <v>32</v>
      </c>
      <c r="B4566" s="21">
        <v>41131</v>
      </c>
      <c r="C4566" s="21" t="str">
        <f t="shared" si="71"/>
        <v>Aug</v>
      </c>
      <c r="D4566" s="6">
        <v>1227469.2</v>
      </c>
      <c r="E4566" t="s">
        <v>155</v>
      </c>
      <c r="F4566" s="5">
        <v>75.930000000000007</v>
      </c>
      <c r="G4566" s="5" t="str" cm="1">
        <f t="array" ref="G4566">_xlfn.IFS(F4566&gt;=86,"Hot Week (More Than 85°F)",F4566&lt;50,"Cold Week (Less Than 50°F)",TRUE,"Normal Week")</f>
        <v>Normal Week</v>
      </c>
      <c r="H4566" s="2">
        <v>3.5089999999999999</v>
      </c>
      <c r="I4566" s="2" t="str" cm="1">
        <f t="array" ref="I4566">_xlfn.IFS(H4566&gt;3.5,"Above Average",H4566&lt;3,"Below Average",TRUE,"Average")</f>
        <v>Above Average</v>
      </c>
      <c r="J4566" s="1">
        <v>198.0795651</v>
      </c>
      <c r="K4566" s="1" t="str" cm="1">
        <f t="array" ref="K4566">_xlfn.IFS(J4566&gt;200,"Above Average",J4566&lt;155,"Below Average",TRUE,"Average")</f>
        <v>Average</v>
      </c>
      <c r="L4566" s="7">
        <v>7.8719999999999999</v>
      </c>
      <c r="M4566" s="7" t="str" cm="1">
        <f t="array" ref="M4566">_xlfn.IFS(L4566&gt;9,"Above Average",L4566&lt;8,"Below Average",TRUE,"Average")</f>
        <v>Below Average</v>
      </c>
    </row>
    <row r="4567" spans="1:13" x14ac:dyDescent="0.3">
      <c r="A4567">
        <v>32</v>
      </c>
      <c r="B4567" s="21">
        <v>41138</v>
      </c>
      <c r="C4567" s="21" t="str">
        <f t="shared" si="71"/>
        <v>Aug</v>
      </c>
      <c r="D4567" s="6">
        <v>1261306.3700000001</v>
      </c>
      <c r="E4567" t="s">
        <v>155</v>
      </c>
      <c r="F4567" s="5">
        <v>70.75</v>
      </c>
      <c r="G4567" s="5" t="str" cm="1">
        <f t="array" ref="G4567">_xlfn.IFS(F4567&gt;=86,"Hot Week (More Than 85°F)",F4567&lt;50,"Cold Week (Less Than 50°F)",TRUE,"Normal Week")</f>
        <v>Normal Week</v>
      </c>
      <c r="H4567" s="2">
        <v>3.5449999999999999</v>
      </c>
      <c r="I4567" s="2" t="str" cm="1">
        <f t="array" ref="I4567">_xlfn.IFS(H4567&gt;3.5,"Above Average",H4567&lt;3,"Below Average",TRUE,"Average")</f>
        <v>Above Average</v>
      </c>
      <c r="J4567" s="1">
        <v>198.1001057</v>
      </c>
      <c r="K4567" s="1" t="str" cm="1">
        <f t="array" ref="K4567">_xlfn.IFS(J4567&gt;200,"Above Average",J4567&lt;155,"Below Average",TRUE,"Average")</f>
        <v>Average</v>
      </c>
      <c r="L4567" s="7">
        <v>7.8719999999999999</v>
      </c>
      <c r="M4567" s="7" t="str" cm="1">
        <f t="array" ref="M4567">_xlfn.IFS(L4567&gt;9,"Above Average",L4567&lt;8,"Below Average",TRUE,"Average")</f>
        <v>Below Average</v>
      </c>
    </row>
    <row r="4568" spans="1:13" x14ac:dyDescent="0.3">
      <c r="A4568">
        <v>32</v>
      </c>
      <c r="B4568" s="21">
        <v>41145</v>
      </c>
      <c r="C4568" s="21" t="str">
        <f t="shared" si="71"/>
        <v>Aug</v>
      </c>
      <c r="D4568" s="6">
        <v>1272809.1100000001</v>
      </c>
      <c r="E4568" t="s">
        <v>155</v>
      </c>
      <c r="F4568" s="5">
        <v>70.12</v>
      </c>
      <c r="G4568" s="5" t="str" cm="1">
        <f t="array" ref="G4568">_xlfn.IFS(F4568&gt;=86,"Hot Week (More Than 85°F)",F4568&lt;50,"Cold Week (Less Than 50°F)",TRUE,"Normal Week")</f>
        <v>Normal Week</v>
      </c>
      <c r="H4568" s="2">
        <v>3.5579999999999998</v>
      </c>
      <c r="I4568" s="2" t="str" cm="1">
        <f t="array" ref="I4568">_xlfn.IFS(H4568&gt;3.5,"Above Average",H4568&lt;3,"Below Average",TRUE,"Average")</f>
        <v>Above Average</v>
      </c>
      <c r="J4568" s="1">
        <v>198.09841990000001</v>
      </c>
      <c r="K4568" s="1" t="str" cm="1">
        <f t="array" ref="K4568">_xlfn.IFS(J4568&gt;200,"Above Average",J4568&lt;155,"Below Average",TRUE,"Average")</f>
        <v>Average</v>
      </c>
      <c r="L4568" s="7">
        <v>7.8719999999999999</v>
      </c>
      <c r="M4568" s="7" t="str" cm="1">
        <f t="array" ref="M4568">_xlfn.IFS(L4568&gt;9,"Above Average",L4568&lt;8,"Below Average",TRUE,"Average")</f>
        <v>Below Average</v>
      </c>
    </row>
    <row r="4569" spans="1:13" x14ac:dyDescent="0.3">
      <c r="A4569">
        <v>32</v>
      </c>
      <c r="B4569" s="21">
        <v>41152</v>
      </c>
      <c r="C4569" s="21" t="str">
        <f t="shared" si="71"/>
        <v>Aug</v>
      </c>
      <c r="D4569" s="6">
        <v>1183979.27</v>
      </c>
      <c r="E4569" t="s">
        <v>155</v>
      </c>
      <c r="F4569" s="5">
        <v>76.12</v>
      </c>
      <c r="G4569" s="5" t="str" cm="1">
        <f t="array" ref="G4569">_xlfn.IFS(F4569&gt;=86,"Hot Week (More Than 85°F)",F4569&lt;50,"Cold Week (Less Than 50°F)",TRUE,"Normal Week")</f>
        <v>Normal Week</v>
      </c>
      <c r="H4569" s="2">
        <v>3.556</v>
      </c>
      <c r="I4569" s="2" t="str" cm="1">
        <f t="array" ref="I4569">_xlfn.IFS(H4569&gt;3.5,"Above Average",H4569&lt;3,"Below Average",TRUE,"Average")</f>
        <v>Above Average</v>
      </c>
      <c r="J4569" s="1">
        <v>198.09673409999999</v>
      </c>
      <c r="K4569" s="1" t="str" cm="1">
        <f t="array" ref="K4569">_xlfn.IFS(J4569&gt;200,"Above Average",J4569&lt;155,"Below Average",TRUE,"Average")</f>
        <v>Average</v>
      </c>
      <c r="L4569" s="7">
        <v>7.8719999999999999</v>
      </c>
      <c r="M4569" s="7" t="str" cm="1">
        <f t="array" ref="M4569">_xlfn.IFS(L4569&gt;9,"Above Average",L4569&lt;8,"Below Average",TRUE,"Average")</f>
        <v>Below Average</v>
      </c>
    </row>
    <row r="4570" spans="1:13" x14ac:dyDescent="0.3">
      <c r="A4570">
        <v>32</v>
      </c>
      <c r="B4570" s="21">
        <v>41159</v>
      </c>
      <c r="C4570" s="21" t="str">
        <f t="shared" si="71"/>
        <v>Sep</v>
      </c>
      <c r="D4570" s="6">
        <v>1126685.95</v>
      </c>
      <c r="E4570" t="s">
        <v>156</v>
      </c>
      <c r="F4570" s="5">
        <v>72.56</v>
      </c>
      <c r="G4570" s="5" t="str" cm="1">
        <f t="array" ref="G4570">_xlfn.IFS(F4570&gt;=86,"Hot Week (More Than 85°F)",F4570&lt;50,"Cold Week (Less Than 50°F)",TRUE,"Normal Week")</f>
        <v>Normal Week</v>
      </c>
      <c r="H4570" s="2">
        <v>3.5960000000000001</v>
      </c>
      <c r="I4570" s="2" t="str" cm="1">
        <f t="array" ref="I4570">_xlfn.IFS(H4570&gt;3.5,"Above Average",H4570&lt;3,"Below Average",TRUE,"Average")</f>
        <v>Above Average</v>
      </c>
      <c r="J4570" s="1">
        <v>198.0950484</v>
      </c>
      <c r="K4570" s="1" t="str" cm="1">
        <f t="array" ref="K4570">_xlfn.IFS(J4570&gt;200,"Above Average",J4570&lt;155,"Below Average",TRUE,"Average")</f>
        <v>Average</v>
      </c>
      <c r="L4570" s="7">
        <v>7.8719999999999999</v>
      </c>
      <c r="M4570" s="7" t="str" cm="1">
        <f t="array" ref="M4570">_xlfn.IFS(L4570&gt;9,"Above Average",L4570&lt;8,"Below Average",TRUE,"Average")</f>
        <v>Below Average</v>
      </c>
    </row>
    <row r="4571" spans="1:13" x14ac:dyDescent="0.3">
      <c r="A4571">
        <v>32</v>
      </c>
      <c r="B4571" s="21">
        <v>41166</v>
      </c>
      <c r="C4571" s="21" t="str">
        <f t="shared" si="71"/>
        <v>Sep</v>
      </c>
      <c r="D4571" s="6">
        <v>1156377.47</v>
      </c>
      <c r="E4571" t="s">
        <v>155</v>
      </c>
      <c r="F4571" s="5">
        <v>64.05</v>
      </c>
      <c r="G4571" s="5" t="str" cm="1">
        <f t="array" ref="G4571">_xlfn.IFS(F4571&gt;=86,"Hot Week (More Than 85°F)",F4571&lt;50,"Cold Week (Less Than 50°F)",TRUE,"Normal Week")</f>
        <v>Normal Week</v>
      </c>
      <c r="H4571" s="2">
        <v>3.6589999999999998</v>
      </c>
      <c r="I4571" s="2" t="str" cm="1">
        <f t="array" ref="I4571">_xlfn.IFS(H4571&gt;3.5,"Above Average",H4571&lt;3,"Below Average",TRUE,"Average")</f>
        <v>Above Average</v>
      </c>
      <c r="J4571" s="1">
        <v>198.12671839999999</v>
      </c>
      <c r="K4571" s="1" t="str" cm="1">
        <f t="array" ref="K4571">_xlfn.IFS(J4571&gt;200,"Above Average",J4571&lt;155,"Below Average",TRUE,"Average")</f>
        <v>Average</v>
      </c>
      <c r="L4571" s="7">
        <v>7.8719999999999999</v>
      </c>
      <c r="M4571" s="7" t="str" cm="1">
        <f t="array" ref="M4571">_xlfn.IFS(L4571&gt;9,"Above Average",L4571&lt;8,"Below Average",TRUE,"Average")</f>
        <v>Below Average</v>
      </c>
    </row>
    <row r="4572" spans="1:13" x14ac:dyDescent="0.3">
      <c r="A4572">
        <v>32</v>
      </c>
      <c r="B4572" s="21">
        <v>41173</v>
      </c>
      <c r="C4572" s="21" t="str">
        <f t="shared" si="71"/>
        <v>Sep</v>
      </c>
      <c r="D4572" s="6">
        <v>1159119.6000000001</v>
      </c>
      <c r="E4572" t="s">
        <v>155</v>
      </c>
      <c r="F4572" s="5">
        <v>63.49</v>
      </c>
      <c r="G4572" s="5" t="str" cm="1">
        <f t="array" ref="G4572">_xlfn.IFS(F4572&gt;=86,"Hot Week (More Than 85°F)",F4572&lt;50,"Cold Week (Less Than 50°F)",TRUE,"Normal Week")</f>
        <v>Normal Week</v>
      </c>
      <c r="H4572" s="2">
        <v>3.7650000000000001</v>
      </c>
      <c r="I4572" s="2" t="str" cm="1">
        <f t="array" ref="I4572">_xlfn.IFS(H4572&gt;3.5,"Above Average",H4572&lt;3,"Below Average",TRUE,"Average")</f>
        <v>Above Average</v>
      </c>
      <c r="J4572" s="1">
        <v>198.35852299999999</v>
      </c>
      <c r="K4572" s="1" t="str" cm="1">
        <f t="array" ref="K4572">_xlfn.IFS(J4572&gt;200,"Above Average",J4572&lt;155,"Below Average",TRUE,"Average")</f>
        <v>Average</v>
      </c>
      <c r="L4572" s="7">
        <v>7.8719999999999999</v>
      </c>
      <c r="M4572" s="7" t="str" cm="1">
        <f t="array" ref="M4572">_xlfn.IFS(L4572&gt;9,"Above Average",L4572&lt;8,"Below Average",TRUE,"Average")</f>
        <v>Below Average</v>
      </c>
    </row>
    <row r="4573" spans="1:13" x14ac:dyDescent="0.3">
      <c r="A4573">
        <v>32</v>
      </c>
      <c r="B4573" s="21">
        <v>41180</v>
      </c>
      <c r="C4573" s="21" t="str">
        <f t="shared" si="71"/>
        <v>Sep</v>
      </c>
      <c r="D4573" s="6">
        <v>1157111.1499999999</v>
      </c>
      <c r="E4573" t="s">
        <v>155</v>
      </c>
      <c r="F4573" s="5">
        <v>60.62</v>
      </c>
      <c r="G4573" s="5" t="str" cm="1">
        <f t="array" ref="G4573">_xlfn.IFS(F4573&gt;=86,"Hot Week (More Than 85°F)",F4573&lt;50,"Cold Week (Less Than 50°F)",TRUE,"Normal Week")</f>
        <v>Normal Week</v>
      </c>
      <c r="H4573" s="2">
        <v>3.7890000000000001</v>
      </c>
      <c r="I4573" s="2" t="str" cm="1">
        <f t="array" ref="I4573">_xlfn.IFS(H4573&gt;3.5,"Above Average",H4573&lt;3,"Below Average",TRUE,"Average")</f>
        <v>Above Average</v>
      </c>
      <c r="J4573" s="1">
        <v>198.59032759999999</v>
      </c>
      <c r="K4573" s="1" t="str" cm="1">
        <f t="array" ref="K4573">_xlfn.IFS(J4573&gt;200,"Above Average",J4573&lt;155,"Below Average",TRUE,"Average")</f>
        <v>Average</v>
      </c>
      <c r="L4573" s="7">
        <v>7.8719999999999999</v>
      </c>
      <c r="M4573" s="7" t="str" cm="1">
        <f t="array" ref="M4573">_xlfn.IFS(L4573&gt;9,"Above Average",L4573&lt;8,"Below Average",TRUE,"Average")</f>
        <v>Below Average</v>
      </c>
    </row>
    <row r="4574" spans="1:13" x14ac:dyDescent="0.3">
      <c r="A4574">
        <v>32</v>
      </c>
      <c r="B4574" s="21">
        <v>41187</v>
      </c>
      <c r="C4574" s="21" t="str">
        <f t="shared" si="71"/>
        <v>Oct</v>
      </c>
      <c r="D4574" s="6">
        <v>1202775.24</v>
      </c>
      <c r="E4574" t="s">
        <v>155</v>
      </c>
      <c r="F4574" s="5">
        <v>55.34</v>
      </c>
      <c r="G4574" s="5" t="str" cm="1">
        <f t="array" ref="G4574">_xlfn.IFS(F4574&gt;=86,"Hot Week (More Than 85°F)",F4574&lt;50,"Cold Week (Less Than 50°F)",TRUE,"Normal Week")</f>
        <v>Normal Week</v>
      </c>
      <c r="H4574" s="2">
        <v>3.7789999999999999</v>
      </c>
      <c r="I4574" s="2" t="str" cm="1">
        <f t="array" ref="I4574">_xlfn.IFS(H4574&gt;3.5,"Above Average",H4574&lt;3,"Below Average",TRUE,"Average")</f>
        <v>Above Average</v>
      </c>
      <c r="J4574" s="1">
        <v>198.8221322</v>
      </c>
      <c r="K4574" s="1" t="str" cm="1">
        <f t="array" ref="K4574">_xlfn.IFS(J4574&gt;200,"Above Average",J4574&lt;155,"Below Average",TRUE,"Average")</f>
        <v>Average</v>
      </c>
      <c r="L4574" s="7">
        <v>7.5570000000000004</v>
      </c>
      <c r="M4574" s="7" t="str" cm="1">
        <f t="array" ref="M4574">_xlfn.IFS(L4574&gt;9,"Above Average",L4574&lt;8,"Below Average",TRUE,"Average")</f>
        <v>Below Average</v>
      </c>
    </row>
    <row r="4575" spans="1:13" x14ac:dyDescent="0.3">
      <c r="A4575">
        <v>32</v>
      </c>
      <c r="B4575" s="21">
        <v>41194</v>
      </c>
      <c r="C4575" s="21" t="str">
        <f t="shared" si="71"/>
        <v>Oct</v>
      </c>
      <c r="D4575" s="6">
        <v>1176681.31</v>
      </c>
      <c r="E4575" t="s">
        <v>155</v>
      </c>
      <c r="F4575" s="5">
        <v>43.49</v>
      </c>
      <c r="G4575" s="5" t="str" cm="1">
        <f t="array" ref="G4575">_xlfn.IFS(F4575&gt;=86,"Hot Week (More Than 85°F)",F4575&lt;50,"Cold Week (Less Than 50°F)",TRUE,"Normal Week")</f>
        <v>Cold Week (Less Than 50°F)</v>
      </c>
      <c r="H4575" s="2">
        <v>3.76</v>
      </c>
      <c r="I4575" s="2" t="str" cm="1">
        <f t="array" ref="I4575">_xlfn.IFS(H4575&gt;3.5,"Above Average",H4575&lt;3,"Below Average",TRUE,"Average")</f>
        <v>Above Average</v>
      </c>
      <c r="J4575" s="1">
        <v>199.0539368</v>
      </c>
      <c r="K4575" s="1" t="str" cm="1">
        <f t="array" ref="K4575">_xlfn.IFS(J4575&gt;200,"Above Average",J4575&lt;155,"Below Average",TRUE,"Average")</f>
        <v>Average</v>
      </c>
      <c r="L4575" s="7">
        <v>7.5570000000000004</v>
      </c>
      <c r="M4575" s="7" t="str" cm="1">
        <f t="array" ref="M4575">_xlfn.IFS(L4575&gt;9,"Above Average",L4575&lt;8,"Below Average",TRUE,"Average")</f>
        <v>Below Average</v>
      </c>
    </row>
    <row r="4576" spans="1:13" x14ac:dyDescent="0.3">
      <c r="A4576">
        <v>32</v>
      </c>
      <c r="B4576" s="21">
        <v>41201</v>
      </c>
      <c r="C4576" s="21" t="str">
        <f t="shared" si="71"/>
        <v>Oct</v>
      </c>
      <c r="D4576" s="6">
        <v>1199292.06</v>
      </c>
      <c r="E4576" t="s">
        <v>155</v>
      </c>
      <c r="F4576" s="5">
        <v>53.57</v>
      </c>
      <c r="G4576" s="5" t="str" cm="1">
        <f t="array" ref="G4576">_xlfn.IFS(F4576&gt;=86,"Hot Week (More Than 85°F)",F4576&lt;50,"Cold Week (Less Than 50°F)",TRUE,"Normal Week")</f>
        <v>Normal Week</v>
      </c>
      <c r="H4576" s="2">
        <v>3.75</v>
      </c>
      <c r="I4576" s="2" t="str" cm="1">
        <f t="array" ref="I4576">_xlfn.IFS(H4576&gt;3.5,"Above Average",H4576&lt;3,"Below Average",TRUE,"Average")</f>
        <v>Above Average</v>
      </c>
      <c r="J4576" s="1">
        <v>199.1481963</v>
      </c>
      <c r="K4576" s="1" t="str" cm="1">
        <f t="array" ref="K4576">_xlfn.IFS(J4576&gt;200,"Above Average",J4576&lt;155,"Below Average",TRUE,"Average")</f>
        <v>Average</v>
      </c>
      <c r="L4576" s="7">
        <v>7.5570000000000004</v>
      </c>
      <c r="M4576" s="7" t="str" cm="1">
        <f t="array" ref="M4576">_xlfn.IFS(L4576&gt;9,"Above Average",L4576&lt;8,"Below Average",TRUE,"Average")</f>
        <v>Below Average</v>
      </c>
    </row>
    <row r="4577" spans="1:13" x14ac:dyDescent="0.3">
      <c r="A4577">
        <v>32</v>
      </c>
      <c r="B4577" s="21">
        <v>41208</v>
      </c>
      <c r="C4577" s="21" t="str">
        <f t="shared" si="71"/>
        <v>Oct</v>
      </c>
      <c r="D4577" s="6">
        <v>1219979.29</v>
      </c>
      <c r="E4577" t="s">
        <v>155</v>
      </c>
      <c r="F4577" s="5">
        <v>47.22</v>
      </c>
      <c r="G4577" s="5" t="str" cm="1">
        <f t="array" ref="G4577">_xlfn.IFS(F4577&gt;=86,"Hot Week (More Than 85°F)",F4577&lt;50,"Cold Week (Less Than 50°F)",TRUE,"Normal Week")</f>
        <v>Cold Week (Less Than 50°F)</v>
      </c>
      <c r="H4577" s="2">
        <v>3.6859999999999999</v>
      </c>
      <c r="I4577" s="2" t="str" cm="1">
        <f t="array" ref="I4577">_xlfn.IFS(H4577&gt;3.5,"Above Average",H4577&lt;3,"Below Average",TRUE,"Average")</f>
        <v>Above Average</v>
      </c>
      <c r="J4577" s="1">
        <v>199.2195317</v>
      </c>
      <c r="K4577" s="1" t="str" cm="1">
        <f t="array" ref="K4577">_xlfn.IFS(J4577&gt;200,"Above Average",J4577&lt;155,"Below Average",TRUE,"Average")</f>
        <v>Average</v>
      </c>
      <c r="L4577" s="7">
        <v>7.5570000000000004</v>
      </c>
      <c r="M4577" s="7" t="str" cm="1">
        <f t="array" ref="M4577">_xlfn.IFS(L4577&gt;9,"Above Average",L4577&lt;8,"Below Average",TRUE,"Average")</f>
        <v>Below Average</v>
      </c>
    </row>
    <row r="4578" spans="1:13" x14ac:dyDescent="0.3">
      <c r="A4578">
        <v>33</v>
      </c>
      <c r="B4578" s="21">
        <v>40214</v>
      </c>
      <c r="C4578" s="21" t="str">
        <f t="shared" si="71"/>
        <v>Feb</v>
      </c>
      <c r="D4578" s="6">
        <v>274593.43</v>
      </c>
      <c r="E4578" t="s">
        <v>155</v>
      </c>
      <c r="F4578" s="5">
        <v>58.4</v>
      </c>
      <c r="G4578" s="5" t="str" cm="1">
        <f t="array" ref="G4578">_xlfn.IFS(F4578&gt;=86,"Hot Week (More Than 85°F)",F4578&lt;50,"Cold Week (Less Than 50°F)",TRUE,"Normal Week")</f>
        <v>Normal Week</v>
      </c>
      <c r="H4578" s="2">
        <v>2.9620000000000002</v>
      </c>
      <c r="I4578" s="2" t="str" cm="1">
        <f t="array" ref="I4578">_xlfn.IFS(H4578&gt;3.5,"Above Average",H4578&lt;3,"Below Average",TRUE,"Average")</f>
        <v>Below Average</v>
      </c>
      <c r="J4578" s="1">
        <v>126.4420645</v>
      </c>
      <c r="K4578" s="1" t="str" cm="1">
        <f t="array" ref="K4578">_xlfn.IFS(J4578&gt;200,"Above Average",J4578&lt;155,"Below Average",TRUE,"Average")</f>
        <v>Below Average</v>
      </c>
      <c r="L4578" s="7">
        <v>10.115</v>
      </c>
      <c r="M4578" s="7" t="str" cm="1">
        <f t="array" ref="M4578">_xlfn.IFS(L4578&gt;9,"Above Average",L4578&lt;8,"Below Average",TRUE,"Average")</f>
        <v>Above Average</v>
      </c>
    </row>
    <row r="4579" spans="1:13" x14ac:dyDescent="0.3">
      <c r="A4579">
        <v>33</v>
      </c>
      <c r="B4579" s="21">
        <v>40221</v>
      </c>
      <c r="C4579" s="21" t="str">
        <f t="shared" si="71"/>
        <v>Feb</v>
      </c>
      <c r="D4579" s="6">
        <v>294882.83</v>
      </c>
      <c r="E4579" t="s">
        <v>156</v>
      </c>
      <c r="F4579" s="5">
        <v>55.47</v>
      </c>
      <c r="G4579" s="5" t="str" cm="1">
        <f t="array" ref="G4579">_xlfn.IFS(F4579&gt;=86,"Hot Week (More Than 85°F)",F4579&lt;50,"Cold Week (Less Than 50°F)",TRUE,"Normal Week")</f>
        <v>Normal Week</v>
      </c>
      <c r="H4579" s="2">
        <v>2.8279999999999998</v>
      </c>
      <c r="I4579" s="2" t="str" cm="1">
        <f t="array" ref="I4579">_xlfn.IFS(H4579&gt;3.5,"Above Average",H4579&lt;3,"Below Average",TRUE,"Average")</f>
        <v>Below Average</v>
      </c>
      <c r="J4579" s="1">
        <v>126.49625810000001</v>
      </c>
      <c r="K4579" s="1" t="str" cm="1">
        <f t="array" ref="K4579">_xlfn.IFS(J4579&gt;200,"Above Average",J4579&lt;155,"Below Average",TRUE,"Average")</f>
        <v>Below Average</v>
      </c>
      <c r="L4579" s="7">
        <v>10.115</v>
      </c>
      <c r="M4579" s="7" t="str" cm="1">
        <f t="array" ref="M4579">_xlfn.IFS(L4579&gt;9,"Above Average",L4579&lt;8,"Below Average",TRUE,"Average")</f>
        <v>Above Average</v>
      </c>
    </row>
    <row r="4580" spans="1:13" x14ac:dyDescent="0.3">
      <c r="A4580">
        <v>33</v>
      </c>
      <c r="B4580" s="21">
        <v>40228</v>
      </c>
      <c r="C4580" s="21" t="str">
        <f t="shared" si="71"/>
        <v>Feb</v>
      </c>
      <c r="D4580" s="6">
        <v>296850.83</v>
      </c>
      <c r="E4580" t="s">
        <v>155</v>
      </c>
      <c r="F4580" s="5">
        <v>62.16</v>
      </c>
      <c r="G4580" s="5" t="str" cm="1">
        <f t="array" ref="G4580">_xlfn.IFS(F4580&gt;=86,"Hot Week (More Than 85°F)",F4580&lt;50,"Cold Week (Less Than 50°F)",TRUE,"Normal Week")</f>
        <v>Normal Week</v>
      </c>
      <c r="H4580" s="2">
        <v>2.915</v>
      </c>
      <c r="I4580" s="2" t="str" cm="1">
        <f t="array" ref="I4580">_xlfn.IFS(H4580&gt;3.5,"Above Average",H4580&lt;3,"Below Average",TRUE,"Average")</f>
        <v>Below Average</v>
      </c>
      <c r="J4580" s="1">
        <v>126.5262857</v>
      </c>
      <c r="K4580" s="1" t="str" cm="1">
        <f t="array" ref="K4580">_xlfn.IFS(J4580&gt;200,"Above Average",J4580&lt;155,"Below Average",TRUE,"Average")</f>
        <v>Below Average</v>
      </c>
      <c r="L4580" s="7">
        <v>10.115</v>
      </c>
      <c r="M4580" s="7" t="str" cm="1">
        <f t="array" ref="M4580">_xlfn.IFS(L4580&gt;9,"Above Average",L4580&lt;8,"Below Average",TRUE,"Average")</f>
        <v>Above Average</v>
      </c>
    </row>
    <row r="4581" spans="1:13" x14ac:dyDescent="0.3">
      <c r="A4581">
        <v>33</v>
      </c>
      <c r="B4581" s="21">
        <v>40235</v>
      </c>
      <c r="C4581" s="21" t="str">
        <f t="shared" si="71"/>
        <v>Feb</v>
      </c>
      <c r="D4581" s="6">
        <v>284052.77</v>
      </c>
      <c r="E4581" t="s">
        <v>155</v>
      </c>
      <c r="F4581" s="5">
        <v>56.5</v>
      </c>
      <c r="G4581" s="5" t="str" cm="1">
        <f t="array" ref="G4581">_xlfn.IFS(F4581&gt;=86,"Hot Week (More Than 85°F)",F4581&lt;50,"Cold Week (Less Than 50°F)",TRUE,"Normal Week")</f>
        <v>Normal Week</v>
      </c>
      <c r="H4581" s="2">
        <v>2.8250000000000002</v>
      </c>
      <c r="I4581" s="2" t="str" cm="1">
        <f t="array" ref="I4581">_xlfn.IFS(H4581&gt;3.5,"Above Average",H4581&lt;3,"Below Average",TRUE,"Average")</f>
        <v>Below Average</v>
      </c>
      <c r="J4581" s="1">
        <v>126.5522857</v>
      </c>
      <c r="K4581" s="1" t="str" cm="1">
        <f t="array" ref="K4581">_xlfn.IFS(J4581&gt;200,"Above Average",J4581&lt;155,"Below Average",TRUE,"Average")</f>
        <v>Below Average</v>
      </c>
      <c r="L4581" s="7">
        <v>10.115</v>
      </c>
      <c r="M4581" s="7" t="str" cm="1">
        <f t="array" ref="M4581">_xlfn.IFS(L4581&gt;9,"Above Average",L4581&lt;8,"Below Average",TRUE,"Average")</f>
        <v>Above Average</v>
      </c>
    </row>
    <row r="4582" spans="1:13" x14ac:dyDescent="0.3">
      <c r="A4582">
        <v>33</v>
      </c>
      <c r="B4582" s="21">
        <v>40242</v>
      </c>
      <c r="C4582" s="21" t="str">
        <f t="shared" si="71"/>
        <v>Mar</v>
      </c>
      <c r="D4582" s="6">
        <v>291484.89</v>
      </c>
      <c r="E4582" t="s">
        <v>155</v>
      </c>
      <c r="F4582" s="5">
        <v>59.17</v>
      </c>
      <c r="G4582" s="5" t="str" cm="1">
        <f t="array" ref="G4582">_xlfn.IFS(F4582&gt;=86,"Hot Week (More Than 85°F)",F4582&lt;50,"Cold Week (Less Than 50°F)",TRUE,"Normal Week")</f>
        <v>Normal Week</v>
      </c>
      <c r="H4582" s="2">
        <v>2.8769999999999998</v>
      </c>
      <c r="I4582" s="2" t="str" cm="1">
        <f t="array" ref="I4582">_xlfn.IFS(H4582&gt;3.5,"Above Average",H4582&lt;3,"Below Average",TRUE,"Average")</f>
        <v>Below Average</v>
      </c>
      <c r="J4582" s="1">
        <v>126.5782857</v>
      </c>
      <c r="K4582" s="1" t="str" cm="1">
        <f t="array" ref="K4582">_xlfn.IFS(J4582&gt;200,"Above Average",J4582&lt;155,"Below Average",TRUE,"Average")</f>
        <v>Below Average</v>
      </c>
      <c r="L4582" s="7">
        <v>10.115</v>
      </c>
      <c r="M4582" s="7" t="str" cm="1">
        <f t="array" ref="M4582">_xlfn.IFS(L4582&gt;9,"Above Average",L4582&lt;8,"Below Average",TRUE,"Average")</f>
        <v>Above Average</v>
      </c>
    </row>
    <row r="4583" spans="1:13" x14ac:dyDescent="0.3">
      <c r="A4583">
        <v>33</v>
      </c>
      <c r="B4583" s="21">
        <v>40249</v>
      </c>
      <c r="C4583" s="21" t="str">
        <f t="shared" si="71"/>
        <v>Mar</v>
      </c>
      <c r="D4583" s="6">
        <v>312161</v>
      </c>
      <c r="E4583" t="s">
        <v>155</v>
      </c>
      <c r="F4583" s="5">
        <v>55.61</v>
      </c>
      <c r="G4583" s="5" t="str" cm="1">
        <f t="array" ref="G4583">_xlfn.IFS(F4583&gt;=86,"Hot Week (More Than 85°F)",F4583&lt;50,"Cold Week (Less Than 50°F)",TRUE,"Normal Week")</f>
        <v>Normal Week</v>
      </c>
      <c r="H4583" s="2">
        <v>3.0339999999999998</v>
      </c>
      <c r="I4583" s="2" t="str" cm="1">
        <f t="array" ref="I4583">_xlfn.IFS(H4583&gt;3.5,"Above Average",H4583&lt;3,"Below Average",TRUE,"Average")</f>
        <v>Average</v>
      </c>
      <c r="J4583" s="1">
        <v>126.60428570000001</v>
      </c>
      <c r="K4583" s="1" t="str" cm="1">
        <f t="array" ref="K4583">_xlfn.IFS(J4583&gt;200,"Above Average",J4583&lt;155,"Below Average",TRUE,"Average")</f>
        <v>Below Average</v>
      </c>
      <c r="L4583" s="7">
        <v>10.115</v>
      </c>
      <c r="M4583" s="7" t="str" cm="1">
        <f t="array" ref="M4583">_xlfn.IFS(L4583&gt;9,"Above Average",L4583&lt;8,"Below Average",TRUE,"Average")</f>
        <v>Above Average</v>
      </c>
    </row>
    <row r="4584" spans="1:13" x14ac:dyDescent="0.3">
      <c r="A4584">
        <v>33</v>
      </c>
      <c r="B4584" s="21">
        <v>40256</v>
      </c>
      <c r="C4584" s="21" t="str">
        <f t="shared" si="71"/>
        <v>Mar</v>
      </c>
      <c r="D4584" s="6">
        <v>282235.73</v>
      </c>
      <c r="E4584" t="s">
        <v>155</v>
      </c>
      <c r="F4584" s="5">
        <v>64.599999999999994</v>
      </c>
      <c r="G4584" s="5" t="str" cm="1">
        <f t="array" ref="G4584">_xlfn.IFS(F4584&gt;=86,"Hot Week (More Than 85°F)",F4584&lt;50,"Cold Week (Less Than 50°F)",TRUE,"Normal Week")</f>
        <v>Normal Week</v>
      </c>
      <c r="H4584" s="2">
        <v>3.0539999999999998</v>
      </c>
      <c r="I4584" s="2" t="str" cm="1">
        <f t="array" ref="I4584">_xlfn.IFS(H4584&gt;3.5,"Above Average",H4584&lt;3,"Below Average",TRUE,"Average")</f>
        <v>Average</v>
      </c>
      <c r="J4584" s="1">
        <v>126.6066452</v>
      </c>
      <c r="K4584" s="1" t="str" cm="1">
        <f t="array" ref="K4584">_xlfn.IFS(J4584&gt;200,"Above Average",J4584&lt;155,"Below Average",TRUE,"Average")</f>
        <v>Below Average</v>
      </c>
      <c r="L4584" s="7">
        <v>10.115</v>
      </c>
      <c r="M4584" s="7" t="str" cm="1">
        <f t="array" ref="M4584">_xlfn.IFS(L4584&gt;9,"Above Average",L4584&lt;8,"Below Average",TRUE,"Average")</f>
        <v>Above Average</v>
      </c>
    </row>
    <row r="4585" spans="1:13" x14ac:dyDescent="0.3">
      <c r="A4585">
        <v>33</v>
      </c>
      <c r="B4585" s="21">
        <v>40263</v>
      </c>
      <c r="C4585" s="21" t="str">
        <f t="shared" si="71"/>
        <v>Mar</v>
      </c>
      <c r="D4585" s="6">
        <v>262893.76</v>
      </c>
      <c r="E4585" t="s">
        <v>155</v>
      </c>
      <c r="F4585" s="5">
        <v>64.09</v>
      </c>
      <c r="G4585" s="5" t="str" cm="1">
        <f t="array" ref="G4585">_xlfn.IFS(F4585&gt;=86,"Hot Week (More Than 85°F)",F4585&lt;50,"Cold Week (Less Than 50°F)",TRUE,"Normal Week")</f>
        <v>Normal Week</v>
      </c>
      <c r="H4585" s="2">
        <v>2.98</v>
      </c>
      <c r="I4585" s="2" t="str" cm="1">
        <f t="array" ref="I4585">_xlfn.IFS(H4585&gt;3.5,"Above Average",H4585&lt;3,"Below Average",TRUE,"Average")</f>
        <v>Below Average</v>
      </c>
      <c r="J4585" s="1">
        <v>126.6050645</v>
      </c>
      <c r="K4585" s="1" t="str" cm="1">
        <f t="array" ref="K4585">_xlfn.IFS(J4585&gt;200,"Above Average",J4585&lt;155,"Below Average",TRUE,"Average")</f>
        <v>Below Average</v>
      </c>
      <c r="L4585" s="7">
        <v>10.115</v>
      </c>
      <c r="M4585" s="7" t="str" cm="1">
        <f t="array" ref="M4585">_xlfn.IFS(L4585&gt;9,"Above Average",L4585&lt;8,"Below Average",TRUE,"Average")</f>
        <v>Above Average</v>
      </c>
    </row>
    <row r="4586" spans="1:13" x14ac:dyDescent="0.3">
      <c r="A4586">
        <v>33</v>
      </c>
      <c r="B4586" s="21">
        <v>40270</v>
      </c>
      <c r="C4586" s="21" t="str">
        <f t="shared" si="71"/>
        <v>Apr</v>
      </c>
      <c r="D4586" s="6">
        <v>274634.52</v>
      </c>
      <c r="E4586" t="s">
        <v>155</v>
      </c>
      <c r="F4586" s="5">
        <v>66.790000000000006</v>
      </c>
      <c r="G4586" s="5" t="str" cm="1">
        <f t="array" ref="G4586">_xlfn.IFS(F4586&gt;=86,"Hot Week (More Than 85°F)",F4586&lt;50,"Cold Week (Less Than 50°F)",TRUE,"Normal Week")</f>
        <v>Normal Week</v>
      </c>
      <c r="H4586" s="2">
        <v>3.0859999999999999</v>
      </c>
      <c r="I4586" s="2" t="str" cm="1">
        <f t="array" ref="I4586">_xlfn.IFS(H4586&gt;3.5,"Above Average",H4586&lt;3,"Below Average",TRUE,"Average")</f>
        <v>Average</v>
      </c>
      <c r="J4586" s="1">
        <v>126.6034839</v>
      </c>
      <c r="K4586" s="1" t="str" cm="1">
        <f t="array" ref="K4586">_xlfn.IFS(J4586&gt;200,"Above Average",J4586&lt;155,"Below Average",TRUE,"Average")</f>
        <v>Below Average</v>
      </c>
      <c r="L4586" s="7">
        <v>9.8490000000000002</v>
      </c>
      <c r="M4586" s="7" t="str" cm="1">
        <f t="array" ref="M4586">_xlfn.IFS(L4586&gt;9,"Above Average",L4586&lt;8,"Below Average",TRUE,"Average")</f>
        <v>Above Average</v>
      </c>
    </row>
    <row r="4587" spans="1:13" x14ac:dyDescent="0.3">
      <c r="A4587">
        <v>33</v>
      </c>
      <c r="B4587" s="21">
        <v>40277</v>
      </c>
      <c r="C4587" s="21" t="str">
        <f t="shared" si="71"/>
        <v>Apr</v>
      </c>
      <c r="D4587" s="6">
        <v>325201.05</v>
      </c>
      <c r="E4587" t="s">
        <v>155</v>
      </c>
      <c r="F4587" s="5">
        <v>68.430000000000007</v>
      </c>
      <c r="G4587" s="5" t="str" cm="1">
        <f t="array" ref="G4587">_xlfn.IFS(F4587&gt;=86,"Hot Week (More Than 85°F)",F4587&lt;50,"Cold Week (Less Than 50°F)",TRUE,"Normal Week")</f>
        <v>Normal Week</v>
      </c>
      <c r="H4587" s="2">
        <v>3.004</v>
      </c>
      <c r="I4587" s="2" t="str" cm="1">
        <f t="array" ref="I4587">_xlfn.IFS(H4587&gt;3.5,"Above Average",H4587&lt;3,"Below Average",TRUE,"Average")</f>
        <v>Average</v>
      </c>
      <c r="J4587" s="1">
        <v>126.6019032</v>
      </c>
      <c r="K4587" s="1" t="str" cm="1">
        <f t="array" ref="K4587">_xlfn.IFS(J4587&gt;200,"Above Average",J4587&lt;155,"Below Average",TRUE,"Average")</f>
        <v>Below Average</v>
      </c>
      <c r="L4587" s="7">
        <v>9.8490000000000002</v>
      </c>
      <c r="M4587" s="7" t="str" cm="1">
        <f t="array" ref="M4587">_xlfn.IFS(L4587&gt;9,"Above Average",L4587&lt;8,"Below Average",TRUE,"Average")</f>
        <v>Above Average</v>
      </c>
    </row>
    <row r="4588" spans="1:13" x14ac:dyDescent="0.3">
      <c r="A4588">
        <v>33</v>
      </c>
      <c r="B4588" s="21">
        <v>40284</v>
      </c>
      <c r="C4588" s="21" t="str">
        <f t="shared" si="71"/>
        <v>Apr</v>
      </c>
      <c r="D4588" s="6">
        <v>307779.64</v>
      </c>
      <c r="E4588" t="s">
        <v>155</v>
      </c>
      <c r="F4588" s="5">
        <v>72.44</v>
      </c>
      <c r="G4588" s="5" t="str" cm="1">
        <f t="array" ref="G4588">_xlfn.IFS(F4588&gt;=86,"Hot Week (More Than 85°F)",F4588&lt;50,"Cold Week (Less Than 50°F)",TRUE,"Normal Week")</f>
        <v>Normal Week</v>
      </c>
      <c r="H4588" s="2">
        <v>3.109</v>
      </c>
      <c r="I4588" s="2" t="str" cm="1">
        <f t="array" ref="I4588">_xlfn.IFS(H4588&gt;3.5,"Above Average",H4588&lt;3,"Below Average",TRUE,"Average")</f>
        <v>Average</v>
      </c>
      <c r="J4588" s="1">
        <v>126.5621</v>
      </c>
      <c r="K4588" s="1" t="str" cm="1">
        <f t="array" ref="K4588">_xlfn.IFS(J4588&gt;200,"Above Average",J4588&lt;155,"Below Average",TRUE,"Average")</f>
        <v>Below Average</v>
      </c>
      <c r="L4588" s="7">
        <v>9.8490000000000002</v>
      </c>
      <c r="M4588" s="7" t="str" cm="1">
        <f t="array" ref="M4588">_xlfn.IFS(L4588&gt;9,"Above Average",L4588&lt;8,"Below Average",TRUE,"Average")</f>
        <v>Above Average</v>
      </c>
    </row>
    <row r="4589" spans="1:13" x14ac:dyDescent="0.3">
      <c r="A4589">
        <v>33</v>
      </c>
      <c r="B4589" s="21">
        <v>40291</v>
      </c>
      <c r="C4589" s="21" t="str">
        <f t="shared" si="71"/>
        <v>Apr</v>
      </c>
      <c r="D4589" s="6">
        <v>263263.02</v>
      </c>
      <c r="E4589" t="s">
        <v>155</v>
      </c>
      <c r="F4589" s="5">
        <v>71.59</v>
      </c>
      <c r="G4589" s="5" t="str" cm="1">
        <f t="array" ref="G4589">_xlfn.IFS(F4589&gt;=86,"Hot Week (More Than 85°F)",F4589&lt;50,"Cold Week (Less Than 50°F)",TRUE,"Normal Week")</f>
        <v>Normal Week</v>
      </c>
      <c r="H4589" s="2">
        <v>3.05</v>
      </c>
      <c r="I4589" s="2" t="str" cm="1">
        <f t="array" ref="I4589">_xlfn.IFS(H4589&gt;3.5,"Above Average",H4589&lt;3,"Below Average",TRUE,"Average")</f>
        <v>Average</v>
      </c>
      <c r="J4589" s="1">
        <v>126.4713333</v>
      </c>
      <c r="K4589" s="1" t="str" cm="1">
        <f t="array" ref="K4589">_xlfn.IFS(J4589&gt;200,"Above Average",J4589&lt;155,"Below Average",TRUE,"Average")</f>
        <v>Below Average</v>
      </c>
      <c r="L4589" s="7">
        <v>9.8490000000000002</v>
      </c>
      <c r="M4589" s="7" t="str" cm="1">
        <f t="array" ref="M4589">_xlfn.IFS(L4589&gt;9,"Above Average",L4589&lt;8,"Below Average",TRUE,"Average")</f>
        <v>Above Average</v>
      </c>
    </row>
    <row r="4590" spans="1:13" x14ac:dyDescent="0.3">
      <c r="A4590">
        <v>33</v>
      </c>
      <c r="B4590" s="21">
        <v>40298</v>
      </c>
      <c r="C4590" s="21" t="str">
        <f t="shared" si="71"/>
        <v>Apr</v>
      </c>
      <c r="D4590" s="6">
        <v>275883.23</v>
      </c>
      <c r="E4590" t="s">
        <v>155</v>
      </c>
      <c r="F4590" s="5">
        <v>73.290000000000006</v>
      </c>
      <c r="G4590" s="5" t="str" cm="1">
        <f t="array" ref="G4590">_xlfn.IFS(F4590&gt;=86,"Hot Week (More Than 85°F)",F4590&lt;50,"Cold Week (Less Than 50°F)",TRUE,"Normal Week")</f>
        <v>Normal Week</v>
      </c>
      <c r="H4590" s="2">
        <v>3.105</v>
      </c>
      <c r="I4590" s="2" t="str" cm="1">
        <f t="array" ref="I4590">_xlfn.IFS(H4590&gt;3.5,"Above Average",H4590&lt;3,"Below Average",TRUE,"Average")</f>
        <v>Average</v>
      </c>
      <c r="J4590" s="1">
        <v>126.3805667</v>
      </c>
      <c r="K4590" s="1" t="str" cm="1">
        <f t="array" ref="K4590">_xlfn.IFS(J4590&gt;200,"Above Average",J4590&lt;155,"Below Average",TRUE,"Average")</f>
        <v>Below Average</v>
      </c>
      <c r="L4590" s="7">
        <v>9.8490000000000002</v>
      </c>
      <c r="M4590" s="7" t="str" cm="1">
        <f t="array" ref="M4590">_xlfn.IFS(L4590&gt;9,"Above Average",L4590&lt;8,"Below Average",TRUE,"Average")</f>
        <v>Above Average</v>
      </c>
    </row>
    <row r="4591" spans="1:13" x14ac:dyDescent="0.3">
      <c r="A4591">
        <v>33</v>
      </c>
      <c r="B4591" s="21">
        <v>40305</v>
      </c>
      <c r="C4591" s="21" t="str">
        <f t="shared" si="71"/>
        <v>May</v>
      </c>
      <c r="D4591" s="6">
        <v>326870.13</v>
      </c>
      <c r="E4591" t="s">
        <v>155</v>
      </c>
      <c r="F4591" s="5">
        <v>75.400000000000006</v>
      </c>
      <c r="G4591" s="5" t="str" cm="1">
        <f t="array" ref="G4591">_xlfn.IFS(F4591&gt;=86,"Hot Week (More Than 85°F)",F4591&lt;50,"Cold Week (Less Than 50°F)",TRUE,"Normal Week")</f>
        <v>Normal Week</v>
      </c>
      <c r="H4591" s="2">
        <v>3.1269999999999998</v>
      </c>
      <c r="I4591" s="2" t="str" cm="1">
        <f t="array" ref="I4591">_xlfn.IFS(H4591&gt;3.5,"Above Average",H4591&lt;3,"Below Average",TRUE,"Average")</f>
        <v>Average</v>
      </c>
      <c r="J4591" s="1">
        <v>126.2898</v>
      </c>
      <c r="K4591" s="1" t="str" cm="1">
        <f t="array" ref="K4591">_xlfn.IFS(J4591&gt;200,"Above Average",J4591&lt;155,"Below Average",TRUE,"Average")</f>
        <v>Below Average</v>
      </c>
      <c r="L4591" s="7">
        <v>9.8490000000000002</v>
      </c>
      <c r="M4591" s="7" t="str" cm="1">
        <f t="array" ref="M4591">_xlfn.IFS(L4591&gt;9,"Above Average",L4591&lt;8,"Below Average",TRUE,"Average")</f>
        <v>Above Average</v>
      </c>
    </row>
    <row r="4592" spans="1:13" x14ac:dyDescent="0.3">
      <c r="A4592">
        <v>33</v>
      </c>
      <c r="B4592" s="21">
        <v>40312</v>
      </c>
      <c r="C4592" s="21" t="str">
        <f t="shared" si="71"/>
        <v>May</v>
      </c>
      <c r="D4592" s="6">
        <v>331173.51</v>
      </c>
      <c r="E4592" t="s">
        <v>155</v>
      </c>
      <c r="F4592" s="5">
        <v>76.8</v>
      </c>
      <c r="G4592" s="5" t="str" cm="1">
        <f t="array" ref="G4592">_xlfn.IFS(F4592&gt;=86,"Hot Week (More Than 85°F)",F4592&lt;50,"Cold Week (Less Than 50°F)",TRUE,"Normal Week")</f>
        <v>Normal Week</v>
      </c>
      <c r="H4592" s="2">
        <v>3.145</v>
      </c>
      <c r="I4592" s="2" t="str" cm="1">
        <f t="array" ref="I4592">_xlfn.IFS(H4592&gt;3.5,"Above Average",H4592&lt;3,"Below Average",TRUE,"Average")</f>
        <v>Average</v>
      </c>
      <c r="J4592" s="1">
        <v>126.2085484</v>
      </c>
      <c r="K4592" s="1" t="str" cm="1">
        <f t="array" ref="K4592">_xlfn.IFS(J4592&gt;200,"Above Average",J4592&lt;155,"Below Average",TRUE,"Average")</f>
        <v>Below Average</v>
      </c>
      <c r="L4592" s="7">
        <v>9.8490000000000002</v>
      </c>
      <c r="M4592" s="7" t="str" cm="1">
        <f t="array" ref="M4592">_xlfn.IFS(L4592&gt;9,"Above Average",L4592&lt;8,"Below Average",TRUE,"Average")</f>
        <v>Above Average</v>
      </c>
    </row>
    <row r="4593" spans="1:13" x14ac:dyDescent="0.3">
      <c r="A4593">
        <v>33</v>
      </c>
      <c r="B4593" s="21">
        <v>40319</v>
      </c>
      <c r="C4593" s="21" t="str">
        <f t="shared" si="71"/>
        <v>May</v>
      </c>
      <c r="D4593" s="6">
        <v>294264.2</v>
      </c>
      <c r="E4593" t="s">
        <v>155</v>
      </c>
      <c r="F4593" s="5">
        <v>82.8</v>
      </c>
      <c r="G4593" s="5" t="str" cm="1">
        <f t="array" ref="G4593">_xlfn.IFS(F4593&gt;=86,"Hot Week (More Than 85°F)",F4593&lt;50,"Cold Week (Less Than 50°F)",TRUE,"Normal Week")</f>
        <v>Normal Week</v>
      </c>
      <c r="H4593" s="2">
        <v>3.12</v>
      </c>
      <c r="I4593" s="2" t="str" cm="1">
        <f t="array" ref="I4593">_xlfn.IFS(H4593&gt;3.5,"Above Average",H4593&lt;3,"Below Average",TRUE,"Average")</f>
        <v>Average</v>
      </c>
      <c r="J4593" s="1">
        <v>126.1843871</v>
      </c>
      <c r="K4593" s="1" t="str" cm="1">
        <f t="array" ref="K4593">_xlfn.IFS(J4593&gt;200,"Above Average",J4593&lt;155,"Below Average",TRUE,"Average")</f>
        <v>Below Average</v>
      </c>
      <c r="L4593" s="7">
        <v>9.8490000000000002</v>
      </c>
      <c r="M4593" s="7" t="str" cm="1">
        <f t="array" ref="M4593">_xlfn.IFS(L4593&gt;9,"Above Average",L4593&lt;8,"Below Average",TRUE,"Average")</f>
        <v>Above Average</v>
      </c>
    </row>
    <row r="4594" spans="1:13" x14ac:dyDescent="0.3">
      <c r="A4594">
        <v>33</v>
      </c>
      <c r="B4594" s="21">
        <v>40326</v>
      </c>
      <c r="C4594" s="21" t="str">
        <f t="shared" si="71"/>
        <v>May</v>
      </c>
      <c r="D4594" s="6">
        <v>279246.33</v>
      </c>
      <c r="E4594" t="s">
        <v>155</v>
      </c>
      <c r="F4594" s="5">
        <v>78.47</v>
      </c>
      <c r="G4594" s="5" t="str" cm="1">
        <f t="array" ref="G4594">_xlfn.IFS(F4594&gt;=86,"Hot Week (More Than 85°F)",F4594&lt;50,"Cold Week (Less Than 50°F)",TRUE,"Normal Week")</f>
        <v>Normal Week</v>
      </c>
      <c r="H4594" s="2">
        <v>3.0579999999999998</v>
      </c>
      <c r="I4594" s="2" t="str" cm="1">
        <f t="array" ref="I4594">_xlfn.IFS(H4594&gt;3.5,"Above Average",H4594&lt;3,"Below Average",TRUE,"Average")</f>
        <v>Average</v>
      </c>
      <c r="J4594" s="1">
        <v>126.16022580000001</v>
      </c>
      <c r="K4594" s="1" t="str" cm="1">
        <f t="array" ref="K4594">_xlfn.IFS(J4594&gt;200,"Above Average",J4594&lt;155,"Below Average",TRUE,"Average")</f>
        <v>Below Average</v>
      </c>
      <c r="L4594" s="7">
        <v>9.8490000000000002</v>
      </c>
      <c r="M4594" s="7" t="str" cm="1">
        <f t="array" ref="M4594">_xlfn.IFS(L4594&gt;9,"Above Average",L4594&lt;8,"Below Average",TRUE,"Average")</f>
        <v>Above Average</v>
      </c>
    </row>
    <row r="4595" spans="1:13" x14ac:dyDescent="0.3">
      <c r="A4595">
        <v>33</v>
      </c>
      <c r="B4595" s="21">
        <v>40333</v>
      </c>
      <c r="C4595" s="21" t="str">
        <f t="shared" si="71"/>
        <v>Jun</v>
      </c>
      <c r="D4595" s="6">
        <v>285100</v>
      </c>
      <c r="E4595" t="s">
        <v>155</v>
      </c>
      <c r="F4595" s="5">
        <v>86.06</v>
      </c>
      <c r="G4595" s="5" t="str" cm="1">
        <f t="array" ref="G4595">_xlfn.IFS(F4595&gt;=86,"Hot Week (More Than 85°F)",F4595&lt;50,"Cold Week (Less Than 50°F)",TRUE,"Normal Week")</f>
        <v>Hot Week (More Than 85°F)</v>
      </c>
      <c r="H4595" s="2">
        <v>2.9409999999999998</v>
      </c>
      <c r="I4595" s="2" t="str" cm="1">
        <f t="array" ref="I4595">_xlfn.IFS(H4595&gt;3.5,"Above Average",H4595&lt;3,"Below Average",TRUE,"Average")</f>
        <v>Below Average</v>
      </c>
      <c r="J4595" s="1">
        <v>126.1360645</v>
      </c>
      <c r="K4595" s="1" t="str" cm="1">
        <f t="array" ref="K4595">_xlfn.IFS(J4595&gt;200,"Above Average",J4595&lt;155,"Below Average",TRUE,"Average")</f>
        <v>Below Average</v>
      </c>
      <c r="L4595" s="7">
        <v>9.8490000000000002</v>
      </c>
      <c r="M4595" s="7" t="str" cm="1">
        <f t="array" ref="M4595">_xlfn.IFS(L4595&gt;9,"Above Average",L4595&lt;8,"Below Average",TRUE,"Average")</f>
        <v>Above Average</v>
      </c>
    </row>
    <row r="4596" spans="1:13" x14ac:dyDescent="0.3">
      <c r="A4596">
        <v>33</v>
      </c>
      <c r="B4596" s="21">
        <v>40340</v>
      </c>
      <c r="C4596" s="21" t="str">
        <f t="shared" si="71"/>
        <v>Jun</v>
      </c>
      <c r="D4596" s="6">
        <v>310800.78999999998</v>
      </c>
      <c r="E4596" t="s">
        <v>155</v>
      </c>
      <c r="F4596" s="5">
        <v>93.52</v>
      </c>
      <c r="G4596" s="5" t="str" cm="1">
        <f t="array" ref="G4596">_xlfn.IFS(F4596&gt;=86,"Hot Week (More Than 85°F)",F4596&lt;50,"Cold Week (Less Than 50°F)",TRUE,"Normal Week")</f>
        <v>Hot Week (More Than 85°F)</v>
      </c>
      <c r="H4596" s="2">
        <v>3.0569999999999999</v>
      </c>
      <c r="I4596" s="2" t="str" cm="1">
        <f t="array" ref="I4596">_xlfn.IFS(H4596&gt;3.5,"Above Average",H4596&lt;3,"Below Average",TRUE,"Average")</f>
        <v>Average</v>
      </c>
      <c r="J4596" s="1">
        <v>126.1119032</v>
      </c>
      <c r="K4596" s="1" t="str" cm="1">
        <f t="array" ref="K4596">_xlfn.IFS(J4596&gt;200,"Above Average",J4596&lt;155,"Below Average",TRUE,"Average")</f>
        <v>Below Average</v>
      </c>
      <c r="L4596" s="7">
        <v>9.8490000000000002</v>
      </c>
      <c r="M4596" s="7" t="str" cm="1">
        <f t="array" ref="M4596">_xlfn.IFS(L4596&gt;9,"Above Average",L4596&lt;8,"Below Average",TRUE,"Average")</f>
        <v>Above Average</v>
      </c>
    </row>
    <row r="4597" spans="1:13" x14ac:dyDescent="0.3">
      <c r="A4597">
        <v>33</v>
      </c>
      <c r="B4597" s="21">
        <v>40347</v>
      </c>
      <c r="C4597" s="21" t="str">
        <f t="shared" si="71"/>
        <v>Jun</v>
      </c>
      <c r="D4597" s="6">
        <v>272399.08</v>
      </c>
      <c r="E4597" t="s">
        <v>155</v>
      </c>
      <c r="F4597" s="5">
        <v>87.69</v>
      </c>
      <c r="G4597" s="5" t="str" cm="1">
        <f t="array" ref="G4597">_xlfn.IFS(F4597&gt;=86,"Hot Week (More Than 85°F)",F4597&lt;50,"Cold Week (Less Than 50°F)",TRUE,"Normal Week")</f>
        <v>Hot Week (More Than 85°F)</v>
      </c>
      <c r="H4597" s="2">
        <v>2.9350000000000001</v>
      </c>
      <c r="I4597" s="2" t="str" cm="1">
        <f t="array" ref="I4597">_xlfn.IFS(H4597&gt;3.5,"Above Average",H4597&lt;3,"Below Average",TRUE,"Average")</f>
        <v>Below Average</v>
      </c>
      <c r="J4597" s="1">
        <v>126.114</v>
      </c>
      <c r="K4597" s="1" t="str" cm="1">
        <f t="array" ref="K4597">_xlfn.IFS(J4597&gt;200,"Above Average",J4597&lt;155,"Below Average",TRUE,"Average")</f>
        <v>Below Average</v>
      </c>
      <c r="L4597" s="7">
        <v>9.8490000000000002</v>
      </c>
      <c r="M4597" s="7" t="str" cm="1">
        <f t="array" ref="M4597">_xlfn.IFS(L4597&gt;9,"Above Average",L4597&lt;8,"Below Average",TRUE,"Average")</f>
        <v>Above Average</v>
      </c>
    </row>
    <row r="4598" spans="1:13" x14ac:dyDescent="0.3">
      <c r="A4598">
        <v>33</v>
      </c>
      <c r="B4598" s="21">
        <v>40354</v>
      </c>
      <c r="C4598" s="21" t="str">
        <f t="shared" si="71"/>
        <v>Jun</v>
      </c>
      <c r="D4598" s="6">
        <v>259419.91</v>
      </c>
      <c r="E4598" t="s">
        <v>155</v>
      </c>
      <c r="F4598" s="5">
        <v>93.66</v>
      </c>
      <c r="G4598" s="5" t="str" cm="1">
        <f t="array" ref="G4598">_xlfn.IFS(F4598&gt;=86,"Hot Week (More Than 85°F)",F4598&lt;50,"Cold Week (Less Than 50°F)",TRUE,"Normal Week")</f>
        <v>Hot Week (More Than 85°F)</v>
      </c>
      <c r="H4598" s="2">
        <v>3.0840000000000001</v>
      </c>
      <c r="I4598" s="2" t="str" cm="1">
        <f t="array" ref="I4598">_xlfn.IFS(H4598&gt;3.5,"Above Average",H4598&lt;3,"Below Average",TRUE,"Average")</f>
        <v>Average</v>
      </c>
      <c r="J4598" s="1">
        <v>126.1266</v>
      </c>
      <c r="K4598" s="1" t="str" cm="1">
        <f t="array" ref="K4598">_xlfn.IFS(J4598&gt;200,"Above Average",J4598&lt;155,"Below Average",TRUE,"Average")</f>
        <v>Below Average</v>
      </c>
      <c r="L4598" s="7">
        <v>9.8490000000000002</v>
      </c>
      <c r="M4598" s="7" t="str" cm="1">
        <f t="array" ref="M4598">_xlfn.IFS(L4598&gt;9,"Above Average",L4598&lt;8,"Below Average",TRUE,"Average")</f>
        <v>Above Average</v>
      </c>
    </row>
    <row r="4599" spans="1:13" x14ac:dyDescent="0.3">
      <c r="A4599">
        <v>33</v>
      </c>
      <c r="B4599" s="21">
        <v>40361</v>
      </c>
      <c r="C4599" s="21" t="str">
        <f t="shared" si="71"/>
        <v>Jul</v>
      </c>
      <c r="D4599" s="6">
        <v>267495.76</v>
      </c>
      <c r="E4599" t="s">
        <v>155</v>
      </c>
      <c r="F4599" s="5">
        <v>97.66</v>
      </c>
      <c r="G4599" s="5" t="str" cm="1">
        <f t="array" ref="G4599">_xlfn.IFS(F4599&gt;=86,"Hot Week (More Than 85°F)",F4599&lt;50,"Cold Week (Less Than 50°F)",TRUE,"Normal Week")</f>
        <v>Hot Week (More Than 85°F)</v>
      </c>
      <c r="H4599" s="2">
        <v>2.9780000000000002</v>
      </c>
      <c r="I4599" s="2" t="str" cm="1">
        <f t="array" ref="I4599">_xlfn.IFS(H4599&gt;3.5,"Above Average",H4599&lt;3,"Below Average",TRUE,"Average")</f>
        <v>Below Average</v>
      </c>
      <c r="J4599" s="1">
        <v>126.1392</v>
      </c>
      <c r="K4599" s="1" t="str" cm="1">
        <f t="array" ref="K4599">_xlfn.IFS(J4599&gt;200,"Above Average",J4599&lt;155,"Below Average",TRUE,"Average")</f>
        <v>Below Average</v>
      </c>
      <c r="L4599" s="7">
        <v>9.4949999999999992</v>
      </c>
      <c r="M4599" s="7" t="str" cm="1">
        <f t="array" ref="M4599">_xlfn.IFS(L4599&gt;9,"Above Average",L4599&lt;8,"Below Average",TRUE,"Average")</f>
        <v>Above Average</v>
      </c>
    </row>
    <row r="4600" spans="1:13" x14ac:dyDescent="0.3">
      <c r="A4600">
        <v>33</v>
      </c>
      <c r="B4600" s="21">
        <v>40368</v>
      </c>
      <c r="C4600" s="21" t="str">
        <f t="shared" si="71"/>
        <v>Jul</v>
      </c>
      <c r="D4600" s="6">
        <v>302423.93</v>
      </c>
      <c r="E4600" t="s">
        <v>155</v>
      </c>
      <c r="F4600" s="5">
        <v>95.88</v>
      </c>
      <c r="G4600" s="5" t="str" cm="1">
        <f t="array" ref="G4600">_xlfn.IFS(F4600&gt;=86,"Hot Week (More Than 85°F)",F4600&lt;50,"Cold Week (Less Than 50°F)",TRUE,"Normal Week")</f>
        <v>Hot Week (More Than 85°F)</v>
      </c>
      <c r="H4600" s="2">
        <v>3.1</v>
      </c>
      <c r="I4600" s="2" t="str" cm="1">
        <f t="array" ref="I4600">_xlfn.IFS(H4600&gt;3.5,"Above Average",H4600&lt;3,"Below Average",TRUE,"Average")</f>
        <v>Average</v>
      </c>
      <c r="J4600" s="1">
        <v>126.15179999999999</v>
      </c>
      <c r="K4600" s="1" t="str" cm="1">
        <f t="array" ref="K4600">_xlfn.IFS(J4600&gt;200,"Above Average",J4600&lt;155,"Below Average",TRUE,"Average")</f>
        <v>Below Average</v>
      </c>
      <c r="L4600" s="7">
        <v>9.4949999999999992</v>
      </c>
      <c r="M4600" s="7" t="str" cm="1">
        <f t="array" ref="M4600">_xlfn.IFS(L4600&gt;9,"Above Average",L4600&lt;8,"Below Average",TRUE,"Average")</f>
        <v>Above Average</v>
      </c>
    </row>
    <row r="4601" spans="1:13" x14ac:dyDescent="0.3">
      <c r="A4601">
        <v>33</v>
      </c>
      <c r="B4601" s="21">
        <v>40375</v>
      </c>
      <c r="C4601" s="21" t="str">
        <f t="shared" si="71"/>
        <v>Jul</v>
      </c>
      <c r="D4601" s="6">
        <v>280937.84000000003</v>
      </c>
      <c r="E4601" t="s">
        <v>155</v>
      </c>
      <c r="F4601" s="5">
        <v>100.14</v>
      </c>
      <c r="G4601" s="5" t="str" cm="1">
        <f t="array" ref="G4601">_xlfn.IFS(F4601&gt;=86,"Hot Week (More Than 85°F)",F4601&lt;50,"Cold Week (Less Than 50°F)",TRUE,"Normal Week")</f>
        <v>Hot Week (More Than 85°F)</v>
      </c>
      <c r="H4601" s="2">
        <v>2.9710000000000001</v>
      </c>
      <c r="I4601" s="2" t="str" cm="1">
        <f t="array" ref="I4601">_xlfn.IFS(H4601&gt;3.5,"Above Average",H4601&lt;3,"Below Average",TRUE,"Average")</f>
        <v>Below Average</v>
      </c>
      <c r="J4601" s="1">
        <v>126.1498065</v>
      </c>
      <c r="K4601" s="1" t="str" cm="1">
        <f t="array" ref="K4601">_xlfn.IFS(J4601&gt;200,"Above Average",J4601&lt;155,"Below Average",TRUE,"Average")</f>
        <v>Below Average</v>
      </c>
      <c r="L4601" s="7">
        <v>9.4949999999999992</v>
      </c>
      <c r="M4601" s="7" t="str" cm="1">
        <f t="array" ref="M4601">_xlfn.IFS(L4601&gt;9,"Above Average",L4601&lt;8,"Below Average",TRUE,"Average")</f>
        <v>Above Average</v>
      </c>
    </row>
    <row r="4602" spans="1:13" x14ac:dyDescent="0.3">
      <c r="A4602">
        <v>33</v>
      </c>
      <c r="B4602" s="21">
        <v>40382</v>
      </c>
      <c r="C4602" s="21" t="str">
        <f t="shared" si="71"/>
        <v>Jul</v>
      </c>
      <c r="D4602" s="6">
        <v>252734.31</v>
      </c>
      <c r="E4602" t="s">
        <v>155</v>
      </c>
      <c r="F4602" s="5">
        <v>97.04</v>
      </c>
      <c r="G4602" s="5" t="str" cm="1">
        <f t="array" ref="G4602">_xlfn.IFS(F4602&gt;=86,"Hot Week (More Than 85°F)",F4602&lt;50,"Cold Week (Less Than 50°F)",TRUE,"Normal Week")</f>
        <v>Hot Week (More Than 85°F)</v>
      </c>
      <c r="H4602" s="2">
        <v>3.1120000000000001</v>
      </c>
      <c r="I4602" s="2" t="str" cm="1">
        <f t="array" ref="I4602">_xlfn.IFS(H4602&gt;3.5,"Above Average",H4602&lt;3,"Below Average",TRUE,"Average")</f>
        <v>Average</v>
      </c>
      <c r="J4602" s="1">
        <v>126.1283548</v>
      </c>
      <c r="K4602" s="1" t="str" cm="1">
        <f t="array" ref="K4602">_xlfn.IFS(J4602&gt;200,"Above Average",J4602&lt;155,"Below Average",TRUE,"Average")</f>
        <v>Below Average</v>
      </c>
      <c r="L4602" s="7">
        <v>9.4949999999999992</v>
      </c>
      <c r="M4602" s="7" t="str" cm="1">
        <f t="array" ref="M4602">_xlfn.IFS(L4602&gt;9,"Above Average",L4602&lt;8,"Below Average",TRUE,"Average")</f>
        <v>Above Average</v>
      </c>
    </row>
    <row r="4603" spans="1:13" x14ac:dyDescent="0.3">
      <c r="A4603">
        <v>33</v>
      </c>
      <c r="B4603" s="21">
        <v>40389</v>
      </c>
      <c r="C4603" s="21" t="str">
        <f t="shared" si="71"/>
        <v>Jul</v>
      </c>
      <c r="D4603" s="6">
        <v>242047.03</v>
      </c>
      <c r="E4603" t="s">
        <v>155</v>
      </c>
      <c r="F4603" s="5">
        <v>92.71</v>
      </c>
      <c r="G4603" s="5" t="str" cm="1">
        <f t="array" ref="G4603">_xlfn.IFS(F4603&gt;=86,"Hot Week (More Than 85°F)",F4603&lt;50,"Cold Week (Less Than 50°F)",TRUE,"Normal Week")</f>
        <v>Hot Week (More Than 85°F)</v>
      </c>
      <c r="H4603" s="2">
        <v>3.0169999999999999</v>
      </c>
      <c r="I4603" s="2" t="str" cm="1">
        <f t="array" ref="I4603">_xlfn.IFS(H4603&gt;3.5,"Above Average",H4603&lt;3,"Below Average",TRUE,"Average")</f>
        <v>Average</v>
      </c>
      <c r="J4603" s="1">
        <v>126.1069032</v>
      </c>
      <c r="K4603" s="1" t="str" cm="1">
        <f t="array" ref="K4603">_xlfn.IFS(J4603&gt;200,"Above Average",J4603&lt;155,"Below Average",TRUE,"Average")</f>
        <v>Below Average</v>
      </c>
      <c r="L4603" s="7">
        <v>9.4949999999999992</v>
      </c>
      <c r="M4603" s="7" t="str" cm="1">
        <f t="array" ref="M4603">_xlfn.IFS(L4603&gt;9,"Above Average",L4603&lt;8,"Below Average",TRUE,"Average")</f>
        <v>Above Average</v>
      </c>
    </row>
    <row r="4604" spans="1:13" x14ac:dyDescent="0.3">
      <c r="A4604">
        <v>33</v>
      </c>
      <c r="B4604" s="21">
        <v>40396</v>
      </c>
      <c r="C4604" s="21" t="str">
        <f t="shared" si="71"/>
        <v>Aug</v>
      </c>
      <c r="D4604" s="6">
        <v>262789.95</v>
      </c>
      <c r="E4604" t="s">
        <v>155</v>
      </c>
      <c r="F4604" s="5">
        <v>92.51</v>
      </c>
      <c r="G4604" s="5" t="str" cm="1">
        <f t="array" ref="G4604">_xlfn.IFS(F4604&gt;=86,"Hot Week (More Than 85°F)",F4604&lt;50,"Cold Week (Less Than 50°F)",TRUE,"Normal Week")</f>
        <v>Hot Week (More Than 85°F)</v>
      </c>
      <c r="H4604" s="2">
        <v>3.1230000000000002</v>
      </c>
      <c r="I4604" s="2" t="str" cm="1">
        <f t="array" ref="I4604">_xlfn.IFS(H4604&gt;3.5,"Above Average",H4604&lt;3,"Below Average",TRUE,"Average")</f>
        <v>Average</v>
      </c>
      <c r="J4604" s="1">
        <v>126.0854516</v>
      </c>
      <c r="K4604" s="1" t="str" cm="1">
        <f t="array" ref="K4604">_xlfn.IFS(J4604&gt;200,"Above Average",J4604&lt;155,"Below Average",TRUE,"Average")</f>
        <v>Below Average</v>
      </c>
      <c r="L4604" s="7">
        <v>9.4949999999999992</v>
      </c>
      <c r="M4604" s="7" t="str" cm="1">
        <f t="array" ref="M4604">_xlfn.IFS(L4604&gt;9,"Above Average",L4604&lt;8,"Below Average",TRUE,"Average")</f>
        <v>Above Average</v>
      </c>
    </row>
    <row r="4605" spans="1:13" x14ac:dyDescent="0.3">
      <c r="A4605">
        <v>33</v>
      </c>
      <c r="B4605" s="21">
        <v>40403</v>
      </c>
      <c r="C4605" s="21" t="str">
        <f t="shared" si="71"/>
        <v>Aug</v>
      </c>
      <c r="D4605" s="6">
        <v>265367.51</v>
      </c>
      <c r="E4605" t="s">
        <v>155</v>
      </c>
      <c r="F4605" s="5">
        <v>95.57</v>
      </c>
      <c r="G4605" s="5" t="str" cm="1">
        <f t="array" ref="G4605">_xlfn.IFS(F4605&gt;=86,"Hot Week (More Than 85°F)",F4605&lt;50,"Cold Week (Less Than 50°F)",TRUE,"Normal Week")</f>
        <v>Hot Week (More Than 85°F)</v>
      </c>
      <c r="H4605" s="2">
        <v>3.0489999999999999</v>
      </c>
      <c r="I4605" s="2" t="str" cm="1">
        <f t="array" ref="I4605">_xlfn.IFS(H4605&gt;3.5,"Above Average",H4605&lt;3,"Below Average",TRUE,"Average")</f>
        <v>Average</v>
      </c>
      <c r="J4605" s="1">
        <v>126.06399999999999</v>
      </c>
      <c r="K4605" s="1" t="str" cm="1">
        <f t="array" ref="K4605">_xlfn.IFS(J4605&gt;200,"Above Average",J4605&lt;155,"Below Average",TRUE,"Average")</f>
        <v>Below Average</v>
      </c>
      <c r="L4605" s="7">
        <v>9.4949999999999992</v>
      </c>
      <c r="M4605" s="7" t="str" cm="1">
        <f t="array" ref="M4605">_xlfn.IFS(L4605&gt;9,"Above Average",L4605&lt;8,"Below Average",TRUE,"Average")</f>
        <v>Above Average</v>
      </c>
    </row>
    <row r="4606" spans="1:13" x14ac:dyDescent="0.3">
      <c r="A4606">
        <v>33</v>
      </c>
      <c r="B4606" s="21">
        <v>40410</v>
      </c>
      <c r="C4606" s="21" t="str">
        <f t="shared" si="71"/>
        <v>Aug</v>
      </c>
      <c r="D4606" s="6">
        <v>230519.49</v>
      </c>
      <c r="E4606" t="s">
        <v>155</v>
      </c>
      <c r="F4606" s="5">
        <v>96.46</v>
      </c>
      <c r="G4606" s="5" t="str" cm="1">
        <f t="array" ref="G4606">_xlfn.IFS(F4606&gt;=86,"Hot Week (More Than 85°F)",F4606&lt;50,"Cold Week (Less Than 50°F)",TRUE,"Normal Week")</f>
        <v>Hot Week (More Than 85°F)</v>
      </c>
      <c r="H4606" s="2">
        <v>3.0409999999999999</v>
      </c>
      <c r="I4606" s="2" t="str" cm="1">
        <f t="array" ref="I4606">_xlfn.IFS(H4606&gt;3.5,"Above Average",H4606&lt;3,"Below Average",TRUE,"Average")</f>
        <v>Average</v>
      </c>
      <c r="J4606" s="1">
        <v>126.0766452</v>
      </c>
      <c r="K4606" s="1" t="str" cm="1">
        <f t="array" ref="K4606">_xlfn.IFS(J4606&gt;200,"Above Average",J4606&lt;155,"Below Average",TRUE,"Average")</f>
        <v>Below Average</v>
      </c>
      <c r="L4606" s="7">
        <v>9.4949999999999992</v>
      </c>
      <c r="M4606" s="7" t="str" cm="1">
        <f t="array" ref="M4606">_xlfn.IFS(L4606&gt;9,"Above Average",L4606&lt;8,"Below Average",TRUE,"Average")</f>
        <v>Above Average</v>
      </c>
    </row>
    <row r="4607" spans="1:13" x14ac:dyDescent="0.3">
      <c r="A4607">
        <v>33</v>
      </c>
      <c r="B4607" s="21">
        <v>40417</v>
      </c>
      <c r="C4607" s="21" t="str">
        <f t="shared" si="71"/>
        <v>Aug</v>
      </c>
      <c r="D4607" s="6">
        <v>224031.19</v>
      </c>
      <c r="E4607" t="s">
        <v>155</v>
      </c>
      <c r="F4607" s="5">
        <v>94</v>
      </c>
      <c r="G4607" s="5" t="str" cm="1">
        <f t="array" ref="G4607">_xlfn.IFS(F4607&gt;=86,"Hot Week (More Than 85°F)",F4607&lt;50,"Cold Week (Less Than 50°F)",TRUE,"Normal Week")</f>
        <v>Hot Week (More Than 85°F)</v>
      </c>
      <c r="H4607" s="2">
        <v>3.0219999999999998</v>
      </c>
      <c r="I4607" s="2" t="str" cm="1">
        <f t="array" ref="I4607">_xlfn.IFS(H4607&gt;3.5,"Above Average",H4607&lt;3,"Below Average",TRUE,"Average")</f>
        <v>Average</v>
      </c>
      <c r="J4607" s="1">
        <v>126.0892903</v>
      </c>
      <c r="K4607" s="1" t="str" cm="1">
        <f t="array" ref="K4607">_xlfn.IFS(J4607&gt;200,"Above Average",J4607&lt;155,"Below Average",TRUE,"Average")</f>
        <v>Below Average</v>
      </c>
      <c r="L4607" s="7">
        <v>9.4949999999999992</v>
      </c>
      <c r="M4607" s="7" t="str" cm="1">
        <f t="array" ref="M4607">_xlfn.IFS(L4607&gt;9,"Above Average",L4607&lt;8,"Below Average",TRUE,"Average")</f>
        <v>Above Average</v>
      </c>
    </row>
    <row r="4608" spans="1:13" x14ac:dyDescent="0.3">
      <c r="A4608">
        <v>33</v>
      </c>
      <c r="B4608" s="21">
        <v>40424</v>
      </c>
      <c r="C4608" s="21" t="str">
        <f t="shared" si="71"/>
        <v>Sep</v>
      </c>
      <c r="D4608" s="6">
        <v>237405.82</v>
      </c>
      <c r="E4608" t="s">
        <v>155</v>
      </c>
      <c r="F4608" s="5">
        <v>90.82</v>
      </c>
      <c r="G4608" s="5" t="str" cm="1">
        <f t="array" ref="G4608">_xlfn.IFS(F4608&gt;=86,"Hot Week (More Than 85°F)",F4608&lt;50,"Cold Week (Less Than 50°F)",TRUE,"Normal Week")</f>
        <v>Hot Week (More Than 85°F)</v>
      </c>
      <c r="H4608" s="2">
        <v>3.0870000000000002</v>
      </c>
      <c r="I4608" s="2" t="str" cm="1">
        <f t="array" ref="I4608">_xlfn.IFS(H4608&gt;3.5,"Above Average",H4608&lt;3,"Below Average",TRUE,"Average")</f>
        <v>Average</v>
      </c>
      <c r="J4608" s="1">
        <v>126.1019355</v>
      </c>
      <c r="K4608" s="1" t="str" cm="1">
        <f t="array" ref="K4608">_xlfn.IFS(J4608&gt;200,"Above Average",J4608&lt;155,"Below Average",TRUE,"Average")</f>
        <v>Below Average</v>
      </c>
      <c r="L4608" s="7">
        <v>9.4949999999999992</v>
      </c>
      <c r="M4608" s="7" t="str" cm="1">
        <f t="array" ref="M4608">_xlfn.IFS(L4608&gt;9,"Above Average",L4608&lt;8,"Below Average",TRUE,"Average")</f>
        <v>Above Average</v>
      </c>
    </row>
    <row r="4609" spans="1:13" x14ac:dyDescent="0.3">
      <c r="A4609">
        <v>33</v>
      </c>
      <c r="B4609" s="21">
        <v>40431</v>
      </c>
      <c r="C4609" s="21" t="str">
        <f t="shared" si="71"/>
        <v>Sep</v>
      </c>
      <c r="D4609" s="6">
        <v>272834.88</v>
      </c>
      <c r="E4609" t="s">
        <v>156</v>
      </c>
      <c r="F4609" s="5">
        <v>91.77</v>
      </c>
      <c r="G4609" s="5" t="str" cm="1">
        <f t="array" ref="G4609">_xlfn.IFS(F4609&gt;=86,"Hot Week (More Than 85°F)",F4609&lt;50,"Cold Week (Less Than 50°F)",TRUE,"Normal Week")</f>
        <v>Hot Week (More Than 85°F)</v>
      </c>
      <c r="H4609" s="2">
        <v>2.9609999999999999</v>
      </c>
      <c r="I4609" s="2" t="str" cm="1">
        <f t="array" ref="I4609">_xlfn.IFS(H4609&gt;3.5,"Above Average",H4609&lt;3,"Below Average",TRUE,"Average")</f>
        <v>Below Average</v>
      </c>
      <c r="J4609" s="1">
        <v>126.1145806</v>
      </c>
      <c r="K4609" s="1" t="str" cm="1">
        <f t="array" ref="K4609">_xlfn.IFS(J4609&gt;200,"Above Average",J4609&lt;155,"Below Average",TRUE,"Average")</f>
        <v>Below Average</v>
      </c>
      <c r="L4609" s="7">
        <v>9.4949999999999992</v>
      </c>
      <c r="M4609" s="7" t="str" cm="1">
        <f t="array" ref="M4609">_xlfn.IFS(L4609&gt;9,"Above Average",L4609&lt;8,"Below Average",TRUE,"Average")</f>
        <v>Above Average</v>
      </c>
    </row>
    <row r="4610" spans="1:13" x14ac:dyDescent="0.3">
      <c r="A4610">
        <v>33</v>
      </c>
      <c r="B4610" s="21">
        <v>40438</v>
      </c>
      <c r="C4610" s="21" t="str">
        <f t="shared" ref="C4610:C4673" si="72">TEXT(B4610, "mmm")</f>
        <v>Sep</v>
      </c>
      <c r="D4610" s="6">
        <v>246277.18</v>
      </c>
      <c r="E4610" t="s">
        <v>155</v>
      </c>
      <c r="F4610" s="5">
        <v>89.43</v>
      </c>
      <c r="G4610" s="5" t="str" cm="1">
        <f t="array" ref="G4610">_xlfn.IFS(F4610&gt;=86,"Hot Week (More Than 85°F)",F4610&lt;50,"Cold Week (Less Than 50°F)",TRUE,"Normal Week")</f>
        <v>Hot Week (More Than 85°F)</v>
      </c>
      <c r="H4610" s="2">
        <v>3.028</v>
      </c>
      <c r="I4610" s="2" t="str" cm="1">
        <f t="array" ref="I4610">_xlfn.IFS(H4610&gt;3.5,"Above Average",H4610&lt;3,"Below Average",TRUE,"Average")</f>
        <v>Average</v>
      </c>
      <c r="J4610" s="1">
        <v>126.1454667</v>
      </c>
      <c r="K4610" s="1" t="str" cm="1">
        <f t="array" ref="K4610">_xlfn.IFS(J4610&gt;200,"Above Average",J4610&lt;155,"Below Average",TRUE,"Average")</f>
        <v>Below Average</v>
      </c>
      <c r="L4610" s="7">
        <v>9.4949999999999992</v>
      </c>
      <c r="M4610" s="7" t="str" cm="1">
        <f t="array" ref="M4610">_xlfn.IFS(L4610&gt;9,"Above Average",L4610&lt;8,"Below Average",TRUE,"Average")</f>
        <v>Above Average</v>
      </c>
    </row>
    <row r="4611" spans="1:13" x14ac:dyDescent="0.3">
      <c r="A4611">
        <v>33</v>
      </c>
      <c r="B4611" s="21">
        <v>40445</v>
      </c>
      <c r="C4611" s="21" t="str">
        <f t="shared" si="72"/>
        <v>Sep</v>
      </c>
      <c r="D4611" s="6">
        <v>231976.84</v>
      </c>
      <c r="E4611" t="s">
        <v>155</v>
      </c>
      <c r="F4611" s="5">
        <v>91.18</v>
      </c>
      <c r="G4611" s="5" t="str" cm="1">
        <f t="array" ref="G4611">_xlfn.IFS(F4611&gt;=86,"Hot Week (More Than 85°F)",F4611&lt;50,"Cold Week (Less Than 50°F)",TRUE,"Normal Week")</f>
        <v>Hot Week (More Than 85°F)</v>
      </c>
      <c r="H4611" s="2">
        <v>2.9390000000000001</v>
      </c>
      <c r="I4611" s="2" t="str" cm="1">
        <f t="array" ref="I4611">_xlfn.IFS(H4611&gt;3.5,"Above Average",H4611&lt;3,"Below Average",TRUE,"Average")</f>
        <v>Below Average</v>
      </c>
      <c r="J4611" s="1">
        <v>126.1900333</v>
      </c>
      <c r="K4611" s="1" t="str" cm="1">
        <f t="array" ref="K4611">_xlfn.IFS(J4611&gt;200,"Above Average",J4611&lt;155,"Below Average",TRUE,"Average")</f>
        <v>Below Average</v>
      </c>
      <c r="L4611" s="7">
        <v>9.4949999999999992</v>
      </c>
      <c r="M4611" s="7" t="str" cm="1">
        <f t="array" ref="M4611">_xlfn.IFS(L4611&gt;9,"Above Average",L4611&lt;8,"Below Average",TRUE,"Average")</f>
        <v>Above Average</v>
      </c>
    </row>
    <row r="4612" spans="1:13" x14ac:dyDescent="0.3">
      <c r="A4612">
        <v>33</v>
      </c>
      <c r="B4612" s="21">
        <v>40452</v>
      </c>
      <c r="C4612" s="21" t="str">
        <f t="shared" si="72"/>
        <v>Oct</v>
      </c>
      <c r="D4612" s="6">
        <v>224294.39</v>
      </c>
      <c r="E4612" t="s">
        <v>155</v>
      </c>
      <c r="F4612" s="5">
        <v>91.45</v>
      </c>
      <c r="G4612" s="5" t="str" cm="1">
        <f t="array" ref="G4612">_xlfn.IFS(F4612&gt;=86,"Hot Week (More Than 85°F)",F4612&lt;50,"Cold Week (Less Than 50°F)",TRUE,"Normal Week")</f>
        <v>Hot Week (More Than 85°F)</v>
      </c>
      <c r="H4612" s="2">
        <v>3.0009999999999999</v>
      </c>
      <c r="I4612" s="2" t="str" cm="1">
        <f t="array" ref="I4612">_xlfn.IFS(H4612&gt;3.5,"Above Average",H4612&lt;3,"Below Average",TRUE,"Average")</f>
        <v>Average</v>
      </c>
      <c r="J4612" s="1">
        <v>126.2346</v>
      </c>
      <c r="K4612" s="1" t="str" cm="1">
        <f t="array" ref="K4612">_xlfn.IFS(J4612&gt;200,"Above Average",J4612&lt;155,"Below Average",TRUE,"Average")</f>
        <v>Below Average</v>
      </c>
      <c r="L4612" s="7">
        <v>9.2650000000000006</v>
      </c>
      <c r="M4612" s="7" t="str" cm="1">
        <f t="array" ref="M4612">_xlfn.IFS(L4612&gt;9,"Above Average",L4612&lt;8,"Below Average",TRUE,"Average")</f>
        <v>Above Average</v>
      </c>
    </row>
    <row r="4613" spans="1:13" x14ac:dyDescent="0.3">
      <c r="A4613">
        <v>33</v>
      </c>
      <c r="B4613" s="21">
        <v>40459</v>
      </c>
      <c r="C4613" s="21" t="str">
        <f t="shared" si="72"/>
        <v>Oct</v>
      </c>
      <c r="D4613" s="6">
        <v>266484.19</v>
      </c>
      <c r="E4613" t="s">
        <v>155</v>
      </c>
      <c r="F4613" s="5">
        <v>79.02</v>
      </c>
      <c r="G4613" s="5" t="str" cm="1">
        <f t="array" ref="G4613">_xlfn.IFS(F4613&gt;=86,"Hot Week (More Than 85°F)",F4613&lt;50,"Cold Week (Less Than 50°F)",TRUE,"Normal Week")</f>
        <v>Normal Week</v>
      </c>
      <c r="H4613" s="2">
        <v>2.9239999999999999</v>
      </c>
      <c r="I4613" s="2" t="str" cm="1">
        <f t="array" ref="I4613">_xlfn.IFS(H4613&gt;3.5,"Above Average",H4613&lt;3,"Below Average",TRUE,"Average")</f>
        <v>Below Average</v>
      </c>
      <c r="J4613" s="1">
        <v>126.2791667</v>
      </c>
      <c r="K4613" s="1" t="str" cm="1">
        <f t="array" ref="K4613">_xlfn.IFS(J4613&gt;200,"Above Average",J4613&lt;155,"Below Average",TRUE,"Average")</f>
        <v>Below Average</v>
      </c>
      <c r="L4613" s="7">
        <v>9.2650000000000006</v>
      </c>
      <c r="M4613" s="7" t="str" cm="1">
        <f t="array" ref="M4613">_xlfn.IFS(L4613&gt;9,"Above Average",L4613&lt;8,"Below Average",TRUE,"Average")</f>
        <v>Above Average</v>
      </c>
    </row>
    <row r="4614" spans="1:13" x14ac:dyDescent="0.3">
      <c r="A4614">
        <v>33</v>
      </c>
      <c r="B4614" s="21">
        <v>40466</v>
      </c>
      <c r="C4614" s="21" t="str">
        <f t="shared" si="72"/>
        <v>Oct</v>
      </c>
      <c r="D4614" s="6">
        <v>251732.92</v>
      </c>
      <c r="E4614" t="s">
        <v>155</v>
      </c>
      <c r="F4614" s="5">
        <v>80.489999999999995</v>
      </c>
      <c r="G4614" s="5" t="str" cm="1">
        <f t="array" ref="G4614">_xlfn.IFS(F4614&gt;=86,"Hot Week (More Than 85°F)",F4614&lt;50,"Cold Week (Less Than 50°F)",TRUE,"Normal Week")</f>
        <v>Normal Week</v>
      </c>
      <c r="H4614" s="2">
        <v>3.08</v>
      </c>
      <c r="I4614" s="2" t="str" cm="1">
        <f t="array" ref="I4614">_xlfn.IFS(H4614&gt;3.5,"Above Average",H4614&lt;3,"Below Average",TRUE,"Average")</f>
        <v>Average</v>
      </c>
      <c r="J4614" s="1">
        <v>126.32667739999999</v>
      </c>
      <c r="K4614" s="1" t="str" cm="1">
        <f t="array" ref="K4614">_xlfn.IFS(J4614&gt;200,"Above Average",J4614&lt;155,"Below Average",TRUE,"Average")</f>
        <v>Below Average</v>
      </c>
      <c r="L4614" s="7">
        <v>9.2650000000000006</v>
      </c>
      <c r="M4614" s="7" t="str" cm="1">
        <f t="array" ref="M4614">_xlfn.IFS(L4614&gt;9,"Above Average",L4614&lt;8,"Below Average",TRUE,"Average")</f>
        <v>Above Average</v>
      </c>
    </row>
    <row r="4615" spans="1:13" x14ac:dyDescent="0.3">
      <c r="A4615">
        <v>33</v>
      </c>
      <c r="B4615" s="21">
        <v>40473</v>
      </c>
      <c r="C4615" s="21" t="str">
        <f t="shared" si="72"/>
        <v>Oct</v>
      </c>
      <c r="D4615" s="6">
        <v>234175.92</v>
      </c>
      <c r="E4615" t="s">
        <v>155</v>
      </c>
      <c r="F4615" s="5">
        <v>74.2</v>
      </c>
      <c r="G4615" s="5" t="str" cm="1">
        <f t="array" ref="G4615">_xlfn.IFS(F4615&gt;=86,"Hot Week (More Than 85°F)",F4615&lt;50,"Cold Week (Less Than 50°F)",TRUE,"Normal Week")</f>
        <v>Normal Week</v>
      </c>
      <c r="H4615" s="2">
        <v>3.0139999999999998</v>
      </c>
      <c r="I4615" s="2" t="str" cm="1">
        <f t="array" ref="I4615">_xlfn.IFS(H4615&gt;3.5,"Above Average",H4615&lt;3,"Below Average",TRUE,"Average")</f>
        <v>Average</v>
      </c>
      <c r="J4615" s="1">
        <v>126.3815484</v>
      </c>
      <c r="K4615" s="1" t="str" cm="1">
        <f t="array" ref="K4615">_xlfn.IFS(J4615&gt;200,"Above Average",J4615&lt;155,"Below Average",TRUE,"Average")</f>
        <v>Below Average</v>
      </c>
      <c r="L4615" s="7">
        <v>9.2650000000000006</v>
      </c>
      <c r="M4615" s="7" t="str" cm="1">
        <f t="array" ref="M4615">_xlfn.IFS(L4615&gt;9,"Above Average",L4615&lt;8,"Below Average",TRUE,"Average")</f>
        <v>Above Average</v>
      </c>
    </row>
    <row r="4616" spans="1:13" x14ac:dyDescent="0.3">
      <c r="A4616">
        <v>33</v>
      </c>
      <c r="B4616" s="21">
        <v>40480</v>
      </c>
      <c r="C4616" s="21" t="str">
        <f t="shared" si="72"/>
        <v>Oct</v>
      </c>
      <c r="D4616" s="6">
        <v>213538.32</v>
      </c>
      <c r="E4616" t="s">
        <v>155</v>
      </c>
      <c r="F4616" s="5">
        <v>71.34</v>
      </c>
      <c r="G4616" s="5" t="str" cm="1">
        <f t="array" ref="G4616">_xlfn.IFS(F4616&gt;=86,"Hot Week (More Than 85°F)",F4616&lt;50,"Cold Week (Less Than 50°F)",TRUE,"Normal Week")</f>
        <v>Normal Week</v>
      </c>
      <c r="H4616" s="2">
        <v>3.13</v>
      </c>
      <c r="I4616" s="2" t="str" cm="1">
        <f t="array" ref="I4616">_xlfn.IFS(H4616&gt;3.5,"Above Average",H4616&lt;3,"Below Average",TRUE,"Average")</f>
        <v>Average</v>
      </c>
      <c r="J4616" s="1">
        <v>126.43641940000001</v>
      </c>
      <c r="K4616" s="1" t="str" cm="1">
        <f t="array" ref="K4616">_xlfn.IFS(J4616&gt;200,"Above Average",J4616&lt;155,"Below Average",TRUE,"Average")</f>
        <v>Below Average</v>
      </c>
      <c r="L4616" s="7">
        <v>9.2650000000000006</v>
      </c>
      <c r="M4616" s="7" t="str" cm="1">
        <f t="array" ref="M4616">_xlfn.IFS(L4616&gt;9,"Above Average",L4616&lt;8,"Below Average",TRUE,"Average")</f>
        <v>Above Average</v>
      </c>
    </row>
    <row r="4617" spans="1:13" x14ac:dyDescent="0.3">
      <c r="A4617">
        <v>33</v>
      </c>
      <c r="B4617" s="21">
        <v>40487</v>
      </c>
      <c r="C4617" s="21" t="str">
        <f t="shared" si="72"/>
        <v>Nov</v>
      </c>
      <c r="D4617" s="6">
        <v>246124.61</v>
      </c>
      <c r="E4617" t="s">
        <v>155</v>
      </c>
      <c r="F4617" s="5">
        <v>74.23</v>
      </c>
      <c r="G4617" s="5" t="str" cm="1">
        <f t="array" ref="G4617">_xlfn.IFS(F4617&gt;=86,"Hot Week (More Than 85°F)",F4617&lt;50,"Cold Week (Less Than 50°F)",TRUE,"Normal Week")</f>
        <v>Normal Week</v>
      </c>
      <c r="H4617" s="2">
        <v>3.0089999999999999</v>
      </c>
      <c r="I4617" s="2" t="str" cm="1">
        <f t="array" ref="I4617">_xlfn.IFS(H4617&gt;3.5,"Above Average",H4617&lt;3,"Below Average",TRUE,"Average")</f>
        <v>Average</v>
      </c>
      <c r="J4617" s="1">
        <v>126.4912903</v>
      </c>
      <c r="K4617" s="1" t="str" cm="1">
        <f t="array" ref="K4617">_xlfn.IFS(J4617&gt;200,"Above Average",J4617&lt;155,"Below Average",TRUE,"Average")</f>
        <v>Below Average</v>
      </c>
      <c r="L4617" s="7">
        <v>9.2650000000000006</v>
      </c>
      <c r="M4617" s="7" t="str" cm="1">
        <f t="array" ref="M4617">_xlfn.IFS(L4617&gt;9,"Above Average",L4617&lt;8,"Below Average",TRUE,"Average")</f>
        <v>Above Average</v>
      </c>
    </row>
    <row r="4618" spans="1:13" x14ac:dyDescent="0.3">
      <c r="A4618">
        <v>33</v>
      </c>
      <c r="B4618" s="21">
        <v>40494</v>
      </c>
      <c r="C4618" s="21" t="str">
        <f t="shared" si="72"/>
        <v>Nov</v>
      </c>
      <c r="D4618" s="6">
        <v>272803.94</v>
      </c>
      <c r="E4618" t="s">
        <v>155</v>
      </c>
      <c r="F4618" s="5">
        <v>65.209999999999994</v>
      </c>
      <c r="G4618" s="5" t="str" cm="1">
        <f t="array" ref="G4618">_xlfn.IFS(F4618&gt;=86,"Hot Week (More Than 85°F)",F4618&lt;50,"Cold Week (Less Than 50°F)",TRUE,"Normal Week")</f>
        <v>Normal Week</v>
      </c>
      <c r="H4618" s="2">
        <v>3.13</v>
      </c>
      <c r="I4618" s="2" t="str" cm="1">
        <f t="array" ref="I4618">_xlfn.IFS(H4618&gt;3.5,"Above Average",H4618&lt;3,"Below Average",TRUE,"Average")</f>
        <v>Average</v>
      </c>
      <c r="J4618" s="1">
        <v>126.54616129999999</v>
      </c>
      <c r="K4618" s="1" t="str" cm="1">
        <f t="array" ref="K4618">_xlfn.IFS(J4618&gt;200,"Above Average",J4618&lt;155,"Below Average",TRUE,"Average")</f>
        <v>Below Average</v>
      </c>
      <c r="L4618" s="7">
        <v>9.2650000000000006</v>
      </c>
      <c r="M4618" s="7" t="str" cm="1">
        <f t="array" ref="M4618">_xlfn.IFS(L4618&gt;9,"Above Average",L4618&lt;8,"Below Average",TRUE,"Average")</f>
        <v>Above Average</v>
      </c>
    </row>
    <row r="4619" spans="1:13" x14ac:dyDescent="0.3">
      <c r="A4619">
        <v>33</v>
      </c>
      <c r="B4619" s="21">
        <v>40501</v>
      </c>
      <c r="C4619" s="21" t="str">
        <f t="shared" si="72"/>
        <v>Nov</v>
      </c>
      <c r="D4619" s="6">
        <v>224639.76</v>
      </c>
      <c r="E4619" t="s">
        <v>155</v>
      </c>
      <c r="F4619" s="5">
        <v>61.95</v>
      </c>
      <c r="G4619" s="5" t="str" cm="1">
        <f t="array" ref="G4619">_xlfn.IFS(F4619&gt;=86,"Hot Week (More Than 85°F)",F4619&lt;50,"Cold Week (Less Than 50°F)",TRUE,"Normal Week")</f>
        <v>Normal Week</v>
      </c>
      <c r="H4619" s="2">
        <v>3.0470000000000002</v>
      </c>
      <c r="I4619" s="2" t="str" cm="1">
        <f t="array" ref="I4619">_xlfn.IFS(H4619&gt;3.5,"Above Average",H4619&lt;3,"Below Average",TRUE,"Average")</f>
        <v>Average</v>
      </c>
      <c r="J4619" s="1">
        <v>126.60720000000001</v>
      </c>
      <c r="K4619" s="1" t="str" cm="1">
        <f t="array" ref="K4619">_xlfn.IFS(J4619&gt;200,"Above Average",J4619&lt;155,"Below Average",TRUE,"Average")</f>
        <v>Below Average</v>
      </c>
      <c r="L4619" s="7">
        <v>9.2650000000000006</v>
      </c>
      <c r="M4619" s="7" t="str" cm="1">
        <f t="array" ref="M4619">_xlfn.IFS(L4619&gt;9,"Above Average",L4619&lt;8,"Below Average",TRUE,"Average")</f>
        <v>Above Average</v>
      </c>
    </row>
    <row r="4620" spans="1:13" x14ac:dyDescent="0.3">
      <c r="A4620">
        <v>33</v>
      </c>
      <c r="B4620" s="21">
        <v>40508</v>
      </c>
      <c r="C4620" s="21" t="str">
        <f t="shared" si="72"/>
        <v>Nov</v>
      </c>
      <c r="D4620" s="6">
        <v>240044.57</v>
      </c>
      <c r="E4620" t="s">
        <v>156</v>
      </c>
      <c r="F4620" s="5">
        <v>56.87</v>
      </c>
      <c r="G4620" s="5" t="str" cm="1">
        <f t="array" ref="G4620">_xlfn.IFS(F4620&gt;=86,"Hot Week (More Than 85°F)",F4620&lt;50,"Cold Week (Less Than 50°F)",TRUE,"Normal Week")</f>
        <v>Normal Week</v>
      </c>
      <c r="H4620" s="2">
        <v>3.1619999999999999</v>
      </c>
      <c r="I4620" s="2" t="str" cm="1">
        <f t="array" ref="I4620">_xlfn.IFS(H4620&gt;3.5,"Above Average",H4620&lt;3,"Below Average",TRUE,"Average")</f>
        <v>Average</v>
      </c>
      <c r="J4620" s="1">
        <v>126.66926669999999</v>
      </c>
      <c r="K4620" s="1" t="str" cm="1">
        <f t="array" ref="K4620">_xlfn.IFS(J4620&gt;200,"Above Average",J4620&lt;155,"Below Average",TRUE,"Average")</f>
        <v>Below Average</v>
      </c>
      <c r="L4620" s="7">
        <v>9.2650000000000006</v>
      </c>
      <c r="M4620" s="7" t="str" cm="1">
        <f t="array" ref="M4620">_xlfn.IFS(L4620&gt;9,"Above Average",L4620&lt;8,"Below Average",TRUE,"Average")</f>
        <v>Above Average</v>
      </c>
    </row>
    <row r="4621" spans="1:13" x14ac:dyDescent="0.3">
      <c r="A4621">
        <v>33</v>
      </c>
      <c r="B4621" s="21">
        <v>40515</v>
      </c>
      <c r="C4621" s="21" t="str">
        <f t="shared" si="72"/>
        <v>Dec</v>
      </c>
      <c r="D4621" s="6">
        <v>209986.25</v>
      </c>
      <c r="E4621" t="s">
        <v>155</v>
      </c>
      <c r="F4621" s="5">
        <v>52.82</v>
      </c>
      <c r="G4621" s="5" t="str" cm="1">
        <f t="array" ref="G4621">_xlfn.IFS(F4621&gt;=86,"Hot Week (More Than 85°F)",F4621&lt;50,"Cold Week (Less Than 50°F)",TRUE,"Normal Week")</f>
        <v>Normal Week</v>
      </c>
      <c r="H4621" s="2">
        <v>3.0409999999999999</v>
      </c>
      <c r="I4621" s="2" t="str" cm="1">
        <f t="array" ref="I4621">_xlfn.IFS(H4621&gt;3.5,"Above Average",H4621&lt;3,"Below Average",TRUE,"Average")</f>
        <v>Average</v>
      </c>
      <c r="J4621" s="1">
        <v>126.7313333</v>
      </c>
      <c r="K4621" s="1" t="str" cm="1">
        <f t="array" ref="K4621">_xlfn.IFS(J4621&gt;200,"Above Average",J4621&lt;155,"Below Average",TRUE,"Average")</f>
        <v>Below Average</v>
      </c>
      <c r="L4621" s="7">
        <v>9.2650000000000006</v>
      </c>
      <c r="M4621" s="7" t="str" cm="1">
        <f t="array" ref="M4621">_xlfn.IFS(L4621&gt;9,"Above Average",L4621&lt;8,"Below Average",TRUE,"Average")</f>
        <v>Above Average</v>
      </c>
    </row>
    <row r="4622" spans="1:13" x14ac:dyDescent="0.3">
      <c r="A4622">
        <v>33</v>
      </c>
      <c r="B4622" s="21">
        <v>40522</v>
      </c>
      <c r="C4622" s="21" t="str">
        <f t="shared" si="72"/>
        <v>Dec</v>
      </c>
      <c r="D4622" s="6">
        <v>253050.1</v>
      </c>
      <c r="E4622" t="s">
        <v>155</v>
      </c>
      <c r="F4622" s="5">
        <v>60.72</v>
      </c>
      <c r="G4622" s="5" t="str" cm="1">
        <f t="array" ref="G4622">_xlfn.IFS(F4622&gt;=86,"Hot Week (More Than 85°F)",F4622&lt;50,"Cold Week (Less Than 50°F)",TRUE,"Normal Week")</f>
        <v>Normal Week</v>
      </c>
      <c r="H4622" s="2">
        <v>3.0910000000000002</v>
      </c>
      <c r="I4622" s="2" t="str" cm="1">
        <f t="array" ref="I4622">_xlfn.IFS(H4622&gt;3.5,"Above Average",H4622&lt;3,"Below Average",TRUE,"Average")</f>
        <v>Average</v>
      </c>
      <c r="J4622" s="1">
        <v>126.79340000000001</v>
      </c>
      <c r="K4622" s="1" t="str" cm="1">
        <f t="array" ref="K4622">_xlfn.IFS(J4622&gt;200,"Above Average",J4622&lt;155,"Below Average",TRUE,"Average")</f>
        <v>Below Average</v>
      </c>
      <c r="L4622" s="7">
        <v>9.2650000000000006</v>
      </c>
      <c r="M4622" s="7" t="str" cm="1">
        <f t="array" ref="M4622">_xlfn.IFS(L4622&gt;9,"Above Average",L4622&lt;8,"Below Average",TRUE,"Average")</f>
        <v>Above Average</v>
      </c>
    </row>
    <row r="4623" spans="1:13" x14ac:dyDescent="0.3">
      <c r="A4623">
        <v>33</v>
      </c>
      <c r="B4623" s="21">
        <v>40529</v>
      </c>
      <c r="C4623" s="21" t="str">
        <f t="shared" si="72"/>
        <v>Dec</v>
      </c>
      <c r="D4623" s="6">
        <v>238875.26</v>
      </c>
      <c r="E4623" t="s">
        <v>155</v>
      </c>
      <c r="F4623" s="5">
        <v>61.12</v>
      </c>
      <c r="G4623" s="5" t="str" cm="1">
        <f t="array" ref="G4623">_xlfn.IFS(F4623&gt;=86,"Hot Week (More Than 85°F)",F4623&lt;50,"Cold Week (Less Than 50°F)",TRUE,"Normal Week")</f>
        <v>Normal Week</v>
      </c>
      <c r="H4623" s="2">
        <v>3.125</v>
      </c>
      <c r="I4623" s="2" t="str" cm="1">
        <f t="array" ref="I4623">_xlfn.IFS(H4623&gt;3.5,"Above Average",H4623&lt;3,"Below Average",TRUE,"Average")</f>
        <v>Average</v>
      </c>
      <c r="J4623" s="1">
        <v>126.8794839</v>
      </c>
      <c r="K4623" s="1" t="str" cm="1">
        <f t="array" ref="K4623">_xlfn.IFS(J4623&gt;200,"Above Average",J4623&lt;155,"Below Average",TRUE,"Average")</f>
        <v>Below Average</v>
      </c>
      <c r="L4623" s="7">
        <v>9.2650000000000006</v>
      </c>
      <c r="M4623" s="7" t="str" cm="1">
        <f t="array" ref="M4623">_xlfn.IFS(L4623&gt;9,"Above Average",L4623&lt;8,"Below Average",TRUE,"Average")</f>
        <v>Above Average</v>
      </c>
    </row>
    <row r="4624" spans="1:13" x14ac:dyDescent="0.3">
      <c r="A4624">
        <v>33</v>
      </c>
      <c r="B4624" s="21">
        <v>40536</v>
      </c>
      <c r="C4624" s="21" t="str">
        <f t="shared" si="72"/>
        <v>Dec</v>
      </c>
      <c r="D4624" s="6">
        <v>249246.8</v>
      </c>
      <c r="E4624" t="s">
        <v>155</v>
      </c>
      <c r="F4624" s="5">
        <v>60.43</v>
      </c>
      <c r="G4624" s="5" t="str" cm="1">
        <f t="array" ref="G4624">_xlfn.IFS(F4624&gt;=86,"Hot Week (More Than 85°F)",F4624&lt;50,"Cold Week (Less Than 50°F)",TRUE,"Normal Week")</f>
        <v>Normal Week</v>
      </c>
      <c r="H4624" s="2">
        <v>3.2360000000000002</v>
      </c>
      <c r="I4624" s="2" t="str" cm="1">
        <f t="array" ref="I4624">_xlfn.IFS(H4624&gt;3.5,"Above Average",H4624&lt;3,"Below Average",TRUE,"Average")</f>
        <v>Average</v>
      </c>
      <c r="J4624" s="1">
        <v>126.9835806</v>
      </c>
      <c r="K4624" s="1" t="str" cm="1">
        <f t="array" ref="K4624">_xlfn.IFS(J4624&gt;200,"Above Average",J4624&lt;155,"Below Average",TRUE,"Average")</f>
        <v>Below Average</v>
      </c>
      <c r="L4624" s="7">
        <v>9.2650000000000006</v>
      </c>
      <c r="M4624" s="7" t="str" cm="1">
        <f t="array" ref="M4624">_xlfn.IFS(L4624&gt;9,"Above Average",L4624&lt;8,"Below Average",TRUE,"Average")</f>
        <v>Above Average</v>
      </c>
    </row>
    <row r="4625" spans="1:13" x14ac:dyDescent="0.3">
      <c r="A4625">
        <v>33</v>
      </c>
      <c r="B4625" s="21">
        <v>40543</v>
      </c>
      <c r="C4625" s="21" t="str">
        <f t="shared" si="72"/>
        <v>Dec</v>
      </c>
      <c r="D4625" s="6">
        <v>219804.85</v>
      </c>
      <c r="E4625" t="s">
        <v>156</v>
      </c>
      <c r="F4625" s="5">
        <v>52.91</v>
      </c>
      <c r="G4625" s="5" t="str" cm="1">
        <f t="array" ref="G4625">_xlfn.IFS(F4625&gt;=86,"Hot Week (More Than 85°F)",F4625&lt;50,"Cold Week (Less Than 50°F)",TRUE,"Normal Week")</f>
        <v>Normal Week</v>
      </c>
      <c r="H4625" s="2">
        <v>3.1480000000000001</v>
      </c>
      <c r="I4625" s="2" t="str" cm="1">
        <f t="array" ref="I4625">_xlfn.IFS(H4625&gt;3.5,"Above Average",H4625&lt;3,"Below Average",TRUE,"Average")</f>
        <v>Average</v>
      </c>
      <c r="J4625" s="1">
        <v>127.0876774</v>
      </c>
      <c r="K4625" s="1" t="str" cm="1">
        <f t="array" ref="K4625">_xlfn.IFS(J4625&gt;200,"Above Average",J4625&lt;155,"Below Average",TRUE,"Average")</f>
        <v>Below Average</v>
      </c>
      <c r="L4625" s="7">
        <v>9.2650000000000006</v>
      </c>
      <c r="M4625" s="7" t="str" cm="1">
        <f t="array" ref="M4625">_xlfn.IFS(L4625&gt;9,"Above Average",L4625&lt;8,"Below Average",TRUE,"Average")</f>
        <v>Above Average</v>
      </c>
    </row>
    <row r="4626" spans="1:13" x14ac:dyDescent="0.3">
      <c r="A4626">
        <v>33</v>
      </c>
      <c r="B4626" s="21">
        <v>40550</v>
      </c>
      <c r="C4626" s="21" t="str">
        <f t="shared" si="72"/>
        <v>Jan</v>
      </c>
      <c r="D4626" s="6">
        <v>243948.82</v>
      </c>
      <c r="E4626" t="s">
        <v>155</v>
      </c>
      <c r="F4626" s="5">
        <v>46.25</v>
      </c>
      <c r="G4626" s="5" t="str" cm="1">
        <f t="array" ref="G4626">_xlfn.IFS(F4626&gt;=86,"Hot Week (More Than 85°F)",F4626&lt;50,"Cold Week (Less Than 50°F)",TRUE,"Normal Week")</f>
        <v>Cold Week (Less Than 50°F)</v>
      </c>
      <c r="H4626" s="2">
        <v>3.2869999999999999</v>
      </c>
      <c r="I4626" s="2" t="str" cm="1">
        <f t="array" ref="I4626">_xlfn.IFS(H4626&gt;3.5,"Above Average",H4626&lt;3,"Below Average",TRUE,"Average")</f>
        <v>Average</v>
      </c>
      <c r="J4626" s="1">
        <v>127.1917742</v>
      </c>
      <c r="K4626" s="1" t="str" cm="1">
        <f t="array" ref="K4626">_xlfn.IFS(J4626&gt;200,"Above Average",J4626&lt;155,"Below Average",TRUE,"Average")</f>
        <v>Below Average</v>
      </c>
      <c r="L4626" s="7">
        <v>8.9510000000000005</v>
      </c>
      <c r="M4626" s="7" t="str" cm="1">
        <f t="array" ref="M4626">_xlfn.IFS(L4626&gt;9,"Above Average",L4626&lt;8,"Below Average",TRUE,"Average")</f>
        <v>Average</v>
      </c>
    </row>
    <row r="4627" spans="1:13" x14ac:dyDescent="0.3">
      <c r="A4627">
        <v>33</v>
      </c>
      <c r="B4627" s="21">
        <v>40557</v>
      </c>
      <c r="C4627" s="21" t="str">
        <f t="shared" si="72"/>
        <v>Jan</v>
      </c>
      <c r="D4627" s="6">
        <v>259527.75</v>
      </c>
      <c r="E4627" t="s">
        <v>155</v>
      </c>
      <c r="F4627" s="5">
        <v>53.63</v>
      </c>
      <c r="G4627" s="5" t="str" cm="1">
        <f t="array" ref="G4627">_xlfn.IFS(F4627&gt;=86,"Hot Week (More Than 85°F)",F4627&lt;50,"Cold Week (Less Than 50°F)",TRUE,"Normal Week")</f>
        <v>Normal Week</v>
      </c>
      <c r="H4627" s="2">
        <v>3.3119999999999998</v>
      </c>
      <c r="I4627" s="2" t="str" cm="1">
        <f t="array" ref="I4627">_xlfn.IFS(H4627&gt;3.5,"Above Average",H4627&lt;3,"Below Average",TRUE,"Average")</f>
        <v>Average</v>
      </c>
      <c r="J4627" s="1">
        <v>127.30093549999999</v>
      </c>
      <c r="K4627" s="1" t="str" cm="1">
        <f t="array" ref="K4627">_xlfn.IFS(J4627&gt;200,"Above Average",J4627&lt;155,"Below Average",TRUE,"Average")</f>
        <v>Below Average</v>
      </c>
      <c r="L4627" s="7">
        <v>8.9510000000000005</v>
      </c>
      <c r="M4627" s="7" t="str" cm="1">
        <f t="array" ref="M4627">_xlfn.IFS(L4627&gt;9,"Above Average",L4627&lt;8,"Below Average",TRUE,"Average")</f>
        <v>Average</v>
      </c>
    </row>
    <row r="4628" spans="1:13" x14ac:dyDescent="0.3">
      <c r="A4628">
        <v>33</v>
      </c>
      <c r="B4628" s="21">
        <v>40564</v>
      </c>
      <c r="C4628" s="21" t="str">
        <f t="shared" si="72"/>
        <v>Jan</v>
      </c>
      <c r="D4628" s="6">
        <v>244856.44</v>
      </c>
      <c r="E4628" t="s">
        <v>155</v>
      </c>
      <c r="F4628" s="5">
        <v>59.46</v>
      </c>
      <c r="G4628" s="5" t="str" cm="1">
        <f t="array" ref="G4628">_xlfn.IFS(F4628&gt;=86,"Hot Week (More Than 85°F)",F4628&lt;50,"Cold Week (Less Than 50°F)",TRUE,"Normal Week")</f>
        <v>Normal Week</v>
      </c>
      <c r="H4628" s="2">
        <v>3.3359999999999999</v>
      </c>
      <c r="I4628" s="2" t="str" cm="1">
        <f t="array" ref="I4628">_xlfn.IFS(H4628&gt;3.5,"Above Average",H4628&lt;3,"Below Average",TRUE,"Average")</f>
        <v>Average</v>
      </c>
      <c r="J4628" s="1">
        <v>127.4404839</v>
      </c>
      <c r="K4628" s="1" t="str" cm="1">
        <f t="array" ref="K4628">_xlfn.IFS(J4628&gt;200,"Above Average",J4628&lt;155,"Below Average",TRUE,"Average")</f>
        <v>Below Average</v>
      </c>
      <c r="L4628" s="7">
        <v>8.9510000000000005</v>
      </c>
      <c r="M4628" s="7" t="str" cm="1">
        <f t="array" ref="M4628">_xlfn.IFS(L4628&gt;9,"Above Average",L4628&lt;8,"Below Average",TRUE,"Average")</f>
        <v>Average</v>
      </c>
    </row>
    <row r="4629" spans="1:13" x14ac:dyDescent="0.3">
      <c r="A4629">
        <v>33</v>
      </c>
      <c r="B4629" s="21">
        <v>40571</v>
      </c>
      <c r="C4629" s="21" t="str">
        <f t="shared" si="72"/>
        <v>Jan</v>
      </c>
      <c r="D4629" s="6">
        <v>231155.9</v>
      </c>
      <c r="E4629" t="s">
        <v>155</v>
      </c>
      <c r="F4629" s="5">
        <v>56.62</v>
      </c>
      <c r="G4629" s="5" t="str" cm="1">
        <f t="array" ref="G4629">_xlfn.IFS(F4629&gt;=86,"Hot Week (More Than 85°F)",F4629&lt;50,"Cold Week (Less Than 50°F)",TRUE,"Normal Week")</f>
        <v>Normal Week</v>
      </c>
      <c r="H4629" s="2">
        <v>3.2309999999999999</v>
      </c>
      <c r="I4629" s="2" t="str" cm="1">
        <f t="array" ref="I4629">_xlfn.IFS(H4629&gt;3.5,"Above Average",H4629&lt;3,"Below Average",TRUE,"Average")</f>
        <v>Average</v>
      </c>
      <c r="J4629" s="1">
        <v>127.5800323</v>
      </c>
      <c r="K4629" s="1" t="str" cm="1">
        <f t="array" ref="K4629">_xlfn.IFS(J4629&gt;200,"Above Average",J4629&lt;155,"Below Average",TRUE,"Average")</f>
        <v>Below Average</v>
      </c>
      <c r="L4629" s="7">
        <v>8.9510000000000005</v>
      </c>
      <c r="M4629" s="7" t="str" cm="1">
        <f t="array" ref="M4629">_xlfn.IFS(L4629&gt;9,"Above Average",L4629&lt;8,"Below Average",TRUE,"Average")</f>
        <v>Average</v>
      </c>
    </row>
    <row r="4630" spans="1:13" x14ac:dyDescent="0.3">
      <c r="A4630">
        <v>33</v>
      </c>
      <c r="B4630" s="21">
        <v>40578</v>
      </c>
      <c r="C4630" s="21" t="str">
        <f t="shared" si="72"/>
        <v>Feb</v>
      </c>
      <c r="D4630" s="6">
        <v>234218.03</v>
      </c>
      <c r="E4630" t="s">
        <v>155</v>
      </c>
      <c r="F4630" s="5">
        <v>49.26</v>
      </c>
      <c r="G4630" s="5" t="str" cm="1">
        <f t="array" ref="G4630">_xlfn.IFS(F4630&gt;=86,"Hot Week (More Than 85°F)",F4630&lt;50,"Cold Week (Less Than 50°F)",TRUE,"Normal Week")</f>
        <v>Cold Week (Less Than 50°F)</v>
      </c>
      <c r="H4630" s="2">
        <v>3.3479999999999999</v>
      </c>
      <c r="I4630" s="2" t="str" cm="1">
        <f t="array" ref="I4630">_xlfn.IFS(H4630&gt;3.5,"Above Average",H4630&lt;3,"Below Average",TRUE,"Average")</f>
        <v>Average</v>
      </c>
      <c r="J4630" s="1">
        <v>127.7195806</v>
      </c>
      <c r="K4630" s="1" t="str" cm="1">
        <f t="array" ref="K4630">_xlfn.IFS(J4630&gt;200,"Above Average",J4630&lt;155,"Below Average",TRUE,"Average")</f>
        <v>Below Average</v>
      </c>
      <c r="L4630" s="7">
        <v>8.9510000000000005</v>
      </c>
      <c r="M4630" s="7" t="str" cm="1">
        <f t="array" ref="M4630">_xlfn.IFS(L4630&gt;9,"Above Average",L4630&lt;8,"Below Average",TRUE,"Average")</f>
        <v>Average</v>
      </c>
    </row>
    <row r="4631" spans="1:13" x14ac:dyDescent="0.3">
      <c r="A4631">
        <v>33</v>
      </c>
      <c r="B4631" s="21">
        <v>40585</v>
      </c>
      <c r="C4631" s="21" t="str">
        <f t="shared" si="72"/>
        <v>Feb</v>
      </c>
      <c r="D4631" s="6">
        <v>276198.74</v>
      </c>
      <c r="E4631" t="s">
        <v>156</v>
      </c>
      <c r="F4631" s="5">
        <v>53.35</v>
      </c>
      <c r="G4631" s="5" t="str" cm="1">
        <f t="array" ref="G4631">_xlfn.IFS(F4631&gt;=86,"Hot Week (More Than 85°F)",F4631&lt;50,"Cold Week (Less Than 50°F)",TRUE,"Normal Week")</f>
        <v>Normal Week</v>
      </c>
      <c r="H4631" s="2">
        <v>3.3809999999999998</v>
      </c>
      <c r="I4631" s="2" t="str" cm="1">
        <f t="array" ref="I4631">_xlfn.IFS(H4631&gt;3.5,"Above Average",H4631&lt;3,"Below Average",TRUE,"Average")</f>
        <v>Average</v>
      </c>
      <c r="J4631" s="1">
        <v>127.859129</v>
      </c>
      <c r="K4631" s="1" t="str" cm="1">
        <f t="array" ref="K4631">_xlfn.IFS(J4631&gt;200,"Above Average",J4631&lt;155,"Below Average",TRUE,"Average")</f>
        <v>Below Average</v>
      </c>
      <c r="L4631" s="7">
        <v>8.9510000000000005</v>
      </c>
      <c r="M4631" s="7" t="str" cm="1">
        <f t="array" ref="M4631">_xlfn.IFS(L4631&gt;9,"Above Average",L4631&lt;8,"Below Average",TRUE,"Average")</f>
        <v>Average</v>
      </c>
    </row>
    <row r="4632" spans="1:13" x14ac:dyDescent="0.3">
      <c r="A4632">
        <v>33</v>
      </c>
      <c r="B4632" s="21">
        <v>40592</v>
      </c>
      <c r="C4632" s="21" t="str">
        <f t="shared" si="72"/>
        <v>Feb</v>
      </c>
      <c r="D4632" s="6">
        <v>252349.6</v>
      </c>
      <c r="E4632" t="s">
        <v>155</v>
      </c>
      <c r="F4632" s="5">
        <v>62.03</v>
      </c>
      <c r="G4632" s="5" t="str" cm="1">
        <f t="array" ref="G4632">_xlfn.IFS(F4632&gt;=86,"Hot Week (More Than 85°F)",F4632&lt;50,"Cold Week (Less Than 50°F)",TRUE,"Normal Week")</f>
        <v>Normal Week</v>
      </c>
      <c r="H4632" s="2">
        <v>3.43</v>
      </c>
      <c r="I4632" s="2" t="str" cm="1">
        <f t="array" ref="I4632">_xlfn.IFS(H4632&gt;3.5,"Above Average",H4632&lt;3,"Below Average",TRUE,"Average")</f>
        <v>Average</v>
      </c>
      <c r="J4632" s="1">
        <v>127.99525</v>
      </c>
      <c r="K4632" s="1" t="str" cm="1">
        <f t="array" ref="K4632">_xlfn.IFS(J4632&gt;200,"Above Average",J4632&lt;155,"Below Average",TRUE,"Average")</f>
        <v>Below Average</v>
      </c>
      <c r="L4632" s="7">
        <v>8.9510000000000005</v>
      </c>
      <c r="M4632" s="7" t="str" cm="1">
        <f t="array" ref="M4632">_xlfn.IFS(L4632&gt;9,"Above Average",L4632&lt;8,"Below Average",TRUE,"Average")</f>
        <v>Average</v>
      </c>
    </row>
    <row r="4633" spans="1:13" x14ac:dyDescent="0.3">
      <c r="A4633">
        <v>33</v>
      </c>
      <c r="B4633" s="21">
        <v>40599</v>
      </c>
      <c r="C4633" s="21" t="str">
        <f t="shared" si="72"/>
        <v>Feb</v>
      </c>
      <c r="D4633" s="6">
        <v>242901.21</v>
      </c>
      <c r="E4633" t="s">
        <v>155</v>
      </c>
      <c r="F4633" s="5">
        <v>54.89</v>
      </c>
      <c r="G4633" s="5" t="str" cm="1">
        <f t="array" ref="G4633">_xlfn.IFS(F4633&gt;=86,"Hot Week (More Than 85°F)",F4633&lt;50,"Cold Week (Less Than 50°F)",TRUE,"Normal Week")</f>
        <v>Normal Week</v>
      </c>
      <c r="H4633" s="2">
        <v>3.3980000000000001</v>
      </c>
      <c r="I4633" s="2" t="str" cm="1">
        <f t="array" ref="I4633">_xlfn.IFS(H4633&gt;3.5,"Above Average",H4633&lt;3,"Below Average",TRUE,"Average")</f>
        <v>Average</v>
      </c>
      <c r="J4633" s="1">
        <v>128.13</v>
      </c>
      <c r="K4633" s="1" t="str" cm="1">
        <f t="array" ref="K4633">_xlfn.IFS(J4633&gt;200,"Above Average",J4633&lt;155,"Below Average",TRUE,"Average")</f>
        <v>Below Average</v>
      </c>
      <c r="L4633" s="7">
        <v>8.9510000000000005</v>
      </c>
      <c r="M4633" s="7" t="str" cm="1">
        <f t="array" ref="M4633">_xlfn.IFS(L4633&gt;9,"Above Average",L4633&lt;8,"Below Average",TRUE,"Average")</f>
        <v>Average</v>
      </c>
    </row>
    <row r="4634" spans="1:13" x14ac:dyDescent="0.3">
      <c r="A4634">
        <v>33</v>
      </c>
      <c r="B4634" s="21">
        <v>40606</v>
      </c>
      <c r="C4634" s="21" t="str">
        <f t="shared" si="72"/>
        <v>Mar</v>
      </c>
      <c r="D4634" s="6">
        <v>245435.8</v>
      </c>
      <c r="E4634" t="s">
        <v>155</v>
      </c>
      <c r="F4634" s="5">
        <v>59.51</v>
      </c>
      <c r="G4634" s="5" t="str" cm="1">
        <f t="array" ref="G4634">_xlfn.IFS(F4634&gt;=86,"Hot Week (More Than 85°F)",F4634&lt;50,"Cold Week (Less Than 50°F)",TRUE,"Normal Week")</f>
        <v>Normal Week</v>
      </c>
      <c r="H4634" s="2">
        <v>3.6739999999999999</v>
      </c>
      <c r="I4634" s="2" t="str" cm="1">
        <f t="array" ref="I4634">_xlfn.IFS(H4634&gt;3.5,"Above Average",H4634&lt;3,"Below Average",TRUE,"Average")</f>
        <v>Above Average</v>
      </c>
      <c r="J4634" s="1">
        <v>128.26474999999999</v>
      </c>
      <c r="K4634" s="1" t="str" cm="1">
        <f t="array" ref="K4634">_xlfn.IFS(J4634&gt;200,"Above Average",J4634&lt;155,"Below Average",TRUE,"Average")</f>
        <v>Below Average</v>
      </c>
      <c r="L4634" s="7">
        <v>8.9510000000000005</v>
      </c>
      <c r="M4634" s="7" t="str" cm="1">
        <f t="array" ref="M4634">_xlfn.IFS(L4634&gt;9,"Above Average",L4634&lt;8,"Below Average",TRUE,"Average")</f>
        <v>Average</v>
      </c>
    </row>
    <row r="4635" spans="1:13" x14ac:dyDescent="0.3">
      <c r="A4635">
        <v>33</v>
      </c>
      <c r="B4635" s="21">
        <v>40613</v>
      </c>
      <c r="C4635" s="21" t="str">
        <f t="shared" si="72"/>
        <v>Mar</v>
      </c>
      <c r="D4635" s="6">
        <v>270921.44</v>
      </c>
      <c r="E4635" t="s">
        <v>155</v>
      </c>
      <c r="F4635" s="5">
        <v>66.510000000000005</v>
      </c>
      <c r="G4635" s="5" t="str" cm="1">
        <f t="array" ref="G4635">_xlfn.IFS(F4635&gt;=86,"Hot Week (More Than 85°F)",F4635&lt;50,"Cold Week (Less Than 50°F)",TRUE,"Normal Week")</f>
        <v>Normal Week</v>
      </c>
      <c r="H4635" s="2">
        <v>3.63</v>
      </c>
      <c r="I4635" s="2" t="str" cm="1">
        <f t="array" ref="I4635">_xlfn.IFS(H4635&gt;3.5,"Above Average",H4635&lt;3,"Below Average",TRUE,"Average")</f>
        <v>Above Average</v>
      </c>
      <c r="J4635" s="1">
        <v>128.39949999999999</v>
      </c>
      <c r="K4635" s="1" t="str" cm="1">
        <f t="array" ref="K4635">_xlfn.IFS(J4635&gt;200,"Above Average",J4635&lt;155,"Below Average",TRUE,"Average")</f>
        <v>Below Average</v>
      </c>
      <c r="L4635" s="7">
        <v>8.9510000000000005</v>
      </c>
      <c r="M4635" s="7" t="str" cm="1">
        <f t="array" ref="M4635">_xlfn.IFS(L4635&gt;9,"Above Average",L4635&lt;8,"Below Average",TRUE,"Average")</f>
        <v>Average</v>
      </c>
    </row>
    <row r="4636" spans="1:13" x14ac:dyDescent="0.3">
      <c r="A4636">
        <v>33</v>
      </c>
      <c r="B4636" s="21">
        <v>40620</v>
      </c>
      <c r="C4636" s="21" t="str">
        <f t="shared" si="72"/>
        <v>Mar</v>
      </c>
      <c r="D4636" s="6">
        <v>247234.47</v>
      </c>
      <c r="E4636" t="s">
        <v>155</v>
      </c>
      <c r="F4636" s="5">
        <v>72.72</v>
      </c>
      <c r="G4636" s="5" t="str" cm="1">
        <f t="array" ref="G4636">_xlfn.IFS(F4636&gt;=86,"Hot Week (More Than 85°F)",F4636&lt;50,"Cold Week (Less Than 50°F)",TRUE,"Normal Week")</f>
        <v>Normal Week</v>
      </c>
      <c r="H4636" s="2">
        <v>3.8919999999999999</v>
      </c>
      <c r="I4636" s="2" t="str" cm="1">
        <f t="array" ref="I4636">_xlfn.IFS(H4636&gt;3.5,"Above Average",H4636&lt;3,"Below Average",TRUE,"Average")</f>
        <v>Above Average</v>
      </c>
      <c r="J4636" s="1">
        <v>128.5121935</v>
      </c>
      <c r="K4636" s="1" t="str" cm="1">
        <f t="array" ref="K4636">_xlfn.IFS(J4636&gt;200,"Above Average",J4636&lt;155,"Below Average",TRUE,"Average")</f>
        <v>Below Average</v>
      </c>
      <c r="L4636" s="7">
        <v>8.9510000000000005</v>
      </c>
      <c r="M4636" s="7" t="str" cm="1">
        <f t="array" ref="M4636">_xlfn.IFS(L4636&gt;9,"Above Average",L4636&lt;8,"Below Average",TRUE,"Average")</f>
        <v>Average</v>
      </c>
    </row>
    <row r="4637" spans="1:13" x14ac:dyDescent="0.3">
      <c r="A4637">
        <v>33</v>
      </c>
      <c r="B4637" s="21">
        <v>40627</v>
      </c>
      <c r="C4637" s="21" t="str">
        <f t="shared" si="72"/>
        <v>Mar</v>
      </c>
      <c r="D4637" s="6">
        <v>238084.08</v>
      </c>
      <c r="E4637" t="s">
        <v>155</v>
      </c>
      <c r="F4637" s="5">
        <v>63.34</v>
      </c>
      <c r="G4637" s="5" t="str" cm="1">
        <f t="array" ref="G4637">_xlfn.IFS(F4637&gt;=86,"Hot Week (More Than 85°F)",F4637&lt;50,"Cold Week (Less Than 50°F)",TRUE,"Normal Week")</f>
        <v>Normal Week</v>
      </c>
      <c r="H4637" s="2">
        <v>3.7160000000000002</v>
      </c>
      <c r="I4637" s="2" t="str" cm="1">
        <f t="array" ref="I4637">_xlfn.IFS(H4637&gt;3.5,"Above Average",H4637&lt;3,"Below Average",TRUE,"Average")</f>
        <v>Above Average</v>
      </c>
      <c r="J4637" s="1">
        <v>128.61606449999999</v>
      </c>
      <c r="K4637" s="1" t="str" cm="1">
        <f t="array" ref="K4637">_xlfn.IFS(J4637&gt;200,"Above Average",J4637&lt;155,"Below Average",TRUE,"Average")</f>
        <v>Below Average</v>
      </c>
      <c r="L4637" s="7">
        <v>8.9510000000000005</v>
      </c>
      <c r="M4637" s="7" t="str" cm="1">
        <f t="array" ref="M4637">_xlfn.IFS(L4637&gt;9,"Above Average",L4637&lt;8,"Below Average",TRUE,"Average")</f>
        <v>Average</v>
      </c>
    </row>
    <row r="4638" spans="1:13" x14ac:dyDescent="0.3">
      <c r="A4638">
        <v>33</v>
      </c>
      <c r="B4638" s="21">
        <v>40634</v>
      </c>
      <c r="C4638" s="21" t="str">
        <f t="shared" si="72"/>
        <v>Apr</v>
      </c>
      <c r="D4638" s="6">
        <v>232769.09</v>
      </c>
      <c r="E4638" t="s">
        <v>155</v>
      </c>
      <c r="F4638" s="5">
        <v>71.41</v>
      </c>
      <c r="G4638" s="5" t="str" cm="1">
        <f t="array" ref="G4638">_xlfn.IFS(F4638&gt;=86,"Hot Week (More Than 85°F)",F4638&lt;50,"Cold Week (Less Than 50°F)",TRUE,"Normal Week")</f>
        <v>Normal Week</v>
      </c>
      <c r="H4638" s="2">
        <v>3.7719999999999998</v>
      </c>
      <c r="I4638" s="2" t="str" cm="1">
        <f t="array" ref="I4638">_xlfn.IFS(H4638&gt;3.5,"Above Average",H4638&lt;3,"Below Average",TRUE,"Average")</f>
        <v>Above Average</v>
      </c>
      <c r="J4638" s="1">
        <v>128.71993549999999</v>
      </c>
      <c r="K4638" s="1" t="str" cm="1">
        <f t="array" ref="K4638">_xlfn.IFS(J4638&gt;200,"Above Average",J4638&lt;155,"Below Average",TRUE,"Average")</f>
        <v>Below Average</v>
      </c>
      <c r="L4638" s="7">
        <v>8.6869999999999994</v>
      </c>
      <c r="M4638" s="7" t="str" cm="1">
        <f t="array" ref="M4638">_xlfn.IFS(L4638&gt;9,"Above Average",L4638&lt;8,"Below Average",TRUE,"Average")</f>
        <v>Average</v>
      </c>
    </row>
    <row r="4639" spans="1:13" x14ac:dyDescent="0.3">
      <c r="A4639">
        <v>33</v>
      </c>
      <c r="B4639" s="21">
        <v>40641</v>
      </c>
      <c r="C4639" s="21" t="str">
        <f t="shared" si="72"/>
        <v>Apr</v>
      </c>
      <c r="D4639" s="6">
        <v>271924.73</v>
      </c>
      <c r="E4639" t="s">
        <v>155</v>
      </c>
      <c r="F4639" s="5">
        <v>75.11</v>
      </c>
      <c r="G4639" s="5" t="str" cm="1">
        <f t="array" ref="G4639">_xlfn.IFS(F4639&gt;=86,"Hot Week (More Than 85°F)",F4639&lt;50,"Cold Week (Less Than 50°F)",TRUE,"Normal Week")</f>
        <v>Normal Week</v>
      </c>
      <c r="H4639" s="2">
        <v>3.8180000000000001</v>
      </c>
      <c r="I4639" s="2" t="str" cm="1">
        <f t="array" ref="I4639">_xlfn.IFS(H4639&gt;3.5,"Above Average",H4639&lt;3,"Below Average",TRUE,"Average")</f>
        <v>Above Average</v>
      </c>
      <c r="J4639" s="1">
        <v>128.82380649999999</v>
      </c>
      <c r="K4639" s="1" t="str" cm="1">
        <f t="array" ref="K4639">_xlfn.IFS(J4639&gt;200,"Above Average",J4639&lt;155,"Below Average",TRUE,"Average")</f>
        <v>Below Average</v>
      </c>
      <c r="L4639" s="7">
        <v>8.6869999999999994</v>
      </c>
      <c r="M4639" s="7" t="str" cm="1">
        <f t="array" ref="M4639">_xlfn.IFS(L4639&gt;9,"Above Average",L4639&lt;8,"Below Average",TRUE,"Average")</f>
        <v>Average</v>
      </c>
    </row>
    <row r="4640" spans="1:13" x14ac:dyDescent="0.3">
      <c r="A4640">
        <v>33</v>
      </c>
      <c r="B4640" s="21">
        <v>40648</v>
      </c>
      <c r="C4640" s="21" t="str">
        <f t="shared" si="72"/>
        <v>Apr</v>
      </c>
      <c r="D4640" s="6">
        <v>275749.56</v>
      </c>
      <c r="E4640" t="s">
        <v>155</v>
      </c>
      <c r="F4640" s="5">
        <v>64.64</v>
      </c>
      <c r="G4640" s="5" t="str" cm="1">
        <f t="array" ref="G4640">_xlfn.IFS(F4640&gt;=86,"Hot Week (More Than 85°F)",F4640&lt;50,"Cold Week (Less Than 50°F)",TRUE,"Normal Week")</f>
        <v>Normal Week</v>
      </c>
      <c r="H4640" s="2">
        <v>4.0890000000000004</v>
      </c>
      <c r="I4640" s="2" t="str" cm="1">
        <f t="array" ref="I4640">_xlfn.IFS(H4640&gt;3.5,"Above Average",H4640&lt;3,"Below Average",TRUE,"Average")</f>
        <v>Above Average</v>
      </c>
      <c r="J4640" s="1">
        <v>128.9107333</v>
      </c>
      <c r="K4640" s="1" t="str" cm="1">
        <f t="array" ref="K4640">_xlfn.IFS(J4640&gt;200,"Above Average",J4640&lt;155,"Below Average",TRUE,"Average")</f>
        <v>Below Average</v>
      </c>
      <c r="L4640" s="7">
        <v>8.6869999999999994</v>
      </c>
      <c r="M4640" s="7" t="str" cm="1">
        <f t="array" ref="M4640">_xlfn.IFS(L4640&gt;9,"Above Average",L4640&lt;8,"Below Average",TRUE,"Average")</f>
        <v>Average</v>
      </c>
    </row>
    <row r="4641" spans="1:13" x14ac:dyDescent="0.3">
      <c r="A4641">
        <v>33</v>
      </c>
      <c r="B4641" s="21">
        <v>40655</v>
      </c>
      <c r="C4641" s="21" t="str">
        <f t="shared" si="72"/>
        <v>Apr</v>
      </c>
      <c r="D4641" s="6">
        <v>248603.3</v>
      </c>
      <c r="E4641" t="s">
        <v>155</v>
      </c>
      <c r="F4641" s="5">
        <v>79.459999999999994</v>
      </c>
      <c r="G4641" s="5" t="str" cm="1">
        <f t="array" ref="G4641">_xlfn.IFS(F4641&gt;=86,"Hot Week (More Than 85°F)",F4641&lt;50,"Cold Week (Less Than 50°F)",TRUE,"Normal Week")</f>
        <v>Normal Week</v>
      </c>
      <c r="H4641" s="2">
        <v>3.9169999999999998</v>
      </c>
      <c r="I4641" s="2" t="str" cm="1">
        <f t="array" ref="I4641">_xlfn.IFS(H4641&gt;3.5,"Above Average",H4641&lt;3,"Below Average",TRUE,"Average")</f>
        <v>Above Average</v>
      </c>
      <c r="J4641" s="1">
        <v>128.95529999999999</v>
      </c>
      <c r="K4641" s="1" t="str" cm="1">
        <f t="array" ref="K4641">_xlfn.IFS(J4641&gt;200,"Above Average",J4641&lt;155,"Below Average",TRUE,"Average")</f>
        <v>Below Average</v>
      </c>
      <c r="L4641" s="7">
        <v>8.6869999999999994</v>
      </c>
      <c r="M4641" s="7" t="str" cm="1">
        <f t="array" ref="M4641">_xlfn.IFS(L4641&gt;9,"Above Average",L4641&lt;8,"Below Average",TRUE,"Average")</f>
        <v>Average</v>
      </c>
    </row>
    <row r="4642" spans="1:13" x14ac:dyDescent="0.3">
      <c r="A4642">
        <v>33</v>
      </c>
      <c r="B4642" s="21">
        <v>40662</v>
      </c>
      <c r="C4642" s="21" t="str">
        <f t="shared" si="72"/>
        <v>Apr</v>
      </c>
      <c r="D4642" s="6">
        <v>248561.86</v>
      </c>
      <c r="E4642" t="s">
        <v>155</v>
      </c>
      <c r="F4642" s="5">
        <v>77.44</v>
      </c>
      <c r="G4642" s="5" t="str" cm="1">
        <f t="array" ref="G4642">_xlfn.IFS(F4642&gt;=86,"Hot Week (More Than 85°F)",F4642&lt;50,"Cold Week (Less Than 50°F)",TRUE,"Normal Week")</f>
        <v>Normal Week</v>
      </c>
      <c r="H4642" s="2">
        <v>4.1509999999999998</v>
      </c>
      <c r="I4642" s="2" t="str" cm="1">
        <f t="array" ref="I4642">_xlfn.IFS(H4642&gt;3.5,"Above Average",H4642&lt;3,"Below Average",TRUE,"Average")</f>
        <v>Above Average</v>
      </c>
      <c r="J4642" s="1">
        <v>128.99986670000001</v>
      </c>
      <c r="K4642" s="1" t="str" cm="1">
        <f t="array" ref="K4642">_xlfn.IFS(J4642&gt;200,"Above Average",J4642&lt;155,"Below Average",TRUE,"Average")</f>
        <v>Below Average</v>
      </c>
      <c r="L4642" s="7">
        <v>8.6869999999999994</v>
      </c>
      <c r="M4642" s="7" t="str" cm="1">
        <f t="array" ref="M4642">_xlfn.IFS(L4642&gt;9,"Above Average",L4642&lt;8,"Below Average",TRUE,"Average")</f>
        <v>Average</v>
      </c>
    </row>
    <row r="4643" spans="1:13" x14ac:dyDescent="0.3">
      <c r="A4643">
        <v>33</v>
      </c>
      <c r="B4643" s="21">
        <v>40669</v>
      </c>
      <c r="C4643" s="21" t="str">
        <f t="shared" si="72"/>
        <v>May</v>
      </c>
      <c r="D4643" s="6">
        <v>257031.19</v>
      </c>
      <c r="E4643" t="s">
        <v>155</v>
      </c>
      <c r="F4643" s="5">
        <v>77.92</v>
      </c>
      <c r="G4643" s="5" t="str" cm="1">
        <f t="array" ref="G4643">_xlfn.IFS(F4643&gt;=86,"Hot Week (More Than 85°F)",F4643&lt;50,"Cold Week (Less Than 50°F)",TRUE,"Normal Week")</f>
        <v>Normal Week</v>
      </c>
      <c r="H4643" s="2">
        <v>4.1929999999999996</v>
      </c>
      <c r="I4643" s="2" t="str" cm="1">
        <f t="array" ref="I4643">_xlfn.IFS(H4643&gt;3.5,"Above Average",H4643&lt;3,"Below Average",TRUE,"Average")</f>
        <v>Above Average</v>
      </c>
      <c r="J4643" s="1">
        <v>129.04443330000001</v>
      </c>
      <c r="K4643" s="1" t="str" cm="1">
        <f t="array" ref="K4643">_xlfn.IFS(J4643&gt;200,"Above Average",J4643&lt;155,"Below Average",TRUE,"Average")</f>
        <v>Below Average</v>
      </c>
      <c r="L4643" s="7">
        <v>8.6869999999999994</v>
      </c>
      <c r="M4643" s="7" t="str" cm="1">
        <f t="array" ref="M4643">_xlfn.IFS(L4643&gt;9,"Above Average",L4643&lt;8,"Below Average",TRUE,"Average")</f>
        <v>Average</v>
      </c>
    </row>
    <row r="4644" spans="1:13" x14ac:dyDescent="0.3">
      <c r="A4644">
        <v>33</v>
      </c>
      <c r="B4644" s="21">
        <v>40676</v>
      </c>
      <c r="C4644" s="21" t="str">
        <f t="shared" si="72"/>
        <v>May</v>
      </c>
      <c r="D4644" s="6">
        <v>279466.87</v>
      </c>
      <c r="E4644" t="s">
        <v>155</v>
      </c>
      <c r="F4644" s="5">
        <v>78.239999999999995</v>
      </c>
      <c r="G4644" s="5" t="str" cm="1">
        <f t="array" ref="G4644">_xlfn.IFS(F4644&gt;=86,"Hot Week (More Than 85°F)",F4644&lt;50,"Cold Week (Less Than 50°F)",TRUE,"Normal Week")</f>
        <v>Normal Week</v>
      </c>
      <c r="H4644" s="2">
        <v>4.202</v>
      </c>
      <c r="I4644" s="2" t="str" cm="1">
        <f t="array" ref="I4644">_xlfn.IFS(H4644&gt;3.5,"Above Average",H4644&lt;3,"Below Average",TRUE,"Average")</f>
        <v>Above Average</v>
      </c>
      <c r="J4644" s="1">
        <v>129.089</v>
      </c>
      <c r="K4644" s="1" t="str" cm="1">
        <f t="array" ref="K4644">_xlfn.IFS(J4644&gt;200,"Above Average",J4644&lt;155,"Below Average",TRUE,"Average")</f>
        <v>Below Average</v>
      </c>
      <c r="L4644" s="7">
        <v>8.6869999999999994</v>
      </c>
      <c r="M4644" s="7" t="str" cm="1">
        <f t="array" ref="M4644">_xlfn.IFS(L4644&gt;9,"Above Average",L4644&lt;8,"Below Average",TRUE,"Average")</f>
        <v>Average</v>
      </c>
    </row>
    <row r="4645" spans="1:13" x14ac:dyDescent="0.3">
      <c r="A4645">
        <v>33</v>
      </c>
      <c r="B4645" s="21">
        <v>40683</v>
      </c>
      <c r="C4645" s="21" t="str">
        <f t="shared" si="72"/>
        <v>May</v>
      </c>
      <c r="D4645" s="6">
        <v>239206.26</v>
      </c>
      <c r="E4645" t="s">
        <v>155</v>
      </c>
      <c r="F4645" s="5">
        <v>76.069999999999993</v>
      </c>
      <c r="G4645" s="5" t="str" cm="1">
        <f t="array" ref="G4645">_xlfn.IFS(F4645&gt;=86,"Hot Week (More Than 85°F)",F4645&lt;50,"Cold Week (Less Than 50°F)",TRUE,"Normal Week")</f>
        <v>Normal Week</v>
      </c>
      <c r="H4645" s="2">
        <v>3.99</v>
      </c>
      <c r="I4645" s="2" t="str" cm="1">
        <f t="array" ref="I4645">_xlfn.IFS(H4645&gt;3.5,"Above Average",H4645&lt;3,"Below Average",TRUE,"Average")</f>
        <v>Above Average</v>
      </c>
      <c r="J4645" s="1">
        <v>129.07567739999999</v>
      </c>
      <c r="K4645" s="1" t="str" cm="1">
        <f t="array" ref="K4645">_xlfn.IFS(J4645&gt;200,"Above Average",J4645&lt;155,"Below Average",TRUE,"Average")</f>
        <v>Below Average</v>
      </c>
      <c r="L4645" s="7">
        <v>8.6869999999999994</v>
      </c>
      <c r="M4645" s="7" t="str" cm="1">
        <f t="array" ref="M4645">_xlfn.IFS(L4645&gt;9,"Above Average",L4645&lt;8,"Below Average",TRUE,"Average")</f>
        <v>Average</v>
      </c>
    </row>
    <row r="4646" spans="1:13" x14ac:dyDescent="0.3">
      <c r="A4646">
        <v>33</v>
      </c>
      <c r="B4646" s="21">
        <v>40690</v>
      </c>
      <c r="C4646" s="21" t="str">
        <f t="shared" si="72"/>
        <v>May</v>
      </c>
      <c r="D4646" s="6">
        <v>239431.85</v>
      </c>
      <c r="E4646" t="s">
        <v>155</v>
      </c>
      <c r="F4646" s="5">
        <v>82.32</v>
      </c>
      <c r="G4646" s="5" t="str" cm="1">
        <f t="array" ref="G4646">_xlfn.IFS(F4646&gt;=86,"Hot Week (More Than 85°F)",F4646&lt;50,"Cold Week (Less Than 50°F)",TRUE,"Normal Week")</f>
        <v>Normal Week</v>
      </c>
      <c r="H4646" s="2">
        <v>3.9329999999999998</v>
      </c>
      <c r="I4646" s="2" t="str" cm="1">
        <f t="array" ref="I4646">_xlfn.IFS(H4646&gt;3.5,"Above Average",H4646&lt;3,"Below Average",TRUE,"Average")</f>
        <v>Above Average</v>
      </c>
      <c r="J4646" s="1">
        <v>129.06235480000001</v>
      </c>
      <c r="K4646" s="1" t="str" cm="1">
        <f t="array" ref="K4646">_xlfn.IFS(J4646&gt;200,"Above Average",J4646&lt;155,"Below Average",TRUE,"Average")</f>
        <v>Below Average</v>
      </c>
      <c r="L4646" s="7">
        <v>8.6869999999999994</v>
      </c>
      <c r="M4646" s="7" t="str" cm="1">
        <f t="array" ref="M4646">_xlfn.IFS(L4646&gt;9,"Above Average",L4646&lt;8,"Below Average",TRUE,"Average")</f>
        <v>Average</v>
      </c>
    </row>
    <row r="4647" spans="1:13" x14ac:dyDescent="0.3">
      <c r="A4647">
        <v>33</v>
      </c>
      <c r="B4647" s="21">
        <v>40697</v>
      </c>
      <c r="C4647" s="21" t="str">
        <f t="shared" si="72"/>
        <v>Jun</v>
      </c>
      <c r="D4647" s="6">
        <v>243477.03</v>
      </c>
      <c r="E4647" t="s">
        <v>155</v>
      </c>
      <c r="F4647" s="5">
        <v>82.93</v>
      </c>
      <c r="G4647" s="5" t="str" cm="1">
        <f t="array" ref="G4647">_xlfn.IFS(F4647&gt;=86,"Hot Week (More Than 85°F)",F4647&lt;50,"Cold Week (Less Than 50°F)",TRUE,"Normal Week")</f>
        <v>Normal Week</v>
      </c>
      <c r="H4647" s="2">
        <v>3.8929999999999998</v>
      </c>
      <c r="I4647" s="2" t="str" cm="1">
        <f t="array" ref="I4647">_xlfn.IFS(H4647&gt;3.5,"Above Average",H4647&lt;3,"Below Average",TRUE,"Average")</f>
        <v>Above Average</v>
      </c>
      <c r="J4647" s="1">
        <v>129.04903229999999</v>
      </c>
      <c r="K4647" s="1" t="str" cm="1">
        <f t="array" ref="K4647">_xlfn.IFS(J4647&gt;200,"Above Average",J4647&lt;155,"Below Average",TRUE,"Average")</f>
        <v>Below Average</v>
      </c>
      <c r="L4647" s="7">
        <v>8.6869999999999994</v>
      </c>
      <c r="M4647" s="7" t="str" cm="1">
        <f t="array" ref="M4647">_xlfn.IFS(L4647&gt;9,"Above Average",L4647&lt;8,"Below Average",TRUE,"Average")</f>
        <v>Average</v>
      </c>
    </row>
    <row r="4648" spans="1:13" x14ac:dyDescent="0.3">
      <c r="A4648">
        <v>33</v>
      </c>
      <c r="B4648" s="21">
        <v>40704</v>
      </c>
      <c r="C4648" s="21" t="str">
        <f t="shared" si="72"/>
        <v>Jun</v>
      </c>
      <c r="D4648" s="6">
        <v>258427.39</v>
      </c>
      <c r="E4648" t="s">
        <v>155</v>
      </c>
      <c r="F4648" s="5">
        <v>87.02</v>
      </c>
      <c r="G4648" s="5" t="str" cm="1">
        <f t="array" ref="G4648">_xlfn.IFS(F4648&gt;=86,"Hot Week (More Than 85°F)",F4648&lt;50,"Cold Week (Less Than 50°F)",TRUE,"Normal Week")</f>
        <v>Hot Week (More Than 85°F)</v>
      </c>
      <c r="H4648" s="2">
        <v>3.9809999999999999</v>
      </c>
      <c r="I4648" s="2" t="str" cm="1">
        <f t="array" ref="I4648">_xlfn.IFS(H4648&gt;3.5,"Above Average",H4648&lt;3,"Below Average",TRUE,"Average")</f>
        <v>Above Average</v>
      </c>
      <c r="J4648" s="1">
        <v>129.03570970000001</v>
      </c>
      <c r="K4648" s="1" t="str" cm="1">
        <f t="array" ref="K4648">_xlfn.IFS(J4648&gt;200,"Above Average",J4648&lt;155,"Below Average",TRUE,"Average")</f>
        <v>Below Average</v>
      </c>
      <c r="L4648" s="7">
        <v>8.6869999999999994</v>
      </c>
      <c r="M4648" s="7" t="str" cm="1">
        <f t="array" ref="M4648">_xlfn.IFS(L4648&gt;9,"Above Average",L4648&lt;8,"Below Average",TRUE,"Average")</f>
        <v>Average</v>
      </c>
    </row>
    <row r="4649" spans="1:13" x14ac:dyDescent="0.3">
      <c r="A4649">
        <v>33</v>
      </c>
      <c r="B4649" s="21">
        <v>40711</v>
      </c>
      <c r="C4649" s="21" t="str">
        <f t="shared" si="72"/>
        <v>Jun</v>
      </c>
      <c r="D4649" s="6">
        <v>238172.66</v>
      </c>
      <c r="E4649" t="s">
        <v>155</v>
      </c>
      <c r="F4649" s="5">
        <v>91.11</v>
      </c>
      <c r="G4649" s="5" t="str" cm="1">
        <f t="array" ref="G4649">_xlfn.IFS(F4649&gt;=86,"Hot Week (More Than 85°F)",F4649&lt;50,"Cold Week (Less Than 50°F)",TRUE,"Normal Week")</f>
        <v>Hot Week (More Than 85°F)</v>
      </c>
      <c r="H4649" s="2">
        <v>3.9350000000000001</v>
      </c>
      <c r="I4649" s="2" t="str" cm="1">
        <f t="array" ref="I4649">_xlfn.IFS(H4649&gt;3.5,"Above Average",H4649&lt;3,"Below Average",TRUE,"Average")</f>
        <v>Above Average</v>
      </c>
      <c r="J4649" s="1">
        <v>129.04320000000001</v>
      </c>
      <c r="K4649" s="1" t="str" cm="1">
        <f t="array" ref="K4649">_xlfn.IFS(J4649&gt;200,"Above Average",J4649&lt;155,"Below Average",TRUE,"Average")</f>
        <v>Below Average</v>
      </c>
      <c r="L4649" s="7">
        <v>8.6869999999999994</v>
      </c>
      <c r="M4649" s="7" t="str" cm="1">
        <f t="array" ref="M4649">_xlfn.IFS(L4649&gt;9,"Above Average",L4649&lt;8,"Below Average",TRUE,"Average")</f>
        <v>Average</v>
      </c>
    </row>
    <row r="4650" spans="1:13" x14ac:dyDescent="0.3">
      <c r="A4650">
        <v>33</v>
      </c>
      <c r="B4650" s="21">
        <v>40718</v>
      </c>
      <c r="C4650" s="21" t="str">
        <f t="shared" si="72"/>
        <v>Jun</v>
      </c>
      <c r="D4650" s="6">
        <v>238433.53</v>
      </c>
      <c r="E4650" t="s">
        <v>155</v>
      </c>
      <c r="F4650" s="5">
        <v>94.11</v>
      </c>
      <c r="G4650" s="5" t="str" cm="1">
        <f t="array" ref="G4650">_xlfn.IFS(F4650&gt;=86,"Hot Week (More Than 85°F)",F4650&lt;50,"Cold Week (Less Than 50°F)",TRUE,"Normal Week")</f>
        <v>Hot Week (More Than 85°F)</v>
      </c>
      <c r="H4650" s="2">
        <v>3.8069999999999999</v>
      </c>
      <c r="I4650" s="2" t="str" cm="1">
        <f t="array" ref="I4650">_xlfn.IFS(H4650&gt;3.5,"Above Average",H4650&lt;3,"Below Average",TRUE,"Average")</f>
        <v>Above Average</v>
      </c>
      <c r="J4650" s="1">
        <v>129.06630000000001</v>
      </c>
      <c r="K4650" s="1" t="str" cm="1">
        <f t="array" ref="K4650">_xlfn.IFS(J4650&gt;200,"Above Average",J4650&lt;155,"Below Average",TRUE,"Average")</f>
        <v>Below Average</v>
      </c>
      <c r="L4650" s="7">
        <v>8.6869999999999994</v>
      </c>
      <c r="M4650" s="7" t="str" cm="1">
        <f t="array" ref="M4650">_xlfn.IFS(L4650&gt;9,"Above Average",L4650&lt;8,"Below Average",TRUE,"Average")</f>
        <v>Average</v>
      </c>
    </row>
    <row r="4651" spans="1:13" x14ac:dyDescent="0.3">
      <c r="A4651">
        <v>33</v>
      </c>
      <c r="B4651" s="21">
        <v>40725</v>
      </c>
      <c r="C4651" s="21" t="str">
        <f t="shared" si="72"/>
        <v>Jul</v>
      </c>
      <c r="D4651" s="6">
        <v>226702.36</v>
      </c>
      <c r="E4651" t="s">
        <v>155</v>
      </c>
      <c r="F4651" s="5">
        <v>98.43</v>
      </c>
      <c r="G4651" s="5" t="str" cm="1">
        <f t="array" ref="G4651">_xlfn.IFS(F4651&gt;=86,"Hot Week (More Than 85°F)",F4651&lt;50,"Cold Week (Less Than 50°F)",TRUE,"Normal Week")</f>
        <v>Hot Week (More Than 85°F)</v>
      </c>
      <c r="H4651" s="2">
        <v>3.8420000000000001</v>
      </c>
      <c r="I4651" s="2" t="str" cm="1">
        <f t="array" ref="I4651">_xlfn.IFS(H4651&gt;3.5,"Above Average",H4651&lt;3,"Below Average",TRUE,"Average")</f>
        <v>Above Average</v>
      </c>
      <c r="J4651" s="1">
        <v>129.08940000000001</v>
      </c>
      <c r="K4651" s="1" t="str" cm="1">
        <f t="array" ref="K4651">_xlfn.IFS(J4651&gt;200,"Above Average",J4651&lt;155,"Below Average",TRUE,"Average")</f>
        <v>Below Average</v>
      </c>
      <c r="L4651" s="7">
        <v>8.4420000000000002</v>
      </c>
      <c r="M4651" s="7" t="str" cm="1">
        <f t="array" ref="M4651">_xlfn.IFS(L4651&gt;9,"Above Average",L4651&lt;8,"Below Average",TRUE,"Average")</f>
        <v>Average</v>
      </c>
    </row>
    <row r="4652" spans="1:13" x14ac:dyDescent="0.3">
      <c r="A4652">
        <v>33</v>
      </c>
      <c r="B4652" s="21">
        <v>40732</v>
      </c>
      <c r="C4652" s="21" t="str">
        <f t="shared" si="72"/>
        <v>Jul</v>
      </c>
      <c r="D4652" s="6">
        <v>262717.71000000002</v>
      </c>
      <c r="E4652" t="s">
        <v>155</v>
      </c>
      <c r="F4652" s="5">
        <v>96.44</v>
      </c>
      <c r="G4652" s="5" t="str" cm="1">
        <f t="array" ref="G4652">_xlfn.IFS(F4652&gt;=86,"Hot Week (More Than 85°F)",F4652&lt;50,"Cold Week (Less Than 50°F)",TRUE,"Normal Week")</f>
        <v>Hot Week (More Than 85°F)</v>
      </c>
      <c r="H4652" s="2">
        <v>3.7930000000000001</v>
      </c>
      <c r="I4652" s="2" t="str" cm="1">
        <f t="array" ref="I4652">_xlfn.IFS(H4652&gt;3.5,"Above Average",H4652&lt;3,"Below Average",TRUE,"Average")</f>
        <v>Above Average</v>
      </c>
      <c r="J4652" s="1">
        <v>129.11250000000001</v>
      </c>
      <c r="K4652" s="1" t="str" cm="1">
        <f t="array" ref="K4652">_xlfn.IFS(J4652&gt;200,"Above Average",J4652&lt;155,"Below Average",TRUE,"Average")</f>
        <v>Below Average</v>
      </c>
      <c r="L4652" s="7">
        <v>8.4420000000000002</v>
      </c>
      <c r="M4652" s="7" t="str" cm="1">
        <f t="array" ref="M4652">_xlfn.IFS(L4652&gt;9,"Above Average",L4652&lt;8,"Below Average",TRUE,"Average")</f>
        <v>Average</v>
      </c>
    </row>
    <row r="4653" spans="1:13" x14ac:dyDescent="0.3">
      <c r="A4653">
        <v>33</v>
      </c>
      <c r="B4653" s="21">
        <v>40739</v>
      </c>
      <c r="C4653" s="21" t="str">
        <f t="shared" si="72"/>
        <v>Jul</v>
      </c>
      <c r="D4653" s="6">
        <v>265003.46999999997</v>
      </c>
      <c r="E4653" t="s">
        <v>155</v>
      </c>
      <c r="F4653" s="5">
        <v>92.83</v>
      </c>
      <c r="G4653" s="5" t="str" cm="1">
        <f t="array" ref="G4653">_xlfn.IFS(F4653&gt;=86,"Hot Week (More Than 85°F)",F4653&lt;50,"Cold Week (Less Than 50°F)",TRUE,"Normal Week")</f>
        <v>Hot Week (More Than 85°F)</v>
      </c>
      <c r="H4653" s="2">
        <v>3.7789999999999999</v>
      </c>
      <c r="I4653" s="2" t="str" cm="1">
        <f t="array" ref="I4653">_xlfn.IFS(H4653&gt;3.5,"Above Average",H4653&lt;3,"Below Average",TRUE,"Average")</f>
        <v>Above Average</v>
      </c>
      <c r="J4653" s="1">
        <v>129.13383870000001</v>
      </c>
      <c r="K4653" s="1" t="str" cm="1">
        <f t="array" ref="K4653">_xlfn.IFS(J4653&gt;200,"Above Average",J4653&lt;155,"Below Average",TRUE,"Average")</f>
        <v>Below Average</v>
      </c>
      <c r="L4653" s="7">
        <v>8.4420000000000002</v>
      </c>
      <c r="M4653" s="7" t="str" cm="1">
        <f t="array" ref="M4653">_xlfn.IFS(L4653&gt;9,"Above Average",L4653&lt;8,"Below Average",TRUE,"Average")</f>
        <v>Average</v>
      </c>
    </row>
    <row r="4654" spans="1:13" x14ac:dyDescent="0.3">
      <c r="A4654">
        <v>33</v>
      </c>
      <c r="B4654" s="21">
        <v>40746</v>
      </c>
      <c r="C4654" s="21" t="str">
        <f t="shared" si="72"/>
        <v>Jul</v>
      </c>
      <c r="D4654" s="6">
        <v>238915.05</v>
      </c>
      <c r="E4654" t="s">
        <v>155</v>
      </c>
      <c r="F4654" s="5">
        <v>97.17</v>
      </c>
      <c r="G4654" s="5" t="str" cm="1">
        <f t="array" ref="G4654">_xlfn.IFS(F4654&gt;=86,"Hot Week (More Than 85°F)",F4654&lt;50,"Cold Week (Less Than 50°F)",TRUE,"Normal Week")</f>
        <v>Hot Week (More Than 85°F)</v>
      </c>
      <c r="H4654" s="2">
        <v>3.6970000000000001</v>
      </c>
      <c r="I4654" s="2" t="str" cm="1">
        <f t="array" ref="I4654">_xlfn.IFS(H4654&gt;3.5,"Above Average",H4654&lt;3,"Below Average",TRUE,"Average")</f>
        <v>Above Average</v>
      </c>
      <c r="J4654" s="1">
        <v>129.1507742</v>
      </c>
      <c r="K4654" s="1" t="str" cm="1">
        <f t="array" ref="K4654">_xlfn.IFS(J4654&gt;200,"Above Average",J4654&lt;155,"Below Average",TRUE,"Average")</f>
        <v>Below Average</v>
      </c>
      <c r="L4654" s="7">
        <v>8.4420000000000002</v>
      </c>
      <c r="M4654" s="7" t="str" cm="1">
        <f t="array" ref="M4654">_xlfn.IFS(L4654&gt;9,"Above Average",L4654&lt;8,"Below Average",TRUE,"Average")</f>
        <v>Average</v>
      </c>
    </row>
    <row r="4655" spans="1:13" x14ac:dyDescent="0.3">
      <c r="A4655">
        <v>33</v>
      </c>
      <c r="B4655" s="21">
        <v>40753</v>
      </c>
      <c r="C4655" s="21" t="str">
        <f t="shared" si="72"/>
        <v>Jul</v>
      </c>
      <c r="D4655" s="6">
        <v>224806.96</v>
      </c>
      <c r="E4655" t="s">
        <v>155</v>
      </c>
      <c r="F4655" s="5">
        <v>95.28</v>
      </c>
      <c r="G4655" s="5" t="str" cm="1">
        <f t="array" ref="G4655">_xlfn.IFS(F4655&gt;=86,"Hot Week (More Than 85°F)",F4655&lt;50,"Cold Week (Less Than 50°F)",TRUE,"Normal Week")</f>
        <v>Hot Week (More Than 85°F)</v>
      </c>
      <c r="H4655" s="2">
        <v>3.694</v>
      </c>
      <c r="I4655" s="2" t="str" cm="1">
        <f t="array" ref="I4655">_xlfn.IFS(H4655&gt;3.5,"Above Average",H4655&lt;3,"Below Average",TRUE,"Average")</f>
        <v>Above Average</v>
      </c>
      <c r="J4655" s="1">
        <v>129.16770969999999</v>
      </c>
      <c r="K4655" s="1" t="str" cm="1">
        <f t="array" ref="K4655">_xlfn.IFS(J4655&gt;200,"Above Average",J4655&lt;155,"Below Average",TRUE,"Average")</f>
        <v>Below Average</v>
      </c>
      <c r="L4655" s="7">
        <v>8.4420000000000002</v>
      </c>
      <c r="M4655" s="7" t="str" cm="1">
        <f t="array" ref="M4655">_xlfn.IFS(L4655&gt;9,"Above Average",L4655&lt;8,"Below Average",TRUE,"Average")</f>
        <v>Average</v>
      </c>
    </row>
    <row r="4656" spans="1:13" x14ac:dyDescent="0.3">
      <c r="A4656">
        <v>33</v>
      </c>
      <c r="B4656" s="21">
        <v>40760</v>
      </c>
      <c r="C4656" s="21" t="str">
        <f t="shared" si="72"/>
        <v>Aug</v>
      </c>
      <c r="D4656" s="6">
        <v>242456.39</v>
      </c>
      <c r="E4656" t="s">
        <v>155</v>
      </c>
      <c r="F4656" s="5">
        <v>96.93</v>
      </c>
      <c r="G4656" s="5" t="str" cm="1">
        <f t="array" ref="G4656">_xlfn.IFS(F4656&gt;=86,"Hot Week (More Than 85°F)",F4656&lt;50,"Cold Week (Less Than 50°F)",TRUE,"Normal Week")</f>
        <v>Hot Week (More Than 85°F)</v>
      </c>
      <c r="H4656" s="2">
        <v>3.8029999999999999</v>
      </c>
      <c r="I4656" s="2" t="str" cm="1">
        <f t="array" ref="I4656">_xlfn.IFS(H4656&gt;3.5,"Above Average",H4656&lt;3,"Below Average",TRUE,"Average")</f>
        <v>Above Average</v>
      </c>
      <c r="J4656" s="1">
        <v>129.18464520000001</v>
      </c>
      <c r="K4656" s="1" t="str" cm="1">
        <f t="array" ref="K4656">_xlfn.IFS(J4656&gt;200,"Above Average",J4656&lt;155,"Below Average",TRUE,"Average")</f>
        <v>Below Average</v>
      </c>
      <c r="L4656" s="7">
        <v>8.4420000000000002</v>
      </c>
      <c r="M4656" s="7" t="str" cm="1">
        <f t="array" ref="M4656">_xlfn.IFS(L4656&gt;9,"Above Average",L4656&lt;8,"Below Average",TRUE,"Average")</f>
        <v>Average</v>
      </c>
    </row>
    <row r="4657" spans="1:13" x14ac:dyDescent="0.3">
      <c r="A4657">
        <v>33</v>
      </c>
      <c r="B4657" s="21">
        <v>40767</v>
      </c>
      <c r="C4657" s="21" t="str">
        <f t="shared" si="72"/>
        <v>Aug</v>
      </c>
      <c r="D4657" s="6">
        <v>274721.84999999998</v>
      </c>
      <c r="E4657" t="s">
        <v>155</v>
      </c>
      <c r="F4657" s="5">
        <v>96</v>
      </c>
      <c r="G4657" s="5" t="str" cm="1">
        <f t="array" ref="G4657">_xlfn.IFS(F4657&gt;=86,"Hot Week (More Than 85°F)",F4657&lt;50,"Cold Week (Less Than 50°F)",TRUE,"Normal Week")</f>
        <v>Hot Week (More Than 85°F)</v>
      </c>
      <c r="H4657" s="2">
        <v>3.794</v>
      </c>
      <c r="I4657" s="2" t="str" cm="1">
        <f t="array" ref="I4657">_xlfn.IFS(H4657&gt;3.5,"Above Average",H4657&lt;3,"Below Average",TRUE,"Average")</f>
        <v>Above Average</v>
      </c>
      <c r="J4657" s="1">
        <v>129.2015806</v>
      </c>
      <c r="K4657" s="1" t="str" cm="1">
        <f t="array" ref="K4657">_xlfn.IFS(J4657&gt;200,"Above Average",J4657&lt;155,"Below Average",TRUE,"Average")</f>
        <v>Below Average</v>
      </c>
      <c r="L4657" s="7">
        <v>8.4420000000000002</v>
      </c>
      <c r="M4657" s="7" t="str" cm="1">
        <f t="array" ref="M4657">_xlfn.IFS(L4657&gt;9,"Above Average",L4657&lt;8,"Below Average",TRUE,"Average")</f>
        <v>Average</v>
      </c>
    </row>
    <row r="4658" spans="1:13" x14ac:dyDescent="0.3">
      <c r="A4658">
        <v>33</v>
      </c>
      <c r="B4658" s="21">
        <v>40774</v>
      </c>
      <c r="C4658" s="21" t="str">
        <f t="shared" si="72"/>
        <v>Aug</v>
      </c>
      <c r="D4658" s="6">
        <v>242771.37</v>
      </c>
      <c r="E4658" t="s">
        <v>155</v>
      </c>
      <c r="F4658" s="5">
        <v>95.89</v>
      </c>
      <c r="G4658" s="5" t="str" cm="1">
        <f t="array" ref="G4658">_xlfn.IFS(F4658&gt;=86,"Hot Week (More Than 85°F)",F4658&lt;50,"Cold Week (Less Than 50°F)",TRUE,"Normal Week")</f>
        <v>Hot Week (More Than 85°F)</v>
      </c>
      <c r="H4658" s="2">
        <v>3.7429999999999999</v>
      </c>
      <c r="I4658" s="2" t="str" cm="1">
        <f t="array" ref="I4658">_xlfn.IFS(H4658&gt;3.5,"Above Average",H4658&lt;3,"Below Average",TRUE,"Average")</f>
        <v>Above Average</v>
      </c>
      <c r="J4658" s="1">
        <v>129.24058059999999</v>
      </c>
      <c r="K4658" s="1" t="str" cm="1">
        <f t="array" ref="K4658">_xlfn.IFS(J4658&gt;200,"Above Average",J4658&lt;155,"Below Average",TRUE,"Average")</f>
        <v>Below Average</v>
      </c>
      <c r="L4658" s="7">
        <v>8.4420000000000002</v>
      </c>
      <c r="M4658" s="7" t="str" cm="1">
        <f t="array" ref="M4658">_xlfn.IFS(L4658&gt;9,"Above Average",L4658&lt;8,"Below Average",TRUE,"Average")</f>
        <v>Average</v>
      </c>
    </row>
    <row r="4659" spans="1:13" x14ac:dyDescent="0.3">
      <c r="A4659">
        <v>33</v>
      </c>
      <c r="B4659" s="21">
        <v>40781</v>
      </c>
      <c r="C4659" s="21" t="str">
        <f t="shared" si="72"/>
        <v>Aug</v>
      </c>
      <c r="D4659" s="6">
        <v>237095.82</v>
      </c>
      <c r="E4659" t="s">
        <v>155</v>
      </c>
      <c r="F4659" s="5">
        <v>99.66</v>
      </c>
      <c r="G4659" s="5" t="str" cm="1">
        <f t="array" ref="G4659">_xlfn.IFS(F4659&gt;=86,"Hot Week (More Than 85°F)",F4659&lt;50,"Cold Week (Less Than 50°F)",TRUE,"Normal Week")</f>
        <v>Hot Week (More Than 85°F)</v>
      </c>
      <c r="H4659" s="2">
        <v>3.6629999999999998</v>
      </c>
      <c r="I4659" s="2" t="str" cm="1">
        <f t="array" ref="I4659">_xlfn.IFS(H4659&gt;3.5,"Above Average",H4659&lt;3,"Below Average",TRUE,"Average")</f>
        <v>Above Average</v>
      </c>
      <c r="J4659" s="1">
        <v>129.28325810000001</v>
      </c>
      <c r="K4659" s="1" t="str" cm="1">
        <f t="array" ref="K4659">_xlfn.IFS(J4659&gt;200,"Above Average",J4659&lt;155,"Below Average",TRUE,"Average")</f>
        <v>Below Average</v>
      </c>
      <c r="L4659" s="7">
        <v>8.4420000000000002</v>
      </c>
      <c r="M4659" s="7" t="str" cm="1">
        <f t="array" ref="M4659">_xlfn.IFS(L4659&gt;9,"Above Average",L4659&lt;8,"Below Average",TRUE,"Average")</f>
        <v>Average</v>
      </c>
    </row>
    <row r="4660" spans="1:13" x14ac:dyDescent="0.3">
      <c r="A4660">
        <v>33</v>
      </c>
      <c r="B4660" s="21">
        <v>40788</v>
      </c>
      <c r="C4660" s="21" t="str">
        <f t="shared" si="72"/>
        <v>Sep</v>
      </c>
      <c r="D4660" s="6">
        <v>239198.36</v>
      </c>
      <c r="E4660" t="s">
        <v>155</v>
      </c>
      <c r="F4660" s="5">
        <v>99.2</v>
      </c>
      <c r="G4660" s="5" t="str" cm="1">
        <f t="array" ref="G4660">_xlfn.IFS(F4660&gt;=86,"Hot Week (More Than 85°F)",F4660&lt;50,"Cold Week (Less Than 50°F)",TRUE,"Normal Week")</f>
        <v>Hot Week (More Than 85°F)</v>
      </c>
      <c r="H4660" s="2">
        <v>3.798</v>
      </c>
      <c r="I4660" s="2" t="str" cm="1">
        <f t="array" ref="I4660">_xlfn.IFS(H4660&gt;3.5,"Above Average",H4660&lt;3,"Below Average",TRUE,"Average")</f>
        <v>Above Average</v>
      </c>
      <c r="J4660" s="1">
        <v>129.32593550000001</v>
      </c>
      <c r="K4660" s="1" t="str" cm="1">
        <f t="array" ref="K4660">_xlfn.IFS(J4660&gt;200,"Above Average",J4660&lt;155,"Below Average",TRUE,"Average")</f>
        <v>Below Average</v>
      </c>
      <c r="L4660" s="7">
        <v>8.4420000000000002</v>
      </c>
      <c r="M4660" s="7" t="str" cm="1">
        <f t="array" ref="M4660">_xlfn.IFS(L4660&gt;9,"Above Average",L4660&lt;8,"Below Average",TRUE,"Average")</f>
        <v>Average</v>
      </c>
    </row>
    <row r="4661" spans="1:13" x14ac:dyDescent="0.3">
      <c r="A4661">
        <v>33</v>
      </c>
      <c r="B4661" s="21">
        <v>40795</v>
      </c>
      <c r="C4661" s="21" t="str">
        <f t="shared" si="72"/>
        <v>Sep</v>
      </c>
      <c r="D4661" s="6">
        <v>281842.28000000003</v>
      </c>
      <c r="E4661" t="s">
        <v>156</v>
      </c>
      <c r="F4661" s="5">
        <v>96.22</v>
      </c>
      <c r="G4661" s="5" t="str" cm="1">
        <f t="array" ref="G4661">_xlfn.IFS(F4661&gt;=86,"Hot Week (More Than 85°F)",F4661&lt;50,"Cold Week (Less Than 50°F)",TRUE,"Normal Week")</f>
        <v>Hot Week (More Than 85°F)</v>
      </c>
      <c r="H4661" s="2">
        <v>3.7709999999999999</v>
      </c>
      <c r="I4661" s="2" t="str" cm="1">
        <f t="array" ref="I4661">_xlfn.IFS(H4661&gt;3.5,"Above Average",H4661&lt;3,"Below Average",TRUE,"Average")</f>
        <v>Above Average</v>
      </c>
      <c r="J4661" s="1">
        <v>129.36861289999999</v>
      </c>
      <c r="K4661" s="1" t="str" cm="1">
        <f t="array" ref="K4661">_xlfn.IFS(J4661&gt;200,"Above Average",J4661&lt;155,"Below Average",TRUE,"Average")</f>
        <v>Below Average</v>
      </c>
      <c r="L4661" s="7">
        <v>8.4420000000000002</v>
      </c>
      <c r="M4661" s="7" t="str" cm="1">
        <f t="array" ref="M4661">_xlfn.IFS(L4661&gt;9,"Above Average",L4661&lt;8,"Below Average",TRUE,"Average")</f>
        <v>Average</v>
      </c>
    </row>
    <row r="4662" spans="1:13" x14ac:dyDescent="0.3">
      <c r="A4662">
        <v>33</v>
      </c>
      <c r="B4662" s="21">
        <v>40802</v>
      </c>
      <c r="C4662" s="21" t="str">
        <f t="shared" si="72"/>
        <v>Sep</v>
      </c>
      <c r="D4662" s="6">
        <v>262407.57</v>
      </c>
      <c r="E4662" t="s">
        <v>155</v>
      </c>
      <c r="F4662" s="5">
        <v>85.79</v>
      </c>
      <c r="G4662" s="5" t="str" cm="1">
        <f t="array" ref="G4662">_xlfn.IFS(F4662&gt;=86,"Hot Week (More Than 85°F)",F4662&lt;50,"Cold Week (Less Than 50°F)",TRUE,"Normal Week")</f>
        <v>Normal Week</v>
      </c>
      <c r="H4662" s="2">
        <v>3.7839999999999998</v>
      </c>
      <c r="I4662" s="2" t="str" cm="1">
        <f t="array" ref="I4662">_xlfn.IFS(H4662&gt;3.5,"Above Average",H4662&lt;3,"Below Average",TRUE,"Average")</f>
        <v>Above Average</v>
      </c>
      <c r="J4662" s="1">
        <v>129.4306</v>
      </c>
      <c r="K4662" s="1" t="str" cm="1">
        <f t="array" ref="K4662">_xlfn.IFS(J4662&gt;200,"Above Average",J4662&lt;155,"Below Average",TRUE,"Average")</f>
        <v>Below Average</v>
      </c>
      <c r="L4662" s="7">
        <v>8.4420000000000002</v>
      </c>
      <c r="M4662" s="7" t="str" cm="1">
        <f t="array" ref="M4662">_xlfn.IFS(L4662&gt;9,"Above Average",L4662&lt;8,"Below Average",TRUE,"Average")</f>
        <v>Average</v>
      </c>
    </row>
    <row r="4663" spans="1:13" x14ac:dyDescent="0.3">
      <c r="A4663">
        <v>33</v>
      </c>
      <c r="B4663" s="21">
        <v>40809</v>
      </c>
      <c r="C4663" s="21" t="str">
        <f t="shared" si="72"/>
        <v>Sep</v>
      </c>
      <c r="D4663" s="6">
        <v>234793.12</v>
      </c>
      <c r="E4663" t="s">
        <v>155</v>
      </c>
      <c r="F4663" s="5">
        <v>88.93</v>
      </c>
      <c r="G4663" s="5" t="str" cm="1">
        <f t="array" ref="G4663">_xlfn.IFS(F4663&gt;=86,"Hot Week (More Than 85°F)",F4663&lt;50,"Cold Week (Less Than 50°F)",TRUE,"Normal Week")</f>
        <v>Hot Week (More Than 85°F)</v>
      </c>
      <c r="H4663" s="2">
        <v>3.7890000000000001</v>
      </c>
      <c r="I4663" s="2" t="str" cm="1">
        <f t="array" ref="I4663">_xlfn.IFS(H4663&gt;3.5,"Above Average",H4663&lt;3,"Below Average",TRUE,"Average")</f>
        <v>Above Average</v>
      </c>
      <c r="J4663" s="1">
        <v>129.51833329999999</v>
      </c>
      <c r="K4663" s="1" t="str" cm="1">
        <f t="array" ref="K4663">_xlfn.IFS(J4663&gt;200,"Above Average",J4663&lt;155,"Below Average",TRUE,"Average")</f>
        <v>Below Average</v>
      </c>
      <c r="L4663" s="7">
        <v>8.4420000000000002</v>
      </c>
      <c r="M4663" s="7" t="str" cm="1">
        <f t="array" ref="M4663">_xlfn.IFS(L4663&gt;9,"Above Average",L4663&lt;8,"Below Average",TRUE,"Average")</f>
        <v>Average</v>
      </c>
    </row>
    <row r="4664" spans="1:13" x14ac:dyDescent="0.3">
      <c r="A4664">
        <v>33</v>
      </c>
      <c r="B4664" s="21">
        <v>40816</v>
      </c>
      <c r="C4664" s="21" t="str">
        <f t="shared" si="72"/>
        <v>Sep</v>
      </c>
      <c r="D4664" s="6">
        <v>229731.98</v>
      </c>
      <c r="E4664" t="s">
        <v>155</v>
      </c>
      <c r="F4664" s="5">
        <v>89.1</v>
      </c>
      <c r="G4664" s="5" t="str" cm="1">
        <f t="array" ref="G4664">_xlfn.IFS(F4664&gt;=86,"Hot Week (More Than 85°F)",F4664&lt;50,"Cold Week (Less Than 50°F)",TRUE,"Normal Week")</f>
        <v>Hot Week (More Than 85°F)</v>
      </c>
      <c r="H4664" s="2">
        <v>3.8769999999999998</v>
      </c>
      <c r="I4664" s="2" t="str" cm="1">
        <f t="array" ref="I4664">_xlfn.IFS(H4664&gt;3.5,"Above Average",H4664&lt;3,"Below Average",TRUE,"Average")</f>
        <v>Above Average</v>
      </c>
      <c r="J4664" s="1">
        <v>129.60606670000001</v>
      </c>
      <c r="K4664" s="1" t="str" cm="1">
        <f t="array" ref="K4664">_xlfn.IFS(J4664&gt;200,"Above Average",J4664&lt;155,"Below Average",TRUE,"Average")</f>
        <v>Below Average</v>
      </c>
      <c r="L4664" s="7">
        <v>8.4420000000000002</v>
      </c>
      <c r="M4664" s="7" t="str" cm="1">
        <f t="array" ref="M4664">_xlfn.IFS(L4664&gt;9,"Above Average",L4664&lt;8,"Below Average",TRUE,"Average")</f>
        <v>Average</v>
      </c>
    </row>
    <row r="4665" spans="1:13" x14ac:dyDescent="0.3">
      <c r="A4665">
        <v>33</v>
      </c>
      <c r="B4665" s="21">
        <v>40823</v>
      </c>
      <c r="C4665" s="21" t="str">
        <f t="shared" si="72"/>
        <v>Oct</v>
      </c>
      <c r="D4665" s="6">
        <v>262159.13</v>
      </c>
      <c r="E4665" t="s">
        <v>155</v>
      </c>
      <c r="F4665" s="5">
        <v>81.16</v>
      </c>
      <c r="G4665" s="5" t="str" cm="1">
        <f t="array" ref="G4665">_xlfn.IFS(F4665&gt;=86,"Hot Week (More Than 85°F)",F4665&lt;50,"Cold Week (Less Than 50°F)",TRUE,"Normal Week")</f>
        <v>Normal Week</v>
      </c>
      <c r="H4665" s="2">
        <v>3.827</v>
      </c>
      <c r="I4665" s="2" t="str" cm="1">
        <f t="array" ref="I4665">_xlfn.IFS(H4665&gt;3.5,"Above Average",H4665&lt;3,"Below Average",TRUE,"Average")</f>
        <v>Above Average</v>
      </c>
      <c r="J4665" s="1">
        <v>129.69380000000001</v>
      </c>
      <c r="K4665" s="1" t="str" cm="1">
        <f t="array" ref="K4665">_xlfn.IFS(J4665&gt;200,"Above Average",J4665&lt;155,"Below Average",TRUE,"Average")</f>
        <v>Below Average</v>
      </c>
      <c r="L4665" s="7">
        <v>8.01</v>
      </c>
      <c r="M4665" s="7" t="str" cm="1">
        <f t="array" ref="M4665">_xlfn.IFS(L4665&gt;9,"Above Average",L4665&lt;8,"Below Average",TRUE,"Average")</f>
        <v>Average</v>
      </c>
    </row>
    <row r="4666" spans="1:13" x14ac:dyDescent="0.3">
      <c r="A4666">
        <v>33</v>
      </c>
      <c r="B4666" s="21">
        <v>40830</v>
      </c>
      <c r="C4666" s="21" t="str">
        <f t="shared" si="72"/>
        <v>Oct</v>
      </c>
      <c r="D4666" s="6">
        <v>272487.33</v>
      </c>
      <c r="E4666" t="s">
        <v>155</v>
      </c>
      <c r="F4666" s="5">
        <v>76.489999999999995</v>
      </c>
      <c r="G4666" s="5" t="str" cm="1">
        <f t="array" ref="G4666">_xlfn.IFS(F4666&gt;=86,"Hot Week (More Than 85°F)",F4666&lt;50,"Cold Week (Less Than 50°F)",TRUE,"Normal Week")</f>
        <v>Normal Week</v>
      </c>
      <c r="H4666" s="2">
        <v>3.698</v>
      </c>
      <c r="I4666" s="2" t="str" cm="1">
        <f t="array" ref="I4666">_xlfn.IFS(H4666&gt;3.5,"Above Average",H4666&lt;3,"Below Average",TRUE,"Average")</f>
        <v>Above Average</v>
      </c>
      <c r="J4666" s="1">
        <v>129.77064519999999</v>
      </c>
      <c r="K4666" s="1" t="str" cm="1">
        <f t="array" ref="K4666">_xlfn.IFS(J4666&gt;200,"Above Average",J4666&lt;155,"Below Average",TRUE,"Average")</f>
        <v>Below Average</v>
      </c>
      <c r="L4666" s="7">
        <v>8.01</v>
      </c>
      <c r="M4666" s="7" t="str" cm="1">
        <f t="array" ref="M4666">_xlfn.IFS(L4666&gt;9,"Above Average",L4666&lt;8,"Below Average",TRUE,"Average")</f>
        <v>Average</v>
      </c>
    </row>
    <row r="4667" spans="1:13" x14ac:dyDescent="0.3">
      <c r="A4667">
        <v>33</v>
      </c>
      <c r="B4667" s="21">
        <v>40837</v>
      </c>
      <c r="C4667" s="21" t="str">
        <f t="shared" si="72"/>
        <v>Oct</v>
      </c>
      <c r="D4667" s="6">
        <v>233543.08</v>
      </c>
      <c r="E4667" t="s">
        <v>155</v>
      </c>
      <c r="F4667" s="5">
        <v>81.739999999999995</v>
      </c>
      <c r="G4667" s="5" t="str" cm="1">
        <f t="array" ref="G4667">_xlfn.IFS(F4667&gt;=86,"Hot Week (More Than 85°F)",F4667&lt;50,"Cold Week (Less Than 50°F)",TRUE,"Normal Week")</f>
        <v>Normal Week</v>
      </c>
      <c r="H4667" s="2">
        <v>3.8420000000000001</v>
      </c>
      <c r="I4667" s="2" t="str" cm="1">
        <f t="array" ref="I4667">_xlfn.IFS(H4667&gt;3.5,"Above Average",H4667&lt;3,"Below Average",TRUE,"Average")</f>
        <v>Above Average</v>
      </c>
      <c r="J4667" s="1">
        <v>129.78216130000001</v>
      </c>
      <c r="K4667" s="1" t="str" cm="1">
        <f t="array" ref="K4667">_xlfn.IFS(J4667&gt;200,"Above Average",J4667&lt;155,"Below Average",TRUE,"Average")</f>
        <v>Below Average</v>
      </c>
      <c r="L4667" s="7">
        <v>8.01</v>
      </c>
      <c r="M4667" s="7" t="str" cm="1">
        <f t="array" ref="M4667">_xlfn.IFS(L4667&gt;9,"Above Average",L4667&lt;8,"Below Average",TRUE,"Average")</f>
        <v>Average</v>
      </c>
    </row>
    <row r="4668" spans="1:13" x14ac:dyDescent="0.3">
      <c r="A4668">
        <v>33</v>
      </c>
      <c r="B4668" s="21">
        <v>40844</v>
      </c>
      <c r="C4668" s="21" t="str">
        <f t="shared" si="72"/>
        <v>Oct</v>
      </c>
      <c r="D4668" s="6">
        <v>231319.96</v>
      </c>
      <c r="E4668" t="s">
        <v>155</v>
      </c>
      <c r="F4668" s="5">
        <v>76.73</v>
      </c>
      <c r="G4668" s="5" t="str" cm="1">
        <f t="array" ref="G4668">_xlfn.IFS(F4668&gt;=86,"Hot Week (More Than 85°F)",F4668&lt;50,"Cold Week (Less Than 50°F)",TRUE,"Normal Week")</f>
        <v>Normal Week</v>
      </c>
      <c r="H4668" s="2">
        <v>3.843</v>
      </c>
      <c r="I4668" s="2" t="str" cm="1">
        <f t="array" ref="I4668">_xlfn.IFS(H4668&gt;3.5,"Above Average",H4668&lt;3,"Below Average",TRUE,"Average")</f>
        <v>Above Average</v>
      </c>
      <c r="J4668" s="1">
        <v>129.79367740000001</v>
      </c>
      <c r="K4668" s="1" t="str" cm="1">
        <f t="array" ref="K4668">_xlfn.IFS(J4668&gt;200,"Above Average",J4668&lt;155,"Below Average",TRUE,"Average")</f>
        <v>Below Average</v>
      </c>
      <c r="L4668" s="7">
        <v>8.01</v>
      </c>
      <c r="M4668" s="7" t="str" cm="1">
        <f t="array" ref="M4668">_xlfn.IFS(L4668&gt;9,"Above Average",L4668&lt;8,"Below Average",TRUE,"Average")</f>
        <v>Average</v>
      </c>
    </row>
    <row r="4669" spans="1:13" x14ac:dyDescent="0.3">
      <c r="A4669">
        <v>33</v>
      </c>
      <c r="B4669" s="21">
        <v>40851</v>
      </c>
      <c r="C4669" s="21" t="str">
        <f t="shared" si="72"/>
        <v>Nov</v>
      </c>
      <c r="D4669" s="6">
        <v>236157.12</v>
      </c>
      <c r="E4669" t="s">
        <v>155</v>
      </c>
      <c r="F4669" s="5">
        <v>71.91</v>
      </c>
      <c r="G4669" s="5" t="str" cm="1">
        <f t="array" ref="G4669">_xlfn.IFS(F4669&gt;=86,"Hot Week (More Than 85°F)",F4669&lt;50,"Cold Week (Less Than 50°F)",TRUE,"Normal Week")</f>
        <v>Normal Week</v>
      </c>
      <c r="H4669" s="2">
        <v>3.8279999999999998</v>
      </c>
      <c r="I4669" s="2" t="str" cm="1">
        <f t="array" ref="I4669">_xlfn.IFS(H4669&gt;3.5,"Above Average",H4669&lt;3,"Below Average",TRUE,"Average")</f>
        <v>Above Average</v>
      </c>
      <c r="J4669" s="1">
        <v>129.8051935</v>
      </c>
      <c r="K4669" s="1" t="str" cm="1">
        <f t="array" ref="K4669">_xlfn.IFS(J4669&gt;200,"Above Average",J4669&lt;155,"Below Average",TRUE,"Average")</f>
        <v>Below Average</v>
      </c>
      <c r="L4669" s="7">
        <v>8.01</v>
      </c>
      <c r="M4669" s="7" t="str" cm="1">
        <f t="array" ref="M4669">_xlfn.IFS(L4669&gt;9,"Above Average",L4669&lt;8,"Below Average",TRUE,"Average")</f>
        <v>Average</v>
      </c>
    </row>
    <row r="4670" spans="1:13" x14ac:dyDescent="0.3">
      <c r="A4670">
        <v>33</v>
      </c>
      <c r="B4670" s="21">
        <v>40858</v>
      </c>
      <c r="C4670" s="21" t="str">
        <f t="shared" si="72"/>
        <v>Nov</v>
      </c>
      <c r="D4670" s="6">
        <v>271961.03999999998</v>
      </c>
      <c r="E4670" t="s">
        <v>155</v>
      </c>
      <c r="F4670" s="5">
        <v>58.75</v>
      </c>
      <c r="G4670" s="5" t="str" cm="1">
        <f t="array" ref="G4670">_xlfn.IFS(F4670&gt;=86,"Hot Week (More Than 85°F)",F4670&lt;50,"Cold Week (Less Than 50°F)",TRUE,"Normal Week")</f>
        <v>Normal Week</v>
      </c>
      <c r="H4670" s="2">
        <v>3.677</v>
      </c>
      <c r="I4670" s="2" t="str" cm="1">
        <f t="array" ref="I4670">_xlfn.IFS(H4670&gt;3.5,"Above Average",H4670&lt;3,"Below Average",TRUE,"Average")</f>
        <v>Above Average</v>
      </c>
      <c r="J4670" s="1">
        <v>129.81670969999999</v>
      </c>
      <c r="K4670" s="1" t="str" cm="1">
        <f t="array" ref="K4670">_xlfn.IFS(J4670&gt;200,"Above Average",J4670&lt;155,"Below Average",TRUE,"Average")</f>
        <v>Below Average</v>
      </c>
      <c r="L4670" s="7">
        <v>8.01</v>
      </c>
      <c r="M4670" s="7" t="str" cm="1">
        <f t="array" ref="M4670">_xlfn.IFS(L4670&gt;9,"Above Average",L4670&lt;8,"Below Average",TRUE,"Average")</f>
        <v>Average</v>
      </c>
    </row>
    <row r="4671" spans="1:13" x14ac:dyDescent="0.3">
      <c r="A4671">
        <v>33</v>
      </c>
      <c r="B4671" s="21">
        <v>40865</v>
      </c>
      <c r="C4671" s="21" t="str">
        <f t="shared" si="72"/>
        <v>Nov</v>
      </c>
      <c r="D4671" s="6">
        <v>251294.5</v>
      </c>
      <c r="E4671" t="s">
        <v>155</v>
      </c>
      <c r="F4671" s="5">
        <v>63.35</v>
      </c>
      <c r="G4671" s="5" t="str" cm="1">
        <f t="array" ref="G4671">_xlfn.IFS(F4671&gt;=86,"Hot Week (More Than 85°F)",F4671&lt;50,"Cold Week (Less Than 50°F)",TRUE,"Normal Week")</f>
        <v>Normal Week</v>
      </c>
      <c r="H4671" s="2">
        <v>3.669</v>
      </c>
      <c r="I4671" s="2" t="str" cm="1">
        <f t="array" ref="I4671">_xlfn.IFS(H4671&gt;3.5,"Above Average",H4671&lt;3,"Below Average",TRUE,"Average")</f>
        <v>Above Average</v>
      </c>
      <c r="J4671" s="1">
        <v>129.8268333</v>
      </c>
      <c r="K4671" s="1" t="str" cm="1">
        <f t="array" ref="K4671">_xlfn.IFS(J4671&gt;200,"Above Average",J4671&lt;155,"Below Average",TRUE,"Average")</f>
        <v>Below Average</v>
      </c>
      <c r="L4671" s="7">
        <v>8.01</v>
      </c>
      <c r="M4671" s="7" t="str" cm="1">
        <f t="array" ref="M4671">_xlfn.IFS(L4671&gt;9,"Above Average",L4671&lt;8,"Below Average",TRUE,"Average")</f>
        <v>Average</v>
      </c>
    </row>
    <row r="4672" spans="1:13" x14ac:dyDescent="0.3">
      <c r="A4672">
        <v>33</v>
      </c>
      <c r="B4672" s="21">
        <v>40872</v>
      </c>
      <c r="C4672" s="21" t="str">
        <f t="shared" si="72"/>
        <v>Nov</v>
      </c>
      <c r="D4672" s="6">
        <v>255996.47</v>
      </c>
      <c r="E4672" t="s">
        <v>156</v>
      </c>
      <c r="F4672" s="5">
        <v>62.35</v>
      </c>
      <c r="G4672" s="5" t="str" cm="1">
        <f t="array" ref="G4672">_xlfn.IFS(F4672&gt;=86,"Hot Week (More Than 85°F)",F4672&lt;50,"Cold Week (Less Than 50°F)",TRUE,"Normal Week")</f>
        <v>Normal Week</v>
      </c>
      <c r="H4672" s="2">
        <v>3.76</v>
      </c>
      <c r="I4672" s="2" t="str" cm="1">
        <f t="array" ref="I4672">_xlfn.IFS(H4672&gt;3.5,"Above Average",H4672&lt;3,"Below Average",TRUE,"Average")</f>
        <v>Above Average</v>
      </c>
      <c r="J4672" s="1">
        <v>129.8364</v>
      </c>
      <c r="K4672" s="1" t="str" cm="1">
        <f t="array" ref="K4672">_xlfn.IFS(J4672&gt;200,"Above Average",J4672&lt;155,"Below Average",TRUE,"Average")</f>
        <v>Below Average</v>
      </c>
      <c r="L4672" s="7">
        <v>8.01</v>
      </c>
      <c r="M4672" s="7" t="str" cm="1">
        <f t="array" ref="M4672">_xlfn.IFS(L4672&gt;9,"Above Average",L4672&lt;8,"Below Average",TRUE,"Average")</f>
        <v>Average</v>
      </c>
    </row>
    <row r="4673" spans="1:13" x14ac:dyDescent="0.3">
      <c r="A4673">
        <v>33</v>
      </c>
      <c r="B4673" s="21">
        <v>40879</v>
      </c>
      <c r="C4673" s="21" t="str">
        <f t="shared" si="72"/>
        <v>Dec</v>
      </c>
      <c r="D4673" s="6">
        <v>220060.35</v>
      </c>
      <c r="E4673" t="s">
        <v>155</v>
      </c>
      <c r="F4673" s="5">
        <v>59.12</v>
      </c>
      <c r="G4673" s="5" t="str" cm="1">
        <f t="array" ref="G4673">_xlfn.IFS(F4673&gt;=86,"Hot Week (More Than 85°F)",F4673&lt;50,"Cold Week (Less Than 50°F)",TRUE,"Normal Week")</f>
        <v>Normal Week</v>
      </c>
      <c r="H4673" s="2">
        <v>3.7010000000000001</v>
      </c>
      <c r="I4673" s="2" t="str" cm="1">
        <f t="array" ref="I4673">_xlfn.IFS(H4673&gt;3.5,"Above Average",H4673&lt;3,"Below Average",TRUE,"Average")</f>
        <v>Above Average</v>
      </c>
      <c r="J4673" s="1">
        <v>129.84596669999999</v>
      </c>
      <c r="K4673" s="1" t="str" cm="1">
        <f t="array" ref="K4673">_xlfn.IFS(J4673&gt;200,"Above Average",J4673&lt;155,"Below Average",TRUE,"Average")</f>
        <v>Below Average</v>
      </c>
      <c r="L4673" s="7">
        <v>8.01</v>
      </c>
      <c r="M4673" s="7" t="str" cm="1">
        <f t="array" ref="M4673">_xlfn.IFS(L4673&gt;9,"Above Average",L4673&lt;8,"Below Average",TRUE,"Average")</f>
        <v>Average</v>
      </c>
    </row>
    <row r="4674" spans="1:13" x14ac:dyDescent="0.3">
      <c r="A4674">
        <v>33</v>
      </c>
      <c r="B4674" s="21">
        <v>40886</v>
      </c>
      <c r="C4674" s="21" t="str">
        <f t="shared" ref="C4674:C4737" si="73">TEXT(B4674, "mmm")</f>
        <v>Dec</v>
      </c>
      <c r="D4674" s="6">
        <v>270373.05</v>
      </c>
      <c r="E4674" t="s">
        <v>155</v>
      </c>
      <c r="F4674" s="5">
        <v>47.7</v>
      </c>
      <c r="G4674" s="5" t="str" cm="1">
        <f t="array" ref="G4674">_xlfn.IFS(F4674&gt;=86,"Hot Week (More Than 85°F)",F4674&lt;50,"Cold Week (Less Than 50°F)",TRUE,"Normal Week")</f>
        <v>Cold Week (Less Than 50°F)</v>
      </c>
      <c r="H4674" s="2">
        <v>3.6440000000000001</v>
      </c>
      <c r="I4674" s="2" t="str" cm="1">
        <f t="array" ref="I4674">_xlfn.IFS(H4674&gt;3.5,"Above Average",H4674&lt;3,"Below Average",TRUE,"Average")</f>
        <v>Above Average</v>
      </c>
      <c r="J4674" s="1">
        <v>129.85553329999999</v>
      </c>
      <c r="K4674" s="1" t="str" cm="1">
        <f t="array" ref="K4674">_xlfn.IFS(J4674&gt;200,"Above Average",J4674&lt;155,"Below Average",TRUE,"Average")</f>
        <v>Below Average</v>
      </c>
      <c r="L4674" s="7">
        <v>8.01</v>
      </c>
      <c r="M4674" s="7" t="str" cm="1">
        <f t="array" ref="M4674">_xlfn.IFS(L4674&gt;9,"Above Average",L4674&lt;8,"Below Average",TRUE,"Average")</f>
        <v>Average</v>
      </c>
    </row>
    <row r="4675" spans="1:13" x14ac:dyDescent="0.3">
      <c r="A4675">
        <v>33</v>
      </c>
      <c r="B4675" s="21">
        <v>40893</v>
      </c>
      <c r="C4675" s="21" t="str">
        <f t="shared" si="73"/>
        <v>Dec</v>
      </c>
      <c r="D4675" s="6">
        <v>259638.35</v>
      </c>
      <c r="E4675" t="s">
        <v>155</v>
      </c>
      <c r="F4675" s="5">
        <v>53.18</v>
      </c>
      <c r="G4675" s="5" t="str" cm="1">
        <f t="array" ref="G4675">_xlfn.IFS(F4675&gt;=86,"Hot Week (More Than 85°F)",F4675&lt;50,"Cold Week (Less Than 50°F)",TRUE,"Normal Week")</f>
        <v>Normal Week</v>
      </c>
      <c r="H4675" s="2">
        <v>3.4889999999999999</v>
      </c>
      <c r="I4675" s="2" t="str" cm="1">
        <f t="array" ref="I4675">_xlfn.IFS(H4675&gt;3.5,"Above Average",H4675&lt;3,"Below Average",TRUE,"Average")</f>
        <v>Average</v>
      </c>
      <c r="J4675" s="1">
        <v>129.8980645</v>
      </c>
      <c r="K4675" s="1" t="str" cm="1">
        <f t="array" ref="K4675">_xlfn.IFS(J4675&gt;200,"Above Average",J4675&lt;155,"Below Average",TRUE,"Average")</f>
        <v>Below Average</v>
      </c>
      <c r="L4675" s="7">
        <v>8.01</v>
      </c>
      <c r="M4675" s="7" t="str" cm="1">
        <f t="array" ref="M4675">_xlfn.IFS(L4675&gt;9,"Above Average",L4675&lt;8,"Below Average",TRUE,"Average")</f>
        <v>Average</v>
      </c>
    </row>
    <row r="4676" spans="1:13" x14ac:dyDescent="0.3">
      <c r="A4676">
        <v>33</v>
      </c>
      <c r="B4676" s="21">
        <v>40900</v>
      </c>
      <c r="C4676" s="21" t="str">
        <f t="shared" si="73"/>
        <v>Dec</v>
      </c>
      <c r="D4676" s="6">
        <v>256235.19</v>
      </c>
      <c r="E4676" t="s">
        <v>155</v>
      </c>
      <c r="F4676" s="5">
        <v>53.39</v>
      </c>
      <c r="G4676" s="5" t="str" cm="1">
        <f t="array" ref="G4676">_xlfn.IFS(F4676&gt;=86,"Hot Week (More Than 85°F)",F4676&lt;50,"Cold Week (Less Than 50°F)",TRUE,"Normal Week")</f>
        <v>Normal Week</v>
      </c>
      <c r="H4676" s="2">
        <v>3.5409999999999999</v>
      </c>
      <c r="I4676" s="2" t="str" cm="1">
        <f t="array" ref="I4676">_xlfn.IFS(H4676&gt;3.5,"Above Average",H4676&lt;3,"Below Average",TRUE,"Average")</f>
        <v>Above Average</v>
      </c>
      <c r="J4676" s="1">
        <v>129.98454839999999</v>
      </c>
      <c r="K4676" s="1" t="str" cm="1">
        <f t="array" ref="K4676">_xlfn.IFS(J4676&gt;200,"Above Average",J4676&lt;155,"Below Average",TRUE,"Average")</f>
        <v>Below Average</v>
      </c>
      <c r="L4676" s="7">
        <v>8.01</v>
      </c>
      <c r="M4676" s="7" t="str" cm="1">
        <f t="array" ref="M4676">_xlfn.IFS(L4676&gt;9,"Above Average",L4676&lt;8,"Below Average",TRUE,"Average")</f>
        <v>Average</v>
      </c>
    </row>
    <row r="4677" spans="1:13" x14ac:dyDescent="0.3">
      <c r="A4677">
        <v>33</v>
      </c>
      <c r="B4677" s="21">
        <v>40907</v>
      </c>
      <c r="C4677" s="21" t="str">
        <f t="shared" si="73"/>
        <v>Dec</v>
      </c>
      <c r="D4677" s="6">
        <v>215359.21</v>
      </c>
      <c r="E4677" t="s">
        <v>156</v>
      </c>
      <c r="F4677" s="5">
        <v>51.6</v>
      </c>
      <c r="G4677" s="5" t="str" cm="1">
        <f t="array" ref="G4677">_xlfn.IFS(F4677&gt;=86,"Hot Week (More Than 85°F)",F4677&lt;50,"Cold Week (Less Than 50°F)",TRUE,"Normal Week")</f>
        <v>Normal Week</v>
      </c>
      <c r="H4677" s="2">
        <v>3.4279999999999999</v>
      </c>
      <c r="I4677" s="2" t="str" cm="1">
        <f t="array" ref="I4677">_xlfn.IFS(H4677&gt;3.5,"Above Average",H4677&lt;3,"Below Average",TRUE,"Average")</f>
        <v>Average</v>
      </c>
      <c r="J4677" s="1">
        <v>130.07103230000001</v>
      </c>
      <c r="K4677" s="1" t="str" cm="1">
        <f t="array" ref="K4677">_xlfn.IFS(J4677&gt;200,"Above Average",J4677&lt;155,"Below Average",TRUE,"Average")</f>
        <v>Below Average</v>
      </c>
      <c r="L4677" s="7">
        <v>8.01</v>
      </c>
      <c r="M4677" s="7" t="str" cm="1">
        <f t="array" ref="M4677">_xlfn.IFS(L4677&gt;9,"Above Average",L4677&lt;8,"Below Average",TRUE,"Average")</f>
        <v>Average</v>
      </c>
    </row>
    <row r="4678" spans="1:13" x14ac:dyDescent="0.3">
      <c r="A4678">
        <v>33</v>
      </c>
      <c r="B4678" s="21">
        <v>40914</v>
      </c>
      <c r="C4678" s="21" t="str">
        <f t="shared" si="73"/>
        <v>Jan</v>
      </c>
      <c r="D4678" s="6">
        <v>267058.08</v>
      </c>
      <c r="E4678" t="s">
        <v>155</v>
      </c>
      <c r="F4678" s="5">
        <v>60.92</v>
      </c>
      <c r="G4678" s="5" t="str" cm="1">
        <f t="array" ref="G4678">_xlfn.IFS(F4678&gt;=86,"Hot Week (More Than 85°F)",F4678&lt;50,"Cold Week (Less Than 50°F)",TRUE,"Normal Week")</f>
        <v>Normal Week</v>
      </c>
      <c r="H4678" s="2">
        <v>3.4430000000000001</v>
      </c>
      <c r="I4678" s="2" t="str" cm="1">
        <f t="array" ref="I4678">_xlfn.IFS(H4678&gt;3.5,"Above Average",H4678&lt;3,"Below Average",TRUE,"Average")</f>
        <v>Average</v>
      </c>
      <c r="J4678" s="1">
        <v>130.15751610000001</v>
      </c>
      <c r="K4678" s="1" t="str" cm="1">
        <f t="array" ref="K4678">_xlfn.IFS(J4678&gt;200,"Above Average",J4678&lt;155,"Below Average",TRUE,"Average")</f>
        <v>Below Average</v>
      </c>
      <c r="L4678" s="7">
        <v>7.6029999999999998</v>
      </c>
      <c r="M4678" s="7" t="str" cm="1">
        <f t="array" ref="M4678">_xlfn.IFS(L4678&gt;9,"Above Average",L4678&lt;8,"Below Average",TRUE,"Average")</f>
        <v>Below Average</v>
      </c>
    </row>
    <row r="4679" spans="1:13" x14ac:dyDescent="0.3">
      <c r="A4679">
        <v>33</v>
      </c>
      <c r="B4679" s="21">
        <v>40921</v>
      </c>
      <c r="C4679" s="21" t="str">
        <f t="shared" si="73"/>
        <v>Jan</v>
      </c>
      <c r="D4679" s="6">
        <v>279447.21999999997</v>
      </c>
      <c r="E4679" t="s">
        <v>155</v>
      </c>
      <c r="F4679" s="5">
        <v>54.61</v>
      </c>
      <c r="G4679" s="5" t="str" cm="1">
        <f t="array" ref="G4679">_xlfn.IFS(F4679&gt;=86,"Hot Week (More Than 85°F)",F4679&lt;50,"Cold Week (Less Than 50°F)",TRUE,"Normal Week")</f>
        <v>Normal Week</v>
      </c>
      <c r="H4679" s="2">
        <v>3.4769999999999999</v>
      </c>
      <c r="I4679" s="2" t="str" cm="1">
        <f t="array" ref="I4679">_xlfn.IFS(H4679&gt;3.5,"Above Average",H4679&lt;3,"Below Average",TRUE,"Average")</f>
        <v>Average</v>
      </c>
      <c r="J4679" s="1">
        <v>130.244</v>
      </c>
      <c r="K4679" s="1" t="str" cm="1">
        <f t="array" ref="K4679">_xlfn.IFS(J4679&gt;200,"Above Average",J4679&lt;155,"Below Average",TRUE,"Average")</f>
        <v>Below Average</v>
      </c>
      <c r="L4679" s="7">
        <v>7.6029999999999998</v>
      </c>
      <c r="M4679" s="7" t="str" cm="1">
        <f t="array" ref="M4679">_xlfn.IFS(L4679&gt;9,"Above Average",L4679&lt;8,"Below Average",TRUE,"Average")</f>
        <v>Below Average</v>
      </c>
    </row>
    <row r="4680" spans="1:13" x14ac:dyDescent="0.3">
      <c r="A4680">
        <v>33</v>
      </c>
      <c r="B4680" s="21">
        <v>40928</v>
      </c>
      <c r="C4680" s="21" t="str">
        <f t="shared" si="73"/>
        <v>Jan</v>
      </c>
      <c r="D4680" s="6">
        <v>244899.20000000001</v>
      </c>
      <c r="E4680" t="s">
        <v>155</v>
      </c>
      <c r="F4680" s="5">
        <v>55.99</v>
      </c>
      <c r="G4680" s="5" t="str" cm="1">
        <f t="array" ref="G4680">_xlfn.IFS(F4680&gt;=86,"Hot Week (More Than 85°F)",F4680&lt;50,"Cold Week (Less Than 50°F)",TRUE,"Normal Week")</f>
        <v>Normal Week</v>
      </c>
      <c r="H4680" s="2">
        <v>3.66</v>
      </c>
      <c r="I4680" s="2" t="str" cm="1">
        <f t="array" ref="I4680">_xlfn.IFS(H4680&gt;3.5,"Above Average",H4680&lt;3,"Below Average",TRUE,"Average")</f>
        <v>Above Average</v>
      </c>
      <c r="J4680" s="1">
        <v>130.27922580000001</v>
      </c>
      <c r="K4680" s="1" t="str" cm="1">
        <f t="array" ref="K4680">_xlfn.IFS(J4680&gt;200,"Above Average",J4680&lt;155,"Below Average",TRUE,"Average")</f>
        <v>Below Average</v>
      </c>
      <c r="L4680" s="7">
        <v>7.6029999999999998</v>
      </c>
      <c r="M4680" s="7" t="str" cm="1">
        <f t="array" ref="M4680">_xlfn.IFS(L4680&gt;9,"Above Average",L4680&lt;8,"Below Average",TRUE,"Average")</f>
        <v>Below Average</v>
      </c>
    </row>
    <row r="4681" spans="1:13" x14ac:dyDescent="0.3">
      <c r="A4681">
        <v>33</v>
      </c>
      <c r="B4681" s="21">
        <v>40935</v>
      </c>
      <c r="C4681" s="21" t="str">
        <f t="shared" si="73"/>
        <v>Jan</v>
      </c>
      <c r="D4681" s="6">
        <v>236920.49</v>
      </c>
      <c r="E4681" t="s">
        <v>155</v>
      </c>
      <c r="F4681" s="5">
        <v>56.33</v>
      </c>
      <c r="G4681" s="5" t="str" cm="1">
        <f t="array" ref="G4681">_xlfn.IFS(F4681&gt;=86,"Hot Week (More Than 85°F)",F4681&lt;50,"Cold Week (Less Than 50°F)",TRUE,"Normal Week")</f>
        <v>Normal Week</v>
      </c>
      <c r="H4681" s="2">
        <v>3.6749999999999998</v>
      </c>
      <c r="I4681" s="2" t="str" cm="1">
        <f t="array" ref="I4681">_xlfn.IFS(H4681&gt;3.5,"Above Average",H4681&lt;3,"Below Average",TRUE,"Average")</f>
        <v>Above Average</v>
      </c>
      <c r="J4681" s="1">
        <v>130.31445160000001</v>
      </c>
      <c r="K4681" s="1" t="str" cm="1">
        <f t="array" ref="K4681">_xlfn.IFS(J4681&gt;200,"Above Average",J4681&lt;155,"Below Average",TRUE,"Average")</f>
        <v>Below Average</v>
      </c>
      <c r="L4681" s="7">
        <v>7.6029999999999998</v>
      </c>
      <c r="M4681" s="7" t="str" cm="1">
        <f t="array" ref="M4681">_xlfn.IFS(L4681&gt;9,"Above Average",L4681&lt;8,"Below Average",TRUE,"Average")</f>
        <v>Below Average</v>
      </c>
    </row>
    <row r="4682" spans="1:13" x14ac:dyDescent="0.3">
      <c r="A4682">
        <v>33</v>
      </c>
      <c r="B4682" s="21">
        <v>40942</v>
      </c>
      <c r="C4682" s="21" t="str">
        <f t="shared" si="73"/>
        <v>Feb</v>
      </c>
      <c r="D4682" s="6">
        <v>256091.32</v>
      </c>
      <c r="E4682" t="s">
        <v>155</v>
      </c>
      <c r="F4682" s="5">
        <v>59.53</v>
      </c>
      <c r="G4682" s="5" t="str" cm="1">
        <f t="array" ref="G4682">_xlfn.IFS(F4682&gt;=86,"Hot Week (More Than 85°F)",F4682&lt;50,"Cold Week (Less Than 50°F)",TRUE,"Normal Week")</f>
        <v>Normal Week</v>
      </c>
      <c r="H4682" s="2">
        <v>3.5430000000000001</v>
      </c>
      <c r="I4682" s="2" t="str" cm="1">
        <f t="array" ref="I4682">_xlfn.IFS(H4682&gt;3.5,"Above Average",H4682&lt;3,"Below Average",TRUE,"Average")</f>
        <v>Above Average</v>
      </c>
      <c r="J4682" s="1">
        <v>130.34967739999999</v>
      </c>
      <c r="K4682" s="1" t="str" cm="1">
        <f t="array" ref="K4682">_xlfn.IFS(J4682&gt;200,"Above Average",J4682&lt;155,"Below Average",TRUE,"Average")</f>
        <v>Below Average</v>
      </c>
      <c r="L4682" s="7">
        <v>7.6029999999999998</v>
      </c>
      <c r="M4682" s="7" t="str" cm="1">
        <f t="array" ref="M4682">_xlfn.IFS(L4682&gt;9,"Above Average",L4682&lt;8,"Below Average",TRUE,"Average")</f>
        <v>Below Average</v>
      </c>
    </row>
    <row r="4683" spans="1:13" x14ac:dyDescent="0.3">
      <c r="A4683">
        <v>33</v>
      </c>
      <c r="B4683" s="21">
        <v>40949</v>
      </c>
      <c r="C4683" s="21" t="str">
        <f t="shared" si="73"/>
        <v>Feb</v>
      </c>
      <c r="D4683" s="6">
        <v>282552.58</v>
      </c>
      <c r="E4683" t="s">
        <v>156</v>
      </c>
      <c r="F4683" s="5">
        <v>59.94</v>
      </c>
      <c r="G4683" s="5" t="str" cm="1">
        <f t="array" ref="G4683">_xlfn.IFS(F4683&gt;=86,"Hot Week (More Than 85°F)",F4683&lt;50,"Cold Week (Less Than 50°F)",TRUE,"Normal Week")</f>
        <v>Normal Week</v>
      </c>
      <c r="H4683" s="2">
        <v>3.722</v>
      </c>
      <c r="I4683" s="2" t="str" cm="1">
        <f t="array" ref="I4683">_xlfn.IFS(H4683&gt;3.5,"Above Average",H4683&lt;3,"Below Average",TRUE,"Average")</f>
        <v>Above Average</v>
      </c>
      <c r="J4683" s="1">
        <v>130.3849032</v>
      </c>
      <c r="K4683" s="1" t="str" cm="1">
        <f t="array" ref="K4683">_xlfn.IFS(J4683&gt;200,"Above Average",J4683&lt;155,"Below Average",TRUE,"Average")</f>
        <v>Below Average</v>
      </c>
      <c r="L4683" s="7">
        <v>7.6029999999999998</v>
      </c>
      <c r="M4683" s="7" t="str" cm="1">
        <f t="array" ref="M4683">_xlfn.IFS(L4683&gt;9,"Above Average",L4683&lt;8,"Below Average",TRUE,"Average")</f>
        <v>Below Average</v>
      </c>
    </row>
    <row r="4684" spans="1:13" x14ac:dyDescent="0.3">
      <c r="A4684">
        <v>33</v>
      </c>
      <c r="B4684" s="21">
        <v>40956</v>
      </c>
      <c r="C4684" s="21" t="str">
        <f t="shared" si="73"/>
        <v>Feb</v>
      </c>
      <c r="D4684" s="6">
        <v>266300.98</v>
      </c>
      <c r="E4684" t="s">
        <v>155</v>
      </c>
      <c r="F4684" s="5">
        <v>57.8</v>
      </c>
      <c r="G4684" s="5" t="str" cm="1">
        <f t="array" ref="G4684">_xlfn.IFS(F4684&gt;=86,"Hot Week (More Than 85°F)",F4684&lt;50,"Cold Week (Less Than 50°F)",TRUE,"Normal Week")</f>
        <v>Normal Week</v>
      </c>
      <c r="H4684" s="2">
        <v>3.7810000000000001</v>
      </c>
      <c r="I4684" s="2" t="str" cm="1">
        <f t="array" ref="I4684">_xlfn.IFS(H4684&gt;3.5,"Above Average",H4684&lt;3,"Below Average",TRUE,"Average")</f>
        <v>Above Average</v>
      </c>
      <c r="J4684" s="1">
        <v>130.45462069999999</v>
      </c>
      <c r="K4684" s="1" t="str" cm="1">
        <f t="array" ref="K4684">_xlfn.IFS(J4684&gt;200,"Above Average",J4684&lt;155,"Below Average",TRUE,"Average")</f>
        <v>Below Average</v>
      </c>
      <c r="L4684" s="7">
        <v>7.6029999999999998</v>
      </c>
      <c r="M4684" s="7" t="str" cm="1">
        <f t="array" ref="M4684">_xlfn.IFS(L4684&gt;9,"Above Average",L4684&lt;8,"Below Average",TRUE,"Average")</f>
        <v>Below Average</v>
      </c>
    </row>
    <row r="4685" spans="1:13" x14ac:dyDescent="0.3">
      <c r="A4685">
        <v>33</v>
      </c>
      <c r="B4685" s="21">
        <v>40963</v>
      </c>
      <c r="C4685" s="21" t="str">
        <f t="shared" si="73"/>
        <v>Feb</v>
      </c>
      <c r="D4685" s="6">
        <v>242526.7</v>
      </c>
      <c r="E4685" t="s">
        <v>155</v>
      </c>
      <c r="F4685" s="5">
        <v>59.41</v>
      </c>
      <c r="G4685" s="5" t="str" cm="1">
        <f t="array" ref="G4685">_xlfn.IFS(F4685&gt;=86,"Hot Week (More Than 85°F)",F4685&lt;50,"Cold Week (Less Than 50°F)",TRUE,"Normal Week")</f>
        <v>Normal Week</v>
      </c>
      <c r="H4685" s="2">
        <v>3.95</v>
      </c>
      <c r="I4685" s="2" t="str" cm="1">
        <f t="array" ref="I4685">_xlfn.IFS(H4685&gt;3.5,"Above Average",H4685&lt;3,"Below Average",TRUE,"Average")</f>
        <v>Above Average</v>
      </c>
      <c r="J4685" s="1">
        <v>130.55020690000001</v>
      </c>
      <c r="K4685" s="1" t="str" cm="1">
        <f t="array" ref="K4685">_xlfn.IFS(J4685&gt;200,"Above Average",J4685&lt;155,"Below Average",TRUE,"Average")</f>
        <v>Below Average</v>
      </c>
      <c r="L4685" s="7">
        <v>7.6029999999999998</v>
      </c>
      <c r="M4685" s="7" t="str" cm="1">
        <f t="array" ref="M4685">_xlfn.IFS(L4685&gt;9,"Above Average",L4685&lt;8,"Below Average",TRUE,"Average")</f>
        <v>Below Average</v>
      </c>
    </row>
    <row r="4686" spans="1:13" x14ac:dyDescent="0.3">
      <c r="A4686">
        <v>33</v>
      </c>
      <c r="B4686" s="21">
        <v>40970</v>
      </c>
      <c r="C4686" s="21" t="str">
        <f t="shared" si="73"/>
        <v>Mar</v>
      </c>
      <c r="D4686" s="6">
        <v>248051.53</v>
      </c>
      <c r="E4686" t="s">
        <v>155</v>
      </c>
      <c r="F4686" s="5">
        <v>60.91</v>
      </c>
      <c r="G4686" s="5" t="str" cm="1">
        <f t="array" ref="G4686">_xlfn.IFS(F4686&gt;=86,"Hot Week (More Than 85°F)",F4686&lt;50,"Cold Week (Less Than 50°F)",TRUE,"Normal Week")</f>
        <v>Normal Week</v>
      </c>
      <c r="H4686" s="2">
        <v>3.8820000000000001</v>
      </c>
      <c r="I4686" s="2" t="str" cm="1">
        <f t="array" ref="I4686">_xlfn.IFS(H4686&gt;3.5,"Above Average",H4686&lt;3,"Below Average",TRUE,"Average")</f>
        <v>Above Average</v>
      </c>
      <c r="J4686" s="1">
        <v>130.64579309999999</v>
      </c>
      <c r="K4686" s="1" t="str" cm="1">
        <f t="array" ref="K4686">_xlfn.IFS(J4686&gt;200,"Above Average",J4686&lt;155,"Below Average",TRUE,"Average")</f>
        <v>Below Average</v>
      </c>
      <c r="L4686" s="7">
        <v>7.6029999999999998</v>
      </c>
      <c r="M4686" s="7" t="str" cm="1">
        <f t="array" ref="M4686">_xlfn.IFS(L4686&gt;9,"Above Average",L4686&lt;8,"Below Average",TRUE,"Average")</f>
        <v>Below Average</v>
      </c>
    </row>
    <row r="4687" spans="1:13" x14ac:dyDescent="0.3">
      <c r="A4687">
        <v>33</v>
      </c>
      <c r="B4687" s="21">
        <v>40977</v>
      </c>
      <c r="C4687" s="21" t="str">
        <f t="shared" si="73"/>
        <v>Mar</v>
      </c>
      <c r="D4687" s="6">
        <v>287346.28999999998</v>
      </c>
      <c r="E4687" t="s">
        <v>155</v>
      </c>
      <c r="F4687" s="5">
        <v>62.2</v>
      </c>
      <c r="G4687" s="5" t="str" cm="1">
        <f t="array" ref="G4687">_xlfn.IFS(F4687&gt;=86,"Hot Week (More Than 85°F)",F4687&lt;50,"Cold Week (Less Than 50°F)",TRUE,"Normal Week")</f>
        <v>Normal Week</v>
      </c>
      <c r="H4687" s="2">
        <v>3.9630000000000001</v>
      </c>
      <c r="I4687" s="2" t="str" cm="1">
        <f t="array" ref="I4687">_xlfn.IFS(H4687&gt;3.5,"Above Average",H4687&lt;3,"Below Average",TRUE,"Average")</f>
        <v>Above Average</v>
      </c>
      <c r="J4687" s="1">
        <v>130.74137930000001</v>
      </c>
      <c r="K4687" s="1" t="str" cm="1">
        <f t="array" ref="K4687">_xlfn.IFS(J4687&gt;200,"Above Average",J4687&lt;155,"Below Average",TRUE,"Average")</f>
        <v>Below Average</v>
      </c>
      <c r="L4687" s="7">
        <v>7.6029999999999998</v>
      </c>
      <c r="M4687" s="7" t="str" cm="1">
        <f t="array" ref="M4687">_xlfn.IFS(L4687&gt;9,"Above Average",L4687&lt;8,"Below Average",TRUE,"Average")</f>
        <v>Below Average</v>
      </c>
    </row>
    <row r="4688" spans="1:13" x14ac:dyDescent="0.3">
      <c r="A4688">
        <v>33</v>
      </c>
      <c r="B4688" s="21">
        <v>40984</v>
      </c>
      <c r="C4688" s="21" t="str">
        <f t="shared" si="73"/>
        <v>Mar</v>
      </c>
      <c r="D4688" s="6">
        <v>278067.73</v>
      </c>
      <c r="E4688" t="s">
        <v>155</v>
      </c>
      <c r="F4688" s="5">
        <v>65.989999999999995</v>
      </c>
      <c r="G4688" s="5" t="str" cm="1">
        <f t="array" ref="G4688">_xlfn.IFS(F4688&gt;=86,"Hot Week (More Than 85°F)",F4688&lt;50,"Cold Week (Less Than 50°F)",TRUE,"Normal Week")</f>
        <v>Normal Week</v>
      </c>
      <c r="H4688" s="2">
        <v>4.2729999999999997</v>
      </c>
      <c r="I4688" s="2" t="str" cm="1">
        <f t="array" ref="I4688">_xlfn.IFS(H4688&gt;3.5,"Above Average",H4688&lt;3,"Below Average",TRUE,"Average")</f>
        <v>Above Average</v>
      </c>
      <c r="J4688" s="1">
        <v>130.82619349999999</v>
      </c>
      <c r="K4688" s="1" t="str" cm="1">
        <f t="array" ref="K4688">_xlfn.IFS(J4688&gt;200,"Above Average",J4688&lt;155,"Below Average",TRUE,"Average")</f>
        <v>Below Average</v>
      </c>
      <c r="L4688" s="7">
        <v>7.6029999999999998</v>
      </c>
      <c r="M4688" s="7" t="str" cm="1">
        <f t="array" ref="M4688">_xlfn.IFS(L4688&gt;9,"Above Average",L4688&lt;8,"Below Average",TRUE,"Average")</f>
        <v>Below Average</v>
      </c>
    </row>
    <row r="4689" spans="1:13" x14ac:dyDescent="0.3">
      <c r="A4689">
        <v>33</v>
      </c>
      <c r="B4689" s="21">
        <v>40991</v>
      </c>
      <c r="C4689" s="21" t="str">
        <f t="shared" si="73"/>
        <v>Mar</v>
      </c>
      <c r="D4689" s="6">
        <v>246970.97</v>
      </c>
      <c r="E4689" t="s">
        <v>155</v>
      </c>
      <c r="F4689" s="5">
        <v>60.82</v>
      </c>
      <c r="G4689" s="5" t="str" cm="1">
        <f t="array" ref="G4689">_xlfn.IFS(F4689&gt;=86,"Hot Week (More Than 85°F)",F4689&lt;50,"Cold Week (Less Than 50°F)",TRUE,"Normal Week")</f>
        <v>Normal Week</v>
      </c>
      <c r="H4689" s="2">
        <v>4.2880000000000003</v>
      </c>
      <c r="I4689" s="2" t="str" cm="1">
        <f t="array" ref="I4689">_xlfn.IFS(H4689&gt;3.5,"Above Average",H4689&lt;3,"Below Average",TRUE,"Average")</f>
        <v>Above Average</v>
      </c>
      <c r="J4689" s="1">
        <v>130.89664519999999</v>
      </c>
      <c r="K4689" s="1" t="str" cm="1">
        <f t="array" ref="K4689">_xlfn.IFS(J4689&gt;200,"Above Average",J4689&lt;155,"Below Average",TRUE,"Average")</f>
        <v>Below Average</v>
      </c>
      <c r="L4689" s="7">
        <v>7.6029999999999998</v>
      </c>
      <c r="M4689" s="7" t="str" cm="1">
        <f t="array" ref="M4689">_xlfn.IFS(L4689&gt;9,"Above Average",L4689&lt;8,"Below Average",TRUE,"Average")</f>
        <v>Below Average</v>
      </c>
    </row>
    <row r="4690" spans="1:13" x14ac:dyDescent="0.3">
      <c r="A4690">
        <v>33</v>
      </c>
      <c r="B4690" s="21">
        <v>40998</v>
      </c>
      <c r="C4690" s="21" t="str">
        <f t="shared" si="73"/>
        <v>Mar</v>
      </c>
      <c r="D4690" s="6">
        <v>251327.67</v>
      </c>
      <c r="E4690" t="s">
        <v>155</v>
      </c>
      <c r="F4690" s="5">
        <v>71.34</v>
      </c>
      <c r="G4690" s="5" t="str" cm="1">
        <f t="array" ref="G4690">_xlfn.IFS(F4690&gt;=86,"Hot Week (More Than 85°F)",F4690&lt;50,"Cold Week (Less Than 50°F)",TRUE,"Normal Week")</f>
        <v>Normal Week</v>
      </c>
      <c r="H4690" s="2">
        <v>4.2939999999999996</v>
      </c>
      <c r="I4690" s="2" t="str" cm="1">
        <f t="array" ref="I4690">_xlfn.IFS(H4690&gt;3.5,"Above Average",H4690&lt;3,"Below Average",TRUE,"Average")</f>
        <v>Above Average</v>
      </c>
      <c r="J4690" s="1">
        <v>130.96709680000001</v>
      </c>
      <c r="K4690" s="1" t="str" cm="1">
        <f t="array" ref="K4690">_xlfn.IFS(J4690&gt;200,"Above Average",J4690&lt;155,"Below Average",TRUE,"Average")</f>
        <v>Below Average</v>
      </c>
      <c r="L4690" s="7">
        <v>7.6029999999999998</v>
      </c>
      <c r="M4690" s="7" t="str" cm="1">
        <f t="array" ref="M4690">_xlfn.IFS(L4690&gt;9,"Above Average",L4690&lt;8,"Below Average",TRUE,"Average")</f>
        <v>Below Average</v>
      </c>
    </row>
    <row r="4691" spans="1:13" x14ac:dyDescent="0.3">
      <c r="A4691">
        <v>33</v>
      </c>
      <c r="B4691" s="21">
        <v>41005</v>
      </c>
      <c r="C4691" s="21" t="str">
        <f t="shared" si="73"/>
        <v>Apr</v>
      </c>
      <c r="D4691" s="6">
        <v>275911.96999999997</v>
      </c>
      <c r="E4691" t="s">
        <v>155</v>
      </c>
      <c r="F4691" s="5">
        <v>70.75</v>
      </c>
      <c r="G4691" s="5" t="str" cm="1">
        <f t="array" ref="G4691">_xlfn.IFS(F4691&gt;=86,"Hot Week (More Than 85°F)",F4691&lt;50,"Cold Week (Less Than 50°F)",TRUE,"Normal Week")</f>
        <v>Normal Week</v>
      </c>
      <c r="H4691" s="2">
        <v>4.282</v>
      </c>
      <c r="I4691" s="2" t="str" cm="1">
        <f t="array" ref="I4691">_xlfn.IFS(H4691&gt;3.5,"Above Average",H4691&lt;3,"Below Average",TRUE,"Average")</f>
        <v>Above Average</v>
      </c>
      <c r="J4691" s="1">
        <v>131.03754839999999</v>
      </c>
      <c r="K4691" s="1" t="str" cm="1">
        <f t="array" ref="K4691">_xlfn.IFS(J4691&gt;200,"Above Average",J4691&lt;155,"Below Average",TRUE,"Average")</f>
        <v>Below Average</v>
      </c>
      <c r="L4691" s="7">
        <v>7.3959999999999999</v>
      </c>
      <c r="M4691" s="7" t="str" cm="1">
        <f t="array" ref="M4691">_xlfn.IFS(L4691&gt;9,"Above Average",L4691&lt;8,"Below Average",TRUE,"Average")</f>
        <v>Below Average</v>
      </c>
    </row>
    <row r="4692" spans="1:13" x14ac:dyDescent="0.3">
      <c r="A4692">
        <v>33</v>
      </c>
      <c r="B4692" s="21">
        <v>41012</v>
      </c>
      <c r="C4692" s="21" t="str">
        <f t="shared" si="73"/>
        <v>Apr</v>
      </c>
      <c r="D4692" s="6">
        <v>312698.67</v>
      </c>
      <c r="E4692" t="s">
        <v>155</v>
      </c>
      <c r="F4692" s="5">
        <v>73.17</v>
      </c>
      <c r="G4692" s="5" t="str" cm="1">
        <f t="array" ref="G4692">_xlfn.IFS(F4692&gt;=86,"Hot Week (More Than 85°F)",F4692&lt;50,"Cold Week (Less Than 50°F)",TRUE,"Normal Week")</f>
        <v>Normal Week</v>
      </c>
      <c r="H4692" s="2">
        <v>4.2539999999999996</v>
      </c>
      <c r="I4692" s="2" t="str" cm="1">
        <f t="array" ref="I4692">_xlfn.IFS(H4692&gt;3.5,"Above Average",H4692&lt;3,"Below Average",TRUE,"Average")</f>
        <v>Above Average</v>
      </c>
      <c r="J4692" s="1">
        <v>131.108</v>
      </c>
      <c r="K4692" s="1" t="str" cm="1">
        <f t="array" ref="K4692">_xlfn.IFS(J4692&gt;200,"Above Average",J4692&lt;155,"Below Average",TRUE,"Average")</f>
        <v>Below Average</v>
      </c>
      <c r="L4692" s="7">
        <v>7.3959999999999999</v>
      </c>
      <c r="M4692" s="7" t="str" cm="1">
        <f t="array" ref="M4692">_xlfn.IFS(L4692&gt;9,"Above Average",L4692&lt;8,"Below Average",TRUE,"Average")</f>
        <v>Below Average</v>
      </c>
    </row>
    <row r="4693" spans="1:13" x14ac:dyDescent="0.3">
      <c r="A4693">
        <v>33</v>
      </c>
      <c r="B4693" s="21">
        <v>41019</v>
      </c>
      <c r="C4693" s="21" t="str">
        <f t="shared" si="73"/>
        <v>Apr</v>
      </c>
      <c r="D4693" s="6">
        <v>261837.2</v>
      </c>
      <c r="E4693" t="s">
        <v>155</v>
      </c>
      <c r="F4693" s="5">
        <v>72.94</v>
      </c>
      <c r="G4693" s="5" t="str" cm="1">
        <f t="array" ref="G4693">_xlfn.IFS(F4693&gt;=86,"Hot Week (More Than 85°F)",F4693&lt;50,"Cold Week (Less Than 50°F)",TRUE,"Normal Week")</f>
        <v>Normal Week</v>
      </c>
      <c r="H4693" s="2">
        <v>4.1109999999999998</v>
      </c>
      <c r="I4693" s="2" t="str" cm="1">
        <f t="array" ref="I4693">_xlfn.IFS(H4693&gt;3.5,"Above Average",H4693&lt;3,"Below Average",TRUE,"Average")</f>
        <v>Above Average</v>
      </c>
      <c r="J4693" s="1">
        <v>131.11733330000001</v>
      </c>
      <c r="K4693" s="1" t="str" cm="1">
        <f t="array" ref="K4693">_xlfn.IFS(J4693&gt;200,"Above Average",J4693&lt;155,"Below Average",TRUE,"Average")</f>
        <v>Below Average</v>
      </c>
      <c r="L4693" s="7">
        <v>7.3959999999999999</v>
      </c>
      <c r="M4693" s="7" t="str" cm="1">
        <f t="array" ref="M4693">_xlfn.IFS(L4693&gt;9,"Above Average",L4693&lt;8,"Below Average",TRUE,"Average")</f>
        <v>Below Average</v>
      </c>
    </row>
    <row r="4694" spans="1:13" x14ac:dyDescent="0.3">
      <c r="A4694">
        <v>33</v>
      </c>
      <c r="B4694" s="21">
        <v>41026</v>
      </c>
      <c r="C4694" s="21" t="str">
        <f t="shared" si="73"/>
        <v>Apr</v>
      </c>
      <c r="D4694" s="6">
        <v>249798.75</v>
      </c>
      <c r="E4694" t="s">
        <v>155</v>
      </c>
      <c r="F4694" s="5">
        <v>83.07</v>
      </c>
      <c r="G4694" s="5" t="str" cm="1">
        <f t="array" ref="G4694">_xlfn.IFS(F4694&gt;=86,"Hot Week (More Than 85°F)",F4694&lt;50,"Cold Week (Less Than 50°F)",TRUE,"Normal Week")</f>
        <v>Normal Week</v>
      </c>
      <c r="H4694" s="2">
        <v>4.0880000000000001</v>
      </c>
      <c r="I4694" s="2" t="str" cm="1">
        <f t="array" ref="I4694">_xlfn.IFS(H4694&gt;3.5,"Above Average",H4694&lt;3,"Below Average",TRUE,"Average")</f>
        <v>Above Average</v>
      </c>
      <c r="J4694" s="1">
        <v>131.12666669999999</v>
      </c>
      <c r="K4694" s="1" t="str" cm="1">
        <f t="array" ref="K4694">_xlfn.IFS(J4694&gt;200,"Above Average",J4694&lt;155,"Below Average",TRUE,"Average")</f>
        <v>Below Average</v>
      </c>
      <c r="L4694" s="7">
        <v>7.3959999999999999</v>
      </c>
      <c r="M4694" s="7" t="str" cm="1">
        <f t="array" ref="M4694">_xlfn.IFS(L4694&gt;9,"Above Average",L4694&lt;8,"Below Average",TRUE,"Average")</f>
        <v>Below Average</v>
      </c>
    </row>
    <row r="4695" spans="1:13" x14ac:dyDescent="0.3">
      <c r="A4695">
        <v>33</v>
      </c>
      <c r="B4695" s="21">
        <v>41033</v>
      </c>
      <c r="C4695" s="21" t="str">
        <f t="shared" si="73"/>
        <v>May</v>
      </c>
      <c r="D4695" s="6">
        <v>270497.51</v>
      </c>
      <c r="E4695" t="s">
        <v>155</v>
      </c>
      <c r="F4695" s="5">
        <v>82.43</v>
      </c>
      <c r="G4695" s="5" t="str" cm="1">
        <f t="array" ref="G4695">_xlfn.IFS(F4695&gt;=86,"Hot Week (More Than 85°F)",F4695&lt;50,"Cold Week (Less Than 50°F)",TRUE,"Normal Week")</f>
        <v>Normal Week</v>
      </c>
      <c r="H4695" s="2">
        <v>4.0579999999999998</v>
      </c>
      <c r="I4695" s="2" t="str" cm="1">
        <f t="array" ref="I4695">_xlfn.IFS(H4695&gt;3.5,"Above Average",H4695&lt;3,"Below Average",TRUE,"Average")</f>
        <v>Above Average</v>
      </c>
      <c r="J4695" s="1">
        <v>131.136</v>
      </c>
      <c r="K4695" s="1" t="str" cm="1">
        <f t="array" ref="K4695">_xlfn.IFS(J4695&gt;200,"Above Average",J4695&lt;155,"Below Average",TRUE,"Average")</f>
        <v>Below Average</v>
      </c>
      <c r="L4695" s="7">
        <v>7.3959999999999999</v>
      </c>
      <c r="M4695" s="7" t="str" cm="1">
        <f t="array" ref="M4695">_xlfn.IFS(L4695&gt;9,"Above Average",L4695&lt;8,"Below Average",TRUE,"Average")</f>
        <v>Below Average</v>
      </c>
    </row>
    <row r="4696" spans="1:13" x14ac:dyDescent="0.3">
      <c r="A4696">
        <v>33</v>
      </c>
      <c r="B4696" s="21">
        <v>41040</v>
      </c>
      <c r="C4696" s="21" t="str">
        <f t="shared" si="73"/>
        <v>May</v>
      </c>
      <c r="D4696" s="6">
        <v>295841.84000000003</v>
      </c>
      <c r="E4696" t="s">
        <v>155</v>
      </c>
      <c r="F4696" s="5">
        <v>81.02</v>
      </c>
      <c r="G4696" s="5" t="str" cm="1">
        <f t="array" ref="G4696">_xlfn.IFS(F4696&gt;=86,"Hot Week (More Than 85°F)",F4696&lt;50,"Cold Week (Less Than 50°F)",TRUE,"Normal Week")</f>
        <v>Normal Week</v>
      </c>
      <c r="H4696" s="2">
        <v>4.1859999999999999</v>
      </c>
      <c r="I4696" s="2" t="str" cm="1">
        <f t="array" ref="I4696">_xlfn.IFS(H4696&gt;3.5,"Above Average",H4696&lt;3,"Below Average",TRUE,"Average")</f>
        <v>Above Average</v>
      </c>
      <c r="J4696" s="1">
        <v>131.1453333</v>
      </c>
      <c r="K4696" s="1" t="str" cm="1">
        <f t="array" ref="K4696">_xlfn.IFS(J4696&gt;200,"Above Average",J4696&lt;155,"Below Average",TRUE,"Average")</f>
        <v>Below Average</v>
      </c>
      <c r="L4696" s="7">
        <v>7.3959999999999999</v>
      </c>
      <c r="M4696" s="7" t="str" cm="1">
        <f t="array" ref="M4696">_xlfn.IFS(L4696&gt;9,"Above Average",L4696&lt;8,"Below Average",TRUE,"Average")</f>
        <v>Below Average</v>
      </c>
    </row>
    <row r="4697" spans="1:13" x14ac:dyDescent="0.3">
      <c r="A4697">
        <v>33</v>
      </c>
      <c r="B4697" s="21">
        <v>41047</v>
      </c>
      <c r="C4697" s="21" t="str">
        <f t="shared" si="73"/>
        <v>May</v>
      </c>
      <c r="D4697" s="6">
        <v>276899.95</v>
      </c>
      <c r="E4697" t="s">
        <v>155</v>
      </c>
      <c r="F4697" s="5">
        <v>89.81</v>
      </c>
      <c r="G4697" s="5" t="str" cm="1">
        <f t="array" ref="G4697">_xlfn.IFS(F4697&gt;=86,"Hot Week (More Than 85°F)",F4697&lt;50,"Cold Week (Less Than 50°F)",TRUE,"Normal Week")</f>
        <v>Hot Week (More Than 85°F)</v>
      </c>
      <c r="H4697" s="2">
        <v>4.3079999999999998</v>
      </c>
      <c r="I4697" s="2" t="str" cm="1">
        <f t="array" ref="I4697">_xlfn.IFS(H4697&gt;3.5,"Above Average",H4697&lt;3,"Below Average",TRUE,"Average")</f>
        <v>Above Average</v>
      </c>
      <c r="J4697" s="1">
        <v>131.09832259999999</v>
      </c>
      <c r="K4697" s="1" t="str" cm="1">
        <f t="array" ref="K4697">_xlfn.IFS(J4697&gt;200,"Above Average",J4697&lt;155,"Below Average",TRUE,"Average")</f>
        <v>Below Average</v>
      </c>
      <c r="L4697" s="7">
        <v>7.3959999999999999</v>
      </c>
      <c r="M4697" s="7" t="str" cm="1">
        <f t="array" ref="M4697">_xlfn.IFS(L4697&gt;9,"Above Average",L4697&lt;8,"Below Average",TRUE,"Average")</f>
        <v>Below Average</v>
      </c>
    </row>
    <row r="4698" spans="1:13" x14ac:dyDescent="0.3">
      <c r="A4698">
        <v>33</v>
      </c>
      <c r="B4698" s="21">
        <v>41054</v>
      </c>
      <c r="C4698" s="21" t="str">
        <f t="shared" si="73"/>
        <v>May</v>
      </c>
      <c r="D4698" s="6">
        <v>261851.74</v>
      </c>
      <c r="E4698" t="s">
        <v>155</v>
      </c>
      <c r="F4698" s="5">
        <v>88.89</v>
      </c>
      <c r="G4698" s="5" t="str" cm="1">
        <f t="array" ref="G4698">_xlfn.IFS(F4698&gt;=86,"Hot Week (More Than 85°F)",F4698&lt;50,"Cold Week (Less Than 50°F)",TRUE,"Normal Week")</f>
        <v>Hot Week (More Than 85°F)</v>
      </c>
      <c r="H4698" s="2">
        <v>4.1269999999999998</v>
      </c>
      <c r="I4698" s="2" t="str" cm="1">
        <f t="array" ref="I4698">_xlfn.IFS(H4698&gt;3.5,"Above Average",H4698&lt;3,"Below Average",TRUE,"Average")</f>
        <v>Above Average</v>
      </c>
      <c r="J4698" s="1">
        <v>131.02877419999999</v>
      </c>
      <c r="K4698" s="1" t="str" cm="1">
        <f t="array" ref="K4698">_xlfn.IFS(J4698&gt;200,"Above Average",J4698&lt;155,"Below Average",TRUE,"Average")</f>
        <v>Below Average</v>
      </c>
      <c r="L4698" s="7">
        <v>7.3959999999999999</v>
      </c>
      <c r="M4698" s="7" t="str" cm="1">
        <f t="array" ref="M4698">_xlfn.IFS(L4698&gt;9,"Above Average",L4698&lt;8,"Below Average",TRUE,"Average")</f>
        <v>Below Average</v>
      </c>
    </row>
    <row r="4699" spans="1:13" x14ac:dyDescent="0.3">
      <c r="A4699">
        <v>33</v>
      </c>
      <c r="B4699" s="21">
        <v>41061</v>
      </c>
      <c r="C4699" s="21" t="str">
        <f t="shared" si="73"/>
        <v>Jun</v>
      </c>
      <c r="D4699" s="6">
        <v>261131.09</v>
      </c>
      <c r="E4699" t="s">
        <v>155</v>
      </c>
      <c r="F4699" s="5">
        <v>83.57</v>
      </c>
      <c r="G4699" s="5" t="str" cm="1">
        <f t="array" ref="G4699">_xlfn.IFS(F4699&gt;=86,"Hot Week (More Than 85°F)",F4699&lt;50,"Cold Week (Less Than 50°F)",TRUE,"Normal Week")</f>
        <v>Normal Week</v>
      </c>
      <c r="H4699" s="2">
        <v>4.2770000000000001</v>
      </c>
      <c r="I4699" s="2" t="str" cm="1">
        <f t="array" ref="I4699">_xlfn.IFS(H4699&gt;3.5,"Above Average",H4699&lt;3,"Below Average",TRUE,"Average")</f>
        <v>Above Average</v>
      </c>
      <c r="J4699" s="1">
        <v>130.95922580000001</v>
      </c>
      <c r="K4699" s="1" t="str" cm="1">
        <f t="array" ref="K4699">_xlfn.IFS(J4699&gt;200,"Above Average",J4699&lt;155,"Below Average",TRUE,"Average")</f>
        <v>Below Average</v>
      </c>
      <c r="L4699" s="7">
        <v>7.3959999999999999</v>
      </c>
      <c r="M4699" s="7" t="str" cm="1">
        <f t="array" ref="M4699">_xlfn.IFS(L4699&gt;9,"Above Average",L4699&lt;8,"Below Average",TRUE,"Average")</f>
        <v>Below Average</v>
      </c>
    </row>
    <row r="4700" spans="1:13" x14ac:dyDescent="0.3">
      <c r="A4700">
        <v>33</v>
      </c>
      <c r="B4700" s="21">
        <v>41068</v>
      </c>
      <c r="C4700" s="21" t="str">
        <f t="shared" si="73"/>
        <v>Jun</v>
      </c>
      <c r="D4700" s="6">
        <v>286082.76</v>
      </c>
      <c r="E4700" t="s">
        <v>155</v>
      </c>
      <c r="F4700" s="5">
        <v>90.94</v>
      </c>
      <c r="G4700" s="5" t="str" cm="1">
        <f t="array" ref="G4700">_xlfn.IFS(F4700&gt;=86,"Hot Week (More Than 85°F)",F4700&lt;50,"Cold Week (Less Than 50°F)",TRUE,"Normal Week")</f>
        <v>Hot Week (More Than 85°F)</v>
      </c>
      <c r="H4700" s="2">
        <v>4.1029999999999998</v>
      </c>
      <c r="I4700" s="2" t="str" cm="1">
        <f t="array" ref="I4700">_xlfn.IFS(H4700&gt;3.5,"Above Average",H4700&lt;3,"Below Average",TRUE,"Average")</f>
        <v>Above Average</v>
      </c>
      <c r="J4700" s="1">
        <v>130.88967740000001</v>
      </c>
      <c r="K4700" s="1" t="str" cm="1">
        <f t="array" ref="K4700">_xlfn.IFS(J4700&gt;200,"Above Average",J4700&lt;155,"Below Average",TRUE,"Average")</f>
        <v>Below Average</v>
      </c>
      <c r="L4700" s="7">
        <v>7.3959999999999999</v>
      </c>
      <c r="M4700" s="7" t="str" cm="1">
        <f t="array" ref="M4700">_xlfn.IFS(L4700&gt;9,"Above Average",L4700&lt;8,"Below Average",TRUE,"Average")</f>
        <v>Below Average</v>
      </c>
    </row>
    <row r="4701" spans="1:13" x14ac:dyDescent="0.3">
      <c r="A4701">
        <v>33</v>
      </c>
      <c r="B4701" s="21">
        <v>41075</v>
      </c>
      <c r="C4701" s="21" t="str">
        <f t="shared" si="73"/>
        <v>Jun</v>
      </c>
      <c r="D4701" s="6">
        <v>290444.31</v>
      </c>
      <c r="E4701" t="s">
        <v>155</v>
      </c>
      <c r="F4701" s="5">
        <v>92.44</v>
      </c>
      <c r="G4701" s="5" t="str" cm="1">
        <f t="array" ref="G4701">_xlfn.IFS(F4701&gt;=86,"Hot Week (More Than 85°F)",F4701&lt;50,"Cold Week (Less Than 50°F)",TRUE,"Normal Week")</f>
        <v>Hot Week (More Than 85°F)</v>
      </c>
      <c r="H4701" s="2">
        <v>4.1440000000000001</v>
      </c>
      <c r="I4701" s="2" t="str" cm="1">
        <f t="array" ref="I4701">_xlfn.IFS(H4701&gt;3.5,"Above Average",H4701&lt;3,"Below Average",TRUE,"Average")</f>
        <v>Above Average</v>
      </c>
      <c r="J4701" s="1">
        <v>130.82953330000001</v>
      </c>
      <c r="K4701" s="1" t="str" cm="1">
        <f t="array" ref="K4701">_xlfn.IFS(J4701&gt;200,"Above Average",J4701&lt;155,"Below Average",TRUE,"Average")</f>
        <v>Below Average</v>
      </c>
      <c r="L4701" s="7">
        <v>7.3959999999999999</v>
      </c>
      <c r="M4701" s="7" t="str" cm="1">
        <f t="array" ref="M4701">_xlfn.IFS(L4701&gt;9,"Above Average",L4701&lt;8,"Below Average",TRUE,"Average")</f>
        <v>Below Average</v>
      </c>
    </row>
    <row r="4702" spans="1:13" x14ac:dyDescent="0.3">
      <c r="A4702">
        <v>33</v>
      </c>
      <c r="B4702" s="21">
        <v>41082</v>
      </c>
      <c r="C4702" s="21" t="str">
        <f t="shared" si="73"/>
        <v>Jun</v>
      </c>
      <c r="D4702" s="6">
        <v>261666.29</v>
      </c>
      <c r="E4702" t="s">
        <v>155</v>
      </c>
      <c r="F4702" s="5">
        <v>95.75</v>
      </c>
      <c r="G4702" s="5" t="str" cm="1">
        <f t="array" ref="G4702">_xlfn.IFS(F4702&gt;=86,"Hot Week (More Than 85°F)",F4702&lt;50,"Cold Week (Less Than 50°F)",TRUE,"Normal Week")</f>
        <v>Hot Week (More Than 85°F)</v>
      </c>
      <c r="H4702" s="2">
        <v>4.0140000000000002</v>
      </c>
      <c r="I4702" s="2" t="str" cm="1">
        <f t="array" ref="I4702">_xlfn.IFS(H4702&gt;3.5,"Above Average",H4702&lt;3,"Below Average",TRUE,"Average")</f>
        <v>Above Average</v>
      </c>
      <c r="J4702" s="1">
        <v>130.7929</v>
      </c>
      <c r="K4702" s="1" t="str" cm="1">
        <f t="array" ref="K4702">_xlfn.IFS(J4702&gt;200,"Above Average",J4702&lt;155,"Below Average",TRUE,"Average")</f>
        <v>Below Average</v>
      </c>
      <c r="L4702" s="7">
        <v>7.3959999999999999</v>
      </c>
      <c r="M4702" s="7" t="str" cm="1">
        <f t="array" ref="M4702">_xlfn.IFS(L4702&gt;9,"Above Average",L4702&lt;8,"Below Average",TRUE,"Average")</f>
        <v>Below Average</v>
      </c>
    </row>
    <row r="4703" spans="1:13" x14ac:dyDescent="0.3">
      <c r="A4703">
        <v>33</v>
      </c>
      <c r="B4703" s="21">
        <v>41089</v>
      </c>
      <c r="C4703" s="21" t="str">
        <f t="shared" si="73"/>
        <v>Jun</v>
      </c>
      <c r="D4703" s="6">
        <v>244338.31</v>
      </c>
      <c r="E4703" t="s">
        <v>155</v>
      </c>
      <c r="F4703" s="5">
        <v>98.15</v>
      </c>
      <c r="G4703" s="5" t="str" cm="1">
        <f t="array" ref="G4703">_xlfn.IFS(F4703&gt;=86,"Hot Week (More Than 85°F)",F4703&lt;50,"Cold Week (Less Than 50°F)",TRUE,"Normal Week")</f>
        <v>Hot Week (More Than 85°F)</v>
      </c>
      <c r="H4703" s="2">
        <v>3.875</v>
      </c>
      <c r="I4703" s="2" t="str" cm="1">
        <f t="array" ref="I4703">_xlfn.IFS(H4703&gt;3.5,"Above Average",H4703&lt;3,"Below Average",TRUE,"Average")</f>
        <v>Above Average</v>
      </c>
      <c r="J4703" s="1">
        <v>130.7562667</v>
      </c>
      <c r="K4703" s="1" t="str" cm="1">
        <f t="array" ref="K4703">_xlfn.IFS(J4703&gt;200,"Above Average",J4703&lt;155,"Below Average",TRUE,"Average")</f>
        <v>Below Average</v>
      </c>
      <c r="L4703" s="7">
        <v>7.3959999999999999</v>
      </c>
      <c r="M4703" s="7" t="str" cm="1">
        <f t="array" ref="M4703">_xlfn.IFS(L4703&gt;9,"Above Average",L4703&lt;8,"Below Average",TRUE,"Average")</f>
        <v>Below Average</v>
      </c>
    </row>
    <row r="4704" spans="1:13" x14ac:dyDescent="0.3">
      <c r="A4704">
        <v>33</v>
      </c>
      <c r="B4704" s="21">
        <v>41096</v>
      </c>
      <c r="C4704" s="21" t="str">
        <f t="shared" si="73"/>
        <v>Jul</v>
      </c>
      <c r="D4704" s="6">
        <v>273690.37</v>
      </c>
      <c r="E4704" t="s">
        <v>155</v>
      </c>
      <c r="F4704" s="5">
        <v>93.21</v>
      </c>
      <c r="G4704" s="5" t="str" cm="1">
        <f t="array" ref="G4704">_xlfn.IFS(F4704&gt;=86,"Hot Week (More Than 85°F)",F4704&lt;50,"Cold Week (Less Than 50°F)",TRUE,"Normal Week")</f>
        <v>Hot Week (More Than 85°F)</v>
      </c>
      <c r="H4704" s="2">
        <v>3.6659999999999999</v>
      </c>
      <c r="I4704" s="2" t="str" cm="1">
        <f t="array" ref="I4704">_xlfn.IFS(H4704&gt;3.5,"Above Average",H4704&lt;3,"Below Average",TRUE,"Average")</f>
        <v>Above Average</v>
      </c>
      <c r="J4704" s="1">
        <v>130.7196333</v>
      </c>
      <c r="K4704" s="1" t="str" cm="1">
        <f t="array" ref="K4704">_xlfn.IFS(J4704&gt;200,"Above Average",J4704&lt;155,"Below Average",TRUE,"Average")</f>
        <v>Below Average</v>
      </c>
      <c r="L4704" s="7">
        <v>7.1470000000000002</v>
      </c>
      <c r="M4704" s="7" t="str" cm="1">
        <f t="array" ref="M4704">_xlfn.IFS(L4704&gt;9,"Above Average",L4704&lt;8,"Below Average",TRUE,"Average")</f>
        <v>Below Average</v>
      </c>
    </row>
    <row r="4705" spans="1:13" x14ac:dyDescent="0.3">
      <c r="A4705">
        <v>33</v>
      </c>
      <c r="B4705" s="21">
        <v>41103</v>
      </c>
      <c r="C4705" s="21" t="str">
        <f t="shared" si="73"/>
        <v>Jul</v>
      </c>
      <c r="D4705" s="6">
        <v>287033.64</v>
      </c>
      <c r="E4705" t="s">
        <v>155</v>
      </c>
      <c r="F4705" s="5">
        <v>97.6</v>
      </c>
      <c r="G4705" s="5" t="str" cm="1">
        <f t="array" ref="G4705">_xlfn.IFS(F4705&gt;=86,"Hot Week (More Than 85°F)",F4705&lt;50,"Cold Week (Less Than 50°F)",TRUE,"Normal Week")</f>
        <v>Hot Week (More Than 85°F)</v>
      </c>
      <c r="H4705" s="2">
        <v>3.7229999999999999</v>
      </c>
      <c r="I4705" s="2" t="str" cm="1">
        <f t="array" ref="I4705">_xlfn.IFS(H4705&gt;3.5,"Above Average",H4705&lt;3,"Below Average",TRUE,"Average")</f>
        <v>Above Average</v>
      </c>
      <c r="J4705" s="1">
        <v>130.68299999999999</v>
      </c>
      <c r="K4705" s="1" t="str" cm="1">
        <f t="array" ref="K4705">_xlfn.IFS(J4705&gt;200,"Above Average",J4705&lt;155,"Below Average",TRUE,"Average")</f>
        <v>Below Average</v>
      </c>
      <c r="L4705" s="7">
        <v>7.1470000000000002</v>
      </c>
      <c r="M4705" s="7" t="str" cm="1">
        <f t="array" ref="M4705">_xlfn.IFS(L4705&gt;9,"Above Average",L4705&lt;8,"Below Average",TRUE,"Average")</f>
        <v>Below Average</v>
      </c>
    </row>
    <row r="4706" spans="1:13" x14ac:dyDescent="0.3">
      <c r="A4706">
        <v>33</v>
      </c>
      <c r="B4706" s="21">
        <v>41110</v>
      </c>
      <c r="C4706" s="21" t="str">
        <f t="shared" si="73"/>
        <v>Jul</v>
      </c>
      <c r="D4706" s="6">
        <v>253205.89</v>
      </c>
      <c r="E4706" t="s">
        <v>155</v>
      </c>
      <c r="F4706" s="5">
        <v>91.49</v>
      </c>
      <c r="G4706" s="5" t="str" cm="1">
        <f t="array" ref="G4706">_xlfn.IFS(F4706&gt;=86,"Hot Week (More Than 85°F)",F4706&lt;50,"Cold Week (Less Than 50°F)",TRUE,"Normal Week")</f>
        <v>Hot Week (More Than 85°F)</v>
      </c>
      <c r="H4706" s="2">
        <v>3.589</v>
      </c>
      <c r="I4706" s="2" t="str" cm="1">
        <f t="array" ref="I4706">_xlfn.IFS(H4706&gt;3.5,"Above Average",H4706&lt;3,"Below Average",TRUE,"Average")</f>
        <v>Above Average</v>
      </c>
      <c r="J4706" s="1">
        <v>130.70129030000001</v>
      </c>
      <c r="K4706" s="1" t="str" cm="1">
        <f t="array" ref="K4706">_xlfn.IFS(J4706&gt;200,"Above Average",J4706&lt;155,"Below Average",TRUE,"Average")</f>
        <v>Below Average</v>
      </c>
      <c r="L4706" s="7">
        <v>7.1470000000000002</v>
      </c>
      <c r="M4706" s="7" t="str" cm="1">
        <f t="array" ref="M4706">_xlfn.IFS(L4706&gt;9,"Above Average",L4706&lt;8,"Below Average",TRUE,"Average")</f>
        <v>Below Average</v>
      </c>
    </row>
    <row r="4707" spans="1:13" x14ac:dyDescent="0.3">
      <c r="A4707">
        <v>33</v>
      </c>
      <c r="B4707" s="21">
        <v>41117</v>
      </c>
      <c r="C4707" s="21" t="str">
        <f t="shared" si="73"/>
        <v>Jul</v>
      </c>
      <c r="D4707" s="6">
        <v>249134.32</v>
      </c>
      <c r="E4707" t="s">
        <v>155</v>
      </c>
      <c r="F4707" s="5">
        <v>93.95</v>
      </c>
      <c r="G4707" s="5" t="str" cm="1">
        <f t="array" ref="G4707">_xlfn.IFS(F4707&gt;=86,"Hot Week (More Than 85°F)",F4707&lt;50,"Cold Week (Less Than 50°F)",TRUE,"Normal Week")</f>
        <v>Hot Week (More Than 85°F)</v>
      </c>
      <c r="H4707" s="2">
        <v>3.7690000000000001</v>
      </c>
      <c r="I4707" s="2" t="str" cm="1">
        <f t="array" ref="I4707">_xlfn.IFS(H4707&gt;3.5,"Above Average",H4707&lt;3,"Below Average",TRUE,"Average")</f>
        <v>Above Average</v>
      </c>
      <c r="J4707" s="1">
        <v>130.7195806</v>
      </c>
      <c r="K4707" s="1" t="str" cm="1">
        <f t="array" ref="K4707">_xlfn.IFS(J4707&gt;200,"Above Average",J4707&lt;155,"Below Average",TRUE,"Average")</f>
        <v>Below Average</v>
      </c>
      <c r="L4707" s="7">
        <v>7.1470000000000002</v>
      </c>
      <c r="M4707" s="7" t="str" cm="1">
        <f t="array" ref="M4707">_xlfn.IFS(L4707&gt;9,"Above Average",L4707&lt;8,"Below Average",TRUE,"Average")</f>
        <v>Below Average</v>
      </c>
    </row>
    <row r="4708" spans="1:13" x14ac:dyDescent="0.3">
      <c r="A4708">
        <v>33</v>
      </c>
      <c r="B4708" s="21">
        <v>41124</v>
      </c>
      <c r="C4708" s="21" t="str">
        <f t="shared" si="73"/>
        <v>Aug</v>
      </c>
      <c r="D4708" s="6">
        <v>258533.12</v>
      </c>
      <c r="E4708" t="s">
        <v>155</v>
      </c>
      <c r="F4708" s="5">
        <v>92.13</v>
      </c>
      <c r="G4708" s="5" t="str" cm="1">
        <f t="array" ref="G4708">_xlfn.IFS(F4708&gt;=86,"Hot Week (More Than 85°F)",F4708&lt;50,"Cold Week (Less Than 50°F)",TRUE,"Normal Week")</f>
        <v>Hot Week (More Than 85°F)</v>
      </c>
      <c r="H4708" s="2">
        <v>3.5950000000000002</v>
      </c>
      <c r="I4708" s="2" t="str" cm="1">
        <f t="array" ref="I4708">_xlfn.IFS(H4708&gt;3.5,"Above Average",H4708&lt;3,"Below Average",TRUE,"Average")</f>
        <v>Above Average</v>
      </c>
      <c r="J4708" s="1">
        <v>130.73787100000001</v>
      </c>
      <c r="K4708" s="1" t="str" cm="1">
        <f t="array" ref="K4708">_xlfn.IFS(J4708&gt;200,"Above Average",J4708&lt;155,"Below Average",TRUE,"Average")</f>
        <v>Below Average</v>
      </c>
      <c r="L4708" s="7">
        <v>7.1470000000000002</v>
      </c>
      <c r="M4708" s="7" t="str" cm="1">
        <f t="array" ref="M4708">_xlfn.IFS(L4708&gt;9,"Above Average",L4708&lt;8,"Below Average",TRUE,"Average")</f>
        <v>Below Average</v>
      </c>
    </row>
    <row r="4709" spans="1:13" x14ac:dyDescent="0.3">
      <c r="A4709">
        <v>33</v>
      </c>
      <c r="B4709" s="21">
        <v>41131</v>
      </c>
      <c r="C4709" s="21" t="str">
        <f t="shared" si="73"/>
        <v>Aug</v>
      </c>
      <c r="D4709" s="6">
        <v>297753.49</v>
      </c>
      <c r="E4709" t="s">
        <v>155</v>
      </c>
      <c r="F4709" s="5">
        <v>100.07</v>
      </c>
      <c r="G4709" s="5" t="str" cm="1">
        <f t="array" ref="G4709">_xlfn.IFS(F4709&gt;=86,"Hot Week (More Than 85°F)",F4709&lt;50,"Cold Week (Less Than 50°F)",TRUE,"Normal Week")</f>
        <v>Hot Week (More Than 85°F)</v>
      </c>
      <c r="H4709" s="2">
        <v>3.8109999999999999</v>
      </c>
      <c r="I4709" s="2" t="str" cm="1">
        <f t="array" ref="I4709">_xlfn.IFS(H4709&gt;3.5,"Above Average",H4709&lt;3,"Below Average",TRUE,"Average")</f>
        <v>Above Average</v>
      </c>
      <c r="J4709" s="1">
        <v>130.7561613</v>
      </c>
      <c r="K4709" s="1" t="str" cm="1">
        <f t="array" ref="K4709">_xlfn.IFS(J4709&gt;200,"Above Average",J4709&lt;155,"Below Average",TRUE,"Average")</f>
        <v>Below Average</v>
      </c>
      <c r="L4709" s="7">
        <v>7.1470000000000002</v>
      </c>
      <c r="M4709" s="7" t="str" cm="1">
        <f t="array" ref="M4709">_xlfn.IFS(L4709&gt;9,"Above Average",L4709&lt;8,"Below Average",TRUE,"Average")</f>
        <v>Below Average</v>
      </c>
    </row>
    <row r="4710" spans="1:13" x14ac:dyDescent="0.3">
      <c r="A4710">
        <v>33</v>
      </c>
      <c r="B4710" s="21">
        <v>41138</v>
      </c>
      <c r="C4710" s="21" t="str">
        <f t="shared" si="73"/>
        <v>Aug</v>
      </c>
      <c r="D4710" s="6">
        <v>270097.76</v>
      </c>
      <c r="E4710" t="s">
        <v>155</v>
      </c>
      <c r="F4710" s="5">
        <v>96.79</v>
      </c>
      <c r="G4710" s="5" t="str" cm="1">
        <f t="array" ref="G4710">_xlfn.IFS(F4710&gt;=86,"Hot Week (More Than 85°F)",F4710&lt;50,"Cold Week (Less Than 50°F)",TRUE,"Normal Week")</f>
        <v>Hot Week (More Than 85°F)</v>
      </c>
      <c r="H4710" s="2">
        <v>4.0019999999999998</v>
      </c>
      <c r="I4710" s="2" t="str" cm="1">
        <f t="array" ref="I4710">_xlfn.IFS(H4710&gt;3.5,"Above Average",H4710&lt;3,"Below Average",TRUE,"Average")</f>
        <v>Above Average</v>
      </c>
      <c r="J4710" s="1">
        <v>130.79096770000001</v>
      </c>
      <c r="K4710" s="1" t="str" cm="1">
        <f t="array" ref="K4710">_xlfn.IFS(J4710&gt;200,"Above Average",J4710&lt;155,"Below Average",TRUE,"Average")</f>
        <v>Below Average</v>
      </c>
      <c r="L4710" s="7">
        <v>7.1470000000000002</v>
      </c>
      <c r="M4710" s="7" t="str" cm="1">
        <f t="array" ref="M4710">_xlfn.IFS(L4710&gt;9,"Above Average",L4710&lt;8,"Below Average",TRUE,"Average")</f>
        <v>Below Average</v>
      </c>
    </row>
    <row r="4711" spans="1:13" x14ac:dyDescent="0.3">
      <c r="A4711">
        <v>33</v>
      </c>
      <c r="B4711" s="21">
        <v>41145</v>
      </c>
      <c r="C4711" s="21" t="str">
        <f t="shared" si="73"/>
        <v>Aug</v>
      </c>
      <c r="D4711" s="6">
        <v>247672.56</v>
      </c>
      <c r="E4711" t="s">
        <v>155</v>
      </c>
      <c r="F4711" s="5">
        <v>89.62</v>
      </c>
      <c r="G4711" s="5" t="str" cm="1">
        <f t="array" ref="G4711">_xlfn.IFS(F4711&gt;=86,"Hot Week (More Than 85°F)",F4711&lt;50,"Cold Week (Less Than 50°F)",TRUE,"Normal Week")</f>
        <v>Hot Week (More Than 85°F)</v>
      </c>
      <c r="H4711" s="2">
        <v>4.0549999999999997</v>
      </c>
      <c r="I4711" s="2" t="str" cm="1">
        <f t="array" ref="I4711">_xlfn.IFS(H4711&gt;3.5,"Above Average",H4711&lt;3,"Below Average",TRUE,"Average")</f>
        <v>Above Average</v>
      </c>
      <c r="J4711" s="1">
        <v>130.8381613</v>
      </c>
      <c r="K4711" s="1" t="str" cm="1">
        <f t="array" ref="K4711">_xlfn.IFS(J4711&gt;200,"Above Average",J4711&lt;155,"Below Average",TRUE,"Average")</f>
        <v>Below Average</v>
      </c>
      <c r="L4711" s="7">
        <v>7.1470000000000002</v>
      </c>
      <c r="M4711" s="7" t="str" cm="1">
        <f t="array" ref="M4711">_xlfn.IFS(L4711&gt;9,"Above Average",L4711&lt;8,"Below Average",TRUE,"Average")</f>
        <v>Below Average</v>
      </c>
    </row>
    <row r="4712" spans="1:13" x14ac:dyDescent="0.3">
      <c r="A4712">
        <v>33</v>
      </c>
      <c r="B4712" s="21">
        <v>41152</v>
      </c>
      <c r="C4712" s="21" t="str">
        <f t="shared" si="73"/>
        <v>Aug</v>
      </c>
      <c r="D4712" s="6">
        <v>237129.81</v>
      </c>
      <c r="E4712" t="s">
        <v>155</v>
      </c>
      <c r="F4712" s="5">
        <v>94.55</v>
      </c>
      <c r="G4712" s="5" t="str" cm="1">
        <f t="array" ref="G4712">_xlfn.IFS(F4712&gt;=86,"Hot Week (More Than 85°F)",F4712&lt;50,"Cold Week (Less Than 50°F)",TRUE,"Normal Week")</f>
        <v>Hot Week (More Than 85°F)</v>
      </c>
      <c r="H4712" s="2">
        <v>3.8860000000000001</v>
      </c>
      <c r="I4712" s="2" t="str" cm="1">
        <f t="array" ref="I4712">_xlfn.IFS(H4712&gt;3.5,"Above Average",H4712&lt;3,"Below Average",TRUE,"Average")</f>
        <v>Above Average</v>
      </c>
      <c r="J4712" s="1">
        <v>130.88535479999999</v>
      </c>
      <c r="K4712" s="1" t="str" cm="1">
        <f t="array" ref="K4712">_xlfn.IFS(J4712&gt;200,"Above Average",J4712&lt;155,"Below Average",TRUE,"Average")</f>
        <v>Below Average</v>
      </c>
      <c r="L4712" s="7">
        <v>7.1470000000000002</v>
      </c>
      <c r="M4712" s="7" t="str" cm="1">
        <f t="array" ref="M4712">_xlfn.IFS(L4712&gt;9,"Above Average",L4712&lt;8,"Below Average",TRUE,"Average")</f>
        <v>Below Average</v>
      </c>
    </row>
    <row r="4713" spans="1:13" x14ac:dyDescent="0.3">
      <c r="A4713">
        <v>33</v>
      </c>
      <c r="B4713" s="21">
        <v>41159</v>
      </c>
      <c r="C4713" s="21" t="str">
        <f t="shared" si="73"/>
        <v>Sep</v>
      </c>
      <c r="D4713" s="6">
        <v>286428.78000000003</v>
      </c>
      <c r="E4713" t="s">
        <v>156</v>
      </c>
      <c r="F4713" s="5">
        <v>92.02</v>
      </c>
      <c r="G4713" s="5" t="str" cm="1">
        <f t="array" ref="G4713">_xlfn.IFS(F4713&gt;=86,"Hot Week (More Than 85°F)",F4713&lt;50,"Cold Week (Less Than 50°F)",TRUE,"Normal Week")</f>
        <v>Hot Week (More Than 85°F)</v>
      </c>
      <c r="H4713" s="2">
        <v>4.1239999999999997</v>
      </c>
      <c r="I4713" s="2" t="str" cm="1">
        <f t="array" ref="I4713">_xlfn.IFS(H4713&gt;3.5,"Above Average",H4713&lt;3,"Below Average",TRUE,"Average")</f>
        <v>Above Average</v>
      </c>
      <c r="J4713" s="1">
        <v>130.9325484</v>
      </c>
      <c r="K4713" s="1" t="str" cm="1">
        <f t="array" ref="K4713">_xlfn.IFS(J4713&gt;200,"Above Average",J4713&lt;155,"Below Average",TRUE,"Average")</f>
        <v>Below Average</v>
      </c>
      <c r="L4713" s="7">
        <v>7.1470000000000002</v>
      </c>
      <c r="M4713" s="7" t="str" cm="1">
        <f t="array" ref="M4713">_xlfn.IFS(L4713&gt;9,"Above Average",L4713&lt;8,"Below Average",TRUE,"Average")</f>
        <v>Below Average</v>
      </c>
    </row>
    <row r="4714" spans="1:13" x14ac:dyDescent="0.3">
      <c r="A4714">
        <v>33</v>
      </c>
      <c r="B4714" s="21">
        <v>41166</v>
      </c>
      <c r="C4714" s="21" t="str">
        <f t="shared" si="73"/>
        <v>Sep</v>
      </c>
      <c r="D4714" s="6">
        <v>277417.53000000003</v>
      </c>
      <c r="E4714" t="s">
        <v>155</v>
      </c>
      <c r="F4714" s="5">
        <v>83.4</v>
      </c>
      <c r="G4714" s="5" t="str" cm="1">
        <f t="array" ref="G4714">_xlfn.IFS(F4714&gt;=86,"Hot Week (More Than 85°F)",F4714&lt;50,"Cold Week (Less Than 50°F)",TRUE,"Normal Week")</f>
        <v>Normal Week</v>
      </c>
      <c r="H4714" s="2">
        <v>3.9660000000000002</v>
      </c>
      <c r="I4714" s="2" t="str" cm="1">
        <f t="array" ref="I4714">_xlfn.IFS(H4714&gt;3.5,"Above Average",H4714&lt;3,"Below Average",TRUE,"Average")</f>
        <v>Above Average</v>
      </c>
      <c r="J4714" s="1">
        <v>130.97766669999999</v>
      </c>
      <c r="K4714" s="1" t="str" cm="1">
        <f t="array" ref="K4714">_xlfn.IFS(J4714&gt;200,"Above Average",J4714&lt;155,"Below Average",TRUE,"Average")</f>
        <v>Below Average</v>
      </c>
      <c r="L4714" s="7">
        <v>7.1470000000000002</v>
      </c>
      <c r="M4714" s="7" t="str" cm="1">
        <f t="array" ref="M4714">_xlfn.IFS(L4714&gt;9,"Above Average",L4714&lt;8,"Below Average",TRUE,"Average")</f>
        <v>Below Average</v>
      </c>
    </row>
    <row r="4715" spans="1:13" x14ac:dyDescent="0.3">
      <c r="A4715">
        <v>33</v>
      </c>
      <c r="B4715" s="21">
        <v>41173</v>
      </c>
      <c r="C4715" s="21" t="str">
        <f t="shared" si="73"/>
        <v>Sep</v>
      </c>
      <c r="D4715" s="6">
        <v>252709.58</v>
      </c>
      <c r="E4715" t="s">
        <v>155</v>
      </c>
      <c r="F4715" s="5">
        <v>86.53</v>
      </c>
      <c r="G4715" s="5" t="str" cm="1">
        <f t="array" ref="G4715">_xlfn.IFS(F4715&gt;=86,"Hot Week (More Than 85°F)",F4715&lt;50,"Cold Week (Less Than 50°F)",TRUE,"Normal Week")</f>
        <v>Hot Week (More Than 85°F)</v>
      </c>
      <c r="H4715" s="2">
        <v>4.125</v>
      </c>
      <c r="I4715" s="2" t="str" cm="1">
        <f t="array" ref="I4715">_xlfn.IFS(H4715&gt;3.5,"Above Average",H4715&lt;3,"Below Average",TRUE,"Average")</f>
        <v>Above Average</v>
      </c>
      <c r="J4715" s="1">
        <v>131.01033330000001</v>
      </c>
      <c r="K4715" s="1" t="str" cm="1">
        <f t="array" ref="K4715">_xlfn.IFS(J4715&gt;200,"Above Average",J4715&lt;155,"Below Average",TRUE,"Average")</f>
        <v>Below Average</v>
      </c>
      <c r="L4715" s="7">
        <v>7.1470000000000002</v>
      </c>
      <c r="M4715" s="7" t="str" cm="1">
        <f t="array" ref="M4715">_xlfn.IFS(L4715&gt;9,"Above Average",L4715&lt;8,"Below Average",TRUE,"Average")</f>
        <v>Below Average</v>
      </c>
    </row>
    <row r="4716" spans="1:13" x14ac:dyDescent="0.3">
      <c r="A4716">
        <v>33</v>
      </c>
      <c r="B4716" s="21">
        <v>41180</v>
      </c>
      <c r="C4716" s="21" t="str">
        <f t="shared" si="73"/>
        <v>Sep</v>
      </c>
      <c r="D4716" s="6">
        <v>242813.51</v>
      </c>
      <c r="E4716" t="s">
        <v>155</v>
      </c>
      <c r="F4716" s="5">
        <v>86.42</v>
      </c>
      <c r="G4716" s="5" t="str" cm="1">
        <f t="array" ref="G4716">_xlfn.IFS(F4716&gt;=86,"Hot Week (More Than 85°F)",F4716&lt;50,"Cold Week (Less Than 50°F)",TRUE,"Normal Week")</f>
        <v>Hot Week (More Than 85°F)</v>
      </c>
      <c r="H4716" s="2">
        <v>3.9660000000000002</v>
      </c>
      <c r="I4716" s="2" t="str" cm="1">
        <f t="array" ref="I4716">_xlfn.IFS(H4716&gt;3.5,"Above Average",H4716&lt;3,"Below Average",TRUE,"Average")</f>
        <v>Above Average</v>
      </c>
      <c r="J4716" s="1">
        <v>131.04300000000001</v>
      </c>
      <c r="K4716" s="1" t="str" cm="1">
        <f t="array" ref="K4716">_xlfn.IFS(J4716&gt;200,"Above Average",J4716&lt;155,"Below Average",TRUE,"Average")</f>
        <v>Below Average</v>
      </c>
      <c r="L4716" s="7">
        <v>7.1470000000000002</v>
      </c>
      <c r="M4716" s="7" t="str" cm="1">
        <f t="array" ref="M4716">_xlfn.IFS(L4716&gt;9,"Above Average",L4716&lt;8,"Below Average",TRUE,"Average")</f>
        <v>Below Average</v>
      </c>
    </row>
    <row r="4717" spans="1:13" x14ac:dyDescent="0.3">
      <c r="A4717">
        <v>33</v>
      </c>
      <c r="B4717" s="21">
        <v>41187</v>
      </c>
      <c r="C4717" s="21" t="str">
        <f t="shared" si="73"/>
        <v>Oct</v>
      </c>
      <c r="D4717" s="6">
        <v>265444.90000000002</v>
      </c>
      <c r="E4717" t="s">
        <v>155</v>
      </c>
      <c r="F4717" s="5">
        <v>85.18</v>
      </c>
      <c r="G4717" s="5" t="str" cm="1">
        <f t="array" ref="G4717">_xlfn.IFS(F4717&gt;=86,"Hot Week (More Than 85°F)",F4717&lt;50,"Cold Week (Less Than 50°F)",TRUE,"Normal Week")</f>
        <v>Normal Week</v>
      </c>
      <c r="H4717" s="2">
        <v>4.1319999999999997</v>
      </c>
      <c r="I4717" s="2" t="str" cm="1">
        <f t="array" ref="I4717">_xlfn.IFS(H4717&gt;3.5,"Above Average",H4717&lt;3,"Below Average",TRUE,"Average")</f>
        <v>Above Average</v>
      </c>
      <c r="J4717" s="1">
        <v>131.0756667</v>
      </c>
      <c r="K4717" s="1" t="str" cm="1">
        <f t="array" ref="K4717">_xlfn.IFS(J4717&gt;200,"Above Average",J4717&lt;155,"Below Average",TRUE,"Average")</f>
        <v>Below Average</v>
      </c>
      <c r="L4717" s="7">
        <v>6.8949999999999996</v>
      </c>
      <c r="M4717" s="7" t="str" cm="1">
        <f t="array" ref="M4717">_xlfn.IFS(L4717&gt;9,"Above Average",L4717&lt;8,"Below Average",TRUE,"Average")</f>
        <v>Below Average</v>
      </c>
    </row>
    <row r="4718" spans="1:13" x14ac:dyDescent="0.3">
      <c r="A4718">
        <v>33</v>
      </c>
      <c r="B4718" s="21">
        <v>41194</v>
      </c>
      <c r="C4718" s="21" t="str">
        <f t="shared" si="73"/>
        <v>Oct</v>
      </c>
      <c r="D4718" s="6">
        <v>291781.15000000002</v>
      </c>
      <c r="E4718" t="s">
        <v>155</v>
      </c>
      <c r="F4718" s="5">
        <v>79.64</v>
      </c>
      <c r="G4718" s="5" t="str" cm="1">
        <f t="array" ref="G4718">_xlfn.IFS(F4718&gt;=86,"Hot Week (More Than 85°F)",F4718&lt;50,"Cold Week (Less Than 50°F)",TRUE,"Normal Week")</f>
        <v>Normal Week</v>
      </c>
      <c r="H4718" s="2">
        <v>4.468</v>
      </c>
      <c r="I4718" s="2" t="str" cm="1">
        <f t="array" ref="I4718">_xlfn.IFS(H4718&gt;3.5,"Above Average",H4718&lt;3,"Below Average",TRUE,"Average")</f>
        <v>Above Average</v>
      </c>
      <c r="J4718" s="1">
        <v>131.1083333</v>
      </c>
      <c r="K4718" s="1" t="str" cm="1">
        <f t="array" ref="K4718">_xlfn.IFS(J4718&gt;200,"Above Average",J4718&lt;155,"Below Average",TRUE,"Average")</f>
        <v>Below Average</v>
      </c>
      <c r="L4718" s="7">
        <v>6.8949999999999996</v>
      </c>
      <c r="M4718" s="7" t="str" cm="1">
        <f t="array" ref="M4718">_xlfn.IFS(L4718&gt;9,"Above Average",L4718&lt;8,"Below Average",TRUE,"Average")</f>
        <v>Below Average</v>
      </c>
    </row>
    <row r="4719" spans="1:13" x14ac:dyDescent="0.3">
      <c r="A4719">
        <v>33</v>
      </c>
      <c r="B4719" s="21">
        <v>41201</v>
      </c>
      <c r="C4719" s="21" t="str">
        <f t="shared" si="73"/>
        <v>Oct</v>
      </c>
      <c r="D4719" s="6">
        <v>254412.34</v>
      </c>
      <c r="E4719" t="s">
        <v>155</v>
      </c>
      <c r="F4719" s="5">
        <v>75.55</v>
      </c>
      <c r="G4719" s="5" t="str" cm="1">
        <f t="array" ref="G4719">_xlfn.IFS(F4719&gt;=86,"Hot Week (More Than 85°F)",F4719&lt;50,"Cold Week (Less Than 50°F)",TRUE,"Normal Week")</f>
        <v>Normal Week</v>
      </c>
      <c r="H4719" s="2">
        <v>4.4489999999999998</v>
      </c>
      <c r="I4719" s="2" t="str" cm="1">
        <f t="array" ref="I4719">_xlfn.IFS(H4719&gt;3.5,"Above Average",H4719&lt;3,"Below Average",TRUE,"Average")</f>
        <v>Above Average</v>
      </c>
      <c r="J4719" s="1">
        <v>131.14996769999999</v>
      </c>
      <c r="K4719" s="1" t="str" cm="1">
        <f t="array" ref="K4719">_xlfn.IFS(J4719&gt;200,"Above Average",J4719&lt;155,"Below Average",TRUE,"Average")</f>
        <v>Below Average</v>
      </c>
      <c r="L4719" s="7">
        <v>6.8949999999999996</v>
      </c>
      <c r="M4719" s="7" t="str" cm="1">
        <f t="array" ref="M4719">_xlfn.IFS(L4719&gt;9,"Above Average",L4719&lt;8,"Below Average",TRUE,"Average")</f>
        <v>Below Average</v>
      </c>
    </row>
    <row r="4720" spans="1:13" x14ac:dyDescent="0.3">
      <c r="A4720">
        <v>33</v>
      </c>
      <c r="B4720" s="21">
        <v>41208</v>
      </c>
      <c r="C4720" s="21" t="str">
        <f t="shared" si="73"/>
        <v>Oct</v>
      </c>
      <c r="D4720" s="6">
        <v>253731.13</v>
      </c>
      <c r="E4720" t="s">
        <v>155</v>
      </c>
      <c r="F4720" s="5">
        <v>73.7</v>
      </c>
      <c r="G4720" s="5" t="str" cm="1">
        <f t="array" ref="G4720">_xlfn.IFS(F4720&gt;=86,"Hot Week (More Than 85°F)",F4720&lt;50,"Cold Week (Less Than 50°F)",TRUE,"Normal Week")</f>
        <v>Normal Week</v>
      </c>
      <c r="H4720" s="2">
        <v>4.3010000000000002</v>
      </c>
      <c r="I4720" s="2" t="str" cm="1">
        <f t="array" ref="I4720">_xlfn.IFS(H4720&gt;3.5,"Above Average",H4720&lt;3,"Below Average",TRUE,"Average")</f>
        <v>Above Average</v>
      </c>
      <c r="J4720" s="1">
        <v>131.19309680000001</v>
      </c>
      <c r="K4720" s="1" t="str" cm="1">
        <f t="array" ref="K4720">_xlfn.IFS(J4720&gt;200,"Above Average",J4720&lt;155,"Below Average",TRUE,"Average")</f>
        <v>Below Average</v>
      </c>
      <c r="L4720" s="7">
        <v>6.8949999999999996</v>
      </c>
      <c r="M4720" s="7" t="str" cm="1">
        <f t="array" ref="M4720">_xlfn.IFS(L4720&gt;9,"Above Average",L4720&lt;8,"Below Average",TRUE,"Average")</f>
        <v>Below Average</v>
      </c>
    </row>
    <row r="4721" spans="1:13" x14ac:dyDescent="0.3">
      <c r="A4721">
        <v>34</v>
      </c>
      <c r="B4721" s="21">
        <v>40214</v>
      </c>
      <c r="C4721" s="21" t="str">
        <f t="shared" si="73"/>
        <v>Feb</v>
      </c>
      <c r="D4721" s="6">
        <v>956228.96</v>
      </c>
      <c r="E4721" t="s">
        <v>155</v>
      </c>
      <c r="F4721" s="5">
        <v>35.44</v>
      </c>
      <c r="G4721" s="5" t="str" cm="1">
        <f t="array" ref="G4721">_xlfn.IFS(F4721&gt;=86,"Hot Week (More Than 85°F)",F4721&lt;50,"Cold Week (Less Than 50°F)",TRUE,"Normal Week")</f>
        <v>Cold Week (Less Than 50°F)</v>
      </c>
      <c r="H4721" s="2">
        <v>2.5979999999999999</v>
      </c>
      <c r="I4721" s="2" t="str" cm="1">
        <f t="array" ref="I4721">_xlfn.IFS(H4721&gt;3.5,"Above Average",H4721&lt;3,"Below Average",TRUE,"Average")</f>
        <v>Below Average</v>
      </c>
      <c r="J4721" s="1">
        <v>126.4420645</v>
      </c>
      <c r="K4721" s="1" t="str" cm="1">
        <f t="array" ref="K4721">_xlfn.IFS(J4721&gt;200,"Above Average",J4721&lt;155,"Below Average",TRUE,"Average")</f>
        <v>Below Average</v>
      </c>
      <c r="L4721" s="7">
        <v>9.5210000000000008</v>
      </c>
      <c r="M4721" s="7" t="str" cm="1">
        <f t="array" ref="M4721">_xlfn.IFS(L4721&gt;9,"Above Average",L4721&lt;8,"Below Average",TRUE,"Average")</f>
        <v>Above Average</v>
      </c>
    </row>
    <row r="4722" spans="1:13" x14ac:dyDescent="0.3">
      <c r="A4722">
        <v>34</v>
      </c>
      <c r="B4722" s="21">
        <v>40221</v>
      </c>
      <c r="C4722" s="21" t="str">
        <f t="shared" si="73"/>
        <v>Feb</v>
      </c>
      <c r="D4722" s="6">
        <v>994610.99</v>
      </c>
      <c r="E4722" t="s">
        <v>156</v>
      </c>
      <c r="F4722" s="5">
        <v>36.130000000000003</v>
      </c>
      <c r="G4722" s="5" t="str" cm="1">
        <f t="array" ref="G4722">_xlfn.IFS(F4722&gt;=86,"Hot Week (More Than 85°F)",F4722&lt;50,"Cold Week (Less Than 50°F)",TRUE,"Normal Week")</f>
        <v>Cold Week (Less Than 50°F)</v>
      </c>
      <c r="H4722" s="2">
        <v>2.573</v>
      </c>
      <c r="I4722" s="2" t="str" cm="1">
        <f t="array" ref="I4722">_xlfn.IFS(H4722&gt;3.5,"Above Average",H4722&lt;3,"Below Average",TRUE,"Average")</f>
        <v>Below Average</v>
      </c>
      <c r="J4722" s="1">
        <v>126.49625810000001</v>
      </c>
      <c r="K4722" s="1" t="str" cm="1">
        <f t="array" ref="K4722">_xlfn.IFS(J4722&gt;200,"Above Average",J4722&lt;155,"Below Average",TRUE,"Average")</f>
        <v>Below Average</v>
      </c>
      <c r="L4722" s="7">
        <v>9.5210000000000008</v>
      </c>
      <c r="M4722" s="7" t="str" cm="1">
        <f t="array" ref="M4722">_xlfn.IFS(L4722&gt;9,"Above Average",L4722&lt;8,"Below Average",TRUE,"Average")</f>
        <v>Above Average</v>
      </c>
    </row>
    <row r="4723" spans="1:13" x14ac:dyDescent="0.3">
      <c r="A4723">
        <v>34</v>
      </c>
      <c r="B4723" s="21">
        <v>40228</v>
      </c>
      <c r="C4723" s="21" t="str">
        <f t="shared" si="73"/>
        <v>Feb</v>
      </c>
      <c r="D4723" s="6">
        <v>983963.07</v>
      </c>
      <c r="E4723" t="s">
        <v>155</v>
      </c>
      <c r="F4723" s="5">
        <v>38.36</v>
      </c>
      <c r="G4723" s="5" t="str" cm="1">
        <f t="array" ref="G4723">_xlfn.IFS(F4723&gt;=86,"Hot Week (More Than 85°F)",F4723&lt;50,"Cold Week (Less Than 50°F)",TRUE,"Normal Week")</f>
        <v>Cold Week (Less Than 50°F)</v>
      </c>
      <c r="H4723" s="2">
        <v>2.54</v>
      </c>
      <c r="I4723" s="2" t="str" cm="1">
        <f t="array" ref="I4723">_xlfn.IFS(H4723&gt;3.5,"Above Average",H4723&lt;3,"Below Average",TRUE,"Average")</f>
        <v>Below Average</v>
      </c>
      <c r="J4723" s="1">
        <v>126.5262857</v>
      </c>
      <c r="K4723" s="1" t="str" cm="1">
        <f t="array" ref="K4723">_xlfn.IFS(J4723&gt;200,"Above Average",J4723&lt;155,"Below Average",TRUE,"Average")</f>
        <v>Below Average</v>
      </c>
      <c r="L4723" s="7">
        <v>9.5210000000000008</v>
      </c>
      <c r="M4723" s="7" t="str" cm="1">
        <f t="array" ref="M4723">_xlfn.IFS(L4723&gt;9,"Above Average",L4723&lt;8,"Below Average",TRUE,"Average")</f>
        <v>Above Average</v>
      </c>
    </row>
    <row r="4724" spans="1:13" x14ac:dyDescent="0.3">
      <c r="A4724">
        <v>34</v>
      </c>
      <c r="B4724" s="21">
        <v>40235</v>
      </c>
      <c r="C4724" s="21" t="str">
        <f t="shared" si="73"/>
        <v>Feb</v>
      </c>
      <c r="D4724" s="6">
        <v>905756.13</v>
      </c>
      <c r="E4724" t="s">
        <v>155</v>
      </c>
      <c r="F4724" s="5">
        <v>37.28</v>
      </c>
      <c r="G4724" s="5" t="str" cm="1">
        <f t="array" ref="G4724">_xlfn.IFS(F4724&gt;=86,"Hot Week (More Than 85°F)",F4724&lt;50,"Cold Week (Less Than 50°F)",TRUE,"Normal Week")</f>
        <v>Cold Week (Less Than 50°F)</v>
      </c>
      <c r="H4724" s="2">
        <v>2.59</v>
      </c>
      <c r="I4724" s="2" t="str" cm="1">
        <f t="array" ref="I4724">_xlfn.IFS(H4724&gt;3.5,"Above Average",H4724&lt;3,"Below Average",TRUE,"Average")</f>
        <v>Below Average</v>
      </c>
      <c r="J4724" s="1">
        <v>126.5522857</v>
      </c>
      <c r="K4724" s="1" t="str" cm="1">
        <f t="array" ref="K4724">_xlfn.IFS(J4724&gt;200,"Above Average",J4724&lt;155,"Below Average",TRUE,"Average")</f>
        <v>Below Average</v>
      </c>
      <c r="L4724" s="7">
        <v>9.5210000000000008</v>
      </c>
      <c r="M4724" s="7" t="str" cm="1">
        <f t="array" ref="M4724">_xlfn.IFS(L4724&gt;9,"Above Average",L4724&lt;8,"Below Average",TRUE,"Average")</f>
        <v>Above Average</v>
      </c>
    </row>
    <row r="4725" spans="1:13" x14ac:dyDescent="0.3">
      <c r="A4725">
        <v>34</v>
      </c>
      <c r="B4725" s="21">
        <v>40242</v>
      </c>
      <c r="C4725" s="21" t="str">
        <f t="shared" si="73"/>
        <v>Mar</v>
      </c>
      <c r="D4725" s="6">
        <v>918295.79</v>
      </c>
      <c r="E4725" t="s">
        <v>155</v>
      </c>
      <c r="F4725" s="5">
        <v>42.65</v>
      </c>
      <c r="G4725" s="5" t="str" cm="1">
        <f t="array" ref="G4725">_xlfn.IFS(F4725&gt;=86,"Hot Week (More Than 85°F)",F4725&lt;50,"Cold Week (Less Than 50°F)",TRUE,"Normal Week")</f>
        <v>Cold Week (Less Than 50°F)</v>
      </c>
      <c r="H4725" s="2">
        <v>2.6539999999999999</v>
      </c>
      <c r="I4725" s="2" t="str" cm="1">
        <f t="array" ref="I4725">_xlfn.IFS(H4725&gt;3.5,"Above Average",H4725&lt;3,"Below Average",TRUE,"Average")</f>
        <v>Below Average</v>
      </c>
      <c r="J4725" s="1">
        <v>126.5782857</v>
      </c>
      <c r="K4725" s="1" t="str" cm="1">
        <f t="array" ref="K4725">_xlfn.IFS(J4725&gt;200,"Above Average",J4725&lt;155,"Below Average",TRUE,"Average")</f>
        <v>Below Average</v>
      </c>
      <c r="L4725" s="7">
        <v>9.5210000000000008</v>
      </c>
      <c r="M4725" s="7" t="str" cm="1">
        <f t="array" ref="M4725">_xlfn.IFS(L4725&gt;9,"Above Average",L4725&lt;8,"Below Average",TRUE,"Average")</f>
        <v>Above Average</v>
      </c>
    </row>
    <row r="4726" spans="1:13" x14ac:dyDescent="0.3">
      <c r="A4726">
        <v>34</v>
      </c>
      <c r="B4726" s="21">
        <v>40249</v>
      </c>
      <c r="C4726" s="21" t="str">
        <f t="shared" si="73"/>
        <v>Mar</v>
      </c>
      <c r="D4726" s="6">
        <v>921247.88</v>
      </c>
      <c r="E4726" t="s">
        <v>155</v>
      </c>
      <c r="F4726" s="5">
        <v>42.26</v>
      </c>
      <c r="G4726" s="5" t="str" cm="1">
        <f t="array" ref="G4726">_xlfn.IFS(F4726&gt;=86,"Hot Week (More Than 85°F)",F4726&lt;50,"Cold Week (Less Than 50°F)",TRUE,"Normal Week")</f>
        <v>Cold Week (Less Than 50°F)</v>
      </c>
      <c r="H4726" s="2">
        <v>2.7040000000000002</v>
      </c>
      <c r="I4726" s="2" t="str" cm="1">
        <f t="array" ref="I4726">_xlfn.IFS(H4726&gt;3.5,"Above Average",H4726&lt;3,"Below Average",TRUE,"Average")</f>
        <v>Below Average</v>
      </c>
      <c r="J4726" s="1">
        <v>126.60428570000001</v>
      </c>
      <c r="K4726" s="1" t="str" cm="1">
        <f t="array" ref="K4726">_xlfn.IFS(J4726&gt;200,"Above Average",J4726&lt;155,"Below Average",TRUE,"Average")</f>
        <v>Below Average</v>
      </c>
      <c r="L4726" s="7">
        <v>9.5210000000000008</v>
      </c>
      <c r="M4726" s="7" t="str" cm="1">
        <f t="array" ref="M4726">_xlfn.IFS(L4726&gt;9,"Above Average",L4726&lt;8,"Below Average",TRUE,"Average")</f>
        <v>Above Average</v>
      </c>
    </row>
    <row r="4727" spans="1:13" x14ac:dyDescent="0.3">
      <c r="A4727">
        <v>34</v>
      </c>
      <c r="B4727" s="21">
        <v>40256</v>
      </c>
      <c r="C4727" s="21" t="str">
        <f t="shared" si="73"/>
        <v>Mar</v>
      </c>
      <c r="D4727" s="6">
        <v>892070.82</v>
      </c>
      <c r="E4727" t="s">
        <v>155</v>
      </c>
      <c r="F4727" s="5">
        <v>45.86</v>
      </c>
      <c r="G4727" s="5" t="str" cm="1">
        <f t="array" ref="G4727">_xlfn.IFS(F4727&gt;=86,"Hot Week (More Than 85°F)",F4727&lt;50,"Cold Week (Less Than 50°F)",TRUE,"Normal Week")</f>
        <v>Cold Week (Less Than 50°F)</v>
      </c>
      <c r="H4727" s="2">
        <v>2.7429999999999999</v>
      </c>
      <c r="I4727" s="2" t="str" cm="1">
        <f t="array" ref="I4727">_xlfn.IFS(H4727&gt;3.5,"Above Average",H4727&lt;3,"Below Average",TRUE,"Average")</f>
        <v>Below Average</v>
      </c>
      <c r="J4727" s="1">
        <v>126.6066452</v>
      </c>
      <c r="K4727" s="1" t="str" cm="1">
        <f t="array" ref="K4727">_xlfn.IFS(J4727&gt;200,"Above Average",J4727&lt;155,"Below Average",TRUE,"Average")</f>
        <v>Below Average</v>
      </c>
      <c r="L4727" s="7">
        <v>9.5210000000000008</v>
      </c>
      <c r="M4727" s="7" t="str" cm="1">
        <f t="array" ref="M4727">_xlfn.IFS(L4727&gt;9,"Above Average",L4727&lt;8,"Below Average",TRUE,"Average")</f>
        <v>Above Average</v>
      </c>
    </row>
    <row r="4728" spans="1:13" x14ac:dyDescent="0.3">
      <c r="A4728">
        <v>34</v>
      </c>
      <c r="B4728" s="21">
        <v>40263</v>
      </c>
      <c r="C4728" s="21" t="str">
        <f t="shared" si="73"/>
        <v>Mar</v>
      </c>
      <c r="D4728" s="6">
        <v>880742.35</v>
      </c>
      <c r="E4728" t="s">
        <v>155</v>
      </c>
      <c r="F4728" s="5">
        <v>42.91</v>
      </c>
      <c r="G4728" s="5" t="str" cm="1">
        <f t="array" ref="G4728">_xlfn.IFS(F4728&gt;=86,"Hot Week (More Than 85°F)",F4728&lt;50,"Cold Week (Less Than 50°F)",TRUE,"Normal Week")</f>
        <v>Cold Week (Less Than 50°F)</v>
      </c>
      <c r="H4728" s="2">
        <v>2.7519999999999998</v>
      </c>
      <c r="I4728" s="2" t="str" cm="1">
        <f t="array" ref="I4728">_xlfn.IFS(H4728&gt;3.5,"Above Average",H4728&lt;3,"Below Average",TRUE,"Average")</f>
        <v>Below Average</v>
      </c>
      <c r="J4728" s="1">
        <v>126.6050645</v>
      </c>
      <c r="K4728" s="1" t="str" cm="1">
        <f t="array" ref="K4728">_xlfn.IFS(J4728&gt;200,"Above Average",J4728&lt;155,"Below Average",TRUE,"Average")</f>
        <v>Below Average</v>
      </c>
      <c r="L4728" s="7">
        <v>9.5210000000000008</v>
      </c>
      <c r="M4728" s="7" t="str" cm="1">
        <f t="array" ref="M4728">_xlfn.IFS(L4728&gt;9,"Above Average",L4728&lt;8,"Below Average",TRUE,"Average")</f>
        <v>Above Average</v>
      </c>
    </row>
    <row r="4729" spans="1:13" x14ac:dyDescent="0.3">
      <c r="A4729">
        <v>34</v>
      </c>
      <c r="B4729" s="21">
        <v>40270</v>
      </c>
      <c r="C4729" s="21" t="str">
        <f t="shared" si="73"/>
        <v>Apr</v>
      </c>
      <c r="D4729" s="6">
        <v>979428.66</v>
      </c>
      <c r="E4729" t="s">
        <v>155</v>
      </c>
      <c r="F4729" s="5">
        <v>50.07</v>
      </c>
      <c r="G4729" s="5" t="str" cm="1">
        <f t="array" ref="G4729">_xlfn.IFS(F4729&gt;=86,"Hot Week (More Than 85°F)",F4729&lt;50,"Cold Week (Less Than 50°F)",TRUE,"Normal Week")</f>
        <v>Normal Week</v>
      </c>
      <c r="H4729" s="2">
        <v>2.74</v>
      </c>
      <c r="I4729" s="2" t="str" cm="1">
        <f t="array" ref="I4729">_xlfn.IFS(H4729&gt;3.5,"Above Average",H4729&lt;3,"Below Average",TRUE,"Average")</f>
        <v>Below Average</v>
      </c>
      <c r="J4729" s="1">
        <v>126.6034839</v>
      </c>
      <c r="K4729" s="1" t="str" cm="1">
        <f t="array" ref="K4729">_xlfn.IFS(J4729&gt;200,"Above Average",J4729&lt;155,"Below Average",TRUE,"Average")</f>
        <v>Below Average</v>
      </c>
      <c r="L4729" s="7">
        <v>9.593</v>
      </c>
      <c r="M4729" s="7" t="str" cm="1">
        <f t="array" ref="M4729">_xlfn.IFS(L4729&gt;9,"Above Average",L4729&lt;8,"Below Average",TRUE,"Average")</f>
        <v>Above Average</v>
      </c>
    </row>
    <row r="4730" spans="1:13" x14ac:dyDescent="0.3">
      <c r="A4730">
        <v>34</v>
      </c>
      <c r="B4730" s="21">
        <v>40277</v>
      </c>
      <c r="C4730" s="21" t="str">
        <f t="shared" si="73"/>
        <v>Apr</v>
      </c>
      <c r="D4730" s="6">
        <v>950684.2</v>
      </c>
      <c r="E4730" t="s">
        <v>155</v>
      </c>
      <c r="F4730" s="5">
        <v>51.26</v>
      </c>
      <c r="G4730" s="5" t="str" cm="1">
        <f t="array" ref="G4730">_xlfn.IFS(F4730&gt;=86,"Hot Week (More Than 85°F)",F4730&lt;50,"Cold Week (Less Than 50°F)",TRUE,"Normal Week")</f>
        <v>Normal Week</v>
      </c>
      <c r="H4730" s="2">
        <v>2.7730000000000001</v>
      </c>
      <c r="I4730" s="2" t="str" cm="1">
        <f t="array" ref="I4730">_xlfn.IFS(H4730&gt;3.5,"Above Average",H4730&lt;3,"Below Average",TRUE,"Average")</f>
        <v>Below Average</v>
      </c>
      <c r="J4730" s="1">
        <v>126.6019032</v>
      </c>
      <c r="K4730" s="1" t="str" cm="1">
        <f t="array" ref="K4730">_xlfn.IFS(J4730&gt;200,"Above Average",J4730&lt;155,"Below Average",TRUE,"Average")</f>
        <v>Below Average</v>
      </c>
      <c r="L4730" s="7">
        <v>9.593</v>
      </c>
      <c r="M4730" s="7" t="str" cm="1">
        <f t="array" ref="M4730">_xlfn.IFS(L4730&gt;9,"Above Average",L4730&lt;8,"Below Average",TRUE,"Average")</f>
        <v>Above Average</v>
      </c>
    </row>
    <row r="4731" spans="1:13" x14ac:dyDescent="0.3">
      <c r="A4731">
        <v>34</v>
      </c>
      <c r="B4731" s="21">
        <v>40284</v>
      </c>
      <c r="C4731" s="21" t="str">
        <f t="shared" si="73"/>
        <v>Apr</v>
      </c>
      <c r="D4731" s="6">
        <v>923344.54</v>
      </c>
      <c r="E4731" t="s">
        <v>155</v>
      </c>
      <c r="F4731" s="5">
        <v>59.18</v>
      </c>
      <c r="G4731" s="5" t="str" cm="1">
        <f t="array" ref="G4731">_xlfn.IFS(F4731&gt;=86,"Hot Week (More Than 85°F)",F4731&lt;50,"Cold Week (Less Than 50°F)",TRUE,"Normal Week")</f>
        <v>Normal Week</v>
      </c>
      <c r="H4731" s="2">
        <v>2.81</v>
      </c>
      <c r="I4731" s="2" t="str" cm="1">
        <f t="array" ref="I4731">_xlfn.IFS(H4731&gt;3.5,"Above Average",H4731&lt;3,"Below Average",TRUE,"Average")</f>
        <v>Below Average</v>
      </c>
      <c r="J4731" s="1">
        <v>126.5621</v>
      </c>
      <c r="K4731" s="1" t="str" cm="1">
        <f t="array" ref="K4731">_xlfn.IFS(J4731&gt;200,"Above Average",J4731&lt;155,"Below Average",TRUE,"Average")</f>
        <v>Below Average</v>
      </c>
      <c r="L4731" s="7">
        <v>9.593</v>
      </c>
      <c r="M4731" s="7" t="str" cm="1">
        <f t="array" ref="M4731">_xlfn.IFS(L4731&gt;9,"Above Average",L4731&lt;8,"Below Average",TRUE,"Average")</f>
        <v>Above Average</v>
      </c>
    </row>
    <row r="4732" spans="1:13" x14ac:dyDescent="0.3">
      <c r="A4732">
        <v>34</v>
      </c>
      <c r="B4732" s="21">
        <v>40291</v>
      </c>
      <c r="C4732" s="21" t="str">
        <f t="shared" si="73"/>
        <v>Apr</v>
      </c>
      <c r="D4732" s="6">
        <v>910240.68</v>
      </c>
      <c r="E4732" t="s">
        <v>155</v>
      </c>
      <c r="F4732" s="5">
        <v>55.04</v>
      </c>
      <c r="G4732" s="5" t="str" cm="1">
        <f t="array" ref="G4732">_xlfn.IFS(F4732&gt;=86,"Hot Week (More Than 85°F)",F4732&lt;50,"Cold Week (Less Than 50°F)",TRUE,"Normal Week")</f>
        <v>Normal Week</v>
      </c>
      <c r="H4732" s="2">
        <v>2.8050000000000002</v>
      </c>
      <c r="I4732" s="2" t="str" cm="1">
        <f t="array" ref="I4732">_xlfn.IFS(H4732&gt;3.5,"Above Average",H4732&lt;3,"Below Average",TRUE,"Average")</f>
        <v>Below Average</v>
      </c>
      <c r="J4732" s="1">
        <v>126.4713333</v>
      </c>
      <c r="K4732" s="1" t="str" cm="1">
        <f t="array" ref="K4732">_xlfn.IFS(J4732&gt;200,"Above Average",J4732&lt;155,"Below Average",TRUE,"Average")</f>
        <v>Below Average</v>
      </c>
      <c r="L4732" s="7">
        <v>9.593</v>
      </c>
      <c r="M4732" s="7" t="str" cm="1">
        <f t="array" ref="M4732">_xlfn.IFS(L4732&gt;9,"Above Average",L4732&lt;8,"Below Average",TRUE,"Average")</f>
        <v>Above Average</v>
      </c>
    </row>
    <row r="4733" spans="1:13" x14ac:dyDescent="0.3">
      <c r="A4733">
        <v>34</v>
      </c>
      <c r="B4733" s="21">
        <v>40298</v>
      </c>
      <c r="C4733" s="21" t="str">
        <f t="shared" si="73"/>
        <v>Apr</v>
      </c>
      <c r="D4733" s="6">
        <v>859922.19</v>
      </c>
      <c r="E4733" t="s">
        <v>155</v>
      </c>
      <c r="F4733" s="5">
        <v>56.58</v>
      </c>
      <c r="G4733" s="5" t="str" cm="1">
        <f t="array" ref="G4733">_xlfn.IFS(F4733&gt;=86,"Hot Week (More Than 85°F)",F4733&lt;50,"Cold Week (Less Than 50°F)",TRUE,"Normal Week")</f>
        <v>Normal Week</v>
      </c>
      <c r="H4733" s="2">
        <v>2.7869999999999999</v>
      </c>
      <c r="I4733" s="2" t="str" cm="1">
        <f t="array" ref="I4733">_xlfn.IFS(H4733&gt;3.5,"Above Average",H4733&lt;3,"Below Average",TRUE,"Average")</f>
        <v>Below Average</v>
      </c>
      <c r="J4733" s="1">
        <v>126.3805667</v>
      </c>
      <c r="K4733" s="1" t="str" cm="1">
        <f t="array" ref="K4733">_xlfn.IFS(J4733&gt;200,"Above Average",J4733&lt;155,"Below Average",TRUE,"Average")</f>
        <v>Below Average</v>
      </c>
      <c r="L4733" s="7">
        <v>9.593</v>
      </c>
      <c r="M4733" s="7" t="str" cm="1">
        <f t="array" ref="M4733">_xlfn.IFS(L4733&gt;9,"Above Average",L4733&lt;8,"Below Average",TRUE,"Average")</f>
        <v>Above Average</v>
      </c>
    </row>
    <row r="4734" spans="1:13" x14ac:dyDescent="0.3">
      <c r="A4734">
        <v>34</v>
      </c>
      <c r="B4734" s="21">
        <v>40305</v>
      </c>
      <c r="C4734" s="21" t="str">
        <f t="shared" si="73"/>
        <v>May</v>
      </c>
      <c r="D4734" s="6">
        <v>953495.48</v>
      </c>
      <c r="E4734" t="s">
        <v>155</v>
      </c>
      <c r="F4734" s="5">
        <v>57.39</v>
      </c>
      <c r="G4734" s="5" t="str" cm="1">
        <f t="array" ref="G4734">_xlfn.IFS(F4734&gt;=86,"Hot Week (More Than 85°F)",F4734&lt;50,"Cold Week (Less Than 50°F)",TRUE,"Normal Week")</f>
        <v>Normal Week</v>
      </c>
      <c r="H4734" s="2">
        <v>2.8359999999999999</v>
      </c>
      <c r="I4734" s="2" t="str" cm="1">
        <f t="array" ref="I4734">_xlfn.IFS(H4734&gt;3.5,"Above Average",H4734&lt;3,"Below Average",TRUE,"Average")</f>
        <v>Below Average</v>
      </c>
      <c r="J4734" s="1">
        <v>126.2898</v>
      </c>
      <c r="K4734" s="1" t="str" cm="1">
        <f t="array" ref="K4734">_xlfn.IFS(J4734&gt;200,"Above Average",J4734&lt;155,"Below Average",TRUE,"Average")</f>
        <v>Below Average</v>
      </c>
      <c r="L4734" s="7">
        <v>9.593</v>
      </c>
      <c r="M4734" s="7" t="str" cm="1">
        <f t="array" ref="M4734">_xlfn.IFS(L4734&gt;9,"Above Average",L4734&lt;8,"Below Average",TRUE,"Average")</f>
        <v>Above Average</v>
      </c>
    </row>
    <row r="4735" spans="1:13" x14ac:dyDescent="0.3">
      <c r="A4735">
        <v>34</v>
      </c>
      <c r="B4735" s="21">
        <v>40312</v>
      </c>
      <c r="C4735" s="21" t="str">
        <f t="shared" si="73"/>
        <v>May</v>
      </c>
      <c r="D4735" s="6">
        <v>933924.44</v>
      </c>
      <c r="E4735" t="s">
        <v>155</v>
      </c>
      <c r="F4735" s="5">
        <v>60.74</v>
      </c>
      <c r="G4735" s="5" t="str" cm="1">
        <f t="array" ref="G4735">_xlfn.IFS(F4735&gt;=86,"Hot Week (More Than 85°F)",F4735&lt;50,"Cold Week (Less Than 50°F)",TRUE,"Normal Week")</f>
        <v>Normal Week</v>
      </c>
      <c r="H4735" s="2">
        <v>2.8450000000000002</v>
      </c>
      <c r="I4735" s="2" t="str" cm="1">
        <f t="array" ref="I4735">_xlfn.IFS(H4735&gt;3.5,"Above Average",H4735&lt;3,"Below Average",TRUE,"Average")</f>
        <v>Below Average</v>
      </c>
      <c r="J4735" s="1">
        <v>126.2085484</v>
      </c>
      <c r="K4735" s="1" t="str" cm="1">
        <f t="array" ref="K4735">_xlfn.IFS(J4735&gt;200,"Above Average",J4735&lt;155,"Below Average",TRUE,"Average")</f>
        <v>Below Average</v>
      </c>
      <c r="L4735" s="7">
        <v>9.593</v>
      </c>
      <c r="M4735" s="7" t="str" cm="1">
        <f t="array" ref="M4735">_xlfn.IFS(L4735&gt;9,"Above Average",L4735&lt;8,"Below Average",TRUE,"Average")</f>
        <v>Above Average</v>
      </c>
    </row>
    <row r="4736" spans="1:13" x14ac:dyDescent="0.3">
      <c r="A4736">
        <v>34</v>
      </c>
      <c r="B4736" s="21">
        <v>40319</v>
      </c>
      <c r="C4736" s="21" t="str">
        <f t="shared" si="73"/>
        <v>May</v>
      </c>
      <c r="D4736" s="6">
        <v>913616.32</v>
      </c>
      <c r="E4736" t="s">
        <v>155</v>
      </c>
      <c r="F4736" s="5">
        <v>63.99</v>
      </c>
      <c r="G4736" s="5" t="str" cm="1">
        <f t="array" ref="G4736">_xlfn.IFS(F4736&gt;=86,"Hot Week (More Than 85°F)",F4736&lt;50,"Cold Week (Less Than 50°F)",TRUE,"Normal Week")</f>
        <v>Normal Week</v>
      </c>
      <c r="H4736" s="2">
        <v>2.82</v>
      </c>
      <c r="I4736" s="2" t="str" cm="1">
        <f t="array" ref="I4736">_xlfn.IFS(H4736&gt;3.5,"Above Average",H4736&lt;3,"Below Average",TRUE,"Average")</f>
        <v>Below Average</v>
      </c>
      <c r="J4736" s="1">
        <v>126.1843871</v>
      </c>
      <c r="K4736" s="1" t="str" cm="1">
        <f t="array" ref="K4736">_xlfn.IFS(J4736&gt;200,"Above Average",J4736&lt;155,"Below Average",TRUE,"Average")</f>
        <v>Below Average</v>
      </c>
      <c r="L4736" s="7">
        <v>9.593</v>
      </c>
      <c r="M4736" s="7" t="str" cm="1">
        <f t="array" ref="M4736">_xlfn.IFS(L4736&gt;9,"Above Average",L4736&lt;8,"Below Average",TRUE,"Average")</f>
        <v>Above Average</v>
      </c>
    </row>
    <row r="4737" spans="1:13" x14ac:dyDescent="0.3">
      <c r="A4737">
        <v>34</v>
      </c>
      <c r="B4737" s="21">
        <v>40326</v>
      </c>
      <c r="C4737" s="21" t="str">
        <f t="shared" si="73"/>
        <v>May</v>
      </c>
      <c r="D4737" s="6">
        <v>942868.38</v>
      </c>
      <c r="E4737" t="s">
        <v>155</v>
      </c>
      <c r="F4737" s="5">
        <v>68.680000000000007</v>
      </c>
      <c r="G4737" s="5" t="str" cm="1">
        <f t="array" ref="G4737">_xlfn.IFS(F4737&gt;=86,"Hot Week (More Than 85°F)",F4737&lt;50,"Cold Week (Less Than 50°F)",TRUE,"Normal Week")</f>
        <v>Normal Week</v>
      </c>
      <c r="H4737" s="2">
        <v>2.7559999999999998</v>
      </c>
      <c r="I4737" s="2" t="str" cm="1">
        <f t="array" ref="I4737">_xlfn.IFS(H4737&gt;3.5,"Above Average",H4737&lt;3,"Below Average",TRUE,"Average")</f>
        <v>Below Average</v>
      </c>
      <c r="J4737" s="1">
        <v>126.16022580000001</v>
      </c>
      <c r="K4737" s="1" t="str" cm="1">
        <f t="array" ref="K4737">_xlfn.IFS(J4737&gt;200,"Above Average",J4737&lt;155,"Below Average",TRUE,"Average")</f>
        <v>Below Average</v>
      </c>
      <c r="L4737" s="7">
        <v>9.593</v>
      </c>
      <c r="M4737" s="7" t="str" cm="1">
        <f t="array" ref="M4737">_xlfn.IFS(L4737&gt;9,"Above Average",L4737&lt;8,"Below Average",TRUE,"Average")</f>
        <v>Above Average</v>
      </c>
    </row>
    <row r="4738" spans="1:13" x14ac:dyDescent="0.3">
      <c r="A4738">
        <v>34</v>
      </c>
      <c r="B4738" s="21">
        <v>40333</v>
      </c>
      <c r="C4738" s="21" t="str">
        <f t="shared" ref="C4738:C4801" si="74">TEXT(B4738, "mmm")</f>
        <v>Jun</v>
      </c>
      <c r="D4738" s="6">
        <v>966187.51</v>
      </c>
      <c r="E4738" t="s">
        <v>155</v>
      </c>
      <c r="F4738" s="5">
        <v>72.17</v>
      </c>
      <c r="G4738" s="5" t="str" cm="1">
        <f t="array" ref="G4738">_xlfn.IFS(F4738&gt;=86,"Hot Week (More Than 85°F)",F4738&lt;50,"Cold Week (Less Than 50°F)",TRUE,"Normal Week")</f>
        <v>Normal Week</v>
      </c>
      <c r="H4738" s="2">
        <v>2.7010000000000001</v>
      </c>
      <c r="I4738" s="2" t="str" cm="1">
        <f t="array" ref="I4738">_xlfn.IFS(H4738&gt;3.5,"Above Average",H4738&lt;3,"Below Average",TRUE,"Average")</f>
        <v>Below Average</v>
      </c>
      <c r="J4738" s="1">
        <v>126.1360645</v>
      </c>
      <c r="K4738" s="1" t="str" cm="1">
        <f t="array" ref="K4738">_xlfn.IFS(J4738&gt;200,"Above Average",J4738&lt;155,"Below Average",TRUE,"Average")</f>
        <v>Below Average</v>
      </c>
      <c r="L4738" s="7">
        <v>9.593</v>
      </c>
      <c r="M4738" s="7" t="str" cm="1">
        <f t="array" ref="M4738">_xlfn.IFS(L4738&gt;9,"Above Average",L4738&lt;8,"Below Average",TRUE,"Average")</f>
        <v>Above Average</v>
      </c>
    </row>
    <row r="4739" spans="1:13" x14ac:dyDescent="0.3">
      <c r="A4739">
        <v>34</v>
      </c>
      <c r="B4739" s="21">
        <v>40340</v>
      </c>
      <c r="C4739" s="21" t="str">
        <f t="shared" si="74"/>
        <v>Jun</v>
      </c>
      <c r="D4739" s="6">
        <v>954681.56</v>
      </c>
      <c r="E4739" t="s">
        <v>155</v>
      </c>
      <c r="F4739" s="5">
        <v>80.84</v>
      </c>
      <c r="G4739" s="5" t="str" cm="1">
        <f t="array" ref="G4739">_xlfn.IFS(F4739&gt;=86,"Hot Week (More Than 85°F)",F4739&lt;50,"Cold Week (Less Than 50°F)",TRUE,"Normal Week")</f>
        <v>Normal Week</v>
      </c>
      <c r="H4739" s="2">
        <v>2.6680000000000001</v>
      </c>
      <c r="I4739" s="2" t="str" cm="1">
        <f t="array" ref="I4739">_xlfn.IFS(H4739&gt;3.5,"Above Average",H4739&lt;3,"Below Average",TRUE,"Average")</f>
        <v>Below Average</v>
      </c>
      <c r="J4739" s="1">
        <v>126.1119032</v>
      </c>
      <c r="K4739" s="1" t="str" cm="1">
        <f t="array" ref="K4739">_xlfn.IFS(J4739&gt;200,"Above Average",J4739&lt;155,"Below Average",TRUE,"Average")</f>
        <v>Below Average</v>
      </c>
      <c r="L4739" s="7">
        <v>9.593</v>
      </c>
      <c r="M4739" s="7" t="str" cm="1">
        <f t="array" ref="M4739">_xlfn.IFS(L4739&gt;9,"Above Average",L4739&lt;8,"Below Average",TRUE,"Average")</f>
        <v>Above Average</v>
      </c>
    </row>
    <row r="4740" spans="1:13" x14ac:dyDescent="0.3">
      <c r="A4740">
        <v>34</v>
      </c>
      <c r="B4740" s="21">
        <v>40347</v>
      </c>
      <c r="C4740" s="21" t="str">
        <f t="shared" si="74"/>
        <v>Jun</v>
      </c>
      <c r="D4740" s="6">
        <v>941612.04</v>
      </c>
      <c r="E4740" t="s">
        <v>155</v>
      </c>
      <c r="F4740" s="5">
        <v>73.48</v>
      </c>
      <c r="G4740" s="5" t="str" cm="1">
        <f t="array" ref="G4740">_xlfn.IFS(F4740&gt;=86,"Hot Week (More Than 85°F)",F4740&lt;50,"Cold Week (Less Than 50°F)",TRUE,"Normal Week")</f>
        <v>Normal Week</v>
      </c>
      <c r="H4740" s="2">
        <v>2.6349999999999998</v>
      </c>
      <c r="I4740" s="2" t="str" cm="1">
        <f t="array" ref="I4740">_xlfn.IFS(H4740&gt;3.5,"Above Average",H4740&lt;3,"Below Average",TRUE,"Average")</f>
        <v>Below Average</v>
      </c>
      <c r="J4740" s="1">
        <v>126.114</v>
      </c>
      <c r="K4740" s="1" t="str" cm="1">
        <f t="array" ref="K4740">_xlfn.IFS(J4740&gt;200,"Above Average",J4740&lt;155,"Below Average",TRUE,"Average")</f>
        <v>Below Average</v>
      </c>
      <c r="L4740" s="7">
        <v>9.593</v>
      </c>
      <c r="M4740" s="7" t="str" cm="1">
        <f t="array" ref="M4740">_xlfn.IFS(L4740&gt;9,"Above Average",L4740&lt;8,"Below Average",TRUE,"Average")</f>
        <v>Above Average</v>
      </c>
    </row>
    <row r="4741" spans="1:13" x14ac:dyDescent="0.3">
      <c r="A4741">
        <v>34</v>
      </c>
      <c r="B4741" s="21">
        <v>40354</v>
      </c>
      <c r="C4741" s="21" t="str">
        <f t="shared" si="74"/>
        <v>Jun</v>
      </c>
      <c r="D4741" s="6">
        <v>895800.07</v>
      </c>
      <c r="E4741" t="s">
        <v>155</v>
      </c>
      <c r="F4741" s="5">
        <v>78.47</v>
      </c>
      <c r="G4741" s="5" t="str" cm="1">
        <f t="array" ref="G4741">_xlfn.IFS(F4741&gt;=86,"Hot Week (More Than 85°F)",F4741&lt;50,"Cold Week (Less Than 50°F)",TRUE,"Normal Week")</f>
        <v>Normal Week</v>
      </c>
      <c r="H4741" s="2">
        <v>2.6539999999999999</v>
      </c>
      <c r="I4741" s="2" t="str" cm="1">
        <f t="array" ref="I4741">_xlfn.IFS(H4741&gt;3.5,"Above Average",H4741&lt;3,"Below Average",TRUE,"Average")</f>
        <v>Below Average</v>
      </c>
      <c r="J4741" s="1">
        <v>126.1266</v>
      </c>
      <c r="K4741" s="1" t="str" cm="1">
        <f t="array" ref="K4741">_xlfn.IFS(J4741&gt;200,"Above Average",J4741&lt;155,"Below Average",TRUE,"Average")</f>
        <v>Below Average</v>
      </c>
      <c r="L4741" s="7">
        <v>9.593</v>
      </c>
      <c r="M4741" s="7" t="str" cm="1">
        <f t="array" ref="M4741">_xlfn.IFS(L4741&gt;9,"Above Average",L4741&lt;8,"Below Average",TRUE,"Average")</f>
        <v>Above Average</v>
      </c>
    </row>
    <row r="4742" spans="1:13" x14ac:dyDescent="0.3">
      <c r="A4742">
        <v>34</v>
      </c>
      <c r="B4742" s="21">
        <v>40361</v>
      </c>
      <c r="C4742" s="21" t="str">
        <f t="shared" si="74"/>
        <v>Jul</v>
      </c>
      <c r="D4742" s="6">
        <v>919229.36</v>
      </c>
      <c r="E4742" t="s">
        <v>155</v>
      </c>
      <c r="F4742" s="5">
        <v>73.66</v>
      </c>
      <c r="G4742" s="5" t="str" cm="1">
        <f t="array" ref="G4742">_xlfn.IFS(F4742&gt;=86,"Hot Week (More Than 85°F)",F4742&lt;50,"Cold Week (Less Than 50°F)",TRUE,"Normal Week")</f>
        <v>Normal Week</v>
      </c>
      <c r="H4742" s="2">
        <v>2.6680000000000001</v>
      </c>
      <c r="I4742" s="2" t="str" cm="1">
        <f t="array" ref="I4742">_xlfn.IFS(H4742&gt;3.5,"Above Average",H4742&lt;3,"Below Average",TRUE,"Average")</f>
        <v>Below Average</v>
      </c>
      <c r="J4742" s="1">
        <v>126.1392</v>
      </c>
      <c r="K4742" s="1" t="str" cm="1">
        <f t="array" ref="K4742">_xlfn.IFS(J4742&gt;200,"Above Average",J4742&lt;155,"Below Average",TRUE,"Average")</f>
        <v>Below Average</v>
      </c>
      <c r="L4742" s="7">
        <v>9.8160000000000007</v>
      </c>
      <c r="M4742" s="7" t="str" cm="1">
        <f t="array" ref="M4742">_xlfn.IFS(L4742&gt;9,"Above Average",L4742&lt;8,"Below Average",TRUE,"Average")</f>
        <v>Above Average</v>
      </c>
    </row>
    <row r="4743" spans="1:13" x14ac:dyDescent="0.3">
      <c r="A4743">
        <v>34</v>
      </c>
      <c r="B4743" s="21">
        <v>40368</v>
      </c>
      <c r="C4743" s="21" t="str">
        <f t="shared" si="74"/>
        <v>Jul</v>
      </c>
      <c r="D4743" s="6">
        <v>911210.81</v>
      </c>
      <c r="E4743" t="s">
        <v>155</v>
      </c>
      <c r="F4743" s="5">
        <v>75</v>
      </c>
      <c r="G4743" s="5" t="str" cm="1">
        <f t="array" ref="G4743">_xlfn.IFS(F4743&gt;=86,"Hot Week (More Than 85°F)",F4743&lt;50,"Cold Week (Less Than 50°F)",TRUE,"Normal Week")</f>
        <v>Normal Week</v>
      </c>
      <c r="H4743" s="2">
        <v>2.637</v>
      </c>
      <c r="I4743" s="2" t="str" cm="1">
        <f t="array" ref="I4743">_xlfn.IFS(H4743&gt;3.5,"Above Average",H4743&lt;3,"Below Average",TRUE,"Average")</f>
        <v>Below Average</v>
      </c>
      <c r="J4743" s="1">
        <v>126.15179999999999</v>
      </c>
      <c r="K4743" s="1" t="str" cm="1">
        <f t="array" ref="K4743">_xlfn.IFS(J4743&gt;200,"Above Average",J4743&lt;155,"Below Average",TRUE,"Average")</f>
        <v>Below Average</v>
      </c>
      <c r="L4743" s="7">
        <v>9.8160000000000007</v>
      </c>
      <c r="M4743" s="7" t="str" cm="1">
        <f t="array" ref="M4743">_xlfn.IFS(L4743&gt;9,"Above Average",L4743&lt;8,"Below Average",TRUE,"Average")</f>
        <v>Above Average</v>
      </c>
    </row>
    <row r="4744" spans="1:13" x14ac:dyDescent="0.3">
      <c r="A4744">
        <v>34</v>
      </c>
      <c r="B4744" s="21">
        <v>40375</v>
      </c>
      <c r="C4744" s="21" t="str">
        <f t="shared" si="74"/>
        <v>Jul</v>
      </c>
      <c r="D4744" s="6">
        <v>930269.79</v>
      </c>
      <c r="E4744" t="s">
        <v>155</v>
      </c>
      <c r="F4744" s="5">
        <v>78.53</v>
      </c>
      <c r="G4744" s="5" t="str" cm="1">
        <f t="array" ref="G4744">_xlfn.IFS(F4744&gt;=86,"Hot Week (More Than 85°F)",F4744&lt;50,"Cold Week (Less Than 50°F)",TRUE,"Normal Week")</f>
        <v>Normal Week</v>
      </c>
      <c r="H4744" s="2">
        <v>2.621</v>
      </c>
      <c r="I4744" s="2" t="str" cm="1">
        <f t="array" ref="I4744">_xlfn.IFS(H4744&gt;3.5,"Above Average",H4744&lt;3,"Below Average",TRUE,"Average")</f>
        <v>Below Average</v>
      </c>
      <c r="J4744" s="1">
        <v>126.1498065</v>
      </c>
      <c r="K4744" s="1" t="str" cm="1">
        <f t="array" ref="K4744">_xlfn.IFS(J4744&gt;200,"Above Average",J4744&lt;155,"Below Average",TRUE,"Average")</f>
        <v>Below Average</v>
      </c>
      <c r="L4744" s="7">
        <v>9.8160000000000007</v>
      </c>
      <c r="M4744" s="7" t="str" cm="1">
        <f t="array" ref="M4744">_xlfn.IFS(L4744&gt;9,"Above Average",L4744&lt;8,"Below Average",TRUE,"Average")</f>
        <v>Above Average</v>
      </c>
    </row>
    <row r="4745" spans="1:13" x14ac:dyDescent="0.3">
      <c r="A4745">
        <v>34</v>
      </c>
      <c r="B4745" s="21">
        <v>40382</v>
      </c>
      <c r="C4745" s="21" t="str">
        <f t="shared" si="74"/>
        <v>Jul</v>
      </c>
      <c r="D4745" s="6">
        <v>902050.95</v>
      </c>
      <c r="E4745" t="s">
        <v>155</v>
      </c>
      <c r="F4745" s="5">
        <v>79.58</v>
      </c>
      <c r="G4745" s="5" t="str" cm="1">
        <f t="array" ref="G4745">_xlfn.IFS(F4745&gt;=86,"Hot Week (More Than 85°F)",F4745&lt;50,"Cold Week (Less Than 50°F)",TRUE,"Normal Week")</f>
        <v>Normal Week</v>
      </c>
      <c r="H4745" s="2">
        <v>2.6120000000000001</v>
      </c>
      <c r="I4745" s="2" t="str" cm="1">
        <f t="array" ref="I4745">_xlfn.IFS(H4745&gt;3.5,"Above Average",H4745&lt;3,"Below Average",TRUE,"Average")</f>
        <v>Below Average</v>
      </c>
      <c r="J4745" s="1">
        <v>126.1283548</v>
      </c>
      <c r="K4745" s="1" t="str" cm="1">
        <f t="array" ref="K4745">_xlfn.IFS(J4745&gt;200,"Above Average",J4745&lt;155,"Below Average",TRUE,"Average")</f>
        <v>Below Average</v>
      </c>
      <c r="L4745" s="7">
        <v>9.8160000000000007</v>
      </c>
      <c r="M4745" s="7" t="str" cm="1">
        <f t="array" ref="M4745">_xlfn.IFS(L4745&gt;9,"Above Average",L4745&lt;8,"Below Average",TRUE,"Average")</f>
        <v>Above Average</v>
      </c>
    </row>
    <row r="4746" spans="1:13" x14ac:dyDescent="0.3">
      <c r="A4746">
        <v>34</v>
      </c>
      <c r="B4746" s="21">
        <v>40389</v>
      </c>
      <c r="C4746" s="21" t="str">
        <f t="shared" si="74"/>
        <v>Jul</v>
      </c>
      <c r="D4746" s="6">
        <v>875976.83</v>
      </c>
      <c r="E4746" t="s">
        <v>155</v>
      </c>
      <c r="F4746" s="5">
        <v>72.260000000000005</v>
      </c>
      <c r="G4746" s="5" t="str" cm="1">
        <f t="array" ref="G4746">_xlfn.IFS(F4746&gt;=86,"Hot Week (More Than 85°F)",F4746&lt;50,"Cold Week (Less Than 50°F)",TRUE,"Normal Week")</f>
        <v>Normal Week</v>
      </c>
      <c r="H4746" s="2">
        <v>2.65</v>
      </c>
      <c r="I4746" s="2" t="str" cm="1">
        <f t="array" ref="I4746">_xlfn.IFS(H4746&gt;3.5,"Above Average",H4746&lt;3,"Below Average",TRUE,"Average")</f>
        <v>Below Average</v>
      </c>
      <c r="J4746" s="1">
        <v>126.1069032</v>
      </c>
      <c r="K4746" s="1" t="str" cm="1">
        <f t="array" ref="K4746">_xlfn.IFS(J4746&gt;200,"Above Average",J4746&lt;155,"Below Average",TRUE,"Average")</f>
        <v>Below Average</v>
      </c>
      <c r="L4746" s="7">
        <v>9.8160000000000007</v>
      </c>
      <c r="M4746" s="7" t="str" cm="1">
        <f t="array" ref="M4746">_xlfn.IFS(L4746&gt;9,"Above Average",L4746&lt;8,"Below Average",TRUE,"Average")</f>
        <v>Above Average</v>
      </c>
    </row>
    <row r="4747" spans="1:13" x14ac:dyDescent="0.3">
      <c r="A4747">
        <v>34</v>
      </c>
      <c r="B4747" s="21">
        <v>40396</v>
      </c>
      <c r="C4747" s="21" t="str">
        <f t="shared" si="74"/>
        <v>Aug</v>
      </c>
      <c r="D4747" s="6">
        <v>987435.35</v>
      </c>
      <c r="E4747" t="s">
        <v>155</v>
      </c>
      <c r="F4747" s="5">
        <v>73.8</v>
      </c>
      <c r="G4747" s="5" t="str" cm="1">
        <f t="array" ref="G4747">_xlfn.IFS(F4747&gt;=86,"Hot Week (More Than 85°F)",F4747&lt;50,"Cold Week (Less Than 50°F)",TRUE,"Normal Week")</f>
        <v>Normal Week</v>
      </c>
      <c r="H4747" s="2">
        <v>2.64</v>
      </c>
      <c r="I4747" s="2" t="str" cm="1">
        <f t="array" ref="I4747">_xlfn.IFS(H4747&gt;3.5,"Above Average",H4747&lt;3,"Below Average",TRUE,"Average")</f>
        <v>Below Average</v>
      </c>
      <c r="J4747" s="1">
        <v>126.0854516</v>
      </c>
      <c r="K4747" s="1" t="str" cm="1">
        <f t="array" ref="K4747">_xlfn.IFS(J4747&gt;200,"Above Average",J4747&lt;155,"Below Average",TRUE,"Average")</f>
        <v>Below Average</v>
      </c>
      <c r="L4747" s="7">
        <v>9.8160000000000007</v>
      </c>
      <c r="M4747" s="7" t="str" cm="1">
        <f t="array" ref="M4747">_xlfn.IFS(L4747&gt;9,"Above Average",L4747&lt;8,"Below Average",TRUE,"Average")</f>
        <v>Above Average</v>
      </c>
    </row>
    <row r="4748" spans="1:13" x14ac:dyDescent="0.3">
      <c r="A4748">
        <v>34</v>
      </c>
      <c r="B4748" s="21">
        <v>40403</v>
      </c>
      <c r="C4748" s="21" t="str">
        <f t="shared" si="74"/>
        <v>Aug</v>
      </c>
      <c r="D4748" s="6">
        <v>951208.65</v>
      </c>
      <c r="E4748" t="s">
        <v>155</v>
      </c>
      <c r="F4748" s="5">
        <v>76.72</v>
      </c>
      <c r="G4748" s="5" t="str" cm="1">
        <f t="array" ref="G4748">_xlfn.IFS(F4748&gt;=86,"Hot Week (More Than 85°F)",F4748&lt;50,"Cold Week (Less Than 50°F)",TRUE,"Normal Week")</f>
        <v>Normal Week</v>
      </c>
      <c r="H4748" s="2">
        <v>2.698</v>
      </c>
      <c r="I4748" s="2" t="str" cm="1">
        <f t="array" ref="I4748">_xlfn.IFS(H4748&gt;3.5,"Above Average",H4748&lt;3,"Below Average",TRUE,"Average")</f>
        <v>Below Average</v>
      </c>
      <c r="J4748" s="1">
        <v>126.06399999999999</v>
      </c>
      <c r="K4748" s="1" t="str" cm="1">
        <f t="array" ref="K4748">_xlfn.IFS(J4748&gt;200,"Above Average",J4748&lt;155,"Below Average",TRUE,"Average")</f>
        <v>Below Average</v>
      </c>
      <c r="L4748" s="7">
        <v>9.8160000000000007</v>
      </c>
      <c r="M4748" s="7" t="str" cm="1">
        <f t="array" ref="M4748">_xlfn.IFS(L4748&gt;9,"Above Average",L4748&lt;8,"Below Average",TRUE,"Average")</f>
        <v>Above Average</v>
      </c>
    </row>
    <row r="4749" spans="1:13" x14ac:dyDescent="0.3">
      <c r="A4749">
        <v>34</v>
      </c>
      <c r="B4749" s="21">
        <v>40410</v>
      </c>
      <c r="C4749" s="21" t="str">
        <f t="shared" si="74"/>
        <v>Aug</v>
      </c>
      <c r="D4749" s="6">
        <v>985152.94</v>
      </c>
      <c r="E4749" t="s">
        <v>155</v>
      </c>
      <c r="F4749" s="5">
        <v>76.45</v>
      </c>
      <c r="G4749" s="5" t="str" cm="1">
        <f t="array" ref="G4749">_xlfn.IFS(F4749&gt;=86,"Hot Week (More Than 85°F)",F4749&lt;50,"Cold Week (Less Than 50°F)",TRUE,"Normal Week")</f>
        <v>Normal Week</v>
      </c>
      <c r="H4749" s="2">
        <v>2.6709999999999998</v>
      </c>
      <c r="I4749" s="2" t="str" cm="1">
        <f t="array" ref="I4749">_xlfn.IFS(H4749&gt;3.5,"Above Average",H4749&lt;3,"Below Average",TRUE,"Average")</f>
        <v>Below Average</v>
      </c>
      <c r="J4749" s="1">
        <v>126.0766452</v>
      </c>
      <c r="K4749" s="1" t="str" cm="1">
        <f t="array" ref="K4749">_xlfn.IFS(J4749&gt;200,"Above Average",J4749&lt;155,"Below Average",TRUE,"Average")</f>
        <v>Below Average</v>
      </c>
      <c r="L4749" s="7">
        <v>9.8160000000000007</v>
      </c>
      <c r="M4749" s="7" t="str" cm="1">
        <f t="array" ref="M4749">_xlfn.IFS(L4749&gt;9,"Above Average",L4749&lt;8,"Below Average",TRUE,"Average")</f>
        <v>Above Average</v>
      </c>
    </row>
    <row r="4750" spans="1:13" x14ac:dyDescent="0.3">
      <c r="A4750">
        <v>34</v>
      </c>
      <c r="B4750" s="21">
        <v>40417</v>
      </c>
      <c r="C4750" s="21" t="str">
        <f t="shared" si="74"/>
        <v>Aug</v>
      </c>
      <c r="D4750" s="6">
        <v>855421.39</v>
      </c>
      <c r="E4750" t="s">
        <v>155</v>
      </c>
      <c r="F4750" s="5">
        <v>72.87</v>
      </c>
      <c r="G4750" s="5" t="str" cm="1">
        <f t="array" ref="G4750">_xlfn.IFS(F4750&gt;=86,"Hot Week (More Than 85°F)",F4750&lt;50,"Cold Week (Less Than 50°F)",TRUE,"Normal Week")</f>
        <v>Normal Week</v>
      </c>
      <c r="H4750" s="2">
        <v>2.621</v>
      </c>
      <c r="I4750" s="2" t="str" cm="1">
        <f t="array" ref="I4750">_xlfn.IFS(H4750&gt;3.5,"Above Average",H4750&lt;3,"Below Average",TRUE,"Average")</f>
        <v>Below Average</v>
      </c>
      <c r="J4750" s="1">
        <v>126.0892903</v>
      </c>
      <c r="K4750" s="1" t="str" cm="1">
        <f t="array" ref="K4750">_xlfn.IFS(J4750&gt;200,"Above Average",J4750&lt;155,"Below Average",TRUE,"Average")</f>
        <v>Below Average</v>
      </c>
      <c r="L4750" s="7">
        <v>9.8160000000000007</v>
      </c>
      <c r="M4750" s="7" t="str" cm="1">
        <f t="array" ref="M4750">_xlfn.IFS(L4750&gt;9,"Above Average",L4750&lt;8,"Below Average",TRUE,"Average")</f>
        <v>Above Average</v>
      </c>
    </row>
    <row r="4751" spans="1:13" x14ac:dyDescent="0.3">
      <c r="A4751">
        <v>34</v>
      </c>
      <c r="B4751" s="21">
        <v>40424</v>
      </c>
      <c r="C4751" s="21" t="str">
        <f t="shared" si="74"/>
        <v>Sep</v>
      </c>
      <c r="D4751" s="6">
        <v>964356.74</v>
      </c>
      <c r="E4751" t="s">
        <v>155</v>
      </c>
      <c r="F4751" s="5">
        <v>72.59</v>
      </c>
      <c r="G4751" s="5" t="str" cm="1">
        <f t="array" ref="G4751">_xlfn.IFS(F4751&gt;=86,"Hot Week (More Than 85°F)",F4751&lt;50,"Cold Week (Less Than 50°F)",TRUE,"Normal Week")</f>
        <v>Normal Week</v>
      </c>
      <c r="H4751" s="2">
        <v>2.5840000000000001</v>
      </c>
      <c r="I4751" s="2" t="str" cm="1">
        <f t="array" ref="I4751">_xlfn.IFS(H4751&gt;3.5,"Above Average",H4751&lt;3,"Below Average",TRUE,"Average")</f>
        <v>Below Average</v>
      </c>
      <c r="J4751" s="1">
        <v>126.1019355</v>
      </c>
      <c r="K4751" s="1" t="str" cm="1">
        <f t="array" ref="K4751">_xlfn.IFS(J4751&gt;200,"Above Average",J4751&lt;155,"Below Average",TRUE,"Average")</f>
        <v>Below Average</v>
      </c>
      <c r="L4751" s="7">
        <v>9.8160000000000007</v>
      </c>
      <c r="M4751" s="7" t="str" cm="1">
        <f t="array" ref="M4751">_xlfn.IFS(L4751&gt;9,"Above Average",L4751&lt;8,"Below Average",TRUE,"Average")</f>
        <v>Above Average</v>
      </c>
    </row>
    <row r="4752" spans="1:13" x14ac:dyDescent="0.3">
      <c r="A4752">
        <v>34</v>
      </c>
      <c r="B4752" s="21">
        <v>40431</v>
      </c>
      <c r="C4752" s="21" t="str">
        <f t="shared" si="74"/>
        <v>Sep</v>
      </c>
      <c r="D4752" s="6">
        <v>932240.96</v>
      </c>
      <c r="E4752" t="s">
        <v>156</v>
      </c>
      <c r="F4752" s="5">
        <v>72.61</v>
      </c>
      <c r="G4752" s="5" t="str" cm="1">
        <f t="array" ref="G4752">_xlfn.IFS(F4752&gt;=86,"Hot Week (More Than 85°F)",F4752&lt;50,"Cold Week (Less Than 50°F)",TRUE,"Normal Week")</f>
        <v>Normal Week</v>
      </c>
      <c r="H4752" s="2">
        <v>2.5739999999999998</v>
      </c>
      <c r="I4752" s="2" t="str" cm="1">
        <f t="array" ref="I4752">_xlfn.IFS(H4752&gt;3.5,"Above Average",H4752&lt;3,"Below Average",TRUE,"Average")</f>
        <v>Below Average</v>
      </c>
      <c r="J4752" s="1">
        <v>126.1145806</v>
      </c>
      <c r="K4752" s="1" t="str" cm="1">
        <f t="array" ref="K4752">_xlfn.IFS(J4752&gt;200,"Above Average",J4752&lt;155,"Below Average",TRUE,"Average")</f>
        <v>Below Average</v>
      </c>
      <c r="L4752" s="7">
        <v>9.8160000000000007</v>
      </c>
      <c r="M4752" s="7" t="str" cm="1">
        <f t="array" ref="M4752">_xlfn.IFS(L4752&gt;9,"Above Average",L4752&lt;8,"Below Average",TRUE,"Average")</f>
        <v>Above Average</v>
      </c>
    </row>
    <row r="4753" spans="1:13" x14ac:dyDescent="0.3">
      <c r="A4753">
        <v>34</v>
      </c>
      <c r="B4753" s="21">
        <v>40438</v>
      </c>
      <c r="C4753" s="21" t="str">
        <f t="shared" si="74"/>
        <v>Sep</v>
      </c>
      <c r="D4753" s="6">
        <v>885445.47</v>
      </c>
      <c r="E4753" t="s">
        <v>155</v>
      </c>
      <c r="F4753" s="5">
        <v>70.709999999999994</v>
      </c>
      <c r="G4753" s="5" t="str" cm="1">
        <f t="array" ref="G4753">_xlfn.IFS(F4753&gt;=86,"Hot Week (More Than 85°F)",F4753&lt;50,"Cold Week (Less Than 50°F)",TRUE,"Normal Week")</f>
        <v>Normal Week</v>
      </c>
      <c r="H4753" s="2">
        <v>2.5939999999999999</v>
      </c>
      <c r="I4753" s="2" t="str" cm="1">
        <f t="array" ref="I4753">_xlfn.IFS(H4753&gt;3.5,"Above Average",H4753&lt;3,"Below Average",TRUE,"Average")</f>
        <v>Below Average</v>
      </c>
      <c r="J4753" s="1">
        <v>126.1454667</v>
      </c>
      <c r="K4753" s="1" t="str" cm="1">
        <f t="array" ref="K4753">_xlfn.IFS(J4753&gt;200,"Above Average",J4753&lt;155,"Below Average",TRUE,"Average")</f>
        <v>Below Average</v>
      </c>
      <c r="L4753" s="7">
        <v>9.8160000000000007</v>
      </c>
      <c r="M4753" s="7" t="str" cm="1">
        <f t="array" ref="M4753">_xlfn.IFS(L4753&gt;9,"Above Average",L4753&lt;8,"Below Average",TRUE,"Average")</f>
        <v>Above Average</v>
      </c>
    </row>
    <row r="4754" spans="1:13" x14ac:dyDescent="0.3">
      <c r="A4754">
        <v>34</v>
      </c>
      <c r="B4754" s="21">
        <v>40445</v>
      </c>
      <c r="C4754" s="21" t="str">
        <f t="shared" si="74"/>
        <v>Sep</v>
      </c>
      <c r="D4754" s="6">
        <v>867539.07</v>
      </c>
      <c r="E4754" t="s">
        <v>155</v>
      </c>
      <c r="F4754" s="5">
        <v>69.78</v>
      </c>
      <c r="G4754" s="5" t="str" cm="1">
        <f t="array" ref="G4754">_xlfn.IFS(F4754&gt;=86,"Hot Week (More Than 85°F)",F4754&lt;50,"Cold Week (Less Than 50°F)",TRUE,"Normal Week")</f>
        <v>Normal Week</v>
      </c>
      <c r="H4754" s="2">
        <v>2.6419999999999999</v>
      </c>
      <c r="I4754" s="2" t="str" cm="1">
        <f t="array" ref="I4754">_xlfn.IFS(H4754&gt;3.5,"Above Average",H4754&lt;3,"Below Average",TRUE,"Average")</f>
        <v>Below Average</v>
      </c>
      <c r="J4754" s="1">
        <v>126.1900333</v>
      </c>
      <c r="K4754" s="1" t="str" cm="1">
        <f t="array" ref="K4754">_xlfn.IFS(J4754&gt;200,"Above Average",J4754&lt;155,"Below Average",TRUE,"Average")</f>
        <v>Below Average</v>
      </c>
      <c r="L4754" s="7">
        <v>9.8160000000000007</v>
      </c>
      <c r="M4754" s="7" t="str" cm="1">
        <f t="array" ref="M4754">_xlfn.IFS(L4754&gt;9,"Above Average",L4754&lt;8,"Below Average",TRUE,"Average")</f>
        <v>Above Average</v>
      </c>
    </row>
    <row r="4755" spans="1:13" x14ac:dyDescent="0.3">
      <c r="A4755">
        <v>34</v>
      </c>
      <c r="B4755" s="21">
        <v>40452</v>
      </c>
      <c r="C4755" s="21" t="str">
        <f t="shared" si="74"/>
        <v>Oct</v>
      </c>
      <c r="D4755" s="6">
        <v>865709.11</v>
      </c>
      <c r="E4755" t="s">
        <v>155</v>
      </c>
      <c r="F4755" s="5">
        <v>70.13</v>
      </c>
      <c r="G4755" s="5" t="str" cm="1">
        <f t="array" ref="G4755">_xlfn.IFS(F4755&gt;=86,"Hot Week (More Than 85°F)",F4755&lt;50,"Cold Week (Less Than 50°F)",TRUE,"Normal Week")</f>
        <v>Normal Week</v>
      </c>
      <c r="H4755" s="2">
        <v>2.6190000000000002</v>
      </c>
      <c r="I4755" s="2" t="str" cm="1">
        <f t="array" ref="I4755">_xlfn.IFS(H4755&gt;3.5,"Above Average",H4755&lt;3,"Below Average",TRUE,"Average")</f>
        <v>Below Average</v>
      </c>
      <c r="J4755" s="1">
        <v>126.2346</v>
      </c>
      <c r="K4755" s="1" t="str" cm="1">
        <f t="array" ref="K4755">_xlfn.IFS(J4755&gt;200,"Above Average",J4755&lt;155,"Below Average",TRUE,"Average")</f>
        <v>Below Average</v>
      </c>
      <c r="L4755" s="7">
        <v>10.210000000000001</v>
      </c>
      <c r="M4755" s="7" t="str" cm="1">
        <f t="array" ref="M4755">_xlfn.IFS(L4755&gt;9,"Above Average",L4755&lt;8,"Below Average",TRUE,"Average")</f>
        <v>Above Average</v>
      </c>
    </row>
    <row r="4756" spans="1:13" x14ac:dyDescent="0.3">
      <c r="A4756">
        <v>34</v>
      </c>
      <c r="B4756" s="21">
        <v>40459</v>
      </c>
      <c r="C4756" s="21" t="str">
        <f t="shared" si="74"/>
        <v>Oct</v>
      </c>
      <c r="D4756" s="6">
        <v>931710.67</v>
      </c>
      <c r="E4756" t="s">
        <v>155</v>
      </c>
      <c r="F4756" s="5">
        <v>65.209999999999994</v>
      </c>
      <c r="G4756" s="5" t="str" cm="1">
        <f t="array" ref="G4756">_xlfn.IFS(F4756&gt;=86,"Hot Week (More Than 85°F)",F4756&lt;50,"Cold Week (Less Than 50°F)",TRUE,"Normal Week")</f>
        <v>Normal Week</v>
      </c>
      <c r="H4756" s="2">
        <v>2.645</v>
      </c>
      <c r="I4756" s="2" t="str" cm="1">
        <f t="array" ref="I4756">_xlfn.IFS(H4756&gt;3.5,"Above Average",H4756&lt;3,"Below Average",TRUE,"Average")</f>
        <v>Below Average</v>
      </c>
      <c r="J4756" s="1">
        <v>126.2791667</v>
      </c>
      <c r="K4756" s="1" t="str" cm="1">
        <f t="array" ref="K4756">_xlfn.IFS(J4756&gt;200,"Above Average",J4756&lt;155,"Below Average",TRUE,"Average")</f>
        <v>Below Average</v>
      </c>
      <c r="L4756" s="7">
        <v>10.210000000000001</v>
      </c>
      <c r="M4756" s="7" t="str" cm="1">
        <f t="array" ref="M4756">_xlfn.IFS(L4756&gt;9,"Above Average",L4756&lt;8,"Below Average",TRUE,"Average")</f>
        <v>Above Average</v>
      </c>
    </row>
    <row r="4757" spans="1:13" x14ac:dyDescent="0.3">
      <c r="A4757">
        <v>34</v>
      </c>
      <c r="B4757" s="21">
        <v>40466</v>
      </c>
      <c r="C4757" s="21" t="str">
        <f t="shared" si="74"/>
        <v>Oct</v>
      </c>
      <c r="D4757" s="6">
        <v>888703.62</v>
      </c>
      <c r="E4757" t="s">
        <v>155</v>
      </c>
      <c r="F4757" s="5">
        <v>59.57</v>
      </c>
      <c r="G4757" s="5" t="str" cm="1">
        <f t="array" ref="G4757">_xlfn.IFS(F4757&gt;=86,"Hot Week (More Than 85°F)",F4757&lt;50,"Cold Week (Less Than 50°F)",TRUE,"Normal Week")</f>
        <v>Normal Week</v>
      </c>
      <c r="H4757" s="2">
        <v>2.7320000000000002</v>
      </c>
      <c r="I4757" s="2" t="str" cm="1">
        <f t="array" ref="I4757">_xlfn.IFS(H4757&gt;3.5,"Above Average",H4757&lt;3,"Below Average",TRUE,"Average")</f>
        <v>Below Average</v>
      </c>
      <c r="J4757" s="1">
        <v>126.32667739999999</v>
      </c>
      <c r="K4757" s="1" t="str" cm="1">
        <f t="array" ref="K4757">_xlfn.IFS(J4757&gt;200,"Above Average",J4757&lt;155,"Below Average",TRUE,"Average")</f>
        <v>Below Average</v>
      </c>
      <c r="L4757" s="7">
        <v>10.210000000000001</v>
      </c>
      <c r="M4757" s="7" t="str" cm="1">
        <f t="array" ref="M4757">_xlfn.IFS(L4757&gt;9,"Above Average",L4757&lt;8,"Below Average",TRUE,"Average")</f>
        <v>Above Average</v>
      </c>
    </row>
    <row r="4758" spans="1:13" x14ac:dyDescent="0.3">
      <c r="A4758">
        <v>34</v>
      </c>
      <c r="B4758" s="21">
        <v>40473</v>
      </c>
      <c r="C4758" s="21" t="str">
        <f t="shared" si="74"/>
        <v>Oct</v>
      </c>
      <c r="D4758" s="6">
        <v>936293.6</v>
      </c>
      <c r="E4758" t="s">
        <v>155</v>
      </c>
      <c r="F4758" s="5">
        <v>58.11</v>
      </c>
      <c r="G4758" s="5" t="str" cm="1">
        <f t="array" ref="G4758">_xlfn.IFS(F4758&gt;=86,"Hot Week (More Than 85°F)",F4758&lt;50,"Cold Week (Less Than 50°F)",TRUE,"Normal Week")</f>
        <v>Normal Week</v>
      </c>
      <c r="H4758" s="2">
        <v>2.7360000000000002</v>
      </c>
      <c r="I4758" s="2" t="str" cm="1">
        <f t="array" ref="I4758">_xlfn.IFS(H4758&gt;3.5,"Above Average",H4758&lt;3,"Below Average",TRUE,"Average")</f>
        <v>Below Average</v>
      </c>
      <c r="J4758" s="1">
        <v>126.3815484</v>
      </c>
      <c r="K4758" s="1" t="str" cm="1">
        <f t="array" ref="K4758">_xlfn.IFS(J4758&gt;200,"Above Average",J4758&lt;155,"Below Average",TRUE,"Average")</f>
        <v>Below Average</v>
      </c>
      <c r="L4758" s="7">
        <v>10.210000000000001</v>
      </c>
      <c r="M4758" s="7" t="str" cm="1">
        <f t="array" ref="M4758">_xlfn.IFS(L4758&gt;9,"Above Average",L4758&lt;8,"Below Average",TRUE,"Average")</f>
        <v>Above Average</v>
      </c>
    </row>
    <row r="4759" spans="1:13" x14ac:dyDescent="0.3">
      <c r="A4759">
        <v>34</v>
      </c>
      <c r="B4759" s="21">
        <v>40480</v>
      </c>
      <c r="C4759" s="21" t="str">
        <f t="shared" si="74"/>
        <v>Oct</v>
      </c>
      <c r="D4759" s="6">
        <v>926294.02</v>
      </c>
      <c r="E4759" t="s">
        <v>155</v>
      </c>
      <c r="F4759" s="5">
        <v>50.78</v>
      </c>
      <c r="G4759" s="5" t="str" cm="1">
        <f t="array" ref="G4759">_xlfn.IFS(F4759&gt;=86,"Hot Week (More Than 85°F)",F4759&lt;50,"Cold Week (Less Than 50°F)",TRUE,"Normal Week")</f>
        <v>Normal Week</v>
      </c>
      <c r="H4759" s="2">
        <v>2.718</v>
      </c>
      <c r="I4759" s="2" t="str" cm="1">
        <f t="array" ref="I4759">_xlfn.IFS(H4759&gt;3.5,"Above Average",H4759&lt;3,"Below Average",TRUE,"Average")</f>
        <v>Below Average</v>
      </c>
      <c r="J4759" s="1">
        <v>126.43641940000001</v>
      </c>
      <c r="K4759" s="1" t="str" cm="1">
        <f t="array" ref="K4759">_xlfn.IFS(J4759&gt;200,"Above Average",J4759&lt;155,"Below Average",TRUE,"Average")</f>
        <v>Below Average</v>
      </c>
      <c r="L4759" s="7">
        <v>10.210000000000001</v>
      </c>
      <c r="M4759" s="7" t="str" cm="1">
        <f t="array" ref="M4759">_xlfn.IFS(L4759&gt;9,"Above Average",L4759&lt;8,"Below Average",TRUE,"Average")</f>
        <v>Above Average</v>
      </c>
    </row>
    <row r="4760" spans="1:13" x14ac:dyDescent="0.3">
      <c r="A4760">
        <v>34</v>
      </c>
      <c r="B4760" s="21">
        <v>40487</v>
      </c>
      <c r="C4760" s="21" t="str">
        <f t="shared" si="74"/>
        <v>Nov</v>
      </c>
      <c r="D4760" s="6">
        <v>972292.31</v>
      </c>
      <c r="E4760" t="s">
        <v>155</v>
      </c>
      <c r="F4760" s="5">
        <v>52.43</v>
      </c>
      <c r="G4760" s="5" t="str" cm="1">
        <f t="array" ref="G4760">_xlfn.IFS(F4760&gt;=86,"Hot Week (More Than 85°F)",F4760&lt;50,"Cold Week (Less Than 50°F)",TRUE,"Normal Week")</f>
        <v>Normal Week</v>
      </c>
      <c r="H4760" s="2">
        <v>2.6989999999999998</v>
      </c>
      <c r="I4760" s="2" t="str" cm="1">
        <f t="array" ref="I4760">_xlfn.IFS(H4760&gt;3.5,"Above Average",H4760&lt;3,"Below Average",TRUE,"Average")</f>
        <v>Below Average</v>
      </c>
      <c r="J4760" s="1">
        <v>126.4912903</v>
      </c>
      <c r="K4760" s="1" t="str" cm="1">
        <f t="array" ref="K4760">_xlfn.IFS(J4760&gt;200,"Above Average",J4760&lt;155,"Below Average",TRUE,"Average")</f>
        <v>Below Average</v>
      </c>
      <c r="L4760" s="7">
        <v>10.210000000000001</v>
      </c>
      <c r="M4760" s="7" t="str" cm="1">
        <f t="array" ref="M4760">_xlfn.IFS(L4760&gt;9,"Above Average",L4760&lt;8,"Below Average",TRUE,"Average")</f>
        <v>Above Average</v>
      </c>
    </row>
    <row r="4761" spans="1:13" x14ac:dyDescent="0.3">
      <c r="A4761">
        <v>34</v>
      </c>
      <c r="B4761" s="21">
        <v>40494</v>
      </c>
      <c r="C4761" s="21" t="str">
        <f t="shared" si="74"/>
        <v>Nov</v>
      </c>
      <c r="D4761" s="6">
        <v>979730.78</v>
      </c>
      <c r="E4761" t="s">
        <v>155</v>
      </c>
      <c r="F4761" s="5">
        <v>47.2</v>
      </c>
      <c r="G4761" s="5" t="str" cm="1">
        <f t="array" ref="G4761">_xlfn.IFS(F4761&gt;=86,"Hot Week (More Than 85°F)",F4761&lt;50,"Cold Week (Less Than 50°F)",TRUE,"Normal Week")</f>
        <v>Cold Week (Less Than 50°F)</v>
      </c>
      <c r="H4761" s="2">
        <v>2.7410000000000001</v>
      </c>
      <c r="I4761" s="2" t="str" cm="1">
        <f t="array" ref="I4761">_xlfn.IFS(H4761&gt;3.5,"Above Average",H4761&lt;3,"Below Average",TRUE,"Average")</f>
        <v>Below Average</v>
      </c>
      <c r="J4761" s="1">
        <v>126.54616129999999</v>
      </c>
      <c r="K4761" s="1" t="str" cm="1">
        <f t="array" ref="K4761">_xlfn.IFS(J4761&gt;200,"Above Average",J4761&lt;155,"Below Average",TRUE,"Average")</f>
        <v>Below Average</v>
      </c>
      <c r="L4761" s="7">
        <v>10.210000000000001</v>
      </c>
      <c r="M4761" s="7" t="str" cm="1">
        <f t="array" ref="M4761">_xlfn.IFS(L4761&gt;9,"Above Average",L4761&lt;8,"Below Average",TRUE,"Average")</f>
        <v>Above Average</v>
      </c>
    </row>
    <row r="4762" spans="1:13" x14ac:dyDescent="0.3">
      <c r="A4762">
        <v>34</v>
      </c>
      <c r="B4762" s="21">
        <v>40501</v>
      </c>
      <c r="C4762" s="21" t="str">
        <f t="shared" si="74"/>
        <v>Nov</v>
      </c>
      <c r="D4762" s="6">
        <v>955766.33</v>
      </c>
      <c r="E4762" t="s">
        <v>155</v>
      </c>
      <c r="F4762" s="5">
        <v>40.93</v>
      </c>
      <c r="G4762" s="5" t="str" cm="1">
        <f t="array" ref="G4762">_xlfn.IFS(F4762&gt;=86,"Hot Week (More Than 85°F)",F4762&lt;50,"Cold Week (Less Than 50°F)",TRUE,"Normal Week")</f>
        <v>Cold Week (Less Than 50°F)</v>
      </c>
      <c r="H4762" s="2">
        <v>2.78</v>
      </c>
      <c r="I4762" s="2" t="str" cm="1">
        <f t="array" ref="I4762">_xlfn.IFS(H4762&gt;3.5,"Above Average",H4762&lt;3,"Below Average",TRUE,"Average")</f>
        <v>Below Average</v>
      </c>
      <c r="J4762" s="1">
        <v>126.60720000000001</v>
      </c>
      <c r="K4762" s="1" t="str" cm="1">
        <f t="array" ref="K4762">_xlfn.IFS(J4762&gt;200,"Above Average",J4762&lt;155,"Below Average",TRUE,"Average")</f>
        <v>Below Average</v>
      </c>
      <c r="L4762" s="7">
        <v>10.210000000000001</v>
      </c>
      <c r="M4762" s="7" t="str" cm="1">
        <f t="array" ref="M4762">_xlfn.IFS(L4762&gt;9,"Above Average",L4762&lt;8,"Below Average",TRUE,"Average")</f>
        <v>Above Average</v>
      </c>
    </row>
    <row r="4763" spans="1:13" x14ac:dyDescent="0.3">
      <c r="A4763">
        <v>34</v>
      </c>
      <c r="B4763" s="21">
        <v>40508</v>
      </c>
      <c r="C4763" s="21" t="str">
        <f t="shared" si="74"/>
        <v>Nov</v>
      </c>
      <c r="D4763" s="6">
        <v>1309476.68</v>
      </c>
      <c r="E4763" t="s">
        <v>156</v>
      </c>
      <c r="F4763" s="5">
        <v>41.13</v>
      </c>
      <c r="G4763" s="5" t="str" cm="1">
        <f t="array" ref="G4763">_xlfn.IFS(F4763&gt;=86,"Hot Week (More Than 85°F)",F4763&lt;50,"Cold Week (Less Than 50°F)",TRUE,"Normal Week")</f>
        <v>Cold Week (Less Than 50°F)</v>
      </c>
      <c r="H4763" s="2">
        <v>2.7519999999999998</v>
      </c>
      <c r="I4763" s="2" t="str" cm="1">
        <f t="array" ref="I4763">_xlfn.IFS(H4763&gt;3.5,"Above Average",H4763&lt;3,"Below Average",TRUE,"Average")</f>
        <v>Below Average</v>
      </c>
      <c r="J4763" s="1">
        <v>126.66926669999999</v>
      </c>
      <c r="K4763" s="1" t="str" cm="1">
        <f t="array" ref="K4763">_xlfn.IFS(J4763&gt;200,"Above Average",J4763&lt;155,"Below Average",TRUE,"Average")</f>
        <v>Below Average</v>
      </c>
      <c r="L4763" s="7">
        <v>10.210000000000001</v>
      </c>
      <c r="M4763" s="7" t="str" cm="1">
        <f t="array" ref="M4763">_xlfn.IFS(L4763&gt;9,"Above Average",L4763&lt;8,"Below Average",TRUE,"Average")</f>
        <v>Above Average</v>
      </c>
    </row>
    <row r="4764" spans="1:13" x14ac:dyDescent="0.3">
      <c r="A4764">
        <v>34</v>
      </c>
      <c r="B4764" s="21">
        <v>40515</v>
      </c>
      <c r="C4764" s="21" t="str">
        <f t="shared" si="74"/>
        <v>Dec</v>
      </c>
      <c r="D4764" s="6">
        <v>1001512.21</v>
      </c>
      <c r="E4764" t="s">
        <v>155</v>
      </c>
      <c r="F4764" s="5">
        <v>34.700000000000003</v>
      </c>
      <c r="G4764" s="5" t="str" cm="1">
        <f t="array" ref="G4764">_xlfn.IFS(F4764&gt;=86,"Hot Week (More Than 85°F)",F4764&lt;50,"Cold Week (Less Than 50°F)",TRUE,"Normal Week")</f>
        <v>Cold Week (Less Than 50°F)</v>
      </c>
      <c r="H4764" s="2">
        <v>2.7269999999999999</v>
      </c>
      <c r="I4764" s="2" t="str" cm="1">
        <f t="array" ref="I4764">_xlfn.IFS(H4764&gt;3.5,"Above Average",H4764&lt;3,"Below Average",TRUE,"Average")</f>
        <v>Below Average</v>
      </c>
      <c r="J4764" s="1">
        <v>126.7313333</v>
      </c>
      <c r="K4764" s="1" t="str" cm="1">
        <f t="array" ref="K4764">_xlfn.IFS(J4764&gt;200,"Above Average",J4764&lt;155,"Below Average",TRUE,"Average")</f>
        <v>Below Average</v>
      </c>
      <c r="L4764" s="7">
        <v>10.210000000000001</v>
      </c>
      <c r="M4764" s="7" t="str" cm="1">
        <f t="array" ref="M4764">_xlfn.IFS(L4764&gt;9,"Above Average",L4764&lt;8,"Below Average",TRUE,"Average")</f>
        <v>Above Average</v>
      </c>
    </row>
    <row r="4765" spans="1:13" x14ac:dyDescent="0.3">
      <c r="A4765">
        <v>34</v>
      </c>
      <c r="B4765" s="21">
        <v>40522</v>
      </c>
      <c r="C4765" s="21" t="str">
        <f t="shared" si="74"/>
        <v>Dec</v>
      </c>
      <c r="D4765" s="6">
        <v>1086661.02</v>
      </c>
      <c r="E4765" t="s">
        <v>155</v>
      </c>
      <c r="F4765" s="5">
        <v>41.93</v>
      </c>
      <c r="G4765" s="5" t="str" cm="1">
        <f t="array" ref="G4765">_xlfn.IFS(F4765&gt;=86,"Hot Week (More Than 85°F)",F4765&lt;50,"Cold Week (Less Than 50°F)",TRUE,"Normal Week")</f>
        <v>Cold Week (Less Than 50°F)</v>
      </c>
      <c r="H4765" s="2">
        <v>2.86</v>
      </c>
      <c r="I4765" s="2" t="str" cm="1">
        <f t="array" ref="I4765">_xlfn.IFS(H4765&gt;3.5,"Above Average",H4765&lt;3,"Below Average",TRUE,"Average")</f>
        <v>Below Average</v>
      </c>
      <c r="J4765" s="1">
        <v>126.79340000000001</v>
      </c>
      <c r="K4765" s="1" t="str" cm="1">
        <f t="array" ref="K4765">_xlfn.IFS(J4765&gt;200,"Above Average",J4765&lt;155,"Below Average",TRUE,"Average")</f>
        <v>Below Average</v>
      </c>
      <c r="L4765" s="7">
        <v>10.210000000000001</v>
      </c>
      <c r="M4765" s="7" t="str" cm="1">
        <f t="array" ref="M4765">_xlfn.IFS(L4765&gt;9,"Above Average",L4765&lt;8,"Below Average",TRUE,"Average")</f>
        <v>Above Average</v>
      </c>
    </row>
    <row r="4766" spans="1:13" x14ac:dyDescent="0.3">
      <c r="A4766">
        <v>34</v>
      </c>
      <c r="B4766" s="21">
        <v>40529</v>
      </c>
      <c r="C4766" s="21" t="str">
        <f t="shared" si="74"/>
        <v>Dec</v>
      </c>
      <c r="D4766" s="6">
        <v>1227148.1299999999</v>
      </c>
      <c r="E4766" t="s">
        <v>155</v>
      </c>
      <c r="F4766" s="5">
        <v>42.64</v>
      </c>
      <c r="G4766" s="5" t="str" cm="1">
        <f t="array" ref="G4766">_xlfn.IFS(F4766&gt;=86,"Hot Week (More Than 85°F)",F4766&lt;50,"Cold Week (Less Than 50°F)",TRUE,"Normal Week")</f>
        <v>Cold Week (Less Than 50°F)</v>
      </c>
      <c r="H4766" s="2">
        <v>2.8839999999999999</v>
      </c>
      <c r="I4766" s="2" t="str" cm="1">
        <f t="array" ref="I4766">_xlfn.IFS(H4766&gt;3.5,"Above Average",H4766&lt;3,"Below Average",TRUE,"Average")</f>
        <v>Below Average</v>
      </c>
      <c r="J4766" s="1">
        <v>126.8794839</v>
      </c>
      <c r="K4766" s="1" t="str" cm="1">
        <f t="array" ref="K4766">_xlfn.IFS(J4766&gt;200,"Above Average",J4766&lt;155,"Below Average",TRUE,"Average")</f>
        <v>Below Average</v>
      </c>
      <c r="L4766" s="7">
        <v>10.210000000000001</v>
      </c>
      <c r="M4766" s="7" t="str" cm="1">
        <f t="array" ref="M4766">_xlfn.IFS(L4766&gt;9,"Above Average",L4766&lt;8,"Below Average",TRUE,"Average")</f>
        <v>Above Average</v>
      </c>
    </row>
    <row r="4767" spans="1:13" x14ac:dyDescent="0.3">
      <c r="A4767">
        <v>34</v>
      </c>
      <c r="B4767" s="21">
        <v>40536</v>
      </c>
      <c r="C4767" s="21" t="str">
        <f t="shared" si="74"/>
        <v>Dec</v>
      </c>
      <c r="D4767" s="6">
        <v>1620748.25</v>
      </c>
      <c r="E4767" t="s">
        <v>155</v>
      </c>
      <c r="F4767" s="5">
        <v>42.74</v>
      </c>
      <c r="G4767" s="5" t="str" cm="1">
        <f t="array" ref="G4767">_xlfn.IFS(F4767&gt;=86,"Hot Week (More Than 85°F)",F4767&lt;50,"Cold Week (Less Than 50°F)",TRUE,"Normal Week")</f>
        <v>Cold Week (Less Than 50°F)</v>
      </c>
      <c r="H4767" s="2">
        <v>2.887</v>
      </c>
      <c r="I4767" s="2" t="str" cm="1">
        <f t="array" ref="I4767">_xlfn.IFS(H4767&gt;3.5,"Above Average",H4767&lt;3,"Below Average",TRUE,"Average")</f>
        <v>Below Average</v>
      </c>
      <c r="J4767" s="1">
        <v>126.9835806</v>
      </c>
      <c r="K4767" s="1" t="str" cm="1">
        <f t="array" ref="K4767">_xlfn.IFS(J4767&gt;200,"Above Average",J4767&lt;155,"Below Average",TRUE,"Average")</f>
        <v>Below Average</v>
      </c>
      <c r="L4767" s="7">
        <v>10.210000000000001</v>
      </c>
      <c r="M4767" s="7" t="str" cm="1">
        <f t="array" ref="M4767">_xlfn.IFS(L4767&gt;9,"Above Average",L4767&lt;8,"Below Average",TRUE,"Average")</f>
        <v>Above Average</v>
      </c>
    </row>
    <row r="4768" spans="1:13" x14ac:dyDescent="0.3">
      <c r="A4768">
        <v>34</v>
      </c>
      <c r="B4768" s="21">
        <v>40543</v>
      </c>
      <c r="C4768" s="21" t="str">
        <f t="shared" si="74"/>
        <v>Dec</v>
      </c>
      <c r="D4768" s="6">
        <v>902109.69</v>
      </c>
      <c r="E4768" t="s">
        <v>156</v>
      </c>
      <c r="F4768" s="5">
        <v>34.11</v>
      </c>
      <c r="G4768" s="5" t="str" cm="1">
        <f t="array" ref="G4768">_xlfn.IFS(F4768&gt;=86,"Hot Week (More Than 85°F)",F4768&lt;50,"Cold Week (Less Than 50°F)",TRUE,"Normal Week")</f>
        <v>Cold Week (Less Than 50°F)</v>
      </c>
      <c r="H4768" s="2">
        <v>2.9550000000000001</v>
      </c>
      <c r="I4768" s="2" t="str" cm="1">
        <f t="array" ref="I4768">_xlfn.IFS(H4768&gt;3.5,"Above Average",H4768&lt;3,"Below Average",TRUE,"Average")</f>
        <v>Below Average</v>
      </c>
      <c r="J4768" s="1">
        <v>127.0876774</v>
      </c>
      <c r="K4768" s="1" t="str" cm="1">
        <f t="array" ref="K4768">_xlfn.IFS(J4768&gt;200,"Above Average",J4768&lt;155,"Below Average",TRUE,"Average")</f>
        <v>Below Average</v>
      </c>
      <c r="L4768" s="7">
        <v>10.210000000000001</v>
      </c>
      <c r="M4768" s="7" t="str" cm="1">
        <f t="array" ref="M4768">_xlfn.IFS(L4768&gt;9,"Above Average",L4768&lt;8,"Below Average",TRUE,"Average")</f>
        <v>Above Average</v>
      </c>
    </row>
    <row r="4769" spans="1:13" x14ac:dyDescent="0.3">
      <c r="A4769">
        <v>34</v>
      </c>
      <c r="B4769" s="21">
        <v>40550</v>
      </c>
      <c r="C4769" s="21" t="str">
        <f t="shared" si="74"/>
        <v>Jan</v>
      </c>
      <c r="D4769" s="6">
        <v>900646.94</v>
      </c>
      <c r="E4769" t="s">
        <v>155</v>
      </c>
      <c r="F4769" s="5">
        <v>24.5</v>
      </c>
      <c r="G4769" s="5" t="str" cm="1">
        <f t="array" ref="G4769">_xlfn.IFS(F4769&gt;=86,"Hot Week (More Than 85°F)",F4769&lt;50,"Cold Week (Less Than 50°F)",TRUE,"Normal Week")</f>
        <v>Cold Week (Less Than 50°F)</v>
      </c>
      <c r="H4769" s="2">
        <v>2.98</v>
      </c>
      <c r="I4769" s="2" t="str" cm="1">
        <f t="array" ref="I4769">_xlfn.IFS(H4769&gt;3.5,"Above Average",H4769&lt;3,"Below Average",TRUE,"Average")</f>
        <v>Below Average</v>
      </c>
      <c r="J4769" s="1">
        <v>127.1917742</v>
      </c>
      <c r="K4769" s="1" t="str" cm="1">
        <f t="array" ref="K4769">_xlfn.IFS(J4769&gt;200,"Above Average",J4769&lt;155,"Below Average",TRUE,"Average")</f>
        <v>Below Average</v>
      </c>
      <c r="L4769" s="7">
        <v>10.398</v>
      </c>
      <c r="M4769" s="7" t="str" cm="1">
        <f t="array" ref="M4769">_xlfn.IFS(L4769&gt;9,"Above Average",L4769&lt;8,"Below Average",TRUE,"Average")</f>
        <v>Above Average</v>
      </c>
    </row>
    <row r="4770" spans="1:13" x14ac:dyDescent="0.3">
      <c r="A4770">
        <v>34</v>
      </c>
      <c r="B4770" s="21">
        <v>40557</v>
      </c>
      <c r="C4770" s="21" t="str">
        <f t="shared" si="74"/>
        <v>Jan</v>
      </c>
      <c r="D4770" s="6">
        <v>898610.33</v>
      </c>
      <c r="E4770" t="s">
        <v>155</v>
      </c>
      <c r="F4770" s="5">
        <v>30.75</v>
      </c>
      <c r="G4770" s="5" t="str" cm="1">
        <f t="array" ref="G4770">_xlfn.IFS(F4770&gt;=86,"Hot Week (More Than 85°F)",F4770&lt;50,"Cold Week (Less Than 50°F)",TRUE,"Normal Week")</f>
        <v>Cold Week (Less Than 50°F)</v>
      </c>
      <c r="H4770" s="2">
        <v>2.992</v>
      </c>
      <c r="I4770" s="2" t="str" cm="1">
        <f t="array" ref="I4770">_xlfn.IFS(H4770&gt;3.5,"Above Average",H4770&lt;3,"Below Average",TRUE,"Average")</f>
        <v>Below Average</v>
      </c>
      <c r="J4770" s="1">
        <v>127.30093549999999</v>
      </c>
      <c r="K4770" s="1" t="str" cm="1">
        <f t="array" ref="K4770">_xlfn.IFS(J4770&gt;200,"Above Average",J4770&lt;155,"Below Average",TRUE,"Average")</f>
        <v>Below Average</v>
      </c>
      <c r="L4770" s="7">
        <v>10.398</v>
      </c>
      <c r="M4770" s="7" t="str" cm="1">
        <f t="array" ref="M4770">_xlfn.IFS(L4770&gt;9,"Above Average",L4770&lt;8,"Below Average",TRUE,"Average")</f>
        <v>Above Average</v>
      </c>
    </row>
    <row r="4771" spans="1:13" x14ac:dyDescent="0.3">
      <c r="A4771">
        <v>34</v>
      </c>
      <c r="B4771" s="21">
        <v>40564</v>
      </c>
      <c r="C4771" s="21" t="str">
        <f t="shared" si="74"/>
        <v>Jan</v>
      </c>
      <c r="D4771" s="6">
        <v>891025.39</v>
      </c>
      <c r="E4771" t="s">
        <v>155</v>
      </c>
      <c r="F4771" s="5">
        <v>39.57</v>
      </c>
      <c r="G4771" s="5" t="str" cm="1">
        <f t="array" ref="G4771">_xlfn.IFS(F4771&gt;=86,"Hot Week (More Than 85°F)",F4771&lt;50,"Cold Week (Less Than 50°F)",TRUE,"Normal Week")</f>
        <v>Cold Week (Less Than 50°F)</v>
      </c>
      <c r="H4771" s="2">
        <v>3.0169999999999999</v>
      </c>
      <c r="I4771" s="2" t="str" cm="1">
        <f t="array" ref="I4771">_xlfn.IFS(H4771&gt;3.5,"Above Average",H4771&lt;3,"Below Average",TRUE,"Average")</f>
        <v>Average</v>
      </c>
      <c r="J4771" s="1">
        <v>127.4404839</v>
      </c>
      <c r="K4771" s="1" t="str" cm="1">
        <f t="array" ref="K4771">_xlfn.IFS(J4771&gt;200,"Above Average",J4771&lt;155,"Below Average",TRUE,"Average")</f>
        <v>Below Average</v>
      </c>
      <c r="L4771" s="7">
        <v>10.398</v>
      </c>
      <c r="M4771" s="7" t="str" cm="1">
        <f t="array" ref="M4771">_xlfn.IFS(L4771&gt;9,"Above Average",L4771&lt;8,"Below Average",TRUE,"Average")</f>
        <v>Above Average</v>
      </c>
    </row>
    <row r="4772" spans="1:13" x14ac:dyDescent="0.3">
      <c r="A4772">
        <v>34</v>
      </c>
      <c r="B4772" s="21">
        <v>40571</v>
      </c>
      <c r="C4772" s="21" t="str">
        <f t="shared" si="74"/>
        <v>Jan</v>
      </c>
      <c r="D4772" s="6">
        <v>836717.75</v>
      </c>
      <c r="E4772" t="s">
        <v>155</v>
      </c>
      <c r="F4772" s="5">
        <v>34.68</v>
      </c>
      <c r="G4772" s="5" t="str" cm="1">
        <f t="array" ref="G4772">_xlfn.IFS(F4772&gt;=86,"Hot Week (More Than 85°F)",F4772&lt;50,"Cold Week (Less Than 50°F)",TRUE,"Normal Week")</f>
        <v>Cold Week (Less Than 50°F)</v>
      </c>
      <c r="H4772" s="2">
        <v>3.0219999999999998</v>
      </c>
      <c r="I4772" s="2" t="str" cm="1">
        <f t="array" ref="I4772">_xlfn.IFS(H4772&gt;3.5,"Above Average",H4772&lt;3,"Below Average",TRUE,"Average")</f>
        <v>Average</v>
      </c>
      <c r="J4772" s="1">
        <v>127.5800323</v>
      </c>
      <c r="K4772" s="1" t="str" cm="1">
        <f t="array" ref="K4772">_xlfn.IFS(J4772&gt;200,"Above Average",J4772&lt;155,"Below Average",TRUE,"Average")</f>
        <v>Below Average</v>
      </c>
      <c r="L4772" s="7">
        <v>10.398</v>
      </c>
      <c r="M4772" s="7" t="str" cm="1">
        <f t="array" ref="M4772">_xlfn.IFS(L4772&gt;9,"Above Average",L4772&lt;8,"Below Average",TRUE,"Average")</f>
        <v>Above Average</v>
      </c>
    </row>
    <row r="4773" spans="1:13" x14ac:dyDescent="0.3">
      <c r="A4773">
        <v>34</v>
      </c>
      <c r="B4773" s="21">
        <v>40578</v>
      </c>
      <c r="C4773" s="21" t="str">
        <f t="shared" si="74"/>
        <v>Feb</v>
      </c>
      <c r="D4773" s="6">
        <v>971932.87</v>
      </c>
      <c r="E4773" t="s">
        <v>155</v>
      </c>
      <c r="F4773" s="5">
        <v>23.82</v>
      </c>
      <c r="G4773" s="5" t="str" cm="1">
        <f t="array" ref="G4773">_xlfn.IFS(F4773&gt;=86,"Hot Week (More Than 85°F)",F4773&lt;50,"Cold Week (Less Than 50°F)",TRUE,"Normal Week")</f>
        <v>Cold Week (Less Than 50°F)</v>
      </c>
      <c r="H4773" s="2">
        <v>2.996</v>
      </c>
      <c r="I4773" s="2" t="str" cm="1">
        <f t="array" ref="I4773">_xlfn.IFS(H4773&gt;3.5,"Above Average",H4773&lt;3,"Below Average",TRUE,"Average")</f>
        <v>Below Average</v>
      </c>
      <c r="J4773" s="1">
        <v>127.7195806</v>
      </c>
      <c r="K4773" s="1" t="str" cm="1">
        <f t="array" ref="K4773">_xlfn.IFS(J4773&gt;200,"Above Average",J4773&lt;155,"Below Average",TRUE,"Average")</f>
        <v>Below Average</v>
      </c>
      <c r="L4773" s="7">
        <v>10.398</v>
      </c>
      <c r="M4773" s="7" t="str" cm="1">
        <f t="array" ref="M4773">_xlfn.IFS(L4773&gt;9,"Above Average",L4773&lt;8,"Below Average",TRUE,"Average")</f>
        <v>Above Average</v>
      </c>
    </row>
    <row r="4774" spans="1:13" x14ac:dyDescent="0.3">
      <c r="A4774">
        <v>34</v>
      </c>
      <c r="B4774" s="21">
        <v>40585</v>
      </c>
      <c r="C4774" s="21" t="str">
        <f t="shared" si="74"/>
        <v>Feb</v>
      </c>
      <c r="D4774" s="6">
        <v>1015654.6</v>
      </c>
      <c r="E4774" t="s">
        <v>156</v>
      </c>
      <c r="F4774" s="5">
        <v>28.66</v>
      </c>
      <c r="G4774" s="5" t="str" cm="1">
        <f t="array" ref="G4774">_xlfn.IFS(F4774&gt;=86,"Hot Week (More Than 85°F)",F4774&lt;50,"Cold Week (Less Than 50°F)",TRUE,"Normal Week")</f>
        <v>Cold Week (Less Than 50°F)</v>
      </c>
      <c r="H4774" s="2">
        <v>3.0329999999999999</v>
      </c>
      <c r="I4774" s="2" t="str" cm="1">
        <f t="array" ref="I4774">_xlfn.IFS(H4774&gt;3.5,"Above Average",H4774&lt;3,"Below Average",TRUE,"Average")</f>
        <v>Average</v>
      </c>
      <c r="J4774" s="1">
        <v>127.859129</v>
      </c>
      <c r="K4774" s="1" t="str" cm="1">
        <f t="array" ref="K4774">_xlfn.IFS(J4774&gt;200,"Above Average",J4774&lt;155,"Below Average",TRUE,"Average")</f>
        <v>Below Average</v>
      </c>
      <c r="L4774" s="7">
        <v>10.398</v>
      </c>
      <c r="M4774" s="7" t="str" cm="1">
        <f t="array" ref="M4774">_xlfn.IFS(L4774&gt;9,"Above Average",L4774&lt;8,"Below Average",TRUE,"Average")</f>
        <v>Above Average</v>
      </c>
    </row>
    <row r="4775" spans="1:13" x14ac:dyDescent="0.3">
      <c r="A4775">
        <v>34</v>
      </c>
      <c r="B4775" s="21">
        <v>40592</v>
      </c>
      <c r="C4775" s="21" t="str">
        <f t="shared" si="74"/>
        <v>Feb</v>
      </c>
      <c r="D4775" s="6">
        <v>1062629.3</v>
      </c>
      <c r="E4775" t="s">
        <v>155</v>
      </c>
      <c r="F4775" s="5">
        <v>45.12</v>
      </c>
      <c r="G4775" s="5" t="str" cm="1">
        <f t="array" ref="G4775">_xlfn.IFS(F4775&gt;=86,"Hot Week (More Than 85°F)",F4775&lt;50,"Cold Week (Less Than 50°F)",TRUE,"Normal Week")</f>
        <v>Cold Week (Less Than 50°F)</v>
      </c>
      <c r="H4775" s="2">
        <v>3.0579999999999998</v>
      </c>
      <c r="I4775" s="2" t="str" cm="1">
        <f t="array" ref="I4775">_xlfn.IFS(H4775&gt;3.5,"Above Average",H4775&lt;3,"Below Average",TRUE,"Average")</f>
        <v>Average</v>
      </c>
      <c r="J4775" s="1">
        <v>127.99525</v>
      </c>
      <c r="K4775" s="1" t="str" cm="1">
        <f t="array" ref="K4775">_xlfn.IFS(J4775&gt;200,"Above Average",J4775&lt;155,"Below Average",TRUE,"Average")</f>
        <v>Below Average</v>
      </c>
      <c r="L4775" s="7">
        <v>10.398</v>
      </c>
      <c r="M4775" s="7" t="str" cm="1">
        <f t="array" ref="M4775">_xlfn.IFS(L4775&gt;9,"Above Average",L4775&lt;8,"Below Average",TRUE,"Average")</f>
        <v>Above Average</v>
      </c>
    </row>
    <row r="4776" spans="1:13" x14ac:dyDescent="0.3">
      <c r="A4776">
        <v>34</v>
      </c>
      <c r="B4776" s="21">
        <v>40599</v>
      </c>
      <c r="C4776" s="21" t="str">
        <f t="shared" si="74"/>
        <v>Feb</v>
      </c>
      <c r="D4776" s="6">
        <v>953331.45</v>
      </c>
      <c r="E4776" t="s">
        <v>155</v>
      </c>
      <c r="F4776" s="5">
        <v>44.57</v>
      </c>
      <c r="G4776" s="5" t="str" cm="1">
        <f t="array" ref="G4776">_xlfn.IFS(F4776&gt;=86,"Hot Week (More Than 85°F)",F4776&lt;50,"Cold Week (Less Than 50°F)",TRUE,"Normal Week")</f>
        <v>Cold Week (Less Than 50°F)</v>
      </c>
      <c r="H4776" s="2">
        <v>3.0870000000000002</v>
      </c>
      <c r="I4776" s="2" t="str" cm="1">
        <f t="array" ref="I4776">_xlfn.IFS(H4776&gt;3.5,"Above Average",H4776&lt;3,"Below Average",TRUE,"Average")</f>
        <v>Average</v>
      </c>
      <c r="J4776" s="1">
        <v>128.13</v>
      </c>
      <c r="K4776" s="1" t="str" cm="1">
        <f t="array" ref="K4776">_xlfn.IFS(J4776&gt;200,"Above Average",J4776&lt;155,"Below Average",TRUE,"Average")</f>
        <v>Below Average</v>
      </c>
      <c r="L4776" s="7">
        <v>10.398</v>
      </c>
      <c r="M4776" s="7" t="str" cm="1">
        <f t="array" ref="M4776">_xlfn.IFS(L4776&gt;9,"Above Average",L4776&lt;8,"Below Average",TRUE,"Average")</f>
        <v>Above Average</v>
      </c>
    </row>
    <row r="4777" spans="1:13" x14ac:dyDescent="0.3">
      <c r="A4777">
        <v>34</v>
      </c>
      <c r="B4777" s="21">
        <v>40606</v>
      </c>
      <c r="C4777" s="21" t="str">
        <f t="shared" si="74"/>
        <v>Mar</v>
      </c>
      <c r="D4777" s="6">
        <v>963910.81</v>
      </c>
      <c r="E4777" t="s">
        <v>155</v>
      </c>
      <c r="F4777" s="5">
        <v>46.21</v>
      </c>
      <c r="G4777" s="5" t="str" cm="1">
        <f t="array" ref="G4777">_xlfn.IFS(F4777&gt;=86,"Hot Week (More Than 85°F)",F4777&lt;50,"Cold Week (Less Than 50°F)",TRUE,"Normal Week")</f>
        <v>Cold Week (Less Than 50°F)</v>
      </c>
      <c r="H4777" s="2">
        <v>3.3050000000000002</v>
      </c>
      <c r="I4777" s="2" t="str" cm="1">
        <f t="array" ref="I4777">_xlfn.IFS(H4777&gt;3.5,"Above Average",H4777&lt;3,"Below Average",TRUE,"Average")</f>
        <v>Average</v>
      </c>
      <c r="J4777" s="1">
        <v>128.26474999999999</v>
      </c>
      <c r="K4777" s="1" t="str" cm="1">
        <f t="array" ref="K4777">_xlfn.IFS(J4777&gt;200,"Above Average",J4777&lt;155,"Below Average",TRUE,"Average")</f>
        <v>Below Average</v>
      </c>
      <c r="L4777" s="7">
        <v>10.398</v>
      </c>
      <c r="M4777" s="7" t="str" cm="1">
        <f t="array" ref="M4777">_xlfn.IFS(L4777&gt;9,"Above Average",L4777&lt;8,"Below Average",TRUE,"Average")</f>
        <v>Above Average</v>
      </c>
    </row>
    <row r="4778" spans="1:13" x14ac:dyDescent="0.3">
      <c r="A4778">
        <v>34</v>
      </c>
      <c r="B4778" s="21">
        <v>40613</v>
      </c>
      <c r="C4778" s="21" t="str">
        <f t="shared" si="74"/>
        <v>Mar</v>
      </c>
      <c r="D4778" s="6">
        <v>943951.67</v>
      </c>
      <c r="E4778" t="s">
        <v>155</v>
      </c>
      <c r="F4778" s="5">
        <v>45.87</v>
      </c>
      <c r="G4778" s="5" t="str" cm="1">
        <f t="array" ref="G4778">_xlfn.IFS(F4778&gt;=86,"Hot Week (More Than 85°F)",F4778&lt;50,"Cold Week (Less Than 50°F)",TRUE,"Normal Week")</f>
        <v>Cold Week (Less Than 50°F)</v>
      </c>
      <c r="H4778" s="2">
        <v>3.4609999999999999</v>
      </c>
      <c r="I4778" s="2" t="str" cm="1">
        <f t="array" ref="I4778">_xlfn.IFS(H4778&gt;3.5,"Above Average",H4778&lt;3,"Below Average",TRUE,"Average")</f>
        <v>Average</v>
      </c>
      <c r="J4778" s="1">
        <v>128.39949999999999</v>
      </c>
      <c r="K4778" s="1" t="str" cm="1">
        <f t="array" ref="K4778">_xlfn.IFS(J4778&gt;200,"Above Average",J4778&lt;155,"Below Average",TRUE,"Average")</f>
        <v>Below Average</v>
      </c>
      <c r="L4778" s="7">
        <v>10.398</v>
      </c>
      <c r="M4778" s="7" t="str" cm="1">
        <f t="array" ref="M4778">_xlfn.IFS(L4778&gt;9,"Above Average",L4778&lt;8,"Below Average",TRUE,"Average")</f>
        <v>Above Average</v>
      </c>
    </row>
    <row r="4779" spans="1:13" x14ac:dyDescent="0.3">
      <c r="A4779">
        <v>34</v>
      </c>
      <c r="B4779" s="21">
        <v>40620</v>
      </c>
      <c r="C4779" s="21" t="str">
        <f t="shared" si="74"/>
        <v>Mar</v>
      </c>
      <c r="D4779" s="6">
        <v>1014218.8</v>
      </c>
      <c r="E4779" t="s">
        <v>155</v>
      </c>
      <c r="F4779" s="5">
        <v>55.58</v>
      </c>
      <c r="G4779" s="5" t="str" cm="1">
        <f t="array" ref="G4779">_xlfn.IFS(F4779&gt;=86,"Hot Week (More Than 85°F)",F4779&lt;50,"Cold Week (Less Than 50°F)",TRUE,"Normal Week")</f>
        <v>Normal Week</v>
      </c>
      <c r="H4779" s="2">
        <v>3.4950000000000001</v>
      </c>
      <c r="I4779" s="2" t="str" cm="1">
        <f t="array" ref="I4779">_xlfn.IFS(H4779&gt;3.5,"Above Average",H4779&lt;3,"Below Average",TRUE,"Average")</f>
        <v>Average</v>
      </c>
      <c r="J4779" s="1">
        <v>128.5121935</v>
      </c>
      <c r="K4779" s="1" t="str" cm="1">
        <f t="array" ref="K4779">_xlfn.IFS(J4779&gt;200,"Above Average",J4779&lt;155,"Below Average",TRUE,"Average")</f>
        <v>Below Average</v>
      </c>
      <c r="L4779" s="7">
        <v>10.398</v>
      </c>
      <c r="M4779" s="7" t="str" cm="1">
        <f t="array" ref="M4779">_xlfn.IFS(L4779&gt;9,"Above Average",L4779&lt;8,"Below Average",TRUE,"Average")</f>
        <v>Above Average</v>
      </c>
    </row>
    <row r="4780" spans="1:13" x14ac:dyDescent="0.3">
      <c r="A4780">
        <v>34</v>
      </c>
      <c r="B4780" s="21">
        <v>40627</v>
      </c>
      <c r="C4780" s="21" t="str">
        <f t="shared" si="74"/>
        <v>Mar</v>
      </c>
      <c r="D4780" s="6">
        <v>922898.38</v>
      </c>
      <c r="E4780" t="s">
        <v>155</v>
      </c>
      <c r="F4780" s="5">
        <v>53.11</v>
      </c>
      <c r="G4780" s="5" t="str" cm="1">
        <f t="array" ref="G4780">_xlfn.IFS(F4780&gt;=86,"Hot Week (More Than 85°F)",F4780&lt;50,"Cold Week (Less Than 50°F)",TRUE,"Normal Week")</f>
        <v>Normal Week</v>
      </c>
      <c r="H4780" s="2">
        <v>3.48</v>
      </c>
      <c r="I4780" s="2" t="str" cm="1">
        <f t="array" ref="I4780">_xlfn.IFS(H4780&gt;3.5,"Above Average",H4780&lt;3,"Below Average",TRUE,"Average")</f>
        <v>Average</v>
      </c>
      <c r="J4780" s="1">
        <v>128.61606449999999</v>
      </c>
      <c r="K4780" s="1" t="str" cm="1">
        <f t="array" ref="K4780">_xlfn.IFS(J4780&gt;200,"Above Average",J4780&lt;155,"Below Average",TRUE,"Average")</f>
        <v>Below Average</v>
      </c>
      <c r="L4780" s="7">
        <v>10.398</v>
      </c>
      <c r="M4780" s="7" t="str" cm="1">
        <f t="array" ref="M4780">_xlfn.IFS(L4780&gt;9,"Above Average",L4780&lt;8,"Below Average",TRUE,"Average")</f>
        <v>Above Average</v>
      </c>
    </row>
    <row r="4781" spans="1:13" x14ac:dyDescent="0.3">
      <c r="A4781">
        <v>34</v>
      </c>
      <c r="B4781" s="21">
        <v>40634</v>
      </c>
      <c r="C4781" s="21" t="str">
        <f t="shared" si="74"/>
        <v>Apr</v>
      </c>
      <c r="D4781" s="6">
        <v>884233.67</v>
      </c>
      <c r="E4781" t="s">
        <v>155</v>
      </c>
      <c r="F4781" s="5">
        <v>55.46</v>
      </c>
      <c r="G4781" s="5" t="str" cm="1">
        <f t="array" ref="G4781">_xlfn.IFS(F4781&gt;=86,"Hot Week (More Than 85°F)",F4781&lt;50,"Cold Week (Less Than 50°F)",TRUE,"Normal Week")</f>
        <v>Normal Week</v>
      </c>
      <c r="H4781" s="2">
        <v>3.5209999999999999</v>
      </c>
      <c r="I4781" s="2" t="str" cm="1">
        <f t="array" ref="I4781">_xlfn.IFS(H4781&gt;3.5,"Above Average",H4781&lt;3,"Below Average",TRUE,"Average")</f>
        <v>Above Average</v>
      </c>
      <c r="J4781" s="1">
        <v>128.71993549999999</v>
      </c>
      <c r="K4781" s="1" t="str" cm="1">
        <f t="array" ref="K4781">_xlfn.IFS(J4781&gt;200,"Above Average",J4781&lt;155,"Below Average",TRUE,"Average")</f>
        <v>Below Average</v>
      </c>
      <c r="L4781" s="7">
        <v>10.581</v>
      </c>
      <c r="M4781" s="7" t="str" cm="1">
        <f t="array" ref="M4781">_xlfn.IFS(L4781&gt;9,"Above Average",L4781&lt;8,"Below Average",TRUE,"Average")</f>
        <v>Above Average</v>
      </c>
    </row>
    <row r="4782" spans="1:13" x14ac:dyDescent="0.3">
      <c r="A4782">
        <v>34</v>
      </c>
      <c r="B4782" s="21">
        <v>40641</v>
      </c>
      <c r="C4782" s="21" t="str">
        <f t="shared" si="74"/>
        <v>Apr</v>
      </c>
      <c r="D4782" s="6">
        <v>975479.83</v>
      </c>
      <c r="E4782" t="s">
        <v>155</v>
      </c>
      <c r="F4782" s="5">
        <v>58.59</v>
      </c>
      <c r="G4782" s="5" t="str" cm="1">
        <f t="array" ref="G4782">_xlfn.IFS(F4782&gt;=86,"Hot Week (More Than 85°F)",F4782&lt;50,"Cold Week (Less Than 50°F)",TRUE,"Normal Week")</f>
        <v>Normal Week</v>
      </c>
      <c r="H4782" s="2">
        <v>3.605</v>
      </c>
      <c r="I4782" s="2" t="str" cm="1">
        <f t="array" ref="I4782">_xlfn.IFS(H4782&gt;3.5,"Above Average",H4782&lt;3,"Below Average",TRUE,"Average")</f>
        <v>Above Average</v>
      </c>
      <c r="J4782" s="1">
        <v>128.82380649999999</v>
      </c>
      <c r="K4782" s="1" t="str" cm="1">
        <f t="array" ref="K4782">_xlfn.IFS(J4782&gt;200,"Above Average",J4782&lt;155,"Below Average",TRUE,"Average")</f>
        <v>Below Average</v>
      </c>
      <c r="L4782" s="7">
        <v>10.581</v>
      </c>
      <c r="M4782" s="7" t="str" cm="1">
        <f t="array" ref="M4782">_xlfn.IFS(L4782&gt;9,"Above Average",L4782&lt;8,"Below Average",TRUE,"Average")</f>
        <v>Above Average</v>
      </c>
    </row>
    <row r="4783" spans="1:13" x14ac:dyDescent="0.3">
      <c r="A4783">
        <v>34</v>
      </c>
      <c r="B4783" s="21">
        <v>40648</v>
      </c>
      <c r="C4783" s="21" t="str">
        <f t="shared" si="74"/>
        <v>Apr</v>
      </c>
      <c r="D4783" s="6">
        <v>941829</v>
      </c>
      <c r="E4783" t="s">
        <v>155</v>
      </c>
      <c r="F4783" s="5">
        <v>53.3</v>
      </c>
      <c r="G4783" s="5" t="str" cm="1">
        <f t="array" ref="G4783">_xlfn.IFS(F4783&gt;=86,"Hot Week (More Than 85°F)",F4783&lt;50,"Cold Week (Less Than 50°F)",TRUE,"Normal Week")</f>
        <v>Normal Week</v>
      </c>
      <c r="H4783" s="2">
        <v>3.7240000000000002</v>
      </c>
      <c r="I4783" s="2" t="str" cm="1">
        <f t="array" ref="I4783">_xlfn.IFS(H4783&gt;3.5,"Above Average",H4783&lt;3,"Below Average",TRUE,"Average")</f>
        <v>Above Average</v>
      </c>
      <c r="J4783" s="1">
        <v>128.9107333</v>
      </c>
      <c r="K4783" s="1" t="str" cm="1">
        <f t="array" ref="K4783">_xlfn.IFS(J4783&gt;200,"Above Average",J4783&lt;155,"Below Average",TRUE,"Average")</f>
        <v>Below Average</v>
      </c>
      <c r="L4783" s="7">
        <v>10.581</v>
      </c>
      <c r="M4783" s="7" t="str" cm="1">
        <f t="array" ref="M4783">_xlfn.IFS(L4783&gt;9,"Above Average",L4783&lt;8,"Below Average",TRUE,"Average")</f>
        <v>Above Average</v>
      </c>
    </row>
    <row r="4784" spans="1:13" x14ac:dyDescent="0.3">
      <c r="A4784">
        <v>34</v>
      </c>
      <c r="B4784" s="21">
        <v>40655</v>
      </c>
      <c r="C4784" s="21" t="str">
        <f t="shared" si="74"/>
        <v>Apr</v>
      </c>
      <c r="D4784" s="6">
        <v>1051518.45</v>
      </c>
      <c r="E4784" t="s">
        <v>155</v>
      </c>
      <c r="F4784" s="5">
        <v>63.83</v>
      </c>
      <c r="G4784" s="5" t="str" cm="1">
        <f t="array" ref="G4784">_xlfn.IFS(F4784&gt;=86,"Hot Week (More Than 85°F)",F4784&lt;50,"Cold Week (Less Than 50°F)",TRUE,"Normal Week")</f>
        <v>Normal Week</v>
      </c>
      <c r="H4784" s="2">
        <v>3.7810000000000001</v>
      </c>
      <c r="I4784" s="2" t="str" cm="1">
        <f t="array" ref="I4784">_xlfn.IFS(H4784&gt;3.5,"Above Average",H4784&lt;3,"Below Average",TRUE,"Average")</f>
        <v>Above Average</v>
      </c>
      <c r="J4784" s="1">
        <v>128.95529999999999</v>
      </c>
      <c r="K4784" s="1" t="str" cm="1">
        <f t="array" ref="K4784">_xlfn.IFS(J4784&gt;200,"Above Average",J4784&lt;155,"Below Average",TRUE,"Average")</f>
        <v>Below Average</v>
      </c>
      <c r="L4784" s="7">
        <v>10.581</v>
      </c>
      <c r="M4784" s="7" t="str" cm="1">
        <f t="array" ref="M4784">_xlfn.IFS(L4784&gt;9,"Above Average",L4784&lt;8,"Below Average",TRUE,"Average")</f>
        <v>Above Average</v>
      </c>
    </row>
    <row r="4785" spans="1:13" x14ac:dyDescent="0.3">
      <c r="A4785">
        <v>34</v>
      </c>
      <c r="B4785" s="21">
        <v>40662</v>
      </c>
      <c r="C4785" s="21" t="str">
        <f t="shared" si="74"/>
        <v>Apr</v>
      </c>
      <c r="D4785" s="6">
        <v>895973.02</v>
      </c>
      <c r="E4785" t="s">
        <v>155</v>
      </c>
      <c r="F4785" s="5">
        <v>57.73</v>
      </c>
      <c r="G4785" s="5" t="str" cm="1">
        <f t="array" ref="G4785">_xlfn.IFS(F4785&gt;=86,"Hot Week (More Than 85°F)",F4785&lt;50,"Cold Week (Less Than 50°F)",TRUE,"Normal Week")</f>
        <v>Normal Week</v>
      </c>
      <c r="H4785" s="2">
        <v>3.7810000000000001</v>
      </c>
      <c r="I4785" s="2" t="str" cm="1">
        <f t="array" ref="I4785">_xlfn.IFS(H4785&gt;3.5,"Above Average",H4785&lt;3,"Below Average",TRUE,"Average")</f>
        <v>Above Average</v>
      </c>
      <c r="J4785" s="1">
        <v>128.99986670000001</v>
      </c>
      <c r="K4785" s="1" t="str" cm="1">
        <f t="array" ref="K4785">_xlfn.IFS(J4785&gt;200,"Above Average",J4785&lt;155,"Below Average",TRUE,"Average")</f>
        <v>Below Average</v>
      </c>
      <c r="L4785" s="7">
        <v>10.581</v>
      </c>
      <c r="M4785" s="7" t="str" cm="1">
        <f t="array" ref="M4785">_xlfn.IFS(L4785&gt;9,"Above Average",L4785&lt;8,"Below Average",TRUE,"Average")</f>
        <v>Above Average</v>
      </c>
    </row>
    <row r="4786" spans="1:13" x14ac:dyDescent="0.3">
      <c r="A4786">
        <v>34</v>
      </c>
      <c r="B4786" s="21">
        <v>40669</v>
      </c>
      <c r="C4786" s="21" t="str">
        <f t="shared" si="74"/>
        <v>May</v>
      </c>
      <c r="D4786" s="6">
        <v>965853.58</v>
      </c>
      <c r="E4786" t="s">
        <v>155</v>
      </c>
      <c r="F4786" s="5">
        <v>54.4</v>
      </c>
      <c r="G4786" s="5" t="str" cm="1">
        <f t="array" ref="G4786">_xlfn.IFS(F4786&gt;=86,"Hot Week (More Than 85°F)",F4786&lt;50,"Cold Week (Less Than 50°F)",TRUE,"Normal Week")</f>
        <v>Normal Week</v>
      </c>
      <c r="H4786" s="2">
        <v>3.8660000000000001</v>
      </c>
      <c r="I4786" s="2" t="str" cm="1">
        <f t="array" ref="I4786">_xlfn.IFS(H4786&gt;3.5,"Above Average",H4786&lt;3,"Below Average",TRUE,"Average")</f>
        <v>Above Average</v>
      </c>
      <c r="J4786" s="1">
        <v>129.04443330000001</v>
      </c>
      <c r="K4786" s="1" t="str" cm="1">
        <f t="array" ref="K4786">_xlfn.IFS(J4786&gt;200,"Above Average",J4786&lt;155,"Below Average",TRUE,"Average")</f>
        <v>Below Average</v>
      </c>
      <c r="L4786" s="7">
        <v>10.581</v>
      </c>
      <c r="M4786" s="7" t="str" cm="1">
        <f t="array" ref="M4786">_xlfn.IFS(L4786&gt;9,"Above Average",L4786&lt;8,"Below Average",TRUE,"Average")</f>
        <v>Above Average</v>
      </c>
    </row>
    <row r="4787" spans="1:13" x14ac:dyDescent="0.3">
      <c r="A4787">
        <v>34</v>
      </c>
      <c r="B4787" s="21">
        <v>40676</v>
      </c>
      <c r="C4787" s="21" t="str">
        <f t="shared" si="74"/>
        <v>May</v>
      </c>
      <c r="D4787" s="6">
        <v>966232.69</v>
      </c>
      <c r="E4787" t="s">
        <v>155</v>
      </c>
      <c r="F4787" s="5">
        <v>63.05</v>
      </c>
      <c r="G4787" s="5" t="str" cm="1">
        <f t="array" ref="G4787">_xlfn.IFS(F4787&gt;=86,"Hot Week (More Than 85°F)",F4787&lt;50,"Cold Week (Less Than 50°F)",TRUE,"Normal Week")</f>
        <v>Normal Week</v>
      </c>
      <c r="H4787" s="2">
        <v>3.8719999999999999</v>
      </c>
      <c r="I4787" s="2" t="str" cm="1">
        <f t="array" ref="I4787">_xlfn.IFS(H4787&gt;3.5,"Above Average",H4787&lt;3,"Below Average",TRUE,"Average")</f>
        <v>Above Average</v>
      </c>
      <c r="J4787" s="1">
        <v>129.089</v>
      </c>
      <c r="K4787" s="1" t="str" cm="1">
        <f t="array" ref="K4787">_xlfn.IFS(J4787&gt;200,"Above Average",J4787&lt;155,"Below Average",TRUE,"Average")</f>
        <v>Below Average</v>
      </c>
      <c r="L4787" s="7">
        <v>10.581</v>
      </c>
      <c r="M4787" s="7" t="str" cm="1">
        <f t="array" ref="M4787">_xlfn.IFS(L4787&gt;9,"Above Average",L4787&lt;8,"Below Average",TRUE,"Average")</f>
        <v>Above Average</v>
      </c>
    </row>
    <row r="4788" spans="1:13" x14ac:dyDescent="0.3">
      <c r="A4788">
        <v>34</v>
      </c>
      <c r="B4788" s="21">
        <v>40683</v>
      </c>
      <c r="C4788" s="21" t="str">
        <f t="shared" si="74"/>
        <v>May</v>
      </c>
      <c r="D4788" s="6">
        <v>945018.83</v>
      </c>
      <c r="E4788" t="s">
        <v>155</v>
      </c>
      <c r="F4788" s="5">
        <v>61.47</v>
      </c>
      <c r="G4788" s="5" t="str" cm="1">
        <f t="array" ref="G4788">_xlfn.IFS(F4788&gt;=86,"Hot Week (More Than 85°F)",F4788&lt;50,"Cold Week (Less Than 50°F)",TRUE,"Normal Week")</f>
        <v>Normal Week</v>
      </c>
      <c r="H4788" s="2">
        <v>3.8809999999999998</v>
      </c>
      <c r="I4788" s="2" t="str" cm="1">
        <f t="array" ref="I4788">_xlfn.IFS(H4788&gt;3.5,"Above Average",H4788&lt;3,"Below Average",TRUE,"Average")</f>
        <v>Above Average</v>
      </c>
      <c r="J4788" s="1">
        <v>129.07567739999999</v>
      </c>
      <c r="K4788" s="1" t="str" cm="1">
        <f t="array" ref="K4788">_xlfn.IFS(J4788&gt;200,"Above Average",J4788&lt;155,"Below Average",TRUE,"Average")</f>
        <v>Below Average</v>
      </c>
      <c r="L4788" s="7">
        <v>10.581</v>
      </c>
      <c r="M4788" s="7" t="str" cm="1">
        <f t="array" ref="M4788">_xlfn.IFS(L4788&gt;9,"Above Average",L4788&lt;8,"Below Average",TRUE,"Average")</f>
        <v>Above Average</v>
      </c>
    </row>
    <row r="4789" spans="1:13" x14ac:dyDescent="0.3">
      <c r="A4789">
        <v>34</v>
      </c>
      <c r="B4789" s="21">
        <v>40690</v>
      </c>
      <c r="C4789" s="21" t="str">
        <f t="shared" si="74"/>
        <v>May</v>
      </c>
      <c r="D4789" s="6">
        <v>941311.83</v>
      </c>
      <c r="E4789" t="s">
        <v>155</v>
      </c>
      <c r="F4789" s="5">
        <v>65.989999999999995</v>
      </c>
      <c r="G4789" s="5" t="str" cm="1">
        <f t="array" ref="G4789">_xlfn.IFS(F4789&gt;=86,"Hot Week (More Than 85°F)",F4789&lt;50,"Cold Week (Less Than 50°F)",TRUE,"Normal Week")</f>
        <v>Normal Week</v>
      </c>
      <c r="H4789" s="2">
        <v>3.7709999999999999</v>
      </c>
      <c r="I4789" s="2" t="str" cm="1">
        <f t="array" ref="I4789">_xlfn.IFS(H4789&gt;3.5,"Above Average",H4789&lt;3,"Below Average",TRUE,"Average")</f>
        <v>Above Average</v>
      </c>
      <c r="J4789" s="1">
        <v>129.06235480000001</v>
      </c>
      <c r="K4789" s="1" t="str" cm="1">
        <f t="array" ref="K4789">_xlfn.IFS(J4789&gt;200,"Above Average",J4789&lt;155,"Below Average",TRUE,"Average")</f>
        <v>Below Average</v>
      </c>
      <c r="L4789" s="7">
        <v>10.581</v>
      </c>
      <c r="M4789" s="7" t="str" cm="1">
        <f t="array" ref="M4789">_xlfn.IFS(L4789&gt;9,"Above Average",L4789&lt;8,"Below Average",TRUE,"Average")</f>
        <v>Above Average</v>
      </c>
    </row>
    <row r="4790" spans="1:13" x14ac:dyDescent="0.3">
      <c r="A4790">
        <v>34</v>
      </c>
      <c r="B4790" s="21">
        <v>40697</v>
      </c>
      <c r="C4790" s="21" t="str">
        <f t="shared" si="74"/>
        <v>Jun</v>
      </c>
      <c r="D4790" s="6">
        <v>947229.24</v>
      </c>
      <c r="E4790" t="s">
        <v>155</v>
      </c>
      <c r="F4790" s="5">
        <v>74.64</v>
      </c>
      <c r="G4790" s="5" t="str" cm="1">
        <f t="array" ref="G4790">_xlfn.IFS(F4790&gt;=86,"Hot Week (More Than 85°F)",F4790&lt;50,"Cold Week (Less Than 50°F)",TRUE,"Normal Week")</f>
        <v>Normal Week</v>
      </c>
      <c r="H4790" s="2">
        <v>3.6829999999999998</v>
      </c>
      <c r="I4790" s="2" t="str" cm="1">
        <f t="array" ref="I4790">_xlfn.IFS(H4790&gt;3.5,"Above Average",H4790&lt;3,"Below Average",TRUE,"Average")</f>
        <v>Above Average</v>
      </c>
      <c r="J4790" s="1">
        <v>129.04903229999999</v>
      </c>
      <c r="K4790" s="1" t="str" cm="1">
        <f t="array" ref="K4790">_xlfn.IFS(J4790&gt;200,"Above Average",J4790&lt;155,"Below Average",TRUE,"Average")</f>
        <v>Below Average</v>
      </c>
      <c r="L4790" s="7">
        <v>10.581</v>
      </c>
      <c r="M4790" s="7" t="str" cm="1">
        <f t="array" ref="M4790">_xlfn.IFS(L4790&gt;9,"Above Average",L4790&lt;8,"Below Average",TRUE,"Average")</f>
        <v>Above Average</v>
      </c>
    </row>
    <row r="4791" spans="1:13" x14ac:dyDescent="0.3">
      <c r="A4791">
        <v>34</v>
      </c>
      <c r="B4791" s="21">
        <v>40704</v>
      </c>
      <c r="C4791" s="21" t="str">
        <f t="shared" si="74"/>
        <v>Jun</v>
      </c>
      <c r="D4791" s="6">
        <v>943912.77</v>
      </c>
      <c r="E4791" t="s">
        <v>155</v>
      </c>
      <c r="F4791" s="5">
        <v>74.569999999999993</v>
      </c>
      <c r="G4791" s="5" t="str" cm="1">
        <f t="array" ref="G4791">_xlfn.IFS(F4791&gt;=86,"Hot Week (More Than 85°F)",F4791&lt;50,"Cold Week (Less Than 50°F)",TRUE,"Normal Week")</f>
        <v>Normal Week</v>
      </c>
      <c r="H4791" s="2">
        <v>3.64</v>
      </c>
      <c r="I4791" s="2" t="str" cm="1">
        <f t="array" ref="I4791">_xlfn.IFS(H4791&gt;3.5,"Above Average",H4791&lt;3,"Below Average",TRUE,"Average")</f>
        <v>Above Average</v>
      </c>
      <c r="J4791" s="1">
        <v>129.03570970000001</v>
      </c>
      <c r="K4791" s="1" t="str" cm="1">
        <f t="array" ref="K4791">_xlfn.IFS(J4791&gt;200,"Above Average",J4791&lt;155,"Below Average",TRUE,"Average")</f>
        <v>Below Average</v>
      </c>
      <c r="L4791" s="7">
        <v>10.581</v>
      </c>
      <c r="M4791" s="7" t="str" cm="1">
        <f t="array" ref="M4791">_xlfn.IFS(L4791&gt;9,"Above Average",L4791&lt;8,"Below Average",TRUE,"Average")</f>
        <v>Above Average</v>
      </c>
    </row>
    <row r="4792" spans="1:13" x14ac:dyDescent="0.3">
      <c r="A4792">
        <v>34</v>
      </c>
      <c r="B4792" s="21">
        <v>40711</v>
      </c>
      <c r="C4792" s="21" t="str">
        <f t="shared" si="74"/>
        <v>Jun</v>
      </c>
      <c r="D4792" s="6">
        <v>968258.09</v>
      </c>
      <c r="E4792" t="s">
        <v>155</v>
      </c>
      <c r="F4792" s="5">
        <v>76.58</v>
      </c>
      <c r="G4792" s="5" t="str" cm="1">
        <f t="array" ref="G4792">_xlfn.IFS(F4792&gt;=86,"Hot Week (More Than 85°F)",F4792&lt;50,"Cold Week (Less Than 50°F)",TRUE,"Normal Week")</f>
        <v>Normal Week</v>
      </c>
      <c r="H4792" s="2">
        <v>3.6179999999999999</v>
      </c>
      <c r="I4792" s="2" t="str" cm="1">
        <f t="array" ref="I4792">_xlfn.IFS(H4792&gt;3.5,"Above Average",H4792&lt;3,"Below Average",TRUE,"Average")</f>
        <v>Above Average</v>
      </c>
      <c r="J4792" s="1">
        <v>129.04320000000001</v>
      </c>
      <c r="K4792" s="1" t="str" cm="1">
        <f t="array" ref="K4792">_xlfn.IFS(J4792&gt;200,"Above Average",J4792&lt;155,"Below Average",TRUE,"Average")</f>
        <v>Below Average</v>
      </c>
      <c r="L4792" s="7">
        <v>10.581</v>
      </c>
      <c r="M4792" s="7" t="str" cm="1">
        <f t="array" ref="M4792">_xlfn.IFS(L4792&gt;9,"Above Average",L4792&lt;8,"Below Average",TRUE,"Average")</f>
        <v>Above Average</v>
      </c>
    </row>
    <row r="4793" spans="1:13" x14ac:dyDescent="0.3">
      <c r="A4793">
        <v>34</v>
      </c>
      <c r="B4793" s="21">
        <v>40718</v>
      </c>
      <c r="C4793" s="21" t="str">
        <f t="shared" si="74"/>
        <v>Jun</v>
      </c>
      <c r="D4793" s="6">
        <v>923795.04</v>
      </c>
      <c r="E4793" t="s">
        <v>155</v>
      </c>
      <c r="F4793" s="5">
        <v>77.16</v>
      </c>
      <c r="G4793" s="5" t="str" cm="1">
        <f t="array" ref="G4793">_xlfn.IFS(F4793&gt;=86,"Hot Week (More Than 85°F)",F4793&lt;50,"Cold Week (Less Than 50°F)",TRUE,"Normal Week")</f>
        <v>Normal Week</v>
      </c>
      <c r="H4793" s="2">
        <v>3.57</v>
      </c>
      <c r="I4793" s="2" t="str" cm="1">
        <f t="array" ref="I4793">_xlfn.IFS(H4793&gt;3.5,"Above Average",H4793&lt;3,"Below Average",TRUE,"Average")</f>
        <v>Above Average</v>
      </c>
      <c r="J4793" s="1">
        <v>129.06630000000001</v>
      </c>
      <c r="K4793" s="1" t="str" cm="1">
        <f t="array" ref="K4793">_xlfn.IFS(J4793&gt;200,"Above Average",J4793&lt;155,"Below Average",TRUE,"Average")</f>
        <v>Below Average</v>
      </c>
      <c r="L4793" s="7">
        <v>10.581</v>
      </c>
      <c r="M4793" s="7" t="str" cm="1">
        <f t="array" ref="M4793">_xlfn.IFS(L4793&gt;9,"Above Average",L4793&lt;8,"Below Average",TRUE,"Average")</f>
        <v>Above Average</v>
      </c>
    </row>
    <row r="4794" spans="1:13" x14ac:dyDescent="0.3">
      <c r="A4794">
        <v>34</v>
      </c>
      <c r="B4794" s="21">
        <v>40725</v>
      </c>
      <c r="C4794" s="21" t="str">
        <f t="shared" si="74"/>
        <v>Jul</v>
      </c>
      <c r="D4794" s="6">
        <v>911106.22</v>
      </c>
      <c r="E4794" t="s">
        <v>155</v>
      </c>
      <c r="F4794" s="5">
        <v>81.96</v>
      </c>
      <c r="G4794" s="5" t="str" cm="1">
        <f t="array" ref="G4794">_xlfn.IFS(F4794&gt;=86,"Hot Week (More Than 85°F)",F4794&lt;50,"Cold Week (Less Than 50°F)",TRUE,"Normal Week")</f>
        <v>Normal Week</v>
      </c>
      <c r="H4794" s="2">
        <v>3.504</v>
      </c>
      <c r="I4794" s="2" t="str" cm="1">
        <f t="array" ref="I4794">_xlfn.IFS(H4794&gt;3.5,"Above Average",H4794&lt;3,"Below Average",TRUE,"Average")</f>
        <v>Above Average</v>
      </c>
      <c r="J4794" s="1">
        <v>129.08940000000001</v>
      </c>
      <c r="K4794" s="1" t="str" cm="1">
        <f t="array" ref="K4794">_xlfn.IFS(J4794&gt;200,"Above Average",J4794&lt;155,"Below Average",TRUE,"Average")</f>
        <v>Below Average</v>
      </c>
      <c r="L4794" s="7">
        <v>10.641</v>
      </c>
      <c r="M4794" s="7" t="str" cm="1">
        <f t="array" ref="M4794">_xlfn.IFS(L4794&gt;9,"Above Average",L4794&lt;8,"Below Average",TRUE,"Average")</f>
        <v>Above Average</v>
      </c>
    </row>
    <row r="4795" spans="1:13" x14ac:dyDescent="0.3">
      <c r="A4795">
        <v>34</v>
      </c>
      <c r="B4795" s="21">
        <v>40732</v>
      </c>
      <c r="C4795" s="21" t="str">
        <f t="shared" si="74"/>
        <v>Jul</v>
      </c>
      <c r="D4795" s="6">
        <v>926934.57</v>
      </c>
      <c r="E4795" t="s">
        <v>155</v>
      </c>
      <c r="F4795" s="5">
        <v>80.84</v>
      </c>
      <c r="G4795" s="5" t="str" cm="1">
        <f t="array" ref="G4795">_xlfn.IFS(F4795&gt;=86,"Hot Week (More Than 85°F)",F4795&lt;50,"Cold Week (Less Than 50°F)",TRUE,"Normal Week")</f>
        <v>Normal Week</v>
      </c>
      <c r="H4795" s="2">
        <v>3.4689999999999999</v>
      </c>
      <c r="I4795" s="2" t="str" cm="1">
        <f t="array" ref="I4795">_xlfn.IFS(H4795&gt;3.5,"Above Average",H4795&lt;3,"Below Average",TRUE,"Average")</f>
        <v>Average</v>
      </c>
      <c r="J4795" s="1">
        <v>129.11250000000001</v>
      </c>
      <c r="K4795" s="1" t="str" cm="1">
        <f t="array" ref="K4795">_xlfn.IFS(J4795&gt;200,"Above Average",J4795&lt;155,"Below Average",TRUE,"Average")</f>
        <v>Below Average</v>
      </c>
      <c r="L4795" s="7">
        <v>10.641</v>
      </c>
      <c r="M4795" s="7" t="str" cm="1">
        <f t="array" ref="M4795">_xlfn.IFS(L4795&gt;9,"Above Average",L4795&lt;8,"Below Average",TRUE,"Average")</f>
        <v>Above Average</v>
      </c>
    </row>
    <row r="4796" spans="1:13" x14ac:dyDescent="0.3">
      <c r="A4796">
        <v>34</v>
      </c>
      <c r="B4796" s="21">
        <v>40739</v>
      </c>
      <c r="C4796" s="21" t="str">
        <f t="shared" si="74"/>
        <v>Jul</v>
      </c>
      <c r="D4796" s="6">
        <v>903882.96</v>
      </c>
      <c r="E4796" t="s">
        <v>155</v>
      </c>
      <c r="F4796" s="5">
        <v>78.09</v>
      </c>
      <c r="G4796" s="5" t="str" cm="1">
        <f t="array" ref="G4796">_xlfn.IFS(F4796&gt;=86,"Hot Week (More Than 85°F)",F4796&lt;50,"Cold Week (Less Than 50°F)",TRUE,"Normal Week")</f>
        <v>Normal Week</v>
      </c>
      <c r="H4796" s="2">
        <v>3.5630000000000002</v>
      </c>
      <c r="I4796" s="2" t="str" cm="1">
        <f t="array" ref="I4796">_xlfn.IFS(H4796&gt;3.5,"Above Average",H4796&lt;3,"Below Average",TRUE,"Average")</f>
        <v>Above Average</v>
      </c>
      <c r="J4796" s="1">
        <v>129.13383870000001</v>
      </c>
      <c r="K4796" s="1" t="str" cm="1">
        <f t="array" ref="K4796">_xlfn.IFS(J4796&gt;200,"Above Average",J4796&lt;155,"Below Average",TRUE,"Average")</f>
        <v>Below Average</v>
      </c>
      <c r="L4796" s="7">
        <v>10.641</v>
      </c>
      <c r="M4796" s="7" t="str" cm="1">
        <f t="array" ref="M4796">_xlfn.IFS(L4796&gt;9,"Above Average",L4796&lt;8,"Below Average",TRUE,"Average")</f>
        <v>Above Average</v>
      </c>
    </row>
    <row r="4797" spans="1:13" x14ac:dyDescent="0.3">
      <c r="A4797">
        <v>34</v>
      </c>
      <c r="B4797" s="21">
        <v>40746</v>
      </c>
      <c r="C4797" s="21" t="str">
        <f t="shared" si="74"/>
        <v>Jul</v>
      </c>
      <c r="D4797" s="6">
        <v>913236.62</v>
      </c>
      <c r="E4797" t="s">
        <v>155</v>
      </c>
      <c r="F4797" s="5">
        <v>80.75</v>
      </c>
      <c r="G4797" s="5" t="str" cm="1">
        <f t="array" ref="G4797">_xlfn.IFS(F4797&gt;=86,"Hot Week (More Than 85°F)",F4797&lt;50,"Cold Week (Less Than 50°F)",TRUE,"Normal Week")</f>
        <v>Normal Week</v>
      </c>
      <c r="H4797" s="2">
        <v>3.6269999999999998</v>
      </c>
      <c r="I4797" s="2" t="str" cm="1">
        <f t="array" ref="I4797">_xlfn.IFS(H4797&gt;3.5,"Above Average",H4797&lt;3,"Below Average",TRUE,"Average")</f>
        <v>Above Average</v>
      </c>
      <c r="J4797" s="1">
        <v>129.1507742</v>
      </c>
      <c r="K4797" s="1" t="str" cm="1">
        <f t="array" ref="K4797">_xlfn.IFS(J4797&gt;200,"Above Average",J4797&lt;155,"Below Average",TRUE,"Average")</f>
        <v>Below Average</v>
      </c>
      <c r="L4797" s="7">
        <v>10.641</v>
      </c>
      <c r="M4797" s="7" t="str" cm="1">
        <f t="array" ref="M4797">_xlfn.IFS(L4797&gt;9,"Above Average",L4797&lt;8,"Below Average",TRUE,"Average")</f>
        <v>Above Average</v>
      </c>
    </row>
    <row r="4798" spans="1:13" x14ac:dyDescent="0.3">
      <c r="A4798">
        <v>34</v>
      </c>
      <c r="B4798" s="21">
        <v>40753</v>
      </c>
      <c r="C4798" s="21" t="str">
        <f t="shared" si="74"/>
        <v>Jul</v>
      </c>
      <c r="D4798" s="6">
        <v>851461.9</v>
      </c>
      <c r="E4798" t="s">
        <v>155</v>
      </c>
      <c r="F4798" s="5">
        <v>78.040000000000006</v>
      </c>
      <c r="G4798" s="5" t="str" cm="1">
        <f t="array" ref="G4798">_xlfn.IFS(F4798&gt;=86,"Hot Week (More Than 85°F)",F4798&lt;50,"Cold Week (Less Than 50°F)",TRUE,"Normal Week")</f>
        <v>Normal Week</v>
      </c>
      <c r="H4798" s="2">
        <v>3.6589999999999998</v>
      </c>
      <c r="I4798" s="2" t="str" cm="1">
        <f t="array" ref="I4798">_xlfn.IFS(H4798&gt;3.5,"Above Average",H4798&lt;3,"Below Average",TRUE,"Average")</f>
        <v>Above Average</v>
      </c>
      <c r="J4798" s="1">
        <v>129.16770969999999</v>
      </c>
      <c r="K4798" s="1" t="str" cm="1">
        <f t="array" ref="K4798">_xlfn.IFS(J4798&gt;200,"Above Average",J4798&lt;155,"Below Average",TRUE,"Average")</f>
        <v>Below Average</v>
      </c>
      <c r="L4798" s="7">
        <v>10.641</v>
      </c>
      <c r="M4798" s="7" t="str" cm="1">
        <f t="array" ref="M4798">_xlfn.IFS(L4798&gt;9,"Above Average",L4798&lt;8,"Below Average",TRUE,"Average")</f>
        <v>Above Average</v>
      </c>
    </row>
    <row r="4799" spans="1:13" x14ac:dyDescent="0.3">
      <c r="A4799">
        <v>34</v>
      </c>
      <c r="B4799" s="21">
        <v>40760</v>
      </c>
      <c r="C4799" s="21" t="str">
        <f t="shared" si="74"/>
        <v>Aug</v>
      </c>
      <c r="D4799" s="6">
        <v>942236.45</v>
      </c>
      <c r="E4799" t="s">
        <v>155</v>
      </c>
      <c r="F4799" s="5">
        <v>76.709999999999994</v>
      </c>
      <c r="G4799" s="5" t="str" cm="1">
        <f t="array" ref="G4799">_xlfn.IFS(F4799&gt;=86,"Hot Week (More Than 85°F)",F4799&lt;50,"Cold Week (Less Than 50°F)",TRUE,"Normal Week")</f>
        <v>Normal Week</v>
      </c>
      <c r="H4799" s="2">
        <v>3.6619999999999999</v>
      </c>
      <c r="I4799" s="2" t="str" cm="1">
        <f t="array" ref="I4799">_xlfn.IFS(H4799&gt;3.5,"Above Average",H4799&lt;3,"Below Average",TRUE,"Average")</f>
        <v>Above Average</v>
      </c>
      <c r="J4799" s="1">
        <v>129.18464520000001</v>
      </c>
      <c r="K4799" s="1" t="str" cm="1">
        <f t="array" ref="K4799">_xlfn.IFS(J4799&gt;200,"Above Average",J4799&lt;155,"Below Average",TRUE,"Average")</f>
        <v>Below Average</v>
      </c>
      <c r="L4799" s="7">
        <v>10.641</v>
      </c>
      <c r="M4799" s="7" t="str" cm="1">
        <f t="array" ref="M4799">_xlfn.IFS(L4799&gt;9,"Above Average",L4799&lt;8,"Below Average",TRUE,"Average")</f>
        <v>Above Average</v>
      </c>
    </row>
    <row r="4800" spans="1:13" x14ac:dyDescent="0.3">
      <c r="A4800">
        <v>34</v>
      </c>
      <c r="B4800" s="21">
        <v>40767</v>
      </c>
      <c r="C4800" s="21" t="str">
        <f t="shared" si="74"/>
        <v>Aug</v>
      </c>
      <c r="D4800" s="6">
        <v>956251.18</v>
      </c>
      <c r="E4800" t="s">
        <v>155</v>
      </c>
      <c r="F4800" s="5">
        <v>80.23</v>
      </c>
      <c r="G4800" s="5" t="str" cm="1">
        <f t="array" ref="G4800">_xlfn.IFS(F4800&gt;=86,"Hot Week (More Than 85°F)",F4800&lt;50,"Cold Week (Less Than 50°F)",TRUE,"Normal Week")</f>
        <v>Normal Week</v>
      </c>
      <c r="H4800" s="2">
        <v>3.617</v>
      </c>
      <c r="I4800" s="2" t="str" cm="1">
        <f t="array" ref="I4800">_xlfn.IFS(H4800&gt;3.5,"Above Average",H4800&lt;3,"Below Average",TRUE,"Average")</f>
        <v>Above Average</v>
      </c>
      <c r="J4800" s="1">
        <v>129.2015806</v>
      </c>
      <c r="K4800" s="1" t="str" cm="1">
        <f t="array" ref="K4800">_xlfn.IFS(J4800&gt;200,"Above Average",J4800&lt;155,"Below Average",TRUE,"Average")</f>
        <v>Below Average</v>
      </c>
      <c r="L4800" s="7">
        <v>10.641</v>
      </c>
      <c r="M4800" s="7" t="str" cm="1">
        <f t="array" ref="M4800">_xlfn.IFS(L4800&gt;9,"Above Average",L4800&lt;8,"Below Average",TRUE,"Average")</f>
        <v>Above Average</v>
      </c>
    </row>
    <row r="4801" spans="1:13" x14ac:dyDescent="0.3">
      <c r="A4801">
        <v>34</v>
      </c>
      <c r="B4801" s="21">
        <v>40774</v>
      </c>
      <c r="C4801" s="21" t="str">
        <f t="shared" si="74"/>
        <v>Aug</v>
      </c>
      <c r="D4801" s="6">
        <v>960418.54</v>
      </c>
      <c r="E4801" t="s">
        <v>155</v>
      </c>
      <c r="F4801" s="5">
        <v>77.08</v>
      </c>
      <c r="G4801" s="5" t="str" cm="1">
        <f t="array" ref="G4801">_xlfn.IFS(F4801&gt;=86,"Hot Week (More Than 85°F)",F4801&lt;50,"Cold Week (Less Than 50°F)",TRUE,"Normal Week")</f>
        <v>Normal Week</v>
      </c>
      <c r="H4801" s="2">
        <v>3.55</v>
      </c>
      <c r="I4801" s="2" t="str" cm="1">
        <f t="array" ref="I4801">_xlfn.IFS(H4801&gt;3.5,"Above Average",H4801&lt;3,"Below Average",TRUE,"Average")</f>
        <v>Above Average</v>
      </c>
      <c r="J4801" s="1">
        <v>129.24058059999999</v>
      </c>
      <c r="K4801" s="1" t="str" cm="1">
        <f t="array" ref="K4801">_xlfn.IFS(J4801&gt;200,"Above Average",J4801&lt;155,"Below Average",TRUE,"Average")</f>
        <v>Below Average</v>
      </c>
      <c r="L4801" s="7">
        <v>10.641</v>
      </c>
      <c r="M4801" s="7" t="str" cm="1">
        <f t="array" ref="M4801">_xlfn.IFS(L4801&gt;9,"Above Average",L4801&lt;8,"Below Average",TRUE,"Average")</f>
        <v>Above Average</v>
      </c>
    </row>
    <row r="4802" spans="1:13" x14ac:dyDescent="0.3">
      <c r="A4802">
        <v>34</v>
      </c>
      <c r="B4802" s="21">
        <v>40781</v>
      </c>
      <c r="C4802" s="21" t="str">
        <f t="shared" ref="C4802:C4865" si="75">TEXT(B4802, "mmm")</f>
        <v>Aug</v>
      </c>
      <c r="D4802" s="6">
        <v>871404.6</v>
      </c>
      <c r="E4802" t="s">
        <v>155</v>
      </c>
      <c r="F4802" s="5">
        <v>77.27</v>
      </c>
      <c r="G4802" s="5" t="str" cm="1">
        <f t="array" ref="G4802">_xlfn.IFS(F4802&gt;=86,"Hot Week (More Than 85°F)",F4802&lt;50,"Cold Week (Less Than 50°F)",TRUE,"Normal Week")</f>
        <v>Normal Week</v>
      </c>
      <c r="H4802" s="2">
        <v>3.5230000000000001</v>
      </c>
      <c r="I4802" s="2" t="str" cm="1">
        <f t="array" ref="I4802">_xlfn.IFS(H4802&gt;3.5,"Above Average",H4802&lt;3,"Below Average",TRUE,"Average")</f>
        <v>Above Average</v>
      </c>
      <c r="J4802" s="1">
        <v>129.28325810000001</v>
      </c>
      <c r="K4802" s="1" t="str" cm="1">
        <f t="array" ref="K4802">_xlfn.IFS(J4802&gt;200,"Above Average",J4802&lt;155,"Below Average",TRUE,"Average")</f>
        <v>Below Average</v>
      </c>
      <c r="L4802" s="7">
        <v>10.641</v>
      </c>
      <c r="M4802" s="7" t="str" cm="1">
        <f t="array" ref="M4802">_xlfn.IFS(L4802&gt;9,"Above Average",L4802&lt;8,"Below Average",TRUE,"Average")</f>
        <v>Above Average</v>
      </c>
    </row>
    <row r="4803" spans="1:13" x14ac:dyDescent="0.3">
      <c r="A4803">
        <v>34</v>
      </c>
      <c r="B4803" s="21">
        <v>40788</v>
      </c>
      <c r="C4803" s="21" t="str">
        <f t="shared" si="75"/>
        <v>Sep</v>
      </c>
      <c r="D4803" s="6">
        <v>926455.64</v>
      </c>
      <c r="E4803" t="s">
        <v>155</v>
      </c>
      <c r="F4803" s="5">
        <v>78.239999999999995</v>
      </c>
      <c r="G4803" s="5" t="str" cm="1">
        <f t="array" ref="G4803">_xlfn.IFS(F4803&gt;=86,"Hot Week (More Than 85°F)",F4803&lt;50,"Cold Week (Less Than 50°F)",TRUE,"Normal Week")</f>
        <v>Normal Week</v>
      </c>
      <c r="H4803" s="2">
        <v>3.5329999999999999</v>
      </c>
      <c r="I4803" s="2" t="str" cm="1">
        <f t="array" ref="I4803">_xlfn.IFS(H4803&gt;3.5,"Above Average",H4803&lt;3,"Below Average",TRUE,"Average")</f>
        <v>Above Average</v>
      </c>
      <c r="J4803" s="1">
        <v>129.32593550000001</v>
      </c>
      <c r="K4803" s="1" t="str" cm="1">
        <f t="array" ref="K4803">_xlfn.IFS(J4803&gt;200,"Above Average",J4803&lt;155,"Below Average",TRUE,"Average")</f>
        <v>Below Average</v>
      </c>
      <c r="L4803" s="7">
        <v>10.641</v>
      </c>
      <c r="M4803" s="7" t="str" cm="1">
        <f t="array" ref="M4803">_xlfn.IFS(L4803&gt;9,"Above Average",L4803&lt;8,"Below Average",TRUE,"Average")</f>
        <v>Above Average</v>
      </c>
    </row>
    <row r="4804" spans="1:13" x14ac:dyDescent="0.3">
      <c r="A4804">
        <v>34</v>
      </c>
      <c r="B4804" s="21">
        <v>40795</v>
      </c>
      <c r="C4804" s="21" t="str">
        <f t="shared" si="75"/>
        <v>Sep</v>
      </c>
      <c r="D4804" s="6">
        <v>930506.14</v>
      </c>
      <c r="E4804" t="s">
        <v>156</v>
      </c>
      <c r="F4804" s="5">
        <v>70.05</v>
      </c>
      <c r="G4804" s="5" t="str" cm="1">
        <f t="array" ref="G4804">_xlfn.IFS(F4804&gt;=86,"Hot Week (More Than 85°F)",F4804&lt;50,"Cold Week (Less Than 50°F)",TRUE,"Normal Week")</f>
        <v>Normal Week</v>
      </c>
      <c r="H4804" s="2">
        <v>3.5539999999999998</v>
      </c>
      <c r="I4804" s="2" t="str" cm="1">
        <f t="array" ref="I4804">_xlfn.IFS(H4804&gt;3.5,"Above Average",H4804&lt;3,"Below Average",TRUE,"Average")</f>
        <v>Above Average</v>
      </c>
      <c r="J4804" s="1">
        <v>129.36861289999999</v>
      </c>
      <c r="K4804" s="1" t="str" cm="1">
        <f t="array" ref="K4804">_xlfn.IFS(J4804&gt;200,"Above Average",J4804&lt;155,"Below Average",TRUE,"Average")</f>
        <v>Below Average</v>
      </c>
      <c r="L4804" s="7">
        <v>10.641</v>
      </c>
      <c r="M4804" s="7" t="str" cm="1">
        <f t="array" ref="M4804">_xlfn.IFS(L4804&gt;9,"Above Average",L4804&lt;8,"Below Average",TRUE,"Average")</f>
        <v>Above Average</v>
      </c>
    </row>
    <row r="4805" spans="1:13" x14ac:dyDescent="0.3">
      <c r="A4805">
        <v>34</v>
      </c>
      <c r="B4805" s="21">
        <v>40802</v>
      </c>
      <c r="C4805" s="21" t="str">
        <f t="shared" si="75"/>
        <v>Sep</v>
      </c>
      <c r="D4805" s="6">
        <v>927249.61</v>
      </c>
      <c r="E4805" t="s">
        <v>155</v>
      </c>
      <c r="F4805" s="5">
        <v>64.94</v>
      </c>
      <c r="G4805" s="5" t="str" cm="1">
        <f t="array" ref="G4805">_xlfn.IFS(F4805&gt;=86,"Hot Week (More Than 85°F)",F4805&lt;50,"Cold Week (Less Than 50°F)",TRUE,"Normal Week")</f>
        <v>Normal Week</v>
      </c>
      <c r="H4805" s="2">
        <v>3.532</v>
      </c>
      <c r="I4805" s="2" t="str" cm="1">
        <f t="array" ref="I4805">_xlfn.IFS(H4805&gt;3.5,"Above Average",H4805&lt;3,"Below Average",TRUE,"Average")</f>
        <v>Above Average</v>
      </c>
      <c r="J4805" s="1">
        <v>129.4306</v>
      </c>
      <c r="K4805" s="1" t="str" cm="1">
        <f t="array" ref="K4805">_xlfn.IFS(J4805&gt;200,"Above Average",J4805&lt;155,"Below Average",TRUE,"Average")</f>
        <v>Below Average</v>
      </c>
      <c r="L4805" s="7">
        <v>10.641</v>
      </c>
      <c r="M4805" s="7" t="str" cm="1">
        <f t="array" ref="M4805">_xlfn.IFS(L4805&gt;9,"Above Average",L4805&lt;8,"Below Average",TRUE,"Average")</f>
        <v>Above Average</v>
      </c>
    </row>
    <row r="4806" spans="1:13" x14ac:dyDescent="0.3">
      <c r="A4806">
        <v>34</v>
      </c>
      <c r="B4806" s="21">
        <v>40809</v>
      </c>
      <c r="C4806" s="21" t="str">
        <f t="shared" si="75"/>
        <v>Sep</v>
      </c>
      <c r="D4806" s="6">
        <v>902852.73</v>
      </c>
      <c r="E4806" t="s">
        <v>155</v>
      </c>
      <c r="F4806" s="5">
        <v>66.23</v>
      </c>
      <c r="G4806" s="5" t="str" cm="1">
        <f t="array" ref="G4806">_xlfn.IFS(F4806&gt;=86,"Hot Week (More Than 85°F)",F4806&lt;50,"Cold Week (Less Than 50°F)",TRUE,"Normal Week")</f>
        <v>Normal Week</v>
      </c>
      <c r="H4806" s="2">
        <v>3.4729999999999999</v>
      </c>
      <c r="I4806" s="2" t="str" cm="1">
        <f t="array" ref="I4806">_xlfn.IFS(H4806&gt;3.5,"Above Average",H4806&lt;3,"Below Average",TRUE,"Average")</f>
        <v>Average</v>
      </c>
      <c r="J4806" s="1">
        <v>129.51833329999999</v>
      </c>
      <c r="K4806" s="1" t="str" cm="1">
        <f t="array" ref="K4806">_xlfn.IFS(J4806&gt;200,"Above Average",J4806&lt;155,"Below Average",TRUE,"Average")</f>
        <v>Below Average</v>
      </c>
      <c r="L4806" s="7">
        <v>10.641</v>
      </c>
      <c r="M4806" s="7" t="str" cm="1">
        <f t="array" ref="M4806">_xlfn.IFS(L4806&gt;9,"Above Average",L4806&lt;8,"Below Average",TRUE,"Average")</f>
        <v>Above Average</v>
      </c>
    </row>
    <row r="4807" spans="1:13" x14ac:dyDescent="0.3">
      <c r="A4807">
        <v>34</v>
      </c>
      <c r="B4807" s="21">
        <v>40816</v>
      </c>
      <c r="C4807" s="21" t="str">
        <f t="shared" si="75"/>
        <v>Sep</v>
      </c>
      <c r="D4807" s="6">
        <v>871847.85</v>
      </c>
      <c r="E4807" t="s">
        <v>155</v>
      </c>
      <c r="F4807" s="5">
        <v>69.44</v>
      </c>
      <c r="G4807" s="5" t="str" cm="1">
        <f t="array" ref="G4807">_xlfn.IFS(F4807&gt;=86,"Hot Week (More Than 85°F)",F4807&lt;50,"Cold Week (Less Than 50°F)",TRUE,"Normal Week")</f>
        <v>Normal Week</v>
      </c>
      <c r="H4807" s="2">
        <v>3.371</v>
      </c>
      <c r="I4807" s="2" t="str" cm="1">
        <f t="array" ref="I4807">_xlfn.IFS(H4807&gt;3.5,"Above Average",H4807&lt;3,"Below Average",TRUE,"Average")</f>
        <v>Average</v>
      </c>
      <c r="J4807" s="1">
        <v>129.60606670000001</v>
      </c>
      <c r="K4807" s="1" t="str" cm="1">
        <f t="array" ref="K4807">_xlfn.IFS(J4807&gt;200,"Above Average",J4807&lt;155,"Below Average",TRUE,"Average")</f>
        <v>Below Average</v>
      </c>
      <c r="L4807" s="7">
        <v>10.641</v>
      </c>
      <c r="M4807" s="7" t="str" cm="1">
        <f t="array" ref="M4807">_xlfn.IFS(L4807&gt;9,"Above Average",L4807&lt;8,"Below Average",TRUE,"Average")</f>
        <v>Above Average</v>
      </c>
    </row>
    <row r="4808" spans="1:13" x14ac:dyDescent="0.3">
      <c r="A4808">
        <v>34</v>
      </c>
      <c r="B4808" s="21">
        <v>40823</v>
      </c>
      <c r="C4808" s="21" t="str">
        <f t="shared" si="75"/>
        <v>Oct</v>
      </c>
      <c r="D4808" s="6">
        <v>954069.45</v>
      </c>
      <c r="E4808" t="s">
        <v>155</v>
      </c>
      <c r="F4808" s="5">
        <v>60.42</v>
      </c>
      <c r="G4808" s="5" t="str" cm="1">
        <f t="array" ref="G4808">_xlfn.IFS(F4808&gt;=86,"Hot Week (More Than 85°F)",F4808&lt;50,"Cold Week (Less Than 50°F)",TRUE,"Normal Week")</f>
        <v>Normal Week</v>
      </c>
      <c r="H4808" s="2">
        <v>3.2989999999999999</v>
      </c>
      <c r="I4808" s="2" t="str" cm="1">
        <f t="array" ref="I4808">_xlfn.IFS(H4808&gt;3.5,"Above Average",H4808&lt;3,"Below Average",TRUE,"Average")</f>
        <v>Average</v>
      </c>
      <c r="J4808" s="1">
        <v>129.69380000000001</v>
      </c>
      <c r="K4808" s="1" t="str" cm="1">
        <f t="array" ref="K4808">_xlfn.IFS(J4808&gt;200,"Above Average",J4808&lt;155,"Below Average",TRUE,"Average")</f>
        <v>Below Average</v>
      </c>
      <c r="L4808" s="7">
        <v>10.148</v>
      </c>
      <c r="M4808" s="7" t="str" cm="1">
        <f t="array" ref="M4808">_xlfn.IFS(L4808&gt;9,"Above Average",L4808&lt;8,"Below Average",TRUE,"Average")</f>
        <v>Above Average</v>
      </c>
    </row>
    <row r="4809" spans="1:13" x14ac:dyDescent="0.3">
      <c r="A4809">
        <v>34</v>
      </c>
      <c r="B4809" s="21">
        <v>40830</v>
      </c>
      <c r="C4809" s="21" t="str">
        <f t="shared" si="75"/>
        <v>Oct</v>
      </c>
      <c r="D4809" s="6">
        <v>911788.79</v>
      </c>
      <c r="E4809" t="s">
        <v>155</v>
      </c>
      <c r="F4809" s="5">
        <v>54.72</v>
      </c>
      <c r="G4809" s="5" t="str" cm="1">
        <f t="array" ref="G4809">_xlfn.IFS(F4809&gt;=86,"Hot Week (More Than 85°F)",F4809&lt;50,"Cold Week (Less Than 50°F)",TRUE,"Normal Week")</f>
        <v>Normal Week</v>
      </c>
      <c r="H4809" s="2">
        <v>3.2829999999999999</v>
      </c>
      <c r="I4809" s="2" t="str" cm="1">
        <f t="array" ref="I4809">_xlfn.IFS(H4809&gt;3.5,"Above Average",H4809&lt;3,"Below Average",TRUE,"Average")</f>
        <v>Average</v>
      </c>
      <c r="J4809" s="1">
        <v>129.77064519999999</v>
      </c>
      <c r="K4809" s="1" t="str" cm="1">
        <f t="array" ref="K4809">_xlfn.IFS(J4809&gt;200,"Above Average",J4809&lt;155,"Below Average",TRUE,"Average")</f>
        <v>Below Average</v>
      </c>
      <c r="L4809" s="7">
        <v>10.148</v>
      </c>
      <c r="M4809" s="7" t="str" cm="1">
        <f t="array" ref="M4809">_xlfn.IFS(L4809&gt;9,"Above Average",L4809&lt;8,"Below Average",TRUE,"Average")</f>
        <v>Above Average</v>
      </c>
    </row>
    <row r="4810" spans="1:13" x14ac:dyDescent="0.3">
      <c r="A4810">
        <v>34</v>
      </c>
      <c r="B4810" s="21">
        <v>40837</v>
      </c>
      <c r="C4810" s="21" t="str">
        <f t="shared" si="75"/>
        <v>Oct</v>
      </c>
      <c r="D4810" s="6">
        <v>953693.23</v>
      </c>
      <c r="E4810" t="s">
        <v>155</v>
      </c>
      <c r="F4810" s="5">
        <v>58.93</v>
      </c>
      <c r="G4810" s="5" t="str" cm="1">
        <f t="array" ref="G4810">_xlfn.IFS(F4810&gt;=86,"Hot Week (More Than 85°F)",F4810&lt;50,"Cold Week (Less Than 50°F)",TRUE,"Normal Week")</f>
        <v>Normal Week</v>
      </c>
      <c r="H4810" s="2">
        <v>3.3610000000000002</v>
      </c>
      <c r="I4810" s="2" t="str" cm="1">
        <f t="array" ref="I4810">_xlfn.IFS(H4810&gt;3.5,"Above Average",H4810&lt;3,"Below Average",TRUE,"Average")</f>
        <v>Average</v>
      </c>
      <c r="J4810" s="1">
        <v>129.78216130000001</v>
      </c>
      <c r="K4810" s="1" t="str" cm="1">
        <f t="array" ref="K4810">_xlfn.IFS(J4810&gt;200,"Above Average",J4810&lt;155,"Below Average",TRUE,"Average")</f>
        <v>Below Average</v>
      </c>
      <c r="L4810" s="7">
        <v>10.148</v>
      </c>
      <c r="M4810" s="7" t="str" cm="1">
        <f t="array" ref="M4810">_xlfn.IFS(L4810&gt;9,"Above Average",L4810&lt;8,"Below Average",TRUE,"Average")</f>
        <v>Above Average</v>
      </c>
    </row>
    <row r="4811" spans="1:13" x14ac:dyDescent="0.3">
      <c r="A4811">
        <v>34</v>
      </c>
      <c r="B4811" s="21">
        <v>40844</v>
      </c>
      <c r="C4811" s="21" t="str">
        <f t="shared" si="75"/>
        <v>Oct</v>
      </c>
      <c r="D4811" s="6">
        <v>958063.87</v>
      </c>
      <c r="E4811" t="s">
        <v>155</v>
      </c>
      <c r="F4811" s="5">
        <v>54.56</v>
      </c>
      <c r="G4811" s="5" t="str" cm="1">
        <f t="array" ref="G4811">_xlfn.IFS(F4811&gt;=86,"Hot Week (More Than 85°F)",F4811&lt;50,"Cold Week (Less Than 50°F)",TRUE,"Normal Week")</f>
        <v>Normal Week</v>
      </c>
      <c r="H4811" s="2">
        <v>3.3620000000000001</v>
      </c>
      <c r="I4811" s="2" t="str" cm="1">
        <f t="array" ref="I4811">_xlfn.IFS(H4811&gt;3.5,"Above Average",H4811&lt;3,"Below Average",TRUE,"Average")</f>
        <v>Average</v>
      </c>
      <c r="J4811" s="1">
        <v>129.79367740000001</v>
      </c>
      <c r="K4811" s="1" t="str" cm="1">
        <f t="array" ref="K4811">_xlfn.IFS(J4811&gt;200,"Above Average",J4811&lt;155,"Below Average",TRUE,"Average")</f>
        <v>Below Average</v>
      </c>
      <c r="L4811" s="7">
        <v>10.148</v>
      </c>
      <c r="M4811" s="7" t="str" cm="1">
        <f t="array" ref="M4811">_xlfn.IFS(L4811&gt;9,"Above Average",L4811&lt;8,"Below Average",TRUE,"Average")</f>
        <v>Above Average</v>
      </c>
    </row>
    <row r="4812" spans="1:13" x14ac:dyDescent="0.3">
      <c r="A4812">
        <v>34</v>
      </c>
      <c r="B4812" s="21">
        <v>40851</v>
      </c>
      <c r="C4812" s="21" t="str">
        <f t="shared" si="75"/>
        <v>Nov</v>
      </c>
      <c r="D4812" s="6">
        <v>992621.93</v>
      </c>
      <c r="E4812" t="s">
        <v>155</v>
      </c>
      <c r="F4812" s="5">
        <v>48.04</v>
      </c>
      <c r="G4812" s="5" t="str" cm="1">
        <f t="array" ref="G4812">_xlfn.IFS(F4812&gt;=86,"Hot Week (More Than 85°F)",F4812&lt;50,"Cold Week (Less Than 50°F)",TRUE,"Normal Week")</f>
        <v>Cold Week (Less Than 50°F)</v>
      </c>
      <c r="H4812" s="2">
        <v>3.3220000000000001</v>
      </c>
      <c r="I4812" s="2" t="str" cm="1">
        <f t="array" ref="I4812">_xlfn.IFS(H4812&gt;3.5,"Above Average",H4812&lt;3,"Below Average",TRUE,"Average")</f>
        <v>Average</v>
      </c>
      <c r="J4812" s="1">
        <v>129.8051935</v>
      </c>
      <c r="K4812" s="1" t="str" cm="1">
        <f t="array" ref="K4812">_xlfn.IFS(J4812&gt;200,"Above Average",J4812&lt;155,"Below Average",TRUE,"Average")</f>
        <v>Below Average</v>
      </c>
      <c r="L4812" s="7">
        <v>10.148</v>
      </c>
      <c r="M4812" s="7" t="str" cm="1">
        <f t="array" ref="M4812">_xlfn.IFS(L4812&gt;9,"Above Average",L4812&lt;8,"Below Average",TRUE,"Average")</f>
        <v>Above Average</v>
      </c>
    </row>
    <row r="4813" spans="1:13" x14ac:dyDescent="0.3">
      <c r="A4813">
        <v>34</v>
      </c>
      <c r="B4813" s="21">
        <v>40858</v>
      </c>
      <c r="C4813" s="21" t="str">
        <f t="shared" si="75"/>
        <v>Nov</v>
      </c>
      <c r="D4813" s="6">
        <v>991570.02</v>
      </c>
      <c r="E4813" t="s">
        <v>155</v>
      </c>
      <c r="F4813" s="5">
        <v>41.04</v>
      </c>
      <c r="G4813" s="5" t="str" cm="1">
        <f t="array" ref="G4813">_xlfn.IFS(F4813&gt;=86,"Hot Week (More Than 85°F)",F4813&lt;50,"Cold Week (Less Than 50°F)",TRUE,"Normal Week")</f>
        <v>Cold Week (Less Than 50°F)</v>
      </c>
      <c r="H4813" s="2">
        <v>3.286</v>
      </c>
      <c r="I4813" s="2" t="str" cm="1">
        <f t="array" ref="I4813">_xlfn.IFS(H4813&gt;3.5,"Above Average",H4813&lt;3,"Below Average",TRUE,"Average")</f>
        <v>Average</v>
      </c>
      <c r="J4813" s="1">
        <v>129.81670969999999</v>
      </c>
      <c r="K4813" s="1" t="str" cm="1">
        <f t="array" ref="K4813">_xlfn.IFS(J4813&gt;200,"Above Average",J4813&lt;155,"Below Average",TRUE,"Average")</f>
        <v>Below Average</v>
      </c>
      <c r="L4813" s="7">
        <v>10.148</v>
      </c>
      <c r="M4813" s="7" t="str" cm="1">
        <f t="array" ref="M4813">_xlfn.IFS(L4813&gt;9,"Above Average",L4813&lt;8,"Below Average",TRUE,"Average")</f>
        <v>Above Average</v>
      </c>
    </row>
    <row r="4814" spans="1:13" x14ac:dyDescent="0.3">
      <c r="A4814">
        <v>34</v>
      </c>
      <c r="B4814" s="21">
        <v>40865</v>
      </c>
      <c r="C4814" s="21" t="str">
        <f t="shared" si="75"/>
        <v>Nov</v>
      </c>
      <c r="D4814" s="6">
        <v>947552.44</v>
      </c>
      <c r="E4814" t="s">
        <v>155</v>
      </c>
      <c r="F4814" s="5">
        <v>46</v>
      </c>
      <c r="G4814" s="5" t="str" cm="1">
        <f t="array" ref="G4814">_xlfn.IFS(F4814&gt;=86,"Hot Week (More Than 85°F)",F4814&lt;50,"Cold Week (Less Than 50°F)",TRUE,"Normal Week")</f>
        <v>Cold Week (Less Than 50°F)</v>
      </c>
      <c r="H4814" s="2">
        <v>3.294</v>
      </c>
      <c r="I4814" s="2" t="str" cm="1">
        <f t="array" ref="I4814">_xlfn.IFS(H4814&gt;3.5,"Above Average",H4814&lt;3,"Below Average",TRUE,"Average")</f>
        <v>Average</v>
      </c>
      <c r="J4814" s="1">
        <v>129.8268333</v>
      </c>
      <c r="K4814" s="1" t="str" cm="1">
        <f t="array" ref="K4814">_xlfn.IFS(J4814&gt;200,"Above Average",J4814&lt;155,"Below Average",TRUE,"Average")</f>
        <v>Below Average</v>
      </c>
      <c r="L4814" s="7">
        <v>10.148</v>
      </c>
      <c r="M4814" s="7" t="str" cm="1">
        <f t="array" ref="M4814">_xlfn.IFS(L4814&gt;9,"Above Average",L4814&lt;8,"Below Average",TRUE,"Average")</f>
        <v>Above Average</v>
      </c>
    </row>
    <row r="4815" spans="1:13" x14ac:dyDescent="0.3">
      <c r="A4815">
        <v>34</v>
      </c>
      <c r="B4815" s="21">
        <v>40872</v>
      </c>
      <c r="C4815" s="21" t="str">
        <f t="shared" si="75"/>
        <v>Nov</v>
      </c>
      <c r="D4815" s="6">
        <v>1345595.82</v>
      </c>
      <c r="E4815" t="s">
        <v>156</v>
      </c>
      <c r="F4815" s="5">
        <v>45.99</v>
      </c>
      <c r="G4815" s="5" t="str" cm="1">
        <f t="array" ref="G4815">_xlfn.IFS(F4815&gt;=86,"Hot Week (More Than 85°F)",F4815&lt;50,"Cold Week (Less Than 50°F)",TRUE,"Normal Week")</f>
        <v>Cold Week (Less Than 50°F)</v>
      </c>
      <c r="H4815" s="2">
        <v>3.2250000000000001</v>
      </c>
      <c r="I4815" s="2" t="str" cm="1">
        <f t="array" ref="I4815">_xlfn.IFS(H4815&gt;3.5,"Above Average",H4815&lt;3,"Below Average",TRUE,"Average")</f>
        <v>Average</v>
      </c>
      <c r="J4815" s="1">
        <v>129.8364</v>
      </c>
      <c r="K4815" s="1" t="str" cm="1">
        <f t="array" ref="K4815">_xlfn.IFS(J4815&gt;200,"Above Average",J4815&lt;155,"Below Average",TRUE,"Average")</f>
        <v>Below Average</v>
      </c>
      <c r="L4815" s="7">
        <v>10.148</v>
      </c>
      <c r="M4815" s="7" t="str" cm="1">
        <f t="array" ref="M4815">_xlfn.IFS(L4815&gt;9,"Above Average",L4815&lt;8,"Below Average",TRUE,"Average")</f>
        <v>Above Average</v>
      </c>
    </row>
    <row r="4816" spans="1:13" x14ac:dyDescent="0.3">
      <c r="A4816">
        <v>34</v>
      </c>
      <c r="B4816" s="21">
        <v>40879</v>
      </c>
      <c r="C4816" s="21" t="str">
        <f t="shared" si="75"/>
        <v>Dec</v>
      </c>
      <c r="D4816" s="6">
        <v>988742.08</v>
      </c>
      <c r="E4816" t="s">
        <v>155</v>
      </c>
      <c r="F4816" s="5">
        <v>39.75</v>
      </c>
      <c r="G4816" s="5" t="str" cm="1">
        <f t="array" ref="G4816">_xlfn.IFS(F4816&gt;=86,"Hot Week (More Than 85°F)",F4816&lt;50,"Cold Week (Less Than 50°F)",TRUE,"Normal Week")</f>
        <v>Cold Week (Less Than 50°F)</v>
      </c>
      <c r="H4816" s="2">
        <v>3.1760000000000002</v>
      </c>
      <c r="I4816" s="2" t="str" cm="1">
        <f t="array" ref="I4816">_xlfn.IFS(H4816&gt;3.5,"Above Average",H4816&lt;3,"Below Average",TRUE,"Average")</f>
        <v>Average</v>
      </c>
      <c r="J4816" s="1">
        <v>129.84596669999999</v>
      </c>
      <c r="K4816" s="1" t="str" cm="1">
        <f t="array" ref="K4816">_xlfn.IFS(J4816&gt;200,"Above Average",J4816&lt;155,"Below Average",TRUE,"Average")</f>
        <v>Below Average</v>
      </c>
      <c r="L4816" s="7">
        <v>10.148</v>
      </c>
      <c r="M4816" s="7" t="str" cm="1">
        <f t="array" ref="M4816">_xlfn.IFS(L4816&gt;9,"Above Average",L4816&lt;8,"Below Average",TRUE,"Average")</f>
        <v>Above Average</v>
      </c>
    </row>
    <row r="4817" spans="1:13" x14ac:dyDescent="0.3">
      <c r="A4817">
        <v>34</v>
      </c>
      <c r="B4817" s="21">
        <v>40886</v>
      </c>
      <c r="C4817" s="21" t="str">
        <f t="shared" si="75"/>
        <v>Dec</v>
      </c>
      <c r="D4817" s="6">
        <v>1084243.9099999999</v>
      </c>
      <c r="E4817" t="s">
        <v>155</v>
      </c>
      <c r="F4817" s="5">
        <v>24.69</v>
      </c>
      <c r="G4817" s="5" t="str" cm="1">
        <f t="array" ref="G4817">_xlfn.IFS(F4817&gt;=86,"Hot Week (More Than 85°F)",F4817&lt;50,"Cold Week (Less Than 50°F)",TRUE,"Normal Week")</f>
        <v>Cold Week (Less Than 50°F)</v>
      </c>
      <c r="H4817" s="2">
        <v>3.153</v>
      </c>
      <c r="I4817" s="2" t="str" cm="1">
        <f t="array" ref="I4817">_xlfn.IFS(H4817&gt;3.5,"Above Average",H4817&lt;3,"Below Average",TRUE,"Average")</f>
        <v>Average</v>
      </c>
      <c r="J4817" s="1">
        <v>129.85553329999999</v>
      </c>
      <c r="K4817" s="1" t="str" cm="1">
        <f t="array" ref="K4817">_xlfn.IFS(J4817&gt;200,"Above Average",J4817&lt;155,"Below Average",TRUE,"Average")</f>
        <v>Below Average</v>
      </c>
      <c r="L4817" s="7">
        <v>10.148</v>
      </c>
      <c r="M4817" s="7" t="str" cm="1">
        <f t="array" ref="M4817">_xlfn.IFS(L4817&gt;9,"Above Average",L4817&lt;8,"Below Average",TRUE,"Average")</f>
        <v>Above Average</v>
      </c>
    </row>
    <row r="4818" spans="1:13" x14ac:dyDescent="0.3">
      <c r="A4818">
        <v>34</v>
      </c>
      <c r="B4818" s="21">
        <v>40893</v>
      </c>
      <c r="C4818" s="21" t="str">
        <f t="shared" si="75"/>
        <v>Dec</v>
      </c>
      <c r="D4818" s="6">
        <v>1151052.8600000001</v>
      </c>
      <c r="E4818" t="s">
        <v>155</v>
      </c>
      <c r="F4818" s="5">
        <v>32.31</v>
      </c>
      <c r="G4818" s="5" t="str" cm="1">
        <f t="array" ref="G4818">_xlfn.IFS(F4818&gt;=86,"Hot Week (More Than 85°F)",F4818&lt;50,"Cold Week (Less Than 50°F)",TRUE,"Normal Week")</f>
        <v>Cold Week (Less Than 50°F)</v>
      </c>
      <c r="H4818" s="2">
        <v>3.149</v>
      </c>
      <c r="I4818" s="2" t="str" cm="1">
        <f t="array" ref="I4818">_xlfn.IFS(H4818&gt;3.5,"Above Average",H4818&lt;3,"Below Average",TRUE,"Average")</f>
        <v>Average</v>
      </c>
      <c r="J4818" s="1">
        <v>129.8980645</v>
      </c>
      <c r="K4818" s="1" t="str" cm="1">
        <f t="array" ref="K4818">_xlfn.IFS(J4818&gt;200,"Above Average",J4818&lt;155,"Below Average",TRUE,"Average")</f>
        <v>Below Average</v>
      </c>
      <c r="L4818" s="7">
        <v>10.148</v>
      </c>
      <c r="M4818" s="7" t="str" cm="1">
        <f t="array" ref="M4818">_xlfn.IFS(L4818&gt;9,"Above Average",L4818&lt;8,"Below Average",TRUE,"Average")</f>
        <v>Above Average</v>
      </c>
    </row>
    <row r="4819" spans="1:13" x14ac:dyDescent="0.3">
      <c r="A4819">
        <v>34</v>
      </c>
      <c r="B4819" s="21">
        <v>40900</v>
      </c>
      <c r="C4819" s="21" t="str">
        <f t="shared" si="75"/>
        <v>Dec</v>
      </c>
      <c r="D4819" s="6">
        <v>1593655.96</v>
      </c>
      <c r="E4819" t="s">
        <v>155</v>
      </c>
      <c r="F4819" s="5">
        <v>32.450000000000003</v>
      </c>
      <c r="G4819" s="5" t="str" cm="1">
        <f t="array" ref="G4819">_xlfn.IFS(F4819&gt;=86,"Hot Week (More Than 85°F)",F4819&lt;50,"Cold Week (Less Than 50°F)",TRUE,"Normal Week")</f>
        <v>Cold Week (Less Than 50°F)</v>
      </c>
      <c r="H4819" s="2">
        <v>3.1030000000000002</v>
      </c>
      <c r="I4819" s="2" t="str" cm="1">
        <f t="array" ref="I4819">_xlfn.IFS(H4819&gt;3.5,"Above Average",H4819&lt;3,"Below Average",TRUE,"Average")</f>
        <v>Average</v>
      </c>
      <c r="J4819" s="1">
        <v>129.98454839999999</v>
      </c>
      <c r="K4819" s="1" t="str" cm="1">
        <f t="array" ref="K4819">_xlfn.IFS(J4819&gt;200,"Above Average",J4819&lt;155,"Below Average",TRUE,"Average")</f>
        <v>Below Average</v>
      </c>
      <c r="L4819" s="7">
        <v>10.148</v>
      </c>
      <c r="M4819" s="7" t="str" cm="1">
        <f t="array" ref="M4819">_xlfn.IFS(L4819&gt;9,"Above Average",L4819&lt;8,"Below Average",TRUE,"Average")</f>
        <v>Above Average</v>
      </c>
    </row>
    <row r="4820" spans="1:13" x14ac:dyDescent="0.3">
      <c r="A4820">
        <v>34</v>
      </c>
      <c r="B4820" s="21">
        <v>40907</v>
      </c>
      <c r="C4820" s="21" t="str">
        <f t="shared" si="75"/>
        <v>Dec</v>
      </c>
      <c r="D4820" s="6">
        <v>965512.36</v>
      </c>
      <c r="E4820" t="s">
        <v>156</v>
      </c>
      <c r="F4820" s="5">
        <v>28.84</v>
      </c>
      <c r="G4820" s="5" t="str" cm="1">
        <f t="array" ref="G4820">_xlfn.IFS(F4820&gt;=86,"Hot Week (More Than 85°F)",F4820&lt;50,"Cold Week (Less Than 50°F)",TRUE,"Normal Week")</f>
        <v>Cold Week (Less Than 50°F)</v>
      </c>
      <c r="H4820" s="2">
        <v>3.1190000000000002</v>
      </c>
      <c r="I4820" s="2" t="str" cm="1">
        <f t="array" ref="I4820">_xlfn.IFS(H4820&gt;3.5,"Above Average",H4820&lt;3,"Below Average",TRUE,"Average")</f>
        <v>Average</v>
      </c>
      <c r="J4820" s="1">
        <v>130.07103230000001</v>
      </c>
      <c r="K4820" s="1" t="str" cm="1">
        <f t="array" ref="K4820">_xlfn.IFS(J4820&gt;200,"Above Average",J4820&lt;155,"Below Average",TRUE,"Average")</f>
        <v>Below Average</v>
      </c>
      <c r="L4820" s="7">
        <v>10.148</v>
      </c>
      <c r="M4820" s="7" t="str" cm="1">
        <f t="array" ref="M4820">_xlfn.IFS(L4820&gt;9,"Above Average",L4820&lt;8,"Below Average",TRUE,"Average")</f>
        <v>Above Average</v>
      </c>
    </row>
    <row r="4821" spans="1:13" x14ac:dyDescent="0.3">
      <c r="A4821">
        <v>34</v>
      </c>
      <c r="B4821" s="21">
        <v>40914</v>
      </c>
      <c r="C4821" s="21" t="str">
        <f t="shared" si="75"/>
        <v>Jan</v>
      </c>
      <c r="D4821" s="6">
        <v>953844.85</v>
      </c>
      <c r="E4821" t="s">
        <v>155</v>
      </c>
      <c r="F4821" s="5">
        <v>36.39</v>
      </c>
      <c r="G4821" s="5" t="str" cm="1">
        <f t="array" ref="G4821">_xlfn.IFS(F4821&gt;=86,"Hot Week (More Than 85°F)",F4821&lt;50,"Cold Week (Less Than 50°F)",TRUE,"Normal Week")</f>
        <v>Cold Week (Less Than 50°F)</v>
      </c>
      <c r="H4821" s="2">
        <v>3.1579999999999999</v>
      </c>
      <c r="I4821" s="2" t="str" cm="1">
        <f t="array" ref="I4821">_xlfn.IFS(H4821&gt;3.5,"Above Average",H4821&lt;3,"Below Average",TRUE,"Average")</f>
        <v>Average</v>
      </c>
      <c r="J4821" s="1">
        <v>130.15751610000001</v>
      </c>
      <c r="K4821" s="1" t="str" cm="1">
        <f t="array" ref="K4821">_xlfn.IFS(J4821&gt;200,"Above Average",J4821&lt;155,"Below Average",TRUE,"Average")</f>
        <v>Below Average</v>
      </c>
      <c r="L4821" s="7">
        <v>9.6530000000000005</v>
      </c>
      <c r="M4821" s="7" t="str" cm="1">
        <f t="array" ref="M4821">_xlfn.IFS(L4821&gt;9,"Above Average",L4821&lt;8,"Below Average",TRUE,"Average")</f>
        <v>Above Average</v>
      </c>
    </row>
    <row r="4822" spans="1:13" x14ac:dyDescent="0.3">
      <c r="A4822">
        <v>34</v>
      </c>
      <c r="B4822" s="21">
        <v>40921</v>
      </c>
      <c r="C4822" s="21" t="str">
        <f t="shared" si="75"/>
        <v>Jan</v>
      </c>
      <c r="D4822" s="6">
        <v>913755.12</v>
      </c>
      <c r="E4822" t="s">
        <v>155</v>
      </c>
      <c r="F4822" s="5">
        <v>33.99</v>
      </c>
      <c r="G4822" s="5" t="str" cm="1">
        <f t="array" ref="G4822">_xlfn.IFS(F4822&gt;=86,"Hot Week (More Than 85°F)",F4822&lt;50,"Cold Week (Less Than 50°F)",TRUE,"Normal Week")</f>
        <v>Cold Week (Less Than 50°F)</v>
      </c>
      <c r="H4822" s="2">
        <v>3.2629999999999999</v>
      </c>
      <c r="I4822" s="2" t="str" cm="1">
        <f t="array" ref="I4822">_xlfn.IFS(H4822&gt;3.5,"Above Average",H4822&lt;3,"Below Average",TRUE,"Average")</f>
        <v>Average</v>
      </c>
      <c r="J4822" s="1">
        <v>130.244</v>
      </c>
      <c r="K4822" s="1" t="str" cm="1">
        <f t="array" ref="K4822">_xlfn.IFS(J4822&gt;200,"Above Average",J4822&lt;155,"Below Average",TRUE,"Average")</f>
        <v>Below Average</v>
      </c>
      <c r="L4822" s="7">
        <v>9.6530000000000005</v>
      </c>
      <c r="M4822" s="7" t="str" cm="1">
        <f t="array" ref="M4822">_xlfn.IFS(L4822&gt;9,"Above Average",L4822&lt;8,"Below Average",TRUE,"Average")</f>
        <v>Above Average</v>
      </c>
    </row>
    <row r="4823" spans="1:13" x14ac:dyDescent="0.3">
      <c r="A4823">
        <v>34</v>
      </c>
      <c r="B4823" s="21">
        <v>40928</v>
      </c>
      <c r="C4823" s="21" t="str">
        <f t="shared" si="75"/>
        <v>Jan</v>
      </c>
      <c r="D4823" s="6">
        <v>910899.05</v>
      </c>
      <c r="E4823" t="s">
        <v>155</v>
      </c>
      <c r="F4823" s="5">
        <v>39.28</v>
      </c>
      <c r="G4823" s="5" t="str" cm="1">
        <f t="array" ref="G4823">_xlfn.IFS(F4823&gt;=86,"Hot Week (More Than 85°F)",F4823&lt;50,"Cold Week (Less Than 50°F)",TRUE,"Normal Week")</f>
        <v>Cold Week (Less Than 50°F)</v>
      </c>
      <c r="H4823" s="2">
        <v>3.2730000000000001</v>
      </c>
      <c r="I4823" s="2" t="str" cm="1">
        <f t="array" ref="I4823">_xlfn.IFS(H4823&gt;3.5,"Above Average",H4823&lt;3,"Below Average",TRUE,"Average")</f>
        <v>Average</v>
      </c>
      <c r="J4823" s="1">
        <v>130.27922580000001</v>
      </c>
      <c r="K4823" s="1" t="str" cm="1">
        <f t="array" ref="K4823">_xlfn.IFS(J4823&gt;200,"Above Average",J4823&lt;155,"Below Average",TRUE,"Average")</f>
        <v>Below Average</v>
      </c>
      <c r="L4823" s="7">
        <v>9.6530000000000005</v>
      </c>
      <c r="M4823" s="7" t="str" cm="1">
        <f t="array" ref="M4823">_xlfn.IFS(L4823&gt;9,"Above Average",L4823&lt;8,"Below Average",TRUE,"Average")</f>
        <v>Above Average</v>
      </c>
    </row>
    <row r="4824" spans="1:13" x14ac:dyDescent="0.3">
      <c r="A4824">
        <v>34</v>
      </c>
      <c r="B4824" s="21">
        <v>40935</v>
      </c>
      <c r="C4824" s="21" t="str">
        <f t="shared" si="75"/>
        <v>Jan</v>
      </c>
      <c r="D4824" s="6">
        <v>872450.37</v>
      </c>
      <c r="E4824" t="s">
        <v>155</v>
      </c>
      <c r="F4824" s="5">
        <v>39.81</v>
      </c>
      <c r="G4824" s="5" t="str" cm="1">
        <f t="array" ref="G4824">_xlfn.IFS(F4824&gt;=86,"Hot Week (More Than 85°F)",F4824&lt;50,"Cold Week (Less Than 50°F)",TRUE,"Normal Week")</f>
        <v>Cold Week (Less Than 50°F)</v>
      </c>
      <c r="H4824" s="2">
        <v>3.29</v>
      </c>
      <c r="I4824" s="2" t="str" cm="1">
        <f t="array" ref="I4824">_xlfn.IFS(H4824&gt;3.5,"Above Average",H4824&lt;3,"Below Average",TRUE,"Average")</f>
        <v>Average</v>
      </c>
      <c r="J4824" s="1">
        <v>130.31445160000001</v>
      </c>
      <c r="K4824" s="1" t="str" cm="1">
        <f t="array" ref="K4824">_xlfn.IFS(J4824&gt;200,"Above Average",J4824&lt;155,"Below Average",TRUE,"Average")</f>
        <v>Below Average</v>
      </c>
      <c r="L4824" s="7">
        <v>9.6530000000000005</v>
      </c>
      <c r="M4824" s="7" t="str" cm="1">
        <f t="array" ref="M4824">_xlfn.IFS(L4824&gt;9,"Above Average",L4824&lt;8,"Below Average",TRUE,"Average")</f>
        <v>Above Average</v>
      </c>
    </row>
    <row r="4825" spans="1:13" x14ac:dyDescent="0.3">
      <c r="A4825">
        <v>34</v>
      </c>
      <c r="B4825" s="21">
        <v>40942</v>
      </c>
      <c r="C4825" s="21" t="str">
        <f t="shared" si="75"/>
        <v>Feb</v>
      </c>
      <c r="D4825" s="6">
        <v>939367.14</v>
      </c>
      <c r="E4825" t="s">
        <v>155</v>
      </c>
      <c r="F4825" s="5">
        <v>38.64</v>
      </c>
      <c r="G4825" s="5" t="str" cm="1">
        <f t="array" ref="G4825">_xlfn.IFS(F4825&gt;=86,"Hot Week (More Than 85°F)",F4825&lt;50,"Cold Week (Less Than 50°F)",TRUE,"Normal Week")</f>
        <v>Cold Week (Less Than 50°F)</v>
      </c>
      <c r="H4825" s="2">
        <v>3.3540000000000001</v>
      </c>
      <c r="I4825" s="2" t="str" cm="1">
        <f t="array" ref="I4825">_xlfn.IFS(H4825&gt;3.5,"Above Average",H4825&lt;3,"Below Average",TRUE,"Average")</f>
        <v>Average</v>
      </c>
      <c r="J4825" s="1">
        <v>130.34967739999999</v>
      </c>
      <c r="K4825" s="1" t="str" cm="1">
        <f t="array" ref="K4825">_xlfn.IFS(J4825&gt;200,"Above Average",J4825&lt;155,"Below Average",TRUE,"Average")</f>
        <v>Below Average</v>
      </c>
      <c r="L4825" s="7">
        <v>9.6530000000000005</v>
      </c>
      <c r="M4825" s="7" t="str" cm="1">
        <f t="array" ref="M4825">_xlfn.IFS(L4825&gt;9,"Above Average",L4825&lt;8,"Below Average",TRUE,"Average")</f>
        <v>Above Average</v>
      </c>
    </row>
    <row r="4826" spans="1:13" x14ac:dyDescent="0.3">
      <c r="A4826">
        <v>34</v>
      </c>
      <c r="B4826" s="21">
        <v>40949</v>
      </c>
      <c r="C4826" s="21" t="str">
        <f t="shared" si="75"/>
        <v>Feb</v>
      </c>
      <c r="D4826" s="6">
        <v>1047658.09</v>
      </c>
      <c r="E4826" t="s">
        <v>156</v>
      </c>
      <c r="F4826" s="5">
        <v>36.700000000000003</v>
      </c>
      <c r="G4826" s="5" t="str" cm="1">
        <f t="array" ref="G4826">_xlfn.IFS(F4826&gt;=86,"Hot Week (More Than 85°F)",F4826&lt;50,"Cold Week (Less Than 50°F)",TRUE,"Normal Week")</f>
        <v>Cold Week (Less Than 50°F)</v>
      </c>
      <c r="H4826" s="2">
        <v>3.411</v>
      </c>
      <c r="I4826" s="2" t="str" cm="1">
        <f t="array" ref="I4826">_xlfn.IFS(H4826&gt;3.5,"Above Average",H4826&lt;3,"Below Average",TRUE,"Average")</f>
        <v>Average</v>
      </c>
      <c r="J4826" s="1">
        <v>130.3849032</v>
      </c>
      <c r="K4826" s="1" t="str" cm="1">
        <f t="array" ref="K4826">_xlfn.IFS(J4826&gt;200,"Above Average",J4826&lt;155,"Below Average",TRUE,"Average")</f>
        <v>Below Average</v>
      </c>
      <c r="L4826" s="7">
        <v>9.6530000000000005</v>
      </c>
      <c r="M4826" s="7" t="str" cm="1">
        <f t="array" ref="M4826">_xlfn.IFS(L4826&gt;9,"Above Average",L4826&lt;8,"Below Average",TRUE,"Average")</f>
        <v>Above Average</v>
      </c>
    </row>
    <row r="4827" spans="1:13" x14ac:dyDescent="0.3">
      <c r="A4827">
        <v>34</v>
      </c>
      <c r="B4827" s="21">
        <v>40956</v>
      </c>
      <c r="C4827" s="21" t="str">
        <f t="shared" si="75"/>
        <v>Feb</v>
      </c>
      <c r="D4827" s="6">
        <v>1123446.51</v>
      </c>
      <c r="E4827" t="s">
        <v>155</v>
      </c>
      <c r="F4827" s="5">
        <v>37.25</v>
      </c>
      <c r="G4827" s="5" t="str" cm="1">
        <f t="array" ref="G4827">_xlfn.IFS(F4827&gt;=86,"Hot Week (More Than 85°F)",F4827&lt;50,"Cold Week (Less Than 50°F)",TRUE,"Normal Week")</f>
        <v>Cold Week (Less Than 50°F)</v>
      </c>
      <c r="H4827" s="2">
        <v>3.4929999999999999</v>
      </c>
      <c r="I4827" s="2" t="str" cm="1">
        <f t="array" ref="I4827">_xlfn.IFS(H4827&gt;3.5,"Above Average",H4827&lt;3,"Below Average",TRUE,"Average")</f>
        <v>Average</v>
      </c>
      <c r="J4827" s="1">
        <v>130.45462069999999</v>
      </c>
      <c r="K4827" s="1" t="str" cm="1">
        <f t="array" ref="K4827">_xlfn.IFS(J4827&gt;200,"Above Average",J4827&lt;155,"Below Average",TRUE,"Average")</f>
        <v>Below Average</v>
      </c>
      <c r="L4827" s="7">
        <v>9.6530000000000005</v>
      </c>
      <c r="M4827" s="7" t="str" cm="1">
        <f t="array" ref="M4827">_xlfn.IFS(L4827&gt;9,"Above Average",L4827&lt;8,"Below Average",TRUE,"Average")</f>
        <v>Above Average</v>
      </c>
    </row>
    <row r="4828" spans="1:13" x14ac:dyDescent="0.3">
      <c r="A4828">
        <v>34</v>
      </c>
      <c r="B4828" s="21">
        <v>40963</v>
      </c>
      <c r="C4828" s="21" t="str">
        <f t="shared" si="75"/>
        <v>Feb</v>
      </c>
      <c r="D4828" s="6">
        <v>950154.23999999999</v>
      </c>
      <c r="E4828" t="s">
        <v>155</v>
      </c>
      <c r="F4828" s="5">
        <v>39.89</v>
      </c>
      <c r="G4828" s="5" t="str" cm="1">
        <f t="array" ref="G4828">_xlfn.IFS(F4828&gt;=86,"Hot Week (More Than 85°F)",F4828&lt;50,"Cold Week (Less Than 50°F)",TRUE,"Normal Week")</f>
        <v>Cold Week (Less Than 50°F)</v>
      </c>
      <c r="H4828" s="2">
        <v>3.5409999999999999</v>
      </c>
      <c r="I4828" s="2" t="str" cm="1">
        <f t="array" ref="I4828">_xlfn.IFS(H4828&gt;3.5,"Above Average",H4828&lt;3,"Below Average",TRUE,"Average")</f>
        <v>Above Average</v>
      </c>
      <c r="J4828" s="1">
        <v>130.55020690000001</v>
      </c>
      <c r="K4828" s="1" t="str" cm="1">
        <f t="array" ref="K4828">_xlfn.IFS(J4828&gt;200,"Above Average",J4828&lt;155,"Below Average",TRUE,"Average")</f>
        <v>Below Average</v>
      </c>
      <c r="L4828" s="7">
        <v>9.6530000000000005</v>
      </c>
      <c r="M4828" s="7" t="str" cm="1">
        <f t="array" ref="M4828">_xlfn.IFS(L4828&gt;9,"Above Average",L4828&lt;8,"Below Average",TRUE,"Average")</f>
        <v>Above Average</v>
      </c>
    </row>
    <row r="4829" spans="1:13" x14ac:dyDescent="0.3">
      <c r="A4829">
        <v>34</v>
      </c>
      <c r="B4829" s="21">
        <v>40970</v>
      </c>
      <c r="C4829" s="21" t="str">
        <f t="shared" si="75"/>
        <v>Mar</v>
      </c>
      <c r="D4829" s="6">
        <v>990263.7</v>
      </c>
      <c r="E4829" t="s">
        <v>155</v>
      </c>
      <c r="F4829" s="5">
        <v>42.74</v>
      </c>
      <c r="G4829" s="5" t="str" cm="1">
        <f t="array" ref="G4829">_xlfn.IFS(F4829&gt;=86,"Hot Week (More Than 85°F)",F4829&lt;50,"Cold Week (Less Than 50°F)",TRUE,"Normal Week")</f>
        <v>Cold Week (Less Than 50°F)</v>
      </c>
      <c r="H4829" s="2">
        <v>3.6190000000000002</v>
      </c>
      <c r="I4829" s="2" t="str" cm="1">
        <f t="array" ref="I4829">_xlfn.IFS(H4829&gt;3.5,"Above Average",H4829&lt;3,"Below Average",TRUE,"Average")</f>
        <v>Above Average</v>
      </c>
      <c r="J4829" s="1">
        <v>130.64579309999999</v>
      </c>
      <c r="K4829" s="1" t="str" cm="1">
        <f t="array" ref="K4829">_xlfn.IFS(J4829&gt;200,"Above Average",J4829&lt;155,"Below Average",TRUE,"Average")</f>
        <v>Below Average</v>
      </c>
      <c r="L4829" s="7">
        <v>9.6530000000000005</v>
      </c>
      <c r="M4829" s="7" t="str" cm="1">
        <f t="array" ref="M4829">_xlfn.IFS(L4829&gt;9,"Above Average",L4829&lt;8,"Below Average",TRUE,"Average")</f>
        <v>Above Average</v>
      </c>
    </row>
    <row r="4830" spans="1:13" x14ac:dyDescent="0.3">
      <c r="A4830">
        <v>34</v>
      </c>
      <c r="B4830" s="21">
        <v>40977</v>
      </c>
      <c r="C4830" s="21" t="str">
        <f t="shared" si="75"/>
        <v>Mar</v>
      </c>
      <c r="D4830" s="6">
        <v>976393.43</v>
      </c>
      <c r="E4830" t="s">
        <v>155</v>
      </c>
      <c r="F4830" s="5">
        <v>42.7</v>
      </c>
      <c r="G4830" s="5" t="str" cm="1">
        <f t="array" ref="G4830">_xlfn.IFS(F4830&gt;=86,"Hot Week (More Than 85°F)",F4830&lt;50,"Cold Week (Less Than 50°F)",TRUE,"Normal Week")</f>
        <v>Cold Week (Less Than 50°F)</v>
      </c>
      <c r="H4830" s="2">
        <v>3.6669999999999998</v>
      </c>
      <c r="I4830" s="2" t="str" cm="1">
        <f t="array" ref="I4830">_xlfn.IFS(H4830&gt;3.5,"Above Average",H4830&lt;3,"Below Average",TRUE,"Average")</f>
        <v>Above Average</v>
      </c>
      <c r="J4830" s="1">
        <v>130.74137930000001</v>
      </c>
      <c r="K4830" s="1" t="str" cm="1">
        <f t="array" ref="K4830">_xlfn.IFS(J4830&gt;200,"Above Average",J4830&lt;155,"Below Average",TRUE,"Average")</f>
        <v>Below Average</v>
      </c>
      <c r="L4830" s="7">
        <v>9.6530000000000005</v>
      </c>
      <c r="M4830" s="7" t="str" cm="1">
        <f t="array" ref="M4830">_xlfn.IFS(L4830&gt;9,"Above Average",L4830&lt;8,"Below Average",TRUE,"Average")</f>
        <v>Above Average</v>
      </c>
    </row>
    <row r="4831" spans="1:13" x14ac:dyDescent="0.3">
      <c r="A4831">
        <v>34</v>
      </c>
      <c r="B4831" s="21">
        <v>40984</v>
      </c>
      <c r="C4831" s="21" t="str">
        <f t="shared" si="75"/>
        <v>Mar</v>
      </c>
      <c r="D4831" s="6">
        <v>999298.43</v>
      </c>
      <c r="E4831" t="s">
        <v>155</v>
      </c>
      <c r="F4831" s="5">
        <v>48.09</v>
      </c>
      <c r="G4831" s="5" t="str" cm="1">
        <f t="array" ref="G4831">_xlfn.IFS(F4831&gt;=86,"Hot Week (More Than 85°F)",F4831&lt;50,"Cold Week (Less Than 50°F)",TRUE,"Normal Week")</f>
        <v>Cold Week (Less Than 50°F)</v>
      </c>
      <c r="H4831" s="2">
        <v>3.7069999999999999</v>
      </c>
      <c r="I4831" s="2" t="str" cm="1">
        <f t="array" ref="I4831">_xlfn.IFS(H4831&gt;3.5,"Above Average",H4831&lt;3,"Below Average",TRUE,"Average")</f>
        <v>Above Average</v>
      </c>
      <c r="J4831" s="1">
        <v>130.82619349999999</v>
      </c>
      <c r="K4831" s="1" t="str" cm="1">
        <f t="array" ref="K4831">_xlfn.IFS(J4831&gt;200,"Above Average",J4831&lt;155,"Below Average",TRUE,"Average")</f>
        <v>Below Average</v>
      </c>
      <c r="L4831" s="7">
        <v>9.6530000000000005</v>
      </c>
      <c r="M4831" s="7" t="str" cm="1">
        <f t="array" ref="M4831">_xlfn.IFS(L4831&gt;9,"Above Average",L4831&lt;8,"Below Average",TRUE,"Average")</f>
        <v>Above Average</v>
      </c>
    </row>
    <row r="4832" spans="1:13" x14ac:dyDescent="0.3">
      <c r="A4832">
        <v>34</v>
      </c>
      <c r="B4832" s="21">
        <v>40991</v>
      </c>
      <c r="C4832" s="21" t="str">
        <f t="shared" si="75"/>
        <v>Mar</v>
      </c>
      <c r="D4832" s="6">
        <v>945143.33</v>
      </c>
      <c r="E4832" t="s">
        <v>155</v>
      </c>
      <c r="F4832" s="5">
        <v>47.93</v>
      </c>
      <c r="G4832" s="5" t="str" cm="1">
        <f t="array" ref="G4832">_xlfn.IFS(F4832&gt;=86,"Hot Week (More Than 85°F)",F4832&lt;50,"Cold Week (Less Than 50°F)",TRUE,"Normal Week")</f>
        <v>Cold Week (Less Than 50°F)</v>
      </c>
      <c r="H4832" s="2">
        <v>3.7589999999999999</v>
      </c>
      <c r="I4832" s="2" t="str" cm="1">
        <f t="array" ref="I4832">_xlfn.IFS(H4832&gt;3.5,"Above Average",H4832&lt;3,"Below Average",TRUE,"Average")</f>
        <v>Above Average</v>
      </c>
      <c r="J4832" s="1">
        <v>130.89664519999999</v>
      </c>
      <c r="K4832" s="1" t="str" cm="1">
        <f t="array" ref="K4832">_xlfn.IFS(J4832&gt;200,"Above Average",J4832&lt;155,"Below Average",TRUE,"Average")</f>
        <v>Below Average</v>
      </c>
      <c r="L4832" s="7">
        <v>9.6530000000000005</v>
      </c>
      <c r="M4832" s="7" t="str" cm="1">
        <f t="array" ref="M4832">_xlfn.IFS(L4832&gt;9,"Above Average",L4832&lt;8,"Below Average",TRUE,"Average")</f>
        <v>Above Average</v>
      </c>
    </row>
    <row r="4833" spans="1:13" x14ac:dyDescent="0.3">
      <c r="A4833">
        <v>34</v>
      </c>
      <c r="B4833" s="21">
        <v>40998</v>
      </c>
      <c r="C4833" s="21" t="str">
        <f t="shared" si="75"/>
        <v>Mar</v>
      </c>
      <c r="D4833" s="6">
        <v>938861.77</v>
      </c>
      <c r="E4833" t="s">
        <v>155</v>
      </c>
      <c r="F4833" s="5">
        <v>59.29</v>
      </c>
      <c r="G4833" s="5" t="str" cm="1">
        <f t="array" ref="G4833">_xlfn.IFS(F4833&gt;=86,"Hot Week (More Than 85°F)",F4833&lt;50,"Cold Week (Less Than 50°F)",TRUE,"Normal Week")</f>
        <v>Normal Week</v>
      </c>
      <c r="H4833" s="2">
        <v>3.82</v>
      </c>
      <c r="I4833" s="2" t="str" cm="1">
        <f t="array" ref="I4833">_xlfn.IFS(H4833&gt;3.5,"Above Average",H4833&lt;3,"Below Average",TRUE,"Average")</f>
        <v>Above Average</v>
      </c>
      <c r="J4833" s="1">
        <v>130.96709680000001</v>
      </c>
      <c r="K4833" s="1" t="str" cm="1">
        <f t="array" ref="K4833">_xlfn.IFS(J4833&gt;200,"Above Average",J4833&lt;155,"Below Average",TRUE,"Average")</f>
        <v>Below Average</v>
      </c>
      <c r="L4833" s="7">
        <v>9.6530000000000005</v>
      </c>
      <c r="M4833" s="7" t="str" cm="1">
        <f t="array" ref="M4833">_xlfn.IFS(L4833&gt;9,"Above Average",L4833&lt;8,"Below Average",TRUE,"Average")</f>
        <v>Above Average</v>
      </c>
    </row>
    <row r="4834" spans="1:13" x14ac:dyDescent="0.3">
      <c r="A4834">
        <v>34</v>
      </c>
      <c r="B4834" s="21">
        <v>41005</v>
      </c>
      <c r="C4834" s="21" t="str">
        <f t="shared" si="75"/>
        <v>Apr</v>
      </c>
      <c r="D4834" s="6">
        <v>1091020.3700000001</v>
      </c>
      <c r="E4834" t="s">
        <v>155</v>
      </c>
      <c r="F4834" s="5">
        <v>54.42</v>
      </c>
      <c r="G4834" s="5" t="str" cm="1">
        <f t="array" ref="G4834">_xlfn.IFS(F4834&gt;=86,"Hot Week (More Than 85°F)",F4834&lt;50,"Cold Week (Less Than 50°F)",TRUE,"Normal Week")</f>
        <v>Normal Week</v>
      </c>
      <c r="H4834" s="2">
        <v>3.8639999999999999</v>
      </c>
      <c r="I4834" s="2" t="str" cm="1">
        <f t="array" ref="I4834">_xlfn.IFS(H4834&gt;3.5,"Above Average",H4834&lt;3,"Below Average",TRUE,"Average")</f>
        <v>Above Average</v>
      </c>
      <c r="J4834" s="1">
        <v>131.03754839999999</v>
      </c>
      <c r="K4834" s="1" t="str" cm="1">
        <f t="array" ref="K4834">_xlfn.IFS(J4834&gt;200,"Above Average",J4834&lt;155,"Below Average",TRUE,"Average")</f>
        <v>Below Average</v>
      </c>
      <c r="L4834" s="7">
        <v>9.5749999999999993</v>
      </c>
      <c r="M4834" s="7" t="str" cm="1">
        <f t="array" ref="M4834">_xlfn.IFS(L4834&gt;9,"Above Average",L4834&lt;8,"Below Average",TRUE,"Average")</f>
        <v>Above Average</v>
      </c>
    </row>
    <row r="4835" spans="1:13" x14ac:dyDescent="0.3">
      <c r="A4835">
        <v>34</v>
      </c>
      <c r="B4835" s="21">
        <v>41012</v>
      </c>
      <c r="C4835" s="21" t="str">
        <f t="shared" si="75"/>
        <v>Apr</v>
      </c>
      <c r="D4835" s="6">
        <v>987353.65</v>
      </c>
      <c r="E4835" t="s">
        <v>155</v>
      </c>
      <c r="F4835" s="5">
        <v>59.12</v>
      </c>
      <c r="G4835" s="5" t="str" cm="1">
        <f t="array" ref="G4835">_xlfn.IFS(F4835&gt;=86,"Hot Week (More Than 85°F)",F4835&lt;50,"Cold Week (Less Than 50°F)",TRUE,"Normal Week")</f>
        <v>Normal Week</v>
      </c>
      <c r="H4835" s="2">
        <v>3.8809999999999998</v>
      </c>
      <c r="I4835" s="2" t="str" cm="1">
        <f t="array" ref="I4835">_xlfn.IFS(H4835&gt;3.5,"Above Average",H4835&lt;3,"Below Average",TRUE,"Average")</f>
        <v>Above Average</v>
      </c>
      <c r="J4835" s="1">
        <v>131.108</v>
      </c>
      <c r="K4835" s="1" t="str" cm="1">
        <f t="array" ref="K4835">_xlfn.IFS(J4835&gt;200,"Above Average",J4835&lt;155,"Below Average",TRUE,"Average")</f>
        <v>Below Average</v>
      </c>
      <c r="L4835" s="7">
        <v>9.5749999999999993</v>
      </c>
      <c r="M4835" s="7" t="str" cm="1">
        <f t="array" ref="M4835">_xlfn.IFS(L4835&gt;9,"Above Average",L4835&lt;8,"Below Average",TRUE,"Average")</f>
        <v>Above Average</v>
      </c>
    </row>
    <row r="4836" spans="1:13" x14ac:dyDescent="0.3">
      <c r="A4836">
        <v>34</v>
      </c>
      <c r="B4836" s="21">
        <v>41019</v>
      </c>
      <c r="C4836" s="21" t="str">
        <f t="shared" si="75"/>
        <v>Apr</v>
      </c>
      <c r="D4836" s="6">
        <v>977628.78</v>
      </c>
      <c r="E4836" t="s">
        <v>155</v>
      </c>
      <c r="F4836" s="5">
        <v>55.34</v>
      </c>
      <c r="G4836" s="5" t="str" cm="1">
        <f t="array" ref="G4836">_xlfn.IFS(F4836&gt;=86,"Hot Week (More Than 85°F)",F4836&lt;50,"Cold Week (Less Than 50°F)",TRUE,"Normal Week")</f>
        <v>Normal Week</v>
      </c>
      <c r="H4836" s="2">
        <v>3.8639999999999999</v>
      </c>
      <c r="I4836" s="2" t="str" cm="1">
        <f t="array" ref="I4836">_xlfn.IFS(H4836&gt;3.5,"Above Average",H4836&lt;3,"Below Average",TRUE,"Average")</f>
        <v>Above Average</v>
      </c>
      <c r="J4836" s="1">
        <v>131.11733330000001</v>
      </c>
      <c r="K4836" s="1" t="str" cm="1">
        <f t="array" ref="K4836">_xlfn.IFS(J4836&gt;200,"Above Average",J4836&lt;155,"Below Average",TRUE,"Average")</f>
        <v>Below Average</v>
      </c>
      <c r="L4836" s="7">
        <v>9.5749999999999993</v>
      </c>
      <c r="M4836" s="7" t="str" cm="1">
        <f t="array" ref="M4836">_xlfn.IFS(L4836&gt;9,"Above Average",L4836&lt;8,"Below Average",TRUE,"Average")</f>
        <v>Above Average</v>
      </c>
    </row>
    <row r="4837" spans="1:13" x14ac:dyDescent="0.3">
      <c r="A4837">
        <v>34</v>
      </c>
      <c r="B4837" s="21">
        <v>41026</v>
      </c>
      <c r="C4837" s="21" t="str">
        <f t="shared" si="75"/>
        <v>Apr</v>
      </c>
      <c r="D4837" s="6">
        <v>940299.87</v>
      </c>
      <c r="E4837" t="s">
        <v>155</v>
      </c>
      <c r="F4837" s="5">
        <v>66.489999999999995</v>
      </c>
      <c r="G4837" s="5" t="str" cm="1">
        <f t="array" ref="G4837">_xlfn.IFS(F4837&gt;=86,"Hot Week (More Than 85°F)",F4837&lt;50,"Cold Week (Less Than 50°F)",TRUE,"Normal Week")</f>
        <v>Normal Week</v>
      </c>
      <c r="H4837" s="2">
        <v>3.81</v>
      </c>
      <c r="I4837" s="2" t="str" cm="1">
        <f t="array" ref="I4837">_xlfn.IFS(H4837&gt;3.5,"Above Average",H4837&lt;3,"Below Average",TRUE,"Average")</f>
        <v>Above Average</v>
      </c>
      <c r="J4837" s="1">
        <v>131.12666669999999</v>
      </c>
      <c r="K4837" s="1" t="str" cm="1">
        <f t="array" ref="K4837">_xlfn.IFS(J4837&gt;200,"Above Average",J4837&lt;155,"Below Average",TRUE,"Average")</f>
        <v>Below Average</v>
      </c>
      <c r="L4837" s="7">
        <v>9.5749999999999993</v>
      </c>
      <c r="M4837" s="7" t="str" cm="1">
        <f t="array" ref="M4837">_xlfn.IFS(L4837&gt;9,"Above Average",L4837&lt;8,"Below Average",TRUE,"Average")</f>
        <v>Above Average</v>
      </c>
    </row>
    <row r="4838" spans="1:13" x14ac:dyDescent="0.3">
      <c r="A4838">
        <v>34</v>
      </c>
      <c r="B4838" s="21">
        <v>41033</v>
      </c>
      <c r="C4838" s="21" t="str">
        <f t="shared" si="75"/>
        <v>May</v>
      </c>
      <c r="D4838" s="6">
        <v>991104.4</v>
      </c>
      <c r="E4838" t="s">
        <v>155</v>
      </c>
      <c r="F4838" s="5">
        <v>65.040000000000006</v>
      </c>
      <c r="G4838" s="5" t="str" cm="1">
        <f t="array" ref="G4838">_xlfn.IFS(F4838&gt;=86,"Hot Week (More Than 85°F)",F4838&lt;50,"Cold Week (Less Than 50°F)",TRUE,"Normal Week")</f>
        <v>Normal Week</v>
      </c>
      <c r="H4838" s="2">
        <v>3.7469999999999999</v>
      </c>
      <c r="I4838" s="2" t="str" cm="1">
        <f t="array" ref="I4838">_xlfn.IFS(H4838&gt;3.5,"Above Average",H4838&lt;3,"Below Average",TRUE,"Average")</f>
        <v>Above Average</v>
      </c>
      <c r="J4838" s="1">
        <v>131.136</v>
      </c>
      <c r="K4838" s="1" t="str" cm="1">
        <f t="array" ref="K4838">_xlfn.IFS(J4838&gt;200,"Above Average",J4838&lt;155,"Below Average",TRUE,"Average")</f>
        <v>Below Average</v>
      </c>
      <c r="L4838" s="7">
        <v>9.5749999999999993</v>
      </c>
      <c r="M4838" s="7" t="str" cm="1">
        <f t="array" ref="M4838">_xlfn.IFS(L4838&gt;9,"Above Average",L4838&lt;8,"Below Average",TRUE,"Average")</f>
        <v>Above Average</v>
      </c>
    </row>
    <row r="4839" spans="1:13" x14ac:dyDescent="0.3">
      <c r="A4839">
        <v>34</v>
      </c>
      <c r="B4839" s="21">
        <v>41040</v>
      </c>
      <c r="C4839" s="21" t="str">
        <f t="shared" si="75"/>
        <v>May</v>
      </c>
      <c r="D4839" s="6">
        <v>949625.52</v>
      </c>
      <c r="E4839" t="s">
        <v>155</v>
      </c>
      <c r="F4839" s="5">
        <v>61.92</v>
      </c>
      <c r="G4839" s="5" t="str" cm="1">
        <f t="array" ref="G4839">_xlfn.IFS(F4839&gt;=86,"Hot Week (More Than 85°F)",F4839&lt;50,"Cold Week (Less Than 50°F)",TRUE,"Normal Week")</f>
        <v>Normal Week</v>
      </c>
      <c r="H4839" s="2">
        <v>3.6850000000000001</v>
      </c>
      <c r="I4839" s="2" t="str" cm="1">
        <f t="array" ref="I4839">_xlfn.IFS(H4839&gt;3.5,"Above Average",H4839&lt;3,"Below Average",TRUE,"Average")</f>
        <v>Above Average</v>
      </c>
      <c r="J4839" s="1">
        <v>131.1453333</v>
      </c>
      <c r="K4839" s="1" t="str" cm="1">
        <f t="array" ref="K4839">_xlfn.IFS(J4839&gt;200,"Above Average",J4839&lt;155,"Below Average",TRUE,"Average")</f>
        <v>Below Average</v>
      </c>
      <c r="L4839" s="7">
        <v>9.5749999999999993</v>
      </c>
      <c r="M4839" s="7" t="str" cm="1">
        <f t="array" ref="M4839">_xlfn.IFS(L4839&gt;9,"Above Average",L4839&lt;8,"Below Average",TRUE,"Average")</f>
        <v>Above Average</v>
      </c>
    </row>
    <row r="4840" spans="1:13" x14ac:dyDescent="0.3">
      <c r="A4840">
        <v>34</v>
      </c>
      <c r="B4840" s="21">
        <v>41047</v>
      </c>
      <c r="C4840" s="21" t="str">
        <f t="shared" si="75"/>
        <v>May</v>
      </c>
      <c r="D4840" s="6">
        <v>998672.85</v>
      </c>
      <c r="E4840" t="s">
        <v>155</v>
      </c>
      <c r="F4840" s="5">
        <v>64.97</v>
      </c>
      <c r="G4840" s="5" t="str" cm="1">
        <f t="array" ref="G4840">_xlfn.IFS(F4840&gt;=86,"Hot Week (More Than 85°F)",F4840&lt;50,"Cold Week (Less Than 50°F)",TRUE,"Normal Week")</f>
        <v>Normal Week</v>
      </c>
      <c r="H4840" s="2">
        <v>3.62</v>
      </c>
      <c r="I4840" s="2" t="str" cm="1">
        <f t="array" ref="I4840">_xlfn.IFS(H4840&gt;3.5,"Above Average",H4840&lt;3,"Below Average",TRUE,"Average")</f>
        <v>Above Average</v>
      </c>
      <c r="J4840" s="1">
        <v>131.09832259999999</v>
      </c>
      <c r="K4840" s="1" t="str" cm="1">
        <f t="array" ref="K4840">_xlfn.IFS(J4840&gt;200,"Above Average",J4840&lt;155,"Below Average",TRUE,"Average")</f>
        <v>Below Average</v>
      </c>
      <c r="L4840" s="7">
        <v>9.5749999999999993</v>
      </c>
      <c r="M4840" s="7" t="str" cm="1">
        <f t="array" ref="M4840">_xlfn.IFS(L4840&gt;9,"Above Average",L4840&lt;8,"Below Average",TRUE,"Average")</f>
        <v>Above Average</v>
      </c>
    </row>
    <row r="4841" spans="1:13" x14ac:dyDescent="0.3">
      <c r="A4841">
        <v>34</v>
      </c>
      <c r="B4841" s="21">
        <v>41054</v>
      </c>
      <c r="C4841" s="21" t="str">
        <f t="shared" si="75"/>
        <v>May</v>
      </c>
      <c r="D4841" s="6">
        <v>1015737.61</v>
      </c>
      <c r="E4841" t="s">
        <v>155</v>
      </c>
      <c r="F4841" s="5">
        <v>72.42</v>
      </c>
      <c r="G4841" s="5" t="str" cm="1">
        <f t="array" ref="G4841">_xlfn.IFS(F4841&gt;=86,"Hot Week (More Than 85°F)",F4841&lt;50,"Cold Week (Less Than 50°F)",TRUE,"Normal Week")</f>
        <v>Normal Week</v>
      </c>
      <c r="H4841" s="2">
        <v>3.5510000000000002</v>
      </c>
      <c r="I4841" s="2" t="str" cm="1">
        <f t="array" ref="I4841">_xlfn.IFS(H4841&gt;3.5,"Above Average",H4841&lt;3,"Below Average",TRUE,"Average")</f>
        <v>Above Average</v>
      </c>
      <c r="J4841" s="1">
        <v>131.02877419999999</v>
      </c>
      <c r="K4841" s="1" t="str" cm="1">
        <f t="array" ref="K4841">_xlfn.IFS(J4841&gt;200,"Above Average",J4841&lt;155,"Below Average",TRUE,"Average")</f>
        <v>Below Average</v>
      </c>
      <c r="L4841" s="7">
        <v>9.5749999999999993</v>
      </c>
      <c r="M4841" s="7" t="str" cm="1">
        <f t="array" ref="M4841">_xlfn.IFS(L4841&gt;9,"Above Average",L4841&lt;8,"Below Average",TRUE,"Average")</f>
        <v>Above Average</v>
      </c>
    </row>
    <row r="4842" spans="1:13" x14ac:dyDescent="0.3">
      <c r="A4842">
        <v>34</v>
      </c>
      <c r="B4842" s="21">
        <v>41061</v>
      </c>
      <c r="C4842" s="21" t="str">
        <f t="shared" si="75"/>
        <v>Jun</v>
      </c>
      <c r="D4842" s="6">
        <v>977062.44</v>
      </c>
      <c r="E4842" t="s">
        <v>155</v>
      </c>
      <c r="F4842" s="5">
        <v>70.41</v>
      </c>
      <c r="G4842" s="5" t="str" cm="1">
        <f t="array" ref="G4842">_xlfn.IFS(F4842&gt;=86,"Hot Week (More Than 85°F)",F4842&lt;50,"Cold Week (Less Than 50°F)",TRUE,"Normal Week")</f>
        <v>Normal Week</v>
      </c>
      <c r="H4842" s="2">
        <v>3.4830000000000001</v>
      </c>
      <c r="I4842" s="2" t="str" cm="1">
        <f t="array" ref="I4842">_xlfn.IFS(H4842&gt;3.5,"Above Average",H4842&lt;3,"Below Average",TRUE,"Average")</f>
        <v>Average</v>
      </c>
      <c r="J4842" s="1">
        <v>130.95922580000001</v>
      </c>
      <c r="K4842" s="1" t="str" cm="1">
        <f t="array" ref="K4842">_xlfn.IFS(J4842&gt;200,"Above Average",J4842&lt;155,"Below Average",TRUE,"Average")</f>
        <v>Below Average</v>
      </c>
      <c r="L4842" s="7">
        <v>9.5749999999999993</v>
      </c>
      <c r="M4842" s="7" t="str" cm="1">
        <f t="array" ref="M4842">_xlfn.IFS(L4842&gt;9,"Above Average",L4842&lt;8,"Below Average",TRUE,"Average")</f>
        <v>Above Average</v>
      </c>
    </row>
    <row r="4843" spans="1:13" x14ac:dyDescent="0.3">
      <c r="A4843">
        <v>34</v>
      </c>
      <c r="B4843" s="21">
        <v>41068</v>
      </c>
      <c r="C4843" s="21" t="str">
        <f t="shared" si="75"/>
        <v>Jun</v>
      </c>
      <c r="D4843" s="6">
        <v>999511.29</v>
      </c>
      <c r="E4843" t="s">
        <v>155</v>
      </c>
      <c r="F4843" s="5">
        <v>75.349999999999994</v>
      </c>
      <c r="G4843" s="5" t="str" cm="1">
        <f t="array" ref="G4843">_xlfn.IFS(F4843&gt;=86,"Hot Week (More Than 85°F)",F4843&lt;50,"Cold Week (Less Than 50°F)",TRUE,"Normal Week")</f>
        <v>Normal Week</v>
      </c>
      <c r="H4843" s="2">
        <v>3.4329999999999998</v>
      </c>
      <c r="I4843" s="2" t="str" cm="1">
        <f t="array" ref="I4843">_xlfn.IFS(H4843&gt;3.5,"Above Average",H4843&lt;3,"Below Average",TRUE,"Average")</f>
        <v>Average</v>
      </c>
      <c r="J4843" s="1">
        <v>130.88967740000001</v>
      </c>
      <c r="K4843" s="1" t="str" cm="1">
        <f t="array" ref="K4843">_xlfn.IFS(J4843&gt;200,"Above Average",J4843&lt;155,"Below Average",TRUE,"Average")</f>
        <v>Below Average</v>
      </c>
      <c r="L4843" s="7">
        <v>9.5749999999999993</v>
      </c>
      <c r="M4843" s="7" t="str" cm="1">
        <f t="array" ref="M4843">_xlfn.IFS(L4843&gt;9,"Above Average",L4843&lt;8,"Below Average",TRUE,"Average")</f>
        <v>Above Average</v>
      </c>
    </row>
    <row r="4844" spans="1:13" x14ac:dyDescent="0.3">
      <c r="A4844">
        <v>34</v>
      </c>
      <c r="B4844" s="21">
        <v>41075</v>
      </c>
      <c r="C4844" s="21" t="str">
        <f t="shared" si="75"/>
        <v>Jun</v>
      </c>
      <c r="D4844" s="6">
        <v>982345.51</v>
      </c>
      <c r="E4844" t="s">
        <v>155</v>
      </c>
      <c r="F4844" s="5">
        <v>76.48</v>
      </c>
      <c r="G4844" s="5" t="str" cm="1">
        <f t="array" ref="G4844">_xlfn.IFS(F4844&gt;=86,"Hot Week (More Than 85°F)",F4844&lt;50,"Cold Week (Less Than 50°F)",TRUE,"Normal Week")</f>
        <v>Normal Week</v>
      </c>
      <c r="H4844" s="2">
        <v>3.3719999999999999</v>
      </c>
      <c r="I4844" s="2" t="str" cm="1">
        <f t="array" ref="I4844">_xlfn.IFS(H4844&gt;3.5,"Above Average",H4844&lt;3,"Below Average",TRUE,"Average")</f>
        <v>Average</v>
      </c>
      <c r="J4844" s="1">
        <v>130.82953330000001</v>
      </c>
      <c r="K4844" s="1" t="str" cm="1">
        <f t="array" ref="K4844">_xlfn.IFS(J4844&gt;200,"Above Average",J4844&lt;155,"Below Average",TRUE,"Average")</f>
        <v>Below Average</v>
      </c>
      <c r="L4844" s="7">
        <v>9.5749999999999993</v>
      </c>
      <c r="M4844" s="7" t="str" cm="1">
        <f t="array" ref="M4844">_xlfn.IFS(L4844&gt;9,"Above Average",L4844&lt;8,"Below Average",TRUE,"Average")</f>
        <v>Above Average</v>
      </c>
    </row>
    <row r="4845" spans="1:13" x14ac:dyDescent="0.3">
      <c r="A4845">
        <v>34</v>
      </c>
      <c r="B4845" s="21">
        <v>41082</v>
      </c>
      <c r="C4845" s="21" t="str">
        <f t="shared" si="75"/>
        <v>Jun</v>
      </c>
      <c r="D4845" s="6">
        <v>1000285.1</v>
      </c>
      <c r="E4845" t="s">
        <v>155</v>
      </c>
      <c r="F4845" s="5">
        <v>78.849999999999994</v>
      </c>
      <c r="G4845" s="5" t="str" cm="1">
        <f t="array" ref="G4845">_xlfn.IFS(F4845&gt;=86,"Hot Week (More Than 85°F)",F4845&lt;50,"Cold Week (Less Than 50°F)",TRUE,"Normal Week")</f>
        <v>Normal Week</v>
      </c>
      <c r="H4845" s="2">
        <v>3.3290000000000002</v>
      </c>
      <c r="I4845" s="2" t="str" cm="1">
        <f t="array" ref="I4845">_xlfn.IFS(H4845&gt;3.5,"Above Average",H4845&lt;3,"Below Average",TRUE,"Average")</f>
        <v>Average</v>
      </c>
      <c r="J4845" s="1">
        <v>130.7929</v>
      </c>
      <c r="K4845" s="1" t="str" cm="1">
        <f t="array" ref="K4845">_xlfn.IFS(J4845&gt;200,"Above Average",J4845&lt;155,"Below Average",TRUE,"Average")</f>
        <v>Below Average</v>
      </c>
      <c r="L4845" s="7">
        <v>9.5749999999999993</v>
      </c>
      <c r="M4845" s="7" t="str" cm="1">
        <f t="array" ref="M4845">_xlfn.IFS(L4845&gt;9,"Above Average",L4845&lt;8,"Below Average",TRUE,"Average")</f>
        <v>Above Average</v>
      </c>
    </row>
    <row r="4846" spans="1:13" x14ac:dyDescent="0.3">
      <c r="A4846">
        <v>34</v>
      </c>
      <c r="B4846" s="21">
        <v>41089</v>
      </c>
      <c r="C4846" s="21" t="str">
        <f t="shared" si="75"/>
        <v>Jun</v>
      </c>
      <c r="D4846" s="6">
        <v>942970.63</v>
      </c>
      <c r="E4846" t="s">
        <v>155</v>
      </c>
      <c r="F4846" s="5">
        <v>81.91</v>
      </c>
      <c r="G4846" s="5" t="str" cm="1">
        <f t="array" ref="G4846">_xlfn.IFS(F4846&gt;=86,"Hot Week (More Than 85°F)",F4846&lt;50,"Cold Week (Less Than 50°F)",TRUE,"Normal Week")</f>
        <v>Normal Week</v>
      </c>
      <c r="H4846" s="2">
        <v>3.2570000000000001</v>
      </c>
      <c r="I4846" s="2" t="str" cm="1">
        <f t="array" ref="I4846">_xlfn.IFS(H4846&gt;3.5,"Above Average",H4846&lt;3,"Below Average",TRUE,"Average")</f>
        <v>Average</v>
      </c>
      <c r="J4846" s="1">
        <v>130.7562667</v>
      </c>
      <c r="K4846" s="1" t="str" cm="1">
        <f t="array" ref="K4846">_xlfn.IFS(J4846&gt;200,"Above Average",J4846&lt;155,"Below Average",TRUE,"Average")</f>
        <v>Below Average</v>
      </c>
      <c r="L4846" s="7">
        <v>9.5749999999999993</v>
      </c>
      <c r="M4846" s="7" t="str" cm="1">
        <f t="array" ref="M4846">_xlfn.IFS(L4846&gt;9,"Above Average",L4846&lt;8,"Below Average",TRUE,"Average")</f>
        <v>Above Average</v>
      </c>
    </row>
    <row r="4847" spans="1:13" x14ac:dyDescent="0.3">
      <c r="A4847">
        <v>34</v>
      </c>
      <c r="B4847" s="21">
        <v>41096</v>
      </c>
      <c r="C4847" s="21" t="str">
        <f t="shared" si="75"/>
        <v>Jul</v>
      </c>
      <c r="D4847" s="6">
        <v>1007867.68</v>
      </c>
      <c r="E4847" t="s">
        <v>155</v>
      </c>
      <c r="F4847" s="5">
        <v>77.95</v>
      </c>
      <c r="G4847" s="5" t="str" cm="1">
        <f t="array" ref="G4847">_xlfn.IFS(F4847&gt;=86,"Hot Week (More Than 85°F)",F4847&lt;50,"Cold Week (Less Than 50°F)",TRUE,"Normal Week")</f>
        <v>Normal Week</v>
      </c>
      <c r="H4847" s="2">
        <v>3.1869999999999998</v>
      </c>
      <c r="I4847" s="2" t="str" cm="1">
        <f t="array" ref="I4847">_xlfn.IFS(H4847&gt;3.5,"Above Average",H4847&lt;3,"Below Average",TRUE,"Average")</f>
        <v>Average</v>
      </c>
      <c r="J4847" s="1">
        <v>130.7196333</v>
      </c>
      <c r="K4847" s="1" t="str" cm="1">
        <f t="array" ref="K4847">_xlfn.IFS(J4847&gt;200,"Above Average",J4847&lt;155,"Below Average",TRUE,"Average")</f>
        <v>Below Average</v>
      </c>
      <c r="L4847" s="7">
        <v>9.2850000000000001</v>
      </c>
      <c r="M4847" s="7" t="str" cm="1">
        <f t="array" ref="M4847">_xlfn.IFS(L4847&gt;9,"Above Average",L4847&lt;8,"Below Average",TRUE,"Average")</f>
        <v>Above Average</v>
      </c>
    </row>
    <row r="4848" spans="1:13" x14ac:dyDescent="0.3">
      <c r="A4848">
        <v>34</v>
      </c>
      <c r="B4848" s="21">
        <v>41103</v>
      </c>
      <c r="C4848" s="21" t="str">
        <f t="shared" si="75"/>
        <v>Jul</v>
      </c>
      <c r="D4848" s="6">
        <v>954677.75</v>
      </c>
      <c r="E4848" t="s">
        <v>155</v>
      </c>
      <c r="F4848" s="5">
        <v>74.02</v>
      </c>
      <c r="G4848" s="5" t="str" cm="1">
        <f t="array" ref="G4848">_xlfn.IFS(F4848&gt;=86,"Hot Week (More Than 85°F)",F4848&lt;50,"Cold Week (Less Than 50°F)",TRUE,"Normal Week")</f>
        <v>Normal Week</v>
      </c>
      <c r="H4848" s="2">
        <v>3.2240000000000002</v>
      </c>
      <c r="I4848" s="2" t="str" cm="1">
        <f t="array" ref="I4848">_xlfn.IFS(H4848&gt;3.5,"Above Average",H4848&lt;3,"Below Average",TRUE,"Average")</f>
        <v>Average</v>
      </c>
      <c r="J4848" s="1">
        <v>130.68299999999999</v>
      </c>
      <c r="K4848" s="1" t="str" cm="1">
        <f t="array" ref="K4848">_xlfn.IFS(J4848&gt;200,"Above Average",J4848&lt;155,"Below Average",TRUE,"Average")</f>
        <v>Below Average</v>
      </c>
      <c r="L4848" s="7">
        <v>9.2850000000000001</v>
      </c>
      <c r="M4848" s="7" t="str" cm="1">
        <f t="array" ref="M4848">_xlfn.IFS(L4848&gt;9,"Above Average",L4848&lt;8,"Below Average",TRUE,"Average")</f>
        <v>Above Average</v>
      </c>
    </row>
    <row r="4849" spans="1:13" x14ac:dyDescent="0.3">
      <c r="A4849">
        <v>34</v>
      </c>
      <c r="B4849" s="21">
        <v>41110</v>
      </c>
      <c r="C4849" s="21" t="str">
        <f t="shared" si="75"/>
        <v>Jul</v>
      </c>
      <c r="D4849" s="6">
        <v>950929.59</v>
      </c>
      <c r="E4849" t="s">
        <v>155</v>
      </c>
      <c r="F4849" s="5">
        <v>77.7</v>
      </c>
      <c r="G4849" s="5" t="str" cm="1">
        <f t="array" ref="G4849">_xlfn.IFS(F4849&gt;=86,"Hot Week (More Than 85°F)",F4849&lt;50,"Cold Week (Less Than 50°F)",TRUE,"Normal Week")</f>
        <v>Normal Week</v>
      </c>
      <c r="H4849" s="2">
        <v>3.2629999999999999</v>
      </c>
      <c r="I4849" s="2" t="str" cm="1">
        <f t="array" ref="I4849">_xlfn.IFS(H4849&gt;3.5,"Above Average",H4849&lt;3,"Below Average",TRUE,"Average")</f>
        <v>Average</v>
      </c>
      <c r="J4849" s="1">
        <v>130.70129030000001</v>
      </c>
      <c r="K4849" s="1" t="str" cm="1">
        <f t="array" ref="K4849">_xlfn.IFS(J4849&gt;200,"Above Average",J4849&lt;155,"Below Average",TRUE,"Average")</f>
        <v>Below Average</v>
      </c>
      <c r="L4849" s="7">
        <v>9.2850000000000001</v>
      </c>
      <c r="M4849" s="7" t="str" cm="1">
        <f t="array" ref="M4849">_xlfn.IFS(L4849&gt;9,"Above Average",L4849&lt;8,"Below Average",TRUE,"Average")</f>
        <v>Above Average</v>
      </c>
    </row>
    <row r="4850" spans="1:13" x14ac:dyDescent="0.3">
      <c r="A4850">
        <v>34</v>
      </c>
      <c r="B4850" s="21">
        <v>41117</v>
      </c>
      <c r="C4850" s="21" t="str">
        <f t="shared" si="75"/>
        <v>Jul</v>
      </c>
      <c r="D4850" s="6">
        <v>917883.79</v>
      </c>
      <c r="E4850" t="s">
        <v>155</v>
      </c>
      <c r="F4850" s="5">
        <v>77.3</v>
      </c>
      <c r="G4850" s="5" t="str" cm="1">
        <f t="array" ref="G4850">_xlfn.IFS(F4850&gt;=86,"Hot Week (More Than 85°F)",F4850&lt;50,"Cold Week (Less Than 50°F)",TRUE,"Normal Week")</f>
        <v>Normal Week</v>
      </c>
      <c r="H4850" s="2">
        <v>3.3559999999999999</v>
      </c>
      <c r="I4850" s="2" t="str" cm="1">
        <f t="array" ref="I4850">_xlfn.IFS(H4850&gt;3.5,"Above Average",H4850&lt;3,"Below Average",TRUE,"Average")</f>
        <v>Average</v>
      </c>
      <c r="J4850" s="1">
        <v>130.7195806</v>
      </c>
      <c r="K4850" s="1" t="str" cm="1">
        <f t="array" ref="K4850">_xlfn.IFS(J4850&gt;200,"Above Average",J4850&lt;155,"Below Average",TRUE,"Average")</f>
        <v>Below Average</v>
      </c>
      <c r="L4850" s="7">
        <v>9.2850000000000001</v>
      </c>
      <c r="M4850" s="7" t="str" cm="1">
        <f t="array" ref="M4850">_xlfn.IFS(L4850&gt;9,"Above Average",L4850&lt;8,"Below Average",TRUE,"Average")</f>
        <v>Above Average</v>
      </c>
    </row>
    <row r="4851" spans="1:13" x14ac:dyDescent="0.3">
      <c r="A4851">
        <v>34</v>
      </c>
      <c r="B4851" s="21">
        <v>41124</v>
      </c>
      <c r="C4851" s="21" t="str">
        <f t="shared" si="75"/>
        <v>Aug</v>
      </c>
      <c r="D4851" s="6">
        <v>973250.41</v>
      </c>
      <c r="E4851" t="s">
        <v>155</v>
      </c>
      <c r="F4851" s="5">
        <v>78.930000000000007</v>
      </c>
      <c r="G4851" s="5" t="str" cm="1">
        <f t="array" ref="G4851">_xlfn.IFS(F4851&gt;=86,"Hot Week (More Than 85°F)",F4851&lt;50,"Cold Week (Less Than 50°F)",TRUE,"Normal Week")</f>
        <v>Normal Week</v>
      </c>
      <c r="H4851" s="2">
        <v>3.3740000000000001</v>
      </c>
      <c r="I4851" s="2" t="str" cm="1">
        <f t="array" ref="I4851">_xlfn.IFS(H4851&gt;3.5,"Above Average",H4851&lt;3,"Below Average",TRUE,"Average")</f>
        <v>Average</v>
      </c>
      <c r="J4851" s="1">
        <v>130.73787100000001</v>
      </c>
      <c r="K4851" s="1" t="str" cm="1">
        <f t="array" ref="K4851">_xlfn.IFS(J4851&gt;200,"Above Average",J4851&lt;155,"Below Average",TRUE,"Average")</f>
        <v>Below Average</v>
      </c>
      <c r="L4851" s="7">
        <v>9.2850000000000001</v>
      </c>
      <c r="M4851" s="7" t="str" cm="1">
        <f t="array" ref="M4851">_xlfn.IFS(L4851&gt;9,"Above Average",L4851&lt;8,"Below Average",TRUE,"Average")</f>
        <v>Above Average</v>
      </c>
    </row>
    <row r="4852" spans="1:13" x14ac:dyDescent="0.3">
      <c r="A4852">
        <v>34</v>
      </c>
      <c r="B4852" s="21">
        <v>41131</v>
      </c>
      <c r="C4852" s="21" t="str">
        <f t="shared" si="75"/>
        <v>Aug</v>
      </c>
      <c r="D4852" s="6">
        <v>1004523.59</v>
      </c>
      <c r="E4852" t="s">
        <v>155</v>
      </c>
      <c r="F4852" s="5">
        <v>78.260000000000005</v>
      </c>
      <c r="G4852" s="5" t="str" cm="1">
        <f t="array" ref="G4852">_xlfn.IFS(F4852&gt;=86,"Hot Week (More Than 85°F)",F4852&lt;50,"Cold Week (Less Than 50°F)",TRUE,"Normal Week")</f>
        <v>Normal Week</v>
      </c>
      <c r="H4852" s="2">
        <v>3.476</v>
      </c>
      <c r="I4852" s="2" t="str" cm="1">
        <f t="array" ref="I4852">_xlfn.IFS(H4852&gt;3.5,"Above Average",H4852&lt;3,"Below Average",TRUE,"Average")</f>
        <v>Average</v>
      </c>
      <c r="J4852" s="1">
        <v>130.7561613</v>
      </c>
      <c r="K4852" s="1" t="str" cm="1">
        <f t="array" ref="K4852">_xlfn.IFS(J4852&gt;200,"Above Average",J4852&lt;155,"Below Average",TRUE,"Average")</f>
        <v>Below Average</v>
      </c>
      <c r="L4852" s="7">
        <v>9.2850000000000001</v>
      </c>
      <c r="M4852" s="7" t="str" cm="1">
        <f t="array" ref="M4852">_xlfn.IFS(L4852&gt;9,"Above Average",L4852&lt;8,"Below Average",TRUE,"Average")</f>
        <v>Above Average</v>
      </c>
    </row>
    <row r="4853" spans="1:13" x14ac:dyDescent="0.3">
      <c r="A4853">
        <v>34</v>
      </c>
      <c r="B4853" s="21">
        <v>41138</v>
      </c>
      <c r="C4853" s="21" t="str">
        <f t="shared" si="75"/>
        <v>Aug</v>
      </c>
      <c r="D4853" s="6">
        <v>1013820.86</v>
      </c>
      <c r="E4853" t="s">
        <v>155</v>
      </c>
      <c r="F4853" s="5">
        <v>77.78</v>
      </c>
      <c r="G4853" s="5" t="str" cm="1">
        <f t="array" ref="G4853">_xlfn.IFS(F4853&gt;=86,"Hot Week (More Than 85°F)",F4853&lt;50,"Cold Week (Less Than 50°F)",TRUE,"Normal Week")</f>
        <v>Normal Week</v>
      </c>
      <c r="H4853" s="2">
        <v>3.552</v>
      </c>
      <c r="I4853" s="2" t="str" cm="1">
        <f t="array" ref="I4853">_xlfn.IFS(H4853&gt;3.5,"Above Average",H4853&lt;3,"Below Average",TRUE,"Average")</f>
        <v>Above Average</v>
      </c>
      <c r="J4853" s="1">
        <v>130.79096770000001</v>
      </c>
      <c r="K4853" s="1" t="str" cm="1">
        <f t="array" ref="K4853">_xlfn.IFS(J4853&gt;200,"Above Average",J4853&lt;155,"Below Average",TRUE,"Average")</f>
        <v>Below Average</v>
      </c>
      <c r="L4853" s="7">
        <v>9.2850000000000001</v>
      </c>
      <c r="M4853" s="7" t="str" cm="1">
        <f t="array" ref="M4853">_xlfn.IFS(L4853&gt;9,"Above Average",L4853&lt;8,"Below Average",TRUE,"Average")</f>
        <v>Above Average</v>
      </c>
    </row>
    <row r="4854" spans="1:13" x14ac:dyDescent="0.3">
      <c r="A4854">
        <v>34</v>
      </c>
      <c r="B4854" s="21">
        <v>41145</v>
      </c>
      <c r="C4854" s="21" t="str">
        <f t="shared" si="75"/>
        <v>Aug</v>
      </c>
      <c r="D4854" s="6">
        <v>926250.21</v>
      </c>
      <c r="E4854" t="s">
        <v>155</v>
      </c>
      <c r="F4854" s="5">
        <v>72.44</v>
      </c>
      <c r="G4854" s="5" t="str" cm="1">
        <f t="array" ref="G4854">_xlfn.IFS(F4854&gt;=86,"Hot Week (More Than 85°F)",F4854&lt;50,"Cold Week (Less Than 50°F)",TRUE,"Normal Week")</f>
        <v>Normal Week</v>
      </c>
      <c r="H4854" s="2">
        <v>3.61</v>
      </c>
      <c r="I4854" s="2" t="str" cm="1">
        <f t="array" ref="I4854">_xlfn.IFS(H4854&gt;3.5,"Above Average",H4854&lt;3,"Below Average",TRUE,"Average")</f>
        <v>Above Average</v>
      </c>
      <c r="J4854" s="1">
        <v>130.8381613</v>
      </c>
      <c r="K4854" s="1" t="str" cm="1">
        <f t="array" ref="K4854">_xlfn.IFS(J4854&gt;200,"Above Average",J4854&lt;155,"Below Average",TRUE,"Average")</f>
        <v>Below Average</v>
      </c>
      <c r="L4854" s="7">
        <v>9.2850000000000001</v>
      </c>
      <c r="M4854" s="7" t="str" cm="1">
        <f t="array" ref="M4854">_xlfn.IFS(L4854&gt;9,"Above Average",L4854&lt;8,"Below Average",TRUE,"Average")</f>
        <v>Above Average</v>
      </c>
    </row>
    <row r="4855" spans="1:13" x14ac:dyDescent="0.3">
      <c r="A4855">
        <v>34</v>
      </c>
      <c r="B4855" s="21">
        <v>41152</v>
      </c>
      <c r="C4855" s="21" t="str">
        <f t="shared" si="75"/>
        <v>Aug</v>
      </c>
      <c r="D4855" s="6">
        <v>933487.71</v>
      </c>
      <c r="E4855" t="s">
        <v>155</v>
      </c>
      <c r="F4855" s="5">
        <v>75.89</v>
      </c>
      <c r="G4855" s="5" t="str" cm="1">
        <f t="array" ref="G4855">_xlfn.IFS(F4855&gt;=86,"Hot Week (More Than 85°F)",F4855&lt;50,"Cold Week (Less Than 50°F)",TRUE,"Normal Week")</f>
        <v>Normal Week</v>
      </c>
      <c r="H4855" s="2">
        <v>3.6459999999999999</v>
      </c>
      <c r="I4855" s="2" t="str" cm="1">
        <f t="array" ref="I4855">_xlfn.IFS(H4855&gt;3.5,"Above Average",H4855&lt;3,"Below Average",TRUE,"Average")</f>
        <v>Above Average</v>
      </c>
      <c r="J4855" s="1">
        <v>130.88535479999999</v>
      </c>
      <c r="K4855" s="1" t="str" cm="1">
        <f t="array" ref="K4855">_xlfn.IFS(J4855&gt;200,"Above Average",J4855&lt;155,"Below Average",TRUE,"Average")</f>
        <v>Below Average</v>
      </c>
      <c r="L4855" s="7">
        <v>9.2850000000000001</v>
      </c>
      <c r="M4855" s="7" t="str" cm="1">
        <f t="array" ref="M4855">_xlfn.IFS(L4855&gt;9,"Above Average",L4855&lt;8,"Below Average",TRUE,"Average")</f>
        <v>Above Average</v>
      </c>
    </row>
    <row r="4856" spans="1:13" x14ac:dyDescent="0.3">
      <c r="A4856">
        <v>34</v>
      </c>
      <c r="B4856" s="21">
        <v>41159</v>
      </c>
      <c r="C4856" s="21" t="str">
        <f t="shared" si="75"/>
        <v>Sep</v>
      </c>
      <c r="D4856" s="6">
        <v>976415.56</v>
      </c>
      <c r="E4856" t="s">
        <v>156</v>
      </c>
      <c r="F4856" s="5">
        <v>78.260000000000005</v>
      </c>
      <c r="G4856" s="5" t="str" cm="1">
        <f t="array" ref="G4856">_xlfn.IFS(F4856&gt;=86,"Hot Week (More Than 85°F)",F4856&lt;50,"Cold Week (Less Than 50°F)",TRUE,"Normal Week")</f>
        <v>Normal Week</v>
      </c>
      <c r="H4856" s="2">
        <v>3.7090000000000001</v>
      </c>
      <c r="I4856" s="2" t="str" cm="1">
        <f t="array" ref="I4856">_xlfn.IFS(H4856&gt;3.5,"Above Average",H4856&lt;3,"Below Average",TRUE,"Average")</f>
        <v>Above Average</v>
      </c>
      <c r="J4856" s="1">
        <v>130.9325484</v>
      </c>
      <c r="K4856" s="1" t="str" cm="1">
        <f t="array" ref="K4856">_xlfn.IFS(J4856&gt;200,"Above Average",J4856&lt;155,"Below Average",TRUE,"Average")</f>
        <v>Below Average</v>
      </c>
      <c r="L4856" s="7">
        <v>9.2850000000000001</v>
      </c>
      <c r="M4856" s="7" t="str" cm="1">
        <f t="array" ref="M4856">_xlfn.IFS(L4856&gt;9,"Above Average",L4856&lt;8,"Below Average",TRUE,"Average")</f>
        <v>Above Average</v>
      </c>
    </row>
    <row r="4857" spans="1:13" x14ac:dyDescent="0.3">
      <c r="A4857">
        <v>34</v>
      </c>
      <c r="B4857" s="21">
        <v>41166</v>
      </c>
      <c r="C4857" s="21" t="str">
        <f t="shared" si="75"/>
        <v>Sep</v>
      </c>
      <c r="D4857" s="6">
        <v>955211.7</v>
      </c>
      <c r="E4857" t="s">
        <v>155</v>
      </c>
      <c r="F4857" s="5">
        <v>64.28</v>
      </c>
      <c r="G4857" s="5" t="str" cm="1">
        <f t="array" ref="G4857">_xlfn.IFS(F4857&gt;=86,"Hot Week (More Than 85°F)",F4857&lt;50,"Cold Week (Less Than 50°F)",TRUE,"Normal Week")</f>
        <v>Normal Week</v>
      </c>
      <c r="H4857" s="2">
        <v>3.706</v>
      </c>
      <c r="I4857" s="2" t="str" cm="1">
        <f t="array" ref="I4857">_xlfn.IFS(H4857&gt;3.5,"Above Average",H4857&lt;3,"Below Average",TRUE,"Average")</f>
        <v>Above Average</v>
      </c>
      <c r="J4857" s="1">
        <v>130.97766669999999</v>
      </c>
      <c r="K4857" s="1" t="str" cm="1">
        <f t="array" ref="K4857">_xlfn.IFS(J4857&gt;200,"Above Average",J4857&lt;155,"Below Average",TRUE,"Average")</f>
        <v>Below Average</v>
      </c>
      <c r="L4857" s="7">
        <v>9.2850000000000001</v>
      </c>
      <c r="M4857" s="7" t="str" cm="1">
        <f t="array" ref="M4857">_xlfn.IFS(L4857&gt;9,"Above Average",L4857&lt;8,"Below Average",TRUE,"Average")</f>
        <v>Above Average</v>
      </c>
    </row>
    <row r="4858" spans="1:13" x14ac:dyDescent="0.3">
      <c r="A4858">
        <v>34</v>
      </c>
      <c r="B4858" s="21">
        <v>41173</v>
      </c>
      <c r="C4858" s="21" t="str">
        <f t="shared" si="75"/>
        <v>Sep</v>
      </c>
      <c r="D4858" s="6">
        <v>943047.78</v>
      </c>
      <c r="E4858" t="s">
        <v>155</v>
      </c>
      <c r="F4858" s="5">
        <v>66.08</v>
      </c>
      <c r="G4858" s="5" t="str" cm="1">
        <f t="array" ref="G4858">_xlfn.IFS(F4858&gt;=86,"Hot Week (More Than 85°F)",F4858&lt;50,"Cold Week (Less Than 50°F)",TRUE,"Normal Week")</f>
        <v>Normal Week</v>
      </c>
      <c r="H4858" s="2">
        <v>3.7210000000000001</v>
      </c>
      <c r="I4858" s="2" t="str" cm="1">
        <f t="array" ref="I4858">_xlfn.IFS(H4858&gt;3.5,"Above Average",H4858&lt;3,"Below Average",TRUE,"Average")</f>
        <v>Above Average</v>
      </c>
      <c r="J4858" s="1">
        <v>131.01033330000001</v>
      </c>
      <c r="K4858" s="1" t="str" cm="1">
        <f t="array" ref="K4858">_xlfn.IFS(J4858&gt;200,"Above Average",J4858&lt;155,"Below Average",TRUE,"Average")</f>
        <v>Below Average</v>
      </c>
      <c r="L4858" s="7">
        <v>9.2850000000000001</v>
      </c>
      <c r="M4858" s="7" t="str" cm="1">
        <f t="array" ref="M4858">_xlfn.IFS(L4858&gt;9,"Above Average",L4858&lt;8,"Below Average",TRUE,"Average")</f>
        <v>Above Average</v>
      </c>
    </row>
    <row r="4859" spans="1:13" x14ac:dyDescent="0.3">
      <c r="A4859">
        <v>34</v>
      </c>
      <c r="B4859" s="21">
        <v>41180</v>
      </c>
      <c r="C4859" s="21" t="str">
        <f t="shared" si="75"/>
        <v>Sep</v>
      </c>
      <c r="D4859" s="6">
        <v>928629.31</v>
      </c>
      <c r="E4859" t="s">
        <v>155</v>
      </c>
      <c r="F4859" s="5">
        <v>67.06</v>
      </c>
      <c r="G4859" s="5" t="str" cm="1">
        <f t="array" ref="G4859">_xlfn.IFS(F4859&gt;=86,"Hot Week (More Than 85°F)",F4859&lt;50,"Cold Week (Less Than 50°F)",TRUE,"Normal Week")</f>
        <v>Normal Week</v>
      </c>
      <c r="H4859" s="2">
        <v>3.6659999999999999</v>
      </c>
      <c r="I4859" s="2" t="str" cm="1">
        <f t="array" ref="I4859">_xlfn.IFS(H4859&gt;3.5,"Above Average",H4859&lt;3,"Below Average",TRUE,"Average")</f>
        <v>Above Average</v>
      </c>
      <c r="J4859" s="1">
        <v>131.04300000000001</v>
      </c>
      <c r="K4859" s="1" t="str" cm="1">
        <f t="array" ref="K4859">_xlfn.IFS(J4859&gt;200,"Above Average",J4859&lt;155,"Below Average",TRUE,"Average")</f>
        <v>Below Average</v>
      </c>
      <c r="L4859" s="7">
        <v>9.2850000000000001</v>
      </c>
      <c r="M4859" s="7" t="str" cm="1">
        <f t="array" ref="M4859">_xlfn.IFS(L4859&gt;9,"Above Average",L4859&lt;8,"Below Average",TRUE,"Average")</f>
        <v>Above Average</v>
      </c>
    </row>
    <row r="4860" spans="1:13" x14ac:dyDescent="0.3">
      <c r="A4860">
        <v>34</v>
      </c>
      <c r="B4860" s="21">
        <v>41187</v>
      </c>
      <c r="C4860" s="21" t="str">
        <f t="shared" si="75"/>
        <v>Oct</v>
      </c>
      <c r="D4860" s="6">
        <v>968896.68</v>
      </c>
      <c r="E4860" t="s">
        <v>155</v>
      </c>
      <c r="F4860" s="5">
        <v>65.41</v>
      </c>
      <c r="G4860" s="5" t="str" cm="1">
        <f t="array" ref="G4860">_xlfn.IFS(F4860&gt;=86,"Hot Week (More Than 85°F)",F4860&lt;50,"Cold Week (Less Than 50°F)",TRUE,"Normal Week")</f>
        <v>Normal Week</v>
      </c>
      <c r="H4860" s="2">
        <v>3.62</v>
      </c>
      <c r="I4860" s="2" t="str" cm="1">
        <f t="array" ref="I4860">_xlfn.IFS(H4860&gt;3.5,"Above Average",H4860&lt;3,"Below Average",TRUE,"Average")</f>
        <v>Above Average</v>
      </c>
      <c r="J4860" s="1">
        <v>131.0756667</v>
      </c>
      <c r="K4860" s="1" t="str" cm="1">
        <f t="array" ref="K4860">_xlfn.IFS(J4860&gt;200,"Above Average",J4860&lt;155,"Below Average",TRUE,"Average")</f>
        <v>Below Average</v>
      </c>
      <c r="L4860" s="7">
        <v>8.8390000000000004</v>
      </c>
      <c r="M4860" s="7" t="str" cm="1">
        <f t="array" ref="M4860">_xlfn.IFS(L4860&gt;9,"Above Average",L4860&lt;8,"Below Average",TRUE,"Average")</f>
        <v>Average</v>
      </c>
    </row>
    <row r="4861" spans="1:13" x14ac:dyDescent="0.3">
      <c r="A4861">
        <v>34</v>
      </c>
      <c r="B4861" s="21">
        <v>41194</v>
      </c>
      <c r="C4861" s="21" t="str">
        <f t="shared" si="75"/>
        <v>Oct</v>
      </c>
      <c r="D4861" s="6">
        <v>948613.39</v>
      </c>
      <c r="E4861" t="s">
        <v>155</v>
      </c>
      <c r="F4861" s="5">
        <v>59.94</v>
      </c>
      <c r="G4861" s="5" t="str" cm="1">
        <f t="array" ref="G4861">_xlfn.IFS(F4861&gt;=86,"Hot Week (More Than 85°F)",F4861&lt;50,"Cold Week (Less Than 50°F)",TRUE,"Normal Week")</f>
        <v>Normal Week</v>
      </c>
      <c r="H4861" s="2">
        <v>3.6030000000000002</v>
      </c>
      <c r="I4861" s="2" t="str" cm="1">
        <f t="array" ref="I4861">_xlfn.IFS(H4861&gt;3.5,"Above Average",H4861&lt;3,"Below Average",TRUE,"Average")</f>
        <v>Above Average</v>
      </c>
      <c r="J4861" s="1">
        <v>131.1083333</v>
      </c>
      <c r="K4861" s="1" t="str" cm="1">
        <f t="array" ref="K4861">_xlfn.IFS(J4861&gt;200,"Above Average",J4861&lt;155,"Below Average",TRUE,"Average")</f>
        <v>Below Average</v>
      </c>
      <c r="L4861" s="7">
        <v>8.8390000000000004</v>
      </c>
      <c r="M4861" s="7" t="str" cm="1">
        <f t="array" ref="M4861">_xlfn.IFS(L4861&gt;9,"Above Average",L4861&lt;8,"Below Average",TRUE,"Average")</f>
        <v>Average</v>
      </c>
    </row>
    <row r="4862" spans="1:13" x14ac:dyDescent="0.3">
      <c r="A4862">
        <v>34</v>
      </c>
      <c r="B4862" s="21">
        <v>41201</v>
      </c>
      <c r="C4862" s="21" t="str">
        <f t="shared" si="75"/>
        <v>Oct</v>
      </c>
      <c r="D4862" s="6">
        <v>963516.28</v>
      </c>
      <c r="E4862" t="s">
        <v>155</v>
      </c>
      <c r="F4862" s="5">
        <v>58.47</v>
      </c>
      <c r="G4862" s="5" t="str" cm="1">
        <f t="array" ref="G4862">_xlfn.IFS(F4862&gt;=86,"Hot Week (More Than 85°F)",F4862&lt;50,"Cold Week (Less Than 50°F)",TRUE,"Normal Week")</f>
        <v>Normal Week</v>
      </c>
      <c r="H4862" s="2">
        <v>3.61</v>
      </c>
      <c r="I4862" s="2" t="str" cm="1">
        <f t="array" ref="I4862">_xlfn.IFS(H4862&gt;3.5,"Above Average",H4862&lt;3,"Below Average",TRUE,"Average")</f>
        <v>Above Average</v>
      </c>
      <c r="J4862" s="1">
        <v>131.14996769999999</v>
      </c>
      <c r="K4862" s="1" t="str" cm="1">
        <f t="array" ref="K4862">_xlfn.IFS(J4862&gt;200,"Above Average",J4862&lt;155,"Below Average",TRUE,"Average")</f>
        <v>Below Average</v>
      </c>
      <c r="L4862" s="7">
        <v>8.8390000000000004</v>
      </c>
      <c r="M4862" s="7" t="str" cm="1">
        <f t="array" ref="M4862">_xlfn.IFS(L4862&gt;9,"Above Average",L4862&lt;8,"Below Average",TRUE,"Average")</f>
        <v>Average</v>
      </c>
    </row>
    <row r="4863" spans="1:13" x14ac:dyDescent="0.3">
      <c r="A4863">
        <v>34</v>
      </c>
      <c r="B4863" s="21">
        <v>41208</v>
      </c>
      <c r="C4863" s="21" t="str">
        <f t="shared" si="75"/>
        <v>Oct</v>
      </c>
      <c r="D4863" s="6">
        <v>956987.81</v>
      </c>
      <c r="E4863" t="s">
        <v>155</v>
      </c>
      <c r="F4863" s="5">
        <v>57.95</v>
      </c>
      <c r="G4863" s="5" t="str" cm="1">
        <f t="array" ref="G4863">_xlfn.IFS(F4863&gt;=86,"Hot Week (More Than 85°F)",F4863&lt;50,"Cold Week (Less Than 50°F)",TRUE,"Normal Week")</f>
        <v>Normal Week</v>
      </c>
      <c r="H4863" s="2">
        <v>3.5139999999999998</v>
      </c>
      <c r="I4863" s="2" t="str" cm="1">
        <f t="array" ref="I4863">_xlfn.IFS(H4863&gt;3.5,"Above Average",H4863&lt;3,"Below Average",TRUE,"Average")</f>
        <v>Above Average</v>
      </c>
      <c r="J4863" s="1">
        <v>131.19309680000001</v>
      </c>
      <c r="K4863" s="1" t="str" cm="1">
        <f t="array" ref="K4863">_xlfn.IFS(J4863&gt;200,"Above Average",J4863&lt;155,"Below Average",TRUE,"Average")</f>
        <v>Below Average</v>
      </c>
      <c r="L4863" s="7">
        <v>8.8390000000000004</v>
      </c>
      <c r="M4863" s="7" t="str" cm="1">
        <f t="array" ref="M4863">_xlfn.IFS(L4863&gt;9,"Above Average",L4863&lt;8,"Below Average",TRUE,"Average")</f>
        <v>Average</v>
      </c>
    </row>
    <row r="4864" spans="1:13" x14ac:dyDescent="0.3">
      <c r="A4864">
        <v>35</v>
      </c>
      <c r="B4864" s="21">
        <v>40214</v>
      </c>
      <c r="C4864" s="21" t="str">
        <f t="shared" si="75"/>
        <v>Feb</v>
      </c>
      <c r="D4864" s="6">
        <v>1230613.5</v>
      </c>
      <c r="E4864" t="s">
        <v>155</v>
      </c>
      <c r="F4864" s="5">
        <v>27.19</v>
      </c>
      <c r="G4864" s="5" t="str" cm="1">
        <f t="array" ref="G4864">_xlfn.IFS(F4864&gt;=86,"Hot Week (More Than 85°F)",F4864&lt;50,"Cold Week (Less Than 50°F)",TRUE,"Normal Week")</f>
        <v>Cold Week (Less Than 50°F)</v>
      </c>
      <c r="H4864" s="2">
        <v>2.7839999999999998</v>
      </c>
      <c r="I4864" s="2" t="str" cm="1">
        <f t="array" ref="I4864">_xlfn.IFS(H4864&gt;3.5,"Above Average",H4864&lt;3,"Below Average",TRUE,"Average")</f>
        <v>Below Average</v>
      </c>
      <c r="J4864" s="1">
        <v>135.35246079999999</v>
      </c>
      <c r="K4864" s="1" t="str" cm="1">
        <f t="array" ref="K4864">_xlfn.IFS(J4864&gt;200,"Above Average",J4864&lt;155,"Below Average",TRUE,"Average")</f>
        <v>Below Average</v>
      </c>
      <c r="L4864" s="7">
        <v>9.2620000000000005</v>
      </c>
      <c r="M4864" s="7" t="str" cm="1">
        <f t="array" ref="M4864">_xlfn.IFS(L4864&gt;9,"Above Average",L4864&lt;8,"Below Average",TRUE,"Average")</f>
        <v>Above Average</v>
      </c>
    </row>
    <row r="4865" spans="1:13" x14ac:dyDescent="0.3">
      <c r="A4865">
        <v>35</v>
      </c>
      <c r="B4865" s="21">
        <v>40221</v>
      </c>
      <c r="C4865" s="21" t="str">
        <f t="shared" si="75"/>
        <v>Feb</v>
      </c>
      <c r="D4865" s="6">
        <v>1168815.31</v>
      </c>
      <c r="E4865" t="s">
        <v>156</v>
      </c>
      <c r="F4865" s="5">
        <v>29.81</v>
      </c>
      <c r="G4865" s="5" t="str" cm="1">
        <f t="array" ref="G4865">_xlfn.IFS(F4865&gt;=86,"Hot Week (More Than 85°F)",F4865&lt;50,"Cold Week (Less Than 50°F)",TRUE,"Normal Week")</f>
        <v>Cold Week (Less Than 50°F)</v>
      </c>
      <c r="H4865" s="2">
        <v>2.7730000000000001</v>
      </c>
      <c r="I4865" s="2" t="str" cm="1">
        <f t="array" ref="I4865">_xlfn.IFS(H4865&gt;3.5,"Above Average",H4865&lt;3,"Below Average",TRUE,"Average")</f>
        <v>Below Average</v>
      </c>
      <c r="J4865" s="1">
        <v>135.41130759999999</v>
      </c>
      <c r="K4865" s="1" t="str" cm="1">
        <f t="array" ref="K4865">_xlfn.IFS(J4865&gt;200,"Above Average",J4865&lt;155,"Below Average",TRUE,"Average")</f>
        <v>Below Average</v>
      </c>
      <c r="L4865" s="7">
        <v>9.2620000000000005</v>
      </c>
      <c r="M4865" s="7" t="str" cm="1">
        <f t="array" ref="M4865">_xlfn.IFS(L4865&gt;9,"Above Average",L4865&lt;8,"Below Average",TRUE,"Average")</f>
        <v>Above Average</v>
      </c>
    </row>
    <row r="4866" spans="1:13" x14ac:dyDescent="0.3">
      <c r="A4866">
        <v>35</v>
      </c>
      <c r="B4866" s="21">
        <v>40228</v>
      </c>
      <c r="C4866" s="21" t="str">
        <f t="shared" ref="C4866:C4929" si="76">TEXT(B4866, "mmm")</f>
        <v>Feb</v>
      </c>
      <c r="D4866" s="6">
        <v>1270658.6399999999</v>
      </c>
      <c r="E4866" t="s">
        <v>155</v>
      </c>
      <c r="F4866" s="5">
        <v>32.44</v>
      </c>
      <c r="G4866" s="5" t="str" cm="1">
        <f t="array" ref="G4866">_xlfn.IFS(F4866&gt;=86,"Hot Week (More Than 85°F)",F4866&lt;50,"Cold Week (Less Than 50°F)",TRUE,"Normal Week")</f>
        <v>Cold Week (Less Than 50°F)</v>
      </c>
      <c r="H4866" s="2">
        <v>2.7450000000000001</v>
      </c>
      <c r="I4866" s="2" t="str" cm="1">
        <f t="array" ref="I4866">_xlfn.IFS(H4866&gt;3.5,"Above Average",H4866&lt;3,"Below Average",TRUE,"Average")</f>
        <v>Below Average</v>
      </c>
      <c r="J4866" s="1">
        <v>135.46577809999999</v>
      </c>
      <c r="K4866" s="1" t="str" cm="1">
        <f t="array" ref="K4866">_xlfn.IFS(J4866&gt;200,"Above Average",J4866&lt;155,"Below Average",TRUE,"Average")</f>
        <v>Below Average</v>
      </c>
      <c r="L4866" s="7">
        <v>9.2620000000000005</v>
      </c>
      <c r="M4866" s="7" t="str" cm="1">
        <f t="array" ref="M4866">_xlfn.IFS(L4866&gt;9,"Above Average",L4866&lt;8,"Below Average",TRUE,"Average")</f>
        <v>Above Average</v>
      </c>
    </row>
    <row r="4867" spans="1:13" x14ac:dyDescent="0.3">
      <c r="A4867">
        <v>35</v>
      </c>
      <c r="B4867" s="21">
        <v>40235</v>
      </c>
      <c r="C4867" s="21" t="str">
        <f t="shared" si="76"/>
        <v>Feb</v>
      </c>
      <c r="D4867" s="6">
        <v>1020651.74</v>
      </c>
      <c r="E4867" t="s">
        <v>155</v>
      </c>
      <c r="F4867" s="5">
        <v>36</v>
      </c>
      <c r="G4867" s="5" t="str" cm="1">
        <f t="array" ref="G4867">_xlfn.IFS(F4867&gt;=86,"Hot Week (More Than 85°F)",F4867&lt;50,"Cold Week (Less Than 50°F)",TRUE,"Normal Week")</f>
        <v>Cold Week (Less Than 50°F)</v>
      </c>
      <c r="H4867" s="2">
        <v>2.754</v>
      </c>
      <c r="I4867" s="2" t="str" cm="1">
        <f t="array" ref="I4867">_xlfn.IFS(H4867&gt;3.5,"Above Average",H4867&lt;3,"Below Average",TRUE,"Average")</f>
        <v>Below Average</v>
      </c>
      <c r="J4867" s="1">
        <v>135.5195191</v>
      </c>
      <c r="K4867" s="1" t="str" cm="1">
        <f t="array" ref="K4867">_xlfn.IFS(J4867&gt;200,"Above Average",J4867&lt;155,"Below Average",TRUE,"Average")</f>
        <v>Below Average</v>
      </c>
      <c r="L4867" s="7">
        <v>9.2620000000000005</v>
      </c>
      <c r="M4867" s="7" t="str" cm="1">
        <f t="array" ref="M4867">_xlfn.IFS(L4867&gt;9,"Above Average",L4867&lt;8,"Below Average",TRUE,"Average")</f>
        <v>Above Average</v>
      </c>
    </row>
    <row r="4868" spans="1:13" x14ac:dyDescent="0.3">
      <c r="A4868">
        <v>35</v>
      </c>
      <c r="B4868" s="21">
        <v>40242</v>
      </c>
      <c r="C4868" s="21" t="str">
        <f t="shared" si="76"/>
        <v>Mar</v>
      </c>
      <c r="D4868" s="6">
        <v>1162610.27</v>
      </c>
      <c r="E4868" t="s">
        <v>155</v>
      </c>
      <c r="F4868" s="5">
        <v>38.07</v>
      </c>
      <c r="G4868" s="5" t="str" cm="1">
        <f t="array" ref="G4868">_xlfn.IFS(F4868&gt;=86,"Hot Week (More Than 85°F)",F4868&lt;50,"Cold Week (Less Than 50°F)",TRUE,"Normal Week")</f>
        <v>Cold Week (Less Than 50°F)</v>
      </c>
      <c r="H4868" s="2">
        <v>2.7770000000000001</v>
      </c>
      <c r="I4868" s="2" t="str" cm="1">
        <f t="array" ref="I4868">_xlfn.IFS(H4868&gt;3.5,"Above Average",H4868&lt;3,"Below Average",TRUE,"Average")</f>
        <v>Below Average</v>
      </c>
      <c r="J4868" s="1">
        <v>135.57326019999999</v>
      </c>
      <c r="K4868" s="1" t="str" cm="1">
        <f t="array" ref="K4868">_xlfn.IFS(J4868&gt;200,"Above Average",J4868&lt;155,"Below Average",TRUE,"Average")</f>
        <v>Below Average</v>
      </c>
      <c r="L4868" s="7">
        <v>9.2620000000000005</v>
      </c>
      <c r="M4868" s="7" t="str" cm="1">
        <f t="array" ref="M4868">_xlfn.IFS(L4868&gt;9,"Above Average",L4868&lt;8,"Below Average",TRUE,"Average")</f>
        <v>Above Average</v>
      </c>
    </row>
    <row r="4869" spans="1:13" x14ac:dyDescent="0.3">
      <c r="A4869">
        <v>35</v>
      </c>
      <c r="B4869" s="21">
        <v>40249</v>
      </c>
      <c r="C4869" s="21" t="str">
        <f t="shared" si="76"/>
        <v>Mar</v>
      </c>
      <c r="D4869" s="6">
        <v>1150344.3899999999</v>
      </c>
      <c r="E4869" t="s">
        <v>155</v>
      </c>
      <c r="F4869" s="5">
        <v>45.98</v>
      </c>
      <c r="G4869" s="5" t="str" cm="1">
        <f t="array" ref="G4869">_xlfn.IFS(F4869&gt;=86,"Hot Week (More Than 85°F)",F4869&lt;50,"Cold Week (Less Than 50°F)",TRUE,"Normal Week")</f>
        <v>Cold Week (Less Than 50°F)</v>
      </c>
      <c r="H4869" s="2">
        <v>2.8180000000000001</v>
      </c>
      <c r="I4869" s="2" t="str" cm="1">
        <f t="array" ref="I4869">_xlfn.IFS(H4869&gt;3.5,"Above Average",H4869&lt;3,"Below Average",TRUE,"Average")</f>
        <v>Below Average</v>
      </c>
      <c r="J4869" s="1">
        <v>135.62700129999999</v>
      </c>
      <c r="K4869" s="1" t="str" cm="1">
        <f t="array" ref="K4869">_xlfn.IFS(J4869&gt;200,"Above Average",J4869&lt;155,"Below Average",TRUE,"Average")</f>
        <v>Below Average</v>
      </c>
      <c r="L4869" s="7">
        <v>9.2620000000000005</v>
      </c>
      <c r="M4869" s="7" t="str" cm="1">
        <f t="array" ref="M4869">_xlfn.IFS(L4869&gt;9,"Above Average",L4869&lt;8,"Below Average",TRUE,"Average")</f>
        <v>Above Average</v>
      </c>
    </row>
    <row r="4870" spans="1:13" x14ac:dyDescent="0.3">
      <c r="A4870">
        <v>35</v>
      </c>
      <c r="B4870" s="21">
        <v>40256</v>
      </c>
      <c r="C4870" s="21" t="str">
        <f t="shared" si="76"/>
        <v>Mar</v>
      </c>
      <c r="D4870" s="6">
        <v>1117536.0900000001</v>
      </c>
      <c r="E4870" t="s">
        <v>155</v>
      </c>
      <c r="F4870" s="5">
        <v>49.04</v>
      </c>
      <c r="G4870" s="5" t="str" cm="1">
        <f t="array" ref="G4870">_xlfn.IFS(F4870&gt;=86,"Hot Week (More Than 85°F)",F4870&lt;50,"Cold Week (Less Than 50°F)",TRUE,"Normal Week")</f>
        <v>Cold Week (Less Than 50°F)</v>
      </c>
      <c r="H4870" s="2">
        <v>2.8439999999999999</v>
      </c>
      <c r="I4870" s="2" t="str" cm="1">
        <f t="array" ref="I4870">_xlfn.IFS(H4870&gt;3.5,"Above Average",H4870&lt;3,"Below Average",TRUE,"Average")</f>
        <v>Below Average</v>
      </c>
      <c r="J4870" s="1">
        <v>135.6682247</v>
      </c>
      <c r="K4870" s="1" t="str" cm="1">
        <f t="array" ref="K4870">_xlfn.IFS(J4870&gt;200,"Above Average",J4870&lt;155,"Below Average",TRUE,"Average")</f>
        <v>Below Average</v>
      </c>
      <c r="L4870" s="7">
        <v>9.2620000000000005</v>
      </c>
      <c r="M4870" s="7" t="str" cm="1">
        <f t="array" ref="M4870">_xlfn.IFS(L4870&gt;9,"Above Average",L4870&lt;8,"Below Average",TRUE,"Average")</f>
        <v>Above Average</v>
      </c>
    </row>
    <row r="4871" spans="1:13" x14ac:dyDescent="0.3">
      <c r="A4871">
        <v>35</v>
      </c>
      <c r="B4871" s="21">
        <v>40263</v>
      </c>
      <c r="C4871" s="21" t="str">
        <f t="shared" si="76"/>
        <v>Mar</v>
      </c>
      <c r="D4871" s="6">
        <v>1078900.44</v>
      </c>
      <c r="E4871" t="s">
        <v>155</v>
      </c>
      <c r="F4871" s="5">
        <v>52.34</v>
      </c>
      <c r="G4871" s="5" t="str" cm="1">
        <f t="array" ref="G4871">_xlfn.IFS(F4871&gt;=86,"Hot Week (More Than 85°F)",F4871&lt;50,"Cold Week (Less Than 50°F)",TRUE,"Normal Week")</f>
        <v>Normal Week</v>
      </c>
      <c r="H4871" s="2">
        <v>2.8540000000000001</v>
      </c>
      <c r="I4871" s="2" t="str" cm="1">
        <f t="array" ref="I4871">_xlfn.IFS(H4871&gt;3.5,"Above Average",H4871&lt;3,"Below Average",TRUE,"Average")</f>
        <v>Below Average</v>
      </c>
      <c r="J4871" s="1">
        <v>135.7073618</v>
      </c>
      <c r="K4871" s="1" t="str" cm="1">
        <f t="array" ref="K4871">_xlfn.IFS(J4871&gt;200,"Above Average",J4871&lt;155,"Below Average",TRUE,"Average")</f>
        <v>Below Average</v>
      </c>
      <c r="L4871" s="7">
        <v>9.2620000000000005</v>
      </c>
      <c r="M4871" s="7" t="str" cm="1">
        <f t="array" ref="M4871">_xlfn.IFS(L4871&gt;9,"Above Average",L4871&lt;8,"Below Average",TRUE,"Average")</f>
        <v>Above Average</v>
      </c>
    </row>
    <row r="4872" spans="1:13" x14ac:dyDescent="0.3">
      <c r="A4872">
        <v>35</v>
      </c>
      <c r="B4872" s="21">
        <v>40270</v>
      </c>
      <c r="C4872" s="21" t="str">
        <f t="shared" si="76"/>
        <v>Apr</v>
      </c>
      <c r="D4872" s="6">
        <v>1189556.47</v>
      </c>
      <c r="E4872" t="s">
        <v>155</v>
      </c>
      <c r="F4872" s="5">
        <v>46.9</v>
      </c>
      <c r="G4872" s="5" t="str" cm="1">
        <f t="array" ref="G4872">_xlfn.IFS(F4872&gt;=86,"Hot Week (More Than 85°F)",F4872&lt;50,"Cold Week (Less Than 50°F)",TRUE,"Normal Week")</f>
        <v>Cold Week (Less Than 50°F)</v>
      </c>
      <c r="H4872" s="2">
        <v>2.85</v>
      </c>
      <c r="I4872" s="2" t="str" cm="1">
        <f t="array" ref="I4872">_xlfn.IFS(H4872&gt;3.5,"Above Average",H4872&lt;3,"Below Average",TRUE,"Average")</f>
        <v>Below Average</v>
      </c>
      <c r="J4872" s="1">
        <v>135.74649880000001</v>
      </c>
      <c r="K4872" s="1" t="str" cm="1">
        <f t="array" ref="K4872">_xlfn.IFS(J4872&gt;200,"Above Average",J4872&lt;155,"Below Average",TRUE,"Average")</f>
        <v>Below Average</v>
      </c>
      <c r="L4872" s="7">
        <v>9.0510000000000002</v>
      </c>
      <c r="M4872" s="7" t="str" cm="1">
        <f t="array" ref="M4872">_xlfn.IFS(L4872&gt;9,"Above Average",L4872&lt;8,"Below Average",TRUE,"Average")</f>
        <v>Above Average</v>
      </c>
    </row>
    <row r="4873" spans="1:13" x14ac:dyDescent="0.3">
      <c r="A4873">
        <v>35</v>
      </c>
      <c r="B4873" s="21">
        <v>40277</v>
      </c>
      <c r="C4873" s="21" t="str">
        <f t="shared" si="76"/>
        <v>Apr</v>
      </c>
      <c r="D4873" s="6">
        <v>1198014.97</v>
      </c>
      <c r="E4873" t="s">
        <v>155</v>
      </c>
      <c r="F4873" s="5">
        <v>62.62</v>
      </c>
      <c r="G4873" s="5" t="str" cm="1">
        <f t="array" ref="G4873">_xlfn.IFS(F4873&gt;=86,"Hot Week (More Than 85°F)",F4873&lt;50,"Cold Week (Less Than 50°F)",TRUE,"Normal Week")</f>
        <v>Normal Week</v>
      </c>
      <c r="H4873" s="2">
        <v>2.8690000000000002</v>
      </c>
      <c r="I4873" s="2" t="str" cm="1">
        <f t="array" ref="I4873">_xlfn.IFS(H4873&gt;3.5,"Above Average",H4873&lt;3,"Below Average",TRUE,"Average")</f>
        <v>Below Average</v>
      </c>
      <c r="J4873" s="1">
        <v>135.78563589999999</v>
      </c>
      <c r="K4873" s="1" t="str" cm="1">
        <f t="array" ref="K4873">_xlfn.IFS(J4873&gt;200,"Above Average",J4873&lt;155,"Below Average",TRUE,"Average")</f>
        <v>Below Average</v>
      </c>
      <c r="L4873" s="7">
        <v>9.0510000000000002</v>
      </c>
      <c r="M4873" s="7" t="str" cm="1">
        <f t="array" ref="M4873">_xlfn.IFS(L4873&gt;9,"Above Average",L4873&lt;8,"Below Average",TRUE,"Average")</f>
        <v>Above Average</v>
      </c>
    </row>
    <row r="4874" spans="1:13" x14ac:dyDescent="0.3">
      <c r="A4874">
        <v>35</v>
      </c>
      <c r="B4874" s="21">
        <v>40284</v>
      </c>
      <c r="C4874" s="21" t="str">
        <f t="shared" si="76"/>
        <v>Apr</v>
      </c>
      <c r="D4874" s="6">
        <v>1084487.55</v>
      </c>
      <c r="E4874" t="s">
        <v>155</v>
      </c>
      <c r="F4874" s="5">
        <v>54.95</v>
      </c>
      <c r="G4874" s="5" t="str" cm="1">
        <f t="array" ref="G4874">_xlfn.IFS(F4874&gt;=86,"Hot Week (More Than 85°F)",F4874&lt;50,"Cold Week (Less Than 50°F)",TRUE,"Normal Week")</f>
        <v>Normal Week</v>
      </c>
      <c r="H4874" s="2">
        <v>2.899</v>
      </c>
      <c r="I4874" s="2" t="str" cm="1">
        <f t="array" ref="I4874">_xlfn.IFS(H4874&gt;3.5,"Above Average",H4874&lt;3,"Below Average",TRUE,"Average")</f>
        <v>Below Average</v>
      </c>
      <c r="J4874" s="1">
        <v>135.82724999999999</v>
      </c>
      <c r="K4874" s="1" t="str" cm="1">
        <f t="array" ref="K4874">_xlfn.IFS(J4874&gt;200,"Above Average",J4874&lt;155,"Below Average",TRUE,"Average")</f>
        <v>Below Average</v>
      </c>
      <c r="L4874" s="7">
        <v>9.0510000000000002</v>
      </c>
      <c r="M4874" s="7" t="str" cm="1">
        <f t="array" ref="M4874">_xlfn.IFS(L4874&gt;9,"Above Average",L4874&lt;8,"Below Average",TRUE,"Average")</f>
        <v>Above Average</v>
      </c>
    </row>
    <row r="4875" spans="1:13" x14ac:dyDescent="0.3">
      <c r="A4875">
        <v>35</v>
      </c>
      <c r="B4875" s="21">
        <v>40291</v>
      </c>
      <c r="C4875" s="21" t="str">
        <f t="shared" si="76"/>
        <v>Apr</v>
      </c>
      <c r="D4875" s="6">
        <v>1110827.48</v>
      </c>
      <c r="E4875" t="s">
        <v>155</v>
      </c>
      <c r="F4875" s="5">
        <v>53.91</v>
      </c>
      <c r="G4875" s="5" t="str" cm="1">
        <f t="array" ref="G4875">_xlfn.IFS(F4875&gt;=86,"Hot Week (More Than 85°F)",F4875&lt;50,"Cold Week (Less Than 50°F)",TRUE,"Normal Week")</f>
        <v>Normal Week</v>
      </c>
      <c r="H4875" s="2">
        <v>2.9020000000000001</v>
      </c>
      <c r="I4875" s="2" t="str" cm="1">
        <f t="array" ref="I4875">_xlfn.IFS(H4875&gt;3.5,"Above Average",H4875&lt;3,"Below Average",TRUE,"Average")</f>
        <v>Below Average</v>
      </c>
      <c r="J4875" s="1">
        <v>135.87216670000001</v>
      </c>
      <c r="K4875" s="1" t="str" cm="1">
        <f t="array" ref="K4875">_xlfn.IFS(J4875&gt;200,"Above Average",J4875&lt;155,"Below Average",TRUE,"Average")</f>
        <v>Below Average</v>
      </c>
      <c r="L4875" s="7">
        <v>9.0510000000000002</v>
      </c>
      <c r="M4875" s="7" t="str" cm="1">
        <f t="array" ref="M4875">_xlfn.IFS(L4875&gt;9,"Above Average",L4875&lt;8,"Below Average",TRUE,"Average")</f>
        <v>Above Average</v>
      </c>
    </row>
    <row r="4876" spans="1:13" x14ac:dyDescent="0.3">
      <c r="A4876">
        <v>35</v>
      </c>
      <c r="B4876" s="21">
        <v>40298</v>
      </c>
      <c r="C4876" s="21" t="str">
        <f t="shared" si="76"/>
        <v>Apr</v>
      </c>
      <c r="D4876" s="6">
        <v>1096930.6499999999</v>
      </c>
      <c r="E4876" t="s">
        <v>155</v>
      </c>
      <c r="F4876" s="5">
        <v>53.55</v>
      </c>
      <c r="G4876" s="5" t="str" cm="1">
        <f t="array" ref="G4876">_xlfn.IFS(F4876&gt;=86,"Hot Week (More Than 85°F)",F4876&lt;50,"Cold Week (Less Than 50°F)",TRUE,"Normal Week")</f>
        <v>Normal Week</v>
      </c>
      <c r="H4876" s="2">
        <v>2.9209999999999998</v>
      </c>
      <c r="I4876" s="2" t="str" cm="1">
        <f t="array" ref="I4876">_xlfn.IFS(H4876&gt;3.5,"Above Average",H4876&lt;3,"Below Average",TRUE,"Average")</f>
        <v>Below Average</v>
      </c>
      <c r="J4876" s="1">
        <v>135.9170833</v>
      </c>
      <c r="K4876" s="1" t="str" cm="1">
        <f t="array" ref="K4876">_xlfn.IFS(J4876&gt;200,"Above Average",J4876&lt;155,"Below Average",TRUE,"Average")</f>
        <v>Below Average</v>
      </c>
      <c r="L4876" s="7">
        <v>9.0510000000000002</v>
      </c>
      <c r="M4876" s="7" t="str" cm="1">
        <f t="array" ref="M4876">_xlfn.IFS(L4876&gt;9,"Above Average",L4876&lt;8,"Below Average",TRUE,"Average")</f>
        <v>Above Average</v>
      </c>
    </row>
    <row r="4877" spans="1:13" x14ac:dyDescent="0.3">
      <c r="A4877">
        <v>35</v>
      </c>
      <c r="B4877" s="21">
        <v>40305</v>
      </c>
      <c r="C4877" s="21" t="str">
        <f t="shared" si="76"/>
        <v>May</v>
      </c>
      <c r="D4877" s="6">
        <v>1182099.8799999999</v>
      </c>
      <c r="E4877" t="s">
        <v>155</v>
      </c>
      <c r="F4877" s="5">
        <v>69.02</v>
      </c>
      <c r="G4877" s="5" t="str" cm="1">
        <f t="array" ref="G4877">_xlfn.IFS(F4877&gt;=86,"Hot Week (More Than 85°F)",F4877&lt;50,"Cold Week (Less Than 50°F)",TRUE,"Normal Week")</f>
        <v>Normal Week</v>
      </c>
      <c r="H4877" s="2">
        <v>2.9660000000000002</v>
      </c>
      <c r="I4877" s="2" t="str" cm="1">
        <f t="array" ref="I4877">_xlfn.IFS(H4877&gt;3.5,"Above Average",H4877&lt;3,"Below Average",TRUE,"Average")</f>
        <v>Below Average</v>
      </c>
      <c r="J4877" s="1">
        <v>135.96199999999999</v>
      </c>
      <c r="K4877" s="1" t="str" cm="1">
        <f t="array" ref="K4877">_xlfn.IFS(J4877&gt;200,"Above Average",J4877&lt;155,"Below Average",TRUE,"Average")</f>
        <v>Below Average</v>
      </c>
      <c r="L4877" s="7">
        <v>9.0510000000000002</v>
      </c>
      <c r="M4877" s="7" t="str" cm="1">
        <f t="array" ref="M4877">_xlfn.IFS(L4877&gt;9,"Above Average",L4877&lt;8,"Below Average",TRUE,"Average")</f>
        <v>Above Average</v>
      </c>
    </row>
    <row r="4878" spans="1:13" x14ac:dyDescent="0.3">
      <c r="A4878">
        <v>35</v>
      </c>
      <c r="B4878" s="21">
        <v>40312</v>
      </c>
      <c r="C4878" s="21" t="str">
        <f t="shared" si="76"/>
        <v>May</v>
      </c>
      <c r="D4878" s="6">
        <v>1104277.57</v>
      </c>
      <c r="E4878" t="s">
        <v>155</v>
      </c>
      <c r="F4878" s="5">
        <v>53.82</v>
      </c>
      <c r="G4878" s="5" t="str" cm="1">
        <f t="array" ref="G4878">_xlfn.IFS(F4878&gt;=86,"Hot Week (More Than 85°F)",F4878&lt;50,"Cold Week (Less Than 50°F)",TRUE,"Normal Week")</f>
        <v>Normal Week</v>
      </c>
      <c r="H4878" s="2">
        <v>2.9820000000000002</v>
      </c>
      <c r="I4878" s="2" t="str" cm="1">
        <f t="array" ref="I4878">_xlfn.IFS(H4878&gt;3.5,"Above Average",H4878&lt;3,"Below Average",TRUE,"Average")</f>
        <v>Below Average</v>
      </c>
      <c r="J4878" s="1">
        <v>136.01039399999999</v>
      </c>
      <c r="K4878" s="1" t="str" cm="1">
        <f t="array" ref="K4878">_xlfn.IFS(J4878&gt;200,"Above Average",J4878&lt;155,"Below Average",TRUE,"Average")</f>
        <v>Below Average</v>
      </c>
      <c r="L4878" s="7">
        <v>9.0510000000000002</v>
      </c>
      <c r="M4878" s="7" t="str" cm="1">
        <f t="array" ref="M4878">_xlfn.IFS(L4878&gt;9,"Above Average",L4878&lt;8,"Below Average",TRUE,"Average")</f>
        <v>Above Average</v>
      </c>
    </row>
    <row r="4879" spans="1:13" x14ac:dyDescent="0.3">
      <c r="A4879">
        <v>35</v>
      </c>
      <c r="B4879" s="21">
        <v>40319</v>
      </c>
      <c r="C4879" s="21" t="str">
        <f t="shared" si="76"/>
        <v>May</v>
      </c>
      <c r="D4879" s="6">
        <v>1078182.18</v>
      </c>
      <c r="E4879" t="s">
        <v>155</v>
      </c>
      <c r="F4879" s="5">
        <v>63.31</v>
      </c>
      <c r="G4879" s="5" t="str" cm="1">
        <f t="array" ref="G4879">_xlfn.IFS(F4879&gt;=86,"Hot Week (More Than 85°F)",F4879&lt;50,"Cold Week (Less Than 50°F)",TRUE,"Normal Week")</f>
        <v>Normal Week</v>
      </c>
      <c r="H4879" s="2">
        <v>2.9580000000000002</v>
      </c>
      <c r="I4879" s="2" t="str" cm="1">
        <f t="array" ref="I4879">_xlfn.IFS(H4879&gt;3.5,"Above Average",H4879&lt;3,"Below Average",TRUE,"Average")</f>
        <v>Below Average</v>
      </c>
      <c r="J4879" s="1">
        <v>136.0796521</v>
      </c>
      <c r="K4879" s="1" t="str" cm="1">
        <f t="array" ref="K4879">_xlfn.IFS(J4879&gt;200,"Above Average",J4879&lt;155,"Below Average",TRUE,"Average")</f>
        <v>Below Average</v>
      </c>
      <c r="L4879" s="7">
        <v>9.0510000000000002</v>
      </c>
      <c r="M4879" s="7" t="str" cm="1">
        <f t="array" ref="M4879">_xlfn.IFS(L4879&gt;9,"Above Average",L4879&lt;8,"Below Average",TRUE,"Average")</f>
        <v>Above Average</v>
      </c>
    </row>
    <row r="4880" spans="1:13" x14ac:dyDescent="0.3">
      <c r="A4880">
        <v>35</v>
      </c>
      <c r="B4880" s="21">
        <v>40326</v>
      </c>
      <c r="C4880" s="21" t="str">
        <f t="shared" si="76"/>
        <v>May</v>
      </c>
      <c r="D4880" s="6">
        <v>1223777.48</v>
      </c>
      <c r="E4880" t="s">
        <v>155</v>
      </c>
      <c r="F4880" s="5">
        <v>67.88</v>
      </c>
      <c r="G4880" s="5" t="str" cm="1">
        <f t="array" ref="G4880">_xlfn.IFS(F4880&gt;=86,"Hot Week (More Than 85°F)",F4880&lt;50,"Cold Week (Less Than 50°F)",TRUE,"Normal Week")</f>
        <v>Normal Week</v>
      </c>
      <c r="H4880" s="2">
        <v>2.899</v>
      </c>
      <c r="I4880" s="2" t="str" cm="1">
        <f t="array" ref="I4880">_xlfn.IFS(H4880&gt;3.5,"Above Average",H4880&lt;3,"Below Average",TRUE,"Average")</f>
        <v>Below Average</v>
      </c>
      <c r="J4880" s="1">
        <v>136.14891009999999</v>
      </c>
      <c r="K4880" s="1" t="str" cm="1">
        <f t="array" ref="K4880">_xlfn.IFS(J4880&gt;200,"Above Average",J4880&lt;155,"Below Average",TRUE,"Average")</f>
        <v>Below Average</v>
      </c>
      <c r="L4880" s="7">
        <v>9.0510000000000002</v>
      </c>
      <c r="M4880" s="7" t="str" cm="1">
        <f t="array" ref="M4880">_xlfn.IFS(L4880&gt;9,"Above Average",L4880&lt;8,"Below Average",TRUE,"Average")</f>
        <v>Above Average</v>
      </c>
    </row>
    <row r="4881" spans="1:13" x14ac:dyDescent="0.3">
      <c r="A4881">
        <v>35</v>
      </c>
      <c r="B4881" s="21">
        <v>40333</v>
      </c>
      <c r="C4881" s="21" t="str">
        <f t="shared" si="76"/>
        <v>Jun</v>
      </c>
      <c r="D4881" s="6">
        <v>1282378.71</v>
      </c>
      <c r="E4881" t="s">
        <v>155</v>
      </c>
      <c r="F4881" s="5">
        <v>74.290000000000006</v>
      </c>
      <c r="G4881" s="5" t="str" cm="1">
        <f t="array" ref="G4881">_xlfn.IFS(F4881&gt;=86,"Hot Week (More Than 85°F)",F4881&lt;50,"Cold Week (Less Than 50°F)",TRUE,"Normal Week")</f>
        <v>Normal Week</v>
      </c>
      <c r="H4881" s="2">
        <v>2.847</v>
      </c>
      <c r="I4881" s="2" t="str" cm="1">
        <f t="array" ref="I4881">_xlfn.IFS(H4881&gt;3.5,"Above Average",H4881&lt;3,"Below Average",TRUE,"Average")</f>
        <v>Below Average</v>
      </c>
      <c r="J4881" s="1">
        <v>136.21816820000001</v>
      </c>
      <c r="K4881" s="1" t="str" cm="1">
        <f t="array" ref="K4881">_xlfn.IFS(J4881&gt;200,"Above Average",J4881&lt;155,"Below Average",TRUE,"Average")</f>
        <v>Below Average</v>
      </c>
      <c r="L4881" s="7">
        <v>9.0510000000000002</v>
      </c>
      <c r="M4881" s="7" t="str" cm="1">
        <f t="array" ref="M4881">_xlfn.IFS(L4881&gt;9,"Above Average",L4881&lt;8,"Below Average",TRUE,"Average")</f>
        <v>Above Average</v>
      </c>
    </row>
    <row r="4882" spans="1:13" x14ac:dyDescent="0.3">
      <c r="A4882">
        <v>35</v>
      </c>
      <c r="B4882" s="21">
        <v>40340</v>
      </c>
      <c r="C4882" s="21" t="str">
        <f t="shared" si="76"/>
        <v>Jun</v>
      </c>
      <c r="D4882" s="6">
        <v>1160412.71</v>
      </c>
      <c r="E4882" t="s">
        <v>155</v>
      </c>
      <c r="F4882" s="5">
        <v>68.900000000000006</v>
      </c>
      <c r="G4882" s="5" t="str" cm="1">
        <f t="array" ref="G4882">_xlfn.IFS(F4882&gt;=86,"Hot Week (More Than 85°F)",F4882&lt;50,"Cold Week (Less Than 50°F)",TRUE,"Normal Week")</f>
        <v>Normal Week</v>
      </c>
      <c r="H4882" s="2">
        <v>2.8090000000000002</v>
      </c>
      <c r="I4882" s="2" t="str" cm="1">
        <f t="array" ref="I4882">_xlfn.IFS(H4882&gt;3.5,"Above Average",H4882&lt;3,"Below Average",TRUE,"Average")</f>
        <v>Below Average</v>
      </c>
      <c r="J4882" s="1">
        <v>136.28742629999999</v>
      </c>
      <c r="K4882" s="1" t="str" cm="1">
        <f t="array" ref="K4882">_xlfn.IFS(J4882&gt;200,"Above Average",J4882&lt;155,"Below Average",TRUE,"Average")</f>
        <v>Below Average</v>
      </c>
      <c r="L4882" s="7">
        <v>9.0510000000000002</v>
      </c>
      <c r="M4882" s="7" t="str" cm="1">
        <f t="array" ref="M4882">_xlfn.IFS(L4882&gt;9,"Above Average",L4882&lt;8,"Below Average",TRUE,"Average")</f>
        <v>Above Average</v>
      </c>
    </row>
    <row r="4883" spans="1:13" x14ac:dyDescent="0.3">
      <c r="A4883">
        <v>35</v>
      </c>
      <c r="B4883" s="21">
        <v>40347</v>
      </c>
      <c r="C4883" s="21" t="str">
        <f t="shared" si="76"/>
        <v>Jun</v>
      </c>
      <c r="D4883" s="6">
        <v>1198025.76</v>
      </c>
      <c r="E4883" t="s">
        <v>155</v>
      </c>
      <c r="F4883" s="5">
        <v>70</v>
      </c>
      <c r="G4883" s="5" t="str" cm="1">
        <f t="array" ref="G4883">_xlfn.IFS(F4883&gt;=86,"Hot Week (More Than 85°F)",F4883&lt;50,"Cold Week (Less Than 50°F)",TRUE,"Normal Week")</f>
        <v>Normal Week</v>
      </c>
      <c r="H4883" s="2">
        <v>2.78</v>
      </c>
      <c r="I4883" s="2" t="str" cm="1">
        <f t="array" ref="I4883">_xlfn.IFS(H4883&gt;3.5,"Above Average",H4883&lt;3,"Below Average",TRUE,"Average")</f>
        <v>Below Average</v>
      </c>
      <c r="J4883" s="1">
        <v>136.32433929999999</v>
      </c>
      <c r="K4883" s="1" t="str" cm="1">
        <f t="array" ref="K4883">_xlfn.IFS(J4883&gt;200,"Above Average",J4883&lt;155,"Below Average",TRUE,"Average")</f>
        <v>Below Average</v>
      </c>
      <c r="L4883" s="7">
        <v>9.0510000000000002</v>
      </c>
      <c r="M4883" s="7" t="str" cm="1">
        <f t="array" ref="M4883">_xlfn.IFS(L4883&gt;9,"Above Average",L4883&lt;8,"Below Average",TRUE,"Average")</f>
        <v>Above Average</v>
      </c>
    </row>
    <row r="4884" spans="1:13" x14ac:dyDescent="0.3">
      <c r="A4884">
        <v>35</v>
      </c>
      <c r="B4884" s="21">
        <v>40354</v>
      </c>
      <c r="C4884" s="21" t="str">
        <f t="shared" si="76"/>
        <v>Jun</v>
      </c>
      <c r="D4884" s="6">
        <v>1230245.74</v>
      </c>
      <c r="E4884" t="s">
        <v>155</v>
      </c>
      <c r="F4884" s="5">
        <v>78.02</v>
      </c>
      <c r="G4884" s="5" t="str" cm="1">
        <f t="array" ref="G4884">_xlfn.IFS(F4884&gt;=86,"Hot Week (More Than 85°F)",F4884&lt;50,"Cold Week (Less Than 50°F)",TRUE,"Normal Week")</f>
        <v>Normal Week</v>
      </c>
      <c r="H4884" s="2">
        <v>2.8079999999999998</v>
      </c>
      <c r="I4884" s="2" t="str" cm="1">
        <f t="array" ref="I4884">_xlfn.IFS(H4884&gt;3.5,"Above Average",H4884&lt;3,"Below Average",TRUE,"Average")</f>
        <v>Below Average</v>
      </c>
      <c r="J4884" s="1">
        <v>136.3483143</v>
      </c>
      <c r="K4884" s="1" t="str" cm="1">
        <f t="array" ref="K4884">_xlfn.IFS(J4884&gt;200,"Above Average",J4884&lt;155,"Below Average",TRUE,"Average")</f>
        <v>Below Average</v>
      </c>
      <c r="L4884" s="7">
        <v>9.0510000000000002</v>
      </c>
      <c r="M4884" s="7" t="str" cm="1">
        <f t="array" ref="M4884">_xlfn.IFS(L4884&gt;9,"Above Average",L4884&lt;8,"Below Average",TRUE,"Average")</f>
        <v>Above Average</v>
      </c>
    </row>
    <row r="4885" spans="1:13" x14ac:dyDescent="0.3">
      <c r="A4885">
        <v>35</v>
      </c>
      <c r="B4885" s="21">
        <v>40361</v>
      </c>
      <c r="C4885" s="21" t="str">
        <f t="shared" si="76"/>
        <v>Jul</v>
      </c>
      <c r="D4885" s="6">
        <v>1245827.08</v>
      </c>
      <c r="E4885" t="s">
        <v>155</v>
      </c>
      <c r="F4885" s="5">
        <v>76.25</v>
      </c>
      <c r="G4885" s="5" t="str" cm="1">
        <f t="array" ref="G4885">_xlfn.IFS(F4885&gt;=86,"Hot Week (More Than 85°F)",F4885&lt;50,"Cold Week (Less Than 50°F)",TRUE,"Normal Week")</f>
        <v>Normal Week</v>
      </c>
      <c r="H4885" s="2">
        <v>2.8149999999999999</v>
      </c>
      <c r="I4885" s="2" t="str" cm="1">
        <f t="array" ref="I4885">_xlfn.IFS(H4885&gt;3.5,"Above Average",H4885&lt;3,"Below Average",TRUE,"Average")</f>
        <v>Below Average</v>
      </c>
      <c r="J4885" s="1">
        <v>136.37228930000001</v>
      </c>
      <c r="K4885" s="1" t="str" cm="1">
        <f t="array" ref="K4885">_xlfn.IFS(J4885&gt;200,"Above Average",J4885&lt;155,"Below Average",TRUE,"Average")</f>
        <v>Below Average</v>
      </c>
      <c r="L4885" s="7">
        <v>8.8610000000000007</v>
      </c>
      <c r="M4885" s="7" t="str" cm="1">
        <f t="array" ref="M4885">_xlfn.IFS(L4885&gt;9,"Above Average",L4885&lt;8,"Below Average",TRUE,"Average")</f>
        <v>Average</v>
      </c>
    </row>
    <row r="4886" spans="1:13" x14ac:dyDescent="0.3">
      <c r="A4886">
        <v>35</v>
      </c>
      <c r="B4886" s="21">
        <v>40368</v>
      </c>
      <c r="C4886" s="21" t="str">
        <f t="shared" si="76"/>
        <v>Jul</v>
      </c>
      <c r="D4886" s="6">
        <v>1268766.76</v>
      </c>
      <c r="E4886" t="s">
        <v>155</v>
      </c>
      <c r="F4886" s="5">
        <v>82.69</v>
      </c>
      <c r="G4886" s="5" t="str" cm="1">
        <f t="array" ref="G4886">_xlfn.IFS(F4886&gt;=86,"Hot Week (More Than 85°F)",F4886&lt;50,"Cold Week (Less Than 50°F)",TRUE,"Normal Week")</f>
        <v>Normal Week</v>
      </c>
      <c r="H4886" s="2">
        <v>2.7930000000000001</v>
      </c>
      <c r="I4886" s="2" t="str" cm="1">
        <f t="array" ref="I4886">_xlfn.IFS(H4886&gt;3.5,"Above Average",H4886&lt;3,"Below Average",TRUE,"Average")</f>
        <v>Below Average</v>
      </c>
      <c r="J4886" s="1">
        <v>136.39626430000001</v>
      </c>
      <c r="K4886" s="1" t="str" cm="1">
        <f t="array" ref="K4886">_xlfn.IFS(J4886&gt;200,"Above Average",J4886&lt;155,"Below Average",TRUE,"Average")</f>
        <v>Below Average</v>
      </c>
      <c r="L4886" s="7">
        <v>8.8610000000000007</v>
      </c>
      <c r="M4886" s="7" t="str" cm="1">
        <f t="array" ref="M4886">_xlfn.IFS(L4886&gt;9,"Above Average",L4886&lt;8,"Below Average",TRUE,"Average")</f>
        <v>Average</v>
      </c>
    </row>
    <row r="4887" spans="1:13" x14ac:dyDescent="0.3">
      <c r="A4887">
        <v>35</v>
      </c>
      <c r="B4887" s="21">
        <v>40375</v>
      </c>
      <c r="C4887" s="21" t="str">
        <f t="shared" si="76"/>
        <v>Jul</v>
      </c>
      <c r="D4887" s="6">
        <v>1124414.8700000001</v>
      </c>
      <c r="E4887" t="s">
        <v>155</v>
      </c>
      <c r="F4887" s="5">
        <v>78.260000000000005</v>
      </c>
      <c r="G4887" s="5" t="str" cm="1">
        <f t="array" ref="G4887">_xlfn.IFS(F4887&gt;=86,"Hot Week (More Than 85°F)",F4887&lt;50,"Cold Week (Less Than 50°F)",TRUE,"Normal Week")</f>
        <v>Normal Week</v>
      </c>
      <c r="H4887" s="2">
        <v>2.7829999999999999</v>
      </c>
      <c r="I4887" s="2" t="str" cm="1">
        <f t="array" ref="I4887">_xlfn.IFS(H4887&gt;3.5,"Above Average",H4887&lt;3,"Below Average",TRUE,"Average")</f>
        <v>Below Average</v>
      </c>
      <c r="J4887" s="1">
        <v>136.41798270000001</v>
      </c>
      <c r="K4887" s="1" t="str" cm="1">
        <f t="array" ref="K4887">_xlfn.IFS(J4887&gt;200,"Above Average",J4887&lt;155,"Below Average",TRUE,"Average")</f>
        <v>Below Average</v>
      </c>
      <c r="L4887" s="7">
        <v>8.8610000000000007</v>
      </c>
      <c r="M4887" s="7" t="str" cm="1">
        <f t="array" ref="M4887">_xlfn.IFS(L4887&gt;9,"Above Average",L4887&lt;8,"Below Average",TRUE,"Average")</f>
        <v>Average</v>
      </c>
    </row>
    <row r="4888" spans="1:13" x14ac:dyDescent="0.3">
      <c r="A4888">
        <v>35</v>
      </c>
      <c r="B4888" s="21">
        <v>40382</v>
      </c>
      <c r="C4888" s="21" t="str">
        <f t="shared" si="76"/>
        <v>Jul</v>
      </c>
      <c r="D4888" s="6">
        <v>1121756.43</v>
      </c>
      <c r="E4888" t="s">
        <v>155</v>
      </c>
      <c r="F4888" s="5">
        <v>81.56</v>
      </c>
      <c r="G4888" s="5" t="str" cm="1">
        <f t="array" ref="G4888">_xlfn.IFS(F4888&gt;=86,"Hot Week (More Than 85°F)",F4888&lt;50,"Cold Week (Less Than 50°F)",TRUE,"Normal Week")</f>
        <v>Normal Week</v>
      </c>
      <c r="H4888" s="2">
        <v>2.7709999999999999</v>
      </c>
      <c r="I4888" s="2" t="str" cm="1">
        <f t="array" ref="I4888">_xlfn.IFS(H4888&gt;3.5,"Above Average",H4888&lt;3,"Below Average",TRUE,"Average")</f>
        <v>Below Average</v>
      </c>
      <c r="J4888" s="1">
        <v>136.4366924</v>
      </c>
      <c r="K4888" s="1" t="str" cm="1">
        <f t="array" ref="K4888">_xlfn.IFS(J4888&gt;200,"Above Average",J4888&lt;155,"Below Average",TRUE,"Average")</f>
        <v>Below Average</v>
      </c>
      <c r="L4888" s="7">
        <v>8.8610000000000007</v>
      </c>
      <c r="M4888" s="7" t="str" cm="1">
        <f t="array" ref="M4888">_xlfn.IFS(L4888&gt;9,"Above Average",L4888&lt;8,"Below Average",TRUE,"Average")</f>
        <v>Average</v>
      </c>
    </row>
    <row r="4889" spans="1:13" x14ac:dyDescent="0.3">
      <c r="A4889">
        <v>35</v>
      </c>
      <c r="B4889" s="21">
        <v>40389</v>
      </c>
      <c r="C4889" s="21" t="str">
        <f t="shared" si="76"/>
        <v>Jul</v>
      </c>
      <c r="D4889" s="6">
        <v>1139131.78</v>
      </c>
      <c r="E4889" t="s">
        <v>155</v>
      </c>
      <c r="F4889" s="5">
        <v>79.78</v>
      </c>
      <c r="G4889" s="5" t="str" cm="1">
        <f t="array" ref="G4889">_xlfn.IFS(F4889&gt;=86,"Hot Week (More Than 85°F)",F4889&lt;50,"Cold Week (Less Than 50°F)",TRUE,"Normal Week")</f>
        <v>Normal Week</v>
      </c>
      <c r="H4889" s="2">
        <v>2.7810000000000001</v>
      </c>
      <c r="I4889" s="2" t="str" cm="1">
        <f t="array" ref="I4889">_xlfn.IFS(H4889&gt;3.5,"Above Average",H4889&lt;3,"Below Average",TRUE,"Average")</f>
        <v>Below Average</v>
      </c>
      <c r="J4889" s="1">
        <v>136.45540209999999</v>
      </c>
      <c r="K4889" s="1" t="str" cm="1">
        <f t="array" ref="K4889">_xlfn.IFS(J4889&gt;200,"Above Average",J4889&lt;155,"Below Average",TRUE,"Average")</f>
        <v>Below Average</v>
      </c>
      <c r="L4889" s="7">
        <v>8.8610000000000007</v>
      </c>
      <c r="M4889" s="7" t="str" cm="1">
        <f t="array" ref="M4889">_xlfn.IFS(L4889&gt;9,"Above Average",L4889&lt;8,"Below Average",TRUE,"Average")</f>
        <v>Average</v>
      </c>
    </row>
    <row r="4890" spans="1:13" x14ac:dyDescent="0.3">
      <c r="A4890">
        <v>35</v>
      </c>
      <c r="B4890" s="21">
        <v>40396</v>
      </c>
      <c r="C4890" s="21" t="str">
        <f t="shared" si="76"/>
        <v>Aug</v>
      </c>
      <c r="D4890" s="6">
        <v>1180183.3899999999</v>
      </c>
      <c r="E4890" t="s">
        <v>155</v>
      </c>
      <c r="F4890" s="5">
        <v>77.45</v>
      </c>
      <c r="G4890" s="5" t="str" cm="1">
        <f t="array" ref="G4890">_xlfn.IFS(F4890&gt;=86,"Hot Week (More Than 85°F)",F4890&lt;50,"Cold Week (Less Than 50°F)",TRUE,"Normal Week")</f>
        <v>Normal Week</v>
      </c>
      <c r="H4890" s="2">
        <v>2.7839999999999998</v>
      </c>
      <c r="I4890" s="2" t="str" cm="1">
        <f t="array" ref="I4890">_xlfn.IFS(H4890&gt;3.5,"Above Average",H4890&lt;3,"Below Average",TRUE,"Average")</f>
        <v>Below Average</v>
      </c>
      <c r="J4890" s="1">
        <v>136.4741118</v>
      </c>
      <c r="K4890" s="1" t="str" cm="1">
        <f t="array" ref="K4890">_xlfn.IFS(J4890&gt;200,"Above Average",J4890&lt;155,"Below Average",TRUE,"Average")</f>
        <v>Below Average</v>
      </c>
      <c r="L4890" s="7">
        <v>8.8610000000000007</v>
      </c>
      <c r="M4890" s="7" t="str" cm="1">
        <f t="array" ref="M4890">_xlfn.IFS(L4890&gt;9,"Above Average",L4890&lt;8,"Below Average",TRUE,"Average")</f>
        <v>Average</v>
      </c>
    </row>
    <row r="4891" spans="1:13" x14ac:dyDescent="0.3">
      <c r="A4891">
        <v>35</v>
      </c>
      <c r="B4891" s="21">
        <v>40403</v>
      </c>
      <c r="C4891" s="21" t="str">
        <f t="shared" si="76"/>
        <v>Aug</v>
      </c>
      <c r="D4891" s="6">
        <v>1090587.5</v>
      </c>
      <c r="E4891" t="s">
        <v>155</v>
      </c>
      <c r="F4891" s="5">
        <v>77.36</v>
      </c>
      <c r="G4891" s="5" t="str" cm="1">
        <f t="array" ref="G4891">_xlfn.IFS(F4891&gt;=86,"Hot Week (More Than 85°F)",F4891&lt;50,"Cold Week (Less Than 50°F)",TRUE,"Normal Week")</f>
        <v>Normal Week</v>
      </c>
      <c r="H4891" s="2">
        <v>2.8050000000000002</v>
      </c>
      <c r="I4891" s="2" t="str" cm="1">
        <f t="array" ref="I4891">_xlfn.IFS(H4891&gt;3.5,"Above Average",H4891&lt;3,"Below Average",TRUE,"Average")</f>
        <v>Below Average</v>
      </c>
      <c r="J4891" s="1">
        <v>136.4928214</v>
      </c>
      <c r="K4891" s="1" t="str" cm="1">
        <f t="array" ref="K4891">_xlfn.IFS(J4891&gt;200,"Above Average",J4891&lt;155,"Below Average",TRUE,"Average")</f>
        <v>Below Average</v>
      </c>
      <c r="L4891" s="7">
        <v>8.8610000000000007</v>
      </c>
      <c r="M4891" s="7" t="str" cm="1">
        <f t="array" ref="M4891">_xlfn.IFS(L4891&gt;9,"Above Average",L4891&lt;8,"Below Average",TRUE,"Average")</f>
        <v>Average</v>
      </c>
    </row>
    <row r="4892" spans="1:13" x14ac:dyDescent="0.3">
      <c r="A4892">
        <v>35</v>
      </c>
      <c r="B4892" s="21">
        <v>40410</v>
      </c>
      <c r="C4892" s="21" t="str">
        <f t="shared" si="76"/>
        <v>Aug</v>
      </c>
      <c r="D4892" s="6">
        <v>1033719.5</v>
      </c>
      <c r="E4892" t="s">
        <v>155</v>
      </c>
      <c r="F4892" s="5">
        <v>75.16</v>
      </c>
      <c r="G4892" s="5" t="str" cm="1">
        <f t="array" ref="G4892">_xlfn.IFS(F4892&gt;=86,"Hot Week (More Than 85°F)",F4892&lt;50,"Cold Week (Less Than 50°F)",TRUE,"Normal Week")</f>
        <v>Normal Week</v>
      </c>
      <c r="H4892" s="2">
        <v>2.7789999999999999</v>
      </c>
      <c r="I4892" s="2" t="str" cm="1">
        <f t="array" ref="I4892">_xlfn.IFS(H4892&gt;3.5,"Above Average",H4892&lt;3,"Below Average",TRUE,"Average")</f>
        <v>Below Average</v>
      </c>
      <c r="J4892" s="1">
        <v>136.5249182</v>
      </c>
      <c r="K4892" s="1" t="str" cm="1">
        <f t="array" ref="K4892">_xlfn.IFS(J4892&gt;200,"Above Average",J4892&lt;155,"Below Average",TRUE,"Average")</f>
        <v>Below Average</v>
      </c>
      <c r="L4892" s="7">
        <v>8.8610000000000007</v>
      </c>
      <c r="M4892" s="7" t="str" cm="1">
        <f t="array" ref="M4892">_xlfn.IFS(L4892&gt;9,"Above Average",L4892&lt;8,"Below Average",TRUE,"Average")</f>
        <v>Average</v>
      </c>
    </row>
    <row r="4893" spans="1:13" x14ac:dyDescent="0.3">
      <c r="A4893">
        <v>35</v>
      </c>
      <c r="B4893" s="21">
        <v>40417</v>
      </c>
      <c r="C4893" s="21" t="str">
        <f t="shared" si="76"/>
        <v>Aug</v>
      </c>
      <c r="D4893" s="6">
        <v>917693.06</v>
      </c>
      <c r="E4893" t="s">
        <v>155</v>
      </c>
      <c r="F4893" s="5">
        <v>70.31</v>
      </c>
      <c r="G4893" s="5" t="str" cm="1">
        <f t="array" ref="G4893">_xlfn.IFS(F4893&gt;=86,"Hot Week (More Than 85°F)",F4893&lt;50,"Cold Week (Less Than 50°F)",TRUE,"Normal Week")</f>
        <v>Normal Week</v>
      </c>
      <c r="H4893" s="2">
        <v>2.7549999999999999</v>
      </c>
      <c r="I4893" s="2" t="str" cm="1">
        <f t="array" ref="I4893">_xlfn.IFS(H4893&gt;3.5,"Above Average",H4893&lt;3,"Below Average",TRUE,"Average")</f>
        <v>Below Average</v>
      </c>
      <c r="J4893" s="1">
        <v>136.55701500000001</v>
      </c>
      <c r="K4893" s="1" t="str" cm="1">
        <f t="array" ref="K4893">_xlfn.IFS(J4893&gt;200,"Above Average",J4893&lt;155,"Below Average",TRUE,"Average")</f>
        <v>Below Average</v>
      </c>
      <c r="L4893" s="7">
        <v>8.8610000000000007</v>
      </c>
      <c r="M4893" s="7" t="str" cm="1">
        <f t="array" ref="M4893">_xlfn.IFS(L4893&gt;9,"Above Average",L4893&lt;8,"Below Average",TRUE,"Average")</f>
        <v>Average</v>
      </c>
    </row>
    <row r="4894" spans="1:13" x14ac:dyDescent="0.3">
      <c r="A4894">
        <v>35</v>
      </c>
      <c r="B4894" s="21">
        <v>40424</v>
      </c>
      <c r="C4894" s="21" t="str">
        <f t="shared" si="76"/>
        <v>Sep</v>
      </c>
      <c r="D4894" s="6">
        <v>948660.79</v>
      </c>
      <c r="E4894" t="s">
        <v>155</v>
      </c>
      <c r="F4894" s="5">
        <v>78.52</v>
      </c>
      <c r="G4894" s="5" t="str" cm="1">
        <f t="array" ref="G4894">_xlfn.IFS(F4894&gt;=86,"Hot Week (More Than 85°F)",F4894&lt;50,"Cold Week (Less Than 50°F)",TRUE,"Normal Week")</f>
        <v>Normal Week</v>
      </c>
      <c r="H4894" s="2">
        <v>2.7149999999999999</v>
      </c>
      <c r="I4894" s="2" t="str" cm="1">
        <f t="array" ref="I4894">_xlfn.IFS(H4894&gt;3.5,"Above Average",H4894&lt;3,"Below Average",TRUE,"Average")</f>
        <v>Below Average</v>
      </c>
      <c r="J4894" s="1">
        <v>136.58911180000001</v>
      </c>
      <c r="K4894" s="1" t="str" cm="1">
        <f t="array" ref="K4894">_xlfn.IFS(J4894&gt;200,"Above Average",J4894&lt;155,"Below Average",TRUE,"Average")</f>
        <v>Below Average</v>
      </c>
      <c r="L4894" s="7">
        <v>8.8610000000000007</v>
      </c>
      <c r="M4894" s="7" t="str" cm="1">
        <f t="array" ref="M4894">_xlfn.IFS(L4894&gt;9,"Above Average",L4894&lt;8,"Below Average",TRUE,"Average")</f>
        <v>Average</v>
      </c>
    </row>
    <row r="4895" spans="1:13" x14ac:dyDescent="0.3">
      <c r="A4895">
        <v>35</v>
      </c>
      <c r="B4895" s="21">
        <v>40431</v>
      </c>
      <c r="C4895" s="21" t="str">
        <f t="shared" si="76"/>
        <v>Sep</v>
      </c>
      <c r="D4895" s="6">
        <v>961685.98</v>
      </c>
      <c r="E4895" t="s">
        <v>156</v>
      </c>
      <c r="F4895" s="5">
        <v>70.38</v>
      </c>
      <c r="G4895" s="5" t="str" cm="1">
        <f t="array" ref="G4895">_xlfn.IFS(F4895&gt;=86,"Hot Week (More Than 85°F)",F4895&lt;50,"Cold Week (Less Than 50°F)",TRUE,"Normal Week")</f>
        <v>Normal Week</v>
      </c>
      <c r="H4895" s="2">
        <v>2.6989999999999998</v>
      </c>
      <c r="I4895" s="2" t="str" cm="1">
        <f t="array" ref="I4895">_xlfn.IFS(H4895&gt;3.5,"Above Average",H4895&lt;3,"Below Average",TRUE,"Average")</f>
        <v>Below Average</v>
      </c>
      <c r="J4895" s="1">
        <v>136.62120849999999</v>
      </c>
      <c r="K4895" s="1" t="str" cm="1">
        <f t="array" ref="K4895">_xlfn.IFS(J4895&gt;200,"Above Average",J4895&lt;155,"Below Average",TRUE,"Average")</f>
        <v>Below Average</v>
      </c>
      <c r="L4895" s="7">
        <v>8.8610000000000007</v>
      </c>
      <c r="M4895" s="7" t="str" cm="1">
        <f t="array" ref="M4895">_xlfn.IFS(L4895&gt;9,"Above Average",L4895&lt;8,"Below Average",TRUE,"Average")</f>
        <v>Average</v>
      </c>
    </row>
    <row r="4896" spans="1:13" x14ac:dyDescent="0.3">
      <c r="A4896">
        <v>35</v>
      </c>
      <c r="B4896" s="21">
        <v>40438</v>
      </c>
      <c r="C4896" s="21" t="str">
        <f t="shared" si="76"/>
        <v>Sep</v>
      </c>
      <c r="D4896" s="6">
        <v>831443.61</v>
      </c>
      <c r="E4896" t="s">
        <v>155</v>
      </c>
      <c r="F4896" s="5">
        <v>64.5</v>
      </c>
      <c r="G4896" s="5" t="str" cm="1">
        <f t="array" ref="G4896">_xlfn.IFS(F4896&gt;=86,"Hot Week (More Than 85°F)",F4896&lt;50,"Cold Week (Less Than 50°F)",TRUE,"Normal Week")</f>
        <v>Normal Week</v>
      </c>
      <c r="H4896" s="2">
        <v>2.706</v>
      </c>
      <c r="I4896" s="2" t="str" cm="1">
        <f t="array" ref="I4896">_xlfn.IFS(H4896&gt;3.5,"Above Average",H4896&lt;3,"Below Average",TRUE,"Average")</f>
        <v>Below Average</v>
      </c>
      <c r="J4896" s="1">
        <v>136.63380710000001</v>
      </c>
      <c r="K4896" s="1" t="str" cm="1">
        <f t="array" ref="K4896">_xlfn.IFS(J4896&gt;200,"Above Average",J4896&lt;155,"Below Average",TRUE,"Average")</f>
        <v>Below Average</v>
      </c>
      <c r="L4896" s="7">
        <v>8.8610000000000007</v>
      </c>
      <c r="M4896" s="7" t="str" cm="1">
        <f t="array" ref="M4896">_xlfn.IFS(L4896&gt;9,"Above Average",L4896&lt;8,"Below Average",TRUE,"Average")</f>
        <v>Average</v>
      </c>
    </row>
    <row r="4897" spans="1:13" x14ac:dyDescent="0.3">
      <c r="A4897">
        <v>35</v>
      </c>
      <c r="B4897" s="21">
        <v>40445</v>
      </c>
      <c r="C4897" s="21" t="str">
        <f t="shared" si="76"/>
        <v>Sep</v>
      </c>
      <c r="D4897" s="6">
        <v>758069.78</v>
      </c>
      <c r="E4897" t="s">
        <v>155</v>
      </c>
      <c r="F4897" s="5">
        <v>67.08</v>
      </c>
      <c r="G4897" s="5" t="str" cm="1">
        <f t="array" ref="G4897">_xlfn.IFS(F4897&gt;=86,"Hot Week (More Than 85°F)",F4897&lt;50,"Cold Week (Less Than 50°F)",TRUE,"Normal Week")</f>
        <v>Normal Week</v>
      </c>
      <c r="H4897" s="2">
        <v>2.7130000000000001</v>
      </c>
      <c r="I4897" s="2" t="str" cm="1">
        <f t="array" ref="I4897">_xlfn.IFS(H4897&gt;3.5,"Above Average",H4897&lt;3,"Below Average",TRUE,"Average")</f>
        <v>Below Average</v>
      </c>
      <c r="J4897" s="1">
        <v>136.63178210000001</v>
      </c>
      <c r="K4897" s="1" t="str" cm="1">
        <f t="array" ref="K4897">_xlfn.IFS(J4897&gt;200,"Above Average",J4897&lt;155,"Below Average",TRUE,"Average")</f>
        <v>Below Average</v>
      </c>
      <c r="L4897" s="7">
        <v>8.8610000000000007</v>
      </c>
      <c r="M4897" s="7" t="str" cm="1">
        <f t="array" ref="M4897">_xlfn.IFS(L4897&gt;9,"Above Average",L4897&lt;8,"Below Average",TRUE,"Average")</f>
        <v>Average</v>
      </c>
    </row>
    <row r="4898" spans="1:13" x14ac:dyDescent="0.3">
      <c r="A4898">
        <v>35</v>
      </c>
      <c r="B4898" s="21">
        <v>40452</v>
      </c>
      <c r="C4898" s="21" t="str">
        <f t="shared" si="76"/>
        <v>Oct</v>
      </c>
      <c r="D4898" s="6">
        <v>771065.21</v>
      </c>
      <c r="E4898" t="s">
        <v>155</v>
      </c>
      <c r="F4898" s="5">
        <v>70.19</v>
      </c>
      <c r="G4898" s="5" t="str" cm="1">
        <f t="array" ref="G4898">_xlfn.IFS(F4898&gt;=86,"Hot Week (More Than 85°F)",F4898&lt;50,"Cold Week (Less Than 50°F)",TRUE,"Normal Week")</f>
        <v>Normal Week</v>
      </c>
      <c r="H4898" s="2">
        <v>2.7069999999999999</v>
      </c>
      <c r="I4898" s="2" t="str" cm="1">
        <f t="array" ref="I4898">_xlfn.IFS(H4898&gt;3.5,"Above Average",H4898&lt;3,"Below Average",TRUE,"Average")</f>
        <v>Below Average</v>
      </c>
      <c r="J4898" s="1">
        <v>136.62975710000001</v>
      </c>
      <c r="K4898" s="1" t="str" cm="1">
        <f t="array" ref="K4898">_xlfn.IFS(J4898&gt;200,"Above Average",J4898&lt;155,"Below Average",TRUE,"Average")</f>
        <v>Below Average</v>
      </c>
      <c r="L4898" s="7">
        <v>8.7629999999999999</v>
      </c>
      <c r="M4898" s="7" t="str" cm="1">
        <f t="array" ref="M4898">_xlfn.IFS(L4898&gt;9,"Above Average",L4898&lt;8,"Below Average",TRUE,"Average")</f>
        <v>Average</v>
      </c>
    </row>
    <row r="4899" spans="1:13" x14ac:dyDescent="0.3">
      <c r="A4899">
        <v>35</v>
      </c>
      <c r="B4899" s="21">
        <v>40459</v>
      </c>
      <c r="C4899" s="21" t="str">
        <f t="shared" si="76"/>
        <v>Oct</v>
      </c>
      <c r="D4899" s="6">
        <v>874615.32</v>
      </c>
      <c r="E4899" t="s">
        <v>155</v>
      </c>
      <c r="F4899" s="5">
        <v>57.78</v>
      </c>
      <c r="G4899" s="5" t="str" cm="1">
        <f t="array" ref="G4899">_xlfn.IFS(F4899&gt;=86,"Hot Week (More Than 85°F)",F4899&lt;50,"Cold Week (Less Than 50°F)",TRUE,"Normal Week")</f>
        <v>Normal Week</v>
      </c>
      <c r="H4899" s="2">
        <v>2.7639999999999998</v>
      </c>
      <c r="I4899" s="2" t="str" cm="1">
        <f t="array" ref="I4899">_xlfn.IFS(H4899&gt;3.5,"Above Average",H4899&lt;3,"Below Average",TRUE,"Average")</f>
        <v>Below Average</v>
      </c>
      <c r="J4899" s="1">
        <v>136.6277321</v>
      </c>
      <c r="K4899" s="1" t="str" cm="1">
        <f t="array" ref="K4899">_xlfn.IFS(J4899&gt;200,"Above Average",J4899&lt;155,"Below Average",TRUE,"Average")</f>
        <v>Below Average</v>
      </c>
      <c r="L4899" s="7">
        <v>8.7629999999999999</v>
      </c>
      <c r="M4899" s="7" t="str" cm="1">
        <f t="array" ref="M4899">_xlfn.IFS(L4899&gt;9,"Above Average",L4899&lt;8,"Below Average",TRUE,"Average")</f>
        <v>Average</v>
      </c>
    </row>
    <row r="4900" spans="1:13" x14ac:dyDescent="0.3">
      <c r="A4900">
        <v>35</v>
      </c>
      <c r="B4900" s="21">
        <v>40466</v>
      </c>
      <c r="C4900" s="21" t="str">
        <f t="shared" si="76"/>
        <v>Oct</v>
      </c>
      <c r="D4900" s="6">
        <v>798376.99</v>
      </c>
      <c r="E4900" t="s">
        <v>155</v>
      </c>
      <c r="F4900" s="5">
        <v>58.38</v>
      </c>
      <c r="G4900" s="5" t="str" cm="1">
        <f t="array" ref="G4900">_xlfn.IFS(F4900&gt;=86,"Hot Week (More Than 85°F)",F4900&lt;50,"Cold Week (Less Than 50°F)",TRUE,"Normal Week")</f>
        <v>Normal Week</v>
      </c>
      <c r="H4900" s="2">
        <v>2.8679999999999999</v>
      </c>
      <c r="I4900" s="2" t="str" cm="1">
        <f t="array" ref="I4900">_xlfn.IFS(H4900&gt;3.5,"Above Average",H4900&lt;3,"Below Average",TRUE,"Average")</f>
        <v>Below Average</v>
      </c>
      <c r="J4900" s="1">
        <v>136.64019350000001</v>
      </c>
      <c r="K4900" s="1" t="str" cm="1">
        <f t="array" ref="K4900">_xlfn.IFS(J4900&gt;200,"Above Average",J4900&lt;155,"Below Average",TRUE,"Average")</f>
        <v>Below Average</v>
      </c>
      <c r="L4900" s="7">
        <v>8.7629999999999999</v>
      </c>
      <c r="M4900" s="7" t="str" cm="1">
        <f t="array" ref="M4900">_xlfn.IFS(L4900&gt;9,"Above Average",L4900&lt;8,"Below Average",TRUE,"Average")</f>
        <v>Average</v>
      </c>
    </row>
    <row r="4901" spans="1:13" x14ac:dyDescent="0.3">
      <c r="A4901">
        <v>35</v>
      </c>
      <c r="B4901" s="21">
        <v>40473</v>
      </c>
      <c r="C4901" s="21" t="str">
        <f t="shared" si="76"/>
        <v>Oct</v>
      </c>
      <c r="D4901" s="6">
        <v>827705.82</v>
      </c>
      <c r="E4901" t="s">
        <v>155</v>
      </c>
      <c r="F4901" s="5">
        <v>52.82</v>
      </c>
      <c r="G4901" s="5" t="str" cm="1">
        <f t="array" ref="G4901">_xlfn.IFS(F4901&gt;=86,"Hot Week (More Than 85°F)",F4901&lt;50,"Cold Week (Less Than 50°F)",TRUE,"Normal Week")</f>
        <v>Normal Week</v>
      </c>
      <c r="H4901" s="2">
        <v>2.9169999999999998</v>
      </c>
      <c r="I4901" s="2" t="str" cm="1">
        <f t="array" ref="I4901">_xlfn.IFS(H4901&gt;3.5,"Above Average",H4901&lt;3,"Below Average",TRUE,"Average")</f>
        <v>Below Average</v>
      </c>
      <c r="J4901" s="1">
        <v>136.68887100000001</v>
      </c>
      <c r="K4901" s="1" t="str" cm="1">
        <f t="array" ref="K4901">_xlfn.IFS(J4901&gt;200,"Above Average",J4901&lt;155,"Below Average",TRUE,"Average")</f>
        <v>Below Average</v>
      </c>
      <c r="L4901" s="7">
        <v>8.7629999999999999</v>
      </c>
      <c r="M4901" s="7" t="str" cm="1">
        <f t="array" ref="M4901">_xlfn.IFS(L4901&gt;9,"Above Average",L4901&lt;8,"Below Average",TRUE,"Average")</f>
        <v>Average</v>
      </c>
    </row>
    <row r="4902" spans="1:13" x14ac:dyDescent="0.3">
      <c r="A4902">
        <v>35</v>
      </c>
      <c r="B4902" s="21">
        <v>40480</v>
      </c>
      <c r="C4902" s="21" t="str">
        <f t="shared" si="76"/>
        <v>Oct</v>
      </c>
      <c r="D4902" s="6">
        <v>857797.33</v>
      </c>
      <c r="E4902" t="s">
        <v>155</v>
      </c>
      <c r="F4902" s="5">
        <v>61.02</v>
      </c>
      <c r="G4902" s="5" t="str" cm="1">
        <f t="array" ref="G4902">_xlfn.IFS(F4902&gt;=86,"Hot Week (More Than 85°F)",F4902&lt;50,"Cold Week (Less Than 50°F)",TRUE,"Normal Week")</f>
        <v>Normal Week</v>
      </c>
      <c r="H4902" s="2">
        <v>2.9209999999999998</v>
      </c>
      <c r="I4902" s="2" t="str" cm="1">
        <f t="array" ref="I4902">_xlfn.IFS(H4902&gt;3.5,"Above Average",H4902&lt;3,"Below Average",TRUE,"Average")</f>
        <v>Below Average</v>
      </c>
      <c r="J4902" s="1">
        <v>136.73754840000001</v>
      </c>
      <c r="K4902" s="1" t="str" cm="1">
        <f t="array" ref="K4902">_xlfn.IFS(J4902&gt;200,"Above Average",J4902&lt;155,"Below Average",TRUE,"Average")</f>
        <v>Below Average</v>
      </c>
      <c r="L4902" s="7">
        <v>8.7629999999999999</v>
      </c>
      <c r="M4902" s="7" t="str" cm="1">
        <f t="array" ref="M4902">_xlfn.IFS(L4902&gt;9,"Above Average",L4902&lt;8,"Below Average",TRUE,"Average")</f>
        <v>Average</v>
      </c>
    </row>
    <row r="4903" spans="1:13" x14ac:dyDescent="0.3">
      <c r="A4903">
        <v>35</v>
      </c>
      <c r="B4903" s="21">
        <v>40487</v>
      </c>
      <c r="C4903" s="21" t="str">
        <f t="shared" si="76"/>
        <v>Nov</v>
      </c>
      <c r="D4903" s="6">
        <v>843755.12</v>
      </c>
      <c r="E4903" t="s">
        <v>155</v>
      </c>
      <c r="F4903" s="5">
        <v>45.91</v>
      </c>
      <c r="G4903" s="5" t="str" cm="1">
        <f t="array" ref="G4903">_xlfn.IFS(F4903&gt;=86,"Hot Week (More Than 85°F)",F4903&lt;50,"Cold Week (Less Than 50°F)",TRUE,"Normal Week")</f>
        <v>Cold Week (Less Than 50°F)</v>
      </c>
      <c r="H4903" s="2">
        <v>2.9169999999999998</v>
      </c>
      <c r="I4903" s="2" t="str" cm="1">
        <f t="array" ref="I4903">_xlfn.IFS(H4903&gt;3.5,"Above Average",H4903&lt;3,"Below Average",TRUE,"Average")</f>
        <v>Below Average</v>
      </c>
      <c r="J4903" s="1">
        <v>136.78622580000001</v>
      </c>
      <c r="K4903" s="1" t="str" cm="1">
        <f t="array" ref="K4903">_xlfn.IFS(J4903&gt;200,"Above Average",J4903&lt;155,"Below Average",TRUE,"Average")</f>
        <v>Below Average</v>
      </c>
      <c r="L4903" s="7">
        <v>8.7629999999999999</v>
      </c>
      <c r="M4903" s="7" t="str" cm="1">
        <f t="array" ref="M4903">_xlfn.IFS(L4903&gt;9,"Above Average",L4903&lt;8,"Below Average",TRUE,"Average")</f>
        <v>Average</v>
      </c>
    </row>
    <row r="4904" spans="1:13" x14ac:dyDescent="0.3">
      <c r="A4904">
        <v>35</v>
      </c>
      <c r="B4904" s="21">
        <v>40494</v>
      </c>
      <c r="C4904" s="21" t="str">
        <f t="shared" si="76"/>
        <v>Nov</v>
      </c>
      <c r="D4904" s="6">
        <v>870914.69</v>
      </c>
      <c r="E4904" t="s">
        <v>155</v>
      </c>
      <c r="F4904" s="5">
        <v>45.9</v>
      </c>
      <c r="G4904" s="5" t="str" cm="1">
        <f t="array" ref="G4904">_xlfn.IFS(F4904&gt;=86,"Hot Week (More Than 85°F)",F4904&lt;50,"Cold Week (Less Than 50°F)",TRUE,"Normal Week")</f>
        <v>Cold Week (Less Than 50°F)</v>
      </c>
      <c r="H4904" s="2">
        <v>2.931</v>
      </c>
      <c r="I4904" s="2" t="str" cm="1">
        <f t="array" ref="I4904">_xlfn.IFS(H4904&gt;3.5,"Above Average",H4904&lt;3,"Below Average",TRUE,"Average")</f>
        <v>Below Average</v>
      </c>
      <c r="J4904" s="1">
        <v>136.83490320000001</v>
      </c>
      <c r="K4904" s="1" t="str" cm="1">
        <f t="array" ref="K4904">_xlfn.IFS(J4904&gt;200,"Above Average",J4904&lt;155,"Below Average",TRUE,"Average")</f>
        <v>Below Average</v>
      </c>
      <c r="L4904" s="7">
        <v>8.7629999999999999</v>
      </c>
      <c r="M4904" s="7" t="str" cm="1">
        <f t="array" ref="M4904">_xlfn.IFS(L4904&gt;9,"Above Average",L4904&lt;8,"Below Average",TRUE,"Average")</f>
        <v>Average</v>
      </c>
    </row>
    <row r="4905" spans="1:13" x14ac:dyDescent="0.3">
      <c r="A4905">
        <v>35</v>
      </c>
      <c r="B4905" s="21">
        <v>40501</v>
      </c>
      <c r="C4905" s="21" t="str">
        <f t="shared" si="76"/>
        <v>Nov</v>
      </c>
      <c r="D4905" s="6">
        <v>846850.35</v>
      </c>
      <c r="E4905" t="s">
        <v>155</v>
      </c>
      <c r="F4905" s="5">
        <v>50.81</v>
      </c>
      <c r="G4905" s="5" t="str" cm="1">
        <f t="array" ref="G4905">_xlfn.IFS(F4905&gt;=86,"Hot Week (More Than 85°F)",F4905&lt;50,"Cold Week (Less Than 50°F)",TRUE,"Normal Week")</f>
        <v>Normal Week</v>
      </c>
      <c r="H4905" s="2">
        <v>3</v>
      </c>
      <c r="I4905" s="2" t="str" cm="1">
        <f t="array" ref="I4905">_xlfn.IFS(H4905&gt;3.5,"Above Average",H4905&lt;3,"Below Average",TRUE,"Average")</f>
        <v>Average</v>
      </c>
      <c r="J4905" s="1">
        <v>136.7715714</v>
      </c>
      <c r="K4905" s="1" t="str" cm="1">
        <f t="array" ref="K4905">_xlfn.IFS(J4905&gt;200,"Above Average",J4905&lt;155,"Below Average",TRUE,"Average")</f>
        <v>Below Average</v>
      </c>
      <c r="L4905" s="7">
        <v>8.7629999999999999</v>
      </c>
      <c r="M4905" s="7" t="str" cm="1">
        <f t="array" ref="M4905">_xlfn.IFS(L4905&gt;9,"Above Average",L4905&lt;8,"Below Average",TRUE,"Average")</f>
        <v>Average</v>
      </c>
    </row>
    <row r="4906" spans="1:13" x14ac:dyDescent="0.3">
      <c r="A4906">
        <v>35</v>
      </c>
      <c r="B4906" s="21">
        <v>40508</v>
      </c>
      <c r="C4906" s="21" t="str">
        <f t="shared" si="76"/>
        <v>Nov</v>
      </c>
      <c r="D4906" s="6">
        <v>1781866.98</v>
      </c>
      <c r="E4906" t="s">
        <v>156</v>
      </c>
      <c r="F4906" s="5">
        <v>46.67</v>
      </c>
      <c r="G4906" s="5" t="str" cm="1">
        <f t="array" ref="G4906">_xlfn.IFS(F4906&gt;=86,"Hot Week (More Than 85°F)",F4906&lt;50,"Cold Week (Less Than 50°F)",TRUE,"Normal Week")</f>
        <v>Cold Week (Less Than 50°F)</v>
      </c>
      <c r="H4906" s="2">
        <v>3.0390000000000001</v>
      </c>
      <c r="I4906" s="2" t="str" cm="1">
        <f t="array" ref="I4906">_xlfn.IFS(H4906&gt;3.5,"Above Average",H4906&lt;3,"Below Average",TRUE,"Average")</f>
        <v>Average</v>
      </c>
      <c r="J4906" s="1">
        <v>136.68957140000001</v>
      </c>
      <c r="K4906" s="1" t="str" cm="1">
        <f t="array" ref="K4906">_xlfn.IFS(J4906&gt;200,"Above Average",J4906&lt;155,"Below Average",TRUE,"Average")</f>
        <v>Below Average</v>
      </c>
      <c r="L4906" s="7">
        <v>8.7629999999999999</v>
      </c>
      <c r="M4906" s="7" t="str" cm="1">
        <f t="array" ref="M4906">_xlfn.IFS(L4906&gt;9,"Above Average",L4906&lt;8,"Below Average",TRUE,"Average")</f>
        <v>Average</v>
      </c>
    </row>
    <row r="4907" spans="1:13" x14ac:dyDescent="0.3">
      <c r="A4907">
        <v>35</v>
      </c>
      <c r="B4907" s="21">
        <v>40515</v>
      </c>
      <c r="C4907" s="21" t="str">
        <f t="shared" si="76"/>
        <v>Dec</v>
      </c>
      <c r="D4907" s="6">
        <v>982598.88</v>
      </c>
      <c r="E4907" t="s">
        <v>155</v>
      </c>
      <c r="F4907" s="5">
        <v>41.81</v>
      </c>
      <c r="G4907" s="5" t="str" cm="1">
        <f t="array" ref="G4907">_xlfn.IFS(F4907&gt;=86,"Hot Week (More Than 85°F)",F4907&lt;50,"Cold Week (Less Than 50°F)",TRUE,"Normal Week")</f>
        <v>Cold Week (Less Than 50°F)</v>
      </c>
      <c r="H4907" s="2">
        <v>3.0459999999999998</v>
      </c>
      <c r="I4907" s="2" t="str" cm="1">
        <f t="array" ref="I4907">_xlfn.IFS(H4907&gt;3.5,"Above Average",H4907&lt;3,"Below Average",TRUE,"Average")</f>
        <v>Average</v>
      </c>
      <c r="J4907" s="1">
        <v>136.60757140000001</v>
      </c>
      <c r="K4907" s="1" t="str" cm="1">
        <f t="array" ref="K4907">_xlfn.IFS(J4907&gt;200,"Above Average",J4907&lt;155,"Below Average",TRUE,"Average")</f>
        <v>Below Average</v>
      </c>
      <c r="L4907" s="7">
        <v>8.7629999999999999</v>
      </c>
      <c r="M4907" s="7" t="str" cm="1">
        <f t="array" ref="M4907">_xlfn.IFS(L4907&gt;9,"Above Average",L4907&lt;8,"Below Average",TRUE,"Average")</f>
        <v>Average</v>
      </c>
    </row>
    <row r="4908" spans="1:13" x14ac:dyDescent="0.3">
      <c r="A4908">
        <v>35</v>
      </c>
      <c r="B4908" s="21">
        <v>40522</v>
      </c>
      <c r="C4908" s="21" t="str">
        <f t="shared" si="76"/>
        <v>Dec</v>
      </c>
      <c r="D4908" s="6">
        <v>1108580.19</v>
      </c>
      <c r="E4908" t="s">
        <v>155</v>
      </c>
      <c r="F4908" s="5">
        <v>30.83</v>
      </c>
      <c r="G4908" s="5" t="str" cm="1">
        <f t="array" ref="G4908">_xlfn.IFS(F4908&gt;=86,"Hot Week (More Than 85°F)",F4908&lt;50,"Cold Week (Less Than 50°F)",TRUE,"Normal Week")</f>
        <v>Cold Week (Less Than 50°F)</v>
      </c>
      <c r="H4908" s="2">
        <v>3.109</v>
      </c>
      <c r="I4908" s="2" t="str" cm="1">
        <f t="array" ref="I4908">_xlfn.IFS(H4908&gt;3.5,"Above Average",H4908&lt;3,"Below Average",TRUE,"Average")</f>
        <v>Average</v>
      </c>
      <c r="J4908" s="1">
        <v>136.52557139999999</v>
      </c>
      <c r="K4908" s="1" t="str" cm="1">
        <f t="array" ref="K4908">_xlfn.IFS(J4908&gt;200,"Above Average",J4908&lt;155,"Below Average",TRUE,"Average")</f>
        <v>Below Average</v>
      </c>
      <c r="L4908" s="7">
        <v>8.7629999999999999</v>
      </c>
      <c r="M4908" s="7" t="str" cm="1">
        <f t="array" ref="M4908">_xlfn.IFS(L4908&gt;9,"Above Average",L4908&lt;8,"Below Average",TRUE,"Average")</f>
        <v>Average</v>
      </c>
    </row>
    <row r="4909" spans="1:13" x14ac:dyDescent="0.3">
      <c r="A4909">
        <v>35</v>
      </c>
      <c r="B4909" s="21">
        <v>40529</v>
      </c>
      <c r="C4909" s="21" t="str">
        <f t="shared" si="76"/>
        <v>Dec</v>
      </c>
      <c r="D4909" s="6">
        <v>1314987.3999999999</v>
      </c>
      <c r="E4909" t="s">
        <v>155</v>
      </c>
      <c r="F4909" s="5">
        <v>31.62</v>
      </c>
      <c r="G4909" s="5" t="str" cm="1">
        <f t="array" ref="G4909">_xlfn.IFS(F4909&gt;=86,"Hot Week (More Than 85°F)",F4909&lt;50,"Cold Week (Less Than 50°F)",TRUE,"Normal Week")</f>
        <v>Cold Week (Less Than 50°F)</v>
      </c>
      <c r="H4909" s="2">
        <v>3.14</v>
      </c>
      <c r="I4909" s="2" t="str" cm="1">
        <f t="array" ref="I4909">_xlfn.IFS(H4909&gt;3.5,"Above Average",H4909&lt;3,"Below Average",TRUE,"Average")</f>
        <v>Average</v>
      </c>
      <c r="J4909" s="1">
        <v>136.52928109999999</v>
      </c>
      <c r="K4909" s="1" t="str" cm="1">
        <f t="array" ref="K4909">_xlfn.IFS(J4909&gt;200,"Above Average",J4909&lt;155,"Below Average",TRUE,"Average")</f>
        <v>Below Average</v>
      </c>
      <c r="L4909" s="7">
        <v>8.7629999999999999</v>
      </c>
      <c r="M4909" s="7" t="str" cm="1">
        <f t="array" ref="M4909">_xlfn.IFS(L4909&gt;9,"Above Average",L4909&lt;8,"Below Average",TRUE,"Average")</f>
        <v>Average</v>
      </c>
    </row>
    <row r="4910" spans="1:13" x14ac:dyDescent="0.3">
      <c r="A4910">
        <v>35</v>
      </c>
      <c r="B4910" s="21">
        <v>40536</v>
      </c>
      <c r="C4910" s="21" t="str">
        <f t="shared" si="76"/>
        <v>Dec</v>
      </c>
      <c r="D4910" s="6">
        <v>1779236.54</v>
      </c>
      <c r="E4910" t="s">
        <v>155</v>
      </c>
      <c r="F4910" s="5">
        <v>31.34</v>
      </c>
      <c r="G4910" s="5" t="str" cm="1">
        <f t="array" ref="G4910">_xlfn.IFS(F4910&gt;=86,"Hot Week (More Than 85°F)",F4910&lt;50,"Cold Week (Less Than 50°F)",TRUE,"Normal Week")</f>
        <v>Cold Week (Less Than 50°F)</v>
      </c>
      <c r="H4910" s="2">
        <v>3.141</v>
      </c>
      <c r="I4910" s="2" t="str" cm="1">
        <f t="array" ref="I4910">_xlfn.IFS(H4910&gt;3.5,"Above Average",H4910&lt;3,"Below Average",TRUE,"Average")</f>
        <v>Average</v>
      </c>
      <c r="J4910" s="1">
        <v>136.597273</v>
      </c>
      <c r="K4910" s="1" t="str" cm="1">
        <f t="array" ref="K4910">_xlfn.IFS(J4910&gt;200,"Above Average",J4910&lt;155,"Below Average",TRUE,"Average")</f>
        <v>Below Average</v>
      </c>
      <c r="L4910" s="7">
        <v>8.7629999999999999</v>
      </c>
      <c r="M4910" s="7" t="str" cm="1">
        <f t="array" ref="M4910">_xlfn.IFS(L4910&gt;9,"Above Average",L4910&lt;8,"Below Average",TRUE,"Average")</f>
        <v>Average</v>
      </c>
    </row>
    <row r="4911" spans="1:13" x14ac:dyDescent="0.3">
      <c r="A4911">
        <v>35</v>
      </c>
      <c r="B4911" s="21">
        <v>40543</v>
      </c>
      <c r="C4911" s="21" t="str">
        <f t="shared" si="76"/>
        <v>Dec</v>
      </c>
      <c r="D4911" s="6">
        <v>576332.05000000005</v>
      </c>
      <c r="E4911" t="s">
        <v>156</v>
      </c>
      <c r="F4911" s="5">
        <v>29.59</v>
      </c>
      <c r="G4911" s="5" t="str" cm="1">
        <f t="array" ref="G4911">_xlfn.IFS(F4911&gt;=86,"Hot Week (More Than 85°F)",F4911&lt;50,"Cold Week (Less Than 50°F)",TRUE,"Normal Week")</f>
        <v>Cold Week (Less Than 50°F)</v>
      </c>
      <c r="H4911" s="2">
        <v>3.1789999999999998</v>
      </c>
      <c r="I4911" s="2" t="str" cm="1">
        <f t="array" ref="I4911">_xlfn.IFS(H4911&gt;3.5,"Above Average",H4911&lt;3,"Below Average",TRUE,"Average")</f>
        <v>Average</v>
      </c>
      <c r="J4911" s="1">
        <v>136.66526500000001</v>
      </c>
      <c r="K4911" s="1" t="str" cm="1">
        <f t="array" ref="K4911">_xlfn.IFS(J4911&gt;200,"Above Average",J4911&lt;155,"Below Average",TRUE,"Average")</f>
        <v>Below Average</v>
      </c>
      <c r="L4911" s="7">
        <v>8.7629999999999999</v>
      </c>
      <c r="M4911" s="7" t="str" cm="1">
        <f t="array" ref="M4911">_xlfn.IFS(L4911&gt;9,"Above Average",L4911&lt;8,"Below Average",TRUE,"Average")</f>
        <v>Average</v>
      </c>
    </row>
    <row r="4912" spans="1:13" x14ac:dyDescent="0.3">
      <c r="A4912">
        <v>35</v>
      </c>
      <c r="B4912" s="21">
        <v>40550</v>
      </c>
      <c r="C4912" s="21" t="str">
        <f t="shared" si="76"/>
        <v>Jan</v>
      </c>
      <c r="D4912" s="6">
        <v>649289.75</v>
      </c>
      <c r="E4912" t="s">
        <v>155</v>
      </c>
      <c r="F4912" s="5">
        <v>34.42</v>
      </c>
      <c r="G4912" s="5" t="str" cm="1">
        <f t="array" ref="G4912">_xlfn.IFS(F4912&gt;=86,"Hot Week (More Than 85°F)",F4912&lt;50,"Cold Week (Less Than 50°F)",TRUE,"Normal Week")</f>
        <v>Cold Week (Less Than 50°F)</v>
      </c>
      <c r="H4912" s="2">
        <v>3.1930000000000001</v>
      </c>
      <c r="I4912" s="2" t="str" cm="1">
        <f t="array" ref="I4912">_xlfn.IFS(H4912&gt;3.5,"Above Average",H4912&lt;3,"Below Average",TRUE,"Average")</f>
        <v>Average</v>
      </c>
      <c r="J4912" s="1">
        <v>136.73325689999999</v>
      </c>
      <c r="K4912" s="1" t="str" cm="1">
        <f t="array" ref="K4912">_xlfn.IFS(J4912&gt;200,"Above Average",J4912&lt;155,"Below Average",TRUE,"Average")</f>
        <v>Below Average</v>
      </c>
      <c r="L4912" s="7">
        <v>8.5489999999999995</v>
      </c>
      <c r="M4912" s="7" t="str" cm="1">
        <f t="array" ref="M4912">_xlfn.IFS(L4912&gt;9,"Above Average",L4912&lt;8,"Below Average",TRUE,"Average")</f>
        <v>Average</v>
      </c>
    </row>
    <row r="4913" spans="1:13" x14ac:dyDescent="0.3">
      <c r="A4913">
        <v>35</v>
      </c>
      <c r="B4913" s="21">
        <v>40557</v>
      </c>
      <c r="C4913" s="21" t="str">
        <f t="shared" si="76"/>
        <v>Jan</v>
      </c>
      <c r="D4913" s="6">
        <v>687670.78</v>
      </c>
      <c r="E4913" t="s">
        <v>155</v>
      </c>
      <c r="F4913" s="5">
        <v>25.7</v>
      </c>
      <c r="G4913" s="5" t="str" cm="1">
        <f t="array" ref="G4913">_xlfn.IFS(F4913&gt;=86,"Hot Week (More Than 85°F)",F4913&lt;50,"Cold Week (Less Than 50°F)",TRUE,"Normal Week")</f>
        <v>Cold Week (Less Than 50°F)</v>
      </c>
      <c r="H4913" s="2">
        <v>3.2050000000000001</v>
      </c>
      <c r="I4913" s="2" t="str" cm="1">
        <f t="array" ref="I4913">_xlfn.IFS(H4913&gt;3.5,"Above Average",H4913&lt;3,"Below Average",TRUE,"Average")</f>
        <v>Average</v>
      </c>
      <c r="J4913" s="1">
        <v>136.80347699999999</v>
      </c>
      <c r="K4913" s="1" t="str" cm="1">
        <f t="array" ref="K4913">_xlfn.IFS(J4913&gt;200,"Above Average",J4913&lt;155,"Below Average",TRUE,"Average")</f>
        <v>Below Average</v>
      </c>
      <c r="L4913" s="7">
        <v>8.5489999999999995</v>
      </c>
      <c r="M4913" s="7" t="str" cm="1">
        <f t="array" ref="M4913">_xlfn.IFS(L4913&gt;9,"Above Average",L4913&lt;8,"Below Average",TRUE,"Average")</f>
        <v>Average</v>
      </c>
    </row>
    <row r="4914" spans="1:13" x14ac:dyDescent="0.3">
      <c r="A4914">
        <v>35</v>
      </c>
      <c r="B4914" s="21">
        <v>40564</v>
      </c>
      <c r="C4914" s="21" t="str">
        <f t="shared" si="76"/>
        <v>Jan</v>
      </c>
      <c r="D4914" s="6">
        <v>659902.06999999995</v>
      </c>
      <c r="E4914" t="s">
        <v>155</v>
      </c>
      <c r="F4914" s="5">
        <v>30.13</v>
      </c>
      <c r="G4914" s="5" t="str" cm="1">
        <f t="array" ref="G4914">_xlfn.IFS(F4914&gt;=86,"Hot Week (More Than 85°F)",F4914&lt;50,"Cold Week (Less Than 50°F)",TRUE,"Normal Week")</f>
        <v>Cold Week (Less Than 50°F)</v>
      </c>
      <c r="H4914" s="2">
        <v>3.2290000000000001</v>
      </c>
      <c r="I4914" s="2" t="str" cm="1">
        <f t="array" ref="I4914">_xlfn.IFS(H4914&gt;3.5,"Above Average",H4914&lt;3,"Below Average",TRUE,"Average")</f>
        <v>Average</v>
      </c>
      <c r="J4914" s="1">
        <v>136.88706569999999</v>
      </c>
      <c r="K4914" s="1" t="str" cm="1">
        <f t="array" ref="K4914">_xlfn.IFS(J4914&gt;200,"Above Average",J4914&lt;155,"Below Average",TRUE,"Average")</f>
        <v>Below Average</v>
      </c>
      <c r="L4914" s="7">
        <v>8.5489999999999995</v>
      </c>
      <c r="M4914" s="7" t="str" cm="1">
        <f t="array" ref="M4914">_xlfn.IFS(L4914&gt;9,"Above Average",L4914&lt;8,"Below Average",TRUE,"Average")</f>
        <v>Average</v>
      </c>
    </row>
    <row r="4915" spans="1:13" x14ac:dyDescent="0.3">
      <c r="A4915">
        <v>35</v>
      </c>
      <c r="B4915" s="21">
        <v>40571</v>
      </c>
      <c r="C4915" s="21" t="str">
        <f t="shared" si="76"/>
        <v>Jan</v>
      </c>
      <c r="D4915" s="6">
        <v>633289.78</v>
      </c>
      <c r="E4915" t="s">
        <v>155</v>
      </c>
      <c r="F4915" s="5">
        <v>23.64</v>
      </c>
      <c r="G4915" s="5" t="str" cm="1">
        <f t="array" ref="G4915">_xlfn.IFS(F4915&gt;=86,"Hot Week (More Than 85°F)",F4915&lt;50,"Cold Week (Less Than 50°F)",TRUE,"Normal Week")</f>
        <v>Cold Week (Less Than 50°F)</v>
      </c>
      <c r="H4915" s="2">
        <v>3.2370000000000001</v>
      </c>
      <c r="I4915" s="2" t="str" cm="1">
        <f t="array" ref="I4915">_xlfn.IFS(H4915&gt;3.5,"Above Average",H4915&lt;3,"Below Average",TRUE,"Average")</f>
        <v>Average</v>
      </c>
      <c r="J4915" s="1">
        <v>136.9706544</v>
      </c>
      <c r="K4915" s="1" t="str" cm="1">
        <f t="array" ref="K4915">_xlfn.IFS(J4915&gt;200,"Above Average",J4915&lt;155,"Below Average",TRUE,"Average")</f>
        <v>Below Average</v>
      </c>
      <c r="L4915" s="7">
        <v>8.5489999999999995</v>
      </c>
      <c r="M4915" s="7" t="str" cm="1">
        <f t="array" ref="M4915">_xlfn.IFS(L4915&gt;9,"Above Average",L4915&lt;8,"Below Average",TRUE,"Average")</f>
        <v>Average</v>
      </c>
    </row>
    <row r="4916" spans="1:13" x14ac:dyDescent="0.3">
      <c r="A4916">
        <v>35</v>
      </c>
      <c r="B4916" s="21">
        <v>40578</v>
      </c>
      <c r="C4916" s="21" t="str">
        <f t="shared" si="76"/>
        <v>Feb</v>
      </c>
      <c r="D4916" s="6">
        <v>747577.05</v>
      </c>
      <c r="E4916" t="s">
        <v>155</v>
      </c>
      <c r="F4916" s="5">
        <v>28.7</v>
      </c>
      <c r="G4916" s="5" t="str" cm="1">
        <f t="array" ref="G4916">_xlfn.IFS(F4916&gt;=86,"Hot Week (More Than 85°F)",F4916&lt;50,"Cold Week (Less Than 50°F)",TRUE,"Normal Week")</f>
        <v>Cold Week (Less Than 50°F)</v>
      </c>
      <c r="H4916" s="2">
        <v>3.2309999999999999</v>
      </c>
      <c r="I4916" s="2" t="str" cm="1">
        <f t="array" ref="I4916">_xlfn.IFS(H4916&gt;3.5,"Above Average",H4916&lt;3,"Below Average",TRUE,"Average")</f>
        <v>Average</v>
      </c>
      <c r="J4916" s="1">
        <v>137.05424310000001</v>
      </c>
      <c r="K4916" s="1" t="str" cm="1">
        <f t="array" ref="K4916">_xlfn.IFS(J4916&gt;200,"Above Average",J4916&lt;155,"Below Average",TRUE,"Average")</f>
        <v>Below Average</v>
      </c>
      <c r="L4916" s="7">
        <v>8.5489999999999995</v>
      </c>
      <c r="M4916" s="7" t="str" cm="1">
        <f t="array" ref="M4916">_xlfn.IFS(L4916&gt;9,"Above Average",L4916&lt;8,"Below Average",TRUE,"Average")</f>
        <v>Average</v>
      </c>
    </row>
    <row r="4917" spans="1:13" x14ac:dyDescent="0.3">
      <c r="A4917">
        <v>35</v>
      </c>
      <c r="B4917" s="21">
        <v>40585</v>
      </c>
      <c r="C4917" s="21" t="str">
        <f t="shared" si="76"/>
        <v>Feb</v>
      </c>
      <c r="D4917" s="6">
        <v>859258.17</v>
      </c>
      <c r="E4917" t="s">
        <v>156</v>
      </c>
      <c r="F4917" s="5">
        <v>30.45</v>
      </c>
      <c r="G4917" s="5" t="str" cm="1">
        <f t="array" ref="G4917">_xlfn.IFS(F4917&gt;=86,"Hot Week (More Than 85°F)",F4917&lt;50,"Cold Week (Less Than 50°F)",TRUE,"Normal Week")</f>
        <v>Cold Week (Less Than 50°F)</v>
      </c>
      <c r="H4917" s="2">
        <v>3.2389999999999999</v>
      </c>
      <c r="I4917" s="2" t="str" cm="1">
        <f t="array" ref="I4917">_xlfn.IFS(H4917&gt;3.5,"Above Average",H4917&lt;3,"Below Average",TRUE,"Average")</f>
        <v>Average</v>
      </c>
      <c r="J4917" s="1">
        <v>137.13783179999999</v>
      </c>
      <c r="K4917" s="1" t="str" cm="1">
        <f t="array" ref="K4917">_xlfn.IFS(J4917&gt;200,"Above Average",J4917&lt;155,"Below Average",TRUE,"Average")</f>
        <v>Below Average</v>
      </c>
      <c r="L4917" s="7">
        <v>8.5489999999999995</v>
      </c>
      <c r="M4917" s="7" t="str" cm="1">
        <f t="array" ref="M4917">_xlfn.IFS(L4917&gt;9,"Above Average",L4917&lt;8,"Below Average",TRUE,"Average")</f>
        <v>Average</v>
      </c>
    </row>
    <row r="4918" spans="1:13" x14ac:dyDescent="0.3">
      <c r="A4918">
        <v>35</v>
      </c>
      <c r="B4918" s="21">
        <v>40592</v>
      </c>
      <c r="C4918" s="21" t="str">
        <f t="shared" si="76"/>
        <v>Feb</v>
      </c>
      <c r="D4918" s="6">
        <v>865305.88</v>
      </c>
      <c r="E4918" t="s">
        <v>155</v>
      </c>
      <c r="F4918" s="5">
        <v>39.32</v>
      </c>
      <c r="G4918" s="5" t="str" cm="1">
        <f t="array" ref="G4918">_xlfn.IFS(F4918&gt;=86,"Hot Week (More Than 85°F)",F4918&lt;50,"Cold Week (Less Than 50°F)",TRUE,"Normal Week")</f>
        <v>Cold Week (Less Than 50°F)</v>
      </c>
      <c r="H4918" s="2">
        <v>3.2450000000000001</v>
      </c>
      <c r="I4918" s="2" t="str" cm="1">
        <f t="array" ref="I4918">_xlfn.IFS(H4918&gt;3.5,"Above Average",H4918&lt;3,"Below Average",TRUE,"Average")</f>
        <v>Average</v>
      </c>
      <c r="J4918" s="1">
        <v>137.2511849</v>
      </c>
      <c r="K4918" s="1" t="str" cm="1">
        <f t="array" ref="K4918">_xlfn.IFS(J4918&gt;200,"Above Average",J4918&lt;155,"Below Average",TRUE,"Average")</f>
        <v>Below Average</v>
      </c>
      <c r="L4918" s="7">
        <v>8.5489999999999995</v>
      </c>
      <c r="M4918" s="7" t="str" cm="1">
        <f t="array" ref="M4918">_xlfn.IFS(L4918&gt;9,"Above Average",L4918&lt;8,"Below Average",TRUE,"Average")</f>
        <v>Average</v>
      </c>
    </row>
    <row r="4919" spans="1:13" x14ac:dyDescent="0.3">
      <c r="A4919">
        <v>35</v>
      </c>
      <c r="B4919" s="21">
        <v>40599</v>
      </c>
      <c r="C4919" s="21" t="str">
        <f t="shared" si="76"/>
        <v>Feb</v>
      </c>
      <c r="D4919" s="6">
        <v>841129.26</v>
      </c>
      <c r="E4919" t="s">
        <v>155</v>
      </c>
      <c r="F4919" s="5">
        <v>33.049999999999997</v>
      </c>
      <c r="G4919" s="5" t="str" cm="1">
        <f t="array" ref="G4919">_xlfn.IFS(F4919&gt;=86,"Hot Week (More Than 85°F)",F4919&lt;50,"Cold Week (Less Than 50°F)",TRUE,"Normal Week")</f>
        <v>Cold Week (Less Than 50°F)</v>
      </c>
      <c r="H4919" s="2">
        <v>3.274</v>
      </c>
      <c r="I4919" s="2" t="str" cm="1">
        <f t="array" ref="I4919">_xlfn.IFS(H4919&gt;3.5,"Above Average",H4919&lt;3,"Below Average",TRUE,"Average")</f>
        <v>Average</v>
      </c>
      <c r="J4919" s="1">
        <v>137.3764439</v>
      </c>
      <c r="K4919" s="1" t="str" cm="1">
        <f t="array" ref="K4919">_xlfn.IFS(J4919&gt;200,"Above Average",J4919&lt;155,"Below Average",TRUE,"Average")</f>
        <v>Below Average</v>
      </c>
      <c r="L4919" s="7">
        <v>8.5489999999999995</v>
      </c>
      <c r="M4919" s="7" t="str" cm="1">
        <f t="array" ref="M4919">_xlfn.IFS(L4919&gt;9,"Above Average",L4919&lt;8,"Below Average",TRUE,"Average")</f>
        <v>Average</v>
      </c>
    </row>
    <row r="4920" spans="1:13" x14ac:dyDescent="0.3">
      <c r="A4920">
        <v>35</v>
      </c>
      <c r="B4920" s="21">
        <v>40606</v>
      </c>
      <c r="C4920" s="21" t="str">
        <f t="shared" si="76"/>
        <v>Mar</v>
      </c>
      <c r="D4920" s="6">
        <v>850448.54</v>
      </c>
      <c r="E4920" t="s">
        <v>155</v>
      </c>
      <c r="F4920" s="5">
        <v>36.99</v>
      </c>
      <c r="G4920" s="5" t="str" cm="1">
        <f t="array" ref="G4920">_xlfn.IFS(F4920&gt;=86,"Hot Week (More Than 85°F)",F4920&lt;50,"Cold Week (Less Than 50°F)",TRUE,"Normal Week")</f>
        <v>Cold Week (Less Than 50°F)</v>
      </c>
      <c r="H4920" s="2">
        <v>3.4329999999999998</v>
      </c>
      <c r="I4920" s="2" t="str" cm="1">
        <f t="array" ref="I4920">_xlfn.IFS(H4920&gt;3.5,"Above Average",H4920&lt;3,"Below Average",TRUE,"Average")</f>
        <v>Average</v>
      </c>
      <c r="J4920" s="1">
        <v>137.5017028</v>
      </c>
      <c r="K4920" s="1" t="str" cm="1">
        <f t="array" ref="K4920">_xlfn.IFS(J4920&gt;200,"Above Average",J4920&lt;155,"Below Average",TRUE,"Average")</f>
        <v>Below Average</v>
      </c>
      <c r="L4920" s="7">
        <v>8.5489999999999995</v>
      </c>
      <c r="M4920" s="7" t="str" cm="1">
        <f t="array" ref="M4920">_xlfn.IFS(L4920&gt;9,"Above Average",L4920&lt;8,"Below Average",TRUE,"Average")</f>
        <v>Average</v>
      </c>
    </row>
    <row r="4921" spans="1:13" x14ac:dyDescent="0.3">
      <c r="A4921">
        <v>35</v>
      </c>
      <c r="B4921" s="21">
        <v>40613</v>
      </c>
      <c r="C4921" s="21" t="str">
        <f t="shared" si="76"/>
        <v>Mar</v>
      </c>
      <c r="D4921" s="6">
        <v>830601.39</v>
      </c>
      <c r="E4921" t="s">
        <v>155</v>
      </c>
      <c r="F4921" s="5">
        <v>43.64</v>
      </c>
      <c r="G4921" s="5" t="str" cm="1">
        <f t="array" ref="G4921">_xlfn.IFS(F4921&gt;=86,"Hot Week (More Than 85°F)",F4921&lt;50,"Cold Week (Less Than 50°F)",TRUE,"Normal Week")</f>
        <v>Cold Week (Less Than 50°F)</v>
      </c>
      <c r="H4921" s="2">
        <v>3.5819999999999999</v>
      </c>
      <c r="I4921" s="2" t="str" cm="1">
        <f t="array" ref="I4921">_xlfn.IFS(H4921&gt;3.5,"Above Average",H4921&lt;3,"Below Average",TRUE,"Average")</f>
        <v>Above Average</v>
      </c>
      <c r="J4921" s="1">
        <v>137.62696170000001</v>
      </c>
      <c r="K4921" s="1" t="str" cm="1">
        <f t="array" ref="K4921">_xlfn.IFS(J4921&gt;200,"Above Average",J4921&lt;155,"Below Average",TRUE,"Average")</f>
        <v>Below Average</v>
      </c>
      <c r="L4921" s="7">
        <v>8.5489999999999995</v>
      </c>
      <c r="M4921" s="7" t="str" cm="1">
        <f t="array" ref="M4921">_xlfn.IFS(L4921&gt;9,"Above Average",L4921&lt;8,"Below Average",TRUE,"Average")</f>
        <v>Average</v>
      </c>
    </row>
    <row r="4922" spans="1:13" x14ac:dyDescent="0.3">
      <c r="A4922">
        <v>35</v>
      </c>
      <c r="B4922" s="21">
        <v>40620</v>
      </c>
      <c r="C4922" s="21" t="str">
        <f t="shared" si="76"/>
        <v>Mar</v>
      </c>
      <c r="D4922" s="6">
        <v>800662.82</v>
      </c>
      <c r="E4922" t="s">
        <v>155</v>
      </c>
      <c r="F4922" s="5">
        <v>46.65</v>
      </c>
      <c r="G4922" s="5" t="str" cm="1">
        <f t="array" ref="G4922">_xlfn.IFS(F4922&gt;=86,"Hot Week (More Than 85°F)",F4922&lt;50,"Cold Week (Less Than 50°F)",TRUE,"Normal Week")</f>
        <v>Cold Week (Less Than 50°F)</v>
      </c>
      <c r="H4922" s="2">
        <v>3.6309999999999998</v>
      </c>
      <c r="I4922" s="2" t="str" cm="1">
        <f t="array" ref="I4922">_xlfn.IFS(H4922&gt;3.5,"Above Average",H4922&lt;3,"Below Average",TRUE,"Average")</f>
        <v>Above Average</v>
      </c>
      <c r="J4922" s="1">
        <v>137.7398929</v>
      </c>
      <c r="K4922" s="1" t="str" cm="1">
        <f t="array" ref="K4922">_xlfn.IFS(J4922&gt;200,"Above Average",J4922&lt;155,"Below Average",TRUE,"Average")</f>
        <v>Below Average</v>
      </c>
      <c r="L4922" s="7">
        <v>8.5489999999999995</v>
      </c>
      <c r="M4922" s="7" t="str" cm="1">
        <f t="array" ref="M4922">_xlfn.IFS(L4922&gt;9,"Above Average",L4922&lt;8,"Below Average",TRUE,"Average")</f>
        <v>Average</v>
      </c>
    </row>
    <row r="4923" spans="1:13" x14ac:dyDescent="0.3">
      <c r="A4923">
        <v>35</v>
      </c>
      <c r="B4923" s="21">
        <v>40627</v>
      </c>
      <c r="C4923" s="21" t="str">
        <f t="shared" si="76"/>
        <v>Mar</v>
      </c>
      <c r="D4923" s="6">
        <v>762184.1</v>
      </c>
      <c r="E4923" t="s">
        <v>155</v>
      </c>
      <c r="F4923" s="5">
        <v>40.11</v>
      </c>
      <c r="G4923" s="5" t="str" cm="1">
        <f t="array" ref="G4923">_xlfn.IFS(F4923&gt;=86,"Hot Week (More Than 85°F)",F4923&lt;50,"Cold Week (Less Than 50°F)",TRUE,"Normal Week")</f>
        <v>Cold Week (Less Than 50°F)</v>
      </c>
      <c r="H4923" s="2">
        <v>3.625</v>
      </c>
      <c r="I4923" s="2" t="str" cm="1">
        <f t="array" ref="I4923">_xlfn.IFS(H4923&gt;3.5,"Above Average",H4923&lt;3,"Below Average",TRUE,"Average")</f>
        <v>Above Average</v>
      </c>
      <c r="J4923" s="1">
        <v>137.84789290000001</v>
      </c>
      <c r="K4923" s="1" t="str" cm="1">
        <f t="array" ref="K4923">_xlfn.IFS(J4923&gt;200,"Above Average",J4923&lt;155,"Below Average",TRUE,"Average")</f>
        <v>Below Average</v>
      </c>
      <c r="L4923" s="7">
        <v>8.5489999999999995</v>
      </c>
      <c r="M4923" s="7" t="str" cm="1">
        <f t="array" ref="M4923">_xlfn.IFS(L4923&gt;9,"Above Average",L4923&lt;8,"Below Average",TRUE,"Average")</f>
        <v>Average</v>
      </c>
    </row>
    <row r="4924" spans="1:13" x14ac:dyDescent="0.3">
      <c r="A4924">
        <v>35</v>
      </c>
      <c r="B4924" s="21">
        <v>40634</v>
      </c>
      <c r="C4924" s="21" t="str">
        <f t="shared" si="76"/>
        <v>Apr</v>
      </c>
      <c r="D4924" s="6">
        <v>762620.94</v>
      </c>
      <c r="E4924" t="s">
        <v>155</v>
      </c>
      <c r="F4924" s="5">
        <v>37.270000000000003</v>
      </c>
      <c r="G4924" s="5" t="str" cm="1">
        <f t="array" ref="G4924">_xlfn.IFS(F4924&gt;=86,"Hot Week (More Than 85°F)",F4924&lt;50,"Cold Week (Less Than 50°F)",TRUE,"Normal Week")</f>
        <v>Cold Week (Less Than 50°F)</v>
      </c>
      <c r="H4924" s="2">
        <v>3.6379999999999999</v>
      </c>
      <c r="I4924" s="2" t="str" cm="1">
        <f t="array" ref="I4924">_xlfn.IFS(H4924&gt;3.5,"Above Average",H4924&lt;3,"Below Average",TRUE,"Average")</f>
        <v>Above Average</v>
      </c>
      <c r="J4924" s="1">
        <v>137.95589290000001</v>
      </c>
      <c r="K4924" s="1" t="str" cm="1">
        <f t="array" ref="K4924">_xlfn.IFS(J4924&gt;200,"Above Average",J4924&lt;155,"Below Average",TRUE,"Average")</f>
        <v>Below Average</v>
      </c>
      <c r="L4924" s="7">
        <v>8.5120000000000005</v>
      </c>
      <c r="M4924" s="7" t="str" cm="1">
        <f t="array" ref="M4924">_xlfn.IFS(L4924&gt;9,"Above Average",L4924&lt;8,"Below Average",TRUE,"Average")</f>
        <v>Average</v>
      </c>
    </row>
    <row r="4925" spans="1:13" x14ac:dyDescent="0.3">
      <c r="A4925">
        <v>35</v>
      </c>
      <c r="B4925" s="21">
        <v>40641</v>
      </c>
      <c r="C4925" s="21" t="str">
        <f t="shared" si="76"/>
        <v>Apr</v>
      </c>
      <c r="D4925" s="6">
        <v>813352.41</v>
      </c>
      <c r="E4925" t="s">
        <v>155</v>
      </c>
      <c r="F4925" s="5">
        <v>46.87</v>
      </c>
      <c r="G4925" s="5" t="str" cm="1">
        <f t="array" ref="G4925">_xlfn.IFS(F4925&gt;=86,"Hot Week (More Than 85°F)",F4925&lt;50,"Cold Week (Less Than 50°F)",TRUE,"Normal Week")</f>
        <v>Cold Week (Less Than 50°F)</v>
      </c>
      <c r="H4925" s="2">
        <v>3.72</v>
      </c>
      <c r="I4925" s="2" t="str" cm="1">
        <f t="array" ref="I4925">_xlfn.IFS(H4925&gt;3.5,"Above Average",H4925&lt;3,"Below Average",TRUE,"Average")</f>
        <v>Above Average</v>
      </c>
      <c r="J4925" s="1">
        <v>138.06389290000001</v>
      </c>
      <c r="K4925" s="1" t="str" cm="1">
        <f t="array" ref="K4925">_xlfn.IFS(J4925&gt;200,"Above Average",J4925&lt;155,"Below Average",TRUE,"Average")</f>
        <v>Below Average</v>
      </c>
      <c r="L4925" s="7">
        <v>8.5120000000000005</v>
      </c>
      <c r="M4925" s="7" t="str" cm="1">
        <f t="array" ref="M4925">_xlfn.IFS(L4925&gt;9,"Above Average",L4925&lt;8,"Below Average",TRUE,"Average")</f>
        <v>Average</v>
      </c>
    </row>
    <row r="4926" spans="1:13" x14ac:dyDescent="0.3">
      <c r="A4926">
        <v>35</v>
      </c>
      <c r="B4926" s="21">
        <v>40648</v>
      </c>
      <c r="C4926" s="21" t="str">
        <f t="shared" si="76"/>
        <v>Apr</v>
      </c>
      <c r="D4926" s="6">
        <v>795157.2</v>
      </c>
      <c r="E4926" t="s">
        <v>155</v>
      </c>
      <c r="F4926" s="5">
        <v>52.24</v>
      </c>
      <c r="G4926" s="5" t="str" cm="1">
        <f t="array" ref="G4926">_xlfn.IFS(F4926&gt;=86,"Hot Week (More Than 85°F)",F4926&lt;50,"Cold Week (Less Than 50°F)",TRUE,"Normal Week")</f>
        <v>Normal Week</v>
      </c>
      <c r="H4926" s="2">
        <v>3.8210000000000002</v>
      </c>
      <c r="I4926" s="2" t="str" cm="1">
        <f t="array" ref="I4926">_xlfn.IFS(H4926&gt;3.5,"Above Average",H4926&lt;3,"Below Average",TRUE,"Average")</f>
        <v>Above Average</v>
      </c>
      <c r="J4926" s="1">
        <v>138.16469520000001</v>
      </c>
      <c r="K4926" s="1" t="str" cm="1">
        <f t="array" ref="K4926">_xlfn.IFS(J4926&gt;200,"Above Average",J4926&lt;155,"Below Average",TRUE,"Average")</f>
        <v>Below Average</v>
      </c>
      <c r="L4926" s="7">
        <v>8.5120000000000005</v>
      </c>
      <c r="M4926" s="7" t="str" cm="1">
        <f t="array" ref="M4926">_xlfn.IFS(L4926&gt;9,"Above Average",L4926&lt;8,"Below Average",TRUE,"Average")</f>
        <v>Average</v>
      </c>
    </row>
    <row r="4927" spans="1:13" x14ac:dyDescent="0.3">
      <c r="A4927">
        <v>35</v>
      </c>
      <c r="B4927" s="21">
        <v>40655</v>
      </c>
      <c r="C4927" s="21" t="str">
        <f t="shared" si="76"/>
        <v>Apr</v>
      </c>
      <c r="D4927" s="6">
        <v>841778.34</v>
      </c>
      <c r="E4927" t="s">
        <v>155</v>
      </c>
      <c r="F4927" s="5">
        <v>50.02</v>
      </c>
      <c r="G4927" s="5" t="str" cm="1">
        <f t="array" ref="G4927">_xlfn.IFS(F4927&gt;=86,"Hot Week (More Than 85°F)",F4927&lt;50,"Cold Week (Less Than 50°F)",TRUE,"Normal Week")</f>
        <v>Normal Week</v>
      </c>
      <c r="H4927" s="2">
        <v>3.8919999999999999</v>
      </c>
      <c r="I4927" s="2" t="str" cm="1">
        <f t="array" ref="I4927">_xlfn.IFS(H4927&gt;3.5,"Above Average",H4927&lt;3,"Below Average",TRUE,"Average")</f>
        <v>Above Average</v>
      </c>
      <c r="J4927" s="1">
        <v>138.24750359999999</v>
      </c>
      <c r="K4927" s="1" t="str" cm="1">
        <f t="array" ref="K4927">_xlfn.IFS(J4927&gt;200,"Above Average",J4927&lt;155,"Below Average",TRUE,"Average")</f>
        <v>Below Average</v>
      </c>
      <c r="L4927" s="7">
        <v>8.5120000000000005</v>
      </c>
      <c r="M4927" s="7" t="str" cm="1">
        <f t="array" ref="M4927">_xlfn.IFS(L4927&gt;9,"Above Average",L4927&lt;8,"Below Average",TRUE,"Average")</f>
        <v>Average</v>
      </c>
    </row>
    <row r="4928" spans="1:13" x14ac:dyDescent="0.3">
      <c r="A4928">
        <v>35</v>
      </c>
      <c r="B4928" s="21">
        <v>40662</v>
      </c>
      <c r="C4928" s="21" t="str">
        <f t="shared" si="76"/>
        <v>Apr</v>
      </c>
      <c r="D4928" s="6">
        <v>811824.06</v>
      </c>
      <c r="E4928" t="s">
        <v>155</v>
      </c>
      <c r="F4928" s="5">
        <v>61.71</v>
      </c>
      <c r="G4928" s="5" t="str" cm="1">
        <f t="array" ref="G4928">_xlfn.IFS(F4928&gt;=86,"Hot Week (More Than 85°F)",F4928&lt;50,"Cold Week (Less Than 50°F)",TRUE,"Normal Week")</f>
        <v>Normal Week</v>
      </c>
      <c r="H4928" s="2">
        <v>3.9620000000000002</v>
      </c>
      <c r="I4928" s="2" t="str" cm="1">
        <f t="array" ref="I4928">_xlfn.IFS(H4928&gt;3.5,"Above Average",H4928&lt;3,"Below Average",TRUE,"Average")</f>
        <v>Above Average</v>
      </c>
      <c r="J4928" s="1">
        <v>138.3303119</v>
      </c>
      <c r="K4928" s="1" t="str" cm="1">
        <f t="array" ref="K4928">_xlfn.IFS(J4928&gt;200,"Above Average",J4928&lt;155,"Below Average",TRUE,"Average")</f>
        <v>Below Average</v>
      </c>
      <c r="L4928" s="7">
        <v>8.5120000000000005</v>
      </c>
      <c r="M4928" s="7" t="str" cm="1">
        <f t="array" ref="M4928">_xlfn.IFS(L4928&gt;9,"Above Average",L4928&lt;8,"Below Average",TRUE,"Average")</f>
        <v>Average</v>
      </c>
    </row>
    <row r="4929" spans="1:13" x14ac:dyDescent="0.3">
      <c r="A4929">
        <v>35</v>
      </c>
      <c r="B4929" s="21">
        <v>40669</v>
      </c>
      <c r="C4929" s="21" t="str">
        <f t="shared" si="76"/>
        <v>May</v>
      </c>
      <c r="D4929" s="6">
        <v>835181.18</v>
      </c>
      <c r="E4929" t="s">
        <v>155</v>
      </c>
      <c r="F4929" s="5">
        <v>56.48</v>
      </c>
      <c r="G4929" s="5" t="str" cm="1">
        <f t="array" ref="G4929">_xlfn.IFS(F4929&gt;=86,"Hot Week (More Than 85°F)",F4929&lt;50,"Cold Week (Less Than 50°F)",TRUE,"Normal Week")</f>
        <v>Normal Week</v>
      </c>
      <c r="H4929" s="2">
        <v>4.0460000000000003</v>
      </c>
      <c r="I4929" s="2" t="str" cm="1">
        <f t="array" ref="I4929">_xlfn.IFS(H4929&gt;3.5,"Above Average",H4929&lt;3,"Below Average",TRUE,"Average")</f>
        <v>Above Average</v>
      </c>
      <c r="J4929" s="1">
        <v>138.41312020000001</v>
      </c>
      <c r="K4929" s="1" t="str" cm="1">
        <f t="array" ref="K4929">_xlfn.IFS(J4929&gt;200,"Above Average",J4929&lt;155,"Below Average",TRUE,"Average")</f>
        <v>Below Average</v>
      </c>
      <c r="L4929" s="7">
        <v>8.5120000000000005</v>
      </c>
      <c r="M4929" s="7" t="str" cm="1">
        <f t="array" ref="M4929">_xlfn.IFS(L4929&gt;9,"Above Average",L4929&lt;8,"Below Average",TRUE,"Average")</f>
        <v>Average</v>
      </c>
    </row>
    <row r="4930" spans="1:13" x14ac:dyDescent="0.3">
      <c r="A4930">
        <v>35</v>
      </c>
      <c r="B4930" s="21">
        <v>40676</v>
      </c>
      <c r="C4930" s="21" t="str">
        <f t="shared" ref="C4930:C4993" si="77">TEXT(B4930, "mmm")</f>
        <v>May</v>
      </c>
      <c r="D4930" s="6">
        <v>826155.95</v>
      </c>
      <c r="E4930" t="s">
        <v>155</v>
      </c>
      <c r="F4930" s="5">
        <v>60.07</v>
      </c>
      <c r="G4930" s="5" t="str" cm="1">
        <f t="array" ref="G4930">_xlfn.IFS(F4930&gt;=86,"Hot Week (More Than 85°F)",F4930&lt;50,"Cold Week (Less Than 50°F)",TRUE,"Normal Week")</f>
        <v>Normal Week</v>
      </c>
      <c r="H4930" s="2">
        <v>4.0659999999999998</v>
      </c>
      <c r="I4930" s="2" t="str" cm="1">
        <f t="array" ref="I4930">_xlfn.IFS(H4930&gt;3.5,"Above Average",H4930&lt;3,"Below Average",TRUE,"Average")</f>
        <v>Above Average</v>
      </c>
      <c r="J4930" s="1">
        <v>138.49592860000001</v>
      </c>
      <c r="K4930" s="1" t="str" cm="1">
        <f t="array" ref="K4930">_xlfn.IFS(J4930&gt;200,"Above Average",J4930&lt;155,"Below Average",TRUE,"Average")</f>
        <v>Below Average</v>
      </c>
      <c r="L4930" s="7">
        <v>8.5120000000000005</v>
      </c>
      <c r="M4930" s="7" t="str" cm="1">
        <f t="array" ref="M4930">_xlfn.IFS(L4930&gt;9,"Above Average",L4930&lt;8,"Below Average",TRUE,"Average")</f>
        <v>Average</v>
      </c>
    </row>
    <row r="4931" spans="1:13" x14ac:dyDescent="0.3">
      <c r="A4931">
        <v>35</v>
      </c>
      <c r="B4931" s="21">
        <v>40683</v>
      </c>
      <c r="C4931" s="21" t="str">
        <f t="shared" si="77"/>
        <v>May</v>
      </c>
      <c r="D4931" s="6">
        <v>776838.56</v>
      </c>
      <c r="E4931" t="s">
        <v>155</v>
      </c>
      <c r="F4931" s="5">
        <v>60.22</v>
      </c>
      <c r="G4931" s="5" t="str" cm="1">
        <f t="array" ref="G4931">_xlfn.IFS(F4931&gt;=86,"Hot Week (More Than 85°F)",F4931&lt;50,"Cold Week (Less Than 50°F)",TRUE,"Normal Week")</f>
        <v>Normal Week</v>
      </c>
      <c r="H4931" s="2">
        <v>4.0620000000000003</v>
      </c>
      <c r="I4931" s="2" t="str" cm="1">
        <f t="array" ref="I4931">_xlfn.IFS(H4931&gt;3.5,"Above Average",H4931&lt;3,"Below Average",TRUE,"Average")</f>
        <v>Above Average</v>
      </c>
      <c r="J4931" s="1">
        <v>138.58710600000001</v>
      </c>
      <c r="K4931" s="1" t="str" cm="1">
        <f t="array" ref="K4931">_xlfn.IFS(J4931&gt;200,"Above Average",J4931&lt;155,"Below Average",TRUE,"Average")</f>
        <v>Below Average</v>
      </c>
      <c r="L4931" s="7">
        <v>8.5120000000000005</v>
      </c>
      <c r="M4931" s="7" t="str" cm="1">
        <f t="array" ref="M4931">_xlfn.IFS(L4931&gt;9,"Above Average",L4931&lt;8,"Below Average",TRUE,"Average")</f>
        <v>Average</v>
      </c>
    </row>
    <row r="4932" spans="1:13" x14ac:dyDescent="0.3">
      <c r="A4932">
        <v>35</v>
      </c>
      <c r="B4932" s="21">
        <v>40690</v>
      </c>
      <c r="C4932" s="21" t="str">
        <f t="shared" si="77"/>
        <v>May</v>
      </c>
      <c r="D4932" s="6">
        <v>850708.6</v>
      </c>
      <c r="E4932" t="s">
        <v>155</v>
      </c>
      <c r="F4932" s="5">
        <v>66.430000000000007</v>
      </c>
      <c r="G4932" s="5" t="str" cm="1">
        <f t="array" ref="G4932">_xlfn.IFS(F4932&gt;=86,"Hot Week (More Than 85°F)",F4932&lt;50,"Cold Week (Less Than 50°F)",TRUE,"Normal Week")</f>
        <v>Normal Week</v>
      </c>
      <c r="H4932" s="2">
        <v>3.9849999999999999</v>
      </c>
      <c r="I4932" s="2" t="str" cm="1">
        <f t="array" ref="I4932">_xlfn.IFS(H4932&gt;3.5,"Above Average",H4932&lt;3,"Below Average",TRUE,"Average")</f>
        <v>Above Average</v>
      </c>
      <c r="J4932" s="1">
        <v>138.6782834</v>
      </c>
      <c r="K4932" s="1" t="str" cm="1">
        <f t="array" ref="K4932">_xlfn.IFS(J4932&gt;200,"Above Average",J4932&lt;155,"Below Average",TRUE,"Average")</f>
        <v>Below Average</v>
      </c>
      <c r="L4932" s="7">
        <v>8.5120000000000005</v>
      </c>
      <c r="M4932" s="7" t="str" cm="1">
        <f t="array" ref="M4932">_xlfn.IFS(L4932&gt;9,"Above Average",L4932&lt;8,"Below Average",TRUE,"Average")</f>
        <v>Average</v>
      </c>
    </row>
    <row r="4933" spans="1:13" x14ac:dyDescent="0.3">
      <c r="A4933">
        <v>35</v>
      </c>
      <c r="B4933" s="21">
        <v>40697</v>
      </c>
      <c r="C4933" s="21" t="str">
        <f t="shared" si="77"/>
        <v>Jun</v>
      </c>
      <c r="D4933" s="6">
        <v>955466.84</v>
      </c>
      <c r="E4933" t="s">
        <v>155</v>
      </c>
      <c r="F4933" s="5">
        <v>74.17</v>
      </c>
      <c r="G4933" s="5" t="str" cm="1">
        <f t="array" ref="G4933">_xlfn.IFS(F4933&gt;=86,"Hot Week (More Than 85°F)",F4933&lt;50,"Cold Week (Less Than 50°F)",TRUE,"Normal Week")</f>
        <v>Normal Week</v>
      </c>
      <c r="H4933" s="2">
        <v>3.9220000000000002</v>
      </c>
      <c r="I4933" s="2" t="str" cm="1">
        <f t="array" ref="I4933">_xlfn.IFS(H4933&gt;3.5,"Above Average",H4933&lt;3,"Below Average",TRUE,"Average")</f>
        <v>Above Average</v>
      </c>
      <c r="J4933" s="1">
        <v>138.76946079999999</v>
      </c>
      <c r="K4933" s="1" t="str" cm="1">
        <f t="array" ref="K4933">_xlfn.IFS(J4933&gt;200,"Above Average",J4933&lt;155,"Below Average",TRUE,"Average")</f>
        <v>Below Average</v>
      </c>
      <c r="L4933" s="7">
        <v>8.5120000000000005</v>
      </c>
      <c r="M4933" s="7" t="str" cm="1">
        <f t="array" ref="M4933">_xlfn.IFS(L4933&gt;9,"Above Average",L4933&lt;8,"Below Average",TRUE,"Average")</f>
        <v>Average</v>
      </c>
    </row>
    <row r="4934" spans="1:13" x14ac:dyDescent="0.3">
      <c r="A4934">
        <v>35</v>
      </c>
      <c r="B4934" s="21">
        <v>40704</v>
      </c>
      <c r="C4934" s="21" t="str">
        <f t="shared" si="77"/>
        <v>Jun</v>
      </c>
      <c r="D4934" s="6">
        <v>855130.21</v>
      </c>
      <c r="E4934" t="s">
        <v>155</v>
      </c>
      <c r="F4934" s="5">
        <v>73.260000000000005</v>
      </c>
      <c r="G4934" s="5" t="str" cm="1">
        <f t="array" ref="G4934">_xlfn.IFS(F4934&gt;=86,"Hot Week (More Than 85°F)",F4934&lt;50,"Cold Week (Less Than 50°F)",TRUE,"Normal Week")</f>
        <v>Normal Week</v>
      </c>
      <c r="H4934" s="2">
        <v>3.8809999999999998</v>
      </c>
      <c r="I4934" s="2" t="str" cm="1">
        <f t="array" ref="I4934">_xlfn.IFS(H4934&gt;3.5,"Above Average",H4934&lt;3,"Below Average",TRUE,"Average")</f>
        <v>Above Average</v>
      </c>
      <c r="J4934" s="1">
        <v>138.86063820000001</v>
      </c>
      <c r="K4934" s="1" t="str" cm="1">
        <f t="array" ref="K4934">_xlfn.IFS(J4934&gt;200,"Above Average",J4934&lt;155,"Below Average",TRUE,"Average")</f>
        <v>Below Average</v>
      </c>
      <c r="L4934" s="7">
        <v>8.5120000000000005</v>
      </c>
      <c r="M4934" s="7" t="str" cm="1">
        <f t="array" ref="M4934">_xlfn.IFS(L4934&gt;9,"Above Average",L4934&lt;8,"Below Average",TRUE,"Average")</f>
        <v>Average</v>
      </c>
    </row>
    <row r="4935" spans="1:13" x14ac:dyDescent="0.3">
      <c r="A4935">
        <v>35</v>
      </c>
      <c r="B4935" s="21">
        <v>40711</v>
      </c>
      <c r="C4935" s="21" t="str">
        <f t="shared" si="77"/>
        <v>Jun</v>
      </c>
      <c r="D4935" s="6">
        <v>828594.86</v>
      </c>
      <c r="E4935" t="s">
        <v>155</v>
      </c>
      <c r="F4935" s="5">
        <v>67.03</v>
      </c>
      <c r="G4935" s="5" t="str" cm="1">
        <f t="array" ref="G4935">_xlfn.IFS(F4935&gt;=86,"Hot Week (More Than 85°F)",F4935&lt;50,"Cold Week (Less Than 50°F)",TRUE,"Normal Week")</f>
        <v>Normal Week</v>
      </c>
      <c r="H4935" s="2">
        <v>3.8420000000000001</v>
      </c>
      <c r="I4935" s="2" t="str" cm="1">
        <f t="array" ref="I4935">_xlfn.IFS(H4935&gt;3.5,"Above Average",H4935&lt;3,"Below Average",TRUE,"Average")</f>
        <v>Above Average</v>
      </c>
      <c r="J4935" s="1">
        <v>139.00283329999999</v>
      </c>
      <c r="K4935" s="1" t="str" cm="1">
        <f t="array" ref="K4935">_xlfn.IFS(J4935&gt;200,"Above Average",J4935&lt;155,"Below Average",TRUE,"Average")</f>
        <v>Below Average</v>
      </c>
      <c r="L4935" s="7">
        <v>8.5120000000000005</v>
      </c>
      <c r="M4935" s="7" t="str" cm="1">
        <f t="array" ref="M4935">_xlfn.IFS(L4935&gt;9,"Above Average",L4935&lt;8,"Below Average",TRUE,"Average")</f>
        <v>Average</v>
      </c>
    </row>
    <row r="4936" spans="1:13" x14ac:dyDescent="0.3">
      <c r="A4936">
        <v>35</v>
      </c>
      <c r="B4936" s="21">
        <v>40718</v>
      </c>
      <c r="C4936" s="21" t="str">
        <f t="shared" si="77"/>
        <v>Jun</v>
      </c>
      <c r="D4936" s="6">
        <v>849397.57</v>
      </c>
      <c r="E4936" t="s">
        <v>155</v>
      </c>
      <c r="F4936" s="5">
        <v>72.02</v>
      </c>
      <c r="G4936" s="5" t="str" cm="1">
        <f t="array" ref="G4936">_xlfn.IFS(F4936&gt;=86,"Hot Week (More Than 85°F)",F4936&lt;50,"Cold Week (Less Than 50°F)",TRUE,"Normal Week")</f>
        <v>Normal Week</v>
      </c>
      <c r="H4936" s="2">
        <v>3.8039999999999998</v>
      </c>
      <c r="I4936" s="2" t="str" cm="1">
        <f t="array" ref="I4936">_xlfn.IFS(H4936&gt;3.5,"Above Average",H4936&lt;3,"Below Average",TRUE,"Average")</f>
        <v>Above Average</v>
      </c>
      <c r="J4936" s="1">
        <v>139.18329170000001</v>
      </c>
      <c r="K4936" s="1" t="str" cm="1">
        <f t="array" ref="K4936">_xlfn.IFS(J4936&gt;200,"Above Average",J4936&lt;155,"Below Average",TRUE,"Average")</f>
        <v>Below Average</v>
      </c>
      <c r="L4936" s="7">
        <v>8.5120000000000005</v>
      </c>
      <c r="M4936" s="7" t="str" cm="1">
        <f t="array" ref="M4936">_xlfn.IFS(L4936&gt;9,"Above Average",L4936&lt;8,"Below Average",TRUE,"Average")</f>
        <v>Average</v>
      </c>
    </row>
    <row r="4937" spans="1:13" x14ac:dyDescent="0.3">
      <c r="A4937">
        <v>35</v>
      </c>
      <c r="B4937" s="21">
        <v>40725</v>
      </c>
      <c r="C4937" s="21" t="str">
        <f t="shared" si="77"/>
        <v>Jul</v>
      </c>
      <c r="D4937" s="6">
        <v>874453.88</v>
      </c>
      <c r="E4937" t="s">
        <v>155</v>
      </c>
      <c r="F4937" s="5">
        <v>73.760000000000005</v>
      </c>
      <c r="G4937" s="5" t="str" cm="1">
        <f t="array" ref="G4937">_xlfn.IFS(F4937&gt;=86,"Hot Week (More Than 85°F)",F4937&lt;50,"Cold Week (Less Than 50°F)",TRUE,"Normal Week")</f>
        <v>Normal Week</v>
      </c>
      <c r="H4937" s="2">
        <v>3.7480000000000002</v>
      </c>
      <c r="I4937" s="2" t="str" cm="1">
        <f t="array" ref="I4937">_xlfn.IFS(H4937&gt;3.5,"Above Average",H4937&lt;3,"Below Average",TRUE,"Average")</f>
        <v>Above Average</v>
      </c>
      <c r="J4937" s="1">
        <v>139.36375000000001</v>
      </c>
      <c r="K4937" s="1" t="str" cm="1">
        <f t="array" ref="K4937">_xlfn.IFS(J4937&gt;200,"Above Average",J4937&lt;155,"Below Average",TRUE,"Average")</f>
        <v>Below Average</v>
      </c>
      <c r="L4937" s="7">
        <v>8.6839999999999993</v>
      </c>
      <c r="M4937" s="7" t="str" cm="1">
        <f t="array" ref="M4937">_xlfn.IFS(L4937&gt;9,"Above Average",L4937&lt;8,"Below Average",TRUE,"Average")</f>
        <v>Average</v>
      </c>
    </row>
    <row r="4938" spans="1:13" x14ac:dyDescent="0.3">
      <c r="A4938">
        <v>35</v>
      </c>
      <c r="B4938" s="21">
        <v>40732</v>
      </c>
      <c r="C4938" s="21" t="str">
        <f t="shared" si="77"/>
        <v>Jul</v>
      </c>
      <c r="D4938" s="6">
        <v>827717.85</v>
      </c>
      <c r="E4938" t="s">
        <v>155</v>
      </c>
      <c r="F4938" s="5">
        <v>76.87</v>
      </c>
      <c r="G4938" s="5" t="str" cm="1">
        <f t="array" ref="G4938">_xlfn.IFS(F4938&gt;=86,"Hot Week (More Than 85°F)",F4938&lt;50,"Cold Week (Less Than 50°F)",TRUE,"Normal Week")</f>
        <v>Normal Week</v>
      </c>
      <c r="H4938" s="2">
        <v>3.7109999999999999</v>
      </c>
      <c r="I4938" s="2" t="str" cm="1">
        <f t="array" ref="I4938">_xlfn.IFS(H4938&gt;3.5,"Above Average",H4938&lt;3,"Below Average",TRUE,"Average")</f>
        <v>Above Average</v>
      </c>
      <c r="J4938" s="1">
        <v>139.54420830000001</v>
      </c>
      <c r="K4938" s="1" t="str" cm="1">
        <f t="array" ref="K4938">_xlfn.IFS(J4938&gt;200,"Above Average",J4938&lt;155,"Below Average",TRUE,"Average")</f>
        <v>Below Average</v>
      </c>
      <c r="L4938" s="7">
        <v>8.6839999999999993</v>
      </c>
      <c r="M4938" s="7" t="str" cm="1">
        <f t="array" ref="M4938">_xlfn.IFS(L4938&gt;9,"Above Average",L4938&lt;8,"Below Average",TRUE,"Average")</f>
        <v>Average</v>
      </c>
    </row>
    <row r="4939" spans="1:13" x14ac:dyDescent="0.3">
      <c r="A4939">
        <v>35</v>
      </c>
      <c r="B4939" s="21">
        <v>40739</v>
      </c>
      <c r="C4939" s="21" t="str">
        <f t="shared" si="77"/>
        <v>Jul</v>
      </c>
      <c r="D4939" s="6">
        <v>813845.5</v>
      </c>
      <c r="E4939" t="s">
        <v>155</v>
      </c>
      <c r="F4939" s="5">
        <v>77.83</v>
      </c>
      <c r="G4939" s="5" t="str" cm="1">
        <f t="array" ref="G4939">_xlfn.IFS(F4939&gt;=86,"Hot Week (More Than 85°F)",F4939&lt;50,"Cold Week (Less Than 50°F)",TRUE,"Normal Week")</f>
        <v>Normal Week</v>
      </c>
      <c r="H4939" s="2">
        <v>3.76</v>
      </c>
      <c r="I4939" s="2" t="str" cm="1">
        <f t="array" ref="I4939">_xlfn.IFS(H4939&gt;3.5,"Above Average",H4939&lt;3,"Below Average",TRUE,"Average")</f>
        <v>Above Average</v>
      </c>
      <c r="J4939" s="1">
        <v>139.70063250000001</v>
      </c>
      <c r="K4939" s="1" t="str" cm="1">
        <f t="array" ref="K4939">_xlfn.IFS(J4939&gt;200,"Above Average",J4939&lt;155,"Below Average",TRUE,"Average")</f>
        <v>Below Average</v>
      </c>
      <c r="L4939" s="7">
        <v>8.6839999999999993</v>
      </c>
      <c r="M4939" s="7" t="str" cm="1">
        <f t="array" ref="M4939">_xlfn.IFS(L4939&gt;9,"Above Average",L4939&lt;8,"Below Average",TRUE,"Average")</f>
        <v>Average</v>
      </c>
    </row>
    <row r="4940" spans="1:13" x14ac:dyDescent="0.3">
      <c r="A4940">
        <v>35</v>
      </c>
      <c r="B4940" s="21">
        <v>40746</v>
      </c>
      <c r="C4940" s="21" t="str">
        <f t="shared" si="77"/>
        <v>Jul</v>
      </c>
      <c r="D4940" s="6">
        <v>820188.42</v>
      </c>
      <c r="E4940" t="s">
        <v>155</v>
      </c>
      <c r="F4940" s="5">
        <v>82.28</v>
      </c>
      <c r="G4940" s="5" t="str" cm="1">
        <f t="array" ref="G4940">_xlfn.IFS(F4940&gt;=86,"Hot Week (More Than 85°F)",F4940&lt;50,"Cold Week (Less Than 50°F)",TRUE,"Normal Week")</f>
        <v>Normal Week</v>
      </c>
      <c r="H4940" s="2">
        <v>3.8109999999999999</v>
      </c>
      <c r="I4940" s="2" t="str" cm="1">
        <f t="array" ref="I4940">_xlfn.IFS(H4940&gt;3.5,"Above Average",H4940&lt;3,"Below Average",TRUE,"Average")</f>
        <v>Above Average</v>
      </c>
      <c r="J4940" s="1">
        <v>139.7969712</v>
      </c>
      <c r="K4940" s="1" t="str" cm="1">
        <f t="array" ref="K4940">_xlfn.IFS(J4940&gt;200,"Above Average",J4940&lt;155,"Below Average",TRUE,"Average")</f>
        <v>Below Average</v>
      </c>
      <c r="L4940" s="7">
        <v>8.6839999999999993</v>
      </c>
      <c r="M4940" s="7" t="str" cm="1">
        <f t="array" ref="M4940">_xlfn.IFS(L4940&gt;9,"Above Average",L4940&lt;8,"Below Average",TRUE,"Average")</f>
        <v>Average</v>
      </c>
    </row>
    <row r="4941" spans="1:13" x14ac:dyDescent="0.3">
      <c r="A4941">
        <v>35</v>
      </c>
      <c r="B4941" s="21">
        <v>40753</v>
      </c>
      <c r="C4941" s="21" t="str">
        <f t="shared" si="77"/>
        <v>Jul</v>
      </c>
      <c r="D4941" s="6">
        <v>770820.27</v>
      </c>
      <c r="E4941" t="s">
        <v>155</v>
      </c>
      <c r="F4941" s="5">
        <v>79.41</v>
      </c>
      <c r="G4941" s="5" t="str" cm="1">
        <f t="array" ref="G4941">_xlfn.IFS(F4941&gt;=86,"Hot Week (More Than 85°F)",F4941&lt;50,"Cold Week (Less Than 50°F)",TRUE,"Normal Week")</f>
        <v>Normal Week</v>
      </c>
      <c r="H4941" s="2">
        <v>3.8290000000000002</v>
      </c>
      <c r="I4941" s="2" t="str" cm="1">
        <f t="array" ref="I4941">_xlfn.IFS(H4941&gt;3.5,"Above Average",H4941&lt;3,"Below Average",TRUE,"Average")</f>
        <v>Above Average</v>
      </c>
      <c r="J4941" s="1">
        <v>139.89330989999999</v>
      </c>
      <c r="K4941" s="1" t="str" cm="1">
        <f t="array" ref="K4941">_xlfn.IFS(J4941&gt;200,"Above Average",J4941&lt;155,"Below Average",TRUE,"Average")</f>
        <v>Below Average</v>
      </c>
      <c r="L4941" s="7">
        <v>8.6839999999999993</v>
      </c>
      <c r="M4941" s="7" t="str" cm="1">
        <f t="array" ref="M4941">_xlfn.IFS(L4941&gt;9,"Above Average",L4941&lt;8,"Below Average",TRUE,"Average")</f>
        <v>Average</v>
      </c>
    </row>
    <row r="4942" spans="1:13" x14ac:dyDescent="0.3">
      <c r="A4942">
        <v>35</v>
      </c>
      <c r="B4942" s="21">
        <v>40760</v>
      </c>
      <c r="C4942" s="21" t="str">
        <f t="shared" si="77"/>
        <v>Aug</v>
      </c>
      <c r="D4942" s="6">
        <v>826820.71</v>
      </c>
      <c r="E4942" t="s">
        <v>155</v>
      </c>
      <c r="F4942" s="5">
        <v>78.14</v>
      </c>
      <c r="G4942" s="5" t="str" cm="1">
        <f t="array" ref="G4942">_xlfn.IFS(F4942&gt;=86,"Hot Week (More Than 85°F)",F4942&lt;50,"Cold Week (Less Than 50°F)",TRUE,"Normal Week")</f>
        <v>Normal Week</v>
      </c>
      <c r="H4942" s="2">
        <v>3.8420000000000001</v>
      </c>
      <c r="I4942" s="2" t="str" cm="1">
        <f t="array" ref="I4942">_xlfn.IFS(H4942&gt;3.5,"Above Average",H4942&lt;3,"Below Average",TRUE,"Average")</f>
        <v>Above Average</v>
      </c>
      <c r="J4942" s="1">
        <v>139.98964860000001</v>
      </c>
      <c r="K4942" s="1" t="str" cm="1">
        <f t="array" ref="K4942">_xlfn.IFS(J4942&gt;200,"Above Average",J4942&lt;155,"Below Average",TRUE,"Average")</f>
        <v>Below Average</v>
      </c>
      <c r="L4942" s="7">
        <v>8.6839999999999993</v>
      </c>
      <c r="M4942" s="7" t="str" cm="1">
        <f t="array" ref="M4942">_xlfn.IFS(L4942&gt;9,"Above Average",L4942&lt;8,"Below Average",TRUE,"Average")</f>
        <v>Average</v>
      </c>
    </row>
    <row r="4943" spans="1:13" x14ac:dyDescent="0.3">
      <c r="A4943">
        <v>35</v>
      </c>
      <c r="B4943" s="21">
        <v>40767</v>
      </c>
      <c r="C4943" s="21" t="str">
        <f t="shared" si="77"/>
        <v>Aug</v>
      </c>
      <c r="D4943" s="6">
        <v>819911.89</v>
      </c>
      <c r="E4943" t="s">
        <v>155</v>
      </c>
      <c r="F4943" s="5">
        <v>76.67</v>
      </c>
      <c r="G4943" s="5" t="str" cm="1">
        <f t="array" ref="G4943">_xlfn.IFS(F4943&gt;=86,"Hot Week (More Than 85°F)",F4943&lt;50,"Cold Week (Less Than 50°F)",TRUE,"Normal Week")</f>
        <v>Normal Week</v>
      </c>
      <c r="H4943" s="2">
        <v>3.8119999999999998</v>
      </c>
      <c r="I4943" s="2" t="str" cm="1">
        <f t="array" ref="I4943">_xlfn.IFS(H4943&gt;3.5,"Above Average",H4943&lt;3,"Below Average",TRUE,"Average")</f>
        <v>Above Average</v>
      </c>
      <c r="J4943" s="1">
        <v>140.0859873</v>
      </c>
      <c r="K4943" s="1" t="str" cm="1">
        <f t="array" ref="K4943">_xlfn.IFS(J4943&gt;200,"Above Average",J4943&lt;155,"Below Average",TRUE,"Average")</f>
        <v>Below Average</v>
      </c>
      <c r="L4943" s="7">
        <v>8.6839999999999993</v>
      </c>
      <c r="M4943" s="7" t="str" cm="1">
        <f t="array" ref="M4943">_xlfn.IFS(L4943&gt;9,"Above Average",L4943&lt;8,"Below Average",TRUE,"Average")</f>
        <v>Average</v>
      </c>
    </row>
    <row r="4944" spans="1:13" x14ac:dyDescent="0.3">
      <c r="A4944">
        <v>35</v>
      </c>
      <c r="B4944" s="21">
        <v>40774</v>
      </c>
      <c r="C4944" s="21" t="str">
        <f t="shared" si="77"/>
        <v>Aug</v>
      </c>
      <c r="D4944" s="6">
        <v>820288.35</v>
      </c>
      <c r="E4944" t="s">
        <v>155</v>
      </c>
      <c r="F4944" s="5">
        <v>72.97</v>
      </c>
      <c r="G4944" s="5" t="str" cm="1">
        <f t="array" ref="G4944">_xlfn.IFS(F4944&gt;=86,"Hot Week (More Than 85°F)",F4944&lt;50,"Cold Week (Less Than 50°F)",TRUE,"Normal Week")</f>
        <v>Normal Week</v>
      </c>
      <c r="H4944" s="2">
        <v>3.7469999999999999</v>
      </c>
      <c r="I4944" s="2" t="str" cm="1">
        <f t="array" ref="I4944">_xlfn.IFS(H4944&gt;3.5,"Above Average",H4944&lt;3,"Below Average",TRUE,"Average")</f>
        <v>Above Average</v>
      </c>
      <c r="J4944" s="1">
        <v>140.12892049999999</v>
      </c>
      <c r="K4944" s="1" t="str" cm="1">
        <f t="array" ref="K4944">_xlfn.IFS(J4944&gt;200,"Above Average",J4944&lt;155,"Below Average",TRUE,"Average")</f>
        <v>Below Average</v>
      </c>
      <c r="L4944" s="7">
        <v>8.6839999999999993</v>
      </c>
      <c r="M4944" s="7" t="str" cm="1">
        <f t="array" ref="M4944">_xlfn.IFS(L4944&gt;9,"Above Average",L4944&lt;8,"Below Average",TRUE,"Average")</f>
        <v>Average</v>
      </c>
    </row>
    <row r="4945" spans="1:13" x14ac:dyDescent="0.3">
      <c r="A4945">
        <v>35</v>
      </c>
      <c r="B4945" s="21">
        <v>40781</v>
      </c>
      <c r="C4945" s="21" t="str">
        <f t="shared" si="77"/>
        <v>Aug</v>
      </c>
      <c r="D4945" s="6">
        <v>897037.25</v>
      </c>
      <c r="E4945" t="s">
        <v>155</v>
      </c>
      <c r="F4945" s="5">
        <v>72.88</v>
      </c>
      <c r="G4945" s="5" t="str" cm="1">
        <f t="array" ref="G4945">_xlfn.IFS(F4945&gt;=86,"Hot Week (More Than 85°F)",F4945&lt;50,"Cold Week (Less Than 50°F)",TRUE,"Normal Week")</f>
        <v>Normal Week</v>
      </c>
      <c r="H4945" s="2">
        <v>3.7040000000000002</v>
      </c>
      <c r="I4945" s="2" t="str" cm="1">
        <f t="array" ref="I4945">_xlfn.IFS(H4945&gt;3.5,"Above Average",H4945&lt;3,"Below Average",TRUE,"Average")</f>
        <v>Above Average</v>
      </c>
      <c r="J4945" s="1">
        <v>140.1629528</v>
      </c>
      <c r="K4945" s="1" t="str" cm="1">
        <f t="array" ref="K4945">_xlfn.IFS(J4945&gt;200,"Above Average",J4945&lt;155,"Below Average",TRUE,"Average")</f>
        <v>Below Average</v>
      </c>
      <c r="L4945" s="7">
        <v>8.6839999999999993</v>
      </c>
      <c r="M4945" s="7" t="str" cm="1">
        <f t="array" ref="M4945">_xlfn.IFS(L4945&gt;9,"Above Average",L4945&lt;8,"Below Average",TRUE,"Average")</f>
        <v>Average</v>
      </c>
    </row>
    <row r="4946" spans="1:13" x14ac:dyDescent="0.3">
      <c r="A4946">
        <v>35</v>
      </c>
      <c r="B4946" s="21">
        <v>40788</v>
      </c>
      <c r="C4946" s="21" t="str">
        <f t="shared" si="77"/>
        <v>Sep</v>
      </c>
      <c r="D4946" s="6">
        <v>813486.55</v>
      </c>
      <c r="E4946" t="s">
        <v>155</v>
      </c>
      <c r="F4946" s="5">
        <v>71.44</v>
      </c>
      <c r="G4946" s="5" t="str" cm="1">
        <f t="array" ref="G4946">_xlfn.IFS(F4946&gt;=86,"Hot Week (More Than 85°F)",F4946&lt;50,"Cold Week (Less Than 50°F)",TRUE,"Normal Week")</f>
        <v>Normal Week</v>
      </c>
      <c r="H4946" s="2">
        <v>3.7029999999999998</v>
      </c>
      <c r="I4946" s="2" t="str" cm="1">
        <f t="array" ref="I4946">_xlfn.IFS(H4946&gt;3.5,"Above Average",H4946&lt;3,"Below Average",TRUE,"Average")</f>
        <v>Above Average</v>
      </c>
      <c r="J4946" s="1">
        <v>140.19698500000001</v>
      </c>
      <c r="K4946" s="1" t="str" cm="1">
        <f t="array" ref="K4946">_xlfn.IFS(J4946&gt;200,"Above Average",J4946&lt;155,"Below Average",TRUE,"Average")</f>
        <v>Below Average</v>
      </c>
      <c r="L4946" s="7">
        <v>8.6839999999999993</v>
      </c>
      <c r="M4946" s="7" t="str" cm="1">
        <f t="array" ref="M4946">_xlfn.IFS(L4946&gt;9,"Above Average",L4946&lt;8,"Below Average",TRUE,"Average")</f>
        <v>Average</v>
      </c>
    </row>
    <row r="4947" spans="1:13" x14ac:dyDescent="0.3">
      <c r="A4947">
        <v>35</v>
      </c>
      <c r="B4947" s="21">
        <v>40795</v>
      </c>
      <c r="C4947" s="21" t="str">
        <f t="shared" si="77"/>
        <v>Sep</v>
      </c>
      <c r="D4947" s="6">
        <v>922440.64</v>
      </c>
      <c r="E4947" t="s">
        <v>156</v>
      </c>
      <c r="F4947" s="5">
        <v>70.930000000000007</v>
      </c>
      <c r="G4947" s="5" t="str" cm="1">
        <f t="array" ref="G4947">_xlfn.IFS(F4947&gt;=86,"Hot Week (More Than 85°F)",F4947&lt;50,"Cold Week (Less Than 50°F)",TRUE,"Normal Week")</f>
        <v>Normal Week</v>
      </c>
      <c r="H4947" s="2">
        <v>3.738</v>
      </c>
      <c r="I4947" s="2" t="str" cm="1">
        <f t="array" ref="I4947">_xlfn.IFS(H4947&gt;3.5,"Above Average",H4947&lt;3,"Below Average",TRUE,"Average")</f>
        <v>Above Average</v>
      </c>
      <c r="J4947" s="1">
        <v>140.23101729999999</v>
      </c>
      <c r="K4947" s="1" t="str" cm="1">
        <f t="array" ref="K4947">_xlfn.IFS(J4947&gt;200,"Above Average",J4947&lt;155,"Below Average",TRUE,"Average")</f>
        <v>Below Average</v>
      </c>
      <c r="L4947" s="7">
        <v>8.6839999999999993</v>
      </c>
      <c r="M4947" s="7" t="str" cm="1">
        <f t="array" ref="M4947">_xlfn.IFS(L4947&gt;9,"Above Average",L4947&lt;8,"Below Average",TRUE,"Average")</f>
        <v>Average</v>
      </c>
    </row>
    <row r="4948" spans="1:13" x14ac:dyDescent="0.3">
      <c r="A4948">
        <v>35</v>
      </c>
      <c r="B4948" s="21">
        <v>40802</v>
      </c>
      <c r="C4948" s="21" t="str">
        <f t="shared" si="77"/>
        <v>Sep</v>
      </c>
      <c r="D4948" s="6">
        <v>738792.11</v>
      </c>
      <c r="E4948" t="s">
        <v>155</v>
      </c>
      <c r="F4948" s="5">
        <v>69.650000000000006</v>
      </c>
      <c r="G4948" s="5" t="str" cm="1">
        <f t="array" ref="G4948">_xlfn.IFS(F4948&gt;=86,"Hot Week (More Than 85°F)",F4948&lt;50,"Cold Week (Less Than 50°F)",TRUE,"Normal Week")</f>
        <v>Normal Week</v>
      </c>
      <c r="H4948" s="2">
        <v>3.742</v>
      </c>
      <c r="I4948" s="2" t="str" cm="1">
        <f t="array" ref="I4948">_xlfn.IFS(H4948&gt;3.5,"Above Average",H4948&lt;3,"Below Average",TRUE,"Average")</f>
        <v>Above Average</v>
      </c>
      <c r="J4948" s="1">
        <v>140.27350000000001</v>
      </c>
      <c r="K4948" s="1" t="str" cm="1">
        <f t="array" ref="K4948">_xlfn.IFS(J4948&gt;200,"Above Average",J4948&lt;155,"Below Average",TRUE,"Average")</f>
        <v>Below Average</v>
      </c>
      <c r="L4948" s="7">
        <v>8.6839999999999993</v>
      </c>
      <c r="M4948" s="7" t="str" cm="1">
        <f t="array" ref="M4948">_xlfn.IFS(L4948&gt;9,"Above Average",L4948&lt;8,"Below Average",TRUE,"Average")</f>
        <v>Average</v>
      </c>
    </row>
    <row r="4949" spans="1:13" x14ac:dyDescent="0.3">
      <c r="A4949">
        <v>35</v>
      </c>
      <c r="B4949" s="21">
        <v>40809</v>
      </c>
      <c r="C4949" s="21" t="str">
        <f t="shared" si="77"/>
        <v>Sep</v>
      </c>
      <c r="D4949" s="6">
        <v>705802.45</v>
      </c>
      <c r="E4949" t="s">
        <v>155</v>
      </c>
      <c r="F4949" s="5">
        <v>63.61</v>
      </c>
      <c r="G4949" s="5" t="str" cm="1">
        <f t="array" ref="G4949">_xlfn.IFS(F4949&gt;=86,"Hot Week (More Than 85°F)",F4949&lt;50,"Cold Week (Less Than 50°F)",TRUE,"Normal Week")</f>
        <v>Normal Week</v>
      </c>
      <c r="H4949" s="2">
        <v>3.7109999999999999</v>
      </c>
      <c r="I4949" s="2" t="str" cm="1">
        <f t="array" ref="I4949">_xlfn.IFS(H4949&gt;3.5,"Above Average",H4949&lt;3,"Below Average",TRUE,"Average")</f>
        <v>Above Average</v>
      </c>
      <c r="J4949" s="1">
        <v>140.32724999999999</v>
      </c>
      <c r="K4949" s="1" t="str" cm="1">
        <f t="array" ref="K4949">_xlfn.IFS(J4949&gt;200,"Above Average",J4949&lt;155,"Below Average",TRUE,"Average")</f>
        <v>Below Average</v>
      </c>
      <c r="L4949" s="7">
        <v>8.6839999999999993</v>
      </c>
      <c r="M4949" s="7" t="str" cm="1">
        <f t="array" ref="M4949">_xlfn.IFS(L4949&gt;9,"Above Average",L4949&lt;8,"Below Average",TRUE,"Average")</f>
        <v>Average</v>
      </c>
    </row>
    <row r="4950" spans="1:13" x14ac:dyDescent="0.3">
      <c r="A4950">
        <v>35</v>
      </c>
      <c r="B4950" s="21">
        <v>40816</v>
      </c>
      <c r="C4950" s="21" t="str">
        <f t="shared" si="77"/>
        <v>Sep</v>
      </c>
      <c r="D4950" s="6">
        <v>749676.95</v>
      </c>
      <c r="E4950" t="s">
        <v>155</v>
      </c>
      <c r="F4950" s="5">
        <v>70.92</v>
      </c>
      <c r="G4950" s="5" t="str" cm="1">
        <f t="array" ref="G4950">_xlfn.IFS(F4950&gt;=86,"Hot Week (More Than 85°F)",F4950&lt;50,"Cold Week (Less Than 50°F)",TRUE,"Normal Week")</f>
        <v>Normal Week</v>
      </c>
      <c r="H4950" s="2">
        <v>3.645</v>
      </c>
      <c r="I4950" s="2" t="str" cm="1">
        <f t="array" ref="I4950">_xlfn.IFS(H4950&gt;3.5,"Above Average",H4950&lt;3,"Below Average",TRUE,"Average")</f>
        <v>Above Average</v>
      </c>
      <c r="J4950" s="1">
        <v>140.381</v>
      </c>
      <c r="K4950" s="1" t="str" cm="1">
        <f t="array" ref="K4950">_xlfn.IFS(J4950&gt;200,"Above Average",J4950&lt;155,"Below Average",TRUE,"Average")</f>
        <v>Below Average</v>
      </c>
      <c r="L4950" s="7">
        <v>8.6839999999999993</v>
      </c>
      <c r="M4950" s="7" t="str" cm="1">
        <f t="array" ref="M4950">_xlfn.IFS(L4950&gt;9,"Above Average",L4950&lt;8,"Below Average",TRUE,"Average")</f>
        <v>Average</v>
      </c>
    </row>
    <row r="4951" spans="1:13" x14ac:dyDescent="0.3">
      <c r="A4951">
        <v>35</v>
      </c>
      <c r="B4951" s="21">
        <v>40823</v>
      </c>
      <c r="C4951" s="21" t="str">
        <f t="shared" si="77"/>
        <v>Oct</v>
      </c>
      <c r="D4951" s="6">
        <v>791637.53</v>
      </c>
      <c r="E4951" t="s">
        <v>155</v>
      </c>
      <c r="F4951" s="5">
        <v>56.91</v>
      </c>
      <c r="G4951" s="5" t="str" cm="1">
        <f t="array" ref="G4951">_xlfn.IFS(F4951&gt;=86,"Hot Week (More Than 85°F)",F4951&lt;50,"Cold Week (Less Than 50°F)",TRUE,"Normal Week")</f>
        <v>Normal Week</v>
      </c>
      <c r="H4951" s="2">
        <v>3.5830000000000002</v>
      </c>
      <c r="I4951" s="2" t="str" cm="1">
        <f t="array" ref="I4951">_xlfn.IFS(H4951&gt;3.5,"Above Average",H4951&lt;3,"Below Average",TRUE,"Average")</f>
        <v>Above Average</v>
      </c>
      <c r="J4951" s="1">
        <v>140.43475000000001</v>
      </c>
      <c r="K4951" s="1" t="str" cm="1">
        <f t="array" ref="K4951">_xlfn.IFS(J4951&gt;200,"Above Average",J4951&lt;155,"Below Average",TRUE,"Average")</f>
        <v>Below Average</v>
      </c>
      <c r="L4951" s="7">
        <v>8.7449999999999992</v>
      </c>
      <c r="M4951" s="7" t="str" cm="1">
        <f t="array" ref="M4951">_xlfn.IFS(L4951&gt;9,"Above Average",L4951&lt;8,"Below Average",TRUE,"Average")</f>
        <v>Average</v>
      </c>
    </row>
    <row r="4952" spans="1:13" x14ac:dyDescent="0.3">
      <c r="A4952">
        <v>35</v>
      </c>
      <c r="B4952" s="21">
        <v>40830</v>
      </c>
      <c r="C4952" s="21" t="str">
        <f t="shared" si="77"/>
        <v>Oct</v>
      </c>
      <c r="D4952" s="6">
        <v>772859.25</v>
      </c>
      <c r="E4952" t="s">
        <v>155</v>
      </c>
      <c r="F4952" s="5">
        <v>64.78</v>
      </c>
      <c r="G4952" s="5" t="str" cm="1">
        <f t="array" ref="G4952">_xlfn.IFS(F4952&gt;=86,"Hot Week (More Than 85°F)",F4952&lt;50,"Cold Week (Less Than 50°F)",TRUE,"Normal Week")</f>
        <v>Normal Week</v>
      </c>
      <c r="H4952" s="2">
        <v>3.5409999999999999</v>
      </c>
      <c r="I4952" s="2" t="str" cm="1">
        <f t="array" ref="I4952">_xlfn.IFS(H4952&gt;3.5,"Above Average",H4952&lt;3,"Below Average",TRUE,"Average")</f>
        <v>Above Average</v>
      </c>
      <c r="J4952" s="1">
        <v>140.47841940000001</v>
      </c>
      <c r="K4952" s="1" t="str" cm="1">
        <f t="array" ref="K4952">_xlfn.IFS(J4952&gt;200,"Above Average",J4952&lt;155,"Below Average",TRUE,"Average")</f>
        <v>Below Average</v>
      </c>
      <c r="L4952" s="7">
        <v>8.7449999999999992</v>
      </c>
      <c r="M4952" s="7" t="str" cm="1">
        <f t="array" ref="M4952">_xlfn.IFS(L4952&gt;9,"Above Average",L4952&lt;8,"Below Average",TRUE,"Average")</f>
        <v>Average</v>
      </c>
    </row>
    <row r="4953" spans="1:13" x14ac:dyDescent="0.3">
      <c r="A4953">
        <v>35</v>
      </c>
      <c r="B4953" s="21">
        <v>40837</v>
      </c>
      <c r="C4953" s="21" t="str">
        <f t="shared" si="77"/>
        <v>Oct</v>
      </c>
      <c r="D4953" s="6">
        <v>811328.4</v>
      </c>
      <c r="E4953" t="s">
        <v>155</v>
      </c>
      <c r="F4953" s="5">
        <v>59.62</v>
      </c>
      <c r="G4953" s="5" t="str" cm="1">
        <f t="array" ref="G4953">_xlfn.IFS(F4953&gt;=86,"Hot Week (More Than 85°F)",F4953&lt;50,"Cold Week (Less Than 50°F)",TRUE,"Normal Week")</f>
        <v>Normal Week</v>
      </c>
      <c r="H4953" s="2">
        <v>3.57</v>
      </c>
      <c r="I4953" s="2" t="str" cm="1">
        <f t="array" ref="I4953">_xlfn.IFS(H4953&gt;3.5,"Above Average",H4953&lt;3,"Below Average",TRUE,"Average")</f>
        <v>Above Average</v>
      </c>
      <c r="J4953" s="1">
        <v>140.4616048</v>
      </c>
      <c r="K4953" s="1" t="str" cm="1">
        <f t="array" ref="K4953">_xlfn.IFS(J4953&gt;200,"Above Average",J4953&lt;155,"Below Average",TRUE,"Average")</f>
        <v>Below Average</v>
      </c>
      <c r="L4953" s="7">
        <v>8.7449999999999992</v>
      </c>
      <c r="M4953" s="7" t="str" cm="1">
        <f t="array" ref="M4953">_xlfn.IFS(L4953&gt;9,"Above Average",L4953&lt;8,"Below Average",TRUE,"Average")</f>
        <v>Average</v>
      </c>
    </row>
    <row r="4954" spans="1:13" x14ac:dyDescent="0.3">
      <c r="A4954">
        <v>35</v>
      </c>
      <c r="B4954" s="21">
        <v>40844</v>
      </c>
      <c r="C4954" s="21" t="str">
        <f t="shared" si="77"/>
        <v>Oct</v>
      </c>
      <c r="D4954" s="6">
        <v>808821.5</v>
      </c>
      <c r="E4954" t="s">
        <v>155</v>
      </c>
      <c r="F4954" s="5">
        <v>51.81</v>
      </c>
      <c r="G4954" s="5" t="str" cm="1">
        <f t="array" ref="G4954">_xlfn.IFS(F4954&gt;=86,"Hot Week (More Than 85°F)",F4954&lt;50,"Cold Week (Less Than 50°F)",TRUE,"Normal Week")</f>
        <v>Normal Week</v>
      </c>
      <c r="H4954" s="2">
        <v>3.569</v>
      </c>
      <c r="I4954" s="2" t="str" cm="1">
        <f t="array" ref="I4954">_xlfn.IFS(H4954&gt;3.5,"Above Average",H4954&lt;3,"Below Average",TRUE,"Average")</f>
        <v>Above Average</v>
      </c>
      <c r="J4954" s="1">
        <v>140.44479029999999</v>
      </c>
      <c r="K4954" s="1" t="str" cm="1">
        <f t="array" ref="K4954">_xlfn.IFS(J4954&gt;200,"Above Average",J4954&lt;155,"Below Average",TRUE,"Average")</f>
        <v>Below Average</v>
      </c>
      <c r="L4954" s="7">
        <v>8.7449999999999992</v>
      </c>
      <c r="M4954" s="7" t="str" cm="1">
        <f t="array" ref="M4954">_xlfn.IFS(L4954&gt;9,"Above Average",L4954&lt;8,"Below Average",TRUE,"Average")</f>
        <v>Average</v>
      </c>
    </row>
    <row r="4955" spans="1:13" x14ac:dyDescent="0.3">
      <c r="A4955">
        <v>35</v>
      </c>
      <c r="B4955" s="21">
        <v>40851</v>
      </c>
      <c r="C4955" s="21" t="str">
        <f t="shared" si="77"/>
        <v>Nov</v>
      </c>
      <c r="D4955" s="6">
        <v>653468.75</v>
      </c>
      <c r="E4955" t="s">
        <v>155</v>
      </c>
      <c r="F4955" s="5">
        <v>44.46</v>
      </c>
      <c r="G4955" s="5" t="str" cm="1">
        <f t="array" ref="G4955">_xlfn.IFS(F4955&gt;=86,"Hot Week (More Than 85°F)",F4955&lt;50,"Cold Week (Less Than 50°F)",TRUE,"Normal Week")</f>
        <v>Cold Week (Less Than 50°F)</v>
      </c>
      <c r="H4955" s="2">
        <v>3.5510000000000002</v>
      </c>
      <c r="I4955" s="2" t="str" cm="1">
        <f t="array" ref="I4955">_xlfn.IFS(H4955&gt;3.5,"Above Average",H4955&lt;3,"Below Average",TRUE,"Average")</f>
        <v>Above Average</v>
      </c>
      <c r="J4955" s="1">
        <v>140.42797580000001</v>
      </c>
      <c r="K4955" s="1" t="str" cm="1">
        <f t="array" ref="K4955">_xlfn.IFS(J4955&gt;200,"Above Average",J4955&lt;155,"Below Average",TRUE,"Average")</f>
        <v>Below Average</v>
      </c>
      <c r="L4955" s="7">
        <v>8.7449999999999992</v>
      </c>
      <c r="M4955" s="7" t="str" cm="1">
        <f t="array" ref="M4955">_xlfn.IFS(L4955&gt;9,"Above Average",L4955&lt;8,"Below Average",TRUE,"Average")</f>
        <v>Average</v>
      </c>
    </row>
    <row r="4956" spans="1:13" x14ac:dyDescent="0.3">
      <c r="A4956">
        <v>35</v>
      </c>
      <c r="B4956" s="21">
        <v>40858</v>
      </c>
      <c r="C4956" s="21" t="str">
        <f t="shared" si="77"/>
        <v>Nov</v>
      </c>
      <c r="D4956" s="6">
        <v>880576.33</v>
      </c>
      <c r="E4956" t="s">
        <v>155</v>
      </c>
      <c r="F4956" s="5">
        <v>49.69</v>
      </c>
      <c r="G4956" s="5" t="str" cm="1">
        <f t="array" ref="G4956">_xlfn.IFS(F4956&gt;=86,"Hot Week (More Than 85°F)",F4956&lt;50,"Cold Week (Less Than 50°F)",TRUE,"Normal Week")</f>
        <v>Cold Week (Less Than 50°F)</v>
      </c>
      <c r="H4956" s="2">
        <v>3.53</v>
      </c>
      <c r="I4956" s="2" t="str" cm="1">
        <f t="array" ref="I4956">_xlfn.IFS(H4956&gt;3.5,"Above Average",H4956&lt;3,"Below Average",TRUE,"Average")</f>
        <v>Above Average</v>
      </c>
      <c r="J4956" s="1">
        <v>140.4111613</v>
      </c>
      <c r="K4956" s="1" t="str" cm="1">
        <f t="array" ref="K4956">_xlfn.IFS(J4956&gt;200,"Above Average",J4956&lt;155,"Below Average",TRUE,"Average")</f>
        <v>Below Average</v>
      </c>
      <c r="L4956" s="7">
        <v>8.7449999999999992</v>
      </c>
      <c r="M4956" s="7" t="str" cm="1">
        <f t="array" ref="M4956">_xlfn.IFS(L4956&gt;9,"Above Average",L4956&lt;8,"Below Average",TRUE,"Average")</f>
        <v>Average</v>
      </c>
    </row>
    <row r="4957" spans="1:13" x14ac:dyDescent="0.3">
      <c r="A4957">
        <v>35</v>
      </c>
      <c r="B4957" s="21">
        <v>40865</v>
      </c>
      <c r="C4957" s="21" t="str">
        <f t="shared" si="77"/>
        <v>Nov</v>
      </c>
      <c r="D4957" s="6">
        <v>820964.1</v>
      </c>
      <c r="E4957" t="s">
        <v>155</v>
      </c>
      <c r="F4957" s="5">
        <v>51.42</v>
      </c>
      <c r="G4957" s="5" t="str" cm="1">
        <f t="array" ref="G4957">_xlfn.IFS(F4957&gt;=86,"Hot Week (More Than 85°F)",F4957&lt;50,"Cold Week (Less Than 50°F)",TRUE,"Normal Week")</f>
        <v>Normal Week</v>
      </c>
      <c r="H4957" s="2">
        <v>3.53</v>
      </c>
      <c r="I4957" s="2" t="str" cm="1">
        <f t="array" ref="I4957">_xlfn.IFS(H4957&gt;3.5,"Above Average",H4957&lt;3,"Below Average",TRUE,"Average")</f>
        <v>Above Average</v>
      </c>
      <c r="J4957" s="1">
        <v>140.4127857</v>
      </c>
      <c r="K4957" s="1" t="str" cm="1">
        <f t="array" ref="K4957">_xlfn.IFS(J4957&gt;200,"Above Average",J4957&lt;155,"Below Average",TRUE,"Average")</f>
        <v>Below Average</v>
      </c>
      <c r="L4957" s="7">
        <v>8.7449999999999992</v>
      </c>
      <c r="M4957" s="7" t="str" cm="1">
        <f t="array" ref="M4957">_xlfn.IFS(L4957&gt;9,"Above Average",L4957&lt;8,"Below Average",TRUE,"Average")</f>
        <v>Average</v>
      </c>
    </row>
    <row r="4958" spans="1:13" x14ac:dyDescent="0.3">
      <c r="A4958">
        <v>35</v>
      </c>
      <c r="B4958" s="21">
        <v>40872</v>
      </c>
      <c r="C4958" s="21" t="str">
        <f t="shared" si="77"/>
        <v>Nov</v>
      </c>
      <c r="D4958" s="6">
        <v>1733822.4</v>
      </c>
      <c r="E4958" t="s">
        <v>156</v>
      </c>
      <c r="F4958" s="5">
        <v>47.88</v>
      </c>
      <c r="G4958" s="5" t="str" cm="1">
        <f t="array" ref="G4958">_xlfn.IFS(F4958&gt;=86,"Hot Week (More Than 85°F)",F4958&lt;50,"Cold Week (Less Than 50°F)",TRUE,"Normal Week")</f>
        <v>Cold Week (Less Than 50°F)</v>
      </c>
      <c r="H4958" s="2">
        <v>3.492</v>
      </c>
      <c r="I4958" s="2" t="str" cm="1">
        <f t="array" ref="I4958">_xlfn.IFS(H4958&gt;3.5,"Above Average",H4958&lt;3,"Below Average",TRUE,"Average")</f>
        <v>Average</v>
      </c>
      <c r="J4958" s="1">
        <v>140.42178569999999</v>
      </c>
      <c r="K4958" s="1" t="str" cm="1">
        <f t="array" ref="K4958">_xlfn.IFS(J4958&gt;200,"Above Average",J4958&lt;155,"Below Average",TRUE,"Average")</f>
        <v>Below Average</v>
      </c>
      <c r="L4958" s="7">
        <v>8.7449999999999992</v>
      </c>
      <c r="M4958" s="7" t="str" cm="1">
        <f t="array" ref="M4958">_xlfn.IFS(L4958&gt;9,"Above Average",L4958&lt;8,"Below Average",TRUE,"Average")</f>
        <v>Average</v>
      </c>
    </row>
    <row r="4959" spans="1:13" x14ac:dyDescent="0.3">
      <c r="A4959">
        <v>35</v>
      </c>
      <c r="B4959" s="21">
        <v>40879</v>
      </c>
      <c r="C4959" s="21" t="str">
        <f t="shared" si="77"/>
        <v>Dec</v>
      </c>
      <c r="D4959" s="6">
        <v>903606.03</v>
      </c>
      <c r="E4959" t="s">
        <v>155</v>
      </c>
      <c r="F4959" s="5">
        <v>50.55</v>
      </c>
      <c r="G4959" s="5" t="str" cm="1">
        <f t="array" ref="G4959">_xlfn.IFS(F4959&gt;=86,"Hot Week (More Than 85°F)",F4959&lt;50,"Cold Week (Less Than 50°F)",TRUE,"Normal Week")</f>
        <v>Normal Week</v>
      </c>
      <c r="H4959" s="2">
        <v>3.452</v>
      </c>
      <c r="I4959" s="2" t="str" cm="1">
        <f t="array" ref="I4959">_xlfn.IFS(H4959&gt;3.5,"Above Average",H4959&lt;3,"Below Average",TRUE,"Average")</f>
        <v>Average</v>
      </c>
      <c r="J4959" s="1">
        <v>140.4307857</v>
      </c>
      <c r="K4959" s="1" t="str" cm="1">
        <f t="array" ref="K4959">_xlfn.IFS(J4959&gt;200,"Above Average",J4959&lt;155,"Below Average",TRUE,"Average")</f>
        <v>Below Average</v>
      </c>
      <c r="L4959" s="7">
        <v>8.7449999999999992</v>
      </c>
      <c r="M4959" s="7" t="str" cm="1">
        <f t="array" ref="M4959">_xlfn.IFS(L4959&gt;9,"Above Average",L4959&lt;8,"Below Average",TRUE,"Average")</f>
        <v>Average</v>
      </c>
    </row>
    <row r="4960" spans="1:13" x14ac:dyDescent="0.3">
      <c r="A4960">
        <v>35</v>
      </c>
      <c r="B4960" s="21">
        <v>40886</v>
      </c>
      <c r="C4960" s="21" t="str">
        <f t="shared" si="77"/>
        <v>Dec</v>
      </c>
      <c r="D4960" s="6">
        <v>948964.99</v>
      </c>
      <c r="E4960" t="s">
        <v>155</v>
      </c>
      <c r="F4960" s="5">
        <v>46.28</v>
      </c>
      <c r="G4960" s="5" t="str" cm="1">
        <f t="array" ref="G4960">_xlfn.IFS(F4960&gt;=86,"Hot Week (More Than 85°F)",F4960&lt;50,"Cold Week (Less Than 50°F)",TRUE,"Normal Week")</f>
        <v>Cold Week (Less Than 50°F)</v>
      </c>
      <c r="H4960" s="2">
        <v>3.415</v>
      </c>
      <c r="I4960" s="2" t="str" cm="1">
        <f t="array" ref="I4960">_xlfn.IFS(H4960&gt;3.5,"Above Average",H4960&lt;3,"Below Average",TRUE,"Average")</f>
        <v>Average</v>
      </c>
      <c r="J4960" s="1">
        <v>140.43978569999999</v>
      </c>
      <c r="K4960" s="1" t="str" cm="1">
        <f t="array" ref="K4960">_xlfn.IFS(J4960&gt;200,"Above Average",J4960&lt;155,"Below Average",TRUE,"Average")</f>
        <v>Below Average</v>
      </c>
      <c r="L4960" s="7">
        <v>8.7449999999999992</v>
      </c>
      <c r="M4960" s="7" t="str" cm="1">
        <f t="array" ref="M4960">_xlfn.IFS(L4960&gt;9,"Above Average",L4960&lt;8,"Below Average",TRUE,"Average")</f>
        <v>Average</v>
      </c>
    </row>
    <row r="4961" spans="1:13" x14ac:dyDescent="0.3">
      <c r="A4961">
        <v>35</v>
      </c>
      <c r="B4961" s="21">
        <v>40893</v>
      </c>
      <c r="C4961" s="21" t="str">
        <f t="shared" si="77"/>
        <v>Dec</v>
      </c>
      <c r="D4961" s="6">
        <v>1115255.6499999999</v>
      </c>
      <c r="E4961" t="s">
        <v>155</v>
      </c>
      <c r="F4961" s="5">
        <v>40.68</v>
      </c>
      <c r="G4961" s="5" t="str" cm="1">
        <f t="array" ref="G4961">_xlfn.IFS(F4961&gt;=86,"Hot Week (More Than 85°F)",F4961&lt;50,"Cold Week (Less Than 50°F)",TRUE,"Normal Week")</f>
        <v>Cold Week (Less Than 50°F)</v>
      </c>
      <c r="H4961" s="2">
        <v>3.4129999999999998</v>
      </c>
      <c r="I4961" s="2" t="str" cm="1">
        <f t="array" ref="I4961">_xlfn.IFS(H4961&gt;3.5,"Above Average",H4961&lt;3,"Below Average",TRUE,"Average")</f>
        <v>Average</v>
      </c>
      <c r="J4961" s="1">
        <v>140.4700795</v>
      </c>
      <c r="K4961" s="1" t="str" cm="1">
        <f t="array" ref="K4961">_xlfn.IFS(J4961&gt;200,"Above Average",J4961&lt;155,"Below Average",TRUE,"Average")</f>
        <v>Below Average</v>
      </c>
      <c r="L4961" s="7">
        <v>8.7449999999999992</v>
      </c>
      <c r="M4961" s="7" t="str" cm="1">
        <f t="array" ref="M4961">_xlfn.IFS(L4961&gt;9,"Above Average",L4961&lt;8,"Below Average",TRUE,"Average")</f>
        <v>Average</v>
      </c>
    </row>
    <row r="4962" spans="1:13" x14ac:dyDescent="0.3">
      <c r="A4962">
        <v>35</v>
      </c>
      <c r="B4962" s="21">
        <v>40900</v>
      </c>
      <c r="C4962" s="21" t="str">
        <f t="shared" si="77"/>
        <v>Dec</v>
      </c>
      <c r="D4962" s="6">
        <v>1550214.02</v>
      </c>
      <c r="E4962" t="s">
        <v>155</v>
      </c>
      <c r="F4962" s="5">
        <v>41.59</v>
      </c>
      <c r="G4962" s="5" t="str" cm="1">
        <f t="array" ref="G4962">_xlfn.IFS(F4962&gt;=86,"Hot Week (More Than 85°F)",F4962&lt;50,"Cold Week (Less Than 50°F)",TRUE,"Normal Week")</f>
        <v>Cold Week (Less Than 50°F)</v>
      </c>
      <c r="H4962" s="2">
        <v>3.3889999999999998</v>
      </c>
      <c r="I4962" s="2" t="str" cm="1">
        <f t="array" ref="I4962">_xlfn.IFS(H4962&gt;3.5,"Above Average",H4962&lt;3,"Below Average",TRUE,"Average")</f>
        <v>Average</v>
      </c>
      <c r="J4962" s="1">
        <v>140.52876499999999</v>
      </c>
      <c r="K4962" s="1" t="str" cm="1">
        <f t="array" ref="K4962">_xlfn.IFS(J4962&gt;200,"Above Average",J4962&lt;155,"Below Average",TRUE,"Average")</f>
        <v>Below Average</v>
      </c>
      <c r="L4962" s="7">
        <v>8.7449999999999992</v>
      </c>
      <c r="M4962" s="7" t="str" cm="1">
        <f t="array" ref="M4962">_xlfn.IFS(L4962&gt;9,"Above Average",L4962&lt;8,"Below Average",TRUE,"Average")</f>
        <v>Average</v>
      </c>
    </row>
    <row r="4963" spans="1:13" x14ac:dyDescent="0.3">
      <c r="A4963">
        <v>35</v>
      </c>
      <c r="B4963" s="21">
        <v>40907</v>
      </c>
      <c r="C4963" s="21" t="str">
        <f t="shared" si="77"/>
        <v>Dec</v>
      </c>
      <c r="D4963" s="6">
        <v>904650.55</v>
      </c>
      <c r="E4963" t="s">
        <v>156</v>
      </c>
      <c r="F4963" s="5">
        <v>37.85</v>
      </c>
      <c r="G4963" s="5" t="str" cm="1">
        <f t="array" ref="G4963">_xlfn.IFS(F4963&gt;=86,"Hot Week (More Than 85°F)",F4963&lt;50,"Cold Week (Less Than 50°F)",TRUE,"Normal Week")</f>
        <v>Cold Week (Less Than 50°F)</v>
      </c>
      <c r="H4963" s="2">
        <v>3.3889999999999998</v>
      </c>
      <c r="I4963" s="2" t="str" cm="1">
        <f t="array" ref="I4963">_xlfn.IFS(H4963&gt;3.5,"Above Average",H4963&lt;3,"Below Average",TRUE,"Average")</f>
        <v>Average</v>
      </c>
      <c r="J4963" s="1">
        <v>140.58745049999999</v>
      </c>
      <c r="K4963" s="1" t="str" cm="1">
        <f t="array" ref="K4963">_xlfn.IFS(J4963&gt;200,"Above Average",J4963&lt;155,"Below Average",TRUE,"Average")</f>
        <v>Below Average</v>
      </c>
      <c r="L4963" s="7">
        <v>8.7449999999999992</v>
      </c>
      <c r="M4963" s="7" t="str" cm="1">
        <f t="array" ref="M4963">_xlfn.IFS(L4963&gt;9,"Above Average",L4963&lt;8,"Below Average",TRUE,"Average")</f>
        <v>Average</v>
      </c>
    </row>
    <row r="4964" spans="1:13" x14ac:dyDescent="0.3">
      <c r="A4964">
        <v>35</v>
      </c>
      <c r="B4964" s="21">
        <v>40914</v>
      </c>
      <c r="C4964" s="21" t="str">
        <f t="shared" si="77"/>
        <v>Jan</v>
      </c>
      <c r="D4964" s="6">
        <v>671708.09</v>
      </c>
      <c r="E4964" t="s">
        <v>155</v>
      </c>
      <c r="F4964" s="5">
        <v>35.799999999999997</v>
      </c>
      <c r="G4964" s="5" t="str" cm="1">
        <f t="array" ref="G4964">_xlfn.IFS(F4964&gt;=86,"Hot Week (More Than 85°F)",F4964&lt;50,"Cold Week (Less Than 50°F)",TRUE,"Normal Week")</f>
        <v>Cold Week (Less Than 50°F)</v>
      </c>
      <c r="H4964" s="2">
        <v>3.4220000000000002</v>
      </c>
      <c r="I4964" s="2" t="str" cm="1">
        <f t="array" ref="I4964">_xlfn.IFS(H4964&gt;3.5,"Above Average",H4964&lt;3,"Below Average",TRUE,"Average")</f>
        <v>Average</v>
      </c>
      <c r="J4964" s="1">
        <v>140.64613589999999</v>
      </c>
      <c r="K4964" s="1" t="str" cm="1">
        <f t="array" ref="K4964">_xlfn.IFS(J4964&gt;200,"Above Average",J4964&lt;155,"Below Average",TRUE,"Average")</f>
        <v>Below Average</v>
      </c>
      <c r="L4964" s="7">
        <v>8.7439999999999998</v>
      </c>
      <c r="M4964" s="7" t="str" cm="1">
        <f t="array" ref="M4964">_xlfn.IFS(L4964&gt;9,"Above Average",L4964&lt;8,"Below Average",TRUE,"Average")</f>
        <v>Average</v>
      </c>
    </row>
    <row r="4965" spans="1:13" x14ac:dyDescent="0.3">
      <c r="A4965">
        <v>35</v>
      </c>
      <c r="B4965" s="21">
        <v>40921</v>
      </c>
      <c r="C4965" s="21" t="str">
        <f t="shared" si="77"/>
        <v>Jan</v>
      </c>
      <c r="D4965" s="6">
        <v>625135.11</v>
      </c>
      <c r="E4965" t="s">
        <v>155</v>
      </c>
      <c r="F4965" s="5">
        <v>41.3</v>
      </c>
      <c r="G4965" s="5" t="str" cm="1">
        <f t="array" ref="G4965">_xlfn.IFS(F4965&gt;=86,"Hot Week (More Than 85°F)",F4965&lt;50,"Cold Week (Less Than 50°F)",TRUE,"Normal Week")</f>
        <v>Cold Week (Less Than 50°F)</v>
      </c>
      <c r="H4965" s="2">
        <v>3.5129999999999999</v>
      </c>
      <c r="I4965" s="2" t="str" cm="1">
        <f t="array" ref="I4965">_xlfn.IFS(H4965&gt;3.5,"Above Average",H4965&lt;3,"Below Average",TRUE,"Average")</f>
        <v>Above Average</v>
      </c>
      <c r="J4965" s="1">
        <v>140.70482139999999</v>
      </c>
      <c r="K4965" s="1" t="str" cm="1">
        <f t="array" ref="K4965">_xlfn.IFS(J4965&gt;200,"Above Average",J4965&lt;155,"Below Average",TRUE,"Average")</f>
        <v>Below Average</v>
      </c>
      <c r="L4965" s="7">
        <v>8.7439999999999998</v>
      </c>
      <c r="M4965" s="7" t="str" cm="1">
        <f t="array" ref="M4965">_xlfn.IFS(L4965&gt;9,"Above Average",L4965&lt;8,"Below Average",TRUE,"Average")</f>
        <v>Average</v>
      </c>
    </row>
    <row r="4966" spans="1:13" x14ac:dyDescent="0.3">
      <c r="A4966">
        <v>35</v>
      </c>
      <c r="B4966" s="21">
        <v>40928</v>
      </c>
      <c r="C4966" s="21" t="str">
        <f t="shared" si="77"/>
        <v>Jan</v>
      </c>
      <c r="D4966" s="6">
        <v>669850.04</v>
      </c>
      <c r="E4966" t="s">
        <v>155</v>
      </c>
      <c r="F4966" s="5">
        <v>30.35</v>
      </c>
      <c r="G4966" s="5" t="str" cm="1">
        <f t="array" ref="G4966">_xlfn.IFS(F4966&gt;=86,"Hot Week (More Than 85°F)",F4966&lt;50,"Cold Week (Less Than 50°F)",TRUE,"Normal Week")</f>
        <v>Cold Week (Less Than 50°F)</v>
      </c>
      <c r="H4966" s="2">
        <v>3.5329999999999999</v>
      </c>
      <c r="I4966" s="2" t="str" cm="1">
        <f t="array" ref="I4966">_xlfn.IFS(H4966&gt;3.5,"Above Average",H4966&lt;3,"Below Average",TRUE,"Average")</f>
        <v>Above Average</v>
      </c>
      <c r="J4966" s="1">
        <v>140.80861179999999</v>
      </c>
      <c r="K4966" s="1" t="str" cm="1">
        <f t="array" ref="K4966">_xlfn.IFS(J4966&gt;200,"Above Average",J4966&lt;155,"Below Average",TRUE,"Average")</f>
        <v>Below Average</v>
      </c>
      <c r="L4966" s="7">
        <v>8.7439999999999998</v>
      </c>
      <c r="M4966" s="7" t="str" cm="1">
        <f t="array" ref="M4966">_xlfn.IFS(L4966&gt;9,"Above Average",L4966&lt;8,"Below Average",TRUE,"Average")</f>
        <v>Average</v>
      </c>
    </row>
    <row r="4967" spans="1:13" x14ac:dyDescent="0.3">
      <c r="A4967">
        <v>35</v>
      </c>
      <c r="B4967" s="21">
        <v>40935</v>
      </c>
      <c r="C4967" s="21" t="str">
        <f t="shared" si="77"/>
        <v>Jan</v>
      </c>
      <c r="D4967" s="6">
        <v>588722.99</v>
      </c>
      <c r="E4967" t="s">
        <v>155</v>
      </c>
      <c r="F4967" s="5">
        <v>36.96</v>
      </c>
      <c r="G4967" s="5" t="str" cm="1">
        <f t="array" ref="G4967">_xlfn.IFS(F4967&gt;=86,"Hot Week (More Than 85°F)",F4967&lt;50,"Cold Week (Less Than 50°F)",TRUE,"Normal Week")</f>
        <v>Cold Week (Less Than 50°F)</v>
      </c>
      <c r="H4967" s="2">
        <v>3.5670000000000002</v>
      </c>
      <c r="I4967" s="2" t="str" cm="1">
        <f t="array" ref="I4967">_xlfn.IFS(H4967&gt;3.5,"Above Average",H4967&lt;3,"Below Average",TRUE,"Average")</f>
        <v>Above Average</v>
      </c>
      <c r="J4967" s="1">
        <v>140.91240210000001</v>
      </c>
      <c r="K4967" s="1" t="str" cm="1">
        <f t="array" ref="K4967">_xlfn.IFS(J4967&gt;200,"Above Average",J4967&lt;155,"Below Average",TRUE,"Average")</f>
        <v>Below Average</v>
      </c>
      <c r="L4967" s="7">
        <v>8.7439999999999998</v>
      </c>
      <c r="M4967" s="7" t="str" cm="1">
        <f t="array" ref="M4967">_xlfn.IFS(L4967&gt;9,"Above Average",L4967&lt;8,"Below Average",TRUE,"Average")</f>
        <v>Average</v>
      </c>
    </row>
    <row r="4968" spans="1:13" x14ac:dyDescent="0.3">
      <c r="A4968">
        <v>35</v>
      </c>
      <c r="B4968" s="21">
        <v>40942</v>
      </c>
      <c r="C4968" s="21" t="str">
        <f t="shared" si="77"/>
        <v>Feb</v>
      </c>
      <c r="D4968" s="6">
        <v>746901.03</v>
      </c>
      <c r="E4968" t="s">
        <v>155</v>
      </c>
      <c r="F4968" s="5">
        <v>42.52</v>
      </c>
      <c r="G4968" s="5" t="str" cm="1">
        <f t="array" ref="G4968">_xlfn.IFS(F4968&gt;=86,"Hot Week (More Than 85°F)",F4968&lt;50,"Cold Week (Less Than 50°F)",TRUE,"Normal Week")</f>
        <v>Cold Week (Less Than 50°F)</v>
      </c>
      <c r="H4968" s="2">
        <v>3.617</v>
      </c>
      <c r="I4968" s="2" t="str" cm="1">
        <f t="array" ref="I4968">_xlfn.IFS(H4968&gt;3.5,"Above Average",H4968&lt;3,"Below Average",TRUE,"Average")</f>
        <v>Above Average</v>
      </c>
      <c r="J4968" s="1">
        <v>141.01619239999999</v>
      </c>
      <c r="K4968" s="1" t="str" cm="1">
        <f t="array" ref="K4968">_xlfn.IFS(J4968&gt;200,"Above Average",J4968&lt;155,"Below Average",TRUE,"Average")</f>
        <v>Below Average</v>
      </c>
      <c r="L4968" s="7">
        <v>8.7439999999999998</v>
      </c>
      <c r="M4968" s="7" t="str" cm="1">
        <f t="array" ref="M4968">_xlfn.IFS(L4968&gt;9,"Above Average",L4968&lt;8,"Below Average",TRUE,"Average")</f>
        <v>Average</v>
      </c>
    </row>
    <row r="4969" spans="1:13" x14ac:dyDescent="0.3">
      <c r="A4969">
        <v>35</v>
      </c>
      <c r="B4969" s="21">
        <v>40949</v>
      </c>
      <c r="C4969" s="21" t="str">
        <f t="shared" si="77"/>
        <v>Feb</v>
      </c>
      <c r="D4969" s="6">
        <v>849779.14</v>
      </c>
      <c r="E4969" t="s">
        <v>156</v>
      </c>
      <c r="F4969" s="5">
        <v>37.86</v>
      </c>
      <c r="G4969" s="5" t="str" cm="1">
        <f t="array" ref="G4969">_xlfn.IFS(F4969&gt;=86,"Hot Week (More Than 85°F)",F4969&lt;50,"Cold Week (Less Than 50°F)",TRUE,"Normal Week")</f>
        <v>Cold Week (Less Than 50°F)</v>
      </c>
      <c r="H4969" s="2">
        <v>3.64</v>
      </c>
      <c r="I4969" s="2" t="str" cm="1">
        <f t="array" ref="I4969">_xlfn.IFS(H4969&gt;3.5,"Above Average",H4969&lt;3,"Below Average",TRUE,"Average")</f>
        <v>Above Average</v>
      </c>
      <c r="J4969" s="1">
        <v>141.11998270000001</v>
      </c>
      <c r="K4969" s="1" t="str" cm="1">
        <f t="array" ref="K4969">_xlfn.IFS(J4969&gt;200,"Above Average",J4969&lt;155,"Below Average",TRUE,"Average")</f>
        <v>Below Average</v>
      </c>
      <c r="L4969" s="7">
        <v>8.7439999999999998</v>
      </c>
      <c r="M4969" s="7" t="str" cm="1">
        <f t="array" ref="M4969">_xlfn.IFS(L4969&gt;9,"Above Average",L4969&lt;8,"Below Average",TRUE,"Average")</f>
        <v>Average</v>
      </c>
    </row>
    <row r="4970" spans="1:13" x14ac:dyDescent="0.3">
      <c r="A4970">
        <v>35</v>
      </c>
      <c r="B4970" s="21">
        <v>40956</v>
      </c>
      <c r="C4970" s="21" t="str">
        <f t="shared" si="77"/>
        <v>Feb</v>
      </c>
      <c r="D4970" s="6">
        <v>824568.39</v>
      </c>
      <c r="E4970" t="s">
        <v>155</v>
      </c>
      <c r="F4970" s="5">
        <v>37.24</v>
      </c>
      <c r="G4970" s="5" t="str" cm="1">
        <f t="array" ref="G4970">_xlfn.IFS(F4970&gt;=86,"Hot Week (More Than 85°F)",F4970&lt;50,"Cold Week (Less Than 50°F)",TRUE,"Normal Week")</f>
        <v>Cold Week (Less Than 50°F)</v>
      </c>
      <c r="H4970" s="2">
        <v>3.6949999999999998</v>
      </c>
      <c r="I4970" s="2" t="str" cm="1">
        <f t="array" ref="I4970">_xlfn.IFS(H4970&gt;3.5,"Above Average",H4970&lt;3,"Below Average",TRUE,"Average")</f>
        <v>Above Average</v>
      </c>
      <c r="J4970" s="1">
        <v>141.21403570000001</v>
      </c>
      <c r="K4970" s="1" t="str" cm="1">
        <f t="array" ref="K4970">_xlfn.IFS(J4970&gt;200,"Above Average",J4970&lt;155,"Below Average",TRUE,"Average")</f>
        <v>Below Average</v>
      </c>
      <c r="L4970" s="7">
        <v>8.7439999999999998</v>
      </c>
      <c r="M4970" s="7" t="str" cm="1">
        <f t="array" ref="M4970">_xlfn.IFS(L4970&gt;9,"Above Average",L4970&lt;8,"Below Average",TRUE,"Average")</f>
        <v>Average</v>
      </c>
    </row>
    <row r="4971" spans="1:13" x14ac:dyDescent="0.3">
      <c r="A4971">
        <v>35</v>
      </c>
      <c r="B4971" s="21">
        <v>40963</v>
      </c>
      <c r="C4971" s="21" t="str">
        <f t="shared" si="77"/>
        <v>Feb</v>
      </c>
      <c r="D4971" s="6">
        <v>805028.74</v>
      </c>
      <c r="E4971" t="s">
        <v>155</v>
      </c>
      <c r="F4971" s="5">
        <v>41.74</v>
      </c>
      <c r="G4971" s="5" t="str" cm="1">
        <f t="array" ref="G4971">_xlfn.IFS(F4971&gt;=86,"Hot Week (More Than 85°F)",F4971&lt;50,"Cold Week (Less Than 50°F)",TRUE,"Normal Week")</f>
        <v>Cold Week (Less Than 50°F)</v>
      </c>
      <c r="H4971" s="2">
        <v>3.7389999999999999</v>
      </c>
      <c r="I4971" s="2" t="str" cm="1">
        <f t="array" ref="I4971">_xlfn.IFS(H4971&gt;3.5,"Above Average",H4971&lt;3,"Below Average",TRUE,"Average")</f>
        <v>Above Average</v>
      </c>
      <c r="J4971" s="1">
        <v>141.30078570000001</v>
      </c>
      <c r="K4971" s="1" t="str" cm="1">
        <f t="array" ref="K4971">_xlfn.IFS(J4971&gt;200,"Above Average",J4971&lt;155,"Below Average",TRUE,"Average")</f>
        <v>Below Average</v>
      </c>
      <c r="L4971" s="7">
        <v>8.7439999999999998</v>
      </c>
      <c r="M4971" s="7" t="str" cm="1">
        <f t="array" ref="M4971">_xlfn.IFS(L4971&gt;9,"Above Average",L4971&lt;8,"Below Average",TRUE,"Average")</f>
        <v>Average</v>
      </c>
    </row>
    <row r="4972" spans="1:13" x14ac:dyDescent="0.3">
      <c r="A4972">
        <v>35</v>
      </c>
      <c r="B4972" s="21">
        <v>40970</v>
      </c>
      <c r="C4972" s="21" t="str">
        <f t="shared" si="77"/>
        <v>Mar</v>
      </c>
      <c r="D4972" s="6">
        <v>766571.1</v>
      </c>
      <c r="E4972" t="s">
        <v>155</v>
      </c>
      <c r="F4972" s="5">
        <v>40.07</v>
      </c>
      <c r="G4972" s="5" t="str" cm="1">
        <f t="array" ref="G4972">_xlfn.IFS(F4972&gt;=86,"Hot Week (More Than 85°F)",F4972&lt;50,"Cold Week (Less Than 50°F)",TRUE,"Normal Week")</f>
        <v>Cold Week (Less Than 50°F)</v>
      </c>
      <c r="H4972" s="2">
        <v>3.8159999999999998</v>
      </c>
      <c r="I4972" s="2" t="str" cm="1">
        <f t="array" ref="I4972">_xlfn.IFS(H4972&gt;3.5,"Above Average",H4972&lt;3,"Below Average",TRUE,"Average")</f>
        <v>Above Average</v>
      </c>
      <c r="J4972" s="1">
        <v>141.3875357</v>
      </c>
      <c r="K4972" s="1" t="str" cm="1">
        <f t="array" ref="K4972">_xlfn.IFS(J4972&gt;200,"Above Average",J4972&lt;155,"Below Average",TRUE,"Average")</f>
        <v>Below Average</v>
      </c>
      <c r="L4972" s="7">
        <v>8.7439999999999998</v>
      </c>
      <c r="M4972" s="7" t="str" cm="1">
        <f t="array" ref="M4972">_xlfn.IFS(L4972&gt;9,"Above Average",L4972&lt;8,"Below Average",TRUE,"Average")</f>
        <v>Average</v>
      </c>
    </row>
    <row r="4973" spans="1:13" x14ac:dyDescent="0.3">
      <c r="A4973">
        <v>35</v>
      </c>
      <c r="B4973" s="21">
        <v>40977</v>
      </c>
      <c r="C4973" s="21" t="str">
        <f t="shared" si="77"/>
        <v>Mar</v>
      </c>
      <c r="D4973" s="6">
        <v>796351.35</v>
      </c>
      <c r="E4973" t="s">
        <v>155</v>
      </c>
      <c r="F4973" s="5">
        <v>44.32</v>
      </c>
      <c r="G4973" s="5" t="str" cm="1">
        <f t="array" ref="G4973">_xlfn.IFS(F4973&gt;=86,"Hot Week (More Than 85°F)",F4973&lt;50,"Cold Week (Less Than 50°F)",TRUE,"Normal Week")</f>
        <v>Cold Week (Less Than 50°F)</v>
      </c>
      <c r="H4973" s="2">
        <v>3.8479999999999999</v>
      </c>
      <c r="I4973" s="2" t="str" cm="1">
        <f t="array" ref="I4973">_xlfn.IFS(H4973&gt;3.5,"Above Average",H4973&lt;3,"Below Average",TRUE,"Average")</f>
        <v>Above Average</v>
      </c>
      <c r="J4973" s="1">
        <v>141.4742857</v>
      </c>
      <c r="K4973" s="1" t="str" cm="1">
        <f t="array" ref="K4973">_xlfn.IFS(J4973&gt;200,"Above Average",J4973&lt;155,"Below Average",TRUE,"Average")</f>
        <v>Below Average</v>
      </c>
      <c r="L4973" s="7">
        <v>8.7439999999999998</v>
      </c>
      <c r="M4973" s="7" t="str" cm="1">
        <f t="array" ref="M4973">_xlfn.IFS(L4973&gt;9,"Above Average",L4973&lt;8,"Below Average",TRUE,"Average")</f>
        <v>Average</v>
      </c>
    </row>
    <row r="4974" spans="1:13" x14ac:dyDescent="0.3">
      <c r="A4974">
        <v>35</v>
      </c>
      <c r="B4974" s="21">
        <v>40984</v>
      </c>
      <c r="C4974" s="21" t="str">
        <f t="shared" si="77"/>
        <v>Mar</v>
      </c>
      <c r="D4974" s="6">
        <v>793045.82</v>
      </c>
      <c r="E4974" t="s">
        <v>155</v>
      </c>
      <c r="F4974" s="5">
        <v>49.6</v>
      </c>
      <c r="G4974" s="5" t="str" cm="1">
        <f t="array" ref="G4974">_xlfn.IFS(F4974&gt;=86,"Hot Week (More Than 85°F)",F4974&lt;50,"Cold Week (Less Than 50°F)",TRUE,"Normal Week")</f>
        <v>Cold Week (Less Than 50°F)</v>
      </c>
      <c r="H4974" s="2">
        <v>3.8620000000000001</v>
      </c>
      <c r="I4974" s="2" t="str" cm="1">
        <f t="array" ref="I4974">_xlfn.IFS(H4974&gt;3.5,"Above Average",H4974&lt;3,"Below Average",TRUE,"Average")</f>
        <v>Above Average</v>
      </c>
      <c r="J4974" s="1">
        <v>141.55477999999999</v>
      </c>
      <c r="K4974" s="1" t="str" cm="1">
        <f t="array" ref="K4974">_xlfn.IFS(J4974&gt;200,"Above Average",J4974&lt;155,"Below Average",TRUE,"Average")</f>
        <v>Below Average</v>
      </c>
      <c r="L4974" s="7">
        <v>8.7439999999999998</v>
      </c>
      <c r="M4974" s="7" t="str" cm="1">
        <f t="array" ref="M4974">_xlfn.IFS(L4974&gt;9,"Above Average",L4974&lt;8,"Below Average",TRUE,"Average")</f>
        <v>Average</v>
      </c>
    </row>
    <row r="4975" spans="1:13" x14ac:dyDescent="0.3">
      <c r="A4975">
        <v>35</v>
      </c>
      <c r="B4975" s="21">
        <v>40991</v>
      </c>
      <c r="C4975" s="21" t="str">
        <f t="shared" si="77"/>
        <v>Mar</v>
      </c>
      <c r="D4975" s="6">
        <v>760671.1</v>
      </c>
      <c r="E4975" t="s">
        <v>155</v>
      </c>
      <c r="F4975" s="5">
        <v>57.3</v>
      </c>
      <c r="G4975" s="5" t="str" cm="1">
        <f t="array" ref="G4975">_xlfn.IFS(F4975&gt;=86,"Hot Week (More Than 85°F)",F4975&lt;50,"Cold Week (Less Than 50°F)",TRUE,"Normal Week")</f>
        <v>Normal Week</v>
      </c>
      <c r="H4975" s="2">
        <v>3.9</v>
      </c>
      <c r="I4975" s="2" t="str" cm="1">
        <f t="array" ref="I4975">_xlfn.IFS(H4975&gt;3.5,"Above Average",H4975&lt;3,"Below Average",TRUE,"Average")</f>
        <v>Above Average</v>
      </c>
      <c r="J4975" s="1">
        <v>141.6269332</v>
      </c>
      <c r="K4975" s="1" t="str" cm="1">
        <f t="array" ref="K4975">_xlfn.IFS(J4975&gt;200,"Above Average",J4975&lt;155,"Below Average",TRUE,"Average")</f>
        <v>Below Average</v>
      </c>
      <c r="L4975" s="7">
        <v>8.7439999999999998</v>
      </c>
      <c r="M4975" s="7" t="str" cm="1">
        <f t="array" ref="M4975">_xlfn.IFS(L4975&gt;9,"Above Average",L4975&lt;8,"Below Average",TRUE,"Average")</f>
        <v>Average</v>
      </c>
    </row>
    <row r="4976" spans="1:13" x14ac:dyDescent="0.3">
      <c r="A4976">
        <v>35</v>
      </c>
      <c r="B4976" s="21">
        <v>40998</v>
      </c>
      <c r="C4976" s="21" t="str">
        <f t="shared" si="77"/>
        <v>Mar</v>
      </c>
      <c r="D4976" s="6">
        <v>744525.69</v>
      </c>
      <c r="E4976" t="s">
        <v>155</v>
      </c>
      <c r="F4976" s="5">
        <v>49.4</v>
      </c>
      <c r="G4976" s="5" t="str" cm="1">
        <f t="array" ref="G4976">_xlfn.IFS(F4976&gt;=86,"Hot Week (More Than 85°F)",F4976&lt;50,"Cold Week (Less Than 50°F)",TRUE,"Normal Week")</f>
        <v>Cold Week (Less Than 50°F)</v>
      </c>
      <c r="H4976" s="2">
        <v>3.9529999999999998</v>
      </c>
      <c r="I4976" s="2" t="str" cm="1">
        <f t="array" ref="I4976">_xlfn.IFS(H4976&gt;3.5,"Above Average",H4976&lt;3,"Below Average",TRUE,"Average")</f>
        <v>Above Average</v>
      </c>
      <c r="J4976" s="1">
        <v>141.6990864</v>
      </c>
      <c r="K4976" s="1" t="str" cm="1">
        <f t="array" ref="K4976">_xlfn.IFS(J4976&gt;200,"Above Average",J4976&lt;155,"Below Average",TRUE,"Average")</f>
        <v>Below Average</v>
      </c>
      <c r="L4976" s="7">
        <v>8.7439999999999998</v>
      </c>
      <c r="M4976" s="7" t="str" cm="1">
        <f t="array" ref="M4976">_xlfn.IFS(L4976&gt;9,"Above Average",L4976&lt;8,"Below Average",TRUE,"Average")</f>
        <v>Average</v>
      </c>
    </row>
    <row r="4977" spans="1:13" x14ac:dyDescent="0.3">
      <c r="A4977">
        <v>35</v>
      </c>
      <c r="B4977" s="21">
        <v>41005</v>
      </c>
      <c r="C4977" s="21" t="str">
        <f t="shared" si="77"/>
        <v>Apr</v>
      </c>
      <c r="D4977" s="6">
        <v>860293.46</v>
      </c>
      <c r="E4977" t="s">
        <v>155</v>
      </c>
      <c r="F4977" s="5">
        <v>48.73</v>
      </c>
      <c r="G4977" s="5" t="str" cm="1">
        <f t="array" ref="G4977">_xlfn.IFS(F4977&gt;=86,"Hot Week (More Than 85°F)",F4977&lt;50,"Cold Week (Less Than 50°F)",TRUE,"Normal Week")</f>
        <v>Cold Week (Less Than 50°F)</v>
      </c>
      <c r="H4977" s="2">
        <v>3.996</v>
      </c>
      <c r="I4977" s="2" t="str" cm="1">
        <f t="array" ref="I4977">_xlfn.IFS(H4977&gt;3.5,"Above Average",H4977&lt;3,"Below Average",TRUE,"Average")</f>
        <v>Above Average</v>
      </c>
      <c r="J4977" s="1">
        <v>141.7712396</v>
      </c>
      <c r="K4977" s="1" t="str" cm="1">
        <f t="array" ref="K4977">_xlfn.IFS(J4977&gt;200,"Above Average",J4977&lt;155,"Below Average",TRUE,"Average")</f>
        <v>Below Average</v>
      </c>
      <c r="L4977" s="7">
        <v>8.8759999999999994</v>
      </c>
      <c r="M4977" s="7" t="str" cm="1">
        <f t="array" ref="M4977">_xlfn.IFS(L4977&gt;9,"Above Average",L4977&lt;8,"Below Average",TRUE,"Average")</f>
        <v>Average</v>
      </c>
    </row>
    <row r="4978" spans="1:13" x14ac:dyDescent="0.3">
      <c r="A4978">
        <v>35</v>
      </c>
      <c r="B4978" s="21">
        <v>41012</v>
      </c>
      <c r="C4978" s="21" t="str">
        <f t="shared" si="77"/>
        <v>Apr</v>
      </c>
      <c r="D4978" s="6">
        <v>788633.42</v>
      </c>
      <c r="E4978" t="s">
        <v>155</v>
      </c>
      <c r="F4978" s="5">
        <v>52.22</v>
      </c>
      <c r="G4978" s="5" t="str" cm="1">
        <f t="array" ref="G4978">_xlfn.IFS(F4978&gt;=86,"Hot Week (More Than 85°F)",F4978&lt;50,"Cold Week (Less Than 50°F)",TRUE,"Normal Week")</f>
        <v>Normal Week</v>
      </c>
      <c r="H4978" s="2">
        <v>4.0439999999999996</v>
      </c>
      <c r="I4978" s="2" t="str" cm="1">
        <f t="array" ref="I4978">_xlfn.IFS(H4978&gt;3.5,"Above Average",H4978&lt;3,"Below Average",TRUE,"Average")</f>
        <v>Above Average</v>
      </c>
      <c r="J4978" s="1">
        <v>141.8433929</v>
      </c>
      <c r="K4978" s="1" t="str" cm="1">
        <f t="array" ref="K4978">_xlfn.IFS(J4978&gt;200,"Above Average",J4978&lt;155,"Below Average",TRUE,"Average")</f>
        <v>Below Average</v>
      </c>
      <c r="L4978" s="7">
        <v>8.8759999999999994</v>
      </c>
      <c r="M4978" s="7" t="str" cm="1">
        <f t="array" ref="M4978">_xlfn.IFS(L4978&gt;9,"Above Average",L4978&lt;8,"Below Average",TRUE,"Average")</f>
        <v>Average</v>
      </c>
    </row>
    <row r="4979" spans="1:13" x14ac:dyDescent="0.3">
      <c r="A4979">
        <v>35</v>
      </c>
      <c r="B4979" s="21">
        <v>41019</v>
      </c>
      <c r="C4979" s="21" t="str">
        <f t="shared" si="77"/>
        <v>Apr</v>
      </c>
      <c r="D4979" s="6">
        <v>794660.24</v>
      </c>
      <c r="E4979" t="s">
        <v>155</v>
      </c>
      <c r="F4979" s="5">
        <v>62.62</v>
      </c>
      <c r="G4979" s="5" t="str" cm="1">
        <f t="array" ref="G4979">_xlfn.IFS(F4979&gt;=86,"Hot Week (More Than 85°F)",F4979&lt;50,"Cold Week (Less Than 50°F)",TRUE,"Normal Week")</f>
        <v>Normal Week</v>
      </c>
      <c r="H4979" s="2">
        <v>4.0270000000000001</v>
      </c>
      <c r="I4979" s="2" t="str" cm="1">
        <f t="array" ref="I4979">_xlfn.IFS(H4979&gt;3.5,"Above Average",H4979&lt;3,"Below Average",TRUE,"Average")</f>
        <v>Above Average</v>
      </c>
      <c r="J4979" s="1">
        <v>141.90152620000001</v>
      </c>
      <c r="K4979" s="1" t="str" cm="1">
        <f t="array" ref="K4979">_xlfn.IFS(J4979&gt;200,"Above Average",J4979&lt;155,"Below Average",TRUE,"Average")</f>
        <v>Below Average</v>
      </c>
      <c r="L4979" s="7">
        <v>8.8759999999999994</v>
      </c>
      <c r="M4979" s="7" t="str" cm="1">
        <f t="array" ref="M4979">_xlfn.IFS(L4979&gt;9,"Above Average",L4979&lt;8,"Below Average",TRUE,"Average")</f>
        <v>Average</v>
      </c>
    </row>
    <row r="4980" spans="1:13" x14ac:dyDescent="0.3">
      <c r="A4980">
        <v>35</v>
      </c>
      <c r="B4980" s="21">
        <v>41026</v>
      </c>
      <c r="C4980" s="21" t="str">
        <f t="shared" si="77"/>
        <v>Apr</v>
      </c>
      <c r="D4980" s="6">
        <v>721212.45</v>
      </c>
      <c r="E4980" t="s">
        <v>155</v>
      </c>
      <c r="F4980" s="5">
        <v>52.33</v>
      </c>
      <c r="G4980" s="5" t="str" cm="1">
        <f t="array" ref="G4980">_xlfn.IFS(F4980&gt;=86,"Hot Week (More Than 85°F)",F4980&lt;50,"Cold Week (Less Than 50°F)",TRUE,"Normal Week")</f>
        <v>Normal Week</v>
      </c>
      <c r="H4980" s="2">
        <v>4.0039999999999996</v>
      </c>
      <c r="I4980" s="2" t="str" cm="1">
        <f t="array" ref="I4980">_xlfn.IFS(H4980&gt;3.5,"Above Average",H4980&lt;3,"Below Average",TRUE,"Average")</f>
        <v>Above Average</v>
      </c>
      <c r="J4980" s="1">
        <v>141.95965949999999</v>
      </c>
      <c r="K4980" s="1" t="str" cm="1">
        <f t="array" ref="K4980">_xlfn.IFS(J4980&gt;200,"Above Average",J4980&lt;155,"Below Average",TRUE,"Average")</f>
        <v>Below Average</v>
      </c>
      <c r="L4980" s="7">
        <v>8.8759999999999994</v>
      </c>
      <c r="M4980" s="7" t="str" cm="1">
        <f t="array" ref="M4980">_xlfn.IFS(L4980&gt;9,"Above Average",L4980&lt;8,"Below Average",TRUE,"Average")</f>
        <v>Average</v>
      </c>
    </row>
    <row r="4981" spans="1:13" x14ac:dyDescent="0.3">
      <c r="A4981">
        <v>35</v>
      </c>
      <c r="B4981" s="21">
        <v>41033</v>
      </c>
      <c r="C4981" s="21" t="str">
        <f t="shared" si="77"/>
        <v>May</v>
      </c>
      <c r="D4981" s="6">
        <v>772036.6</v>
      </c>
      <c r="E4981" t="s">
        <v>155</v>
      </c>
      <c r="F4981" s="5">
        <v>53.68</v>
      </c>
      <c r="G4981" s="5" t="str" cm="1">
        <f t="array" ref="G4981">_xlfn.IFS(F4981&gt;=86,"Hot Week (More Than 85°F)",F4981&lt;50,"Cold Week (Less Than 50°F)",TRUE,"Normal Week")</f>
        <v>Normal Week</v>
      </c>
      <c r="H4981" s="2">
        <v>3.9510000000000001</v>
      </c>
      <c r="I4981" s="2" t="str" cm="1">
        <f t="array" ref="I4981">_xlfn.IFS(H4981&gt;3.5,"Above Average",H4981&lt;3,"Below Average",TRUE,"Average")</f>
        <v>Above Average</v>
      </c>
      <c r="J4981" s="1">
        <v>142.01779289999999</v>
      </c>
      <c r="K4981" s="1" t="str" cm="1">
        <f t="array" ref="K4981">_xlfn.IFS(J4981&gt;200,"Above Average",J4981&lt;155,"Below Average",TRUE,"Average")</f>
        <v>Below Average</v>
      </c>
      <c r="L4981" s="7">
        <v>8.8759999999999994</v>
      </c>
      <c r="M4981" s="7" t="str" cm="1">
        <f t="array" ref="M4981">_xlfn.IFS(L4981&gt;9,"Above Average",L4981&lt;8,"Below Average",TRUE,"Average")</f>
        <v>Average</v>
      </c>
    </row>
    <row r="4982" spans="1:13" x14ac:dyDescent="0.3">
      <c r="A4982">
        <v>35</v>
      </c>
      <c r="B4982" s="21">
        <v>41040</v>
      </c>
      <c r="C4982" s="21" t="str">
        <f t="shared" si="77"/>
        <v>May</v>
      </c>
      <c r="D4982" s="6">
        <v>802383.63</v>
      </c>
      <c r="E4982" t="s">
        <v>155</v>
      </c>
      <c r="F4982" s="5">
        <v>58.97</v>
      </c>
      <c r="G4982" s="5" t="str" cm="1">
        <f t="array" ref="G4982">_xlfn.IFS(F4982&gt;=86,"Hot Week (More Than 85°F)",F4982&lt;50,"Cold Week (Less Than 50°F)",TRUE,"Normal Week")</f>
        <v>Normal Week</v>
      </c>
      <c r="H4982" s="2">
        <v>3.8889999999999998</v>
      </c>
      <c r="I4982" s="2" t="str" cm="1">
        <f t="array" ref="I4982">_xlfn.IFS(H4982&gt;3.5,"Above Average",H4982&lt;3,"Below Average",TRUE,"Average")</f>
        <v>Above Average</v>
      </c>
      <c r="J4982" s="1">
        <v>142.0759262</v>
      </c>
      <c r="K4982" s="1" t="str" cm="1">
        <f t="array" ref="K4982">_xlfn.IFS(J4982&gt;200,"Above Average",J4982&lt;155,"Below Average",TRUE,"Average")</f>
        <v>Below Average</v>
      </c>
      <c r="L4982" s="7">
        <v>8.8759999999999994</v>
      </c>
      <c r="M4982" s="7" t="str" cm="1">
        <f t="array" ref="M4982">_xlfn.IFS(L4982&gt;9,"Above Average",L4982&lt;8,"Below Average",TRUE,"Average")</f>
        <v>Average</v>
      </c>
    </row>
    <row r="4983" spans="1:13" x14ac:dyDescent="0.3">
      <c r="A4983">
        <v>35</v>
      </c>
      <c r="B4983" s="21">
        <v>41047</v>
      </c>
      <c r="C4983" s="21" t="str">
        <f t="shared" si="77"/>
        <v>May</v>
      </c>
      <c r="D4983" s="6">
        <v>819196.68</v>
      </c>
      <c r="E4983" t="s">
        <v>155</v>
      </c>
      <c r="F4983" s="5">
        <v>65.150000000000006</v>
      </c>
      <c r="G4983" s="5" t="str" cm="1">
        <f t="array" ref="G4983">_xlfn.IFS(F4983&gt;=86,"Hot Week (More Than 85°F)",F4983&lt;50,"Cold Week (Less Than 50°F)",TRUE,"Normal Week")</f>
        <v>Normal Week</v>
      </c>
      <c r="H4983" s="2">
        <v>3.8479999999999999</v>
      </c>
      <c r="I4983" s="2" t="str" cm="1">
        <f t="array" ref="I4983">_xlfn.IFS(H4983&gt;3.5,"Above Average",H4983&lt;3,"Below Average",TRUE,"Average")</f>
        <v>Above Average</v>
      </c>
      <c r="J4983" s="1">
        <v>142.09701150000001</v>
      </c>
      <c r="K4983" s="1" t="str" cm="1">
        <f t="array" ref="K4983">_xlfn.IFS(J4983&gt;200,"Above Average",J4983&lt;155,"Below Average",TRUE,"Average")</f>
        <v>Below Average</v>
      </c>
      <c r="L4983" s="7">
        <v>8.8759999999999994</v>
      </c>
      <c r="M4983" s="7" t="str" cm="1">
        <f t="array" ref="M4983">_xlfn.IFS(L4983&gt;9,"Above Average",L4983&lt;8,"Below Average",TRUE,"Average")</f>
        <v>Average</v>
      </c>
    </row>
    <row r="4984" spans="1:13" x14ac:dyDescent="0.3">
      <c r="A4984">
        <v>35</v>
      </c>
      <c r="B4984" s="21">
        <v>41054</v>
      </c>
      <c r="C4984" s="21" t="str">
        <f t="shared" si="77"/>
        <v>May</v>
      </c>
      <c r="D4984" s="6">
        <v>822167.17</v>
      </c>
      <c r="E4984" t="s">
        <v>155</v>
      </c>
      <c r="F4984" s="5">
        <v>64.77</v>
      </c>
      <c r="G4984" s="5" t="str" cm="1">
        <f t="array" ref="G4984">_xlfn.IFS(F4984&gt;=86,"Hot Week (More Than 85°F)",F4984&lt;50,"Cold Week (Less Than 50°F)",TRUE,"Normal Week")</f>
        <v>Normal Week</v>
      </c>
      <c r="H4984" s="2">
        <v>3.798</v>
      </c>
      <c r="I4984" s="2" t="str" cm="1">
        <f t="array" ref="I4984">_xlfn.IFS(H4984&gt;3.5,"Above Average",H4984&lt;3,"Below Average",TRUE,"Average")</f>
        <v>Above Average</v>
      </c>
      <c r="J4984" s="1">
        <v>142.10327760000001</v>
      </c>
      <c r="K4984" s="1" t="str" cm="1">
        <f t="array" ref="K4984">_xlfn.IFS(J4984&gt;200,"Above Average",J4984&lt;155,"Below Average",TRUE,"Average")</f>
        <v>Below Average</v>
      </c>
      <c r="L4984" s="7">
        <v>8.8759999999999994</v>
      </c>
      <c r="M4984" s="7" t="str" cm="1">
        <f t="array" ref="M4984">_xlfn.IFS(L4984&gt;9,"Above Average",L4984&lt;8,"Below Average",TRUE,"Average")</f>
        <v>Average</v>
      </c>
    </row>
    <row r="4985" spans="1:13" x14ac:dyDescent="0.3">
      <c r="A4985">
        <v>35</v>
      </c>
      <c r="B4985" s="21">
        <v>41061</v>
      </c>
      <c r="C4985" s="21" t="str">
        <f t="shared" si="77"/>
        <v>Jun</v>
      </c>
      <c r="D4985" s="6">
        <v>932195.52</v>
      </c>
      <c r="E4985" t="s">
        <v>155</v>
      </c>
      <c r="F4985" s="5">
        <v>73.400000000000006</v>
      </c>
      <c r="G4985" s="5" t="str" cm="1">
        <f t="array" ref="G4985">_xlfn.IFS(F4985&gt;=86,"Hot Week (More Than 85°F)",F4985&lt;50,"Cold Week (Less Than 50°F)",TRUE,"Normal Week")</f>
        <v>Normal Week</v>
      </c>
      <c r="H4985" s="2">
        <v>3.742</v>
      </c>
      <c r="I4985" s="2" t="str" cm="1">
        <f t="array" ref="I4985">_xlfn.IFS(H4985&gt;3.5,"Above Average",H4985&lt;3,"Below Average",TRUE,"Average")</f>
        <v>Above Average</v>
      </c>
      <c r="J4985" s="1">
        <v>142.10954380000001</v>
      </c>
      <c r="K4985" s="1" t="str" cm="1">
        <f t="array" ref="K4985">_xlfn.IFS(J4985&gt;200,"Above Average",J4985&lt;155,"Below Average",TRUE,"Average")</f>
        <v>Below Average</v>
      </c>
      <c r="L4985" s="7">
        <v>8.8759999999999994</v>
      </c>
      <c r="M4985" s="7" t="str" cm="1">
        <f t="array" ref="M4985">_xlfn.IFS(L4985&gt;9,"Above Average",L4985&lt;8,"Below Average",TRUE,"Average")</f>
        <v>Average</v>
      </c>
    </row>
    <row r="4986" spans="1:13" x14ac:dyDescent="0.3">
      <c r="A4986">
        <v>35</v>
      </c>
      <c r="B4986" s="21">
        <v>41068</v>
      </c>
      <c r="C4986" s="21" t="str">
        <f t="shared" si="77"/>
        <v>Jun</v>
      </c>
      <c r="D4986" s="6">
        <v>873415.01</v>
      </c>
      <c r="E4986" t="s">
        <v>155</v>
      </c>
      <c r="F4986" s="5">
        <v>64.05</v>
      </c>
      <c r="G4986" s="5" t="str" cm="1">
        <f t="array" ref="G4986">_xlfn.IFS(F4986&gt;=86,"Hot Week (More Than 85°F)",F4986&lt;50,"Cold Week (Less Than 50°F)",TRUE,"Normal Week")</f>
        <v>Normal Week</v>
      </c>
      <c r="H4986" s="2">
        <v>3.6890000000000001</v>
      </c>
      <c r="I4986" s="2" t="str" cm="1">
        <f t="array" ref="I4986">_xlfn.IFS(H4986&gt;3.5,"Above Average",H4986&lt;3,"Below Average",TRUE,"Average")</f>
        <v>Above Average</v>
      </c>
      <c r="J4986" s="1">
        <v>142.11580989999999</v>
      </c>
      <c r="K4986" s="1" t="str" cm="1">
        <f t="array" ref="K4986">_xlfn.IFS(J4986&gt;200,"Above Average",J4986&lt;155,"Below Average",TRUE,"Average")</f>
        <v>Below Average</v>
      </c>
      <c r="L4986" s="7">
        <v>8.8759999999999994</v>
      </c>
      <c r="M4986" s="7" t="str" cm="1">
        <f t="array" ref="M4986">_xlfn.IFS(L4986&gt;9,"Above Average",L4986&lt;8,"Below Average",TRUE,"Average")</f>
        <v>Average</v>
      </c>
    </row>
    <row r="4987" spans="1:13" x14ac:dyDescent="0.3">
      <c r="A4987">
        <v>35</v>
      </c>
      <c r="B4987" s="21">
        <v>41075</v>
      </c>
      <c r="C4987" s="21" t="str">
        <f t="shared" si="77"/>
        <v>Jun</v>
      </c>
      <c r="D4987" s="6">
        <v>848289.41</v>
      </c>
      <c r="E4987" t="s">
        <v>155</v>
      </c>
      <c r="F4987" s="5">
        <v>69.52</v>
      </c>
      <c r="G4987" s="5" t="str" cm="1">
        <f t="array" ref="G4987">_xlfn.IFS(F4987&gt;=86,"Hot Week (More Than 85°F)",F4987&lt;50,"Cold Week (Less Than 50°F)",TRUE,"Normal Week")</f>
        <v>Normal Week</v>
      </c>
      <c r="H4987" s="2">
        <v>3.62</v>
      </c>
      <c r="I4987" s="2" t="str" cm="1">
        <f t="array" ref="I4987">_xlfn.IFS(H4987&gt;3.5,"Above Average",H4987&lt;3,"Below Average",TRUE,"Average")</f>
        <v>Above Average</v>
      </c>
      <c r="J4987" s="1">
        <v>142.12925480000001</v>
      </c>
      <c r="K4987" s="1" t="str" cm="1">
        <f t="array" ref="K4987">_xlfn.IFS(J4987&gt;200,"Above Average",J4987&lt;155,"Below Average",TRUE,"Average")</f>
        <v>Below Average</v>
      </c>
      <c r="L4987" s="7">
        <v>8.8759999999999994</v>
      </c>
      <c r="M4987" s="7" t="str" cm="1">
        <f t="array" ref="M4987">_xlfn.IFS(L4987&gt;9,"Above Average",L4987&lt;8,"Below Average",TRUE,"Average")</f>
        <v>Average</v>
      </c>
    </row>
    <row r="4988" spans="1:13" x14ac:dyDescent="0.3">
      <c r="A4988">
        <v>35</v>
      </c>
      <c r="B4988" s="21">
        <v>41082</v>
      </c>
      <c r="C4988" s="21" t="str">
        <f t="shared" si="77"/>
        <v>Jun</v>
      </c>
      <c r="D4988" s="6">
        <v>911696</v>
      </c>
      <c r="E4988" t="s">
        <v>155</v>
      </c>
      <c r="F4988" s="5">
        <v>73.23</v>
      </c>
      <c r="G4988" s="5" t="str" cm="1">
        <f t="array" ref="G4988">_xlfn.IFS(F4988&gt;=86,"Hot Week (More Than 85°F)",F4988&lt;50,"Cold Week (Less Than 50°F)",TRUE,"Normal Week")</f>
        <v>Normal Week</v>
      </c>
      <c r="H4988" s="2">
        <v>3.5640000000000001</v>
      </c>
      <c r="I4988" s="2" t="str" cm="1">
        <f t="array" ref="I4988">_xlfn.IFS(H4988&gt;3.5,"Above Average",H4988&lt;3,"Below Average",TRUE,"Average")</f>
        <v>Above Average</v>
      </c>
      <c r="J4988" s="1">
        <v>142.16064639999999</v>
      </c>
      <c r="K4988" s="1" t="str" cm="1">
        <f t="array" ref="K4988">_xlfn.IFS(J4988&gt;200,"Above Average",J4988&lt;155,"Below Average",TRUE,"Average")</f>
        <v>Below Average</v>
      </c>
      <c r="L4988" s="7">
        <v>8.8759999999999994</v>
      </c>
      <c r="M4988" s="7" t="str" cm="1">
        <f t="array" ref="M4988">_xlfn.IFS(L4988&gt;9,"Above Average",L4988&lt;8,"Below Average",TRUE,"Average")</f>
        <v>Average</v>
      </c>
    </row>
    <row r="4989" spans="1:13" x14ac:dyDescent="0.3">
      <c r="A4989">
        <v>35</v>
      </c>
      <c r="B4989" s="21">
        <v>41089</v>
      </c>
      <c r="C4989" s="21" t="str">
        <f t="shared" si="77"/>
        <v>Jun</v>
      </c>
      <c r="D4989" s="6">
        <v>892133.41</v>
      </c>
      <c r="E4989" t="s">
        <v>155</v>
      </c>
      <c r="F4989" s="5">
        <v>73.94</v>
      </c>
      <c r="G4989" s="5" t="str" cm="1">
        <f t="array" ref="G4989">_xlfn.IFS(F4989&gt;=86,"Hot Week (More Than 85°F)",F4989&lt;50,"Cold Week (Less Than 50°F)",TRUE,"Normal Week")</f>
        <v>Normal Week</v>
      </c>
      <c r="H4989" s="2">
        <v>3.5059999999999998</v>
      </c>
      <c r="I4989" s="2" t="str" cm="1">
        <f t="array" ref="I4989">_xlfn.IFS(H4989&gt;3.5,"Above Average",H4989&lt;3,"Below Average",TRUE,"Average")</f>
        <v>Above Average</v>
      </c>
      <c r="J4989" s="1">
        <v>142.19203809999999</v>
      </c>
      <c r="K4989" s="1" t="str" cm="1">
        <f t="array" ref="K4989">_xlfn.IFS(J4989&gt;200,"Above Average",J4989&lt;155,"Below Average",TRUE,"Average")</f>
        <v>Below Average</v>
      </c>
      <c r="L4989" s="7">
        <v>8.8759999999999994</v>
      </c>
      <c r="M4989" s="7" t="str" cm="1">
        <f t="array" ref="M4989">_xlfn.IFS(L4989&gt;9,"Above Average",L4989&lt;8,"Below Average",TRUE,"Average")</f>
        <v>Average</v>
      </c>
    </row>
    <row r="4990" spans="1:13" x14ac:dyDescent="0.3">
      <c r="A4990">
        <v>35</v>
      </c>
      <c r="B4990" s="21">
        <v>41096</v>
      </c>
      <c r="C4990" s="21" t="str">
        <f t="shared" si="77"/>
        <v>Jul</v>
      </c>
      <c r="D4990" s="6">
        <v>985479.64</v>
      </c>
      <c r="E4990" t="s">
        <v>155</v>
      </c>
      <c r="F4990" s="5">
        <v>82.08</v>
      </c>
      <c r="G4990" s="5" t="str" cm="1">
        <f t="array" ref="G4990">_xlfn.IFS(F4990&gt;=86,"Hot Week (More Than 85°F)",F4990&lt;50,"Cold Week (Less Than 50°F)",TRUE,"Normal Week")</f>
        <v>Normal Week</v>
      </c>
      <c r="H4990" s="2">
        <v>3.4750000000000001</v>
      </c>
      <c r="I4990" s="2" t="str" cm="1">
        <f t="array" ref="I4990">_xlfn.IFS(H4990&gt;3.5,"Above Average",H4990&lt;3,"Below Average",TRUE,"Average")</f>
        <v>Average</v>
      </c>
      <c r="J4990" s="1">
        <v>142.22342979999999</v>
      </c>
      <c r="K4990" s="1" t="str" cm="1">
        <f t="array" ref="K4990">_xlfn.IFS(J4990&gt;200,"Above Average",J4990&lt;155,"Below Average",TRUE,"Average")</f>
        <v>Below Average</v>
      </c>
      <c r="L4990" s="7">
        <v>8.8390000000000004</v>
      </c>
      <c r="M4990" s="7" t="str" cm="1">
        <f t="array" ref="M4990">_xlfn.IFS(L4990&gt;9,"Above Average",L4990&lt;8,"Below Average",TRUE,"Average")</f>
        <v>Average</v>
      </c>
    </row>
    <row r="4991" spans="1:13" x14ac:dyDescent="0.3">
      <c r="A4991">
        <v>35</v>
      </c>
      <c r="B4991" s="21">
        <v>41103</v>
      </c>
      <c r="C4991" s="21" t="str">
        <f t="shared" si="77"/>
        <v>Jul</v>
      </c>
      <c r="D4991" s="6">
        <v>825763.48</v>
      </c>
      <c r="E4991" t="s">
        <v>155</v>
      </c>
      <c r="F4991" s="5">
        <v>78.95</v>
      </c>
      <c r="G4991" s="5" t="str" cm="1">
        <f t="array" ref="G4991">_xlfn.IFS(F4991&gt;=86,"Hot Week (More Than 85°F)",F4991&lt;50,"Cold Week (Less Than 50°F)",TRUE,"Normal Week")</f>
        <v>Normal Week</v>
      </c>
      <c r="H4991" s="2">
        <v>3.5230000000000001</v>
      </c>
      <c r="I4991" s="2" t="str" cm="1">
        <f t="array" ref="I4991">_xlfn.IFS(H4991&gt;3.5,"Above Average",H4991&lt;3,"Below Average",TRUE,"Average")</f>
        <v>Above Average</v>
      </c>
      <c r="J4991" s="1">
        <v>142.2548214</v>
      </c>
      <c r="K4991" s="1" t="str" cm="1">
        <f t="array" ref="K4991">_xlfn.IFS(J4991&gt;200,"Above Average",J4991&lt;155,"Below Average",TRUE,"Average")</f>
        <v>Below Average</v>
      </c>
      <c r="L4991" s="7">
        <v>8.8390000000000004</v>
      </c>
      <c r="M4991" s="7" t="str" cm="1">
        <f t="array" ref="M4991">_xlfn.IFS(L4991&gt;9,"Above Average",L4991&lt;8,"Below Average",TRUE,"Average")</f>
        <v>Average</v>
      </c>
    </row>
    <row r="4992" spans="1:13" x14ac:dyDescent="0.3">
      <c r="A4992">
        <v>35</v>
      </c>
      <c r="B4992" s="21">
        <v>41110</v>
      </c>
      <c r="C4992" s="21" t="str">
        <f t="shared" si="77"/>
        <v>Jul</v>
      </c>
      <c r="D4992" s="6">
        <v>841224.74</v>
      </c>
      <c r="E4992" t="s">
        <v>155</v>
      </c>
      <c r="F4992" s="5">
        <v>78.64</v>
      </c>
      <c r="G4992" s="5" t="str" cm="1">
        <f t="array" ref="G4992">_xlfn.IFS(F4992&gt;=86,"Hot Week (More Than 85°F)",F4992&lt;50,"Cold Week (Less Than 50°F)",TRUE,"Normal Week")</f>
        <v>Normal Week</v>
      </c>
      <c r="H4992" s="2">
        <v>3.5670000000000002</v>
      </c>
      <c r="I4992" s="2" t="str" cm="1">
        <f t="array" ref="I4992">_xlfn.IFS(H4992&gt;3.5,"Above Average",H4992&lt;3,"Below Average",TRUE,"Average")</f>
        <v>Above Average</v>
      </c>
      <c r="J4992" s="1">
        <v>142.2337569</v>
      </c>
      <c r="K4992" s="1" t="str" cm="1">
        <f t="array" ref="K4992">_xlfn.IFS(J4992&gt;200,"Above Average",J4992&lt;155,"Below Average",TRUE,"Average")</f>
        <v>Below Average</v>
      </c>
      <c r="L4992" s="7">
        <v>8.8390000000000004</v>
      </c>
      <c r="M4992" s="7" t="str" cm="1">
        <f t="array" ref="M4992">_xlfn.IFS(L4992&gt;9,"Above Average",L4992&lt;8,"Below Average",TRUE,"Average")</f>
        <v>Average</v>
      </c>
    </row>
    <row r="4993" spans="1:13" x14ac:dyDescent="0.3">
      <c r="A4993">
        <v>35</v>
      </c>
      <c r="B4993" s="21">
        <v>41117</v>
      </c>
      <c r="C4993" s="21" t="str">
        <f t="shared" si="77"/>
        <v>Jul</v>
      </c>
      <c r="D4993" s="6">
        <v>808030.15</v>
      </c>
      <c r="E4993" t="s">
        <v>155</v>
      </c>
      <c r="F4993" s="5">
        <v>76.010000000000005</v>
      </c>
      <c r="G4993" s="5" t="str" cm="1">
        <f t="array" ref="G4993">_xlfn.IFS(F4993&gt;=86,"Hot Week (More Than 85°F)",F4993&lt;50,"Cold Week (Less Than 50°F)",TRUE,"Normal Week")</f>
        <v>Normal Week</v>
      </c>
      <c r="H4993" s="2">
        <v>3.6469999999999998</v>
      </c>
      <c r="I4993" s="2" t="str" cm="1">
        <f t="array" ref="I4993">_xlfn.IFS(H4993&gt;3.5,"Above Average",H4993&lt;3,"Below Average",TRUE,"Average")</f>
        <v>Above Average</v>
      </c>
      <c r="J4993" s="1">
        <v>142.21269240000001</v>
      </c>
      <c r="K4993" s="1" t="str" cm="1">
        <f t="array" ref="K4993">_xlfn.IFS(J4993&gt;200,"Above Average",J4993&lt;155,"Below Average",TRUE,"Average")</f>
        <v>Below Average</v>
      </c>
      <c r="L4993" s="7">
        <v>8.8390000000000004</v>
      </c>
      <c r="M4993" s="7" t="str" cm="1">
        <f t="array" ref="M4993">_xlfn.IFS(L4993&gt;9,"Above Average",L4993&lt;8,"Below Average",TRUE,"Average")</f>
        <v>Average</v>
      </c>
    </row>
    <row r="4994" spans="1:13" x14ac:dyDescent="0.3">
      <c r="A4994">
        <v>35</v>
      </c>
      <c r="B4994" s="21">
        <v>41124</v>
      </c>
      <c r="C4994" s="21" t="str">
        <f t="shared" ref="C4994:C5057" si="78">TEXT(B4994, "mmm")</f>
        <v>Aug</v>
      </c>
      <c r="D4994" s="6">
        <v>866216.36</v>
      </c>
      <c r="E4994" t="s">
        <v>155</v>
      </c>
      <c r="F4994" s="5">
        <v>75.22</v>
      </c>
      <c r="G4994" s="5" t="str" cm="1">
        <f t="array" ref="G4994">_xlfn.IFS(F4994&gt;=86,"Hot Week (More Than 85°F)",F4994&lt;50,"Cold Week (Less Than 50°F)",TRUE,"Normal Week")</f>
        <v>Normal Week</v>
      </c>
      <c r="H4994" s="2">
        <v>3.6539999999999999</v>
      </c>
      <c r="I4994" s="2" t="str" cm="1">
        <f t="array" ref="I4994">_xlfn.IFS(H4994&gt;3.5,"Above Average",H4994&lt;3,"Below Average",TRUE,"Average")</f>
        <v>Above Average</v>
      </c>
      <c r="J4994" s="1">
        <v>142.19162789999999</v>
      </c>
      <c r="K4994" s="1" t="str" cm="1">
        <f t="array" ref="K4994">_xlfn.IFS(J4994&gt;200,"Above Average",J4994&lt;155,"Below Average",TRUE,"Average")</f>
        <v>Below Average</v>
      </c>
      <c r="L4994" s="7">
        <v>8.8390000000000004</v>
      </c>
      <c r="M4994" s="7" t="str" cm="1">
        <f t="array" ref="M4994">_xlfn.IFS(L4994&gt;9,"Above Average",L4994&lt;8,"Below Average",TRUE,"Average")</f>
        <v>Average</v>
      </c>
    </row>
    <row r="4995" spans="1:13" x14ac:dyDescent="0.3">
      <c r="A4995">
        <v>35</v>
      </c>
      <c r="B4995" s="21">
        <v>41131</v>
      </c>
      <c r="C4995" s="21" t="str">
        <f t="shared" si="78"/>
        <v>Aug</v>
      </c>
      <c r="D4995" s="6">
        <v>888368.8</v>
      </c>
      <c r="E4995" t="s">
        <v>155</v>
      </c>
      <c r="F4995" s="5">
        <v>78.44</v>
      </c>
      <c r="G4995" s="5" t="str" cm="1">
        <f t="array" ref="G4995">_xlfn.IFS(F4995&gt;=86,"Hot Week (More Than 85°F)",F4995&lt;50,"Cold Week (Less Than 50°F)",TRUE,"Normal Week")</f>
        <v>Normal Week</v>
      </c>
      <c r="H4995" s="2">
        <v>3.722</v>
      </c>
      <c r="I4995" s="2" t="str" cm="1">
        <f t="array" ref="I4995">_xlfn.IFS(H4995&gt;3.5,"Above Average",H4995&lt;3,"Below Average",TRUE,"Average")</f>
        <v>Above Average</v>
      </c>
      <c r="J4995" s="1">
        <v>142.17056339999999</v>
      </c>
      <c r="K4995" s="1" t="str" cm="1">
        <f t="array" ref="K4995">_xlfn.IFS(J4995&gt;200,"Above Average",J4995&lt;155,"Below Average",TRUE,"Average")</f>
        <v>Below Average</v>
      </c>
      <c r="L4995" s="7">
        <v>8.8390000000000004</v>
      </c>
      <c r="M4995" s="7" t="str" cm="1">
        <f t="array" ref="M4995">_xlfn.IFS(L4995&gt;9,"Above Average",L4995&lt;8,"Below Average",TRUE,"Average")</f>
        <v>Average</v>
      </c>
    </row>
    <row r="4996" spans="1:13" x14ac:dyDescent="0.3">
      <c r="A4996">
        <v>35</v>
      </c>
      <c r="B4996" s="21">
        <v>41138</v>
      </c>
      <c r="C4996" s="21" t="str">
        <f t="shared" si="78"/>
        <v>Aug</v>
      </c>
      <c r="D4996" s="6">
        <v>887979.47</v>
      </c>
      <c r="E4996" t="s">
        <v>155</v>
      </c>
      <c r="F4996" s="5">
        <v>76.510000000000005</v>
      </c>
      <c r="G4996" s="5" t="str" cm="1">
        <f t="array" ref="G4996">_xlfn.IFS(F4996&gt;=86,"Hot Week (More Than 85°F)",F4996&lt;50,"Cold Week (Less Than 50°F)",TRUE,"Normal Week")</f>
        <v>Normal Week</v>
      </c>
      <c r="H4996" s="2">
        <v>3.8069999999999999</v>
      </c>
      <c r="I4996" s="2" t="str" cm="1">
        <f t="array" ref="I4996">_xlfn.IFS(H4996&gt;3.5,"Above Average",H4996&lt;3,"Below Average",TRUE,"Average")</f>
        <v>Above Average</v>
      </c>
      <c r="J4996" s="1">
        <v>142.21573849999999</v>
      </c>
      <c r="K4996" s="1" t="str" cm="1">
        <f t="array" ref="K4996">_xlfn.IFS(J4996&gt;200,"Above Average",J4996&lt;155,"Below Average",TRUE,"Average")</f>
        <v>Below Average</v>
      </c>
      <c r="L4996" s="7">
        <v>8.8390000000000004</v>
      </c>
      <c r="M4996" s="7" t="str" cm="1">
        <f t="array" ref="M4996">_xlfn.IFS(L4996&gt;9,"Above Average",L4996&lt;8,"Below Average",TRUE,"Average")</f>
        <v>Average</v>
      </c>
    </row>
    <row r="4997" spans="1:13" x14ac:dyDescent="0.3">
      <c r="A4997">
        <v>35</v>
      </c>
      <c r="B4997" s="21">
        <v>41145</v>
      </c>
      <c r="C4997" s="21" t="str">
        <f t="shared" si="78"/>
        <v>Aug</v>
      </c>
      <c r="D4997" s="6">
        <v>895274.72</v>
      </c>
      <c r="E4997" t="s">
        <v>155</v>
      </c>
      <c r="F4997" s="5">
        <v>72.930000000000007</v>
      </c>
      <c r="G4997" s="5" t="str" cm="1">
        <f t="array" ref="G4997">_xlfn.IFS(F4997&gt;=86,"Hot Week (More Than 85°F)",F4997&lt;50,"Cold Week (Less Than 50°F)",TRUE,"Normal Week")</f>
        <v>Normal Week</v>
      </c>
      <c r="H4997" s="2">
        <v>3.8340000000000001</v>
      </c>
      <c r="I4997" s="2" t="str" cm="1">
        <f t="array" ref="I4997">_xlfn.IFS(H4997&gt;3.5,"Above Average",H4997&lt;3,"Below Average",TRUE,"Average")</f>
        <v>Above Average</v>
      </c>
      <c r="J4997" s="1">
        <v>142.31059329999999</v>
      </c>
      <c r="K4997" s="1" t="str" cm="1">
        <f t="array" ref="K4997">_xlfn.IFS(J4997&gt;200,"Above Average",J4997&lt;155,"Below Average",TRUE,"Average")</f>
        <v>Below Average</v>
      </c>
      <c r="L4997" s="7">
        <v>8.8390000000000004</v>
      </c>
      <c r="M4997" s="7" t="str" cm="1">
        <f t="array" ref="M4997">_xlfn.IFS(L4997&gt;9,"Above Average",L4997&lt;8,"Below Average",TRUE,"Average")</f>
        <v>Average</v>
      </c>
    </row>
    <row r="4998" spans="1:13" x14ac:dyDescent="0.3">
      <c r="A4998">
        <v>35</v>
      </c>
      <c r="B4998" s="21">
        <v>41152</v>
      </c>
      <c r="C4998" s="21" t="str">
        <f t="shared" si="78"/>
        <v>Aug</v>
      </c>
      <c r="D4998" s="6">
        <v>931278.97</v>
      </c>
      <c r="E4998" t="s">
        <v>155</v>
      </c>
      <c r="F4998" s="5">
        <v>75</v>
      </c>
      <c r="G4998" s="5" t="str" cm="1">
        <f t="array" ref="G4998">_xlfn.IFS(F4998&gt;=86,"Hot Week (More Than 85°F)",F4998&lt;50,"Cold Week (Less Than 50°F)",TRUE,"Normal Week")</f>
        <v>Normal Week</v>
      </c>
      <c r="H4998" s="2">
        <v>3.867</v>
      </c>
      <c r="I4998" s="2" t="str" cm="1">
        <f t="array" ref="I4998">_xlfn.IFS(H4998&gt;3.5,"Above Average",H4998&lt;3,"Below Average",TRUE,"Average")</f>
        <v>Above Average</v>
      </c>
      <c r="J4998" s="1">
        <v>142.4054482</v>
      </c>
      <c r="K4998" s="1" t="str" cm="1">
        <f t="array" ref="K4998">_xlfn.IFS(J4998&gt;200,"Above Average",J4998&lt;155,"Below Average",TRUE,"Average")</f>
        <v>Below Average</v>
      </c>
      <c r="L4998" s="7">
        <v>8.8390000000000004</v>
      </c>
      <c r="M4998" s="7" t="str" cm="1">
        <f t="array" ref="M4998">_xlfn.IFS(L4998&gt;9,"Above Average",L4998&lt;8,"Below Average",TRUE,"Average")</f>
        <v>Average</v>
      </c>
    </row>
    <row r="4999" spans="1:13" x14ac:dyDescent="0.3">
      <c r="A4999">
        <v>35</v>
      </c>
      <c r="B4999" s="21">
        <v>41159</v>
      </c>
      <c r="C4999" s="21" t="str">
        <f t="shared" si="78"/>
        <v>Sep</v>
      </c>
      <c r="D4999" s="6">
        <v>984833.35</v>
      </c>
      <c r="E4999" t="s">
        <v>156</v>
      </c>
      <c r="F4999" s="5">
        <v>76</v>
      </c>
      <c r="G4999" s="5" t="str" cm="1">
        <f t="array" ref="G4999">_xlfn.IFS(F4999&gt;=86,"Hot Week (More Than 85°F)",F4999&lt;50,"Cold Week (Less Than 50°F)",TRUE,"Normal Week")</f>
        <v>Normal Week</v>
      </c>
      <c r="H4999" s="2">
        <v>3.911</v>
      </c>
      <c r="I4999" s="2" t="str" cm="1">
        <f t="array" ref="I4999">_xlfn.IFS(H4999&gt;3.5,"Above Average",H4999&lt;3,"Below Average",TRUE,"Average")</f>
        <v>Above Average</v>
      </c>
      <c r="J4999" s="1">
        <v>142.500303</v>
      </c>
      <c r="K4999" s="1" t="str" cm="1">
        <f t="array" ref="K4999">_xlfn.IFS(J4999&gt;200,"Above Average",J4999&lt;155,"Below Average",TRUE,"Average")</f>
        <v>Below Average</v>
      </c>
      <c r="L4999" s="7">
        <v>8.8390000000000004</v>
      </c>
      <c r="M4999" s="7" t="str" cm="1">
        <f t="array" ref="M4999">_xlfn.IFS(L4999&gt;9,"Above Average",L4999&lt;8,"Below Average",TRUE,"Average")</f>
        <v>Average</v>
      </c>
    </row>
    <row r="5000" spans="1:13" x14ac:dyDescent="0.3">
      <c r="A5000">
        <v>35</v>
      </c>
      <c r="B5000" s="21">
        <v>41166</v>
      </c>
      <c r="C5000" s="21" t="str">
        <f t="shared" si="78"/>
        <v>Sep</v>
      </c>
      <c r="D5000" s="6">
        <v>821568.64</v>
      </c>
      <c r="E5000" t="s">
        <v>155</v>
      </c>
      <c r="F5000" s="5">
        <v>68.72</v>
      </c>
      <c r="G5000" s="5" t="str" cm="1">
        <f t="array" ref="G5000">_xlfn.IFS(F5000&gt;=86,"Hot Week (More Than 85°F)",F5000&lt;50,"Cold Week (Less Than 50°F)",TRUE,"Normal Week")</f>
        <v>Normal Week</v>
      </c>
      <c r="H5000" s="2">
        <v>3.948</v>
      </c>
      <c r="I5000" s="2" t="str" cm="1">
        <f t="array" ref="I5000">_xlfn.IFS(H5000&gt;3.5,"Above Average",H5000&lt;3,"Below Average",TRUE,"Average")</f>
        <v>Above Average</v>
      </c>
      <c r="J5000" s="1">
        <v>142.59388329999999</v>
      </c>
      <c r="K5000" s="1" t="str" cm="1">
        <f t="array" ref="K5000">_xlfn.IFS(J5000&gt;200,"Above Average",J5000&lt;155,"Below Average",TRUE,"Average")</f>
        <v>Below Average</v>
      </c>
      <c r="L5000" s="7">
        <v>8.8390000000000004</v>
      </c>
      <c r="M5000" s="7" t="str" cm="1">
        <f t="array" ref="M5000">_xlfn.IFS(L5000&gt;9,"Above Average",L5000&lt;8,"Below Average",TRUE,"Average")</f>
        <v>Average</v>
      </c>
    </row>
    <row r="5001" spans="1:13" x14ac:dyDescent="0.3">
      <c r="A5001">
        <v>35</v>
      </c>
      <c r="B5001" s="21">
        <v>41173</v>
      </c>
      <c r="C5001" s="21" t="str">
        <f t="shared" si="78"/>
        <v>Sep</v>
      </c>
      <c r="D5001" s="6">
        <v>772302.94</v>
      </c>
      <c r="E5001" t="s">
        <v>155</v>
      </c>
      <c r="F5001" s="5">
        <v>66.099999999999994</v>
      </c>
      <c r="G5001" s="5" t="str" cm="1">
        <f t="array" ref="G5001">_xlfn.IFS(F5001&gt;=86,"Hot Week (More Than 85°F)",F5001&lt;50,"Cold Week (Less Than 50°F)",TRUE,"Normal Week")</f>
        <v>Normal Week</v>
      </c>
      <c r="H5001" s="2">
        <v>4.0380000000000003</v>
      </c>
      <c r="I5001" s="2" t="str" cm="1">
        <f t="array" ref="I5001">_xlfn.IFS(H5001&gt;3.5,"Above Average",H5001&lt;3,"Below Average",TRUE,"Average")</f>
        <v>Above Average</v>
      </c>
      <c r="J5001" s="1">
        <v>142.6798167</v>
      </c>
      <c r="K5001" s="1" t="str" cm="1">
        <f t="array" ref="K5001">_xlfn.IFS(J5001&gt;200,"Above Average",J5001&lt;155,"Below Average",TRUE,"Average")</f>
        <v>Below Average</v>
      </c>
      <c r="L5001" s="7">
        <v>8.8390000000000004</v>
      </c>
      <c r="M5001" s="7" t="str" cm="1">
        <f t="array" ref="M5001">_xlfn.IFS(L5001&gt;9,"Above Average",L5001&lt;8,"Below Average",TRUE,"Average")</f>
        <v>Average</v>
      </c>
    </row>
    <row r="5002" spans="1:13" x14ac:dyDescent="0.3">
      <c r="A5002">
        <v>35</v>
      </c>
      <c r="B5002" s="21">
        <v>41180</v>
      </c>
      <c r="C5002" s="21" t="str">
        <f t="shared" si="78"/>
        <v>Sep</v>
      </c>
      <c r="D5002" s="6">
        <v>814099.86</v>
      </c>
      <c r="E5002" t="s">
        <v>155</v>
      </c>
      <c r="F5002" s="5">
        <v>64.92</v>
      </c>
      <c r="G5002" s="5" t="str" cm="1">
        <f t="array" ref="G5002">_xlfn.IFS(F5002&gt;=86,"Hot Week (More Than 85°F)",F5002&lt;50,"Cold Week (Less Than 50°F)",TRUE,"Normal Week")</f>
        <v>Normal Week</v>
      </c>
      <c r="H5002" s="2">
        <v>3.9969999999999999</v>
      </c>
      <c r="I5002" s="2" t="str" cm="1">
        <f t="array" ref="I5002">_xlfn.IFS(H5002&gt;3.5,"Above Average",H5002&lt;3,"Below Average",TRUE,"Average")</f>
        <v>Above Average</v>
      </c>
      <c r="J5002" s="1">
        <v>142.76575</v>
      </c>
      <c r="K5002" s="1" t="str" cm="1">
        <f t="array" ref="K5002">_xlfn.IFS(J5002&gt;200,"Above Average",J5002&lt;155,"Below Average",TRUE,"Average")</f>
        <v>Below Average</v>
      </c>
      <c r="L5002" s="7">
        <v>8.8390000000000004</v>
      </c>
      <c r="M5002" s="7" t="str" cm="1">
        <f t="array" ref="M5002">_xlfn.IFS(L5002&gt;9,"Above Average",L5002&lt;8,"Below Average",TRUE,"Average")</f>
        <v>Average</v>
      </c>
    </row>
    <row r="5003" spans="1:13" x14ac:dyDescent="0.3">
      <c r="A5003">
        <v>35</v>
      </c>
      <c r="B5003" s="21">
        <v>41187</v>
      </c>
      <c r="C5003" s="21" t="str">
        <f t="shared" si="78"/>
        <v>Oct</v>
      </c>
      <c r="D5003" s="6">
        <v>866064.4</v>
      </c>
      <c r="E5003" t="s">
        <v>155</v>
      </c>
      <c r="F5003" s="5">
        <v>64.5</v>
      </c>
      <c r="G5003" s="5" t="str" cm="1">
        <f t="array" ref="G5003">_xlfn.IFS(F5003&gt;=86,"Hot Week (More Than 85°F)",F5003&lt;50,"Cold Week (Less Than 50°F)",TRUE,"Normal Week")</f>
        <v>Normal Week</v>
      </c>
      <c r="H5003" s="2">
        <v>3.9849999999999999</v>
      </c>
      <c r="I5003" s="2" t="str" cm="1">
        <f t="array" ref="I5003">_xlfn.IFS(H5003&gt;3.5,"Above Average",H5003&lt;3,"Below Average",TRUE,"Average")</f>
        <v>Above Average</v>
      </c>
      <c r="J5003" s="1">
        <v>142.85168329999999</v>
      </c>
      <c r="K5003" s="1" t="str" cm="1">
        <f t="array" ref="K5003">_xlfn.IFS(J5003&gt;200,"Above Average",J5003&lt;155,"Below Average",TRUE,"Average")</f>
        <v>Below Average</v>
      </c>
      <c r="L5003" s="7">
        <v>8.6649999999999991</v>
      </c>
      <c r="M5003" s="7" t="str" cm="1">
        <f t="array" ref="M5003">_xlfn.IFS(L5003&gt;9,"Above Average",L5003&lt;8,"Below Average",TRUE,"Average")</f>
        <v>Average</v>
      </c>
    </row>
    <row r="5004" spans="1:13" x14ac:dyDescent="0.3">
      <c r="A5004">
        <v>35</v>
      </c>
      <c r="B5004" s="21">
        <v>41194</v>
      </c>
      <c r="C5004" s="21" t="str">
        <f t="shared" si="78"/>
        <v>Oct</v>
      </c>
      <c r="D5004" s="6">
        <v>873643.14</v>
      </c>
      <c r="E5004" t="s">
        <v>155</v>
      </c>
      <c r="F5004" s="5">
        <v>55.4</v>
      </c>
      <c r="G5004" s="5" t="str" cm="1">
        <f t="array" ref="G5004">_xlfn.IFS(F5004&gt;=86,"Hot Week (More Than 85°F)",F5004&lt;50,"Cold Week (Less Than 50°F)",TRUE,"Normal Week")</f>
        <v>Normal Week</v>
      </c>
      <c r="H5004" s="2">
        <v>4</v>
      </c>
      <c r="I5004" s="2" t="str" cm="1">
        <f t="array" ref="I5004">_xlfn.IFS(H5004&gt;3.5,"Above Average",H5004&lt;3,"Below Average",TRUE,"Average")</f>
        <v>Above Average</v>
      </c>
      <c r="J5004" s="1">
        <v>142.93761670000001</v>
      </c>
      <c r="K5004" s="1" t="str" cm="1">
        <f t="array" ref="K5004">_xlfn.IFS(J5004&gt;200,"Above Average",J5004&lt;155,"Below Average",TRUE,"Average")</f>
        <v>Below Average</v>
      </c>
      <c r="L5004" s="7">
        <v>8.6649999999999991</v>
      </c>
      <c r="M5004" s="7" t="str" cm="1">
        <f t="array" ref="M5004">_xlfn.IFS(L5004&gt;9,"Above Average",L5004&lt;8,"Below Average",TRUE,"Average")</f>
        <v>Average</v>
      </c>
    </row>
    <row r="5005" spans="1:13" x14ac:dyDescent="0.3">
      <c r="A5005">
        <v>35</v>
      </c>
      <c r="B5005" s="21">
        <v>41201</v>
      </c>
      <c r="C5005" s="21" t="str">
        <f t="shared" si="78"/>
        <v>Oct</v>
      </c>
      <c r="D5005" s="6">
        <v>829284.67</v>
      </c>
      <c r="E5005" t="s">
        <v>155</v>
      </c>
      <c r="F5005" s="5">
        <v>56.53</v>
      </c>
      <c r="G5005" s="5" t="str" cm="1">
        <f t="array" ref="G5005">_xlfn.IFS(F5005&gt;=86,"Hot Week (More Than 85°F)",F5005&lt;50,"Cold Week (Less Than 50°F)",TRUE,"Normal Week")</f>
        <v>Normal Week</v>
      </c>
      <c r="H5005" s="2">
        <v>3.9689999999999999</v>
      </c>
      <c r="I5005" s="2" t="str" cm="1">
        <f t="array" ref="I5005">_xlfn.IFS(H5005&gt;3.5,"Above Average",H5005&lt;3,"Below Average",TRUE,"Average")</f>
        <v>Above Average</v>
      </c>
      <c r="J5005" s="1">
        <v>142.8633629</v>
      </c>
      <c r="K5005" s="1" t="str" cm="1">
        <f t="array" ref="K5005">_xlfn.IFS(J5005&gt;200,"Above Average",J5005&lt;155,"Below Average",TRUE,"Average")</f>
        <v>Below Average</v>
      </c>
      <c r="L5005" s="7">
        <v>8.6649999999999991</v>
      </c>
      <c r="M5005" s="7" t="str" cm="1">
        <f t="array" ref="M5005">_xlfn.IFS(L5005&gt;9,"Above Average",L5005&lt;8,"Below Average",TRUE,"Average")</f>
        <v>Average</v>
      </c>
    </row>
    <row r="5006" spans="1:13" x14ac:dyDescent="0.3">
      <c r="A5006">
        <v>35</v>
      </c>
      <c r="B5006" s="21">
        <v>41208</v>
      </c>
      <c r="C5006" s="21" t="str">
        <f t="shared" si="78"/>
        <v>Oct</v>
      </c>
      <c r="D5006" s="6">
        <v>865137.6</v>
      </c>
      <c r="E5006" t="s">
        <v>155</v>
      </c>
      <c r="F5006" s="5">
        <v>58.99</v>
      </c>
      <c r="G5006" s="5" t="str" cm="1">
        <f t="array" ref="G5006">_xlfn.IFS(F5006&gt;=86,"Hot Week (More Than 85°F)",F5006&lt;50,"Cold Week (Less Than 50°F)",TRUE,"Normal Week")</f>
        <v>Normal Week</v>
      </c>
      <c r="H5006" s="2">
        <v>3.8820000000000001</v>
      </c>
      <c r="I5006" s="2" t="str" cm="1">
        <f t="array" ref="I5006">_xlfn.IFS(H5006&gt;3.5,"Above Average",H5006&lt;3,"Below Average",TRUE,"Average")</f>
        <v>Above Average</v>
      </c>
      <c r="J5006" s="1">
        <v>142.7624113</v>
      </c>
      <c r="K5006" s="1" t="str" cm="1">
        <f t="array" ref="K5006">_xlfn.IFS(J5006&gt;200,"Above Average",J5006&lt;155,"Below Average",TRUE,"Average")</f>
        <v>Below Average</v>
      </c>
      <c r="L5006" s="7">
        <v>8.6649999999999991</v>
      </c>
      <c r="M5006" s="7" t="str" cm="1">
        <f t="array" ref="M5006">_xlfn.IFS(L5006&gt;9,"Above Average",L5006&lt;8,"Below Average",TRUE,"Average")</f>
        <v>Average</v>
      </c>
    </row>
    <row r="5007" spans="1:13" x14ac:dyDescent="0.3">
      <c r="A5007">
        <v>36</v>
      </c>
      <c r="B5007" s="21">
        <v>40214</v>
      </c>
      <c r="C5007" s="21" t="str">
        <f t="shared" si="78"/>
        <v>Feb</v>
      </c>
      <c r="D5007" s="6">
        <v>467546.74</v>
      </c>
      <c r="E5007" t="s">
        <v>155</v>
      </c>
      <c r="F5007" s="5">
        <v>45.97</v>
      </c>
      <c r="G5007" s="5" t="str" cm="1">
        <f t="array" ref="G5007">_xlfn.IFS(F5007&gt;=86,"Hot Week (More Than 85°F)",F5007&lt;50,"Cold Week (Less Than 50°F)",TRUE,"Normal Week")</f>
        <v>Cold Week (Less Than 50°F)</v>
      </c>
      <c r="H5007" s="2">
        <v>2.5449999999999999</v>
      </c>
      <c r="I5007" s="2" t="str" cm="1">
        <f t="array" ref="I5007">_xlfn.IFS(H5007&gt;3.5,"Above Average",H5007&lt;3,"Below Average",TRUE,"Average")</f>
        <v>Below Average</v>
      </c>
      <c r="J5007" s="1">
        <v>209.85296629999999</v>
      </c>
      <c r="K5007" s="1" t="str" cm="1">
        <f t="array" ref="K5007">_xlfn.IFS(J5007&gt;200,"Above Average",J5007&lt;155,"Below Average",TRUE,"Average")</f>
        <v>Above Average</v>
      </c>
      <c r="L5007" s="7">
        <v>8.5540000000000003</v>
      </c>
      <c r="M5007" s="7" t="str" cm="1">
        <f t="array" ref="M5007">_xlfn.IFS(L5007&gt;9,"Above Average",L5007&lt;8,"Below Average",TRUE,"Average")</f>
        <v>Average</v>
      </c>
    </row>
    <row r="5008" spans="1:13" x14ac:dyDescent="0.3">
      <c r="A5008">
        <v>36</v>
      </c>
      <c r="B5008" s="21">
        <v>40221</v>
      </c>
      <c r="C5008" s="21" t="str">
        <f t="shared" si="78"/>
        <v>Feb</v>
      </c>
      <c r="D5008" s="6">
        <v>469563.7</v>
      </c>
      <c r="E5008" t="s">
        <v>156</v>
      </c>
      <c r="F5008" s="5">
        <v>46.11</v>
      </c>
      <c r="G5008" s="5" t="str" cm="1">
        <f t="array" ref="G5008">_xlfn.IFS(F5008&gt;=86,"Hot Week (More Than 85°F)",F5008&lt;50,"Cold Week (Less Than 50°F)",TRUE,"Normal Week")</f>
        <v>Cold Week (Less Than 50°F)</v>
      </c>
      <c r="H5008" s="2">
        <v>2.5390000000000001</v>
      </c>
      <c r="I5008" s="2" t="str" cm="1">
        <f t="array" ref="I5008">_xlfn.IFS(H5008&gt;3.5,"Above Average",H5008&lt;3,"Below Average",TRUE,"Average")</f>
        <v>Below Average</v>
      </c>
      <c r="J5008" s="1">
        <v>209.9970208</v>
      </c>
      <c r="K5008" s="1" t="str" cm="1">
        <f t="array" ref="K5008">_xlfn.IFS(J5008&gt;200,"Above Average",J5008&lt;155,"Below Average",TRUE,"Average")</f>
        <v>Above Average</v>
      </c>
      <c r="L5008" s="7">
        <v>8.5540000000000003</v>
      </c>
      <c r="M5008" s="7" t="str" cm="1">
        <f t="array" ref="M5008">_xlfn.IFS(L5008&gt;9,"Above Average",L5008&lt;8,"Below Average",TRUE,"Average")</f>
        <v>Average</v>
      </c>
    </row>
    <row r="5009" spans="1:13" x14ac:dyDescent="0.3">
      <c r="A5009">
        <v>36</v>
      </c>
      <c r="B5009" s="21">
        <v>40228</v>
      </c>
      <c r="C5009" s="21" t="str">
        <f t="shared" si="78"/>
        <v>Feb</v>
      </c>
      <c r="D5009" s="6">
        <v>470281.03</v>
      </c>
      <c r="E5009" t="s">
        <v>155</v>
      </c>
      <c r="F5009" s="5">
        <v>45.66</v>
      </c>
      <c r="G5009" s="5" t="str" cm="1">
        <f t="array" ref="G5009">_xlfn.IFS(F5009&gt;=86,"Hot Week (More Than 85°F)",F5009&lt;50,"Cold Week (Less Than 50°F)",TRUE,"Normal Week")</f>
        <v>Cold Week (Less Than 50°F)</v>
      </c>
      <c r="H5009" s="2">
        <v>2.472</v>
      </c>
      <c r="I5009" s="2" t="str" cm="1">
        <f t="array" ref="I5009">_xlfn.IFS(H5009&gt;3.5,"Above Average",H5009&lt;3,"Below Average",TRUE,"Average")</f>
        <v>Below Average</v>
      </c>
      <c r="J5009" s="1">
        <v>210.04510239999999</v>
      </c>
      <c r="K5009" s="1" t="str" cm="1">
        <f t="array" ref="K5009">_xlfn.IFS(J5009&gt;200,"Above Average",J5009&lt;155,"Below Average",TRUE,"Average")</f>
        <v>Above Average</v>
      </c>
      <c r="L5009" s="7">
        <v>8.5540000000000003</v>
      </c>
      <c r="M5009" s="7" t="str" cm="1">
        <f t="array" ref="M5009">_xlfn.IFS(L5009&gt;9,"Above Average",L5009&lt;8,"Below Average",TRUE,"Average")</f>
        <v>Average</v>
      </c>
    </row>
    <row r="5010" spans="1:13" x14ac:dyDescent="0.3">
      <c r="A5010">
        <v>36</v>
      </c>
      <c r="B5010" s="21">
        <v>40235</v>
      </c>
      <c r="C5010" s="21" t="str">
        <f t="shared" si="78"/>
        <v>Feb</v>
      </c>
      <c r="D5010" s="6">
        <v>447519.44</v>
      </c>
      <c r="E5010" t="s">
        <v>155</v>
      </c>
      <c r="F5010" s="5">
        <v>50.87</v>
      </c>
      <c r="G5010" s="5" t="str" cm="1">
        <f t="array" ref="G5010">_xlfn.IFS(F5010&gt;=86,"Hot Week (More Than 85°F)",F5010&lt;50,"Cold Week (Less Than 50°F)",TRUE,"Normal Week")</f>
        <v>Normal Week</v>
      </c>
      <c r="H5010" s="2">
        <v>2.52</v>
      </c>
      <c r="I5010" s="2" t="str" cm="1">
        <f t="array" ref="I5010">_xlfn.IFS(H5010&gt;3.5,"Above Average",H5010&lt;3,"Below Average",TRUE,"Average")</f>
        <v>Below Average</v>
      </c>
      <c r="J5010" s="1">
        <v>210.07718850000001</v>
      </c>
      <c r="K5010" s="1" t="str" cm="1">
        <f t="array" ref="K5010">_xlfn.IFS(J5010&gt;200,"Above Average",J5010&lt;155,"Below Average",TRUE,"Average")</f>
        <v>Above Average</v>
      </c>
      <c r="L5010" s="7">
        <v>8.5540000000000003</v>
      </c>
      <c r="M5010" s="7" t="str" cm="1">
        <f t="array" ref="M5010">_xlfn.IFS(L5010&gt;9,"Above Average",L5010&lt;8,"Below Average",TRUE,"Average")</f>
        <v>Average</v>
      </c>
    </row>
    <row r="5011" spans="1:13" x14ac:dyDescent="0.3">
      <c r="A5011">
        <v>36</v>
      </c>
      <c r="B5011" s="21">
        <v>40242</v>
      </c>
      <c r="C5011" s="21" t="str">
        <f t="shared" si="78"/>
        <v>Mar</v>
      </c>
      <c r="D5011" s="6">
        <v>480203.43</v>
      </c>
      <c r="E5011" t="s">
        <v>155</v>
      </c>
      <c r="F5011" s="5">
        <v>51.33</v>
      </c>
      <c r="G5011" s="5" t="str" cm="1">
        <f t="array" ref="G5011">_xlfn.IFS(F5011&gt;=86,"Hot Week (More Than 85°F)",F5011&lt;50,"Cold Week (Less Than 50°F)",TRUE,"Normal Week")</f>
        <v>Normal Week</v>
      </c>
      <c r="H5011" s="2">
        <v>2.5739999999999998</v>
      </c>
      <c r="I5011" s="2" t="str" cm="1">
        <f t="array" ref="I5011">_xlfn.IFS(H5011&gt;3.5,"Above Average",H5011&lt;3,"Below Average",TRUE,"Average")</f>
        <v>Below Average</v>
      </c>
      <c r="J5011" s="1">
        <v>210.10927459999999</v>
      </c>
      <c r="K5011" s="1" t="str" cm="1">
        <f t="array" ref="K5011">_xlfn.IFS(J5011&gt;200,"Above Average",J5011&lt;155,"Below Average",TRUE,"Average")</f>
        <v>Above Average</v>
      </c>
      <c r="L5011" s="7">
        <v>8.5540000000000003</v>
      </c>
      <c r="M5011" s="7" t="str" cm="1">
        <f t="array" ref="M5011">_xlfn.IFS(L5011&gt;9,"Above Average",L5011&lt;8,"Below Average",TRUE,"Average")</f>
        <v>Average</v>
      </c>
    </row>
    <row r="5012" spans="1:13" x14ac:dyDescent="0.3">
      <c r="A5012">
        <v>36</v>
      </c>
      <c r="B5012" s="21">
        <v>40249</v>
      </c>
      <c r="C5012" s="21" t="str">
        <f t="shared" si="78"/>
        <v>Mar</v>
      </c>
      <c r="D5012" s="6">
        <v>441434.2</v>
      </c>
      <c r="E5012" t="s">
        <v>155</v>
      </c>
      <c r="F5012" s="5">
        <v>61.96</v>
      </c>
      <c r="G5012" s="5" t="str" cm="1">
        <f t="array" ref="G5012">_xlfn.IFS(F5012&gt;=86,"Hot Week (More Than 85°F)",F5012&lt;50,"Cold Week (Less Than 50°F)",TRUE,"Normal Week")</f>
        <v>Normal Week</v>
      </c>
      <c r="H5012" s="2">
        <v>2.6190000000000002</v>
      </c>
      <c r="I5012" s="2" t="str" cm="1">
        <f t="array" ref="I5012">_xlfn.IFS(H5012&gt;3.5,"Above Average",H5012&lt;3,"Below Average",TRUE,"Average")</f>
        <v>Below Average</v>
      </c>
      <c r="J5012" s="1">
        <v>210.14136070000001</v>
      </c>
      <c r="K5012" s="1" t="str" cm="1">
        <f t="array" ref="K5012">_xlfn.IFS(J5012&gt;200,"Above Average",J5012&lt;155,"Below Average",TRUE,"Average")</f>
        <v>Above Average</v>
      </c>
      <c r="L5012" s="7">
        <v>8.5540000000000003</v>
      </c>
      <c r="M5012" s="7" t="str" cm="1">
        <f t="array" ref="M5012">_xlfn.IFS(L5012&gt;9,"Above Average",L5012&lt;8,"Below Average",TRUE,"Average")</f>
        <v>Average</v>
      </c>
    </row>
    <row r="5013" spans="1:13" x14ac:dyDescent="0.3">
      <c r="A5013">
        <v>36</v>
      </c>
      <c r="B5013" s="21">
        <v>40256</v>
      </c>
      <c r="C5013" s="21" t="str">
        <f t="shared" si="78"/>
        <v>Mar</v>
      </c>
      <c r="D5013" s="6">
        <v>428851.99</v>
      </c>
      <c r="E5013" t="s">
        <v>155</v>
      </c>
      <c r="F5013" s="5">
        <v>59.56</v>
      </c>
      <c r="G5013" s="5" t="str" cm="1">
        <f t="array" ref="G5013">_xlfn.IFS(F5013&gt;=86,"Hot Week (More Than 85°F)",F5013&lt;50,"Cold Week (Less Than 50°F)",TRUE,"Normal Week")</f>
        <v>Normal Week</v>
      </c>
      <c r="H5013" s="2">
        <v>2.7010000000000001</v>
      </c>
      <c r="I5013" s="2" t="str" cm="1">
        <f t="array" ref="I5013">_xlfn.IFS(H5013&gt;3.5,"Above Average",H5013&lt;3,"Below Average",TRUE,"Average")</f>
        <v>Below Average</v>
      </c>
      <c r="J5013" s="1">
        <v>209.98032079999999</v>
      </c>
      <c r="K5013" s="1" t="str" cm="1">
        <f t="array" ref="K5013">_xlfn.IFS(J5013&gt;200,"Above Average",J5013&lt;155,"Below Average",TRUE,"Average")</f>
        <v>Above Average</v>
      </c>
      <c r="L5013" s="7">
        <v>8.5540000000000003</v>
      </c>
      <c r="M5013" s="7" t="str" cm="1">
        <f t="array" ref="M5013">_xlfn.IFS(L5013&gt;9,"Above Average",L5013&lt;8,"Below Average",TRUE,"Average")</f>
        <v>Average</v>
      </c>
    </row>
    <row r="5014" spans="1:13" x14ac:dyDescent="0.3">
      <c r="A5014">
        <v>36</v>
      </c>
      <c r="B5014" s="21">
        <v>40263</v>
      </c>
      <c r="C5014" s="21" t="str">
        <f t="shared" si="78"/>
        <v>Mar</v>
      </c>
      <c r="D5014" s="6">
        <v>404438.51</v>
      </c>
      <c r="E5014" t="s">
        <v>155</v>
      </c>
      <c r="F5014" s="5">
        <v>55.76</v>
      </c>
      <c r="G5014" s="5" t="str" cm="1">
        <f t="array" ref="G5014">_xlfn.IFS(F5014&gt;=86,"Hot Week (More Than 85°F)",F5014&lt;50,"Cold Week (Less Than 50°F)",TRUE,"Normal Week")</f>
        <v>Normal Week</v>
      </c>
      <c r="H5014" s="2">
        <v>2.7109999999999999</v>
      </c>
      <c r="I5014" s="2" t="str" cm="1">
        <f t="array" ref="I5014">_xlfn.IFS(H5014&gt;3.5,"Above Average",H5014&lt;3,"Below Average",TRUE,"Average")</f>
        <v>Below Average</v>
      </c>
      <c r="J5014" s="1">
        <v>209.78709319999999</v>
      </c>
      <c r="K5014" s="1" t="str" cm="1">
        <f t="array" ref="K5014">_xlfn.IFS(J5014&gt;200,"Above Average",J5014&lt;155,"Below Average",TRUE,"Average")</f>
        <v>Above Average</v>
      </c>
      <c r="L5014" s="7">
        <v>8.5540000000000003</v>
      </c>
      <c r="M5014" s="7" t="str" cm="1">
        <f t="array" ref="M5014">_xlfn.IFS(L5014&gt;9,"Above Average",L5014&lt;8,"Below Average",TRUE,"Average")</f>
        <v>Average</v>
      </c>
    </row>
    <row r="5015" spans="1:13" x14ac:dyDescent="0.3">
      <c r="A5015">
        <v>36</v>
      </c>
      <c r="B5015" s="21">
        <v>40270</v>
      </c>
      <c r="C5015" s="21" t="str">
        <f t="shared" si="78"/>
        <v>Apr</v>
      </c>
      <c r="D5015" s="6">
        <v>435972.82</v>
      </c>
      <c r="E5015" t="s">
        <v>155</v>
      </c>
      <c r="F5015" s="5">
        <v>63.43</v>
      </c>
      <c r="G5015" s="5" t="str" cm="1">
        <f t="array" ref="G5015">_xlfn.IFS(F5015&gt;=86,"Hot Week (More Than 85°F)",F5015&lt;50,"Cold Week (Less Than 50°F)",TRUE,"Normal Week")</f>
        <v>Normal Week</v>
      </c>
      <c r="H5015" s="2">
        <v>2.7080000000000002</v>
      </c>
      <c r="I5015" s="2" t="str" cm="1">
        <f t="array" ref="I5015">_xlfn.IFS(H5015&gt;3.5,"Above Average",H5015&lt;3,"Below Average",TRUE,"Average")</f>
        <v>Below Average</v>
      </c>
      <c r="J5015" s="1">
        <v>209.59386559999999</v>
      </c>
      <c r="K5015" s="1" t="str" cm="1">
        <f t="array" ref="K5015">_xlfn.IFS(J5015&gt;200,"Above Average",J5015&lt;155,"Below Average",TRUE,"Average")</f>
        <v>Above Average</v>
      </c>
      <c r="L5015" s="7">
        <v>8.4640000000000004</v>
      </c>
      <c r="M5015" s="7" t="str" cm="1">
        <f t="array" ref="M5015">_xlfn.IFS(L5015&gt;9,"Above Average",L5015&lt;8,"Below Average",TRUE,"Average")</f>
        <v>Average</v>
      </c>
    </row>
    <row r="5016" spans="1:13" x14ac:dyDescent="0.3">
      <c r="A5016">
        <v>36</v>
      </c>
      <c r="B5016" s="21">
        <v>40277</v>
      </c>
      <c r="C5016" s="21" t="str">
        <f t="shared" si="78"/>
        <v>Apr</v>
      </c>
      <c r="D5016" s="6">
        <v>453016.91</v>
      </c>
      <c r="E5016" t="s">
        <v>155</v>
      </c>
      <c r="F5016" s="5">
        <v>68.540000000000006</v>
      </c>
      <c r="G5016" s="5" t="str" cm="1">
        <f t="array" ref="G5016">_xlfn.IFS(F5016&gt;=86,"Hot Week (More Than 85°F)",F5016&lt;50,"Cold Week (Less Than 50°F)",TRUE,"Normal Week")</f>
        <v>Normal Week</v>
      </c>
      <c r="H5016" s="2">
        <v>2.7429999999999999</v>
      </c>
      <c r="I5016" s="2" t="str" cm="1">
        <f t="array" ref="I5016">_xlfn.IFS(H5016&gt;3.5,"Above Average",H5016&lt;3,"Below Average",TRUE,"Average")</f>
        <v>Below Average</v>
      </c>
      <c r="J5016" s="1">
        <v>209.40063799999999</v>
      </c>
      <c r="K5016" s="1" t="str" cm="1">
        <f t="array" ref="K5016">_xlfn.IFS(J5016&gt;200,"Above Average",J5016&lt;155,"Below Average",TRUE,"Average")</f>
        <v>Above Average</v>
      </c>
      <c r="L5016" s="7">
        <v>8.4640000000000004</v>
      </c>
      <c r="M5016" s="7" t="str" cm="1">
        <f t="array" ref="M5016">_xlfn.IFS(L5016&gt;9,"Above Average",L5016&lt;8,"Below Average",TRUE,"Average")</f>
        <v>Average</v>
      </c>
    </row>
    <row r="5017" spans="1:13" x14ac:dyDescent="0.3">
      <c r="A5017">
        <v>36</v>
      </c>
      <c r="B5017" s="21">
        <v>40284</v>
      </c>
      <c r="C5017" s="21" t="str">
        <f t="shared" si="78"/>
        <v>Apr</v>
      </c>
      <c r="D5017" s="6">
        <v>483699.56</v>
      </c>
      <c r="E5017" t="s">
        <v>155</v>
      </c>
      <c r="F5017" s="5">
        <v>66.739999999999995</v>
      </c>
      <c r="G5017" s="5" t="str" cm="1">
        <f t="array" ref="G5017">_xlfn.IFS(F5017&gt;=86,"Hot Week (More Than 85°F)",F5017&lt;50,"Cold Week (Less Than 50°F)",TRUE,"Normal Week")</f>
        <v>Normal Week</v>
      </c>
      <c r="H5017" s="2">
        <v>2.7690000000000001</v>
      </c>
      <c r="I5017" s="2" t="str" cm="1">
        <f t="array" ref="I5017">_xlfn.IFS(H5017&gt;3.5,"Above Average",H5017&lt;3,"Below Average",TRUE,"Average")</f>
        <v>Below Average</v>
      </c>
      <c r="J5017" s="1">
        <v>209.2691428</v>
      </c>
      <c r="K5017" s="1" t="str" cm="1">
        <f t="array" ref="K5017">_xlfn.IFS(J5017&gt;200,"Above Average",J5017&lt;155,"Below Average",TRUE,"Average")</f>
        <v>Above Average</v>
      </c>
      <c r="L5017" s="7">
        <v>8.4640000000000004</v>
      </c>
      <c r="M5017" s="7" t="str" cm="1">
        <f t="array" ref="M5017">_xlfn.IFS(L5017&gt;9,"Above Average",L5017&lt;8,"Below Average",TRUE,"Average")</f>
        <v>Average</v>
      </c>
    </row>
    <row r="5018" spans="1:13" x14ac:dyDescent="0.3">
      <c r="A5018">
        <v>36</v>
      </c>
      <c r="B5018" s="21">
        <v>40291</v>
      </c>
      <c r="C5018" s="21" t="str">
        <f t="shared" si="78"/>
        <v>Apr</v>
      </c>
      <c r="D5018" s="6">
        <v>434116.8</v>
      </c>
      <c r="E5018" t="s">
        <v>155</v>
      </c>
      <c r="F5018" s="5">
        <v>68.03</v>
      </c>
      <c r="G5018" s="5" t="str" cm="1">
        <f t="array" ref="G5018">_xlfn.IFS(F5018&gt;=86,"Hot Week (More Than 85°F)",F5018&lt;50,"Cold Week (Less Than 50°F)",TRUE,"Normal Week")</f>
        <v>Normal Week</v>
      </c>
      <c r="H5018" s="2">
        <v>2.762</v>
      </c>
      <c r="I5018" s="2" t="str" cm="1">
        <f t="array" ref="I5018">_xlfn.IFS(H5018&gt;3.5,"Above Average",H5018&lt;3,"Below Average",TRUE,"Average")</f>
        <v>Below Average</v>
      </c>
      <c r="J5018" s="1">
        <v>209.2199574</v>
      </c>
      <c r="K5018" s="1" t="str" cm="1">
        <f t="array" ref="K5018">_xlfn.IFS(J5018&gt;200,"Above Average",J5018&lt;155,"Below Average",TRUE,"Average")</f>
        <v>Above Average</v>
      </c>
      <c r="L5018" s="7">
        <v>8.4640000000000004</v>
      </c>
      <c r="M5018" s="7" t="str" cm="1">
        <f t="array" ref="M5018">_xlfn.IFS(L5018&gt;9,"Above Average",L5018&lt;8,"Below Average",TRUE,"Average")</f>
        <v>Average</v>
      </c>
    </row>
    <row r="5019" spans="1:13" x14ac:dyDescent="0.3">
      <c r="A5019">
        <v>36</v>
      </c>
      <c r="B5019" s="21">
        <v>40298</v>
      </c>
      <c r="C5019" s="21" t="str">
        <f t="shared" si="78"/>
        <v>Apr</v>
      </c>
      <c r="D5019" s="6">
        <v>457899.64</v>
      </c>
      <c r="E5019" t="s">
        <v>155</v>
      </c>
      <c r="F5019" s="5">
        <v>70.900000000000006</v>
      </c>
      <c r="G5019" s="5" t="str" cm="1">
        <f t="array" ref="G5019">_xlfn.IFS(F5019&gt;=86,"Hot Week (More Than 85°F)",F5019&lt;50,"Cold Week (Less Than 50°F)",TRUE,"Normal Week")</f>
        <v>Normal Week</v>
      </c>
      <c r="H5019" s="2">
        <v>2.7250000000000001</v>
      </c>
      <c r="I5019" s="2" t="str" cm="1">
        <f t="array" ref="I5019">_xlfn.IFS(H5019&gt;3.5,"Above Average",H5019&lt;3,"Below Average",TRUE,"Average")</f>
        <v>Below Average</v>
      </c>
      <c r="J5019" s="1">
        <v>209.170772</v>
      </c>
      <c r="K5019" s="1" t="str" cm="1">
        <f t="array" ref="K5019">_xlfn.IFS(J5019&gt;200,"Above Average",J5019&lt;155,"Below Average",TRUE,"Average")</f>
        <v>Above Average</v>
      </c>
      <c r="L5019" s="7">
        <v>8.4640000000000004</v>
      </c>
      <c r="M5019" s="7" t="str" cm="1">
        <f t="array" ref="M5019">_xlfn.IFS(L5019&gt;9,"Above Average",L5019&lt;8,"Below Average",TRUE,"Average")</f>
        <v>Average</v>
      </c>
    </row>
    <row r="5020" spans="1:13" x14ac:dyDescent="0.3">
      <c r="A5020">
        <v>36</v>
      </c>
      <c r="B5020" s="21">
        <v>40305</v>
      </c>
      <c r="C5020" s="21" t="str">
        <f t="shared" si="78"/>
        <v>May</v>
      </c>
      <c r="D5020" s="6">
        <v>489372.02</v>
      </c>
      <c r="E5020" t="s">
        <v>155</v>
      </c>
      <c r="F5020" s="5">
        <v>75.56</v>
      </c>
      <c r="G5020" s="5" t="str" cm="1">
        <f t="array" ref="G5020">_xlfn.IFS(F5020&gt;=86,"Hot Week (More Than 85°F)",F5020&lt;50,"Cold Week (Less Than 50°F)",TRUE,"Normal Week")</f>
        <v>Normal Week</v>
      </c>
      <c r="H5020" s="2">
        <v>2.786</v>
      </c>
      <c r="I5020" s="2" t="str" cm="1">
        <f t="array" ref="I5020">_xlfn.IFS(H5020&gt;3.5,"Above Average",H5020&lt;3,"Below Average",TRUE,"Average")</f>
        <v>Below Average</v>
      </c>
      <c r="J5020" s="1">
        <v>209.12158669999999</v>
      </c>
      <c r="K5020" s="1" t="str" cm="1">
        <f t="array" ref="K5020">_xlfn.IFS(J5020&gt;200,"Above Average",J5020&lt;155,"Below Average",TRUE,"Average")</f>
        <v>Above Average</v>
      </c>
      <c r="L5020" s="7">
        <v>8.4640000000000004</v>
      </c>
      <c r="M5020" s="7" t="str" cm="1">
        <f t="array" ref="M5020">_xlfn.IFS(L5020&gt;9,"Above Average",L5020&lt;8,"Below Average",TRUE,"Average")</f>
        <v>Average</v>
      </c>
    </row>
    <row r="5021" spans="1:13" x14ac:dyDescent="0.3">
      <c r="A5021">
        <v>36</v>
      </c>
      <c r="B5021" s="21">
        <v>40312</v>
      </c>
      <c r="C5021" s="21" t="str">
        <f t="shared" si="78"/>
        <v>May</v>
      </c>
      <c r="D5021" s="6">
        <v>476733.74</v>
      </c>
      <c r="E5021" t="s">
        <v>155</v>
      </c>
      <c r="F5021" s="5">
        <v>77.53</v>
      </c>
      <c r="G5021" s="5" t="str" cm="1">
        <f t="array" ref="G5021">_xlfn.IFS(F5021&gt;=86,"Hot Week (More Than 85°F)",F5021&lt;50,"Cold Week (Less Than 50°F)",TRUE,"Normal Week")</f>
        <v>Normal Week</v>
      </c>
      <c r="H5021" s="2">
        <v>2.8050000000000002</v>
      </c>
      <c r="I5021" s="2" t="str" cm="1">
        <f t="array" ref="I5021">_xlfn.IFS(H5021&gt;3.5,"Above Average",H5021&lt;3,"Below Average",TRUE,"Average")</f>
        <v>Below Average</v>
      </c>
      <c r="J5021" s="1">
        <v>209.11853600000001</v>
      </c>
      <c r="K5021" s="1" t="str" cm="1">
        <f t="array" ref="K5021">_xlfn.IFS(J5021&gt;200,"Above Average",J5021&lt;155,"Below Average",TRUE,"Average")</f>
        <v>Above Average</v>
      </c>
      <c r="L5021" s="7">
        <v>8.4640000000000004</v>
      </c>
      <c r="M5021" s="7" t="str" cm="1">
        <f t="array" ref="M5021">_xlfn.IFS(L5021&gt;9,"Above Average",L5021&lt;8,"Below Average",TRUE,"Average")</f>
        <v>Average</v>
      </c>
    </row>
    <row r="5022" spans="1:13" x14ac:dyDescent="0.3">
      <c r="A5022">
        <v>36</v>
      </c>
      <c r="B5022" s="21">
        <v>40319</v>
      </c>
      <c r="C5022" s="21" t="str">
        <f t="shared" si="78"/>
        <v>May</v>
      </c>
      <c r="D5022" s="6">
        <v>474917.98</v>
      </c>
      <c r="E5022" t="s">
        <v>155</v>
      </c>
      <c r="F5022" s="5">
        <v>77.34</v>
      </c>
      <c r="G5022" s="5" t="str" cm="1">
        <f t="array" ref="G5022">_xlfn.IFS(F5022&gt;=86,"Hot Week (More Than 85°F)",F5022&lt;50,"Cold Week (Less Than 50°F)",TRUE,"Normal Week")</f>
        <v>Normal Week</v>
      </c>
      <c r="H5022" s="2">
        <v>2.7669999999999999</v>
      </c>
      <c r="I5022" s="2" t="str" cm="1">
        <f t="array" ref="I5022">_xlfn.IFS(H5022&gt;3.5,"Above Average",H5022&lt;3,"Below Average",TRUE,"Average")</f>
        <v>Below Average</v>
      </c>
      <c r="J5022" s="1">
        <v>209.39229370000001</v>
      </c>
      <c r="K5022" s="1" t="str" cm="1">
        <f t="array" ref="K5022">_xlfn.IFS(J5022&gt;200,"Above Average",J5022&lt;155,"Below Average",TRUE,"Average")</f>
        <v>Above Average</v>
      </c>
      <c r="L5022" s="7">
        <v>8.4640000000000004</v>
      </c>
      <c r="M5022" s="7" t="str" cm="1">
        <f t="array" ref="M5022">_xlfn.IFS(L5022&gt;9,"Above Average",L5022&lt;8,"Below Average",TRUE,"Average")</f>
        <v>Average</v>
      </c>
    </row>
    <row r="5023" spans="1:13" x14ac:dyDescent="0.3">
      <c r="A5023">
        <v>36</v>
      </c>
      <c r="B5023" s="21">
        <v>40326</v>
      </c>
      <c r="C5023" s="21" t="str">
        <f t="shared" si="78"/>
        <v>May</v>
      </c>
      <c r="D5023" s="6">
        <v>447050.42</v>
      </c>
      <c r="E5023" t="s">
        <v>155</v>
      </c>
      <c r="F5023" s="5">
        <v>80.87</v>
      </c>
      <c r="G5023" s="5" t="str" cm="1">
        <f t="array" ref="G5023">_xlfn.IFS(F5023&gt;=86,"Hot Week (More Than 85°F)",F5023&lt;50,"Cold Week (Less Than 50°F)",TRUE,"Normal Week")</f>
        <v>Normal Week</v>
      </c>
      <c r="H5023" s="2">
        <v>2.7160000000000002</v>
      </c>
      <c r="I5023" s="2" t="str" cm="1">
        <f t="array" ref="I5023">_xlfn.IFS(H5023&gt;3.5,"Above Average",H5023&lt;3,"Below Average",TRUE,"Average")</f>
        <v>Below Average</v>
      </c>
      <c r="J5023" s="1">
        <v>209.66605139999999</v>
      </c>
      <c r="K5023" s="1" t="str" cm="1">
        <f t="array" ref="K5023">_xlfn.IFS(J5023&gt;200,"Above Average",J5023&lt;155,"Below Average",TRUE,"Average")</f>
        <v>Above Average</v>
      </c>
      <c r="L5023" s="7">
        <v>8.4640000000000004</v>
      </c>
      <c r="M5023" s="7" t="str" cm="1">
        <f t="array" ref="M5023">_xlfn.IFS(L5023&gt;9,"Above Average",L5023&lt;8,"Below Average",TRUE,"Average")</f>
        <v>Average</v>
      </c>
    </row>
    <row r="5024" spans="1:13" x14ac:dyDescent="0.3">
      <c r="A5024">
        <v>36</v>
      </c>
      <c r="B5024" s="21">
        <v>40333</v>
      </c>
      <c r="C5024" s="21" t="str">
        <f t="shared" si="78"/>
        <v>Jun</v>
      </c>
      <c r="D5024" s="6">
        <v>471088.88</v>
      </c>
      <c r="E5024" t="s">
        <v>155</v>
      </c>
      <c r="F5024" s="5">
        <v>79.930000000000007</v>
      </c>
      <c r="G5024" s="5" t="str" cm="1">
        <f t="array" ref="G5024">_xlfn.IFS(F5024&gt;=86,"Hot Week (More Than 85°F)",F5024&lt;50,"Cold Week (Less Than 50°F)",TRUE,"Normal Week")</f>
        <v>Normal Week</v>
      </c>
      <c r="H5024" s="2">
        <v>2.6640000000000001</v>
      </c>
      <c r="I5024" s="2" t="str" cm="1">
        <f t="array" ref="I5024">_xlfn.IFS(H5024&gt;3.5,"Above Average",H5024&lt;3,"Below Average",TRUE,"Average")</f>
        <v>Below Average</v>
      </c>
      <c r="J5024" s="1">
        <v>209.93980909999999</v>
      </c>
      <c r="K5024" s="1" t="str" cm="1">
        <f t="array" ref="K5024">_xlfn.IFS(J5024&gt;200,"Above Average",J5024&lt;155,"Below Average",TRUE,"Average")</f>
        <v>Above Average</v>
      </c>
      <c r="L5024" s="7">
        <v>8.4640000000000004</v>
      </c>
      <c r="M5024" s="7" t="str" cm="1">
        <f t="array" ref="M5024">_xlfn.IFS(L5024&gt;9,"Above Average",L5024&lt;8,"Below Average",TRUE,"Average")</f>
        <v>Average</v>
      </c>
    </row>
    <row r="5025" spans="1:13" x14ac:dyDescent="0.3">
      <c r="A5025">
        <v>36</v>
      </c>
      <c r="B5025" s="21">
        <v>40340</v>
      </c>
      <c r="C5025" s="21" t="str">
        <f t="shared" si="78"/>
        <v>Jun</v>
      </c>
      <c r="D5025" s="6">
        <v>467711.18</v>
      </c>
      <c r="E5025" t="s">
        <v>155</v>
      </c>
      <c r="F5025" s="5">
        <v>82.3</v>
      </c>
      <c r="G5025" s="5" t="str" cm="1">
        <f t="array" ref="G5025">_xlfn.IFS(F5025&gt;=86,"Hot Week (More Than 85°F)",F5025&lt;50,"Cold Week (Less Than 50°F)",TRUE,"Normal Week")</f>
        <v>Normal Week</v>
      </c>
      <c r="H5025" s="2">
        <v>2.6150000000000002</v>
      </c>
      <c r="I5025" s="2" t="str" cm="1">
        <f t="array" ref="I5025">_xlfn.IFS(H5025&gt;3.5,"Above Average",H5025&lt;3,"Below Average",TRUE,"Average")</f>
        <v>Below Average</v>
      </c>
      <c r="J5025" s="1">
        <v>210.2135668</v>
      </c>
      <c r="K5025" s="1" t="str" cm="1">
        <f t="array" ref="K5025">_xlfn.IFS(J5025&gt;200,"Above Average",J5025&lt;155,"Below Average",TRUE,"Average")</f>
        <v>Above Average</v>
      </c>
      <c r="L5025" s="7">
        <v>8.4640000000000004</v>
      </c>
      <c r="M5025" s="7" t="str" cm="1">
        <f t="array" ref="M5025">_xlfn.IFS(L5025&gt;9,"Above Average",L5025&lt;8,"Below Average",TRUE,"Average")</f>
        <v>Average</v>
      </c>
    </row>
    <row r="5026" spans="1:13" x14ac:dyDescent="0.3">
      <c r="A5026">
        <v>36</v>
      </c>
      <c r="B5026" s="21">
        <v>40347</v>
      </c>
      <c r="C5026" s="21" t="str">
        <f t="shared" si="78"/>
        <v>Jun</v>
      </c>
      <c r="D5026" s="6">
        <v>485694.71999999997</v>
      </c>
      <c r="E5026" t="s">
        <v>155</v>
      </c>
      <c r="F5026" s="5">
        <v>84.37</v>
      </c>
      <c r="G5026" s="5" t="str" cm="1">
        <f t="array" ref="G5026">_xlfn.IFS(F5026&gt;=86,"Hot Week (More Than 85°F)",F5026&lt;50,"Cold Week (Less Than 50°F)",TRUE,"Normal Week")</f>
        <v>Normal Week</v>
      </c>
      <c r="H5026" s="2">
        <v>2.5720000000000001</v>
      </c>
      <c r="I5026" s="2" t="str" cm="1">
        <f t="array" ref="I5026">_xlfn.IFS(H5026&gt;3.5,"Above Average",H5026&lt;3,"Below Average",TRUE,"Average")</f>
        <v>Below Average</v>
      </c>
      <c r="J5026" s="1">
        <v>210.2108417</v>
      </c>
      <c r="K5026" s="1" t="str" cm="1">
        <f t="array" ref="K5026">_xlfn.IFS(J5026&gt;200,"Above Average",J5026&lt;155,"Below Average",TRUE,"Average")</f>
        <v>Above Average</v>
      </c>
      <c r="L5026" s="7">
        <v>8.4640000000000004</v>
      </c>
      <c r="M5026" s="7" t="str" cm="1">
        <f t="array" ref="M5026">_xlfn.IFS(L5026&gt;9,"Above Average",L5026&lt;8,"Below Average",TRUE,"Average")</f>
        <v>Average</v>
      </c>
    </row>
    <row r="5027" spans="1:13" x14ac:dyDescent="0.3">
      <c r="A5027">
        <v>36</v>
      </c>
      <c r="B5027" s="21">
        <v>40354</v>
      </c>
      <c r="C5027" s="21" t="str">
        <f t="shared" si="78"/>
        <v>Jun</v>
      </c>
      <c r="D5027" s="6">
        <v>434879.87</v>
      </c>
      <c r="E5027" t="s">
        <v>155</v>
      </c>
      <c r="F5027" s="5">
        <v>84.14</v>
      </c>
      <c r="G5027" s="5" t="str" cm="1">
        <f t="array" ref="G5027">_xlfn.IFS(F5027&gt;=86,"Hot Week (More Than 85°F)",F5027&lt;50,"Cold Week (Less Than 50°F)",TRUE,"Normal Week")</f>
        <v>Normal Week</v>
      </c>
      <c r="H5027" s="2">
        <v>2.601</v>
      </c>
      <c r="I5027" s="2" t="str" cm="1">
        <f t="array" ref="I5027">_xlfn.IFS(H5027&gt;3.5,"Above Average",H5027&lt;3,"Below Average",TRUE,"Average")</f>
        <v>Below Average</v>
      </c>
      <c r="J5027" s="1">
        <v>210.09752330000001</v>
      </c>
      <c r="K5027" s="1" t="str" cm="1">
        <f t="array" ref="K5027">_xlfn.IFS(J5027&gt;200,"Above Average",J5027&lt;155,"Below Average",TRUE,"Average")</f>
        <v>Above Average</v>
      </c>
      <c r="L5027" s="7">
        <v>8.4640000000000004</v>
      </c>
      <c r="M5027" s="7" t="str" cm="1">
        <f t="array" ref="M5027">_xlfn.IFS(L5027&gt;9,"Above Average",L5027&lt;8,"Below Average",TRUE,"Average")</f>
        <v>Average</v>
      </c>
    </row>
    <row r="5028" spans="1:13" x14ac:dyDescent="0.3">
      <c r="A5028">
        <v>36</v>
      </c>
      <c r="B5028" s="21">
        <v>40361</v>
      </c>
      <c r="C5028" s="21" t="str">
        <f t="shared" si="78"/>
        <v>Jul</v>
      </c>
      <c r="D5028" s="6">
        <v>434252.15</v>
      </c>
      <c r="E5028" t="s">
        <v>155</v>
      </c>
      <c r="F5028" s="5">
        <v>81.849999999999994</v>
      </c>
      <c r="G5028" s="5" t="str" cm="1">
        <f t="array" ref="G5028">_xlfn.IFS(F5028&gt;=86,"Hot Week (More Than 85°F)",F5028&lt;50,"Cold Week (Less Than 50°F)",TRUE,"Normal Week")</f>
        <v>Normal Week</v>
      </c>
      <c r="H5028" s="2">
        <v>2.6059999999999999</v>
      </c>
      <c r="I5028" s="2" t="str" cm="1">
        <f t="array" ref="I5028">_xlfn.IFS(H5028&gt;3.5,"Above Average",H5028&lt;3,"Below Average",TRUE,"Average")</f>
        <v>Below Average</v>
      </c>
      <c r="J5028" s="1">
        <v>209.984205</v>
      </c>
      <c r="K5028" s="1" t="str" cm="1">
        <f t="array" ref="K5028">_xlfn.IFS(J5028&gt;200,"Above Average",J5028&lt;155,"Below Average",TRUE,"Average")</f>
        <v>Above Average</v>
      </c>
      <c r="L5028" s="7">
        <v>8.36</v>
      </c>
      <c r="M5028" s="7" t="str" cm="1">
        <f t="array" ref="M5028">_xlfn.IFS(L5028&gt;9,"Above Average",L5028&lt;8,"Below Average",TRUE,"Average")</f>
        <v>Average</v>
      </c>
    </row>
    <row r="5029" spans="1:13" x14ac:dyDescent="0.3">
      <c r="A5029">
        <v>36</v>
      </c>
      <c r="B5029" s="21">
        <v>40368</v>
      </c>
      <c r="C5029" s="21" t="str">
        <f t="shared" si="78"/>
        <v>Jul</v>
      </c>
      <c r="D5029" s="6">
        <v>471713.59</v>
      </c>
      <c r="E5029" t="s">
        <v>155</v>
      </c>
      <c r="F5029" s="5">
        <v>81.739999999999995</v>
      </c>
      <c r="G5029" s="5" t="str" cm="1">
        <f t="array" ref="G5029">_xlfn.IFS(F5029&gt;=86,"Hot Week (More Than 85°F)",F5029&lt;50,"Cold Week (Less Than 50°F)",TRUE,"Normal Week")</f>
        <v>Normal Week</v>
      </c>
      <c r="H5029" s="2">
        <v>2.5960000000000001</v>
      </c>
      <c r="I5029" s="2" t="str" cm="1">
        <f t="array" ref="I5029">_xlfn.IFS(H5029&gt;3.5,"Above Average",H5029&lt;3,"Below Average",TRUE,"Average")</f>
        <v>Below Average</v>
      </c>
      <c r="J5029" s="1">
        <v>209.8708867</v>
      </c>
      <c r="K5029" s="1" t="str" cm="1">
        <f t="array" ref="K5029">_xlfn.IFS(J5029&gt;200,"Above Average",J5029&lt;155,"Below Average",TRUE,"Average")</f>
        <v>Above Average</v>
      </c>
      <c r="L5029" s="7">
        <v>8.36</v>
      </c>
      <c r="M5029" s="7" t="str" cm="1">
        <f t="array" ref="M5029">_xlfn.IFS(L5029&gt;9,"Above Average",L5029&lt;8,"Below Average",TRUE,"Average")</f>
        <v>Average</v>
      </c>
    </row>
    <row r="5030" spans="1:13" x14ac:dyDescent="0.3">
      <c r="A5030">
        <v>36</v>
      </c>
      <c r="B5030" s="21">
        <v>40375</v>
      </c>
      <c r="C5030" s="21" t="str">
        <f t="shared" si="78"/>
        <v>Jul</v>
      </c>
      <c r="D5030" s="6">
        <v>466962.04</v>
      </c>
      <c r="E5030" t="s">
        <v>155</v>
      </c>
      <c r="F5030" s="5">
        <v>84.43</v>
      </c>
      <c r="G5030" s="5" t="str" cm="1">
        <f t="array" ref="G5030">_xlfn.IFS(F5030&gt;=86,"Hot Week (More Than 85°F)",F5030&lt;50,"Cold Week (Less Than 50°F)",TRUE,"Normal Week")</f>
        <v>Normal Week</v>
      </c>
      <c r="H5030" s="2">
        <v>2.5609999999999999</v>
      </c>
      <c r="I5030" s="2" t="str" cm="1">
        <f t="array" ref="I5030">_xlfn.IFS(H5030&gt;3.5,"Above Average",H5030&lt;3,"Below Average",TRUE,"Average")</f>
        <v>Below Average</v>
      </c>
      <c r="J5030" s="1">
        <v>209.8630532</v>
      </c>
      <c r="K5030" s="1" t="str" cm="1">
        <f t="array" ref="K5030">_xlfn.IFS(J5030&gt;200,"Above Average",J5030&lt;155,"Below Average",TRUE,"Average")</f>
        <v>Above Average</v>
      </c>
      <c r="L5030" s="7">
        <v>8.36</v>
      </c>
      <c r="M5030" s="7" t="str" cm="1">
        <f t="array" ref="M5030">_xlfn.IFS(L5030&gt;9,"Above Average",L5030&lt;8,"Below Average",TRUE,"Average")</f>
        <v>Average</v>
      </c>
    </row>
    <row r="5031" spans="1:13" x14ac:dyDescent="0.3">
      <c r="A5031">
        <v>36</v>
      </c>
      <c r="B5031" s="21">
        <v>40382</v>
      </c>
      <c r="C5031" s="21" t="str">
        <f t="shared" si="78"/>
        <v>Jul</v>
      </c>
      <c r="D5031" s="6">
        <v>452021.2</v>
      </c>
      <c r="E5031" t="s">
        <v>155</v>
      </c>
      <c r="F5031" s="5">
        <v>82.6</v>
      </c>
      <c r="G5031" s="5" t="str" cm="1">
        <f t="array" ref="G5031">_xlfn.IFS(F5031&gt;=86,"Hot Week (More Than 85°F)",F5031&lt;50,"Cold Week (Less Than 50°F)",TRUE,"Normal Week")</f>
        <v>Normal Week</v>
      </c>
      <c r="H5031" s="2">
        <v>2.5419999999999998</v>
      </c>
      <c r="I5031" s="2" t="str" cm="1">
        <f t="array" ref="I5031">_xlfn.IFS(H5031&gt;3.5,"Above Average",H5031&lt;3,"Below Average",TRUE,"Average")</f>
        <v>Below Average</v>
      </c>
      <c r="J5031" s="1">
        <v>209.99586629999999</v>
      </c>
      <c r="K5031" s="1" t="str" cm="1">
        <f t="array" ref="K5031">_xlfn.IFS(J5031&gt;200,"Above Average",J5031&lt;155,"Below Average",TRUE,"Average")</f>
        <v>Above Average</v>
      </c>
      <c r="L5031" s="7">
        <v>8.36</v>
      </c>
      <c r="M5031" s="7" t="str" cm="1">
        <f t="array" ref="M5031">_xlfn.IFS(L5031&gt;9,"Above Average",L5031&lt;8,"Below Average",TRUE,"Average")</f>
        <v>Average</v>
      </c>
    </row>
    <row r="5032" spans="1:13" x14ac:dyDescent="0.3">
      <c r="A5032">
        <v>36</v>
      </c>
      <c r="B5032" s="21">
        <v>40389</v>
      </c>
      <c r="C5032" s="21" t="str">
        <f t="shared" si="78"/>
        <v>Jul</v>
      </c>
      <c r="D5032" s="6">
        <v>432451.91</v>
      </c>
      <c r="E5032" t="s">
        <v>155</v>
      </c>
      <c r="F5032" s="5">
        <v>81.88</v>
      </c>
      <c r="G5032" s="5" t="str" cm="1">
        <f t="array" ref="G5032">_xlfn.IFS(F5032&gt;=86,"Hot Week (More Than 85°F)",F5032&lt;50,"Cold Week (Less Than 50°F)",TRUE,"Normal Week")</f>
        <v>Normal Week</v>
      </c>
      <c r="H5032" s="2">
        <v>2.6019999999999999</v>
      </c>
      <c r="I5032" s="2" t="str" cm="1">
        <f t="array" ref="I5032">_xlfn.IFS(H5032&gt;3.5,"Above Average",H5032&lt;3,"Below Average",TRUE,"Average")</f>
        <v>Below Average</v>
      </c>
      <c r="J5032" s="1">
        <v>210.12867940000001</v>
      </c>
      <c r="K5032" s="1" t="str" cm="1">
        <f t="array" ref="K5032">_xlfn.IFS(J5032&gt;200,"Above Average",J5032&lt;155,"Below Average",TRUE,"Average")</f>
        <v>Above Average</v>
      </c>
      <c r="L5032" s="7">
        <v>8.36</v>
      </c>
      <c r="M5032" s="7" t="str" cm="1">
        <f t="array" ref="M5032">_xlfn.IFS(L5032&gt;9,"Above Average",L5032&lt;8,"Below Average",TRUE,"Average")</f>
        <v>Average</v>
      </c>
    </row>
    <row r="5033" spans="1:13" x14ac:dyDescent="0.3">
      <c r="A5033">
        <v>36</v>
      </c>
      <c r="B5033" s="21">
        <v>40396</v>
      </c>
      <c r="C5033" s="21" t="str">
        <f t="shared" si="78"/>
        <v>Aug</v>
      </c>
      <c r="D5033" s="6">
        <v>467442.94</v>
      </c>
      <c r="E5033" t="s">
        <v>155</v>
      </c>
      <c r="F5033" s="5">
        <v>85.49</v>
      </c>
      <c r="G5033" s="5" t="str" cm="1">
        <f t="array" ref="G5033">_xlfn.IFS(F5033&gt;=86,"Hot Week (More Than 85°F)",F5033&lt;50,"Cold Week (Less Than 50°F)",TRUE,"Normal Week")</f>
        <v>Normal Week</v>
      </c>
      <c r="H5033" s="2">
        <v>2.573</v>
      </c>
      <c r="I5033" s="2" t="str" cm="1">
        <f t="array" ref="I5033">_xlfn.IFS(H5033&gt;3.5,"Above Average",H5033&lt;3,"Below Average",TRUE,"Average")</f>
        <v>Below Average</v>
      </c>
      <c r="J5033" s="1">
        <v>210.2614925</v>
      </c>
      <c r="K5033" s="1" t="str" cm="1">
        <f t="array" ref="K5033">_xlfn.IFS(J5033&gt;200,"Above Average",J5033&lt;155,"Below Average",TRUE,"Average")</f>
        <v>Above Average</v>
      </c>
      <c r="L5033" s="7">
        <v>8.36</v>
      </c>
      <c r="M5033" s="7" t="str" cm="1">
        <f t="array" ref="M5033">_xlfn.IFS(L5033&gt;9,"Above Average",L5033&lt;8,"Below Average",TRUE,"Average")</f>
        <v>Average</v>
      </c>
    </row>
    <row r="5034" spans="1:13" x14ac:dyDescent="0.3">
      <c r="A5034">
        <v>36</v>
      </c>
      <c r="B5034" s="21">
        <v>40403</v>
      </c>
      <c r="C5034" s="21" t="str">
        <f t="shared" si="78"/>
        <v>Aug</v>
      </c>
      <c r="D5034" s="6">
        <v>470436.8</v>
      </c>
      <c r="E5034" t="s">
        <v>155</v>
      </c>
      <c r="F5034" s="5">
        <v>86.06</v>
      </c>
      <c r="G5034" s="5" t="str" cm="1">
        <f t="array" ref="G5034">_xlfn.IFS(F5034&gt;=86,"Hot Week (More Than 85°F)",F5034&lt;50,"Cold Week (Less Than 50°F)",TRUE,"Normal Week")</f>
        <v>Hot Week (More Than 85°F)</v>
      </c>
      <c r="H5034" s="2">
        <v>2.6440000000000001</v>
      </c>
      <c r="I5034" s="2" t="str" cm="1">
        <f t="array" ref="I5034">_xlfn.IFS(H5034&gt;3.5,"Above Average",H5034&lt;3,"Below Average",TRUE,"Average")</f>
        <v>Below Average</v>
      </c>
      <c r="J5034" s="1">
        <v>210.3943056</v>
      </c>
      <c r="K5034" s="1" t="str" cm="1">
        <f t="array" ref="K5034">_xlfn.IFS(J5034&gt;200,"Above Average",J5034&lt;155,"Below Average",TRUE,"Average")</f>
        <v>Above Average</v>
      </c>
      <c r="L5034" s="7">
        <v>8.36</v>
      </c>
      <c r="M5034" s="7" t="str" cm="1">
        <f t="array" ref="M5034">_xlfn.IFS(L5034&gt;9,"Above Average",L5034&lt;8,"Below Average",TRUE,"Average")</f>
        <v>Average</v>
      </c>
    </row>
    <row r="5035" spans="1:13" x14ac:dyDescent="0.3">
      <c r="A5035">
        <v>36</v>
      </c>
      <c r="B5035" s="21">
        <v>40410</v>
      </c>
      <c r="C5035" s="21" t="str">
        <f t="shared" si="78"/>
        <v>Aug</v>
      </c>
      <c r="D5035" s="6">
        <v>437949.9</v>
      </c>
      <c r="E5035" t="s">
        <v>155</v>
      </c>
      <c r="F5035" s="5">
        <v>85.54</v>
      </c>
      <c r="G5035" s="5" t="str" cm="1">
        <f t="array" ref="G5035">_xlfn.IFS(F5035&gt;=86,"Hot Week (More Than 85°F)",F5035&lt;50,"Cold Week (Less Than 50°F)",TRUE,"Normal Week")</f>
        <v>Normal Week</v>
      </c>
      <c r="H5035" s="2">
        <v>2.6040000000000001</v>
      </c>
      <c r="I5035" s="2" t="str" cm="1">
        <f t="array" ref="I5035">_xlfn.IFS(H5035&gt;3.5,"Above Average",H5035&lt;3,"Below Average",TRUE,"Average")</f>
        <v>Below Average</v>
      </c>
      <c r="J5035" s="1">
        <v>210.3617581</v>
      </c>
      <c r="K5035" s="1" t="str" cm="1">
        <f t="array" ref="K5035">_xlfn.IFS(J5035&gt;200,"Above Average",J5035&lt;155,"Below Average",TRUE,"Average")</f>
        <v>Above Average</v>
      </c>
      <c r="L5035" s="7">
        <v>8.36</v>
      </c>
      <c r="M5035" s="7" t="str" cm="1">
        <f t="array" ref="M5035">_xlfn.IFS(L5035&gt;9,"Above Average",L5035&lt;8,"Below Average",TRUE,"Average")</f>
        <v>Average</v>
      </c>
    </row>
    <row r="5036" spans="1:13" x14ac:dyDescent="0.3">
      <c r="A5036">
        <v>36</v>
      </c>
      <c r="B5036" s="21">
        <v>40417</v>
      </c>
      <c r="C5036" s="21" t="str">
        <f t="shared" si="78"/>
        <v>Aug</v>
      </c>
      <c r="D5036" s="6">
        <v>412050.73</v>
      </c>
      <c r="E5036" t="s">
        <v>155</v>
      </c>
      <c r="F5036" s="5">
        <v>84.62</v>
      </c>
      <c r="G5036" s="5" t="str" cm="1">
        <f t="array" ref="G5036">_xlfn.IFS(F5036&gt;=86,"Hot Week (More Than 85°F)",F5036&lt;50,"Cold Week (Less Than 50°F)",TRUE,"Normal Week")</f>
        <v>Normal Week</v>
      </c>
      <c r="H5036" s="2">
        <v>2.5619999999999998</v>
      </c>
      <c r="I5036" s="2" t="str" cm="1">
        <f t="array" ref="I5036">_xlfn.IFS(H5036&gt;3.5,"Above Average",H5036&lt;3,"Below Average",TRUE,"Average")</f>
        <v>Below Average</v>
      </c>
      <c r="J5036" s="1">
        <v>210.32921060000001</v>
      </c>
      <c r="K5036" s="1" t="str" cm="1">
        <f t="array" ref="K5036">_xlfn.IFS(J5036&gt;200,"Above Average",J5036&lt;155,"Below Average",TRUE,"Average")</f>
        <v>Above Average</v>
      </c>
      <c r="L5036" s="7">
        <v>8.36</v>
      </c>
      <c r="M5036" s="7" t="str" cm="1">
        <f t="array" ref="M5036">_xlfn.IFS(L5036&gt;9,"Above Average",L5036&lt;8,"Below Average",TRUE,"Average")</f>
        <v>Average</v>
      </c>
    </row>
    <row r="5037" spans="1:13" x14ac:dyDescent="0.3">
      <c r="A5037">
        <v>36</v>
      </c>
      <c r="B5037" s="21">
        <v>40424</v>
      </c>
      <c r="C5037" s="21" t="str">
        <f t="shared" si="78"/>
        <v>Sep</v>
      </c>
      <c r="D5037" s="6">
        <v>431294.45</v>
      </c>
      <c r="E5037" t="s">
        <v>155</v>
      </c>
      <c r="F5037" s="5">
        <v>82.29</v>
      </c>
      <c r="G5037" s="5" t="str" cm="1">
        <f t="array" ref="G5037">_xlfn.IFS(F5037&gt;=86,"Hot Week (More Than 85°F)",F5037&lt;50,"Cold Week (Less Than 50°F)",TRUE,"Normal Week")</f>
        <v>Normal Week</v>
      </c>
      <c r="H5037" s="2">
        <v>2.5329999999999999</v>
      </c>
      <c r="I5037" s="2" t="str" cm="1">
        <f t="array" ref="I5037">_xlfn.IFS(H5037&gt;3.5,"Above Average",H5037&lt;3,"Below Average",TRUE,"Average")</f>
        <v>Below Average</v>
      </c>
      <c r="J5037" s="1">
        <v>210.29666309999999</v>
      </c>
      <c r="K5037" s="1" t="str" cm="1">
        <f t="array" ref="K5037">_xlfn.IFS(J5037&gt;200,"Above Average",J5037&lt;155,"Below Average",TRUE,"Average")</f>
        <v>Above Average</v>
      </c>
      <c r="L5037" s="7">
        <v>8.36</v>
      </c>
      <c r="M5037" s="7" t="str" cm="1">
        <f t="array" ref="M5037">_xlfn.IFS(L5037&gt;9,"Above Average",L5037&lt;8,"Below Average",TRUE,"Average")</f>
        <v>Average</v>
      </c>
    </row>
    <row r="5038" spans="1:13" x14ac:dyDescent="0.3">
      <c r="A5038">
        <v>36</v>
      </c>
      <c r="B5038" s="21">
        <v>40431</v>
      </c>
      <c r="C5038" s="21" t="str">
        <f t="shared" si="78"/>
        <v>Sep</v>
      </c>
      <c r="D5038" s="6">
        <v>434471.38</v>
      </c>
      <c r="E5038" t="s">
        <v>156</v>
      </c>
      <c r="F5038" s="5">
        <v>80.58</v>
      </c>
      <c r="G5038" s="5" t="str" cm="1">
        <f t="array" ref="G5038">_xlfn.IFS(F5038&gt;=86,"Hot Week (More Than 85°F)",F5038&lt;50,"Cold Week (Less Than 50°F)",TRUE,"Normal Week")</f>
        <v>Normal Week</v>
      </c>
      <c r="H5038" s="2">
        <v>2.5129999999999999</v>
      </c>
      <c r="I5038" s="2" t="str" cm="1">
        <f t="array" ref="I5038">_xlfn.IFS(H5038&gt;3.5,"Above Average",H5038&lt;3,"Below Average",TRUE,"Average")</f>
        <v>Below Average</v>
      </c>
      <c r="J5038" s="1">
        <v>210.2641156</v>
      </c>
      <c r="K5038" s="1" t="str" cm="1">
        <f t="array" ref="K5038">_xlfn.IFS(J5038&gt;200,"Above Average",J5038&lt;155,"Below Average",TRUE,"Average")</f>
        <v>Above Average</v>
      </c>
      <c r="L5038" s="7">
        <v>8.36</v>
      </c>
      <c r="M5038" s="7" t="str" cm="1">
        <f t="array" ref="M5038">_xlfn.IFS(L5038&gt;9,"Above Average",L5038&lt;8,"Below Average",TRUE,"Average")</f>
        <v>Average</v>
      </c>
    </row>
    <row r="5039" spans="1:13" x14ac:dyDescent="0.3">
      <c r="A5039">
        <v>36</v>
      </c>
      <c r="B5039" s="21">
        <v>40438</v>
      </c>
      <c r="C5039" s="21" t="str">
        <f t="shared" si="78"/>
        <v>Sep</v>
      </c>
      <c r="D5039" s="6">
        <v>454694.21</v>
      </c>
      <c r="E5039" t="s">
        <v>155</v>
      </c>
      <c r="F5039" s="5">
        <v>82.1</v>
      </c>
      <c r="G5039" s="5" t="str" cm="1">
        <f t="array" ref="G5039">_xlfn.IFS(F5039&gt;=86,"Hot Week (More Than 85°F)",F5039&lt;50,"Cold Week (Less Than 50°F)",TRUE,"Normal Week")</f>
        <v>Normal Week</v>
      </c>
      <c r="H5039" s="2">
        <v>2.5499999999999998</v>
      </c>
      <c r="I5039" s="2" t="str" cm="1">
        <f t="array" ref="I5039">_xlfn.IFS(H5039&gt;3.5,"Above Average",H5039&lt;3,"Below Average",TRUE,"Average")</f>
        <v>Below Average</v>
      </c>
      <c r="J5039" s="1">
        <v>210.29245040000001</v>
      </c>
      <c r="K5039" s="1" t="str" cm="1">
        <f t="array" ref="K5039">_xlfn.IFS(J5039&gt;200,"Above Average",J5039&lt;155,"Below Average",TRUE,"Average")</f>
        <v>Above Average</v>
      </c>
      <c r="L5039" s="7">
        <v>8.36</v>
      </c>
      <c r="M5039" s="7" t="str" cm="1">
        <f t="array" ref="M5039">_xlfn.IFS(L5039&gt;9,"Above Average",L5039&lt;8,"Below Average",TRUE,"Average")</f>
        <v>Average</v>
      </c>
    </row>
    <row r="5040" spans="1:13" x14ac:dyDescent="0.3">
      <c r="A5040">
        <v>36</v>
      </c>
      <c r="B5040" s="21">
        <v>40445</v>
      </c>
      <c r="C5040" s="21" t="str">
        <f t="shared" si="78"/>
        <v>Sep</v>
      </c>
      <c r="D5040" s="6">
        <v>419348.59</v>
      </c>
      <c r="E5040" t="s">
        <v>155</v>
      </c>
      <c r="F5040" s="5">
        <v>79.17</v>
      </c>
      <c r="G5040" s="5" t="str" cm="1">
        <f t="array" ref="G5040">_xlfn.IFS(F5040&gt;=86,"Hot Week (More Than 85°F)",F5040&lt;50,"Cold Week (Less Than 50°F)",TRUE,"Normal Week")</f>
        <v>Normal Week</v>
      </c>
      <c r="H5040" s="2">
        <v>2.5779999999999998</v>
      </c>
      <c r="I5040" s="2" t="str" cm="1">
        <f t="array" ref="I5040">_xlfn.IFS(H5040&gt;3.5,"Above Average",H5040&lt;3,"Below Average",TRUE,"Average")</f>
        <v>Below Average</v>
      </c>
      <c r="J5040" s="1">
        <v>210.3664469</v>
      </c>
      <c r="K5040" s="1" t="str" cm="1">
        <f t="array" ref="K5040">_xlfn.IFS(J5040&gt;200,"Above Average",J5040&lt;155,"Below Average",TRUE,"Average")</f>
        <v>Above Average</v>
      </c>
      <c r="L5040" s="7">
        <v>8.36</v>
      </c>
      <c r="M5040" s="7" t="str" cm="1">
        <f t="array" ref="M5040">_xlfn.IFS(L5040&gt;9,"Above Average",L5040&lt;8,"Below Average",TRUE,"Average")</f>
        <v>Average</v>
      </c>
    </row>
    <row r="5041" spans="1:13" x14ac:dyDescent="0.3">
      <c r="A5041">
        <v>36</v>
      </c>
      <c r="B5041" s="21">
        <v>40452</v>
      </c>
      <c r="C5041" s="21" t="str">
        <f t="shared" si="78"/>
        <v>Oct</v>
      </c>
      <c r="D5041" s="6">
        <v>422169.47</v>
      </c>
      <c r="E5041" t="s">
        <v>155</v>
      </c>
      <c r="F5041" s="5">
        <v>74.66</v>
      </c>
      <c r="G5041" s="5" t="str" cm="1">
        <f t="array" ref="G5041">_xlfn.IFS(F5041&gt;=86,"Hot Week (More Than 85°F)",F5041&lt;50,"Cold Week (Less Than 50°F)",TRUE,"Normal Week")</f>
        <v>Normal Week</v>
      </c>
      <c r="H5041" s="2">
        <v>2.5670000000000002</v>
      </c>
      <c r="I5041" s="2" t="str" cm="1">
        <f t="array" ref="I5041">_xlfn.IFS(H5041&gt;3.5,"Above Average",H5041&lt;3,"Below Average",TRUE,"Average")</f>
        <v>Below Average</v>
      </c>
      <c r="J5041" s="1">
        <v>210.4404433</v>
      </c>
      <c r="K5041" s="1" t="str" cm="1">
        <f t="array" ref="K5041">_xlfn.IFS(J5041&gt;200,"Above Average",J5041&lt;155,"Below Average",TRUE,"Average")</f>
        <v>Above Average</v>
      </c>
      <c r="L5041" s="7">
        <v>8.4760000000000009</v>
      </c>
      <c r="M5041" s="7" t="str" cm="1">
        <f t="array" ref="M5041">_xlfn.IFS(L5041&gt;9,"Above Average",L5041&lt;8,"Below Average",TRUE,"Average")</f>
        <v>Average</v>
      </c>
    </row>
    <row r="5042" spans="1:13" x14ac:dyDescent="0.3">
      <c r="A5042">
        <v>36</v>
      </c>
      <c r="B5042" s="21">
        <v>40459</v>
      </c>
      <c r="C5042" s="21" t="str">
        <f t="shared" si="78"/>
        <v>Oct</v>
      </c>
      <c r="D5042" s="6">
        <v>444351.61</v>
      </c>
      <c r="E5042" t="s">
        <v>155</v>
      </c>
      <c r="F5042" s="5">
        <v>66.34</v>
      </c>
      <c r="G5042" s="5" t="str" cm="1">
        <f t="array" ref="G5042">_xlfn.IFS(F5042&gt;=86,"Hot Week (More Than 85°F)",F5042&lt;50,"Cold Week (Less Than 50°F)",TRUE,"Normal Week")</f>
        <v>Normal Week</v>
      </c>
      <c r="H5042" s="2">
        <v>2.5950000000000002</v>
      </c>
      <c r="I5042" s="2" t="str" cm="1">
        <f t="array" ref="I5042">_xlfn.IFS(H5042&gt;3.5,"Above Average",H5042&lt;3,"Below Average",TRUE,"Average")</f>
        <v>Below Average</v>
      </c>
      <c r="J5042" s="1">
        <v>210.51443979999999</v>
      </c>
      <c r="K5042" s="1" t="str" cm="1">
        <f t="array" ref="K5042">_xlfn.IFS(J5042&gt;200,"Above Average",J5042&lt;155,"Below Average",TRUE,"Average")</f>
        <v>Above Average</v>
      </c>
      <c r="L5042" s="7">
        <v>8.4760000000000009</v>
      </c>
      <c r="M5042" s="7" t="str" cm="1">
        <f t="array" ref="M5042">_xlfn.IFS(L5042&gt;9,"Above Average",L5042&lt;8,"Below Average",TRUE,"Average")</f>
        <v>Average</v>
      </c>
    </row>
    <row r="5043" spans="1:13" x14ac:dyDescent="0.3">
      <c r="A5043">
        <v>36</v>
      </c>
      <c r="B5043" s="21">
        <v>40466</v>
      </c>
      <c r="C5043" s="21" t="str">
        <f t="shared" si="78"/>
        <v>Oct</v>
      </c>
      <c r="D5043" s="6">
        <v>453308.15</v>
      </c>
      <c r="E5043" t="s">
        <v>155</v>
      </c>
      <c r="F5043" s="5">
        <v>71.569999999999993</v>
      </c>
      <c r="G5043" s="5" t="str" cm="1">
        <f t="array" ref="G5043">_xlfn.IFS(F5043&gt;=86,"Hot Week (More Than 85°F)",F5043&lt;50,"Cold Week (Less Than 50°F)",TRUE,"Normal Week")</f>
        <v>Normal Week</v>
      </c>
      <c r="H5043" s="2">
        <v>2.7050000000000001</v>
      </c>
      <c r="I5043" s="2" t="str" cm="1">
        <f t="array" ref="I5043">_xlfn.IFS(H5043&gt;3.5,"Above Average",H5043&lt;3,"Below Average",TRUE,"Average")</f>
        <v>Below Average</v>
      </c>
      <c r="J5043" s="1">
        <v>210.5805944</v>
      </c>
      <c r="K5043" s="1" t="str" cm="1">
        <f t="array" ref="K5043">_xlfn.IFS(J5043&gt;200,"Above Average",J5043&lt;155,"Below Average",TRUE,"Average")</f>
        <v>Above Average</v>
      </c>
      <c r="L5043" s="7">
        <v>8.4760000000000009</v>
      </c>
      <c r="M5043" s="7" t="str" cm="1">
        <f t="array" ref="M5043">_xlfn.IFS(L5043&gt;9,"Above Average",L5043&lt;8,"Below Average",TRUE,"Average")</f>
        <v>Average</v>
      </c>
    </row>
    <row r="5044" spans="1:13" x14ac:dyDescent="0.3">
      <c r="A5044">
        <v>36</v>
      </c>
      <c r="B5044" s="21">
        <v>40473</v>
      </c>
      <c r="C5044" s="21" t="str">
        <f t="shared" si="78"/>
        <v>Oct</v>
      </c>
      <c r="D5044" s="6">
        <v>424956.3</v>
      </c>
      <c r="E5044" t="s">
        <v>155</v>
      </c>
      <c r="F5044" s="5">
        <v>72.239999999999995</v>
      </c>
      <c r="G5044" s="5" t="str" cm="1">
        <f t="array" ref="G5044">_xlfn.IFS(F5044&gt;=86,"Hot Week (More Than 85°F)",F5044&lt;50,"Cold Week (Less Than 50°F)",TRUE,"Normal Week")</f>
        <v>Normal Week</v>
      </c>
      <c r="H5044" s="2">
        <v>2.698</v>
      </c>
      <c r="I5044" s="2" t="str" cm="1">
        <f t="array" ref="I5044">_xlfn.IFS(H5044&gt;3.5,"Above Average",H5044&lt;3,"Below Average",TRUE,"Average")</f>
        <v>Below Average</v>
      </c>
      <c r="J5044" s="1">
        <v>210.62714439999999</v>
      </c>
      <c r="K5044" s="1" t="str" cm="1">
        <f t="array" ref="K5044">_xlfn.IFS(J5044&gt;200,"Above Average",J5044&lt;155,"Below Average",TRUE,"Average")</f>
        <v>Above Average</v>
      </c>
      <c r="L5044" s="7">
        <v>8.4760000000000009</v>
      </c>
      <c r="M5044" s="7" t="str" cm="1">
        <f t="array" ref="M5044">_xlfn.IFS(L5044&gt;9,"Above Average",L5044&lt;8,"Below Average",TRUE,"Average")</f>
        <v>Average</v>
      </c>
    </row>
    <row r="5045" spans="1:13" x14ac:dyDescent="0.3">
      <c r="A5045">
        <v>36</v>
      </c>
      <c r="B5045" s="21">
        <v>40480</v>
      </c>
      <c r="C5045" s="21" t="str">
        <f t="shared" si="78"/>
        <v>Oct</v>
      </c>
      <c r="D5045" s="6">
        <v>392654.26</v>
      </c>
      <c r="E5045" t="s">
        <v>155</v>
      </c>
      <c r="F5045" s="5">
        <v>76.22</v>
      </c>
      <c r="G5045" s="5" t="str" cm="1">
        <f t="array" ref="G5045">_xlfn.IFS(F5045&gt;=86,"Hot Week (More Than 85°F)",F5045&lt;50,"Cold Week (Less Than 50°F)",TRUE,"Normal Week")</f>
        <v>Normal Week</v>
      </c>
      <c r="H5045" s="2">
        <v>2.68</v>
      </c>
      <c r="I5045" s="2" t="str" cm="1">
        <f t="array" ref="I5045">_xlfn.IFS(H5045&gt;3.5,"Above Average",H5045&lt;3,"Below Average",TRUE,"Average")</f>
        <v>Below Average</v>
      </c>
      <c r="J5045" s="1">
        <v>210.67369439999999</v>
      </c>
      <c r="K5045" s="1" t="str" cm="1">
        <f t="array" ref="K5045">_xlfn.IFS(J5045&gt;200,"Above Average",J5045&lt;155,"Below Average",TRUE,"Average")</f>
        <v>Above Average</v>
      </c>
      <c r="L5045" s="7">
        <v>8.4760000000000009</v>
      </c>
      <c r="M5045" s="7" t="str" cm="1">
        <f t="array" ref="M5045">_xlfn.IFS(L5045&gt;9,"Above Average",L5045&lt;8,"Below Average",TRUE,"Average")</f>
        <v>Average</v>
      </c>
    </row>
    <row r="5046" spans="1:13" x14ac:dyDescent="0.3">
      <c r="A5046">
        <v>36</v>
      </c>
      <c r="B5046" s="21">
        <v>40487</v>
      </c>
      <c r="C5046" s="21" t="str">
        <f t="shared" si="78"/>
        <v>Nov</v>
      </c>
      <c r="D5046" s="6">
        <v>405860.37</v>
      </c>
      <c r="E5046" t="s">
        <v>155</v>
      </c>
      <c r="F5046" s="5">
        <v>62.72</v>
      </c>
      <c r="G5046" s="5" t="str" cm="1">
        <f t="array" ref="G5046">_xlfn.IFS(F5046&gt;=86,"Hot Week (More Than 85°F)",F5046&lt;50,"Cold Week (Less Than 50°F)",TRUE,"Normal Week")</f>
        <v>Normal Week</v>
      </c>
      <c r="H5046" s="2">
        <v>2.6549999999999998</v>
      </c>
      <c r="I5046" s="2" t="str" cm="1">
        <f t="array" ref="I5046">_xlfn.IFS(H5046&gt;3.5,"Above Average",H5046&lt;3,"Below Average",TRUE,"Average")</f>
        <v>Below Average</v>
      </c>
      <c r="J5046" s="1">
        <v>210.72024440000001</v>
      </c>
      <c r="K5046" s="1" t="str" cm="1">
        <f t="array" ref="K5046">_xlfn.IFS(J5046&gt;200,"Above Average",J5046&lt;155,"Below Average",TRUE,"Average")</f>
        <v>Above Average</v>
      </c>
      <c r="L5046" s="7">
        <v>8.4760000000000009</v>
      </c>
      <c r="M5046" s="7" t="str" cm="1">
        <f t="array" ref="M5046">_xlfn.IFS(L5046&gt;9,"Above Average",L5046&lt;8,"Below Average",TRUE,"Average")</f>
        <v>Average</v>
      </c>
    </row>
    <row r="5047" spans="1:13" x14ac:dyDescent="0.3">
      <c r="A5047">
        <v>36</v>
      </c>
      <c r="B5047" s="21">
        <v>40494</v>
      </c>
      <c r="C5047" s="21" t="str">
        <f t="shared" si="78"/>
        <v>Nov</v>
      </c>
      <c r="D5047" s="6">
        <v>425804.79999999999</v>
      </c>
      <c r="E5047" t="s">
        <v>155</v>
      </c>
      <c r="F5047" s="5">
        <v>61.97</v>
      </c>
      <c r="G5047" s="5" t="str" cm="1">
        <f t="array" ref="G5047">_xlfn.IFS(F5047&gt;=86,"Hot Week (More Than 85°F)",F5047&lt;50,"Cold Week (Less Than 50°F)",TRUE,"Normal Week")</f>
        <v>Normal Week</v>
      </c>
      <c r="H5047" s="2">
        <v>2.7050000000000001</v>
      </c>
      <c r="I5047" s="2" t="str" cm="1">
        <f t="array" ref="I5047">_xlfn.IFS(H5047&gt;3.5,"Above Average",H5047&lt;3,"Below Average",TRUE,"Average")</f>
        <v>Below Average</v>
      </c>
      <c r="J5047" s="1">
        <v>210.76679440000001</v>
      </c>
      <c r="K5047" s="1" t="str" cm="1">
        <f t="array" ref="K5047">_xlfn.IFS(J5047&gt;200,"Above Average",J5047&lt;155,"Below Average",TRUE,"Average")</f>
        <v>Above Average</v>
      </c>
      <c r="L5047" s="7">
        <v>8.4760000000000009</v>
      </c>
      <c r="M5047" s="7" t="str" cm="1">
        <f t="array" ref="M5047">_xlfn.IFS(L5047&gt;9,"Above Average",L5047&lt;8,"Below Average",TRUE,"Average")</f>
        <v>Average</v>
      </c>
    </row>
    <row r="5048" spans="1:13" x14ac:dyDescent="0.3">
      <c r="A5048">
        <v>36</v>
      </c>
      <c r="B5048" s="21">
        <v>40501</v>
      </c>
      <c r="C5048" s="21" t="str">
        <f t="shared" si="78"/>
        <v>Nov</v>
      </c>
      <c r="D5048" s="6">
        <v>411615.71</v>
      </c>
      <c r="E5048" t="s">
        <v>155</v>
      </c>
      <c r="F5048" s="5">
        <v>56.73</v>
      </c>
      <c r="G5048" s="5" t="str" cm="1">
        <f t="array" ref="G5048">_xlfn.IFS(F5048&gt;=86,"Hot Week (More Than 85°F)",F5048&lt;50,"Cold Week (Less Than 50°F)",TRUE,"Normal Week")</f>
        <v>Normal Week</v>
      </c>
      <c r="H5048" s="2">
        <v>2.7410000000000001</v>
      </c>
      <c r="I5048" s="2" t="str" cm="1">
        <f t="array" ref="I5048">_xlfn.IFS(H5048&gt;3.5,"Above Average",H5048&lt;3,"Below Average",TRUE,"Average")</f>
        <v>Below Average</v>
      </c>
      <c r="J5048" s="1">
        <v>210.65429</v>
      </c>
      <c r="K5048" s="1" t="str" cm="1">
        <f t="array" ref="K5048">_xlfn.IFS(J5048&gt;200,"Above Average",J5048&lt;155,"Below Average",TRUE,"Average")</f>
        <v>Above Average</v>
      </c>
      <c r="L5048" s="7">
        <v>8.4760000000000009</v>
      </c>
      <c r="M5048" s="7" t="str" cm="1">
        <f t="array" ref="M5048">_xlfn.IFS(L5048&gt;9,"Above Average",L5048&lt;8,"Below Average",TRUE,"Average")</f>
        <v>Average</v>
      </c>
    </row>
    <row r="5049" spans="1:13" x14ac:dyDescent="0.3">
      <c r="A5049">
        <v>36</v>
      </c>
      <c r="B5049" s="21">
        <v>40508</v>
      </c>
      <c r="C5049" s="21" t="str">
        <f t="shared" si="78"/>
        <v>Nov</v>
      </c>
      <c r="D5049" s="6">
        <v>408891.49</v>
      </c>
      <c r="E5049" t="s">
        <v>156</v>
      </c>
      <c r="F5049" s="5">
        <v>67.73</v>
      </c>
      <c r="G5049" s="5" t="str" cm="1">
        <f t="array" ref="G5049">_xlfn.IFS(F5049&gt;=86,"Hot Week (More Than 85°F)",F5049&lt;50,"Cold Week (Less Than 50°F)",TRUE,"Normal Week")</f>
        <v>Normal Week</v>
      </c>
      <c r="H5049" s="2">
        <v>2.7250000000000001</v>
      </c>
      <c r="I5049" s="2" t="str" cm="1">
        <f t="array" ref="I5049">_xlfn.IFS(H5049&gt;3.5,"Above Average",H5049&lt;3,"Below Average",TRUE,"Average")</f>
        <v>Below Average</v>
      </c>
      <c r="J5049" s="1">
        <v>210.5152765</v>
      </c>
      <c r="K5049" s="1" t="str" cm="1">
        <f t="array" ref="K5049">_xlfn.IFS(J5049&gt;200,"Above Average",J5049&lt;155,"Below Average",TRUE,"Average")</f>
        <v>Above Average</v>
      </c>
      <c r="L5049" s="7">
        <v>8.4760000000000009</v>
      </c>
      <c r="M5049" s="7" t="str" cm="1">
        <f t="array" ref="M5049">_xlfn.IFS(L5049&gt;9,"Above Average",L5049&lt;8,"Below Average",TRUE,"Average")</f>
        <v>Average</v>
      </c>
    </row>
    <row r="5050" spans="1:13" x14ac:dyDescent="0.3">
      <c r="A5050">
        <v>36</v>
      </c>
      <c r="B5050" s="21">
        <v>40515</v>
      </c>
      <c r="C5050" s="21" t="str">
        <f t="shared" si="78"/>
        <v>Dec</v>
      </c>
      <c r="D5050" s="6">
        <v>360266.09</v>
      </c>
      <c r="E5050" t="s">
        <v>155</v>
      </c>
      <c r="F5050" s="5">
        <v>54.44</v>
      </c>
      <c r="G5050" s="5" t="str" cm="1">
        <f t="array" ref="G5050">_xlfn.IFS(F5050&gt;=86,"Hot Week (More Than 85°F)",F5050&lt;50,"Cold Week (Less Than 50°F)",TRUE,"Normal Week")</f>
        <v>Normal Week</v>
      </c>
      <c r="H5050" s="2">
        <v>2.694</v>
      </c>
      <c r="I5050" s="2" t="str" cm="1">
        <f t="array" ref="I5050">_xlfn.IFS(H5050&gt;3.5,"Above Average",H5050&lt;3,"Below Average",TRUE,"Average")</f>
        <v>Below Average</v>
      </c>
      <c r="J5050" s="1">
        <v>210.37626299999999</v>
      </c>
      <c r="K5050" s="1" t="str" cm="1">
        <f t="array" ref="K5050">_xlfn.IFS(J5050&gt;200,"Above Average",J5050&lt;155,"Below Average",TRUE,"Average")</f>
        <v>Above Average</v>
      </c>
      <c r="L5050" s="7">
        <v>8.4760000000000009</v>
      </c>
      <c r="M5050" s="7" t="str" cm="1">
        <f t="array" ref="M5050">_xlfn.IFS(L5050&gt;9,"Above Average",L5050&lt;8,"Below Average",TRUE,"Average")</f>
        <v>Average</v>
      </c>
    </row>
    <row r="5051" spans="1:13" x14ac:dyDescent="0.3">
      <c r="A5051">
        <v>36</v>
      </c>
      <c r="B5051" s="21">
        <v>40522</v>
      </c>
      <c r="C5051" s="21" t="str">
        <f t="shared" si="78"/>
        <v>Dec</v>
      </c>
      <c r="D5051" s="6">
        <v>404545.03</v>
      </c>
      <c r="E5051" t="s">
        <v>155</v>
      </c>
      <c r="F5051" s="5">
        <v>51.83</v>
      </c>
      <c r="G5051" s="5" t="str" cm="1">
        <f t="array" ref="G5051">_xlfn.IFS(F5051&gt;=86,"Hot Week (More Than 85°F)",F5051&lt;50,"Cold Week (Less Than 50°F)",TRUE,"Normal Week")</f>
        <v>Normal Week</v>
      </c>
      <c r="H5051" s="2">
        <v>2.8130000000000002</v>
      </c>
      <c r="I5051" s="2" t="str" cm="1">
        <f t="array" ref="I5051">_xlfn.IFS(H5051&gt;3.5,"Above Average",H5051&lt;3,"Below Average",TRUE,"Average")</f>
        <v>Below Average</v>
      </c>
      <c r="J5051" s="1">
        <v>210.2372494</v>
      </c>
      <c r="K5051" s="1" t="str" cm="1">
        <f t="array" ref="K5051">_xlfn.IFS(J5051&gt;200,"Above Average",J5051&lt;155,"Below Average",TRUE,"Average")</f>
        <v>Above Average</v>
      </c>
      <c r="L5051" s="7">
        <v>8.4760000000000009</v>
      </c>
      <c r="M5051" s="7" t="str" cm="1">
        <f t="array" ref="M5051">_xlfn.IFS(L5051&gt;9,"Above Average",L5051&lt;8,"Below Average",TRUE,"Average")</f>
        <v>Average</v>
      </c>
    </row>
    <row r="5052" spans="1:13" x14ac:dyDescent="0.3">
      <c r="A5052">
        <v>36</v>
      </c>
      <c r="B5052" s="21">
        <v>40529</v>
      </c>
      <c r="C5052" s="21" t="str">
        <f t="shared" si="78"/>
        <v>Dec</v>
      </c>
      <c r="D5052" s="6">
        <v>410214.7</v>
      </c>
      <c r="E5052" t="s">
        <v>155</v>
      </c>
      <c r="F5052" s="5">
        <v>56.73</v>
      </c>
      <c r="G5052" s="5" t="str" cm="1">
        <f t="array" ref="G5052">_xlfn.IFS(F5052&gt;=86,"Hot Week (More Than 85°F)",F5052&lt;50,"Cold Week (Less Than 50°F)",TRUE,"Normal Week")</f>
        <v>Normal Week</v>
      </c>
      <c r="H5052" s="2">
        <v>2.8519999999999999</v>
      </c>
      <c r="I5052" s="2" t="str" cm="1">
        <f t="array" ref="I5052">_xlfn.IFS(H5052&gt;3.5,"Above Average",H5052&lt;3,"Below Average",TRUE,"Average")</f>
        <v>Below Average</v>
      </c>
      <c r="J5052" s="1">
        <v>210.1787224</v>
      </c>
      <c r="K5052" s="1" t="str" cm="1">
        <f t="array" ref="K5052">_xlfn.IFS(J5052&gt;200,"Above Average",J5052&lt;155,"Below Average",TRUE,"Average")</f>
        <v>Above Average</v>
      </c>
      <c r="L5052" s="7">
        <v>8.4760000000000009</v>
      </c>
      <c r="M5052" s="7" t="str" cm="1">
        <f t="array" ref="M5052">_xlfn.IFS(L5052&gt;9,"Above Average",L5052&lt;8,"Below Average",TRUE,"Average")</f>
        <v>Average</v>
      </c>
    </row>
    <row r="5053" spans="1:13" x14ac:dyDescent="0.3">
      <c r="A5053">
        <v>36</v>
      </c>
      <c r="B5053" s="21">
        <v>40536</v>
      </c>
      <c r="C5053" s="21" t="str">
        <f t="shared" si="78"/>
        <v>Dec</v>
      </c>
      <c r="D5053" s="6">
        <v>422093.59</v>
      </c>
      <c r="E5053" t="s">
        <v>155</v>
      </c>
      <c r="F5053" s="5">
        <v>59.1</v>
      </c>
      <c r="G5053" s="5" t="str" cm="1">
        <f t="array" ref="G5053">_xlfn.IFS(F5053&gt;=86,"Hot Week (More Than 85°F)",F5053&lt;50,"Cold Week (Less Than 50°F)",TRUE,"Normal Week")</f>
        <v>Normal Week</v>
      </c>
      <c r="H5053" s="2">
        <v>2.863</v>
      </c>
      <c r="I5053" s="2" t="str" cm="1">
        <f t="array" ref="I5053">_xlfn.IFS(H5053&gt;3.5,"Above Average",H5053&lt;3,"Below Average",TRUE,"Average")</f>
        <v>Below Average</v>
      </c>
      <c r="J5053" s="1">
        <v>210.1805602</v>
      </c>
      <c r="K5053" s="1" t="str" cm="1">
        <f t="array" ref="K5053">_xlfn.IFS(J5053&gt;200,"Above Average",J5053&lt;155,"Below Average",TRUE,"Average")</f>
        <v>Above Average</v>
      </c>
      <c r="L5053" s="7">
        <v>8.4760000000000009</v>
      </c>
      <c r="M5053" s="7" t="str" cm="1">
        <f t="array" ref="M5053">_xlfn.IFS(L5053&gt;9,"Above Average",L5053&lt;8,"Below Average",TRUE,"Average")</f>
        <v>Average</v>
      </c>
    </row>
    <row r="5054" spans="1:13" x14ac:dyDescent="0.3">
      <c r="A5054">
        <v>36</v>
      </c>
      <c r="B5054" s="21">
        <v>40543</v>
      </c>
      <c r="C5054" s="21" t="str">
        <f t="shared" si="78"/>
        <v>Dec</v>
      </c>
      <c r="D5054" s="6">
        <v>359310.65</v>
      </c>
      <c r="E5054" t="s">
        <v>156</v>
      </c>
      <c r="F5054" s="5">
        <v>52.88</v>
      </c>
      <c r="G5054" s="5" t="str" cm="1">
        <f t="array" ref="G5054">_xlfn.IFS(F5054&gt;=86,"Hot Week (More Than 85°F)",F5054&lt;50,"Cold Week (Less Than 50°F)",TRUE,"Normal Week")</f>
        <v>Normal Week</v>
      </c>
      <c r="H5054" s="2">
        <v>2.9489999999999998</v>
      </c>
      <c r="I5054" s="2" t="str" cm="1">
        <f t="array" ref="I5054">_xlfn.IFS(H5054&gt;3.5,"Above Average",H5054&lt;3,"Below Average",TRUE,"Average")</f>
        <v>Below Average</v>
      </c>
      <c r="J5054" s="1">
        <v>210.18239800000001</v>
      </c>
      <c r="K5054" s="1" t="str" cm="1">
        <f t="array" ref="K5054">_xlfn.IFS(J5054&gt;200,"Above Average",J5054&lt;155,"Below Average",TRUE,"Average")</f>
        <v>Above Average</v>
      </c>
      <c r="L5054" s="7">
        <v>8.4760000000000009</v>
      </c>
      <c r="M5054" s="7" t="str" cm="1">
        <f t="array" ref="M5054">_xlfn.IFS(L5054&gt;9,"Above Average",L5054&lt;8,"Below Average",TRUE,"Average")</f>
        <v>Average</v>
      </c>
    </row>
    <row r="5055" spans="1:13" x14ac:dyDescent="0.3">
      <c r="A5055">
        <v>36</v>
      </c>
      <c r="B5055" s="21">
        <v>40550</v>
      </c>
      <c r="C5055" s="21" t="str">
        <f t="shared" si="78"/>
        <v>Jan</v>
      </c>
      <c r="D5055" s="6">
        <v>384659.85</v>
      </c>
      <c r="E5055" t="s">
        <v>155</v>
      </c>
      <c r="F5055" s="5">
        <v>54.11</v>
      </c>
      <c r="G5055" s="5" t="str" cm="1">
        <f t="array" ref="G5055">_xlfn.IFS(F5055&gt;=86,"Hot Week (More Than 85°F)",F5055&lt;50,"Cold Week (Less Than 50°F)",TRUE,"Normal Week")</f>
        <v>Normal Week</v>
      </c>
      <c r="H5055" s="2">
        <v>2.9420000000000002</v>
      </c>
      <c r="I5055" s="2" t="str" cm="1">
        <f t="array" ref="I5055">_xlfn.IFS(H5055&gt;3.5,"Above Average",H5055&lt;3,"Below Average",TRUE,"Average")</f>
        <v>Below Average</v>
      </c>
      <c r="J5055" s="1">
        <v>210.18423580000001</v>
      </c>
      <c r="K5055" s="1" t="str" cm="1">
        <f t="array" ref="K5055">_xlfn.IFS(J5055&gt;200,"Above Average",J5055&lt;155,"Below Average",TRUE,"Average")</f>
        <v>Above Average</v>
      </c>
      <c r="L5055" s="7">
        <v>8.3949999999999996</v>
      </c>
      <c r="M5055" s="7" t="str" cm="1">
        <f t="array" ref="M5055">_xlfn.IFS(L5055&gt;9,"Above Average",L5055&lt;8,"Below Average",TRUE,"Average")</f>
        <v>Average</v>
      </c>
    </row>
    <row r="5056" spans="1:13" x14ac:dyDescent="0.3">
      <c r="A5056">
        <v>36</v>
      </c>
      <c r="B5056" s="21">
        <v>40557</v>
      </c>
      <c r="C5056" s="21" t="str">
        <f t="shared" si="78"/>
        <v>Jan</v>
      </c>
      <c r="D5056" s="6">
        <v>410497.73</v>
      </c>
      <c r="E5056" t="s">
        <v>155</v>
      </c>
      <c r="F5056" s="5">
        <v>42.87</v>
      </c>
      <c r="G5056" s="5" t="str" cm="1">
        <f t="array" ref="G5056">_xlfn.IFS(F5056&gt;=86,"Hot Week (More Than 85°F)",F5056&lt;50,"Cold Week (Less Than 50°F)",TRUE,"Normal Week")</f>
        <v>Cold Week (Less Than 50°F)</v>
      </c>
      <c r="H5056" s="2">
        <v>2.9710000000000001</v>
      </c>
      <c r="I5056" s="2" t="str" cm="1">
        <f t="array" ref="I5056">_xlfn.IFS(H5056&gt;3.5,"Above Average",H5056&lt;3,"Below Average",TRUE,"Average")</f>
        <v>Below Average</v>
      </c>
      <c r="J5056" s="1">
        <v>210.2379731</v>
      </c>
      <c r="K5056" s="1" t="str" cm="1">
        <f t="array" ref="K5056">_xlfn.IFS(J5056&gt;200,"Above Average",J5056&lt;155,"Below Average",TRUE,"Average")</f>
        <v>Above Average</v>
      </c>
      <c r="L5056" s="7">
        <v>8.3949999999999996</v>
      </c>
      <c r="M5056" s="7" t="str" cm="1">
        <f t="array" ref="M5056">_xlfn.IFS(L5056&gt;9,"Above Average",L5056&lt;8,"Below Average",TRUE,"Average")</f>
        <v>Average</v>
      </c>
    </row>
    <row r="5057" spans="1:13" x14ac:dyDescent="0.3">
      <c r="A5057">
        <v>36</v>
      </c>
      <c r="B5057" s="21">
        <v>40564</v>
      </c>
      <c r="C5057" s="21" t="str">
        <f t="shared" si="78"/>
        <v>Jan</v>
      </c>
      <c r="D5057" s="6">
        <v>399191.05</v>
      </c>
      <c r="E5057" t="s">
        <v>155</v>
      </c>
      <c r="F5057" s="5">
        <v>51.18</v>
      </c>
      <c r="G5057" s="5" t="str" cm="1">
        <f t="array" ref="G5057">_xlfn.IFS(F5057&gt;=86,"Hot Week (More Than 85°F)",F5057&lt;50,"Cold Week (Less Than 50°F)",TRUE,"Normal Week")</f>
        <v>Normal Week</v>
      </c>
      <c r="H5057" s="2">
        <v>2.98</v>
      </c>
      <c r="I5057" s="2" t="str" cm="1">
        <f t="array" ref="I5057">_xlfn.IFS(H5057&gt;3.5,"Above Average",H5057&lt;3,"Below Average",TRUE,"Average")</f>
        <v>Below Average</v>
      </c>
      <c r="J5057" s="1">
        <v>210.60310720000001</v>
      </c>
      <c r="K5057" s="1" t="str" cm="1">
        <f t="array" ref="K5057">_xlfn.IFS(J5057&gt;200,"Above Average",J5057&lt;155,"Below Average",TRUE,"Average")</f>
        <v>Above Average</v>
      </c>
      <c r="L5057" s="7">
        <v>8.3949999999999996</v>
      </c>
      <c r="M5057" s="7" t="str" cm="1">
        <f t="array" ref="M5057">_xlfn.IFS(L5057&gt;9,"Above Average",L5057&lt;8,"Below Average",TRUE,"Average")</f>
        <v>Average</v>
      </c>
    </row>
    <row r="5058" spans="1:13" x14ac:dyDescent="0.3">
      <c r="A5058">
        <v>36</v>
      </c>
      <c r="B5058" s="21">
        <v>40571</v>
      </c>
      <c r="C5058" s="21" t="str">
        <f t="shared" ref="C5058:C5121" si="79">TEXT(B5058, "mmm")</f>
        <v>Jan</v>
      </c>
      <c r="D5058" s="6">
        <v>372174.12</v>
      </c>
      <c r="E5058" t="s">
        <v>155</v>
      </c>
      <c r="F5058" s="5">
        <v>48.74</v>
      </c>
      <c r="G5058" s="5" t="str" cm="1">
        <f t="array" ref="G5058">_xlfn.IFS(F5058&gt;=86,"Hot Week (More Than 85°F)",F5058&lt;50,"Cold Week (Less Than 50°F)",TRUE,"Normal Week")</f>
        <v>Cold Week (Less Than 50°F)</v>
      </c>
      <c r="H5058" s="2">
        <v>2.9950000000000001</v>
      </c>
      <c r="I5058" s="2" t="str" cm="1">
        <f t="array" ref="I5058">_xlfn.IFS(H5058&gt;3.5,"Above Average",H5058&lt;3,"Below Average",TRUE,"Average")</f>
        <v>Below Average</v>
      </c>
      <c r="J5058" s="1">
        <v>210.96824119999999</v>
      </c>
      <c r="K5058" s="1" t="str" cm="1">
        <f t="array" ref="K5058">_xlfn.IFS(J5058&gt;200,"Above Average",J5058&lt;155,"Below Average",TRUE,"Average")</f>
        <v>Above Average</v>
      </c>
      <c r="L5058" s="7">
        <v>8.3949999999999996</v>
      </c>
      <c r="M5058" s="7" t="str" cm="1">
        <f t="array" ref="M5058">_xlfn.IFS(L5058&gt;9,"Above Average",L5058&lt;8,"Below Average",TRUE,"Average")</f>
        <v>Average</v>
      </c>
    </row>
    <row r="5059" spans="1:13" x14ac:dyDescent="0.3">
      <c r="A5059">
        <v>36</v>
      </c>
      <c r="B5059" s="21">
        <v>40578</v>
      </c>
      <c r="C5059" s="21" t="str">
        <f t="shared" si="79"/>
        <v>Feb</v>
      </c>
      <c r="D5059" s="6">
        <v>417521.7</v>
      </c>
      <c r="E5059" t="s">
        <v>155</v>
      </c>
      <c r="F5059" s="5">
        <v>46.68</v>
      </c>
      <c r="G5059" s="5" t="str" cm="1">
        <f t="array" ref="G5059">_xlfn.IFS(F5059&gt;=86,"Hot Week (More Than 85°F)",F5059&lt;50,"Cold Week (Less Than 50°F)",TRUE,"Normal Week")</f>
        <v>Cold Week (Less Than 50°F)</v>
      </c>
      <c r="H5059" s="2">
        <v>2.98</v>
      </c>
      <c r="I5059" s="2" t="str" cm="1">
        <f t="array" ref="I5059">_xlfn.IFS(H5059&gt;3.5,"Above Average",H5059&lt;3,"Below Average",TRUE,"Average")</f>
        <v>Below Average</v>
      </c>
      <c r="J5059" s="1">
        <v>211.3333753</v>
      </c>
      <c r="K5059" s="1" t="str" cm="1">
        <f t="array" ref="K5059">_xlfn.IFS(J5059&gt;200,"Above Average",J5059&lt;155,"Below Average",TRUE,"Average")</f>
        <v>Above Average</v>
      </c>
      <c r="L5059" s="7">
        <v>8.3949999999999996</v>
      </c>
      <c r="M5059" s="7" t="str" cm="1">
        <f t="array" ref="M5059">_xlfn.IFS(L5059&gt;9,"Above Average",L5059&lt;8,"Below Average",TRUE,"Average")</f>
        <v>Average</v>
      </c>
    </row>
    <row r="5060" spans="1:13" x14ac:dyDescent="0.3">
      <c r="A5060">
        <v>36</v>
      </c>
      <c r="B5060" s="21">
        <v>40585</v>
      </c>
      <c r="C5060" s="21" t="str">
        <f t="shared" si="79"/>
        <v>Feb</v>
      </c>
      <c r="D5060" s="6">
        <v>401501.2</v>
      </c>
      <c r="E5060" t="s">
        <v>156</v>
      </c>
      <c r="F5060" s="5">
        <v>41.16</v>
      </c>
      <c r="G5060" s="5" t="str" cm="1">
        <f t="array" ref="G5060">_xlfn.IFS(F5060&gt;=86,"Hot Week (More Than 85°F)",F5060&lt;50,"Cold Week (Less Than 50°F)",TRUE,"Normal Week")</f>
        <v>Cold Week (Less Than 50°F)</v>
      </c>
      <c r="H5060" s="2">
        <v>3.0089999999999999</v>
      </c>
      <c r="I5060" s="2" t="str" cm="1">
        <f t="array" ref="I5060">_xlfn.IFS(H5060&gt;3.5,"Above Average",H5060&lt;3,"Below Average",TRUE,"Average")</f>
        <v>Average</v>
      </c>
      <c r="J5060" s="1">
        <v>211.69850930000001</v>
      </c>
      <c r="K5060" s="1" t="str" cm="1">
        <f t="array" ref="K5060">_xlfn.IFS(J5060&gt;200,"Above Average",J5060&lt;155,"Below Average",TRUE,"Average")</f>
        <v>Above Average</v>
      </c>
      <c r="L5060" s="7">
        <v>8.3949999999999996</v>
      </c>
      <c r="M5060" s="7" t="str" cm="1">
        <f t="array" ref="M5060">_xlfn.IFS(L5060&gt;9,"Above Average",L5060&lt;8,"Below Average",TRUE,"Average")</f>
        <v>Average</v>
      </c>
    </row>
    <row r="5061" spans="1:13" x14ac:dyDescent="0.3">
      <c r="A5061">
        <v>36</v>
      </c>
      <c r="B5061" s="21">
        <v>40592</v>
      </c>
      <c r="C5061" s="21" t="str">
        <f t="shared" si="79"/>
        <v>Feb</v>
      </c>
      <c r="D5061" s="6">
        <v>427175.03</v>
      </c>
      <c r="E5061" t="s">
        <v>155</v>
      </c>
      <c r="F5061" s="5">
        <v>57.48</v>
      </c>
      <c r="G5061" s="5" t="str" cm="1">
        <f t="array" ref="G5061">_xlfn.IFS(F5061&gt;=86,"Hot Week (More Than 85°F)",F5061&lt;50,"Cold Week (Less Than 50°F)",TRUE,"Normal Week")</f>
        <v>Normal Week</v>
      </c>
      <c r="H5061" s="2">
        <v>3.0169999999999999</v>
      </c>
      <c r="I5061" s="2" t="str" cm="1">
        <f t="array" ref="I5061">_xlfn.IFS(H5061&gt;3.5,"Above Average",H5061&lt;3,"Below Average",TRUE,"Average")</f>
        <v>Average</v>
      </c>
      <c r="J5061" s="1">
        <v>212.00635220000001</v>
      </c>
      <c r="K5061" s="1" t="str" cm="1">
        <f t="array" ref="K5061">_xlfn.IFS(J5061&gt;200,"Above Average",J5061&lt;155,"Below Average",TRUE,"Average")</f>
        <v>Above Average</v>
      </c>
      <c r="L5061" s="7">
        <v>8.3949999999999996</v>
      </c>
      <c r="M5061" s="7" t="str" cm="1">
        <f t="array" ref="M5061">_xlfn.IFS(L5061&gt;9,"Above Average",L5061&lt;8,"Below Average",TRUE,"Average")</f>
        <v>Average</v>
      </c>
    </row>
    <row r="5062" spans="1:13" x14ac:dyDescent="0.3">
      <c r="A5062">
        <v>36</v>
      </c>
      <c r="B5062" s="21">
        <v>40599</v>
      </c>
      <c r="C5062" s="21" t="str">
        <f t="shared" si="79"/>
        <v>Feb</v>
      </c>
      <c r="D5062" s="6">
        <v>380279.44</v>
      </c>
      <c r="E5062" t="s">
        <v>155</v>
      </c>
      <c r="F5062" s="5">
        <v>67.73</v>
      </c>
      <c r="G5062" s="5" t="str" cm="1">
        <f t="array" ref="G5062">_xlfn.IFS(F5062&gt;=86,"Hot Week (More Than 85°F)",F5062&lt;50,"Cold Week (Less Than 50°F)",TRUE,"Normal Week")</f>
        <v>Normal Week</v>
      </c>
      <c r="H5062" s="2">
        <v>3.0529999999999999</v>
      </c>
      <c r="I5062" s="2" t="str" cm="1">
        <f t="array" ref="I5062">_xlfn.IFS(H5062&gt;3.5,"Above Average",H5062&lt;3,"Below Average",TRUE,"Average")</f>
        <v>Average</v>
      </c>
      <c r="J5062" s="1">
        <v>212.2912786</v>
      </c>
      <c r="K5062" s="1" t="str" cm="1">
        <f t="array" ref="K5062">_xlfn.IFS(J5062&gt;200,"Above Average",J5062&lt;155,"Below Average",TRUE,"Average")</f>
        <v>Above Average</v>
      </c>
      <c r="L5062" s="7">
        <v>8.3949999999999996</v>
      </c>
      <c r="M5062" s="7" t="str" cm="1">
        <f t="array" ref="M5062">_xlfn.IFS(L5062&gt;9,"Above Average",L5062&lt;8,"Below Average",TRUE,"Average")</f>
        <v>Average</v>
      </c>
    </row>
    <row r="5063" spans="1:13" x14ac:dyDescent="0.3">
      <c r="A5063">
        <v>36</v>
      </c>
      <c r="B5063" s="21">
        <v>40606</v>
      </c>
      <c r="C5063" s="21" t="str">
        <f t="shared" si="79"/>
        <v>Mar</v>
      </c>
      <c r="D5063" s="6">
        <v>402579.84</v>
      </c>
      <c r="E5063" t="s">
        <v>155</v>
      </c>
      <c r="F5063" s="5">
        <v>64.55</v>
      </c>
      <c r="G5063" s="5" t="str" cm="1">
        <f t="array" ref="G5063">_xlfn.IFS(F5063&gt;=86,"Hot Week (More Than 85°F)",F5063&lt;50,"Cold Week (Less Than 50°F)",TRUE,"Normal Week")</f>
        <v>Normal Week</v>
      </c>
      <c r="H5063" s="2">
        <v>3.282</v>
      </c>
      <c r="I5063" s="2" t="str" cm="1">
        <f t="array" ref="I5063">_xlfn.IFS(H5063&gt;3.5,"Above Average",H5063&lt;3,"Below Average",TRUE,"Average")</f>
        <v>Average</v>
      </c>
      <c r="J5063" s="1">
        <v>212.57620499999999</v>
      </c>
      <c r="K5063" s="1" t="str" cm="1">
        <f t="array" ref="K5063">_xlfn.IFS(J5063&gt;200,"Above Average",J5063&lt;155,"Below Average",TRUE,"Average")</f>
        <v>Above Average</v>
      </c>
      <c r="L5063" s="7">
        <v>8.3949999999999996</v>
      </c>
      <c r="M5063" s="7" t="str" cm="1">
        <f t="array" ref="M5063">_xlfn.IFS(L5063&gt;9,"Above Average",L5063&lt;8,"Below Average",TRUE,"Average")</f>
        <v>Average</v>
      </c>
    </row>
    <row r="5064" spans="1:13" x14ac:dyDescent="0.3">
      <c r="A5064">
        <v>36</v>
      </c>
      <c r="B5064" s="21">
        <v>40613</v>
      </c>
      <c r="C5064" s="21" t="str">
        <f t="shared" si="79"/>
        <v>Mar</v>
      </c>
      <c r="D5064" s="6">
        <v>407506.78</v>
      </c>
      <c r="E5064" t="s">
        <v>155</v>
      </c>
      <c r="F5064" s="5">
        <v>59.15</v>
      </c>
      <c r="G5064" s="5" t="str" cm="1">
        <f t="array" ref="G5064">_xlfn.IFS(F5064&gt;=86,"Hot Week (More Than 85°F)",F5064&lt;50,"Cold Week (Less Than 50°F)",TRUE,"Normal Week")</f>
        <v>Normal Week</v>
      </c>
      <c r="H5064" s="2">
        <v>3.448</v>
      </c>
      <c r="I5064" s="2" t="str" cm="1">
        <f t="array" ref="I5064">_xlfn.IFS(H5064&gt;3.5,"Above Average",H5064&lt;3,"Below Average",TRUE,"Average")</f>
        <v>Average</v>
      </c>
      <c r="J5064" s="1">
        <v>212.86113130000001</v>
      </c>
      <c r="K5064" s="1" t="str" cm="1">
        <f t="array" ref="K5064">_xlfn.IFS(J5064&gt;200,"Above Average",J5064&lt;155,"Below Average",TRUE,"Average")</f>
        <v>Above Average</v>
      </c>
      <c r="L5064" s="7">
        <v>8.3949999999999996</v>
      </c>
      <c r="M5064" s="7" t="str" cm="1">
        <f t="array" ref="M5064">_xlfn.IFS(L5064&gt;9,"Above Average",L5064&lt;8,"Below Average",TRUE,"Average")</f>
        <v>Average</v>
      </c>
    </row>
    <row r="5065" spans="1:13" x14ac:dyDescent="0.3">
      <c r="A5065">
        <v>36</v>
      </c>
      <c r="B5065" s="21">
        <v>40620</v>
      </c>
      <c r="C5065" s="21" t="str">
        <f t="shared" si="79"/>
        <v>Mar</v>
      </c>
      <c r="D5065" s="6">
        <v>431412.22</v>
      </c>
      <c r="E5065" t="s">
        <v>155</v>
      </c>
      <c r="F5065" s="5">
        <v>64.900000000000006</v>
      </c>
      <c r="G5065" s="5" t="str" cm="1">
        <f t="array" ref="G5065">_xlfn.IFS(F5065&gt;=86,"Hot Week (More Than 85°F)",F5065&lt;50,"Cold Week (Less Than 50°F)",TRUE,"Normal Week")</f>
        <v>Normal Week</v>
      </c>
      <c r="H5065" s="2">
        <v>3.4870000000000001</v>
      </c>
      <c r="I5065" s="2" t="str" cm="1">
        <f t="array" ref="I5065">_xlfn.IFS(H5065&gt;3.5,"Above Average",H5065&lt;3,"Below Average",TRUE,"Average")</f>
        <v>Average</v>
      </c>
      <c r="J5065" s="1">
        <v>213.10967869999999</v>
      </c>
      <c r="K5065" s="1" t="str" cm="1">
        <f t="array" ref="K5065">_xlfn.IFS(J5065&gt;200,"Above Average",J5065&lt;155,"Below Average",TRUE,"Average")</f>
        <v>Above Average</v>
      </c>
      <c r="L5065" s="7">
        <v>8.3949999999999996</v>
      </c>
      <c r="M5065" s="7" t="str" cm="1">
        <f t="array" ref="M5065">_xlfn.IFS(L5065&gt;9,"Above Average",L5065&lt;8,"Below Average",TRUE,"Average")</f>
        <v>Average</v>
      </c>
    </row>
    <row r="5066" spans="1:13" x14ac:dyDescent="0.3">
      <c r="A5066">
        <v>36</v>
      </c>
      <c r="B5066" s="21">
        <v>40627</v>
      </c>
      <c r="C5066" s="21" t="str">
        <f t="shared" si="79"/>
        <v>Mar</v>
      </c>
      <c r="D5066" s="6">
        <v>390732.02</v>
      </c>
      <c r="E5066" t="s">
        <v>155</v>
      </c>
      <c r="F5066" s="5">
        <v>71.069999999999993</v>
      </c>
      <c r="G5066" s="5" t="str" cm="1">
        <f t="array" ref="G5066">_xlfn.IFS(F5066&gt;=86,"Hot Week (More Than 85°F)",F5066&lt;50,"Cold Week (Less Than 50°F)",TRUE,"Normal Week")</f>
        <v>Normal Week</v>
      </c>
      <c r="H5066" s="2">
        <v>3.488</v>
      </c>
      <c r="I5066" s="2" t="str" cm="1">
        <f t="array" ref="I5066">_xlfn.IFS(H5066&gt;3.5,"Above Average",H5066&lt;3,"Below Average",TRUE,"Average")</f>
        <v>Average</v>
      </c>
      <c r="J5066" s="1">
        <v>213.3436744</v>
      </c>
      <c r="K5066" s="1" t="str" cm="1">
        <f t="array" ref="K5066">_xlfn.IFS(J5066&gt;200,"Above Average",J5066&lt;155,"Below Average",TRUE,"Average")</f>
        <v>Above Average</v>
      </c>
      <c r="L5066" s="7">
        <v>8.3949999999999996</v>
      </c>
      <c r="M5066" s="7" t="str" cm="1">
        <f t="array" ref="M5066">_xlfn.IFS(L5066&gt;9,"Above Average",L5066&lt;8,"Below Average",TRUE,"Average")</f>
        <v>Average</v>
      </c>
    </row>
    <row r="5067" spans="1:13" x14ac:dyDescent="0.3">
      <c r="A5067">
        <v>36</v>
      </c>
      <c r="B5067" s="21">
        <v>40634</v>
      </c>
      <c r="C5067" s="21" t="str">
        <f t="shared" si="79"/>
        <v>Apr</v>
      </c>
      <c r="D5067" s="6">
        <v>385672.11</v>
      </c>
      <c r="E5067" t="s">
        <v>155</v>
      </c>
      <c r="F5067" s="5">
        <v>67.31</v>
      </c>
      <c r="G5067" s="5" t="str" cm="1">
        <f t="array" ref="G5067">_xlfn.IFS(F5067&gt;=86,"Hot Week (More Than 85°F)",F5067&lt;50,"Cold Week (Less Than 50°F)",TRUE,"Normal Week")</f>
        <v>Normal Week</v>
      </c>
      <c r="H5067" s="2">
        <v>3.5289999999999999</v>
      </c>
      <c r="I5067" s="2" t="str" cm="1">
        <f t="array" ref="I5067">_xlfn.IFS(H5067&gt;3.5,"Above Average",H5067&lt;3,"Below Average",TRUE,"Average")</f>
        <v>Above Average</v>
      </c>
      <c r="J5067" s="1">
        <v>213.57767010000001</v>
      </c>
      <c r="K5067" s="1" t="str" cm="1">
        <f t="array" ref="K5067">_xlfn.IFS(J5067&gt;200,"Above Average",J5067&lt;155,"Below Average",TRUE,"Average")</f>
        <v>Above Average</v>
      </c>
      <c r="L5067" s="7">
        <v>8.3000000000000007</v>
      </c>
      <c r="M5067" s="7" t="str" cm="1">
        <f t="array" ref="M5067">_xlfn.IFS(L5067&gt;9,"Above Average",L5067&lt;8,"Below Average",TRUE,"Average")</f>
        <v>Average</v>
      </c>
    </row>
    <row r="5068" spans="1:13" x14ac:dyDescent="0.3">
      <c r="A5068">
        <v>36</v>
      </c>
      <c r="B5068" s="21">
        <v>40641</v>
      </c>
      <c r="C5068" s="21" t="str">
        <f t="shared" si="79"/>
        <v>Apr</v>
      </c>
      <c r="D5068" s="6">
        <v>428727.61</v>
      </c>
      <c r="E5068" t="s">
        <v>155</v>
      </c>
      <c r="F5068" s="5">
        <v>69.39</v>
      </c>
      <c r="G5068" s="5" t="str" cm="1">
        <f t="array" ref="G5068">_xlfn.IFS(F5068&gt;=86,"Hot Week (More Than 85°F)",F5068&lt;50,"Cold Week (Less Than 50°F)",TRUE,"Normal Week")</f>
        <v>Normal Week</v>
      </c>
      <c r="H5068" s="2">
        <v>3.645</v>
      </c>
      <c r="I5068" s="2" t="str" cm="1">
        <f t="array" ref="I5068">_xlfn.IFS(H5068&gt;3.5,"Above Average",H5068&lt;3,"Below Average",TRUE,"Average")</f>
        <v>Above Average</v>
      </c>
      <c r="J5068" s="1">
        <v>213.81166579999999</v>
      </c>
      <c r="K5068" s="1" t="str" cm="1">
        <f t="array" ref="K5068">_xlfn.IFS(J5068&gt;200,"Above Average",J5068&lt;155,"Below Average",TRUE,"Average")</f>
        <v>Above Average</v>
      </c>
      <c r="L5068" s="7">
        <v>8.3000000000000007</v>
      </c>
      <c r="M5068" s="7" t="str" cm="1">
        <f t="array" ref="M5068">_xlfn.IFS(L5068&gt;9,"Above Average",L5068&lt;8,"Below Average",TRUE,"Average")</f>
        <v>Average</v>
      </c>
    </row>
    <row r="5069" spans="1:13" x14ac:dyDescent="0.3">
      <c r="A5069">
        <v>36</v>
      </c>
      <c r="B5069" s="21">
        <v>40648</v>
      </c>
      <c r="C5069" s="21" t="str">
        <f t="shared" si="79"/>
        <v>Apr</v>
      </c>
      <c r="D5069" s="6">
        <v>414986.54</v>
      </c>
      <c r="E5069" t="s">
        <v>155</v>
      </c>
      <c r="F5069" s="5">
        <v>73.25</v>
      </c>
      <c r="G5069" s="5" t="str" cm="1">
        <f t="array" ref="G5069">_xlfn.IFS(F5069&gt;=86,"Hot Week (More Than 85°F)",F5069&lt;50,"Cold Week (Less Than 50°F)",TRUE,"Normal Week")</f>
        <v>Normal Week</v>
      </c>
      <c r="H5069" s="2">
        <v>3.7629999999999999</v>
      </c>
      <c r="I5069" s="2" t="str" cm="1">
        <f t="array" ref="I5069">_xlfn.IFS(H5069&gt;3.5,"Above Average",H5069&lt;3,"Below Average",TRUE,"Average")</f>
        <v>Above Average</v>
      </c>
      <c r="J5069" s="1">
        <v>214.026217</v>
      </c>
      <c r="K5069" s="1" t="str" cm="1">
        <f t="array" ref="K5069">_xlfn.IFS(J5069&gt;200,"Above Average",J5069&lt;155,"Below Average",TRUE,"Average")</f>
        <v>Above Average</v>
      </c>
      <c r="L5069" s="7">
        <v>8.3000000000000007</v>
      </c>
      <c r="M5069" s="7" t="str" cm="1">
        <f t="array" ref="M5069">_xlfn.IFS(L5069&gt;9,"Above Average",L5069&lt;8,"Below Average",TRUE,"Average")</f>
        <v>Average</v>
      </c>
    </row>
    <row r="5070" spans="1:13" x14ac:dyDescent="0.3">
      <c r="A5070">
        <v>36</v>
      </c>
      <c r="B5070" s="21">
        <v>40655</v>
      </c>
      <c r="C5070" s="21" t="str">
        <f t="shared" si="79"/>
        <v>Apr</v>
      </c>
      <c r="D5070" s="6">
        <v>374574.72</v>
      </c>
      <c r="E5070" t="s">
        <v>155</v>
      </c>
      <c r="F5070" s="5">
        <v>74.569999999999993</v>
      </c>
      <c r="G5070" s="5" t="str" cm="1">
        <f t="array" ref="G5070">_xlfn.IFS(F5070&gt;=86,"Hot Week (More Than 85°F)",F5070&lt;50,"Cold Week (Less Than 50°F)",TRUE,"Normal Week")</f>
        <v>Normal Week</v>
      </c>
      <c r="H5070" s="2">
        <v>3.8050000000000002</v>
      </c>
      <c r="I5070" s="2" t="str" cm="1">
        <f t="array" ref="I5070">_xlfn.IFS(H5070&gt;3.5,"Above Average",H5070&lt;3,"Below Average",TRUE,"Average")</f>
        <v>Above Average</v>
      </c>
      <c r="J5070" s="1">
        <v>214.1921572</v>
      </c>
      <c r="K5070" s="1" t="str" cm="1">
        <f t="array" ref="K5070">_xlfn.IFS(J5070&gt;200,"Above Average",J5070&lt;155,"Below Average",TRUE,"Average")</f>
        <v>Above Average</v>
      </c>
      <c r="L5070" s="7">
        <v>8.3000000000000007</v>
      </c>
      <c r="M5070" s="7" t="str" cm="1">
        <f t="array" ref="M5070">_xlfn.IFS(L5070&gt;9,"Above Average",L5070&lt;8,"Below Average",TRUE,"Average")</f>
        <v>Average</v>
      </c>
    </row>
    <row r="5071" spans="1:13" x14ac:dyDescent="0.3">
      <c r="A5071">
        <v>36</v>
      </c>
      <c r="B5071" s="21">
        <v>40662</v>
      </c>
      <c r="C5071" s="21" t="str">
        <f t="shared" si="79"/>
        <v>Apr</v>
      </c>
      <c r="D5071" s="6">
        <v>340708.78</v>
      </c>
      <c r="E5071" t="s">
        <v>155</v>
      </c>
      <c r="F5071" s="5">
        <v>76.099999999999994</v>
      </c>
      <c r="G5071" s="5" t="str" cm="1">
        <f t="array" ref="G5071">_xlfn.IFS(F5071&gt;=86,"Hot Week (More Than 85°F)",F5071&lt;50,"Cold Week (Less Than 50°F)",TRUE,"Normal Week")</f>
        <v>Normal Week</v>
      </c>
      <c r="H5071" s="2">
        <v>3.8370000000000002</v>
      </c>
      <c r="I5071" s="2" t="str" cm="1">
        <f t="array" ref="I5071">_xlfn.IFS(H5071&gt;3.5,"Above Average",H5071&lt;3,"Below Average",TRUE,"Average")</f>
        <v>Above Average</v>
      </c>
      <c r="J5071" s="1">
        <v>214.35809739999999</v>
      </c>
      <c r="K5071" s="1" t="str" cm="1">
        <f t="array" ref="K5071">_xlfn.IFS(J5071&gt;200,"Above Average",J5071&lt;155,"Below Average",TRUE,"Average")</f>
        <v>Above Average</v>
      </c>
      <c r="L5071" s="7">
        <v>8.3000000000000007</v>
      </c>
      <c r="M5071" s="7" t="str" cm="1">
        <f t="array" ref="M5071">_xlfn.IFS(L5071&gt;9,"Above Average",L5071&lt;8,"Below Average",TRUE,"Average")</f>
        <v>Average</v>
      </c>
    </row>
    <row r="5072" spans="1:13" x14ac:dyDescent="0.3">
      <c r="A5072">
        <v>36</v>
      </c>
      <c r="B5072" s="21">
        <v>40669</v>
      </c>
      <c r="C5072" s="21" t="str">
        <f t="shared" si="79"/>
        <v>May</v>
      </c>
      <c r="D5072" s="6">
        <v>393401.4</v>
      </c>
      <c r="E5072" t="s">
        <v>155</v>
      </c>
      <c r="F5072" s="5">
        <v>69.56</v>
      </c>
      <c r="G5072" s="5" t="str" cm="1">
        <f t="array" ref="G5072">_xlfn.IFS(F5072&gt;=86,"Hot Week (More Than 85°F)",F5072&lt;50,"Cold Week (Less Than 50°F)",TRUE,"Normal Week")</f>
        <v>Normal Week</v>
      </c>
      <c r="H5072" s="2">
        <v>3.9169999999999998</v>
      </c>
      <c r="I5072" s="2" t="str" cm="1">
        <f t="array" ref="I5072">_xlfn.IFS(H5072&gt;3.5,"Above Average",H5072&lt;3,"Below Average",TRUE,"Average")</f>
        <v>Above Average</v>
      </c>
      <c r="J5072" s="1">
        <v>214.52403760000001</v>
      </c>
      <c r="K5072" s="1" t="str" cm="1">
        <f t="array" ref="K5072">_xlfn.IFS(J5072&gt;200,"Above Average",J5072&lt;155,"Below Average",TRUE,"Average")</f>
        <v>Above Average</v>
      </c>
      <c r="L5072" s="7">
        <v>8.3000000000000007</v>
      </c>
      <c r="M5072" s="7" t="str" cm="1">
        <f t="array" ref="M5072">_xlfn.IFS(L5072&gt;9,"Above Average",L5072&lt;8,"Below Average",TRUE,"Average")</f>
        <v>Average</v>
      </c>
    </row>
    <row r="5073" spans="1:13" x14ac:dyDescent="0.3">
      <c r="A5073">
        <v>36</v>
      </c>
      <c r="B5073" s="21">
        <v>40676</v>
      </c>
      <c r="C5073" s="21" t="str">
        <f t="shared" si="79"/>
        <v>May</v>
      </c>
      <c r="D5073" s="6">
        <v>395316.65</v>
      </c>
      <c r="E5073" t="s">
        <v>155</v>
      </c>
      <c r="F5073" s="5">
        <v>76.73</v>
      </c>
      <c r="G5073" s="5" t="str" cm="1">
        <f t="array" ref="G5073">_xlfn.IFS(F5073&gt;=86,"Hot Week (More Than 85°F)",F5073&lt;50,"Cold Week (Less Than 50°F)",TRUE,"Normal Week")</f>
        <v>Normal Week</v>
      </c>
      <c r="H5073" s="2">
        <v>3.92</v>
      </c>
      <c r="I5073" s="2" t="str" cm="1">
        <f t="array" ref="I5073">_xlfn.IFS(H5073&gt;3.5,"Above Average",H5073&lt;3,"Below Average",TRUE,"Average")</f>
        <v>Above Average</v>
      </c>
      <c r="J5073" s="1">
        <v>214.68997780000001</v>
      </c>
      <c r="K5073" s="1" t="str" cm="1">
        <f t="array" ref="K5073">_xlfn.IFS(J5073&gt;200,"Above Average",J5073&lt;155,"Below Average",TRUE,"Average")</f>
        <v>Above Average</v>
      </c>
      <c r="L5073" s="7">
        <v>8.3000000000000007</v>
      </c>
      <c r="M5073" s="7" t="str" cm="1">
        <f t="array" ref="M5073">_xlfn.IFS(L5073&gt;9,"Above Average",L5073&lt;8,"Below Average",TRUE,"Average")</f>
        <v>Average</v>
      </c>
    </row>
    <row r="5074" spans="1:13" x14ac:dyDescent="0.3">
      <c r="A5074">
        <v>36</v>
      </c>
      <c r="B5074" s="21">
        <v>40683</v>
      </c>
      <c r="C5074" s="21" t="str">
        <f t="shared" si="79"/>
        <v>May</v>
      </c>
      <c r="D5074" s="6">
        <v>376183.44</v>
      </c>
      <c r="E5074" t="s">
        <v>155</v>
      </c>
      <c r="F5074" s="5">
        <v>73.02</v>
      </c>
      <c r="G5074" s="5" t="str" cm="1">
        <f t="array" ref="G5074">_xlfn.IFS(F5074&gt;=86,"Hot Week (More Than 85°F)",F5074&lt;50,"Cold Week (Less Than 50°F)",TRUE,"Normal Week")</f>
        <v>Normal Week</v>
      </c>
      <c r="H5074" s="2">
        <v>3.9249999999999998</v>
      </c>
      <c r="I5074" s="2" t="str" cm="1">
        <f t="array" ref="I5074">_xlfn.IFS(H5074&gt;3.5,"Above Average",H5074&lt;3,"Below Average",TRUE,"Average")</f>
        <v>Above Average</v>
      </c>
      <c r="J5074" s="1">
        <v>214.46541199999999</v>
      </c>
      <c r="K5074" s="1" t="str" cm="1">
        <f t="array" ref="K5074">_xlfn.IFS(J5074&gt;200,"Above Average",J5074&lt;155,"Below Average",TRUE,"Average")</f>
        <v>Above Average</v>
      </c>
      <c r="L5074" s="7">
        <v>8.3000000000000007</v>
      </c>
      <c r="M5074" s="7" t="str" cm="1">
        <f t="array" ref="M5074">_xlfn.IFS(L5074&gt;9,"Above Average",L5074&lt;8,"Below Average",TRUE,"Average")</f>
        <v>Average</v>
      </c>
    </row>
    <row r="5075" spans="1:13" x14ac:dyDescent="0.3">
      <c r="A5075">
        <v>36</v>
      </c>
      <c r="B5075" s="21">
        <v>40690</v>
      </c>
      <c r="C5075" s="21" t="str">
        <f t="shared" si="79"/>
        <v>May</v>
      </c>
      <c r="D5075" s="6">
        <v>348655.2</v>
      </c>
      <c r="E5075" t="s">
        <v>155</v>
      </c>
      <c r="F5075" s="5">
        <v>81.28</v>
      </c>
      <c r="G5075" s="5" t="str" cm="1">
        <f t="array" ref="G5075">_xlfn.IFS(F5075&gt;=86,"Hot Week (More Than 85°F)",F5075&lt;50,"Cold Week (Less Than 50°F)",TRUE,"Normal Week")</f>
        <v>Normal Week</v>
      </c>
      <c r="H5075" s="2">
        <v>3.786</v>
      </c>
      <c r="I5075" s="2" t="str" cm="1">
        <f t="array" ref="I5075">_xlfn.IFS(H5075&gt;3.5,"Above Average",H5075&lt;3,"Below Average",TRUE,"Average")</f>
        <v>Above Average</v>
      </c>
      <c r="J5075" s="1">
        <v>214.24084619999999</v>
      </c>
      <c r="K5075" s="1" t="str" cm="1">
        <f t="array" ref="K5075">_xlfn.IFS(J5075&gt;200,"Above Average",J5075&lt;155,"Below Average",TRUE,"Average")</f>
        <v>Above Average</v>
      </c>
      <c r="L5075" s="7">
        <v>8.3000000000000007</v>
      </c>
      <c r="M5075" s="7" t="str" cm="1">
        <f t="array" ref="M5075">_xlfn.IFS(L5075&gt;9,"Above Average",L5075&lt;8,"Below Average",TRUE,"Average")</f>
        <v>Average</v>
      </c>
    </row>
    <row r="5076" spans="1:13" x14ac:dyDescent="0.3">
      <c r="A5076">
        <v>36</v>
      </c>
      <c r="B5076" s="21">
        <v>40697</v>
      </c>
      <c r="C5076" s="21" t="str">
        <f t="shared" si="79"/>
        <v>Jun</v>
      </c>
      <c r="D5076" s="6">
        <v>373703.95</v>
      </c>
      <c r="E5076" t="s">
        <v>155</v>
      </c>
      <c r="F5076" s="5">
        <v>82.96</v>
      </c>
      <c r="G5076" s="5" t="str" cm="1">
        <f t="array" ref="G5076">_xlfn.IFS(F5076&gt;=86,"Hot Week (More Than 85°F)",F5076&lt;50,"Cold Week (Less Than 50°F)",TRUE,"Normal Week")</f>
        <v>Normal Week</v>
      </c>
      <c r="H5076" s="2">
        <v>3.69</v>
      </c>
      <c r="I5076" s="2" t="str" cm="1">
        <f t="array" ref="I5076">_xlfn.IFS(H5076&gt;3.5,"Above Average",H5076&lt;3,"Below Average",TRUE,"Average")</f>
        <v>Above Average</v>
      </c>
      <c r="J5076" s="1">
        <v>214.01628049999999</v>
      </c>
      <c r="K5076" s="1" t="str" cm="1">
        <f t="array" ref="K5076">_xlfn.IFS(J5076&gt;200,"Above Average",J5076&lt;155,"Below Average",TRUE,"Average")</f>
        <v>Above Average</v>
      </c>
      <c r="L5076" s="7">
        <v>8.3000000000000007</v>
      </c>
      <c r="M5076" s="7" t="str" cm="1">
        <f t="array" ref="M5076">_xlfn.IFS(L5076&gt;9,"Above Average",L5076&lt;8,"Below Average",TRUE,"Average")</f>
        <v>Average</v>
      </c>
    </row>
    <row r="5077" spans="1:13" x14ac:dyDescent="0.3">
      <c r="A5077">
        <v>36</v>
      </c>
      <c r="B5077" s="21">
        <v>40704</v>
      </c>
      <c r="C5077" s="21" t="str">
        <f t="shared" si="79"/>
        <v>Jun</v>
      </c>
      <c r="D5077" s="6">
        <v>374182.04</v>
      </c>
      <c r="E5077" t="s">
        <v>155</v>
      </c>
      <c r="F5077" s="5">
        <v>82.41</v>
      </c>
      <c r="G5077" s="5" t="str" cm="1">
        <f t="array" ref="G5077">_xlfn.IFS(F5077&gt;=86,"Hot Week (More Than 85°F)",F5077&lt;50,"Cold Week (Less Than 50°F)",TRUE,"Normal Week")</f>
        <v>Normal Week</v>
      </c>
      <c r="H5077" s="2">
        <v>3.633</v>
      </c>
      <c r="I5077" s="2" t="str" cm="1">
        <f t="array" ref="I5077">_xlfn.IFS(H5077&gt;3.5,"Above Average",H5077&lt;3,"Below Average",TRUE,"Average")</f>
        <v>Above Average</v>
      </c>
      <c r="J5077" s="1">
        <v>213.7917147</v>
      </c>
      <c r="K5077" s="1" t="str" cm="1">
        <f t="array" ref="K5077">_xlfn.IFS(J5077&gt;200,"Above Average",J5077&lt;155,"Below Average",TRUE,"Average")</f>
        <v>Above Average</v>
      </c>
      <c r="L5077" s="7">
        <v>8.3000000000000007</v>
      </c>
      <c r="M5077" s="7" t="str" cm="1">
        <f t="array" ref="M5077">_xlfn.IFS(L5077&gt;9,"Above Average",L5077&lt;8,"Below Average",TRUE,"Average")</f>
        <v>Average</v>
      </c>
    </row>
    <row r="5078" spans="1:13" x14ac:dyDescent="0.3">
      <c r="A5078">
        <v>36</v>
      </c>
      <c r="B5078" s="21">
        <v>40711</v>
      </c>
      <c r="C5078" s="21" t="str">
        <f t="shared" si="79"/>
        <v>Jun</v>
      </c>
      <c r="D5078" s="6">
        <v>394645.25</v>
      </c>
      <c r="E5078" t="s">
        <v>155</v>
      </c>
      <c r="F5078" s="5">
        <v>84.43</v>
      </c>
      <c r="G5078" s="5" t="str" cm="1">
        <f t="array" ref="G5078">_xlfn.IFS(F5078&gt;=86,"Hot Week (More Than 85°F)",F5078&lt;50,"Cold Week (Less Than 50°F)",TRUE,"Normal Week")</f>
        <v>Normal Week</v>
      </c>
      <c r="H5078" s="2">
        <v>3.5990000000000002</v>
      </c>
      <c r="I5078" s="2" t="str" cm="1">
        <f t="array" ref="I5078">_xlfn.IFS(H5078&gt;3.5,"Above Average",H5078&lt;3,"Below Average",TRUE,"Average")</f>
        <v>Above Average</v>
      </c>
      <c r="J5078" s="1">
        <v>213.74812560000001</v>
      </c>
      <c r="K5078" s="1" t="str" cm="1">
        <f t="array" ref="K5078">_xlfn.IFS(J5078&gt;200,"Above Average",J5078&lt;155,"Below Average",TRUE,"Average")</f>
        <v>Above Average</v>
      </c>
      <c r="L5078" s="7">
        <v>8.3000000000000007</v>
      </c>
      <c r="M5078" s="7" t="str" cm="1">
        <f t="array" ref="M5078">_xlfn.IFS(L5078&gt;9,"Above Average",L5078&lt;8,"Below Average",TRUE,"Average")</f>
        <v>Average</v>
      </c>
    </row>
    <row r="5079" spans="1:13" x14ac:dyDescent="0.3">
      <c r="A5079">
        <v>36</v>
      </c>
      <c r="B5079" s="21">
        <v>40718</v>
      </c>
      <c r="C5079" s="21" t="str">
        <f t="shared" si="79"/>
        <v>Jun</v>
      </c>
      <c r="D5079" s="6">
        <v>360009.94</v>
      </c>
      <c r="E5079" t="s">
        <v>155</v>
      </c>
      <c r="F5079" s="5">
        <v>83.95</v>
      </c>
      <c r="G5079" s="5" t="str" cm="1">
        <f t="array" ref="G5079">_xlfn.IFS(F5079&gt;=86,"Hot Week (More Than 85°F)",F5079&lt;50,"Cold Week (Less Than 50°F)",TRUE,"Normal Week")</f>
        <v>Normal Week</v>
      </c>
      <c r="H5079" s="2">
        <v>3.569</v>
      </c>
      <c r="I5079" s="2" t="str" cm="1">
        <f t="array" ref="I5079">_xlfn.IFS(H5079&gt;3.5,"Above Average",H5079&lt;3,"Below Average",TRUE,"Average")</f>
        <v>Above Average</v>
      </c>
      <c r="J5079" s="1">
        <v>213.84026890000001</v>
      </c>
      <c r="K5079" s="1" t="str" cm="1">
        <f t="array" ref="K5079">_xlfn.IFS(J5079&gt;200,"Above Average",J5079&lt;155,"Below Average",TRUE,"Average")</f>
        <v>Above Average</v>
      </c>
      <c r="L5079" s="7">
        <v>8.3000000000000007</v>
      </c>
      <c r="M5079" s="7" t="str" cm="1">
        <f t="array" ref="M5079">_xlfn.IFS(L5079&gt;9,"Above Average",L5079&lt;8,"Below Average",TRUE,"Average")</f>
        <v>Average</v>
      </c>
    </row>
    <row r="5080" spans="1:13" x14ac:dyDescent="0.3">
      <c r="A5080">
        <v>36</v>
      </c>
      <c r="B5080" s="21">
        <v>40725</v>
      </c>
      <c r="C5080" s="21" t="str">
        <f t="shared" si="79"/>
        <v>Jul</v>
      </c>
      <c r="D5080" s="6">
        <v>354270.77</v>
      </c>
      <c r="E5080" t="s">
        <v>155</v>
      </c>
      <c r="F5080" s="5">
        <v>85.33</v>
      </c>
      <c r="G5080" s="5" t="str" cm="1">
        <f t="array" ref="G5080">_xlfn.IFS(F5080&gt;=86,"Hot Week (More Than 85°F)",F5080&lt;50,"Cold Week (Less Than 50°F)",TRUE,"Normal Week")</f>
        <v>Normal Week</v>
      </c>
      <c r="H5080" s="2">
        <v>3.5019999999999998</v>
      </c>
      <c r="I5080" s="2" t="str" cm="1">
        <f t="array" ref="I5080">_xlfn.IFS(H5080&gt;3.5,"Above Average",H5080&lt;3,"Below Average",TRUE,"Average")</f>
        <v>Above Average</v>
      </c>
      <c r="J5080" s="1">
        <v>213.93241219999999</v>
      </c>
      <c r="K5080" s="1" t="str" cm="1">
        <f t="array" ref="K5080">_xlfn.IFS(J5080&gt;200,"Above Average",J5080&lt;155,"Below Average",TRUE,"Average")</f>
        <v>Above Average</v>
      </c>
      <c r="L5080" s="7">
        <v>8.1769999999999996</v>
      </c>
      <c r="M5080" s="7" t="str" cm="1">
        <f t="array" ref="M5080">_xlfn.IFS(L5080&gt;9,"Above Average",L5080&lt;8,"Below Average",TRUE,"Average")</f>
        <v>Average</v>
      </c>
    </row>
    <row r="5081" spans="1:13" x14ac:dyDescent="0.3">
      <c r="A5081">
        <v>36</v>
      </c>
      <c r="B5081" s="21">
        <v>40732</v>
      </c>
      <c r="C5081" s="21" t="str">
        <f t="shared" si="79"/>
        <v>Jul</v>
      </c>
      <c r="D5081" s="6">
        <v>377464.62</v>
      </c>
      <c r="E5081" t="s">
        <v>155</v>
      </c>
      <c r="F5081" s="5">
        <v>84.71</v>
      </c>
      <c r="G5081" s="5" t="str" cm="1">
        <f t="array" ref="G5081">_xlfn.IFS(F5081&gt;=86,"Hot Week (More Than 85°F)",F5081&lt;50,"Cold Week (Less Than 50°F)",TRUE,"Normal Week")</f>
        <v>Normal Week</v>
      </c>
      <c r="H5081" s="2">
        <v>3.44</v>
      </c>
      <c r="I5081" s="2" t="str" cm="1">
        <f t="array" ref="I5081">_xlfn.IFS(H5081&gt;3.5,"Above Average",H5081&lt;3,"Below Average",TRUE,"Average")</f>
        <v>Average</v>
      </c>
      <c r="J5081" s="1">
        <v>214.02455560000001</v>
      </c>
      <c r="K5081" s="1" t="str" cm="1">
        <f t="array" ref="K5081">_xlfn.IFS(J5081&gt;200,"Above Average",J5081&lt;155,"Below Average",TRUE,"Average")</f>
        <v>Above Average</v>
      </c>
      <c r="L5081" s="7">
        <v>8.1769999999999996</v>
      </c>
      <c r="M5081" s="7" t="str" cm="1">
        <f t="array" ref="M5081">_xlfn.IFS(L5081&gt;9,"Above Average",L5081&lt;8,"Below Average",TRUE,"Average")</f>
        <v>Average</v>
      </c>
    </row>
    <row r="5082" spans="1:13" x14ac:dyDescent="0.3">
      <c r="A5082">
        <v>36</v>
      </c>
      <c r="B5082" s="21">
        <v>40739</v>
      </c>
      <c r="C5082" s="21" t="str">
        <f t="shared" si="79"/>
        <v>Jul</v>
      </c>
      <c r="D5082" s="6">
        <v>385631.48</v>
      </c>
      <c r="E5082" t="s">
        <v>155</v>
      </c>
      <c r="F5082" s="5">
        <v>85.63</v>
      </c>
      <c r="G5082" s="5" t="str" cm="1">
        <f t="array" ref="G5082">_xlfn.IFS(F5082&gt;=86,"Hot Week (More Than 85°F)",F5082&lt;50,"Cold Week (Less Than 50°F)",TRUE,"Normal Week")</f>
        <v>Normal Week</v>
      </c>
      <c r="H5082" s="2">
        <v>3.55</v>
      </c>
      <c r="I5082" s="2" t="str" cm="1">
        <f t="array" ref="I5082">_xlfn.IFS(H5082&gt;3.5,"Above Average",H5082&lt;3,"Below Average",TRUE,"Average")</f>
        <v>Above Average</v>
      </c>
      <c r="J5082" s="1">
        <v>214.1083654</v>
      </c>
      <c r="K5082" s="1" t="str" cm="1">
        <f t="array" ref="K5082">_xlfn.IFS(J5082&gt;200,"Above Average",J5082&lt;155,"Below Average",TRUE,"Average")</f>
        <v>Above Average</v>
      </c>
      <c r="L5082" s="7">
        <v>8.1769999999999996</v>
      </c>
      <c r="M5082" s="7" t="str" cm="1">
        <f t="array" ref="M5082">_xlfn.IFS(L5082&gt;9,"Above Average",L5082&lt;8,"Below Average",TRUE,"Average")</f>
        <v>Average</v>
      </c>
    </row>
    <row r="5083" spans="1:13" x14ac:dyDescent="0.3">
      <c r="A5083">
        <v>36</v>
      </c>
      <c r="B5083" s="21">
        <v>40746</v>
      </c>
      <c r="C5083" s="21" t="str">
        <f t="shared" si="79"/>
        <v>Jul</v>
      </c>
      <c r="D5083" s="6">
        <v>361311.41</v>
      </c>
      <c r="E5083" t="s">
        <v>155</v>
      </c>
      <c r="F5083" s="5">
        <v>83.31</v>
      </c>
      <c r="G5083" s="5" t="str" cm="1">
        <f t="array" ref="G5083">_xlfn.IFS(F5083&gt;=86,"Hot Week (More Than 85°F)",F5083&lt;50,"Cold Week (Less Than 50°F)",TRUE,"Normal Week")</f>
        <v>Normal Week</v>
      </c>
      <c r="H5083" s="2">
        <v>3.637</v>
      </c>
      <c r="I5083" s="2" t="str" cm="1">
        <f t="array" ref="I5083">_xlfn.IFS(H5083&gt;3.5,"Above Average",H5083&lt;3,"Below Average",TRUE,"Average")</f>
        <v>Above Average</v>
      </c>
      <c r="J5083" s="1">
        <v>214.17134160000001</v>
      </c>
      <c r="K5083" s="1" t="str" cm="1">
        <f t="array" ref="K5083">_xlfn.IFS(J5083&gt;200,"Above Average",J5083&lt;155,"Below Average",TRUE,"Average")</f>
        <v>Above Average</v>
      </c>
      <c r="L5083" s="7">
        <v>8.1769999999999996</v>
      </c>
      <c r="M5083" s="7" t="str" cm="1">
        <f t="array" ref="M5083">_xlfn.IFS(L5083&gt;9,"Above Average",L5083&lt;8,"Below Average",TRUE,"Average")</f>
        <v>Average</v>
      </c>
    </row>
    <row r="5084" spans="1:13" x14ac:dyDescent="0.3">
      <c r="A5084">
        <v>36</v>
      </c>
      <c r="B5084" s="21">
        <v>40753</v>
      </c>
      <c r="C5084" s="21" t="str">
        <f t="shared" si="79"/>
        <v>Jul</v>
      </c>
      <c r="D5084" s="6">
        <v>354361.08</v>
      </c>
      <c r="E5084" t="s">
        <v>155</v>
      </c>
      <c r="F5084" s="5">
        <v>84.99</v>
      </c>
      <c r="G5084" s="5" t="str" cm="1">
        <f t="array" ref="G5084">_xlfn.IFS(F5084&gt;=86,"Hot Week (More Than 85°F)",F5084&lt;50,"Cold Week (Less Than 50°F)",TRUE,"Normal Week")</f>
        <v>Normal Week</v>
      </c>
      <c r="H5084" s="2">
        <v>3.66</v>
      </c>
      <c r="I5084" s="2" t="str" cm="1">
        <f t="array" ref="I5084">_xlfn.IFS(H5084&gt;3.5,"Above Average",H5084&lt;3,"Below Average",TRUE,"Average")</f>
        <v>Above Average</v>
      </c>
      <c r="J5084" s="1">
        <v>214.23431769999999</v>
      </c>
      <c r="K5084" s="1" t="str" cm="1">
        <f t="array" ref="K5084">_xlfn.IFS(J5084&gt;200,"Above Average",J5084&lt;155,"Below Average",TRUE,"Average")</f>
        <v>Above Average</v>
      </c>
      <c r="L5084" s="7">
        <v>8.1769999999999996</v>
      </c>
      <c r="M5084" s="7" t="str" cm="1">
        <f t="array" ref="M5084">_xlfn.IFS(L5084&gt;9,"Above Average",L5084&lt;8,"Below Average",TRUE,"Average")</f>
        <v>Average</v>
      </c>
    </row>
    <row r="5085" spans="1:13" x14ac:dyDescent="0.3">
      <c r="A5085">
        <v>36</v>
      </c>
      <c r="B5085" s="21">
        <v>40760</v>
      </c>
      <c r="C5085" s="21" t="str">
        <f t="shared" si="79"/>
        <v>Aug</v>
      </c>
      <c r="D5085" s="6">
        <v>381017.75</v>
      </c>
      <c r="E5085" t="s">
        <v>155</v>
      </c>
      <c r="F5085" s="5">
        <v>86.71</v>
      </c>
      <c r="G5085" s="5" t="str" cm="1">
        <f t="array" ref="G5085">_xlfn.IFS(F5085&gt;=86,"Hot Week (More Than 85°F)",F5085&lt;50,"Cold Week (Less Than 50°F)",TRUE,"Normal Week")</f>
        <v>Hot Week (More Than 85°F)</v>
      </c>
      <c r="H5085" s="2">
        <v>3.6520000000000001</v>
      </c>
      <c r="I5085" s="2" t="str" cm="1">
        <f t="array" ref="I5085">_xlfn.IFS(H5085&gt;3.5,"Above Average",H5085&lt;3,"Below Average",TRUE,"Average")</f>
        <v>Above Average</v>
      </c>
      <c r="J5085" s="1">
        <v>214.2972939</v>
      </c>
      <c r="K5085" s="1" t="str" cm="1">
        <f t="array" ref="K5085">_xlfn.IFS(J5085&gt;200,"Above Average",J5085&lt;155,"Below Average",TRUE,"Average")</f>
        <v>Above Average</v>
      </c>
      <c r="L5085" s="7">
        <v>8.1769999999999996</v>
      </c>
      <c r="M5085" s="7" t="str" cm="1">
        <f t="array" ref="M5085">_xlfn.IFS(L5085&gt;9,"Above Average",L5085&lt;8,"Below Average",TRUE,"Average")</f>
        <v>Average</v>
      </c>
    </row>
    <row r="5086" spans="1:13" x14ac:dyDescent="0.3">
      <c r="A5086">
        <v>36</v>
      </c>
      <c r="B5086" s="21">
        <v>40767</v>
      </c>
      <c r="C5086" s="21" t="str">
        <f t="shared" si="79"/>
        <v>Aug</v>
      </c>
      <c r="D5086" s="6">
        <v>380188.69</v>
      </c>
      <c r="E5086" t="s">
        <v>155</v>
      </c>
      <c r="F5086" s="5">
        <v>87.64</v>
      </c>
      <c r="G5086" s="5" t="str" cm="1">
        <f t="array" ref="G5086">_xlfn.IFS(F5086&gt;=86,"Hot Week (More Than 85°F)",F5086&lt;50,"Cold Week (Less Than 50°F)",TRUE,"Normal Week")</f>
        <v>Hot Week (More Than 85°F)</v>
      </c>
      <c r="H5086" s="2">
        <v>3.6080000000000001</v>
      </c>
      <c r="I5086" s="2" t="str" cm="1">
        <f t="array" ref="I5086">_xlfn.IFS(H5086&gt;3.5,"Above Average",H5086&lt;3,"Below Average",TRUE,"Average")</f>
        <v>Above Average</v>
      </c>
      <c r="J5086" s="1">
        <v>214.36027010000001</v>
      </c>
      <c r="K5086" s="1" t="str" cm="1">
        <f t="array" ref="K5086">_xlfn.IFS(J5086&gt;200,"Above Average",J5086&lt;155,"Below Average",TRUE,"Average")</f>
        <v>Above Average</v>
      </c>
      <c r="L5086" s="7">
        <v>8.1769999999999996</v>
      </c>
      <c r="M5086" s="7" t="str" cm="1">
        <f t="array" ref="M5086">_xlfn.IFS(L5086&gt;9,"Above Average",L5086&lt;8,"Below Average",TRUE,"Average")</f>
        <v>Average</v>
      </c>
    </row>
    <row r="5087" spans="1:13" x14ac:dyDescent="0.3">
      <c r="A5087">
        <v>36</v>
      </c>
      <c r="B5087" s="21">
        <v>40774</v>
      </c>
      <c r="C5087" s="21" t="str">
        <f t="shared" si="79"/>
        <v>Aug</v>
      </c>
      <c r="D5087" s="6">
        <v>373267.58</v>
      </c>
      <c r="E5087" t="s">
        <v>155</v>
      </c>
      <c r="F5087" s="5">
        <v>87.24</v>
      </c>
      <c r="G5087" s="5" t="str" cm="1">
        <f t="array" ref="G5087">_xlfn.IFS(F5087&gt;=86,"Hot Week (More Than 85°F)",F5087&lt;50,"Cold Week (Less Than 50°F)",TRUE,"Normal Week")</f>
        <v>Hot Week (More Than 85°F)</v>
      </c>
      <c r="H5087" s="2">
        <v>3.5339999999999998</v>
      </c>
      <c r="I5087" s="2" t="str" cm="1">
        <f t="array" ref="I5087">_xlfn.IFS(H5087&gt;3.5,"Above Average",H5087&lt;3,"Below Average",TRUE,"Average")</f>
        <v>Above Average</v>
      </c>
      <c r="J5087" s="1">
        <v>214.42399349999999</v>
      </c>
      <c r="K5087" s="1" t="str" cm="1">
        <f t="array" ref="K5087">_xlfn.IFS(J5087&gt;200,"Above Average",J5087&lt;155,"Below Average",TRUE,"Average")</f>
        <v>Above Average</v>
      </c>
      <c r="L5087" s="7">
        <v>8.1769999999999996</v>
      </c>
      <c r="M5087" s="7" t="str" cm="1">
        <f t="array" ref="M5087">_xlfn.IFS(L5087&gt;9,"Above Average",L5087&lt;8,"Below Average",TRUE,"Average")</f>
        <v>Average</v>
      </c>
    </row>
    <row r="5088" spans="1:13" x14ac:dyDescent="0.3">
      <c r="A5088">
        <v>36</v>
      </c>
      <c r="B5088" s="21">
        <v>40781</v>
      </c>
      <c r="C5088" s="21" t="str">
        <f t="shared" si="79"/>
        <v>Aug</v>
      </c>
      <c r="D5088" s="6">
        <v>344964.2</v>
      </c>
      <c r="E5088" t="s">
        <v>155</v>
      </c>
      <c r="F5088" s="5">
        <v>86.02</v>
      </c>
      <c r="G5088" s="5" t="str" cm="1">
        <f t="array" ref="G5088">_xlfn.IFS(F5088&gt;=86,"Hot Week (More Than 85°F)",F5088&lt;50,"Cold Week (Less Than 50°F)",TRUE,"Normal Week")</f>
        <v>Hot Week (More Than 85°F)</v>
      </c>
      <c r="H5088" s="2">
        <v>3.5009999999999999</v>
      </c>
      <c r="I5088" s="2" t="str" cm="1">
        <f t="array" ref="I5088">_xlfn.IFS(H5088&gt;3.5,"Above Average",H5088&lt;3,"Below Average",TRUE,"Average")</f>
        <v>Above Average</v>
      </c>
      <c r="J5088" s="1">
        <v>214.4878416</v>
      </c>
      <c r="K5088" s="1" t="str" cm="1">
        <f t="array" ref="K5088">_xlfn.IFS(J5088&gt;200,"Above Average",J5088&lt;155,"Below Average",TRUE,"Average")</f>
        <v>Above Average</v>
      </c>
      <c r="L5088" s="7">
        <v>8.1769999999999996</v>
      </c>
      <c r="M5088" s="7" t="str" cm="1">
        <f t="array" ref="M5088">_xlfn.IFS(L5088&gt;9,"Above Average",L5088&lt;8,"Below Average",TRUE,"Average")</f>
        <v>Average</v>
      </c>
    </row>
    <row r="5089" spans="1:13" x14ac:dyDescent="0.3">
      <c r="A5089">
        <v>36</v>
      </c>
      <c r="B5089" s="21">
        <v>40788</v>
      </c>
      <c r="C5089" s="21" t="str">
        <f t="shared" si="79"/>
        <v>Sep</v>
      </c>
      <c r="D5089" s="6">
        <v>350276.29</v>
      </c>
      <c r="E5089" t="s">
        <v>155</v>
      </c>
      <c r="F5089" s="5">
        <v>87.5</v>
      </c>
      <c r="G5089" s="5" t="str" cm="1">
        <f t="array" ref="G5089">_xlfn.IFS(F5089&gt;=86,"Hot Week (More Than 85°F)",F5089&lt;50,"Cold Week (Less Than 50°F)",TRUE,"Normal Week")</f>
        <v>Hot Week (More Than 85°F)</v>
      </c>
      <c r="H5089" s="2">
        <v>3.4809999999999999</v>
      </c>
      <c r="I5089" s="2" t="str" cm="1">
        <f t="array" ref="I5089">_xlfn.IFS(H5089&gt;3.5,"Above Average",H5089&lt;3,"Below Average",TRUE,"Average")</f>
        <v>Average</v>
      </c>
      <c r="J5089" s="1">
        <v>214.5516896</v>
      </c>
      <c r="K5089" s="1" t="str" cm="1">
        <f t="array" ref="K5089">_xlfn.IFS(J5089&gt;200,"Above Average",J5089&lt;155,"Below Average",TRUE,"Average")</f>
        <v>Above Average</v>
      </c>
      <c r="L5089" s="7">
        <v>8.1769999999999996</v>
      </c>
      <c r="M5089" s="7" t="str" cm="1">
        <f t="array" ref="M5089">_xlfn.IFS(L5089&gt;9,"Above Average",L5089&lt;8,"Below Average",TRUE,"Average")</f>
        <v>Average</v>
      </c>
    </row>
    <row r="5090" spans="1:13" x14ac:dyDescent="0.3">
      <c r="A5090">
        <v>36</v>
      </c>
      <c r="B5090" s="21">
        <v>40795</v>
      </c>
      <c r="C5090" s="21" t="str">
        <f t="shared" si="79"/>
        <v>Sep</v>
      </c>
      <c r="D5090" s="6">
        <v>352960.64</v>
      </c>
      <c r="E5090" t="s">
        <v>156</v>
      </c>
      <c r="F5090" s="5">
        <v>77.94</v>
      </c>
      <c r="G5090" s="5" t="str" cm="1">
        <f t="array" ref="G5090">_xlfn.IFS(F5090&gt;=86,"Hot Week (More Than 85°F)",F5090&lt;50,"Cold Week (Less Than 50°F)",TRUE,"Normal Week")</f>
        <v>Normal Week</v>
      </c>
      <c r="H5090" s="2">
        <v>3.4990000000000001</v>
      </c>
      <c r="I5090" s="2" t="str" cm="1">
        <f t="array" ref="I5090">_xlfn.IFS(H5090&gt;3.5,"Above Average",H5090&lt;3,"Below Average",TRUE,"Average")</f>
        <v>Average</v>
      </c>
      <c r="J5090" s="1">
        <v>214.61553760000001</v>
      </c>
      <c r="K5090" s="1" t="str" cm="1">
        <f t="array" ref="K5090">_xlfn.IFS(J5090&gt;200,"Above Average",J5090&lt;155,"Below Average",TRUE,"Average")</f>
        <v>Above Average</v>
      </c>
      <c r="L5090" s="7">
        <v>8.1769999999999996</v>
      </c>
      <c r="M5090" s="7" t="str" cm="1">
        <f t="array" ref="M5090">_xlfn.IFS(L5090&gt;9,"Above Average",L5090&lt;8,"Below Average",TRUE,"Average")</f>
        <v>Average</v>
      </c>
    </row>
    <row r="5091" spans="1:13" x14ac:dyDescent="0.3">
      <c r="A5091">
        <v>36</v>
      </c>
      <c r="B5091" s="21">
        <v>40802</v>
      </c>
      <c r="C5091" s="21" t="str">
        <f t="shared" si="79"/>
        <v>Sep</v>
      </c>
      <c r="D5091" s="6">
        <v>343108.12</v>
      </c>
      <c r="E5091" t="s">
        <v>155</v>
      </c>
      <c r="F5091" s="5">
        <v>82.06</v>
      </c>
      <c r="G5091" s="5" t="str" cm="1">
        <f t="array" ref="G5091">_xlfn.IFS(F5091&gt;=86,"Hot Week (More Than 85°F)",F5091&lt;50,"Cold Week (Less Than 50°F)",TRUE,"Normal Week")</f>
        <v>Normal Week</v>
      </c>
      <c r="H5091" s="2">
        <v>3.4729999999999999</v>
      </c>
      <c r="I5091" s="2" t="str" cm="1">
        <f t="array" ref="I5091">_xlfn.IFS(H5091&gt;3.5,"Above Average",H5091&lt;3,"Below Average",TRUE,"Average")</f>
        <v>Average</v>
      </c>
      <c r="J5091" s="1">
        <v>214.79341109999999</v>
      </c>
      <c r="K5091" s="1" t="str" cm="1">
        <f t="array" ref="K5091">_xlfn.IFS(J5091&gt;200,"Above Average",J5091&lt;155,"Below Average",TRUE,"Average")</f>
        <v>Above Average</v>
      </c>
      <c r="L5091" s="7">
        <v>8.1769999999999996</v>
      </c>
      <c r="M5091" s="7" t="str" cm="1">
        <f t="array" ref="M5091">_xlfn.IFS(L5091&gt;9,"Above Average",L5091&lt;8,"Below Average",TRUE,"Average")</f>
        <v>Average</v>
      </c>
    </row>
    <row r="5092" spans="1:13" x14ac:dyDescent="0.3">
      <c r="A5092">
        <v>36</v>
      </c>
      <c r="B5092" s="21">
        <v>40809</v>
      </c>
      <c r="C5092" s="21" t="str">
        <f t="shared" si="79"/>
        <v>Sep</v>
      </c>
      <c r="D5092" s="6">
        <v>322405.13</v>
      </c>
      <c r="E5092" t="s">
        <v>155</v>
      </c>
      <c r="F5092" s="5">
        <v>78.349999999999994</v>
      </c>
      <c r="G5092" s="5" t="str" cm="1">
        <f t="array" ref="G5092">_xlfn.IFS(F5092&gt;=86,"Hot Week (More Than 85°F)",F5092&lt;50,"Cold Week (Less Than 50°F)",TRUE,"Normal Week")</f>
        <v>Normal Week</v>
      </c>
      <c r="H5092" s="2">
        <v>3.4409999999999998</v>
      </c>
      <c r="I5092" s="2" t="str" cm="1">
        <f t="array" ref="I5092">_xlfn.IFS(H5092&gt;3.5,"Above Average",H5092&lt;3,"Below Average",TRUE,"Average")</f>
        <v>Average</v>
      </c>
      <c r="J5092" s="1">
        <v>215.12331850000001</v>
      </c>
      <c r="K5092" s="1" t="str" cm="1">
        <f t="array" ref="K5092">_xlfn.IFS(J5092&gt;200,"Above Average",J5092&lt;155,"Below Average",TRUE,"Average")</f>
        <v>Above Average</v>
      </c>
      <c r="L5092" s="7">
        <v>8.1769999999999996</v>
      </c>
      <c r="M5092" s="7" t="str" cm="1">
        <f t="array" ref="M5092">_xlfn.IFS(L5092&gt;9,"Above Average",L5092&lt;8,"Below Average",TRUE,"Average")</f>
        <v>Average</v>
      </c>
    </row>
    <row r="5093" spans="1:13" x14ac:dyDescent="0.3">
      <c r="A5093">
        <v>36</v>
      </c>
      <c r="B5093" s="21">
        <v>40816</v>
      </c>
      <c r="C5093" s="21" t="str">
        <f t="shared" si="79"/>
        <v>Sep</v>
      </c>
      <c r="D5093" s="6">
        <v>314910.37</v>
      </c>
      <c r="E5093" t="s">
        <v>155</v>
      </c>
      <c r="F5093" s="5">
        <v>81.52</v>
      </c>
      <c r="G5093" s="5" t="str" cm="1">
        <f t="array" ref="G5093">_xlfn.IFS(F5093&gt;=86,"Hot Week (More Than 85°F)",F5093&lt;50,"Cold Week (Less Than 50°F)",TRUE,"Normal Week")</f>
        <v>Normal Week</v>
      </c>
      <c r="H5093" s="2">
        <v>3.3279999999999998</v>
      </c>
      <c r="I5093" s="2" t="str" cm="1">
        <f t="array" ref="I5093">_xlfn.IFS(H5093&gt;3.5,"Above Average",H5093&lt;3,"Below Average",TRUE,"Average")</f>
        <v>Average</v>
      </c>
      <c r="J5093" s="1">
        <v>215.45322590000001</v>
      </c>
      <c r="K5093" s="1" t="str" cm="1">
        <f t="array" ref="K5093">_xlfn.IFS(J5093&gt;200,"Above Average",J5093&lt;155,"Below Average",TRUE,"Average")</f>
        <v>Above Average</v>
      </c>
      <c r="L5093" s="7">
        <v>8.1769999999999996</v>
      </c>
      <c r="M5093" s="7" t="str" cm="1">
        <f t="array" ref="M5093">_xlfn.IFS(L5093&gt;9,"Above Average",L5093&lt;8,"Below Average",TRUE,"Average")</f>
        <v>Average</v>
      </c>
    </row>
    <row r="5094" spans="1:13" x14ac:dyDescent="0.3">
      <c r="A5094">
        <v>36</v>
      </c>
      <c r="B5094" s="21">
        <v>40823</v>
      </c>
      <c r="C5094" s="21" t="str">
        <f t="shared" si="79"/>
        <v>Oct</v>
      </c>
      <c r="D5094" s="6">
        <v>346137.87</v>
      </c>
      <c r="E5094" t="s">
        <v>155</v>
      </c>
      <c r="F5094" s="5">
        <v>71.2</v>
      </c>
      <c r="G5094" s="5" t="str" cm="1">
        <f t="array" ref="G5094">_xlfn.IFS(F5094&gt;=86,"Hot Week (More Than 85°F)",F5094&lt;50,"Cold Week (Less Than 50°F)",TRUE,"Normal Week")</f>
        <v>Normal Week</v>
      </c>
      <c r="H5094" s="2">
        <v>3.262</v>
      </c>
      <c r="I5094" s="2" t="str" cm="1">
        <f t="array" ref="I5094">_xlfn.IFS(H5094&gt;3.5,"Above Average",H5094&lt;3,"Below Average",TRUE,"Average")</f>
        <v>Average</v>
      </c>
      <c r="J5094" s="1">
        <v>215.7831333</v>
      </c>
      <c r="K5094" s="1" t="str" cm="1">
        <f t="array" ref="K5094">_xlfn.IFS(J5094&gt;200,"Above Average",J5094&lt;155,"Below Average",TRUE,"Average")</f>
        <v>Above Average</v>
      </c>
      <c r="L5094" s="7">
        <v>7.7160000000000002</v>
      </c>
      <c r="M5094" s="7" t="str" cm="1">
        <f t="array" ref="M5094">_xlfn.IFS(L5094&gt;9,"Above Average",L5094&lt;8,"Below Average",TRUE,"Average")</f>
        <v>Below Average</v>
      </c>
    </row>
    <row r="5095" spans="1:13" x14ac:dyDescent="0.3">
      <c r="A5095">
        <v>36</v>
      </c>
      <c r="B5095" s="21">
        <v>40830</v>
      </c>
      <c r="C5095" s="21" t="str">
        <f t="shared" si="79"/>
        <v>Oct</v>
      </c>
      <c r="D5095" s="6">
        <v>342076.99</v>
      </c>
      <c r="E5095" t="s">
        <v>155</v>
      </c>
      <c r="F5095" s="5">
        <v>74.16</v>
      </c>
      <c r="G5095" s="5" t="str" cm="1">
        <f t="array" ref="G5095">_xlfn.IFS(F5095&gt;=86,"Hot Week (More Than 85°F)",F5095&lt;50,"Cold Week (Less Than 50°F)",TRUE,"Normal Week")</f>
        <v>Normal Week</v>
      </c>
      <c r="H5095" s="2">
        <v>3.234</v>
      </c>
      <c r="I5095" s="2" t="str" cm="1">
        <f t="array" ref="I5095">_xlfn.IFS(H5095&gt;3.5,"Above Average",H5095&lt;3,"Below Average",TRUE,"Average")</f>
        <v>Average</v>
      </c>
      <c r="J5095" s="1">
        <v>216.08852580000001</v>
      </c>
      <c r="K5095" s="1" t="str" cm="1">
        <f t="array" ref="K5095">_xlfn.IFS(J5095&gt;200,"Above Average",J5095&lt;155,"Below Average",TRUE,"Average")</f>
        <v>Above Average</v>
      </c>
      <c r="L5095" s="7">
        <v>7.7160000000000002</v>
      </c>
      <c r="M5095" s="7" t="str" cm="1">
        <f t="array" ref="M5095">_xlfn.IFS(L5095&gt;9,"Above Average",L5095&lt;8,"Below Average",TRUE,"Average")</f>
        <v>Below Average</v>
      </c>
    </row>
    <row r="5096" spans="1:13" x14ac:dyDescent="0.3">
      <c r="A5096">
        <v>36</v>
      </c>
      <c r="B5096" s="21">
        <v>40837</v>
      </c>
      <c r="C5096" s="21" t="str">
        <f t="shared" si="79"/>
        <v>Oct</v>
      </c>
      <c r="D5096" s="6">
        <v>328633.34000000003</v>
      </c>
      <c r="E5096" t="s">
        <v>155</v>
      </c>
      <c r="F5096" s="5">
        <v>67.89</v>
      </c>
      <c r="G5096" s="5" t="str" cm="1">
        <f t="array" ref="G5096">_xlfn.IFS(F5096&gt;=86,"Hot Week (More Than 85°F)",F5096&lt;50,"Cold Week (Less Than 50°F)",TRUE,"Normal Week")</f>
        <v>Normal Week</v>
      </c>
      <c r="H5096" s="2">
        <v>3.3079999999999998</v>
      </c>
      <c r="I5096" s="2" t="str" cm="1">
        <f t="array" ref="I5096">_xlfn.IFS(H5096&gt;3.5,"Above Average",H5096&lt;3,"Below Average",TRUE,"Average")</f>
        <v>Average</v>
      </c>
      <c r="J5096" s="1">
        <v>216.24682870000001</v>
      </c>
      <c r="K5096" s="1" t="str" cm="1">
        <f t="array" ref="K5096">_xlfn.IFS(J5096&gt;200,"Above Average",J5096&lt;155,"Below Average",TRUE,"Average")</f>
        <v>Above Average</v>
      </c>
      <c r="L5096" s="7">
        <v>7.7160000000000002</v>
      </c>
      <c r="M5096" s="7" t="str" cm="1">
        <f t="array" ref="M5096">_xlfn.IFS(L5096&gt;9,"Above Average",L5096&lt;8,"Below Average",TRUE,"Average")</f>
        <v>Below Average</v>
      </c>
    </row>
    <row r="5097" spans="1:13" x14ac:dyDescent="0.3">
      <c r="A5097">
        <v>36</v>
      </c>
      <c r="B5097" s="21">
        <v>40844</v>
      </c>
      <c r="C5097" s="21" t="str">
        <f t="shared" si="79"/>
        <v>Oct</v>
      </c>
      <c r="D5097" s="6">
        <v>306193.81</v>
      </c>
      <c r="E5097" t="s">
        <v>155</v>
      </c>
      <c r="F5097" s="5">
        <v>71.31</v>
      </c>
      <c r="G5097" s="5" t="str" cm="1">
        <f t="array" ref="G5097">_xlfn.IFS(F5097&gt;=86,"Hot Week (More Than 85°F)",F5097&lt;50,"Cold Week (Less Than 50°F)",TRUE,"Normal Week")</f>
        <v>Normal Week</v>
      </c>
      <c r="H5097" s="2">
        <v>3.306</v>
      </c>
      <c r="I5097" s="2" t="str" cm="1">
        <f t="array" ref="I5097">_xlfn.IFS(H5097&gt;3.5,"Above Average",H5097&lt;3,"Below Average",TRUE,"Average")</f>
        <v>Average</v>
      </c>
      <c r="J5097" s="1">
        <v>216.40513150000001</v>
      </c>
      <c r="K5097" s="1" t="str" cm="1">
        <f t="array" ref="K5097">_xlfn.IFS(J5097&gt;200,"Above Average",J5097&lt;155,"Below Average",TRUE,"Average")</f>
        <v>Above Average</v>
      </c>
      <c r="L5097" s="7">
        <v>7.7160000000000002</v>
      </c>
      <c r="M5097" s="7" t="str" cm="1">
        <f t="array" ref="M5097">_xlfn.IFS(L5097&gt;9,"Above Average",L5097&lt;8,"Below Average",TRUE,"Average")</f>
        <v>Below Average</v>
      </c>
    </row>
    <row r="5098" spans="1:13" x14ac:dyDescent="0.3">
      <c r="A5098">
        <v>36</v>
      </c>
      <c r="B5098" s="21">
        <v>40851</v>
      </c>
      <c r="C5098" s="21" t="str">
        <f t="shared" si="79"/>
        <v>Nov</v>
      </c>
      <c r="D5098" s="6">
        <v>313387.11</v>
      </c>
      <c r="E5098" t="s">
        <v>155</v>
      </c>
      <c r="F5098" s="5">
        <v>58.97</v>
      </c>
      <c r="G5098" s="5" t="str" cm="1">
        <f t="array" ref="G5098">_xlfn.IFS(F5098&gt;=86,"Hot Week (More Than 85°F)",F5098&lt;50,"Cold Week (Less Than 50°F)",TRUE,"Normal Week")</f>
        <v>Normal Week</v>
      </c>
      <c r="H5098" s="2">
        <v>3.2869999999999999</v>
      </c>
      <c r="I5098" s="2" t="str" cm="1">
        <f t="array" ref="I5098">_xlfn.IFS(H5098&gt;3.5,"Above Average",H5098&lt;3,"Below Average",TRUE,"Average")</f>
        <v>Average</v>
      </c>
      <c r="J5098" s="1">
        <v>216.56343440000001</v>
      </c>
      <c r="K5098" s="1" t="str" cm="1">
        <f t="array" ref="K5098">_xlfn.IFS(J5098&gt;200,"Above Average",J5098&lt;155,"Below Average",TRUE,"Average")</f>
        <v>Above Average</v>
      </c>
      <c r="L5098" s="7">
        <v>7.7160000000000002</v>
      </c>
      <c r="M5098" s="7" t="str" cm="1">
        <f t="array" ref="M5098">_xlfn.IFS(L5098&gt;9,"Above Average",L5098&lt;8,"Below Average",TRUE,"Average")</f>
        <v>Below Average</v>
      </c>
    </row>
    <row r="5099" spans="1:13" x14ac:dyDescent="0.3">
      <c r="A5099">
        <v>36</v>
      </c>
      <c r="B5099" s="21">
        <v>40858</v>
      </c>
      <c r="C5099" s="21" t="str">
        <f t="shared" si="79"/>
        <v>Nov</v>
      </c>
      <c r="D5099" s="6">
        <v>328498.92</v>
      </c>
      <c r="E5099" t="s">
        <v>155</v>
      </c>
      <c r="F5099" s="5">
        <v>63.5</v>
      </c>
      <c r="G5099" s="5" t="str" cm="1">
        <f t="array" ref="G5099">_xlfn.IFS(F5099&gt;=86,"Hot Week (More Than 85°F)",F5099&lt;50,"Cold Week (Less Than 50°F)",TRUE,"Normal Week")</f>
        <v>Normal Week</v>
      </c>
      <c r="H5099" s="2">
        <v>3.254</v>
      </c>
      <c r="I5099" s="2" t="str" cm="1">
        <f t="array" ref="I5099">_xlfn.IFS(H5099&gt;3.5,"Above Average",H5099&lt;3,"Below Average",TRUE,"Average")</f>
        <v>Average</v>
      </c>
      <c r="J5099" s="1">
        <v>216.7217373</v>
      </c>
      <c r="K5099" s="1" t="str" cm="1">
        <f t="array" ref="K5099">_xlfn.IFS(J5099&gt;200,"Above Average",J5099&lt;155,"Below Average",TRUE,"Average")</f>
        <v>Above Average</v>
      </c>
      <c r="L5099" s="7">
        <v>7.7160000000000002</v>
      </c>
      <c r="M5099" s="7" t="str" cm="1">
        <f t="array" ref="M5099">_xlfn.IFS(L5099&gt;9,"Above Average",L5099&lt;8,"Below Average",TRUE,"Average")</f>
        <v>Below Average</v>
      </c>
    </row>
    <row r="5100" spans="1:13" x14ac:dyDescent="0.3">
      <c r="A5100">
        <v>36</v>
      </c>
      <c r="B5100" s="21">
        <v>40865</v>
      </c>
      <c r="C5100" s="21" t="str">
        <f t="shared" si="79"/>
        <v>Nov</v>
      </c>
      <c r="D5100" s="6">
        <v>332901.94</v>
      </c>
      <c r="E5100" t="s">
        <v>155</v>
      </c>
      <c r="F5100" s="5">
        <v>66.28</v>
      </c>
      <c r="G5100" s="5" t="str" cm="1">
        <f t="array" ref="G5100">_xlfn.IFS(F5100&gt;=86,"Hot Week (More Than 85°F)",F5100&lt;50,"Cold Week (Less Than 50°F)",TRUE,"Normal Week")</f>
        <v>Normal Week</v>
      </c>
      <c r="H5100" s="2">
        <v>3.26</v>
      </c>
      <c r="I5100" s="2" t="str" cm="1">
        <f t="array" ref="I5100">_xlfn.IFS(H5100&gt;3.5,"Above Average",H5100&lt;3,"Below Average",TRUE,"Average")</f>
        <v>Average</v>
      </c>
      <c r="J5100" s="1">
        <v>216.93958610000001</v>
      </c>
      <c r="K5100" s="1" t="str" cm="1">
        <f t="array" ref="K5100">_xlfn.IFS(J5100&gt;200,"Above Average",J5100&lt;155,"Below Average",TRUE,"Average")</f>
        <v>Above Average</v>
      </c>
      <c r="L5100" s="7">
        <v>7.7160000000000002</v>
      </c>
      <c r="M5100" s="7" t="str" cm="1">
        <f t="array" ref="M5100">_xlfn.IFS(L5100&gt;9,"Above Average",L5100&lt;8,"Below Average",TRUE,"Average")</f>
        <v>Below Average</v>
      </c>
    </row>
    <row r="5101" spans="1:13" x14ac:dyDescent="0.3">
      <c r="A5101">
        <v>36</v>
      </c>
      <c r="B5101" s="21">
        <v>40872</v>
      </c>
      <c r="C5101" s="21" t="str">
        <f t="shared" si="79"/>
        <v>Nov</v>
      </c>
      <c r="D5101" s="6">
        <v>332811.55</v>
      </c>
      <c r="E5101" t="s">
        <v>156</v>
      </c>
      <c r="F5101" s="5">
        <v>66.41</v>
      </c>
      <c r="G5101" s="5" t="str" cm="1">
        <f t="array" ref="G5101">_xlfn.IFS(F5101&gt;=86,"Hot Week (More Than 85°F)",F5101&lt;50,"Cold Week (Less Than 50°F)",TRUE,"Normal Week")</f>
        <v>Normal Week</v>
      </c>
      <c r="H5101" s="2">
        <v>3.181</v>
      </c>
      <c r="I5101" s="2" t="str" cm="1">
        <f t="array" ref="I5101">_xlfn.IFS(H5101&gt;3.5,"Above Average",H5101&lt;3,"Below Average",TRUE,"Average")</f>
        <v>Average</v>
      </c>
      <c r="J5101" s="1">
        <v>217.18125330000001</v>
      </c>
      <c r="K5101" s="1" t="str" cm="1">
        <f t="array" ref="K5101">_xlfn.IFS(J5101&gt;200,"Above Average",J5101&lt;155,"Below Average",TRUE,"Average")</f>
        <v>Above Average</v>
      </c>
      <c r="L5101" s="7">
        <v>7.7160000000000002</v>
      </c>
      <c r="M5101" s="7" t="str" cm="1">
        <f t="array" ref="M5101">_xlfn.IFS(L5101&gt;9,"Above Average",L5101&lt;8,"Below Average",TRUE,"Average")</f>
        <v>Below Average</v>
      </c>
    </row>
    <row r="5102" spans="1:13" x14ac:dyDescent="0.3">
      <c r="A5102">
        <v>36</v>
      </c>
      <c r="B5102" s="21">
        <v>40879</v>
      </c>
      <c r="C5102" s="21" t="str">
        <f t="shared" si="79"/>
        <v>Dec</v>
      </c>
      <c r="D5102" s="6">
        <v>293350.51</v>
      </c>
      <c r="E5102" t="s">
        <v>155</v>
      </c>
      <c r="F5102" s="5">
        <v>53.57</v>
      </c>
      <c r="G5102" s="5" t="str" cm="1">
        <f t="array" ref="G5102">_xlfn.IFS(F5102&gt;=86,"Hot Week (More Than 85°F)",F5102&lt;50,"Cold Week (Less Than 50°F)",TRUE,"Normal Week")</f>
        <v>Normal Week</v>
      </c>
      <c r="H5102" s="2">
        <v>3.1640000000000001</v>
      </c>
      <c r="I5102" s="2" t="str" cm="1">
        <f t="array" ref="I5102">_xlfn.IFS(H5102&gt;3.5,"Above Average",H5102&lt;3,"Below Average",TRUE,"Average")</f>
        <v>Average</v>
      </c>
      <c r="J5102" s="1">
        <v>217.4229206</v>
      </c>
      <c r="K5102" s="1" t="str" cm="1">
        <f t="array" ref="K5102">_xlfn.IFS(J5102&gt;200,"Above Average",J5102&lt;155,"Below Average",TRUE,"Average")</f>
        <v>Above Average</v>
      </c>
      <c r="L5102" s="7">
        <v>7.7160000000000002</v>
      </c>
      <c r="M5102" s="7" t="str" cm="1">
        <f t="array" ref="M5102">_xlfn.IFS(L5102&gt;9,"Above Average",L5102&lt;8,"Below Average",TRUE,"Average")</f>
        <v>Below Average</v>
      </c>
    </row>
    <row r="5103" spans="1:13" x14ac:dyDescent="0.3">
      <c r="A5103">
        <v>36</v>
      </c>
      <c r="B5103" s="21">
        <v>40886</v>
      </c>
      <c r="C5103" s="21" t="str">
        <f t="shared" si="79"/>
        <v>Dec</v>
      </c>
      <c r="D5103" s="6">
        <v>312298.37</v>
      </c>
      <c r="E5103" t="s">
        <v>155</v>
      </c>
      <c r="F5103" s="5">
        <v>50.64</v>
      </c>
      <c r="G5103" s="5" t="str" cm="1">
        <f t="array" ref="G5103">_xlfn.IFS(F5103&gt;=86,"Hot Week (More Than 85°F)",F5103&lt;50,"Cold Week (Less Than 50°F)",TRUE,"Normal Week")</f>
        <v>Normal Week</v>
      </c>
      <c r="H5103" s="2">
        <v>3.1469999999999998</v>
      </c>
      <c r="I5103" s="2" t="str" cm="1">
        <f t="array" ref="I5103">_xlfn.IFS(H5103&gt;3.5,"Above Average",H5103&lt;3,"Below Average",TRUE,"Average")</f>
        <v>Average</v>
      </c>
      <c r="J5103" s="1">
        <v>217.66458779999999</v>
      </c>
      <c r="K5103" s="1" t="str" cm="1">
        <f t="array" ref="K5103">_xlfn.IFS(J5103&gt;200,"Above Average",J5103&lt;155,"Below Average",TRUE,"Average")</f>
        <v>Above Average</v>
      </c>
      <c r="L5103" s="7">
        <v>7.7160000000000002</v>
      </c>
      <c r="M5103" s="7" t="str" cm="1">
        <f t="array" ref="M5103">_xlfn.IFS(L5103&gt;9,"Above Average",L5103&lt;8,"Below Average",TRUE,"Average")</f>
        <v>Below Average</v>
      </c>
    </row>
    <row r="5104" spans="1:13" x14ac:dyDescent="0.3">
      <c r="A5104">
        <v>36</v>
      </c>
      <c r="B5104" s="21">
        <v>40893</v>
      </c>
      <c r="C5104" s="21" t="str">
        <f t="shared" si="79"/>
        <v>Dec</v>
      </c>
      <c r="D5104" s="6">
        <v>341503.92</v>
      </c>
      <c r="E5104" t="s">
        <v>155</v>
      </c>
      <c r="F5104" s="5">
        <v>58.31</v>
      </c>
      <c r="G5104" s="5" t="str" cm="1">
        <f t="array" ref="G5104">_xlfn.IFS(F5104&gt;=86,"Hot Week (More Than 85°F)",F5104&lt;50,"Cold Week (Less Than 50°F)",TRUE,"Normal Week")</f>
        <v>Normal Week</v>
      </c>
      <c r="H5104" s="2">
        <v>3.133</v>
      </c>
      <c r="I5104" s="2" t="str" cm="1">
        <f t="array" ref="I5104">_xlfn.IFS(H5104&gt;3.5,"Above Average",H5104&lt;3,"Below Average",TRUE,"Average")</f>
        <v>Average</v>
      </c>
      <c r="J5104" s="1">
        <v>217.87813389999999</v>
      </c>
      <c r="K5104" s="1" t="str" cm="1">
        <f t="array" ref="K5104">_xlfn.IFS(J5104&gt;200,"Above Average",J5104&lt;155,"Below Average",TRUE,"Average")</f>
        <v>Above Average</v>
      </c>
      <c r="L5104" s="7">
        <v>7.7160000000000002</v>
      </c>
      <c r="M5104" s="7" t="str" cm="1">
        <f t="array" ref="M5104">_xlfn.IFS(L5104&gt;9,"Above Average",L5104&lt;8,"Below Average",TRUE,"Average")</f>
        <v>Below Average</v>
      </c>
    </row>
    <row r="5105" spans="1:13" x14ac:dyDescent="0.3">
      <c r="A5105">
        <v>36</v>
      </c>
      <c r="B5105" s="21">
        <v>40900</v>
      </c>
      <c r="C5105" s="21" t="str">
        <f t="shared" si="79"/>
        <v>Dec</v>
      </c>
      <c r="D5105" s="6">
        <v>325262.46000000002</v>
      </c>
      <c r="E5105" t="s">
        <v>155</v>
      </c>
      <c r="F5105" s="5">
        <v>55.41</v>
      </c>
      <c r="G5105" s="5" t="str" cm="1">
        <f t="array" ref="G5105">_xlfn.IFS(F5105&gt;=86,"Hot Week (More Than 85°F)",F5105&lt;50,"Cold Week (Less Than 50°F)",TRUE,"Normal Week")</f>
        <v>Normal Week</v>
      </c>
      <c r="H5105" s="2">
        <v>3.0979999999999999</v>
      </c>
      <c r="I5105" s="2" t="str" cm="1">
        <f t="array" ref="I5105">_xlfn.IFS(H5105&gt;3.5,"Above Average",H5105&lt;3,"Below Average",TRUE,"Average")</f>
        <v>Average</v>
      </c>
      <c r="J5105" s="1">
        <v>218.05418510000001</v>
      </c>
      <c r="K5105" s="1" t="str" cm="1">
        <f t="array" ref="K5105">_xlfn.IFS(J5105&gt;200,"Above Average",J5105&lt;155,"Below Average",TRUE,"Average")</f>
        <v>Above Average</v>
      </c>
      <c r="L5105" s="7">
        <v>7.7160000000000002</v>
      </c>
      <c r="M5105" s="7" t="str" cm="1">
        <f t="array" ref="M5105">_xlfn.IFS(L5105&gt;9,"Above Average",L5105&lt;8,"Below Average",TRUE,"Average")</f>
        <v>Below Average</v>
      </c>
    </row>
    <row r="5106" spans="1:13" x14ac:dyDescent="0.3">
      <c r="A5106">
        <v>36</v>
      </c>
      <c r="B5106" s="21">
        <v>40907</v>
      </c>
      <c r="C5106" s="21" t="str">
        <f t="shared" si="79"/>
        <v>Dec</v>
      </c>
      <c r="D5106" s="6">
        <v>287425.21999999997</v>
      </c>
      <c r="E5106" t="s">
        <v>156</v>
      </c>
      <c r="F5106" s="5">
        <v>48.26</v>
      </c>
      <c r="G5106" s="5" t="str" cm="1">
        <f t="array" ref="G5106">_xlfn.IFS(F5106&gt;=86,"Hot Week (More Than 85°F)",F5106&lt;50,"Cold Week (Less Than 50°F)",TRUE,"Normal Week")</f>
        <v>Cold Week (Less Than 50°F)</v>
      </c>
      <c r="H5106" s="2">
        <v>3.1320000000000001</v>
      </c>
      <c r="I5106" s="2" t="str" cm="1">
        <f t="array" ref="I5106">_xlfn.IFS(H5106&gt;3.5,"Above Average",H5106&lt;3,"Below Average",TRUE,"Average")</f>
        <v>Average</v>
      </c>
      <c r="J5106" s="1">
        <v>218.2302364</v>
      </c>
      <c r="K5106" s="1" t="str" cm="1">
        <f t="array" ref="K5106">_xlfn.IFS(J5106&gt;200,"Above Average",J5106&lt;155,"Below Average",TRUE,"Average")</f>
        <v>Above Average</v>
      </c>
      <c r="L5106" s="7">
        <v>7.7160000000000002</v>
      </c>
      <c r="M5106" s="7" t="str" cm="1">
        <f t="array" ref="M5106">_xlfn.IFS(L5106&gt;9,"Above Average",L5106&lt;8,"Below Average",TRUE,"Average")</f>
        <v>Below Average</v>
      </c>
    </row>
    <row r="5107" spans="1:13" x14ac:dyDescent="0.3">
      <c r="A5107">
        <v>36</v>
      </c>
      <c r="B5107" s="21">
        <v>40914</v>
      </c>
      <c r="C5107" s="21" t="str">
        <f t="shared" si="79"/>
        <v>Jan</v>
      </c>
      <c r="D5107" s="6">
        <v>329467.82</v>
      </c>
      <c r="E5107" t="s">
        <v>155</v>
      </c>
      <c r="F5107" s="5">
        <v>57.18</v>
      </c>
      <c r="G5107" s="5" t="str" cm="1">
        <f t="array" ref="G5107">_xlfn.IFS(F5107&gt;=86,"Hot Week (More Than 85°F)",F5107&lt;50,"Cold Week (Less Than 50°F)",TRUE,"Normal Week")</f>
        <v>Normal Week</v>
      </c>
      <c r="H5107" s="2">
        <v>3.129</v>
      </c>
      <c r="I5107" s="2" t="str" cm="1">
        <f t="array" ref="I5107">_xlfn.IFS(H5107&gt;3.5,"Above Average",H5107&lt;3,"Below Average",TRUE,"Average")</f>
        <v>Average</v>
      </c>
      <c r="J5107" s="1">
        <v>218.40628760000001</v>
      </c>
      <c r="K5107" s="1" t="str" cm="1">
        <f t="array" ref="K5107">_xlfn.IFS(J5107&gt;200,"Above Average",J5107&lt;155,"Below Average",TRUE,"Average")</f>
        <v>Above Average</v>
      </c>
      <c r="L5107" s="7">
        <v>7.2439999999999998</v>
      </c>
      <c r="M5107" s="7" t="str" cm="1">
        <f t="array" ref="M5107">_xlfn.IFS(L5107&gt;9,"Above Average",L5107&lt;8,"Below Average",TRUE,"Average")</f>
        <v>Below Average</v>
      </c>
    </row>
    <row r="5108" spans="1:13" x14ac:dyDescent="0.3">
      <c r="A5108">
        <v>36</v>
      </c>
      <c r="B5108" s="21">
        <v>40921</v>
      </c>
      <c r="C5108" s="21" t="str">
        <f t="shared" si="79"/>
        <v>Jan</v>
      </c>
      <c r="D5108" s="6">
        <v>325976.34000000003</v>
      </c>
      <c r="E5108" t="s">
        <v>155</v>
      </c>
      <c r="F5108" s="5">
        <v>56.28</v>
      </c>
      <c r="G5108" s="5" t="str" cm="1">
        <f t="array" ref="G5108">_xlfn.IFS(F5108&gt;=86,"Hot Week (More Than 85°F)",F5108&lt;50,"Cold Week (Less Than 50°F)",TRUE,"Normal Week")</f>
        <v>Normal Week</v>
      </c>
      <c r="H5108" s="2">
        <v>3.254</v>
      </c>
      <c r="I5108" s="2" t="str" cm="1">
        <f t="array" ref="I5108">_xlfn.IFS(H5108&gt;3.5,"Above Average",H5108&lt;3,"Below Average",TRUE,"Average")</f>
        <v>Average</v>
      </c>
      <c r="J5108" s="1">
        <v>218.5823389</v>
      </c>
      <c r="K5108" s="1" t="str" cm="1">
        <f t="array" ref="K5108">_xlfn.IFS(J5108&gt;200,"Above Average",J5108&lt;155,"Below Average",TRUE,"Average")</f>
        <v>Above Average</v>
      </c>
      <c r="L5108" s="7">
        <v>7.2439999999999998</v>
      </c>
      <c r="M5108" s="7" t="str" cm="1">
        <f t="array" ref="M5108">_xlfn.IFS(L5108&gt;9,"Above Average",L5108&lt;8,"Below Average",TRUE,"Average")</f>
        <v>Below Average</v>
      </c>
    </row>
    <row r="5109" spans="1:13" x14ac:dyDescent="0.3">
      <c r="A5109">
        <v>36</v>
      </c>
      <c r="B5109" s="21">
        <v>40928</v>
      </c>
      <c r="C5109" s="21" t="str">
        <f t="shared" si="79"/>
        <v>Jan</v>
      </c>
      <c r="D5109" s="6">
        <v>330927.21000000002</v>
      </c>
      <c r="E5109" t="s">
        <v>155</v>
      </c>
      <c r="F5109" s="5">
        <v>58.9</v>
      </c>
      <c r="G5109" s="5" t="str" cm="1">
        <f t="array" ref="G5109">_xlfn.IFS(F5109&gt;=86,"Hot Week (More Than 85°F)",F5109&lt;50,"Cold Week (Less Than 50°F)",TRUE,"Normal Week")</f>
        <v>Normal Week</v>
      </c>
      <c r="H5109" s="2">
        <v>3.2749999999999999</v>
      </c>
      <c r="I5109" s="2" t="str" cm="1">
        <f t="array" ref="I5109">_xlfn.IFS(H5109&gt;3.5,"Above Average",H5109&lt;3,"Below Average",TRUE,"Average")</f>
        <v>Average</v>
      </c>
      <c r="J5109" s="1">
        <v>218.6755292</v>
      </c>
      <c r="K5109" s="1" t="str" cm="1">
        <f t="array" ref="K5109">_xlfn.IFS(J5109&gt;200,"Above Average",J5109&lt;155,"Below Average",TRUE,"Average")</f>
        <v>Above Average</v>
      </c>
      <c r="L5109" s="7">
        <v>7.2439999999999998</v>
      </c>
      <c r="M5109" s="7" t="str" cm="1">
        <f t="array" ref="M5109">_xlfn.IFS(L5109&gt;9,"Above Average",L5109&lt;8,"Below Average",TRUE,"Average")</f>
        <v>Below Average</v>
      </c>
    </row>
    <row r="5110" spans="1:13" x14ac:dyDescent="0.3">
      <c r="A5110">
        <v>36</v>
      </c>
      <c r="B5110" s="21">
        <v>40935</v>
      </c>
      <c r="C5110" s="21" t="str">
        <f t="shared" si="79"/>
        <v>Jan</v>
      </c>
      <c r="D5110" s="6">
        <v>301444.94</v>
      </c>
      <c r="E5110" t="s">
        <v>155</v>
      </c>
      <c r="F5110" s="5">
        <v>62.73</v>
      </c>
      <c r="G5110" s="5" t="str" cm="1">
        <f t="array" ref="G5110">_xlfn.IFS(F5110&gt;=86,"Hot Week (More Than 85°F)",F5110&lt;50,"Cold Week (Less Than 50°F)",TRUE,"Normal Week")</f>
        <v>Normal Week</v>
      </c>
      <c r="H5110" s="2">
        <v>3.3130000000000002</v>
      </c>
      <c r="I5110" s="2" t="str" cm="1">
        <f t="array" ref="I5110">_xlfn.IFS(H5110&gt;3.5,"Above Average",H5110&lt;3,"Below Average",TRUE,"Average")</f>
        <v>Average</v>
      </c>
      <c r="J5110" s="1">
        <v>218.7687195</v>
      </c>
      <c r="K5110" s="1" t="str" cm="1">
        <f t="array" ref="K5110">_xlfn.IFS(J5110&gt;200,"Above Average",J5110&lt;155,"Below Average",TRUE,"Average")</f>
        <v>Above Average</v>
      </c>
      <c r="L5110" s="7">
        <v>7.2439999999999998</v>
      </c>
      <c r="M5110" s="7" t="str" cm="1">
        <f t="array" ref="M5110">_xlfn.IFS(L5110&gt;9,"Above Average",L5110&lt;8,"Below Average",TRUE,"Average")</f>
        <v>Below Average</v>
      </c>
    </row>
    <row r="5111" spans="1:13" x14ac:dyDescent="0.3">
      <c r="A5111">
        <v>36</v>
      </c>
      <c r="B5111" s="21">
        <v>40942</v>
      </c>
      <c r="C5111" s="21" t="str">
        <f t="shared" si="79"/>
        <v>Feb</v>
      </c>
      <c r="D5111" s="6">
        <v>310982.87</v>
      </c>
      <c r="E5111" t="s">
        <v>155</v>
      </c>
      <c r="F5111" s="5">
        <v>61.33</v>
      </c>
      <c r="G5111" s="5" t="str" cm="1">
        <f t="array" ref="G5111">_xlfn.IFS(F5111&gt;=86,"Hot Week (More Than 85°F)",F5111&lt;50,"Cold Week (Less Than 50°F)",TRUE,"Normal Week")</f>
        <v>Normal Week</v>
      </c>
      <c r="H5111" s="2">
        <v>3.4209999999999998</v>
      </c>
      <c r="I5111" s="2" t="str" cm="1">
        <f t="array" ref="I5111">_xlfn.IFS(H5111&gt;3.5,"Above Average",H5111&lt;3,"Below Average",TRUE,"Average")</f>
        <v>Average</v>
      </c>
      <c r="J5111" s="1">
        <v>218.8619099</v>
      </c>
      <c r="K5111" s="1" t="str" cm="1">
        <f t="array" ref="K5111">_xlfn.IFS(J5111&gt;200,"Above Average",J5111&lt;155,"Below Average",TRUE,"Average")</f>
        <v>Above Average</v>
      </c>
      <c r="L5111" s="7">
        <v>7.2439999999999998</v>
      </c>
      <c r="M5111" s="7" t="str" cm="1">
        <f t="array" ref="M5111">_xlfn.IFS(L5111&gt;9,"Above Average",L5111&lt;8,"Below Average",TRUE,"Average")</f>
        <v>Below Average</v>
      </c>
    </row>
    <row r="5112" spans="1:13" x14ac:dyDescent="0.3">
      <c r="A5112">
        <v>36</v>
      </c>
      <c r="B5112" s="21">
        <v>40949</v>
      </c>
      <c r="C5112" s="21" t="str">
        <f t="shared" si="79"/>
        <v>Feb</v>
      </c>
      <c r="D5112" s="6">
        <v>335741.9</v>
      </c>
      <c r="E5112" t="s">
        <v>156</v>
      </c>
      <c r="F5112" s="5">
        <v>54.49</v>
      </c>
      <c r="G5112" s="5" t="str" cm="1">
        <f t="array" ref="G5112">_xlfn.IFS(F5112&gt;=86,"Hot Week (More Than 85°F)",F5112&lt;50,"Cold Week (Less Than 50°F)",TRUE,"Normal Week")</f>
        <v>Normal Week</v>
      </c>
      <c r="H5112" s="2">
        <v>3.4620000000000002</v>
      </c>
      <c r="I5112" s="2" t="str" cm="1">
        <f t="array" ref="I5112">_xlfn.IFS(H5112&gt;3.5,"Above Average",H5112&lt;3,"Below Average",TRUE,"Average")</f>
        <v>Average</v>
      </c>
      <c r="J5112" s="1">
        <v>218.9551002</v>
      </c>
      <c r="K5112" s="1" t="str" cm="1">
        <f t="array" ref="K5112">_xlfn.IFS(J5112&gt;200,"Above Average",J5112&lt;155,"Below Average",TRUE,"Average")</f>
        <v>Above Average</v>
      </c>
      <c r="L5112" s="7">
        <v>7.2439999999999998</v>
      </c>
      <c r="M5112" s="7" t="str" cm="1">
        <f t="array" ref="M5112">_xlfn.IFS(L5112&gt;9,"Above Average",L5112&lt;8,"Below Average",TRUE,"Average")</f>
        <v>Below Average</v>
      </c>
    </row>
    <row r="5113" spans="1:13" x14ac:dyDescent="0.3">
      <c r="A5113">
        <v>36</v>
      </c>
      <c r="B5113" s="21">
        <v>40956</v>
      </c>
      <c r="C5113" s="21" t="str">
        <f t="shared" si="79"/>
        <v>Feb</v>
      </c>
      <c r="D5113" s="6">
        <v>326316.73</v>
      </c>
      <c r="E5113" t="s">
        <v>155</v>
      </c>
      <c r="F5113" s="5">
        <v>54.38</v>
      </c>
      <c r="G5113" s="5" t="str" cm="1">
        <f t="array" ref="G5113">_xlfn.IFS(F5113&gt;=86,"Hot Week (More Than 85°F)",F5113&lt;50,"Cold Week (Less Than 50°F)",TRUE,"Normal Week")</f>
        <v>Normal Week</v>
      </c>
      <c r="H5113" s="2">
        <v>3.5030000000000001</v>
      </c>
      <c r="I5113" s="2" t="str" cm="1">
        <f t="array" ref="I5113">_xlfn.IFS(H5113&gt;3.5,"Above Average",H5113&lt;3,"Below Average",TRUE,"Average")</f>
        <v>Above Average</v>
      </c>
      <c r="J5113" s="1">
        <v>219.1148297</v>
      </c>
      <c r="K5113" s="1" t="str" cm="1">
        <f t="array" ref="K5113">_xlfn.IFS(J5113&gt;200,"Above Average",J5113&lt;155,"Below Average",TRUE,"Average")</f>
        <v>Above Average</v>
      </c>
      <c r="L5113" s="7">
        <v>7.2439999999999998</v>
      </c>
      <c r="M5113" s="7" t="str" cm="1">
        <f t="array" ref="M5113">_xlfn.IFS(L5113&gt;9,"Above Average",L5113&lt;8,"Below Average",TRUE,"Average")</f>
        <v>Below Average</v>
      </c>
    </row>
    <row r="5114" spans="1:13" x14ac:dyDescent="0.3">
      <c r="A5114">
        <v>36</v>
      </c>
      <c r="B5114" s="21">
        <v>40963</v>
      </c>
      <c r="C5114" s="21" t="str">
        <f t="shared" si="79"/>
        <v>Feb</v>
      </c>
      <c r="D5114" s="6">
        <v>313270.45</v>
      </c>
      <c r="E5114" t="s">
        <v>155</v>
      </c>
      <c r="F5114" s="5">
        <v>62.21</v>
      </c>
      <c r="G5114" s="5" t="str" cm="1">
        <f t="array" ref="G5114">_xlfn.IFS(F5114&gt;=86,"Hot Week (More Than 85°F)",F5114&lt;50,"Cold Week (Less Than 50°F)",TRUE,"Normal Week")</f>
        <v>Normal Week</v>
      </c>
      <c r="H5114" s="2">
        <v>3.55</v>
      </c>
      <c r="I5114" s="2" t="str" cm="1">
        <f t="array" ref="I5114">_xlfn.IFS(H5114&gt;3.5,"Above Average",H5114&lt;3,"Below Average",TRUE,"Average")</f>
        <v>Above Average</v>
      </c>
      <c r="J5114" s="1">
        <v>219.3244636</v>
      </c>
      <c r="K5114" s="1" t="str" cm="1">
        <f t="array" ref="K5114">_xlfn.IFS(J5114&gt;200,"Above Average",J5114&lt;155,"Below Average",TRUE,"Average")</f>
        <v>Above Average</v>
      </c>
      <c r="L5114" s="7">
        <v>7.2439999999999998</v>
      </c>
      <c r="M5114" s="7" t="str" cm="1">
        <f t="array" ref="M5114">_xlfn.IFS(L5114&gt;9,"Above Average",L5114&lt;8,"Below Average",TRUE,"Average")</f>
        <v>Below Average</v>
      </c>
    </row>
    <row r="5115" spans="1:13" x14ac:dyDescent="0.3">
      <c r="A5115">
        <v>36</v>
      </c>
      <c r="B5115" s="21">
        <v>40970</v>
      </c>
      <c r="C5115" s="21" t="str">
        <f t="shared" si="79"/>
        <v>Mar</v>
      </c>
      <c r="D5115" s="6">
        <v>315396.71999999997</v>
      </c>
      <c r="E5115" t="s">
        <v>155</v>
      </c>
      <c r="F5115" s="5">
        <v>64.540000000000006</v>
      </c>
      <c r="G5115" s="5" t="str" cm="1">
        <f t="array" ref="G5115">_xlfn.IFS(F5115&gt;=86,"Hot Week (More Than 85°F)",F5115&lt;50,"Cold Week (Less Than 50°F)",TRUE,"Normal Week")</f>
        <v>Normal Week</v>
      </c>
      <c r="H5115" s="2">
        <v>3.6190000000000002</v>
      </c>
      <c r="I5115" s="2" t="str" cm="1">
        <f t="array" ref="I5115">_xlfn.IFS(H5115&gt;3.5,"Above Average",H5115&lt;3,"Below Average",TRUE,"Average")</f>
        <v>Above Average</v>
      </c>
      <c r="J5115" s="1">
        <v>219.5340975</v>
      </c>
      <c r="K5115" s="1" t="str" cm="1">
        <f t="array" ref="K5115">_xlfn.IFS(J5115&gt;200,"Above Average",J5115&lt;155,"Below Average",TRUE,"Average")</f>
        <v>Above Average</v>
      </c>
      <c r="L5115" s="7">
        <v>7.2439999999999998</v>
      </c>
      <c r="M5115" s="7" t="str" cm="1">
        <f t="array" ref="M5115">_xlfn.IFS(L5115&gt;9,"Above Average",L5115&lt;8,"Below Average",TRUE,"Average")</f>
        <v>Below Average</v>
      </c>
    </row>
    <row r="5116" spans="1:13" x14ac:dyDescent="0.3">
      <c r="A5116">
        <v>36</v>
      </c>
      <c r="B5116" s="21">
        <v>40977</v>
      </c>
      <c r="C5116" s="21" t="str">
        <f t="shared" si="79"/>
        <v>Mar</v>
      </c>
      <c r="D5116" s="6">
        <v>318674.93</v>
      </c>
      <c r="E5116" t="s">
        <v>155</v>
      </c>
      <c r="F5116" s="5">
        <v>63.19</v>
      </c>
      <c r="G5116" s="5" t="str" cm="1">
        <f t="array" ref="G5116">_xlfn.IFS(F5116&gt;=86,"Hot Week (More Than 85°F)",F5116&lt;50,"Cold Week (Less Than 50°F)",TRUE,"Normal Week")</f>
        <v>Normal Week</v>
      </c>
      <c r="H5116" s="2">
        <v>3.6469999999999998</v>
      </c>
      <c r="I5116" s="2" t="str" cm="1">
        <f t="array" ref="I5116">_xlfn.IFS(H5116&gt;3.5,"Above Average",H5116&lt;3,"Below Average",TRUE,"Average")</f>
        <v>Above Average</v>
      </c>
      <c r="J5116" s="1">
        <v>219.7437314</v>
      </c>
      <c r="K5116" s="1" t="str" cm="1">
        <f t="array" ref="K5116">_xlfn.IFS(J5116&gt;200,"Above Average",J5116&lt;155,"Below Average",TRUE,"Average")</f>
        <v>Above Average</v>
      </c>
      <c r="L5116" s="7">
        <v>7.2439999999999998</v>
      </c>
      <c r="M5116" s="7" t="str" cm="1">
        <f t="array" ref="M5116">_xlfn.IFS(L5116&gt;9,"Above Average",L5116&lt;8,"Below Average",TRUE,"Average")</f>
        <v>Below Average</v>
      </c>
    </row>
    <row r="5117" spans="1:13" x14ac:dyDescent="0.3">
      <c r="A5117">
        <v>36</v>
      </c>
      <c r="B5117" s="21">
        <v>40984</v>
      </c>
      <c r="C5117" s="21" t="str">
        <f t="shared" si="79"/>
        <v>Mar</v>
      </c>
      <c r="D5117" s="6">
        <v>335345.82</v>
      </c>
      <c r="E5117" t="s">
        <v>155</v>
      </c>
      <c r="F5117" s="5">
        <v>67.48</v>
      </c>
      <c r="G5117" s="5" t="str" cm="1">
        <f t="array" ref="G5117">_xlfn.IFS(F5117&gt;=86,"Hot Week (More Than 85°F)",F5117&lt;50,"Cold Week (Less Than 50°F)",TRUE,"Normal Week")</f>
        <v>Normal Week</v>
      </c>
      <c r="H5117" s="2">
        <v>3.7789999999999999</v>
      </c>
      <c r="I5117" s="2" t="str" cm="1">
        <f t="array" ref="I5117">_xlfn.IFS(H5117&gt;3.5,"Above Average",H5117&lt;3,"Below Average",TRUE,"Average")</f>
        <v>Above Average</v>
      </c>
      <c r="J5117" s="1">
        <v>219.8956335</v>
      </c>
      <c r="K5117" s="1" t="str" cm="1">
        <f t="array" ref="K5117">_xlfn.IFS(J5117&gt;200,"Above Average",J5117&lt;155,"Below Average",TRUE,"Average")</f>
        <v>Above Average</v>
      </c>
      <c r="L5117" s="7">
        <v>7.2439999999999998</v>
      </c>
      <c r="M5117" s="7" t="str" cm="1">
        <f t="array" ref="M5117">_xlfn.IFS(L5117&gt;9,"Above Average",L5117&lt;8,"Below Average",TRUE,"Average")</f>
        <v>Below Average</v>
      </c>
    </row>
    <row r="5118" spans="1:13" x14ac:dyDescent="0.3">
      <c r="A5118">
        <v>36</v>
      </c>
      <c r="B5118" s="21">
        <v>40991</v>
      </c>
      <c r="C5118" s="21" t="str">
        <f t="shared" si="79"/>
        <v>Mar</v>
      </c>
      <c r="D5118" s="6">
        <v>317872.51</v>
      </c>
      <c r="E5118" t="s">
        <v>155</v>
      </c>
      <c r="F5118" s="5">
        <v>69.180000000000007</v>
      </c>
      <c r="G5118" s="5" t="str" cm="1">
        <f t="array" ref="G5118">_xlfn.IFS(F5118&gt;=86,"Hot Week (More Than 85°F)",F5118&lt;50,"Cold Week (Less Than 50°F)",TRUE,"Normal Week")</f>
        <v>Normal Week</v>
      </c>
      <c r="H5118" s="2">
        <v>3.8450000000000002</v>
      </c>
      <c r="I5118" s="2" t="str" cm="1">
        <f t="array" ref="I5118">_xlfn.IFS(H5118&gt;3.5,"Above Average",H5118&lt;3,"Below Average",TRUE,"Average")</f>
        <v>Above Average</v>
      </c>
      <c r="J5118" s="1">
        <v>219.97055990000001</v>
      </c>
      <c r="K5118" s="1" t="str" cm="1">
        <f t="array" ref="K5118">_xlfn.IFS(J5118&gt;200,"Above Average",J5118&lt;155,"Below Average",TRUE,"Average")</f>
        <v>Above Average</v>
      </c>
      <c r="L5118" s="7">
        <v>7.2439999999999998</v>
      </c>
      <c r="M5118" s="7" t="str" cm="1">
        <f t="array" ref="M5118">_xlfn.IFS(L5118&gt;9,"Above Average",L5118&lt;8,"Below Average",TRUE,"Average")</f>
        <v>Below Average</v>
      </c>
    </row>
    <row r="5119" spans="1:13" x14ac:dyDescent="0.3">
      <c r="A5119">
        <v>36</v>
      </c>
      <c r="B5119" s="21">
        <v>40998</v>
      </c>
      <c r="C5119" s="21" t="str">
        <f t="shared" si="79"/>
        <v>Mar</v>
      </c>
      <c r="D5119" s="6">
        <v>304144.90000000002</v>
      </c>
      <c r="E5119" t="s">
        <v>155</v>
      </c>
      <c r="F5119" s="5">
        <v>70.48</v>
      </c>
      <c r="G5119" s="5" t="str" cm="1">
        <f t="array" ref="G5119">_xlfn.IFS(F5119&gt;=86,"Hot Week (More Than 85°F)",F5119&lt;50,"Cold Week (Less Than 50°F)",TRUE,"Normal Week")</f>
        <v>Normal Week</v>
      </c>
      <c r="H5119" s="2">
        <v>3.891</v>
      </c>
      <c r="I5119" s="2" t="str" cm="1">
        <f t="array" ref="I5119">_xlfn.IFS(H5119&gt;3.5,"Above Average",H5119&lt;3,"Below Average",TRUE,"Average")</f>
        <v>Above Average</v>
      </c>
      <c r="J5119" s="1">
        <v>220.0454862</v>
      </c>
      <c r="K5119" s="1" t="str" cm="1">
        <f t="array" ref="K5119">_xlfn.IFS(J5119&gt;200,"Above Average",J5119&lt;155,"Below Average",TRUE,"Average")</f>
        <v>Above Average</v>
      </c>
      <c r="L5119" s="7">
        <v>7.2439999999999998</v>
      </c>
      <c r="M5119" s="7" t="str" cm="1">
        <f t="array" ref="M5119">_xlfn.IFS(L5119&gt;9,"Above Average",L5119&lt;8,"Below Average",TRUE,"Average")</f>
        <v>Below Average</v>
      </c>
    </row>
    <row r="5120" spans="1:13" x14ac:dyDescent="0.3">
      <c r="A5120">
        <v>36</v>
      </c>
      <c r="B5120" s="21">
        <v>41005</v>
      </c>
      <c r="C5120" s="21" t="str">
        <f t="shared" si="79"/>
        <v>Apr</v>
      </c>
      <c r="D5120" s="6">
        <v>331026.11</v>
      </c>
      <c r="E5120" t="s">
        <v>155</v>
      </c>
      <c r="F5120" s="5">
        <v>73.95</v>
      </c>
      <c r="G5120" s="5" t="str" cm="1">
        <f t="array" ref="G5120">_xlfn.IFS(F5120&gt;=86,"Hot Week (More Than 85°F)",F5120&lt;50,"Cold Week (Less Than 50°F)",TRUE,"Normal Week")</f>
        <v>Normal Week</v>
      </c>
      <c r="H5120" s="2">
        <v>3.9340000000000002</v>
      </c>
      <c r="I5120" s="2" t="str" cm="1">
        <f t="array" ref="I5120">_xlfn.IFS(H5120&gt;3.5,"Above Average",H5120&lt;3,"Below Average",TRUE,"Average")</f>
        <v>Above Average</v>
      </c>
      <c r="J5120" s="1">
        <v>220.12041249999999</v>
      </c>
      <c r="K5120" s="1" t="str" cm="1">
        <f t="array" ref="K5120">_xlfn.IFS(J5120&gt;200,"Above Average",J5120&lt;155,"Below Average",TRUE,"Average")</f>
        <v>Above Average</v>
      </c>
      <c r="L5120" s="7">
        <v>6.9889999999999999</v>
      </c>
      <c r="M5120" s="7" t="str" cm="1">
        <f t="array" ref="M5120">_xlfn.IFS(L5120&gt;9,"Above Average",L5120&lt;8,"Below Average",TRUE,"Average")</f>
        <v>Below Average</v>
      </c>
    </row>
    <row r="5121" spans="1:13" x14ac:dyDescent="0.3">
      <c r="A5121">
        <v>36</v>
      </c>
      <c r="B5121" s="21">
        <v>41012</v>
      </c>
      <c r="C5121" s="21" t="str">
        <f t="shared" si="79"/>
        <v>Apr</v>
      </c>
      <c r="D5121" s="6">
        <v>339407.94</v>
      </c>
      <c r="E5121" t="s">
        <v>155</v>
      </c>
      <c r="F5121" s="5">
        <v>72.540000000000006</v>
      </c>
      <c r="G5121" s="5" t="str" cm="1">
        <f t="array" ref="G5121">_xlfn.IFS(F5121&gt;=86,"Hot Week (More Than 85°F)",F5121&lt;50,"Cold Week (Less Than 50°F)",TRUE,"Normal Week")</f>
        <v>Normal Week</v>
      </c>
      <c r="H5121" s="2">
        <v>3.919</v>
      </c>
      <c r="I5121" s="2" t="str" cm="1">
        <f t="array" ref="I5121">_xlfn.IFS(H5121&gt;3.5,"Above Average",H5121&lt;3,"Below Average",TRUE,"Average")</f>
        <v>Above Average</v>
      </c>
      <c r="J5121" s="1">
        <v>220.1953389</v>
      </c>
      <c r="K5121" s="1" t="str" cm="1">
        <f t="array" ref="K5121">_xlfn.IFS(J5121&gt;200,"Above Average",J5121&lt;155,"Below Average",TRUE,"Average")</f>
        <v>Above Average</v>
      </c>
      <c r="L5121" s="7">
        <v>6.9889999999999999</v>
      </c>
      <c r="M5121" s="7" t="str" cm="1">
        <f t="array" ref="M5121">_xlfn.IFS(L5121&gt;9,"Above Average",L5121&lt;8,"Below Average",TRUE,"Average")</f>
        <v>Below Average</v>
      </c>
    </row>
    <row r="5122" spans="1:13" x14ac:dyDescent="0.3">
      <c r="A5122">
        <v>36</v>
      </c>
      <c r="B5122" s="21">
        <v>41019</v>
      </c>
      <c r="C5122" s="21" t="str">
        <f t="shared" ref="C5122:C5185" si="80">TEXT(B5122, "mmm")</f>
        <v>Apr</v>
      </c>
      <c r="D5122" s="6">
        <v>323915.32</v>
      </c>
      <c r="E5122" t="s">
        <v>155</v>
      </c>
      <c r="F5122" s="5">
        <v>70.87</v>
      </c>
      <c r="G5122" s="5" t="str" cm="1">
        <f t="array" ref="G5122">_xlfn.IFS(F5122&gt;=86,"Hot Week (More Than 85°F)",F5122&lt;50,"Cold Week (Less Than 50°F)",TRUE,"Normal Week")</f>
        <v>Normal Week</v>
      </c>
      <c r="H5122" s="2">
        <v>3.9180000000000001</v>
      </c>
      <c r="I5122" s="2" t="str" cm="1">
        <f t="array" ref="I5122">_xlfn.IFS(H5122&gt;3.5,"Above Average",H5122&lt;3,"Below Average",TRUE,"Average")</f>
        <v>Above Average</v>
      </c>
      <c r="J5122" s="1">
        <v>220.24839370000001</v>
      </c>
      <c r="K5122" s="1" t="str" cm="1">
        <f t="array" ref="K5122">_xlfn.IFS(J5122&gt;200,"Above Average",J5122&lt;155,"Below Average",TRUE,"Average")</f>
        <v>Above Average</v>
      </c>
      <c r="L5122" s="7">
        <v>6.9889999999999999</v>
      </c>
      <c r="M5122" s="7" t="str" cm="1">
        <f t="array" ref="M5122">_xlfn.IFS(L5122&gt;9,"Above Average",L5122&lt;8,"Below Average",TRUE,"Average")</f>
        <v>Below Average</v>
      </c>
    </row>
    <row r="5123" spans="1:13" x14ac:dyDescent="0.3">
      <c r="A5123">
        <v>36</v>
      </c>
      <c r="B5123" s="21">
        <v>41026</v>
      </c>
      <c r="C5123" s="21" t="str">
        <f t="shared" si="80"/>
        <v>Apr</v>
      </c>
      <c r="D5123" s="6">
        <v>308389.82</v>
      </c>
      <c r="E5123" t="s">
        <v>155</v>
      </c>
      <c r="F5123" s="5">
        <v>70.06</v>
      </c>
      <c r="G5123" s="5" t="str" cm="1">
        <f t="array" ref="G5123">_xlfn.IFS(F5123&gt;=86,"Hot Week (More Than 85°F)",F5123&lt;50,"Cold Week (Less Than 50°F)",TRUE,"Normal Week")</f>
        <v>Normal Week</v>
      </c>
      <c r="H5123" s="2">
        <v>3.8879999999999999</v>
      </c>
      <c r="I5123" s="2" t="str" cm="1">
        <f t="array" ref="I5123">_xlfn.IFS(H5123&gt;3.5,"Above Average",H5123&lt;3,"Below Average",TRUE,"Average")</f>
        <v>Above Average</v>
      </c>
      <c r="J5123" s="1">
        <v>220.30144849999999</v>
      </c>
      <c r="K5123" s="1" t="str" cm="1">
        <f t="array" ref="K5123">_xlfn.IFS(J5123&gt;200,"Above Average",J5123&lt;155,"Below Average",TRUE,"Average")</f>
        <v>Above Average</v>
      </c>
      <c r="L5123" s="7">
        <v>6.9889999999999999</v>
      </c>
      <c r="M5123" s="7" t="str" cm="1">
        <f t="array" ref="M5123">_xlfn.IFS(L5123&gt;9,"Above Average",L5123&lt;8,"Below Average",TRUE,"Average")</f>
        <v>Below Average</v>
      </c>
    </row>
    <row r="5124" spans="1:13" x14ac:dyDescent="0.3">
      <c r="A5124">
        <v>36</v>
      </c>
      <c r="B5124" s="21">
        <v>41033</v>
      </c>
      <c r="C5124" s="21" t="str">
        <f t="shared" si="80"/>
        <v>May</v>
      </c>
      <c r="D5124" s="6">
        <v>312467.52</v>
      </c>
      <c r="E5124" t="s">
        <v>155</v>
      </c>
      <c r="F5124" s="5">
        <v>77.17</v>
      </c>
      <c r="G5124" s="5" t="str" cm="1">
        <f t="array" ref="G5124">_xlfn.IFS(F5124&gt;=86,"Hot Week (More Than 85°F)",F5124&lt;50,"Cold Week (Less Than 50°F)",TRUE,"Normal Week")</f>
        <v>Normal Week</v>
      </c>
      <c r="H5124" s="2">
        <v>3.835</v>
      </c>
      <c r="I5124" s="2" t="str" cm="1">
        <f t="array" ref="I5124">_xlfn.IFS(H5124&gt;3.5,"Above Average",H5124&lt;3,"Below Average",TRUE,"Average")</f>
        <v>Above Average</v>
      </c>
      <c r="J5124" s="1">
        <v>220.3545033</v>
      </c>
      <c r="K5124" s="1" t="str" cm="1">
        <f t="array" ref="K5124">_xlfn.IFS(J5124&gt;200,"Above Average",J5124&lt;155,"Below Average",TRUE,"Average")</f>
        <v>Above Average</v>
      </c>
      <c r="L5124" s="7">
        <v>6.9889999999999999</v>
      </c>
      <c r="M5124" s="7" t="str" cm="1">
        <f t="array" ref="M5124">_xlfn.IFS(L5124&gt;9,"Above Average",L5124&lt;8,"Below Average",TRUE,"Average")</f>
        <v>Below Average</v>
      </c>
    </row>
    <row r="5125" spans="1:13" x14ac:dyDescent="0.3">
      <c r="A5125">
        <v>36</v>
      </c>
      <c r="B5125" s="21">
        <v>41040</v>
      </c>
      <c r="C5125" s="21" t="str">
        <f t="shared" si="80"/>
        <v>May</v>
      </c>
      <c r="D5125" s="6">
        <v>330518.34000000003</v>
      </c>
      <c r="E5125" t="s">
        <v>155</v>
      </c>
      <c r="F5125" s="5">
        <v>76.55</v>
      </c>
      <c r="G5125" s="5" t="str" cm="1">
        <f t="array" ref="G5125">_xlfn.IFS(F5125&gt;=86,"Hot Week (More Than 85°F)",F5125&lt;50,"Cold Week (Less Than 50°F)",TRUE,"Normal Week")</f>
        <v>Normal Week</v>
      </c>
      <c r="H5125" s="2">
        <v>3.7639999999999998</v>
      </c>
      <c r="I5125" s="2" t="str" cm="1">
        <f t="array" ref="I5125">_xlfn.IFS(H5125&gt;3.5,"Above Average",H5125&lt;3,"Below Average",TRUE,"Average")</f>
        <v>Above Average</v>
      </c>
      <c r="J5125" s="1">
        <v>220.40755809999999</v>
      </c>
      <c r="K5125" s="1" t="str" cm="1">
        <f t="array" ref="K5125">_xlfn.IFS(J5125&gt;200,"Above Average",J5125&lt;155,"Below Average",TRUE,"Average")</f>
        <v>Above Average</v>
      </c>
      <c r="L5125" s="7">
        <v>6.9889999999999999</v>
      </c>
      <c r="M5125" s="7" t="str" cm="1">
        <f t="array" ref="M5125">_xlfn.IFS(L5125&gt;9,"Above Average",L5125&lt;8,"Below Average",TRUE,"Average")</f>
        <v>Below Average</v>
      </c>
    </row>
    <row r="5126" spans="1:13" x14ac:dyDescent="0.3">
      <c r="A5126">
        <v>36</v>
      </c>
      <c r="B5126" s="21">
        <v>41047</v>
      </c>
      <c r="C5126" s="21" t="str">
        <f t="shared" si="80"/>
        <v>May</v>
      </c>
      <c r="D5126" s="6">
        <v>324801.13</v>
      </c>
      <c r="E5126" t="s">
        <v>155</v>
      </c>
      <c r="F5126" s="5">
        <v>73.7</v>
      </c>
      <c r="G5126" s="5" t="str" cm="1">
        <f t="array" ref="G5126">_xlfn.IFS(F5126&gt;=86,"Hot Week (More Than 85°F)",F5126&lt;50,"Cold Week (Less Than 50°F)",TRUE,"Normal Week")</f>
        <v>Normal Week</v>
      </c>
      <c r="H5126" s="2">
        <v>3.7130000000000001</v>
      </c>
      <c r="I5126" s="2" t="str" cm="1">
        <f t="array" ref="I5126">_xlfn.IFS(H5126&gt;3.5,"Above Average",H5126&lt;3,"Below Average",TRUE,"Average")</f>
        <v>Above Average</v>
      </c>
      <c r="J5126" s="1">
        <v>220.42521489999999</v>
      </c>
      <c r="K5126" s="1" t="str" cm="1">
        <f t="array" ref="K5126">_xlfn.IFS(J5126&gt;200,"Above Average",J5126&lt;155,"Below Average",TRUE,"Average")</f>
        <v>Above Average</v>
      </c>
      <c r="L5126" s="7">
        <v>6.9889999999999999</v>
      </c>
      <c r="M5126" s="7" t="str" cm="1">
        <f t="array" ref="M5126">_xlfn.IFS(L5126&gt;9,"Above Average",L5126&lt;8,"Below Average",TRUE,"Average")</f>
        <v>Below Average</v>
      </c>
    </row>
    <row r="5127" spans="1:13" x14ac:dyDescent="0.3">
      <c r="A5127">
        <v>36</v>
      </c>
      <c r="B5127" s="21">
        <v>41054</v>
      </c>
      <c r="C5127" s="21" t="str">
        <f t="shared" si="80"/>
        <v>May</v>
      </c>
      <c r="D5127" s="6">
        <v>306098.17</v>
      </c>
      <c r="E5127" t="s">
        <v>155</v>
      </c>
      <c r="F5127" s="5">
        <v>78.94</v>
      </c>
      <c r="G5127" s="5" t="str" cm="1">
        <f t="array" ref="G5127">_xlfn.IFS(F5127&gt;=86,"Hot Week (More Than 85°F)",F5127&lt;50,"Cold Week (Less Than 50°F)",TRUE,"Normal Week")</f>
        <v>Normal Week</v>
      </c>
      <c r="H5127" s="2">
        <v>3.6360000000000001</v>
      </c>
      <c r="I5127" s="2" t="str" cm="1">
        <f t="array" ref="I5127">_xlfn.IFS(H5127&gt;3.5,"Above Average",H5127&lt;3,"Below Average",TRUE,"Average")</f>
        <v>Above Average</v>
      </c>
      <c r="J5127" s="1">
        <v>220.42871239999999</v>
      </c>
      <c r="K5127" s="1" t="str" cm="1">
        <f t="array" ref="K5127">_xlfn.IFS(J5127&gt;200,"Above Average",J5127&lt;155,"Below Average",TRUE,"Average")</f>
        <v>Above Average</v>
      </c>
      <c r="L5127" s="7">
        <v>6.9889999999999999</v>
      </c>
      <c r="M5127" s="7" t="str" cm="1">
        <f t="array" ref="M5127">_xlfn.IFS(L5127&gt;9,"Above Average",L5127&lt;8,"Below Average",TRUE,"Average")</f>
        <v>Below Average</v>
      </c>
    </row>
    <row r="5128" spans="1:13" x14ac:dyDescent="0.3">
      <c r="A5128">
        <v>36</v>
      </c>
      <c r="B5128" s="21">
        <v>41061</v>
      </c>
      <c r="C5128" s="21" t="str">
        <f t="shared" si="80"/>
        <v>Jun</v>
      </c>
      <c r="D5128" s="6">
        <v>306005.53000000003</v>
      </c>
      <c r="E5128" t="s">
        <v>155</v>
      </c>
      <c r="F5128" s="5">
        <v>80.739999999999995</v>
      </c>
      <c r="G5128" s="5" t="str" cm="1">
        <f t="array" ref="G5128">_xlfn.IFS(F5128&gt;=86,"Hot Week (More Than 85°F)",F5128&lt;50,"Cold Week (Less Than 50°F)",TRUE,"Normal Week")</f>
        <v>Normal Week</v>
      </c>
      <c r="H5128" s="2">
        <v>3.5670000000000002</v>
      </c>
      <c r="I5128" s="2" t="str" cm="1">
        <f t="array" ref="I5128">_xlfn.IFS(H5128&gt;3.5,"Above Average",H5128&lt;3,"Below Average",TRUE,"Average")</f>
        <v>Above Average</v>
      </c>
      <c r="J5128" s="1">
        <v>220.4322099</v>
      </c>
      <c r="K5128" s="1" t="str" cm="1">
        <f t="array" ref="K5128">_xlfn.IFS(J5128&gt;200,"Above Average",J5128&lt;155,"Below Average",TRUE,"Average")</f>
        <v>Above Average</v>
      </c>
      <c r="L5128" s="7">
        <v>6.9889999999999999</v>
      </c>
      <c r="M5128" s="7" t="str" cm="1">
        <f t="array" ref="M5128">_xlfn.IFS(L5128&gt;9,"Above Average",L5128&lt;8,"Below Average",TRUE,"Average")</f>
        <v>Below Average</v>
      </c>
    </row>
    <row r="5129" spans="1:13" x14ac:dyDescent="0.3">
      <c r="A5129">
        <v>36</v>
      </c>
      <c r="B5129" s="21">
        <v>41068</v>
      </c>
      <c r="C5129" s="21" t="str">
        <f t="shared" si="80"/>
        <v>Jun</v>
      </c>
      <c r="D5129" s="6">
        <v>338273.38</v>
      </c>
      <c r="E5129" t="s">
        <v>155</v>
      </c>
      <c r="F5129" s="5">
        <v>81.5</v>
      </c>
      <c r="G5129" s="5" t="str" cm="1">
        <f t="array" ref="G5129">_xlfn.IFS(F5129&gt;=86,"Hot Week (More Than 85°F)",F5129&lt;50,"Cold Week (Less Than 50°F)",TRUE,"Normal Week")</f>
        <v>Normal Week</v>
      </c>
      <c r="H5129" s="2">
        <v>3.5129999999999999</v>
      </c>
      <c r="I5129" s="2" t="str" cm="1">
        <f t="array" ref="I5129">_xlfn.IFS(H5129&gt;3.5,"Above Average",H5129&lt;3,"Below Average",TRUE,"Average")</f>
        <v>Above Average</v>
      </c>
      <c r="J5129" s="1">
        <v>220.43570729999999</v>
      </c>
      <c r="K5129" s="1" t="str" cm="1">
        <f t="array" ref="K5129">_xlfn.IFS(J5129&gt;200,"Above Average",J5129&lt;155,"Below Average",TRUE,"Average")</f>
        <v>Above Average</v>
      </c>
      <c r="L5129" s="7">
        <v>6.9889999999999999</v>
      </c>
      <c r="M5129" s="7" t="str" cm="1">
        <f t="array" ref="M5129">_xlfn.IFS(L5129&gt;9,"Above Average",L5129&lt;8,"Below Average",TRUE,"Average")</f>
        <v>Below Average</v>
      </c>
    </row>
    <row r="5130" spans="1:13" x14ac:dyDescent="0.3">
      <c r="A5130">
        <v>36</v>
      </c>
      <c r="B5130" s="21">
        <v>41075</v>
      </c>
      <c r="C5130" s="21" t="str">
        <f t="shared" si="80"/>
        <v>Jun</v>
      </c>
      <c r="D5130" s="6">
        <v>333146.88</v>
      </c>
      <c r="E5130" t="s">
        <v>155</v>
      </c>
      <c r="F5130" s="5">
        <v>82.15</v>
      </c>
      <c r="G5130" s="5" t="str" cm="1">
        <f t="array" ref="G5130">_xlfn.IFS(F5130&gt;=86,"Hot Week (More Than 85°F)",F5130&lt;50,"Cold Week (Less Than 50°F)",TRUE,"Normal Week")</f>
        <v>Normal Week</v>
      </c>
      <c r="H5130" s="2">
        <v>3.407</v>
      </c>
      <c r="I5130" s="2" t="str" cm="1">
        <f t="array" ref="I5130">_xlfn.IFS(H5130&gt;3.5,"Above Average",H5130&lt;3,"Below Average",TRUE,"Average")</f>
        <v>Average</v>
      </c>
      <c r="J5130" s="1">
        <v>220.4494148</v>
      </c>
      <c r="K5130" s="1" t="str" cm="1">
        <f t="array" ref="K5130">_xlfn.IFS(J5130&gt;200,"Above Average",J5130&lt;155,"Below Average",TRUE,"Average")</f>
        <v>Above Average</v>
      </c>
      <c r="L5130" s="7">
        <v>6.9889999999999999</v>
      </c>
      <c r="M5130" s="7" t="str" cm="1">
        <f t="array" ref="M5130">_xlfn.IFS(L5130&gt;9,"Above Average",L5130&lt;8,"Below Average",TRUE,"Average")</f>
        <v>Below Average</v>
      </c>
    </row>
    <row r="5131" spans="1:13" x14ac:dyDescent="0.3">
      <c r="A5131">
        <v>36</v>
      </c>
      <c r="B5131" s="21">
        <v>41082</v>
      </c>
      <c r="C5131" s="21" t="str">
        <f t="shared" si="80"/>
        <v>Jun</v>
      </c>
      <c r="D5131" s="6">
        <v>306411.01</v>
      </c>
      <c r="E5131" t="s">
        <v>155</v>
      </c>
      <c r="F5131" s="5">
        <v>80.400000000000006</v>
      </c>
      <c r="G5131" s="5" t="str" cm="1">
        <f t="array" ref="G5131">_xlfn.IFS(F5131&gt;=86,"Hot Week (More Than 85°F)",F5131&lt;50,"Cold Week (Less Than 50°F)",TRUE,"Normal Week")</f>
        <v>Normal Week</v>
      </c>
      <c r="H5131" s="2">
        <v>3.3580000000000001</v>
      </c>
      <c r="I5131" s="2" t="str" cm="1">
        <f t="array" ref="I5131">_xlfn.IFS(H5131&gt;3.5,"Above Average",H5131&lt;3,"Below Average",TRUE,"Average")</f>
        <v>Average</v>
      </c>
      <c r="J5131" s="1">
        <v>220.4886472</v>
      </c>
      <c r="K5131" s="1" t="str" cm="1">
        <f t="array" ref="K5131">_xlfn.IFS(J5131&gt;200,"Above Average",J5131&lt;155,"Below Average",TRUE,"Average")</f>
        <v>Above Average</v>
      </c>
      <c r="L5131" s="7">
        <v>6.9889999999999999</v>
      </c>
      <c r="M5131" s="7" t="str" cm="1">
        <f t="array" ref="M5131">_xlfn.IFS(L5131&gt;9,"Above Average",L5131&lt;8,"Below Average",TRUE,"Average")</f>
        <v>Below Average</v>
      </c>
    </row>
    <row r="5132" spans="1:13" x14ac:dyDescent="0.3">
      <c r="A5132">
        <v>36</v>
      </c>
      <c r="B5132" s="21">
        <v>41089</v>
      </c>
      <c r="C5132" s="21" t="str">
        <f t="shared" si="80"/>
        <v>Jun</v>
      </c>
      <c r="D5132" s="6">
        <v>291530.43</v>
      </c>
      <c r="E5132" t="s">
        <v>155</v>
      </c>
      <c r="F5132" s="5">
        <v>86.68</v>
      </c>
      <c r="G5132" s="5" t="str" cm="1">
        <f t="array" ref="G5132">_xlfn.IFS(F5132&gt;=86,"Hot Week (More Than 85°F)",F5132&lt;50,"Cold Week (Less Than 50°F)",TRUE,"Normal Week")</f>
        <v>Hot Week (More Than 85°F)</v>
      </c>
      <c r="H5132" s="2">
        <v>3.2730000000000001</v>
      </c>
      <c r="I5132" s="2" t="str" cm="1">
        <f t="array" ref="I5132">_xlfn.IFS(H5132&gt;3.5,"Above Average",H5132&lt;3,"Below Average",TRUE,"Average")</f>
        <v>Average</v>
      </c>
      <c r="J5132" s="1">
        <v>220.52787960000001</v>
      </c>
      <c r="K5132" s="1" t="str" cm="1">
        <f t="array" ref="K5132">_xlfn.IFS(J5132&gt;200,"Above Average",J5132&lt;155,"Below Average",TRUE,"Average")</f>
        <v>Above Average</v>
      </c>
      <c r="L5132" s="7">
        <v>6.9889999999999999</v>
      </c>
      <c r="M5132" s="7" t="str" cm="1">
        <f t="array" ref="M5132">_xlfn.IFS(L5132&gt;9,"Above Average",L5132&lt;8,"Below Average",TRUE,"Average")</f>
        <v>Below Average</v>
      </c>
    </row>
    <row r="5133" spans="1:13" x14ac:dyDescent="0.3">
      <c r="A5133">
        <v>36</v>
      </c>
      <c r="B5133" s="21">
        <v>41096</v>
      </c>
      <c r="C5133" s="21" t="str">
        <f t="shared" si="80"/>
        <v>Jul</v>
      </c>
      <c r="D5133" s="6">
        <v>306578.89</v>
      </c>
      <c r="E5133" t="s">
        <v>155</v>
      </c>
      <c r="F5133" s="5">
        <v>81.52</v>
      </c>
      <c r="G5133" s="5" t="str" cm="1">
        <f t="array" ref="G5133">_xlfn.IFS(F5133&gt;=86,"Hot Week (More Than 85°F)",F5133&lt;50,"Cold Week (Less Than 50°F)",TRUE,"Normal Week")</f>
        <v>Normal Week</v>
      </c>
      <c r="H5133" s="2">
        <v>3.2320000000000002</v>
      </c>
      <c r="I5133" s="2" t="str" cm="1">
        <f t="array" ref="I5133">_xlfn.IFS(H5133&gt;3.5,"Above Average",H5133&lt;3,"Below Average",TRUE,"Average")</f>
        <v>Average</v>
      </c>
      <c r="J5133" s="1">
        <v>220.56711200000001</v>
      </c>
      <c r="K5133" s="1" t="str" cm="1">
        <f t="array" ref="K5133">_xlfn.IFS(J5133&gt;200,"Above Average",J5133&lt;155,"Below Average",TRUE,"Average")</f>
        <v>Above Average</v>
      </c>
      <c r="L5133" s="7">
        <v>6.6230000000000002</v>
      </c>
      <c r="M5133" s="7" t="str" cm="1">
        <f t="array" ref="M5133">_xlfn.IFS(L5133&gt;9,"Above Average",L5133&lt;8,"Below Average",TRUE,"Average")</f>
        <v>Below Average</v>
      </c>
    </row>
    <row r="5134" spans="1:13" x14ac:dyDescent="0.3">
      <c r="A5134">
        <v>36</v>
      </c>
      <c r="B5134" s="21">
        <v>41103</v>
      </c>
      <c r="C5134" s="21" t="str">
        <f t="shared" si="80"/>
        <v>Jul</v>
      </c>
      <c r="D5134" s="6">
        <v>298337.40999999997</v>
      </c>
      <c r="E5134" t="s">
        <v>155</v>
      </c>
      <c r="F5134" s="5">
        <v>78.150000000000006</v>
      </c>
      <c r="G5134" s="5" t="str" cm="1">
        <f t="array" ref="G5134">_xlfn.IFS(F5134&gt;=86,"Hot Week (More Than 85°F)",F5134&lt;50,"Cold Week (Less Than 50°F)",TRUE,"Normal Week")</f>
        <v>Normal Week</v>
      </c>
      <c r="H5134" s="2">
        <v>3.2450000000000001</v>
      </c>
      <c r="I5134" s="2" t="str" cm="1">
        <f t="array" ref="I5134">_xlfn.IFS(H5134&gt;3.5,"Above Average",H5134&lt;3,"Below Average",TRUE,"Average")</f>
        <v>Average</v>
      </c>
      <c r="J5134" s="1">
        <v>220.60634440000001</v>
      </c>
      <c r="K5134" s="1" t="str" cm="1">
        <f t="array" ref="K5134">_xlfn.IFS(J5134&gt;200,"Above Average",J5134&lt;155,"Below Average",TRUE,"Average")</f>
        <v>Above Average</v>
      </c>
      <c r="L5134" s="7">
        <v>6.6230000000000002</v>
      </c>
      <c r="M5134" s="7" t="str" cm="1">
        <f t="array" ref="M5134">_xlfn.IFS(L5134&gt;9,"Above Average",L5134&lt;8,"Below Average",TRUE,"Average")</f>
        <v>Below Average</v>
      </c>
    </row>
    <row r="5135" spans="1:13" x14ac:dyDescent="0.3">
      <c r="A5135">
        <v>36</v>
      </c>
      <c r="B5135" s="21">
        <v>41110</v>
      </c>
      <c r="C5135" s="21" t="str">
        <f t="shared" si="80"/>
        <v>Jul</v>
      </c>
      <c r="D5135" s="6">
        <v>303289.55</v>
      </c>
      <c r="E5135" t="s">
        <v>155</v>
      </c>
      <c r="F5135" s="5">
        <v>81.760000000000005</v>
      </c>
      <c r="G5135" s="5" t="str" cm="1">
        <f t="array" ref="G5135">_xlfn.IFS(F5135&gt;=86,"Hot Week (More Than 85°F)",F5135&lt;50,"Cold Week (Less Than 50°F)",TRUE,"Normal Week")</f>
        <v>Normal Week</v>
      </c>
      <c r="H5135" s="2">
        <v>3.3010000000000002</v>
      </c>
      <c r="I5135" s="2" t="str" cm="1">
        <f t="array" ref="I5135">_xlfn.IFS(H5135&gt;3.5,"Above Average",H5135&lt;3,"Below Average",TRUE,"Average")</f>
        <v>Average</v>
      </c>
      <c r="J5135" s="1">
        <v>220.61487489999999</v>
      </c>
      <c r="K5135" s="1" t="str" cm="1">
        <f t="array" ref="K5135">_xlfn.IFS(J5135&gt;200,"Above Average",J5135&lt;155,"Below Average",TRUE,"Average")</f>
        <v>Above Average</v>
      </c>
      <c r="L5135" s="7">
        <v>6.6230000000000002</v>
      </c>
      <c r="M5135" s="7" t="str" cm="1">
        <f t="array" ref="M5135">_xlfn.IFS(L5135&gt;9,"Above Average",L5135&lt;8,"Below Average",TRUE,"Average")</f>
        <v>Below Average</v>
      </c>
    </row>
    <row r="5136" spans="1:13" x14ac:dyDescent="0.3">
      <c r="A5136">
        <v>36</v>
      </c>
      <c r="B5136" s="21">
        <v>41117</v>
      </c>
      <c r="C5136" s="21" t="str">
        <f t="shared" si="80"/>
        <v>Jul</v>
      </c>
      <c r="D5136" s="6">
        <v>279643.43</v>
      </c>
      <c r="E5136" t="s">
        <v>155</v>
      </c>
      <c r="F5136" s="5">
        <v>84</v>
      </c>
      <c r="G5136" s="5" t="str" cm="1">
        <f t="array" ref="G5136">_xlfn.IFS(F5136&gt;=86,"Hot Week (More Than 85°F)",F5136&lt;50,"Cold Week (Less Than 50°F)",TRUE,"Normal Week")</f>
        <v>Normal Week</v>
      </c>
      <c r="H5136" s="2">
        <v>3.3919999999999999</v>
      </c>
      <c r="I5136" s="2" t="str" cm="1">
        <f t="array" ref="I5136">_xlfn.IFS(H5136&gt;3.5,"Above Average",H5136&lt;3,"Below Average",TRUE,"Average")</f>
        <v>Average</v>
      </c>
      <c r="J5136" s="1">
        <v>220.6234054</v>
      </c>
      <c r="K5136" s="1" t="str" cm="1">
        <f t="array" ref="K5136">_xlfn.IFS(J5136&gt;200,"Above Average",J5136&lt;155,"Below Average",TRUE,"Average")</f>
        <v>Above Average</v>
      </c>
      <c r="L5136" s="7">
        <v>6.6230000000000002</v>
      </c>
      <c r="M5136" s="7" t="str" cm="1">
        <f t="array" ref="M5136">_xlfn.IFS(L5136&gt;9,"Above Average",L5136&lt;8,"Below Average",TRUE,"Average")</f>
        <v>Below Average</v>
      </c>
    </row>
    <row r="5137" spans="1:13" x14ac:dyDescent="0.3">
      <c r="A5137">
        <v>36</v>
      </c>
      <c r="B5137" s="21">
        <v>41124</v>
      </c>
      <c r="C5137" s="21" t="str">
        <f t="shared" si="80"/>
        <v>Aug</v>
      </c>
      <c r="D5137" s="6">
        <v>304989.96999999997</v>
      </c>
      <c r="E5137" t="s">
        <v>155</v>
      </c>
      <c r="F5137" s="5">
        <v>85.56</v>
      </c>
      <c r="G5137" s="5" t="str" cm="1">
        <f t="array" ref="G5137">_xlfn.IFS(F5137&gt;=86,"Hot Week (More Than 85°F)",F5137&lt;50,"Cold Week (Less Than 50°F)",TRUE,"Normal Week")</f>
        <v>Normal Week</v>
      </c>
      <c r="H5137" s="2">
        <v>3.4039999999999999</v>
      </c>
      <c r="I5137" s="2" t="str" cm="1">
        <f t="array" ref="I5137">_xlfn.IFS(H5137&gt;3.5,"Above Average",H5137&lt;3,"Below Average",TRUE,"Average")</f>
        <v>Average</v>
      </c>
      <c r="J5137" s="1">
        <v>220.63193580000001</v>
      </c>
      <c r="K5137" s="1" t="str" cm="1">
        <f t="array" ref="K5137">_xlfn.IFS(J5137&gt;200,"Above Average",J5137&lt;155,"Below Average",TRUE,"Average")</f>
        <v>Above Average</v>
      </c>
      <c r="L5137" s="7">
        <v>6.6230000000000002</v>
      </c>
      <c r="M5137" s="7" t="str" cm="1">
        <f t="array" ref="M5137">_xlfn.IFS(L5137&gt;9,"Above Average",L5137&lt;8,"Below Average",TRUE,"Average")</f>
        <v>Below Average</v>
      </c>
    </row>
    <row r="5138" spans="1:13" x14ac:dyDescent="0.3">
      <c r="A5138">
        <v>36</v>
      </c>
      <c r="B5138" s="21">
        <v>41131</v>
      </c>
      <c r="C5138" s="21" t="str">
        <f t="shared" si="80"/>
        <v>Aug</v>
      </c>
      <c r="D5138" s="6">
        <v>298947.51</v>
      </c>
      <c r="E5138" t="s">
        <v>155</v>
      </c>
      <c r="F5138" s="5">
        <v>84.41</v>
      </c>
      <c r="G5138" s="5" t="str" cm="1">
        <f t="array" ref="G5138">_xlfn.IFS(F5138&gt;=86,"Hot Week (More Than 85°F)",F5138&lt;50,"Cold Week (Less Than 50°F)",TRUE,"Normal Week")</f>
        <v>Normal Week</v>
      </c>
      <c r="H5138" s="2">
        <v>3.49</v>
      </c>
      <c r="I5138" s="2" t="str" cm="1">
        <f t="array" ref="I5138">_xlfn.IFS(H5138&gt;3.5,"Above Average",H5138&lt;3,"Below Average",TRUE,"Average")</f>
        <v>Average</v>
      </c>
      <c r="J5138" s="1">
        <v>220.64046630000001</v>
      </c>
      <c r="K5138" s="1" t="str" cm="1">
        <f t="array" ref="K5138">_xlfn.IFS(J5138&gt;200,"Above Average",J5138&lt;155,"Below Average",TRUE,"Average")</f>
        <v>Above Average</v>
      </c>
      <c r="L5138" s="7">
        <v>6.6230000000000002</v>
      </c>
      <c r="M5138" s="7" t="str" cm="1">
        <f t="array" ref="M5138">_xlfn.IFS(L5138&gt;9,"Above Average",L5138&lt;8,"Below Average",TRUE,"Average")</f>
        <v>Below Average</v>
      </c>
    </row>
    <row r="5139" spans="1:13" x14ac:dyDescent="0.3">
      <c r="A5139">
        <v>36</v>
      </c>
      <c r="B5139" s="21">
        <v>41138</v>
      </c>
      <c r="C5139" s="21" t="str">
        <f t="shared" si="80"/>
        <v>Aug</v>
      </c>
      <c r="D5139" s="6">
        <v>314607.21999999997</v>
      </c>
      <c r="E5139" t="s">
        <v>155</v>
      </c>
      <c r="F5139" s="5">
        <v>85.89</v>
      </c>
      <c r="G5139" s="5" t="str" cm="1">
        <f t="array" ref="G5139">_xlfn.IFS(F5139&gt;=86,"Hot Week (More Than 85°F)",F5139&lt;50,"Cold Week (Less Than 50°F)",TRUE,"Normal Week")</f>
        <v>Normal Week</v>
      </c>
      <c r="H5139" s="2">
        <v>3.5710000000000002</v>
      </c>
      <c r="I5139" s="2" t="str" cm="1">
        <f t="array" ref="I5139">_xlfn.IFS(H5139&gt;3.5,"Above Average",H5139&lt;3,"Below Average",TRUE,"Average")</f>
        <v>Above Average</v>
      </c>
      <c r="J5139" s="1">
        <v>220.71996089999999</v>
      </c>
      <c r="K5139" s="1" t="str" cm="1">
        <f t="array" ref="K5139">_xlfn.IFS(J5139&gt;200,"Above Average",J5139&lt;155,"Below Average",TRUE,"Average")</f>
        <v>Above Average</v>
      </c>
      <c r="L5139" s="7">
        <v>6.6230000000000002</v>
      </c>
      <c r="M5139" s="7" t="str" cm="1">
        <f t="array" ref="M5139">_xlfn.IFS(L5139&gt;9,"Above Average",L5139&lt;8,"Below Average",TRUE,"Average")</f>
        <v>Below Average</v>
      </c>
    </row>
    <row r="5140" spans="1:13" x14ac:dyDescent="0.3">
      <c r="A5140">
        <v>36</v>
      </c>
      <c r="B5140" s="21">
        <v>41145</v>
      </c>
      <c r="C5140" s="21" t="str">
        <f t="shared" si="80"/>
        <v>Aug</v>
      </c>
      <c r="D5140" s="6">
        <v>282545.55</v>
      </c>
      <c r="E5140" t="s">
        <v>155</v>
      </c>
      <c r="F5140" s="5">
        <v>81.260000000000005</v>
      </c>
      <c r="G5140" s="5" t="str" cm="1">
        <f t="array" ref="G5140">_xlfn.IFS(F5140&gt;=86,"Hot Week (More Than 85°F)",F5140&lt;50,"Cold Week (Less Than 50°F)",TRUE,"Normal Week")</f>
        <v>Normal Week</v>
      </c>
      <c r="H5140" s="2">
        <v>3.5739999999999998</v>
      </c>
      <c r="I5140" s="2" t="str" cm="1">
        <f t="array" ref="I5140">_xlfn.IFS(H5140&gt;3.5,"Above Average",H5140&lt;3,"Below Average",TRUE,"Average")</f>
        <v>Above Average</v>
      </c>
      <c r="J5140" s="1">
        <v>220.85267870000001</v>
      </c>
      <c r="K5140" s="1" t="str" cm="1">
        <f t="array" ref="K5140">_xlfn.IFS(J5140&gt;200,"Above Average",J5140&lt;155,"Below Average",TRUE,"Average")</f>
        <v>Above Average</v>
      </c>
      <c r="L5140" s="7">
        <v>6.6230000000000002</v>
      </c>
      <c r="M5140" s="7" t="str" cm="1">
        <f t="array" ref="M5140">_xlfn.IFS(L5140&gt;9,"Above Average",L5140&lt;8,"Below Average",TRUE,"Average")</f>
        <v>Below Average</v>
      </c>
    </row>
    <row r="5141" spans="1:13" x14ac:dyDescent="0.3">
      <c r="A5141">
        <v>36</v>
      </c>
      <c r="B5141" s="21">
        <v>41152</v>
      </c>
      <c r="C5141" s="21" t="str">
        <f t="shared" si="80"/>
        <v>Aug</v>
      </c>
      <c r="D5141" s="6">
        <v>282647.48</v>
      </c>
      <c r="E5141" t="s">
        <v>155</v>
      </c>
      <c r="F5141" s="5">
        <v>84.79</v>
      </c>
      <c r="G5141" s="5" t="str" cm="1">
        <f t="array" ref="G5141">_xlfn.IFS(F5141&gt;=86,"Hot Week (More Than 85°F)",F5141&lt;50,"Cold Week (Less Than 50°F)",TRUE,"Normal Week")</f>
        <v>Normal Week</v>
      </c>
      <c r="H5141" s="2">
        <v>3.6080000000000001</v>
      </c>
      <c r="I5141" s="2" t="str" cm="1">
        <f t="array" ref="I5141">_xlfn.IFS(H5141&gt;3.5,"Above Average",H5141&lt;3,"Below Average",TRUE,"Average")</f>
        <v>Above Average</v>
      </c>
      <c r="J5141" s="1">
        <v>220.98539640000001</v>
      </c>
      <c r="K5141" s="1" t="str" cm="1">
        <f t="array" ref="K5141">_xlfn.IFS(J5141&gt;200,"Above Average",J5141&lt;155,"Below Average",TRUE,"Average")</f>
        <v>Above Average</v>
      </c>
      <c r="L5141" s="7">
        <v>6.6230000000000002</v>
      </c>
      <c r="M5141" s="7" t="str" cm="1">
        <f t="array" ref="M5141">_xlfn.IFS(L5141&gt;9,"Above Average",L5141&lt;8,"Below Average",TRUE,"Average")</f>
        <v>Below Average</v>
      </c>
    </row>
    <row r="5142" spans="1:13" x14ac:dyDescent="0.3">
      <c r="A5142">
        <v>36</v>
      </c>
      <c r="B5142" s="21">
        <v>41159</v>
      </c>
      <c r="C5142" s="21" t="str">
        <f t="shared" si="80"/>
        <v>Sep</v>
      </c>
      <c r="D5142" s="6">
        <v>293728.57</v>
      </c>
      <c r="E5142" t="s">
        <v>156</v>
      </c>
      <c r="F5142" s="5">
        <v>84.19</v>
      </c>
      <c r="G5142" s="5" t="str" cm="1">
        <f t="array" ref="G5142">_xlfn.IFS(F5142&gt;=86,"Hot Week (More Than 85°F)",F5142&lt;50,"Cold Week (Less Than 50°F)",TRUE,"Normal Week")</f>
        <v>Normal Week</v>
      </c>
      <c r="H5142" s="2">
        <v>3.6970000000000001</v>
      </c>
      <c r="I5142" s="2" t="str" cm="1">
        <f t="array" ref="I5142">_xlfn.IFS(H5142&gt;3.5,"Above Average",H5142&lt;3,"Below Average",TRUE,"Average")</f>
        <v>Above Average</v>
      </c>
      <c r="J5142" s="1">
        <v>221.11811420000001</v>
      </c>
      <c r="K5142" s="1" t="str" cm="1">
        <f t="array" ref="K5142">_xlfn.IFS(J5142&gt;200,"Above Average",J5142&lt;155,"Below Average",TRUE,"Average")</f>
        <v>Above Average</v>
      </c>
      <c r="L5142" s="7">
        <v>6.6230000000000002</v>
      </c>
      <c r="M5142" s="7" t="str" cm="1">
        <f t="array" ref="M5142">_xlfn.IFS(L5142&gt;9,"Above Average",L5142&lt;8,"Below Average",TRUE,"Average")</f>
        <v>Below Average</v>
      </c>
    </row>
    <row r="5143" spans="1:13" x14ac:dyDescent="0.3">
      <c r="A5143">
        <v>36</v>
      </c>
      <c r="B5143" s="21">
        <v>41166</v>
      </c>
      <c r="C5143" s="21" t="str">
        <f t="shared" si="80"/>
        <v>Sep</v>
      </c>
      <c r="D5143" s="6">
        <v>301893.63</v>
      </c>
      <c r="E5143" t="s">
        <v>155</v>
      </c>
      <c r="F5143" s="5">
        <v>78.16</v>
      </c>
      <c r="G5143" s="5" t="str" cm="1">
        <f t="array" ref="G5143">_xlfn.IFS(F5143&gt;=86,"Hot Week (More Than 85°F)",F5143&lt;50,"Cold Week (Less Than 50°F)",TRUE,"Normal Week")</f>
        <v>Normal Week</v>
      </c>
      <c r="H5143" s="2">
        <v>3.6920000000000002</v>
      </c>
      <c r="I5143" s="2" t="str" cm="1">
        <f t="array" ref="I5143">_xlfn.IFS(H5143&gt;3.5,"Above Average",H5143&lt;3,"Below Average",TRUE,"Average")</f>
        <v>Above Average</v>
      </c>
      <c r="J5143" s="1">
        <v>221.26012069999999</v>
      </c>
      <c r="K5143" s="1" t="str" cm="1">
        <f t="array" ref="K5143">_xlfn.IFS(J5143&gt;200,"Above Average",J5143&lt;155,"Below Average",TRUE,"Average")</f>
        <v>Above Average</v>
      </c>
      <c r="L5143" s="7">
        <v>6.6230000000000002</v>
      </c>
      <c r="M5143" s="7" t="str" cm="1">
        <f t="array" ref="M5143">_xlfn.IFS(L5143&gt;9,"Above Average",L5143&lt;8,"Below Average",TRUE,"Average")</f>
        <v>Below Average</v>
      </c>
    </row>
    <row r="5144" spans="1:13" x14ac:dyDescent="0.3">
      <c r="A5144">
        <v>36</v>
      </c>
      <c r="B5144" s="21">
        <v>41173</v>
      </c>
      <c r="C5144" s="21" t="str">
        <f t="shared" si="80"/>
        <v>Sep</v>
      </c>
      <c r="D5144" s="6">
        <v>293804.45</v>
      </c>
      <c r="E5144" t="s">
        <v>155</v>
      </c>
      <c r="F5144" s="5">
        <v>75.98</v>
      </c>
      <c r="G5144" s="5" t="str" cm="1">
        <f t="array" ref="G5144">_xlfn.IFS(F5144&gt;=86,"Hot Week (More Than 85°F)",F5144&lt;50,"Cold Week (Less Than 50°F)",TRUE,"Normal Week")</f>
        <v>Normal Week</v>
      </c>
      <c r="H5144" s="2">
        <v>3.7090000000000001</v>
      </c>
      <c r="I5144" s="2" t="str" cm="1">
        <f t="array" ref="I5144">_xlfn.IFS(H5144&gt;3.5,"Above Average",H5144&lt;3,"Below Average",TRUE,"Average")</f>
        <v>Above Average</v>
      </c>
      <c r="J5144" s="1">
        <v>221.45786039999999</v>
      </c>
      <c r="K5144" s="1" t="str" cm="1">
        <f t="array" ref="K5144">_xlfn.IFS(J5144&gt;200,"Above Average",J5144&lt;155,"Below Average",TRUE,"Average")</f>
        <v>Above Average</v>
      </c>
      <c r="L5144" s="7">
        <v>6.6230000000000002</v>
      </c>
      <c r="M5144" s="7" t="str" cm="1">
        <f t="array" ref="M5144">_xlfn.IFS(L5144&gt;9,"Above Average",L5144&lt;8,"Below Average",TRUE,"Average")</f>
        <v>Below Average</v>
      </c>
    </row>
    <row r="5145" spans="1:13" x14ac:dyDescent="0.3">
      <c r="A5145">
        <v>36</v>
      </c>
      <c r="B5145" s="21">
        <v>41180</v>
      </c>
      <c r="C5145" s="21" t="str">
        <f t="shared" si="80"/>
        <v>Sep</v>
      </c>
      <c r="D5145" s="6">
        <v>270677.98</v>
      </c>
      <c r="E5145" t="s">
        <v>155</v>
      </c>
      <c r="F5145" s="5">
        <v>79.489999999999995</v>
      </c>
      <c r="G5145" s="5" t="str" cm="1">
        <f t="array" ref="G5145">_xlfn.IFS(F5145&gt;=86,"Hot Week (More Than 85°F)",F5145&lt;50,"Cold Week (Less Than 50°F)",TRUE,"Normal Week")</f>
        <v>Normal Week</v>
      </c>
      <c r="H5145" s="2">
        <v>3.66</v>
      </c>
      <c r="I5145" s="2" t="str" cm="1">
        <f t="array" ref="I5145">_xlfn.IFS(H5145&gt;3.5,"Above Average",H5145&lt;3,"Below Average",TRUE,"Average")</f>
        <v>Above Average</v>
      </c>
      <c r="J5145" s="1">
        <v>221.65559999999999</v>
      </c>
      <c r="K5145" s="1" t="str" cm="1">
        <f t="array" ref="K5145">_xlfn.IFS(J5145&gt;200,"Above Average",J5145&lt;155,"Below Average",TRUE,"Average")</f>
        <v>Above Average</v>
      </c>
      <c r="L5145" s="7">
        <v>6.6230000000000002</v>
      </c>
      <c r="M5145" s="7" t="str" cm="1">
        <f t="array" ref="M5145">_xlfn.IFS(L5145&gt;9,"Above Average",L5145&lt;8,"Below Average",TRUE,"Average")</f>
        <v>Below Average</v>
      </c>
    </row>
    <row r="5146" spans="1:13" x14ac:dyDescent="0.3">
      <c r="A5146">
        <v>36</v>
      </c>
      <c r="B5146" s="21">
        <v>41187</v>
      </c>
      <c r="C5146" s="21" t="str">
        <f t="shared" si="80"/>
        <v>Oct</v>
      </c>
      <c r="D5146" s="6">
        <v>277137.86</v>
      </c>
      <c r="E5146" t="s">
        <v>155</v>
      </c>
      <c r="F5146" s="5">
        <v>73.569999999999993</v>
      </c>
      <c r="G5146" s="5" t="str" cm="1">
        <f t="array" ref="G5146">_xlfn.IFS(F5146&gt;=86,"Hot Week (More Than 85°F)",F5146&lt;50,"Cold Week (Less Than 50°F)",TRUE,"Normal Week")</f>
        <v>Normal Week</v>
      </c>
      <c r="H5146" s="2">
        <v>3.6110000000000002</v>
      </c>
      <c r="I5146" s="2" t="str" cm="1">
        <f t="array" ref="I5146">_xlfn.IFS(H5146&gt;3.5,"Above Average",H5146&lt;3,"Below Average",TRUE,"Average")</f>
        <v>Above Average</v>
      </c>
      <c r="J5146" s="1">
        <v>221.8533396</v>
      </c>
      <c r="K5146" s="1" t="str" cm="1">
        <f t="array" ref="K5146">_xlfn.IFS(J5146&gt;200,"Above Average",J5146&lt;155,"Below Average",TRUE,"Average")</f>
        <v>Above Average</v>
      </c>
      <c r="L5146" s="7">
        <v>6.2279999999999998</v>
      </c>
      <c r="M5146" s="7" t="str" cm="1">
        <f t="array" ref="M5146">_xlfn.IFS(L5146&gt;9,"Above Average",L5146&lt;8,"Below Average",TRUE,"Average")</f>
        <v>Below Average</v>
      </c>
    </row>
    <row r="5147" spans="1:13" x14ac:dyDescent="0.3">
      <c r="A5147">
        <v>36</v>
      </c>
      <c r="B5147" s="21">
        <v>41194</v>
      </c>
      <c r="C5147" s="21" t="str">
        <f t="shared" si="80"/>
        <v>Oct</v>
      </c>
      <c r="D5147" s="6">
        <v>300236.84999999998</v>
      </c>
      <c r="E5147" t="s">
        <v>155</v>
      </c>
      <c r="F5147" s="5">
        <v>71.28</v>
      </c>
      <c r="G5147" s="5" t="str" cm="1">
        <f t="array" ref="G5147">_xlfn.IFS(F5147&gt;=86,"Hot Week (More Than 85°F)",F5147&lt;50,"Cold Week (Less Than 50°F)",TRUE,"Normal Week")</f>
        <v>Normal Week</v>
      </c>
      <c r="H5147" s="2">
        <v>3.5760000000000001</v>
      </c>
      <c r="I5147" s="2" t="str" cm="1">
        <f t="array" ref="I5147">_xlfn.IFS(H5147&gt;3.5,"Above Average",H5147&lt;3,"Below Average",TRUE,"Average")</f>
        <v>Above Average</v>
      </c>
      <c r="J5147" s="1">
        <v>222.0510793</v>
      </c>
      <c r="K5147" s="1" t="str" cm="1">
        <f t="array" ref="K5147">_xlfn.IFS(J5147&gt;200,"Above Average",J5147&lt;155,"Below Average",TRUE,"Average")</f>
        <v>Above Average</v>
      </c>
      <c r="L5147" s="7">
        <v>6.2279999999999998</v>
      </c>
      <c r="M5147" s="7" t="str" cm="1">
        <f t="array" ref="M5147">_xlfn.IFS(L5147&gt;9,"Above Average",L5147&lt;8,"Below Average",TRUE,"Average")</f>
        <v>Below Average</v>
      </c>
    </row>
    <row r="5148" spans="1:13" x14ac:dyDescent="0.3">
      <c r="A5148">
        <v>36</v>
      </c>
      <c r="B5148" s="21">
        <v>41201</v>
      </c>
      <c r="C5148" s="21" t="str">
        <f t="shared" si="80"/>
        <v>Oct</v>
      </c>
      <c r="D5148" s="6">
        <v>287360.05</v>
      </c>
      <c r="E5148" t="s">
        <v>155</v>
      </c>
      <c r="F5148" s="5">
        <v>74.06</v>
      </c>
      <c r="G5148" s="5" t="str" cm="1">
        <f t="array" ref="G5148">_xlfn.IFS(F5148&gt;=86,"Hot Week (More Than 85°F)",F5148&lt;50,"Cold Week (Less Than 50°F)",TRUE,"Normal Week")</f>
        <v>Normal Week</v>
      </c>
      <c r="H5148" s="2">
        <v>3.57</v>
      </c>
      <c r="I5148" s="2" t="str" cm="1">
        <f t="array" ref="I5148">_xlfn.IFS(H5148&gt;3.5,"Above Average",H5148&lt;3,"Below Average",TRUE,"Average")</f>
        <v>Above Average</v>
      </c>
      <c r="J5148" s="1">
        <v>222.0951719</v>
      </c>
      <c r="K5148" s="1" t="str" cm="1">
        <f t="array" ref="K5148">_xlfn.IFS(J5148&gt;200,"Above Average",J5148&lt;155,"Below Average",TRUE,"Average")</f>
        <v>Above Average</v>
      </c>
      <c r="L5148" s="7">
        <v>6.2279999999999998</v>
      </c>
      <c r="M5148" s="7" t="str" cm="1">
        <f t="array" ref="M5148">_xlfn.IFS(L5148&gt;9,"Above Average",L5148&lt;8,"Below Average",TRUE,"Average")</f>
        <v>Below Average</v>
      </c>
    </row>
    <row r="5149" spans="1:13" x14ac:dyDescent="0.3">
      <c r="A5149">
        <v>36</v>
      </c>
      <c r="B5149" s="21">
        <v>41208</v>
      </c>
      <c r="C5149" s="21" t="str">
        <f t="shared" si="80"/>
        <v>Oct</v>
      </c>
      <c r="D5149" s="6">
        <v>272489.40999999997</v>
      </c>
      <c r="E5149" t="s">
        <v>155</v>
      </c>
      <c r="F5149" s="5">
        <v>74.39</v>
      </c>
      <c r="G5149" s="5" t="str" cm="1">
        <f t="array" ref="G5149">_xlfn.IFS(F5149&gt;=86,"Hot Week (More Than 85°F)",F5149&lt;50,"Cold Week (Less Than 50°F)",TRUE,"Normal Week")</f>
        <v>Normal Week</v>
      </c>
      <c r="H5149" s="2">
        <v>3.4940000000000002</v>
      </c>
      <c r="I5149" s="2" t="str" cm="1">
        <f t="array" ref="I5149">_xlfn.IFS(H5149&gt;3.5,"Above Average",H5149&lt;3,"Below Average",TRUE,"Average")</f>
        <v>Average</v>
      </c>
      <c r="J5149" s="1">
        <v>222.11365660000001</v>
      </c>
      <c r="K5149" s="1" t="str" cm="1">
        <f t="array" ref="K5149">_xlfn.IFS(J5149&gt;200,"Above Average",J5149&lt;155,"Below Average",TRUE,"Average")</f>
        <v>Above Average</v>
      </c>
      <c r="L5149" s="7">
        <v>6.2279999999999998</v>
      </c>
      <c r="M5149" s="7" t="str" cm="1">
        <f t="array" ref="M5149">_xlfn.IFS(L5149&gt;9,"Above Average",L5149&lt;8,"Below Average",TRUE,"Average")</f>
        <v>Below Average</v>
      </c>
    </row>
    <row r="5150" spans="1:13" x14ac:dyDescent="0.3">
      <c r="A5150">
        <v>37</v>
      </c>
      <c r="B5150" s="21">
        <v>40214</v>
      </c>
      <c r="C5150" s="21" t="str">
        <f t="shared" si="80"/>
        <v>Feb</v>
      </c>
      <c r="D5150" s="6">
        <v>536006.73</v>
      </c>
      <c r="E5150" t="s">
        <v>155</v>
      </c>
      <c r="F5150" s="5">
        <v>45.97</v>
      </c>
      <c r="G5150" s="5" t="str" cm="1">
        <f t="array" ref="G5150">_xlfn.IFS(F5150&gt;=86,"Hot Week (More Than 85°F)",F5150&lt;50,"Cold Week (Less Than 50°F)",TRUE,"Normal Week")</f>
        <v>Cold Week (Less Than 50°F)</v>
      </c>
      <c r="H5150" s="2">
        <v>2.5720000000000001</v>
      </c>
      <c r="I5150" s="2" t="str" cm="1">
        <f t="array" ref="I5150">_xlfn.IFS(H5150&gt;3.5,"Above Average",H5150&lt;3,"Below Average",TRUE,"Average")</f>
        <v>Below Average</v>
      </c>
      <c r="J5150" s="1">
        <v>209.85296629999999</v>
      </c>
      <c r="K5150" s="1" t="str" cm="1">
        <f t="array" ref="K5150">_xlfn.IFS(J5150&gt;200,"Above Average",J5150&lt;155,"Below Average",TRUE,"Average")</f>
        <v>Above Average</v>
      </c>
      <c r="L5150" s="7">
        <v>8.5540000000000003</v>
      </c>
      <c r="M5150" s="7" t="str" cm="1">
        <f t="array" ref="M5150">_xlfn.IFS(L5150&gt;9,"Above Average",L5150&lt;8,"Below Average",TRUE,"Average")</f>
        <v>Average</v>
      </c>
    </row>
    <row r="5151" spans="1:13" x14ac:dyDescent="0.3">
      <c r="A5151">
        <v>37</v>
      </c>
      <c r="B5151" s="21">
        <v>40221</v>
      </c>
      <c r="C5151" s="21" t="str">
        <f t="shared" si="80"/>
        <v>Feb</v>
      </c>
      <c r="D5151" s="6">
        <v>529852.69999999995</v>
      </c>
      <c r="E5151" t="s">
        <v>156</v>
      </c>
      <c r="F5151" s="5">
        <v>46.11</v>
      </c>
      <c r="G5151" s="5" t="str" cm="1">
        <f t="array" ref="G5151">_xlfn.IFS(F5151&gt;=86,"Hot Week (More Than 85°F)",F5151&lt;50,"Cold Week (Less Than 50°F)",TRUE,"Normal Week")</f>
        <v>Cold Week (Less Than 50°F)</v>
      </c>
      <c r="H5151" s="2">
        <v>2.548</v>
      </c>
      <c r="I5151" s="2" t="str" cm="1">
        <f t="array" ref="I5151">_xlfn.IFS(H5151&gt;3.5,"Above Average",H5151&lt;3,"Below Average",TRUE,"Average")</f>
        <v>Below Average</v>
      </c>
      <c r="J5151" s="1">
        <v>209.9970208</v>
      </c>
      <c r="K5151" s="1" t="str" cm="1">
        <f t="array" ref="K5151">_xlfn.IFS(J5151&gt;200,"Above Average",J5151&lt;155,"Below Average",TRUE,"Average")</f>
        <v>Above Average</v>
      </c>
      <c r="L5151" s="7">
        <v>8.5540000000000003</v>
      </c>
      <c r="M5151" s="7" t="str" cm="1">
        <f t="array" ref="M5151">_xlfn.IFS(L5151&gt;9,"Above Average",L5151&lt;8,"Below Average",TRUE,"Average")</f>
        <v>Average</v>
      </c>
    </row>
    <row r="5152" spans="1:13" x14ac:dyDescent="0.3">
      <c r="A5152">
        <v>37</v>
      </c>
      <c r="B5152" s="21">
        <v>40228</v>
      </c>
      <c r="C5152" s="21" t="str">
        <f t="shared" si="80"/>
        <v>Feb</v>
      </c>
      <c r="D5152" s="6">
        <v>510382.5</v>
      </c>
      <c r="E5152" t="s">
        <v>155</v>
      </c>
      <c r="F5152" s="5">
        <v>45.66</v>
      </c>
      <c r="G5152" s="5" t="str" cm="1">
        <f t="array" ref="G5152">_xlfn.IFS(F5152&gt;=86,"Hot Week (More Than 85°F)",F5152&lt;50,"Cold Week (Less Than 50°F)",TRUE,"Normal Week")</f>
        <v>Cold Week (Less Than 50°F)</v>
      </c>
      <c r="H5152" s="2">
        <v>2.5139999999999998</v>
      </c>
      <c r="I5152" s="2" t="str" cm="1">
        <f t="array" ref="I5152">_xlfn.IFS(H5152&gt;3.5,"Above Average",H5152&lt;3,"Below Average",TRUE,"Average")</f>
        <v>Below Average</v>
      </c>
      <c r="J5152" s="1">
        <v>210.04510239999999</v>
      </c>
      <c r="K5152" s="1" t="str" cm="1">
        <f t="array" ref="K5152">_xlfn.IFS(J5152&gt;200,"Above Average",J5152&lt;155,"Below Average",TRUE,"Average")</f>
        <v>Above Average</v>
      </c>
      <c r="L5152" s="7">
        <v>8.5540000000000003</v>
      </c>
      <c r="M5152" s="7" t="str" cm="1">
        <f t="array" ref="M5152">_xlfn.IFS(L5152&gt;9,"Above Average",L5152&lt;8,"Below Average",TRUE,"Average")</f>
        <v>Average</v>
      </c>
    </row>
    <row r="5153" spans="1:13" x14ac:dyDescent="0.3">
      <c r="A5153">
        <v>37</v>
      </c>
      <c r="B5153" s="21">
        <v>40235</v>
      </c>
      <c r="C5153" s="21" t="str">
        <f t="shared" si="80"/>
        <v>Feb</v>
      </c>
      <c r="D5153" s="6">
        <v>513615.82</v>
      </c>
      <c r="E5153" t="s">
        <v>155</v>
      </c>
      <c r="F5153" s="5">
        <v>50.87</v>
      </c>
      <c r="G5153" s="5" t="str" cm="1">
        <f t="array" ref="G5153">_xlfn.IFS(F5153&gt;=86,"Hot Week (More Than 85°F)",F5153&lt;50,"Cold Week (Less Than 50°F)",TRUE,"Normal Week")</f>
        <v>Normal Week</v>
      </c>
      <c r="H5153" s="2">
        <v>2.5609999999999999</v>
      </c>
      <c r="I5153" s="2" t="str" cm="1">
        <f t="array" ref="I5153">_xlfn.IFS(H5153&gt;3.5,"Above Average",H5153&lt;3,"Below Average",TRUE,"Average")</f>
        <v>Below Average</v>
      </c>
      <c r="J5153" s="1">
        <v>210.07718850000001</v>
      </c>
      <c r="K5153" s="1" t="str" cm="1">
        <f t="array" ref="K5153">_xlfn.IFS(J5153&gt;200,"Above Average",J5153&lt;155,"Below Average",TRUE,"Average")</f>
        <v>Above Average</v>
      </c>
      <c r="L5153" s="7">
        <v>8.5540000000000003</v>
      </c>
      <c r="M5153" s="7" t="str" cm="1">
        <f t="array" ref="M5153">_xlfn.IFS(L5153&gt;9,"Above Average",L5153&lt;8,"Below Average",TRUE,"Average")</f>
        <v>Average</v>
      </c>
    </row>
    <row r="5154" spans="1:13" x14ac:dyDescent="0.3">
      <c r="A5154">
        <v>37</v>
      </c>
      <c r="B5154" s="21">
        <v>40242</v>
      </c>
      <c r="C5154" s="21" t="str">
        <f t="shared" si="80"/>
        <v>Mar</v>
      </c>
      <c r="D5154" s="6">
        <v>519255.68</v>
      </c>
      <c r="E5154" t="s">
        <v>155</v>
      </c>
      <c r="F5154" s="5">
        <v>51.33</v>
      </c>
      <c r="G5154" s="5" t="str" cm="1">
        <f t="array" ref="G5154">_xlfn.IFS(F5154&gt;=86,"Hot Week (More Than 85°F)",F5154&lt;50,"Cold Week (Less Than 50°F)",TRUE,"Normal Week")</f>
        <v>Normal Week</v>
      </c>
      <c r="H5154" s="2">
        <v>2.625</v>
      </c>
      <c r="I5154" s="2" t="str" cm="1">
        <f t="array" ref="I5154">_xlfn.IFS(H5154&gt;3.5,"Above Average",H5154&lt;3,"Below Average",TRUE,"Average")</f>
        <v>Below Average</v>
      </c>
      <c r="J5154" s="1">
        <v>210.10927459999999</v>
      </c>
      <c r="K5154" s="1" t="str" cm="1">
        <f t="array" ref="K5154">_xlfn.IFS(J5154&gt;200,"Above Average",J5154&lt;155,"Below Average",TRUE,"Average")</f>
        <v>Above Average</v>
      </c>
      <c r="L5154" s="7">
        <v>8.5540000000000003</v>
      </c>
      <c r="M5154" s="7" t="str" cm="1">
        <f t="array" ref="M5154">_xlfn.IFS(L5154&gt;9,"Above Average",L5154&lt;8,"Below Average",TRUE,"Average")</f>
        <v>Average</v>
      </c>
    </row>
    <row r="5155" spans="1:13" x14ac:dyDescent="0.3">
      <c r="A5155">
        <v>37</v>
      </c>
      <c r="B5155" s="21">
        <v>40249</v>
      </c>
      <c r="C5155" s="21" t="str">
        <f t="shared" si="80"/>
        <v>Mar</v>
      </c>
      <c r="D5155" s="6">
        <v>513015.35</v>
      </c>
      <c r="E5155" t="s">
        <v>155</v>
      </c>
      <c r="F5155" s="5">
        <v>61.96</v>
      </c>
      <c r="G5155" s="5" t="str" cm="1">
        <f t="array" ref="G5155">_xlfn.IFS(F5155&gt;=86,"Hot Week (More Than 85°F)",F5155&lt;50,"Cold Week (Less Than 50°F)",TRUE,"Normal Week")</f>
        <v>Normal Week</v>
      </c>
      <c r="H5155" s="2">
        <v>2.6669999999999998</v>
      </c>
      <c r="I5155" s="2" t="str" cm="1">
        <f t="array" ref="I5155">_xlfn.IFS(H5155&gt;3.5,"Above Average",H5155&lt;3,"Below Average",TRUE,"Average")</f>
        <v>Below Average</v>
      </c>
      <c r="J5155" s="1">
        <v>210.14136070000001</v>
      </c>
      <c r="K5155" s="1" t="str" cm="1">
        <f t="array" ref="K5155">_xlfn.IFS(J5155&gt;200,"Above Average",J5155&lt;155,"Below Average",TRUE,"Average")</f>
        <v>Above Average</v>
      </c>
      <c r="L5155" s="7">
        <v>8.5540000000000003</v>
      </c>
      <c r="M5155" s="7" t="str" cm="1">
        <f t="array" ref="M5155">_xlfn.IFS(L5155&gt;9,"Above Average",L5155&lt;8,"Below Average",TRUE,"Average")</f>
        <v>Average</v>
      </c>
    </row>
    <row r="5156" spans="1:13" x14ac:dyDescent="0.3">
      <c r="A5156">
        <v>37</v>
      </c>
      <c r="B5156" s="21">
        <v>40256</v>
      </c>
      <c r="C5156" s="21" t="str">
        <f t="shared" si="80"/>
        <v>Mar</v>
      </c>
      <c r="D5156" s="6">
        <v>460020.74</v>
      </c>
      <c r="E5156" t="s">
        <v>155</v>
      </c>
      <c r="F5156" s="5">
        <v>59.56</v>
      </c>
      <c r="G5156" s="5" t="str" cm="1">
        <f t="array" ref="G5156">_xlfn.IFS(F5156&gt;=86,"Hot Week (More Than 85°F)",F5156&lt;50,"Cold Week (Less Than 50°F)",TRUE,"Normal Week")</f>
        <v>Normal Week</v>
      </c>
      <c r="H5156" s="2">
        <v>2.72</v>
      </c>
      <c r="I5156" s="2" t="str" cm="1">
        <f t="array" ref="I5156">_xlfn.IFS(H5156&gt;3.5,"Above Average",H5156&lt;3,"Below Average",TRUE,"Average")</f>
        <v>Below Average</v>
      </c>
      <c r="J5156" s="1">
        <v>209.98032079999999</v>
      </c>
      <c r="K5156" s="1" t="str" cm="1">
        <f t="array" ref="K5156">_xlfn.IFS(J5156&gt;200,"Above Average",J5156&lt;155,"Below Average",TRUE,"Average")</f>
        <v>Above Average</v>
      </c>
      <c r="L5156" s="7">
        <v>8.5540000000000003</v>
      </c>
      <c r="M5156" s="7" t="str" cm="1">
        <f t="array" ref="M5156">_xlfn.IFS(L5156&gt;9,"Above Average",L5156&lt;8,"Below Average",TRUE,"Average")</f>
        <v>Average</v>
      </c>
    </row>
    <row r="5157" spans="1:13" x14ac:dyDescent="0.3">
      <c r="A5157">
        <v>37</v>
      </c>
      <c r="B5157" s="21">
        <v>40263</v>
      </c>
      <c r="C5157" s="21" t="str">
        <f t="shared" si="80"/>
        <v>Mar</v>
      </c>
      <c r="D5157" s="6">
        <v>515777.97</v>
      </c>
      <c r="E5157" t="s">
        <v>155</v>
      </c>
      <c r="F5157" s="5">
        <v>55.76</v>
      </c>
      <c r="G5157" s="5" t="str" cm="1">
        <f t="array" ref="G5157">_xlfn.IFS(F5157&gt;=86,"Hot Week (More Than 85°F)",F5157&lt;50,"Cold Week (Less Than 50°F)",TRUE,"Normal Week")</f>
        <v>Normal Week</v>
      </c>
      <c r="H5157" s="2">
        <v>2.7320000000000002</v>
      </c>
      <c r="I5157" s="2" t="str" cm="1">
        <f t="array" ref="I5157">_xlfn.IFS(H5157&gt;3.5,"Above Average",H5157&lt;3,"Below Average",TRUE,"Average")</f>
        <v>Below Average</v>
      </c>
      <c r="J5157" s="1">
        <v>209.78709319999999</v>
      </c>
      <c r="K5157" s="1" t="str" cm="1">
        <f t="array" ref="K5157">_xlfn.IFS(J5157&gt;200,"Above Average",J5157&lt;155,"Below Average",TRUE,"Average")</f>
        <v>Above Average</v>
      </c>
      <c r="L5157" s="7">
        <v>8.5540000000000003</v>
      </c>
      <c r="M5157" s="7" t="str" cm="1">
        <f t="array" ref="M5157">_xlfn.IFS(L5157&gt;9,"Above Average",L5157&lt;8,"Below Average",TRUE,"Average")</f>
        <v>Average</v>
      </c>
    </row>
    <row r="5158" spans="1:13" x14ac:dyDescent="0.3">
      <c r="A5158">
        <v>37</v>
      </c>
      <c r="B5158" s="21">
        <v>40270</v>
      </c>
      <c r="C5158" s="21" t="str">
        <f t="shared" si="80"/>
        <v>Apr</v>
      </c>
      <c r="D5158" s="6">
        <v>540189.69999999995</v>
      </c>
      <c r="E5158" t="s">
        <v>155</v>
      </c>
      <c r="F5158" s="5">
        <v>63.43</v>
      </c>
      <c r="G5158" s="5" t="str" cm="1">
        <f t="array" ref="G5158">_xlfn.IFS(F5158&gt;=86,"Hot Week (More Than 85°F)",F5158&lt;50,"Cold Week (Less Than 50°F)",TRUE,"Normal Week")</f>
        <v>Normal Week</v>
      </c>
      <c r="H5158" s="2">
        <v>2.7189999999999999</v>
      </c>
      <c r="I5158" s="2" t="str" cm="1">
        <f t="array" ref="I5158">_xlfn.IFS(H5158&gt;3.5,"Above Average",H5158&lt;3,"Below Average",TRUE,"Average")</f>
        <v>Below Average</v>
      </c>
      <c r="J5158" s="1">
        <v>209.59386559999999</v>
      </c>
      <c r="K5158" s="1" t="str" cm="1">
        <f t="array" ref="K5158">_xlfn.IFS(J5158&gt;200,"Above Average",J5158&lt;155,"Below Average",TRUE,"Average")</f>
        <v>Above Average</v>
      </c>
      <c r="L5158" s="7">
        <v>8.4640000000000004</v>
      </c>
      <c r="M5158" s="7" t="str" cm="1">
        <f t="array" ref="M5158">_xlfn.IFS(L5158&gt;9,"Above Average",L5158&lt;8,"Below Average",TRUE,"Average")</f>
        <v>Average</v>
      </c>
    </row>
    <row r="5159" spans="1:13" x14ac:dyDescent="0.3">
      <c r="A5159">
        <v>37</v>
      </c>
      <c r="B5159" s="21">
        <v>40277</v>
      </c>
      <c r="C5159" s="21" t="str">
        <f t="shared" si="80"/>
        <v>Apr</v>
      </c>
      <c r="D5159" s="6">
        <v>513327.55</v>
      </c>
      <c r="E5159" t="s">
        <v>155</v>
      </c>
      <c r="F5159" s="5">
        <v>68.540000000000006</v>
      </c>
      <c r="G5159" s="5" t="str" cm="1">
        <f t="array" ref="G5159">_xlfn.IFS(F5159&gt;=86,"Hot Week (More Than 85°F)",F5159&lt;50,"Cold Week (Less Than 50°F)",TRUE,"Normal Week")</f>
        <v>Normal Week</v>
      </c>
      <c r="H5159" s="2">
        <v>2.77</v>
      </c>
      <c r="I5159" s="2" t="str" cm="1">
        <f t="array" ref="I5159">_xlfn.IFS(H5159&gt;3.5,"Above Average",H5159&lt;3,"Below Average",TRUE,"Average")</f>
        <v>Below Average</v>
      </c>
      <c r="J5159" s="1">
        <v>209.40063799999999</v>
      </c>
      <c r="K5159" s="1" t="str" cm="1">
        <f t="array" ref="K5159">_xlfn.IFS(J5159&gt;200,"Above Average",J5159&lt;155,"Below Average",TRUE,"Average")</f>
        <v>Above Average</v>
      </c>
      <c r="L5159" s="7">
        <v>8.4640000000000004</v>
      </c>
      <c r="M5159" s="7" t="str" cm="1">
        <f t="array" ref="M5159">_xlfn.IFS(L5159&gt;9,"Above Average",L5159&lt;8,"Below Average",TRUE,"Average")</f>
        <v>Average</v>
      </c>
    </row>
    <row r="5160" spans="1:13" x14ac:dyDescent="0.3">
      <c r="A5160">
        <v>37</v>
      </c>
      <c r="B5160" s="21">
        <v>40284</v>
      </c>
      <c r="C5160" s="21" t="str">
        <f t="shared" si="80"/>
        <v>Apr</v>
      </c>
      <c r="D5160" s="6">
        <v>524544.82999999996</v>
      </c>
      <c r="E5160" t="s">
        <v>155</v>
      </c>
      <c r="F5160" s="5">
        <v>66.739999999999995</v>
      </c>
      <c r="G5160" s="5" t="str" cm="1">
        <f t="array" ref="G5160">_xlfn.IFS(F5160&gt;=86,"Hot Week (More Than 85°F)",F5160&lt;50,"Cold Week (Less Than 50°F)",TRUE,"Normal Week")</f>
        <v>Normal Week</v>
      </c>
      <c r="H5160" s="2">
        <v>2.8079999999999998</v>
      </c>
      <c r="I5160" s="2" t="str" cm="1">
        <f t="array" ref="I5160">_xlfn.IFS(H5160&gt;3.5,"Above Average",H5160&lt;3,"Below Average",TRUE,"Average")</f>
        <v>Below Average</v>
      </c>
      <c r="J5160" s="1">
        <v>209.2691428</v>
      </c>
      <c r="K5160" s="1" t="str" cm="1">
        <f t="array" ref="K5160">_xlfn.IFS(J5160&gt;200,"Above Average",J5160&lt;155,"Below Average",TRUE,"Average")</f>
        <v>Above Average</v>
      </c>
      <c r="L5160" s="7">
        <v>8.4640000000000004</v>
      </c>
      <c r="M5160" s="7" t="str" cm="1">
        <f t="array" ref="M5160">_xlfn.IFS(L5160&gt;9,"Above Average",L5160&lt;8,"Below Average",TRUE,"Average")</f>
        <v>Average</v>
      </c>
    </row>
    <row r="5161" spans="1:13" x14ac:dyDescent="0.3">
      <c r="A5161">
        <v>37</v>
      </c>
      <c r="B5161" s="21">
        <v>40291</v>
      </c>
      <c r="C5161" s="21" t="str">
        <f t="shared" si="80"/>
        <v>Apr</v>
      </c>
      <c r="D5161" s="6">
        <v>527019.78</v>
      </c>
      <c r="E5161" t="s">
        <v>155</v>
      </c>
      <c r="F5161" s="5">
        <v>68.03</v>
      </c>
      <c r="G5161" s="5" t="str" cm="1">
        <f t="array" ref="G5161">_xlfn.IFS(F5161&gt;=86,"Hot Week (More Than 85°F)",F5161&lt;50,"Cold Week (Less Than 50°F)",TRUE,"Normal Week")</f>
        <v>Normal Week</v>
      </c>
      <c r="H5161" s="2">
        <v>2.7949999999999999</v>
      </c>
      <c r="I5161" s="2" t="str" cm="1">
        <f t="array" ref="I5161">_xlfn.IFS(H5161&gt;3.5,"Above Average",H5161&lt;3,"Below Average",TRUE,"Average")</f>
        <v>Below Average</v>
      </c>
      <c r="J5161" s="1">
        <v>209.2199574</v>
      </c>
      <c r="K5161" s="1" t="str" cm="1">
        <f t="array" ref="K5161">_xlfn.IFS(J5161&gt;200,"Above Average",J5161&lt;155,"Below Average",TRUE,"Average")</f>
        <v>Above Average</v>
      </c>
      <c r="L5161" s="7">
        <v>8.4640000000000004</v>
      </c>
      <c r="M5161" s="7" t="str" cm="1">
        <f t="array" ref="M5161">_xlfn.IFS(L5161&gt;9,"Above Average",L5161&lt;8,"Below Average",TRUE,"Average")</f>
        <v>Average</v>
      </c>
    </row>
    <row r="5162" spans="1:13" x14ac:dyDescent="0.3">
      <c r="A5162">
        <v>37</v>
      </c>
      <c r="B5162" s="21">
        <v>40298</v>
      </c>
      <c r="C5162" s="21" t="str">
        <f t="shared" si="80"/>
        <v>Apr</v>
      </c>
      <c r="D5162" s="6">
        <v>517850.83</v>
      </c>
      <c r="E5162" t="s">
        <v>155</v>
      </c>
      <c r="F5162" s="5">
        <v>70.900000000000006</v>
      </c>
      <c r="G5162" s="5" t="str" cm="1">
        <f t="array" ref="G5162">_xlfn.IFS(F5162&gt;=86,"Hot Week (More Than 85°F)",F5162&lt;50,"Cold Week (Less Than 50°F)",TRUE,"Normal Week")</f>
        <v>Normal Week</v>
      </c>
      <c r="H5162" s="2">
        <v>2.78</v>
      </c>
      <c r="I5162" s="2" t="str" cm="1">
        <f t="array" ref="I5162">_xlfn.IFS(H5162&gt;3.5,"Above Average",H5162&lt;3,"Below Average",TRUE,"Average")</f>
        <v>Below Average</v>
      </c>
      <c r="J5162" s="1">
        <v>209.170772</v>
      </c>
      <c r="K5162" s="1" t="str" cm="1">
        <f t="array" ref="K5162">_xlfn.IFS(J5162&gt;200,"Above Average",J5162&lt;155,"Below Average",TRUE,"Average")</f>
        <v>Above Average</v>
      </c>
      <c r="L5162" s="7">
        <v>8.4640000000000004</v>
      </c>
      <c r="M5162" s="7" t="str" cm="1">
        <f t="array" ref="M5162">_xlfn.IFS(L5162&gt;9,"Above Average",L5162&lt;8,"Below Average",TRUE,"Average")</f>
        <v>Average</v>
      </c>
    </row>
    <row r="5163" spans="1:13" x14ac:dyDescent="0.3">
      <c r="A5163">
        <v>37</v>
      </c>
      <c r="B5163" s="21">
        <v>40305</v>
      </c>
      <c r="C5163" s="21" t="str">
        <f t="shared" si="80"/>
        <v>May</v>
      </c>
      <c r="D5163" s="6">
        <v>543234.77</v>
      </c>
      <c r="E5163" t="s">
        <v>155</v>
      </c>
      <c r="F5163" s="5">
        <v>75.56</v>
      </c>
      <c r="G5163" s="5" t="str" cm="1">
        <f t="array" ref="G5163">_xlfn.IFS(F5163&gt;=86,"Hot Week (More Than 85°F)",F5163&lt;50,"Cold Week (Less Than 50°F)",TRUE,"Normal Week")</f>
        <v>Normal Week</v>
      </c>
      <c r="H5163" s="2">
        <v>2.835</v>
      </c>
      <c r="I5163" s="2" t="str" cm="1">
        <f t="array" ref="I5163">_xlfn.IFS(H5163&gt;3.5,"Above Average",H5163&lt;3,"Below Average",TRUE,"Average")</f>
        <v>Below Average</v>
      </c>
      <c r="J5163" s="1">
        <v>209.12158669999999</v>
      </c>
      <c r="K5163" s="1" t="str" cm="1">
        <f t="array" ref="K5163">_xlfn.IFS(J5163&gt;200,"Above Average",J5163&lt;155,"Below Average",TRUE,"Average")</f>
        <v>Above Average</v>
      </c>
      <c r="L5163" s="7">
        <v>8.4640000000000004</v>
      </c>
      <c r="M5163" s="7" t="str" cm="1">
        <f t="array" ref="M5163">_xlfn.IFS(L5163&gt;9,"Above Average",L5163&lt;8,"Below Average",TRUE,"Average")</f>
        <v>Average</v>
      </c>
    </row>
    <row r="5164" spans="1:13" x14ac:dyDescent="0.3">
      <c r="A5164">
        <v>37</v>
      </c>
      <c r="B5164" s="21">
        <v>40312</v>
      </c>
      <c r="C5164" s="21" t="str">
        <f t="shared" si="80"/>
        <v>May</v>
      </c>
      <c r="D5164" s="6">
        <v>505196.08</v>
      </c>
      <c r="E5164" t="s">
        <v>155</v>
      </c>
      <c r="F5164" s="5">
        <v>77.53</v>
      </c>
      <c r="G5164" s="5" t="str" cm="1">
        <f t="array" ref="G5164">_xlfn.IFS(F5164&gt;=86,"Hot Week (More Than 85°F)",F5164&lt;50,"Cold Week (Less Than 50°F)",TRUE,"Normal Week")</f>
        <v>Normal Week</v>
      </c>
      <c r="H5164" s="2">
        <v>2.8540000000000001</v>
      </c>
      <c r="I5164" s="2" t="str" cm="1">
        <f t="array" ref="I5164">_xlfn.IFS(H5164&gt;3.5,"Above Average",H5164&lt;3,"Below Average",TRUE,"Average")</f>
        <v>Below Average</v>
      </c>
      <c r="J5164" s="1">
        <v>209.11853600000001</v>
      </c>
      <c r="K5164" s="1" t="str" cm="1">
        <f t="array" ref="K5164">_xlfn.IFS(J5164&gt;200,"Above Average",J5164&lt;155,"Below Average",TRUE,"Average")</f>
        <v>Above Average</v>
      </c>
      <c r="L5164" s="7">
        <v>8.4640000000000004</v>
      </c>
      <c r="M5164" s="7" t="str" cm="1">
        <f t="array" ref="M5164">_xlfn.IFS(L5164&gt;9,"Above Average",L5164&lt;8,"Below Average",TRUE,"Average")</f>
        <v>Average</v>
      </c>
    </row>
    <row r="5165" spans="1:13" x14ac:dyDescent="0.3">
      <c r="A5165">
        <v>37</v>
      </c>
      <c r="B5165" s="21">
        <v>40319</v>
      </c>
      <c r="C5165" s="21" t="str">
        <f t="shared" si="80"/>
        <v>May</v>
      </c>
      <c r="D5165" s="6">
        <v>510494.7</v>
      </c>
      <c r="E5165" t="s">
        <v>155</v>
      </c>
      <c r="F5165" s="5">
        <v>77.34</v>
      </c>
      <c r="G5165" s="5" t="str" cm="1">
        <f t="array" ref="G5165">_xlfn.IFS(F5165&gt;=86,"Hot Week (More Than 85°F)",F5165&lt;50,"Cold Week (Less Than 50°F)",TRUE,"Normal Week")</f>
        <v>Normal Week</v>
      </c>
      <c r="H5165" s="2">
        <v>2.8260000000000001</v>
      </c>
      <c r="I5165" s="2" t="str" cm="1">
        <f t="array" ref="I5165">_xlfn.IFS(H5165&gt;3.5,"Above Average",H5165&lt;3,"Below Average",TRUE,"Average")</f>
        <v>Below Average</v>
      </c>
      <c r="J5165" s="1">
        <v>209.39229370000001</v>
      </c>
      <c r="K5165" s="1" t="str" cm="1">
        <f t="array" ref="K5165">_xlfn.IFS(J5165&gt;200,"Above Average",J5165&lt;155,"Below Average",TRUE,"Average")</f>
        <v>Above Average</v>
      </c>
      <c r="L5165" s="7">
        <v>8.4640000000000004</v>
      </c>
      <c r="M5165" s="7" t="str" cm="1">
        <f t="array" ref="M5165">_xlfn.IFS(L5165&gt;9,"Above Average",L5165&lt;8,"Below Average",TRUE,"Average")</f>
        <v>Average</v>
      </c>
    </row>
    <row r="5166" spans="1:13" x14ac:dyDescent="0.3">
      <c r="A5166">
        <v>37</v>
      </c>
      <c r="B5166" s="21">
        <v>40326</v>
      </c>
      <c r="C5166" s="21" t="str">
        <f t="shared" si="80"/>
        <v>May</v>
      </c>
      <c r="D5166" s="6">
        <v>532241.22</v>
      </c>
      <c r="E5166" t="s">
        <v>155</v>
      </c>
      <c r="F5166" s="5">
        <v>80.87</v>
      </c>
      <c r="G5166" s="5" t="str" cm="1">
        <f t="array" ref="G5166">_xlfn.IFS(F5166&gt;=86,"Hot Week (More Than 85°F)",F5166&lt;50,"Cold Week (Less Than 50°F)",TRUE,"Normal Week")</f>
        <v>Normal Week</v>
      </c>
      <c r="H5166" s="2">
        <v>2.7589999999999999</v>
      </c>
      <c r="I5166" s="2" t="str" cm="1">
        <f t="array" ref="I5166">_xlfn.IFS(H5166&gt;3.5,"Above Average",H5166&lt;3,"Below Average",TRUE,"Average")</f>
        <v>Below Average</v>
      </c>
      <c r="J5166" s="1">
        <v>209.66605139999999</v>
      </c>
      <c r="K5166" s="1" t="str" cm="1">
        <f t="array" ref="K5166">_xlfn.IFS(J5166&gt;200,"Above Average",J5166&lt;155,"Below Average",TRUE,"Average")</f>
        <v>Above Average</v>
      </c>
      <c r="L5166" s="7">
        <v>8.4640000000000004</v>
      </c>
      <c r="M5166" s="7" t="str" cm="1">
        <f t="array" ref="M5166">_xlfn.IFS(L5166&gt;9,"Above Average",L5166&lt;8,"Below Average",TRUE,"Average")</f>
        <v>Average</v>
      </c>
    </row>
    <row r="5167" spans="1:13" x14ac:dyDescent="0.3">
      <c r="A5167">
        <v>37</v>
      </c>
      <c r="B5167" s="21">
        <v>40333</v>
      </c>
      <c r="C5167" s="21" t="str">
        <f t="shared" si="80"/>
        <v>Jun</v>
      </c>
      <c r="D5167" s="6">
        <v>479195.02</v>
      </c>
      <c r="E5167" t="s">
        <v>155</v>
      </c>
      <c r="F5167" s="5">
        <v>79.930000000000007</v>
      </c>
      <c r="G5167" s="5" t="str" cm="1">
        <f t="array" ref="G5167">_xlfn.IFS(F5167&gt;=86,"Hot Week (More Than 85°F)",F5167&lt;50,"Cold Week (Less Than 50°F)",TRUE,"Normal Week")</f>
        <v>Normal Week</v>
      </c>
      <c r="H5167" s="2">
        <v>2.7050000000000001</v>
      </c>
      <c r="I5167" s="2" t="str" cm="1">
        <f t="array" ref="I5167">_xlfn.IFS(H5167&gt;3.5,"Above Average",H5167&lt;3,"Below Average",TRUE,"Average")</f>
        <v>Below Average</v>
      </c>
      <c r="J5167" s="1">
        <v>209.93980909999999</v>
      </c>
      <c r="K5167" s="1" t="str" cm="1">
        <f t="array" ref="K5167">_xlfn.IFS(J5167&gt;200,"Above Average",J5167&lt;155,"Below Average",TRUE,"Average")</f>
        <v>Above Average</v>
      </c>
      <c r="L5167" s="7">
        <v>8.4640000000000004</v>
      </c>
      <c r="M5167" s="7" t="str" cm="1">
        <f t="array" ref="M5167">_xlfn.IFS(L5167&gt;9,"Above Average",L5167&lt;8,"Below Average",TRUE,"Average")</f>
        <v>Average</v>
      </c>
    </row>
    <row r="5168" spans="1:13" x14ac:dyDescent="0.3">
      <c r="A5168">
        <v>37</v>
      </c>
      <c r="B5168" s="21">
        <v>40340</v>
      </c>
      <c r="C5168" s="21" t="str">
        <f t="shared" si="80"/>
        <v>Jun</v>
      </c>
      <c r="D5168" s="6">
        <v>481915.11</v>
      </c>
      <c r="E5168" t="s">
        <v>155</v>
      </c>
      <c r="F5168" s="5">
        <v>82.3</v>
      </c>
      <c r="G5168" s="5" t="str" cm="1">
        <f t="array" ref="G5168">_xlfn.IFS(F5168&gt;=86,"Hot Week (More Than 85°F)",F5168&lt;50,"Cold Week (Less Than 50°F)",TRUE,"Normal Week")</f>
        <v>Normal Week</v>
      </c>
      <c r="H5168" s="2">
        <v>2.6680000000000001</v>
      </c>
      <c r="I5168" s="2" t="str" cm="1">
        <f t="array" ref="I5168">_xlfn.IFS(H5168&gt;3.5,"Above Average",H5168&lt;3,"Below Average",TRUE,"Average")</f>
        <v>Below Average</v>
      </c>
      <c r="J5168" s="1">
        <v>210.2135668</v>
      </c>
      <c r="K5168" s="1" t="str" cm="1">
        <f t="array" ref="K5168">_xlfn.IFS(J5168&gt;200,"Above Average",J5168&lt;155,"Below Average",TRUE,"Average")</f>
        <v>Above Average</v>
      </c>
      <c r="L5168" s="7">
        <v>8.4640000000000004</v>
      </c>
      <c r="M5168" s="7" t="str" cm="1">
        <f t="array" ref="M5168">_xlfn.IFS(L5168&gt;9,"Above Average",L5168&lt;8,"Below Average",TRUE,"Average")</f>
        <v>Average</v>
      </c>
    </row>
    <row r="5169" spans="1:13" x14ac:dyDescent="0.3">
      <c r="A5169">
        <v>37</v>
      </c>
      <c r="B5169" s="21">
        <v>40347</v>
      </c>
      <c r="C5169" s="21" t="str">
        <f t="shared" si="80"/>
        <v>Jun</v>
      </c>
      <c r="D5169" s="6">
        <v>505761.62</v>
      </c>
      <c r="E5169" t="s">
        <v>155</v>
      </c>
      <c r="F5169" s="5">
        <v>84.37</v>
      </c>
      <c r="G5169" s="5" t="str" cm="1">
        <f t="array" ref="G5169">_xlfn.IFS(F5169&gt;=86,"Hot Week (More Than 85°F)",F5169&lt;50,"Cold Week (Less Than 50°F)",TRUE,"Normal Week")</f>
        <v>Normal Week</v>
      </c>
      <c r="H5169" s="2">
        <v>2.637</v>
      </c>
      <c r="I5169" s="2" t="str" cm="1">
        <f t="array" ref="I5169">_xlfn.IFS(H5169&gt;3.5,"Above Average",H5169&lt;3,"Below Average",TRUE,"Average")</f>
        <v>Below Average</v>
      </c>
      <c r="J5169" s="1">
        <v>210.2108417</v>
      </c>
      <c r="K5169" s="1" t="str" cm="1">
        <f t="array" ref="K5169">_xlfn.IFS(J5169&gt;200,"Above Average",J5169&lt;155,"Below Average",TRUE,"Average")</f>
        <v>Above Average</v>
      </c>
      <c r="L5169" s="7">
        <v>8.4640000000000004</v>
      </c>
      <c r="M5169" s="7" t="str" cm="1">
        <f t="array" ref="M5169">_xlfn.IFS(L5169&gt;9,"Above Average",L5169&lt;8,"Below Average",TRUE,"Average")</f>
        <v>Average</v>
      </c>
    </row>
    <row r="5170" spans="1:13" x14ac:dyDescent="0.3">
      <c r="A5170">
        <v>37</v>
      </c>
      <c r="B5170" s="21">
        <v>40354</v>
      </c>
      <c r="C5170" s="21" t="str">
        <f t="shared" si="80"/>
        <v>Jun</v>
      </c>
      <c r="D5170" s="6">
        <v>485419.39</v>
      </c>
      <c r="E5170" t="s">
        <v>155</v>
      </c>
      <c r="F5170" s="5">
        <v>84.14</v>
      </c>
      <c r="G5170" s="5" t="str" cm="1">
        <f t="array" ref="G5170">_xlfn.IFS(F5170&gt;=86,"Hot Week (More Than 85°F)",F5170&lt;50,"Cold Week (Less Than 50°F)",TRUE,"Normal Week")</f>
        <v>Normal Week</v>
      </c>
      <c r="H5170" s="2">
        <v>2.653</v>
      </c>
      <c r="I5170" s="2" t="str" cm="1">
        <f t="array" ref="I5170">_xlfn.IFS(H5170&gt;3.5,"Above Average",H5170&lt;3,"Below Average",TRUE,"Average")</f>
        <v>Below Average</v>
      </c>
      <c r="J5170" s="1">
        <v>210.09752330000001</v>
      </c>
      <c r="K5170" s="1" t="str" cm="1">
        <f t="array" ref="K5170">_xlfn.IFS(J5170&gt;200,"Above Average",J5170&lt;155,"Below Average",TRUE,"Average")</f>
        <v>Above Average</v>
      </c>
      <c r="L5170" s="7">
        <v>8.4640000000000004</v>
      </c>
      <c r="M5170" s="7" t="str" cm="1">
        <f t="array" ref="M5170">_xlfn.IFS(L5170&gt;9,"Above Average",L5170&lt;8,"Below Average",TRUE,"Average")</f>
        <v>Average</v>
      </c>
    </row>
    <row r="5171" spans="1:13" x14ac:dyDescent="0.3">
      <c r="A5171">
        <v>37</v>
      </c>
      <c r="B5171" s="21">
        <v>40361</v>
      </c>
      <c r="C5171" s="21" t="str">
        <f t="shared" si="80"/>
        <v>Jul</v>
      </c>
      <c r="D5171" s="6">
        <v>498292.53</v>
      </c>
      <c r="E5171" t="s">
        <v>155</v>
      </c>
      <c r="F5171" s="5">
        <v>81.849999999999994</v>
      </c>
      <c r="G5171" s="5" t="str" cm="1">
        <f t="array" ref="G5171">_xlfn.IFS(F5171&gt;=86,"Hot Week (More Than 85°F)",F5171&lt;50,"Cold Week (Less Than 50°F)",TRUE,"Normal Week")</f>
        <v>Normal Week</v>
      </c>
      <c r="H5171" s="2">
        <v>2.669</v>
      </c>
      <c r="I5171" s="2" t="str" cm="1">
        <f t="array" ref="I5171">_xlfn.IFS(H5171&gt;3.5,"Above Average",H5171&lt;3,"Below Average",TRUE,"Average")</f>
        <v>Below Average</v>
      </c>
      <c r="J5171" s="1">
        <v>209.984205</v>
      </c>
      <c r="K5171" s="1" t="str" cm="1">
        <f t="array" ref="K5171">_xlfn.IFS(J5171&gt;200,"Above Average",J5171&lt;155,"Below Average",TRUE,"Average")</f>
        <v>Above Average</v>
      </c>
      <c r="L5171" s="7">
        <v>8.36</v>
      </c>
      <c r="M5171" s="7" t="str" cm="1">
        <f t="array" ref="M5171">_xlfn.IFS(L5171&gt;9,"Above Average",L5171&lt;8,"Below Average",TRUE,"Average")</f>
        <v>Average</v>
      </c>
    </row>
    <row r="5172" spans="1:13" x14ac:dyDescent="0.3">
      <c r="A5172">
        <v>37</v>
      </c>
      <c r="B5172" s="21">
        <v>40368</v>
      </c>
      <c r="C5172" s="21" t="str">
        <f t="shared" si="80"/>
        <v>Jul</v>
      </c>
      <c r="D5172" s="6">
        <v>502456.04</v>
      </c>
      <c r="E5172" t="s">
        <v>155</v>
      </c>
      <c r="F5172" s="5">
        <v>81.739999999999995</v>
      </c>
      <c r="G5172" s="5" t="str" cm="1">
        <f t="array" ref="G5172">_xlfn.IFS(F5172&gt;=86,"Hot Week (More Than 85°F)",F5172&lt;50,"Cold Week (Less Than 50°F)",TRUE,"Normal Week")</f>
        <v>Normal Week</v>
      </c>
      <c r="H5172" s="2">
        <v>2.6419999999999999</v>
      </c>
      <c r="I5172" s="2" t="str" cm="1">
        <f t="array" ref="I5172">_xlfn.IFS(H5172&gt;3.5,"Above Average",H5172&lt;3,"Below Average",TRUE,"Average")</f>
        <v>Below Average</v>
      </c>
      <c r="J5172" s="1">
        <v>209.8708867</v>
      </c>
      <c r="K5172" s="1" t="str" cm="1">
        <f t="array" ref="K5172">_xlfn.IFS(J5172&gt;200,"Above Average",J5172&lt;155,"Below Average",TRUE,"Average")</f>
        <v>Above Average</v>
      </c>
      <c r="L5172" s="7">
        <v>8.36</v>
      </c>
      <c r="M5172" s="7" t="str" cm="1">
        <f t="array" ref="M5172">_xlfn.IFS(L5172&gt;9,"Above Average",L5172&lt;8,"Below Average",TRUE,"Average")</f>
        <v>Average</v>
      </c>
    </row>
    <row r="5173" spans="1:13" x14ac:dyDescent="0.3">
      <c r="A5173">
        <v>37</v>
      </c>
      <c r="B5173" s="21">
        <v>40375</v>
      </c>
      <c r="C5173" s="21" t="str">
        <f t="shared" si="80"/>
        <v>Jul</v>
      </c>
      <c r="D5173" s="6">
        <v>485150.01</v>
      </c>
      <c r="E5173" t="s">
        <v>155</v>
      </c>
      <c r="F5173" s="5">
        <v>84.43</v>
      </c>
      <c r="G5173" s="5" t="str" cm="1">
        <f t="array" ref="G5173">_xlfn.IFS(F5173&gt;=86,"Hot Week (More Than 85°F)",F5173&lt;50,"Cold Week (Less Than 50°F)",TRUE,"Normal Week")</f>
        <v>Normal Week</v>
      </c>
      <c r="H5173" s="2">
        <v>2.6230000000000002</v>
      </c>
      <c r="I5173" s="2" t="str" cm="1">
        <f t="array" ref="I5173">_xlfn.IFS(H5173&gt;3.5,"Above Average",H5173&lt;3,"Below Average",TRUE,"Average")</f>
        <v>Below Average</v>
      </c>
      <c r="J5173" s="1">
        <v>209.8630532</v>
      </c>
      <c r="K5173" s="1" t="str" cm="1">
        <f t="array" ref="K5173">_xlfn.IFS(J5173&gt;200,"Above Average",J5173&lt;155,"Below Average",TRUE,"Average")</f>
        <v>Above Average</v>
      </c>
      <c r="L5173" s="7">
        <v>8.36</v>
      </c>
      <c r="M5173" s="7" t="str" cm="1">
        <f t="array" ref="M5173">_xlfn.IFS(L5173&gt;9,"Above Average",L5173&lt;8,"Below Average",TRUE,"Average")</f>
        <v>Average</v>
      </c>
    </row>
    <row r="5174" spans="1:13" x14ac:dyDescent="0.3">
      <c r="A5174">
        <v>37</v>
      </c>
      <c r="B5174" s="21">
        <v>40382</v>
      </c>
      <c r="C5174" s="21" t="str">
        <f t="shared" si="80"/>
        <v>Jul</v>
      </c>
      <c r="D5174" s="6">
        <v>491998.12</v>
      </c>
      <c r="E5174" t="s">
        <v>155</v>
      </c>
      <c r="F5174" s="5">
        <v>82.6</v>
      </c>
      <c r="G5174" s="5" t="str" cm="1">
        <f t="array" ref="G5174">_xlfn.IFS(F5174&gt;=86,"Hot Week (More Than 85°F)",F5174&lt;50,"Cold Week (Less Than 50°F)",TRUE,"Normal Week")</f>
        <v>Normal Week</v>
      </c>
      <c r="H5174" s="2">
        <v>2.6080000000000001</v>
      </c>
      <c r="I5174" s="2" t="str" cm="1">
        <f t="array" ref="I5174">_xlfn.IFS(H5174&gt;3.5,"Above Average",H5174&lt;3,"Below Average",TRUE,"Average")</f>
        <v>Below Average</v>
      </c>
      <c r="J5174" s="1">
        <v>209.99586629999999</v>
      </c>
      <c r="K5174" s="1" t="str" cm="1">
        <f t="array" ref="K5174">_xlfn.IFS(J5174&gt;200,"Above Average",J5174&lt;155,"Below Average",TRUE,"Average")</f>
        <v>Above Average</v>
      </c>
      <c r="L5174" s="7">
        <v>8.36</v>
      </c>
      <c r="M5174" s="7" t="str" cm="1">
        <f t="array" ref="M5174">_xlfn.IFS(L5174&gt;9,"Above Average",L5174&lt;8,"Below Average",TRUE,"Average")</f>
        <v>Average</v>
      </c>
    </row>
    <row r="5175" spans="1:13" x14ac:dyDescent="0.3">
      <c r="A5175">
        <v>37</v>
      </c>
      <c r="B5175" s="21">
        <v>40389</v>
      </c>
      <c r="C5175" s="21" t="str">
        <f t="shared" si="80"/>
        <v>Jul</v>
      </c>
      <c r="D5175" s="6">
        <v>487912.95</v>
      </c>
      <c r="E5175" t="s">
        <v>155</v>
      </c>
      <c r="F5175" s="5">
        <v>81.88</v>
      </c>
      <c r="G5175" s="5" t="str" cm="1">
        <f t="array" ref="G5175">_xlfn.IFS(F5175&gt;=86,"Hot Week (More Than 85°F)",F5175&lt;50,"Cold Week (Less Than 50°F)",TRUE,"Normal Week")</f>
        <v>Normal Week</v>
      </c>
      <c r="H5175" s="2">
        <v>2.64</v>
      </c>
      <c r="I5175" s="2" t="str" cm="1">
        <f t="array" ref="I5175">_xlfn.IFS(H5175&gt;3.5,"Above Average",H5175&lt;3,"Below Average",TRUE,"Average")</f>
        <v>Below Average</v>
      </c>
      <c r="J5175" s="1">
        <v>210.12867940000001</v>
      </c>
      <c r="K5175" s="1" t="str" cm="1">
        <f t="array" ref="K5175">_xlfn.IFS(J5175&gt;200,"Above Average",J5175&lt;155,"Below Average",TRUE,"Average")</f>
        <v>Above Average</v>
      </c>
      <c r="L5175" s="7">
        <v>8.36</v>
      </c>
      <c r="M5175" s="7" t="str" cm="1">
        <f t="array" ref="M5175">_xlfn.IFS(L5175&gt;9,"Above Average",L5175&lt;8,"Below Average",TRUE,"Average")</f>
        <v>Average</v>
      </c>
    </row>
    <row r="5176" spans="1:13" x14ac:dyDescent="0.3">
      <c r="A5176">
        <v>37</v>
      </c>
      <c r="B5176" s="21">
        <v>40396</v>
      </c>
      <c r="C5176" s="21" t="str">
        <f t="shared" si="80"/>
        <v>Aug</v>
      </c>
      <c r="D5176" s="6">
        <v>508576.62</v>
      </c>
      <c r="E5176" t="s">
        <v>155</v>
      </c>
      <c r="F5176" s="5">
        <v>85.49</v>
      </c>
      <c r="G5176" s="5" t="str" cm="1">
        <f t="array" ref="G5176">_xlfn.IFS(F5176&gt;=86,"Hot Week (More Than 85°F)",F5176&lt;50,"Cold Week (Less Than 50°F)",TRUE,"Normal Week")</f>
        <v>Normal Week</v>
      </c>
      <c r="H5176" s="2">
        <v>2.6269999999999998</v>
      </c>
      <c r="I5176" s="2" t="str" cm="1">
        <f t="array" ref="I5176">_xlfn.IFS(H5176&gt;3.5,"Above Average",H5176&lt;3,"Below Average",TRUE,"Average")</f>
        <v>Below Average</v>
      </c>
      <c r="J5176" s="1">
        <v>210.2614925</v>
      </c>
      <c r="K5176" s="1" t="str" cm="1">
        <f t="array" ref="K5176">_xlfn.IFS(J5176&gt;200,"Above Average",J5176&lt;155,"Below Average",TRUE,"Average")</f>
        <v>Above Average</v>
      </c>
      <c r="L5176" s="7">
        <v>8.36</v>
      </c>
      <c r="M5176" s="7" t="str" cm="1">
        <f t="array" ref="M5176">_xlfn.IFS(L5176&gt;9,"Above Average",L5176&lt;8,"Below Average",TRUE,"Average")</f>
        <v>Average</v>
      </c>
    </row>
    <row r="5177" spans="1:13" x14ac:dyDescent="0.3">
      <c r="A5177">
        <v>37</v>
      </c>
      <c r="B5177" s="21">
        <v>40403</v>
      </c>
      <c r="C5177" s="21" t="str">
        <f t="shared" si="80"/>
        <v>Aug</v>
      </c>
      <c r="D5177" s="6">
        <v>491815.83</v>
      </c>
      <c r="E5177" t="s">
        <v>155</v>
      </c>
      <c r="F5177" s="5">
        <v>86.06</v>
      </c>
      <c r="G5177" s="5" t="str" cm="1">
        <f t="array" ref="G5177">_xlfn.IFS(F5177&gt;=86,"Hot Week (More Than 85°F)",F5177&lt;50,"Cold Week (Less Than 50°F)",TRUE,"Normal Week")</f>
        <v>Hot Week (More Than 85°F)</v>
      </c>
      <c r="H5177" s="2">
        <v>2.6920000000000002</v>
      </c>
      <c r="I5177" s="2" t="str" cm="1">
        <f t="array" ref="I5177">_xlfn.IFS(H5177&gt;3.5,"Above Average",H5177&lt;3,"Below Average",TRUE,"Average")</f>
        <v>Below Average</v>
      </c>
      <c r="J5177" s="1">
        <v>210.3943056</v>
      </c>
      <c r="K5177" s="1" t="str" cm="1">
        <f t="array" ref="K5177">_xlfn.IFS(J5177&gt;200,"Above Average",J5177&lt;155,"Below Average",TRUE,"Average")</f>
        <v>Above Average</v>
      </c>
      <c r="L5177" s="7">
        <v>8.36</v>
      </c>
      <c r="M5177" s="7" t="str" cm="1">
        <f t="array" ref="M5177">_xlfn.IFS(L5177&gt;9,"Above Average",L5177&lt;8,"Below Average",TRUE,"Average")</f>
        <v>Average</v>
      </c>
    </row>
    <row r="5178" spans="1:13" x14ac:dyDescent="0.3">
      <c r="A5178">
        <v>37</v>
      </c>
      <c r="B5178" s="21">
        <v>40410</v>
      </c>
      <c r="C5178" s="21" t="str">
        <f t="shared" si="80"/>
        <v>Aug</v>
      </c>
      <c r="D5178" s="6">
        <v>486930.72</v>
      </c>
      <c r="E5178" t="s">
        <v>155</v>
      </c>
      <c r="F5178" s="5">
        <v>85.54</v>
      </c>
      <c r="G5178" s="5" t="str" cm="1">
        <f t="array" ref="G5178">_xlfn.IFS(F5178&gt;=86,"Hot Week (More Than 85°F)",F5178&lt;50,"Cold Week (Less Than 50°F)",TRUE,"Normal Week")</f>
        <v>Normal Week</v>
      </c>
      <c r="H5178" s="2">
        <v>2.6640000000000001</v>
      </c>
      <c r="I5178" s="2" t="str" cm="1">
        <f t="array" ref="I5178">_xlfn.IFS(H5178&gt;3.5,"Above Average",H5178&lt;3,"Below Average",TRUE,"Average")</f>
        <v>Below Average</v>
      </c>
      <c r="J5178" s="1">
        <v>210.3617581</v>
      </c>
      <c r="K5178" s="1" t="str" cm="1">
        <f t="array" ref="K5178">_xlfn.IFS(J5178&gt;200,"Above Average",J5178&lt;155,"Below Average",TRUE,"Average")</f>
        <v>Above Average</v>
      </c>
      <c r="L5178" s="7">
        <v>8.36</v>
      </c>
      <c r="M5178" s="7" t="str" cm="1">
        <f t="array" ref="M5178">_xlfn.IFS(L5178&gt;9,"Above Average",L5178&lt;8,"Below Average",TRUE,"Average")</f>
        <v>Average</v>
      </c>
    </row>
    <row r="5179" spans="1:13" x14ac:dyDescent="0.3">
      <c r="A5179">
        <v>37</v>
      </c>
      <c r="B5179" s="21">
        <v>40417</v>
      </c>
      <c r="C5179" s="21" t="str">
        <f t="shared" si="80"/>
        <v>Aug</v>
      </c>
      <c r="D5179" s="6">
        <v>512157.25</v>
      </c>
      <c r="E5179" t="s">
        <v>155</v>
      </c>
      <c r="F5179" s="5">
        <v>84.62</v>
      </c>
      <c r="G5179" s="5" t="str" cm="1">
        <f t="array" ref="G5179">_xlfn.IFS(F5179&gt;=86,"Hot Week (More Than 85°F)",F5179&lt;50,"Cold Week (Less Than 50°F)",TRUE,"Normal Week")</f>
        <v>Normal Week</v>
      </c>
      <c r="H5179" s="2">
        <v>2.6190000000000002</v>
      </c>
      <c r="I5179" s="2" t="str" cm="1">
        <f t="array" ref="I5179">_xlfn.IFS(H5179&gt;3.5,"Above Average",H5179&lt;3,"Below Average",TRUE,"Average")</f>
        <v>Below Average</v>
      </c>
      <c r="J5179" s="1">
        <v>210.32921060000001</v>
      </c>
      <c r="K5179" s="1" t="str" cm="1">
        <f t="array" ref="K5179">_xlfn.IFS(J5179&gt;200,"Above Average",J5179&lt;155,"Below Average",TRUE,"Average")</f>
        <v>Above Average</v>
      </c>
      <c r="L5179" s="7">
        <v>8.36</v>
      </c>
      <c r="M5179" s="7" t="str" cm="1">
        <f t="array" ref="M5179">_xlfn.IFS(L5179&gt;9,"Above Average",L5179&lt;8,"Below Average",TRUE,"Average")</f>
        <v>Average</v>
      </c>
    </row>
    <row r="5180" spans="1:13" x14ac:dyDescent="0.3">
      <c r="A5180">
        <v>37</v>
      </c>
      <c r="B5180" s="21">
        <v>40424</v>
      </c>
      <c r="C5180" s="21" t="str">
        <f t="shared" si="80"/>
        <v>Sep</v>
      </c>
      <c r="D5180" s="6">
        <v>510427.53</v>
      </c>
      <c r="E5180" t="s">
        <v>155</v>
      </c>
      <c r="F5180" s="5">
        <v>82.29</v>
      </c>
      <c r="G5180" s="5" t="str" cm="1">
        <f t="array" ref="G5180">_xlfn.IFS(F5180&gt;=86,"Hot Week (More Than 85°F)",F5180&lt;50,"Cold Week (Less Than 50°F)",TRUE,"Normal Week")</f>
        <v>Normal Week</v>
      </c>
      <c r="H5180" s="2">
        <v>2.577</v>
      </c>
      <c r="I5180" s="2" t="str" cm="1">
        <f t="array" ref="I5180">_xlfn.IFS(H5180&gt;3.5,"Above Average",H5180&lt;3,"Below Average",TRUE,"Average")</f>
        <v>Below Average</v>
      </c>
      <c r="J5180" s="1">
        <v>210.29666309999999</v>
      </c>
      <c r="K5180" s="1" t="str" cm="1">
        <f t="array" ref="K5180">_xlfn.IFS(J5180&gt;200,"Above Average",J5180&lt;155,"Below Average",TRUE,"Average")</f>
        <v>Above Average</v>
      </c>
      <c r="L5180" s="7">
        <v>8.36</v>
      </c>
      <c r="M5180" s="7" t="str" cm="1">
        <f t="array" ref="M5180">_xlfn.IFS(L5180&gt;9,"Above Average",L5180&lt;8,"Below Average",TRUE,"Average")</f>
        <v>Average</v>
      </c>
    </row>
    <row r="5181" spans="1:13" x14ac:dyDescent="0.3">
      <c r="A5181">
        <v>37</v>
      </c>
      <c r="B5181" s="21">
        <v>40431</v>
      </c>
      <c r="C5181" s="21" t="str">
        <f t="shared" si="80"/>
        <v>Sep</v>
      </c>
      <c r="D5181" s="6">
        <v>510296.07</v>
      </c>
      <c r="E5181" t="s">
        <v>156</v>
      </c>
      <c r="F5181" s="5">
        <v>80.58</v>
      </c>
      <c r="G5181" s="5" t="str" cm="1">
        <f t="array" ref="G5181">_xlfn.IFS(F5181&gt;=86,"Hot Week (More Than 85°F)",F5181&lt;50,"Cold Week (Less Than 50°F)",TRUE,"Normal Week")</f>
        <v>Normal Week</v>
      </c>
      <c r="H5181" s="2">
        <v>2.5649999999999999</v>
      </c>
      <c r="I5181" s="2" t="str" cm="1">
        <f t="array" ref="I5181">_xlfn.IFS(H5181&gt;3.5,"Above Average",H5181&lt;3,"Below Average",TRUE,"Average")</f>
        <v>Below Average</v>
      </c>
      <c r="J5181" s="1">
        <v>210.2641156</v>
      </c>
      <c r="K5181" s="1" t="str" cm="1">
        <f t="array" ref="K5181">_xlfn.IFS(J5181&gt;200,"Above Average",J5181&lt;155,"Below Average",TRUE,"Average")</f>
        <v>Above Average</v>
      </c>
      <c r="L5181" s="7">
        <v>8.36</v>
      </c>
      <c r="M5181" s="7" t="str" cm="1">
        <f t="array" ref="M5181">_xlfn.IFS(L5181&gt;9,"Above Average",L5181&lt;8,"Below Average",TRUE,"Average")</f>
        <v>Average</v>
      </c>
    </row>
    <row r="5182" spans="1:13" x14ac:dyDescent="0.3">
      <c r="A5182">
        <v>37</v>
      </c>
      <c r="B5182" s="21">
        <v>40438</v>
      </c>
      <c r="C5182" s="21" t="str">
        <f t="shared" si="80"/>
        <v>Sep</v>
      </c>
      <c r="D5182" s="6">
        <v>501251.4</v>
      </c>
      <c r="E5182" t="s">
        <v>155</v>
      </c>
      <c r="F5182" s="5">
        <v>82.1</v>
      </c>
      <c r="G5182" s="5" t="str" cm="1">
        <f t="array" ref="G5182">_xlfn.IFS(F5182&gt;=86,"Hot Week (More Than 85°F)",F5182&lt;50,"Cold Week (Less Than 50°F)",TRUE,"Normal Week")</f>
        <v>Normal Week</v>
      </c>
      <c r="H5182" s="2">
        <v>2.5819999999999999</v>
      </c>
      <c r="I5182" s="2" t="str" cm="1">
        <f t="array" ref="I5182">_xlfn.IFS(H5182&gt;3.5,"Above Average",H5182&lt;3,"Below Average",TRUE,"Average")</f>
        <v>Below Average</v>
      </c>
      <c r="J5182" s="1">
        <v>210.29245040000001</v>
      </c>
      <c r="K5182" s="1" t="str" cm="1">
        <f t="array" ref="K5182">_xlfn.IFS(J5182&gt;200,"Above Average",J5182&lt;155,"Below Average",TRUE,"Average")</f>
        <v>Above Average</v>
      </c>
      <c r="L5182" s="7">
        <v>8.36</v>
      </c>
      <c r="M5182" s="7" t="str" cm="1">
        <f t="array" ref="M5182">_xlfn.IFS(L5182&gt;9,"Above Average",L5182&lt;8,"Below Average",TRUE,"Average")</f>
        <v>Average</v>
      </c>
    </row>
    <row r="5183" spans="1:13" x14ac:dyDescent="0.3">
      <c r="A5183">
        <v>37</v>
      </c>
      <c r="B5183" s="21">
        <v>40445</v>
      </c>
      <c r="C5183" s="21" t="str">
        <f t="shared" si="80"/>
        <v>Sep</v>
      </c>
      <c r="D5183" s="6">
        <v>494265.48</v>
      </c>
      <c r="E5183" t="s">
        <v>155</v>
      </c>
      <c r="F5183" s="5">
        <v>79.17</v>
      </c>
      <c r="G5183" s="5" t="str" cm="1">
        <f t="array" ref="G5183">_xlfn.IFS(F5183&gt;=86,"Hot Week (More Than 85°F)",F5183&lt;50,"Cold Week (Less Than 50°F)",TRUE,"Normal Week")</f>
        <v>Normal Week</v>
      </c>
      <c r="H5183" s="2">
        <v>2.6240000000000001</v>
      </c>
      <c r="I5183" s="2" t="str" cm="1">
        <f t="array" ref="I5183">_xlfn.IFS(H5183&gt;3.5,"Above Average",H5183&lt;3,"Below Average",TRUE,"Average")</f>
        <v>Below Average</v>
      </c>
      <c r="J5183" s="1">
        <v>210.3664469</v>
      </c>
      <c r="K5183" s="1" t="str" cm="1">
        <f t="array" ref="K5183">_xlfn.IFS(J5183&gt;200,"Above Average",J5183&lt;155,"Below Average",TRUE,"Average")</f>
        <v>Above Average</v>
      </c>
      <c r="L5183" s="7">
        <v>8.36</v>
      </c>
      <c r="M5183" s="7" t="str" cm="1">
        <f t="array" ref="M5183">_xlfn.IFS(L5183&gt;9,"Above Average",L5183&lt;8,"Below Average",TRUE,"Average")</f>
        <v>Average</v>
      </c>
    </row>
    <row r="5184" spans="1:13" x14ac:dyDescent="0.3">
      <c r="A5184">
        <v>37</v>
      </c>
      <c r="B5184" s="21">
        <v>40452</v>
      </c>
      <c r="C5184" s="21" t="str">
        <f t="shared" si="80"/>
        <v>Oct</v>
      </c>
      <c r="D5184" s="6">
        <v>529877.93000000005</v>
      </c>
      <c r="E5184" t="s">
        <v>155</v>
      </c>
      <c r="F5184" s="5">
        <v>74.66</v>
      </c>
      <c r="G5184" s="5" t="str" cm="1">
        <f t="array" ref="G5184">_xlfn.IFS(F5184&gt;=86,"Hot Week (More Than 85°F)",F5184&lt;50,"Cold Week (Less Than 50°F)",TRUE,"Normal Week")</f>
        <v>Normal Week</v>
      </c>
      <c r="H5184" s="2">
        <v>2.6030000000000002</v>
      </c>
      <c r="I5184" s="2" t="str" cm="1">
        <f t="array" ref="I5184">_xlfn.IFS(H5184&gt;3.5,"Above Average",H5184&lt;3,"Below Average",TRUE,"Average")</f>
        <v>Below Average</v>
      </c>
      <c r="J5184" s="1">
        <v>210.4404433</v>
      </c>
      <c r="K5184" s="1" t="str" cm="1">
        <f t="array" ref="K5184">_xlfn.IFS(J5184&gt;200,"Above Average",J5184&lt;155,"Below Average",TRUE,"Average")</f>
        <v>Above Average</v>
      </c>
      <c r="L5184" s="7">
        <v>8.4760000000000009</v>
      </c>
      <c r="M5184" s="7" t="str" cm="1">
        <f t="array" ref="M5184">_xlfn.IFS(L5184&gt;9,"Above Average",L5184&lt;8,"Below Average",TRUE,"Average")</f>
        <v>Average</v>
      </c>
    </row>
    <row r="5185" spans="1:13" x14ac:dyDescent="0.3">
      <c r="A5185">
        <v>37</v>
      </c>
      <c r="B5185" s="21">
        <v>40459</v>
      </c>
      <c r="C5185" s="21" t="str">
        <f t="shared" si="80"/>
        <v>Oct</v>
      </c>
      <c r="D5185" s="6">
        <v>524483.65</v>
      </c>
      <c r="E5185" t="s">
        <v>155</v>
      </c>
      <c r="F5185" s="5">
        <v>66.34</v>
      </c>
      <c r="G5185" s="5" t="str" cm="1">
        <f t="array" ref="G5185">_xlfn.IFS(F5185&gt;=86,"Hot Week (More Than 85°F)",F5185&lt;50,"Cold Week (Less Than 50°F)",TRUE,"Normal Week")</f>
        <v>Normal Week</v>
      </c>
      <c r="H5185" s="2">
        <v>2.633</v>
      </c>
      <c r="I5185" s="2" t="str" cm="1">
        <f t="array" ref="I5185">_xlfn.IFS(H5185&gt;3.5,"Above Average",H5185&lt;3,"Below Average",TRUE,"Average")</f>
        <v>Below Average</v>
      </c>
      <c r="J5185" s="1">
        <v>210.51443979999999</v>
      </c>
      <c r="K5185" s="1" t="str" cm="1">
        <f t="array" ref="K5185">_xlfn.IFS(J5185&gt;200,"Above Average",J5185&lt;155,"Below Average",TRUE,"Average")</f>
        <v>Above Average</v>
      </c>
      <c r="L5185" s="7">
        <v>8.4760000000000009</v>
      </c>
      <c r="M5185" s="7" t="str" cm="1">
        <f t="array" ref="M5185">_xlfn.IFS(L5185&gt;9,"Above Average",L5185&lt;8,"Below Average",TRUE,"Average")</f>
        <v>Average</v>
      </c>
    </row>
    <row r="5186" spans="1:13" x14ac:dyDescent="0.3">
      <c r="A5186">
        <v>37</v>
      </c>
      <c r="B5186" s="21">
        <v>40466</v>
      </c>
      <c r="C5186" s="21" t="str">
        <f t="shared" ref="C5186:C5249" si="81">TEXT(B5186, "mmm")</f>
        <v>Oct</v>
      </c>
      <c r="D5186" s="6">
        <v>498925.86</v>
      </c>
      <c r="E5186" t="s">
        <v>155</v>
      </c>
      <c r="F5186" s="5">
        <v>71.569999999999993</v>
      </c>
      <c r="G5186" s="5" t="str" cm="1">
        <f t="array" ref="G5186">_xlfn.IFS(F5186&gt;=86,"Hot Week (More Than 85°F)",F5186&lt;50,"Cold Week (Less Than 50°F)",TRUE,"Normal Week")</f>
        <v>Normal Week</v>
      </c>
      <c r="H5186" s="2">
        <v>2.72</v>
      </c>
      <c r="I5186" s="2" t="str" cm="1">
        <f t="array" ref="I5186">_xlfn.IFS(H5186&gt;3.5,"Above Average",H5186&lt;3,"Below Average",TRUE,"Average")</f>
        <v>Below Average</v>
      </c>
      <c r="J5186" s="1">
        <v>210.5805944</v>
      </c>
      <c r="K5186" s="1" t="str" cm="1">
        <f t="array" ref="K5186">_xlfn.IFS(J5186&gt;200,"Above Average",J5186&lt;155,"Below Average",TRUE,"Average")</f>
        <v>Above Average</v>
      </c>
      <c r="L5186" s="7">
        <v>8.4760000000000009</v>
      </c>
      <c r="M5186" s="7" t="str" cm="1">
        <f t="array" ref="M5186">_xlfn.IFS(L5186&gt;9,"Above Average",L5186&lt;8,"Below Average",TRUE,"Average")</f>
        <v>Average</v>
      </c>
    </row>
    <row r="5187" spans="1:13" x14ac:dyDescent="0.3">
      <c r="A5187">
        <v>37</v>
      </c>
      <c r="B5187" s="21">
        <v>40473</v>
      </c>
      <c r="C5187" s="21" t="str">
        <f t="shared" si="81"/>
        <v>Oct</v>
      </c>
      <c r="D5187" s="6">
        <v>510425.4</v>
      </c>
      <c r="E5187" t="s">
        <v>155</v>
      </c>
      <c r="F5187" s="5">
        <v>72.239999999999995</v>
      </c>
      <c r="G5187" s="5" t="str" cm="1">
        <f t="array" ref="G5187">_xlfn.IFS(F5187&gt;=86,"Hot Week (More Than 85°F)",F5187&lt;50,"Cold Week (Less Than 50°F)",TRUE,"Normal Week")</f>
        <v>Normal Week</v>
      </c>
      <c r="H5187" s="2">
        <v>2.7250000000000001</v>
      </c>
      <c r="I5187" s="2" t="str" cm="1">
        <f t="array" ref="I5187">_xlfn.IFS(H5187&gt;3.5,"Above Average",H5187&lt;3,"Below Average",TRUE,"Average")</f>
        <v>Below Average</v>
      </c>
      <c r="J5187" s="1">
        <v>210.62714439999999</v>
      </c>
      <c r="K5187" s="1" t="str" cm="1">
        <f t="array" ref="K5187">_xlfn.IFS(J5187&gt;200,"Above Average",J5187&lt;155,"Below Average",TRUE,"Average")</f>
        <v>Above Average</v>
      </c>
      <c r="L5187" s="7">
        <v>8.4760000000000009</v>
      </c>
      <c r="M5187" s="7" t="str" cm="1">
        <f t="array" ref="M5187">_xlfn.IFS(L5187&gt;9,"Above Average",L5187&lt;8,"Below Average",TRUE,"Average")</f>
        <v>Average</v>
      </c>
    </row>
    <row r="5188" spans="1:13" x14ac:dyDescent="0.3">
      <c r="A5188">
        <v>37</v>
      </c>
      <c r="B5188" s="21">
        <v>40480</v>
      </c>
      <c r="C5188" s="21" t="str">
        <f t="shared" si="81"/>
        <v>Oct</v>
      </c>
      <c r="D5188" s="6">
        <v>514485.9</v>
      </c>
      <c r="E5188" t="s">
        <v>155</v>
      </c>
      <c r="F5188" s="5">
        <v>76.22</v>
      </c>
      <c r="G5188" s="5" t="str" cm="1">
        <f t="array" ref="G5188">_xlfn.IFS(F5188&gt;=86,"Hot Week (More Than 85°F)",F5188&lt;50,"Cold Week (Less Than 50°F)",TRUE,"Normal Week")</f>
        <v>Normal Week</v>
      </c>
      <c r="H5188" s="2">
        <v>2.7160000000000002</v>
      </c>
      <c r="I5188" s="2" t="str" cm="1">
        <f t="array" ref="I5188">_xlfn.IFS(H5188&gt;3.5,"Above Average",H5188&lt;3,"Below Average",TRUE,"Average")</f>
        <v>Below Average</v>
      </c>
      <c r="J5188" s="1">
        <v>210.67369439999999</v>
      </c>
      <c r="K5188" s="1" t="str" cm="1">
        <f t="array" ref="K5188">_xlfn.IFS(J5188&gt;200,"Above Average",J5188&lt;155,"Below Average",TRUE,"Average")</f>
        <v>Above Average</v>
      </c>
      <c r="L5188" s="7">
        <v>8.4760000000000009</v>
      </c>
      <c r="M5188" s="7" t="str" cm="1">
        <f t="array" ref="M5188">_xlfn.IFS(L5188&gt;9,"Above Average",L5188&lt;8,"Below Average",TRUE,"Average")</f>
        <v>Average</v>
      </c>
    </row>
    <row r="5189" spans="1:13" x14ac:dyDescent="0.3">
      <c r="A5189">
        <v>37</v>
      </c>
      <c r="B5189" s="21">
        <v>40487</v>
      </c>
      <c r="C5189" s="21" t="str">
        <f t="shared" si="81"/>
        <v>Nov</v>
      </c>
      <c r="D5189" s="6">
        <v>539683.42000000004</v>
      </c>
      <c r="E5189" t="s">
        <v>155</v>
      </c>
      <c r="F5189" s="5">
        <v>62.72</v>
      </c>
      <c r="G5189" s="5" t="str" cm="1">
        <f t="array" ref="G5189">_xlfn.IFS(F5189&gt;=86,"Hot Week (More Than 85°F)",F5189&lt;50,"Cold Week (Less Than 50°F)",TRUE,"Normal Week")</f>
        <v>Normal Week</v>
      </c>
      <c r="H5189" s="2">
        <v>2.6890000000000001</v>
      </c>
      <c r="I5189" s="2" t="str" cm="1">
        <f t="array" ref="I5189">_xlfn.IFS(H5189&gt;3.5,"Above Average",H5189&lt;3,"Below Average",TRUE,"Average")</f>
        <v>Below Average</v>
      </c>
      <c r="J5189" s="1">
        <v>210.72024440000001</v>
      </c>
      <c r="K5189" s="1" t="str" cm="1">
        <f t="array" ref="K5189">_xlfn.IFS(J5189&gt;200,"Above Average",J5189&lt;155,"Below Average",TRUE,"Average")</f>
        <v>Above Average</v>
      </c>
      <c r="L5189" s="7">
        <v>8.4760000000000009</v>
      </c>
      <c r="M5189" s="7" t="str" cm="1">
        <f t="array" ref="M5189">_xlfn.IFS(L5189&gt;9,"Above Average",L5189&lt;8,"Below Average",TRUE,"Average")</f>
        <v>Average</v>
      </c>
    </row>
    <row r="5190" spans="1:13" x14ac:dyDescent="0.3">
      <c r="A5190">
        <v>37</v>
      </c>
      <c r="B5190" s="21">
        <v>40494</v>
      </c>
      <c r="C5190" s="21" t="str">
        <f t="shared" si="81"/>
        <v>Nov</v>
      </c>
      <c r="D5190" s="6">
        <v>517546.69</v>
      </c>
      <c r="E5190" t="s">
        <v>155</v>
      </c>
      <c r="F5190" s="5">
        <v>61.97</v>
      </c>
      <c r="G5190" s="5" t="str" cm="1">
        <f t="array" ref="G5190">_xlfn.IFS(F5190&gt;=86,"Hot Week (More Than 85°F)",F5190&lt;50,"Cold Week (Less Than 50°F)",TRUE,"Normal Week")</f>
        <v>Normal Week</v>
      </c>
      <c r="H5190" s="2">
        <v>2.7280000000000002</v>
      </c>
      <c r="I5190" s="2" t="str" cm="1">
        <f t="array" ref="I5190">_xlfn.IFS(H5190&gt;3.5,"Above Average",H5190&lt;3,"Below Average",TRUE,"Average")</f>
        <v>Below Average</v>
      </c>
      <c r="J5190" s="1">
        <v>210.76679440000001</v>
      </c>
      <c r="K5190" s="1" t="str" cm="1">
        <f t="array" ref="K5190">_xlfn.IFS(J5190&gt;200,"Above Average",J5190&lt;155,"Below Average",TRUE,"Average")</f>
        <v>Above Average</v>
      </c>
      <c r="L5190" s="7">
        <v>8.4760000000000009</v>
      </c>
      <c r="M5190" s="7" t="str" cm="1">
        <f t="array" ref="M5190">_xlfn.IFS(L5190&gt;9,"Above Average",L5190&lt;8,"Below Average",TRUE,"Average")</f>
        <v>Average</v>
      </c>
    </row>
    <row r="5191" spans="1:13" x14ac:dyDescent="0.3">
      <c r="A5191">
        <v>37</v>
      </c>
      <c r="B5191" s="21">
        <v>40501</v>
      </c>
      <c r="C5191" s="21" t="str">
        <f t="shared" si="81"/>
        <v>Nov</v>
      </c>
      <c r="D5191" s="6">
        <v>518124.16</v>
      </c>
      <c r="E5191" t="s">
        <v>155</v>
      </c>
      <c r="F5191" s="5">
        <v>56.73</v>
      </c>
      <c r="G5191" s="5" t="str" cm="1">
        <f t="array" ref="G5191">_xlfn.IFS(F5191&gt;=86,"Hot Week (More Than 85°F)",F5191&lt;50,"Cold Week (Less Than 50°F)",TRUE,"Normal Week")</f>
        <v>Normal Week</v>
      </c>
      <c r="H5191" s="2">
        <v>2.7709999999999999</v>
      </c>
      <c r="I5191" s="2" t="str" cm="1">
        <f t="array" ref="I5191">_xlfn.IFS(H5191&gt;3.5,"Above Average",H5191&lt;3,"Below Average",TRUE,"Average")</f>
        <v>Below Average</v>
      </c>
      <c r="J5191" s="1">
        <v>210.65429</v>
      </c>
      <c r="K5191" s="1" t="str" cm="1">
        <f t="array" ref="K5191">_xlfn.IFS(J5191&gt;200,"Above Average",J5191&lt;155,"Below Average",TRUE,"Average")</f>
        <v>Above Average</v>
      </c>
      <c r="L5191" s="7">
        <v>8.4760000000000009</v>
      </c>
      <c r="M5191" s="7" t="str" cm="1">
        <f t="array" ref="M5191">_xlfn.IFS(L5191&gt;9,"Above Average",L5191&lt;8,"Below Average",TRUE,"Average")</f>
        <v>Average</v>
      </c>
    </row>
    <row r="5192" spans="1:13" x14ac:dyDescent="0.3">
      <c r="A5192">
        <v>37</v>
      </c>
      <c r="B5192" s="21">
        <v>40508</v>
      </c>
      <c r="C5192" s="21" t="str">
        <f t="shared" si="81"/>
        <v>Nov</v>
      </c>
      <c r="D5192" s="6">
        <v>518220.72</v>
      </c>
      <c r="E5192" t="s">
        <v>156</v>
      </c>
      <c r="F5192" s="5">
        <v>67.73</v>
      </c>
      <c r="G5192" s="5" t="str" cm="1">
        <f t="array" ref="G5192">_xlfn.IFS(F5192&gt;=86,"Hot Week (More Than 85°F)",F5192&lt;50,"Cold Week (Less Than 50°F)",TRUE,"Normal Week")</f>
        <v>Normal Week</v>
      </c>
      <c r="H5192" s="2">
        <v>2.7349999999999999</v>
      </c>
      <c r="I5192" s="2" t="str" cm="1">
        <f t="array" ref="I5192">_xlfn.IFS(H5192&gt;3.5,"Above Average",H5192&lt;3,"Below Average",TRUE,"Average")</f>
        <v>Below Average</v>
      </c>
      <c r="J5192" s="1">
        <v>210.5152765</v>
      </c>
      <c r="K5192" s="1" t="str" cm="1">
        <f t="array" ref="K5192">_xlfn.IFS(J5192&gt;200,"Above Average",J5192&lt;155,"Below Average",TRUE,"Average")</f>
        <v>Above Average</v>
      </c>
      <c r="L5192" s="7">
        <v>8.4760000000000009</v>
      </c>
      <c r="M5192" s="7" t="str" cm="1">
        <f t="array" ref="M5192">_xlfn.IFS(L5192&gt;9,"Above Average",L5192&lt;8,"Below Average",TRUE,"Average")</f>
        <v>Average</v>
      </c>
    </row>
    <row r="5193" spans="1:13" x14ac:dyDescent="0.3">
      <c r="A5193">
        <v>37</v>
      </c>
      <c r="B5193" s="21">
        <v>40515</v>
      </c>
      <c r="C5193" s="21" t="str">
        <f t="shared" si="81"/>
        <v>Dec</v>
      </c>
      <c r="D5193" s="6">
        <v>508213.14</v>
      </c>
      <c r="E5193" t="s">
        <v>155</v>
      </c>
      <c r="F5193" s="5">
        <v>54.44</v>
      </c>
      <c r="G5193" s="5" t="str" cm="1">
        <f t="array" ref="G5193">_xlfn.IFS(F5193&gt;=86,"Hot Week (More Than 85°F)",F5193&lt;50,"Cold Week (Less Than 50°F)",TRUE,"Normal Week")</f>
        <v>Normal Week</v>
      </c>
      <c r="H5193" s="2">
        <v>2.7080000000000002</v>
      </c>
      <c r="I5193" s="2" t="str" cm="1">
        <f t="array" ref="I5193">_xlfn.IFS(H5193&gt;3.5,"Above Average",H5193&lt;3,"Below Average",TRUE,"Average")</f>
        <v>Below Average</v>
      </c>
      <c r="J5193" s="1">
        <v>210.37626299999999</v>
      </c>
      <c r="K5193" s="1" t="str" cm="1">
        <f t="array" ref="K5193">_xlfn.IFS(J5193&gt;200,"Above Average",J5193&lt;155,"Below Average",TRUE,"Average")</f>
        <v>Above Average</v>
      </c>
      <c r="L5193" s="7">
        <v>8.4760000000000009</v>
      </c>
      <c r="M5193" s="7" t="str" cm="1">
        <f t="array" ref="M5193">_xlfn.IFS(L5193&gt;9,"Above Average",L5193&lt;8,"Below Average",TRUE,"Average")</f>
        <v>Average</v>
      </c>
    </row>
    <row r="5194" spans="1:13" x14ac:dyDescent="0.3">
      <c r="A5194">
        <v>37</v>
      </c>
      <c r="B5194" s="21">
        <v>40522</v>
      </c>
      <c r="C5194" s="21" t="str">
        <f t="shared" si="81"/>
        <v>Dec</v>
      </c>
      <c r="D5194" s="6">
        <v>511207.52</v>
      </c>
      <c r="E5194" t="s">
        <v>155</v>
      </c>
      <c r="F5194" s="5">
        <v>51.83</v>
      </c>
      <c r="G5194" s="5" t="str" cm="1">
        <f t="array" ref="G5194">_xlfn.IFS(F5194&gt;=86,"Hot Week (More Than 85°F)",F5194&lt;50,"Cold Week (Less Than 50°F)",TRUE,"Normal Week")</f>
        <v>Normal Week</v>
      </c>
      <c r="H5194" s="2">
        <v>2.843</v>
      </c>
      <c r="I5194" s="2" t="str" cm="1">
        <f t="array" ref="I5194">_xlfn.IFS(H5194&gt;3.5,"Above Average",H5194&lt;3,"Below Average",TRUE,"Average")</f>
        <v>Below Average</v>
      </c>
      <c r="J5194" s="1">
        <v>210.2372494</v>
      </c>
      <c r="K5194" s="1" t="str" cm="1">
        <f t="array" ref="K5194">_xlfn.IFS(J5194&gt;200,"Above Average",J5194&lt;155,"Below Average",TRUE,"Average")</f>
        <v>Above Average</v>
      </c>
      <c r="L5194" s="7">
        <v>8.4760000000000009</v>
      </c>
      <c r="M5194" s="7" t="str" cm="1">
        <f t="array" ref="M5194">_xlfn.IFS(L5194&gt;9,"Above Average",L5194&lt;8,"Below Average",TRUE,"Average")</f>
        <v>Average</v>
      </c>
    </row>
    <row r="5195" spans="1:13" x14ac:dyDescent="0.3">
      <c r="A5195">
        <v>37</v>
      </c>
      <c r="B5195" s="21">
        <v>40529</v>
      </c>
      <c r="C5195" s="21" t="str">
        <f t="shared" si="81"/>
        <v>Dec</v>
      </c>
      <c r="D5195" s="6">
        <v>534285.21</v>
      </c>
      <c r="E5195" t="s">
        <v>155</v>
      </c>
      <c r="F5195" s="5">
        <v>56.73</v>
      </c>
      <c r="G5195" s="5" t="str" cm="1">
        <f t="array" ref="G5195">_xlfn.IFS(F5195&gt;=86,"Hot Week (More Than 85°F)",F5195&lt;50,"Cold Week (Less Than 50°F)",TRUE,"Normal Week")</f>
        <v>Normal Week</v>
      </c>
      <c r="H5195" s="2">
        <v>2.8690000000000002</v>
      </c>
      <c r="I5195" s="2" t="str" cm="1">
        <f t="array" ref="I5195">_xlfn.IFS(H5195&gt;3.5,"Above Average",H5195&lt;3,"Below Average",TRUE,"Average")</f>
        <v>Below Average</v>
      </c>
      <c r="J5195" s="1">
        <v>210.1787224</v>
      </c>
      <c r="K5195" s="1" t="str" cm="1">
        <f t="array" ref="K5195">_xlfn.IFS(J5195&gt;200,"Above Average",J5195&lt;155,"Below Average",TRUE,"Average")</f>
        <v>Above Average</v>
      </c>
      <c r="L5195" s="7">
        <v>8.4760000000000009</v>
      </c>
      <c r="M5195" s="7" t="str" cm="1">
        <f t="array" ref="M5195">_xlfn.IFS(L5195&gt;9,"Above Average",L5195&lt;8,"Below Average",TRUE,"Average")</f>
        <v>Average</v>
      </c>
    </row>
    <row r="5196" spans="1:13" x14ac:dyDescent="0.3">
      <c r="A5196">
        <v>37</v>
      </c>
      <c r="B5196" s="21">
        <v>40536</v>
      </c>
      <c r="C5196" s="21" t="str">
        <f t="shared" si="81"/>
        <v>Dec</v>
      </c>
      <c r="D5196" s="6">
        <v>576809.92000000004</v>
      </c>
      <c r="E5196" t="s">
        <v>155</v>
      </c>
      <c r="F5196" s="5">
        <v>59.1</v>
      </c>
      <c r="G5196" s="5" t="str" cm="1">
        <f t="array" ref="G5196">_xlfn.IFS(F5196&gt;=86,"Hot Week (More Than 85°F)",F5196&lt;50,"Cold Week (Less Than 50°F)",TRUE,"Normal Week")</f>
        <v>Normal Week</v>
      </c>
      <c r="H5196" s="2">
        <v>2.8860000000000001</v>
      </c>
      <c r="I5196" s="2" t="str" cm="1">
        <f t="array" ref="I5196">_xlfn.IFS(H5196&gt;3.5,"Above Average",H5196&lt;3,"Below Average",TRUE,"Average")</f>
        <v>Below Average</v>
      </c>
      <c r="J5196" s="1">
        <v>210.1805602</v>
      </c>
      <c r="K5196" s="1" t="str" cm="1">
        <f t="array" ref="K5196">_xlfn.IFS(J5196&gt;200,"Above Average",J5196&lt;155,"Below Average",TRUE,"Average")</f>
        <v>Above Average</v>
      </c>
      <c r="L5196" s="7">
        <v>8.4760000000000009</v>
      </c>
      <c r="M5196" s="7" t="str" cm="1">
        <f t="array" ref="M5196">_xlfn.IFS(L5196&gt;9,"Above Average",L5196&lt;8,"Below Average",TRUE,"Average")</f>
        <v>Average</v>
      </c>
    </row>
    <row r="5197" spans="1:13" x14ac:dyDescent="0.3">
      <c r="A5197">
        <v>37</v>
      </c>
      <c r="B5197" s="21">
        <v>40543</v>
      </c>
      <c r="C5197" s="21" t="str">
        <f t="shared" si="81"/>
        <v>Dec</v>
      </c>
      <c r="D5197" s="6">
        <v>460331.7</v>
      </c>
      <c r="E5197" t="s">
        <v>156</v>
      </c>
      <c r="F5197" s="5">
        <v>52.88</v>
      </c>
      <c r="G5197" s="5" t="str" cm="1">
        <f t="array" ref="G5197">_xlfn.IFS(F5197&gt;=86,"Hot Week (More Than 85°F)",F5197&lt;50,"Cold Week (Less Than 50°F)",TRUE,"Normal Week")</f>
        <v>Normal Week</v>
      </c>
      <c r="H5197" s="2">
        <v>2.9430000000000001</v>
      </c>
      <c r="I5197" s="2" t="str" cm="1">
        <f t="array" ref="I5197">_xlfn.IFS(H5197&gt;3.5,"Above Average",H5197&lt;3,"Below Average",TRUE,"Average")</f>
        <v>Below Average</v>
      </c>
      <c r="J5197" s="1">
        <v>210.18239800000001</v>
      </c>
      <c r="K5197" s="1" t="str" cm="1">
        <f t="array" ref="K5197">_xlfn.IFS(J5197&gt;200,"Above Average",J5197&lt;155,"Below Average",TRUE,"Average")</f>
        <v>Above Average</v>
      </c>
      <c r="L5197" s="7">
        <v>8.4760000000000009</v>
      </c>
      <c r="M5197" s="7" t="str" cm="1">
        <f t="array" ref="M5197">_xlfn.IFS(L5197&gt;9,"Above Average",L5197&lt;8,"Below Average",TRUE,"Average")</f>
        <v>Average</v>
      </c>
    </row>
    <row r="5198" spans="1:13" x14ac:dyDescent="0.3">
      <c r="A5198">
        <v>37</v>
      </c>
      <c r="B5198" s="21">
        <v>40550</v>
      </c>
      <c r="C5198" s="21" t="str">
        <f t="shared" si="81"/>
        <v>Jan</v>
      </c>
      <c r="D5198" s="6">
        <v>542464.02</v>
      </c>
      <c r="E5198" t="s">
        <v>155</v>
      </c>
      <c r="F5198" s="5">
        <v>54.11</v>
      </c>
      <c r="G5198" s="5" t="str" cm="1">
        <f t="array" ref="G5198">_xlfn.IFS(F5198&gt;=86,"Hot Week (More Than 85°F)",F5198&lt;50,"Cold Week (Less Than 50°F)",TRUE,"Normal Week")</f>
        <v>Normal Week</v>
      </c>
      <c r="H5198" s="2">
        <v>2.976</v>
      </c>
      <c r="I5198" s="2" t="str" cm="1">
        <f t="array" ref="I5198">_xlfn.IFS(H5198&gt;3.5,"Above Average",H5198&lt;3,"Below Average",TRUE,"Average")</f>
        <v>Below Average</v>
      </c>
      <c r="J5198" s="1">
        <v>210.18423580000001</v>
      </c>
      <c r="K5198" s="1" t="str" cm="1">
        <f t="array" ref="K5198">_xlfn.IFS(J5198&gt;200,"Above Average",J5198&lt;155,"Below Average",TRUE,"Average")</f>
        <v>Above Average</v>
      </c>
      <c r="L5198" s="7">
        <v>8.3949999999999996</v>
      </c>
      <c r="M5198" s="7" t="str" cm="1">
        <f t="array" ref="M5198">_xlfn.IFS(L5198&gt;9,"Above Average",L5198&lt;8,"Below Average",TRUE,"Average")</f>
        <v>Average</v>
      </c>
    </row>
    <row r="5199" spans="1:13" x14ac:dyDescent="0.3">
      <c r="A5199">
        <v>37</v>
      </c>
      <c r="B5199" s="21">
        <v>40557</v>
      </c>
      <c r="C5199" s="21" t="str">
        <f t="shared" si="81"/>
        <v>Jan</v>
      </c>
      <c r="D5199" s="6">
        <v>525616.9</v>
      </c>
      <c r="E5199" t="s">
        <v>155</v>
      </c>
      <c r="F5199" s="5">
        <v>42.87</v>
      </c>
      <c r="G5199" s="5" t="str" cm="1">
        <f t="array" ref="G5199">_xlfn.IFS(F5199&gt;=86,"Hot Week (More Than 85°F)",F5199&lt;50,"Cold Week (Less Than 50°F)",TRUE,"Normal Week")</f>
        <v>Cold Week (Less Than 50°F)</v>
      </c>
      <c r="H5199" s="2">
        <v>2.9830000000000001</v>
      </c>
      <c r="I5199" s="2" t="str" cm="1">
        <f t="array" ref="I5199">_xlfn.IFS(H5199&gt;3.5,"Above Average",H5199&lt;3,"Below Average",TRUE,"Average")</f>
        <v>Below Average</v>
      </c>
      <c r="J5199" s="1">
        <v>210.2379731</v>
      </c>
      <c r="K5199" s="1" t="str" cm="1">
        <f t="array" ref="K5199">_xlfn.IFS(J5199&gt;200,"Above Average",J5199&lt;155,"Below Average",TRUE,"Average")</f>
        <v>Above Average</v>
      </c>
      <c r="L5199" s="7">
        <v>8.3949999999999996</v>
      </c>
      <c r="M5199" s="7" t="str" cm="1">
        <f t="array" ref="M5199">_xlfn.IFS(L5199&gt;9,"Above Average",L5199&lt;8,"Below Average",TRUE,"Average")</f>
        <v>Average</v>
      </c>
    </row>
    <row r="5200" spans="1:13" x14ac:dyDescent="0.3">
      <c r="A5200">
        <v>37</v>
      </c>
      <c r="B5200" s="21">
        <v>40564</v>
      </c>
      <c r="C5200" s="21" t="str">
        <f t="shared" si="81"/>
        <v>Jan</v>
      </c>
      <c r="D5200" s="6">
        <v>526486.81999999995</v>
      </c>
      <c r="E5200" t="s">
        <v>155</v>
      </c>
      <c r="F5200" s="5">
        <v>51.18</v>
      </c>
      <c r="G5200" s="5" t="str" cm="1">
        <f t="array" ref="G5200">_xlfn.IFS(F5200&gt;=86,"Hot Week (More Than 85°F)",F5200&lt;50,"Cold Week (Less Than 50°F)",TRUE,"Normal Week")</f>
        <v>Normal Week</v>
      </c>
      <c r="H5200" s="2">
        <v>3.016</v>
      </c>
      <c r="I5200" s="2" t="str" cm="1">
        <f t="array" ref="I5200">_xlfn.IFS(H5200&gt;3.5,"Above Average",H5200&lt;3,"Below Average",TRUE,"Average")</f>
        <v>Average</v>
      </c>
      <c r="J5200" s="1">
        <v>210.60310720000001</v>
      </c>
      <c r="K5200" s="1" t="str" cm="1">
        <f t="array" ref="K5200">_xlfn.IFS(J5200&gt;200,"Above Average",J5200&lt;155,"Below Average",TRUE,"Average")</f>
        <v>Above Average</v>
      </c>
      <c r="L5200" s="7">
        <v>8.3949999999999996</v>
      </c>
      <c r="M5200" s="7" t="str" cm="1">
        <f t="array" ref="M5200">_xlfn.IFS(L5200&gt;9,"Above Average",L5200&lt;8,"Below Average",TRUE,"Average")</f>
        <v>Average</v>
      </c>
    </row>
    <row r="5201" spans="1:13" x14ac:dyDescent="0.3">
      <c r="A5201">
        <v>37</v>
      </c>
      <c r="B5201" s="21">
        <v>40571</v>
      </c>
      <c r="C5201" s="21" t="str">
        <f t="shared" si="81"/>
        <v>Jan</v>
      </c>
      <c r="D5201" s="6">
        <v>513672.36</v>
      </c>
      <c r="E5201" t="s">
        <v>155</v>
      </c>
      <c r="F5201" s="5">
        <v>48.74</v>
      </c>
      <c r="G5201" s="5" t="str" cm="1">
        <f t="array" ref="G5201">_xlfn.IFS(F5201&gt;=86,"Hot Week (More Than 85°F)",F5201&lt;50,"Cold Week (Less Than 50°F)",TRUE,"Normal Week")</f>
        <v>Cold Week (Less Than 50°F)</v>
      </c>
      <c r="H5201" s="2">
        <v>3.01</v>
      </c>
      <c r="I5201" s="2" t="str" cm="1">
        <f t="array" ref="I5201">_xlfn.IFS(H5201&gt;3.5,"Above Average",H5201&lt;3,"Below Average",TRUE,"Average")</f>
        <v>Average</v>
      </c>
      <c r="J5201" s="1">
        <v>210.96824119999999</v>
      </c>
      <c r="K5201" s="1" t="str" cm="1">
        <f t="array" ref="K5201">_xlfn.IFS(J5201&gt;200,"Above Average",J5201&lt;155,"Below Average",TRUE,"Average")</f>
        <v>Above Average</v>
      </c>
      <c r="L5201" s="7">
        <v>8.3949999999999996</v>
      </c>
      <c r="M5201" s="7" t="str" cm="1">
        <f t="array" ref="M5201">_xlfn.IFS(L5201&gt;9,"Above Average",L5201&lt;8,"Below Average",TRUE,"Average")</f>
        <v>Average</v>
      </c>
    </row>
    <row r="5202" spans="1:13" x14ac:dyDescent="0.3">
      <c r="A5202">
        <v>37</v>
      </c>
      <c r="B5202" s="21">
        <v>40578</v>
      </c>
      <c r="C5202" s="21" t="str">
        <f t="shared" si="81"/>
        <v>Feb</v>
      </c>
      <c r="D5202" s="6">
        <v>583835.18000000005</v>
      </c>
      <c r="E5202" t="s">
        <v>155</v>
      </c>
      <c r="F5202" s="5">
        <v>46.68</v>
      </c>
      <c r="G5202" s="5" t="str" cm="1">
        <f t="array" ref="G5202">_xlfn.IFS(F5202&gt;=86,"Hot Week (More Than 85°F)",F5202&lt;50,"Cold Week (Less Than 50°F)",TRUE,"Normal Week")</f>
        <v>Cold Week (Less Than 50°F)</v>
      </c>
      <c r="H5202" s="2">
        <v>2.9889999999999999</v>
      </c>
      <c r="I5202" s="2" t="str" cm="1">
        <f t="array" ref="I5202">_xlfn.IFS(H5202&gt;3.5,"Above Average",H5202&lt;3,"Below Average",TRUE,"Average")</f>
        <v>Below Average</v>
      </c>
      <c r="J5202" s="1">
        <v>211.3333753</v>
      </c>
      <c r="K5202" s="1" t="str" cm="1">
        <f t="array" ref="K5202">_xlfn.IFS(J5202&gt;200,"Above Average",J5202&lt;155,"Below Average",TRUE,"Average")</f>
        <v>Above Average</v>
      </c>
      <c r="L5202" s="7">
        <v>8.3949999999999996</v>
      </c>
      <c r="M5202" s="7" t="str" cm="1">
        <f t="array" ref="M5202">_xlfn.IFS(L5202&gt;9,"Above Average",L5202&lt;8,"Below Average",TRUE,"Average")</f>
        <v>Average</v>
      </c>
    </row>
    <row r="5203" spans="1:13" x14ac:dyDescent="0.3">
      <c r="A5203">
        <v>37</v>
      </c>
      <c r="B5203" s="21">
        <v>40585</v>
      </c>
      <c r="C5203" s="21" t="str">
        <f t="shared" si="81"/>
        <v>Feb</v>
      </c>
      <c r="D5203" s="6">
        <v>522514.32</v>
      </c>
      <c r="E5203" t="s">
        <v>156</v>
      </c>
      <c r="F5203" s="5">
        <v>41.16</v>
      </c>
      <c r="G5203" s="5" t="str" cm="1">
        <f t="array" ref="G5203">_xlfn.IFS(F5203&gt;=86,"Hot Week (More Than 85°F)",F5203&lt;50,"Cold Week (Less Than 50°F)",TRUE,"Normal Week")</f>
        <v>Cold Week (Less Than 50°F)</v>
      </c>
      <c r="H5203" s="2">
        <v>3.0219999999999998</v>
      </c>
      <c r="I5203" s="2" t="str" cm="1">
        <f t="array" ref="I5203">_xlfn.IFS(H5203&gt;3.5,"Above Average",H5203&lt;3,"Below Average",TRUE,"Average")</f>
        <v>Average</v>
      </c>
      <c r="J5203" s="1">
        <v>211.69850930000001</v>
      </c>
      <c r="K5203" s="1" t="str" cm="1">
        <f t="array" ref="K5203">_xlfn.IFS(J5203&gt;200,"Above Average",J5203&lt;155,"Below Average",TRUE,"Average")</f>
        <v>Above Average</v>
      </c>
      <c r="L5203" s="7">
        <v>8.3949999999999996</v>
      </c>
      <c r="M5203" s="7" t="str" cm="1">
        <f t="array" ref="M5203">_xlfn.IFS(L5203&gt;9,"Above Average",L5203&lt;8,"Below Average",TRUE,"Average")</f>
        <v>Average</v>
      </c>
    </row>
    <row r="5204" spans="1:13" x14ac:dyDescent="0.3">
      <c r="A5204">
        <v>37</v>
      </c>
      <c r="B5204" s="21">
        <v>40592</v>
      </c>
      <c r="C5204" s="21" t="str">
        <f t="shared" si="81"/>
        <v>Feb</v>
      </c>
      <c r="D5204" s="6">
        <v>536840.68999999994</v>
      </c>
      <c r="E5204" t="s">
        <v>155</v>
      </c>
      <c r="F5204" s="5">
        <v>57.48</v>
      </c>
      <c r="G5204" s="5" t="str" cm="1">
        <f t="array" ref="G5204">_xlfn.IFS(F5204&gt;=86,"Hot Week (More Than 85°F)",F5204&lt;50,"Cold Week (Less Than 50°F)",TRUE,"Normal Week")</f>
        <v>Normal Week</v>
      </c>
      <c r="H5204" s="2">
        <v>3.0449999999999999</v>
      </c>
      <c r="I5204" s="2" t="str" cm="1">
        <f t="array" ref="I5204">_xlfn.IFS(H5204&gt;3.5,"Above Average",H5204&lt;3,"Below Average",TRUE,"Average")</f>
        <v>Average</v>
      </c>
      <c r="J5204" s="1">
        <v>212.00635220000001</v>
      </c>
      <c r="K5204" s="1" t="str" cm="1">
        <f t="array" ref="K5204">_xlfn.IFS(J5204&gt;200,"Above Average",J5204&lt;155,"Below Average",TRUE,"Average")</f>
        <v>Above Average</v>
      </c>
      <c r="L5204" s="7">
        <v>8.3949999999999996</v>
      </c>
      <c r="M5204" s="7" t="str" cm="1">
        <f t="array" ref="M5204">_xlfn.IFS(L5204&gt;9,"Above Average",L5204&lt;8,"Below Average",TRUE,"Average")</f>
        <v>Average</v>
      </c>
    </row>
    <row r="5205" spans="1:13" x14ac:dyDescent="0.3">
      <c r="A5205">
        <v>37</v>
      </c>
      <c r="B5205" s="21">
        <v>40599</v>
      </c>
      <c r="C5205" s="21" t="str">
        <f t="shared" si="81"/>
        <v>Feb</v>
      </c>
      <c r="D5205" s="6">
        <v>514758.19</v>
      </c>
      <c r="E5205" t="s">
        <v>155</v>
      </c>
      <c r="F5205" s="5">
        <v>67.73</v>
      </c>
      <c r="G5205" s="5" t="str" cm="1">
        <f t="array" ref="G5205">_xlfn.IFS(F5205&gt;=86,"Hot Week (More Than 85°F)",F5205&lt;50,"Cold Week (Less Than 50°F)",TRUE,"Normal Week")</f>
        <v>Normal Week</v>
      </c>
      <c r="H5205" s="2">
        <v>3.0649999999999999</v>
      </c>
      <c r="I5205" s="2" t="str" cm="1">
        <f t="array" ref="I5205">_xlfn.IFS(H5205&gt;3.5,"Above Average",H5205&lt;3,"Below Average",TRUE,"Average")</f>
        <v>Average</v>
      </c>
      <c r="J5205" s="1">
        <v>212.2912786</v>
      </c>
      <c r="K5205" s="1" t="str" cm="1">
        <f t="array" ref="K5205">_xlfn.IFS(J5205&gt;200,"Above Average",J5205&lt;155,"Below Average",TRUE,"Average")</f>
        <v>Above Average</v>
      </c>
      <c r="L5205" s="7">
        <v>8.3949999999999996</v>
      </c>
      <c r="M5205" s="7" t="str" cm="1">
        <f t="array" ref="M5205">_xlfn.IFS(L5205&gt;9,"Above Average",L5205&lt;8,"Below Average",TRUE,"Average")</f>
        <v>Average</v>
      </c>
    </row>
    <row r="5206" spans="1:13" x14ac:dyDescent="0.3">
      <c r="A5206">
        <v>37</v>
      </c>
      <c r="B5206" s="21">
        <v>40606</v>
      </c>
      <c r="C5206" s="21" t="str">
        <f t="shared" si="81"/>
        <v>Mar</v>
      </c>
      <c r="D5206" s="6">
        <v>527572.25</v>
      </c>
      <c r="E5206" t="s">
        <v>155</v>
      </c>
      <c r="F5206" s="5">
        <v>64.55</v>
      </c>
      <c r="G5206" s="5" t="str" cm="1">
        <f t="array" ref="G5206">_xlfn.IFS(F5206&gt;=86,"Hot Week (More Than 85°F)",F5206&lt;50,"Cold Week (Less Than 50°F)",TRUE,"Normal Week")</f>
        <v>Normal Week</v>
      </c>
      <c r="H5206" s="2">
        <v>3.2879999999999998</v>
      </c>
      <c r="I5206" s="2" t="str" cm="1">
        <f t="array" ref="I5206">_xlfn.IFS(H5206&gt;3.5,"Above Average",H5206&lt;3,"Below Average",TRUE,"Average")</f>
        <v>Average</v>
      </c>
      <c r="J5206" s="1">
        <v>212.57620499999999</v>
      </c>
      <c r="K5206" s="1" t="str" cm="1">
        <f t="array" ref="K5206">_xlfn.IFS(J5206&gt;200,"Above Average",J5206&lt;155,"Below Average",TRUE,"Average")</f>
        <v>Above Average</v>
      </c>
      <c r="L5206" s="7">
        <v>8.3949999999999996</v>
      </c>
      <c r="M5206" s="7" t="str" cm="1">
        <f t="array" ref="M5206">_xlfn.IFS(L5206&gt;9,"Above Average",L5206&lt;8,"Below Average",TRUE,"Average")</f>
        <v>Average</v>
      </c>
    </row>
    <row r="5207" spans="1:13" x14ac:dyDescent="0.3">
      <c r="A5207">
        <v>37</v>
      </c>
      <c r="B5207" s="21">
        <v>40613</v>
      </c>
      <c r="C5207" s="21" t="str">
        <f t="shared" si="81"/>
        <v>Mar</v>
      </c>
      <c r="D5207" s="6">
        <v>505610.4</v>
      </c>
      <c r="E5207" t="s">
        <v>155</v>
      </c>
      <c r="F5207" s="5">
        <v>59.15</v>
      </c>
      <c r="G5207" s="5" t="str" cm="1">
        <f t="array" ref="G5207">_xlfn.IFS(F5207&gt;=86,"Hot Week (More Than 85°F)",F5207&lt;50,"Cold Week (Less Than 50°F)",TRUE,"Normal Week")</f>
        <v>Normal Week</v>
      </c>
      <c r="H5207" s="2">
        <v>3.4590000000000001</v>
      </c>
      <c r="I5207" s="2" t="str" cm="1">
        <f t="array" ref="I5207">_xlfn.IFS(H5207&gt;3.5,"Above Average",H5207&lt;3,"Below Average",TRUE,"Average")</f>
        <v>Average</v>
      </c>
      <c r="J5207" s="1">
        <v>212.86113130000001</v>
      </c>
      <c r="K5207" s="1" t="str" cm="1">
        <f t="array" ref="K5207">_xlfn.IFS(J5207&gt;200,"Above Average",J5207&lt;155,"Below Average",TRUE,"Average")</f>
        <v>Above Average</v>
      </c>
      <c r="L5207" s="7">
        <v>8.3949999999999996</v>
      </c>
      <c r="M5207" s="7" t="str" cm="1">
        <f t="array" ref="M5207">_xlfn.IFS(L5207&gt;9,"Above Average",L5207&lt;8,"Below Average",TRUE,"Average")</f>
        <v>Average</v>
      </c>
    </row>
    <row r="5208" spans="1:13" x14ac:dyDescent="0.3">
      <c r="A5208">
        <v>37</v>
      </c>
      <c r="B5208" s="21">
        <v>40620</v>
      </c>
      <c r="C5208" s="21" t="str">
        <f t="shared" si="81"/>
        <v>Mar</v>
      </c>
      <c r="D5208" s="6">
        <v>478503.06</v>
      </c>
      <c r="E5208" t="s">
        <v>155</v>
      </c>
      <c r="F5208" s="5">
        <v>64.900000000000006</v>
      </c>
      <c r="G5208" s="5" t="str" cm="1">
        <f t="array" ref="G5208">_xlfn.IFS(F5208&gt;=86,"Hot Week (More Than 85°F)",F5208&lt;50,"Cold Week (Less Than 50°F)",TRUE,"Normal Week")</f>
        <v>Normal Week</v>
      </c>
      <c r="H5208" s="2">
        <v>3.488</v>
      </c>
      <c r="I5208" s="2" t="str" cm="1">
        <f t="array" ref="I5208">_xlfn.IFS(H5208&gt;3.5,"Above Average",H5208&lt;3,"Below Average",TRUE,"Average")</f>
        <v>Average</v>
      </c>
      <c r="J5208" s="1">
        <v>213.10967869999999</v>
      </c>
      <c r="K5208" s="1" t="str" cm="1">
        <f t="array" ref="K5208">_xlfn.IFS(J5208&gt;200,"Above Average",J5208&lt;155,"Below Average",TRUE,"Average")</f>
        <v>Above Average</v>
      </c>
      <c r="L5208" s="7">
        <v>8.3949999999999996</v>
      </c>
      <c r="M5208" s="7" t="str" cm="1">
        <f t="array" ref="M5208">_xlfn.IFS(L5208&gt;9,"Above Average",L5208&lt;8,"Below Average",TRUE,"Average")</f>
        <v>Average</v>
      </c>
    </row>
    <row r="5209" spans="1:13" x14ac:dyDescent="0.3">
      <c r="A5209">
        <v>37</v>
      </c>
      <c r="B5209" s="21">
        <v>40627</v>
      </c>
      <c r="C5209" s="21" t="str">
        <f t="shared" si="81"/>
        <v>Mar</v>
      </c>
      <c r="D5209" s="6">
        <v>522105.93</v>
      </c>
      <c r="E5209" t="s">
        <v>155</v>
      </c>
      <c r="F5209" s="5">
        <v>71.069999999999993</v>
      </c>
      <c r="G5209" s="5" t="str" cm="1">
        <f t="array" ref="G5209">_xlfn.IFS(F5209&gt;=86,"Hot Week (More Than 85°F)",F5209&lt;50,"Cold Week (Less Than 50°F)",TRUE,"Normal Week")</f>
        <v>Normal Week</v>
      </c>
      <c r="H5209" s="2">
        <v>3.4729999999999999</v>
      </c>
      <c r="I5209" s="2" t="str" cm="1">
        <f t="array" ref="I5209">_xlfn.IFS(H5209&gt;3.5,"Above Average",H5209&lt;3,"Below Average",TRUE,"Average")</f>
        <v>Average</v>
      </c>
      <c r="J5209" s="1">
        <v>213.3436744</v>
      </c>
      <c r="K5209" s="1" t="str" cm="1">
        <f t="array" ref="K5209">_xlfn.IFS(J5209&gt;200,"Above Average",J5209&lt;155,"Below Average",TRUE,"Average")</f>
        <v>Above Average</v>
      </c>
      <c r="L5209" s="7">
        <v>8.3949999999999996</v>
      </c>
      <c r="M5209" s="7" t="str" cm="1">
        <f t="array" ref="M5209">_xlfn.IFS(L5209&gt;9,"Above Average",L5209&lt;8,"Below Average",TRUE,"Average")</f>
        <v>Average</v>
      </c>
    </row>
    <row r="5210" spans="1:13" x14ac:dyDescent="0.3">
      <c r="A5210">
        <v>37</v>
      </c>
      <c r="B5210" s="21">
        <v>40634</v>
      </c>
      <c r="C5210" s="21" t="str">
        <f t="shared" si="81"/>
        <v>Apr</v>
      </c>
      <c r="D5210" s="6">
        <v>534578.78</v>
      </c>
      <c r="E5210" t="s">
        <v>155</v>
      </c>
      <c r="F5210" s="5">
        <v>67.31</v>
      </c>
      <c r="G5210" s="5" t="str" cm="1">
        <f t="array" ref="G5210">_xlfn.IFS(F5210&gt;=86,"Hot Week (More Than 85°F)",F5210&lt;50,"Cold Week (Less Than 50°F)",TRUE,"Normal Week")</f>
        <v>Normal Week</v>
      </c>
      <c r="H5210" s="2">
        <v>3.524</v>
      </c>
      <c r="I5210" s="2" t="str" cm="1">
        <f t="array" ref="I5210">_xlfn.IFS(H5210&gt;3.5,"Above Average",H5210&lt;3,"Below Average",TRUE,"Average")</f>
        <v>Above Average</v>
      </c>
      <c r="J5210" s="1">
        <v>213.57767010000001</v>
      </c>
      <c r="K5210" s="1" t="str" cm="1">
        <f t="array" ref="K5210">_xlfn.IFS(J5210&gt;200,"Above Average",J5210&lt;155,"Below Average",TRUE,"Average")</f>
        <v>Above Average</v>
      </c>
      <c r="L5210" s="7">
        <v>8.3000000000000007</v>
      </c>
      <c r="M5210" s="7" t="str" cm="1">
        <f t="array" ref="M5210">_xlfn.IFS(L5210&gt;9,"Above Average",L5210&lt;8,"Below Average",TRUE,"Average")</f>
        <v>Average</v>
      </c>
    </row>
    <row r="5211" spans="1:13" x14ac:dyDescent="0.3">
      <c r="A5211">
        <v>37</v>
      </c>
      <c r="B5211" s="21">
        <v>40641</v>
      </c>
      <c r="C5211" s="21" t="str">
        <f t="shared" si="81"/>
        <v>Apr</v>
      </c>
      <c r="D5211" s="6">
        <v>543703.16</v>
      </c>
      <c r="E5211" t="s">
        <v>155</v>
      </c>
      <c r="F5211" s="5">
        <v>69.39</v>
      </c>
      <c r="G5211" s="5" t="str" cm="1">
        <f t="array" ref="G5211">_xlfn.IFS(F5211&gt;=86,"Hot Week (More Than 85°F)",F5211&lt;50,"Cold Week (Less Than 50°F)",TRUE,"Normal Week")</f>
        <v>Normal Week</v>
      </c>
      <c r="H5211" s="2">
        <v>3.6219999999999999</v>
      </c>
      <c r="I5211" s="2" t="str" cm="1">
        <f t="array" ref="I5211">_xlfn.IFS(H5211&gt;3.5,"Above Average",H5211&lt;3,"Below Average",TRUE,"Average")</f>
        <v>Above Average</v>
      </c>
      <c r="J5211" s="1">
        <v>213.81166579999999</v>
      </c>
      <c r="K5211" s="1" t="str" cm="1">
        <f t="array" ref="K5211">_xlfn.IFS(J5211&gt;200,"Above Average",J5211&lt;155,"Below Average",TRUE,"Average")</f>
        <v>Above Average</v>
      </c>
      <c r="L5211" s="7">
        <v>8.3000000000000007</v>
      </c>
      <c r="M5211" s="7" t="str" cm="1">
        <f t="array" ref="M5211">_xlfn.IFS(L5211&gt;9,"Above Average",L5211&lt;8,"Below Average",TRUE,"Average")</f>
        <v>Average</v>
      </c>
    </row>
    <row r="5212" spans="1:13" x14ac:dyDescent="0.3">
      <c r="A5212">
        <v>37</v>
      </c>
      <c r="B5212" s="21">
        <v>40648</v>
      </c>
      <c r="C5212" s="21" t="str">
        <f t="shared" si="81"/>
        <v>Apr</v>
      </c>
      <c r="D5212" s="6">
        <v>543775.87</v>
      </c>
      <c r="E5212" t="s">
        <v>155</v>
      </c>
      <c r="F5212" s="5">
        <v>73.25</v>
      </c>
      <c r="G5212" s="5" t="str" cm="1">
        <f t="array" ref="G5212">_xlfn.IFS(F5212&gt;=86,"Hot Week (More Than 85°F)",F5212&lt;50,"Cold Week (Less Than 50°F)",TRUE,"Normal Week")</f>
        <v>Normal Week</v>
      </c>
      <c r="H5212" s="2">
        <v>3.7429999999999999</v>
      </c>
      <c r="I5212" s="2" t="str" cm="1">
        <f t="array" ref="I5212">_xlfn.IFS(H5212&gt;3.5,"Above Average",H5212&lt;3,"Below Average",TRUE,"Average")</f>
        <v>Above Average</v>
      </c>
      <c r="J5212" s="1">
        <v>214.026217</v>
      </c>
      <c r="K5212" s="1" t="str" cm="1">
        <f t="array" ref="K5212">_xlfn.IFS(J5212&gt;200,"Above Average",J5212&lt;155,"Below Average",TRUE,"Average")</f>
        <v>Above Average</v>
      </c>
      <c r="L5212" s="7">
        <v>8.3000000000000007</v>
      </c>
      <c r="M5212" s="7" t="str" cm="1">
        <f t="array" ref="M5212">_xlfn.IFS(L5212&gt;9,"Above Average",L5212&lt;8,"Below Average",TRUE,"Average")</f>
        <v>Average</v>
      </c>
    </row>
    <row r="5213" spans="1:13" x14ac:dyDescent="0.3">
      <c r="A5213">
        <v>37</v>
      </c>
      <c r="B5213" s="21">
        <v>40655</v>
      </c>
      <c r="C5213" s="21" t="str">
        <f t="shared" si="81"/>
        <v>Apr</v>
      </c>
      <c r="D5213" s="6">
        <v>526434.37</v>
      </c>
      <c r="E5213" t="s">
        <v>155</v>
      </c>
      <c r="F5213" s="5">
        <v>74.569999999999993</v>
      </c>
      <c r="G5213" s="5" t="str" cm="1">
        <f t="array" ref="G5213">_xlfn.IFS(F5213&gt;=86,"Hot Week (More Than 85°F)",F5213&lt;50,"Cold Week (Less Than 50°F)",TRUE,"Normal Week")</f>
        <v>Normal Week</v>
      </c>
      <c r="H5213" s="2">
        <v>3.8069999999999999</v>
      </c>
      <c r="I5213" s="2" t="str" cm="1">
        <f t="array" ref="I5213">_xlfn.IFS(H5213&gt;3.5,"Above Average",H5213&lt;3,"Below Average",TRUE,"Average")</f>
        <v>Above Average</v>
      </c>
      <c r="J5213" s="1">
        <v>214.1921572</v>
      </c>
      <c r="K5213" s="1" t="str" cm="1">
        <f t="array" ref="K5213">_xlfn.IFS(J5213&gt;200,"Above Average",J5213&lt;155,"Below Average",TRUE,"Average")</f>
        <v>Above Average</v>
      </c>
      <c r="L5213" s="7">
        <v>8.3000000000000007</v>
      </c>
      <c r="M5213" s="7" t="str" cm="1">
        <f t="array" ref="M5213">_xlfn.IFS(L5213&gt;9,"Above Average",L5213&lt;8,"Below Average",TRUE,"Average")</f>
        <v>Average</v>
      </c>
    </row>
    <row r="5214" spans="1:13" x14ac:dyDescent="0.3">
      <c r="A5214">
        <v>37</v>
      </c>
      <c r="B5214" s="21">
        <v>40662</v>
      </c>
      <c r="C5214" s="21" t="str">
        <f t="shared" si="81"/>
        <v>Apr</v>
      </c>
      <c r="D5214" s="6">
        <v>502918.18</v>
      </c>
      <c r="E5214" t="s">
        <v>155</v>
      </c>
      <c r="F5214" s="5">
        <v>76.099999999999994</v>
      </c>
      <c r="G5214" s="5" t="str" cm="1">
        <f t="array" ref="G5214">_xlfn.IFS(F5214&gt;=86,"Hot Week (More Than 85°F)",F5214&lt;50,"Cold Week (Less Than 50°F)",TRUE,"Normal Week")</f>
        <v>Normal Week</v>
      </c>
      <c r="H5214" s="2">
        <v>3.81</v>
      </c>
      <c r="I5214" s="2" t="str" cm="1">
        <f t="array" ref="I5214">_xlfn.IFS(H5214&gt;3.5,"Above Average",H5214&lt;3,"Below Average",TRUE,"Average")</f>
        <v>Above Average</v>
      </c>
      <c r="J5214" s="1">
        <v>214.35809739999999</v>
      </c>
      <c r="K5214" s="1" t="str" cm="1">
        <f t="array" ref="K5214">_xlfn.IFS(J5214&gt;200,"Above Average",J5214&lt;155,"Below Average",TRUE,"Average")</f>
        <v>Above Average</v>
      </c>
      <c r="L5214" s="7">
        <v>8.3000000000000007</v>
      </c>
      <c r="M5214" s="7" t="str" cm="1">
        <f t="array" ref="M5214">_xlfn.IFS(L5214&gt;9,"Above Average",L5214&lt;8,"Below Average",TRUE,"Average")</f>
        <v>Average</v>
      </c>
    </row>
    <row r="5215" spans="1:13" x14ac:dyDescent="0.3">
      <c r="A5215">
        <v>37</v>
      </c>
      <c r="B5215" s="21">
        <v>40669</v>
      </c>
      <c r="C5215" s="21" t="str">
        <f t="shared" si="81"/>
        <v>May</v>
      </c>
      <c r="D5215" s="6">
        <v>547513.30000000005</v>
      </c>
      <c r="E5215" t="s">
        <v>155</v>
      </c>
      <c r="F5215" s="5">
        <v>69.56</v>
      </c>
      <c r="G5215" s="5" t="str" cm="1">
        <f t="array" ref="G5215">_xlfn.IFS(F5215&gt;=86,"Hot Week (More Than 85°F)",F5215&lt;50,"Cold Week (Less Than 50°F)",TRUE,"Normal Week")</f>
        <v>Normal Week</v>
      </c>
      <c r="H5215" s="2">
        <v>3.9060000000000001</v>
      </c>
      <c r="I5215" s="2" t="str" cm="1">
        <f t="array" ref="I5215">_xlfn.IFS(H5215&gt;3.5,"Above Average",H5215&lt;3,"Below Average",TRUE,"Average")</f>
        <v>Above Average</v>
      </c>
      <c r="J5215" s="1">
        <v>214.52403760000001</v>
      </c>
      <c r="K5215" s="1" t="str" cm="1">
        <f t="array" ref="K5215">_xlfn.IFS(J5215&gt;200,"Above Average",J5215&lt;155,"Below Average",TRUE,"Average")</f>
        <v>Above Average</v>
      </c>
      <c r="L5215" s="7">
        <v>8.3000000000000007</v>
      </c>
      <c r="M5215" s="7" t="str" cm="1">
        <f t="array" ref="M5215">_xlfn.IFS(L5215&gt;9,"Above Average",L5215&lt;8,"Below Average",TRUE,"Average")</f>
        <v>Average</v>
      </c>
    </row>
    <row r="5216" spans="1:13" x14ac:dyDescent="0.3">
      <c r="A5216">
        <v>37</v>
      </c>
      <c r="B5216" s="21">
        <v>40676</v>
      </c>
      <c r="C5216" s="21" t="str">
        <f t="shared" si="81"/>
        <v>May</v>
      </c>
      <c r="D5216" s="6">
        <v>511871.63</v>
      </c>
      <c r="E5216" t="s">
        <v>155</v>
      </c>
      <c r="F5216" s="5">
        <v>76.73</v>
      </c>
      <c r="G5216" s="5" t="str" cm="1">
        <f t="array" ref="G5216">_xlfn.IFS(F5216&gt;=86,"Hot Week (More Than 85°F)",F5216&lt;50,"Cold Week (Less Than 50°F)",TRUE,"Normal Week")</f>
        <v>Normal Week</v>
      </c>
      <c r="H5216" s="2">
        <v>3.899</v>
      </c>
      <c r="I5216" s="2" t="str" cm="1">
        <f t="array" ref="I5216">_xlfn.IFS(H5216&gt;3.5,"Above Average",H5216&lt;3,"Below Average",TRUE,"Average")</f>
        <v>Above Average</v>
      </c>
      <c r="J5216" s="1">
        <v>214.68997780000001</v>
      </c>
      <c r="K5216" s="1" t="str" cm="1">
        <f t="array" ref="K5216">_xlfn.IFS(J5216&gt;200,"Above Average",J5216&lt;155,"Below Average",TRUE,"Average")</f>
        <v>Above Average</v>
      </c>
      <c r="L5216" s="7">
        <v>8.3000000000000007</v>
      </c>
      <c r="M5216" s="7" t="str" cm="1">
        <f t="array" ref="M5216">_xlfn.IFS(L5216&gt;9,"Above Average",L5216&lt;8,"Below Average",TRUE,"Average")</f>
        <v>Average</v>
      </c>
    </row>
    <row r="5217" spans="1:13" x14ac:dyDescent="0.3">
      <c r="A5217">
        <v>37</v>
      </c>
      <c r="B5217" s="21">
        <v>40683</v>
      </c>
      <c r="C5217" s="21" t="str">
        <f t="shared" si="81"/>
        <v>May</v>
      </c>
      <c r="D5217" s="6">
        <v>533564.42000000004</v>
      </c>
      <c r="E5217" t="s">
        <v>155</v>
      </c>
      <c r="F5217" s="5">
        <v>73.02</v>
      </c>
      <c r="G5217" s="5" t="str" cm="1">
        <f t="array" ref="G5217">_xlfn.IFS(F5217&gt;=86,"Hot Week (More Than 85°F)",F5217&lt;50,"Cold Week (Less Than 50°F)",TRUE,"Normal Week")</f>
        <v>Normal Week</v>
      </c>
      <c r="H5217" s="2">
        <v>3.907</v>
      </c>
      <c r="I5217" s="2" t="str" cm="1">
        <f t="array" ref="I5217">_xlfn.IFS(H5217&gt;3.5,"Above Average",H5217&lt;3,"Below Average",TRUE,"Average")</f>
        <v>Above Average</v>
      </c>
      <c r="J5217" s="1">
        <v>214.46541199999999</v>
      </c>
      <c r="K5217" s="1" t="str" cm="1">
        <f t="array" ref="K5217">_xlfn.IFS(J5217&gt;200,"Above Average",J5217&lt;155,"Below Average",TRUE,"Average")</f>
        <v>Above Average</v>
      </c>
      <c r="L5217" s="7">
        <v>8.3000000000000007</v>
      </c>
      <c r="M5217" s="7" t="str" cm="1">
        <f t="array" ref="M5217">_xlfn.IFS(L5217&gt;9,"Above Average",L5217&lt;8,"Below Average",TRUE,"Average")</f>
        <v>Average</v>
      </c>
    </row>
    <row r="5218" spans="1:13" x14ac:dyDescent="0.3">
      <c r="A5218">
        <v>37</v>
      </c>
      <c r="B5218" s="21">
        <v>40690</v>
      </c>
      <c r="C5218" s="21" t="str">
        <f t="shared" si="81"/>
        <v>May</v>
      </c>
      <c r="D5218" s="6">
        <v>507086.75</v>
      </c>
      <c r="E5218" t="s">
        <v>155</v>
      </c>
      <c r="F5218" s="5">
        <v>81.28</v>
      </c>
      <c r="G5218" s="5" t="str" cm="1">
        <f t="array" ref="G5218">_xlfn.IFS(F5218&gt;=86,"Hot Week (More Than 85°F)",F5218&lt;50,"Cold Week (Less Than 50°F)",TRUE,"Normal Week")</f>
        <v>Normal Week</v>
      </c>
      <c r="H5218" s="2">
        <v>3.786</v>
      </c>
      <c r="I5218" s="2" t="str" cm="1">
        <f t="array" ref="I5218">_xlfn.IFS(H5218&gt;3.5,"Above Average",H5218&lt;3,"Below Average",TRUE,"Average")</f>
        <v>Above Average</v>
      </c>
      <c r="J5218" s="1">
        <v>214.24084619999999</v>
      </c>
      <c r="K5218" s="1" t="str" cm="1">
        <f t="array" ref="K5218">_xlfn.IFS(J5218&gt;200,"Above Average",J5218&lt;155,"Below Average",TRUE,"Average")</f>
        <v>Above Average</v>
      </c>
      <c r="L5218" s="7">
        <v>8.3000000000000007</v>
      </c>
      <c r="M5218" s="7" t="str" cm="1">
        <f t="array" ref="M5218">_xlfn.IFS(L5218&gt;9,"Above Average",L5218&lt;8,"Below Average",TRUE,"Average")</f>
        <v>Average</v>
      </c>
    </row>
    <row r="5219" spans="1:13" x14ac:dyDescent="0.3">
      <c r="A5219">
        <v>37</v>
      </c>
      <c r="B5219" s="21">
        <v>40697</v>
      </c>
      <c r="C5219" s="21" t="str">
        <f t="shared" si="81"/>
        <v>Jun</v>
      </c>
      <c r="D5219" s="6">
        <v>500381.23</v>
      </c>
      <c r="E5219" t="s">
        <v>155</v>
      </c>
      <c r="F5219" s="5">
        <v>82.96</v>
      </c>
      <c r="G5219" s="5" t="str" cm="1">
        <f t="array" ref="G5219">_xlfn.IFS(F5219&gt;=86,"Hot Week (More Than 85°F)",F5219&lt;50,"Cold Week (Less Than 50°F)",TRUE,"Normal Week")</f>
        <v>Normal Week</v>
      </c>
      <c r="H5219" s="2">
        <v>3.6989999999999998</v>
      </c>
      <c r="I5219" s="2" t="str" cm="1">
        <f t="array" ref="I5219">_xlfn.IFS(H5219&gt;3.5,"Above Average",H5219&lt;3,"Below Average",TRUE,"Average")</f>
        <v>Above Average</v>
      </c>
      <c r="J5219" s="1">
        <v>214.01628049999999</v>
      </c>
      <c r="K5219" s="1" t="str" cm="1">
        <f t="array" ref="K5219">_xlfn.IFS(J5219&gt;200,"Above Average",J5219&lt;155,"Below Average",TRUE,"Average")</f>
        <v>Above Average</v>
      </c>
      <c r="L5219" s="7">
        <v>8.3000000000000007</v>
      </c>
      <c r="M5219" s="7" t="str" cm="1">
        <f t="array" ref="M5219">_xlfn.IFS(L5219&gt;9,"Above Average",L5219&lt;8,"Below Average",TRUE,"Average")</f>
        <v>Average</v>
      </c>
    </row>
    <row r="5220" spans="1:13" x14ac:dyDescent="0.3">
      <c r="A5220">
        <v>37</v>
      </c>
      <c r="B5220" s="21">
        <v>40704</v>
      </c>
      <c r="C5220" s="21" t="str">
        <f t="shared" si="81"/>
        <v>Jun</v>
      </c>
      <c r="D5220" s="6">
        <v>509647.25</v>
      </c>
      <c r="E5220" t="s">
        <v>155</v>
      </c>
      <c r="F5220" s="5">
        <v>82.41</v>
      </c>
      <c r="G5220" s="5" t="str" cm="1">
        <f t="array" ref="G5220">_xlfn.IFS(F5220&gt;=86,"Hot Week (More Than 85°F)",F5220&lt;50,"Cold Week (Less Than 50°F)",TRUE,"Normal Week")</f>
        <v>Normal Week</v>
      </c>
      <c r="H5220" s="2">
        <v>3.6480000000000001</v>
      </c>
      <c r="I5220" s="2" t="str" cm="1">
        <f t="array" ref="I5220">_xlfn.IFS(H5220&gt;3.5,"Above Average",H5220&lt;3,"Below Average",TRUE,"Average")</f>
        <v>Above Average</v>
      </c>
      <c r="J5220" s="1">
        <v>213.7917147</v>
      </c>
      <c r="K5220" s="1" t="str" cm="1">
        <f t="array" ref="K5220">_xlfn.IFS(J5220&gt;200,"Above Average",J5220&lt;155,"Below Average",TRUE,"Average")</f>
        <v>Above Average</v>
      </c>
      <c r="L5220" s="7">
        <v>8.3000000000000007</v>
      </c>
      <c r="M5220" s="7" t="str" cm="1">
        <f t="array" ref="M5220">_xlfn.IFS(L5220&gt;9,"Above Average",L5220&lt;8,"Below Average",TRUE,"Average")</f>
        <v>Average</v>
      </c>
    </row>
    <row r="5221" spans="1:13" x14ac:dyDescent="0.3">
      <c r="A5221">
        <v>37</v>
      </c>
      <c r="B5221" s="21">
        <v>40711</v>
      </c>
      <c r="C5221" s="21" t="str">
        <f t="shared" si="81"/>
        <v>Jun</v>
      </c>
      <c r="D5221" s="6">
        <v>525132.36</v>
      </c>
      <c r="E5221" t="s">
        <v>155</v>
      </c>
      <c r="F5221" s="5">
        <v>84.43</v>
      </c>
      <c r="G5221" s="5" t="str" cm="1">
        <f t="array" ref="G5221">_xlfn.IFS(F5221&gt;=86,"Hot Week (More Than 85°F)",F5221&lt;50,"Cold Week (Less Than 50°F)",TRUE,"Normal Week")</f>
        <v>Normal Week</v>
      </c>
      <c r="H5221" s="2">
        <v>3.637</v>
      </c>
      <c r="I5221" s="2" t="str" cm="1">
        <f t="array" ref="I5221">_xlfn.IFS(H5221&gt;3.5,"Above Average",H5221&lt;3,"Below Average",TRUE,"Average")</f>
        <v>Above Average</v>
      </c>
      <c r="J5221" s="1">
        <v>213.74812560000001</v>
      </c>
      <c r="K5221" s="1" t="str" cm="1">
        <f t="array" ref="K5221">_xlfn.IFS(J5221&gt;200,"Above Average",J5221&lt;155,"Below Average",TRUE,"Average")</f>
        <v>Above Average</v>
      </c>
      <c r="L5221" s="7">
        <v>8.3000000000000007</v>
      </c>
      <c r="M5221" s="7" t="str" cm="1">
        <f t="array" ref="M5221">_xlfn.IFS(L5221&gt;9,"Above Average",L5221&lt;8,"Below Average",TRUE,"Average")</f>
        <v>Average</v>
      </c>
    </row>
    <row r="5222" spans="1:13" x14ac:dyDescent="0.3">
      <c r="A5222">
        <v>37</v>
      </c>
      <c r="B5222" s="21">
        <v>40718</v>
      </c>
      <c r="C5222" s="21" t="str">
        <f t="shared" si="81"/>
        <v>Jun</v>
      </c>
      <c r="D5222" s="6">
        <v>509276.22</v>
      </c>
      <c r="E5222" t="s">
        <v>155</v>
      </c>
      <c r="F5222" s="5">
        <v>83.95</v>
      </c>
      <c r="G5222" s="5" t="str" cm="1">
        <f t="array" ref="G5222">_xlfn.IFS(F5222&gt;=86,"Hot Week (More Than 85°F)",F5222&lt;50,"Cold Week (Less Than 50°F)",TRUE,"Normal Week")</f>
        <v>Normal Week</v>
      </c>
      <c r="H5222" s="2">
        <v>3.5939999999999999</v>
      </c>
      <c r="I5222" s="2" t="str" cm="1">
        <f t="array" ref="I5222">_xlfn.IFS(H5222&gt;3.5,"Above Average",H5222&lt;3,"Below Average",TRUE,"Average")</f>
        <v>Above Average</v>
      </c>
      <c r="J5222" s="1">
        <v>213.84026890000001</v>
      </c>
      <c r="K5222" s="1" t="str" cm="1">
        <f t="array" ref="K5222">_xlfn.IFS(J5222&gt;200,"Above Average",J5222&lt;155,"Below Average",TRUE,"Average")</f>
        <v>Above Average</v>
      </c>
      <c r="L5222" s="7">
        <v>8.3000000000000007</v>
      </c>
      <c r="M5222" s="7" t="str" cm="1">
        <f t="array" ref="M5222">_xlfn.IFS(L5222&gt;9,"Above Average",L5222&lt;8,"Below Average",TRUE,"Average")</f>
        <v>Average</v>
      </c>
    </row>
    <row r="5223" spans="1:13" x14ac:dyDescent="0.3">
      <c r="A5223">
        <v>37</v>
      </c>
      <c r="B5223" s="21">
        <v>40725</v>
      </c>
      <c r="C5223" s="21" t="str">
        <f t="shared" si="81"/>
        <v>Jul</v>
      </c>
      <c r="D5223" s="6">
        <v>517021.3</v>
      </c>
      <c r="E5223" t="s">
        <v>155</v>
      </c>
      <c r="F5223" s="5">
        <v>85.33</v>
      </c>
      <c r="G5223" s="5" t="str" cm="1">
        <f t="array" ref="G5223">_xlfn.IFS(F5223&gt;=86,"Hot Week (More Than 85°F)",F5223&lt;50,"Cold Week (Less Than 50°F)",TRUE,"Normal Week")</f>
        <v>Normal Week</v>
      </c>
      <c r="H5223" s="2">
        <v>3.524</v>
      </c>
      <c r="I5223" s="2" t="str" cm="1">
        <f t="array" ref="I5223">_xlfn.IFS(H5223&gt;3.5,"Above Average",H5223&lt;3,"Below Average",TRUE,"Average")</f>
        <v>Above Average</v>
      </c>
      <c r="J5223" s="1">
        <v>213.93241219999999</v>
      </c>
      <c r="K5223" s="1" t="str" cm="1">
        <f t="array" ref="K5223">_xlfn.IFS(J5223&gt;200,"Above Average",J5223&lt;155,"Below Average",TRUE,"Average")</f>
        <v>Above Average</v>
      </c>
      <c r="L5223" s="7">
        <v>8.1769999999999996</v>
      </c>
      <c r="M5223" s="7" t="str" cm="1">
        <f t="array" ref="M5223">_xlfn.IFS(L5223&gt;9,"Above Average",L5223&lt;8,"Below Average",TRUE,"Average")</f>
        <v>Average</v>
      </c>
    </row>
    <row r="5224" spans="1:13" x14ac:dyDescent="0.3">
      <c r="A5224">
        <v>37</v>
      </c>
      <c r="B5224" s="21">
        <v>40732</v>
      </c>
      <c r="C5224" s="21" t="str">
        <f t="shared" si="81"/>
        <v>Jul</v>
      </c>
      <c r="D5224" s="6">
        <v>489059.93</v>
      </c>
      <c r="E5224" t="s">
        <v>155</v>
      </c>
      <c r="F5224" s="5">
        <v>84.71</v>
      </c>
      <c r="G5224" s="5" t="str" cm="1">
        <f t="array" ref="G5224">_xlfn.IFS(F5224&gt;=86,"Hot Week (More Than 85°F)",F5224&lt;50,"Cold Week (Less Than 50°F)",TRUE,"Normal Week")</f>
        <v>Normal Week</v>
      </c>
      <c r="H5224" s="2">
        <v>3.48</v>
      </c>
      <c r="I5224" s="2" t="str" cm="1">
        <f t="array" ref="I5224">_xlfn.IFS(H5224&gt;3.5,"Above Average",H5224&lt;3,"Below Average",TRUE,"Average")</f>
        <v>Average</v>
      </c>
      <c r="J5224" s="1">
        <v>214.02455560000001</v>
      </c>
      <c r="K5224" s="1" t="str" cm="1">
        <f t="array" ref="K5224">_xlfn.IFS(J5224&gt;200,"Above Average",J5224&lt;155,"Below Average",TRUE,"Average")</f>
        <v>Above Average</v>
      </c>
      <c r="L5224" s="7">
        <v>8.1769999999999996</v>
      </c>
      <c r="M5224" s="7" t="str" cm="1">
        <f t="array" ref="M5224">_xlfn.IFS(L5224&gt;9,"Above Average",L5224&lt;8,"Below Average",TRUE,"Average")</f>
        <v>Average</v>
      </c>
    </row>
    <row r="5225" spans="1:13" x14ac:dyDescent="0.3">
      <c r="A5225">
        <v>37</v>
      </c>
      <c r="B5225" s="21">
        <v>40739</v>
      </c>
      <c r="C5225" s="21" t="str">
        <f t="shared" si="81"/>
        <v>Jul</v>
      </c>
      <c r="D5225" s="6">
        <v>498749.62</v>
      </c>
      <c r="E5225" t="s">
        <v>155</v>
      </c>
      <c r="F5225" s="5">
        <v>85.63</v>
      </c>
      <c r="G5225" s="5" t="str" cm="1">
        <f t="array" ref="G5225">_xlfn.IFS(F5225&gt;=86,"Hot Week (More Than 85°F)",F5225&lt;50,"Cold Week (Less Than 50°F)",TRUE,"Normal Week")</f>
        <v>Normal Week</v>
      </c>
      <c r="H5225" s="2">
        <v>3.5750000000000002</v>
      </c>
      <c r="I5225" s="2" t="str" cm="1">
        <f t="array" ref="I5225">_xlfn.IFS(H5225&gt;3.5,"Above Average",H5225&lt;3,"Below Average",TRUE,"Average")</f>
        <v>Above Average</v>
      </c>
      <c r="J5225" s="1">
        <v>214.1083654</v>
      </c>
      <c r="K5225" s="1" t="str" cm="1">
        <f t="array" ref="K5225">_xlfn.IFS(J5225&gt;200,"Above Average",J5225&lt;155,"Below Average",TRUE,"Average")</f>
        <v>Above Average</v>
      </c>
      <c r="L5225" s="7">
        <v>8.1769999999999996</v>
      </c>
      <c r="M5225" s="7" t="str" cm="1">
        <f t="array" ref="M5225">_xlfn.IFS(L5225&gt;9,"Above Average",L5225&lt;8,"Below Average",TRUE,"Average")</f>
        <v>Average</v>
      </c>
    </row>
    <row r="5226" spans="1:13" x14ac:dyDescent="0.3">
      <c r="A5226">
        <v>37</v>
      </c>
      <c r="B5226" s="21">
        <v>40746</v>
      </c>
      <c r="C5226" s="21" t="str">
        <f t="shared" si="81"/>
        <v>Jul</v>
      </c>
      <c r="D5226" s="6">
        <v>505543.53</v>
      </c>
      <c r="E5226" t="s">
        <v>155</v>
      </c>
      <c r="F5226" s="5">
        <v>83.31</v>
      </c>
      <c r="G5226" s="5" t="str" cm="1">
        <f t="array" ref="G5226">_xlfn.IFS(F5226&gt;=86,"Hot Week (More Than 85°F)",F5226&lt;50,"Cold Week (Less Than 50°F)",TRUE,"Normal Week")</f>
        <v>Normal Week</v>
      </c>
      <c r="H5226" s="2">
        <v>3.6509999999999998</v>
      </c>
      <c r="I5226" s="2" t="str" cm="1">
        <f t="array" ref="I5226">_xlfn.IFS(H5226&gt;3.5,"Above Average",H5226&lt;3,"Below Average",TRUE,"Average")</f>
        <v>Above Average</v>
      </c>
      <c r="J5226" s="1">
        <v>214.17134160000001</v>
      </c>
      <c r="K5226" s="1" t="str" cm="1">
        <f t="array" ref="K5226">_xlfn.IFS(J5226&gt;200,"Above Average",J5226&lt;155,"Below Average",TRUE,"Average")</f>
        <v>Above Average</v>
      </c>
      <c r="L5226" s="7">
        <v>8.1769999999999996</v>
      </c>
      <c r="M5226" s="7" t="str" cm="1">
        <f t="array" ref="M5226">_xlfn.IFS(L5226&gt;9,"Above Average",L5226&lt;8,"Below Average",TRUE,"Average")</f>
        <v>Average</v>
      </c>
    </row>
    <row r="5227" spans="1:13" x14ac:dyDescent="0.3">
      <c r="A5227">
        <v>37</v>
      </c>
      <c r="B5227" s="21">
        <v>40753</v>
      </c>
      <c r="C5227" s="21" t="str">
        <f t="shared" si="81"/>
        <v>Jul</v>
      </c>
      <c r="D5227" s="6">
        <v>504974.95</v>
      </c>
      <c r="E5227" t="s">
        <v>155</v>
      </c>
      <c r="F5227" s="5">
        <v>84.99</v>
      </c>
      <c r="G5227" s="5" t="str" cm="1">
        <f t="array" ref="G5227">_xlfn.IFS(F5227&gt;=86,"Hot Week (More Than 85°F)",F5227&lt;50,"Cold Week (Less Than 50°F)",TRUE,"Normal Week")</f>
        <v>Normal Week</v>
      </c>
      <c r="H5227" s="2">
        <v>3.6819999999999999</v>
      </c>
      <c r="I5227" s="2" t="str" cm="1">
        <f t="array" ref="I5227">_xlfn.IFS(H5227&gt;3.5,"Above Average",H5227&lt;3,"Below Average",TRUE,"Average")</f>
        <v>Above Average</v>
      </c>
      <c r="J5227" s="1">
        <v>214.23431769999999</v>
      </c>
      <c r="K5227" s="1" t="str" cm="1">
        <f t="array" ref="K5227">_xlfn.IFS(J5227&gt;200,"Above Average",J5227&lt;155,"Below Average",TRUE,"Average")</f>
        <v>Above Average</v>
      </c>
      <c r="L5227" s="7">
        <v>8.1769999999999996</v>
      </c>
      <c r="M5227" s="7" t="str" cm="1">
        <f t="array" ref="M5227">_xlfn.IFS(L5227&gt;9,"Above Average",L5227&lt;8,"Below Average",TRUE,"Average")</f>
        <v>Average</v>
      </c>
    </row>
    <row r="5228" spans="1:13" x14ac:dyDescent="0.3">
      <c r="A5228">
        <v>37</v>
      </c>
      <c r="B5228" s="21">
        <v>40760</v>
      </c>
      <c r="C5228" s="21" t="str">
        <f t="shared" si="81"/>
        <v>Aug</v>
      </c>
      <c r="D5228" s="6">
        <v>510787.46</v>
      </c>
      <c r="E5228" t="s">
        <v>155</v>
      </c>
      <c r="F5228" s="5">
        <v>86.71</v>
      </c>
      <c r="G5228" s="5" t="str" cm="1">
        <f t="array" ref="G5228">_xlfn.IFS(F5228&gt;=86,"Hot Week (More Than 85°F)",F5228&lt;50,"Cold Week (Less Than 50°F)",TRUE,"Normal Week")</f>
        <v>Hot Week (More Than 85°F)</v>
      </c>
      <c r="H5228" s="2">
        <v>3.6840000000000002</v>
      </c>
      <c r="I5228" s="2" t="str" cm="1">
        <f t="array" ref="I5228">_xlfn.IFS(H5228&gt;3.5,"Above Average",H5228&lt;3,"Below Average",TRUE,"Average")</f>
        <v>Above Average</v>
      </c>
      <c r="J5228" s="1">
        <v>214.2972939</v>
      </c>
      <c r="K5228" s="1" t="str" cm="1">
        <f t="array" ref="K5228">_xlfn.IFS(J5228&gt;200,"Above Average",J5228&lt;155,"Below Average",TRUE,"Average")</f>
        <v>Above Average</v>
      </c>
      <c r="L5228" s="7">
        <v>8.1769999999999996</v>
      </c>
      <c r="M5228" s="7" t="str" cm="1">
        <f t="array" ref="M5228">_xlfn.IFS(L5228&gt;9,"Above Average",L5228&lt;8,"Below Average",TRUE,"Average")</f>
        <v>Average</v>
      </c>
    </row>
    <row r="5229" spans="1:13" x14ac:dyDescent="0.3">
      <c r="A5229">
        <v>37</v>
      </c>
      <c r="B5229" s="21">
        <v>40767</v>
      </c>
      <c r="C5229" s="21" t="str">
        <f t="shared" si="81"/>
        <v>Aug</v>
      </c>
      <c r="D5229" s="6">
        <v>502504.39</v>
      </c>
      <c r="E5229" t="s">
        <v>155</v>
      </c>
      <c r="F5229" s="5">
        <v>87.64</v>
      </c>
      <c r="G5229" s="5" t="str" cm="1">
        <f t="array" ref="G5229">_xlfn.IFS(F5229&gt;=86,"Hot Week (More Than 85°F)",F5229&lt;50,"Cold Week (Less Than 50°F)",TRUE,"Normal Week")</f>
        <v>Hot Week (More Than 85°F)</v>
      </c>
      <c r="H5229" s="2">
        <v>3.6379999999999999</v>
      </c>
      <c r="I5229" s="2" t="str" cm="1">
        <f t="array" ref="I5229">_xlfn.IFS(H5229&gt;3.5,"Above Average",H5229&lt;3,"Below Average",TRUE,"Average")</f>
        <v>Above Average</v>
      </c>
      <c r="J5229" s="1">
        <v>214.36027010000001</v>
      </c>
      <c r="K5229" s="1" t="str" cm="1">
        <f t="array" ref="K5229">_xlfn.IFS(J5229&gt;200,"Above Average",J5229&lt;155,"Below Average",TRUE,"Average")</f>
        <v>Above Average</v>
      </c>
      <c r="L5229" s="7">
        <v>8.1769999999999996</v>
      </c>
      <c r="M5229" s="7" t="str" cm="1">
        <f t="array" ref="M5229">_xlfn.IFS(L5229&gt;9,"Above Average",L5229&lt;8,"Below Average",TRUE,"Average")</f>
        <v>Average</v>
      </c>
    </row>
    <row r="5230" spans="1:13" x14ac:dyDescent="0.3">
      <c r="A5230">
        <v>37</v>
      </c>
      <c r="B5230" s="21">
        <v>40774</v>
      </c>
      <c r="C5230" s="21" t="str">
        <f t="shared" si="81"/>
        <v>Aug</v>
      </c>
      <c r="D5230" s="6">
        <v>506897.98</v>
      </c>
      <c r="E5230" t="s">
        <v>155</v>
      </c>
      <c r="F5230" s="5">
        <v>87.24</v>
      </c>
      <c r="G5230" s="5" t="str" cm="1">
        <f t="array" ref="G5230">_xlfn.IFS(F5230&gt;=86,"Hot Week (More Than 85°F)",F5230&lt;50,"Cold Week (Less Than 50°F)",TRUE,"Normal Week")</f>
        <v>Hot Week (More Than 85°F)</v>
      </c>
      <c r="H5230" s="2">
        <v>3.5539999999999998</v>
      </c>
      <c r="I5230" s="2" t="str" cm="1">
        <f t="array" ref="I5230">_xlfn.IFS(H5230&gt;3.5,"Above Average",H5230&lt;3,"Below Average",TRUE,"Average")</f>
        <v>Above Average</v>
      </c>
      <c r="J5230" s="1">
        <v>214.42399349999999</v>
      </c>
      <c r="K5230" s="1" t="str" cm="1">
        <f t="array" ref="K5230">_xlfn.IFS(J5230&gt;200,"Above Average",J5230&lt;155,"Below Average",TRUE,"Average")</f>
        <v>Above Average</v>
      </c>
      <c r="L5230" s="7">
        <v>8.1769999999999996</v>
      </c>
      <c r="M5230" s="7" t="str" cm="1">
        <f t="array" ref="M5230">_xlfn.IFS(L5230&gt;9,"Above Average",L5230&lt;8,"Below Average",TRUE,"Average")</f>
        <v>Average</v>
      </c>
    </row>
    <row r="5231" spans="1:13" x14ac:dyDescent="0.3">
      <c r="A5231">
        <v>37</v>
      </c>
      <c r="B5231" s="21">
        <v>40781</v>
      </c>
      <c r="C5231" s="21" t="str">
        <f t="shared" si="81"/>
        <v>Aug</v>
      </c>
      <c r="D5231" s="6">
        <v>527947.21</v>
      </c>
      <c r="E5231" t="s">
        <v>155</v>
      </c>
      <c r="F5231" s="5">
        <v>86.02</v>
      </c>
      <c r="G5231" s="5" t="str" cm="1">
        <f t="array" ref="G5231">_xlfn.IFS(F5231&gt;=86,"Hot Week (More Than 85°F)",F5231&lt;50,"Cold Week (Less Than 50°F)",TRUE,"Normal Week")</f>
        <v>Hot Week (More Than 85°F)</v>
      </c>
      <c r="H5231" s="2">
        <v>3.5230000000000001</v>
      </c>
      <c r="I5231" s="2" t="str" cm="1">
        <f t="array" ref="I5231">_xlfn.IFS(H5231&gt;3.5,"Above Average",H5231&lt;3,"Below Average",TRUE,"Average")</f>
        <v>Above Average</v>
      </c>
      <c r="J5231" s="1">
        <v>214.4878416</v>
      </c>
      <c r="K5231" s="1" t="str" cm="1">
        <f t="array" ref="K5231">_xlfn.IFS(J5231&gt;200,"Above Average",J5231&lt;155,"Below Average",TRUE,"Average")</f>
        <v>Above Average</v>
      </c>
      <c r="L5231" s="7">
        <v>8.1769999999999996</v>
      </c>
      <c r="M5231" s="7" t="str" cm="1">
        <f t="array" ref="M5231">_xlfn.IFS(L5231&gt;9,"Above Average",L5231&lt;8,"Below Average",TRUE,"Average")</f>
        <v>Average</v>
      </c>
    </row>
    <row r="5232" spans="1:13" x14ac:dyDescent="0.3">
      <c r="A5232">
        <v>37</v>
      </c>
      <c r="B5232" s="21">
        <v>40788</v>
      </c>
      <c r="C5232" s="21" t="str">
        <f t="shared" si="81"/>
        <v>Sep</v>
      </c>
      <c r="D5232" s="6">
        <v>530367.82999999996</v>
      </c>
      <c r="E5232" t="s">
        <v>155</v>
      </c>
      <c r="F5232" s="5">
        <v>87.5</v>
      </c>
      <c r="G5232" s="5" t="str" cm="1">
        <f t="array" ref="G5232">_xlfn.IFS(F5232&gt;=86,"Hot Week (More Than 85°F)",F5232&lt;50,"Cold Week (Less Than 50°F)",TRUE,"Normal Week")</f>
        <v>Hot Week (More Than 85°F)</v>
      </c>
      <c r="H5232" s="2">
        <v>3.5329999999999999</v>
      </c>
      <c r="I5232" s="2" t="str" cm="1">
        <f t="array" ref="I5232">_xlfn.IFS(H5232&gt;3.5,"Above Average",H5232&lt;3,"Below Average",TRUE,"Average")</f>
        <v>Above Average</v>
      </c>
      <c r="J5232" s="1">
        <v>214.5516896</v>
      </c>
      <c r="K5232" s="1" t="str" cm="1">
        <f t="array" ref="K5232">_xlfn.IFS(J5232&gt;200,"Above Average",J5232&lt;155,"Below Average",TRUE,"Average")</f>
        <v>Above Average</v>
      </c>
      <c r="L5232" s="7">
        <v>8.1769999999999996</v>
      </c>
      <c r="M5232" s="7" t="str" cm="1">
        <f t="array" ref="M5232">_xlfn.IFS(L5232&gt;9,"Above Average",L5232&lt;8,"Below Average",TRUE,"Average")</f>
        <v>Average</v>
      </c>
    </row>
    <row r="5233" spans="1:13" x14ac:dyDescent="0.3">
      <c r="A5233">
        <v>37</v>
      </c>
      <c r="B5233" s="21">
        <v>40795</v>
      </c>
      <c r="C5233" s="21" t="str">
        <f t="shared" si="81"/>
        <v>Sep</v>
      </c>
      <c r="D5233" s="6">
        <v>506273.74</v>
      </c>
      <c r="E5233" t="s">
        <v>156</v>
      </c>
      <c r="F5233" s="5">
        <v>77.94</v>
      </c>
      <c r="G5233" s="5" t="str" cm="1">
        <f t="array" ref="G5233">_xlfn.IFS(F5233&gt;=86,"Hot Week (More Than 85°F)",F5233&lt;50,"Cold Week (Less Than 50°F)",TRUE,"Normal Week")</f>
        <v>Normal Week</v>
      </c>
      <c r="H5233" s="2">
        <v>3.5459999999999998</v>
      </c>
      <c r="I5233" s="2" t="str" cm="1">
        <f t="array" ref="I5233">_xlfn.IFS(H5233&gt;3.5,"Above Average",H5233&lt;3,"Below Average",TRUE,"Average")</f>
        <v>Above Average</v>
      </c>
      <c r="J5233" s="1">
        <v>214.61553760000001</v>
      </c>
      <c r="K5233" s="1" t="str" cm="1">
        <f t="array" ref="K5233">_xlfn.IFS(J5233&gt;200,"Above Average",J5233&lt;155,"Below Average",TRUE,"Average")</f>
        <v>Above Average</v>
      </c>
      <c r="L5233" s="7">
        <v>8.1769999999999996</v>
      </c>
      <c r="M5233" s="7" t="str" cm="1">
        <f t="array" ref="M5233">_xlfn.IFS(L5233&gt;9,"Above Average",L5233&lt;8,"Below Average",TRUE,"Average")</f>
        <v>Average</v>
      </c>
    </row>
    <row r="5234" spans="1:13" x14ac:dyDescent="0.3">
      <c r="A5234">
        <v>37</v>
      </c>
      <c r="B5234" s="21">
        <v>40802</v>
      </c>
      <c r="C5234" s="21" t="str">
        <f t="shared" si="81"/>
        <v>Sep</v>
      </c>
      <c r="D5234" s="6">
        <v>513341.94</v>
      </c>
      <c r="E5234" t="s">
        <v>155</v>
      </c>
      <c r="F5234" s="5">
        <v>82.06</v>
      </c>
      <c r="G5234" s="5" t="str" cm="1">
        <f t="array" ref="G5234">_xlfn.IFS(F5234&gt;=86,"Hot Week (More Than 85°F)",F5234&lt;50,"Cold Week (Less Than 50°F)",TRUE,"Normal Week")</f>
        <v>Normal Week</v>
      </c>
      <c r="H5234" s="2">
        <v>3.5259999999999998</v>
      </c>
      <c r="I5234" s="2" t="str" cm="1">
        <f t="array" ref="I5234">_xlfn.IFS(H5234&gt;3.5,"Above Average",H5234&lt;3,"Below Average",TRUE,"Average")</f>
        <v>Above Average</v>
      </c>
      <c r="J5234" s="1">
        <v>214.79341109999999</v>
      </c>
      <c r="K5234" s="1" t="str" cm="1">
        <f t="array" ref="K5234">_xlfn.IFS(J5234&gt;200,"Above Average",J5234&lt;155,"Below Average",TRUE,"Average")</f>
        <v>Above Average</v>
      </c>
      <c r="L5234" s="7">
        <v>8.1769999999999996</v>
      </c>
      <c r="M5234" s="7" t="str" cm="1">
        <f t="array" ref="M5234">_xlfn.IFS(L5234&gt;9,"Above Average",L5234&lt;8,"Below Average",TRUE,"Average")</f>
        <v>Average</v>
      </c>
    </row>
    <row r="5235" spans="1:13" x14ac:dyDescent="0.3">
      <c r="A5235">
        <v>37</v>
      </c>
      <c r="B5235" s="21">
        <v>40809</v>
      </c>
      <c r="C5235" s="21" t="str">
        <f t="shared" si="81"/>
        <v>Sep</v>
      </c>
      <c r="D5235" s="6">
        <v>516556.94</v>
      </c>
      <c r="E5235" t="s">
        <v>155</v>
      </c>
      <c r="F5235" s="5">
        <v>78.349999999999994</v>
      </c>
      <c r="G5235" s="5" t="str" cm="1">
        <f t="array" ref="G5235">_xlfn.IFS(F5235&gt;=86,"Hot Week (More Than 85°F)",F5235&lt;50,"Cold Week (Less Than 50°F)",TRUE,"Normal Week")</f>
        <v>Normal Week</v>
      </c>
      <c r="H5235" s="2">
        <v>3.4670000000000001</v>
      </c>
      <c r="I5235" s="2" t="str" cm="1">
        <f t="array" ref="I5235">_xlfn.IFS(H5235&gt;3.5,"Above Average",H5235&lt;3,"Below Average",TRUE,"Average")</f>
        <v>Average</v>
      </c>
      <c r="J5235" s="1">
        <v>215.12331850000001</v>
      </c>
      <c r="K5235" s="1" t="str" cm="1">
        <f t="array" ref="K5235">_xlfn.IFS(J5235&gt;200,"Above Average",J5235&lt;155,"Below Average",TRUE,"Average")</f>
        <v>Above Average</v>
      </c>
      <c r="L5235" s="7">
        <v>8.1769999999999996</v>
      </c>
      <c r="M5235" s="7" t="str" cm="1">
        <f t="array" ref="M5235">_xlfn.IFS(L5235&gt;9,"Above Average",L5235&lt;8,"Below Average",TRUE,"Average")</f>
        <v>Average</v>
      </c>
    </row>
    <row r="5236" spans="1:13" x14ac:dyDescent="0.3">
      <c r="A5236">
        <v>37</v>
      </c>
      <c r="B5236" s="21">
        <v>40816</v>
      </c>
      <c r="C5236" s="21" t="str">
        <f t="shared" si="81"/>
        <v>Sep</v>
      </c>
      <c r="D5236" s="6">
        <v>516402.1</v>
      </c>
      <c r="E5236" t="s">
        <v>155</v>
      </c>
      <c r="F5236" s="5">
        <v>81.52</v>
      </c>
      <c r="G5236" s="5" t="str" cm="1">
        <f t="array" ref="G5236">_xlfn.IFS(F5236&gt;=86,"Hot Week (More Than 85°F)",F5236&lt;50,"Cold Week (Less Than 50°F)",TRUE,"Normal Week")</f>
        <v>Normal Week</v>
      </c>
      <c r="H5236" s="2">
        <v>3.355</v>
      </c>
      <c r="I5236" s="2" t="str" cm="1">
        <f t="array" ref="I5236">_xlfn.IFS(H5236&gt;3.5,"Above Average",H5236&lt;3,"Below Average",TRUE,"Average")</f>
        <v>Average</v>
      </c>
      <c r="J5236" s="1">
        <v>215.45322590000001</v>
      </c>
      <c r="K5236" s="1" t="str" cm="1">
        <f t="array" ref="K5236">_xlfn.IFS(J5236&gt;200,"Above Average",J5236&lt;155,"Below Average",TRUE,"Average")</f>
        <v>Above Average</v>
      </c>
      <c r="L5236" s="7">
        <v>8.1769999999999996</v>
      </c>
      <c r="M5236" s="7" t="str" cm="1">
        <f t="array" ref="M5236">_xlfn.IFS(L5236&gt;9,"Above Average",L5236&lt;8,"Below Average",TRUE,"Average")</f>
        <v>Average</v>
      </c>
    </row>
    <row r="5237" spans="1:13" x14ac:dyDescent="0.3">
      <c r="A5237">
        <v>37</v>
      </c>
      <c r="B5237" s="21">
        <v>40823</v>
      </c>
      <c r="C5237" s="21" t="str">
        <f t="shared" si="81"/>
        <v>Oct</v>
      </c>
      <c r="D5237" s="6">
        <v>522816.85</v>
      </c>
      <c r="E5237" t="s">
        <v>155</v>
      </c>
      <c r="F5237" s="5">
        <v>71.2</v>
      </c>
      <c r="G5237" s="5" t="str" cm="1">
        <f t="array" ref="G5237">_xlfn.IFS(F5237&gt;=86,"Hot Week (More Than 85°F)",F5237&lt;50,"Cold Week (Less Than 50°F)",TRUE,"Normal Week")</f>
        <v>Normal Week</v>
      </c>
      <c r="H5237" s="2">
        <v>3.2850000000000001</v>
      </c>
      <c r="I5237" s="2" t="str" cm="1">
        <f t="array" ref="I5237">_xlfn.IFS(H5237&gt;3.5,"Above Average",H5237&lt;3,"Below Average",TRUE,"Average")</f>
        <v>Average</v>
      </c>
      <c r="J5237" s="1">
        <v>215.7831333</v>
      </c>
      <c r="K5237" s="1" t="str" cm="1">
        <f t="array" ref="K5237">_xlfn.IFS(J5237&gt;200,"Above Average",J5237&lt;155,"Below Average",TRUE,"Average")</f>
        <v>Above Average</v>
      </c>
      <c r="L5237" s="7">
        <v>7.7160000000000002</v>
      </c>
      <c r="M5237" s="7" t="str" cm="1">
        <f t="array" ref="M5237">_xlfn.IFS(L5237&gt;9,"Above Average",L5237&lt;8,"Below Average",TRUE,"Average")</f>
        <v>Below Average</v>
      </c>
    </row>
    <row r="5238" spans="1:13" x14ac:dyDescent="0.3">
      <c r="A5238">
        <v>37</v>
      </c>
      <c r="B5238" s="21">
        <v>40830</v>
      </c>
      <c r="C5238" s="21" t="str">
        <f t="shared" si="81"/>
        <v>Oct</v>
      </c>
      <c r="D5238" s="6">
        <v>513636.01</v>
      </c>
      <c r="E5238" t="s">
        <v>155</v>
      </c>
      <c r="F5238" s="5">
        <v>74.16</v>
      </c>
      <c r="G5238" s="5" t="str" cm="1">
        <f t="array" ref="G5238">_xlfn.IFS(F5238&gt;=86,"Hot Week (More Than 85°F)",F5238&lt;50,"Cold Week (Less Than 50°F)",TRUE,"Normal Week")</f>
        <v>Normal Week</v>
      </c>
      <c r="H5238" s="2">
        <v>3.274</v>
      </c>
      <c r="I5238" s="2" t="str" cm="1">
        <f t="array" ref="I5238">_xlfn.IFS(H5238&gt;3.5,"Above Average",H5238&lt;3,"Below Average",TRUE,"Average")</f>
        <v>Average</v>
      </c>
      <c r="J5238" s="1">
        <v>216.08852580000001</v>
      </c>
      <c r="K5238" s="1" t="str" cm="1">
        <f t="array" ref="K5238">_xlfn.IFS(J5238&gt;200,"Above Average",J5238&lt;155,"Below Average",TRUE,"Average")</f>
        <v>Above Average</v>
      </c>
      <c r="L5238" s="7">
        <v>7.7160000000000002</v>
      </c>
      <c r="M5238" s="7" t="str" cm="1">
        <f t="array" ref="M5238">_xlfn.IFS(L5238&gt;9,"Above Average",L5238&lt;8,"Below Average",TRUE,"Average")</f>
        <v>Below Average</v>
      </c>
    </row>
    <row r="5239" spans="1:13" x14ac:dyDescent="0.3">
      <c r="A5239">
        <v>37</v>
      </c>
      <c r="B5239" s="21">
        <v>40837</v>
      </c>
      <c r="C5239" s="21" t="str">
        <f t="shared" si="81"/>
        <v>Oct</v>
      </c>
      <c r="D5239" s="6">
        <v>522784.33</v>
      </c>
      <c r="E5239" t="s">
        <v>155</v>
      </c>
      <c r="F5239" s="5">
        <v>67.89</v>
      </c>
      <c r="G5239" s="5" t="str" cm="1">
        <f t="array" ref="G5239">_xlfn.IFS(F5239&gt;=86,"Hot Week (More Than 85°F)",F5239&lt;50,"Cold Week (Less Than 50°F)",TRUE,"Normal Week")</f>
        <v>Normal Week</v>
      </c>
      <c r="H5239" s="2">
        <v>3.3530000000000002</v>
      </c>
      <c r="I5239" s="2" t="str" cm="1">
        <f t="array" ref="I5239">_xlfn.IFS(H5239&gt;3.5,"Above Average",H5239&lt;3,"Below Average",TRUE,"Average")</f>
        <v>Average</v>
      </c>
      <c r="J5239" s="1">
        <v>216.24682870000001</v>
      </c>
      <c r="K5239" s="1" t="str" cm="1">
        <f t="array" ref="K5239">_xlfn.IFS(J5239&gt;200,"Above Average",J5239&lt;155,"Below Average",TRUE,"Average")</f>
        <v>Above Average</v>
      </c>
      <c r="L5239" s="7">
        <v>7.7160000000000002</v>
      </c>
      <c r="M5239" s="7" t="str" cm="1">
        <f t="array" ref="M5239">_xlfn.IFS(L5239&gt;9,"Above Average",L5239&lt;8,"Below Average",TRUE,"Average")</f>
        <v>Below Average</v>
      </c>
    </row>
    <row r="5240" spans="1:13" x14ac:dyDescent="0.3">
      <c r="A5240">
        <v>37</v>
      </c>
      <c r="B5240" s="21">
        <v>40844</v>
      </c>
      <c r="C5240" s="21" t="str">
        <f t="shared" si="81"/>
        <v>Oct</v>
      </c>
      <c r="D5240" s="6">
        <v>517355.44</v>
      </c>
      <c r="E5240" t="s">
        <v>155</v>
      </c>
      <c r="F5240" s="5">
        <v>71.31</v>
      </c>
      <c r="G5240" s="5" t="str" cm="1">
        <f t="array" ref="G5240">_xlfn.IFS(F5240&gt;=86,"Hot Week (More Than 85°F)",F5240&lt;50,"Cold Week (Less Than 50°F)",TRUE,"Normal Week")</f>
        <v>Normal Week</v>
      </c>
      <c r="H5240" s="2">
        <v>3.3719999999999999</v>
      </c>
      <c r="I5240" s="2" t="str" cm="1">
        <f t="array" ref="I5240">_xlfn.IFS(H5240&gt;3.5,"Above Average",H5240&lt;3,"Below Average",TRUE,"Average")</f>
        <v>Average</v>
      </c>
      <c r="J5240" s="1">
        <v>216.40513150000001</v>
      </c>
      <c r="K5240" s="1" t="str" cm="1">
        <f t="array" ref="K5240">_xlfn.IFS(J5240&gt;200,"Above Average",J5240&lt;155,"Below Average",TRUE,"Average")</f>
        <v>Above Average</v>
      </c>
      <c r="L5240" s="7">
        <v>7.7160000000000002</v>
      </c>
      <c r="M5240" s="7" t="str" cm="1">
        <f t="array" ref="M5240">_xlfn.IFS(L5240&gt;9,"Above Average",L5240&lt;8,"Below Average",TRUE,"Average")</f>
        <v>Below Average</v>
      </c>
    </row>
    <row r="5241" spans="1:13" x14ac:dyDescent="0.3">
      <c r="A5241">
        <v>37</v>
      </c>
      <c r="B5241" s="21">
        <v>40851</v>
      </c>
      <c r="C5241" s="21" t="str">
        <f t="shared" si="81"/>
        <v>Nov</v>
      </c>
      <c r="D5241" s="6">
        <v>555925.6</v>
      </c>
      <c r="E5241" t="s">
        <v>155</v>
      </c>
      <c r="F5241" s="5">
        <v>58.97</v>
      </c>
      <c r="G5241" s="5" t="str" cm="1">
        <f t="array" ref="G5241">_xlfn.IFS(F5241&gt;=86,"Hot Week (More Than 85°F)",F5241&lt;50,"Cold Week (Less Than 50°F)",TRUE,"Normal Week")</f>
        <v>Normal Week</v>
      </c>
      <c r="H5241" s="2">
        <v>3.3319999999999999</v>
      </c>
      <c r="I5241" s="2" t="str" cm="1">
        <f t="array" ref="I5241">_xlfn.IFS(H5241&gt;3.5,"Above Average",H5241&lt;3,"Below Average",TRUE,"Average")</f>
        <v>Average</v>
      </c>
      <c r="J5241" s="1">
        <v>216.56343440000001</v>
      </c>
      <c r="K5241" s="1" t="str" cm="1">
        <f t="array" ref="K5241">_xlfn.IFS(J5241&gt;200,"Above Average",J5241&lt;155,"Below Average",TRUE,"Average")</f>
        <v>Above Average</v>
      </c>
      <c r="L5241" s="7">
        <v>7.7160000000000002</v>
      </c>
      <c r="M5241" s="7" t="str" cm="1">
        <f t="array" ref="M5241">_xlfn.IFS(L5241&gt;9,"Above Average",L5241&lt;8,"Below Average",TRUE,"Average")</f>
        <v>Below Average</v>
      </c>
    </row>
    <row r="5242" spans="1:13" x14ac:dyDescent="0.3">
      <c r="A5242">
        <v>37</v>
      </c>
      <c r="B5242" s="21">
        <v>40858</v>
      </c>
      <c r="C5242" s="21" t="str">
        <f t="shared" si="81"/>
        <v>Nov</v>
      </c>
      <c r="D5242" s="6">
        <v>501268.78</v>
      </c>
      <c r="E5242" t="s">
        <v>155</v>
      </c>
      <c r="F5242" s="5">
        <v>63.5</v>
      </c>
      <c r="G5242" s="5" t="str" cm="1">
        <f t="array" ref="G5242">_xlfn.IFS(F5242&gt;=86,"Hot Week (More Than 85°F)",F5242&lt;50,"Cold Week (Less Than 50°F)",TRUE,"Normal Week")</f>
        <v>Normal Week</v>
      </c>
      <c r="H5242" s="2">
        <v>3.2970000000000002</v>
      </c>
      <c r="I5242" s="2" t="str" cm="1">
        <f t="array" ref="I5242">_xlfn.IFS(H5242&gt;3.5,"Above Average",H5242&lt;3,"Below Average",TRUE,"Average")</f>
        <v>Average</v>
      </c>
      <c r="J5242" s="1">
        <v>216.7217373</v>
      </c>
      <c r="K5242" s="1" t="str" cm="1">
        <f t="array" ref="K5242">_xlfn.IFS(J5242&gt;200,"Above Average",J5242&lt;155,"Below Average",TRUE,"Average")</f>
        <v>Above Average</v>
      </c>
      <c r="L5242" s="7">
        <v>7.7160000000000002</v>
      </c>
      <c r="M5242" s="7" t="str" cm="1">
        <f t="array" ref="M5242">_xlfn.IFS(L5242&gt;9,"Above Average",L5242&lt;8,"Below Average",TRUE,"Average")</f>
        <v>Below Average</v>
      </c>
    </row>
    <row r="5243" spans="1:13" x14ac:dyDescent="0.3">
      <c r="A5243">
        <v>37</v>
      </c>
      <c r="B5243" s="21">
        <v>40865</v>
      </c>
      <c r="C5243" s="21" t="str">
        <f t="shared" si="81"/>
        <v>Nov</v>
      </c>
      <c r="D5243" s="6">
        <v>527495.09</v>
      </c>
      <c r="E5243" t="s">
        <v>155</v>
      </c>
      <c r="F5243" s="5">
        <v>66.28</v>
      </c>
      <c r="G5243" s="5" t="str" cm="1">
        <f t="array" ref="G5243">_xlfn.IFS(F5243&gt;=86,"Hot Week (More Than 85°F)",F5243&lt;50,"Cold Week (Less Than 50°F)",TRUE,"Normal Week")</f>
        <v>Normal Week</v>
      </c>
      <c r="H5243" s="2">
        <v>3.3079999999999998</v>
      </c>
      <c r="I5243" s="2" t="str" cm="1">
        <f t="array" ref="I5243">_xlfn.IFS(H5243&gt;3.5,"Above Average",H5243&lt;3,"Below Average",TRUE,"Average")</f>
        <v>Average</v>
      </c>
      <c r="J5243" s="1">
        <v>216.93958610000001</v>
      </c>
      <c r="K5243" s="1" t="str" cm="1">
        <f t="array" ref="K5243">_xlfn.IFS(J5243&gt;200,"Above Average",J5243&lt;155,"Below Average",TRUE,"Average")</f>
        <v>Above Average</v>
      </c>
      <c r="L5243" s="7">
        <v>7.7160000000000002</v>
      </c>
      <c r="M5243" s="7" t="str" cm="1">
        <f t="array" ref="M5243">_xlfn.IFS(L5243&gt;9,"Above Average",L5243&lt;8,"Below Average",TRUE,"Average")</f>
        <v>Below Average</v>
      </c>
    </row>
    <row r="5244" spans="1:13" x14ac:dyDescent="0.3">
      <c r="A5244">
        <v>37</v>
      </c>
      <c r="B5244" s="21">
        <v>40872</v>
      </c>
      <c r="C5244" s="21" t="str">
        <f t="shared" si="81"/>
        <v>Nov</v>
      </c>
      <c r="D5244" s="6">
        <v>522554.04</v>
      </c>
      <c r="E5244" t="s">
        <v>156</v>
      </c>
      <c r="F5244" s="5">
        <v>66.41</v>
      </c>
      <c r="G5244" s="5" t="str" cm="1">
        <f t="array" ref="G5244">_xlfn.IFS(F5244&gt;=86,"Hot Week (More Than 85°F)",F5244&lt;50,"Cold Week (Less Than 50°F)",TRUE,"Normal Week")</f>
        <v>Normal Week</v>
      </c>
      <c r="H5244" s="2">
        <v>3.2360000000000002</v>
      </c>
      <c r="I5244" s="2" t="str" cm="1">
        <f t="array" ref="I5244">_xlfn.IFS(H5244&gt;3.5,"Above Average",H5244&lt;3,"Below Average",TRUE,"Average")</f>
        <v>Average</v>
      </c>
      <c r="J5244" s="1">
        <v>217.18125330000001</v>
      </c>
      <c r="K5244" s="1" t="str" cm="1">
        <f t="array" ref="K5244">_xlfn.IFS(J5244&gt;200,"Above Average",J5244&lt;155,"Below Average",TRUE,"Average")</f>
        <v>Above Average</v>
      </c>
      <c r="L5244" s="7">
        <v>7.7160000000000002</v>
      </c>
      <c r="M5244" s="7" t="str" cm="1">
        <f t="array" ref="M5244">_xlfn.IFS(L5244&gt;9,"Above Average",L5244&lt;8,"Below Average",TRUE,"Average")</f>
        <v>Below Average</v>
      </c>
    </row>
    <row r="5245" spans="1:13" x14ac:dyDescent="0.3">
      <c r="A5245">
        <v>37</v>
      </c>
      <c r="B5245" s="21">
        <v>40879</v>
      </c>
      <c r="C5245" s="21" t="str">
        <f t="shared" si="81"/>
        <v>Dec</v>
      </c>
      <c r="D5245" s="6">
        <v>527117.81000000006</v>
      </c>
      <c r="E5245" t="s">
        <v>155</v>
      </c>
      <c r="F5245" s="5">
        <v>53.57</v>
      </c>
      <c r="G5245" s="5" t="str" cm="1">
        <f t="array" ref="G5245">_xlfn.IFS(F5245&gt;=86,"Hot Week (More Than 85°F)",F5245&lt;50,"Cold Week (Less Than 50°F)",TRUE,"Normal Week")</f>
        <v>Normal Week</v>
      </c>
      <c r="H5245" s="2">
        <v>3.1720000000000002</v>
      </c>
      <c r="I5245" s="2" t="str" cm="1">
        <f t="array" ref="I5245">_xlfn.IFS(H5245&gt;3.5,"Above Average",H5245&lt;3,"Below Average",TRUE,"Average")</f>
        <v>Average</v>
      </c>
      <c r="J5245" s="1">
        <v>217.4229206</v>
      </c>
      <c r="K5245" s="1" t="str" cm="1">
        <f t="array" ref="K5245">_xlfn.IFS(J5245&gt;200,"Above Average",J5245&lt;155,"Below Average",TRUE,"Average")</f>
        <v>Above Average</v>
      </c>
      <c r="L5245" s="7">
        <v>7.7160000000000002</v>
      </c>
      <c r="M5245" s="7" t="str" cm="1">
        <f t="array" ref="M5245">_xlfn.IFS(L5245&gt;9,"Above Average",L5245&lt;8,"Below Average",TRUE,"Average")</f>
        <v>Below Average</v>
      </c>
    </row>
    <row r="5246" spans="1:13" x14ac:dyDescent="0.3">
      <c r="A5246">
        <v>37</v>
      </c>
      <c r="B5246" s="21">
        <v>40886</v>
      </c>
      <c r="C5246" s="21" t="str">
        <f t="shared" si="81"/>
        <v>Dec</v>
      </c>
      <c r="D5246" s="6">
        <v>537224.52</v>
      </c>
      <c r="E5246" t="s">
        <v>155</v>
      </c>
      <c r="F5246" s="5">
        <v>50.64</v>
      </c>
      <c r="G5246" s="5" t="str" cm="1">
        <f t="array" ref="G5246">_xlfn.IFS(F5246&gt;=86,"Hot Week (More Than 85°F)",F5246&lt;50,"Cold Week (Less Than 50°F)",TRUE,"Normal Week")</f>
        <v>Normal Week</v>
      </c>
      <c r="H5246" s="2">
        <v>3.1579999999999999</v>
      </c>
      <c r="I5246" s="2" t="str" cm="1">
        <f t="array" ref="I5246">_xlfn.IFS(H5246&gt;3.5,"Above Average",H5246&lt;3,"Below Average",TRUE,"Average")</f>
        <v>Average</v>
      </c>
      <c r="J5246" s="1">
        <v>217.66458779999999</v>
      </c>
      <c r="K5246" s="1" t="str" cm="1">
        <f t="array" ref="K5246">_xlfn.IFS(J5246&gt;200,"Above Average",J5246&lt;155,"Below Average",TRUE,"Average")</f>
        <v>Above Average</v>
      </c>
      <c r="L5246" s="7">
        <v>7.7160000000000002</v>
      </c>
      <c r="M5246" s="7" t="str" cm="1">
        <f t="array" ref="M5246">_xlfn.IFS(L5246&gt;9,"Above Average",L5246&lt;8,"Below Average",TRUE,"Average")</f>
        <v>Below Average</v>
      </c>
    </row>
    <row r="5247" spans="1:13" x14ac:dyDescent="0.3">
      <c r="A5247">
        <v>37</v>
      </c>
      <c r="B5247" s="21">
        <v>40893</v>
      </c>
      <c r="C5247" s="21" t="str">
        <f t="shared" si="81"/>
        <v>Dec</v>
      </c>
      <c r="D5247" s="6">
        <v>533905.67000000004</v>
      </c>
      <c r="E5247" t="s">
        <v>155</v>
      </c>
      <c r="F5247" s="5">
        <v>58.31</v>
      </c>
      <c r="G5247" s="5" t="str" cm="1">
        <f t="array" ref="G5247">_xlfn.IFS(F5247&gt;=86,"Hot Week (More Than 85°F)",F5247&lt;50,"Cold Week (Less Than 50°F)",TRUE,"Normal Week")</f>
        <v>Normal Week</v>
      </c>
      <c r="H5247" s="2">
        <v>3.1589999999999998</v>
      </c>
      <c r="I5247" s="2" t="str" cm="1">
        <f t="array" ref="I5247">_xlfn.IFS(H5247&gt;3.5,"Above Average",H5247&lt;3,"Below Average",TRUE,"Average")</f>
        <v>Average</v>
      </c>
      <c r="J5247" s="1">
        <v>217.87813389999999</v>
      </c>
      <c r="K5247" s="1" t="str" cm="1">
        <f t="array" ref="K5247">_xlfn.IFS(J5247&gt;200,"Above Average",J5247&lt;155,"Below Average",TRUE,"Average")</f>
        <v>Above Average</v>
      </c>
      <c r="L5247" s="7">
        <v>7.7160000000000002</v>
      </c>
      <c r="M5247" s="7" t="str" cm="1">
        <f t="array" ref="M5247">_xlfn.IFS(L5247&gt;9,"Above Average",L5247&lt;8,"Below Average",TRUE,"Average")</f>
        <v>Below Average</v>
      </c>
    </row>
    <row r="5248" spans="1:13" x14ac:dyDescent="0.3">
      <c r="A5248">
        <v>37</v>
      </c>
      <c r="B5248" s="21">
        <v>40900</v>
      </c>
      <c r="C5248" s="21" t="str">
        <f t="shared" si="81"/>
        <v>Dec</v>
      </c>
      <c r="D5248" s="6">
        <v>605791.46</v>
      </c>
      <c r="E5248" t="s">
        <v>155</v>
      </c>
      <c r="F5248" s="5">
        <v>55.41</v>
      </c>
      <c r="G5248" s="5" t="str" cm="1">
        <f t="array" ref="G5248">_xlfn.IFS(F5248&gt;=86,"Hot Week (More Than 85°F)",F5248&lt;50,"Cold Week (Less Than 50°F)",TRUE,"Normal Week")</f>
        <v>Normal Week</v>
      </c>
      <c r="H5248" s="2">
        <v>3.1120000000000001</v>
      </c>
      <c r="I5248" s="2" t="str" cm="1">
        <f t="array" ref="I5248">_xlfn.IFS(H5248&gt;3.5,"Above Average",H5248&lt;3,"Below Average",TRUE,"Average")</f>
        <v>Average</v>
      </c>
      <c r="J5248" s="1">
        <v>218.05418510000001</v>
      </c>
      <c r="K5248" s="1" t="str" cm="1">
        <f t="array" ref="K5248">_xlfn.IFS(J5248&gt;200,"Above Average",J5248&lt;155,"Below Average",TRUE,"Average")</f>
        <v>Above Average</v>
      </c>
      <c r="L5248" s="7">
        <v>7.7160000000000002</v>
      </c>
      <c r="M5248" s="7" t="str" cm="1">
        <f t="array" ref="M5248">_xlfn.IFS(L5248&gt;9,"Above Average",L5248&lt;8,"Below Average",TRUE,"Average")</f>
        <v>Below Average</v>
      </c>
    </row>
    <row r="5249" spans="1:13" x14ac:dyDescent="0.3">
      <c r="A5249">
        <v>37</v>
      </c>
      <c r="B5249" s="21">
        <v>40907</v>
      </c>
      <c r="C5249" s="21" t="str">
        <f t="shared" si="81"/>
        <v>Dec</v>
      </c>
      <c r="D5249" s="6">
        <v>451327.61</v>
      </c>
      <c r="E5249" t="s">
        <v>156</v>
      </c>
      <c r="F5249" s="5">
        <v>48.26</v>
      </c>
      <c r="G5249" s="5" t="str" cm="1">
        <f t="array" ref="G5249">_xlfn.IFS(F5249&gt;=86,"Hot Week (More Than 85°F)",F5249&lt;50,"Cold Week (Less Than 50°F)",TRUE,"Normal Week")</f>
        <v>Cold Week (Less Than 50°F)</v>
      </c>
      <c r="H5249" s="2">
        <v>3.129</v>
      </c>
      <c r="I5249" s="2" t="str" cm="1">
        <f t="array" ref="I5249">_xlfn.IFS(H5249&gt;3.5,"Above Average",H5249&lt;3,"Below Average",TRUE,"Average")</f>
        <v>Average</v>
      </c>
      <c r="J5249" s="1">
        <v>218.2302364</v>
      </c>
      <c r="K5249" s="1" t="str" cm="1">
        <f t="array" ref="K5249">_xlfn.IFS(J5249&gt;200,"Above Average",J5249&lt;155,"Below Average",TRUE,"Average")</f>
        <v>Above Average</v>
      </c>
      <c r="L5249" s="7">
        <v>7.7160000000000002</v>
      </c>
      <c r="M5249" s="7" t="str" cm="1">
        <f t="array" ref="M5249">_xlfn.IFS(L5249&gt;9,"Above Average",L5249&lt;8,"Below Average",TRUE,"Average")</f>
        <v>Below Average</v>
      </c>
    </row>
    <row r="5250" spans="1:13" x14ac:dyDescent="0.3">
      <c r="A5250">
        <v>37</v>
      </c>
      <c r="B5250" s="21">
        <v>40914</v>
      </c>
      <c r="C5250" s="21" t="str">
        <f t="shared" ref="C5250:C5313" si="82">TEXT(B5250, "mmm")</f>
        <v>Jan</v>
      </c>
      <c r="D5250" s="6">
        <v>558343.56999999995</v>
      </c>
      <c r="E5250" t="s">
        <v>155</v>
      </c>
      <c r="F5250" s="5">
        <v>57.18</v>
      </c>
      <c r="G5250" s="5" t="str" cm="1">
        <f t="array" ref="G5250">_xlfn.IFS(F5250&gt;=86,"Hot Week (More Than 85°F)",F5250&lt;50,"Cold Week (Less Than 50°F)",TRUE,"Normal Week")</f>
        <v>Normal Week</v>
      </c>
      <c r="H5250" s="2">
        <v>3.157</v>
      </c>
      <c r="I5250" s="2" t="str" cm="1">
        <f t="array" ref="I5250">_xlfn.IFS(H5250&gt;3.5,"Above Average",H5250&lt;3,"Below Average",TRUE,"Average")</f>
        <v>Average</v>
      </c>
      <c r="J5250" s="1">
        <v>218.40628760000001</v>
      </c>
      <c r="K5250" s="1" t="str" cm="1">
        <f t="array" ref="K5250">_xlfn.IFS(J5250&gt;200,"Above Average",J5250&lt;155,"Below Average",TRUE,"Average")</f>
        <v>Above Average</v>
      </c>
      <c r="L5250" s="7">
        <v>7.2439999999999998</v>
      </c>
      <c r="M5250" s="7" t="str" cm="1">
        <f t="array" ref="M5250">_xlfn.IFS(L5250&gt;9,"Above Average",L5250&lt;8,"Below Average",TRUE,"Average")</f>
        <v>Below Average</v>
      </c>
    </row>
    <row r="5251" spans="1:13" x14ac:dyDescent="0.3">
      <c r="A5251">
        <v>37</v>
      </c>
      <c r="B5251" s="21">
        <v>40921</v>
      </c>
      <c r="C5251" s="21" t="str">
        <f t="shared" si="82"/>
        <v>Jan</v>
      </c>
      <c r="D5251" s="6">
        <v>546221.4</v>
      </c>
      <c r="E5251" t="s">
        <v>155</v>
      </c>
      <c r="F5251" s="5">
        <v>56.28</v>
      </c>
      <c r="G5251" s="5" t="str" cm="1">
        <f t="array" ref="G5251">_xlfn.IFS(F5251&gt;=86,"Hot Week (More Than 85°F)",F5251&lt;50,"Cold Week (Less Than 50°F)",TRUE,"Normal Week")</f>
        <v>Normal Week</v>
      </c>
      <c r="H5251" s="2">
        <v>3.2610000000000001</v>
      </c>
      <c r="I5251" s="2" t="str" cm="1">
        <f t="array" ref="I5251">_xlfn.IFS(H5251&gt;3.5,"Above Average",H5251&lt;3,"Below Average",TRUE,"Average")</f>
        <v>Average</v>
      </c>
      <c r="J5251" s="1">
        <v>218.5823389</v>
      </c>
      <c r="K5251" s="1" t="str" cm="1">
        <f t="array" ref="K5251">_xlfn.IFS(J5251&gt;200,"Above Average",J5251&lt;155,"Below Average",TRUE,"Average")</f>
        <v>Above Average</v>
      </c>
      <c r="L5251" s="7">
        <v>7.2439999999999998</v>
      </c>
      <c r="M5251" s="7" t="str" cm="1">
        <f t="array" ref="M5251">_xlfn.IFS(L5251&gt;9,"Above Average",L5251&lt;8,"Below Average",TRUE,"Average")</f>
        <v>Below Average</v>
      </c>
    </row>
    <row r="5252" spans="1:13" x14ac:dyDescent="0.3">
      <c r="A5252">
        <v>37</v>
      </c>
      <c r="B5252" s="21">
        <v>40928</v>
      </c>
      <c r="C5252" s="21" t="str">
        <f t="shared" si="82"/>
        <v>Jan</v>
      </c>
      <c r="D5252" s="6">
        <v>543894.06999999995</v>
      </c>
      <c r="E5252" t="s">
        <v>155</v>
      </c>
      <c r="F5252" s="5">
        <v>58.9</v>
      </c>
      <c r="G5252" s="5" t="str" cm="1">
        <f t="array" ref="G5252">_xlfn.IFS(F5252&gt;=86,"Hot Week (More Than 85°F)",F5252&lt;50,"Cold Week (Less Than 50°F)",TRUE,"Normal Week")</f>
        <v>Normal Week</v>
      </c>
      <c r="H5252" s="2">
        <v>3.2679999999999998</v>
      </c>
      <c r="I5252" s="2" t="str" cm="1">
        <f t="array" ref="I5252">_xlfn.IFS(H5252&gt;3.5,"Above Average",H5252&lt;3,"Below Average",TRUE,"Average")</f>
        <v>Average</v>
      </c>
      <c r="J5252" s="1">
        <v>218.6755292</v>
      </c>
      <c r="K5252" s="1" t="str" cm="1">
        <f t="array" ref="K5252">_xlfn.IFS(J5252&gt;200,"Above Average",J5252&lt;155,"Below Average",TRUE,"Average")</f>
        <v>Above Average</v>
      </c>
      <c r="L5252" s="7">
        <v>7.2439999999999998</v>
      </c>
      <c r="M5252" s="7" t="str" cm="1">
        <f t="array" ref="M5252">_xlfn.IFS(L5252&gt;9,"Above Average",L5252&lt;8,"Below Average",TRUE,"Average")</f>
        <v>Below Average</v>
      </c>
    </row>
    <row r="5253" spans="1:13" x14ac:dyDescent="0.3">
      <c r="A5253">
        <v>37</v>
      </c>
      <c r="B5253" s="21">
        <v>40935</v>
      </c>
      <c r="C5253" s="21" t="str">
        <f t="shared" si="82"/>
        <v>Jan</v>
      </c>
      <c r="D5253" s="6">
        <v>514116.58</v>
      </c>
      <c r="E5253" t="s">
        <v>155</v>
      </c>
      <c r="F5253" s="5">
        <v>62.73</v>
      </c>
      <c r="G5253" s="5" t="str" cm="1">
        <f t="array" ref="G5253">_xlfn.IFS(F5253&gt;=86,"Hot Week (More Than 85°F)",F5253&lt;50,"Cold Week (Less Than 50°F)",TRUE,"Normal Week")</f>
        <v>Normal Week</v>
      </c>
      <c r="H5253" s="2">
        <v>3.29</v>
      </c>
      <c r="I5253" s="2" t="str" cm="1">
        <f t="array" ref="I5253">_xlfn.IFS(H5253&gt;3.5,"Above Average",H5253&lt;3,"Below Average",TRUE,"Average")</f>
        <v>Average</v>
      </c>
      <c r="J5253" s="1">
        <v>218.7687195</v>
      </c>
      <c r="K5253" s="1" t="str" cm="1">
        <f t="array" ref="K5253">_xlfn.IFS(J5253&gt;200,"Above Average",J5253&lt;155,"Below Average",TRUE,"Average")</f>
        <v>Above Average</v>
      </c>
      <c r="L5253" s="7">
        <v>7.2439999999999998</v>
      </c>
      <c r="M5253" s="7" t="str" cm="1">
        <f t="array" ref="M5253">_xlfn.IFS(L5253&gt;9,"Above Average",L5253&lt;8,"Below Average",TRUE,"Average")</f>
        <v>Below Average</v>
      </c>
    </row>
    <row r="5254" spans="1:13" x14ac:dyDescent="0.3">
      <c r="A5254">
        <v>37</v>
      </c>
      <c r="B5254" s="21">
        <v>40942</v>
      </c>
      <c r="C5254" s="21" t="str">
        <f t="shared" si="82"/>
        <v>Feb</v>
      </c>
      <c r="D5254" s="6">
        <v>555424.24</v>
      </c>
      <c r="E5254" t="s">
        <v>155</v>
      </c>
      <c r="F5254" s="5">
        <v>61.33</v>
      </c>
      <c r="G5254" s="5" t="str" cm="1">
        <f t="array" ref="G5254">_xlfn.IFS(F5254&gt;=86,"Hot Week (More Than 85°F)",F5254&lt;50,"Cold Week (Less Than 50°F)",TRUE,"Normal Week")</f>
        <v>Normal Week</v>
      </c>
      <c r="H5254" s="2">
        <v>3.36</v>
      </c>
      <c r="I5254" s="2" t="str" cm="1">
        <f t="array" ref="I5254">_xlfn.IFS(H5254&gt;3.5,"Above Average",H5254&lt;3,"Below Average",TRUE,"Average")</f>
        <v>Average</v>
      </c>
      <c r="J5254" s="1">
        <v>218.8619099</v>
      </c>
      <c r="K5254" s="1" t="str" cm="1">
        <f t="array" ref="K5254">_xlfn.IFS(J5254&gt;200,"Above Average",J5254&lt;155,"Below Average",TRUE,"Average")</f>
        <v>Above Average</v>
      </c>
      <c r="L5254" s="7">
        <v>7.2439999999999998</v>
      </c>
      <c r="M5254" s="7" t="str" cm="1">
        <f t="array" ref="M5254">_xlfn.IFS(L5254&gt;9,"Above Average",L5254&lt;8,"Below Average",TRUE,"Average")</f>
        <v>Below Average</v>
      </c>
    </row>
    <row r="5255" spans="1:13" x14ac:dyDescent="0.3">
      <c r="A5255">
        <v>37</v>
      </c>
      <c r="B5255" s="21">
        <v>40949</v>
      </c>
      <c r="C5255" s="21" t="str">
        <f t="shared" si="82"/>
        <v>Feb</v>
      </c>
      <c r="D5255" s="6">
        <v>527041.46</v>
      </c>
      <c r="E5255" t="s">
        <v>156</v>
      </c>
      <c r="F5255" s="5">
        <v>54.49</v>
      </c>
      <c r="G5255" s="5" t="str" cm="1">
        <f t="array" ref="G5255">_xlfn.IFS(F5255&gt;=86,"Hot Week (More Than 85°F)",F5255&lt;50,"Cold Week (Less Than 50°F)",TRUE,"Normal Week")</f>
        <v>Normal Week</v>
      </c>
      <c r="H5255" s="2">
        <v>3.4089999999999998</v>
      </c>
      <c r="I5255" s="2" t="str" cm="1">
        <f t="array" ref="I5255">_xlfn.IFS(H5255&gt;3.5,"Above Average",H5255&lt;3,"Below Average",TRUE,"Average")</f>
        <v>Average</v>
      </c>
      <c r="J5255" s="1">
        <v>218.9551002</v>
      </c>
      <c r="K5255" s="1" t="str" cm="1">
        <f t="array" ref="K5255">_xlfn.IFS(J5255&gt;200,"Above Average",J5255&lt;155,"Below Average",TRUE,"Average")</f>
        <v>Above Average</v>
      </c>
      <c r="L5255" s="7">
        <v>7.2439999999999998</v>
      </c>
      <c r="M5255" s="7" t="str" cm="1">
        <f t="array" ref="M5255">_xlfn.IFS(L5255&gt;9,"Above Average",L5255&lt;8,"Below Average",TRUE,"Average")</f>
        <v>Below Average</v>
      </c>
    </row>
    <row r="5256" spans="1:13" x14ac:dyDescent="0.3">
      <c r="A5256">
        <v>37</v>
      </c>
      <c r="B5256" s="21">
        <v>40956</v>
      </c>
      <c r="C5256" s="21" t="str">
        <f t="shared" si="82"/>
        <v>Feb</v>
      </c>
      <c r="D5256" s="6">
        <v>541071.29</v>
      </c>
      <c r="E5256" t="s">
        <v>155</v>
      </c>
      <c r="F5256" s="5">
        <v>54.38</v>
      </c>
      <c r="G5256" s="5" t="str" cm="1">
        <f t="array" ref="G5256">_xlfn.IFS(F5256&gt;=86,"Hot Week (More Than 85°F)",F5256&lt;50,"Cold Week (Less Than 50°F)",TRUE,"Normal Week")</f>
        <v>Normal Week</v>
      </c>
      <c r="H5256" s="2">
        <v>3.51</v>
      </c>
      <c r="I5256" s="2" t="str" cm="1">
        <f t="array" ref="I5256">_xlfn.IFS(H5256&gt;3.5,"Above Average",H5256&lt;3,"Below Average",TRUE,"Average")</f>
        <v>Above Average</v>
      </c>
      <c r="J5256" s="1">
        <v>219.1148297</v>
      </c>
      <c r="K5256" s="1" t="str" cm="1">
        <f t="array" ref="K5256">_xlfn.IFS(J5256&gt;200,"Above Average",J5256&lt;155,"Below Average",TRUE,"Average")</f>
        <v>Above Average</v>
      </c>
      <c r="L5256" s="7">
        <v>7.2439999999999998</v>
      </c>
      <c r="M5256" s="7" t="str" cm="1">
        <f t="array" ref="M5256">_xlfn.IFS(L5256&gt;9,"Above Average",L5256&lt;8,"Below Average",TRUE,"Average")</f>
        <v>Below Average</v>
      </c>
    </row>
    <row r="5257" spans="1:13" x14ac:dyDescent="0.3">
      <c r="A5257">
        <v>37</v>
      </c>
      <c r="B5257" s="21">
        <v>40963</v>
      </c>
      <c r="C5257" s="21" t="str">
        <f t="shared" si="82"/>
        <v>Feb</v>
      </c>
      <c r="D5257" s="6">
        <v>518696.89</v>
      </c>
      <c r="E5257" t="s">
        <v>155</v>
      </c>
      <c r="F5257" s="5">
        <v>62.21</v>
      </c>
      <c r="G5257" s="5" t="str" cm="1">
        <f t="array" ref="G5257">_xlfn.IFS(F5257&gt;=86,"Hot Week (More Than 85°F)",F5257&lt;50,"Cold Week (Less Than 50°F)",TRUE,"Normal Week")</f>
        <v>Normal Week</v>
      </c>
      <c r="H5257" s="2">
        <v>3.5550000000000002</v>
      </c>
      <c r="I5257" s="2" t="str" cm="1">
        <f t="array" ref="I5257">_xlfn.IFS(H5257&gt;3.5,"Above Average",H5257&lt;3,"Below Average",TRUE,"Average")</f>
        <v>Above Average</v>
      </c>
      <c r="J5257" s="1">
        <v>219.3244636</v>
      </c>
      <c r="K5257" s="1" t="str" cm="1">
        <f t="array" ref="K5257">_xlfn.IFS(J5257&gt;200,"Above Average",J5257&lt;155,"Below Average",TRUE,"Average")</f>
        <v>Above Average</v>
      </c>
      <c r="L5257" s="7">
        <v>7.2439999999999998</v>
      </c>
      <c r="M5257" s="7" t="str" cm="1">
        <f t="array" ref="M5257">_xlfn.IFS(L5257&gt;9,"Above Average",L5257&lt;8,"Below Average",TRUE,"Average")</f>
        <v>Below Average</v>
      </c>
    </row>
    <row r="5258" spans="1:13" x14ac:dyDescent="0.3">
      <c r="A5258">
        <v>37</v>
      </c>
      <c r="B5258" s="21">
        <v>40970</v>
      </c>
      <c r="C5258" s="21" t="str">
        <f t="shared" si="82"/>
        <v>Mar</v>
      </c>
      <c r="D5258" s="6">
        <v>525559.17000000004</v>
      </c>
      <c r="E5258" t="s">
        <v>155</v>
      </c>
      <c r="F5258" s="5">
        <v>64.540000000000006</v>
      </c>
      <c r="G5258" s="5" t="str" cm="1">
        <f t="array" ref="G5258">_xlfn.IFS(F5258&gt;=86,"Hot Week (More Than 85°F)",F5258&lt;50,"Cold Week (Less Than 50°F)",TRUE,"Normal Week")</f>
        <v>Normal Week</v>
      </c>
      <c r="H5258" s="2">
        <v>3.63</v>
      </c>
      <c r="I5258" s="2" t="str" cm="1">
        <f t="array" ref="I5258">_xlfn.IFS(H5258&gt;3.5,"Above Average",H5258&lt;3,"Below Average",TRUE,"Average")</f>
        <v>Above Average</v>
      </c>
      <c r="J5258" s="1">
        <v>219.5340975</v>
      </c>
      <c r="K5258" s="1" t="str" cm="1">
        <f t="array" ref="K5258">_xlfn.IFS(J5258&gt;200,"Above Average",J5258&lt;155,"Below Average",TRUE,"Average")</f>
        <v>Above Average</v>
      </c>
      <c r="L5258" s="7">
        <v>7.2439999999999998</v>
      </c>
      <c r="M5258" s="7" t="str" cm="1">
        <f t="array" ref="M5258">_xlfn.IFS(L5258&gt;9,"Above Average",L5258&lt;8,"Below Average",TRUE,"Average")</f>
        <v>Below Average</v>
      </c>
    </row>
    <row r="5259" spans="1:13" x14ac:dyDescent="0.3">
      <c r="A5259">
        <v>37</v>
      </c>
      <c r="B5259" s="21">
        <v>40977</v>
      </c>
      <c r="C5259" s="21" t="str">
        <f t="shared" si="82"/>
        <v>Mar</v>
      </c>
      <c r="D5259" s="6">
        <v>535937.25</v>
      </c>
      <c r="E5259" t="s">
        <v>155</v>
      </c>
      <c r="F5259" s="5">
        <v>63.19</v>
      </c>
      <c r="G5259" s="5" t="str" cm="1">
        <f t="array" ref="G5259">_xlfn.IFS(F5259&gt;=86,"Hot Week (More Than 85°F)",F5259&lt;50,"Cold Week (Less Than 50°F)",TRUE,"Normal Week")</f>
        <v>Normal Week</v>
      </c>
      <c r="H5259" s="2">
        <v>3.669</v>
      </c>
      <c r="I5259" s="2" t="str" cm="1">
        <f t="array" ref="I5259">_xlfn.IFS(H5259&gt;3.5,"Above Average",H5259&lt;3,"Below Average",TRUE,"Average")</f>
        <v>Above Average</v>
      </c>
      <c r="J5259" s="1">
        <v>219.7437314</v>
      </c>
      <c r="K5259" s="1" t="str" cm="1">
        <f t="array" ref="K5259">_xlfn.IFS(J5259&gt;200,"Above Average",J5259&lt;155,"Below Average",TRUE,"Average")</f>
        <v>Above Average</v>
      </c>
      <c r="L5259" s="7">
        <v>7.2439999999999998</v>
      </c>
      <c r="M5259" s="7" t="str" cm="1">
        <f t="array" ref="M5259">_xlfn.IFS(L5259&gt;9,"Above Average",L5259&lt;8,"Below Average",TRUE,"Average")</f>
        <v>Below Average</v>
      </c>
    </row>
    <row r="5260" spans="1:13" x14ac:dyDescent="0.3">
      <c r="A5260">
        <v>37</v>
      </c>
      <c r="B5260" s="21">
        <v>40984</v>
      </c>
      <c r="C5260" s="21" t="str">
        <f t="shared" si="82"/>
        <v>Mar</v>
      </c>
      <c r="D5260" s="6">
        <v>484588.34</v>
      </c>
      <c r="E5260" t="s">
        <v>155</v>
      </c>
      <c r="F5260" s="5">
        <v>67.48</v>
      </c>
      <c r="G5260" s="5" t="str" cm="1">
        <f t="array" ref="G5260">_xlfn.IFS(F5260&gt;=86,"Hot Week (More Than 85°F)",F5260&lt;50,"Cold Week (Less Than 50°F)",TRUE,"Normal Week")</f>
        <v>Normal Week</v>
      </c>
      <c r="H5260" s="2">
        <v>3.734</v>
      </c>
      <c r="I5260" s="2" t="str" cm="1">
        <f t="array" ref="I5260">_xlfn.IFS(H5260&gt;3.5,"Above Average",H5260&lt;3,"Below Average",TRUE,"Average")</f>
        <v>Above Average</v>
      </c>
      <c r="J5260" s="1">
        <v>219.8956335</v>
      </c>
      <c r="K5260" s="1" t="str" cm="1">
        <f t="array" ref="K5260">_xlfn.IFS(J5260&gt;200,"Above Average",J5260&lt;155,"Below Average",TRUE,"Average")</f>
        <v>Above Average</v>
      </c>
      <c r="L5260" s="7">
        <v>7.2439999999999998</v>
      </c>
      <c r="M5260" s="7" t="str" cm="1">
        <f t="array" ref="M5260">_xlfn.IFS(L5260&gt;9,"Above Average",L5260&lt;8,"Below Average",TRUE,"Average")</f>
        <v>Below Average</v>
      </c>
    </row>
    <row r="5261" spans="1:13" x14ac:dyDescent="0.3">
      <c r="A5261">
        <v>37</v>
      </c>
      <c r="B5261" s="21">
        <v>40991</v>
      </c>
      <c r="C5261" s="21" t="str">
        <f t="shared" si="82"/>
        <v>Mar</v>
      </c>
      <c r="D5261" s="6">
        <v>520887.23</v>
      </c>
      <c r="E5261" t="s">
        <v>155</v>
      </c>
      <c r="F5261" s="5">
        <v>69.180000000000007</v>
      </c>
      <c r="G5261" s="5" t="str" cm="1">
        <f t="array" ref="G5261">_xlfn.IFS(F5261&gt;=86,"Hot Week (More Than 85°F)",F5261&lt;50,"Cold Week (Less Than 50°F)",TRUE,"Normal Week")</f>
        <v>Normal Week</v>
      </c>
      <c r="H5261" s="2">
        <v>3.7869999999999999</v>
      </c>
      <c r="I5261" s="2" t="str" cm="1">
        <f t="array" ref="I5261">_xlfn.IFS(H5261&gt;3.5,"Above Average",H5261&lt;3,"Below Average",TRUE,"Average")</f>
        <v>Above Average</v>
      </c>
      <c r="J5261" s="1">
        <v>219.97055990000001</v>
      </c>
      <c r="K5261" s="1" t="str" cm="1">
        <f t="array" ref="K5261">_xlfn.IFS(J5261&gt;200,"Above Average",J5261&lt;155,"Below Average",TRUE,"Average")</f>
        <v>Above Average</v>
      </c>
      <c r="L5261" s="7">
        <v>7.2439999999999998</v>
      </c>
      <c r="M5261" s="7" t="str" cm="1">
        <f t="array" ref="M5261">_xlfn.IFS(L5261&gt;9,"Above Average",L5261&lt;8,"Below Average",TRUE,"Average")</f>
        <v>Below Average</v>
      </c>
    </row>
    <row r="5262" spans="1:13" x14ac:dyDescent="0.3">
      <c r="A5262">
        <v>37</v>
      </c>
      <c r="B5262" s="21">
        <v>40998</v>
      </c>
      <c r="C5262" s="21" t="str">
        <f t="shared" si="82"/>
        <v>Mar</v>
      </c>
      <c r="D5262" s="6">
        <v>533734.93999999994</v>
      </c>
      <c r="E5262" t="s">
        <v>155</v>
      </c>
      <c r="F5262" s="5">
        <v>70.48</v>
      </c>
      <c r="G5262" s="5" t="str" cm="1">
        <f t="array" ref="G5262">_xlfn.IFS(F5262&gt;=86,"Hot Week (More Than 85°F)",F5262&lt;50,"Cold Week (Less Than 50°F)",TRUE,"Normal Week")</f>
        <v>Normal Week</v>
      </c>
      <c r="H5262" s="2">
        <v>3.8450000000000002</v>
      </c>
      <c r="I5262" s="2" t="str" cm="1">
        <f t="array" ref="I5262">_xlfn.IFS(H5262&gt;3.5,"Above Average",H5262&lt;3,"Below Average",TRUE,"Average")</f>
        <v>Above Average</v>
      </c>
      <c r="J5262" s="1">
        <v>220.0454862</v>
      </c>
      <c r="K5262" s="1" t="str" cm="1">
        <f t="array" ref="K5262">_xlfn.IFS(J5262&gt;200,"Above Average",J5262&lt;155,"Below Average",TRUE,"Average")</f>
        <v>Above Average</v>
      </c>
      <c r="L5262" s="7">
        <v>7.2439999999999998</v>
      </c>
      <c r="M5262" s="7" t="str" cm="1">
        <f t="array" ref="M5262">_xlfn.IFS(L5262&gt;9,"Above Average",L5262&lt;8,"Below Average",TRUE,"Average")</f>
        <v>Below Average</v>
      </c>
    </row>
    <row r="5263" spans="1:13" x14ac:dyDescent="0.3">
      <c r="A5263">
        <v>37</v>
      </c>
      <c r="B5263" s="21">
        <v>41005</v>
      </c>
      <c r="C5263" s="21" t="str">
        <f t="shared" si="82"/>
        <v>Apr</v>
      </c>
      <c r="D5263" s="6">
        <v>564848.78</v>
      </c>
      <c r="E5263" t="s">
        <v>155</v>
      </c>
      <c r="F5263" s="5">
        <v>73.95</v>
      </c>
      <c r="G5263" s="5" t="str" cm="1">
        <f t="array" ref="G5263">_xlfn.IFS(F5263&gt;=86,"Hot Week (More Than 85°F)",F5263&lt;50,"Cold Week (Less Than 50°F)",TRUE,"Normal Week")</f>
        <v>Normal Week</v>
      </c>
      <c r="H5263" s="2">
        <v>3.891</v>
      </c>
      <c r="I5263" s="2" t="str" cm="1">
        <f t="array" ref="I5263">_xlfn.IFS(H5263&gt;3.5,"Above Average",H5263&lt;3,"Below Average",TRUE,"Average")</f>
        <v>Above Average</v>
      </c>
      <c r="J5263" s="1">
        <v>220.12041249999999</v>
      </c>
      <c r="K5263" s="1" t="str" cm="1">
        <f t="array" ref="K5263">_xlfn.IFS(J5263&gt;200,"Above Average",J5263&lt;155,"Below Average",TRUE,"Average")</f>
        <v>Above Average</v>
      </c>
      <c r="L5263" s="7">
        <v>6.9889999999999999</v>
      </c>
      <c r="M5263" s="7" t="str" cm="1">
        <f t="array" ref="M5263">_xlfn.IFS(L5263&gt;9,"Above Average",L5263&lt;8,"Below Average",TRUE,"Average")</f>
        <v>Below Average</v>
      </c>
    </row>
    <row r="5264" spans="1:13" x14ac:dyDescent="0.3">
      <c r="A5264">
        <v>37</v>
      </c>
      <c r="B5264" s="21">
        <v>41012</v>
      </c>
      <c r="C5264" s="21" t="str">
        <f t="shared" si="82"/>
        <v>Apr</v>
      </c>
      <c r="D5264" s="6">
        <v>506973.17</v>
      </c>
      <c r="E5264" t="s">
        <v>155</v>
      </c>
      <c r="F5264" s="5">
        <v>72.540000000000006</v>
      </c>
      <c r="G5264" s="5" t="str" cm="1">
        <f t="array" ref="G5264">_xlfn.IFS(F5264&gt;=86,"Hot Week (More Than 85°F)",F5264&lt;50,"Cold Week (Less Than 50°F)",TRUE,"Normal Week")</f>
        <v>Normal Week</v>
      </c>
      <c r="H5264" s="2">
        <v>3.891</v>
      </c>
      <c r="I5264" s="2" t="str" cm="1">
        <f t="array" ref="I5264">_xlfn.IFS(H5264&gt;3.5,"Above Average",H5264&lt;3,"Below Average",TRUE,"Average")</f>
        <v>Above Average</v>
      </c>
      <c r="J5264" s="1">
        <v>220.1953389</v>
      </c>
      <c r="K5264" s="1" t="str" cm="1">
        <f t="array" ref="K5264">_xlfn.IFS(J5264&gt;200,"Above Average",J5264&lt;155,"Below Average",TRUE,"Average")</f>
        <v>Above Average</v>
      </c>
      <c r="L5264" s="7">
        <v>6.9889999999999999</v>
      </c>
      <c r="M5264" s="7" t="str" cm="1">
        <f t="array" ref="M5264">_xlfn.IFS(L5264&gt;9,"Above Average",L5264&lt;8,"Below Average",TRUE,"Average")</f>
        <v>Below Average</v>
      </c>
    </row>
    <row r="5265" spans="1:13" x14ac:dyDescent="0.3">
      <c r="A5265">
        <v>37</v>
      </c>
      <c r="B5265" s="21">
        <v>41019</v>
      </c>
      <c r="C5265" s="21" t="str">
        <f t="shared" si="82"/>
        <v>Apr</v>
      </c>
      <c r="D5265" s="6">
        <v>523483.19</v>
      </c>
      <c r="E5265" t="s">
        <v>155</v>
      </c>
      <c r="F5265" s="5">
        <v>70.87</v>
      </c>
      <c r="G5265" s="5" t="str" cm="1">
        <f t="array" ref="G5265">_xlfn.IFS(F5265&gt;=86,"Hot Week (More Than 85°F)",F5265&lt;50,"Cold Week (Less Than 50°F)",TRUE,"Normal Week")</f>
        <v>Normal Week</v>
      </c>
      <c r="H5265" s="2">
        <v>3.8769999999999998</v>
      </c>
      <c r="I5265" s="2" t="str" cm="1">
        <f t="array" ref="I5265">_xlfn.IFS(H5265&gt;3.5,"Above Average",H5265&lt;3,"Below Average",TRUE,"Average")</f>
        <v>Above Average</v>
      </c>
      <c r="J5265" s="1">
        <v>220.24839370000001</v>
      </c>
      <c r="K5265" s="1" t="str" cm="1">
        <f t="array" ref="K5265">_xlfn.IFS(J5265&gt;200,"Above Average",J5265&lt;155,"Below Average",TRUE,"Average")</f>
        <v>Above Average</v>
      </c>
      <c r="L5265" s="7">
        <v>6.9889999999999999</v>
      </c>
      <c r="M5265" s="7" t="str" cm="1">
        <f t="array" ref="M5265">_xlfn.IFS(L5265&gt;9,"Above Average",L5265&lt;8,"Below Average",TRUE,"Average")</f>
        <v>Below Average</v>
      </c>
    </row>
    <row r="5266" spans="1:13" x14ac:dyDescent="0.3">
      <c r="A5266">
        <v>37</v>
      </c>
      <c r="B5266" s="21">
        <v>41026</v>
      </c>
      <c r="C5266" s="21" t="str">
        <f t="shared" si="82"/>
        <v>Apr</v>
      </c>
      <c r="D5266" s="6">
        <v>528807.44999999995</v>
      </c>
      <c r="E5266" t="s">
        <v>155</v>
      </c>
      <c r="F5266" s="5">
        <v>70.06</v>
      </c>
      <c r="G5266" s="5" t="str" cm="1">
        <f t="array" ref="G5266">_xlfn.IFS(F5266&gt;=86,"Hot Week (More Than 85°F)",F5266&lt;50,"Cold Week (Less Than 50°F)",TRUE,"Normal Week")</f>
        <v>Normal Week</v>
      </c>
      <c r="H5266" s="2">
        <v>3.8140000000000001</v>
      </c>
      <c r="I5266" s="2" t="str" cm="1">
        <f t="array" ref="I5266">_xlfn.IFS(H5266&gt;3.5,"Above Average",H5266&lt;3,"Below Average",TRUE,"Average")</f>
        <v>Above Average</v>
      </c>
      <c r="J5266" s="1">
        <v>220.30144849999999</v>
      </c>
      <c r="K5266" s="1" t="str" cm="1">
        <f t="array" ref="K5266">_xlfn.IFS(J5266&gt;200,"Above Average",J5266&lt;155,"Below Average",TRUE,"Average")</f>
        <v>Above Average</v>
      </c>
      <c r="L5266" s="7">
        <v>6.9889999999999999</v>
      </c>
      <c r="M5266" s="7" t="str" cm="1">
        <f t="array" ref="M5266">_xlfn.IFS(L5266&gt;9,"Above Average",L5266&lt;8,"Below Average",TRUE,"Average")</f>
        <v>Below Average</v>
      </c>
    </row>
    <row r="5267" spans="1:13" x14ac:dyDescent="0.3">
      <c r="A5267">
        <v>37</v>
      </c>
      <c r="B5267" s="21">
        <v>41033</v>
      </c>
      <c r="C5267" s="21" t="str">
        <f t="shared" si="82"/>
        <v>May</v>
      </c>
      <c r="D5267" s="6">
        <v>535311.64</v>
      </c>
      <c r="E5267" t="s">
        <v>155</v>
      </c>
      <c r="F5267" s="5">
        <v>77.17</v>
      </c>
      <c r="G5267" s="5" t="str" cm="1">
        <f t="array" ref="G5267">_xlfn.IFS(F5267&gt;=86,"Hot Week (More Than 85°F)",F5267&lt;50,"Cold Week (Less Than 50°F)",TRUE,"Normal Week")</f>
        <v>Normal Week</v>
      </c>
      <c r="H5267" s="2">
        <v>3.7490000000000001</v>
      </c>
      <c r="I5267" s="2" t="str" cm="1">
        <f t="array" ref="I5267">_xlfn.IFS(H5267&gt;3.5,"Above Average",H5267&lt;3,"Below Average",TRUE,"Average")</f>
        <v>Above Average</v>
      </c>
      <c r="J5267" s="1">
        <v>220.3545033</v>
      </c>
      <c r="K5267" s="1" t="str" cm="1">
        <f t="array" ref="K5267">_xlfn.IFS(J5267&gt;200,"Above Average",J5267&lt;155,"Below Average",TRUE,"Average")</f>
        <v>Above Average</v>
      </c>
      <c r="L5267" s="7">
        <v>6.9889999999999999</v>
      </c>
      <c r="M5267" s="7" t="str" cm="1">
        <f t="array" ref="M5267">_xlfn.IFS(L5267&gt;9,"Above Average",L5267&lt;8,"Below Average",TRUE,"Average")</f>
        <v>Below Average</v>
      </c>
    </row>
    <row r="5268" spans="1:13" x14ac:dyDescent="0.3">
      <c r="A5268">
        <v>37</v>
      </c>
      <c r="B5268" s="21">
        <v>41040</v>
      </c>
      <c r="C5268" s="21" t="str">
        <f t="shared" si="82"/>
        <v>May</v>
      </c>
      <c r="D5268" s="6">
        <v>527983.04</v>
      </c>
      <c r="E5268" t="s">
        <v>155</v>
      </c>
      <c r="F5268" s="5">
        <v>76.55</v>
      </c>
      <c r="G5268" s="5" t="str" cm="1">
        <f t="array" ref="G5268">_xlfn.IFS(F5268&gt;=86,"Hot Week (More Than 85°F)",F5268&lt;50,"Cold Week (Less Than 50°F)",TRUE,"Normal Week")</f>
        <v>Normal Week</v>
      </c>
      <c r="H5268" s="2">
        <v>3.6880000000000002</v>
      </c>
      <c r="I5268" s="2" t="str" cm="1">
        <f t="array" ref="I5268">_xlfn.IFS(H5268&gt;3.5,"Above Average",H5268&lt;3,"Below Average",TRUE,"Average")</f>
        <v>Above Average</v>
      </c>
      <c r="J5268" s="1">
        <v>220.40755809999999</v>
      </c>
      <c r="K5268" s="1" t="str" cm="1">
        <f t="array" ref="K5268">_xlfn.IFS(J5268&gt;200,"Above Average",J5268&lt;155,"Below Average",TRUE,"Average")</f>
        <v>Above Average</v>
      </c>
      <c r="L5268" s="7">
        <v>6.9889999999999999</v>
      </c>
      <c r="M5268" s="7" t="str" cm="1">
        <f t="array" ref="M5268">_xlfn.IFS(L5268&gt;9,"Above Average",L5268&lt;8,"Below Average",TRUE,"Average")</f>
        <v>Below Average</v>
      </c>
    </row>
    <row r="5269" spans="1:13" x14ac:dyDescent="0.3">
      <c r="A5269">
        <v>37</v>
      </c>
      <c r="B5269" s="21">
        <v>41047</v>
      </c>
      <c r="C5269" s="21" t="str">
        <f t="shared" si="82"/>
        <v>May</v>
      </c>
      <c r="D5269" s="6">
        <v>534847.96</v>
      </c>
      <c r="E5269" t="s">
        <v>155</v>
      </c>
      <c r="F5269" s="5">
        <v>73.7</v>
      </c>
      <c r="G5269" s="5" t="str" cm="1">
        <f t="array" ref="G5269">_xlfn.IFS(F5269&gt;=86,"Hot Week (More Than 85°F)",F5269&lt;50,"Cold Week (Less Than 50°F)",TRUE,"Normal Week")</f>
        <v>Normal Week</v>
      </c>
      <c r="H5269" s="2">
        <v>3.63</v>
      </c>
      <c r="I5269" s="2" t="str" cm="1">
        <f t="array" ref="I5269">_xlfn.IFS(H5269&gt;3.5,"Above Average",H5269&lt;3,"Below Average",TRUE,"Average")</f>
        <v>Above Average</v>
      </c>
      <c r="J5269" s="1">
        <v>220.42521489999999</v>
      </c>
      <c r="K5269" s="1" t="str" cm="1">
        <f t="array" ref="K5269">_xlfn.IFS(J5269&gt;200,"Above Average",J5269&lt;155,"Below Average",TRUE,"Average")</f>
        <v>Above Average</v>
      </c>
      <c r="L5269" s="7">
        <v>6.9889999999999999</v>
      </c>
      <c r="M5269" s="7" t="str" cm="1">
        <f t="array" ref="M5269">_xlfn.IFS(L5269&gt;9,"Above Average",L5269&lt;8,"Below Average",TRUE,"Average")</f>
        <v>Below Average</v>
      </c>
    </row>
    <row r="5270" spans="1:13" x14ac:dyDescent="0.3">
      <c r="A5270">
        <v>37</v>
      </c>
      <c r="B5270" s="21">
        <v>41054</v>
      </c>
      <c r="C5270" s="21" t="str">
        <f t="shared" si="82"/>
        <v>May</v>
      </c>
      <c r="D5270" s="6">
        <v>540625.79</v>
      </c>
      <c r="E5270" t="s">
        <v>155</v>
      </c>
      <c r="F5270" s="5">
        <v>78.94</v>
      </c>
      <c r="G5270" s="5" t="str" cm="1">
        <f t="array" ref="G5270">_xlfn.IFS(F5270&gt;=86,"Hot Week (More Than 85°F)",F5270&lt;50,"Cold Week (Less Than 50°F)",TRUE,"Normal Week")</f>
        <v>Normal Week</v>
      </c>
      <c r="H5270" s="2">
        <v>3.5609999999999999</v>
      </c>
      <c r="I5270" s="2" t="str" cm="1">
        <f t="array" ref="I5270">_xlfn.IFS(H5270&gt;3.5,"Above Average",H5270&lt;3,"Below Average",TRUE,"Average")</f>
        <v>Above Average</v>
      </c>
      <c r="J5270" s="1">
        <v>220.42871239999999</v>
      </c>
      <c r="K5270" s="1" t="str" cm="1">
        <f t="array" ref="K5270">_xlfn.IFS(J5270&gt;200,"Above Average",J5270&lt;155,"Below Average",TRUE,"Average")</f>
        <v>Above Average</v>
      </c>
      <c r="L5270" s="7">
        <v>6.9889999999999999</v>
      </c>
      <c r="M5270" s="7" t="str" cm="1">
        <f t="array" ref="M5270">_xlfn.IFS(L5270&gt;9,"Above Average",L5270&lt;8,"Below Average",TRUE,"Average")</f>
        <v>Below Average</v>
      </c>
    </row>
    <row r="5271" spans="1:13" x14ac:dyDescent="0.3">
      <c r="A5271">
        <v>37</v>
      </c>
      <c r="B5271" s="21">
        <v>41061</v>
      </c>
      <c r="C5271" s="21" t="str">
        <f t="shared" si="82"/>
        <v>Jun</v>
      </c>
      <c r="D5271" s="6">
        <v>531811.85</v>
      </c>
      <c r="E5271" t="s">
        <v>155</v>
      </c>
      <c r="F5271" s="5">
        <v>80.739999999999995</v>
      </c>
      <c r="G5271" s="5" t="str" cm="1">
        <f t="array" ref="G5271">_xlfn.IFS(F5271&gt;=86,"Hot Week (More Than 85°F)",F5271&lt;50,"Cold Week (Less Than 50°F)",TRUE,"Normal Week")</f>
        <v>Normal Week</v>
      </c>
      <c r="H5271" s="2">
        <v>3.5009999999999999</v>
      </c>
      <c r="I5271" s="2" t="str" cm="1">
        <f t="array" ref="I5271">_xlfn.IFS(H5271&gt;3.5,"Above Average",H5271&lt;3,"Below Average",TRUE,"Average")</f>
        <v>Above Average</v>
      </c>
      <c r="J5271" s="1">
        <v>220.4322099</v>
      </c>
      <c r="K5271" s="1" t="str" cm="1">
        <f t="array" ref="K5271">_xlfn.IFS(J5271&gt;200,"Above Average",J5271&lt;155,"Below Average",TRUE,"Average")</f>
        <v>Above Average</v>
      </c>
      <c r="L5271" s="7">
        <v>6.9889999999999999</v>
      </c>
      <c r="M5271" s="7" t="str" cm="1">
        <f t="array" ref="M5271">_xlfn.IFS(L5271&gt;9,"Above Average",L5271&lt;8,"Below Average",TRUE,"Average")</f>
        <v>Below Average</v>
      </c>
    </row>
    <row r="5272" spans="1:13" x14ac:dyDescent="0.3">
      <c r="A5272">
        <v>37</v>
      </c>
      <c r="B5272" s="21">
        <v>41068</v>
      </c>
      <c r="C5272" s="21" t="str">
        <f t="shared" si="82"/>
        <v>Jun</v>
      </c>
      <c r="D5272" s="6">
        <v>528940.78</v>
      </c>
      <c r="E5272" t="s">
        <v>155</v>
      </c>
      <c r="F5272" s="5">
        <v>81.5</v>
      </c>
      <c r="G5272" s="5" t="str" cm="1">
        <f t="array" ref="G5272">_xlfn.IFS(F5272&gt;=86,"Hot Week (More Than 85°F)",F5272&lt;50,"Cold Week (Less Than 50°F)",TRUE,"Normal Week")</f>
        <v>Normal Week</v>
      </c>
      <c r="H5272" s="2">
        <v>3.452</v>
      </c>
      <c r="I5272" s="2" t="str" cm="1">
        <f t="array" ref="I5272">_xlfn.IFS(H5272&gt;3.5,"Above Average",H5272&lt;3,"Below Average",TRUE,"Average")</f>
        <v>Average</v>
      </c>
      <c r="J5272" s="1">
        <v>220.43570729999999</v>
      </c>
      <c r="K5272" s="1" t="str" cm="1">
        <f t="array" ref="K5272">_xlfn.IFS(J5272&gt;200,"Above Average",J5272&lt;155,"Below Average",TRUE,"Average")</f>
        <v>Above Average</v>
      </c>
      <c r="L5272" s="7">
        <v>6.9889999999999999</v>
      </c>
      <c r="M5272" s="7" t="str" cm="1">
        <f t="array" ref="M5272">_xlfn.IFS(L5272&gt;9,"Above Average",L5272&lt;8,"Below Average",TRUE,"Average")</f>
        <v>Below Average</v>
      </c>
    </row>
    <row r="5273" spans="1:13" x14ac:dyDescent="0.3">
      <c r="A5273">
        <v>37</v>
      </c>
      <c r="B5273" s="21">
        <v>41075</v>
      </c>
      <c r="C5273" s="21" t="str">
        <f t="shared" si="82"/>
        <v>Jun</v>
      </c>
      <c r="D5273" s="6">
        <v>508573.16</v>
      </c>
      <c r="E5273" t="s">
        <v>155</v>
      </c>
      <c r="F5273" s="5">
        <v>82.15</v>
      </c>
      <c r="G5273" s="5" t="str" cm="1">
        <f t="array" ref="G5273">_xlfn.IFS(F5273&gt;=86,"Hot Week (More Than 85°F)",F5273&lt;50,"Cold Week (Less Than 50°F)",TRUE,"Normal Week")</f>
        <v>Normal Week</v>
      </c>
      <c r="H5273" s="2">
        <v>3.3929999999999998</v>
      </c>
      <c r="I5273" s="2" t="str" cm="1">
        <f t="array" ref="I5273">_xlfn.IFS(H5273&gt;3.5,"Above Average",H5273&lt;3,"Below Average",TRUE,"Average")</f>
        <v>Average</v>
      </c>
      <c r="J5273" s="1">
        <v>220.4494148</v>
      </c>
      <c r="K5273" s="1" t="str" cm="1">
        <f t="array" ref="K5273">_xlfn.IFS(J5273&gt;200,"Above Average",J5273&lt;155,"Below Average",TRUE,"Average")</f>
        <v>Above Average</v>
      </c>
      <c r="L5273" s="7">
        <v>6.9889999999999999</v>
      </c>
      <c r="M5273" s="7" t="str" cm="1">
        <f t="array" ref="M5273">_xlfn.IFS(L5273&gt;9,"Above Average",L5273&lt;8,"Below Average",TRUE,"Average")</f>
        <v>Below Average</v>
      </c>
    </row>
    <row r="5274" spans="1:13" x14ac:dyDescent="0.3">
      <c r="A5274">
        <v>37</v>
      </c>
      <c r="B5274" s="21">
        <v>41082</v>
      </c>
      <c r="C5274" s="21" t="str">
        <f t="shared" si="82"/>
        <v>Jun</v>
      </c>
      <c r="D5274" s="6">
        <v>484032.75</v>
      </c>
      <c r="E5274" t="s">
        <v>155</v>
      </c>
      <c r="F5274" s="5">
        <v>80.400000000000006</v>
      </c>
      <c r="G5274" s="5" t="str" cm="1">
        <f t="array" ref="G5274">_xlfn.IFS(F5274&gt;=86,"Hot Week (More Than 85°F)",F5274&lt;50,"Cold Week (Less Than 50°F)",TRUE,"Normal Week")</f>
        <v>Normal Week</v>
      </c>
      <c r="H5274" s="2">
        <v>3.3460000000000001</v>
      </c>
      <c r="I5274" s="2" t="str" cm="1">
        <f t="array" ref="I5274">_xlfn.IFS(H5274&gt;3.5,"Above Average",H5274&lt;3,"Below Average",TRUE,"Average")</f>
        <v>Average</v>
      </c>
      <c r="J5274" s="1">
        <v>220.4886472</v>
      </c>
      <c r="K5274" s="1" t="str" cm="1">
        <f t="array" ref="K5274">_xlfn.IFS(J5274&gt;200,"Above Average",J5274&lt;155,"Below Average",TRUE,"Average")</f>
        <v>Above Average</v>
      </c>
      <c r="L5274" s="7">
        <v>6.9889999999999999</v>
      </c>
      <c r="M5274" s="7" t="str" cm="1">
        <f t="array" ref="M5274">_xlfn.IFS(L5274&gt;9,"Above Average",L5274&lt;8,"Below Average",TRUE,"Average")</f>
        <v>Below Average</v>
      </c>
    </row>
    <row r="5275" spans="1:13" x14ac:dyDescent="0.3">
      <c r="A5275">
        <v>37</v>
      </c>
      <c r="B5275" s="21">
        <v>41089</v>
      </c>
      <c r="C5275" s="21" t="str">
        <f t="shared" si="82"/>
        <v>Jun</v>
      </c>
      <c r="D5275" s="6">
        <v>508309.81</v>
      </c>
      <c r="E5275" t="s">
        <v>155</v>
      </c>
      <c r="F5275" s="5">
        <v>86.68</v>
      </c>
      <c r="G5275" s="5" t="str" cm="1">
        <f t="array" ref="G5275">_xlfn.IFS(F5275&gt;=86,"Hot Week (More Than 85°F)",F5275&lt;50,"Cold Week (Less Than 50°F)",TRUE,"Normal Week")</f>
        <v>Hot Week (More Than 85°F)</v>
      </c>
      <c r="H5275" s="2">
        <v>3.286</v>
      </c>
      <c r="I5275" s="2" t="str" cm="1">
        <f t="array" ref="I5275">_xlfn.IFS(H5275&gt;3.5,"Above Average",H5275&lt;3,"Below Average",TRUE,"Average")</f>
        <v>Average</v>
      </c>
      <c r="J5275" s="1">
        <v>220.52787960000001</v>
      </c>
      <c r="K5275" s="1" t="str" cm="1">
        <f t="array" ref="K5275">_xlfn.IFS(J5275&gt;200,"Above Average",J5275&lt;155,"Below Average",TRUE,"Average")</f>
        <v>Above Average</v>
      </c>
      <c r="L5275" s="7">
        <v>6.9889999999999999</v>
      </c>
      <c r="M5275" s="7" t="str" cm="1">
        <f t="array" ref="M5275">_xlfn.IFS(L5275&gt;9,"Above Average",L5275&lt;8,"Below Average",TRUE,"Average")</f>
        <v>Below Average</v>
      </c>
    </row>
    <row r="5276" spans="1:13" x14ac:dyDescent="0.3">
      <c r="A5276">
        <v>37</v>
      </c>
      <c r="B5276" s="21">
        <v>41096</v>
      </c>
      <c r="C5276" s="21" t="str">
        <f t="shared" si="82"/>
        <v>Jul</v>
      </c>
      <c r="D5276" s="6">
        <v>519498.32</v>
      </c>
      <c r="E5276" t="s">
        <v>155</v>
      </c>
      <c r="F5276" s="5">
        <v>81.52</v>
      </c>
      <c r="G5276" s="5" t="str" cm="1">
        <f t="array" ref="G5276">_xlfn.IFS(F5276&gt;=86,"Hot Week (More Than 85°F)",F5276&lt;50,"Cold Week (Less Than 50°F)",TRUE,"Normal Week")</f>
        <v>Normal Week</v>
      </c>
      <c r="H5276" s="2">
        <v>3.2269999999999999</v>
      </c>
      <c r="I5276" s="2" t="str" cm="1">
        <f t="array" ref="I5276">_xlfn.IFS(H5276&gt;3.5,"Above Average",H5276&lt;3,"Below Average",TRUE,"Average")</f>
        <v>Average</v>
      </c>
      <c r="J5276" s="1">
        <v>220.56711200000001</v>
      </c>
      <c r="K5276" s="1" t="str" cm="1">
        <f t="array" ref="K5276">_xlfn.IFS(J5276&gt;200,"Above Average",J5276&lt;155,"Below Average",TRUE,"Average")</f>
        <v>Above Average</v>
      </c>
      <c r="L5276" s="7">
        <v>6.6230000000000002</v>
      </c>
      <c r="M5276" s="7" t="str" cm="1">
        <f t="array" ref="M5276">_xlfn.IFS(L5276&gt;9,"Above Average",L5276&lt;8,"Below Average",TRUE,"Average")</f>
        <v>Below Average</v>
      </c>
    </row>
    <row r="5277" spans="1:13" x14ac:dyDescent="0.3">
      <c r="A5277">
        <v>37</v>
      </c>
      <c r="B5277" s="21">
        <v>41103</v>
      </c>
      <c r="C5277" s="21" t="str">
        <f t="shared" si="82"/>
        <v>Jul</v>
      </c>
      <c r="D5277" s="6">
        <v>506005.47</v>
      </c>
      <c r="E5277" t="s">
        <v>155</v>
      </c>
      <c r="F5277" s="5">
        <v>78.150000000000006</v>
      </c>
      <c r="G5277" s="5" t="str" cm="1">
        <f t="array" ref="G5277">_xlfn.IFS(F5277&gt;=86,"Hot Week (More Than 85°F)",F5277&lt;50,"Cold Week (Less Than 50°F)",TRUE,"Normal Week")</f>
        <v>Normal Week</v>
      </c>
      <c r="H5277" s="2">
        <v>3.2559999999999998</v>
      </c>
      <c r="I5277" s="2" t="str" cm="1">
        <f t="array" ref="I5277">_xlfn.IFS(H5277&gt;3.5,"Above Average",H5277&lt;3,"Below Average",TRUE,"Average")</f>
        <v>Average</v>
      </c>
      <c r="J5277" s="1">
        <v>220.60634440000001</v>
      </c>
      <c r="K5277" s="1" t="str" cm="1">
        <f t="array" ref="K5277">_xlfn.IFS(J5277&gt;200,"Above Average",J5277&lt;155,"Below Average",TRUE,"Average")</f>
        <v>Above Average</v>
      </c>
      <c r="L5277" s="7">
        <v>6.6230000000000002</v>
      </c>
      <c r="M5277" s="7" t="str" cm="1">
        <f t="array" ref="M5277">_xlfn.IFS(L5277&gt;9,"Above Average",L5277&lt;8,"Below Average",TRUE,"Average")</f>
        <v>Below Average</v>
      </c>
    </row>
    <row r="5278" spans="1:13" x14ac:dyDescent="0.3">
      <c r="A5278">
        <v>37</v>
      </c>
      <c r="B5278" s="21">
        <v>41110</v>
      </c>
      <c r="C5278" s="21" t="str">
        <f t="shared" si="82"/>
        <v>Jul</v>
      </c>
      <c r="D5278" s="6">
        <v>503744.56</v>
      </c>
      <c r="E5278" t="s">
        <v>155</v>
      </c>
      <c r="F5278" s="5">
        <v>81.760000000000005</v>
      </c>
      <c r="G5278" s="5" t="str" cm="1">
        <f t="array" ref="G5278">_xlfn.IFS(F5278&gt;=86,"Hot Week (More Than 85°F)",F5278&lt;50,"Cold Week (Less Than 50°F)",TRUE,"Normal Week")</f>
        <v>Normal Week</v>
      </c>
      <c r="H5278" s="2">
        <v>3.3109999999999999</v>
      </c>
      <c r="I5278" s="2" t="str" cm="1">
        <f t="array" ref="I5278">_xlfn.IFS(H5278&gt;3.5,"Above Average",H5278&lt;3,"Below Average",TRUE,"Average")</f>
        <v>Average</v>
      </c>
      <c r="J5278" s="1">
        <v>220.61487489999999</v>
      </c>
      <c r="K5278" s="1" t="str" cm="1">
        <f t="array" ref="K5278">_xlfn.IFS(J5278&gt;200,"Above Average",J5278&lt;155,"Below Average",TRUE,"Average")</f>
        <v>Above Average</v>
      </c>
      <c r="L5278" s="7">
        <v>6.6230000000000002</v>
      </c>
      <c r="M5278" s="7" t="str" cm="1">
        <f t="array" ref="M5278">_xlfn.IFS(L5278&gt;9,"Above Average",L5278&lt;8,"Below Average",TRUE,"Average")</f>
        <v>Below Average</v>
      </c>
    </row>
    <row r="5279" spans="1:13" x14ac:dyDescent="0.3">
      <c r="A5279">
        <v>37</v>
      </c>
      <c r="B5279" s="21">
        <v>41117</v>
      </c>
      <c r="C5279" s="21" t="str">
        <f t="shared" si="82"/>
        <v>Jul</v>
      </c>
      <c r="D5279" s="6">
        <v>514489.17</v>
      </c>
      <c r="E5279" t="s">
        <v>155</v>
      </c>
      <c r="F5279" s="5">
        <v>84</v>
      </c>
      <c r="G5279" s="5" t="str" cm="1">
        <f t="array" ref="G5279">_xlfn.IFS(F5279&gt;=86,"Hot Week (More Than 85°F)",F5279&lt;50,"Cold Week (Less Than 50°F)",TRUE,"Normal Week")</f>
        <v>Normal Week</v>
      </c>
      <c r="H5279" s="2">
        <v>3.407</v>
      </c>
      <c r="I5279" s="2" t="str" cm="1">
        <f t="array" ref="I5279">_xlfn.IFS(H5279&gt;3.5,"Above Average",H5279&lt;3,"Below Average",TRUE,"Average")</f>
        <v>Average</v>
      </c>
      <c r="J5279" s="1">
        <v>220.6234054</v>
      </c>
      <c r="K5279" s="1" t="str" cm="1">
        <f t="array" ref="K5279">_xlfn.IFS(J5279&gt;200,"Above Average",J5279&lt;155,"Below Average",TRUE,"Average")</f>
        <v>Above Average</v>
      </c>
      <c r="L5279" s="7">
        <v>6.6230000000000002</v>
      </c>
      <c r="M5279" s="7" t="str" cm="1">
        <f t="array" ref="M5279">_xlfn.IFS(L5279&gt;9,"Above Average",L5279&lt;8,"Below Average",TRUE,"Average")</f>
        <v>Below Average</v>
      </c>
    </row>
    <row r="5280" spans="1:13" x14ac:dyDescent="0.3">
      <c r="A5280">
        <v>37</v>
      </c>
      <c r="B5280" s="21">
        <v>41124</v>
      </c>
      <c r="C5280" s="21" t="str">
        <f t="shared" si="82"/>
        <v>Aug</v>
      </c>
      <c r="D5280" s="6">
        <v>521959.28</v>
      </c>
      <c r="E5280" t="s">
        <v>155</v>
      </c>
      <c r="F5280" s="5">
        <v>85.56</v>
      </c>
      <c r="G5280" s="5" t="str" cm="1">
        <f t="array" ref="G5280">_xlfn.IFS(F5280&gt;=86,"Hot Week (More Than 85°F)",F5280&lt;50,"Cold Week (Less Than 50°F)",TRUE,"Normal Week")</f>
        <v>Normal Week</v>
      </c>
      <c r="H5280" s="2">
        <v>3.4169999999999998</v>
      </c>
      <c r="I5280" s="2" t="str" cm="1">
        <f t="array" ref="I5280">_xlfn.IFS(H5280&gt;3.5,"Above Average",H5280&lt;3,"Below Average",TRUE,"Average")</f>
        <v>Average</v>
      </c>
      <c r="J5280" s="1">
        <v>220.63193580000001</v>
      </c>
      <c r="K5280" s="1" t="str" cm="1">
        <f t="array" ref="K5280">_xlfn.IFS(J5280&gt;200,"Above Average",J5280&lt;155,"Below Average",TRUE,"Average")</f>
        <v>Above Average</v>
      </c>
      <c r="L5280" s="7">
        <v>6.6230000000000002</v>
      </c>
      <c r="M5280" s="7" t="str" cm="1">
        <f t="array" ref="M5280">_xlfn.IFS(L5280&gt;9,"Above Average",L5280&lt;8,"Below Average",TRUE,"Average")</f>
        <v>Below Average</v>
      </c>
    </row>
    <row r="5281" spans="1:13" x14ac:dyDescent="0.3">
      <c r="A5281">
        <v>37</v>
      </c>
      <c r="B5281" s="21">
        <v>41131</v>
      </c>
      <c r="C5281" s="21" t="str">
        <f t="shared" si="82"/>
        <v>Aug</v>
      </c>
      <c r="D5281" s="6">
        <v>500964.59</v>
      </c>
      <c r="E5281" t="s">
        <v>155</v>
      </c>
      <c r="F5281" s="5">
        <v>84.41</v>
      </c>
      <c r="G5281" s="5" t="str" cm="1">
        <f t="array" ref="G5281">_xlfn.IFS(F5281&gt;=86,"Hot Week (More Than 85°F)",F5281&lt;50,"Cold Week (Less Than 50°F)",TRUE,"Normal Week")</f>
        <v>Normal Week</v>
      </c>
      <c r="H5281" s="2">
        <v>3.4940000000000002</v>
      </c>
      <c r="I5281" s="2" t="str" cm="1">
        <f t="array" ref="I5281">_xlfn.IFS(H5281&gt;3.5,"Above Average",H5281&lt;3,"Below Average",TRUE,"Average")</f>
        <v>Average</v>
      </c>
      <c r="J5281" s="1">
        <v>220.64046630000001</v>
      </c>
      <c r="K5281" s="1" t="str" cm="1">
        <f t="array" ref="K5281">_xlfn.IFS(J5281&gt;200,"Above Average",J5281&lt;155,"Below Average",TRUE,"Average")</f>
        <v>Above Average</v>
      </c>
      <c r="L5281" s="7">
        <v>6.6230000000000002</v>
      </c>
      <c r="M5281" s="7" t="str" cm="1">
        <f t="array" ref="M5281">_xlfn.IFS(L5281&gt;9,"Above Average",L5281&lt;8,"Below Average",TRUE,"Average")</f>
        <v>Below Average</v>
      </c>
    </row>
    <row r="5282" spans="1:13" x14ac:dyDescent="0.3">
      <c r="A5282">
        <v>37</v>
      </c>
      <c r="B5282" s="21">
        <v>41138</v>
      </c>
      <c r="C5282" s="21" t="str">
        <f t="shared" si="82"/>
        <v>Aug</v>
      </c>
      <c r="D5282" s="6">
        <v>509633.71</v>
      </c>
      <c r="E5282" t="s">
        <v>155</v>
      </c>
      <c r="F5282" s="5">
        <v>85.89</v>
      </c>
      <c r="G5282" s="5" t="str" cm="1">
        <f t="array" ref="G5282">_xlfn.IFS(F5282&gt;=86,"Hot Week (More Than 85°F)",F5282&lt;50,"Cold Week (Less Than 50°F)",TRUE,"Normal Week")</f>
        <v>Normal Week</v>
      </c>
      <c r="H5282" s="2">
        <v>3.5710000000000002</v>
      </c>
      <c r="I5282" s="2" t="str" cm="1">
        <f t="array" ref="I5282">_xlfn.IFS(H5282&gt;3.5,"Above Average",H5282&lt;3,"Below Average",TRUE,"Average")</f>
        <v>Above Average</v>
      </c>
      <c r="J5282" s="1">
        <v>220.71996089999999</v>
      </c>
      <c r="K5282" s="1" t="str" cm="1">
        <f t="array" ref="K5282">_xlfn.IFS(J5282&gt;200,"Above Average",J5282&lt;155,"Below Average",TRUE,"Average")</f>
        <v>Above Average</v>
      </c>
      <c r="L5282" s="7">
        <v>6.6230000000000002</v>
      </c>
      <c r="M5282" s="7" t="str" cm="1">
        <f t="array" ref="M5282">_xlfn.IFS(L5282&gt;9,"Above Average",L5282&lt;8,"Below Average",TRUE,"Average")</f>
        <v>Below Average</v>
      </c>
    </row>
    <row r="5283" spans="1:13" x14ac:dyDescent="0.3">
      <c r="A5283">
        <v>37</v>
      </c>
      <c r="B5283" s="21">
        <v>41145</v>
      </c>
      <c r="C5283" s="21" t="str">
        <f t="shared" si="82"/>
        <v>Aug</v>
      </c>
      <c r="D5283" s="6">
        <v>522665.04</v>
      </c>
      <c r="E5283" t="s">
        <v>155</v>
      </c>
      <c r="F5283" s="5">
        <v>81.260000000000005</v>
      </c>
      <c r="G5283" s="5" t="str" cm="1">
        <f t="array" ref="G5283">_xlfn.IFS(F5283&gt;=86,"Hot Week (More Than 85°F)",F5283&lt;50,"Cold Week (Less Than 50°F)",TRUE,"Normal Week")</f>
        <v>Normal Week</v>
      </c>
      <c r="H5283" s="2">
        <v>3.62</v>
      </c>
      <c r="I5283" s="2" t="str" cm="1">
        <f t="array" ref="I5283">_xlfn.IFS(H5283&gt;3.5,"Above Average",H5283&lt;3,"Below Average",TRUE,"Average")</f>
        <v>Above Average</v>
      </c>
      <c r="J5283" s="1">
        <v>220.85267870000001</v>
      </c>
      <c r="K5283" s="1" t="str" cm="1">
        <f t="array" ref="K5283">_xlfn.IFS(J5283&gt;200,"Above Average",J5283&lt;155,"Below Average",TRUE,"Average")</f>
        <v>Above Average</v>
      </c>
      <c r="L5283" s="7">
        <v>6.6230000000000002</v>
      </c>
      <c r="M5283" s="7" t="str" cm="1">
        <f t="array" ref="M5283">_xlfn.IFS(L5283&gt;9,"Above Average",L5283&lt;8,"Below Average",TRUE,"Average")</f>
        <v>Below Average</v>
      </c>
    </row>
    <row r="5284" spans="1:13" x14ac:dyDescent="0.3">
      <c r="A5284">
        <v>37</v>
      </c>
      <c r="B5284" s="21">
        <v>41152</v>
      </c>
      <c r="C5284" s="21" t="str">
        <f t="shared" si="82"/>
        <v>Aug</v>
      </c>
      <c r="D5284" s="6">
        <v>538344.1</v>
      </c>
      <c r="E5284" t="s">
        <v>155</v>
      </c>
      <c r="F5284" s="5">
        <v>84.79</v>
      </c>
      <c r="G5284" s="5" t="str" cm="1">
        <f t="array" ref="G5284">_xlfn.IFS(F5284&gt;=86,"Hot Week (More Than 85°F)",F5284&lt;50,"Cold Week (Less Than 50°F)",TRUE,"Normal Week")</f>
        <v>Normal Week</v>
      </c>
      <c r="H5284" s="2">
        <v>3.6379999999999999</v>
      </c>
      <c r="I5284" s="2" t="str" cm="1">
        <f t="array" ref="I5284">_xlfn.IFS(H5284&gt;3.5,"Above Average",H5284&lt;3,"Below Average",TRUE,"Average")</f>
        <v>Above Average</v>
      </c>
      <c r="J5284" s="1">
        <v>220.98539640000001</v>
      </c>
      <c r="K5284" s="1" t="str" cm="1">
        <f t="array" ref="K5284">_xlfn.IFS(J5284&gt;200,"Above Average",J5284&lt;155,"Below Average",TRUE,"Average")</f>
        <v>Above Average</v>
      </c>
      <c r="L5284" s="7">
        <v>6.6230000000000002</v>
      </c>
      <c r="M5284" s="7" t="str" cm="1">
        <f t="array" ref="M5284">_xlfn.IFS(L5284&gt;9,"Above Average",L5284&lt;8,"Below Average",TRUE,"Average")</f>
        <v>Below Average</v>
      </c>
    </row>
    <row r="5285" spans="1:13" x14ac:dyDescent="0.3">
      <c r="A5285">
        <v>37</v>
      </c>
      <c r="B5285" s="21">
        <v>41159</v>
      </c>
      <c r="C5285" s="21" t="str">
        <f t="shared" si="82"/>
        <v>Sep</v>
      </c>
      <c r="D5285" s="6">
        <v>526838.14</v>
      </c>
      <c r="E5285" t="s">
        <v>156</v>
      </c>
      <c r="F5285" s="5">
        <v>84.19</v>
      </c>
      <c r="G5285" s="5" t="str" cm="1">
        <f t="array" ref="G5285">_xlfn.IFS(F5285&gt;=86,"Hot Week (More Than 85°F)",F5285&lt;50,"Cold Week (Less Than 50°F)",TRUE,"Normal Week")</f>
        <v>Normal Week</v>
      </c>
      <c r="H5285" s="2">
        <v>3.73</v>
      </c>
      <c r="I5285" s="2" t="str" cm="1">
        <f t="array" ref="I5285">_xlfn.IFS(H5285&gt;3.5,"Above Average",H5285&lt;3,"Below Average",TRUE,"Average")</f>
        <v>Above Average</v>
      </c>
      <c r="J5285" s="1">
        <v>221.11811420000001</v>
      </c>
      <c r="K5285" s="1" t="str" cm="1">
        <f t="array" ref="K5285">_xlfn.IFS(J5285&gt;200,"Above Average",J5285&lt;155,"Below Average",TRUE,"Average")</f>
        <v>Above Average</v>
      </c>
      <c r="L5285" s="7">
        <v>6.6230000000000002</v>
      </c>
      <c r="M5285" s="7" t="str" cm="1">
        <f t="array" ref="M5285">_xlfn.IFS(L5285&gt;9,"Above Average",L5285&lt;8,"Below Average",TRUE,"Average")</f>
        <v>Below Average</v>
      </c>
    </row>
    <row r="5286" spans="1:13" x14ac:dyDescent="0.3">
      <c r="A5286">
        <v>37</v>
      </c>
      <c r="B5286" s="21">
        <v>41166</v>
      </c>
      <c r="C5286" s="21" t="str">
        <f t="shared" si="82"/>
        <v>Sep</v>
      </c>
      <c r="D5286" s="6">
        <v>514651.74</v>
      </c>
      <c r="E5286" t="s">
        <v>155</v>
      </c>
      <c r="F5286" s="5">
        <v>78.16</v>
      </c>
      <c r="G5286" s="5" t="str" cm="1">
        <f t="array" ref="G5286">_xlfn.IFS(F5286&gt;=86,"Hot Week (More Than 85°F)",F5286&lt;50,"Cold Week (Less Than 50°F)",TRUE,"Normal Week")</f>
        <v>Normal Week</v>
      </c>
      <c r="H5286" s="2">
        <v>3.7170000000000001</v>
      </c>
      <c r="I5286" s="2" t="str" cm="1">
        <f t="array" ref="I5286">_xlfn.IFS(H5286&gt;3.5,"Above Average",H5286&lt;3,"Below Average",TRUE,"Average")</f>
        <v>Above Average</v>
      </c>
      <c r="J5286" s="1">
        <v>221.26012069999999</v>
      </c>
      <c r="K5286" s="1" t="str" cm="1">
        <f t="array" ref="K5286">_xlfn.IFS(J5286&gt;200,"Above Average",J5286&lt;155,"Below Average",TRUE,"Average")</f>
        <v>Above Average</v>
      </c>
      <c r="L5286" s="7">
        <v>6.6230000000000002</v>
      </c>
      <c r="M5286" s="7" t="str" cm="1">
        <f t="array" ref="M5286">_xlfn.IFS(L5286&gt;9,"Above Average",L5286&lt;8,"Below Average",TRUE,"Average")</f>
        <v>Below Average</v>
      </c>
    </row>
    <row r="5287" spans="1:13" x14ac:dyDescent="0.3">
      <c r="A5287">
        <v>37</v>
      </c>
      <c r="B5287" s="21">
        <v>41173</v>
      </c>
      <c r="C5287" s="21" t="str">
        <f t="shared" si="82"/>
        <v>Sep</v>
      </c>
      <c r="D5287" s="6">
        <v>521320.98</v>
      </c>
      <c r="E5287" t="s">
        <v>155</v>
      </c>
      <c r="F5287" s="5">
        <v>75.98</v>
      </c>
      <c r="G5287" s="5" t="str" cm="1">
        <f t="array" ref="G5287">_xlfn.IFS(F5287&gt;=86,"Hot Week (More Than 85°F)",F5287&lt;50,"Cold Week (Less Than 50°F)",TRUE,"Normal Week")</f>
        <v>Normal Week</v>
      </c>
      <c r="H5287" s="2">
        <v>3.7210000000000001</v>
      </c>
      <c r="I5287" s="2" t="str" cm="1">
        <f t="array" ref="I5287">_xlfn.IFS(H5287&gt;3.5,"Above Average",H5287&lt;3,"Below Average",TRUE,"Average")</f>
        <v>Above Average</v>
      </c>
      <c r="J5287" s="1">
        <v>221.45786039999999</v>
      </c>
      <c r="K5287" s="1" t="str" cm="1">
        <f t="array" ref="K5287">_xlfn.IFS(J5287&gt;200,"Above Average",J5287&lt;155,"Below Average",TRUE,"Average")</f>
        <v>Above Average</v>
      </c>
      <c r="L5287" s="7">
        <v>6.6230000000000002</v>
      </c>
      <c r="M5287" s="7" t="str" cm="1">
        <f t="array" ref="M5287">_xlfn.IFS(L5287&gt;9,"Above Average",L5287&lt;8,"Below Average",TRUE,"Average")</f>
        <v>Below Average</v>
      </c>
    </row>
    <row r="5288" spans="1:13" x14ac:dyDescent="0.3">
      <c r="A5288">
        <v>37</v>
      </c>
      <c r="B5288" s="21">
        <v>41180</v>
      </c>
      <c r="C5288" s="21" t="str">
        <f t="shared" si="82"/>
        <v>Sep</v>
      </c>
      <c r="D5288" s="6">
        <v>527953.14</v>
      </c>
      <c r="E5288" t="s">
        <v>155</v>
      </c>
      <c r="F5288" s="5">
        <v>79.489999999999995</v>
      </c>
      <c r="G5288" s="5" t="str" cm="1">
        <f t="array" ref="G5288">_xlfn.IFS(F5288&gt;=86,"Hot Week (More Than 85°F)",F5288&lt;50,"Cold Week (Less Than 50°F)",TRUE,"Normal Week")</f>
        <v>Normal Week</v>
      </c>
      <c r="H5288" s="2">
        <v>3.6659999999999999</v>
      </c>
      <c r="I5288" s="2" t="str" cm="1">
        <f t="array" ref="I5288">_xlfn.IFS(H5288&gt;3.5,"Above Average",H5288&lt;3,"Below Average",TRUE,"Average")</f>
        <v>Above Average</v>
      </c>
      <c r="J5288" s="1">
        <v>221.65559999999999</v>
      </c>
      <c r="K5288" s="1" t="str" cm="1">
        <f t="array" ref="K5288">_xlfn.IFS(J5288&gt;200,"Above Average",J5288&lt;155,"Below Average",TRUE,"Average")</f>
        <v>Above Average</v>
      </c>
      <c r="L5288" s="7">
        <v>6.6230000000000002</v>
      </c>
      <c r="M5288" s="7" t="str" cm="1">
        <f t="array" ref="M5288">_xlfn.IFS(L5288&gt;9,"Above Average",L5288&lt;8,"Below Average",TRUE,"Average")</f>
        <v>Below Average</v>
      </c>
    </row>
    <row r="5289" spans="1:13" x14ac:dyDescent="0.3">
      <c r="A5289">
        <v>37</v>
      </c>
      <c r="B5289" s="21">
        <v>41187</v>
      </c>
      <c r="C5289" s="21" t="str">
        <f t="shared" si="82"/>
        <v>Oct</v>
      </c>
      <c r="D5289" s="6">
        <v>546122.37</v>
      </c>
      <c r="E5289" t="s">
        <v>155</v>
      </c>
      <c r="F5289" s="5">
        <v>73.569999999999993</v>
      </c>
      <c r="G5289" s="5" t="str" cm="1">
        <f t="array" ref="G5289">_xlfn.IFS(F5289&gt;=86,"Hot Week (More Than 85°F)",F5289&lt;50,"Cold Week (Less Than 50°F)",TRUE,"Normal Week")</f>
        <v>Normal Week</v>
      </c>
      <c r="H5289" s="2">
        <v>3.617</v>
      </c>
      <c r="I5289" s="2" t="str" cm="1">
        <f t="array" ref="I5289">_xlfn.IFS(H5289&gt;3.5,"Above Average",H5289&lt;3,"Below Average",TRUE,"Average")</f>
        <v>Above Average</v>
      </c>
      <c r="J5289" s="1">
        <v>221.8533396</v>
      </c>
      <c r="K5289" s="1" t="str" cm="1">
        <f t="array" ref="K5289">_xlfn.IFS(J5289&gt;200,"Above Average",J5289&lt;155,"Below Average",TRUE,"Average")</f>
        <v>Above Average</v>
      </c>
      <c r="L5289" s="7">
        <v>6.2279999999999998</v>
      </c>
      <c r="M5289" s="7" t="str" cm="1">
        <f t="array" ref="M5289">_xlfn.IFS(L5289&gt;9,"Above Average",L5289&lt;8,"Below Average",TRUE,"Average")</f>
        <v>Below Average</v>
      </c>
    </row>
    <row r="5290" spans="1:13" x14ac:dyDescent="0.3">
      <c r="A5290">
        <v>37</v>
      </c>
      <c r="B5290" s="21">
        <v>41194</v>
      </c>
      <c r="C5290" s="21" t="str">
        <f t="shared" si="82"/>
        <v>Oct</v>
      </c>
      <c r="D5290" s="6">
        <v>521810.75</v>
      </c>
      <c r="E5290" t="s">
        <v>155</v>
      </c>
      <c r="F5290" s="5">
        <v>71.28</v>
      </c>
      <c r="G5290" s="5" t="str" cm="1">
        <f t="array" ref="G5290">_xlfn.IFS(F5290&gt;=86,"Hot Week (More Than 85°F)",F5290&lt;50,"Cold Week (Less Than 50°F)",TRUE,"Normal Week")</f>
        <v>Normal Week</v>
      </c>
      <c r="H5290" s="2">
        <v>3.601</v>
      </c>
      <c r="I5290" s="2" t="str" cm="1">
        <f t="array" ref="I5290">_xlfn.IFS(H5290&gt;3.5,"Above Average",H5290&lt;3,"Below Average",TRUE,"Average")</f>
        <v>Above Average</v>
      </c>
      <c r="J5290" s="1">
        <v>222.0510793</v>
      </c>
      <c r="K5290" s="1" t="str" cm="1">
        <f t="array" ref="K5290">_xlfn.IFS(J5290&gt;200,"Above Average",J5290&lt;155,"Below Average",TRUE,"Average")</f>
        <v>Above Average</v>
      </c>
      <c r="L5290" s="7">
        <v>6.2279999999999998</v>
      </c>
      <c r="M5290" s="7" t="str" cm="1">
        <f t="array" ref="M5290">_xlfn.IFS(L5290&gt;9,"Above Average",L5290&lt;8,"Below Average",TRUE,"Average")</f>
        <v>Below Average</v>
      </c>
    </row>
    <row r="5291" spans="1:13" x14ac:dyDescent="0.3">
      <c r="A5291">
        <v>37</v>
      </c>
      <c r="B5291" s="21">
        <v>41201</v>
      </c>
      <c r="C5291" s="21" t="str">
        <f t="shared" si="82"/>
        <v>Oct</v>
      </c>
      <c r="D5291" s="6">
        <v>551969.1</v>
      </c>
      <c r="E5291" t="s">
        <v>155</v>
      </c>
      <c r="F5291" s="5">
        <v>74.06</v>
      </c>
      <c r="G5291" s="5" t="str" cm="1">
        <f t="array" ref="G5291">_xlfn.IFS(F5291&gt;=86,"Hot Week (More Than 85°F)",F5291&lt;50,"Cold Week (Less Than 50°F)",TRUE,"Normal Week")</f>
        <v>Normal Week</v>
      </c>
      <c r="H5291" s="2">
        <v>3.5939999999999999</v>
      </c>
      <c r="I5291" s="2" t="str" cm="1">
        <f t="array" ref="I5291">_xlfn.IFS(H5291&gt;3.5,"Above Average",H5291&lt;3,"Below Average",TRUE,"Average")</f>
        <v>Above Average</v>
      </c>
      <c r="J5291" s="1">
        <v>222.0951719</v>
      </c>
      <c r="K5291" s="1" t="str" cm="1">
        <f t="array" ref="K5291">_xlfn.IFS(J5291&gt;200,"Above Average",J5291&lt;155,"Below Average",TRUE,"Average")</f>
        <v>Above Average</v>
      </c>
      <c r="L5291" s="7">
        <v>6.2279999999999998</v>
      </c>
      <c r="M5291" s="7" t="str" cm="1">
        <f t="array" ref="M5291">_xlfn.IFS(L5291&gt;9,"Above Average",L5291&lt;8,"Below Average",TRUE,"Average")</f>
        <v>Below Average</v>
      </c>
    </row>
    <row r="5292" spans="1:13" x14ac:dyDescent="0.3">
      <c r="A5292">
        <v>37</v>
      </c>
      <c r="B5292" s="21">
        <v>41208</v>
      </c>
      <c r="C5292" s="21" t="str">
        <f t="shared" si="82"/>
        <v>Oct</v>
      </c>
      <c r="D5292" s="6">
        <v>534738.43000000005</v>
      </c>
      <c r="E5292" t="s">
        <v>155</v>
      </c>
      <c r="F5292" s="5">
        <v>74.39</v>
      </c>
      <c r="G5292" s="5" t="str" cm="1">
        <f t="array" ref="G5292">_xlfn.IFS(F5292&gt;=86,"Hot Week (More Than 85°F)",F5292&lt;50,"Cold Week (Less Than 50°F)",TRUE,"Normal Week")</f>
        <v>Normal Week</v>
      </c>
      <c r="H5292" s="2">
        <v>3.5059999999999998</v>
      </c>
      <c r="I5292" s="2" t="str" cm="1">
        <f t="array" ref="I5292">_xlfn.IFS(H5292&gt;3.5,"Above Average",H5292&lt;3,"Below Average",TRUE,"Average")</f>
        <v>Above Average</v>
      </c>
      <c r="J5292" s="1">
        <v>222.11365660000001</v>
      </c>
      <c r="K5292" s="1" t="str" cm="1">
        <f t="array" ref="K5292">_xlfn.IFS(J5292&gt;200,"Above Average",J5292&lt;155,"Below Average",TRUE,"Average")</f>
        <v>Above Average</v>
      </c>
      <c r="L5292" s="7">
        <v>6.2279999999999998</v>
      </c>
      <c r="M5292" s="7" t="str" cm="1">
        <f t="array" ref="M5292">_xlfn.IFS(L5292&gt;9,"Above Average",L5292&lt;8,"Below Average",TRUE,"Average")</f>
        <v>Below Average</v>
      </c>
    </row>
    <row r="5293" spans="1:13" x14ac:dyDescent="0.3">
      <c r="A5293">
        <v>38</v>
      </c>
      <c r="B5293" s="21">
        <v>40214</v>
      </c>
      <c r="C5293" s="21" t="str">
        <f t="shared" si="82"/>
        <v>Feb</v>
      </c>
      <c r="D5293" s="6">
        <v>358496.14</v>
      </c>
      <c r="E5293" t="s">
        <v>155</v>
      </c>
      <c r="F5293" s="5">
        <v>49.47</v>
      </c>
      <c r="G5293" s="5" t="str" cm="1">
        <f t="array" ref="G5293">_xlfn.IFS(F5293&gt;=86,"Hot Week (More Than 85°F)",F5293&lt;50,"Cold Week (Less Than 50°F)",TRUE,"Normal Week")</f>
        <v>Cold Week (Less Than 50°F)</v>
      </c>
      <c r="H5293" s="2">
        <v>2.9620000000000002</v>
      </c>
      <c r="I5293" s="2" t="str" cm="1">
        <f t="array" ref="I5293">_xlfn.IFS(H5293&gt;3.5,"Above Average",H5293&lt;3,"Below Average",TRUE,"Average")</f>
        <v>Below Average</v>
      </c>
      <c r="J5293" s="1">
        <v>126.4420645</v>
      </c>
      <c r="K5293" s="1" t="str" cm="1">
        <f t="array" ref="K5293">_xlfn.IFS(J5293&gt;200,"Above Average",J5293&lt;155,"Below Average",TRUE,"Average")</f>
        <v>Below Average</v>
      </c>
      <c r="L5293" s="7">
        <v>13.975</v>
      </c>
      <c r="M5293" s="7" t="str" cm="1">
        <f t="array" ref="M5293">_xlfn.IFS(L5293&gt;9,"Above Average",L5293&lt;8,"Below Average",TRUE,"Average")</f>
        <v>Above Average</v>
      </c>
    </row>
    <row r="5294" spans="1:13" x14ac:dyDescent="0.3">
      <c r="A5294">
        <v>38</v>
      </c>
      <c r="B5294" s="21">
        <v>40221</v>
      </c>
      <c r="C5294" s="21" t="str">
        <f t="shared" si="82"/>
        <v>Feb</v>
      </c>
      <c r="D5294" s="6">
        <v>342214.9</v>
      </c>
      <c r="E5294" t="s">
        <v>156</v>
      </c>
      <c r="F5294" s="5">
        <v>47.87</v>
      </c>
      <c r="G5294" s="5" t="str" cm="1">
        <f t="array" ref="G5294">_xlfn.IFS(F5294&gt;=86,"Hot Week (More Than 85°F)",F5294&lt;50,"Cold Week (Less Than 50°F)",TRUE,"Normal Week")</f>
        <v>Cold Week (Less Than 50°F)</v>
      </c>
      <c r="H5294" s="2">
        <v>2.9460000000000002</v>
      </c>
      <c r="I5294" s="2" t="str" cm="1">
        <f t="array" ref="I5294">_xlfn.IFS(H5294&gt;3.5,"Above Average",H5294&lt;3,"Below Average",TRUE,"Average")</f>
        <v>Below Average</v>
      </c>
      <c r="J5294" s="1">
        <v>126.49625810000001</v>
      </c>
      <c r="K5294" s="1" t="str" cm="1">
        <f t="array" ref="K5294">_xlfn.IFS(J5294&gt;200,"Above Average",J5294&lt;155,"Below Average",TRUE,"Average")</f>
        <v>Below Average</v>
      </c>
      <c r="L5294" s="7">
        <v>13.975</v>
      </c>
      <c r="M5294" s="7" t="str" cm="1">
        <f t="array" ref="M5294">_xlfn.IFS(L5294&gt;9,"Above Average",L5294&lt;8,"Below Average",TRUE,"Average")</f>
        <v>Above Average</v>
      </c>
    </row>
    <row r="5295" spans="1:13" x14ac:dyDescent="0.3">
      <c r="A5295">
        <v>38</v>
      </c>
      <c r="B5295" s="21">
        <v>40228</v>
      </c>
      <c r="C5295" s="21" t="str">
        <f t="shared" si="82"/>
        <v>Feb</v>
      </c>
      <c r="D5295" s="6">
        <v>327237.92</v>
      </c>
      <c r="E5295" t="s">
        <v>155</v>
      </c>
      <c r="F5295" s="5">
        <v>54.83</v>
      </c>
      <c r="G5295" s="5" t="str" cm="1">
        <f t="array" ref="G5295">_xlfn.IFS(F5295&gt;=86,"Hot Week (More Than 85°F)",F5295&lt;50,"Cold Week (Less Than 50°F)",TRUE,"Normal Week")</f>
        <v>Normal Week</v>
      </c>
      <c r="H5295" s="2">
        <v>2.915</v>
      </c>
      <c r="I5295" s="2" t="str" cm="1">
        <f t="array" ref="I5295">_xlfn.IFS(H5295&gt;3.5,"Above Average",H5295&lt;3,"Below Average",TRUE,"Average")</f>
        <v>Below Average</v>
      </c>
      <c r="J5295" s="1">
        <v>126.5262857</v>
      </c>
      <c r="K5295" s="1" t="str" cm="1">
        <f t="array" ref="K5295">_xlfn.IFS(J5295&gt;200,"Above Average",J5295&lt;155,"Below Average",TRUE,"Average")</f>
        <v>Below Average</v>
      </c>
      <c r="L5295" s="7">
        <v>13.975</v>
      </c>
      <c r="M5295" s="7" t="str" cm="1">
        <f t="array" ref="M5295">_xlfn.IFS(L5295&gt;9,"Above Average",L5295&lt;8,"Below Average",TRUE,"Average")</f>
        <v>Above Average</v>
      </c>
    </row>
    <row r="5296" spans="1:13" x14ac:dyDescent="0.3">
      <c r="A5296">
        <v>38</v>
      </c>
      <c r="B5296" s="21">
        <v>40235</v>
      </c>
      <c r="C5296" s="21" t="str">
        <f t="shared" si="82"/>
        <v>Feb</v>
      </c>
      <c r="D5296" s="6">
        <v>334222.73</v>
      </c>
      <c r="E5296" t="s">
        <v>155</v>
      </c>
      <c r="F5296" s="5">
        <v>50.23</v>
      </c>
      <c r="G5296" s="5" t="str" cm="1">
        <f t="array" ref="G5296">_xlfn.IFS(F5296&gt;=86,"Hot Week (More Than 85°F)",F5296&lt;50,"Cold Week (Less Than 50°F)",TRUE,"Normal Week")</f>
        <v>Normal Week</v>
      </c>
      <c r="H5296" s="2">
        <v>2.8250000000000002</v>
      </c>
      <c r="I5296" s="2" t="str" cm="1">
        <f t="array" ref="I5296">_xlfn.IFS(H5296&gt;3.5,"Above Average",H5296&lt;3,"Below Average",TRUE,"Average")</f>
        <v>Below Average</v>
      </c>
      <c r="J5296" s="1">
        <v>126.5522857</v>
      </c>
      <c r="K5296" s="1" t="str" cm="1">
        <f t="array" ref="K5296">_xlfn.IFS(J5296&gt;200,"Above Average",J5296&lt;155,"Below Average",TRUE,"Average")</f>
        <v>Below Average</v>
      </c>
      <c r="L5296" s="7">
        <v>13.975</v>
      </c>
      <c r="M5296" s="7" t="str" cm="1">
        <f t="array" ref="M5296">_xlfn.IFS(L5296&gt;9,"Above Average",L5296&lt;8,"Below Average",TRUE,"Average")</f>
        <v>Above Average</v>
      </c>
    </row>
    <row r="5297" spans="1:13" x14ac:dyDescent="0.3">
      <c r="A5297">
        <v>38</v>
      </c>
      <c r="B5297" s="21">
        <v>40242</v>
      </c>
      <c r="C5297" s="21" t="str">
        <f t="shared" si="82"/>
        <v>Mar</v>
      </c>
      <c r="D5297" s="6">
        <v>372239.89</v>
      </c>
      <c r="E5297" t="s">
        <v>155</v>
      </c>
      <c r="F5297" s="5">
        <v>53.77</v>
      </c>
      <c r="G5297" s="5" t="str" cm="1">
        <f t="array" ref="G5297">_xlfn.IFS(F5297&gt;=86,"Hot Week (More Than 85°F)",F5297&lt;50,"Cold Week (Less Than 50°F)",TRUE,"Normal Week")</f>
        <v>Normal Week</v>
      </c>
      <c r="H5297" s="2">
        <v>2.9870000000000001</v>
      </c>
      <c r="I5297" s="2" t="str" cm="1">
        <f t="array" ref="I5297">_xlfn.IFS(H5297&gt;3.5,"Above Average",H5297&lt;3,"Below Average",TRUE,"Average")</f>
        <v>Below Average</v>
      </c>
      <c r="J5297" s="1">
        <v>126.5782857</v>
      </c>
      <c r="K5297" s="1" t="str" cm="1">
        <f t="array" ref="K5297">_xlfn.IFS(J5297&gt;200,"Above Average",J5297&lt;155,"Below Average",TRUE,"Average")</f>
        <v>Below Average</v>
      </c>
      <c r="L5297" s="7">
        <v>13.975</v>
      </c>
      <c r="M5297" s="7" t="str" cm="1">
        <f t="array" ref="M5297">_xlfn.IFS(L5297&gt;9,"Above Average",L5297&lt;8,"Below Average",TRUE,"Average")</f>
        <v>Above Average</v>
      </c>
    </row>
    <row r="5298" spans="1:13" x14ac:dyDescent="0.3">
      <c r="A5298">
        <v>38</v>
      </c>
      <c r="B5298" s="21">
        <v>40249</v>
      </c>
      <c r="C5298" s="21" t="str">
        <f t="shared" si="82"/>
        <v>Mar</v>
      </c>
      <c r="D5298" s="6">
        <v>342023.92</v>
      </c>
      <c r="E5298" t="s">
        <v>155</v>
      </c>
      <c r="F5298" s="5">
        <v>50.11</v>
      </c>
      <c r="G5298" s="5" t="str" cm="1">
        <f t="array" ref="G5298">_xlfn.IFS(F5298&gt;=86,"Hot Week (More Than 85°F)",F5298&lt;50,"Cold Week (Less Than 50°F)",TRUE,"Normal Week")</f>
        <v>Normal Week</v>
      </c>
      <c r="H5298" s="2">
        <v>2.9249999999999998</v>
      </c>
      <c r="I5298" s="2" t="str" cm="1">
        <f t="array" ref="I5298">_xlfn.IFS(H5298&gt;3.5,"Above Average",H5298&lt;3,"Below Average",TRUE,"Average")</f>
        <v>Below Average</v>
      </c>
      <c r="J5298" s="1">
        <v>126.60428570000001</v>
      </c>
      <c r="K5298" s="1" t="str" cm="1">
        <f t="array" ref="K5298">_xlfn.IFS(J5298&gt;200,"Above Average",J5298&lt;155,"Below Average",TRUE,"Average")</f>
        <v>Below Average</v>
      </c>
      <c r="L5298" s="7">
        <v>13.975</v>
      </c>
      <c r="M5298" s="7" t="str" cm="1">
        <f t="array" ref="M5298">_xlfn.IFS(L5298&gt;9,"Above Average",L5298&lt;8,"Below Average",TRUE,"Average")</f>
        <v>Above Average</v>
      </c>
    </row>
    <row r="5299" spans="1:13" x14ac:dyDescent="0.3">
      <c r="A5299">
        <v>38</v>
      </c>
      <c r="B5299" s="21">
        <v>40256</v>
      </c>
      <c r="C5299" s="21" t="str">
        <f t="shared" si="82"/>
        <v>Mar</v>
      </c>
      <c r="D5299" s="6">
        <v>333025.46999999997</v>
      </c>
      <c r="E5299" t="s">
        <v>155</v>
      </c>
      <c r="F5299" s="5">
        <v>59.57</v>
      </c>
      <c r="G5299" s="5" t="str" cm="1">
        <f t="array" ref="G5299">_xlfn.IFS(F5299&gt;=86,"Hot Week (More Than 85°F)",F5299&lt;50,"Cold Week (Less Than 50°F)",TRUE,"Normal Week")</f>
        <v>Normal Week</v>
      </c>
      <c r="H5299" s="2">
        <v>3.0539999999999998</v>
      </c>
      <c r="I5299" s="2" t="str" cm="1">
        <f t="array" ref="I5299">_xlfn.IFS(H5299&gt;3.5,"Above Average",H5299&lt;3,"Below Average",TRUE,"Average")</f>
        <v>Average</v>
      </c>
      <c r="J5299" s="1">
        <v>126.6066452</v>
      </c>
      <c r="K5299" s="1" t="str" cm="1">
        <f t="array" ref="K5299">_xlfn.IFS(J5299&gt;200,"Above Average",J5299&lt;155,"Below Average",TRUE,"Average")</f>
        <v>Below Average</v>
      </c>
      <c r="L5299" s="7">
        <v>13.975</v>
      </c>
      <c r="M5299" s="7" t="str" cm="1">
        <f t="array" ref="M5299">_xlfn.IFS(L5299&gt;9,"Above Average",L5299&lt;8,"Below Average",TRUE,"Average")</f>
        <v>Above Average</v>
      </c>
    </row>
    <row r="5300" spans="1:13" x14ac:dyDescent="0.3">
      <c r="A5300">
        <v>38</v>
      </c>
      <c r="B5300" s="21">
        <v>40263</v>
      </c>
      <c r="C5300" s="21" t="str">
        <f t="shared" si="82"/>
        <v>Mar</v>
      </c>
      <c r="D5300" s="6">
        <v>335858.11</v>
      </c>
      <c r="E5300" t="s">
        <v>155</v>
      </c>
      <c r="F5300" s="5">
        <v>60.06</v>
      </c>
      <c r="G5300" s="5" t="str" cm="1">
        <f t="array" ref="G5300">_xlfn.IFS(F5300&gt;=86,"Hot Week (More Than 85°F)",F5300&lt;50,"Cold Week (Less Than 50°F)",TRUE,"Normal Week")</f>
        <v>Normal Week</v>
      </c>
      <c r="H5300" s="2">
        <v>3.0830000000000002</v>
      </c>
      <c r="I5300" s="2" t="str" cm="1">
        <f t="array" ref="I5300">_xlfn.IFS(H5300&gt;3.5,"Above Average",H5300&lt;3,"Below Average",TRUE,"Average")</f>
        <v>Average</v>
      </c>
      <c r="J5300" s="1">
        <v>126.6050645</v>
      </c>
      <c r="K5300" s="1" t="str" cm="1">
        <f t="array" ref="K5300">_xlfn.IFS(J5300&gt;200,"Above Average",J5300&lt;155,"Below Average",TRUE,"Average")</f>
        <v>Below Average</v>
      </c>
      <c r="L5300" s="7">
        <v>13.975</v>
      </c>
      <c r="M5300" s="7" t="str" cm="1">
        <f t="array" ref="M5300">_xlfn.IFS(L5300&gt;9,"Above Average",L5300&lt;8,"Below Average",TRUE,"Average")</f>
        <v>Above Average</v>
      </c>
    </row>
    <row r="5301" spans="1:13" x14ac:dyDescent="0.3">
      <c r="A5301">
        <v>38</v>
      </c>
      <c r="B5301" s="21">
        <v>40270</v>
      </c>
      <c r="C5301" s="21" t="str">
        <f t="shared" si="82"/>
        <v>Apr</v>
      </c>
      <c r="D5301" s="6">
        <v>368929.55</v>
      </c>
      <c r="E5301" t="s">
        <v>155</v>
      </c>
      <c r="F5301" s="5">
        <v>59.84</v>
      </c>
      <c r="G5301" s="5" t="str" cm="1">
        <f t="array" ref="G5301">_xlfn.IFS(F5301&gt;=86,"Hot Week (More Than 85°F)",F5301&lt;50,"Cold Week (Less Than 50°F)",TRUE,"Normal Week")</f>
        <v>Normal Week</v>
      </c>
      <c r="H5301" s="2">
        <v>3.0859999999999999</v>
      </c>
      <c r="I5301" s="2" t="str" cm="1">
        <f t="array" ref="I5301">_xlfn.IFS(H5301&gt;3.5,"Above Average",H5301&lt;3,"Below Average",TRUE,"Average")</f>
        <v>Average</v>
      </c>
      <c r="J5301" s="1">
        <v>126.6034839</v>
      </c>
      <c r="K5301" s="1" t="str" cm="1">
        <f t="array" ref="K5301">_xlfn.IFS(J5301&gt;200,"Above Average",J5301&lt;155,"Below Average",TRUE,"Average")</f>
        <v>Below Average</v>
      </c>
      <c r="L5301" s="7">
        <v>14.099</v>
      </c>
      <c r="M5301" s="7" t="str" cm="1">
        <f t="array" ref="M5301">_xlfn.IFS(L5301&gt;9,"Above Average",L5301&lt;8,"Below Average",TRUE,"Average")</f>
        <v>Above Average</v>
      </c>
    </row>
    <row r="5302" spans="1:13" x14ac:dyDescent="0.3">
      <c r="A5302">
        <v>38</v>
      </c>
      <c r="B5302" s="21">
        <v>40277</v>
      </c>
      <c r="C5302" s="21" t="str">
        <f t="shared" si="82"/>
        <v>Apr</v>
      </c>
      <c r="D5302" s="6">
        <v>341630.46</v>
      </c>
      <c r="E5302" t="s">
        <v>155</v>
      </c>
      <c r="F5302" s="5">
        <v>59.25</v>
      </c>
      <c r="G5302" s="5" t="str" cm="1">
        <f t="array" ref="G5302">_xlfn.IFS(F5302&gt;=86,"Hot Week (More Than 85°F)",F5302&lt;50,"Cold Week (Less Than 50°F)",TRUE,"Normal Week")</f>
        <v>Normal Week</v>
      </c>
      <c r="H5302" s="2">
        <v>3.09</v>
      </c>
      <c r="I5302" s="2" t="str" cm="1">
        <f t="array" ref="I5302">_xlfn.IFS(H5302&gt;3.5,"Above Average",H5302&lt;3,"Below Average",TRUE,"Average")</f>
        <v>Average</v>
      </c>
      <c r="J5302" s="1">
        <v>126.6019032</v>
      </c>
      <c r="K5302" s="1" t="str" cm="1">
        <f t="array" ref="K5302">_xlfn.IFS(J5302&gt;200,"Above Average",J5302&lt;155,"Below Average",TRUE,"Average")</f>
        <v>Below Average</v>
      </c>
      <c r="L5302" s="7">
        <v>14.099</v>
      </c>
      <c r="M5302" s="7" t="str" cm="1">
        <f t="array" ref="M5302">_xlfn.IFS(L5302&gt;9,"Above Average",L5302&lt;8,"Below Average",TRUE,"Average")</f>
        <v>Above Average</v>
      </c>
    </row>
    <row r="5303" spans="1:13" x14ac:dyDescent="0.3">
      <c r="A5303">
        <v>38</v>
      </c>
      <c r="B5303" s="21">
        <v>40284</v>
      </c>
      <c r="C5303" s="21" t="str">
        <f t="shared" si="82"/>
        <v>Apr</v>
      </c>
      <c r="D5303" s="6">
        <v>337723.49</v>
      </c>
      <c r="E5303" t="s">
        <v>155</v>
      </c>
      <c r="F5303" s="5">
        <v>64.95</v>
      </c>
      <c r="G5303" s="5" t="str" cm="1">
        <f t="array" ref="G5303">_xlfn.IFS(F5303&gt;=86,"Hot Week (More Than 85°F)",F5303&lt;50,"Cold Week (Less Than 50°F)",TRUE,"Normal Week")</f>
        <v>Normal Week</v>
      </c>
      <c r="H5303" s="2">
        <v>3.109</v>
      </c>
      <c r="I5303" s="2" t="str" cm="1">
        <f t="array" ref="I5303">_xlfn.IFS(H5303&gt;3.5,"Above Average",H5303&lt;3,"Below Average",TRUE,"Average")</f>
        <v>Average</v>
      </c>
      <c r="J5303" s="1">
        <v>126.5621</v>
      </c>
      <c r="K5303" s="1" t="str" cm="1">
        <f t="array" ref="K5303">_xlfn.IFS(J5303&gt;200,"Above Average",J5303&lt;155,"Below Average",TRUE,"Average")</f>
        <v>Below Average</v>
      </c>
      <c r="L5303" s="7">
        <v>14.099</v>
      </c>
      <c r="M5303" s="7" t="str" cm="1">
        <f t="array" ref="M5303">_xlfn.IFS(L5303&gt;9,"Above Average",L5303&lt;8,"Below Average",TRUE,"Average")</f>
        <v>Above Average</v>
      </c>
    </row>
    <row r="5304" spans="1:13" x14ac:dyDescent="0.3">
      <c r="A5304">
        <v>38</v>
      </c>
      <c r="B5304" s="21">
        <v>40291</v>
      </c>
      <c r="C5304" s="21" t="str">
        <f t="shared" si="82"/>
        <v>Apr</v>
      </c>
      <c r="D5304" s="6">
        <v>335121.82</v>
      </c>
      <c r="E5304" t="s">
        <v>155</v>
      </c>
      <c r="F5304" s="5">
        <v>64.55</v>
      </c>
      <c r="G5304" s="5" t="str" cm="1">
        <f t="array" ref="G5304">_xlfn.IFS(F5304&gt;=86,"Hot Week (More Than 85°F)",F5304&lt;50,"Cold Week (Less Than 50°F)",TRUE,"Normal Week")</f>
        <v>Normal Week</v>
      </c>
      <c r="H5304" s="2">
        <v>3.05</v>
      </c>
      <c r="I5304" s="2" t="str" cm="1">
        <f t="array" ref="I5304">_xlfn.IFS(H5304&gt;3.5,"Above Average",H5304&lt;3,"Below Average",TRUE,"Average")</f>
        <v>Average</v>
      </c>
      <c r="J5304" s="1">
        <v>126.4713333</v>
      </c>
      <c r="K5304" s="1" t="str" cm="1">
        <f t="array" ref="K5304">_xlfn.IFS(J5304&gt;200,"Above Average",J5304&lt;155,"Below Average",TRUE,"Average")</f>
        <v>Below Average</v>
      </c>
      <c r="L5304" s="7">
        <v>14.099</v>
      </c>
      <c r="M5304" s="7" t="str" cm="1">
        <f t="array" ref="M5304">_xlfn.IFS(L5304&gt;9,"Above Average",L5304&lt;8,"Below Average",TRUE,"Average")</f>
        <v>Above Average</v>
      </c>
    </row>
    <row r="5305" spans="1:13" x14ac:dyDescent="0.3">
      <c r="A5305">
        <v>38</v>
      </c>
      <c r="B5305" s="21">
        <v>40298</v>
      </c>
      <c r="C5305" s="21" t="str">
        <f t="shared" si="82"/>
        <v>Apr</v>
      </c>
      <c r="D5305" s="6">
        <v>337979.65</v>
      </c>
      <c r="E5305" t="s">
        <v>155</v>
      </c>
      <c r="F5305" s="5">
        <v>67.38</v>
      </c>
      <c r="G5305" s="5" t="str" cm="1">
        <f t="array" ref="G5305">_xlfn.IFS(F5305&gt;=86,"Hot Week (More Than 85°F)",F5305&lt;50,"Cold Week (Less Than 50°F)",TRUE,"Normal Week")</f>
        <v>Normal Week</v>
      </c>
      <c r="H5305" s="2">
        <v>3.105</v>
      </c>
      <c r="I5305" s="2" t="str" cm="1">
        <f t="array" ref="I5305">_xlfn.IFS(H5305&gt;3.5,"Above Average",H5305&lt;3,"Below Average",TRUE,"Average")</f>
        <v>Average</v>
      </c>
      <c r="J5305" s="1">
        <v>126.3805667</v>
      </c>
      <c r="K5305" s="1" t="str" cm="1">
        <f t="array" ref="K5305">_xlfn.IFS(J5305&gt;200,"Above Average",J5305&lt;155,"Below Average",TRUE,"Average")</f>
        <v>Below Average</v>
      </c>
      <c r="L5305" s="7">
        <v>14.099</v>
      </c>
      <c r="M5305" s="7" t="str" cm="1">
        <f t="array" ref="M5305">_xlfn.IFS(L5305&gt;9,"Above Average",L5305&lt;8,"Below Average",TRUE,"Average")</f>
        <v>Above Average</v>
      </c>
    </row>
    <row r="5306" spans="1:13" x14ac:dyDescent="0.3">
      <c r="A5306">
        <v>38</v>
      </c>
      <c r="B5306" s="21">
        <v>40305</v>
      </c>
      <c r="C5306" s="21" t="str">
        <f t="shared" si="82"/>
        <v>May</v>
      </c>
      <c r="D5306" s="6">
        <v>383657.44</v>
      </c>
      <c r="E5306" t="s">
        <v>155</v>
      </c>
      <c r="F5306" s="5">
        <v>70.150000000000006</v>
      </c>
      <c r="G5306" s="5" t="str" cm="1">
        <f t="array" ref="G5306">_xlfn.IFS(F5306&gt;=86,"Hot Week (More Than 85°F)",F5306&lt;50,"Cold Week (Less Than 50°F)",TRUE,"Normal Week")</f>
        <v>Normal Week</v>
      </c>
      <c r="H5306" s="2">
        <v>3.1269999999999998</v>
      </c>
      <c r="I5306" s="2" t="str" cm="1">
        <f t="array" ref="I5306">_xlfn.IFS(H5306&gt;3.5,"Above Average",H5306&lt;3,"Below Average",TRUE,"Average")</f>
        <v>Average</v>
      </c>
      <c r="J5306" s="1">
        <v>126.2898</v>
      </c>
      <c r="K5306" s="1" t="str" cm="1">
        <f t="array" ref="K5306">_xlfn.IFS(J5306&gt;200,"Above Average",J5306&lt;155,"Below Average",TRUE,"Average")</f>
        <v>Below Average</v>
      </c>
      <c r="L5306" s="7">
        <v>14.099</v>
      </c>
      <c r="M5306" s="7" t="str" cm="1">
        <f t="array" ref="M5306">_xlfn.IFS(L5306&gt;9,"Above Average",L5306&lt;8,"Below Average",TRUE,"Average")</f>
        <v>Above Average</v>
      </c>
    </row>
    <row r="5307" spans="1:13" x14ac:dyDescent="0.3">
      <c r="A5307">
        <v>38</v>
      </c>
      <c r="B5307" s="21">
        <v>40312</v>
      </c>
      <c r="C5307" s="21" t="str">
        <f t="shared" si="82"/>
        <v>May</v>
      </c>
      <c r="D5307" s="6">
        <v>346174.3</v>
      </c>
      <c r="E5307" t="s">
        <v>155</v>
      </c>
      <c r="F5307" s="5">
        <v>68.44</v>
      </c>
      <c r="G5307" s="5" t="str" cm="1">
        <f t="array" ref="G5307">_xlfn.IFS(F5307&gt;=86,"Hot Week (More Than 85°F)",F5307&lt;50,"Cold Week (Less Than 50°F)",TRUE,"Normal Week")</f>
        <v>Normal Week</v>
      </c>
      <c r="H5307" s="2">
        <v>3.145</v>
      </c>
      <c r="I5307" s="2" t="str" cm="1">
        <f t="array" ref="I5307">_xlfn.IFS(H5307&gt;3.5,"Above Average",H5307&lt;3,"Below Average",TRUE,"Average")</f>
        <v>Average</v>
      </c>
      <c r="J5307" s="1">
        <v>126.2085484</v>
      </c>
      <c r="K5307" s="1" t="str" cm="1">
        <f t="array" ref="K5307">_xlfn.IFS(J5307&gt;200,"Above Average",J5307&lt;155,"Below Average",TRUE,"Average")</f>
        <v>Below Average</v>
      </c>
      <c r="L5307" s="7">
        <v>14.099</v>
      </c>
      <c r="M5307" s="7" t="str" cm="1">
        <f t="array" ref="M5307">_xlfn.IFS(L5307&gt;9,"Above Average",L5307&lt;8,"Below Average",TRUE,"Average")</f>
        <v>Above Average</v>
      </c>
    </row>
    <row r="5308" spans="1:13" x14ac:dyDescent="0.3">
      <c r="A5308">
        <v>38</v>
      </c>
      <c r="B5308" s="21">
        <v>40319</v>
      </c>
      <c r="C5308" s="21" t="str">
        <f t="shared" si="82"/>
        <v>May</v>
      </c>
      <c r="D5308" s="6">
        <v>340497.08</v>
      </c>
      <c r="E5308" t="s">
        <v>155</v>
      </c>
      <c r="F5308" s="5">
        <v>76.2</v>
      </c>
      <c r="G5308" s="5" t="str" cm="1">
        <f t="array" ref="G5308">_xlfn.IFS(F5308&gt;=86,"Hot Week (More Than 85°F)",F5308&lt;50,"Cold Week (Less Than 50°F)",TRUE,"Normal Week")</f>
        <v>Normal Week</v>
      </c>
      <c r="H5308" s="2">
        <v>3.12</v>
      </c>
      <c r="I5308" s="2" t="str" cm="1">
        <f t="array" ref="I5308">_xlfn.IFS(H5308&gt;3.5,"Above Average",H5308&lt;3,"Below Average",TRUE,"Average")</f>
        <v>Average</v>
      </c>
      <c r="J5308" s="1">
        <v>126.1843871</v>
      </c>
      <c r="K5308" s="1" t="str" cm="1">
        <f t="array" ref="K5308">_xlfn.IFS(J5308&gt;200,"Above Average",J5308&lt;155,"Below Average",TRUE,"Average")</f>
        <v>Below Average</v>
      </c>
      <c r="L5308" s="7">
        <v>14.099</v>
      </c>
      <c r="M5308" s="7" t="str" cm="1">
        <f t="array" ref="M5308">_xlfn.IFS(L5308&gt;9,"Above Average",L5308&lt;8,"Below Average",TRUE,"Average")</f>
        <v>Above Average</v>
      </c>
    </row>
    <row r="5309" spans="1:13" x14ac:dyDescent="0.3">
      <c r="A5309">
        <v>38</v>
      </c>
      <c r="B5309" s="21">
        <v>40326</v>
      </c>
      <c r="C5309" s="21" t="str">
        <f t="shared" si="82"/>
        <v>May</v>
      </c>
      <c r="D5309" s="6">
        <v>326469.43</v>
      </c>
      <c r="E5309" t="s">
        <v>155</v>
      </c>
      <c r="F5309" s="5">
        <v>67.84</v>
      </c>
      <c r="G5309" s="5" t="str" cm="1">
        <f t="array" ref="G5309">_xlfn.IFS(F5309&gt;=86,"Hot Week (More Than 85°F)",F5309&lt;50,"Cold Week (Less Than 50°F)",TRUE,"Normal Week")</f>
        <v>Normal Week</v>
      </c>
      <c r="H5309" s="2">
        <v>3.0579999999999998</v>
      </c>
      <c r="I5309" s="2" t="str" cm="1">
        <f t="array" ref="I5309">_xlfn.IFS(H5309&gt;3.5,"Above Average",H5309&lt;3,"Below Average",TRUE,"Average")</f>
        <v>Average</v>
      </c>
      <c r="J5309" s="1">
        <v>126.16022580000001</v>
      </c>
      <c r="K5309" s="1" t="str" cm="1">
        <f t="array" ref="K5309">_xlfn.IFS(J5309&gt;200,"Above Average",J5309&lt;155,"Below Average",TRUE,"Average")</f>
        <v>Below Average</v>
      </c>
      <c r="L5309" s="7">
        <v>14.099</v>
      </c>
      <c r="M5309" s="7" t="str" cm="1">
        <f t="array" ref="M5309">_xlfn.IFS(L5309&gt;9,"Above Average",L5309&lt;8,"Below Average",TRUE,"Average")</f>
        <v>Above Average</v>
      </c>
    </row>
    <row r="5310" spans="1:13" x14ac:dyDescent="0.3">
      <c r="A5310">
        <v>38</v>
      </c>
      <c r="B5310" s="21">
        <v>40333</v>
      </c>
      <c r="C5310" s="21" t="str">
        <f t="shared" si="82"/>
        <v>Jun</v>
      </c>
      <c r="D5310" s="6">
        <v>376184.88</v>
      </c>
      <c r="E5310" t="s">
        <v>155</v>
      </c>
      <c r="F5310" s="5">
        <v>81.39</v>
      </c>
      <c r="G5310" s="5" t="str" cm="1">
        <f t="array" ref="G5310">_xlfn.IFS(F5310&gt;=86,"Hot Week (More Than 85°F)",F5310&lt;50,"Cold Week (Less Than 50°F)",TRUE,"Normal Week")</f>
        <v>Normal Week</v>
      </c>
      <c r="H5310" s="2">
        <v>2.9409999999999998</v>
      </c>
      <c r="I5310" s="2" t="str" cm="1">
        <f t="array" ref="I5310">_xlfn.IFS(H5310&gt;3.5,"Above Average",H5310&lt;3,"Below Average",TRUE,"Average")</f>
        <v>Below Average</v>
      </c>
      <c r="J5310" s="1">
        <v>126.1360645</v>
      </c>
      <c r="K5310" s="1" t="str" cm="1">
        <f t="array" ref="K5310">_xlfn.IFS(J5310&gt;200,"Above Average",J5310&lt;155,"Below Average",TRUE,"Average")</f>
        <v>Below Average</v>
      </c>
      <c r="L5310" s="7">
        <v>14.099</v>
      </c>
      <c r="M5310" s="7" t="str" cm="1">
        <f t="array" ref="M5310">_xlfn.IFS(L5310&gt;9,"Above Average",L5310&lt;8,"Below Average",TRUE,"Average")</f>
        <v>Above Average</v>
      </c>
    </row>
    <row r="5311" spans="1:13" x14ac:dyDescent="0.3">
      <c r="A5311">
        <v>38</v>
      </c>
      <c r="B5311" s="21">
        <v>40340</v>
      </c>
      <c r="C5311" s="21" t="str">
        <f t="shared" si="82"/>
        <v>Jun</v>
      </c>
      <c r="D5311" s="6">
        <v>354828.65</v>
      </c>
      <c r="E5311" t="s">
        <v>155</v>
      </c>
      <c r="F5311" s="5">
        <v>90.84</v>
      </c>
      <c r="G5311" s="5" t="str" cm="1">
        <f t="array" ref="G5311">_xlfn.IFS(F5311&gt;=86,"Hot Week (More Than 85°F)",F5311&lt;50,"Cold Week (Less Than 50°F)",TRUE,"Normal Week")</f>
        <v>Hot Week (More Than 85°F)</v>
      </c>
      <c r="H5311" s="2">
        <v>2.9489999999999998</v>
      </c>
      <c r="I5311" s="2" t="str" cm="1">
        <f t="array" ref="I5311">_xlfn.IFS(H5311&gt;3.5,"Above Average",H5311&lt;3,"Below Average",TRUE,"Average")</f>
        <v>Below Average</v>
      </c>
      <c r="J5311" s="1">
        <v>126.1119032</v>
      </c>
      <c r="K5311" s="1" t="str" cm="1">
        <f t="array" ref="K5311">_xlfn.IFS(J5311&gt;200,"Above Average",J5311&lt;155,"Below Average",TRUE,"Average")</f>
        <v>Below Average</v>
      </c>
      <c r="L5311" s="7">
        <v>14.099</v>
      </c>
      <c r="M5311" s="7" t="str" cm="1">
        <f t="array" ref="M5311">_xlfn.IFS(L5311&gt;9,"Above Average",L5311&lt;8,"Below Average",TRUE,"Average")</f>
        <v>Above Average</v>
      </c>
    </row>
    <row r="5312" spans="1:13" x14ac:dyDescent="0.3">
      <c r="A5312">
        <v>38</v>
      </c>
      <c r="B5312" s="21">
        <v>40347</v>
      </c>
      <c r="C5312" s="21" t="str">
        <f t="shared" si="82"/>
        <v>Jun</v>
      </c>
      <c r="D5312" s="6">
        <v>335691.85</v>
      </c>
      <c r="E5312" t="s">
        <v>155</v>
      </c>
      <c r="F5312" s="5">
        <v>81.06</v>
      </c>
      <c r="G5312" s="5" t="str" cm="1">
        <f t="array" ref="G5312">_xlfn.IFS(F5312&gt;=86,"Hot Week (More Than 85°F)",F5312&lt;50,"Cold Week (Less Than 50°F)",TRUE,"Normal Week")</f>
        <v>Normal Week</v>
      </c>
      <c r="H5312" s="2">
        <v>3.0430000000000001</v>
      </c>
      <c r="I5312" s="2" t="str" cm="1">
        <f t="array" ref="I5312">_xlfn.IFS(H5312&gt;3.5,"Above Average",H5312&lt;3,"Below Average",TRUE,"Average")</f>
        <v>Average</v>
      </c>
      <c r="J5312" s="1">
        <v>126.114</v>
      </c>
      <c r="K5312" s="1" t="str" cm="1">
        <f t="array" ref="K5312">_xlfn.IFS(J5312&gt;200,"Above Average",J5312&lt;155,"Below Average",TRUE,"Average")</f>
        <v>Below Average</v>
      </c>
      <c r="L5312" s="7">
        <v>14.099</v>
      </c>
      <c r="M5312" s="7" t="str" cm="1">
        <f t="array" ref="M5312">_xlfn.IFS(L5312&gt;9,"Above Average",L5312&lt;8,"Below Average",TRUE,"Average")</f>
        <v>Above Average</v>
      </c>
    </row>
    <row r="5313" spans="1:13" x14ac:dyDescent="0.3">
      <c r="A5313">
        <v>38</v>
      </c>
      <c r="B5313" s="21">
        <v>40354</v>
      </c>
      <c r="C5313" s="21" t="str">
        <f t="shared" si="82"/>
        <v>Jun</v>
      </c>
      <c r="D5313" s="6">
        <v>322046.76</v>
      </c>
      <c r="E5313" t="s">
        <v>155</v>
      </c>
      <c r="F5313" s="5">
        <v>87.27</v>
      </c>
      <c r="G5313" s="5" t="str" cm="1">
        <f t="array" ref="G5313">_xlfn.IFS(F5313&gt;=86,"Hot Week (More Than 85°F)",F5313&lt;50,"Cold Week (Less Than 50°F)",TRUE,"Normal Week")</f>
        <v>Hot Week (More Than 85°F)</v>
      </c>
      <c r="H5313" s="2">
        <v>3.0840000000000001</v>
      </c>
      <c r="I5313" s="2" t="str" cm="1">
        <f t="array" ref="I5313">_xlfn.IFS(H5313&gt;3.5,"Above Average",H5313&lt;3,"Below Average",TRUE,"Average")</f>
        <v>Average</v>
      </c>
      <c r="J5313" s="1">
        <v>126.1266</v>
      </c>
      <c r="K5313" s="1" t="str" cm="1">
        <f t="array" ref="K5313">_xlfn.IFS(J5313&gt;200,"Above Average",J5313&lt;155,"Below Average",TRUE,"Average")</f>
        <v>Below Average</v>
      </c>
      <c r="L5313" s="7">
        <v>14.099</v>
      </c>
      <c r="M5313" s="7" t="str" cm="1">
        <f t="array" ref="M5313">_xlfn.IFS(L5313&gt;9,"Above Average",L5313&lt;8,"Below Average",TRUE,"Average")</f>
        <v>Above Average</v>
      </c>
    </row>
    <row r="5314" spans="1:13" x14ac:dyDescent="0.3">
      <c r="A5314">
        <v>38</v>
      </c>
      <c r="B5314" s="21">
        <v>40361</v>
      </c>
      <c r="C5314" s="21" t="str">
        <f t="shared" ref="C5314:C5377" si="83">TEXT(B5314, "mmm")</f>
        <v>Jul</v>
      </c>
      <c r="D5314" s="6">
        <v>361181.48</v>
      </c>
      <c r="E5314" t="s">
        <v>155</v>
      </c>
      <c r="F5314" s="5">
        <v>91.98</v>
      </c>
      <c r="G5314" s="5" t="str" cm="1">
        <f t="array" ref="G5314">_xlfn.IFS(F5314&gt;=86,"Hot Week (More Than 85°F)",F5314&lt;50,"Cold Week (Less Than 50°F)",TRUE,"Normal Week")</f>
        <v>Hot Week (More Than 85°F)</v>
      </c>
      <c r="H5314" s="2">
        <v>3.105</v>
      </c>
      <c r="I5314" s="2" t="str" cm="1">
        <f t="array" ref="I5314">_xlfn.IFS(H5314&gt;3.5,"Above Average",H5314&lt;3,"Below Average",TRUE,"Average")</f>
        <v>Average</v>
      </c>
      <c r="J5314" s="1">
        <v>126.1392</v>
      </c>
      <c r="K5314" s="1" t="str" cm="1">
        <f t="array" ref="K5314">_xlfn.IFS(J5314&gt;200,"Above Average",J5314&lt;155,"Below Average",TRUE,"Average")</f>
        <v>Below Average</v>
      </c>
      <c r="L5314" s="7">
        <v>14.18</v>
      </c>
      <c r="M5314" s="7" t="str" cm="1">
        <f t="array" ref="M5314">_xlfn.IFS(L5314&gt;9,"Above Average",L5314&lt;8,"Below Average",TRUE,"Average")</f>
        <v>Above Average</v>
      </c>
    </row>
    <row r="5315" spans="1:13" x14ac:dyDescent="0.3">
      <c r="A5315">
        <v>38</v>
      </c>
      <c r="B5315" s="21">
        <v>40368</v>
      </c>
      <c r="C5315" s="21" t="str">
        <f t="shared" si="83"/>
        <v>Jul</v>
      </c>
      <c r="D5315" s="6">
        <v>343850.34</v>
      </c>
      <c r="E5315" t="s">
        <v>155</v>
      </c>
      <c r="F5315" s="5">
        <v>90.37</v>
      </c>
      <c r="G5315" s="5" t="str" cm="1">
        <f t="array" ref="G5315">_xlfn.IFS(F5315&gt;=86,"Hot Week (More Than 85°F)",F5315&lt;50,"Cold Week (Less Than 50°F)",TRUE,"Normal Week")</f>
        <v>Hot Week (More Than 85°F)</v>
      </c>
      <c r="H5315" s="2">
        <v>3.1</v>
      </c>
      <c r="I5315" s="2" t="str" cm="1">
        <f t="array" ref="I5315">_xlfn.IFS(H5315&gt;3.5,"Above Average",H5315&lt;3,"Below Average",TRUE,"Average")</f>
        <v>Average</v>
      </c>
      <c r="J5315" s="1">
        <v>126.15179999999999</v>
      </c>
      <c r="K5315" s="1" t="str" cm="1">
        <f t="array" ref="K5315">_xlfn.IFS(J5315&gt;200,"Above Average",J5315&lt;155,"Below Average",TRUE,"Average")</f>
        <v>Below Average</v>
      </c>
      <c r="L5315" s="7">
        <v>14.18</v>
      </c>
      <c r="M5315" s="7" t="str" cm="1">
        <f t="array" ref="M5315">_xlfn.IFS(L5315&gt;9,"Above Average",L5315&lt;8,"Below Average",TRUE,"Average")</f>
        <v>Above Average</v>
      </c>
    </row>
    <row r="5316" spans="1:13" x14ac:dyDescent="0.3">
      <c r="A5316">
        <v>38</v>
      </c>
      <c r="B5316" s="21">
        <v>40375</v>
      </c>
      <c r="C5316" s="21" t="str">
        <f t="shared" si="83"/>
        <v>Jul</v>
      </c>
      <c r="D5316" s="6">
        <v>338277.71</v>
      </c>
      <c r="E5316" t="s">
        <v>155</v>
      </c>
      <c r="F5316" s="5">
        <v>97.18</v>
      </c>
      <c r="G5316" s="5" t="str" cm="1">
        <f t="array" ref="G5316">_xlfn.IFS(F5316&gt;=86,"Hot Week (More Than 85°F)",F5316&lt;50,"Cold Week (Less Than 50°F)",TRUE,"Normal Week")</f>
        <v>Hot Week (More Than 85°F)</v>
      </c>
      <c r="H5316" s="2">
        <v>3.0939999999999999</v>
      </c>
      <c r="I5316" s="2" t="str" cm="1">
        <f t="array" ref="I5316">_xlfn.IFS(H5316&gt;3.5,"Above Average",H5316&lt;3,"Below Average",TRUE,"Average")</f>
        <v>Average</v>
      </c>
      <c r="J5316" s="1">
        <v>126.1498065</v>
      </c>
      <c r="K5316" s="1" t="str" cm="1">
        <f t="array" ref="K5316">_xlfn.IFS(J5316&gt;200,"Above Average",J5316&lt;155,"Below Average",TRUE,"Average")</f>
        <v>Below Average</v>
      </c>
      <c r="L5316" s="7">
        <v>14.18</v>
      </c>
      <c r="M5316" s="7" t="str" cm="1">
        <f t="array" ref="M5316">_xlfn.IFS(L5316&gt;9,"Above Average",L5316&lt;8,"Below Average",TRUE,"Average")</f>
        <v>Above Average</v>
      </c>
    </row>
    <row r="5317" spans="1:13" x14ac:dyDescent="0.3">
      <c r="A5317">
        <v>38</v>
      </c>
      <c r="B5317" s="21">
        <v>40382</v>
      </c>
      <c r="C5317" s="21" t="str">
        <f t="shared" si="83"/>
        <v>Jul</v>
      </c>
      <c r="D5317" s="6">
        <v>328336.84999999998</v>
      </c>
      <c r="E5317" t="s">
        <v>155</v>
      </c>
      <c r="F5317" s="5">
        <v>99.22</v>
      </c>
      <c r="G5317" s="5" t="str" cm="1">
        <f t="array" ref="G5317">_xlfn.IFS(F5317&gt;=86,"Hot Week (More Than 85°F)",F5317&lt;50,"Cold Week (Less Than 50°F)",TRUE,"Normal Week")</f>
        <v>Hot Week (More Than 85°F)</v>
      </c>
      <c r="H5317" s="2">
        <v>3.1120000000000001</v>
      </c>
      <c r="I5317" s="2" t="str" cm="1">
        <f t="array" ref="I5317">_xlfn.IFS(H5317&gt;3.5,"Above Average",H5317&lt;3,"Below Average",TRUE,"Average")</f>
        <v>Average</v>
      </c>
      <c r="J5317" s="1">
        <v>126.1283548</v>
      </c>
      <c r="K5317" s="1" t="str" cm="1">
        <f t="array" ref="K5317">_xlfn.IFS(J5317&gt;200,"Above Average",J5317&lt;155,"Below Average",TRUE,"Average")</f>
        <v>Below Average</v>
      </c>
      <c r="L5317" s="7">
        <v>14.18</v>
      </c>
      <c r="M5317" s="7" t="str" cm="1">
        <f t="array" ref="M5317">_xlfn.IFS(L5317&gt;9,"Above Average",L5317&lt;8,"Below Average",TRUE,"Average")</f>
        <v>Above Average</v>
      </c>
    </row>
    <row r="5318" spans="1:13" x14ac:dyDescent="0.3">
      <c r="A5318">
        <v>38</v>
      </c>
      <c r="B5318" s="21">
        <v>40389</v>
      </c>
      <c r="C5318" s="21" t="str">
        <f t="shared" si="83"/>
        <v>Jul</v>
      </c>
      <c r="D5318" s="6">
        <v>336378.38</v>
      </c>
      <c r="E5318" t="s">
        <v>155</v>
      </c>
      <c r="F5318" s="5">
        <v>96.31</v>
      </c>
      <c r="G5318" s="5" t="str" cm="1">
        <f t="array" ref="G5318">_xlfn.IFS(F5318&gt;=86,"Hot Week (More Than 85°F)",F5318&lt;50,"Cold Week (Less Than 50°F)",TRUE,"Normal Week")</f>
        <v>Hot Week (More Than 85°F)</v>
      </c>
      <c r="H5318" s="2">
        <v>3.0169999999999999</v>
      </c>
      <c r="I5318" s="2" t="str" cm="1">
        <f t="array" ref="I5318">_xlfn.IFS(H5318&gt;3.5,"Above Average",H5318&lt;3,"Below Average",TRUE,"Average")</f>
        <v>Average</v>
      </c>
      <c r="J5318" s="1">
        <v>126.1069032</v>
      </c>
      <c r="K5318" s="1" t="str" cm="1">
        <f t="array" ref="K5318">_xlfn.IFS(J5318&gt;200,"Above Average",J5318&lt;155,"Below Average",TRUE,"Average")</f>
        <v>Below Average</v>
      </c>
      <c r="L5318" s="7">
        <v>14.18</v>
      </c>
      <c r="M5318" s="7" t="str" cm="1">
        <f t="array" ref="M5318">_xlfn.IFS(L5318&gt;9,"Above Average",L5318&lt;8,"Below Average",TRUE,"Average")</f>
        <v>Above Average</v>
      </c>
    </row>
    <row r="5319" spans="1:13" x14ac:dyDescent="0.3">
      <c r="A5319">
        <v>38</v>
      </c>
      <c r="B5319" s="21">
        <v>40396</v>
      </c>
      <c r="C5319" s="21" t="str">
        <f t="shared" si="83"/>
        <v>Aug</v>
      </c>
      <c r="D5319" s="6">
        <v>378574.44</v>
      </c>
      <c r="E5319" t="s">
        <v>155</v>
      </c>
      <c r="F5319" s="5">
        <v>92.95</v>
      </c>
      <c r="G5319" s="5" t="str" cm="1">
        <f t="array" ref="G5319">_xlfn.IFS(F5319&gt;=86,"Hot Week (More Than 85°F)",F5319&lt;50,"Cold Week (Less Than 50°F)",TRUE,"Normal Week")</f>
        <v>Hot Week (More Than 85°F)</v>
      </c>
      <c r="H5319" s="2">
        <v>3.1230000000000002</v>
      </c>
      <c r="I5319" s="2" t="str" cm="1">
        <f t="array" ref="I5319">_xlfn.IFS(H5319&gt;3.5,"Above Average",H5319&lt;3,"Below Average",TRUE,"Average")</f>
        <v>Average</v>
      </c>
      <c r="J5319" s="1">
        <v>126.0854516</v>
      </c>
      <c r="K5319" s="1" t="str" cm="1">
        <f t="array" ref="K5319">_xlfn.IFS(J5319&gt;200,"Above Average",J5319&lt;155,"Below Average",TRUE,"Average")</f>
        <v>Below Average</v>
      </c>
      <c r="L5319" s="7">
        <v>14.18</v>
      </c>
      <c r="M5319" s="7" t="str" cm="1">
        <f t="array" ref="M5319">_xlfn.IFS(L5319&gt;9,"Above Average",L5319&lt;8,"Below Average",TRUE,"Average")</f>
        <v>Above Average</v>
      </c>
    </row>
    <row r="5320" spans="1:13" x14ac:dyDescent="0.3">
      <c r="A5320">
        <v>38</v>
      </c>
      <c r="B5320" s="21">
        <v>40403</v>
      </c>
      <c r="C5320" s="21" t="str">
        <f t="shared" si="83"/>
        <v>Aug</v>
      </c>
      <c r="D5320" s="6">
        <v>341400.72</v>
      </c>
      <c r="E5320" t="s">
        <v>155</v>
      </c>
      <c r="F5320" s="5">
        <v>87.01</v>
      </c>
      <c r="G5320" s="5" t="str" cm="1">
        <f t="array" ref="G5320">_xlfn.IFS(F5320&gt;=86,"Hot Week (More Than 85°F)",F5320&lt;50,"Cold Week (Less Than 50°F)",TRUE,"Normal Week")</f>
        <v>Hot Week (More Than 85°F)</v>
      </c>
      <c r="H5320" s="2">
        <v>3.1589999999999998</v>
      </c>
      <c r="I5320" s="2" t="str" cm="1">
        <f t="array" ref="I5320">_xlfn.IFS(H5320&gt;3.5,"Above Average",H5320&lt;3,"Below Average",TRUE,"Average")</f>
        <v>Average</v>
      </c>
      <c r="J5320" s="1">
        <v>126.06399999999999</v>
      </c>
      <c r="K5320" s="1" t="str" cm="1">
        <f t="array" ref="K5320">_xlfn.IFS(J5320&gt;200,"Above Average",J5320&lt;155,"Below Average",TRUE,"Average")</f>
        <v>Below Average</v>
      </c>
      <c r="L5320" s="7">
        <v>14.18</v>
      </c>
      <c r="M5320" s="7" t="str" cm="1">
        <f t="array" ref="M5320">_xlfn.IFS(L5320&gt;9,"Above Average",L5320&lt;8,"Below Average",TRUE,"Average")</f>
        <v>Above Average</v>
      </c>
    </row>
    <row r="5321" spans="1:13" x14ac:dyDescent="0.3">
      <c r="A5321">
        <v>38</v>
      </c>
      <c r="B5321" s="21">
        <v>40410</v>
      </c>
      <c r="C5321" s="21" t="str">
        <f t="shared" si="83"/>
        <v>Aug</v>
      </c>
      <c r="D5321" s="6">
        <v>329139.73</v>
      </c>
      <c r="E5321" t="s">
        <v>155</v>
      </c>
      <c r="F5321" s="5">
        <v>92.81</v>
      </c>
      <c r="G5321" s="5" t="str" cm="1">
        <f t="array" ref="G5321">_xlfn.IFS(F5321&gt;=86,"Hot Week (More Than 85°F)",F5321&lt;50,"Cold Week (Less Than 50°F)",TRUE,"Normal Week")</f>
        <v>Hot Week (More Than 85°F)</v>
      </c>
      <c r="H5321" s="2">
        <v>3.0409999999999999</v>
      </c>
      <c r="I5321" s="2" t="str" cm="1">
        <f t="array" ref="I5321">_xlfn.IFS(H5321&gt;3.5,"Above Average",H5321&lt;3,"Below Average",TRUE,"Average")</f>
        <v>Average</v>
      </c>
      <c r="J5321" s="1">
        <v>126.0766452</v>
      </c>
      <c r="K5321" s="1" t="str" cm="1">
        <f t="array" ref="K5321">_xlfn.IFS(J5321&gt;200,"Above Average",J5321&lt;155,"Below Average",TRUE,"Average")</f>
        <v>Below Average</v>
      </c>
      <c r="L5321" s="7">
        <v>14.18</v>
      </c>
      <c r="M5321" s="7" t="str" cm="1">
        <f t="array" ref="M5321">_xlfn.IFS(L5321&gt;9,"Above Average",L5321&lt;8,"Below Average",TRUE,"Average")</f>
        <v>Above Average</v>
      </c>
    </row>
    <row r="5322" spans="1:13" x14ac:dyDescent="0.3">
      <c r="A5322">
        <v>38</v>
      </c>
      <c r="B5322" s="21">
        <v>40417</v>
      </c>
      <c r="C5322" s="21" t="str">
        <f t="shared" si="83"/>
        <v>Aug</v>
      </c>
      <c r="D5322" s="6">
        <v>322868.56</v>
      </c>
      <c r="E5322" t="s">
        <v>155</v>
      </c>
      <c r="F5322" s="5">
        <v>93.19</v>
      </c>
      <c r="G5322" s="5" t="str" cm="1">
        <f t="array" ref="G5322">_xlfn.IFS(F5322&gt;=86,"Hot Week (More Than 85°F)",F5322&lt;50,"Cold Week (Less Than 50°F)",TRUE,"Normal Week")</f>
        <v>Hot Week (More Than 85°F)</v>
      </c>
      <c r="H5322" s="2">
        <v>3.129</v>
      </c>
      <c r="I5322" s="2" t="str" cm="1">
        <f t="array" ref="I5322">_xlfn.IFS(H5322&gt;3.5,"Above Average",H5322&lt;3,"Below Average",TRUE,"Average")</f>
        <v>Average</v>
      </c>
      <c r="J5322" s="1">
        <v>126.0892903</v>
      </c>
      <c r="K5322" s="1" t="str" cm="1">
        <f t="array" ref="K5322">_xlfn.IFS(J5322&gt;200,"Above Average",J5322&lt;155,"Below Average",TRUE,"Average")</f>
        <v>Below Average</v>
      </c>
      <c r="L5322" s="7">
        <v>14.18</v>
      </c>
      <c r="M5322" s="7" t="str" cm="1">
        <f t="array" ref="M5322">_xlfn.IFS(L5322&gt;9,"Above Average",L5322&lt;8,"Below Average",TRUE,"Average")</f>
        <v>Above Average</v>
      </c>
    </row>
    <row r="5323" spans="1:13" x14ac:dyDescent="0.3">
      <c r="A5323">
        <v>38</v>
      </c>
      <c r="B5323" s="21">
        <v>40424</v>
      </c>
      <c r="C5323" s="21" t="str">
        <f t="shared" si="83"/>
        <v>Sep</v>
      </c>
      <c r="D5323" s="6">
        <v>377096.55</v>
      </c>
      <c r="E5323" t="s">
        <v>155</v>
      </c>
      <c r="F5323" s="5">
        <v>83.12</v>
      </c>
      <c r="G5323" s="5" t="str" cm="1">
        <f t="array" ref="G5323">_xlfn.IFS(F5323&gt;=86,"Hot Week (More Than 85°F)",F5323&lt;50,"Cold Week (Less Than 50°F)",TRUE,"Normal Week")</f>
        <v>Normal Week</v>
      </c>
      <c r="H5323" s="2">
        <v>3.0870000000000002</v>
      </c>
      <c r="I5323" s="2" t="str" cm="1">
        <f t="array" ref="I5323">_xlfn.IFS(H5323&gt;3.5,"Above Average",H5323&lt;3,"Below Average",TRUE,"Average")</f>
        <v>Average</v>
      </c>
      <c r="J5323" s="1">
        <v>126.1019355</v>
      </c>
      <c r="K5323" s="1" t="str" cm="1">
        <f t="array" ref="K5323">_xlfn.IFS(J5323&gt;200,"Above Average",J5323&lt;155,"Below Average",TRUE,"Average")</f>
        <v>Below Average</v>
      </c>
      <c r="L5323" s="7">
        <v>14.18</v>
      </c>
      <c r="M5323" s="7" t="str" cm="1">
        <f t="array" ref="M5323">_xlfn.IFS(L5323&gt;9,"Above Average",L5323&lt;8,"Below Average",TRUE,"Average")</f>
        <v>Above Average</v>
      </c>
    </row>
    <row r="5324" spans="1:13" x14ac:dyDescent="0.3">
      <c r="A5324">
        <v>38</v>
      </c>
      <c r="B5324" s="21">
        <v>40431</v>
      </c>
      <c r="C5324" s="21" t="str">
        <f t="shared" si="83"/>
        <v>Sep</v>
      </c>
      <c r="D5324" s="6">
        <v>336227.69</v>
      </c>
      <c r="E5324" t="s">
        <v>156</v>
      </c>
      <c r="F5324" s="5">
        <v>83.63</v>
      </c>
      <c r="G5324" s="5" t="str" cm="1">
        <f t="array" ref="G5324">_xlfn.IFS(F5324&gt;=86,"Hot Week (More Than 85°F)",F5324&lt;50,"Cold Week (Less Than 50°F)",TRUE,"Normal Week")</f>
        <v>Normal Week</v>
      </c>
      <c r="H5324" s="2">
        <v>3.044</v>
      </c>
      <c r="I5324" s="2" t="str" cm="1">
        <f t="array" ref="I5324">_xlfn.IFS(H5324&gt;3.5,"Above Average",H5324&lt;3,"Below Average",TRUE,"Average")</f>
        <v>Average</v>
      </c>
      <c r="J5324" s="1">
        <v>126.1145806</v>
      </c>
      <c r="K5324" s="1" t="str" cm="1">
        <f t="array" ref="K5324">_xlfn.IFS(J5324&gt;200,"Above Average",J5324&lt;155,"Below Average",TRUE,"Average")</f>
        <v>Below Average</v>
      </c>
      <c r="L5324" s="7">
        <v>14.18</v>
      </c>
      <c r="M5324" s="7" t="str" cm="1">
        <f t="array" ref="M5324">_xlfn.IFS(L5324&gt;9,"Above Average",L5324&lt;8,"Below Average",TRUE,"Average")</f>
        <v>Above Average</v>
      </c>
    </row>
    <row r="5325" spans="1:13" x14ac:dyDescent="0.3">
      <c r="A5325">
        <v>38</v>
      </c>
      <c r="B5325" s="21">
        <v>40438</v>
      </c>
      <c r="C5325" s="21" t="str">
        <f t="shared" si="83"/>
        <v>Sep</v>
      </c>
      <c r="D5325" s="6">
        <v>336253.19</v>
      </c>
      <c r="E5325" t="s">
        <v>155</v>
      </c>
      <c r="F5325" s="5">
        <v>82.45</v>
      </c>
      <c r="G5325" s="5" t="str" cm="1">
        <f t="array" ref="G5325">_xlfn.IFS(F5325&gt;=86,"Hot Week (More Than 85°F)",F5325&lt;50,"Cold Week (Less Than 50°F)",TRUE,"Normal Week")</f>
        <v>Normal Week</v>
      </c>
      <c r="H5325" s="2">
        <v>3.028</v>
      </c>
      <c r="I5325" s="2" t="str" cm="1">
        <f t="array" ref="I5325">_xlfn.IFS(H5325&gt;3.5,"Above Average",H5325&lt;3,"Below Average",TRUE,"Average")</f>
        <v>Average</v>
      </c>
      <c r="J5325" s="1">
        <v>126.1454667</v>
      </c>
      <c r="K5325" s="1" t="str" cm="1">
        <f t="array" ref="K5325">_xlfn.IFS(J5325&gt;200,"Above Average",J5325&lt;155,"Below Average",TRUE,"Average")</f>
        <v>Below Average</v>
      </c>
      <c r="L5325" s="7">
        <v>14.18</v>
      </c>
      <c r="M5325" s="7" t="str" cm="1">
        <f t="array" ref="M5325">_xlfn.IFS(L5325&gt;9,"Above Average",L5325&lt;8,"Below Average",TRUE,"Average")</f>
        <v>Above Average</v>
      </c>
    </row>
    <row r="5326" spans="1:13" x14ac:dyDescent="0.3">
      <c r="A5326">
        <v>38</v>
      </c>
      <c r="B5326" s="21">
        <v>40445</v>
      </c>
      <c r="C5326" s="21" t="str">
        <f t="shared" si="83"/>
        <v>Sep</v>
      </c>
      <c r="D5326" s="6">
        <v>330604.90000000002</v>
      </c>
      <c r="E5326" t="s">
        <v>155</v>
      </c>
      <c r="F5326" s="5">
        <v>81.77</v>
      </c>
      <c r="G5326" s="5" t="str" cm="1">
        <f t="array" ref="G5326">_xlfn.IFS(F5326&gt;=86,"Hot Week (More Than 85°F)",F5326&lt;50,"Cold Week (Less Than 50°F)",TRUE,"Normal Week")</f>
        <v>Normal Week</v>
      </c>
      <c r="H5326" s="2">
        <v>2.9390000000000001</v>
      </c>
      <c r="I5326" s="2" t="str" cm="1">
        <f t="array" ref="I5326">_xlfn.IFS(H5326&gt;3.5,"Above Average",H5326&lt;3,"Below Average",TRUE,"Average")</f>
        <v>Below Average</v>
      </c>
      <c r="J5326" s="1">
        <v>126.1900333</v>
      </c>
      <c r="K5326" s="1" t="str" cm="1">
        <f t="array" ref="K5326">_xlfn.IFS(J5326&gt;200,"Above Average",J5326&lt;155,"Below Average",TRUE,"Average")</f>
        <v>Below Average</v>
      </c>
      <c r="L5326" s="7">
        <v>14.18</v>
      </c>
      <c r="M5326" s="7" t="str" cm="1">
        <f t="array" ref="M5326">_xlfn.IFS(L5326&gt;9,"Above Average",L5326&lt;8,"Below Average",TRUE,"Average")</f>
        <v>Above Average</v>
      </c>
    </row>
    <row r="5327" spans="1:13" x14ac:dyDescent="0.3">
      <c r="A5327">
        <v>38</v>
      </c>
      <c r="B5327" s="21">
        <v>40452</v>
      </c>
      <c r="C5327" s="21" t="str">
        <f t="shared" si="83"/>
        <v>Oct</v>
      </c>
      <c r="D5327" s="6">
        <v>360256.58</v>
      </c>
      <c r="E5327" t="s">
        <v>155</v>
      </c>
      <c r="F5327" s="5">
        <v>85.2</v>
      </c>
      <c r="G5327" s="5" t="str" cm="1">
        <f t="array" ref="G5327">_xlfn.IFS(F5327&gt;=86,"Hot Week (More Than 85°F)",F5327&lt;50,"Cold Week (Less Than 50°F)",TRUE,"Normal Week")</f>
        <v>Normal Week</v>
      </c>
      <c r="H5327" s="2">
        <v>3.0009999999999999</v>
      </c>
      <c r="I5327" s="2" t="str" cm="1">
        <f t="array" ref="I5327">_xlfn.IFS(H5327&gt;3.5,"Above Average",H5327&lt;3,"Below Average",TRUE,"Average")</f>
        <v>Average</v>
      </c>
      <c r="J5327" s="1">
        <v>126.2346</v>
      </c>
      <c r="K5327" s="1" t="str" cm="1">
        <f t="array" ref="K5327">_xlfn.IFS(J5327&gt;200,"Above Average",J5327&lt;155,"Below Average",TRUE,"Average")</f>
        <v>Below Average</v>
      </c>
      <c r="L5327" s="7">
        <v>14.313000000000001</v>
      </c>
      <c r="M5327" s="7" t="str" cm="1">
        <f t="array" ref="M5327">_xlfn.IFS(L5327&gt;9,"Above Average",L5327&lt;8,"Below Average",TRUE,"Average")</f>
        <v>Above Average</v>
      </c>
    </row>
    <row r="5328" spans="1:13" x14ac:dyDescent="0.3">
      <c r="A5328">
        <v>38</v>
      </c>
      <c r="B5328" s="21">
        <v>40459</v>
      </c>
      <c r="C5328" s="21" t="str">
        <f t="shared" si="83"/>
        <v>Oct</v>
      </c>
      <c r="D5328" s="6">
        <v>351271.36</v>
      </c>
      <c r="E5328" t="s">
        <v>155</v>
      </c>
      <c r="F5328" s="5">
        <v>71.819999999999993</v>
      </c>
      <c r="G5328" s="5" t="str" cm="1">
        <f t="array" ref="G5328">_xlfn.IFS(F5328&gt;=86,"Hot Week (More Than 85°F)",F5328&lt;50,"Cold Week (Less Than 50°F)",TRUE,"Normal Week")</f>
        <v>Normal Week</v>
      </c>
      <c r="H5328" s="2">
        <v>3.0129999999999999</v>
      </c>
      <c r="I5328" s="2" t="str" cm="1">
        <f t="array" ref="I5328">_xlfn.IFS(H5328&gt;3.5,"Above Average",H5328&lt;3,"Below Average",TRUE,"Average")</f>
        <v>Average</v>
      </c>
      <c r="J5328" s="1">
        <v>126.2791667</v>
      </c>
      <c r="K5328" s="1" t="str" cm="1">
        <f t="array" ref="K5328">_xlfn.IFS(J5328&gt;200,"Above Average",J5328&lt;155,"Below Average",TRUE,"Average")</f>
        <v>Below Average</v>
      </c>
      <c r="L5328" s="7">
        <v>14.313000000000001</v>
      </c>
      <c r="M5328" s="7" t="str" cm="1">
        <f t="array" ref="M5328">_xlfn.IFS(L5328&gt;9,"Above Average",L5328&lt;8,"Below Average",TRUE,"Average")</f>
        <v>Above Average</v>
      </c>
    </row>
    <row r="5329" spans="1:13" x14ac:dyDescent="0.3">
      <c r="A5329">
        <v>38</v>
      </c>
      <c r="B5329" s="21">
        <v>40466</v>
      </c>
      <c r="C5329" s="21" t="str">
        <f t="shared" si="83"/>
        <v>Oct</v>
      </c>
      <c r="D5329" s="6">
        <v>337743.26</v>
      </c>
      <c r="E5329" t="s">
        <v>155</v>
      </c>
      <c r="F5329" s="5">
        <v>75</v>
      </c>
      <c r="G5329" s="5" t="str" cm="1">
        <f t="array" ref="G5329">_xlfn.IFS(F5329&gt;=86,"Hot Week (More Than 85°F)",F5329&lt;50,"Cold Week (Less Than 50°F)",TRUE,"Normal Week")</f>
        <v>Normal Week</v>
      </c>
      <c r="H5329" s="2">
        <v>2.976</v>
      </c>
      <c r="I5329" s="2" t="str" cm="1">
        <f t="array" ref="I5329">_xlfn.IFS(H5329&gt;3.5,"Above Average",H5329&lt;3,"Below Average",TRUE,"Average")</f>
        <v>Below Average</v>
      </c>
      <c r="J5329" s="1">
        <v>126.32667739999999</v>
      </c>
      <c r="K5329" s="1" t="str" cm="1">
        <f t="array" ref="K5329">_xlfn.IFS(J5329&gt;200,"Above Average",J5329&lt;155,"Below Average",TRUE,"Average")</f>
        <v>Below Average</v>
      </c>
      <c r="L5329" s="7">
        <v>14.313000000000001</v>
      </c>
      <c r="M5329" s="7" t="str" cm="1">
        <f t="array" ref="M5329">_xlfn.IFS(L5329&gt;9,"Above Average",L5329&lt;8,"Below Average",TRUE,"Average")</f>
        <v>Above Average</v>
      </c>
    </row>
    <row r="5330" spans="1:13" x14ac:dyDescent="0.3">
      <c r="A5330">
        <v>38</v>
      </c>
      <c r="B5330" s="21">
        <v>40473</v>
      </c>
      <c r="C5330" s="21" t="str">
        <f t="shared" si="83"/>
        <v>Oct</v>
      </c>
      <c r="D5330" s="6">
        <v>339042.18</v>
      </c>
      <c r="E5330" t="s">
        <v>155</v>
      </c>
      <c r="F5330" s="5">
        <v>68.849999999999994</v>
      </c>
      <c r="G5330" s="5" t="str" cm="1">
        <f t="array" ref="G5330">_xlfn.IFS(F5330&gt;=86,"Hot Week (More Than 85°F)",F5330&lt;50,"Cold Week (Less Than 50°F)",TRUE,"Normal Week")</f>
        <v>Normal Week</v>
      </c>
      <c r="H5330" s="2">
        <v>3.0139999999999998</v>
      </c>
      <c r="I5330" s="2" t="str" cm="1">
        <f t="array" ref="I5330">_xlfn.IFS(H5330&gt;3.5,"Above Average",H5330&lt;3,"Below Average",TRUE,"Average")</f>
        <v>Average</v>
      </c>
      <c r="J5330" s="1">
        <v>126.3815484</v>
      </c>
      <c r="K5330" s="1" t="str" cm="1">
        <f t="array" ref="K5330">_xlfn.IFS(J5330&gt;200,"Above Average",J5330&lt;155,"Below Average",TRUE,"Average")</f>
        <v>Below Average</v>
      </c>
      <c r="L5330" s="7">
        <v>14.313000000000001</v>
      </c>
      <c r="M5330" s="7" t="str" cm="1">
        <f t="array" ref="M5330">_xlfn.IFS(L5330&gt;9,"Above Average",L5330&lt;8,"Below Average",TRUE,"Average")</f>
        <v>Above Average</v>
      </c>
    </row>
    <row r="5331" spans="1:13" x14ac:dyDescent="0.3">
      <c r="A5331">
        <v>38</v>
      </c>
      <c r="B5331" s="21">
        <v>40480</v>
      </c>
      <c r="C5331" s="21" t="str">
        <f t="shared" si="83"/>
        <v>Oct</v>
      </c>
      <c r="D5331" s="6">
        <v>341219.63</v>
      </c>
      <c r="E5331" t="s">
        <v>155</v>
      </c>
      <c r="F5331" s="5">
        <v>61.09</v>
      </c>
      <c r="G5331" s="5" t="str" cm="1">
        <f t="array" ref="G5331">_xlfn.IFS(F5331&gt;=86,"Hot Week (More Than 85°F)",F5331&lt;50,"Cold Week (Less Than 50°F)",TRUE,"Normal Week")</f>
        <v>Normal Week</v>
      </c>
      <c r="H5331" s="2">
        <v>3.016</v>
      </c>
      <c r="I5331" s="2" t="str" cm="1">
        <f t="array" ref="I5331">_xlfn.IFS(H5331&gt;3.5,"Above Average",H5331&lt;3,"Below Average",TRUE,"Average")</f>
        <v>Average</v>
      </c>
      <c r="J5331" s="1">
        <v>126.43641940000001</v>
      </c>
      <c r="K5331" s="1" t="str" cm="1">
        <f t="array" ref="K5331">_xlfn.IFS(J5331&gt;200,"Above Average",J5331&lt;155,"Below Average",TRUE,"Average")</f>
        <v>Below Average</v>
      </c>
      <c r="L5331" s="7">
        <v>14.313000000000001</v>
      </c>
      <c r="M5331" s="7" t="str" cm="1">
        <f t="array" ref="M5331">_xlfn.IFS(L5331&gt;9,"Above Average",L5331&lt;8,"Below Average",TRUE,"Average")</f>
        <v>Above Average</v>
      </c>
    </row>
    <row r="5332" spans="1:13" x14ac:dyDescent="0.3">
      <c r="A5332">
        <v>38</v>
      </c>
      <c r="B5332" s="21">
        <v>40487</v>
      </c>
      <c r="C5332" s="21" t="str">
        <f t="shared" si="83"/>
        <v>Nov</v>
      </c>
      <c r="D5332" s="6">
        <v>380870.09</v>
      </c>
      <c r="E5332" t="s">
        <v>155</v>
      </c>
      <c r="F5332" s="5">
        <v>65.489999999999995</v>
      </c>
      <c r="G5332" s="5" t="str" cm="1">
        <f t="array" ref="G5332">_xlfn.IFS(F5332&gt;=86,"Hot Week (More Than 85°F)",F5332&lt;50,"Cold Week (Less Than 50°F)",TRUE,"Normal Week")</f>
        <v>Normal Week</v>
      </c>
      <c r="H5332" s="2">
        <v>3.129</v>
      </c>
      <c r="I5332" s="2" t="str" cm="1">
        <f t="array" ref="I5332">_xlfn.IFS(H5332&gt;3.5,"Above Average",H5332&lt;3,"Below Average",TRUE,"Average")</f>
        <v>Average</v>
      </c>
      <c r="J5332" s="1">
        <v>126.4912903</v>
      </c>
      <c r="K5332" s="1" t="str" cm="1">
        <f t="array" ref="K5332">_xlfn.IFS(J5332&gt;200,"Above Average",J5332&lt;155,"Below Average",TRUE,"Average")</f>
        <v>Below Average</v>
      </c>
      <c r="L5332" s="7">
        <v>14.313000000000001</v>
      </c>
      <c r="M5332" s="7" t="str" cm="1">
        <f t="array" ref="M5332">_xlfn.IFS(L5332&gt;9,"Above Average",L5332&lt;8,"Below Average",TRUE,"Average")</f>
        <v>Above Average</v>
      </c>
    </row>
    <row r="5333" spans="1:13" x14ac:dyDescent="0.3">
      <c r="A5333">
        <v>38</v>
      </c>
      <c r="B5333" s="21">
        <v>40494</v>
      </c>
      <c r="C5333" s="21" t="str">
        <f t="shared" si="83"/>
        <v>Nov</v>
      </c>
      <c r="D5333" s="6">
        <v>340147.20000000001</v>
      </c>
      <c r="E5333" t="s">
        <v>155</v>
      </c>
      <c r="F5333" s="5">
        <v>57.79</v>
      </c>
      <c r="G5333" s="5" t="str" cm="1">
        <f t="array" ref="G5333">_xlfn.IFS(F5333&gt;=86,"Hot Week (More Than 85°F)",F5333&lt;50,"Cold Week (Less Than 50°F)",TRUE,"Normal Week")</f>
        <v>Normal Week</v>
      </c>
      <c r="H5333" s="2">
        <v>3.13</v>
      </c>
      <c r="I5333" s="2" t="str" cm="1">
        <f t="array" ref="I5333">_xlfn.IFS(H5333&gt;3.5,"Above Average",H5333&lt;3,"Below Average",TRUE,"Average")</f>
        <v>Average</v>
      </c>
      <c r="J5333" s="1">
        <v>126.54616129999999</v>
      </c>
      <c r="K5333" s="1" t="str" cm="1">
        <f t="array" ref="K5333">_xlfn.IFS(J5333&gt;200,"Above Average",J5333&lt;155,"Below Average",TRUE,"Average")</f>
        <v>Below Average</v>
      </c>
      <c r="L5333" s="7">
        <v>14.313000000000001</v>
      </c>
      <c r="M5333" s="7" t="str" cm="1">
        <f t="array" ref="M5333">_xlfn.IFS(L5333&gt;9,"Above Average",L5333&lt;8,"Below Average",TRUE,"Average")</f>
        <v>Above Average</v>
      </c>
    </row>
    <row r="5334" spans="1:13" x14ac:dyDescent="0.3">
      <c r="A5334">
        <v>38</v>
      </c>
      <c r="B5334" s="21">
        <v>40501</v>
      </c>
      <c r="C5334" s="21" t="str">
        <f t="shared" si="83"/>
        <v>Nov</v>
      </c>
      <c r="D5334" s="6">
        <v>348593.99</v>
      </c>
      <c r="E5334" t="s">
        <v>155</v>
      </c>
      <c r="F5334" s="5">
        <v>58.18</v>
      </c>
      <c r="G5334" s="5" t="str" cm="1">
        <f t="array" ref="G5334">_xlfn.IFS(F5334&gt;=86,"Hot Week (More Than 85°F)",F5334&lt;50,"Cold Week (Less Than 50°F)",TRUE,"Normal Week")</f>
        <v>Normal Week</v>
      </c>
      <c r="H5334" s="2">
        <v>3.161</v>
      </c>
      <c r="I5334" s="2" t="str" cm="1">
        <f t="array" ref="I5334">_xlfn.IFS(H5334&gt;3.5,"Above Average",H5334&lt;3,"Below Average",TRUE,"Average")</f>
        <v>Average</v>
      </c>
      <c r="J5334" s="1">
        <v>126.60720000000001</v>
      </c>
      <c r="K5334" s="1" t="str" cm="1">
        <f t="array" ref="K5334">_xlfn.IFS(J5334&gt;200,"Above Average",J5334&lt;155,"Below Average",TRUE,"Average")</f>
        <v>Below Average</v>
      </c>
      <c r="L5334" s="7">
        <v>14.313000000000001</v>
      </c>
      <c r="M5334" s="7" t="str" cm="1">
        <f t="array" ref="M5334">_xlfn.IFS(L5334&gt;9,"Above Average",L5334&lt;8,"Below Average",TRUE,"Average")</f>
        <v>Above Average</v>
      </c>
    </row>
    <row r="5335" spans="1:13" x14ac:dyDescent="0.3">
      <c r="A5335">
        <v>38</v>
      </c>
      <c r="B5335" s="21">
        <v>40508</v>
      </c>
      <c r="C5335" s="21" t="str">
        <f t="shared" si="83"/>
        <v>Nov</v>
      </c>
      <c r="D5335" s="6">
        <v>360857.98</v>
      </c>
      <c r="E5335" t="s">
        <v>156</v>
      </c>
      <c r="F5335" s="5">
        <v>47.66</v>
      </c>
      <c r="G5335" s="5" t="str" cm="1">
        <f t="array" ref="G5335">_xlfn.IFS(F5335&gt;=86,"Hot Week (More Than 85°F)",F5335&lt;50,"Cold Week (Less Than 50°F)",TRUE,"Normal Week")</f>
        <v>Cold Week (Less Than 50°F)</v>
      </c>
      <c r="H5335" s="2">
        <v>3.1619999999999999</v>
      </c>
      <c r="I5335" s="2" t="str" cm="1">
        <f t="array" ref="I5335">_xlfn.IFS(H5335&gt;3.5,"Above Average",H5335&lt;3,"Below Average",TRUE,"Average")</f>
        <v>Average</v>
      </c>
      <c r="J5335" s="1">
        <v>126.66926669999999</v>
      </c>
      <c r="K5335" s="1" t="str" cm="1">
        <f t="array" ref="K5335">_xlfn.IFS(J5335&gt;200,"Above Average",J5335&lt;155,"Below Average",TRUE,"Average")</f>
        <v>Below Average</v>
      </c>
      <c r="L5335" s="7">
        <v>14.313000000000001</v>
      </c>
      <c r="M5335" s="7" t="str" cm="1">
        <f t="array" ref="M5335">_xlfn.IFS(L5335&gt;9,"Above Average",L5335&lt;8,"Below Average",TRUE,"Average")</f>
        <v>Above Average</v>
      </c>
    </row>
    <row r="5336" spans="1:13" x14ac:dyDescent="0.3">
      <c r="A5336">
        <v>38</v>
      </c>
      <c r="B5336" s="21">
        <v>40515</v>
      </c>
      <c r="C5336" s="21" t="str">
        <f t="shared" si="83"/>
        <v>Dec</v>
      </c>
      <c r="D5336" s="6">
        <v>351925.36</v>
      </c>
      <c r="E5336" t="s">
        <v>155</v>
      </c>
      <c r="F5336" s="5">
        <v>43.33</v>
      </c>
      <c r="G5336" s="5" t="str" cm="1">
        <f t="array" ref="G5336">_xlfn.IFS(F5336&gt;=86,"Hot Week (More Than 85°F)",F5336&lt;50,"Cold Week (Less Than 50°F)",TRUE,"Normal Week")</f>
        <v>Cold Week (Less Than 50°F)</v>
      </c>
      <c r="H5336" s="2">
        <v>3.0409999999999999</v>
      </c>
      <c r="I5336" s="2" t="str" cm="1">
        <f t="array" ref="I5336">_xlfn.IFS(H5336&gt;3.5,"Above Average",H5336&lt;3,"Below Average",TRUE,"Average")</f>
        <v>Average</v>
      </c>
      <c r="J5336" s="1">
        <v>126.7313333</v>
      </c>
      <c r="K5336" s="1" t="str" cm="1">
        <f t="array" ref="K5336">_xlfn.IFS(J5336&gt;200,"Above Average",J5336&lt;155,"Below Average",TRUE,"Average")</f>
        <v>Below Average</v>
      </c>
      <c r="L5336" s="7">
        <v>14.313000000000001</v>
      </c>
      <c r="M5336" s="7" t="str" cm="1">
        <f t="array" ref="M5336">_xlfn.IFS(L5336&gt;9,"Above Average",L5336&lt;8,"Below Average",TRUE,"Average")</f>
        <v>Above Average</v>
      </c>
    </row>
    <row r="5337" spans="1:13" x14ac:dyDescent="0.3">
      <c r="A5337">
        <v>38</v>
      </c>
      <c r="B5337" s="21">
        <v>40522</v>
      </c>
      <c r="C5337" s="21" t="str">
        <f t="shared" si="83"/>
        <v>Dec</v>
      </c>
      <c r="D5337" s="6">
        <v>355965.23</v>
      </c>
      <c r="E5337" t="s">
        <v>155</v>
      </c>
      <c r="F5337" s="5">
        <v>50.01</v>
      </c>
      <c r="G5337" s="5" t="str" cm="1">
        <f t="array" ref="G5337">_xlfn.IFS(F5337&gt;=86,"Hot Week (More Than 85°F)",F5337&lt;50,"Cold Week (Less Than 50°F)",TRUE,"Normal Week")</f>
        <v>Normal Week</v>
      </c>
      <c r="H5337" s="2">
        <v>3.2029999999999998</v>
      </c>
      <c r="I5337" s="2" t="str" cm="1">
        <f t="array" ref="I5337">_xlfn.IFS(H5337&gt;3.5,"Above Average",H5337&lt;3,"Below Average",TRUE,"Average")</f>
        <v>Average</v>
      </c>
      <c r="J5337" s="1">
        <v>126.79340000000001</v>
      </c>
      <c r="K5337" s="1" t="str" cm="1">
        <f t="array" ref="K5337">_xlfn.IFS(J5337&gt;200,"Above Average",J5337&lt;155,"Below Average",TRUE,"Average")</f>
        <v>Below Average</v>
      </c>
      <c r="L5337" s="7">
        <v>14.313000000000001</v>
      </c>
      <c r="M5337" s="7" t="str" cm="1">
        <f t="array" ref="M5337">_xlfn.IFS(L5337&gt;9,"Above Average",L5337&lt;8,"Below Average",TRUE,"Average")</f>
        <v>Above Average</v>
      </c>
    </row>
    <row r="5338" spans="1:13" x14ac:dyDescent="0.3">
      <c r="A5338">
        <v>38</v>
      </c>
      <c r="B5338" s="21">
        <v>40529</v>
      </c>
      <c r="C5338" s="21" t="str">
        <f t="shared" si="83"/>
        <v>Dec</v>
      </c>
      <c r="D5338" s="6">
        <v>334441.15000000002</v>
      </c>
      <c r="E5338" t="s">
        <v>155</v>
      </c>
      <c r="F5338" s="5">
        <v>52.77</v>
      </c>
      <c r="G5338" s="5" t="str" cm="1">
        <f t="array" ref="G5338">_xlfn.IFS(F5338&gt;=86,"Hot Week (More Than 85°F)",F5338&lt;50,"Cold Week (Less Than 50°F)",TRUE,"Normal Week")</f>
        <v>Normal Week</v>
      </c>
      <c r="H5338" s="2">
        <v>3.2360000000000002</v>
      </c>
      <c r="I5338" s="2" t="str" cm="1">
        <f t="array" ref="I5338">_xlfn.IFS(H5338&gt;3.5,"Above Average",H5338&lt;3,"Below Average",TRUE,"Average")</f>
        <v>Average</v>
      </c>
      <c r="J5338" s="1">
        <v>126.8794839</v>
      </c>
      <c r="K5338" s="1" t="str" cm="1">
        <f t="array" ref="K5338">_xlfn.IFS(J5338&gt;200,"Above Average",J5338&lt;155,"Below Average",TRUE,"Average")</f>
        <v>Below Average</v>
      </c>
      <c r="L5338" s="7">
        <v>14.313000000000001</v>
      </c>
      <c r="M5338" s="7" t="str" cm="1">
        <f t="array" ref="M5338">_xlfn.IFS(L5338&gt;9,"Above Average",L5338&lt;8,"Below Average",TRUE,"Average")</f>
        <v>Above Average</v>
      </c>
    </row>
    <row r="5339" spans="1:13" x14ac:dyDescent="0.3">
      <c r="A5339">
        <v>38</v>
      </c>
      <c r="B5339" s="21">
        <v>40536</v>
      </c>
      <c r="C5339" s="21" t="str">
        <f t="shared" si="83"/>
        <v>Dec</v>
      </c>
      <c r="D5339" s="6">
        <v>369106.72</v>
      </c>
      <c r="E5339" t="s">
        <v>155</v>
      </c>
      <c r="F5339" s="5">
        <v>52.02</v>
      </c>
      <c r="G5339" s="5" t="str" cm="1">
        <f t="array" ref="G5339">_xlfn.IFS(F5339&gt;=86,"Hot Week (More Than 85°F)",F5339&lt;50,"Cold Week (Less Than 50°F)",TRUE,"Normal Week")</f>
        <v>Normal Week</v>
      </c>
      <c r="H5339" s="2">
        <v>3.2360000000000002</v>
      </c>
      <c r="I5339" s="2" t="str" cm="1">
        <f t="array" ref="I5339">_xlfn.IFS(H5339&gt;3.5,"Above Average",H5339&lt;3,"Below Average",TRUE,"Average")</f>
        <v>Average</v>
      </c>
      <c r="J5339" s="1">
        <v>126.9835806</v>
      </c>
      <c r="K5339" s="1" t="str" cm="1">
        <f t="array" ref="K5339">_xlfn.IFS(J5339&gt;200,"Above Average",J5339&lt;155,"Below Average",TRUE,"Average")</f>
        <v>Below Average</v>
      </c>
      <c r="L5339" s="7">
        <v>14.313000000000001</v>
      </c>
      <c r="M5339" s="7" t="str" cm="1">
        <f t="array" ref="M5339">_xlfn.IFS(L5339&gt;9,"Above Average",L5339&lt;8,"Below Average",TRUE,"Average")</f>
        <v>Above Average</v>
      </c>
    </row>
    <row r="5340" spans="1:13" x14ac:dyDescent="0.3">
      <c r="A5340">
        <v>38</v>
      </c>
      <c r="B5340" s="21">
        <v>40543</v>
      </c>
      <c r="C5340" s="21" t="str">
        <f t="shared" si="83"/>
        <v>Dec</v>
      </c>
      <c r="D5340" s="6">
        <v>303908.81</v>
      </c>
      <c r="E5340" t="s">
        <v>156</v>
      </c>
      <c r="F5340" s="5">
        <v>45.64</v>
      </c>
      <c r="G5340" s="5" t="str" cm="1">
        <f t="array" ref="G5340">_xlfn.IFS(F5340&gt;=86,"Hot Week (More Than 85°F)",F5340&lt;50,"Cold Week (Less Than 50°F)",TRUE,"Normal Week")</f>
        <v>Cold Week (Less Than 50°F)</v>
      </c>
      <c r="H5340" s="2">
        <v>3.1480000000000001</v>
      </c>
      <c r="I5340" s="2" t="str" cm="1">
        <f t="array" ref="I5340">_xlfn.IFS(H5340&gt;3.5,"Above Average",H5340&lt;3,"Below Average",TRUE,"Average")</f>
        <v>Average</v>
      </c>
      <c r="J5340" s="1">
        <v>127.0876774</v>
      </c>
      <c r="K5340" s="1" t="str" cm="1">
        <f t="array" ref="K5340">_xlfn.IFS(J5340&gt;200,"Above Average",J5340&lt;155,"Below Average",TRUE,"Average")</f>
        <v>Below Average</v>
      </c>
      <c r="L5340" s="7">
        <v>14.313000000000001</v>
      </c>
      <c r="M5340" s="7" t="str" cm="1">
        <f t="array" ref="M5340">_xlfn.IFS(L5340&gt;9,"Above Average",L5340&lt;8,"Below Average",TRUE,"Average")</f>
        <v>Above Average</v>
      </c>
    </row>
    <row r="5341" spans="1:13" x14ac:dyDescent="0.3">
      <c r="A5341">
        <v>38</v>
      </c>
      <c r="B5341" s="21">
        <v>40550</v>
      </c>
      <c r="C5341" s="21" t="str">
        <f t="shared" si="83"/>
        <v>Jan</v>
      </c>
      <c r="D5341" s="6">
        <v>386344.54</v>
      </c>
      <c r="E5341" t="s">
        <v>155</v>
      </c>
      <c r="F5341" s="5">
        <v>37.64</v>
      </c>
      <c r="G5341" s="5" t="str" cm="1">
        <f t="array" ref="G5341">_xlfn.IFS(F5341&gt;=86,"Hot Week (More Than 85°F)",F5341&lt;50,"Cold Week (Less Than 50°F)",TRUE,"Normal Week")</f>
        <v>Cold Week (Less Than 50°F)</v>
      </c>
      <c r="H5341" s="2">
        <v>3.2869999999999999</v>
      </c>
      <c r="I5341" s="2" t="str" cm="1">
        <f t="array" ref="I5341">_xlfn.IFS(H5341&gt;3.5,"Above Average",H5341&lt;3,"Below Average",TRUE,"Average")</f>
        <v>Average</v>
      </c>
      <c r="J5341" s="1">
        <v>127.1917742</v>
      </c>
      <c r="K5341" s="1" t="str" cm="1">
        <f t="array" ref="K5341">_xlfn.IFS(J5341&gt;200,"Above Average",J5341&lt;155,"Below Average",TRUE,"Average")</f>
        <v>Below Average</v>
      </c>
      <c r="L5341" s="7">
        <v>14.021000000000001</v>
      </c>
      <c r="M5341" s="7" t="str" cm="1">
        <f t="array" ref="M5341">_xlfn.IFS(L5341&gt;9,"Above Average",L5341&lt;8,"Below Average",TRUE,"Average")</f>
        <v>Above Average</v>
      </c>
    </row>
    <row r="5342" spans="1:13" x14ac:dyDescent="0.3">
      <c r="A5342">
        <v>38</v>
      </c>
      <c r="B5342" s="21">
        <v>40557</v>
      </c>
      <c r="C5342" s="21" t="str">
        <f t="shared" si="83"/>
        <v>Jan</v>
      </c>
      <c r="D5342" s="6">
        <v>356138.79</v>
      </c>
      <c r="E5342" t="s">
        <v>155</v>
      </c>
      <c r="F5342" s="5">
        <v>43.15</v>
      </c>
      <c r="G5342" s="5" t="str" cm="1">
        <f t="array" ref="G5342">_xlfn.IFS(F5342&gt;=86,"Hot Week (More Than 85°F)",F5342&lt;50,"Cold Week (Less Than 50°F)",TRUE,"Normal Week")</f>
        <v>Cold Week (Less Than 50°F)</v>
      </c>
      <c r="H5342" s="2">
        <v>3.3119999999999998</v>
      </c>
      <c r="I5342" s="2" t="str" cm="1">
        <f t="array" ref="I5342">_xlfn.IFS(H5342&gt;3.5,"Above Average",H5342&lt;3,"Below Average",TRUE,"Average")</f>
        <v>Average</v>
      </c>
      <c r="J5342" s="1">
        <v>127.30093549999999</v>
      </c>
      <c r="K5342" s="1" t="str" cm="1">
        <f t="array" ref="K5342">_xlfn.IFS(J5342&gt;200,"Above Average",J5342&lt;155,"Below Average",TRUE,"Average")</f>
        <v>Below Average</v>
      </c>
      <c r="L5342" s="7">
        <v>14.021000000000001</v>
      </c>
      <c r="M5342" s="7" t="str" cm="1">
        <f t="array" ref="M5342">_xlfn.IFS(L5342&gt;9,"Above Average",L5342&lt;8,"Below Average",TRUE,"Average")</f>
        <v>Above Average</v>
      </c>
    </row>
    <row r="5343" spans="1:13" x14ac:dyDescent="0.3">
      <c r="A5343">
        <v>38</v>
      </c>
      <c r="B5343" s="21">
        <v>40564</v>
      </c>
      <c r="C5343" s="21" t="str">
        <f t="shared" si="83"/>
        <v>Jan</v>
      </c>
      <c r="D5343" s="6">
        <v>341098.08</v>
      </c>
      <c r="E5343" t="s">
        <v>155</v>
      </c>
      <c r="F5343" s="5">
        <v>53.53</v>
      </c>
      <c r="G5343" s="5" t="str" cm="1">
        <f t="array" ref="G5343">_xlfn.IFS(F5343&gt;=86,"Hot Week (More Than 85°F)",F5343&lt;50,"Cold Week (Less Than 50°F)",TRUE,"Normal Week")</f>
        <v>Normal Week</v>
      </c>
      <c r="H5343" s="2">
        <v>3.2229999999999999</v>
      </c>
      <c r="I5343" s="2" t="str" cm="1">
        <f t="array" ref="I5343">_xlfn.IFS(H5343&gt;3.5,"Above Average",H5343&lt;3,"Below Average",TRUE,"Average")</f>
        <v>Average</v>
      </c>
      <c r="J5343" s="1">
        <v>127.4404839</v>
      </c>
      <c r="K5343" s="1" t="str" cm="1">
        <f t="array" ref="K5343">_xlfn.IFS(J5343&gt;200,"Above Average",J5343&lt;155,"Below Average",TRUE,"Average")</f>
        <v>Below Average</v>
      </c>
      <c r="L5343" s="7">
        <v>14.021000000000001</v>
      </c>
      <c r="M5343" s="7" t="str" cm="1">
        <f t="array" ref="M5343">_xlfn.IFS(L5343&gt;9,"Above Average",L5343&lt;8,"Below Average",TRUE,"Average")</f>
        <v>Above Average</v>
      </c>
    </row>
    <row r="5344" spans="1:13" x14ac:dyDescent="0.3">
      <c r="A5344">
        <v>38</v>
      </c>
      <c r="B5344" s="21">
        <v>40571</v>
      </c>
      <c r="C5344" s="21" t="str">
        <f t="shared" si="83"/>
        <v>Jan</v>
      </c>
      <c r="D5344" s="6">
        <v>357557.16</v>
      </c>
      <c r="E5344" t="s">
        <v>155</v>
      </c>
      <c r="F5344" s="5">
        <v>50.74</v>
      </c>
      <c r="G5344" s="5" t="str" cm="1">
        <f t="array" ref="G5344">_xlfn.IFS(F5344&gt;=86,"Hot Week (More Than 85°F)",F5344&lt;50,"Cold Week (Less Than 50°F)",TRUE,"Normal Week")</f>
        <v>Normal Week</v>
      </c>
      <c r="H5344" s="2">
        <v>3.3420000000000001</v>
      </c>
      <c r="I5344" s="2" t="str" cm="1">
        <f t="array" ref="I5344">_xlfn.IFS(H5344&gt;3.5,"Above Average",H5344&lt;3,"Below Average",TRUE,"Average")</f>
        <v>Average</v>
      </c>
      <c r="J5344" s="1">
        <v>127.5800323</v>
      </c>
      <c r="K5344" s="1" t="str" cm="1">
        <f t="array" ref="K5344">_xlfn.IFS(J5344&gt;200,"Above Average",J5344&lt;155,"Below Average",TRUE,"Average")</f>
        <v>Below Average</v>
      </c>
      <c r="L5344" s="7">
        <v>14.021000000000001</v>
      </c>
      <c r="M5344" s="7" t="str" cm="1">
        <f t="array" ref="M5344">_xlfn.IFS(L5344&gt;9,"Above Average",L5344&lt;8,"Below Average",TRUE,"Average")</f>
        <v>Above Average</v>
      </c>
    </row>
    <row r="5345" spans="1:13" x14ac:dyDescent="0.3">
      <c r="A5345">
        <v>38</v>
      </c>
      <c r="B5345" s="21">
        <v>40578</v>
      </c>
      <c r="C5345" s="21" t="str">
        <f t="shared" si="83"/>
        <v>Feb</v>
      </c>
      <c r="D5345" s="6">
        <v>402341.76</v>
      </c>
      <c r="E5345" t="s">
        <v>155</v>
      </c>
      <c r="F5345" s="5">
        <v>45.14</v>
      </c>
      <c r="G5345" s="5" t="str" cm="1">
        <f t="array" ref="G5345">_xlfn.IFS(F5345&gt;=86,"Hot Week (More Than 85°F)",F5345&lt;50,"Cold Week (Less Than 50°F)",TRUE,"Normal Week")</f>
        <v>Cold Week (Less Than 50°F)</v>
      </c>
      <c r="H5345" s="2">
        <v>3.3479999999999999</v>
      </c>
      <c r="I5345" s="2" t="str" cm="1">
        <f t="array" ref="I5345">_xlfn.IFS(H5345&gt;3.5,"Above Average",H5345&lt;3,"Below Average",TRUE,"Average")</f>
        <v>Average</v>
      </c>
      <c r="J5345" s="1">
        <v>127.7195806</v>
      </c>
      <c r="K5345" s="1" t="str" cm="1">
        <f t="array" ref="K5345">_xlfn.IFS(J5345&gt;200,"Above Average",J5345&lt;155,"Below Average",TRUE,"Average")</f>
        <v>Below Average</v>
      </c>
      <c r="L5345" s="7">
        <v>14.021000000000001</v>
      </c>
      <c r="M5345" s="7" t="str" cm="1">
        <f t="array" ref="M5345">_xlfn.IFS(L5345&gt;9,"Above Average",L5345&lt;8,"Below Average",TRUE,"Average")</f>
        <v>Above Average</v>
      </c>
    </row>
    <row r="5346" spans="1:13" x14ac:dyDescent="0.3">
      <c r="A5346">
        <v>38</v>
      </c>
      <c r="B5346" s="21">
        <v>40585</v>
      </c>
      <c r="C5346" s="21" t="str">
        <f t="shared" si="83"/>
        <v>Feb</v>
      </c>
      <c r="D5346" s="6">
        <v>377672.46</v>
      </c>
      <c r="E5346" t="s">
        <v>156</v>
      </c>
      <c r="F5346" s="5">
        <v>51.3</v>
      </c>
      <c r="G5346" s="5" t="str" cm="1">
        <f t="array" ref="G5346">_xlfn.IFS(F5346&gt;=86,"Hot Week (More Than 85°F)",F5346&lt;50,"Cold Week (Less Than 50°F)",TRUE,"Normal Week")</f>
        <v>Normal Week</v>
      </c>
      <c r="H5346" s="2">
        <v>3.3809999999999998</v>
      </c>
      <c r="I5346" s="2" t="str" cm="1">
        <f t="array" ref="I5346">_xlfn.IFS(H5346&gt;3.5,"Above Average",H5346&lt;3,"Below Average",TRUE,"Average")</f>
        <v>Average</v>
      </c>
      <c r="J5346" s="1">
        <v>127.859129</v>
      </c>
      <c r="K5346" s="1" t="str" cm="1">
        <f t="array" ref="K5346">_xlfn.IFS(J5346&gt;200,"Above Average",J5346&lt;155,"Below Average",TRUE,"Average")</f>
        <v>Below Average</v>
      </c>
      <c r="L5346" s="7">
        <v>14.021000000000001</v>
      </c>
      <c r="M5346" s="7" t="str" cm="1">
        <f t="array" ref="M5346">_xlfn.IFS(L5346&gt;9,"Above Average",L5346&lt;8,"Below Average",TRUE,"Average")</f>
        <v>Above Average</v>
      </c>
    </row>
    <row r="5347" spans="1:13" x14ac:dyDescent="0.3">
      <c r="A5347">
        <v>38</v>
      </c>
      <c r="B5347" s="21">
        <v>40592</v>
      </c>
      <c r="C5347" s="21" t="str">
        <f t="shared" si="83"/>
        <v>Feb</v>
      </c>
      <c r="D5347" s="6">
        <v>364606.7</v>
      </c>
      <c r="E5347" t="s">
        <v>155</v>
      </c>
      <c r="F5347" s="5">
        <v>53.35</v>
      </c>
      <c r="G5347" s="5" t="str" cm="1">
        <f t="array" ref="G5347">_xlfn.IFS(F5347&gt;=86,"Hot Week (More Than 85°F)",F5347&lt;50,"Cold Week (Less Than 50°F)",TRUE,"Normal Week")</f>
        <v>Normal Week</v>
      </c>
      <c r="H5347" s="2">
        <v>3.43</v>
      </c>
      <c r="I5347" s="2" t="str" cm="1">
        <f t="array" ref="I5347">_xlfn.IFS(H5347&gt;3.5,"Above Average",H5347&lt;3,"Below Average",TRUE,"Average")</f>
        <v>Average</v>
      </c>
      <c r="J5347" s="1">
        <v>127.99525</v>
      </c>
      <c r="K5347" s="1" t="str" cm="1">
        <f t="array" ref="K5347">_xlfn.IFS(J5347&gt;200,"Above Average",J5347&lt;155,"Below Average",TRUE,"Average")</f>
        <v>Below Average</v>
      </c>
      <c r="L5347" s="7">
        <v>14.021000000000001</v>
      </c>
      <c r="M5347" s="7" t="str" cm="1">
        <f t="array" ref="M5347">_xlfn.IFS(L5347&gt;9,"Above Average",L5347&lt;8,"Below Average",TRUE,"Average")</f>
        <v>Above Average</v>
      </c>
    </row>
    <row r="5348" spans="1:13" x14ac:dyDescent="0.3">
      <c r="A5348">
        <v>38</v>
      </c>
      <c r="B5348" s="21">
        <v>40599</v>
      </c>
      <c r="C5348" s="21" t="str">
        <f t="shared" si="83"/>
        <v>Feb</v>
      </c>
      <c r="D5348" s="6">
        <v>354232.34</v>
      </c>
      <c r="E5348" t="s">
        <v>155</v>
      </c>
      <c r="F5348" s="5">
        <v>48.45</v>
      </c>
      <c r="G5348" s="5" t="str" cm="1">
        <f t="array" ref="G5348">_xlfn.IFS(F5348&gt;=86,"Hot Week (More Than 85°F)",F5348&lt;50,"Cold Week (Less Than 50°F)",TRUE,"Normal Week")</f>
        <v>Cold Week (Less Than 50°F)</v>
      </c>
      <c r="H5348" s="2">
        <v>3.53</v>
      </c>
      <c r="I5348" s="2" t="str" cm="1">
        <f t="array" ref="I5348">_xlfn.IFS(H5348&gt;3.5,"Above Average",H5348&lt;3,"Below Average",TRUE,"Average")</f>
        <v>Above Average</v>
      </c>
      <c r="J5348" s="1">
        <v>128.13</v>
      </c>
      <c r="K5348" s="1" t="str" cm="1">
        <f t="array" ref="K5348">_xlfn.IFS(J5348&gt;200,"Above Average",J5348&lt;155,"Below Average",TRUE,"Average")</f>
        <v>Below Average</v>
      </c>
      <c r="L5348" s="7">
        <v>14.021000000000001</v>
      </c>
      <c r="M5348" s="7" t="str" cm="1">
        <f t="array" ref="M5348">_xlfn.IFS(L5348&gt;9,"Above Average",L5348&lt;8,"Below Average",TRUE,"Average")</f>
        <v>Above Average</v>
      </c>
    </row>
    <row r="5349" spans="1:13" x14ac:dyDescent="0.3">
      <c r="A5349">
        <v>38</v>
      </c>
      <c r="B5349" s="21">
        <v>40606</v>
      </c>
      <c r="C5349" s="21" t="str">
        <f t="shared" si="83"/>
        <v>Mar</v>
      </c>
      <c r="D5349" s="6">
        <v>405429.43</v>
      </c>
      <c r="E5349" t="s">
        <v>155</v>
      </c>
      <c r="F5349" s="5">
        <v>51.72</v>
      </c>
      <c r="G5349" s="5" t="str" cm="1">
        <f t="array" ref="G5349">_xlfn.IFS(F5349&gt;=86,"Hot Week (More Than 85°F)",F5349&lt;50,"Cold Week (Less Than 50°F)",TRUE,"Normal Week")</f>
        <v>Normal Week</v>
      </c>
      <c r="H5349" s="2">
        <v>3.6739999999999999</v>
      </c>
      <c r="I5349" s="2" t="str" cm="1">
        <f t="array" ref="I5349">_xlfn.IFS(H5349&gt;3.5,"Above Average",H5349&lt;3,"Below Average",TRUE,"Average")</f>
        <v>Above Average</v>
      </c>
      <c r="J5349" s="1">
        <v>128.26474999999999</v>
      </c>
      <c r="K5349" s="1" t="str" cm="1">
        <f t="array" ref="K5349">_xlfn.IFS(J5349&gt;200,"Above Average",J5349&lt;155,"Below Average",TRUE,"Average")</f>
        <v>Below Average</v>
      </c>
      <c r="L5349" s="7">
        <v>14.021000000000001</v>
      </c>
      <c r="M5349" s="7" t="str" cm="1">
        <f t="array" ref="M5349">_xlfn.IFS(L5349&gt;9,"Above Average",L5349&lt;8,"Below Average",TRUE,"Average")</f>
        <v>Above Average</v>
      </c>
    </row>
    <row r="5350" spans="1:13" x14ac:dyDescent="0.3">
      <c r="A5350">
        <v>38</v>
      </c>
      <c r="B5350" s="21">
        <v>40613</v>
      </c>
      <c r="C5350" s="21" t="str">
        <f t="shared" si="83"/>
        <v>Mar</v>
      </c>
      <c r="D5350" s="6">
        <v>357897.18</v>
      </c>
      <c r="E5350" t="s">
        <v>155</v>
      </c>
      <c r="F5350" s="5">
        <v>57.75</v>
      </c>
      <c r="G5350" s="5" t="str" cm="1">
        <f t="array" ref="G5350">_xlfn.IFS(F5350&gt;=86,"Hot Week (More Than 85°F)",F5350&lt;50,"Cold Week (Less Than 50°F)",TRUE,"Normal Week")</f>
        <v>Normal Week</v>
      </c>
      <c r="H5350" s="2">
        <v>3.8180000000000001</v>
      </c>
      <c r="I5350" s="2" t="str" cm="1">
        <f t="array" ref="I5350">_xlfn.IFS(H5350&gt;3.5,"Above Average",H5350&lt;3,"Below Average",TRUE,"Average")</f>
        <v>Above Average</v>
      </c>
      <c r="J5350" s="1">
        <v>128.39949999999999</v>
      </c>
      <c r="K5350" s="1" t="str" cm="1">
        <f t="array" ref="K5350">_xlfn.IFS(J5350&gt;200,"Above Average",J5350&lt;155,"Below Average",TRUE,"Average")</f>
        <v>Below Average</v>
      </c>
      <c r="L5350" s="7">
        <v>14.021000000000001</v>
      </c>
      <c r="M5350" s="7" t="str" cm="1">
        <f t="array" ref="M5350">_xlfn.IFS(L5350&gt;9,"Above Average",L5350&lt;8,"Below Average",TRUE,"Average")</f>
        <v>Above Average</v>
      </c>
    </row>
    <row r="5351" spans="1:13" x14ac:dyDescent="0.3">
      <c r="A5351">
        <v>38</v>
      </c>
      <c r="B5351" s="21">
        <v>40620</v>
      </c>
      <c r="C5351" s="21" t="str">
        <f t="shared" si="83"/>
        <v>Mar</v>
      </c>
      <c r="D5351" s="6">
        <v>349459.95</v>
      </c>
      <c r="E5351" t="s">
        <v>155</v>
      </c>
      <c r="F5351" s="5">
        <v>64.209999999999994</v>
      </c>
      <c r="G5351" s="5" t="str" cm="1">
        <f t="array" ref="G5351">_xlfn.IFS(F5351&gt;=86,"Hot Week (More Than 85°F)",F5351&lt;50,"Cold Week (Less Than 50°F)",TRUE,"Normal Week")</f>
        <v>Normal Week</v>
      </c>
      <c r="H5351" s="2">
        <v>3.6920000000000002</v>
      </c>
      <c r="I5351" s="2" t="str" cm="1">
        <f t="array" ref="I5351">_xlfn.IFS(H5351&gt;3.5,"Above Average",H5351&lt;3,"Below Average",TRUE,"Average")</f>
        <v>Above Average</v>
      </c>
      <c r="J5351" s="1">
        <v>128.5121935</v>
      </c>
      <c r="K5351" s="1" t="str" cm="1">
        <f t="array" ref="K5351">_xlfn.IFS(J5351&gt;200,"Above Average",J5351&lt;155,"Below Average",TRUE,"Average")</f>
        <v>Below Average</v>
      </c>
      <c r="L5351" s="7">
        <v>14.021000000000001</v>
      </c>
      <c r="M5351" s="7" t="str" cm="1">
        <f t="array" ref="M5351">_xlfn.IFS(L5351&gt;9,"Above Average",L5351&lt;8,"Below Average",TRUE,"Average")</f>
        <v>Above Average</v>
      </c>
    </row>
    <row r="5352" spans="1:13" x14ac:dyDescent="0.3">
      <c r="A5352">
        <v>38</v>
      </c>
      <c r="B5352" s="21">
        <v>40627</v>
      </c>
      <c r="C5352" s="21" t="str">
        <f t="shared" si="83"/>
        <v>Mar</v>
      </c>
      <c r="D5352" s="6">
        <v>351541.62</v>
      </c>
      <c r="E5352" t="s">
        <v>155</v>
      </c>
      <c r="F5352" s="5">
        <v>54.4</v>
      </c>
      <c r="G5352" s="5" t="str" cm="1">
        <f t="array" ref="G5352">_xlfn.IFS(F5352&gt;=86,"Hot Week (More Than 85°F)",F5352&lt;50,"Cold Week (Less Than 50°F)",TRUE,"Normal Week")</f>
        <v>Normal Week</v>
      </c>
      <c r="H5352" s="2">
        <v>3.9089999999999998</v>
      </c>
      <c r="I5352" s="2" t="str" cm="1">
        <f t="array" ref="I5352">_xlfn.IFS(H5352&gt;3.5,"Above Average",H5352&lt;3,"Below Average",TRUE,"Average")</f>
        <v>Above Average</v>
      </c>
      <c r="J5352" s="1">
        <v>128.61606449999999</v>
      </c>
      <c r="K5352" s="1" t="str" cm="1">
        <f t="array" ref="K5352">_xlfn.IFS(J5352&gt;200,"Above Average",J5352&lt;155,"Below Average",TRUE,"Average")</f>
        <v>Below Average</v>
      </c>
      <c r="L5352" s="7">
        <v>14.021000000000001</v>
      </c>
      <c r="M5352" s="7" t="str" cm="1">
        <f t="array" ref="M5352">_xlfn.IFS(L5352&gt;9,"Above Average",L5352&lt;8,"Below Average",TRUE,"Average")</f>
        <v>Above Average</v>
      </c>
    </row>
    <row r="5353" spans="1:13" x14ac:dyDescent="0.3">
      <c r="A5353">
        <v>38</v>
      </c>
      <c r="B5353" s="21">
        <v>40634</v>
      </c>
      <c r="C5353" s="21" t="str">
        <f t="shared" si="83"/>
        <v>Apr</v>
      </c>
      <c r="D5353" s="6">
        <v>382098.13</v>
      </c>
      <c r="E5353" t="s">
        <v>155</v>
      </c>
      <c r="F5353" s="5">
        <v>63.63</v>
      </c>
      <c r="G5353" s="5" t="str" cm="1">
        <f t="array" ref="G5353">_xlfn.IFS(F5353&gt;=86,"Hot Week (More Than 85°F)",F5353&lt;50,"Cold Week (Less Than 50°F)",TRUE,"Normal Week")</f>
        <v>Normal Week</v>
      </c>
      <c r="H5353" s="2">
        <v>3.7719999999999998</v>
      </c>
      <c r="I5353" s="2" t="str" cm="1">
        <f t="array" ref="I5353">_xlfn.IFS(H5353&gt;3.5,"Above Average",H5353&lt;3,"Below Average",TRUE,"Average")</f>
        <v>Above Average</v>
      </c>
      <c r="J5353" s="1">
        <v>128.71993549999999</v>
      </c>
      <c r="K5353" s="1" t="str" cm="1">
        <f t="array" ref="K5353">_xlfn.IFS(J5353&gt;200,"Above Average",J5353&lt;155,"Below Average",TRUE,"Average")</f>
        <v>Below Average</v>
      </c>
      <c r="L5353" s="7">
        <v>13.736000000000001</v>
      </c>
      <c r="M5353" s="7" t="str" cm="1">
        <f t="array" ref="M5353">_xlfn.IFS(L5353&gt;9,"Above Average",L5353&lt;8,"Below Average",TRUE,"Average")</f>
        <v>Above Average</v>
      </c>
    </row>
    <row r="5354" spans="1:13" x14ac:dyDescent="0.3">
      <c r="A5354">
        <v>38</v>
      </c>
      <c r="B5354" s="21">
        <v>40641</v>
      </c>
      <c r="C5354" s="21" t="str">
        <f t="shared" si="83"/>
        <v>Apr</v>
      </c>
      <c r="D5354" s="6">
        <v>392152.3</v>
      </c>
      <c r="E5354" t="s">
        <v>155</v>
      </c>
      <c r="F5354" s="5">
        <v>64.47</v>
      </c>
      <c r="G5354" s="5" t="str" cm="1">
        <f t="array" ref="G5354">_xlfn.IFS(F5354&gt;=86,"Hot Week (More Than 85°F)",F5354&lt;50,"Cold Week (Less Than 50°F)",TRUE,"Normal Week")</f>
        <v>Normal Week</v>
      </c>
      <c r="H5354" s="2">
        <v>4.0030000000000001</v>
      </c>
      <c r="I5354" s="2" t="str" cm="1">
        <f t="array" ref="I5354">_xlfn.IFS(H5354&gt;3.5,"Above Average",H5354&lt;3,"Below Average",TRUE,"Average")</f>
        <v>Above Average</v>
      </c>
      <c r="J5354" s="1">
        <v>128.82380649999999</v>
      </c>
      <c r="K5354" s="1" t="str" cm="1">
        <f t="array" ref="K5354">_xlfn.IFS(J5354&gt;200,"Above Average",J5354&lt;155,"Below Average",TRUE,"Average")</f>
        <v>Below Average</v>
      </c>
      <c r="L5354" s="7">
        <v>13.736000000000001</v>
      </c>
      <c r="M5354" s="7" t="str" cm="1">
        <f t="array" ref="M5354">_xlfn.IFS(L5354&gt;9,"Above Average",L5354&lt;8,"Below Average",TRUE,"Average")</f>
        <v>Above Average</v>
      </c>
    </row>
    <row r="5355" spans="1:13" x14ac:dyDescent="0.3">
      <c r="A5355">
        <v>38</v>
      </c>
      <c r="B5355" s="21">
        <v>40648</v>
      </c>
      <c r="C5355" s="21" t="str">
        <f t="shared" si="83"/>
        <v>Apr</v>
      </c>
      <c r="D5355" s="6">
        <v>362758.94</v>
      </c>
      <c r="E5355" t="s">
        <v>155</v>
      </c>
      <c r="F5355" s="5">
        <v>57.63</v>
      </c>
      <c r="G5355" s="5" t="str" cm="1">
        <f t="array" ref="G5355">_xlfn.IFS(F5355&gt;=86,"Hot Week (More Than 85°F)",F5355&lt;50,"Cold Week (Less Than 50°F)",TRUE,"Normal Week")</f>
        <v>Normal Week</v>
      </c>
      <c r="H5355" s="2">
        <v>3.8679999999999999</v>
      </c>
      <c r="I5355" s="2" t="str" cm="1">
        <f t="array" ref="I5355">_xlfn.IFS(H5355&gt;3.5,"Above Average",H5355&lt;3,"Below Average",TRUE,"Average")</f>
        <v>Above Average</v>
      </c>
      <c r="J5355" s="1">
        <v>128.9107333</v>
      </c>
      <c r="K5355" s="1" t="str" cm="1">
        <f t="array" ref="K5355">_xlfn.IFS(J5355&gt;200,"Above Average",J5355&lt;155,"Below Average",TRUE,"Average")</f>
        <v>Below Average</v>
      </c>
      <c r="L5355" s="7">
        <v>13.736000000000001</v>
      </c>
      <c r="M5355" s="7" t="str" cm="1">
        <f t="array" ref="M5355">_xlfn.IFS(L5355&gt;9,"Above Average",L5355&lt;8,"Below Average",TRUE,"Average")</f>
        <v>Above Average</v>
      </c>
    </row>
    <row r="5356" spans="1:13" x14ac:dyDescent="0.3">
      <c r="A5356">
        <v>38</v>
      </c>
      <c r="B5356" s="21">
        <v>40655</v>
      </c>
      <c r="C5356" s="21" t="str">
        <f t="shared" si="83"/>
        <v>Apr</v>
      </c>
      <c r="D5356" s="6">
        <v>362952.34</v>
      </c>
      <c r="E5356" t="s">
        <v>155</v>
      </c>
      <c r="F5356" s="5">
        <v>72.12</v>
      </c>
      <c r="G5356" s="5" t="str" cm="1">
        <f t="array" ref="G5356">_xlfn.IFS(F5356&gt;=86,"Hot Week (More Than 85°F)",F5356&lt;50,"Cold Week (Less Than 50°F)",TRUE,"Normal Week")</f>
        <v>Normal Week</v>
      </c>
      <c r="H5356" s="2">
        <v>4.1340000000000003</v>
      </c>
      <c r="I5356" s="2" t="str" cm="1">
        <f t="array" ref="I5356">_xlfn.IFS(H5356&gt;3.5,"Above Average",H5356&lt;3,"Below Average",TRUE,"Average")</f>
        <v>Above Average</v>
      </c>
      <c r="J5356" s="1">
        <v>128.95529999999999</v>
      </c>
      <c r="K5356" s="1" t="str" cm="1">
        <f t="array" ref="K5356">_xlfn.IFS(J5356&gt;200,"Above Average",J5356&lt;155,"Below Average",TRUE,"Average")</f>
        <v>Below Average</v>
      </c>
      <c r="L5356" s="7">
        <v>13.736000000000001</v>
      </c>
      <c r="M5356" s="7" t="str" cm="1">
        <f t="array" ref="M5356">_xlfn.IFS(L5356&gt;9,"Above Average",L5356&lt;8,"Below Average",TRUE,"Average")</f>
        <v>Above Average</v>
      </c>
    </row>
    <row r="5357" spans="1:13" x14ac:dyDescent="0.3">
      <c r="A5357">
        <v>38</v>
      </c>
      <c r="B5357" s="21">
        <v>40662</v>
      </c>
      <c r="C5357" s="21" t="str">
        <f t="shared" si="83"/>
        <v>Apr</v>
      </c>
      <c r="D5357" s="6">
        <v>344225.99</v>
      </c>
      <c r="E5357" t="s">
        <v>155</v>
      </c>
      <c r="F5357" s="5">
        <v>68.27</v>
      </c>
      <c r="G5357" s="5" t="str" cm="1">
        <f t="array" ref="G5357">_xlfn.IFS(F5357&gt;=86,"Hot Week (More Than 85°F)",F5357&lt;50,"Cold Week (Less Than 50°F)",TRUE,"Normal Week")</f>
        <v>Normal Week</v>
      </c>
      <c r="H5357" s="2">
        <v>4.1509999999999998</v>
      </c>
      <c r="I5357" s="2" t="str" cm="1">
        <f t="array" ref="I5357">_xlfn.IFS(H5357&gt;3.5,"Above Average",H5357&lt;3,"Below Average",TRUE,"Average")</f>
        <v>Above Average</v>
      </c>
      <c r="J5357" s="1">
        <v>128.99986670000001</v>
      </c>
      <c r="K5357" s="1" t="str" cm="1">
        <f t="array" ref="K5357">_xlfn.IFS(J5357&gt;200,"Above Average",J5357&lt;155,"Below Average",TRUE,"Average")</f>
        <v>Below Average</v>
      </c>
      <c r="L5357" s="7">
        <v>13.736000000000001</v>
      </c>
      <c r="M5357" s="7" t="str" cm="1">
        <f t="array" ref="M5357">_xlfn.IFS(L5357&gt;9,"Above Average",L5357&lt;8,"Below Average",TRUE,"Average")</f>
        <v>Above Average</v>
      </c>
    </row>
    <row r="5358" spans="1:13" x14ac:dyDescent="0.3">
      <c r="A5358">
        <v>38</v>
      </c>
      <c r="B5358" s="21">
        <v>40669</v>
      </c>
      <c r="C5358" s="21" t="str">
        <f t="shared" si="83"/>
        <v>May</v>
      </c>
      <c r="D5358" s="6">
        <v>422186.65</v>
      </c>
      <c r="E5358" t="s">
        <v>155</v>
      </c>
      <c r="F5358" s="5">
        <v>68.400000000000006</v>
      </c>
      <c r="G5358" s="5" t="str" cm="1">
        <f t="array" ref="G5358">_xlfn.IFS(F5358&gt;=86,"Hot Week (More Than 85°F)",F5358&lt;50,"Cold Week (Less Than 50°F)",TRUE,"Normal Week")</f>
        <v>Normal Week</v>
      </c>
      <c r="H5358" s="2">
        <v>4.1929999999999996</v>
      </c>
      <c r="I5358" s="2" t="str" cm="1">
        <f t="array" ref="I5358">_xlfn.IFS(H5358&gt;3.5,"Above Average",H5358&lt;3,"Below Average",TRUE,"Average")</f>
        <v>Above Average</v>
      </c>
      <c r="J5358" s="1">
        <v>129.04443330000001</v>
      </c>
      <c r="K5358" s="1" t="str" cm="1">
        <f t="array" ref="K5358">_xlfn.IFS(J5358&gt;200,"Above Average",J5358&lt;155,"Below Average",TRUE,"Average")</f>
        <v>Below Average</v>
      </c>
      <c r="L5358" s="7">
        <v>13.736000000000001</v>
      </c>
      <c r="M5358" s="7" t="str" cm="1">
        <f t="array" ref="M5358">_xlfn.IFS(L5358&gt;9,"Above Average",L5358&lt;8,"Below Average",TRUE,"Average")</f>
        <v>Above Average</v>
      </c>
    </row>
    <row r="5359" spans="1:13" x14ac:dyDescent="0.3">
      <c r="A5359">
        <v>38</v>
      </c>
      <c r="B5359" s="21">
        <v>40676</v>
      </c>
      <c r="C5359" s="21" t="str">
        <f t="shared" si="83"/>
        <v>May</v>
      </c>
      <c r="D5359" s="6">
        <v>366977.79</v>
      </c>
      <c r="E5359" t="s">
        <v>155</v>
      </c>
      <c r="F5359" s="5">
        <v>70.930000000000007</v>
      </c>
      <c r="G5359" s="5" t="str" cm="1">
        <f t="array" ref="G5359">_xlfn.IFS(F5359&gt;=86,"Hot Week (More Than 85°F)",F5359&lt;50,"Cold Week (Less Than 50°F)",TRUE,"Normal Week")</f>
        <v>Normal Week</v>
      </c>
      <c r="H5359" s="2">
        <v>4.202</v>
      </c>
      <c r="I5359" s="2" t="str" cm="1">
        <f t="array" ref="I5359">_xlfn.IFS(H5359&gt;3.5,"Above Average",H5359&lt;3,"Below Average",TRUE,"Average")</f>
        <v>Above Average</v>
      </c>
      <c r="J5359" s="1">
        <v>129.089</v>
      </c>
      <c r="K5359" s="1" t="str" cm="1">
        <f t="array" ref="K5359">_xlfn.IFS(J5359&gt;200,"Above Average",J5359&lt;155,"Below Average",TRUE,"Average")</f>
        <v>Below Average</v>
      </c>
      <c r="L5359" s="7">
        <v>13.736000000000001</v>
      </c>
      <c r="M5359" s="7" t="str" cm="1">
        <f t="array" ref="M5359">_xlfn.IFS(L5359&gt;9,"Above Average",L5359&lt;8,"Below Average",TRUE,"Average")</f>
        <v>Above Average</v>
      </c>
    </row>
    <row r="5360" spans="1:13" x14ac:dyDescent="0.3">
      <c r="A5360">
        <v>38</v>
      </c>
      <c r="B5360" s="21">
        <v>40683</v>
      </c>
      <c r="C5360" s="21" t="str">
        <f t="shared" si="83"/>
        <v>May</v>
      </c>
      <c r="D5360" s="6">
        <v>365730.76</v>
      </c>
      <c r="E5360" t="s">
        <v>155</v>
      </c>
      <c r="F5360" s="5">
        <v>66.59</v>
      </c>
      <c r="G5360" s="5" t="str" cm="1">
        <f t="array" ref="G5360">_xlfn.IFS(F5360&gt;=86,"Hot Week (More Than 85°F)",F5360&lt;50,"Cold Week (Less Than 50°F)",TRUE,"Normal Week")</f>
        <v>Normal Week</v>
      </c>
      <c r="H5360" s="2">
        <v>4.1689999999999996</v>
      </c>
      <c r="I5360" s="2" t="str" cm="1">
        <f t="array" ref="I5360">_xlfn.IFS(H5360&gt;3.5,"Above Average",H5360&lt;3,"Below Average",TRUE,"Average")</f>
        <v>Above Average</v>
      </c>
      <c r="J5360" s="1">
        <v>129.07567739999999</v>
      </c>
      <c r="K5360" s="1" t="str" cm="1">
        <f t="array" ref="K5360">_xlfn.IFS(J5360&gt;200,"Above Average",J5360&lt;155,"Below Average",TRUE,"Average")</f>
        <v>Below Average</v>
      </c>
      <c r="L5360" s="7">
        <v>13.736000000000001</v>
      </c>
      <c r="M5360" s="7" t="str" cm="1">
        <f t="array" ref="M5360">_xlfn.IFS(L5360&gt;9,"Above Average",L5360&lt;8,"Below Average",TRUE,"Average")</f>
        <v>Above Average</v>
      </c>
    </row>
    <row r="5361" spans="1:13" x14ac:dyDescent="0.3">
      <c r="A5361">
        <v>38</v>
      </c>
      <c r="B5361" s="21">
        <v>40690</v>
      </c>
      <c r="C5361" s="21" t="str">
        <f t="shared" si="83"/>
        <v>May</v>
      </c>
      <c r="D5361" s="6">
        <v>356886.1</v>
      </c>
      <c r="E5361" t="s">
        <v>155</v>
      </c>
      <c r="F5361" s="5">
        <v>76.67</v>
      </c>
      <c r="G5361" s="5" t="str" cm="1">
        <f t="array" ref="G5361">_xlfn.IFS(F5361&gt;=86,"Hot Week (More Than 85°F)",F5361&lt;50,"Cold Week (Less Than 50°F)",TRUE,"Normal Week")</f>
        <v>Normal Week</v>
      </c>
      <c r="H5361" s="2">
        <v>4.0869999999999997</v>
      </c>
      <c r="I5361" s="2" t="str" cm="1">
        <f t="array" ref="I5361">_xlfn.IFS(H5361&gt;3.5,"Above Average",H5361&lt;3,"Below Average",TRUE,"Average")</f>
        <v>Above Average</v>
      </c>
      <c r="J5361" s="1">
        <v>129.06235480000001</v>
      </c>
      <c r="K5361" s="1" t="str" cm="1">
        <f t="array" ref="K5361">_xlfn.IFS(J5361&gt;200,"Above Average",J5361&lt;155,"Below Average",TRUE,"Average")</f>
        <v>Below Average</v>
      </c>
      <c r="L5361" s="7">
        <v>13.736000000000001</v>
      </c>
      <c r="M5361" s="7" t="str" cm="1">
        <f t="array" ref="M5361">_xlfn.IFS(L5361&gt;9,"Above Average",L5361&lt;8,"Below Average",TRUE,"Average")</f>
        <v>Above Average</v>
      </c>
    </row>
    <row r="5362" spans="1:13" x14ac:dyDescent="0.3">
      <c r="A5362">
        <v>38</v>
      </c>
      <c r="B5362" s="21">
        <v>40697</v>
      </c>
      <c r="C5362" s="21" t="str">
        <f t="shared" si="83"/>
        <v>Jun</v>
      </c>
      <c r="D5362" s="6">
        <v>396826.06</v>
      </c>
      <c r="E5362" t="s">
        <v>155</v>
      </c>
      <c r="F5362" s="5">
        <v>71.81</v>
      </c>
      <c r="G5362" s="5" t="str" cm="1">
        <f t="array" ref="G5362">_xlfn.IFS(F5362&gt;=86,"Hot Week (More Than 85°F)",F5362&lt;50,"Cold Week (Less Than 50°F)",TRUE,"Normal Week")</f>
        <v>Normal Week</v>
      </c>
      <c r="H5362" s="2">
        <v>4.0309999999999997</v>
      </c>
      <c r="I5362" s="2" t="str" cm="1">
        <f t="array" ref="I5362">_xlfn.IFS(H5362&gt;3.5,"Above Average",H5362&lt;3,"Below Average",TRUE,"Average")</f>
        <v>Above Average</v>
      </c>
      <c r="J5362" s="1">
        <v>129.04903229999999</v>
      </c>
      <c r="K5362" s="1" t="str" cm="1">
        <f t="array" ref="K5362">_xlfn.IFS(J5362&gt;200,"Above Average",J5362&lt;155,"Below Average",TRUE,"Average")</f>
        <v>Below Average</v>
      </c>
      <c r="L5362" s="7">
        <v>13.736000000000001</v>
      </c>
      <c r="M5362" s="7" t="str" cm="1">
        <f t="array" ref="M5362">_xlfn.IFS(L5362&gt;9,"Above Average",L5362&lt;8,"Below Average",TRUE,"Average")</f>
        <v>Above Average</v>
      </c>
    </row>
    <row r="5363" spans="1:13" x14ac:dyDescent="0.3">
      <c r="A5363">
        <v>38</v>
      </c>
      <c r="B5363" s="21">
        <v>40704</v>
      </c>
      <c r="C5363" s="21" t="str">
        <f t="shared" si="83"/>
        <v>Jun</v>
      </c>
      <c r="D5363" s="6">
        <v>381763.02</v>
      </c>
      <c r="E5363" t="s">
        <v>155</v>
      </c>
      <c r="F5363" s="5">
        <v>78.72</v>
      </c>
      <c r="G5363" s="5" t="str" cm="1">
        <f t="array" ref="G5363">_xlfn.IFS(F5363&gt;=86,"Hot Week (More Than 85°F)",F5363&lt;50,"Cold Week (Less Than 50°F)",TRUE,"Normal Week")</f>
        <v>Normal Week</v>
      </c>
      <c r="H5363" s="2">
        <v>3.9809999999999999</v>
      </c>
      <c r="I5363" s="2" t="str" cm="1">
        <f t="array" ref="I5363">_xlfn.IFS(H5363&gt;3.5,"Above Average",H5363&lt;3,"Below Average",TRUE,"Average")</f>
        <v>Above Average</v>
      </c>
      <c r="J5363" s="1">
        <v>129.03570970000001</v>
      </c>
      <c r="K5363" s="1" t="str" cm="1">
        <f t="array" ref="K5363">_xlfn.IFS(J5363&gt;200,"Above Average",J5363&lt;155,"Below Average",TRUE,"Average")</f>
        <v>Below Average</v>
      </c>
      <c r="L5363" s="7">
        <v>13.736000000000001</v>
      </c>
      <c r="M5363" s="7" t="str" cm="1">
        <f t="array" ref="M5363">_xlfn.IFS(L5363&gt;9,"Above Average",L5363&lt;8,"Below Average",TRUE,"Average")</f>
        <v>Above Average</v>
      </c>
    </row>
    <row r="5364" spans="1:13" x14ac:dyDescent="0.3">
      <c r="A5364">
        <v>38</v>
      </c>
      <c r="B5364" s="21">
        <v>40711</v>
      </c>
      <c r="C5364" s="21" t="str">
        <f t="shared" si="83"/>
        <v>Jun</v>
      </c>
      <c r="D5364" s="6">
        <v>356797</v>
      </c>
      <c r="E5364" t="s">
        <v>155</v>
      </c>
      <c r="F5364" s="5">
        <v>86.84</v>
      </c>
      <c r="G5364" s="5" t="str" cm="1">
        <f t="array" ref="G5364">_xlfn.IFS(F5364&gt;=86,"Hot Week (More Than 85°F)",F5364&lt;50,"Cold Week (Less Than 50°F)",TRUE,"Normal Week")</f>
        <v>Hot Week (More Than 85°F)</v>
      </c>
      <c r="H5364" s="2">
        <v>3.9350000000000001</v>
      </c>
      <c r="I5364" s="2" t="str" cm="1">
        <f t="array" ref="I5364">_xlfn.IFS(H5364&gt;3.5,"Above Average",H5364&lt;3,"Below Average",TRUE,"Average")</f>
        <v>Above Average</v>
      </c>
      <c r="J5364" s="1">
        <v>129.04320000000001</v>
      </c>
      <c r="K5364" s="1" t="str" cm="1">
        <f t="array" ref="K5364">_xlfn.IFS(J5364&gt;200,"Above Average",J5364&lt;155,"Below Average",TRUE,"Average")</f>
        <v>Below Average</v>
      </c>
      <c r="L5364" s="7">
        <v>13.736000000000001</v>
      </c>
      <c r="M5364" s="7" t="str" cm="1">
        <f t="array" ref="M5364">_xlfn.IFS(L5364&gt;9,"Above Average",L5364&lt;8,"Below Average",TRUE,"Average")</f>
        <v>Above Average</v>
      </c>
    </row>
    <row r="5365" spans="1:13" x14ac:dyDescent="0.3">
      <c r="A5365">
        <v>38</v>
      </c>
      <c r="B5365" s="21">
        <v>40718</v>
      </c>
      <c r="C5365" s="21" t="str">
        <f t="shared" si="83"/>
        <v>Jun</v>
      </c>
      <c r="D5365" s="6">
        <v>354078.95</v>
      </c>
      <c r="E5365" t="s">
        <v>155</v>
      </c>
      <c r="F5365" s="5">
        <v>88.95</v>
      </c>
      <c r="G5365" s="5" t="str" cm="1">
        <f t="array" ref="G5365">_xlfn.IFS(F5365&gt;=86,"Hot Week (More Than 85°F)",F5365&lt;50,"Cold Week (Less Than 50°F)",TRUE,"Normal Week")</f>
        <v>Hot Week (More Than 85°F)</v>
      </c>
      <c r="H5365" s="2">
        <v>3.8980000000000001</v>
      </c>
      <c r="I5365" s="2" t="str" cm="1">
        <f t="array" ref="I5365">_xlfn.IFS(H5365&gt;3.5,"Above Average",H5365&lt;3,"Below Average",TRUE,"Average")</f>
        <v>Above Average</v>
      </c>
      <c r="J5365" s="1">
        <v>129.06630000000001</v>
      </c>
      <c r="K5365" s="1" t="str" cm="1">
        <f t="array" ref="K5365">_xlfn.IFS(J5365&gt;200,"Above Average",J5365&lt;155,"Below Average",TRUE,"Average")</f>
        <v>Below Average</v>
      </c>
      <c r="L5365" s="7">
        <v>13.736000000000001</v>
      </c>
      <c r="M5365" s="7" t="str" cm="1">
        <f t="array" ref="M5365">_xlfn.IFS(L5365&gt;9,"Above Average",L5365&lt;8,"Below Average",TRUE,"Average")</f>
        <v>Above Average</v>
      </c>
    </row>
    <row r="5366" spans="1:13" x14ac:dyDescent="0.3">
      <c r="A5366">
        <v>38</v>
      </c>
      <c r="B5366" s="21">
        <v>40725</v>
      </c>
      <c r="C5366" s="21" t="str">
        <f t="shared" si="83"/>
        <v>Jul</v>
      </c>
      <c r="D5366" s="6">
        <v>387334.04</v>
      </c>
      <c r="E5366" t="s">
        <v>155</v>
      </c>
      <c r="F5366" s="5">
        <v>89.85</v>
      </c>
      <c r="G5366" s="5" t="str" cm="1">
        <f t="array" ref="G5366">_xlfn.IFS(F5366&gt;=86,"Hot Week (More Than 85°F)",F5366&lt;50,"Cold Week (Less Than 50°F)",TRUE,"Normal Week")</f>
        <v>Hot Week (More Than 85°F)</v>
      </c>
      <c r="H5366" s="2">
        <v>3.8420000000000001</v>
      </c>
      <c r="I5366" s="2" t="str" cm="1">
        <f t="array" ref="I5366">_xlfn.IFS(H5366&gt;3.5,"Above Average",H5366&lt;3,"Below Average",TRUE,"Average")</f>
        <v>Above Average</v>
      </c>
      <c r="J5366" s="1">
        <v>129.08940000000001</v>
      </c>
      <c r="K5366" s="1" t="str" cm="1">
        <f t="array" ref="K5366">_xlfn.IFS(J5366&gt;200,"Above Average",J5366&lt;155,"Below Average",TRUE,"Average")</f>
        <v>Below Average</v>
      </c>
      <c r="L5366" s="7">
        <v>13.503</v>
      </c>
      <c r="M5366" s="7" t="str" cm="1">
        <f t="array" ref="M5366">_xlfn.IFS(L5366&gt;9,"Above Average",L5366&lt;8,"Below Average",TRUE,"Average")</f>
        <v>Above Average</v>
      </c>
    </row>
    <row r="5367" spans="1:13" x14ac:dyDescent="0.3">
      <c r="A5367">
        <v>38</v>
      </c>
      <c r="B5367" s="21">
        <v>40732</v>
      </c>
      <c r="C5367" s="21" t="str">
        <f t="shared" si="83"/>
        <v>Jul</v>
      </c>
      <c r="D5367" s="6">
        <v>399699.17</v>
      </c>
      <c r="E5367" t="s">
        <v>155</v>
      </c>
      <c r="F5367" s="5">
        <v>89.9</v>
      </c>
      <c r="G5367" s="5" t="str" cm="1">
        <f t="array" ref="G5367">_xlfn.IFS(F5367&gt;=86,"Hot Week (More Than 85°F)",F5367&lt;50,"Cold Week (Less Than 50°F)",TRUE,"Normal Week")</f>
        <v>Hot Week (More Than 85°F)</v>
      </c>
      <c r="H5367" s="2">
        <v>3.7050000000000001</v>
      </c>
      <c r="I5367" s="2" t="str" cm="1">
        <f t="array" ref="I5367">_xlfn.IFS(H5367&gt;3.5,"Above Average",H5367&lt;3,"Below Average",TRUE,"Average")</f>
        <v>Above Average</v>
      </c>
      <c r="J5367" s="1">
        <v>129.11250000000001</v>
      </c>
      <c r="K5367" s="1" t="str" cm="1">
        <f t="array" ref="K5367">_xlfn.IFS(J5367&gt;200,"Above Average",J5367&lt;155,"Below Average",TRUE,"Average")</f>
        <v>Below Average</v>
      </c>
      <c r="L5367" s="7">
        <v>13.503</v>
      </c>
      <c r="M5367" s="7" t="str" cm="1">
        <f t="array" ref="M5367">_xlfn.IFS(L5367&gt;9,"Above Average",L5367&lt;8,"Below Average",TRUE,"Average")</f>
        <v>Above Average</v>
      </c>
    </row>
    <row r="5368" spans="1:13" x14ac:dyDescent="0.3">
      <c r="A5368">
        <v>38</v>
      </c>
      <c r="B5368" s="21">
        <v>40739</v>
      </c>
      <c r="C5368" s="21" t="str">
        <f t="shared" si="83"/>
        <v>Jul</v>
      </c>
      <c r="D5368" s="6">
        <v>367181.71</v>
      </c>
      <c r="E5368" t="s">
        <v>155</v>
      </c>
      <c r="F5368" s="5">
        <v>88.1</v>
      </c>
      <c r="G5368" s="5" t="str" cm="1">
        <f t="array" ref="G5368">_xlfn.IFS(F5368&gt;=86,"Hot Week (More Than 85°F)",F5368&lt;50,"Cold Week (Less Than 50°F)",TRUE,"Normal Week")</f>
        <v>Hot Week (More Than 85°F)</v>
      </c>
      <c r="H5368" s="2">
        <v>3.6920000000000002</v>
      </c>
      <c r="I5368" s="2" t="str" cm="1">
        <f t="array" ref="I5368">_xlfn.IFS(H5368&gt;3.5,"Above Average",H5368&lt;3,"Below Average",TRUE,"Average")</f>
        <v>Above Average</v>
      </c>
      <c r="J5368" s="1">
        <v>129.13383870000001</v>
      </c>
      <c r="K5368" s="1" t="str" cm="1">
        <f t="array" ref="K5368">_xlfn.IFS(J5368&gt;200,"Above Average",J5368&lt;155,"Below Average",TRUE,"Average")</f>
        <v>Below Average</v>
      </c>
      <c r="L5368" s="7">
        <v>13.503</v>
      </c>
      <c r="M5368" s="7" t="str" cm="1">
        <f t="array" ref="M5368">_xlfn.IFS(L5368&gt;9,"Above Average",L5368&lt;8,"Below Average",TRUE,"Average")</f>
        <v>Above Average</v>
      </c>
    </row>
    <row r="5369" spans="1:13" x14ac:dyDescent="0.3">
      <c r="A5369">
        <v>38</v>
      </c>
      <c r="B5369" s="21">
        <v>40746</v>
      </c>
      <c r="C5369" s="21" t="str">
        <f t="shared" si="83"/>
        <v>Jul</v>
      </c>
      <c r="D5369" s="6">
        <v>365562.67</v>
      </c>
      <c r="E5369" t="s">
        <v>155</v>
      </c>
      <c r="F5369" s="5">
        <v>91.17</v>
      </c>
      <c r="G5369" s="5" t="str" cm="1">
        <f t="array" ref="G5369">_xlfn.IFS(F5369&gt;=86,"Hot Week (More Than 85°F)",F5369&lt;50,"Cold Week (Less Than 50°F)",TRUE,"Normal Week")</f>
        <v>Hot Week (More Than 85°F)</v>
      </c>
      <c r="H5369" s="2">
        <v>3.794</v>
      </c>
      <c r="I5369" s="2" t="str" cm="1">
        <f t="array" ref="I5369">_xlfn.IFS(H5369&gt;3.5,"Above Average",H5369&lt;3,"Below Average",TRUE,"Average")</f>
        <v>Above Average</v>
      </c>
      <c r="J5369" s="1">
        <v>129.1507742</v>
      </c>
      <c r="K5369" s="1" t="str" cm="1">
        <f t="array" ref="K5369">_xlfn.IFS(J5369&gt;200,"Above Average",J5369&lt;155,"Below Average",TRUE,"Average")</f>
        <v>Below Average</v>
      </c>
      <c r="L5369" s="7">
        <v>13.503</v>
      </c>
      <c r="M5369" s="7" t="str" cm="1">
        <f t="array" ref="M5369">_xlfn.IFS(L5369&gt;9,"Above Average",L5369&lt;8,"Below Average",TRUE,"Average")</f>
        <v>Above Average</v>
      </c>
    </row>
    <row r="5370" spans="1:13" x14ac:dyDescent="0.3">
      <c r="A5370">
        <v>38</v>
      </c>
      <c r="B5370" s="21">
        <v>40753</v>
      </c>
      <c r="C5370" s="21" t="str">
        <f t="shared" si="83"/>
        <v>Jul</v>
      </c>
      <c r="D5370" s="6">
        <v>355131.33</v>
      </c>
      <c r="E5370" t="s">
        <v>155</v>
      </c>
      <c r="F5370" s="5">
        <v>93.29</v>
      </c>
      <c r="G5370" s="5" t="str" cm="1">
        <f t="array" ref="G5370">_xlfn.IFS(F5370&gt;=86,"Hot Week (More Than 85°F)",F5370&lt;50,"Cold Week (Less Than 50°F)",TRUE,"Normal Week")</f>
        <v>Hot Week (More Than 85°F)</v>
      </c>
      <c r="H5370" s="2">
        <v>3.8050000000000002</v>
      </c>
      <c r="I5370" s="2" t="str" cm="1">
        <f t="array" ref="I5370">_xlfn.IFS(H5370&gt;3.5,"Above Average",H5370&lt;3,"Below Average",TRUE,"Average")</f>
        <v>Above Average</v>
      </c>
      <c r="J5370" s="1">
        <v>129.16770969999999</v>
      </c>
      <c r="K5370" s="1" t="str" cm="1">
        <f t="array" ref="K5370">_xlfn.IFS(J5370&gt;200,"Above Average",J5370&lt;155,"Below Average",TRUE,"Average")</f>
        <v>Below Average</v>
      </c>
      <c r="L5370" s="7">
        <v>13.503</v>
      </c>
      <c r="M5370" s="7" t="str" cm="1">
        <f t="array" ref="M5370">_xlfn.IFS(L5370&gt;9,"Above Average",L5370&lt;8,"Below Average",TRUE,"Average")</f>
        <v>Above Average</v>
      </c>
    </row>
    <row r="5371" spans="1:13" x14ac:dyDescent="0.3">
      <c r="A5371">
        <v>38</v>
      </c>
      <c r="B5371" s="21">
        <v>40760</v>
      </c>
      <c r="C5371" s="21" t="str">
        <f t="shared" si="83"/>
        <v>Aug</v>
      </c>
      <c r="D5371" s="6">
        <v>437631.44</v>
      </c>
      <c r="E5371" t="s">
        <v>155</v>
      </c>
      <c r="F5371" s="5">
        <v>90.61</v>
      </c>
      <c r="G5371" s="5" t="str" cm="1">
        <f t="array" ref="G5371">_xlfn.IFS(F5371&gt;=86,"Hot Week (More Than 85°F)",F5371&lt;50,"Cold Week (Less Than 50°F)",TRUE,"Normal Week")</f>
        <v>Hot Week (More Than 85°F)</v>
      </c>
      <c r="H5371" s="2">
        <v>3.8029999999999999</v>
      </c>
      <c r="I5371" s="2" t="str" cm="1">
        <f t="array" ref="I5371">_xlfn.IFS(H5371&gt;3.5,"Above Average",H5371&lt;3,"Below Average",TRUE,"Average")</f>
        <v>Above Average</v>
      </c>
      <c r="J5371" s="1">
        <v>129.18464520000001</v>
      </c>
      <c r="K5371" s="1" t="str" cm="1">
        <f t="array" ref="K5371">_xlfn.IFS(J5371&gt;200,"Above Average",J5371&lt;155,"Below Average",TRUE,"Average")</f>
        <v>Below Average</v>
      </c>
      <c r="L5371" s="7">
        <v>13.503</v>
      </c>
      <c r="M5371" s="7" t="str" cm="1">
        <f t="array" ref="M5371">_xlfn.IFS(L5371&gt;9,"Above Average",L5371&lt;8,"Below Average",TRUE,"Average")</f>
        <v>Above Average</v>
      </c>
    </row>
    <row r="5372" spans="1:13" x14ac:dyDescent="0.3">
      <c r="A5372">
        <v>38</v>
      </c>
      <c r="B5372" s="21">
        <v>40767</v>
      </c>
      <c r="C5372" s="21" t="str">
        <f t="shared" si="83"/>
        <v>Aug</v>
      </c>
      <c r="D5372" s="6">
        <v>387844.05</v>
      </c>
      <c r="E5372" t="s">
        <v>155</v>
      </c>
      <c r="F5372" s="5">
        <v>91.04</v>
      </c>
      <c r="G5372" s="5" t="str" cm="1">
        <f t="array" ref="G5372">_xlfn.IFS(F5372&gt;=86,"Hot Week (More Than 85°F)",F5372&lt;50,"Cold Week (Less Than 50°F)",TRUE,"Normal Week")</f>
        <v>Hot Week (More Than 85°F)</v>
      </c>
      <c r="H5372" s="2">
        <v>3.7010000000000001</v>
      </c>
      <c r="I5372" s="2" t="str" cm="1">
        <f t="array" ref="I5372">_xlfn.IFS(H5372&gt;3.5,"Above Average",H5372&lt;3,"Below Average",TRUE,"Average")</f>
        <v>Above Average</v>
      </c>
      <c r="J5372" s="1">
        <v>129.2015806</v>
      </c>
      <c r="K5372" s="1" t="str" cm="1">
        <f t="array" ref="K5372">_xlfn.IFS(J5372&gt;200,"Above Average",J5372&lt;155,"Below Average",TRUE,"Average")</f>
        <v>Below Average</v>
      </c>
      <c r="L5372" s="7">
        <v>13.503</v>
      </c>
      <c r="M5372" s="7" t="str" cm="1">
        <f t="array" ref="M5372">_xlfn.IFS(L5372&gt;9,"Above Average",L5372&lt;8,"Below Average",TRUE,"Average")</f>
        <v>Above Average</v>
      </c>
    </row>
    <row r="5373" spans="1:13" x14ac:dyDescent="0.3">
      <c r="A5373">
        <v>38</v>
      </c>
      <c r="B5373" s="21">
        <v>40774</v>
      </c>
      <c r="C5373" s="21" t="str">
        <f t="shared" si="83"/>
        <v>Aug</v>
      </c>
      <c r="D5373" s="6">
        <v>362224.7</v>
      </c>
      <c r="E5373" t="s">
        <v>155</v>
      </c>
      <c r="F5373" s="5">
        <v>91.74</v>
      </c>
      <c r="G5373" s="5" t="str" cm="1">
        <f t="array" ref="G5373">_xlfn.IFS(F5373&gt;=86,"Hot Week (More Than 85°F)",F5373&lt;50,"Cold Week (Less Than 50°F)",TRUE,"Normal Week")</f>
        <v>Hot Week (More Than 85°F)</v>
      </c>
      <c r="H5373" s="2">
        <v>3.7429999999999999</v>
      </c>
      <c r="I5373" s="2" t="str" cm="1">
        <f t="array" ref="I5373">_xlfn.IFS(H5373&gt;3.5,"Above Average",H5373&lt;3,"Below Average",TRUE,"Average")</f>
        <v>Above Average</v>
      </c>
      <c r="J5373" s="1">
        <v>129.24058059999999</v>
      </c>
      <c r="K5373" s="1" t="str" cm="1">
        <f t="array" ref="K5373">_xlfn.IFS(J5373&gt;200,"Above Average",J5373&lt;155,"Below Average",TRUE,"Average")</f>
        <v>Below Average</v>
      </c>
      <c r="L5373" s="7">
        <v>13.503</v>
      </c>
      <c r="M5373" s="7" t="str" cm="1">
        <f t="array" ref="M5373">_xlfn.IFS(L5373&gt;9,"Above Average",L5373&lt;8,"Below Average",TRUE,"Average")</f>
        <v>Above Average</v>
      </c>
    </row>
    <row r="5374" spans="1:13" x14ac:dyDescent="0.3">
      <c r="A5374">
        <v>38</v>
      </c>
      <c r="B5374" s="21">
        <v>40781</v>
      </c>
      <c r="C5374" s="21" t="str">
        <f t="shared" si="83"/>
        <v>Aug</v>
      </c>
      <c r="D5374" s="6">
        <v>365672.55</v>
      </c>
      <c r="E5374" t="s">
        <v>155</v>
      </c>
      <c r="F5374" s="5">
        <v>94.61</v>
      </c>
      <c r="G5374" s="5" t="str" cm="1">
        <f t="array" ref="G5374">_xlfn.IFS(F5374&gt;=86,"Hot Week (More Than 85°F)",F5374&lt;50,"Cold Week (Less Than 50°F)",TRUE,"Normal Week")</f>
        <v>Hot Week (More Than 85°F)</v>
      </c>
      <c r="H5374" s="2">
        <v>3.74</v>
      </c>
      <c r="I5374" s="2" t="str" cm="1">
        <f t="array" ref="I5374">_xlfn.IFS(H5374&gt;3.5,"Above Average",H5374&lt;3,"Below Average",TRUE,"Average")</f>
        <v>Above Average</v>
      </c>
      <c r="J5374" s="1">
        <v>129.28325810000001</v>
      </c>
      <c r="K5374" s="1" t="str" cm="1">
        <f t="array" ref="K5374">_xlfn.IFS(J5374&gt;200,"Above Average",J5374&lt;155,"Below Average",TRUE,"Average")</f>
        <v>Below Average</v>
      </c>
      <c r="L5374" s="7">
        <v>13.503</v>
      </c>
      <c r="M5374" s="7" t="str" cm="1">
        <f t="array" ref="M5374">_xlfn.IFS(L5374&gt;9,"Above Average",L5374&lt;8,"Below Average",TRUE,"Average")</f>
        <v>Above Average</v>
      </c>
    </row>
    <row r="5375" spans="1:13" x14ac:dyDescent="0.3">
      <c r="A5375">
        <v>38</v>
      </c>
      <c r="B5375" s="21">
        <v>40788</v>
      </c>
      <c r="C5375" s="21" t="str">
        <f t="shared" si="83"/>
        <v>Sep</v>
      </c>
      <c r="D5375" s="6">
        <v>416953.51</v>
      </c>
      <c r="E5375" t="s">
        <v>155</v>
      </c>
      <c r="F5375" s="5">
        <v>93.66</v>
      </c>
      <c r="G5375" s="5" t="str" cm="1">
        <f t="array" ref="G5375">_xlfn.IFS(F5375&gt;=86,"Hot Week (More Than 85°F)",F5375&lt;50,"Cold Week (Less Than 50°F)",TRUE,"Normal Week")</f>
        <v>Hot Week (More Than 85°F)</v>
      </c>
      <c r="H5375" s="2">
        <v>3.798</v>
      </c>
      <c r="I5375" s="2" t="str" cm="1">
        <f t="array" ref="I5375">_xlfn.IFS(H5375&gt;3.5,"Above Average",H5375&lt;3,"Below Average",TRUE,"Average")</f>
        <v>Above Average</v>
      </c>
      <c r="J5375" s="1">
        <v>129.32593550000001</v>
      </c>
      <c r="K5375" s="1" t="str" cm="1">
        <f t="array" ref="K5375">_xlfn.IFS(J5375&gt;200,"Above Average",J5375&lt;155,"Below Average",TRUE,"Average")</f>
        <v>Below Average</v>
      </c>
      <c r="L5375" s="7">
        <v>13.503</v>
      </c>
      <c r="M5375" s="7" t="str" cm="1">
        <f t="array" ref="M5375">_xlfn.IFS(L5375&gt;9,"Above Average",L5375&lt;8,"Below Average",TRUE,"Average")</f>
        <v>Above Average</v>
      </c>
    </row>
    <row r="5376" spans="1:13" x14ac:dyDescent="0.3">
      <c r="A5376">
        <v>38</v>
      </c>
      <c r="B5376" s="21">
        <v>40795</v>
      </c>
      <c r="C5376" s="21" t="str">
        <f t="shared" si="83"/>
        <v>Sep</v>
      </c>
      <c r="D5376" s="6">
        <v>397771.68</v>
      </c>
      <c r="E5376" t="s">
        <v>156</v>
      </c>
      <c r="F5376" s="5">
        <v>88</v>
      </c>
      <c r="G5376" s="5" t="str" cm="1">
        <f t="array" ref="G5376">_xlfn.IFS(F5376&gt;=86,"Hot Week (More Than 85°F)",F5376&lt;50,"Cold Week (Less Than 50°F)",TRUE,"Normal Week")</f>
        <v>Hot Week (More Than 85°F)</v>
      </c>
      <c r="H5376" s="2">
        <v>3.9129999999999998</v>
      </c>
      <c r="I5376" s="2" t="str" cm="1">
        <f t="array" ref="I5376">_xlfn.IFS(H5376&gt;3.5,"Above Average",H5376&lt;3,"Below Average",TRUE,"Average")</f>
        <v>Above Average</v>
      </c>
      <c r="J5376" s="1">
        <v>129.36861289999999</v>
      </c>
      <c r="K5376" s="1" t="str" cm="1">
        <f t="array" ref="K5376">_xlfn.IFS(J5376&gt;200,"Above Average",J5376&lt;155,"Below Average",TRUE,"Average")</f>
        <v>Below Average</v>
      </c>
      <c r="L5376" s="7">
        <v>13.503</v>
      </c>
      <c r="M5376" s="7" t="str" cm="1">
        <f t="array" ref="M5376">_xlfn.IFS(L5376&gt;9,"Above Average",L5376&lt;8,"Below Average",TRUE,"Average")</f>
        <v>Above Average</v>
      </c>
    </row>
    <row r="5377" spans="1:13" x14ac:dyDescent="0.3">
      <c r="A5377">
        <v>38</v>
      </c>
      <c r="B5377" s="21">
        <v>40802</v>
      </c>
      <c r="C5377" s="21" t="str">
        <f t="shared" si="83"/>
        <v>Sep</v>
      </c>
      <c r="D5377" s="6">
        <v>408188.88</v>
      </c>
      <c r="E5377" t="s">
        <v>155</v>
      </c>
      <c r="F5377" s="5">
        <v>76.36</v>
      </c>
      <c r="G5377" s="5" t="str" cm="1">
        <f t="array" ref="G5377">_xlfn.IFS(F5377&gt;=86,"Hot Week (More Than 85°F)",F5377&lt;50,"Cold Week (Less Than 50°F)",TRUE,"Normal Week")</f>
        <v>Normal Week</v>
      </c>
      <c r="H5377" s="2">
        <v>3.9180000000000001</v>
      </c>
      <c r="I5377" s="2" t="str" cm="1">
        <f t="array" ref="I5377">_xlfn.IFS(H5377&gt;3.5,"Above Average",H5377&lt;3,"Below Average",TRUE,"Average")</f>
        <v>Above Average</v>
      </c>
      <c r="J5377" s="1">
        <v>129.4306</v>
      </c>
      <c r="K5377" s="1" t="str" cm="1">
        <f t="array" ref="K5377">_xlfn.IFS(J5377&gt;200,"Above Average",J5377&lt;155,"Below Average",TRUE,"Average")</f>
        <v>Below Average</v>
      </c>
      <c r="L5377" s="7">
        <v>13.503</v>
      </c>
      <c r="M5377" s="7" t="str" cm="1">
        <f t="array" ref="M5377">_xlfn.IFS(L5377&gt;9,"Above Average",L5377&lt;8,"Below Average",TRUE,"Average")</f>
        <v>Above Average</v>
      </c>
    </row>
    <row r="5378" spans="1:13" x14ac:dyDescent="0.3">
      <c r="A5378">
        <v>38</v>
      </c>
      <c r="B5378" s="21">
        <v>40809</v>
      </c>
      <c r="C5378" s="21" t="str">
        <f t="shared" ref="C5378:C5441" si="84">TEXT(B5378, "mmm")</f>
        <v>Sep</v>
      </c>
      <c r="D5378" s="6">
        <v>394665.28</v>
      </c>
      <c r="E5378" t="s">
        <v>155</v>
      </c>
      <c r="F5378" s="5">
        <v>82.95</v>
      </c>
      <c r="G5378" s="5" t="str" cm="1">
        <f t="array" ref="G5378">_xlfn.IFS(F5378&gt;=86,"Hot Week (More Than 85°F)",F5378&lt;50,"Cold Week (Less Than 50°F)",TRUE,"Normal Week")</f>
        <v>Normal Week</v>
      </c>
      <c r="H5378" s="2">
        <v>3.7890000000000001</v>
      </c>
      <c r="I5378" s="2" t="str" cm="1">
        <f t="array" ref="I5378">_xlfn.IFS(H5378&gt;3.5,"Above Average",H5378&lt;3,"Below Average",TRUE,"Average")</f>
        <v>Above Average</v>
      </c>
      <c r="J5378" s="1">
        <v>129.51833329999999</v>
      </c>
      <c r="K5378" s="1" t="str" cm="1">
        <f t="array" ref="K5378">_xlfn.IFS(J5378&gt;200,"Above Average",J5378&lt;155,"Below Average",TRUE,"Average")</f>
        <v>Below Average</v>
      </c>
      <c r="L5378" s="7">
        <v>13.503</v>
      </c>
      <c r="M5378" s="7" t="str" cm="1">
        <f t="array" ref="M5378">_xlfn.IFS(L5378&gt;9,"Above Average",L5378&lt;8,"Below Average",TRUE,"Average")</f>
        <v>Above Average</v>
      </c>
    </row>
    <row r="5379" spans="1:13" x14ac:dyDescent="0.3">
      <c r="A5379">
        <v>38</v>
      </c>
      <c r="B5379" s="21">
        <v>40816</v>
      </c>
      <c r="C5379" s="21" t="str">
        <f t="shared" si="84"/>
        <v>Sep</v>
      </c>
      <c r="D5379" s="6">
        <v>366819.84000000003</v>
      </c>
      <c r="E5379" t="s">
        <v>155</v>
      </c>
      <c r="F5379" s="5">
        <v>83.26</v>
      </c>
      <c r="G5379" s="5" t="str" cm="1">
        <f t="array" ref="G5379">_xlfn.IFS(F5379&gt;=86,"Hot Week (More Than 85°F)",F5379&lt;50,"Cold Week (Less Than 50°F)",TRUE,"Normal Week")</f>
        <v>Normal Week</v>
      </c>
      <c r="H5379" s="2">
        <v>3.8769999999999998</v>
      </c>
      <c r="I5379" s="2" t="str" cm="1">
        <f t="array" ref="I5379">_xlfn.IFS(H5379&gt;3.5,"Above Average",H5379&lt;3,"Below Average",TRUE,"Average")</f>
        <v>Above Average</v>
      </c>
      <c r="J5379" s="1">
        <v>129.60606670000001</v>
      </c>
      <c r="K5379" s="1" t="str" cm="1">
        <f t="array" ref="K5379">_xlfn.IFS(J5379&gt;200,"Above Average",J5379&lt;155,"Below Average",TRUE,"Average")</f>
        <v>Below Average</v>
      </c>
      <c r="L5379" s="7">
        <v>13.503</v>
      </c>
      <c r="M5379" s="7" t="str" cm="1">
        <f t="array" ref="M5379">_xlfn.IFS(L5379&gt;9,"Above Average",L5379&lt;8,"Below Average",TRUE,"Average")</f>
        <v>Above Average</v>
      </c>
    </row>
    <row r="5380" spans="1:13" x14ac:dyDescent="0.3">
      <c r="A5380">
        <v>38</v>
      </c>
      <c r="B5380" s="21">
        <v>40823</v>
      </c>
      <c r="C5380" s="21" t="str">
        <f t="shared" si="84"/>
        <v>Oct</v>
      </c>
      <c r="D5380" s="6">
        <v>449516.29</v>
      </c>
      <c r="E5380" t="s">
        <v>155</v>
      </c>
      <c r="F5380" s="5">
        <v>70.44</v>
      </c>
      <c r="G5380" s="5" t="str" cm="1">
        <f t="array" ref="G5380">_xlfn.IFS(F5380&gt;=86,"Hot Week (More Than 85°F)",F5380&lt;50,"Cold Week (Less Than 50°F)",TRUE,"Normal Week")</f>
        <v>Normal Week</v>
      </c>
      <c r="H5380" s="2">
        <v>3.827</v>
      </c>
      <c r="I5380" s="2" t="str" cm="1">
        <f t="array" ref="I5380">_xlfn.IFS(H5380&gt;3.5,"Above Average",H5380&lt;3,"Below Average",TRUE,"Average")</f>
        <v>Above Average</v>
      </c>
      <c r="J5380" s="1">
        <v>129.69380000000001</v>
      </c>
      <c r="K5380" s="1" t="str" cm="1">
        <f t="array" ref="K5380">_xlfn.IFS(J5380&gt;200,"Above Average",J5380&lt;155,"Below Average",TRUE,"Average")</f>
        <v>Below Average</v>
      </c>
      <c r="L5380" s="7">
        <v>12.89</v>
      </c>
      <c r="M5380" s="7" t="str" cm="1">
        <f t="array" ref="M5380">_xlfn.IFS(L5380&gt;9,"Above Average",L5380&lt;8,"Below Average",TRUE,"Average")</f>
        <v>Above Average</v>
      </c>
    </row>
    <row r="5381" spans="1:13" x14ac:dyDescent="0.3">
      <c r="A5381">
        <v>38</v>
      </c>
      <c r="B5381" s="21">
        <v>40830</v>
      </c>
      <c r="C5381" s="21" t="str">
        <f t="shared" si="84"/>
        <v>Oct</v>
      </c>
      <c r="D5381" s="6">
        <v>400430.78</v>
      </c>
      <c r="E5381" t="s">
        <v>155</v>
      </c>
      <c r="F5381" s="5">
        <v>67.31</v>
      </c>
      <c r="G5381" s="5" t="str" cm="1">
        <f t="array" ref="G5381">_xlfn.IFS(F5381&gt;=86,"Hot Week (More Than 85°F)",F5381&lt;50,"Cold Week (Less Than 50°F)",TRUE,"Normal Week")</f>
        <v>Normal Week</v>
      </c>
      <c r="H5381" s="2">
        <v>3.8050000000000002</v>
      </c>
      <c r="I5381" s="2" t="str" cm="1">
        <f t="array" ref="I5381">_xlfn.IFS(H5381&gt;3.5,"Above Average",H5381&lt;3,"Below Average",TRUE,"Average")</f>
        <v>Above Average</v>
      </c>
      <c r="J5381" s="1">
        <v>129.77064519999999</v>
      </c>
      <c r="K5381" s="1" t="str" cm="1">
        <f t="array" ref="K5381">_xlfn.IFS(J5381&gt;200,"Above Average",J5381&lt;155,"Below Average",TRUE,"Average")</f>
        <v>Below Average</v>
      </c>
      <c r="L5381" s="7">
        <v>12.89</v>
      </c>
      <c r="M5381" s="7" t="str" cm="1">
        <f t="array" ref="M5381">_xlfn.IFS(L5381&gt;9,"Above Average",L5381&lt;8,"Below Average",TRUE,"Average")</f>
        <v>Above Average</v>
      </c>
    </row>
    <row r="5382" spans="1:13" x14ac:dyDescent="0.3">
      <c r="A5382">
        <v>38</v>
      </c>
      <c r="B5382" s="21">
        <v>40837</v>
      </c>
      <c r="C5382" s="21" t="str">
        <f t="shared" si="84"/>
        <v>Oct</v>
      </c>
      <c r="D5382" s="6">
        <v>402709.17</v>
      </c>
      <c r="E5382" t="s">
        <v>155</v>
      </c>
      <c r="F5382" s="5">
        <v>73.05</v>
      </c>
      <c r="G5382" s="5" t="str" cm="1">
        <f t="array" ref="G5382">_xlfn.IFS(F5382&gt;=86,"Hot Week (More Than 85°F)",F5382&lt;50,"Cold Week (Less Than 50°F)",TRUE,"Normal Week")</f>
        <v>Normal Week</v>
      </c>
      <c r="H5382" s="2">
        <v>3.8420000000000001</v>
      </c>
      <c r="I5382" s="2" t="str" cm="1">
        <f t="array" ref="I5382">_xlfn.IFS(H5382&gt;3.5,"Above Average",H5382&lt;3,"Below Average",TRUE,"Average")</f>
        <v>Above Average</v>
      </c>
      <c r="J5382" s="1">
        <v>129.78216130000001</v>
      </c>
      <c r="K5382" s="1" t="str" cm="1">
        <f t="array" ref="K5382">_xlfn.IFS(J5382&gt;200,"Above Average",J5382&lt;155,"Below Average",TRUE,"Average")</f>
        <v>Below Average</v>
      </c>
      <c r="L5382" s="7">
        <v>12.89</v>
      </c>
      <c r="M5382" s="7" t="str" cm="1">
        <f t="array" ref="M5382">_xlfn.IFS(L5382&gt;9,"Above Average",L5382&lt;8,"Below Average",TRUE,"Average")</f>
        <v>Above Average</v>
      </c>
    </row>
    <row r="5383" spans="1:13" x14ac:dyDescent="0.3">
      <c r="A5383">
        <v>38</v>
      </c>
      <c r="B5383" s="21">
        <v>40844</v>
      </c>
      <c r="C5383" s="21" t="str">
        <f t="shared" si="84"/>
        <v>Oct</v>
      </c>
      <c r="D5383" s="6">
        <v>378539.17</v>
      </c>
      <c r="E5383" t="s">
        <v>155</v>
      </c>
      <c r="F5383" s="5">
        <v>67.41</v>
      </c>
      <c r="G5383" s="5" t="str" cm="1">
        <f t="array" ref="G5383">_xlfn.IFS(F5383&gt;=86,"Hot Week (More Than 85°F)",F5383&lt;50,"Cold Week (Less Than 50°F)",TRUE,"Normal Week")</f>
        <v>Normal Week</v>
      </c>
      <c r="H5383" s="2">
        <v>3.7269999999999999</v>
      </c>
      <c r="I5383" s="2" t="str" cm="1">
        <f t="array" ref="I5383">_xlfn.IFS(H5383&gt;3.5,"Above Average",H5383&lt;3,"Below Average",TRUE,"Average")</f>
        <v>Above Average</v>
      </c>
      <c r="J5383" s="1">
        <v>129.79367740000001</v>
      </c>
      <c r="K5383" s="1" t="str" cm="1">
        <f t="array" ref="K5383">_xlfn.IFS(J5383&gt;200,"Above Average",J5383&lt;155,"Below Average",TRUE,"Average")</f>
        <v>Below Average</v>
      </c>
      <c r="L5383" s="7">
        <v>12.89</v>
      </c>
      <c r="M5383" s="7" t="str" cm="1">
        <f t="array" ref="M5383">_xlfn.IFS(L5383&gt;9,"Above Average",L5383&lt;8,"Below Average",TRUE,"Average")</f>
        <v>Above Average</v>
      </c>
    </row>
    <row r="5384" spans="1:13" x14ac:dyDescent="0.3">
      <c r="A5384">
        <v>38</v>
      </c>
      <c r="B5384" s="21">
        <v>40851</v>
      </c>
      <c r="C5384" s="21" t="str">
        <f t="shared" si="84"/>
        <v>Nov</v>
      </c>
      <c r="D5384" s="6">
        <v>436970.1</v>
      </c>
      <c r="E5384" t="s">
        <v>155</v>
      </c>
      <c r="F5384" s="5">
        <v>59.77</v>
      </c>
      <c r="G5384" s="5" t="str" cm="1">
        <f t="array" ref="G5384">_xlfn.IFS(F5384&gt;=86,"Hot Week (More Than 85°F)",F5384&lt;50,"Cold Week (Less Than 50°F)",TRUE,"Normal Week")</f>
        <v>Normal Week</v>
      </c>
      <c r="H5384" s="2">
        <v>3.8279999999999998</v>
      </c>
      <c r="I5384" s="2" t="str" cm="1">
        <f t="array" ref="I5384">_xlfn.IFS(H5384&gt;3.5,"Above Average",H5384&lt;3,"Below Average",TRUE,"Average")</f>
        <v>Above Average</v>
      </c>
      <c r="J5384" s="1">
        <v>129.8051935</v>
      </c>
      <c r="K5384" s="1" t="str" cm="1">
        <f t="array" ref="K5384">_xlfn.IFS(J5384&gt;200,"Above Average",J5384&lt;155,"Below Average",TRUE,"Average")</f>
        <v>Below Average</v>
      </c>
      <c r="L5384" s="7">
        <v>12.89</v>
      </c>
      <c r="M5384" s="7" t="str" cm="1">
        <f t="array" ref="M5384">_xlfn.IFS(L5384&gt;9,"Above Average",L5384&lt;8,"Below Average",TRUE,"Average")</f>
        <v>Above Average</v>
      </c>
    </row>
    <row r="5385" spans="1:13" x14ac:dyDescent="0.3">
      <c r="A5385">
        <v>38</v>
      </c>
      <c r="B5385" s="21">
        <v>40858</v>
      </c>
      <c r="C5385" s="21" t="str">
        <f t="shared" si="84"/>
        <v>Nov</v>
      </c>
      <c r="D5385" s="6">
        <v>411116.95</v>
      </c>
      <c r="E5385" t="s">
        <v>155</v>
      </c>
      <c r="F5385" s="5">
        <v>48.76</v>
      </c>
      <c r="G5385" s="5" t="str" cm="1">
        <f t="array" ref="G5385">_xlfn.IFS(F5385&gt;=86,"Hot Week (More Than 85°F)",F5385&lt;50,"Cold Week (Less Than 50°F)",TRUE,"Normal Week")</f>
        <v>Cold Week (Less Than 50°F)</v>
      </c>
      <c r="H5385" s="2">
        <v>3.8239999999999998</v>
      </c>
      <c r="I5385" s="2" t="str" cm="1">
        <f t="array" ref="I5385">_xlfn.IFS(H5385&gt;3.5,"Above Average",H5385&lt;3,"Below Average",TRUE,"Average")</f>
        <v>Above Average</v>
      </c>
      <c r="J5385" s="1">
        <v>129.81670969999999</v>
      </c>
      <c r="K5385" s="1" t="str" cm="1">
        <f t="array" ref="K5385">_xlfn.IFS(J5385&gt;200,"Above Average",J5385&lt;155,"Below Average",TRUE,"Average")</f>
        <v>Below Average</v>
      </c>
      <c r="L5385" s="7">
        <v>12.89</v>
      </c>
      <c r="M5385" s="7" t="str" cm="1">
        <f t="array" ref="M5385">_xlfn.IFS(L5385&gt;9,"Above Average",L5385&lt;8,"Below Average",TRUE,"Average")</f>
        <v>Above Average</v>
      </c>
    </row>
    <row r="5386" spans="1:13" x14ac:dyDescent="0.3">
      <c r="A5386">
        <v>38</v>
      </c>
      <c r="B5386" s="21">
        <v>40865</v>
      </c>
      <c r="C5386" s="21" t="str">
        <f t="shared" si="84"/>
        <v>Nov</v>
      </c>
      <c r="D5386" s="6">
        <v>392003.13</v>
      </c>
      <c r="E5386" t="s">
        <v>155</v>
      </c>
      <c r="F5386" s="5">
        <v>54.2</v>
      </c>
      <c r="G5386" s="5" t="str" cm="1">
        <f t="array" ref="G5386">_xlfn.IFS(F5386&gt;=86,"Hot Week (More Than 85°F)",F5386&lt;50,"Cold Week (Less Than 50°F)",TRUE,"Normal Week")</f>
        <v>Normal Week</v>
      </c>
      <c r="H5386" s="2">
        <v>3.8130000000000002</v>
      </c>
      <c r="I5386" s="2" t="str" cm="1">
        <f t="array" ref="I5386">_xlfn.IFS(H5386&gt;3.5,"Above Average",H5386&lt;3,"Below Average",TRUE,"Average")</f>
        <v>Above Average</v>
      </c>
      <c r="J5386" s="1">
        <v>129.8268333</v>
      </c>
      <c r="K5386" s="1" t="str" cm="1">
        <f t="array" ref="K5386">_xlfn.IFS(J5386&gt;200,"Above Average",J5386&lt;155,"Below Average",TRUE,"Average")</f>
        <v>Below Average</v>
      </c>
      <c r="L5386" s="7">
        <v>12.89</v>
      </c>
      <c r="M5386" s="7" t="str" cm="1">
        <f t="array" ref="M5386">_xlfn.IFS(L5386&gt;9,"Above Average",L5386&lt;8,"Below Average",TRUE,"Average")</f>
        <v>Above Average</v>
      </c>
    </row>
    <row r="5387" spans="1:13" x14ac:dyDescent="0.3">
      <c r="A5387">
        <v>38</v>
      </c>
      <c r="B5387" s="21">
        <v>40872</v>
      </c>
      <c r="C5387" s="21" t="str">
        <f t="shared" si="84"/>
        <v>Nov</v>
      </c>
      <c r="D5387" s="6">
        <v>393715.71</v>
      </c>
      <c r="E5387" t="s">
        <v>156</v>
      </c>
      <c r="F5387" s="5">
        <v>53.25</v>
      </c>
      <c r="G5387" s="5" t="str" cm="1">
        <f t="array" ref="G5387">_xlfn.IFS(F5387&gt;=86,"Hot Week (More Than 85°F)",F5387&lt;50,"Cold Week (Less Than 50°F)",TRUE,"Normal Week")</f>
        <v>Normal Week</v>
      </c>
      <c r="H5387" s="2">
        <v>3.6219999999999999</v>
      </c>
      <c r="I5387" s="2" t="str" cm="1">
        <f t="array" ref="I5387">_xlfn.IFS(H5387&gt;3.5,"Above Average",H5387&lt;3,"Below Average",TRUE,"Average")</f>
        <v>Above Average</v>
      </c>
      <c r="J5387" s="1">
        <v>129.8364</v>
      </c>
      <c r="K5387" s="1" t="str" cm="1">
        <f t="array" ref="K5387">_xlfn.IFS(J5387&gt;200,"Above Average",J5387&lt;155,"Below Average",TRUE,"Average")</f>
        <v>Below Average</v>
      </c>
      <c r="L5387" s="7">
        <v>12.89</v>
      </c>
      <c r="M5387" s="7" t="str" cm="1">
        <f t="array" ref="M5387">_xlfn.IFS(L5387&gt;9,"Above Average",L5387&lt;8,"Below Average",TRUE,"Average")</f>
        <v>Above Average</v>
      </c>
    </row>
    <row r="5388" spans="1:13" x14ac:dyDescent="0.3">
      <c r="A5388">
        <v>38</v>
      </c>
      <c r="B5388" s="21">
        <v>40879</v>
      </c>
      <c r="C5388" s="21" t="str">
        <f t="shared" si="84"/>
        <v>Dec</v>
      </c>
      <c r="D5388" s="6">
        <v>411252.02</v>
      </c>
      <c r="E5388" t="s">
        <v>155</v>
      </c>
      <c r="F5388" s="5">
        <v>52.5</v>
      </c>
      <c r="G5388" s="5" t="str" cm="1">
        <f t="array" ref="G5388">_xlfn.IFS(F5388&gt;=86,"Hot Week (More Than 85°F)",F5388&lt;50,"Cold Week (Less Than 50°F)",TRUE,"Normal Week")</f>
        <v>Normal Week</v>
      </c>
      <c r="H5388" s="2">
        <v>3.7010000000000001</v>
      </c>
      <c r="I5388" s="2" t="str" cm="1">
        <f t="array" ref="I5388">_xlfn.IFS(H5388&gt;3.5,"Above Average",H5388&lt;3,"Below Average",TRUE,"Average")</f>
        <v>Above Average</v>
      </c>
      <c r="J5388" s="1">
        <v>129.84596669999999</v>
      </c>
      <c r="K5388" s="1" t="str" cm="1">
        <f t="array" ref="K5388">_xlfn.IFS(J5388&gt;200,"Above Average",J5388&lt;155,"Below Average",TRUE,"Average")</f>
        <v>Below Average</v>
      </c>
      <c r="L5388" s="7">
        <v>12.89</v>
      </c>
      <c r="M5388" s="7" t="str" cm="1">
        <f t="array" ref="M5388">_xlfn.IFS(L5388&gt;9,"Above Average",L5388&lt;8,"Below Average",TRUE,"Average")</f>
        <v>Above Average</v>
      </c>
    </row>
    <row r="5389" spans="1:13" x14ac:dyDescent="0.3">
      <c r="A5389">
        <v>38</v>
      </c>
      <c r="B5389" s="21">
        <v>40886</v>
      </c>
      <c r="C5389" s="21" t="str">
        <f t="shared" si="84"/>
        <v>Dec</v>
      </c>
      <c r="D5389" s="6">
        <v>435401.64</v>
      </c>
      <c r="E5389" t="s">
        <v>155</v>
      </c>
      <c r="F5389" s="5">
        <v>42.17</v>
      </c>
      <c r="G5389" s="5" t="str" cm="1">
        <f t="array" ref="G5389">_xlfn.IFS(F5389&gt;=86,"Hot Week (More Than 85°F)",F5389&lt;50,"Cold Week (Less Than 50°F)",TRUE,"Normal Week")</f>
        <v>Cold Week (Less Than 50°F)</v>
      </c>
      <c r="H5389" s="2">
        <v>3.6440000000000001</v>
      </c>
      <c r="I5389" s="2" t="str" cm="1">
        <f t="array" ref="I5389">_xlfn.IFS(H5389&gt;3.5,"Above Average",H5389&lt;3,"Below Average",TRUE,"Average")</f>
        <v>Above Average</v>
      </c>
      <c r="J5389" s="1">
        <v>129.85553329999999</v>
      </c>
      <c r="K5389" s="1" t="str" cm="1">
        <f t="array" ref="K5389">_xlfn.IFS(J5389&gt;200,"Above Average",J5389&lt;155,"Below Average",TRUE,"Average")</f>
        <v>Below Average</v>
      </c>
      <c r="L5389" s="7">
        <v>12.89</v>
      </c>
      <c r="M5389" s="7" t="str" cm="1">
        <f t="array" ref="M5389">_xlfn.IFS(L5389&gt;9,"Above Average",L5389&lt;8,"Below Average",TRUE,"Average")</f>
        <v>Above Average</v>
      </c>
    </row>
    <row r="5390" spans="1:13" x14ac:dyDescent="0.3">
      <c r="A5390">
        <v>38</v>
      </c>
      <c r="B5390" s="21">
        <v>40893</v>
      </c>
      <c r="C5390" s="21" t="str">
        <f t="shared" si="84"/>
        <v>Dec</v>
      </c>
      <c r="D5390" s="6">
        <v>404283.84</v>
      </c>
      <c r="E5390" t="s">
        <v>155</v>
      </c>
      <c r="F5390" s="5">
        <v>43.29</v>
      </c>
      <c r="G5390" s="5" t="str" cm="1">
        <f t="array" ref="G5390">_xlfn.IFS(F5390&gt;=86,"Hot Week (More Than 85°F)",F5390&lt;50,"Cold Week (Less Than 50°F)",TRUE,"Normal Week")</f>
        <v>Cold Week (Less Than 50°F)</v>
      </c>
      <c r="H5390" s="2">
        <v>3.6</v>
      </c>
      <c r="I5390" s="2" t="str" cm="1">
        <f t="array" ref="I5390">_xlfn.IFS(H5390&gt;3.5,"Above Average",H5390&lt;3,"Below Average",TRUE,"Average")</f>
        <v>Above Average</v>
      </c>
      <c r="J5390" s="1">
        <v>129.8980645</v>
      </c>
      <c r="K5390" s="1" t="str" cm="1">
        <f t="array" ref="K5390">_xlfn.IFS(J5390&gt;200,"Above Average",J5390&lt;155,"Below Average",TRUE,"Average")</f>
        <v>Below Average</v>
      </c>
      <c r="L5390" s="7">
        <v>12.89</v>
      </c>
      <c r="M5390" s="7" t="str" cm="1">
        <f t="array" ref="M5390">_xlfn.IFS(L5390&gt;9,"Above Average",L5390&lt;8,"Below Average",TRUE,"Average")</f>
        <v>Above Average</v>
      </c>
    </row>
    <row r="5391" spans="1:13" x14ac:dyDescent="0.3">
      <c r="A5391">
        <v>38</v>
      </c>
      <c r="B5391" s="21">
        <v>40900</v>
      </c>
      <c r="C5391" s="21" t="str">
        <f t="shared" si="84"/>
        <v>Dec</v>
      </c>
      <c r="D5391" s="6">
        <v>419717.41</v>
      </c>
      <c r="E5391" t="s">
        <v>155</v>
      </c>
      <c r="F5391" s="5">
        <v>45.4</v>
      </c>
      <c r="G5391" s="5" t="str" cm="1">
        <f t="array" ref="G5391">_xlfn.IFS(F5391&gt;=86,"Hot Week (More Than 85°F)",F5391&lt;50,"Cold Week (Less Than 50°F)",TRUE,"Normal Week")</f>
        <v>Cold Week (Less Than 50°F)</v>
      </c>
      <c r="H5391" s="2">
        <v>3.5409999999999999</v>
      </c>
      <c r="I5391" s="2" t="str" cm="1">
        <f t="array" ref="I5391">_xlfn.IFS(H5391&gt;3.5,"Above Average",H5391&lt;3,"Below Average",TRUE,"Average")</f>
        <v>Above Average</v>
      </c>
      <c r="J5391" s="1">
        <v>129.98454839999999</v>
      </c>
      <c r="K5391" s="1" t="str" cm="1">
        <f t="array" ref="K5391">_xlfn.IFS(J5391&gt;200,"Above Average",J5391&lt;155,"Below Average",TRUE,"Average")</f>
        <v>Below Average</v>
      </c>
      <c r="L5391" s="7">
        <v>12.89</v>
      </c>
      <c r="M5391" s="7" t="str" cm="1">
        <f t="array" ref="M5391">_xlfn.IFS(L5391&gt;9,"Above Average",L5391&lt;8,"Below Average",TRUE,"Average")</f>
        <v>Above Average</v>
      </c>
    </row>
    <row r="5392" spans="1:13" x14ac:dyDescent="0.3">
      <c r="A5392">
        <v>38</v>
      </c>
      <c r="B5392" s="21">
        <v>40907</v>
      </c>
      <c r="C5392" s="21" t="str">
        <f t="shared" si="84"/>
        <v>Dec</v>
      </c>
      <c r="D5392" s="6">
        <v>342667.35</v>
      </c>
      <c r="E5392" t="s">
        <v>156</v>
      </c>
      <c r="F5392" s="5">
        <v>44.64</v>
      </c>
      <c r="G5392" s="5" t="str" cm="1">
        <f t="array" ref="G5392">_xlfn.IFS(F5392&gt;=86,"Hot Week (More Than 85°F)",F5392&lt;50,"Cold Week (Less Than 50°F)",TRUE,"Normal Week")</f>
        <v>Cold Week (Less Than 50°F)</v>
      </c>
      <c r="H5392" s="2">
        <v>3.4279999999999999</v>
      </c>
      <c r="I5392" s="2" t="str" cm="1">
        <f t="array" ref="I5392">_xlfn.IFS(H5392&gt;3.5,"Above Average",H5392&lt;3,"Below Average",TRUE,"Average")</f>
        <v>Average</v>
      </c>
      <c r="J5392" s="1">
        <v>130.07103230000001</v>
      </c>
      <c r="K5392" s="1" t="str" cm="1">
        <f t="array" ref="K5392">_xlfn.IFS(J5392&gt;200,"Above Average",J5392&lt;155,"Below Average",TRUE,"Average")</f>
        <v>Below Average</v>
      </c>
      <c r="L5392" s="7">
        <v>12.89</v>
      </c>
      <c r="M5392" s="7" t="str" cm="1">
        <f t="array" ref="M5392">_xlfn.IFS(L5392&gt;9,"Above Average",L5392&lt;8,"Below Average",TRUE,"Average")</f>
        <v>Above Average</v>
      </c>
    </row>
    <row r="5393" spans="1:13" x14ac:dyDescent="0.3">
      <c r="A5393">
        <v>38</v>
      </c>
      <c r="B5393" s="21">
        <v>40914</v>
      </c>
      <c r="C5393" s="21" t="str">
        <f t="shared" si="84"/>
        <v>Jan</v>
      </c>
      <c r="D5393" s="6">
        <v>478483.20000000001</v>
      </c>
      <c r="E5393" t="s">
        <v>155</v>
      </c>
      <c r="F5393" s="5">
        <v>50.43</v>
      </c>
      <c r="G5393" s="5" t="str" cm="1">
        <f t="array" ref="G5393">_xlfn.IFS(F5393&gt;=86,"Hot Week (More Than 85°F)",F5393&lt;50,"Cold Week (Less Than 50°F)",TRUE,"Normal Week")</f>
        <v>Normal Week</v>
      </c>
      <c r="H5393" s="2">
        <v>3.5990000000000002</v>
      </c>
      <c r="I5393" s="2" t="str" cm="1">
        <f t="array" ref="I5393">_xlfn.IFS(H5393&gt;3.5,"Above Average",H5393&lt;3,"Below Average",TRUE,"Average")</f>
        <v>Above Average</v>
      </c>
      <c r="J5393" s="1">
        <v>130.15751610000001</v>
      </c>
      <c r="K5393" s="1" t="str" cm="1">
        <f t="array" ref="K5393">_xlfn.IFS(J5393&gt;200,"Above Average",J5393&lt;155,"Below Average",TRUE,"Average")</f>
        <v>Below Average</v>
      </c>
      <c r="L5393" s="7">
        <v>12.186999999999999</v>
      </c>
      <c r="M5393" s="7" t="str" cm="1">
        <f t="array" ref="M5393">_xlfn.IFS(L5393&gt;9,"Above Average",L5393&lt;8,"Below Average",TRUE,"Average")</f>
        <v>Above Average</v>
      </c>
    </row>
    <row r="5394" spans="1:13" x14ac:dyDescent="0.3">
      <c r="A5394">
        <v>38</v>
      </c>
      <c r="B5394" s="21">
        <v>40921</v>
      </c>
      <c r="C5394" s="21" t="str">
        <f t="shared" si="84"/>
        <v>Jan</v>
      </c>
      <c r="D5394" s="6">
        <v>423260.82</v>
      </c>
      <c r="E5394" t="s">
        <v>155</v>
      </c>
      <c r="F5394" s="5">
        <v>48.07</v>
      </c>
      <c r="G5394" s="5" t="str" cm="1">
        <f t="array" ref="G5394">_xlfn.IFS(F5394&gt;=86,"Hot Week (More Than 85°F)",F5394&lt;50,"Cold Week (Less Than 50°F)",TRUE,"Normal Week")</f>
        <v>Cold Week (Less Than 50°F)</v>
      </c>
      <c r="H5394" s="2">
        <v>3.657</v>
      </c>
      <c r="I5394" s="2" t="str" cm="1">
        <f t="array" ref="I5394">_xlfn.IFS(H5394&gt;3.5,"Above Average",H5394&lt;3,"Below Average",TRUE,"Average")</f>
        <v>Above Average</v>
      </c>
      <c r="J5394" s="1">
        <v>130.244</v>
      </c>
      <c r="K5394" s="1" t="str" cm="1">
        <f t="array" ref="K5394">_xlfn.IFS(J5394&gt;200,"Above Average",J5394&lt;155,"Below Average",TRUE,"Average")</f>
        <v>Below Average</v>
      </c>
      <c r="L5394" s="7">
        <v>12.186999999999999</v>
      </c>
      <c r="M5394" s="7" t="str" cm="1">
        <f t="array" ref="M5394">_xlfn.IFS(L5394&gt;9,"Above Average",L5394&lt;8,"Below Average",TRUE,"Average")</f>
        <v>Above Average</v>
      </c>
    </row>
    <row r="5395" spans="1:13" x14ac:dyDescent="0.3">
      <c r="A5395">
        <v>38</v>
      </c>
      <c r="B5395" s="21">
        <v>40928</v>
      </c>
      <c r="C5395" s="21" t="str">
        <f t="shared" si="84"/>
        <v>Jan</v>
      </c>
      <c r="D5395" s="6">
        <v>405215.91</v>
      </c>
      <c r="E5395" t="s">
        <v>155</v>
      </c>
      <c r="F5395" s="5">
        <v>46.2</v>
      </c>
      <c r="G5395" s="5" t="str" cm="1">
        <f t="array" ref="G5395">_xlfn.IFS(F5395&gt;=86,"Hot Week (More Than 85°F)",F5395&lt;50,"Cold Week (Less Than 50°F)",TRUE,"Normal Week")</f>
        <v>Cold Week (Less Than 50°F)</v>
      </c>
      <c r="H5395" s="2">
        <v>3.66</v>
      </c>
      <c r="I5395" s="2" t="str" cm="1">
        <f t="array" ref="I5395">_xlfn.IFS(H5395&gt;3.5,"Above Average",H5395&lt;3,"Below Average",TRUE,"Average")</f>
        <v>Above Average</v>
      </c>
      <c r="J5395" s="1">
        <v>130.27922580000001</v>
      </c>
      <c r="K5395" s="1" t="str" cm="1">
        <f t="array" ref="K5395">_xlfn.IFS(J5395&gt;200,"Above Average",J5395&lt;155,"Below Average",TRUE,"Average")</f>
        <v>Below Average</v>
      </c>
      <c r="L5395" s="7">
        <v>12.186999999999999</v>
      </c>
      <c r="M5395" s="7" t="str" cm="1">
        <f t="array" ref="M5395">_xlfn.IFS(L5395&gt;9,"Above Average",L5395&lt;8,"Below Average",TRUE,"Average")</f>
        <v>Above Average</v>
      </c>
    </row>
    <row r="5396" spans="1:13" x14ac:dyDescent="0.3">
      <c r="A5396">
        <v>38</v>
      </c>
      <c r="B5396" s="21">
        <v>40935</v>
      </c>
      <c r="C5396" s="21" t="str">
        <f t="shared" si="84"/>
        <v>Jan</v>
      </c>
      <c r="D5396" s="6">
        <v>412882.31</v>
      </c>
      <c r="E5396" t="s">
        <v>155</v>
      </c>
      <c r="F5396" s="5">
        <v>50.43</v>
      </c>
      <c r="G5396" s="5" t="str" cm="1">
        <f t="array" ref="G5396">_xlfn.IFS(F5396&gt;=86,"Hot Week (More Than 85°F)",F5396&lt;50,"Cold Week (Less Than 50°F)",TRUE,"Normal Week")</f>
        <v>Normal Week</v>
      </c>
      <c r="H5396" s="2">
        <v>3.6749999999999998</v>
      </c>
      <c r="I5396" s="2" t="str" cm="1">
        <f t="array" ref="I5396">_xlfn.IFS(H5396&gt;3.5,"Above Average",H5396&lt;3,"Below Average",TRUE,"Average")</f>
        <v>Above Average</v>
      </c>
      <c r="J5396" s="1">
        <v>130.31445160000001</v>
      </c>
      <c r="K5396" s="1" t="str" cm="1">
        <f t="array" ref="K5396">_xlfn.IFS(J5396&gt;200,"Above Average",J5396&lt;155,"Below Average",TRUE,"Average")</f>
        <v>Below Average</v>
      </c>
      <c r="L5396" s="7">
        <v>12.186999999999999</v>
      </c>
      <c r="M5396" s="7" t="str" cm="1">
        <f t="array" ref="M5396">_xlfn.IFS(L5396&gt;9,"Above Average",L5396&lt;8,"Below Average",TRUE,"Average")</f>
        <v>Above Average</v>
      </c>
    </row>
    <row r="5397" spans="1:13" x14ac:dyDescent="0.3">
      <c r="A5397">
        <v>38</v>
      </c>
      <c r="B5397" s="21">
        <v>40942</v>
      </c>
      <c r="C5397" s="21" t="str">
        <f t="shared" si="84"/>
        <v>Feb</v>
      </c>
      <c r="D5397" s="6">
        <v>457711.68</v>
      </c>
      <c r="E5397" t="s">
        <v>155</v>
      </c>
      <c r="F5397" s="5">
        <v>50.58</v>
      </c>
      <c r="G5397" s="5" t="str" cm="1">
        <f t="array" ref="G5397">_xlfn.IFS(F5397&gt;=86,"Hot Week (More Than 85°F)",F5397&lt;50,"Cold Week (Less Than 50°F)",TRUE,"Normal Week")</f>
        <v>Normal Week</v>
      </c>
      <c r="H5397" s="2">
        <v>3.702</v>
      </c>
      <c r="I5397" s="2" t="str" cm="1">
        <f t="array" ref="I5397">_xlfn.IFS(H5397&gt;3.5,"Above Average",H5397&lt;3,"Below Average",TRUE,"Average")</f>
        <v>Above Average</v>
      </c>
      <c r="J5397" s="1">
        <v>130.34967739999999</v>
      </c>
      <c r="K5397" s="1" t="str" cm="1">
        <f t="array" ref="K5397">_xlfn.IFS(J5397&gt;200,"Above Average",J5397&lt;155,"Below Average",TRUE,"Average")</f>
        <v>Below Average</v>
      </c>
      <c r="L5397" s="7">
        <v>12.186999999999999</v>
      </c>
      <c r="M5397" s="7" t="str" cm="1">
        <f t="array" ref="M5397">_xlfn.IFS(L5397&gt;9,"Above Average",L5397&lt;8,"Below Average",TRUE,"Average")</f>
        <v>Above Average</v>
      </c>
    </row>
    <row r="5398" spans="1:13" x14ac:dyDescent="0.3">
      <c r="A5398">
        <v>38</v>
      </c>
      <c r="B5398" s="21">
        <v>40949</v>
      </c>
      <c r="C5398" s="21" t="str">
        <f t="shared" si="84"/>
        <v>Feb</v>
      </c>
      <c r="D5398" s="6">
        <v>469787.38</v>
      </c>
      <c r="E5398" t="s">
        <v>156</v>
      </c>
      <c r="F5398" s="5">
        <v>52.27</v>
      </c>
      <c r="G5398" s="5" t="str" cm="1">
        <f t="array" ref="G5398">_xlfn.IFS(F5398&gt;=86,"Hot Week (More Than 85°F)",F5398&lt;50,"Cold Week (Less Than 50°F)",TRUE,"Normal Week")</f>
        <v>Normal Week</v>
      </c>
      <c r="H5398" s="2">
        <v>3.722</v>
      </c>
      <c r="I5398" s="2" t="str" cm="1">
        <f t="array" ref="I5398">_xlfn.IFS(H5398&gt;3.5,"Above Average",H5398&lt;3,"Below Average",TRUE,"Average")</f>
        <v>Above Average</v>
      </c>
      <c r="J5398" s="1">
        <v>130.3849032</v>
      </c>
      <c r="K5398" s="1" t="str" cm="1">
        <f t="array" ref="K5398">_xlfn.IFS(J5398&gt;200,"Above Average",J5398&lt;155,"Below Average",TRUE,"Average")</f>
        <v>Below Average</v>
      </c>
      <c r="L5398" s="7">
        <v>12.186999999999999</v>
      </c>
      <c r="M5398" s="7" t="str" cm="1">
        <f t="array" ref="M5398">_xlfn.IFS(L5398&gt;9,"Above Average",L5398&lt;8,"Below Average",TRUE,"Average")</f>
        <v>Above Average</v>
      </c>
    </row>
    <row r="5399" spans="1:13" x14ac:dyDescent="0.3">
      <c r="A5399">
        <v>38</v>
      </c>
      <c r="B5399" s="21">
        <v>40956</v>
      </c>
      <c r="C5399" s="21" t="str">
        <f t="shared" si="84"/>
        <v>Feb</v>
      </c>
      <c r="D5399" s="6">
        <v>415513.97</v>
      </c>
      <c r="E5399" t="s">
        <v>155</v>
      </c>
      <c r="F5399" s="5">
        <v>51.8</v>
      </c>
      <c r="G5399" s="5" t="str" cm="1">
        <f t="array" ref="G5399">_xlfn.IFS(F5399&gt;=86,"Hot Week (More Than 85°F)",F5399&lt;50,"Cold Week (Less Than 50°F)",TRUE,"Normal Week")</f>
        <v>Normal Week</v>
      </c>
      <c r="H5399" s="2">
        <v>3.7810000000000001</v>
      </c>
      <c r="I5399" s="2" t="str" cm="1">
        <f t="array" ref="I5399">_xlfn.IFS(H5399&gt;3.5,"Above Average",H5399&lt;3,"Below Average",TRUE,"Average")</f>
        <v>Above Average</v>
      </c>
      <c r="J5399" s="1">
        <v>130.45462069999999</v>
      </c>
      <c r="K5399" s="1" t="str" cm="1">
        <f t="array" ref="K5399">_xlfn.IFS(J5399&gt;200,"Above Average",J5399&lt;155,"Below Average",TRUE,"Average")</f>
        <v>Below Average</v>
      </c>
      <c r="L5399" s="7">
        <v>12.186999999999999</v>
      </c>
      <c r="M5399" s="7" t="str" cm="1">
        <f t="array" ref="M5399">_xlfn.IFS(L5399&gt;9,"Above Average",L5399&lt;8,"Below Average",TRUE,"Average")</f>
        <v>Above Average</v>
      </c>
    </row>
    <row r="5400" spans="1:13" x14ac:dyDescent="0.3">
      <c r="A5400">
        <v>38</v>
      </c>
      <c r="B5400" s="21">
        <v>40963</v>
      </c>
      <c r="C5400" s="21" t="str">
        <f t="shared" si="84"/>
        <v>Feb</v>
      </c>
      <c r="D5400" s="6">
        <v>409411.61</v>
      </c>
      <c r="E5400" t="s">
        <v>155</v>
      </c>
      <c r="F5400" s="5">
        <v>53.13</v>
      </c>
      <c r="G5400" s="5" t="str" cm="1">
        <f t="array" ref="G5400">_xlfn.IFS(F5400&gt;=86,"Hot Week (More Than 85°F)",F5400&lt;50,"Cold Week (Less Than 50°F)",TRUE,"Normal Week")</f>
        <v>Normal Week</v>
      </c>
      <c r="H5400" s="2">
        <v>3.95</v>
      </c>
      <c r="I5400" s="2" t="str" cm="1">
        <f t="array" ref="I5400">_xlfn.IFS(H5400&gt;3.5,"Above Average",H5400&lt;3,"Below Average",TRUE,"Average")</f>
        <v>Above Average</v>
      </c>
      <c r="J5400" s="1">
        <v>130.55020690000001</v>
      </c>
      <c r="K5400" s="1" t="str" cm="1">
        <f t="array" ref="K5400">_xlfn.IFS(J5400&gt;200,"Above Average",J5400&lt;155,"Below Average",TRUE,"Average")</f>
        <v>Below Average</v>
      </c>
      <c r="L5400" s="7">
        <v>12.186999999999999</v>
      </c>
      <c r="M5400" s="7" t="str" cm="1">
        <f t="array" ref="M5400">_xlfn.IFS(L5400&gt;9,"Above Average",L5400&lt;8,"Below Average",TRUE,"Average")</f>
        <v>Above Average</v>
      </c>
    </row>
    <row r="5401" spans="1:13" x14ac:dyDescent="0.3">
      <c r="A5401">
        <v>38</v>
      </c>
      <c r="B5401" s="21">
        <v>40970</v>
      </c>
      <c r="C5401" s="21" t="str">
        <f t="shared" si="84"/>
        <v>Mar</v>
      </c>
      <c r="D5401" s="6">
        <v>471115.38</v>
      </c>
      <c r="E5401" t="s">
        <v>155</v>
      </c>
      <c r="F5401" s="5">
        <v>52.27</v>
      </c>
      <c r="G5401" s="5" t="str" cm="1">
        <f t="array" ref="G5401">_xlfn.IFS(F5401&gt;=86,"Hot Week (More Than 85°F)",F5401&lt;50,"Cold Week (Less Than 50°F)",TRUE,"Normal Week")</f>
        <v>Normal Week</v>
      </c>
      <c r="H5401" s="2">
        <v>4.1779999999999999</v>
      </c>
      <c r="I5401" s="2" t="str" cm="1">
        <f t="array" ref="I5401">_xlfn.IFS(H5401&gt;3.5,"Above Average",H5401&lt;3,"Below Average",TRUE,"Average")</f>
        <v>Above Average</v>
      </c>
      <c r="J5401" s="1">
        <v>130.64579309999999</v>
      </c>
      <c r="K5401" s="1" t="str" cm="1">
        <f t="array" ref="K5401">_xlfn.IFS(J5401&gt;200,"Above Average",J5401&lt;155,"Below Average",TRUE,"Average")</f>
        <v>Below Average</v>
      </c>
      <c r="L5401" s="7">
        <v>12.186999999999999</v>
      </c>
      <c r="M5401" s="7" t="str" cm="1">
        <f t="array" ref="M5401">_xlfn.IFS(L5401&gt;9,"Above Average",L5401&lt;8,"Below Average",TRUE,"Average")</f>
        <v>Above Average</v>
      </c>
    </row>
    <row r="5402" spans="1:13" x14ac:dyDescent="0.3">
      <c r="A5402">
        <v>38</v>
      </c>
      <c r="B5402" s="21">
        <v>40977</v>
      </c>
      <c r="C5402" s="21" t="str">
        <f t="shared" si="84"/>
        <v>Mar</v>
      </c>
      <c r="D5402" s="6">
        <v>452792.53</v>
      </c>
      <c r="E5402" t="s">
        <v>155</v>
      </c>
      <c r="F5402" s="5">
        <v>54.54</v>
      </c>
      <c r="G5402" s="5" t="str" cm="1">
        <f t="array" ref="G5402">_xlfn.IFS(F5402&gt;=86,"Hot Week (More Than 85°F)",F5402&lt;50,"Cold Week (Less Than 50°F)",TRUE,"Normal Week")</f>
        <v>Normal Week</v>
      </c>
      <c r="H5402" s="2">
        <v>4.25</v>
      </c>
      <c r="I5402" s="2" t="str" cm="1">
        <f t="array" ref="I5402">_xlfn.IFS(H5402&gt;3.5,"Above Average",H5402&lt;3,"Below Average",TRUE,"Average")</f>
        <v>Above Average</v>
      </c>
      <c r="J5402" s="1">
        <v>130.74137930000001</v>
      </c>
      <c r="K5402" s="1" t="str" cm="1">
        <f t="array" ref="K5402">_xlfn.IFS(J5402&gt;200,"Above Average",J5402&lt;155,"Below Average",TRUE,"Average")</f>
        <v>Below Average</v>
      </c>
      <c r="L5402" s="7">
        <v>12.186999999999999</v>
      </c>
      <c r="M5402" s="7" t="str" cm="1">
        <f t="array" ref="M5402">_xlfn.IFS(L5402&gt;9,"Above Average",L5402&lt;8,"Below Average",TRUE,"Average")</f>
        <v>Above Average</v>
      </c>
    </row>
    <row r="5403" spans="1:13" x14ac:dyDescent="0.3">
      <c r="A5403">
        <v>38</v>
      </c>
      <c r="B5403" s="21">
        <v>40984</v>
      </c>
      <c r="C5403" s="21" t="str">
        <f t="shared" si="84"/>
        <v>Mar</v>
      </c>
      <c r="D5403" s="6">
        <v>428465.11</v>
      </c>
      <c r="E5403" t="s">
        <v>155</v>
      </c>
      <c r="F5403" s="5">
        <v>64.44</v>
      </c>
      <c r="G5403" s="5" t="str" cm="1">
        <f t="array" ref="G5403">_xlfn.IFS(F5403&gt;=86,"Hot Week (More Than 85°F)",F5403&lt;50,"Cold Week (Less Than 50°F)",TRUE,"Normal Week")</f>
        <v>Normal Week</v>
      </c>
      <c r="H5403" s="2">
        <v>4.2729999999999997</v>
      </c>
      <c r="I5403" s="2" t="str" cm="1">
        <f t="array" ref="I5403">_xlfn.IFS(H5403&gt;3.5,"Above Average",H5403&lt;3,"Below Average",TRUE,"Average")</f>
        <v>Above Average</v>
      </c>
      <c r="J5403" s="1">
        <v>130.82619349999999</v>
      </c>
      <c r="K5403" s="1" t="str" cm="1">
        <f t="array" ref="K5403">_xlfn.IFS(J5403&gt;200,"Above Average",J5403&lt;155,"Below Average",TRUE,"Average")</f>
        <v>Below Average</v>
      </c>
      <c r="L5403" s="7">
        <v>12.186999999999999</v>
      </c>
      <c r="M5403" s="7" t="str" cm="1">
        <f t="array" ref="M5403">_xlfn.IFS(L5403&gt;9,"Above Average",L5403&lt;8,"Below Average",TRUE,"Average")</f>
        <v>Above Average</v>
      </c>
    </row>
    <row r="5404" spans="1:13" x14ac:dyDescent="0.3">
      <c r="A5404">
        <v>38</v>
      </c>
      <c r="B5404" s="21">
        <v>40991</v>
      </c>
      <c r="C5404" s="21" t="str">
        <f t="shared" si="84"/>
        <v>Mar</v>
      </c>
      <c r="D5404" s="6">
        <v>412456.48</v>
      </c>
      <c r="E5404" t="s">
        <v>155</v>
      </c>
      <c r="F5404" s="5">
        <v>56.26</v>
      </c>
      <c r="G5404" s="5" t="str" cm="1">
        <f t="array" ref="G5404">_xlfn.IFS(F5404&gt;=86,"Hot Week (More Than 85°F)",F5404&lt;50,"Cold Week (Less Than 50°F)",TRUE,"Normal Week")</f>
        <v>Normal Week</v>
      </c>
      <c r="H5404" s="2">
        <v>4.0380000000000003</v>
      </c>
      <c r="I5404" s="2" t="str" cm="1">
        <f t="array" ref="I5404">_xlfn.IFS(H5404&gt;3.5,"Above Average",H5404&lt;3,"Below Average",TRUE,"Average")</f>
        <v>Above Average</v>
      </c>
      <c r="J5404" s="1">
        <v>130.89664519999999</v>
      </c>
      <c r="K5404" s="1" t="str" cm="1">
        <f t="array" ref="K5404">_xlfn.IFS(J5404&gt;200,"Above Average",J5404&lt;155,"Below Average",TRUE,"Average")</f>
        <v>Below Average</v>
      </c>
      <c r="L5404" s="7">
        <v>12.186999999999999</v>
      </c>
      <c r="M5404" s="7" t="str" cm="1">
        <f t="array" ref="M5404">_xlfn.IFS(L5404&gt;9,"Above Average",L5404&lt;8,"Below Average",TRUE,"Average")</f>
        <v>Above Average</v>
      </c>
    </row>
    <row r="5405" spans="1:13" x14ac:dyDescent="0.3">
      <c r="A5405">
        <v>38</v>
      </c>
      <c r="B5405" s="21">
        <v>40998</v>
      </c>
      <c r="C5405" s="21" t="str">
        <f t="shared" si="84"/>
        <v>Mar</v>
      </c>
      <c r="D5405" s="6">
        <v>408679.36</v>
      </c>
      <c r="E5405" t="s">
        <v>155</v>
      </c>
      <c r="F5405" s="5">
        <v>64.36</v>
      </c>
      <c r="G5405" s="5" t="str" cm="1">
        <f t="array" ref="G5405">_xlfn.IFS(F5405&gt;=86,"Hot Week (More Than 85°F)",F5405&lt;50,"Cold Week (Less Than 50°F)",TRUE,"Normal Week")</f>
        <v>Normal Week</v>
      </c>
      <c r="H5405" s="2">
        <v>4.2939999999999996</v>
      </c>
      <c r="I5405" s="2" t="str" cm="1">
        <f t="array" ref="I5405">_xlfn.IFS(H5405&gt;3.5,"Above Average",H5405&lt;3,"Below Average",TRUE,"Average")</f>
        <v>Above Average</v>
      </c>
      <c r="J5405" s="1">
        <v>130.96709680000001</v>
      </c>
      <c r="K5405" s="1" t="str" cm="1">
        <f t="array" ref="K5405">_xlfn.IFS(J5405&gt;200,"Above Average",J5405&lt;155,"Below Average",TRUE,"Average")</f>
        <v>Below Average</v>
      </c>
      <c r="L5405" s="7">
        <v>12.186999999999999</v>
      </c>
      <c r="M5405" s="7" t="str" cm="1">
        <f t="array" ref="M5405">_xlfn.IFS(L5405&gt;9,"Above Average",L5405&lt;8,"Below Average",TRUE,"Average")</f>
        <v>Above Average</v>
      </c>
    </row>
    <row r="5406" spans="1:13" x14ac:dyDescent="0.3">
      <c r="A5406">
        <v>38</v>
      </c>
      <c r="B5406" s="21">
        <v>41005</v>
      </c>
      <c r="C5406" s="21" t="str">
        <f t="shared" si="84"/>
        <v>Apr</v>
      </c>
      <c r="D5406" s="6">
        <v>499267.66</v>
      </c>
      <c r="E5406" t="s">
        <v>155</v>
      </c>
      <c r="F5406" s="5">
        <v>64.05</v>
      </c>
      <c r="G5406" s="5" t="str" cm="1">
        <f t="array" ref="G5406">_xlfn.IFS(F5406&gt;=86,"Hot Week (More Than 85°F)",F5406&lt;50,"Cold Week (Less Than 50°F)",TRUE,"Normal Week")</f>
        <v>Normal Week</v>
      </c>
      <c r="H5406" s="2">
        <v>4.1210000000000004</v>
      </c>
      <c r="I5406" s="2" t="str" cm="1">
        <f t="array" ref="I5406">_xlfn.IFS(H5406&gt;3.5,"Above Average",H5406&lt;3,"Below Average",TRUE,"Average")</f>
        <v>Above Average</v>
      </c>
      <c r="J5406" s="1">
        <v>131.03754839999999</v>
      </c>
      <c r="K5406" s="1" t="str" cm="1">
        <f t="array" ref="K5406">_xlfn.IFS(J5406&gt;200,"Above Average",J5406&lt;155,"Below Average",TRUE,"Average")</f>
        <v>Below Average</v>
      </c>
      <c r="L5406" s="7">
        <v>11.627000000000001</v>
      </c>
      <c r="M5406" s="7" t="str" cm="1">
        <f t="array" ref="M5406">_xlfn.IFS(L5406&gt;9,"Above Average",L5406&lt;8,"Below Average",TRUE,"Average")</f>
        <v>Above Average</v>
      </c>
    </row>
    <row r="5407" spans="1:13" x14ac:dyDescent="0.3">
      <c r="A5407">
        <v>38</v>
      </c>
      <c r="B5407" s="21">
        <v>41012</v>
      </c>
      <c r="C5407" s="21" t="str">
        <f t="shared" si="84"/>
        <v>Apr</v>
      </c>
      <c r="D5407" s="6">
        <v>435790.74</v>
      </c>
      <c r="E5407" t="s">
        <v>155</v>
      </c>
      <c r="F5407" s="5">
        <v>64.28</v>
      </c>
      <c r="G5407" s="5" t="str" cm="1">
        <f t="array" ref="G5407">_xlfn.IFS(F5407&gt;=86,"Hot Week (More Than 85°F)",F5407&lt;50,"Cold Week (Less Than 50°F)",TRUE,"Normal Week")</f>
        <v>Normal Week</v>
      </c>
      <c r="H5407" s="2">
        <v>4.2539999999999996</v>
      </c>
      <c r="I5407" s="2" t="str" cm="1">
        <f t="array" ref="I5407">_xlfn.IFS(H5407&gt;3.5,"Above Average",H5407&lt;3,"Below Average",TRUE,"Average")</f>
        <v>Above Average</v>
      </c>
      <c r="J5407" s="1">
        <v>131.108</v>
      </c>
      <c r="K5407" s="1" t="str" cm="1">
        <f t="array" ref="K5407">_xlfn.IFS(J5407&gt;200,"Above Average",J5407&lt;155,"Below Average",TRUE,"Average")</f>
        <v>Below Average</v>
      </c>
      <c r="L5407" s="7">
        <v>11.627000000000001</v>
      </c>
      <c r="M5407" s="7" t="str" cm="1">
        <f t="array" ref="M5407">_xlfn.IFS(L5407&gt;9,"Above Average",L5407&lt;8,"Below Average",TRUE,"Average")</f>
        <v>Above Average</v>
      </c>
    </row>
    <row r="5408" spans="1:13" x14ac:dyDescent="0.3">
      <c r="A5408">
        <v>38</v>
      </c>
      <c r="B5408" s="21">
        <v>41019</v>
      </c>
      <c r="C5408" s="21" t="str">
        <f t="shared" si="84"/>
        <v>Apr</v>
      </c>
      <c r="D5408" s="6">
        <v>401615.8</v>
      </c>
      <c r="E5408" t="s">
        <v>155</v>
      </c>
      <c r="F5408" s="5">
        <v>66.73</v>
      </c>
      <c r="G5408" s="5" t="str" cm="1">
        <f t="array" ref="G5408">_xlfn.IFS(F5408&gt;=86,"Hot Week (More Than 85°F)",F5408&lt;50,"Cold Week (Less Than 50°F)",TRUE,"Normal Week")</f>
        <v>Normal Week</v>
      </c>
      <c r="H5408" s="2">
        <v>4.2220000000000004</v>
      </c>
      <c r="I5408" s="2" t="str" cm="1">
        <f t="array" ref="I5408">_xlfn.IFS(H5408&gt;3.5,"Above Average",H5408&lt;3,"Below Average",TRUE,"Average")</f>
        <v>Above Average</v>
      </c>
      <c r="J5408" s="1">
        <v>131.11733330000001</v>
      </c>
      <c r="K5408" s="1" t="str" cm="1">
        <f t="array" ref="K5408">_xlfn.IFS(J5408&gt;200,"Above Average",J5408&lt;155,"Below Average",TRUE,"Average")</f>
        <v>Below Average</v>
      </c>
      <c r="L5408" s="7">
        <v>11.627000000000001</v>
      </c>
      <c r="M5408" s="7" t="str" cm="1">
        <f t="array" ref="M5408">_xlfn.IFS(L5408&gt;9,"Above Average",L5408&lt;8,"Below Average",TRUE,"Average")</f>
        <v>Above Average</v>
      </c>
    </row>
    <row r="5409" spans="1:13" x14ac:dyDescent="0.3">
      <c r="A5409">
        <v>38</v>
      </c>
      <c r="B5409" s="21">
        <v>41026</v>
      </c>
      <c r="C5409" s="21" t="str">
        <f t="shared" si="84"/>
        <v>Apr</v>
      </c>
      <c r="D5409" s="6">
        <v>419964.77</v>
      </c>
      <c r="E5409" t="s">
        <v>155</v>
      </c>
      <c r="F5409" s="5">
        <v>77.989999999999995</v>
      </c>
      <c r="G5409" s="5" t="str" cm="1">
        <f t="array" ref="G5409">_xlfn.IFS(F5409&gt;=86,"Hot Week (More Than 85°F)",F5409&lt;50,"Cold Week (Less Than 50°F)",TRUE,"Normal Week")</f>
        <v>Normal Week</v>
      </c>
      <c r="H5409" s="2">
        <v>4.1929999999999996</v>
      </c>
      <c r="I5409" s="2" t="str" cm="1">
        <f t="array" ref="I5409">_xlfn.IFS(H5409&gt;3.5,"Above Average",H5409&lt;3,"Below Average",TRUE,"Average")</f>
        <v>Above Average</v>
      </c>
      <c r="J5409" s="1">
        <v>131.12666669999999</v>
      </c>
      <c r="K5409" s="1" t="str" cm="1">
        <f t="array" ref="K5409">_xlfn.IFS(J5409&gt;200,"Above Average",J5409&lt;155,"Below Average",TRUE,"Average")</f>
        <v>Below Average</v>
      </c>
      <c r="L5409" s="7">
        <v>11.627000000000001</v>
      </c>
      <c r="M5409" s="7" t="str" cm="1">
        <f t="array" ref="M5409">_xlfn.IFS(L5409&gt;9,"Above Average",L5409&lt;8,"Below Average",TRUE,"Average")</f>
        <v>Above Average</v>
      </c>
    </row>
    <row r="5410" spans="1:13" x14ac:dyDescent="0.3">
      <c r="A5410">
        <v>38</v>
      </c>
      <c r="B5410" s="21">
        <v>41033</v>
      </c>
      <c r="C5410" s="21" t="str">
        <f t="shared" si="84"/>
        <v>May</v>
      </c>
      <c r="D5410" s="6">
        <v>491755.69</v>
      </c>
      <c r="E5410" t="s">
        <v>155</v>
      </c>
      <c r="F5410" s="5">
        <v>76.03</v>
      </c>
      <c r="G5410" s="5" t="str" cm="1">
        <f t="array" ref="G5410">_xlfn.IFS(F5410&gt;=86,"Hot Week (More Than 85°F)",F5410&lt;50,"Cold Week (Less Than 50°F)",TRUE,"Normal Week")</f>
        <v>Normal Week</v>
      </c>
      <c r="H5410" s="2">
        <v>4.1710000000000003</v>
      </c>
      <c r="I5410" s="2" t="str" cm="1">
        <f t="array" ref="I5410">_xlfn.IFS(H5410&gt;3.5,"Above Average",H5410&lt;3,"Below Average",TRUE,"Average")</f>
        <v>Above Average</v>
      </c>
      <c r="J5410" s="1">
        <v>131.136</v>
      </c>
      <c r="K5410" s="1" t="str" cm="1">
        <f t="array" ref="K5410">_xlfn.IFS(J5410&gt;200,"Above Average",J5410&lt;155,"Below Average",TRUE,"Average")</f>
        <v>Below Average</v>
      </c>
      <c r="L5410" s="7">
        <v>11.627000000000001</v>
      </c>
      <c r="M5410" s="7" t="str" cm="1">
        <f t="array" ref="M5410">_xlfn.IFS(L5410&gt;9,"Above Average",L5410&lt;8,"Below Average",TRUE,"Average")</f>
        <v>Above Average</v>
      </c>
    </row>
    <row r="5411" spans="1:13" x14ac:dyDescent="0.3">
      <c r="A5411">
        <v>38</v>
      </c>
      <c r="B5411" s="21">
        <v>41040</v>
      </c>
      <c r="C5411" s="21" t="str">
        <f t="shared" si="84"/>
        <v>May</v>
      </c>
      <c r="D5411" s="6">
        <v>429914.6</v>
      </c>
      <c r="E5411" t="s">
        <v>155</v>
      </c>
      <c r="F5411" s="5">
        <v>77.27</v>
      </c>
      <c r="G5411" s="5" t="str" cm="1">
        <f t="array" ref="G5411">_xlfn.IFS(F5411&gt;=86,"Hot Week (More Than 85°F)",F5411&lt;50,"Cold Week (Less Than 50°F)",TRUE,"Normal Week")</f>
        <v>Normal Week</v>
      </c>
      <c r="H5411" s="2">
        <v>4.1859999999999999</v>
      </c>
      <c r="I5411" s="2" t="str" cm="1">
        <f t="array" ref="I5411">_xlfn.IFS(H5411&gt;3.5,"Above Average",H5411&lt;3,"Below Average",TRUE,"Average")</f>
        <v>Above Average</v>
      </c>
      <c r="J5411" s="1">
        <v>131.1453333</v>
      </c>
      <c r="K5411" s="1" t="str" cm="1">
        <f t="array" ref="K5411">_xlfn.IFS(J5411&gt;200,"Above Average",J5411&lt;155,"Below Average",TRUE,"Average")</f>
        <v>Below Average</v>
      </c>
      <c r="L5411" s="7">
        <v>11.627000000000001</v>
      </c>
      <c r="M5411" s="7" t="str" cm="1">
        <f t="array" ref="M5411">_xlfn.IFS(L5411&gt;9,"Above Average",L5411&lt;8,"Below Average",TRUE,"Average")</f>
        <v>Above Average</v>
      </c>
    </row>
    <row r="5412" spans="1:13" x14ac:dyDescent="0.3">
      <c r="A5412">
        <v>38</v>
      </c>
      <c r="B5412" s="21">
        <v>41047</v>
      </c>
      <c r="C5412" s="21" t="str">
        <f t="shared" si="84"/>
        <v>May</v>
      </c>
      <c r="D5412" s="6">
        <v>412314.71</v>
      </c>
      <c r="E5412" t="s">
        <v>155</v>
      </c>
      <c r="F5412" s="5">
        <v>84.51</v>
      </c>
      <c r="G5412" s="5" t="str" cm="1">
        <f t="array" ref="G5412">_xlfn.IFS(F5412&gt;=86,"Hot Week (More Than 85°F)",F5412&lt;50,"Cold Week (Less Than 50°F)",TRUE,"Normal Week")</f>
        <v>Normal Week</v>
      </c>
      <c r="H5412" s="2">
        <v>4.1100000000000003</v>
      </c>
      <c r="I5412" s="2" t="str" cm="1">
        <f t="array" ref="I5412">_xlfn.IFS(H5412&gt;3.5,"Above Average",H5412&lt;3,"Below Average",TRUE,"Average")</f>
        <v>Above Average</v>
      </c>
      <c r="J5412" s="1">
        <v>131.09832259999999</v>
      </c>
      <c r="K5412" s="1" t="str" cm="1">
        <f t="array" ref="K5412">_xlfn.IFS(J5412&gt;200,"Above Average",J5412&lt;155,"Below Average",TRUE,"Average")</f>
        <v>Below Average</v>
      </c>
      <c r="L5412" s="7">
        <v>11.627000000000001</v>
      </c>
      <c r="M5412" s="7" t="str" cm="1">
        <f t="array" ref="M5412">_xlfn.IFS(L5412&gt;9,"Above Average",L5412&lt;8,"Below Average",TRUE,"Average")</f>
        <v>Above Average</v>
      </c>
    </row>
    <row r="5413" spans="1:13" x14ac:dyDescent="0.3">
      <c r="A5413">
        <v>38</v>
      </c>
      <c r="B5413" s="21">
        <v>41054</v>
      </c>
      <c r="C5413" s="21" t="str">
        <f t="shared" si="84"/>
        <v>May</v>
      </c>
      <c r="D5413" s="6">
        <v>422810.12</v>
      </c>
      <c r="E5413" t="s">
        <v>155</v>
      </c>
      <c r="F5413" s="5">
        <v>83.84</v>
      </c>
      <c r="G5413" s="5" t="str" cm="1">
        <f t="array" ref="G5413">_xlfn.IFS(F5413&gt;=86,"Hot Week (More Than 85°F)",F5413&lt;50,"Cold Week (Less Than 50°F)",TRUE,"Normal Week")</f>
        <v>Normal Week</v>
      </c>
      <c r="H5413" s="2">
        <v>4.2930000000000001</v>
      </c>
      <c r="I5413" s="2" t="str" cm="1">
        <f t="array" ref="I5413">_xlfn.IFS(H5413&gt;3.5,"Above Average",H5413&lt;3,"Below Average",TRUE,"Average")</f>
        <v>Above Average</v>
      </c>
      <c r="J5413" s="1">
        <v>131.02877419999999</v>
      </c>
      <c r="K5413" s="1" t="str" cm="1">
        <f t="array" ref="K5413">_xlfn.IFS(J5413&gt;200,"Above Average",J5413&lt;155,"Below Average",TRUE,"Average")</f>
        <v>Below Average</v>
      </c>
      <c r="L5413" s="7">
        <v>11.627000000000001</v>
      </c>
      <c r="M5413" s="7" t="str" cm="1">
        <f t="array" ref="M5413">_xlfn.IFS(L5413&gt;9,"Above Average",L5413&lt;8,"Below Average",TRUE,"Average")</f>
        <v>Above Average</v>
      </c>
    </row>
    <row r="5414" spans="1:13" x14ac:dyDescent="0.3">
      <c r="A5414">
        <v>38</v>
      </c>
      <c r="B5414" s="21">
        <v>41061</v>
      </c>
      <c r="C5414" s="21" t="str">
        <f t="shared" si="84"/>
        <v>Jun</v>
      </c>
      <c r="D5414" s="6">
        <v>435579.7</v>
      </c>
      <c r="E5414" t="s">
        <v>155</v>
      </c>
      <c r="F5414" s="5">
        <v>78.11</v>
      </c>
      <c r="G5414" s="5" t="str" cm="1">
        <f t="array" ref="G5414">_xlfn.IFS(F5414&gt;=86,"Hot Week (More Than 85°F)",F5414&lt;50,"Cold Week (Less Than 50°F)",TRUE,"Normal Week")</f>
        <v>Normal Week</v>
      </c>
      <c r="H5414" s="2">
        <v>4.2770000000000001</v>
      </c>
      <c r="I5414" s="2" t="str" cm="1">
        <f t="array" ref="I5414">_xlfn.IFS(H5414&gt;3.5,"Above Average",H5414&lt;3,"Below Average",TRUE,"Average")</f>
        <v>Above Average</v>
      </c>
      <c r="J5414" s="1">
        <v>130.95922580000001</v>
      </c>
      <c r="K5414" s="1" t="str" cm="1">
        <f t="array" ref="K5414">_xlfn.IFS(J5414&gt;200,"Above Average",J5414&lt;155,"Below Average",TRUE,"Average")</f>
        <v>Below Average</v>
      </c>
      <c r="L5414" s="7">
        <v>11.627000000000001</v>
      </c>
      <c r="M5414" s="7" t="str" cm="1">
        <f t="array" ref="M5414">_xlfn.IFS(L5414&gt;9,"Above Average",L5414&lt;8,"Below Average",TRUE,"Average")</f>
        <v>Above Average</v>
      </c>
    </row>
    <row r="5415" spans="1:13" x14ac:dyDescent="0.3">
      <c r="A5415">
        <v>38</v>
      </c>
      <c r="B5415" s="21">
        <v>41068</v>
      </c>
      <c r="C5415" s="21" t="str">
        <f t="shared" si="84"/>
        <v>Jun</v>
      </c>
      <c r="D5415" s="6">
        <v>448110.25</v>
      </c>
      <c r="E5415" t="s">
        <v>155</v>
      </c>
      <c r="F5415" s="5">
        <v>84.83</v>
      </c>
      <c r="G5415" s="5" t="str" cm="1">
        <f t="array" ref="G5415">_xlfn.IFS(F5415&gt;=86,"Hot Week (More Than 85°F)",F5415&lt;50,"Cold Week (Less Than 50°F)",TRUE,"Normal Week")</f>
        <v>Normal Week</v>
      </c>
      <c r="H5415" s="2">
        <v>4.1029999999999998</v>
      </c>
      <c r="I5415" s="2" t="str" cm="1">
        <f t="array" ref="I5415">_xlfn.IFS(H5415&gt;3.5,"Above Average",H5415&lt;3,"Below Average",TRUE,"Average")</f>
        <v>Above Average</v>
      </c>
      <c r="J5415" s="1">
        <v>130.88967740000001</v>
      </c>
      <c r="K5415" s="1" t="str" cm="1">
        <f t="array" ref="K5415">_xlfn.IFS(J5415&gt;200,"Above Average",J5415&lt;155,"Below Average",TRUE,"Average")</f>
        <v>Below Average</v>
      </c>
      <c r="L5415" s="7">
        <v>11.627000000000001</v>
      </c>
      <c r="M5415" s="7" t="str" cm="1">
        <f t="array" ref="M5415">_xlfn.IFS(L5415&gt;9,"Above Average",L5415&lt;8,"Below Average",TRUE,"Average")</f>
        <v>Above Average</v>
      </c>
    </row>
    <row r="5416" spans="1:13" x14ac:dyDescent="0.3">
      <c r="A5416">
        <v>38</v>
      </c>
      <c r="B5416" s="21">
        <v>41075</v>
      </c>
      <c r="C5416" s="21" t="str">
        <f t="shared" si="84"/>
        <v>Jun</v>
      </c>
      <c r="D5416" s="6">
        <v>430222.07</v>
      </c>
      <c r="E5416" t="s">
        <v>155</v>
      </c>
      <c r="F5416" s="5">
        <v>85.94</v>
      </c>
      <c r="G5416" s="5" t="str" cm="1">
        <f t="array" ref="G5416">_xlfn.IFS(F5416&gt;=86,"Hot Week (More Than 85°F)",F5416&lt;50,"Cold Week (Less Than 50°F)",TRUE,"Normal Week")</f>
        <v>Normal Week</v>
      </c>
      <c r="H5416" s="2">
        <v>4.1440000000000001</v>
      </c>
      <c r="I5416" s="2" t="str" cm="1">
        <f t="array" ref="I5416">_xlfn.IFS(H5416&gt;3.5,"Above Average",H5416&lt;3,"Below Average",TRUE,"Average")</f>
        <v>Above Average</v>
      </c>
      <c r="J5416" s="1">
        <v>130.82953330000001</v>
      </c>
      <c r="K5416" s="1" t="str" cm="1">
        <f t="array" ref="K5416">_xlfn.IFS(J5416&gt;200,"Above Average",J5416&lt;155,"Below Average",TRUE,"Average")</f>
        <v>Below Average</v>
      </c>
      <c r="L5416" s="7">
        <v>11.627000000000001</v>
      </c>
      <c r="M5416" s="7" t="str" cm="1">
        <f t="array" ref="M5416">_xlfn.IFS(L5416&gt;9,"Above Average",L5416&lt;8,"Below Average",TRUE,"Average")</f>
        <v>Above Average</v>
      </c>
    </row>
    <row r="5417" spans="1:13" x14ac:dyDescent="0.3">
      <c r="A5417">
        <v>38</v>
      </c>
      <c r="B5417" s="21">
        <v>41082</v>
      </c>
      <c r="C5417" s="21" t="str">
        <f t="shared" si="84"/>
        <v>Jun</v>
      </c>
      <c r="D5417" s="6">
        <v>405938.35</v>
      </c>
      <c r="E5417" t="s">
        <v>155</v>
      </c>
      <c r="F5417" s="5">
        <v>91.61</v>
      </c>
      <c r="G5417" s="5" t="str" cm="1">
        <f t="array" ref="G5417">_xlfn.IFS(F5417&gt;=86,"Hot Week (More Than 85°F)",F5417&lt;50,"Cold Week (Less Than 50°F)",TRUE,"Normal Week")</f>
        <v>Hot Week (More Than 85°F)</v>
      </c>
      <c r="H5417" s="2">
        <v>4.0140000000000002</v>
      </c>
      <c r="I5417" s="2" t="str" cm="1">
        <f t="array" ref="I5417">_xlfn.IFS(H5417&gt;3.5,"Above Average",H5417&lt;3,"Below Average",TRUE,"Average")</f>
        <v>Above Average</v>
      </c>
      <c r="J5417" s="1">
        <v>130.7929</v>
      </c>
      <c r="K5417" s="1" t="str" cm="1">
        <f t="array" ref="K5417">_xlfn.IFS(J5417&gt;200,"Above Average",J5417&lt;155,"Below Average",TRUE,"Average")</f>
        <v>Below Average</v>
      </c>
      <c r="L5417" s="7">
        <v>11.627000000000001</v>
      </c>
      <c r="M5417" s="7" t="str" cm="1">
        <f t="array" ref="M5417">_xlfn.IFS(L5417&gt;9,"Above Average",L5417&lt;8,"Below Average",TRUE,"Average")</f>
        <v>Above Average</v>
      </c>
    </row>
    <row r="5418" spans="1:13" x14ac:dyDescent="0.3">
      <c r="A5418">
        <v>38</v>
      </c>
      <c r="B5418" s="21">
        <v>41089</v>
      </c>
      <c r="C5418" s="21" t="str">
        <f t="shared" si="84"/>
        <v>Jun</v>
      </c>
      <c r="D5418" s="6">
        <v>404634.36</v>
      </c>
      <c r="E5418" t="s">
        <v>155</v>
      </c>
      <c r="F5418" s="5">
        <v>90.47</v>
      </c>
      <c r="G5418" s="5" t="str" cm="1">
        <f t="array" ref="G5418">_xlfn.IFS(F5418&gt;=86,"Hot Week (More Than 85°F)",F5418&lt;50,"Cold Week (Less Than 50°F)",TRUE,"Normal Week")</f>
        <v>Hot Week (More Than 85°F)</v>
      </c>
      <c r="H5418" s="2">
        <v>3.875</v>
      </c>
      <c r="I5418" s="2" t="str" cm="1">
        <f t="array" ref="I5418">_xlfn.IFS(H5418&gt;3.5,"Above Average",H5418&lt;3,"Below Average",TRUE,"Average")</f>
        <v>Above Average</v>
      </c>
      <c r="J5418" s="1">
        <v>130.7562667</v>
      </c>
      <c r="K5418" s="1" t="str" cm="1">
        <f t="array" ref="K5418">_xlfn.IFS(J5418&gt;200,"Above Average",J5418&lt;155,"Below Average",TRUE,"Average")</f>
        <v>Below Average</v>
      </c>
      <c r="L5418" s="7">
        <v>11.627000000000001</v>
      </c>
      <c r="M5418" s="7" t="str" cm="1">
        <f t="array" ref="M5418">_xlfn.IFS(L5418&gt;9,"Above Average",L5418&lt;8,"Below Average",TRUE,"Average")</f>
        <v>Above Average</v>
      </c>
    </row>
    <row r="5419" spans="1:13" x14ac:dyDescent="0.3">
      <c r="A5419">
        <v>38</v>
      </c>
      <c r="B5419" s="21">
        <v>41096</v>
      </c>
      <c r="C5419" s="21" t="str">
        <f t="shared" si="84"/>
        <v>Jul</v>
      </c>
      <c r="D5419" s="6">
        <v>471086.22</v>
      </c>
      <c r="E5419" t="s">
        <v>155</v>
      </c>
      <c r="F5419" s="5">
        <v>89.13</v>
      </c>
      <c r="G5419" s="5" t="str" cm="1">
        <f t="array" ref="G5419">_xlfn.IFS(F5419&gt;=86,"Hot Week (More Than 85°F)",F5419&lt;50,"Cold Week (Less Than 50°F)",TRUE,"Normal Week")</f>
        <v>Hot Week (More Than 85°F)</v>
      </c>
      <c r="H5419" s="2">
        <v>3.7650000000000001</v>
      </c>
      <c r="I5419" s="2" t="str" cm="1">
        <f t="array" ref="I5419">_xlfn.IFS(H5419&gt;3.5,"Above Average",H5419&lt;3,"Below Average",TRUE,"Average")</f>
        <v>Above Average</v>
      </c>
      <c r="J5419" s="1">
        <v>130.7196333</v>
      </c>
      <c r="K5419" s="1" t="str" cm="1">
        <f t="array" ref="K5419">_xlfn.IFS(J5419&gt;200,"Above Average",J5419&lt;155,"Below Average",TRUE,"Average")</f>
        <v>Below Average</v>
      </c>
      <c r="L5419" s="7">
        <v>10.926</v>
      </c>
      <c r="M5419" s="7" t="str" cm="1">
        <f t="array" ref="M5419">_xlfn.IFS(L5419&gt;9,"Above Average",L5419&lt;8,"Below Average",TRUE,"Average")</f>
        <v>Above Average</v>
      </c>
    </row>
    <row r="5420" spans="1:13" x14ac:dyDescent="0.3">
      <c r="A5420">
        <v>38</v>
      </c>
      <c r="B5420" s="21">
        <v>41103</v>
      </c>
      <c r="C5420" s="21" t="str">
        <f t="shared" si="84"/>
        <v>Jul</v>
      </c>
      <c r="D5420" s="6">
        <v>416036.75</v>
      </c>
      <c r="E5420" t="s">
        <v>155</v>
      </c>
      <c r="F5420" s="5">
        <v>95.61</v>
      </c>
      <c r="G5420" s="5" t="str" cm="1">
        <f t="array" ref="G5420">_xlfn.IFS(F5420&gt;=86,"Hot Week (More Than 85°F)",F5420&lt;50,"Cold Week (Less Than 50°F)",TRUE,"Normal Week")</f>
        <v>Hot Week (More Than 85°F)</v>
      </c>
      <c r="H5420" s="2">
        <v>3.7229999999999999</v>
      </c>
      <c r="I5420" s="2" t="str" cm="1">
        <f t="array" ref="I5420">_xlfn.IFS(H5420&gt;3.5,"Above Average",H5420&lt;3,"Below Average",TRUE,"Average")</f>
        <v>Above Average</v>
      </c>
      <c r="J5420" s="1">
        <v>130.68299999999999</v>
      </c>
      <c r="K5420" s="1" t="str" cm="1">
        <f t="array" ref="K5420">_xlfn.IFS(J5420&gt;200,"Above Average",J5420&lt;155,"Below Average",TRUE,"Average")</f>
        <v>Below Average</v>
      </c>
      <c r="L5420" s="7">
        <v>10.926</v>
      </c>
      <c r="M5420" s="7" t="str" cm="1">
        <f t="array" ref="M5420">_xlfn.IFS(L5420&gt;9,"Above Average",L5420&lt;8,"Below Average",TRUE,"Average")</f>
        <v>Above Average</v>
      </c>
    </row>
    <row r="5421" spans="1:13" x14ac:dyDescent="0.3">
      <c r="A5421">
        <v>38</v>
      </c>
      <c r="B5421" s="21">
        <v>41110</v>
      </c>
      <c r="C5421" s="21" t="str">
        <f t="shared" si="84"/>
        <v>Jul</v>
      </c>
      <c r="D5421" s="6">
        <v>441683.74</v>
      </c>
      <c r="E5421" t="s">
        <v>155</v>
      </c>
      <c r="F5421" s="5">
        <v>85.53</v>
      </c>
      <c r="G5421" s="5" t="str" cm="1">
        <f t="array" ref="G5421">_xlfn.IFS(F5421&gt;=86,"Hot Week (More Than 85°F)",F5421&lt;50,"Cold Week (Less Than 50°F)",TRUE,"Normal Week")</f>
        <v>Normal Week</v>
      </c>
      <c r="H5421" s="2">
        <v>3.726</v>
      </c>
      <c r="I5421" s="2" t="str" cm="1">
        <f t="array" ref="I5421">_xlfn.IFS(H5421&gt;3.5,"Above Average",H5421&lt;3,"Below Average",TRUE,"Average")</f>
        <v>Above Average</v>
      </c>
      <c r="J5421" s="1">
        <v>130.70129030000001</v>
      </c>
      <c r="K5421" s="1" t="str" cm="1">
        <f t="array" ref="K5421">_xlfn.IFS(J5421&gt;200,"Above Average",J5421&lt;155,"Below Average",TRUE,"Average")</f>
        <v>Below Average</v>
      </c>
      <c r="L5421" s="7">
        <v>10.926</v>
      </c>
      <c r="M5421" s="7" t="str" cm="1">
        <f t="array" ref="M5421">_xlfn.IFS(L5421&gt;9,"Above Average",L5421&lt;8,"Below Average",TRUE,"Average")</f>
        <v>Above Average</v>
      </c>
    </row>
    <row r="5422" spans="1:13" x14ac:dyDescent="0.3">
      <c r="A5422">
        <v>38</v>
      </c>
      <c r="B5422" s="21">
        <v>41117</v>
      </c>
      <c r="C5422" s="21" t="str">
        <f t="shared" si="84"/>
        <v>Jul</v>
      </c>
      <c r="D5422" s="6">
        <v>407186.47</v>
      </c>
      <c r="E5422" t="s">
        <v>155</v>
      </c>
      <c r="F5422" s="5">
        <v>93.47</v>
      </c>
      <c r="G5422" s="5" t="str" cm="1">
        <f t="array" ref="G5422">_xlfn.IFS(F5422&gt;=86,"Hot Week (More Than 85°F)",F5422&lt;50,"Cold Week (Less Than 50°F)",TRUE,"Normal Week")</f>
        <v>Hot Week (More Than 85°F)</v>
      </c>
      <c r="H5422" s="2">
        <v>3.7690000000000001</v>
      </c>
      <c r="I5422" s="2" t="str" cm="1">
        <f t="array" ref="I5422">_xlfn.IFS(H5422&gt;3.5,"Above Average",H5422&lt;3,"Below Average",TRUE,"Average")</f>
        <v>Above Average</v>
      </c>
      <c r="J5422" s="1">
        <v>130.7195806</v>
      </c>
      <c r="K5422" s="1" t="str" cm="1">
        <f t="array" ref="K5422">_xlfn.IFS(J5422&gt;200,"Above Average",J5422&lt;155,"Below Average",TRUE,"Average")</f>
        <v>Below Average</v>
      </c>
      <c r="L5422" s="7">
        <v>10.926</v>
      </c>
      <c r="M5422" s="7" t="str" cm="1">
        <f t="array" ref="M5422">_xlfn.IFS(L5422&gt;9,"Above Average",L5422&lt;8,"Below Average",TRUE,"Average")</f>
        <v>Above Average</v>
      </c>
    </row>
    <row r="5423" spans="1:13" x14ac:dyDescent="0.3">
      <c r="A5423">
        <v>38</v>
      </c>
      <c r="B5423" s="21">
        <v>41124</v>
      </c>
      <c r="C5423" s="21" t="str">
        <f t="shared" si="84"/>
        <v>Aug</v>
      </c>
      <c r="D5423" s="6">
        <v>469311.17</v>
      </c>
      <c r="E5423" t="s">
        <v>155</v>
      </c>
      <c r="F5423" s="5">
        <v>88.16</v>
      </c>
      <c r="G5423" s="5" t="str" cm="1">
        <f t="array" ref="G5423">_xlfn.IFS(F5423&gt;=86,"Hot Week (More Than 85°F)",F5423&lt;50,"Cold Week (Less Than 50°F)",TRUE,"Normal Week")</f>
        <v>Hot Week (More Than 85°F)</v>
      </c>
      <c r="H5423" s="2">
        <v>3.76</v>
      </c>
      <c r="I5423" s="2" t="str" cm="1">
        <f t="array" ref="I5423">_xlfn.IFS(H5423&gt;3.5,"Above Average",H5423&lt;3,"Below Average",TRUE,"Average")</f>
        <v>Above Average</v>
      </c>
      <c r="J5423" s="1">
        <v>130.73787100000001</v>
      </c>
      <c r="K5423" s="1" t="str" cm="1">
        <f t="array" ref="K5423">_xlfn.IFS(J5423&gt;200,"Above Average",J5423&lt;155,"Below Average",TRUE,"Average")</f>
        <v>Below Average</v>
      </c>
      <c r="L5423" s="7">
        <v>10.926</v>
      </c>
      <c r="M5423" s="7" t="str" cm="1">
        <f t="array" ref="M5423">_xlfn.IFS(L5423&gt;9,"Above Average",L5423&lt;8,"Below Average",TRUE,"Average")</f>
        <v>Above Average</v>
      </c>
    </row>
    <row r="5424" spans="1:13" x14ac:dyDescent="0.3">
      <c r="A5424">
        <v>38</v>
      </c>
      <c r="B5424" s="21">
        <v>41131</v>
      </c>
      <c r="C5424" s="21" t="str">
        <f t="shared" si="84"/>
        <v>Aug</v>
      </c>
      <c r="D5424" s="6">
        <v>436690.13</v>
      </c>
      <c r="E5424" t="s">
        <v>155</v>
      </c>
      <c r="F5424" s="5">
        <v>95.91</v>
      </c>
      <c r="G5424" s="5" t="str" cm="1">
        <f t="array" ref="G5424">_xlfn.IFS(F5424&gt;=86,"Hot Week (More Than 85°F)",F5424&lt;50,"Cold Week (Less Than 50°F)",TRUE,"Normal Week")</f>
        <v>Hot Week (More Than 85°F)</v>
      </c>
      <c r="H5424" s="2">
        <v>3.8109999999999999</v>
      </c>
      <c r="I5424" s="2" t="str" cm="1">
        <f t="array" ref="I5424">_xlfn.IFS(H5424&gt;3.5,"Above Average",H5424&lt;3,"Below Average",TRUE,"Average")</f>
        <v>Above Average</v>
      </c>
      <c r="J5424" s="1">
        <v>130.7561613</v>
      </c>
      <c r="K5424" s="1" t="str" cm="1">
        <f t="array" ref="K5424">_xlfn.IFS(J5424&gt;200,"Above Average",J5424&lt;155,"Below Average",TRUE,"Average")</f>
        <v>Below Average</v>
      </c>
      <c r="L5424" s="7">
        <v>10.926</v>
      </c>
      <c r="M5424" s="7" t="str" cm="1">
        <f t="array" ref="M5424">_xlfn.IFS(L5424&gt;9,"Above Average",L5424&lt;8,"Below Average",TRUE,"Average")</f>
        <v>Above Average</v>
      </c>
    </row>
    <row r="5425" spans="1:13" x14ac:dyDescent="0.3">
      <c r="A5425">
        <v>38</v>
      </c>
      <c r="B5425" s="21">
        <v>41138</v>
      </c>
      <c r="C5425" s="21" t="str">
        <f t="shared" si="84"/>
        <v>Aug</v>
      </c>
      <c r="D5425" s="6">
        <v>411866.46</v>
      </c>
      <c r="E5425" t="s">
        <v>155</v>
      </c>
      <c r="F5425" s="5">
        <v>94.87</v>
      </c>
      <c r="G5425" s="5" t="str" cm="1">
        <f t="array" ref="G5425">_xlfn.IFS(F5425&gt;=86,"Hot Week (More Than 85°F)",F5425&lt;50,"Cold Week (Less Than 50°F)",TRUE,"Normal Week")</f>
        <v>Hot Week (More Than 85°F)</v>
      </c>
      <c r="H5425" s="2">
        <v>4.0019999999999998</v>
      </c>
      <c r="I5425" s="2" t="str" cm="1">
        <f t="array" ref="I5425">_xlfn.IFS(H5425&gt;3.5,"Above Average",H5425&lt;3,"Below Average",TRUE,"Average")</f>
        <v>Above Average</v>
      </c>
      <c r="J5425" s="1">
        <v>130.79096770000001</v>
      </c>
      <c r="K5425" s="1" t="str" cm="1">
        <f t="array" ref="K5425">_xlfn.IFS(J5425&gt;200,"Above Average",J5425&lt;155,"Below Average",TRUE,"Average")</f>
        <v>Below Average</v>
      </c>
      <c r="L5425" s="7">
        <v>10.926</v>
      </c>
      <c r="M5425" s="7" t="str" cm="1">
        <f t="array" ref="M5425">_xlfn.IFS(L5425&gt;9,"Above Average",L5425&lt;8,"Below Average",TRUE,"Average")</f>
        <v>Above Average</v>
      </c>
    </row>
    <row r="5426" spans="1:13" x14ac:dyDescent="0.3">
      <c r="A5426">
        <v>38</v>
      </c>
      <c r="B5426" s="21">
        <v>41145</v>
      </c>
      <c r="C5426" s="21" t="str">
        <f t="shared" si="84"/>
        <v>Aug</v>
      </c>
      <c r="D5426" s="6">
        <v>397428.22</v>
      </c>
      <c r="E5426" t="s">
        <v>155</v>
      </c>
      <c r="F5426" s="5">
        <v>85.32</v>
      </c>
      <c r="G5426" s="5" t="str" cm="1">
        <f t="array" ref="G5426">_xlfn.IFS(F5426&gt;=86,"Hot Week (More Than 85°F)",F5426&lt;50,"Cold Week (Less Than 50°F)",TRUE,"Normal Week")</f>
        <v>Normal Week</v>
      </c>
      <c r="H5426" s="2">
        <v>4.0549999999999997</v>
      </c>
      <c r="I5426" s="2" t="str" cm="1">
        <f t="array" ref="I5426">_xlfn.IFS(H5426&gt;3.5,"Above Average",H5426&lt;3,"Below Average",TRUE,"Average")</f>
        <v>Above Average</v>
      </c>
      <c r="J5426" s="1">
        <v>130.8381613</v>
      </c>
      <c r="K5426" s="1" t="str" cm="1">
        <f t="array" ref="K5426">_xlfn.IFS(J5426&gt;200,"Above Average",J5426&lt;155,"Below Average",TRUE,"Average")</f>
        <v>Below Average</v>
      </c>
      <c r="L5426" s="7">
        <v>10.926</v>
      </c>
      <c r="M5426" s="7" t="str" cm="1">
        <f t="array" ref="M5426">_xlfn.IFS(L5426&gt;9,"Above Average",L5426&lt;8,"Below Average",TRUE,"Average")</f>
        <v>Above Average</v>
      </c>
    </row>
    <row r="5427" spans="1:13" x14ac:dyDescent="0.3">
      <c r="A5427">
        <v>38</v>
      </c>
      <c r="B5427" s="21">
        <v>41152</v>
      </c>
      <c r="C5427" s="21" t="str">
        <f t="shared" si="84"/>
        <v>Aug</v>
      </c>
      <c r="D5427" s="6">
        <v>424904.95</v>
      </c>
      <c r="E5427" t="s">
        <v>155</v>
      </c>
      <c r="F5427" s="5">
        <v>89.78</v>
      </c>
      <c r="G5427" s="5" t="str" cm="1">
        <f t="array" ref="G5427">_xlfn.IFS(F5427&gt;=86,"Hot Week (More Than 85°F)",F5427&lt;50,"Cold Week (Less Than 50°F)",TRUE,"Normal Week")</f>
        <v>Hot Week (More Than 85°F)</v>
      </c>
      <c r="H5427" s="2">
        <v>4.093</v>
      </c>
      <c r="I5427" s="2" t="str" cm="1">
        <f t="array" ref="I5427">_xlfn.IFS(H5427&gt;3.5,"Above Average",H5427&lt;3,"Below Average",TRUE,"Average")</f>
        <v>Above Average</v>
      </c>
      <c r="J5427" s="1">
        <v>130.88535479999999</v>
      </c>
      <c r="K5427" s="1" t="str" cm="1">
        <f t="array" ref="K5427">_xlfn.IFS(J5427&gt;200,"Above Average",J5427&lt;155,"Below Average",TRUE,"Average")</f>
        <v>Below Average</v>
      </c>
      <c r="L5427" s="7">
        <v>10.926</v>
      </c>
      <c r="M5427" s="7" t="str" cm="1">
        <f t="array" ref="M5427">_xlfn.IFS(L5427&gt;9,"Above Average",L5427&lt;8,"Below Average",TRUE,"Average")</f>
        <v>Above Average</v>
      </c>
    </row>
    <row r="5428" spans="1:13" x14ac:dyDescent="0.3">
      <c r="A5428">
        <v>38</v>
      </c>
      <c r="B5428" s="21">
        <v>41159</v>
      </c>
      <c r="C5428" s="21" t="str">
        <f t="shared" si="84"/>
        <v>Sep</v>
      </c>
      <c r="D5428" s="6">
        <v>490274.82</v>
      </c>
      <c r="E5428" t="s">
        <v>156</v>
      </c>
      <c r="F5428" s="5">
        <v>88.52</v>
      </c>
      <c r="G5428" s="5" t="str" cm="1">
        <f t="array" ref="G5428">_xlfn.IFS(F5428&gt;=86,"Hot Week (More Than 85°F)",F5428&lt;50,"Cold Week (Less Than 50°F)",TRUE,"Normal Week")</f>
        <v>Hot Week (More Than 85°F)</v>
      </c>
      <c r="H5428" s="2">
        <v>4.1239999999999997</v>
      </c>
      <c r="I5428" s="2" t="str" cm="1">
        <f t="array" ref="I5428">_xlfn.IFS(H5428&gt;3.5,"Above Average",H5428&lt;3,"Below Average",TRUE,"Average")</f>
        <v>Above Average</v>
      </c>
      <c r="J5428" s="1">
        <v>130.9325484</v>
      </c>
      <c r="K5428" s="1" t="str" cm="1">
        <f t="array" ref="K5428">_xlfn.IFS(J5428&gt;200,"Above Average",J5428&lt;155,"Below Average",TRUE,"Average")</f>
        <v>Below Average</v>
      </c>
      <c r="L5428" s="7">
        <v>10.926</v>
      </c>
      <c r="M5428" s="7" t="str" cm="1">
        <f t="array" ref="M5428">_xlfn.IFS(L5428&gt;9,"Above Average",L5428&lt;8,"Below Average",TRUE,"Average")</f>
        <v>Above Average</v>
      </c>
    </row>
    <row r="5429" spans="1:13" x14ac:dyDescent="0.3">
      <c r="A5429">
        <v>38</v>
      </c>
      <c r="B5429" s="21">
        <v>41166</v>
      </c>
      <c r="C5429" s="21" t="str">
        <f t="shared" si="84"/>
        <v>Sep</v>
      </c>
      <c r="D5429" s="6">
        <v>430944.39</v>
      </c>
      <c r="E5429" t="s">
        <v>155</v>
      </c>
      <c r="F5429" s="5">
        <v>83.64</v>
      </c>
      <c r="G5429" s="5" t="str" cm="1">
        <f t="array" ref="G5429">_xlfn.IFS(F5429&gt;=86,"Hot Week (More Than 85°F)",F5429&lt;50,"Cold Week (Less Than 50°F)",TRUE,"Normal Week")</f>
        <v>Normal Week</v>
      </c>
      <c r="H5429" s="2">
        <v>4.133</v>
      </c>
      <c r="I5429" s="2" t="str" cm="1">
        <f t="array" ref="I5429">_xlfn.IFS(H5429&gt;3.5,"Above Average",H5429&lt;3,"Below Average",TRUE,"Average")</f>
        <v>Above Average</v>
      </c>
      <c r="J5429" s="1">
        <v>130.97766669999999</v>
      </c>
      <c r="K5429" s="1" t="str" cm="1">
        <f t="array" ref="K5429">_xlfn.IFS(J5429&gt;200,"Above Average",J5429&lt;155,"Below Average",TRUE,"Average")</f>
        <v>Below Average</v>
      </c>
      <c r="L5429" s="7">
        <v>10.926</v>
      </c>
      <c r="M5429" s="7" t="str" cm="1">
        <f t="array" ref="M5429">_xlfn.IFS(L5429&gt;9,"Above Average",L5429&lt;8,"Below Average",TRUE,"Average")</f>
        <v>Above Average</v>
      </c>
    </row>
    <row r="5430" spans="1:13" x14ac:dyDescent="0.3">
      <c r="A5430">
        <v>38</v>
      </c>
      <c r="B5430" s="21">
        <v>41173</v>
      </c>
      <c r="C5430" s="21" t="str">
        <f t="shared" si="84"/>
        <v>Sep</v>
      </c>
      <c r="D5430" s="6">
        <v>409600.98</v>
      </c>
      <c r="E5430" t="s">
        <v>155</v>
      </c>
      <c r="F5430" s="5">
        <v>82.97</v>
      </c>
      <c r="G5430" s="5" t="str" cm="1">
        <f t="array" ref="G5430">_xlfn.IFS(F5430&gt;=86,"Hot Week (More Than 85°F)",F5430&lt;50,"Cold Week (Less Than 50°F)",TRUE,"Normal Week")</f>
        <v>Normal Week</v>
      </c>
      <c r="H5430" s="2">
        <v>4.125</v>
      </c>
      <c r="I5430" s="2" t="str" cm="1">
        <f t="array" ref="I5430">_xlfn.IFS(H5430&gt;3.5,"Above Average",H5430&lt;3,"Below Average",TRUE,"Average")</f>
        <v>Above Average</v>
      </c>
      <c r="J5430" s="1">
        <v>131.01033330000001</v>
      </c>
      <c r="K5430" s="1" t="str" cm="1">
        <f t="array" ref="K5430">_xlfn.IFS(J5430&gt;200,"Above Average",J5430&lt;155,"Below Average",TRUE,"Average")</f>
        <v>Below Average</v>
      </c>
      <c r="L5430" s="7">
        <v>10.926</v>
      </c>
      <c r="M5430" s="7" t="str" cm="1">
        <f t="array" ref="M5430">_xlfn.IFS(L5430&gt;9,"Above Average",L5430&lt;8,"Below Average",TRUE,"Average")</f>
        <v>Above Average</v>
      </c>
    </row>
    <row r="5431" spans="1:13" x14ac:dyDescent="0.3">
      <c r="A5431">
        <v>38</v>
      </c>
      <c r="B5431" s="21">
        <v>41180</v>
      </c>
      <c r="C5431" s="21" t="str">
        <f t="shared" si="84"/>
        <v>Sep</v>
      </c>
      <c r="D5431" s="6">
        <v>398468.08</v>
      </c>
      <c r="E5431" t="s">
        <v>155</v>
      </c>
      <c r="F5431" s="5">
        <v>81.22</v>
      </c>
      <c r="G5431" s="5" t="str" cm="1">
        <f t="array" ref="G5431">_xlfn.IFS(F5431&gt;=86,"Hot Week (More Than 85°F)",F5431&lt;50,"Cold Week (Less Than 50°F)",TRUE,"Normal Week")</f>
        <v>Normal Week</v>
      </c>
      <c r="H5431" s="2">
        <v>3.9660000000000002</v>
      </c>
      <c r="I5431" s="2" t="str" cm="1">
        <f t="array" ref="I5431">_xlfn.IFS(H5431&gt;3.5,"Above Average",H5431&lt;3,"Below Average",TRUE,"Average")</f>
        <v>Above Average</v>
      </c>
      <c r="J5431" s="1">
        <v>131.04300000000001</v>
      </c>
      <c r="K5431" s="1" t="str" cm="1">
        <f t="array" ref="K5431">_xlfn.IFS(J5431&gt;200,"Above Average",J5431&lt;155,"Below Average",TRUE,"Average")</f>
        <v>Below Average</v>
      </c>
      <c r="L5431" s="7">
        <v>10.926</v>
      </c>
      <c r="M5431" s="7" t="str" cm="1">
        <f t="array" ref="M5431">_xlfn.IFS(L5431&gt;9,"Above Average",L5431&lt;8,"Below Average",TRUE,"Average")</f>
        <v>Above Average</v>
      </c>
    </row>
    <row r="5432" spans="1:13" x14ac:dyDescent="0.3">
      <c r="A5432">
        <v>38</v>
      </c>
      <c r="B5432" s="21">
        <v>41187</v>
      </c>
      <c r="C5432" s="21" t="str">
        <f t="shared" si="84"/>
        <v>Oct</v>
      </c>
      <c r="D5432" s="6">
        <v>458479.01</v>
      </c>
      <c r="E5432" t="s">
        <v>155</v>
      </c>
      <c r="F5432" s="5">
        <v>81.61</v>
      </c>
      <c r="G5432" s="5" t="str" cm="1">
        <f t="array" ref="G5432">_xlfn.IFS(F5432&gt;=86,"Hot Week (More Than 85°F)",F5432&lt;50,"Cold Week (Less Than 50°F)",TRUE,"Normal Week")</f>
        <v>Normal Week</v>
      </c>
      <c r="H5432" s="2">
        <v>3.9660000000000002</v>
      </c>
      <c r="I5432" s="2" t="str" cm="1">
        <f t="array" ref="I5432">_xlfn.IFS(H5432&gt;3.5,"Above Average",H5432&lt;3,"Below Average",TRUE,"Average")</f>
        <v>Above Average</v>
      </c>
      <c r="J5432" s="1">
        <v>131.0756667</v>
      </c>
      <c r="K5432" s="1" t="str" cm="1">
        <f t="array" ref="K5432">_xlfn.IFS(J5432&gt;200,"Above Average",J5432&lt;155,"Below Average",TRUE,"Average")</f>
        <v>Below Average</v>
      </c>
      <c r="L5432" s="7">
        <v>10.199</v>
      </c>
      <c r="M5432" s="7" t="str" cm="1">
        <f t="array" ref="M5432">_xlfn.IFS(L5432&gt;9,"Above Average",L5432&lt;8,"Below Average",TRUE,"Average")</f>
        <v>Above Average</v>
      </c>
    </row>
    <row r="5433" spans="1:13" x14ac:dyDescent="0.3">
      <c r="A5433">
        <v>38</v>
      </c>
      <c r="B5433" s="21">
        <v>41194</v>
      </c>
      <c r="C5433" s="21" t="str">
        <f t="shared" si="84"/>
        <v>Oct</v>
      </c>
      <c r="D5433" s="6">
        <v>437320.66</v>
      </c>
      <c r="E5433" t="s">
        <v>155</v>
      </c>
      <c r="F5433" s="5">
        <v>71.739999999999995</v>
      </c>
      <c r="G5433" s="5" t="str" cm="1">
        <f t="array" ref="G5433">_xlfn.IFS(F5433&gt;=86,"Hot Week (More Than 85°F)",F5433&lt;50,"Cold Week (Less Than 50°F)",TRUE,"Normal Week")</f>
        <v>Normal Week</v>
      </c>
      <c r="H5433" s="2">
        <v>4.468</v>
      </c>
      <c r="I5433" s="2" t="str" cm="1">
        <f t="array" ref="I5433">_xlfn.IFS(H5433&gt;3.5,"Above Average",H5433&lt;3,"Below Average",TRUE,"Average")</f>
        <v>Above Average</v>
      </c>
      <c r="J5433" s="1">
        <v>131.1083333</v>
      </c>
      <c r="K5433" s="1" t="str" cm="1">
        <f t="array" ref="K5433">_xlfn.IFS(J5433&gt;200,"Above Average",J5433&lt;155,"Below Average",TRUE,"Average")</f>
        <v>Below Average</v>
      </c>
      <c r="L5433" s="7">
        <v>10.199</v>
      </c>
      <c r="M5433" s="7" t="str" cm="1">
        <f t="array" ref="M5433">_xlfn.IFS(L5433&gt;9,"Above Average",L5433&lt;8,"Below Average",TRUE,"Average")</f>
        <v>Above Average</v>
      </c>
    </row>
    <row r="5434" spans="1:13" x14ac:dyDescent="0.3">
      <c r="A5434">
        <v>38</v>
      </c>
      <c r="B5434" s="21">
        <v>41201</v>
      </c>
      <c r="C5434" s="21" t="str">
        <f t="shared" si="84"/>
        <v>Oct</v>
      </c>
      <c r="D5434" s="6">
        <v>428806.46</v>
      </c>
      <c r="E5434" t="s">
        <v>155</v>
      </c>
      <c r="F5434" s="5">
        <v>68.66</v>
      </c>
      <c r="G5434" s="5" t="str" cm="1">
        <f t="array" ref="G5434">_xlfn.IFS(F5434&gt;=86,"Hot Week (More Than 85°F)",F5434&lt;50,"Cold Week (Less Than 50°F)",TRUE,"Normal Week")</f>
        <v>Normal Week</v>
      </c>
      <c r="H5434" s="2">
        <v>4.4489999999999998</v>
      </c>
      <c r="I5434" s="2" t="str" cm="1">
        <f t="array" ref="I5434">_xlfn.IFS(H5434&gt;3.5,"Above Average",H5434&lt;3,"Below Average",TRUE,"Average")</f>
        <v>Above Average</v>
      </c>
      <c r="J5434" s="1">
        <v>131.14996769999999</v>
      </c>
      <c r="K5434" s="1" t="str" cm="1">
        <f t="array" ref="K5434">_xlfn.IFS(J5434&gt;200,"Above Average",J5434&lt;155,"Below Average",TRUE,"Average")</f>
        <v>Below Average</v>
      </c>
      <c r="L5434" s="7">
        <v>10.199</v>
      </c>
      <c r="M5434" s="7" t="str" cm="1">
        <f t="array" ref="M5434">_xlfn.IFS(L5434&gt;9,"Above Average",L5434&lt;8,"Below Average",TRUE,"Average")</f>
        <v>Above Average</v>
      </c>
    </row>
    <row r="5435" spans="1:13" x14ac:dyDescent="0.3">
      <c r="A5435">
        <v>38</v>
      </c>
      <c r="B5435" s="21">
        <v>41208</v>
      </c>
      <c r="C5435" s="21" t="str">
        <f t="shared" si="84"/>
        <v>Oct</v>
      </c>
      <c r="D5435" s="6">
        <v>417290.38</v>
      </c>
      <c r="E5435" t="s">
        <v>155</v>
      </c>
      <c r="F5435" s="5">
        <v>65.95</v>
      </c>
      <c r="G5435" s="5" t="str" cm="1">
        <f t="array" ref="G5435">_xlfn.IFS(F5435&gt;=86,"Hot Week (More Than 85°F)",F5435&lt;50,"Cold Week (Less Than 50°F)",TRUE,"Normal Week")</f>
        <v>Normal Week</v>
      </c>
      <c r="H5435" s="2">
        <v>4.3010000000000002</v>
      </c>
      <c r="I5435" s="2" t="str" cm="1">
        <f t="array" ref="I5435">_xlfn.IFS(H5435&gt;3.5,"Above Average",H5435&lt;3,"Below Average",TRUE,"Average")</f>
        <v>Above Average</v>
      </c>
      <c r="J5435" s="1">
        <v>131.19309680000001</v>
      </c>
      <c r="K5435" s="1" t="str" cm="1">
        <f t="array" ref="K5435">_xlfn.IFS(J5435&gt;200,"Above Average",J5435&lt;155,"Below Average",TRUE,"Average")</f>
        <v>Below Average</v>
      </c>
      <c r="L5435" s="7">
        <v>10.199</v>
      </c>
      <c r="M5435" s="7" t="str" cm="1">
        <f t="array" ref="M5435">_xlfn.IFS(L5435&gt;9,"Above Average",L5435&lt;8,"Below Average",TRUE,"Average")</f>
        <v>Above Average</v>
      </c>
    </row>
    <row r="5436" spans="1:13" x14ac:dyDescent="0.3">
      <c r="A5436">
        <v>39</v>
      </c>
      <c r="B5436" s="21">
        <v>40214</v>
      </c>
      <c r="C5436" s="21" t="str">
        <f t="shared" si="84"/>
        <v>Feb</v>
      </c>
      <c r="D5436" s="6">
        <v>1230596.8</v>
      </c>
      <c r="E5436" t="s">
        <v>155</v>
      </c>
      <c r="F5436" s="5">
        <v>44.3</v>
      </c>
      <c r="G5436" s="5" t="str" cm="1">
        <f t="array" ref="G5436">_xlfn.IFS(F5436&gt;=86,"Hot Week (More Than 85°F)",F5436&lt;50,"Cold Week (Less Than 50°F)",TRUE,"Normal Week")</f>
        <v>Cold Week (Less Than 50°F)</v>
      </c>
      <c r="H5436" s="2">
        <v>2.5720000000000001</v>
      </c>
      <c r="I5436" s="2" t="str" cm="1">
        <f t="array" ref="I5436">_xlfn.IFS(H5436&gt;3.5,"Above Average",H5436&lt;3,"Below Average",TRUE,"Average")</f>
        <v>Below Average</v>
      </c>
      <c r="J5436" s="1">
        <v>209.85296629999999</v>
      </c>
      <c r="K5436" s="1" t="str" cm="1">
        <f t="array" ref="K5436">_xlfn.IFS(J5436&gt;200,"Above Average",J5436&lt;155,"Below Average",TRUE,"Average")</f>
        <v>Above Average</v>
      </c>
      <c r="L5436" s="7">
        <v>8.5540000000000003</v>
      </c>
      <c r="M5436" s="7" t="str" cm="1">
        <f t="array" ref="M5436">_xlfn.IFS(L5436&gt;9,"Above Average",L5436&lt;8,"Below Average",TRUE,"Average")</f>
        <v>Average</v>
      </c>
    </row>
    <row r="5437" spans="1:13" x14ac:dyDescent="0.3">
      <c r="A5437">
        <v>39</v>
      </c>
      <c r="B5437" s="21">
        <v>40221</v>
      </c>
      <c r="C5437" s="21" t="str">
        <f t="shared" si="84"/>
        <v>Feb</v>
      </c>
      <c r="D5437" s="6">
        <v>1266229.07</v>
      </c>
      <c r="E5437" t="s">
        <v>156</v>
      </c>
      <c r="F5437" s="5">
        <v>44.58</v>
      </c>
      <c r="G5437" s="5" t="str" cm="1">
        <f t="array" ref="G5437">_xlfn.IFS(F5437&gt;=86,"Hot Week (More Than 85°F)",F5437&lt;50,"Cold Week (Less Than 50°F)",TRUE,"Normal Week")</f>
        <v>Cold Week (Less Than 50°F)</v>
      </c>
      <c r="H5437" s="2">
        <v>2.548</v>
      </c>
      <c r="I5437" s="2" t="str" cm="1">
        <f t="array" ref="I5437">_xlfn.IFS(H5437&gt;3.5,"Above Average",H5437&lt;3,"Below Average",TRUE,"Average")</f>
        <v>Below Average</v>
      </c>
      <c r="J5437" s="1">
        <v>209.9970208</v>
      </c>
      <c r="K5437" s="1" t="str" cm="1">
        <f t="array" ref="K5437">_xlfn.IFS(J5437&gt;200,"Above Average",J5437&lt;155,"Below Average",TRUE,"Average")</f>
        <v>Above Average</v>
      </c>
      <c r="L5437" s="7">
        <v>8.5540000000000003</v>
      </c>
      <c r="M5437" s="7" t="str" cm="1">
        <f t="array" ref="M5437">_xlfn.IFS(L5437&gt;9,"Above Average",L5437&lt;8,"Below Average",TRUE,"Average")</f>
        <v>Average</v>
      </c>
    </row>
    <row r="5438" spans="1:13" x14ac:dyDescent="0.3">
      <c r="A5438">
        <v>39</v>
      </c>
      <c r="B5438" s="21">
        <v>40228</v>
      </c>
      <c r="C5438" s="21" t="str">
        <f t="shared" si="84"/>
        <v>Feb</v>
      </c>
      <c r="D5438" s="6">
        <v>1230591.97</v>
      </c>
      <c r="E5438" t="s">
        <v>155</v>
      </c>
      <c r="F5438" s="5">
        <v>43.96</v>
      </c>
      <c r="G5438" s="5" t="str" cm="1">
        <f t="array" ref="G5438">_xlfn.IFS(F5438&gt;=86,"Hot Week (More Than 85°F)",F5438&lt;50,"Cold Week (Less Than 50°F)",TRUE,"Normal Week")</f>
        <v>Cold Week (Less Than 50°F)</v>
      </c>
      <c r="H5438" s="2">
        <v>2.5139999999999998</v>
      </c>
      <c r="I5438" s="2" t="str" cm="1">
        <f t="array" ref="I5438">_xlfn.IFS(H5438&gt;3.5,"Above Average",H5438&lt;3,"Below Average",TRUE,"Average")</f>
        <v>Below Average</v>
      </c>
      <c r="J5438" s="1">
        <v>210.04510239999999</v>
      </c>
      <c r="K5438" s="1" t="str" cm="1">
        <f t="array" ref="K5438">_xlfn.IFS(J5438&gt;200,"Above Average",J5438&lt;155,"Below Average",TRUE,"Average")</f>
        <v>Above Average</v>
      </c>
      <c r="L5438" s="7">
        <v>8.5540000000000003</v>
      </c>
      <c r="M5438" s="7" t="str" cm="1">
        <f t="array" ref="M5438">_xlfn.IFS(L5438&gt;9,"Above Average",L5438&lt;8,"Below Average",TRUE,"Average")</f>
        <v>Average</v>
      </c>
    </row>
    <row r="5439" spans="1:13" x14ac:dyDescent="0.3">
      <c r="A5439">
        <v>39</v>
      </c>
      <c r="B5439" s="21">
        <v>40235</v>
      </c>
      <c r="C5439" s="21" t="str">
        <f t="shared" si="84"/>
        <v>Feb</v>
      </c>
      <c r="D5439" s="6">
        <v>1168582.02</v>
      </c>
      <c r="E5439" t="s">
        <v>155</v>
      </c>
      <c r="F5439" s="5">
        <v>49.79</v>
      </c>
      <c r="G5439" s="5" t="str" cm="1">
        <f t="array" ref="G5439">_xlfn.IFS(F5439&gt;=86,"Hot Week (More Than 85°F)",F5439&lt;50,"Cold Week (Less Than 50°F)",TRUE,"Normal Week")</f>
        <v>Cold Week (Less Than 50°F)</v>
      </c>
      <c r="H5439" s="2">
        <v>2.5609999999999999</v>
      </c>
      <c r="I5439" s="2" t="str" cm="1">
        <f t="array" ref="I5439">_xlfn.IFS(H5439&gt;3.5,"Above Average",H5439&lt;3,"Below Average",TRUE,"Average")</f>
        <v>Below Average</v>
      </c>
      <c r="J5439" s="1">
        <v>210.07718850000001</v>
      </c>
      <c r="K5439" s="1" t="str" cm="1">
        <f t="array" ref="K5439">_xlfn.IFS(J5439&gt;200,"Above Average",J5439&lt;155,"Below Average",TRUE,"Average")</f>
        <v>Above Average</v>
      </c>
      <c r="L5439" s="7">
        <v>8.5540000000000003</v>
      </c>
      <c r="M5439" s="7" t="str" cm="1">
        <f t="array" ref="M5439">_xlfn.IFS(L5439&gt;9,"Above Average",L5439&lt;8,"Below Average",TRUE,"Average")</f>
        <v>Average</v>
      </c>
    </row>
    <row r="5440" spans="1:13" x14ac:dyDescent="0.3">
      <c r="A5440">
        <v>39</v>
      </c>
      <c r="B5440" s="21">
        <v>40242</v>
      </c>
      <c r="C5440" s="21" t="str">
        <f t="shared" si="84"/>
        <v>Mar</v>
      </c>
      <c r="D5440" s="6">
        <v>1266254.21</v>
      </c>
      <c r="E5440" t="s">
        <v>155</v>
      </c>
      <c r="F5440" s="5">
        <v>50.93</v>
      </c>
      <c r="G5440" s="5" t="str" cm="1">
        <f t="array" ref="G5440">_xlfn.IFS(F5440&gt;=86,"Hot Week (More Than 85°F)",F5440&lt;50,"Cold Week (Less Than 50°F)",TRUE,"Normal Week")</f>
        <v>Normal Week</v>
      </c>
      <c r="H5440" s="2">
        <v>2.625</v>
      </c>
      <c r="I5440" s="2" t="str" cm="1">
        <f t="array" ref="I5440">_xlfn.IFS(H5440&gt;3.5,"Above Average",H5440&lt;3,"Below Average",TRUE,"Average")</f>
        <v>Below Average</v>
      </c>
      <c r="J5440" s="1">
        <v>210.10927459999999</v>
      </c>
      <c r="K5440" s="1" t="str" cm="1">
        <f t="array" ref="K5440">_xlfn.IFS(J5440&gt;200,"Above Average",J5440&lt;155,"Below Average",TRUE,"Average")</f>
        <v>Above Average</v>
      </c>
      <c r="L5440" s="7">
        <v>8.5540000000000003</v>
      </c>
      <c r="M5440" s="7" t="str" cm="1">
        <f t="array" ref="M5440">_xlfn.IFS(L5440&gt;9,"Above Average",L5440&lt;8,"Below Average",TRUE,"Average")</f>
        <v>Average</v>
      </c>
    </row>
    <row r="5441" spans="1:13" x14ac:dyDescent="0.3">
      <c r="A5441">
        <v>39</v>
      </c>
      <c r="B5441" s="21">
        <v>40249</v>
      </c>
      <c r="C5441" s="21" t="str">
        <f t="shared" si="84"/>
        <v>Mar</v>
      </c>
      <c r="D5441" s="6">
        <v>1244391.83</v>
      </c>
      <c r="E5441" t="s">
        <v>155</v>
      </c>
      <c r="F5441" s="5">
        <v>61.88</v>
      </c>
      <c r="G5441" s="5" t="str" cm="1">
        <f t="array" ref="G5441">_xlfn.IFS(F5441&gt;=86,"Hot Week (More Than 85°F)",F5441&lt;50,"Cold Week (Less Than 50°F)",TRUE,"Normal Week")</f>
        <v>Normal Week</v>
      </c>
      <c r="H5441" s="2">
        <v>2.6669999999999998</v>
      </c>
      <c r="I5441" s="2" t="str" cm="1">
        <f t="array" ref="I5441">_xlfn.IFS(H5441&gt;3.5,"Above Average",H5441&lt;3,"Below Average",TRUE,"Average")</f>
        <v>Below Average</v>
      </c>
      <c r="J5441" s="1">
        <v>210.14136070000001</v>
      </c>
      <c r="K5441" s="1" t="str" cm="1">
        <f t="array" ref="K5441">_xlfn.IFS(J5441&gt;200,"Above Average",J5441&lt;155,"Below Average",TRUE,"Average")</f>
        <v>Above Average</v>
      </c>
      <c r="L5441" s="7">
        <v>8.5540000000000003</v>
      </c>
      <c r="M5441" s="7" t="str" cm="1">
        <f t="array" ref="M5441">_xlfn.IFS(L5441&gt;9,"Above Average",L5441&lt;8,"Below Average",TRUE,"Average")</f>
        <v>Average</v>
      </c>
    </row>
    <row r="5442" spans="1:13" x14ac:dyDescent="0.3">
      <c r="A5442">
        <v>39</v>
      </c>
      <c r="B5442" s="21">
        <v>40256</v>
      </c>
      <c r="C5442" s="21" t="str">
        <f t="shared" ref="C5442:C5505" si="85">TEXT(B5442, "mmm")</f>
        <v>Mar</v>
      </c>
      <c r="D5442" s="6">
        <v>1301590.1299999999</v>
      </c>
      <c r="E5442" t="s">
        <v>155</v>
      </c>
      <c r="F5442" s="5">
        <v>58.62</v>
      </c>
      <c r="G5442" s="5" t="str" cm="1">
        <f t="array" ref="G5442">_xlfn.IFS(F5442&gt;=86,"Hot Week (More Than 85°F)",F5442&lt;50,"Cold Week (Less Than 50°F)",TRUE,"Normal Week")</f>
        <v>Normal Week</v>
      </c>
      <c r="H5442" s="2">
        <v>2.72</v>
      </c>
      <c r="I5442" s="2" t="str" cm="1">
        <f t="array" ref="I5442">_xlfn.IFS(H5442&gt;3.5,"Above Average",H5442&lt;3,"Below Average",TRUE,"Average")</f>
        <v>Below Average</v>
      </c>
      <c r="J5442" s="1">
        <v>209.98032079999999</v>
      </c>
      <c r="K5442" s="1" t="str" cm="1">
        <f t="array" ref="K5442">_xlfn.IFS(J5442&gt;200,"Above Average",J5442&lt;155,"Below Average",TRUE,"Average")</f>
        <v>Above Average</v>
      </c>
      <c r="L5442" s="7">
        <v>8.5540000000000003</v>
      </c>
      <c r="M5442" s="7" t="str" cm="1">
        <f t="array" ref="M5442">_xlfn.IFS(L5442&gt;9,"Above Average",L5442&lt;8,"Below Average",TRUE,"Average")</f>
        <v>Average</v>
      </c>
    </row>
    <row r="5443" spans="1:13" x14ac:dyDescent="0.3">
      <c r="A5443">
        <v>39</v>
      </c>
      <c r="B5443" s="21">
        <v>40263</v>
      </c>
      <c r="C5443" s="21" t="str">
        <f t="shared" si="85"/>
        <v>Mar</v>
      </c>
      <c r="D5443" s="6">
        <v>1235094.6599999999</v>
      </c>
      <c r="E5443" t="s">
        <v>155</v>
      </c>
      <c r="F5443" s="5">
        <v>54.83</v>
      </c>
      <c r="G5443" s="5" t="str" cm="1">
        <f t="array" ref="G5443">_xlfn.IFS(F5443&gt;=86,"Hot Week (More Than 85°F)",F5443&lt;50,"Cold Week (Less Than 50°F)",TRUE,"Normal Week")</f>
        <v>Normal Week</v>
      </c>
      <c r="H5443" s="2">
        <v>2.7320000000000002</v>
      </c>
      <c r="I5443" s="2" t="str" cm="1">
        <f t="array" ref="I5443">_xlfn.IFS(H5443&gt;3.5,"Above Average",H5443&lt;3,"Below Average",TRUE,"Average")</f>
        <v>Below Average</v>
      </c>
      <c r="J5443" s="1">
        <v>209.78709319999999</v>
      </c>
      <c r="K5443" s="1" t="str" cm="1">
        <f t="array" ref="K5443">_xlfn.IFS(J5443&gt;200,"Above Average",J5443&lt;155,"Below Average",TRUE,"Average")</f>
        <v>Above Average</v>
      </c>
      <c r="L5443" s="7">
        <v>8.5540000000000003</v>
      </c>
      <c r="M5443" s="7" t="str" cm="1">
        <f t="array" ref="M5443">_xlfn.IFS(L5443&gt;9,"Above Average",L5443&lt;8,"Below Average",TRUE,"Average")</f>
        <v>Average</v>
      </c>
    </row>
    <row r="5444" spans="1:13" x14ac:dyDescent="0.3">
      <c r="A5444">
        <v>39</v>
      </c>
      <c r="B5444" s="21">
        <v>40270</v>
      </c>
      <c r="C5444" s="21" t="str">
        <f t="shared" si="85"/>
        <v>Apr</v>
      </c>
      <c r="D5444" s="6">
        <v>1463942.62</v>
      </c>
      <c r="E5444" t="s">
        <v>155</v>
      </c>
      <c r="F5444" s="5">
        <v>63.31</v>
      </c>
      <c r="G5444" s="5" t="str" cm="1">
        <f t="array" ref="G5444">_xlfn.IFS(F5444&gt;=86,"Hot Week (More Than 85°F)",F5444&lt;50,"Cold Week (Less Than 50°F)",TRUE,"Normal Week")</f>
        <v>Normal Week</v>
      </c>
      <c r="H5444" s="2">
        <v>2.7189999999999999</v>
      </c>
      <c r="I5444" s="2" t="str" cm="1">
        <f t="array" ref="I5444">_xlfn.IFS(H5444&gt;3.5,"Above Average",H5444&lt;3,"Below Average",TRUE,"Average")</f>
        <v>Below Average</v>
      </c>
      <c r="J5444" s="1">
        <v>209.59386559999999</v>
      </c>
      <c r="K5444" s="1" t="str" cm="1">
        <f t="array" ref="K5444">_xlfn.IFS(J5444&gt;200,"Above Average",J5444&lt;155,"Below Average",TRUE,"Average")</f>
        <v>Above Average</v>
      </c>
      <c r="L5444" s="7">
        <v>8.4640000000000004</v>
      </c>
      <c r="M5444" s="7" t="str" cm="1">
        <f t="array" ref="M5444">_xlfn.IFS(L5444&gt;9,"Above Average",L5444&lt;8,"Below Average",TRUE,"Average")</f>
        <v>Average</v>
      </c>
    </row>
    <row r="5445" spans="1:13" x14ac:dyDescent="0.3">
      <c r="A5445">
        <v>39</v>
      </c>
      <c r="B5445" s="21">
        <v>40277</v>
      </c>
      <c r="C5445" s="21" t="str">
        <f t="shared" si="85"/>
        <v>Apr</v>
      </c>
      <c r="D5445" s="6">
        <v>1327035.27</v>
      </c>
      <c r="E5445" t="s">
        <v>155</v>
      </c>
      <c r="F5445" s="5">
        <v>68.150000000000006</v>
      </c>
      <c r="G5445" s="5" t="str" cm="1">
        <f t="array" ref="G5445">_xlfn.IFS(F5445&gt;=86,"Hot Week (More Than 85°F)",F5445&lt;50,"Cold Week (Less Than 50°F)",TRUE,"Normal Week")</f>
        <v>Normal Week</v>
      </c>
      <c r="H5445" s="2">
        <v>2.77</v>
      </c>
      <c r="I5445" s="2" t="str" cm="1">
        <f t="array" ref="I5445">_xlfn.IFS(H5445&gt;3.5,"Above Average",H5445&lt;3,"Below Average",TRUE,"Average")</f>
        <v>Below Average</v>
      </c>
      <c r="J5445" s="1">
        <v>209.40063799999999</v>
      </c>
      <c r="K5445" s="1" t="str" cm="1">
        <f t="array" ref="K5445">_xlfn.IFS(J5445&gt;200,"Above Average",J5445&lt;155,"Below Average",TRUE,"Average")</f>
        <v>Above Average</v>
      </c>
      <c r="L5445" s="7">
        <v>8.4640000000000004</v>
      </c>
      <c r="M5445" s="7" t="str" cm="1">
        <f t="array" ref="M5445">_xlfn.IFS(L5445&gt;9,"Above Average",L5445&lt;8,"Below Average",TRUE,"Average")</f>
        <v>Average</v>
      </c>
    </row>
    <row r="5446" spans="1:13" x14ac:dyDescent="0.3">
      <c r="A5446">
        <v>39</v>
      </c>
      <c r="B5446" s="21">
        <v>40284</v>
      </c>
      <c r="C5446" s="21" t="str">
        <f t="shared" si="85"/>
        <v>Apr</v>
      </c>
      <c r="D5446" s="6">
        <v>1242874.98</v>
      </c>
      <c r="E5446" t="s">
        <v>155</v>
      </c>
      <c r="F5446" s="5">
        <v>66.33</v>
      </c>
      <c r="G5446" s="5" t="str" cm="1">
        <f t="array" ref="G5446">_xlfn.IFS(F5446&gt;=86,"Hot Week (More Than 85°F)",F5446&lt;50,"Cold Week (Less Than 50°F)",TRUE,"Normal Week")</f>
        <v>Normal Week</v>
      </c>
      <c r="H5446" s="2">
        <v>2.8079999999999998</v>
      </c>
      <c r="I5446" s="2" t="str" cm="1">
        <f t="array" ref="I5446">_xlfn.IFS(H5446&gt;3.5,"Above Average",H5446&lt;3,"Below Average",TRUE,"Average")</f>
        <v>Below Average</v>
      </c>
      <c r="J5446" s="1">
        <v>209.2691428</v>
      </c>
      <c r="K5446" s="1" t="str" cm="1">
        <f t="array" ref="K5446">_xlfn.IFS(J5446&gt;200,"Above Average",J5446&lt;155,"Below Average",TRUE,"Average")</f>
        <v>Above Average</v>
      </c>
      <c r="L5446" s="7">
        <v>8.4640000000000004</v>
      </c>
      <c r="M5446" s="7" t="str" cm="1">
        <f t="array" ref="M5446">_xlfn.IFS(L5446&gt;9,"Above Average",L5446&lt;8,"Below Average",TRUE,"Average")</f>
        <v>Average</v>
      </c>
    </row>
    <row r="5447" spans="1:13" x14ac:dyDescent="0.3">
      <c r="A5447">
        <v>39</v>
      </c>
      <c r="B5447" s="21">
        <v>40291</v>
      </c>
      <c r="C5447" s="21" t="str">
        <f t="shared" si="85"/>
        <v>Apr</v>
      </c>
      <c r="D5447" s="6">
        <v>1280231.8500000001</v>
      </c>
      <c r="E5447" t="s">
        <v>155</v>
      </c>
      <c r="F5447" s="5">
        <v>67.64</v>
      </c>
      <c r="G5447" s="5" t="str" cm="1">
        <f t="array" ref="G5447">_xlfn.IFS(F5447&gt;=86,"Hot Week (More Than 85°F)",F5447&lt;50,"Cold Week (Less Than 50°F)",TRUE,"Normal Week")</f>
        <v>Normal Week</v>
      </c>
      <c r="H5447" s="2">
        <v>2.7949999999999999</v>
      </c>
      <c r="I5447" s="2" t="str" cm="1">
        <f t="array" ref="I5447">_xlfn.IFS(H5447&gt;3.5,"Above Average",H5447&lt;3,"Below Average",TRUE,"Average")</f>
        <v>Below Average</v>
      </c>
      <c r="J5447" s="1">
        <v>209.2199574</v>
      </c>
      <c r="K5447" s="1" t="str" cm="1">
        <f t="array" ref="K5447">_xlfn.IFS(J5447&gt;200,"Above Average",J5447&lt;155,"Below Average",TRUE,"Average")</f>
        <v>Above Average</v>
      </c>
      <c r="L5447" s="7">
        <v>8.4640000000000004</v>
      </c>
      <c r="M5447" s="7" t="str" cm="1">
        <f t="array" ref="M5447">_xlfn.IFS(L5447&gt;9,"Above Average",L5447&lt;8,"Below Average",TRUE,"Average")</f>
        <v>Average</v>
      </c>
    </row>
    <row r="5448" spans="1:13" x14ac:dyDescent="0.3">
      <c r="A5448">
        <v>39</v>
      </c>
      <c r="B5448" s="21">
        <v>40298</v>
      </c>
      <c r="C5448" s="21" t="str">
        <f t="shared" si="85"/>
        <v>Apr</v>
      </c>
      <c r="D5448" s="6">
        <v>1263836.5900000001</v>
      </c>
      <c r="E5448" t="s">
        <v>155</v>
      </c>
      <c r="F5448" s="5">
        <v>70.03</v>
      </c>
      <c r="G5448" s="5" t="str" cm="1">
        <f t="array" ref="G5448">_xlfn.IFS(F5448&gt;=86,"Hot Week (More Than 85°F)",F5448&lt;50,"Cold Week (Less Than 50°F)",TRUE,"Normal Week")</f>
        <v>Normal Week</v>
      </c>
      <c r="H5448" s="2">
        <v>2.78</v>
      </c>
      <c r="I5448" s="2" t="str" cm="1">
        <f t="array" ref="I5448">_xlfn.IFS(H5448&gt;3.5,"Above Average",H5448&lt;3,"Below Average",TRUE,"Average")</f>
        <v>Below Average</v>
      </c>
      <c r="J5448" s="1">
        <v>209.170772</v>
      </c>
      <c r="K5448" s="1" t="str" cm="1">
        <f t="array" ref="K5448">_xlfn.IFS(J5448&gt;200,"Above Average",J5448&lt;155,"Below Average",TRUE,"Average")</f>
        <v>Above Average</v>
      </c>
      <c r="L5448" s="7">
        <v>8.4640000000000004</v>
      </c>
      <c r="M5448" s="7" t="str" cm="1">
        <f t="array" ref="M5448">_xlfn.IFS(L5448&gt;9,"Above Average",L5448&lt;8,"Below Average",TRUE,"Average")</f>
        <v>Average</v>
      </c>
    </row>
    <row r="5449" spans="1:13" x14ac:dyDescent="0.3">
      <c r="A5449">
        <v>39</v>
      </c>
      <c r="B5449" s="21">
        <v>40305</v>
      </c>
      <c r="C5449" s="21" t="str">
        <f t="shared" si="85"/>
        <v>May</v>
      </c>
      <c r="D5449" s="6">
        <v>1355704.21</v>
      </c>
      <c r="E5449" t="s">
        <v>155</v>
      </c>
      <c r="F5449" s="5">
        <v>74.86</v>
      </c>
      <c r="G5449" s="5" t="str" cm="1">
        <f t="array" ref="G5449">_xlfn.IFS(F5449&gt;=86,"Hot Week (More Than 85°F)",F5449&lt;50,"Cold Week (Less Than 50°F)",TRUE,"Normal Week")</f>
        <v>Normal Week</v>
      </c>
      <c r="H5449" s="2">
        <v>2.835</v>
      </c>
      <c r="I5449" s="2" t="str" cm="1">
        <f t="array" ref="I5449">_xlfn.IFS(H5449&gt;3.5,"Above Average",H5449&lt;3,"Below Average",TRUE,"Average")</f>
        <v>Below Average</v>
      </c>
      <c r="J5449" s="1">
        <v>209.12158669999999</v>
      </c>
      <c r="K5449" s="1" t="str" cm="1">
        <f t="array" ref="K5449">_xlfn.IFS(J5449&gt;200,"Above Average",J5449&lt;155,"Below Average",TRUE,"Average")</f>
        <v>Above Average</v>
      </c>
      <c r="L5449" s="7">
        <v>8.4640000000000004</v>
      </c>
      <c r="M5449" s="7" t="str" cm="1">
        <f t="array" ref="M5449">_xlfn.IFS(L5449&gt;9,"Above Average",L5449&lt;8,"Below Average",TRUE,"Average")</f>
        <v>Average</v>
      </c>
    </row>
    <row r="5450" spans="1:13" x14ac:dyDescent="0.3">
      <c r="A5450">
        <v>39</v>
      </c>
      <c r="B5450" s="21">
        <v>40312</v>
      </c>
      <c r="C5450" s="21" t="str">
        <f t="shared" si="85"/>
        <v>May</v>
      </c>
      <c r="D5450" s="6">
        <v>1226997.7</v>
      </c>
      <c r="E5450" t="s">
        <v>155</v>
      </c>
      <c r="F5450" s="5">
        <v>77.489999999999995</v>
      </c>
      <c r="G5450" s="5" t="str" cm="1">
        <f t="array" ref="G5450">_xlfn.IFS(F5450&gt;=86,"Hot Week (More Than 85°F)",F5450&lt;50,"Cold Week (Less Than 50°F)",TRUE,"Normal Week")</f>
        <v>Normal Week</v>
      </c>
      <c r="H5450" s="2">
        <v>2.8540000000000001</v>
      </c>
      <c r="I5450" s="2" t="str" cm="1">
        <f t="array" ref="I5450">_xlfn.IFS(H5450&gt;3.5,"Above Average",H5450&lt;3,"Below Average",TRUE,"Average")</f>
        <v>Below Average</v>
      </c>
      <c r="J5450" s="1">
        <v>209.11853600000001</v>
      </c>
      <c r="K5450" s="1" t="str" cm="1">
        <f t="array" ref="K5450">_xlfn.IFS(J5450&gt;200,"Above Average",J5450&lt;155,"Below Average",TRUE,"Average")</f>
        <v>Above Average</v>
      </c>
      <c r="L5450" s="7">
        <v>8.4640000000000004</v>
      </c>
      <c r="M5450" s="7" t="str" cm="1">
        <f t="array" ref="M5450">_xlfn.IFS(L5450&gt;9,"Above Average",L5450&lt;8,"Below Average",TRUE,"Average")</f>
        <v>Average</v>
      </c>
    </row>
    <row r="5451" spans="1:13" x14ac:dyDescent="0.3">
      <c r="A5451">
        <v>39</v>
      </c>
      <c r="B5451" s="21">
        <v>40319</v>
      </c>
      <c r="C5451" s="21" t="str">
        <f t="shared" si="85"/>
        <v>May</v>
      </c>
      <c r="D5451" s="6">
        <v>1350673.98</v>
      </c>
      <c r="E5451" t="s">
        <v>155</v>
      </c>
      <c r="F5451" s="5">
        <v>76.67</v>
      </c>
      <c r="G5451" s="5" t="str" cm="1">
        <f t="array" ref="G5451">_xlfn.IFS(F5451&gt;=86,"Hot Week (More Than 85°F)",F5451&lt;50,"Cold Week (Less Than 50°F)",TRUE,"Normal Week")</f>
        <v>Normal Week</v>
      </c>
      <c r="H5451" s="2">
        <v>2.8260000000000001</v>
      </c>
      <c r="I5451" s="2" t="str" cm="1">
        <f t="array" ref="I5451">_xlfn.IFS(H5451&gt;3.5,"Above Average",H5451&lt;3,"Below Average",TRUE,"Average")</f>
        <v>Below Average</v>
      </c>
      <c r="J5451" s="1">
        <v>209.39229370000001</v>
      </c>
      <c r="K5451" s="1" t="str" cm="1">
        <f t="array" ref="K5451">_xlfn.IFS(J5451&gt;200,"Above Average",J5451&lt;155,"Below Average",TRUE,"Average")</f>
        <v>Above Average</v>
      </c>
      <c r="L5451" s="7">
        <v>8.4640000000000004</v>
      </c>
      <c r="M5451" s="7" t="str" cm="1">
        <f t="array" ref="M5451">_xlfn.IFS(L5451&gt;9,"Above Average",L5451&lt;8,"Below Average",TRUE,"Average")</f>
        <v>Average</v>
      </c>
    </row>
    <row r="5452" spans="1:13" x14ac:dyDescent="0.3">
      <c r="A5452">
        <v>39</v>
      </c>
      <c r="B5452" s="21">
        <v>40326</v>
      </c>
      <c r="C5452" s="21" t="str">
        <f t="shared" si="85"/>
        <v>May</v>
      </c>
      <c r="D5452" s="6">
        <v>1365541.59</v>
      </c>
      <c r="E5452" t="s">
        <v>155</v>
      </c>
      <c r="F5452" s="5">
        <v>80.22</v>
      </c>
      <c r="G5452" s="5" t="str" cm="1">
        <f t="array" ref="G5452">_xlfn.IFS(F5452&gt;=86,"Hot Week (More Than 85°F)",F5452&lt;50,"Cold Week (Less Than 50°F)",TRUE,"Normal Week")</f>
        <v>Normal Week</v>
      </c>
      <c r="H5452" s="2">
        <v>2.7589999999999999</v>
      </c>
      <c r="I5452" s="2" t="str" cm="1">
        <f t="array" ref="I5452">_xlfn.IFS(H5452&gt;3.5,"Above Average",H5452&lt;3,"Below Average",TRUE,"Average")</f>
        <v>Below Average</v>
      </c>
      <c r="J5452" s="1">
        <v>209.66605139999999</v>
      </c>
      <c r="K5452" s="1" t="str" cm="1">
        <f t="array" ref="K5452">_xlfn.IFS(J5452&gt;200,"Above Average",J5452&lt;155,"Below Average",TRUE,"Average")</f>
        <v>Above Average</v>
      </c>
      <c r="L5452" s="7">
        <v>8.4640000000000004</v>
      </c>
      <c r="M5452" s="7" t="str" cm="1">
        <f t="array" ref="M5452">_xlfn.IFS(L5452&gt;9,"Above Average",L5452&lt;8,"Below Average",TRUE,"Average")</f>
        <v>Average</v>
      </c>
    </row>
    <row r="5453" spans="1:13" x14ac:dyDescent="0.3">
      <c r="A5453">
        <v>39</v>
      </c>
      <c r="B5453" s="21">
        <v>40333</v>
      </c>
      <c r="C5453" s="21" t="str">
        <f t="shared" si="85"/>
        <v>Jun</v>
      </c>
      <c r="D5453" s="6">
        <v>1512207.95</v>
      </c>
      <c r="E5453" t="s">
        <v>155</v>
      </c>
      <c r="F5453" s="5">
        <v>79.83</v>
      </c>
      <c r="G5453" s="5" t="str" cm="1">
        <f t="array" ref="G5453">_xlfn.IFS(F5453&gt;=86,"Hot Week (More Than 85°F)",F5453&lt;50,"Cold Week (Less Than 50°F)",TRUE,"Normal Week")</f>
        <v>Normal Week</v>
      </c>
      <c r="H5453" s="2">
        <v>2.7050000000000001</v>
      </c>
      <c r="I5453" s="2" t="str" cm="1">
        <f t="array" ref="I5453">_xlfn.IFS(H5453&gt;3.5,"Above Average",H5453&lt;3,"Below Average",TRUE,"Average")</f>
        <v>Below Average</v>
      </c>
      <c r="J5453" s="1">
        <v>209.93980909999999</v>
      </c>
      <c r="K5453" s="1" t="str" cm="1">
        <f t="array" ref="K5453">_xlfn.IFS(J5453&gt;200,"Above Average",J5453&lt;155,"Below Average",TRUE,"Average")</f>
        <v>Above Average</v>
      </c>
      <c r="L5453" s="7">
        <v>8.4640000000000004</v>
      </c>
      <c r="M5453" s="7" t="str" cm="1">
        <f t="array" ref="M5453">_xlfn.IFS(L5453&gt;9,"Above Average",L5453&lt;8,"Below Average",TRUE,"Average")</f>
        <v>Average</v>
      </c>
    </row>
    <row r="5454" spans="1:13" x14ac:dyDescent="0.3">
      <c r="A5454">
        <v>39</v>
      </c>
      <c r="B5454" s="21">
        <v>40340</v>
      </c>
      <c r="C5454" s="21" t="str">
        <f t="shared" si="85"/>
        <v>Jun</v>
      </c>
      <c r="D5454" s="6">
        <v>1371405.33</v>
      </c>
      <c r="E5454" t="s">
        <v>155</v>
      </c>
      <c r="F5454" s="5">
        <v>81.78</v>
      </c>
      <c r="G5454" s="5" t="str" cm="1">
        <f t="array" ref="G5454">_xlfn.IFS(F5454&gt;=86,"Hot Week (More Than 85°F)",F5454&lt;50,"Cold Week (Less Than 50°F)",TRUE,"Normal Week")</f>
        <v>Normal Week</v>
      </c>
      <c r="H5454" s="2">
        <v>2.6680000000000001</v>
      </c>
      <c r="I5454" s="2" t="str" cm="1">
        <f t="array" ref="I5454">_xlfn.IFS(H5454&gt;3.5,"Above Average",H5454&lt;3,"Below Average",TRUE,"Average")</f>
        <v>Below Average</v>
      </c>
      <c r="J5454" s="1">
        <v>210.2135668</v>
      </c>
      <c r="K5454" s="1" t="str" cm="1">
        <f t="array" ref="K5454">_xlfn.IFS(J5454&gt;200,"Above Average",J5454&lt;155,"Below Average",TRUE,"Average")</f>
        <v>Above Average</v>
      </c>
      <c r="L5454" s="7">
        <v>8.4640000000000004</v>
      </c>
      <c r="M5454" s="7" t="str" cm="1">
        <f t="array" ref="M5454">_xlfn.IFS(L5454&gt;9,"Above Average",L5454&lt;8,"Below Average",TRUE,"Average")</f>
        <v>Average</v>
      </c>
    </row>
    <row r="5455" spans="1:13" x14ac:dyDescent="0.3">
      <c r="A5455">
        <v>39</v>
      </c>
      <c r="B5455" s="21">
        <v>40347</v>
      </c>
      <c r="C5455" s="21" t="str">
        <f t="shared" si="85"/>
        <v>Jun</v>
      </c>
      <c r="D5455" s="6">
        <v>1368312.45</v>
      </c>
      <c r="E5455" t="s">
        <v>155</v>
      </c>
      <c r="F5455" s="5">
        <v>83.96</v>
      </c>
      <c r="G5455" s="5" t="str" cm="1">
        <f t="array" ref="G5455">_xlfn.IFS(F5455&gt;=86,"Hot Week (More Than 85°F)",F5455&lt;50,"Cold Week (Less Than 50°F)",TRUE,"Normal Week")</f>
        <v>Normal Week</v>
      </c>
      <c r="H5455" s="2">
        <v>2.637</v>
      </c>
      <c r="I5455" s="2" t="str" cm="1">
        <f t="array" ref="I5455">_xlfn.IFS(H5455&gt;3.5,"Above Average",H5455&lt;3,"Below Average",TRUE,"Average")</f>
        <v>Below Average</v>
      </c>
      <c r="J5455" s="1">
        <v>210.2108417</v>
      </c>
      <c r="K5455" s="1" t="str" cm="1">
        <f t="array" ref="K5455">_xlfn.IFS(J5455&gt;200,"Above Average",J5455&lt;155,"Below Average",TRUE,"Average")</f>
        <v>Above Average</v>
      </c>
      <c r="L5455" s="7">
        <v>8.4640000000000004</v>
      </c>
      <c r="M5455" s="7" t="str" cm="1">
        <f t="array" ref="M5455">_xlfn.IFS(L5455&gt;9,"Above Average",L5455&lt;8,"Below Average",TRUE,"Average")</f>
        <v>Average</v>
      </c>
    </row>
    <row r="5456" spans="1:13" x14ac:dyDescent="0.3">
      <c r="A5456">
        <v>39</v>
      </c>
      <c r="B5456" s="21">
        <v>40354</v>
      </c>
      <c r="C5456" s="21" t="str">
        <f t="shared" si="85"/>
        <v>Jun</v>
      </c>
      <c r="D5456" s="6">
        <v>1280414.8</v>
      </c>
      <c r="E5456" t="s">
        <v>155</v>
      </c>
      <c r="F5456" s="5">
        <v>83.24</v>
      </c>
      <c r="G5456" s="5" t="str" cm="1">
        <f t="array" ref="G5456">_xlfn.IFS(F5456&gt;=86,"Hot Week (More Than 85°F)",F5456&lt;50,"Cold Week (Less Than 50°F)",TRUE,"Normal Week")</f>
        <v>Normal Week</v>
      </c>
      <c r="H5456" s="2">
        <v>2.653</v>
      </c>
      <c r="I5456" s="2" t="str" cm="1">
        <f t="array" ref="I5456">_xlfn.IFS(H5456&gt;3.5,"Above Average",H5456&lt;3,"Below Average",TRUE,"Average")</f>
        <v>Below Average</v>
      </c>
      <c r="J5456" s="1">
        <v>210.09752330000001</v>
      </c>
      <c r="K5456" s="1" t="str" cm="1">
        <f t="array" ref="K5456">_xlfn.IFS(J5456&gt;200,"Above Average",J5456&lt;155,"Below Average",TRUE,"Average")</f>
        <v>Above Average</v>
      </c>
      <c r="L5456" s="7">
        <v>8.4640000000000004</v>
      </c>
      <c r="M5456" s="7" t="str" cm="1">
        <f t="array" ref="M5456">_xlfn.IFS(L5456&gt;9,"Above Average",L5456&lt;8,"Below Average",TRUE,"Average")</f>
        <v>Average</v>
      </c>
    </row>
    <row r="5457" spans="1:13" x14ac:dyDescent="0.3">
      <c r="A5457">
        <v>39</v>
      </c>
      <c r="B5457" s="21">
        <v>40361</v>
      </c>
      <c r="C5457" s="21" t="str">
        <f t="shared" si="85"/>
        <v>Jul</v>
      </c>
      <c r="D5457" s="6">
        <v>1352547.7</v>
      </c>
      <c r="E5457" t="s">
        <v>155</v>
      </c>
      <c r="F5457" s="5">
        <v>81.349999999999994</v>
      </c>
      <c r="G5457" s="5" t="str" cm="1">
        <f t="array" ref="G5457">_xlfn.IFS(F5457&gt;=86,"Hot Week (More Than 85°F)",F5457&lt;50,"Cold Week (Less Than 50°F)",TRUE,"Normal Week")</f>
        <v>Normal Week</v>
      </c>
      <c r="H5457" s="2">
        <v>2.669</v>
      </c>
      <c r="I5457" s="2" t="str" cm="1">
        <f t="array" ref="I5457">_xlfn.IFS(H5457&gt;3.5,"Above Average",H5457&lt;3,"Below Average",TRUE,"Average")</f>
        <v>Below Average</v>
      </c>
      <c r="J5457" s="1">
        <v>209.984205</v>
      </c>
      <c r="K5457" s="1" t="str" cm="1">
        <f t="array" ref="K5457">_xlfn.IFS(J5457&gt;200,"Above Average",J5457&lt;155,"Below Average",TRUE,"Average")</f>
        <v>Above Average</v>
      </c>
      <c r="L5457" s="7">
        <v>8.36</v>
      </c>
      <c r="M5457" s="7" t="str" cm="1">
        <f t="array" ref="M5457">_xlfn.IFS(L5457&gt;9,"Above Average",L5457&lt;8,"Below Average",TRUE,"Average")</f>
        <v>Average</v>
      </c>
    </row>
    <row r="5458" spans="1:13" x14ac:dyDescent="0.3">
      <c r="A5458">
        <v>39</v>
      </c>
      <c r="B5458" s="21">
        <v>40368</v>
      </c>
      <c r="C5458" s="21" t="str">
        <f t="shared" si="85"/>
        <v>Jul</v>
      </c>
      <c r="D5458" s="6">
        <v>1330473.47</v>
      </c>
      <c r="E5458" t="s">
        <v>155</v>
      </c>
      <c r="F5458" s="5">
        <v>81.099999999999994</v>
      </c>
      <c r="G5458" s="5" t="str" cm="1">
        <f t="array" ref="G5458">_xlfn.IFS(F5458&gt;=86,"Hot Week (More Than 85°F)",F5458&lt;50,"Cold Week (Less Than 50°F)",TRUE,"Normal Week")</f>
        <v>Normal Week</v>
      </c>
      <c r="H5458" s="2">
        <v>2.6419999999999999</v>
      </c>
      <c r="I5458" s="2" t="str" cm="1">
        <f t="array" ref="I5458">_xlfn.IFS(H5458&gt;3.5,"Above Average",H5458&lt;3,"Below Average",TRUE,"Average")</f>
        <v>Below Average</v>
      </c>
      <c r="J5458" s="1">
        <v>209.8708867</v>
      </c>
      <c r="K5458" s="1" t="str" cm="1">
        <f t="array" ref="K5458">_xlfn.IFS(J5458&gt;200,"Above Average",J5458&lt;155,"Below Average",TRUE,"Average")</f>
        <v>Above Average</v>
      </c>
      <c r="L5458" s="7">
        <v>8.36</v>
      </c>
      <c r="M5458" s="7" t="str" cm="1">
        <f t="array" ref="M5458">_xlfn.IFS(L5458&gt;9,"Above Average",L5458&lt;8,"Below Average",TRUE,"Average")</f>
        <v>Average</v>
      </c>
    </row>
    <row r="5459" spans="1:13" x14ac:dyDescent="0.3">
      <c r="A5459">
        <v>39</v>
      </c>
      <c r="B5459" s="21">
        <v>40375</v>
      </c>
      <c r="C5459" s="21" t="str">
        <f t="shared" si="85"/>
        <v>Jul</v>
      </c>
      <c r="D5459" s="6">
        <v>1339811.68</v>
      </c>
      <c r="E5459" t="s">
        <v>155</v>
      </c>
      <c r="F5459" s="5">
        <v>83.86</v>
      </c>
      <c r="G5459" s="5" t="str" cm="1">
        <f t="array" ref="G5459">_xlfn.IFS(F5459&gt;=86,"Hot Week (More Than 85°F)",F5459&lt;50,"Cold Week (Less Than 50°F)",TRUE,"Normal Week")</f>
        <v>Normal Week</v>
      </c>
      <c r="H5459" s="2">
        <v>2.6230000000000002</v>
      </c>
      <c r="I5459" s="2" t="str" cm="1">
        <f t="array" ref="I5459">_xlfn.IFS(H5459&gt;3.5,"Above Average",H5459&lt;3,"Below Average",TRUE,"Average")</f>
        <v>Below Average</v>
      </c>
      <c r="J5459" s="1">
        <v>209.8630532</v>
      </c>
      <c r="K5459" s="1" t="str" cm="1">
        <f t="array" ref="K5459">_xlfn.IFS(J5459&gt;200,"Above Average",J5459&lt;155,"Below Average",TRUE,"Average")</f>
        <v>Above Average</v>
      </c>
      <c r="L5459" s="7">
        <v>8.36</v>
      </c>
      <c r="M5459" s="7" t="str" cm="1">
        <f t="array" ref="M5459">_xlfn.IFS(L5459&gt;9,"Above Average",L5459&lt;8,"Below Average",TRUE,"Average")</f>
        <v>Average</v>
      </c>
    </row>
    <row r="5460" spans="1:13" x14ac:dyDescent="0.3">
      <c r="A5460">
        <v>39</v>
      </c>
      <c r="B5460" s="21">
        <v>40382</v>
      </c>
      <c r="C5460" s="21" t="str">
        <f t="shared" si="85"/>
        <v>Jul</v>
      </c>
      <c r="D5460" s="6">
        <v>1314651.83</v>
      </c>
      <c r="E5460" t="s">
        <v>155</v>
      </c>
      <c r="F5460" s="5">
        <v>82.2</v>
      </c>
      <c r="G5460" s="5" t="str" cm="1">
        <f t="array" ref="G5460">_xlfn.IFS(F5460&gt;=86,"Hot Week (More Than 85°F)",F5460&lt;50,"Cold Week (Less Than 50°F)",TRUE,"Normal Week")</f>
        <v>Normal Week</v>
      </c>
      <c r="H5460" s="2">
        <v>2.6080000000000001</v>
      </c>
      <c r="I5460" s="2" t="str" cm="1">
        <f t="array" ref="I5460">_xlfn.IFS(H5460&gt;3.5,"Above Average",H5460&lt;3,"Below Average",TRUE,"Average")</f>
        <v>Below Average</v>
      </c>
      <c r="J5460" s="1">
        <v>209.99586629999999</v>
      </c>
      <c r="K5460" s="1" t="str" cm="1">
        <f t="array" ref="K5460">_xlfn.IFS(J5460&gt;200,"Above Average",J5460&lt;155,"Below Average",TRUE,"Average")</f>
        <v>Above Average</v>
      </c>
      <c r="L5460" s="7">
        <v>8.36</v>
      </c>
      <c r="M5460" s="7" t="str" cm="1">
        <f t="array" ref="M5460">_xlfn.IFS(L5460&gt;9,"Above Average",L5460&lt;8,"Below Average",TRUE,"Average")</f>
        <v>Average</v>
      </c>
    </row>
    <row r="5461" spans="1:13" x14ac:dyDescent="0.3">
      <c r="A5461">
        <v>39</v>
      </c>
      <c r="B5461" s="21">
        <v>40389</v>
      </c>
      <c r="C5461" s="21" t="str">
        <f t="shared" si="85"/>
        <v>Jul</v>
      </c>
      <c r="D5461" s="6">
        <v>1308222.24</v>
      </c>
      <c r="E5461" t="s">
        <v>155</v>
      </c>
      <c r="F5461" s="5">
        <v>80.989999999999995</v>
      </c>
      <c r="G5461" s="5" t="str" cm="1">
        <f t="array" ref="G5461">_xlfn.IFS(F5461&gt;=86,"Hot Week (More Than 85°F)",F5461&lt;50,"Cold Week (Less Than 50°F)",TRUE,"Normal Week")</f>
        <v>Normal Week</v>
      </c>
      <c r="H5461" s="2">
        <v>2.64</v>
      </c>
      <c r="I5461" s="2" t="str" cm="1">
        <f t="array" ref="I5461">_xlfn.IFS(H5461&gt;3.5,"Above Average",H5461&lt;3,"Below Average",TRUE,"Average")</f>
        <v>Below Average</v>
      </c>
      <c r="J5461" s="1">
        <v>210.12867940000001</v>
      </c>
      <c r="K5461" s="1" t="str" cm="1">
        <f t="array" ref="K5461">_xlfn.IFS(J5461&gt;200,"Above Average",J5461&lt;155,"Below Average",TRUE,"Average")</f>
        <v>Above Average</v>
      </c>
      <c r="L5461" s="7">
        <v>8.36</v>
      </c>
      <c r="M5461" s="7" t="str" cm="1">
        <f t="array" ref="M5461">_xlfn.IFS(L5461&gt;9,"Above Average",L5461&lt;8,"Below Average",TRUE,"Average")</f>
        <v>Average</v>
      </c>
    </row>
    <row r="5462" spans="1:13" x14ac:dyDescent="0.3">
      <c r="A5462">
        <v>39</v>
      </c>
      <c r="B5462" s="21">
        <v>40396</v>
      </c>
      <c r="C5462" s="21" t="str">
        <f t="shared" si="85"/>
        <v>Aug</v>
      </c>
      <c r="D5462" s="6">
        <v>1409989.67</v>
      </c>
      <c r="E5462" t="s">
        <v>155</v>
      </c>
      <c r="F5462" s="5">
        <v>84.92</v>
      </c>
      <c r="G5462" s="5" t="str" cm="1">
        <f t="array" ref="G5462">_xlfn.IFS(F5462&gt;=86,"Hot Week (More Than 85°F)",F5462&lt;50,"Cold Week (Less Than 50°F)",TRUE,"Normal Week")</f>
        <v>Normal Week</v>
      </c>
      <c r="H5462" s="2">
        <v>2.6269999999999998</v>
      </c>
      <c r="I5462" s="2" t="str" cm="1">
        <f t="array" ref="I5462">_xlfn.IFS(H5462&gt;3.5,"Above Average",H5462&lt;3,"Below Average",TRUE,"Average")</f>
        <v>Below Average</v>
      </c>
      <c r="J5462" s="1">
        <v>210.2614925</v>
      </c>
      <c r="K5462" s="1" t="str" cm="1">
        <f t="array" ref="K5462">_xlfn.IFS(J5462&gt;200,"Above Average",J5462&lt;155,"Below Average",TRUE,"Average")</f>
        <v>Above Average</v>
      </c>
      <c r="L5462" s="7">
        <v>8.36</v>
      </c>
      <c r="M5462" s="7" t="str" cm="1">
        <f t="array" ref="M5462">_xlfn.IFS(L5462&gt;9,"Above Average",L5462&lt;8,"Below Average",TRUE,"Average")</f>
        <v>Average</v>
      </c>
    </row>
    <row r="5463" spans="1:13" x14ac:dyDescent="0.3">
      <c r="A5463">
        <v>39</v>
      </c>
      <c r="B5463" s="21">
        <v>40403</v>
      </c>
      <c r="C5463" s="21" t="str">
        <f t="shared" si="85"/>
        <v>Aug</v>
      </c>
      <c r="D5463" s="6">
        <v>1371465.66</v>
      </c>
      <c r="E5463" t="s">
        <v>155</v>
      </c>
      <c r="F5463" s="5">
        <v>85.66</v>
      </c>
      <c r="G5463" s="5" t="str" cm="1">
        <f t="array" ref="G5463">_xlfn.IFS(F5463&gt;=86,"Hot Week (More Than 85°F)",F5463&lt;50,"Cold Week (Less Than 50°F)",TRUE,"Normal Week")</f>
        <v>Normal Week</v>
      </c>
      <c r="H5463" s="2">
        <v>2.6920000000000002</v>
      </c>
      <c r="I5463" s="2" t="str" cm="1">
        <f t="array" ref="I5463">_xlfn.IFS(H5463&gt;3.5,"Above Average",H5463&lt;3,"Below Average",TRUE,"Average")</f>
        <v>Below Average</v>
      </c>
      <c r="J5463" s="1">
        <v>210.3943056</v>
      </c>
      <c r="K5463" s="1" t="str" cm="1">
        <f t="array" ref="K5463">_xlfn.IFS(J5463&gt;200,"Above Average",J5463&lt;155,"Below Average",TRUE,"Average")</f>
        <v>Above Average</v>
      </c>
      <c r="L5463" s="7">
        <v>8.36</v>
      </c>
      <c r="M5463" s="7" t="str" cm="1">
        <f t="array" ref="M5463">_xlfn.IFS(L5463&gt;9,"Above Average",L5463&lt;8,"Below Average",TRUE,"Average")</f>
        <v>Average</v>
      </c>
    </row>
    <row r="5464" spans="1:13" x14ac:dyDescent="0.3">
      <c r="A5464">
        <v>39</v>
      </c>
      <c r="B5464" s="21">
        <v>40410</v>
      </c>
      <c r="C5464" s="21" t="str">
        <f t="shared" si="85"/>
        <v>Aug</v>
      </c>
      <c r="D5464" s="6">
        <v>1471816.52</v>
      </c>
      <c r="E5464" t="s">
        <v>155</v>
      </c>
      <c r="F5464" s="5">
        <v>85.73</v>
      </c>
      <c r="G5464" s="5" t="str" cm="1">
        <f t="array" ref="G5464">_xlfn.IFS(F5464&gt;=86,"Hot Week (More Than 85°F)",F5464&lt;50,"Cold Week (Less Than 50°F)",TRUE,"Normal Week")</f>
        <v>Normal Week</v>
      </c>
      <c r="H5464" s="2">
        <v>2.6640000000000001</v>
      </c>
      <c r="I5464" s="2" t="str" cm="1">
        <f t="array" ref="I5464">_xlfn.IFS(H5464&gt;3.5,"Above Average",H5464&lt;3,"Below Average",TRUE,"Average")</f>
        <v>Below Average</v>
      </c>
      <c r="J5464" s="1">
        <v>210.3617581</v>
      </c>
      <c r="K5464" s="1" t="str" cm="1">
        <f t="array" ref="K5464">_xlfn.IFS(J5464&gt;200,"Above Average",J5464&lt;155,"Below Average",TRUE,"Average")</f>
        <v>Above Average</v>
      </c>
      <c r="L5464" s="7">
        <v>8.36</v>
      </c>
      <c r="M5464" s="7" t="str" cm="1">
        <f t="array" ref="M5464">_xlfn.IFS(L5464&gt;9,"Above Average",L5464&lt;8,"Below Average",TRUE,"Average")</f>
        <v>Average</v>
      </c>
    </row>
    <row r="5465" spans="1:13" x14ac:dyDescent="0.3">
      <c r="A5465">
        <v>39</v>
      </c>
      <c r="B5465" s="21">
        <v>40417</v>
      </c>
      <c r="C5465" s="21" t="str">
        <f t="shared" si="85"/>
        <v>Aug</v>
      </c>
      <c r="D5465" s="6">
        <v>1417515.93</v>
      </c>
      <c r="E5465" t="s">
        <v>155</v>
      </c>
      <c r="F5465" s="5">
        <v>84.31</v>
      </c>
      <c r="G5465" s="5" t="str" cm="1">
        <f t="array" ref="G5465">_xlfn.IFS(F5465&gt;=86,"Hot Week (More Than 85°F)",F5465&lt;50,"Cold Week (Less Than 50°F)",TRUE,"Normal Week")</f>
        <v>Normal Week</v>
      </c>
      <c r="H5465" s="2">
        <v>2.6190000000000002</v>
      </c>
      <c r="I5465" s="2" t="str" cm="1">
        <f t="array" ref="I5465">_xlfn.IFS(H5465&gt;3.5,"Above Average",H5465&lt;3,"Below Average",TRUE,"Average")</f>
        <v>Below Average</v>
      </c>
      <c r="J5465" s="1">
        <v>210.32921060000001</v>
      </c>
      <c r="K5465" s="1" t="str" cm="1">
        <f t="array" ref="K5465">_xlfn.IFS(J5465&gt;200,"Above Average",J5465&lt;155,"Below Average",TRUE,"Average")</f>
        <v>Above Average</v>
      </c>
      <c r="L5465" s="7">
        <v>8.36</v>
      </c>
      <c r="M5465" s="7" t="str" cm="1">
        <f t="array" ref="M5465">_xlfn.IFS(L5465&gt;9,"Above Average",L5465&lt;8,"Below Average",TRUE,"Average")</f>
        <v>Average</v>
      </c>
    </row>
    <row r="5466" spans="1:13" x14ac:dyDescent="0.3">
      <c r="A5466">
        <v>39</v>
      </c>
      <c r="B5466" s="21">
        <v>40424</v>
      </c>
      <c r="C5466" s="21" t="str">
        <f t="shared" si="85"/>
        <v>Sep</v>
      </c>
      <c r="D5466" s="6">
        <v>1345167.61</v>
      </c>
      <c r="E5466" t="s">
        <v>155</v>
      </c>
      <c r="F5466" s="5">
        <v>82.13</v>
      </c>
      <c r="G5466" s="5" t="str" cm="1">
        <f t="array" ref="G5466">_xlfn.IFS(F5466&gt;=86,"Hot Week (More Than 85°F)",F5466&lt;50,"Cold Week (Less Than 50°F)",TRUE,"Normal Week")</f>
        <v>Normal Week</v>
      </c>
      <c r="H5466" s="2">
        <v>2.577</v>
      </c>
      <c r="I5466" s="2" t="str" cm="1">
        <f t="array" ref="I5466">_xlfn.IFS(H5466&gt;3.5,"Above Average",H5466&lt;3,"Below Average",TRUE,"Average")</f>
        <v>Below Average</v>
      </c>
      <c r="J5466" s="1">
        <v>210.29666309999999</v>
      </c>
      <c r="K5466" s="1" t="str" cm="1">
        <f t="array" ref="K5466">_xlfn.IFS(J5466&gt;200,"Above Average",J5466&lt;155,"Below Average",TRUE,"Average")</f>
        <v>Above Average</v>
      </c>
      <c r="L5466" s="7">
        <v>8.36</v>
      </c>
      <c r="M5466" s="7" t="str" cm="1">
        <f t="array" ref="M5466">_xlfn.IFS(L5466&gt;9,"Above Average",L5466&lt;8,"Below Average",TRUE,"Average")</f>
        <v>Average</v>
      </c>
    </row>
    <row r="5467" spans="1:13" x14ac:dyDescent="0.3">
      <c r="A5467">
        <v>39</v>
      </c>
      <c r="B5467" s="21">
        <v>40431</v>
      </c>
      <c r="C5467" s="21" t="str">
        <f t="shared" si="85"/>
        <v>Sep</v>
      </c>
      <c r="D5467" s="6">
        <v>1279666.47</v>
      </c>
      <c r="E5467" t="s">
        <v>156</v>
      </c>
      <c r="F5467" s="5">
        <v>79.94</v>
      </c>
      <c r="G5467" s="5" t="str" cm="1">
        <f t="array" ref="G5467">_xlfn.IFS(F5467&gt;=86,"Hot Week (More Than 85°F)",F5467&lt;50,"Cold Week (Less Than 50°F)",TRUE,"Normal Week")</f>
        <v>Normal Week</v>
      </c>
      <c r="H5467" s="2">
        <v>2.5649999999999999</v>
      </c>
      <c r="I5467" s="2" t="str" cm="1">
        <f t="array" ref="I5467">_xlfn.IFS(H5467&gt;3.5,"Above Average",H5467&lt;3,"Below Average",TRUE,"Average")</f>
        <v>Below Average</v>
      </c>
      <c r="J5467" s="1">
        <v>210.2641156</v>
      </c>
      <c r="K5467" s="1" t="str" cm="1">
        <f t="array" ref="K5467">_xlfn.IFS(J5467&gt;200,"Above Average",J5467&lt;155,"Below Average",TRUE,"Average")</f>
        <v>Above Average</v>
      </c>
      <c r="L5467" s="7">
        <v>8.36</v>
      </c>
      <c r="M5467" s="7" t="str" cm="1">
        <f t="array" ref="M5467">_xlfn.IFS(L5467&gt;9,"Above Average",L5467&lt;8,"Below Average",TRUE,"Average")</f>
        <v>Average</v>
      </c>
    </row>
    <row r="5468" spans="1:13" x14ac:dyDescent="0.3">
      <c r="A5468">
        <v>39</v>
      </c>
      <c r="B5468" s="21">
        <v>40438</v>
      </c>
      <c r="C5468" s="21" t="str">
        <f t="shared" si="85"/>
        <v>Sep</v>
      </c>
      <c r="D5468" s="6">
        <v>1252915.43</v>
      </c>
      <c r="E5468" t="s">
        <v>155</v>
      </c>
      <c r="F5468" s="5">
        <v>81.83</v>
      </c>
      <c r="G5468" s="5" t="str" cm="1">
        <f t="array" ref="G5468">_xlfn.IFS(F5468&gt;=86,"Hot Week (More Than 85°F)",F5468&lt;50,"Cold Week (Less Than 50°F)",TRUE,"Normal Week")</f>
        <v>Normal Week</v>
      </c>
      <c r="H5468" s="2">
        <v>2.5819999999999999</v>
      </c>
      <c r="I5468" s="2" t="str" cm="1">
        <f t="array" ref="I5468">_xlfn.IFS(H5468&gt;3.5,"Above Average",H5468&lt;3,"Below Average",TRUE,"Average")</f>
        <v>Below Average</v>
      </c>
      <c r="J5468" s="1">
        <v>210.29245040000001</v>
      </c>
      <c r="K5468" s="1" t="str" cm="1">
        <f t="array" ref="K5468">_xlfn.IFS(J5468&gt;200,"Above Average",J5468&lt;155,"Below Average",TRUE,"Average")</f>
        <v>Above Average</v>
      </c>
      <c r="L5468" s="7">
        <v>8.36</v>
      </c>
      <c r="M5468" s="7" t="str" cm="1">
        <f t="array" ref="M5468">_xlfn.IFS(L5468&gt;9,"Above Average",L5468&lt;8,"Below Average",TRUE,"Average")</f>
        <v>Average</v>
      </c>
    </row>
    <row r="5469" spans="1:13" x14ac:dyDescent="0.3">
      <c r="A5469">
        <v>39</v>
      </c>
      <c r="B5469" s="21">
        <v>40445</v>
      </c>
      <c r="C5469" s="21" t="str">
        <f t="shared" si="85"/>
        <v>Sep</v>
      </c>
      <c r="D5469" s="6">
        <v>1199449.54</v>
      </c>
      <c r="E5469" t="s">
        <v>155</v>
      </c>
      <c r="F5469" s="5">
        <v>78.5</v>
      </c>
      <c r="G5469" s="5" t="str" cm="1">
        <f t="array" ref="G5469">_xlfn.IFS(F5469&gt;=86,"Hot Week (More Than 85°F)",F5469&lt;50,"Cold Week (Less Than 50°F)",TRUE,"Normal Week")</f>
        <v>Normal Week</v>
      </c>
      <c r="H5469" s="2">
        <v>2.6240000000000001</v>
      </c>
      <c r="I5469" s="2" t="str" cm="1">
        <f t="array" ref="I5469">_xlfn.IFS(H5469&gt;3.5,"Above Average",H5469&lt;3,"Below Average",TRUE,"Average")</f>
        <v>Below Average</v>
      </c>
      <c r="J5469" s="1">
        <v>210.3664469</v>
      </c>
      <c r="K5469" s="1" t="str" cm="1">
        <f t="array" ref="K5469">_xlfn.IFS(J5469&gt;200,"Above Average",J5469&lt;155,"Below Average",TRUE,"Average")</f>
        <v>Above Average</v>
      </c>
      <c r="L5469" s="7">
        <v>8.36</v>
      </c>
      <c r="M5469" s="7" t="str" cm="1">
        <f t="array" ref="M5469">_xlfn.IFS(L5469&gt;9,"Above Average",L5469&lt;8,"Below Average",TRUE,"Average")</f>
        <v>Average</v>
      </c>
    </row>
    <row r="5470" spans="1:13" x14ac:dyDescent="0.3">
      <c r="A5470">
        <v>39</v>
      </c>
      <c r="B5470" s="21">
        <v>40452</v>
      </c>
      <c r="C5470" s="21" t="str">
        <f t="shared" si="85"/>
        <v>Oct</v>
      </c>
      <c r="D5470" s="6">
        <v>1219583.9099999999</v>
      </c>
      <c r="E5470" t="s">
        <v>155</v>
      </c>
      <c r="F5470" s="5">
        <v>72.739999999999995</v>
      </c>
      <c r="G5470" s="5" t="str" cm="1">
        <f t="array" ref="G5470">_xlfn.IFS(F5470&gt;=86,"Hot Week (More Than 85°F)",F5470&lt;50,"Cold Week (Less Than 50°F)",TRUE,"Normal Week")</f>
        <v>Normal Week</v>
      </c>
      <c r="H5470" s="2">
        <v>2.6030000000000002</v>
      </c>
      <c r="I5470" s="2" t="str" cm="1">
        <f t="array" ref="I5470">_xlfn.IFS(H5470&gt;3.5,"Above Average",H5470&lt;3,"Below Average",TRUE,"Average")</f>
        <v>Below Average</v>
      </c>
      <c r="J5470" s="1">
        <v>210.4404433</v>
      </c>
      <c r="K5470" s="1" t="str" cm="1">
        <f t="array" ref="K5470">_xlfn.IFS(J5470&gt;200,"Above Average",J5470&lt;155,"Below Average",TRUE,"Average")</f>
        <v>Above Average</v>
      </c>
      <c r="L5470" s="7">
        <v>8.4760000000000009</v>
      </c>
      <c r="M5470" s="7" t="str" cm="1">
        <f t="array" ref="M5470">_xlfn.IFS(L5470&gt;9,"Above Average",L5470&lt;8,"Below Average",TRUE,"Average")</f>
        <v>Average</v>
      </c>
    </row>
    <row r="5471" spans="1:13" x14ac:dyDescent="0.3">
      <c r="A5471">
        <v>39</v>
      </c>
      <c r="B5471" s="21">
        <v>40459</v>
      </c>
      <c r="C5471" s="21" t="str">
        <f t="shared" si="85"/>
        <v>Oct</v>
      </c>
      <c r="D5471" s="6">
        <v>1286598.5900000001</v>
      </c>
      <c r="E5471" t="s">
        <v>155</v>
      </c>
      <c r="F5471" s="5">
        <v>64.8</v>
      </c>
      <c r="G5471" s="5" t="str" cm="1">
        <f t="array" ref="G5471">_xlfn.IFS(F5471&gt;=86,"Hot Week (More Than 85°F)",F5471&lt;50,"Cold Week (Less Than 50°F)",TRUE,"Normal Week")</f>
        <v>Normal Week</v>
      </c>
      <c r="H5471" s="2">
        <v>2.633</v>
      </c>
      <c r="I5471" s="2" t="str" cm="1">
        <f t="array" ref="I5471">_xlfn.IFS(H5471&gt;3.5,"Above Average",H5471&lt;3,"Below Average",TRUE,"Average")</f>
        <v>Below Average</v>
      </c>
      <c r="J5471" s="1">
        <v>210.51443979999999</v>
      </c>
      <c r="K5471" s="1" t="str" cm="1">
        <f t="array" ref="K5471">_xlfn.IFS(J5471&gt;200,"Above Average",J5471&lt;155,"Below Average",TRUE,"Average")</f>
        <v>Above Average</v>
      </c>
      <c r="L5471" s="7">
        <v>8.4760000000000009</v>
      </c>
      <c r="M5471" s="7" t="str" cm="1">
        <f t="array" ref="M5471">_xlfn.IFS(L5471&gt;9,"Above Average",L5471&lt;8,"Below Average",TRUE,"Average")</f>
        <v>Average</v>
      </c>
    </row>
    <row r="5472" spans="1:13" x14ac:dyDescent="0.3">
      <c r="A5472">
        <v>39</v>
      </c>
      <c r="B5472" s="21">
        <v>40466</v>
      </c>
      <c r="C5472" s="21" t="str">
        <f t="shared" si="85"/>
        <v>Oct</v>
      </c>
      <c r="D5472" s="6">
        <v>1238742</v>
      </c>
      <c r="E5472" t="s">
        <v>155</v>
      </c>
      <c r="F5472" s="5">
        <v>69.959999999999994</v>
      </c>
      <c r="G5472" s="5" t="str" cm="1">
        <f t="array" ref="G5472">_xlfn.IFS(F5472&gt;=86,"Hot Week (More Than 85°F)",F5472&lt;50,"Cold Week (Less Than 50°F)",TRUE,"Normal Week")</f>
        <v>Normal Week</v>
      </c>
      <c r="H5472" s="2">
        <v>2.72</v>
      </c>
      <c r="I5472" s="2" t="str" cm="1">
        <f t="array" ref="I5472">_xlfn.IFS(H5472&gt;3.5,"Above Average",H5472&lt;3,"Below Average",TRUE,"Average")</f>
        <v>Below Average</v>
      </c>
      <c r="J5472" s="1">
        <v>210.5805944</v>
      </c>
      <c r="K5472" s="1" t="str" cm="1">
        <f t="array" ref="K5472">_xlfn.IFS(J5472&gt;200,"Above Average",J5472&lt;155,"Below Average",TRUE,"Average")</f>
        <v>Above Average</v>
      </c>
      <c r="L5472" s="7">
        <v>8.4760000000000009</v>
      </c>
      <c r="M5472" s="7" t="str" cm="1">
        <f t="array" ref="M5472">_xlfn.IFS(L5472&gt;9,"Above Average",L5472&lt;8,"Below Average",TRUE,"Average")</f>
        <v>Average</v>
      </c>
    </row>
    <row r="5473" spans="1:13" x14ac:dyDescent="0.3">
      <c r="A5473">
        <v>39</v>
      </c>
      <c r="B5473" s="21">
        <v>40473</v>
      </c>
      <c r="C5473" s="21" t="str">
        <f t="shared" si="85"/>
        <v>Oct</v>
      </c>
      <c r="D5473" s="6">
        <v>1261109.01</v>
      </c>
      <c r="E5473" t="s">
        <v>155</v>
      </c>
      <c r="F5473" s="5">
        <v>71.73</v>
      </c>
      <c r="G5473" s="5" t="str" cm="1">
        <f t="array" ref="G5473">_xlfn.IFS(F5473&gt;=86,"Hot Week (More Than 85°F)",F5473&lt;50,"Cold Week (Less Than 50°F)",TRUE,"Normal Week")</f>
        <v>Normal Week</v>
      </c>
      <c r="H5473" s="2">
        <v>2.7250000000000001</v>
      </c>
      <c r="I5473" s="2" t="str" cm="1">
        <f t="array" ref="I5473">_xlfn.IFS(H5473&gt;3.5,"Above Average",H5473&lt;3,"Below Average",TRUE,"Average")</f>
        <v>Below Average</v>
      </c>
      <c r="J5473" s="1">
        <v>210.62714439999999</v>
      </c>
      <c r="K5473" s="1" t="str" cm="1">
        <f t="array" ref="K5473">_xlfn.IFS(J5473&gt;200,"Above Average",J5473&lt;155,"Below Average",TRUE,"Average")</f>
        <v>Above Average</v>
      </c>
      <c r="L5473" s="7">
        <v>8.4760000000000009</v>
      </c>
      <c r="M5473" s="7" t="str" cm="1">
        <f t="array" ref="M5473">_xlfn.IFS(L5473&gt;9,"Above Average",L5473&lt;8,"Below Average",TRUE,"Average")</f>
        <v>Average</v>
      </c>
    </row>
    <row r="5474" spans="1:13" x14ac:dyDescent="0.3">
      <c r="A5474">
        <v>39</v>
      </c>
      <c r="B5474" s="21">
        <v>40480</v>
      </c>
      <c r="C5474" s="21" t="str">
        <f t="shared" si="85"/>
        <v>Oct</v>
      </c>
      <c r="D5474" s="6">
        <v>1294769.08</v>
      </c>
      <c r="E5474" t="s">
        <v>155</v>
      </c>
      <c r="F5474" s="5">
        <v>75.14</v>
      </c>
      <c r="G5474" s="5" t="str" cm="1">
        <f t="array" ref="G5474">_xlfn.IFS(F5474&gt;=86,"Hot Week (More Than 85°F)",F5474&lt;50,"Cold Week (Less Than 50°F)",TRUE,"Normal Week")</f>
        <v>Normal Week</v>
      </c>
      <c r="H5474" s="2">
        <v>2.7160000000000002</v>
      </c>
      <c r="I5474" s="2" t="str" cm="1">
        <f t="array" ref="I5474">_xlfn.IFS(H5474&gt;3.5,"Above Average",H5474&lt;3,"Below Average",TRUE,"Average")</f>
        <v>Below Average</v>
      </c>
      <c r="J5474" s="1">
        <v>210.67369439999999</v>
      </c>
      <c r="K5474" s="1" t="str" cm="1">
        <f t="array" ref="K5474">_xlfn.IFS(J5474&gt;200,"Above Average",J5474&lt;155,"Below Average",TRUE,"Average")</f>
        <v>Above Average</v>
      </c>
      <c r="L5474" s="7">
        <v>8.4760000000000009</v>
      </c>
      <c r="M5474" s="7" t="str" cm="1">
        <f t="array" ref="M5474">_xlfn.IFS(L5474&gt;9,"Above Average",L5474&lt;8,"Below Average",TRUE,"Average")</f>
        <v>Average</v>
      </c>
    </row>
    <row r="5475" spans="1:13" x14ac:dyDescent="0.3">
      <c r="A5475">
        <v>39</v>
      </c>
      <c r="B5475" s="21">
        <v>40487</v>
      </c>
      <c r="C5475" s="21" t="str">
        <f t="shared" si="85"/>
        <v>Nov</v>
      </c>
      <c r="D5475" s="6">
        <v>1293707.19</v>
      </c>
      <c r="E5475" t="s">
        <v>155</v>
      </c>
      <c r="F5475" s="5">
        <v>61.62</v>
      </c>
      <c r="G5475" s="5" t="str" cm="1">
        <f t="array" ref="G5475">_xlfn.IFS(F5475&gt;=86,"Hot Week (More Than 85°F)",F5475&lt;50,"Cold Week (Less Than 50°F)",TRUE,"Normal Week")</f>
        <v>Normal Week</v>
      </c>
      <c r="H5475" s="2">
        <v>2.6890000000000001</v>
      </c>
      <c r="I5475" s="2" t="str" cm="1">
        <f t="array" ref="I5475">_xlfn.IFS(H5475&gt;3.5,"Above Average",H5475&lt;3,"Below Average",TRUE,"Average")</f>
        <v>Below Average</v>
      </c>
      <c r="J5475" s="1">
        <v>210.72024440000001</v>
      </c>
      <c r="K5475" s="1" t="str" cm="1">
        <f t="array" ref="K5475">_xlfn.IFS(J5475&gt;200,"Above Average",J5475&lt;155,"Below Average",TRUE,"Average")</f>
        <v>Above Average</v>
      </c>
      <c r="L5475" s="7">
        <v>8.4760000000000009</v>
      </c>
      <c r="M5475" s="7" t="str" cm="1">
        <f t="array" ref="M5475">_xlfn.IFS(L5475&gt;9,"Above Average",L5475&lt;8,"Below Average",TRUE,"Average")</f>
        <v>Average</v>
      </c>
    </row>
    <row r="5476" spans="1:13" x14ac:dyDescent="0.3">
      <c r="A5476">
        <v>39</v>
      </c>
      <c r="B5476" s="21">
        <v>40494</v>
      </c>
      <c r="C5476" s="21" t="str">
        <f t="shared" si="85"/>
        <v>Nov</v>
      </c>
      <c r="D5476" s="6">
        <v>1291398.71</v>
      </c>
      <c r="E5476" t="s">
        <v>155</v>
      </c>
      <c r="F5476" s="5">
        <v>62.21</v>
      </c>
      <c r="G5476" s="5" t="str" cm="1">
        <f t="array" ref="G5476">_xlfn.IFS(F5476&gt;=86,"Hot Week (More Than 85°F)",F5476&lt;50,"Cold Week (Less Than 50°F)",TRUE,"Normal Week")</f>
        <v>Normal Week</v>
      </c>
      <c r="H5476" s="2">
        <v>2.7280000000000002</v>
      </c>
      <c r="I5476" s="2" t="str" cm="1">
        <f t="array" ref="I5476">_xlfn.IFS(H5476&gt;3.5,"Above Average",H5476&lt;3,"Below Average",TRUE,"Average")</f>
        <v>Below Average</v>
      </c>
      <c r="J5476" s="1">
        <v>210.76679440000001</v>
      </c>
      <c r="K5476" s="1" t="str" cm="1">
        <f t="array" ref="K5476">_xlfn.IFS(J5476&gt;200,"Above Average",J5476&lt;155,"Below Average",TRUE,"Average")</f>
        <v>Above Average</v>
      </c>
      <c r="L5476" s="7">
        <v>8.4760000000000009</v>
      </c>
      <c r="M5476" s="7" t="str" cm="1">
        <f t="array" ref="M5476">_xlfn.IFS(L5476&gt;9,"Above Average",L5476&lt;8,"Below Average",TRUE,"Average")</f>
        <v>Average</v>
      </c>
    </row>
    <row r="5477" spans="1:13" x14ac:dyDescent="0.3">
      <c r="A5477">
        <v>39</v>
      </c>
      <c r="B5477" s="21">
        <v>40501</v>
      </c>
      <c r="C5477" s="21" t="str">
        <f t="shared" si="85"/>
        <v>Nov</v>
      </c>
      <c r="D5477" s="6">
        <v>1370659.54</v>
      </c>
      <c r="E5477" t="s">
        <v>155</v>
      </c>
      <c r="F5477" s="5">
        <v>55.5</v>
      </c>
      <c r="G5477" s="5" t="str" cm="1">
        <f t="array" ref="G5477">_xlfn.IFS(F5477&gt;=86,"Hot Week (More Than 85°F)",F5477&lt;50,"Cold Week (Less Than 50°F)",TRUE,"Normal Week")</f>
        <v>Normal Week</v>
      </c>
      <c r="H5477" s="2">
        <v>2.7709999999999999</v>
      </c>
      <c r="I5477" s="2" t="str" cm="1">
        <f t="array" ref="I5477">_xlfn.IFS(H5477&gt;3.5,"Above Average",H5477&lt;3,"Below Average",TRUE,"Average")</f>
        <v>Below Average</v>
      </c>
      <c r="J5477" s="1">
        <v>210.65429</v>
      </c>
      <c r="K5477" s="1" t="str" cm="1">
        <f t="array" ref="K5477">_xlfn.IFS(J5477&gt;200,"Above Average",J5477&lt;155,"Below Average",TRUE,"Average")</f>
        <v>Above Average</v>
      </c>
      <c r="L5477" s="7">
        <v>8.4760000000000009</v>
      </c>
      <c r="M5477" s="7" t="str" cm="1">
        <f t="array" ref="M5477">_xlfn.IFS(L5477&gt;9,"Above Average",L5477&lt;8,"Below Average",TRUE,"Average")</f>
        <v>Average</v>
      </c>
    </row>
    <row r="5478" spans="1:13" x14ac:dyDescent="0.3">
      <c r="A5478">
        <v>39</v>
      </c>
      <c r="B5478" s="21">
        <v>40508</v>
      </c>
      <c r="C5478" s="21" t="str">
        <f t="shared" si="85"/>
        <v>Nov</v>
      </c>
      <c r="D5478" s="6">
        <v>2149355.2000000002</v>
      </c>
      <c r="E5478" t="s">
        <v>156</v>
      </c>
      <c r="F5478" s="5">
        <v>67.75</v>
      </c>
      <c r="G5478" s="5" t="str" cm="1">
        <f t="array" ref="G5478">_xlfn.IFS(F5478&gt;=86,"Hot Week (More Than 85°F)",F5478&lt;50,"Cold Week (Less Than 50°F)",TRUE,"Normal Week")</f>
        <v>Normal Week</v>
      </c>
      <c r="H5478" s="2">
        <v>2.7349999999999999</v>
      </c>
      <c r="I5478" s="2" t="str" cm="1">
        <f t="array" ref="I5478">_xlfn.IFS(H5478&gt;3.5,"Above Average",H5478&lt;3,"Below Average",TRUE,"Average")</f>
        <v>Below Average</v>
      </c>
      <c r="J5478" s="1">
        <v>210.5152765</v>
      </c>
      <c r="K5478" s="1" t="str" cm="1">
        <f t="array" ref="K5478">_xlfn.IFS(J5478&gt;200,"Above Average",J5478&lt;155,"Below Average",TRUE,"Average")</f>
        <v>Above Average</v>
      </c>
      <c r="L5478" s="7">
        <v>8.4760000000000009</v>
      </c>
      <c r="M5478" s="7" t="str" cm="1">
        <f t="array" ref="M5478">_xlfn.IFS(L5478&gt;9,"Above Average",L5478&lt;8,"Below Average",TRUE,"Average")</f>
        <v>Average</v>
      </c>
    </row>
    <row r="5479" spans="1:13" x14ac:dyDescent="0.3">
      <c r="A5479">
        <v>39</v>
      </c>
      <c r="B5479" s="21">
        <v>40515</v>
      </c>
      <c r="C5479" s="21" t="str">
        <f t="shared" si="85"/>
        <v>Dec</v>
      </c>
      <c r="D5479" s="6">
        <v>1431910.98</v>
      </c>
      <c r="E5479" t="s">
        <v>155</v>
      </c>
      <c r="F5479" s="5">
        <v>53.55</v>
      </c>
      <c r="G5479" s="5" t="str" cm="1">
        <f t="array" ref="G5479">_xlfn.IFS(F5479&gt;=86,"Hot Week (More Than 85°F)",F5479&lt;50,"Cold Week (Less Than 50°F)",TRUE,"Normal Week")</f>
        <v>Normal Week</v>
      </c>
      <c r="H5479" s="2">
        <v>2.7080000000000002</v>
      </c>
      <c r="I5479" s="2" t="str" cm="1">
        <f t="array" ref="I5479">_xlfn.IFS(H5479&gt;3.5,"Above Average",H5479&lt;3,"Below Average",TRUE,"Average")</f>
        <v>Below Average</v>
      </c>
      <c r="J5479" s="1">
        <v>210.37626299999999</v>
      </c>
      <c r="K5479" s="1" t="str" cm="1">
        <f t="array" ref="K5479">_xlfn.IFS(J5479&gt;200,"Above Average",J5479&lt;155,"Below Average",TRUE,"Average")</f>
        <v>Above Average</v>
      </c>
      <c r="L5479" s="7">
        <v>8.4760000000000009</v>
      </c>
      <c r="M5479" s="7" t="str" cm="1">
        <f t="array" ref="M5479">_xlfn.IFS(L5479&gt;9,"Above Average",L5479&lt;8,"Below Average",TRUE,"Average")</f>
        <v>Average</v>
      </c>
    </row>
    <row r="5480" spans="1:13" x14ac:dyDescent="0.3">
      <c r="A5480">
        <v>39</v>
      </c>
      <c r="B5480" s="21">
        <v>40522</v>
      </c>
      <c r="C5480" s="21" t="str">
        <f t="shared" si="85"/>
        <v>Dec</v>
      </c>
      <c r="D5480" s="6">
        <v>1630564.48</v>
      </c>
      <c r="E5480" t="s">
        <v>155</v>
      </c>
      <c r="F5480" s="5">
        <v>50.81</v>
      </c>
      <c r="G5480" s="5" t="str" cm="1">
        <f t="array" ref="G5480">_xlfn.IFS(F5480&gt;=86,"Hot Week (More Than 85°F)",F5480&lt;50,"Cold Week (Less Than 50°F)",TRUE,"Normal Week")</f>
        <v>Normal Week</v>
      </c>
      <c r="H5480" s="2">
        <v>2.843</v>
      </c>
      <c r="I5480" s="2" t="str" cm="1">
        <f t="array" ref="I5480">_xlfn.IFS(H5480&gt;3.5,"Above Average",H5480&lt;3,"Below Average",TRUE,"Average")</f>
        <v>Below Average</v>
      </c>
      <c r="J5480" s="1">
        <v>210.2372494</v>
      </c>
      <c r="K5480" s="1" t="str" cm="1">
        <f t="array" ref="K5480">_xlfn.IFS(J5480&gt;200,"Above Average",J5480&lt;155,"Below Average",TRUE,"Average")</f>
        <v>Above Average</v>
      </c>
      <c r="L5480" s="7">
        <v>8.4760000000000009</v>
      </c>
      <c r="M5480" s="7" t="str" cm="1">
        <f t="array" ref="M5480">_xlfn.IFS(L5480&gt;9,"Above Average",L5480&lt;8,"Below Average",TRUE,"Average")</f>
        <v>Average</v>
      </c>
    </row>
    <row r="5481" spans="1:13" x14ac:dyDescent="0.3">
      <c r="A5481">
        <v>39</v>
      </c>
      <c r="B5481" s="21">
        <v>40529</v>
      </c>
      <c r="C5481" s="21" t="str">
        <f t="shared" si="85"/>
        <v>Dec</v>
      </c>
      <c r="D5481" s="6">
        <v>1842172.46</v>
      </c>
      <c r="E5481" t="s">
        <v>155</v>
      </c>
      <c r="F5481" s="5">
        <v>55.31</v>
      </c>
      <c r="G5481" s="5" t="str" cm="1">
        <f t="array" ref="G5481">_xlfn.IFS(F5481&gt;=86,"Hot Week (More Than 85°F)",F5481&lt;50,"Cold Week (Less Than 50°F)",TRUE,"Normal Week")</f>
        <v>Normal Week</v>
      </c>
      <c r="H5481" s="2">
        <v>2.8690000000000002</v>
      </c>
      <c r="I5481" s="2" t="str" cm="1">
        <f t="array" ref="I5481">_xlfn.IFS(H5481&gt;3.5,"Above Average",H5481&lt;3,"Below Average",TRUE,"Average")</f>
        <v>Below Average</v>
      </c>
      <c r="J5481" s="1">
        <v>210.1787224</v>
      </c>
      <c r="K5481" s="1" t="str" cm="1">
        <f t="array" ref="K5481">_xlfn.IFS(J5481&gt;200,"Above Average",J5481&lt;155,"Below Average",TRUE,"Average")</f>
        <v>Above Average</v>
      </c>
      <c r="L5481" s="7">
        <v>8.4760000000000009</v>
      </c>
      <c r="M5481" s="7" t="str" cm="1">
        <f t="array" ref="M5481">_xlfn.IFS(L5481&gt;9,"Above Average",L5481&lt;8,"Below Average",TRUE,"Average")</f>
        <v>Average</v>
      </c>
    </row>
    <row r="5482" spans="1:13" x14ac:dyDescent="0.3">
      <c r="A5482">
        <v>39</v>
      </c>
      <c r="B5482" s="21">
        <v>40536</v>
      </c>
      <c r="C5482" s="21" t="str">
        <f t="shared" si="85"/>
        <v>Dec</v>
      </c>
      <c r="D5482" s="6">
        <v>2495489.25</v>
      </c>
      <c r="E5482" t="s">
        <v>155</v>
      </c>
      <c r="F5482" s="5">
        <v>58.86</v>
      </c>
      <c r="G5482" s="5" t="str" cm="1">
        <f t="array" ref="G5482">_xlfn.IFS(F5482&gt;=86,"Hot Week (More Than 85°F)",F5482&lt;50,"Cold Week (Less Than 50°F)",TRUE,"Normal Week")</f>
        <v>Normal Week</v>
      </c>
      <c r="H5482" s="2">
        <v>2.8860000000000001</v>
      </c>
      <c r="I5482" s="2" t="str" cm="1">
        <f t="array" ref="I5482">_xlfn.IFS(H5482&gt;3.5,"Above Average",H5482&lt;3,"Below Average",TRUE,"Average")</f>
        <v>Below Average</v>
      </c>
      <c r="J5482" s="1">
        <v>210.1805602</v>
      </c>
      <c r="K5482" s="1" t="str" cm="1">
        <f t="array" ref="K5482">_xlfn.IFS(J5482&gt;200,"Above Average",J5482&lt;155,"Below Average",TRUE,"Average")</f>
        <v>Above Average</v>
      </c>
      <c r="L5482" s="7">
        <v>8.4760000000000009</v>
      </c>
      <c r="M5482" s="7" t="str" cm="1">
        <f t="array" ref="M5482">_xlfn.IFS(L5482&gt;9,"Above Average",L5482&lt;8,"Below Average",TRUE,"Average")</f>
        <v>Average</v>
      </c>
    </row>
    <row r="5483" spans="1:13" x14ac:dyDescent="0.3">
      <c r="A5483">
        <v>39</v>
      </c>
      <c r="B5483" s="21">
        <v>40543</v>
      </c>
      <c r="C5483" s="21" t="str">
        <f t="shared" si="85"/>
        <v>Dec</v>
      </c>
      <c r="D5483" s="6">
        <v>1230012.1599999999</v>
      </c>
      <c r="E5483" t="s">
        <v>156</v>
      </c>
      <c r="F5483" s="5">
        <v>52.45</v>
      </c>
      <c r="G5483" s="5" t="str" cm="1">
        <f t="array" ref="G5483">_xlfn.IFS(F5483&gt;=86,"Hot Week (More Than 85°F)",F5483&lt;50,"Cold Week (Less Than 50°F)",TRUE,"Normal Week")</f>
        <v>Normal Week</v>
      </c>
      <c r="H5483" s="2">
        <v>2.9430000000000001</v>
      </c>
      <c r="I5483" s="2" t="str" cm="1">
        <f t="array" ref="I5483">_xlfn.IFS(H5483&gt;3.5,"Above Average",H5483&lt;3,"Below Average",TRUE,"Average")</f>
        <v>Below Average</v>
      </c>
      <c r="J5483" s="1">
        <v>210.18239800000001</v>
      </c>
      <c r="K5483" s="1" t="str" cm="1">
        <f t="array" ref="K5483">_xlfn.IFS(J5483&gt;200,"Above Average",J5483&lt;155,"Below Average",TRUE,"Average")</f>
        <v>Above Average</v>
      </c>
      <c r="L5483" s="7">
        <v>8.4760000000000009</v>
      </c>
      <c r="M5483" s="7" t="str" cm="1">
        <f t="array" ref="M5483">_xlfn.IFS(L5483&gt;9,"Above Average",L5483&lt;8,"Below Average",TRUE,"Average")</f>
        <v>Average</v>
      </c>
    </row>
    <row r="5484" spans="1:13" x14ac:dyDescent="0.3">
      <c r="A5484">
        <v>39</v>
      </c>
      <c r="B5484" s="21">
        <v>40550</v>
      </c>
      <c r="C5484" s="21" t="str">
        <f t="shared" si="85"/>
        <v>Jan</v>
      </c>
      <c r="D5484" s="6">
        <v>1224475.1200000001</v>
      </c>
      <c r="E5484" t="s">
        <v>155</v>
      </c>
      <c r="F5484" s="5">
        <v>52.74</v>
      </c>
      <c r="G5484" s="5" t="str" cm="1">
        <f t="array" ref="G5484">_xlfn.IFS(F5484&gt;=86,"Hot Week (More Than 85°F)",F5484&lt;50,"Cold Week (Less Than 50°F)",TRUE,"Normal Week")</f>
        <v>Normal Week</v>
      </c>
      <c r="H5484" s="2">
        <v>2.976</v>
      </c>
      <c r="I5484" s="2" t="str" cm="1">
        <f t="array" ref="I5484">_xlfn.IFS(H5484&gt;3.5,"Above Average",H5484&lt;3,"Below Average",TRUE,"Average")</f>
        <v>Below Average</v>
      </c>
      <c r="J5484" s="1">
        <v>210.18423580000001</v>
      </c>
      <c r="K5484" s="1" t="str" cm="1">
        <f t="array" ref="K5484">_xlfn.IFS(J5484&gt;200,"Above Average",J5484&lt;155,"Below Average",TRUE,"Average")</f>
        <v>Above Average</v>
      </c>
      <c r="L5484" s="7">
        <v>8.3949999999999996</v>
      </c>
      <c r="M5484" s="7" t="str" cm="1">
        <f t="array" ref="M5484">_xlfn.IFS(L5484&gt;9,"Above Average",L5484&lt;8,"Below Average",TRUE,"Average")</f>
        <v>Average</v>
      </c>
    </row>
    <row r="5485" spans="1:13" x14ac:dyDescent="0.3">
      <c r="A5485">
        <v>39</v>
      </c>
      <c r="B5485" s="21">
        <v>40557</v>
      </c>
      <c r="C5485" s="21" t="str">
        <f t="shared" si="85"/>
        <v>Jan</v>
      </c>
      <c r="D5485" s="6">
        <v>1193199.3899999999</v>
      </c>
      <c r="E5485" t="s">
        <v>155</v>
      </c>
      <c r="F5485" s="5">
        <v>41.74</v>
      </c>
      <c r="G5485" s="5" t="str" cm="1">
        <f t="array" ref="G5485">_xlfn.IFS(F5485&gt;=86,"Hot Week (More Than 85°F)",F5485&lt;50,"Cold Week (Less Than 50°F)",TRUE,"Normal Week")</f>
        <v>Cold Week (Less Than 50°F)</v>
      </c>
      <c r="H5485" s="2">
        <v>2.9830000000000001</v>
      </c>
      <c r="I5485" s="2" t="str" cm="1">
        <f t="array" ref="I5485">_xlfn.IFS(H5485&gt;3.5,"Above Average",H5485&lt;3,"Below Average",TRUE,"Average")</f>
        <v>Below Average</v>
      </c>
      <c r="J5485" s="1">
        <v>210.2379731</v>
      </c>
      <c r="K5485" s="1" t="str" cm="1">
        <f t="array" ref="K5485">_xlfn.IFS(J5485&gt;200,"Above Average",J5485&lt;155,"Below Average",TRUE,"Average")</f>
        <v>Above Average</v>
      </c>
      <c r="L5485" s="7">
        <v>8.3949999999999996</v>
      </c>
      <c r="M5485" s="7" t="str" cm="1">
        <f t="array" ref="M5485">_xlfn.IFS(L5485&gt;9,"Above Average",L5485&lt;8,"Below Average",TRUE,"Average")</f>
        <v>Average</v>
      </c>
    </row>
    <row r="5486" spans="1:13" x14ac:dyDescent="0.3">
      <c r="A5486">
        <v>39</v>
      </c>
      <c r="B5486" s="21">
        <v>40564</v>
      </c>
      <c r="C5486" s="21" t="str">
        <f t="shared" si="85"/>
        <v>Jan</v>
      </c>
      <c r="D5486" s="6">
        <v>1243370.74</v>
      </c>
      <c r="E5486" t="s">
        <v>155</v>
      </c>
      <c r="F5486" s="5">
        <v>50.25</v>
      </c>
      <c r="G5486" s="5" t="str" cm="1">
        <f t="array" ref="G5486">_xlfn.IFS(F5486&gt;=86,"Hot Week (More Than 85°F)",F5486&lt;50,"Cold Week (Less Than 50°F)",TRUE,"Normal Week")</f>
        <v>Normal Week</v>
      </c>
      <c r="H5486" s="2">
        <v>3.016</v>
      </c>
      <c r="I5486" s="2" t="str" cm="1">
        <f t="array" ref="I5486">_xlfn.IFS(H5486&gt;3.5,"Above Average",H5486&lt;3,"Below Average",TRUE,"Average")</f>
        <v>Average</v>
      </c>
      <c r="J5486" s="1">
        <v>210.60310720000001</v>
      </c>
      <c r="K5486" s="1" t="str" cm="1">
        <f t="array" ref="K5486">_xlfn.IFS(J5486&gt;200,"Above Average",J5486&lt;155,"Below Average",TRUE,"Average")</f>
        <v>Above Average</v>
      </c>
      <c r="L5486" s="7">
        <v>8.3949999999999996</v>
      </c>
      <c r="M5486" s="7" t="str" cm="1">
        <f t="array" ref="M5486">_xlfn.IFS(L5486&gt;9,"Above Average",L5486&lt;8,"Below Average",TRUE,"Average")</f>
        <v>Average</v>
      </c>
    </row>
    <row r="5487" spans="1:13" x14ac:dyDescent="0.3">
      <c r="A5487">
        <v>39</v>
      </c>
      <c r="B5487" s="21">
        <v>40571</v>
      </c>
      <c r="C5487" s="21" t="str">
        <f t="shared" si="85"/>
        <v>Jan</v>
      </c>
      <c r="D5487" s="6">
        <v>1158698.44</v>
      </c>
      <c r="E5487" t="s">
        <v>155</v>
      </c>
      <c r="F5487" s="5">
        <v>47.94</v>
      </c>
      <c r="G5487" s="5" t="str" cm="1">
        <f t="array" ref="G5487">_xlfn.IFS(F5487&gt;=86,"Hot Week (More Than 85°F)",F5487&lt;50,"Cold Week (Less Than 50°F)",TRUE,"Normal Week")</f>
        <v>Cold Week (Less Than 50°F)</v>
      </c>
      <c r="H5487" s="2">
        <v>3.01</v>
      </c>
      <c r="I5487" s="2" t="str" cm="1">
        <f t="array" ref="I5487">_xlfn.IFS(H5487&gt;3.5,"Above Average",H5487&lt;3,"Below Average",TRUE,"Average")</f>
        <v>Average</v>
      </c>
      <c r="J5487" s="1">
        <v>210.96824119999999</v>
      </c>
      <c r="K5487" s="1" t="str" cm="1">
        <f t="array" ref="K5487">_xlfn.IFS(J5487&gt;200,"Above Average",J5487&lt;155,"Below Average",TRUE,"Average")</f>
        <v>Above Average</v>
      </c>
      <c r="L5487" s="7">
        <v>8.3949999999999996</v>
      </c>
      <c r="M5487" s="7" t="str" cm="1">
        <f t="array" ref="M5487">_xlfn.IFS(L5487&gt;9,"Above Average",L5487&lt;8,"Below Average",TRUE,"Average")</f>
        <v>Average</v>
      </c>
    </row>
    <row r="5488" spans="1:13" x14ac:dyDescent="0.3">
      <c r="A5488">
        <v>39</v>
      </c>
      <c r="B5488" s="21">
        <v>40578</v>
      </c>
      <c r="C5488" s="21" t="str">
        <f t="shared" si="85"/>
        <v>Feb</v>
      </c>
      <c r="D5488" s="6">
        <v>1343773.94</v>
      </c>
      <c r="E5488" t="s">
        <v>155</v>
      </c>
      <c r="F5488" s="5">
        <v>45.96</v>
      </c>
      <c r="G5488" s="5" t="str" cm="1">
        <f t="array" ref="G5488">_xlfn.IFS(F5488&gt;=86,"Hot Week (More Than 85°F)",F5488&lt;50,"Cold Week (Less Than 50°F)",TRUE,"Normal Week")</f>
        <v>Cold Week (Less Than 50°F)</v>
      </c>
      <c r="H5488" s="2">
        <v>2.9889999999999999</v>
      </c>
      <c r="I5488" s="2" t="str" cm="1">
        <f t="array" ref="I5488">_xlfn.IFS(H5488&gt;3.5,"Above Average",H5488&lt;3,"Below Average",TRUE,"Average")</f>
        <v>Below Average</v>
      </c>
      <c r="J5488" s="1">
        <v>211.3333753</v>
      </c>
      <c r="K5488" s="1" t="str" cm="1">
        <f t="array" ref="K5488">_xlfn.IFS(J5488&gt;200,"Above Average",J5488&lt;155,"Below Average",TRUE,"Average")</f>
        <v>Above Average</v>
      </c>
      <c r="L5488" s="7">
        <v>8.3949999999999996</v>
      </c>
      <c r="M5488" s="7" t="str" cm="1">
        <f t="array" ref="M5488">_xlfn.IFS(L5488&gt;9,"Above Average",L5488&lt;8,"Below Average",TRUE,"Average")</f>
        <v>Average</v>
      </c>
    </row>
    <row r="5489" spans="1:13" x14ac:dyDescent="0.3">
      <c r="A5489">
        <v>39</v>
      </c>
      <c r="B5489" s="21">
        <v>40585</v>
      </c>
      <c r="C5489" s="21" t="str">
        <f t="shared" si="85"/>
        <v>Feb</v>
      </c>
      <c r="D5489" s="6">
        <v>1227893.8899999999</v>
      </c>
      <c r="E5489" t="s">
        <v>156</v>
      </c>
      <c r="F5489" s="5">
        <v>40.340000000000003</v>
      </c>
      <c r="G5489" s="5" t="str" cm="1">
        <f t="array" ref="G5489">_xlfn.IFS(F5489&gt;=86,"Hot Week (More Than 85°F)",F5489&lt;50,"Cold Week (Less Than 50°F)",TRUE,"Normal Week")</f>
        <v>Cold Week (Less Than 50°F)</v>
      </c>
      <c r="H5489" s="2">
        <v>3.0219999999999998</v>
      </c>
      <c r="I5489" s="2" t="str" cm="1">
        <f t="array" ref="I5489">_xlfn.IFS(H5489&gt;3.5,"Above Average",H5489&lt;3,"Below Average",TRUE,"Average")</f>
        <v>Average</v>
      </c>
      <c r="J5489" s="1">
        <v>211.69850930000001</v>
      </c>
      <c r="K5489" s="1" t="str" cm="1">
        <f t="array" ref="K5489">_xlfn.IFS(J5489&gt;200,"Above Average",J5489&lt;155,"Below Average",TRUE,"Average")</f>
        <v>Above Average</v>
      </c>
      <c r="L5489" s="7">
        <v>8.3949999999999996</v>
      </c>
      <c r="M5489" s="7" t="str" cm="1">
        <f t="array" ref="M5489">_xlfn.IFS(L5489&gt;9,"Above Average",L5489&lt;8,"Below Average",TRUE,"Average")</f>
        <v>Average</v>
      </c>
    </row>
    <row r="5490" spans="1:13" x14ac:dyDescent="0.3">
      <c r="A5490">
        <v>39</v>
      </c>
      <c r="B5490" s="21">
        <v>40592</v>
      </c>
      <c r="C5490" s="21" t="str">
        <f t="shared" si="85"/>
        <v>Feb</v>
      </c>
      <c r="D5490" s="6">
        <v>1335233.74</v>
      </c>
      <c r="E5490" t="s">
        <v>155</v>
      </c>
      <c r="F5490" s="5">
        <v>58.2</v>
      </c>
      <c r="G5490" s="5" t="str" cm="1">
        <f t="array" ref="G5490">_xlfn.IFS(F5490&gt;=86,"Hot Week (More Than 85°F)",F5490&lt;50,"Cold Week (Less Than 50°F)",TRUE,"Normal Week")</f>
        <v>Normal Week</v>
      </c>
      <c r="H5490" s="2">
        <v>3.0449999999999999</v>
      </c>
      <c r="I5490" s="2" t="str" cm="1">
        <f t="array" ref="I5490">_xlfn.IFS(H5490&gt;3.5,"Above Average",H5490&lt;3,"Below Average",TRUE,"Average")</f>
        <v>Average</v>
      </c>
      <c r="J5490" s="1">
        <v>212.00635220000001</v>
      </c>
      <c r="K5490" s="1" t="str" cm="1">
        <f t="array" ref="K5490">_xlfn.IFS(J5490&gt;200,"Above Average",J5490&lt;155,"Below Average",TRUE,"Average")</f>
        <v>Above Average</v>
      </c>
      <c r="L5490" s="7">
        <v>8.3949999999999996</v>
      </c>
      <c r="M5490" s="7" t="str" cm="1">
        <f t="array" ref="M5490">_xlfn.IFS(L5490&gt;9,"Above Average",L5490&lt;8,"Below Average",TRUE,"Average")</f>
        <v>Average</v>
      </c>
    </row>
    <row r="5491" spans="1:13" x14ac:dyDescent="0.3">
      <c r="A5491">
        <v>39</v>
      </c>
      <c r="B5491" s="21">
        <v>40599</v>
      </c>
      <c r="C5491" s="21" t="str">
        <f t="shared" si="85"/>
        <v>Feb</v>
      </c>
      <c r="D5491" s="6">
        <v>1240921.19</v>
      </c>
      <c r="E5491" t="s">
        <v>155</v>
      </c>
      <c r="F5491" s="5">
        <v>67.77</v>
      </c>
      <c r="G5491" s="5" t="str" cm="1">
        <f t="array" ref="G5491">_xlfn.IFS(F5491&gt;=86,"Hot Week (More Than 85°F)",F5491&lt;50,"Cold Week (Less Than 50°F)",TRUE,"Normal Week")</f>
        <v>Normal Week</v>
      </c>
      <c r="H5491" s="2">
        <v>3.0649999999999999</v>
      </c>
      <c r="I5491" s="2" t="str" cm="1">
        <f t="array" ref="I5491">_xlfn.IFS(H5491&gt;3.5,"Above Average",H5491&lt;3,"Below Average",TRUE,"Average")</f>
        <v>Average</v>
      </c>
      <c r="J5491" s="1">
        <v>212.2912786</v>
      </c>
      <c r="K5491" s="1" t="str" cm="1">
        <f t="array" ref="K5491">_xlfn.IFS(J5491&gt;200,"Above Average",J5491&lt;155,"Below Average",TRUE,"Average")</f>
        <v>Above Average</v>
      </c>
      <c r="L5491" s="7">
        <v>8.3949999999999996</v>
      </c>
      <c r="M5491" s="7" t="str" cm="1">
        <f t="array" ref="M5491">_xlfn.IFS(L5491&gt;9,"Above Average",L5491&lt;8,"Below Average",TRUE,"Average")</f>
        <v>Average</v>
      </c>
    </row>
    <row r="5492" spans="1:13" x14ac:dyDescent="0.3">
      <c r="A5492">
        <v>39</v>
      </c>
      <c r="B5492" s="21">
        <v>40606</v>
      </c>
      <c r="C5492" s="21" t="str">
        <f t="shared" si="85"/>
        <v>Mar</v>
      </c>
      <c r="D5492" s="6">
        <v>1316385.43</v>
      </c>
      <c r="E5492" t="s">
        <v>155</v>
      </c>
      <c r="F5492" s="5">
        <v>63.56</v>
      </c>
      <c r="G5492" s="5" t="str" cm="1">
        <f t="array" ref="G5492">_xlfn.IFS(F5492&gt;=86,"Hot Week (More Than 85°F)",F5492&lt;50,"Cold Week (Less Than 50°F)",TRUE,"Normal Week")</f>
        <v>Normal Week</v>
      </c>
      <c r="H5492" s="2">
        <v>3.2879999999999998</v>
      </c>
      <c r="I5492" s="2" t="str" cm="1">
        <f t="array" ref="I5492">_xlfn.IFS(H5492&gt;3.5,"Above Average",H5492&lt;3,"Below Average",TRUE,"Average")</f>
        <v>Average</v>
      </c>
      <c r="J5492" s="1">
        <v>212.57620499999999</v>
      </c>
      <c r="K5492" s="1" t="str" cm="1">
        <f t="array" ref="K5492">_xlfn.IFS(J5492&gt;200,"Above Average",J5492&lt;155,"Below Average",TRUE,"Average")</f>
        <v>Above Average</v>
      </c>
      <c r="L5492" s="7">
        <v>8.3949999999999996</v>
      </c>
      <c r="M5492" s="7" t="str" cm="1">
        <f t="array" ref="M5492">_xlfn.IFS(L5492&gt;9,"Above Average",L5492&lt;8,"Below Average",TRUE,"Average")</f>
        <v>Average</v>
      </c>
    </row>
    <row r="5493" spans="1:13" x14ac:dyDescent="0.3">
      <c r="A5493">
        <v>39</v>
      </c>
      <c r="B5493" s="21">
        <v>40613</v>
      </c>
      <c r="C5493" s="21" t="str">
        <f t="shared" si="85"/>
        <v>Mar</v>
      </c>
      <c r="D5493" s="6">
        <v>1283716.81</v>
      </c>
      <c r="E5493" t="s">
        <v>155</v>
      </c>
      <c r="F5493" s="5">
        <v>58.35</v>
      </c>
      <c r="G5493" s="5" t="str" cm="1">
        <f t="array" ref="G5493">_xlfn.IFS(F5493&gt;=86,"Hot Week (More Than 85°F)",F5493&lt;50,"Cold Week (Less Than 50°F)",TRUE,"Normal Week")</f>
        <v>Normal Week</v>
      </c>
      <c r="H5493" s="2">
        <v>3.4590000000000001</v>
      </c>
      <c r="I5493" s="2" t="str" cm="1">
        <f t="array" ref="I5493">_xlfn.IFS(H5493&gt;3.5,"Above Average",H5493&lt;3,"Below Average",TRUE,"Average")</f>
        <v>Average</v>
      </c>
      <c r="J5493" s="1">
        <v>212.86113130000001</v>
      </c>
      <c r="K5493" s="1" t="str" cm="1">
        <f t="array" ref="K5493">_xlfn.IFS(J5493&gt;200,"Above Average",J5493&lt;155,"Below Average",TRUE,"Average")</f>
        <v>Above Average</v>
      </c>
      <c r="L5493" s="7">
        <v>8.3949999999999996</v>
      </c>
      <c r="M5493" s="7" t="str" cm="1">
        <f t="array" ref="M5493">_xlfn.IFS(L5493&gt;9,"Above Average",L5493&lt;8,"Below Average",TRUE,"Average")</f>
        <v>Average</v>
      </c>
    </row>
    <row r="5494" spans="1:13" x14ac:dyDescent="0.3">
      <c r="A5494">
        <v>39</v>
      </c>
      <c r="B5494" s="21">
        <v>40620</v>
      </c>
      <c r="C5494" s="21" t="str">
        <f t="shared" si="85"/>
        <v>Mar</v>
      </c>
      <c r="D5494" s="6">
        <v>1348410.05</v>
      </c>
      <c r="E5494" t="s">
        <v>155</v>
      </c>
      <c r="F5494" s="5">
        <v>65.28</v>
      </c>
      <c r="G5494" s="5" t="str" cm="1">
        <f t="array" ref="G5494">_xlfn.IFS(F5494&gt;=86,"Hot Week (More Than 85°F)",F5494&lt;50,"Cold Week (Less Than 50°F)",TRUE,"Normal Week")</f>
        <v>Normal Week</v>
      </c>
      <c r="H5494" s="2">
        <v>3.488</v>
      </c>
      <c r="I5494" s="2" t="str" cm="1">
        <f t="array" ref="I5494">_xlfn.IFS(H5494&gt;3.5,"Above Average",H5494&lt;3,"Below Average",TRUE,"Average")</f>
        <v>Average</v>
      </c>
      <c r="J5494" s="1">
        <v>213.10967869999999</v>
      </c>
      <c r="K5494" s="1" t="str" cm="1">
        <f t="array" ref="K5494">_xlfn.IFS(J5494&gt;200,"Above Average",J5494&lt;155,"Below Average",TRUE,"Average")</f>
        <v>Above Average</v>
      </c>
      <c r="L5494" s="7">
        <v>8.3949999999999996</v>
      </c>
      <c r="M5494" s="7" t="str" cm="1">
        <f t="array" ref="M5494">_xlfn.IFS(L5494&gt;9,"Above Average",L5494&lt;8,"Below Average",TRUE,"Average")</f>
        <v>Average</v>
      </c>
    </row>
    <row r="5495" spans="1:13" x14ac:dyDescent="0.3">
      <c r="A5495">
        <v>39</v>
      </c>
      <c r="B5495" s="21">
        <v>40627</v>
      </c>
      <c r="C5495" s="21" t="str">
        <f t="shared" si="85"/>
        <v>Mar</v>
      </c>
      <c r="D5495" s="6">
        <v>1284334.79</v>
      </c>
      <c r="E5495" t="s">
        <v>155</v>
      </c>
      <c r="F5495" s="5">
        <v>71.17</v>
      </c>
      <c r="G5495" s="5" t="str" cm="1">
        <f t="array" ref="G5495">_xlfn.IFS(F5495&gt;=86,"Hot Week (More Than 85°F)",F5495&lt;50,"Cold Week (Less Than 50°F)",TRUE,"Normal Week")</f>
        <v>Normal Week</v>
      </c>
      <c r="H5495" s="2">
        <v>3.4729999999999999</v>
      </c>
      <c r="I5495" s="2" t="str" cm="1">
        <f t="array" ref="I5495">_xlfn.IFS(H5495&gt;3.5,"Above Average",H5495&lt;3,"Below Average",TRUE,"Average")</f>
        <v>Average</v>
      </c>
      <c r="J5495" s="1">
        <v>213.3436744</v>
      </c>
      <c r="K5495" s="1" t="str" cm="1">
        <f t="array" ref="K5495">_xlfn.IFS(J5495&gt;200,"Above Average",J5495&lt;155,"Below Average",TRUE,"Average")</f>
        <v>Above Average</v>
      </c>
      <c r="L5495" s="7">
        <v>8.3949999999999996</v>
      </c>
      <c r="M5495" s="7" t="str" cm="1">
        <f t="array" ref="M5495">_xlfn.IFS(L5495&gt;9,"Above Average",L5495&lt;8,"Below Average",TRUE,"Average")</f>
        <v>Average</v>
      </c>
    </row>
    <row r="5496" spans="1:13" x14ac:dyDescent="0.3">
      <c r="A5496">
        <v>39</v>
      </c>
      <c r="B5496" s="21">
        <v>40634</v>
      </c>
      <c r="C5496" s="21" t="str">
        <f t="shared" si="85"/>
        <v>Apr</v>
      </c>
      <c r="D5496" s="6">
        <v>1316849.3600000001</v>
      </c>
      <c r="E5496" t="s">
        <v>155</v>
      </c>
      <c r="F5496" s="5">
        <v>66.569999999999993</v>
      </c>
      <c r="G5496" s="5" t="str" cm="1">
        <f t="array" ref="G5496">_xlfn.IFS(F5496&gt;=86,"Hot Week (More Than 85°F)",F5496&lt;50,"Cold Week (Less Than 50°F)",TRUE,"Normal Week")</f>
        <v>Normal Week</v>
      </c>
      <c r="H5496" s="2">
        <v>3.524</v>
      </c>
      <c r="I5496" s="2" t="str" cm="1">
        <f t="array" ref="I5496">_xlfn.IFS(H5496&gt;3.5,"Above Average",H5496&lt;3,"Below Average",TRUE,"Average")</f>
        <v>Above Average</v>
      </c>
      <c r="J5496" s="1">
        <v>213.57767010000001</v>
      </c>
      <c r="K5496" s="1" t="str" cm="1">
        <f t="array" ref="K5496">_xlfn.IFS(J5496&gt;200,"Above Average",J5496&lt;155,"Below Average",TRUE,"Average")</f>
        <v>Above Average</v>
      </c>
      <c r="L5496" s="7">
        <v>8.3000000000000007</v>
      </c>
      <c r="M5496" s="7" t="str" cm="1">
        <f t="array" ref="M5496">_xlfn.IFS(L5496&gt;9,"Above Average",L5496&lt;8,"Below Average",TRUE,"Average")</f>
        <v>Average</v>
      </c>
    </row>
    <row r="5497" spans="1:13" x14ac:dyDescent="0.3">
      <c r="A5497">
        <v>39</v>
      </c>
      <c r="B5497" s="21">
        <v>40641</v>
      </c>
      <c r="C5497" s="21" t="str">
        <f t="shared" si="85"/>
        <v>Apr</v>
      </c>
      <c r="D5497" s="6">
        <v>1350646.16</v>
      </c>
      <c r="E5497" t="s">
        <v>155</v>
      </c>
      <c r="F5497" s="5">
        <v>69.45</v>
      </c>
      <c r="G5497" s="5" t="str" cm="1">
        <f t="array" ref="G5497">_xlfn.IFS(F5497&gt;=86,"Hot Week (More Than 85°F)",F5497&lt;50,"Cold Week (Less Than 50°F)",TRUE,"Normal Week")</f>
        <v>Normal Week</v>
      </c>
      <c r="H5497" s="2">
        <v>3.6219999999999999</v>
      </c>
      <c r="I5497" s="2" t="str" cm="1">
        <f t="array" ref="I5497">_xlfn.IFS(H5497&gt;3.5,"Above Average",H5497&lt;3,"Below Average",TRUE,"Average")</f>
        <v>Above Average</v>
      </c>
      <c r="J5497" s="1">
        <v>213.81166579999999</v>
      </c>
      <c r="K5497" s="1" t="str" cm="1">
        <f t="array" ref="K5497">_xlfn.IFS(J5497&gt;200,"Above Average",J5497&lt;155,"Below Average",TRUE,"Average")</f>
        <v>Above Average</v>
      </c>
      <c r="L5497" s="7">
        <v>8.3000000000000007</v>
      </c>
      <c r="M5497" s="7" t="str" cm="1">
        <f t="array" ref="M5497">_xlfn.IFS(L5497&gt;9,"Above Average",L5497&lt;8,"Below Average",TRUE,"Average")</f>
        <v>Average</v>
      </c>
    </row>
    <row r="5498" spans="1:13" x14ac:dyDescent="0.3">
      <c r="A5498">
        <v>39</v>
      </c>
      <c r="B5498" s="21">
        <v>40648</v>
      </c>
      <c r="C5498" s="21" t="str">
        <f t="shared" si="85"/>
        <v>Apr</v>
      </c>
      <c r="D5498" s="6">
        <v>1348031.55</v>
      </c>
      <c r="E5498" t="s">
        <v>155</v>
      </c>
      <c r="F5498" s="5">
        <v>73.19</v>
      </c>
      <c r="G5498" s="5" t="str" cm="1">
        <f t="array" ref="G5498">_xlfn.IFS(F5498&gt;=86,"Hot Week (More Than 85°F)",F5498&lt;50,"Cold Week (Less Than 50°F)",TRUE,"Normal Week")</f>
        <v>Normal Week</v>
      </c>
      <c r="H5498" s="2">
        <v>3.7429999999999999</v>
      </c>
      <c r="I5498" s="2" t="str" cm="1">
        <f t="array" ref="I5498">_xlfn.IFS(H5498&gt;3.5,"Above Average",H5498&lt;3,"Below Average",TRUE,"Average")</f>
        <v>Above Average</v>
      </c>
      <c r="J5498" s="1">
        <v>214.026217</v>
      </c>
      <c r="K5498" s="1" t="str" cm="1">
        <f t="array" ref="K5498">_xlfn.IFS(J5498&gt;200,"Above Average",J5498&lt;155,"Below Average",TRUE,"Average")</f>
        <v>Above Average</v>
      </c>
      <c r="L5498" s="7">
        <v>8.3000000000000007</v>
      </c>
      <c r="M5498" s="7" t="str" cm="1">
        <f t="array" ref="M5498">_xlfn.IFS(L5498&gt;9,"Above Average",L5498&lt;8,"Below Average",TRUE,"Average")</f>
        <v>Average</v>
      </c>
    </row>
    <row r="5499" spans="1:13" x14ac:dyDescent="0.3">
      <c r="A5499">
        <v>39</v>
      </c>
      <c r="B5499" s="21">
        <v>40655</v>
      </c>
      <c r="C5499" s="21" t="str">
        <f t="shared" si="85"/>
        <v>Apr</v>
      </c>
      <c r="D5499" s="6">
        <v>1563140.85</v>
      </c>
      <c r="E5499" t="s">
        <v>155</v>
      </c>
      <c r="F5499" s="5">
        <v>74.98</v>
      </c>
      <c r="G5499" s="5" t="str" cm="1">
        <f t="array" ref="G5499">_xlfn.IFS(F5499&gt;=86,"Hot Week (More Than 85°F)",F5499&lt;50,"Cold Week (Less Than 50°F)",TRUE,"Normal Week")</f>
        <v>Normal Week</v>
      </c>
      <c r="H5499" s="2">
        <v>3.8069999999999999</v>
      </c>
      <c r="I5499" s="2" t="str" cm="1">
        <f t="array" ref="I5499">_xlfn.IFS(H5499&gt;3.5,"Above Average",H5499&lt;3,"Below Average",TRUE,"Average")</f>
        <v>Above Average</v>
      </c>
      <c r="J5499" s="1">
        <v>214.1921572</v>
      </c>
      <c r="K5499" s="1" t="str" cm="1">
        <f t="array" ref="K5499">_xlfn.IFS(J5499&gt;200,"Above Average",J5499&lt;155,"Below Average",TRUE,"Average")</f>
        <v>Above Average</v>
      </c>
      <c r="L5499" s="7">
        <v>8.3000000000000007</v>
      </c>
      <c r="M5499" s="7" t="str" cm="1">
        <f t="array" ref="M5499">_xlfn.IFS(L5499&gt;9,"Above Average",L5499&lt;8,"Below Average",TRUE,"Average")</f>
        <v>Average</v>
      </c>
    </row>
    <row r="5500" spans="1:13" x14ac:dyDescent="0.3">
      <c r="A5500">
        <v>39</v>
      </c>
      <c r="B5500" s="21">
        <v>40662</v>
      </c>
      <c r="C5500" s="21" t="str">
        <f t="shared" si="85"/>
        <v>Apr</v>
      </c>
      <c r="D5500" s="6">
        <v>1379651.87</v>
      </c>
      <c r="E5500" t="s">
        <v>155</v>
      </c>
      <c r="F5500" s="5">
        <v>76.47</v>
      </c>
      <c r="G5500" s="5" t="str" cm="1">
        <f t="array" ref="G5500">_xlfn.IFS(F5500&gt;=86,"Hot Week (More Than 85°F)",F5500&lt;50,"Cold Week (Less Than 50°F)",TRUE,"Normal Week")</f>
        <v>Normal Week</v>
      </c>
      <c r="H5500" s="2">
        <v>3.81</v>
      </c>
      <c r="I5500" s="2" t="str" cm="1">
        <f t="array" ref="I5500">_xlfn.IFS(H5500&gt;3.5,"Above Average",H5500&lt;3,"Below Average",TRUE,"Average")</f>
        <v>Above Average</v>
      </c>
      <c r="J5500" s="1">
        <v>214.35809739999999</v>
      </c>
      <c r="K5500" s="1" t="str" cm="1">
        <f t="array" ref="K5500">_xlfn.IFS(J5500&gt;200,"Above Average",J5500&lt;155,"Below Average",TRUE,"Average")</f>
        <v>Above Average</v>
      </c>
      <c r="L5500" s="7">
        <v>8.3000000000000007</v>
      </c>
      <c r="M5500" s="7" t="str" cm="1">
        <f t="array" ref="M5500">_xlfn.IFS(L5500&gt;9,"Above Average",L5500&lt;8,"Below Average",TRUE,"Average")</f>
        <v>Average</v>
      </c>
    </row>
    <row r="5501" spans="1:13" x14ac:dyDescent="0.3">
      <c r="A5501">
        <v>39</v>
      </c>
      <c r="B5501" s="21">
        <v>40669</v>
      </c>
      <c r="C5501" s="21" t="str">
        <f t="shared" si="85"/>
        <v>May</v>
      </c>
      <c r="D5501" s="6">
        <v>1370920.87</v>
      </c>
      <c r="E5501" t="s">
        <v>155</v>
      </c>
      <c r="F5501" s="5">
        <v>68.75</v>
      </c>
      <c r="G5501" s="5" t="str" cm="1">
        <f t="array" ref="G5501">_xlfn.IFS(F5501&gt;=86,"Hot Week (More Than 85°F)",F5501&lt;50,"Cold Week (Less Than 50°F)",TRUE,"Normal Week")</f>
        <v>Normal Week</v>
      </c>
      <c r="H5501" s="2">
        <v>3.9060000000000001</v>
      </c>
      <c r="I5501" s="2" t="str" cm="1">
        <f t="array" ref="I5501">_xlfn.IFS(H5501&gt;3.5,"Above Average",H5501&lt;3,"Below Average",TRUE,"Average")</f>
        <v>Above Average</v>
      </c>
      <c r="J5501" s="1">
        <v>214.52403760000001</v>
      </c>
      <c r="K5501" s="1" t="str" cm="1">
        <f t="array" ref="K5501">_xlfn.IFS(J5501&gt;200,"Above Average",J5501&lt;155,"Below Average",TRUE,"Average")</f>
        <v>Above Average</v>
      </c>
      <c r="L5501" s="7">
        <v>8.3000000000000007</v>
      </c>
      <c r="M5501" s="7" t="str" cm="1">
        <f t="array" ref="M5501">_xlfn.IFS(L5501&gt;9,"Above Average",L5501&lt;8,"Below Average",TRUE,"Average")</f>
        <v>Average</v>
      </c>
    </row>
    <row r="5502" spans="1:13" x14ac:dyDescent="0.3">
      <c r="A5502">
        <v>39</v>
      </c>
      <c r="B5502" s="21">
        <v>40676</v>
      </c>
      <c r="C5502" s="21" t="str">
        <f t="shared" si="85"/>
        <v>May</v>
      </c>
      <c r="D5502" s="6">
        <v>1325022.77</v>
      </c>
      <c r="E5502" t="s">
        <v>155</v>
      </c>
      <c r="F5502" s="5">
        <v>77.39</v>
      </c>
      <c r="G5502" s="5" t="str" cm="1">
        <f t="array" ref="G5502">_xlfn.IFS(F5502&gt;=86,"Hot Week (More Than 85°F)",F5502&lt;50,"Cold Week (Less Than 50°F)",TRUE,"Normal Week")</f>
        <v>Normal Week</v>
      </c>
      <c r="H5502" s="2">
        <v>3.899</v>
      </c>
      <c r="I5502" s="2" t="str" cm="1">
        <f t="array" ref="I5502">_xlfn.IFS(H5502&gt;3.5,"Above Average",H5502&lt;3,"Below Average",TRUE,"Average")</f>
        <v>Above Average</v>
      </c>
      <c r="J5502" s="1">
        <v>214.68997780000001</v>
      </c>
      <c r="K5502" s="1" t="str" cm="1">
        <f t="array" ref="K5502">_xlfn.IFS(J5502&gt;200,"Above Average",J5502&lt;155,"Below Average",TRUE,"Average")</f>
        <v>Above Average</v>
      </c>
      <c r="L5502" s="7">
        <v>8.3000000000000007</v>
      </c>
      <c r="M5502" s="7" t="str" cm="1">
        <f t="array" ref="M5502">_xlfn.IFS(L5502&gt;9,"Above Average",L5502&lt;8,"Below Average",TRUE,"Average")</f>
        <v>Average</v>
      </c>
    </row>
    <row r="5503" spans="1:13" x14ac:dyDescent="0.3">
      <c r="A5503">
        <v>39</v>
      </c>
      <c r="B5503" s="21">
        <v>40683</v>
      </c>
      <c r="C5503" s="21" t="str">
        <f t="shared" si="85"/>
        <v>May</v>
      </c>
      <c r="D5503" s="6">
        <v>1373907.21</v>
      </c>
      <c r="E5503" t="s">
        <v>155</v>
      </c>
      <c r="F5503" s="5">
        <v>73.31</v>
      </c>
      <c r="G5503" s="5" t="str" cm="1">
        <f t="array" ref="G5503">_xlfn.IFS(F5503&gt;=86,"Hot Week (More Than 85°F)",F5503&lt;50,"Cold Week (Less Than 50°F)",TRUE,"Normal Week")</f>
        <v>Normal Week</v>
      </c>
      <c r="H5503" s="2">
        <v>3.907</v>
      </c>
      <c r="I5503" s="2" t="str" cm="1">
        <f t="array" ref="I5503">_xlfn.IFS(H5503&gt;3.5,"Above Average",H5503&lt;3,"Below Average",TRUE,"Average")</f>
        <v>Above Average</v>
      </c>
      <c r="J5503" s="1">
        <v>214.46541199999999</v>
      </c>
      <c r="K5503" s="1" t="str" cm="1">
        <f t="array" ref="K5503">_xlfn.IFS(J5503&gt;200,"Above Average",J5503&lt;155,"Below Average",TRUE,"Average")</f>
        <v>Above Average</v>
      </c>
      <c r="L5503" s="7">
        <v>8.3000000000000007</v>
      </c>
      <c r="M5503" s="7" t="str" cm="1">
        <f t="array" ref="M5503">_xlfn.IFS(L5503&gt;9,"Above Average",L5503&lt;8,"Below Average",TRUE,"Average")</f>
        <v>Average</v>
      </c>
    </row>
    <row r="5504" spans="1:13" x14ac:dyDescent="0.3">
      <c r="A5504">
        <v>39</v>
      </c>
      <c r="B5504" s="21">
        <v>40690</v>
      </c>
      <c r="C5504" s="21" t="str">
        <f t="shared" si="85"/>
        <v>May</v>
      </c>
      <c r="D5504" s="6">
        <v>1406124.14</v>
      </c>
      <c r="E5504" t="s">
        <v>155</v>
      </c>
      <c r="F5504" s="5">
        <v>82.1</v>
      </c>
      <c r="G5504" s="5" t="str" cm="1">
        <f t="array" ref="G5504">_xlfn.IFS(F5504&gt;=86,"Hot Week (More Than 85°F)",F5504&lt;50,"Cold Week (Less Than 50°F)",TRUE,"Normal Week")</f>
        <v>Normal Week</v>
      </c>
      <c r="H5504" s="2">
        <v>3.786</v>
      </c>
      <c r="I5504" s="2" t="str" cm="1">
        <f t="array" ref="I5504">_xlfn.IFS(H5504&gt;3.5,"Above Average",H5504&lt;3,"Below Average",TRUE,"Average")</f>
        <v>Above Average</v>
      </c>
      <c r="J5504" s="1">
        <v>214.24084619999999</v>
      </c>
      <c r="K5504" s="1" t="str" cm="1">
        <f t="array" ref="K5504">_xlfn.IFS(J5504&gt;200,"Above Average",J5504&lt;155,"Below Average",TRUE,"Average")</f>
        <v>Above Average</v>
      </c>
      <c r="L5504" s="7">
        <v>8.3000000000000007</v>
      </c>
      <c r="M5504" s="7" t="str" cm="1">
        <f t="array" ref="M5504">_xlfn.IFS(L5504&gt;9,"Above Average",L5504&lt;8,"Below Average",TRUE,"Average")</f>
        <v>Average</v>
      </c>
    </row>
    <row r="5505" spans="1:13" x14ac:dyDescent="0.3">
      <c r="A5505">
        <v>39</v>
      </c>
      <c r="B5505" s="21">
        <v>40697</v>
      </c>
      <c r="C5505" s="21" t="str">
        <f t="shared" si="85"/>
        <v>Jun</v>
      </c>
      <c r="D5505" s="6">
        <v>1541745.59</v>
      </c>
      <c r="E5505" t="s">
        <v>155</v>
      </c>
      <c r="F5505" s="5">
        <v>83.59</v>
      </c>
      <c r="G5505" s="5" t="str" cm="1">
        <f t="array" ref="G5505">_xlfn.IFS(F5505&gt;=86,"Hot Week (More Than 85°F)",F5505&lt;50,"Cold Week (Less Than 50°F)",TRUE,"Normal Week")</f>
        <v>Normal Week</v>
      </c>
      <c r="H5505" s="2">
        <v>3.6989999999999998</v>
      </c>
      <c r="I5505" s="2" t="str" cm="1">
        <f t="array" ref="I5505">_xlfn.IFS(H5505&gt;3.5,"Above Average",H5505&lt;3,"Below Average",TRUE,"Average")</f>
        <v>Above Average</v>
      </c>
      <c r="J5505" s="1">
        <v>214.01628049999999</v>
      </c>
      <c r="K5505" s="1" t="str" cm="1">
        <f t="array" ref="K5505">_xlfn.IFS(J5505&gt;200,"Above Average",J5505&lt;155,"Below Average",TRUE,"Average")</f>
        <v>Above Average</v>
      </c>
      <c r="L5505" s="7">
        <v>8.3000000000000007</v>
      </c>
      <c r="M5505" s="7" t="str" cm="1">
        <f t="array" ref="M5505">_xlfn.IFS(L5505&gt;9,"Above Average",L5505&lt;8,"Below Average",TRUE,"Average")</f>
        <v>Average</v>
      </c>
    </row>
    <row r="5506" spans="1:13" x14ac:dyDescent="0.3">
      <c r="A5506">
        <v>39</v>
      </c>
      <c r="B5506" s="21">
        <v>40704</v>
      </c>
      <c r="C5506" s="21" t="str">
        <f t="shared" ref="C5506:C5569" si="86">TEXT(B5506, "mmm")</f>
        <v>Jun</v>
      </c>
      <c r="D5506" s="6">
        <v>1442092.08</v>
      </c>
      <c r="E5506" t="s">
        <v>155</v>
      </c>
      <c r="F5506" s="5">
        <v>82.75</v>
      </c>
      <c r="G5506" s="5" t="str" cm="1">
        <f t="array" ref="G5506">_xlfn.IFS(F5506&gt;=86,"Hot Week (More Than 85°F)",F5506&lt;50,"Cold Week (Less Than 50°F)",TRUE,"Normal Week")</f>
        <v>Normal Week</v>
      </c>
      <c r="H5506" s="2">
        <v>3.6480000000000001</v>
      </c>
      <c r="I5506" s="2" t="str" cm="1">
        <f t="array" ref="I5506">_xlfn.IFS(H5506&gt;3.5,"Above Average",H5506&lt;3,"Below Average",TRUE,"Average")</f>
        <v>Above Average</v>
      </c>
      <c r="J5506" s="1">
        <v>213.7917147</v>
      </c>
      <c r="K5506" s="1" t="str" cm="1">
        <f t="array" ref="K5506">_xlfn.IFS(J5506&gt;200,"Above Average",J5506&lt;155,"Below Average",TRUE,"Average")</f>
        <v>Above Average</v>
      </c>
      <c r="L5506" s="7">
        <v>8.3000000000000007</v>
      </c>
      <c r="M5506" s="7" t="str" cm="1">
        <f t="array" ref="M5506">_xlfn.IFS(L5506&gt;9,"Above Average",L5506&lt;8,"Below Average",TRUE,"Average")</f>
        <v>Average</v>
      </c>
    </row>
    <row r="5507" spans="1:13" x14ac:dyDescent="0.3">
      <c r="A5507">
        <v>39</v>
      </c>
      <c r="B5507" s="21">
        <v>40711</v>
      </c>
      <c r="C5507" s="21" t="str">
        <f t="shared" si="86"/>
        <v>Jun</v>
      </c>
      <c r="D5507" s="6">
        <v>1451392.67</v>
      </c>
      <c r="E5507" t="s">
        <v>155</v>
      </c>
      <c r="F5507" s="5">
        <v>85.21</v>
      </c>
      <c r="G5507" s="5" t="str" cm="1">
        <f t="array" ref="G5507">_xlfn.IFS(F5507&gt;=86,"Hot Week (More Than 85°F)",F5507&lt;50,"Cold Week (Less Than 50°F)",TRUE,"Normal Week")</f>
        <v>Normal Week</v>
      </c>
      <c r="H5507" s="2">
        <v>3.637</v>
      </c>
      <c r="I5507" s="2" t="str" cm="1">
        <f t="array" ref="I5507">_xlfn.IFS(H5507&gt;3.5,"Above Average",H5507&lt;3,"Below Average",TRUE,"Average")</f>
        <v>Above Average</v>
      </c>
      <c r="J5507" s="1">
        <v>213.74812560000001</v>
      </c>
      <c r="K5507" s="1" t="str" cm="1">
        <f t="array" ref="K5507">_xlfn.IFS(J5507&gt;200,"Above Average",J5507&lt;155,"Below Average",TRUE,"Average")</f>
        <v>Above Average</v>
      </c>
      <c r="L5507" s="7">
        <v>8.3000000000000007</v>
      </c>
      <c r="M5507" s="7" t="str" cm="1">
        <f t="array" ref="M5507">_xlfn.IFS(L5507&gt;9,"Above Average",L5507&lt;8,"Below Average",TRUE,"Average")</f>
        <v>Average</v>
      </c>
    </row>
    <row r="5508" spans="1:13" x14ac:dyDescent="0.3">
      <c r="A5508">
        <v>39</v>
      </c>
      <c r="B5508" s="21">
        <v>40718</v>
      </c>
      <c r="C5508" s="21" t="str">
        <f t="shared" si="86"/>
        <v>Jun</v>
      </c>
      <c r="D5508" s="6">
        <v>1363167.95</v>
      </c>
      <c r="E5508" t="s">
        <v>155</v>
      </c>
      <c r="F5508" s="5">
        <v>84.06</v>
      </c>
      <c r="G5508" s="5" t="str" cm="1">
        <f t="array" ref="G5508">_xlfn.IFS(F5508&gt;=86,"Hot Week (More Than 85°F)",F5508&lt;50,"Cold Week (Less Than 50°F)",TRUE,"Normal Week")</f>
        <v>Normal Week</v>
      </c>
      <c r="H5508" s="2">
        <v>3.5939999999999999</v>
      </c>
      <c r="I5508" s="2" t="str" cm="1">
        <f t="array" ref="I5508">_xlfn.IFS(H5508&gt;3.5,"Above Average",H5508&lt;3,"Below Average",TRUE,"Average")</f>
        <v>Above Average</v>
      </c>
      <c r="J5508" s="1">
        <v>213.84026890000001</v>
      </c>
      <c r="K5508" s="1" t="str" cm="1">
        <f t="array" ref="K5508">_xlfn.IFS(J5508&gt;200,"Above Average",J5508&lt;155,"Below Average",TRUE,"Average")</f>
        <v>Above Average</v>
      </c>
      <c r="L5508" s="7">
        <v>8.3000000000000007</v>
      </c>
      <c r="M5508" s="7" t="str" cm="1">
        <f t="array" ref="M5508">_xlfn.IFS(L5508&gt;9,"Above Average",L5508&lt;8,"Below Average",TRUE,"Average")</f>
        <v>Average</v>
      </c>
    </row>
    <row r="5509" spans="1:13" x14ac:dyDescent="0.3">
      <c r="A5509">
        <v>39</v>
      </c>
      <c r="B5509" s="21">
        <v>40725</v>
      </c>
      <c r="C5509" s="21" t="str">
        <f t="shared" si="86"/>
        <v>Jul</v>
      </c>
      <c r="D5509" s="6">
        <v>1429829.36</v>
      </c>
      <c r="E5509" t="s">
        <v>155</v>
      </c>
      <c r="F5509" s="5">
        <v>84.93</v>
      </c>
      <c r="G5509" s="5" t="str" cm="1">
        <f t="array" ref="G5509">_xlfn.IFS(F5509&gt;=86,"Hot Week (More Than 85°F)",F5509&lt;50,"Cold Week (Less Than 50°F)",TRUE,"Normal Week")</f>
        <v>Normal Week</v>
      </c>
      <c r="H5509" s="2">
        <v>3.524</v>
      </c>
      <c r="I5509" s="2" t="str" cm="1">
        <f t="array" ref="I5509">_xlfn.IFS(H5509&gt;3.5,"Above Average",H5509&lt;3,"Below Average",TRUE,"Average")</f>
        <v>Above Average</v>
      </c>
      <c r="J5509" s="1">
        <v>213.93241219999999</v>
      </c>
      <c r="K5509" s="1" t="str" cm="1">
        <f t="array" ref="K5509">_xlfn.IFS(J5509&gt;200,"Above Average",J5509&lt;155,"Below Average",TRUE,"Average")</f>
        <v>Above Average</v>
      </c>
      <c r="L5509" s="7">
        <v>8.1769999999999996</v>
      </c>
      <c r="M5509" s="7" t="str" cm="1">
        <f t="array" ref="M5509">_xlfn.IFS(L5509&gt;9,"Above Average",L5509&lt;8,"Below Average",TRUE,"Average")</f>
        <v>Average</v>
      </c>
    </row>
    <row r="5510" spans="1:13" x14ac:dyDescent="0.3">
      <c r="A5510">
        <v>39</v>
      </c>
      <c r="B5510" s="21">
        <v>40732</v>
      </c>
      <c r="C5510" s="21" t="str">
        <f t="shared" si="86"/>
        <v>Jul</v>
      </c>
      <c r="D5510" s="6">
        <v>1414564.53</v>
      </c>
      <c r="E5510" t="s">
        <v>155</v>
      </c>
      <c r="F5510" s="5">
        <v>84.33</v>
      </c>
      <c r="G5510" s="5" t="str" cm="1">
        <f t="array" ref="G5510">_xlfn.IFS(F5510&gt;=86,"Hot Week (More Than 85°F)",F5510&lt;50,"Cold Week (Less Than 50°F)",TRUE,"Normal Week")</f>
        <v>Normal Week</v>
      </c>
      <c r="H5510" s="2">
        <v>3.48</v>
      </c>
      <c r="I5510" s="2" t="str" cm="1">
        <f t="array" ref="I5510">_xlfn.IFS(H5510&gt;3.5,"Above Average",H5510&lt;3,"Below Average",TRUE,"Average")</f>
        <v>Average</v>
      </c>
      <c r="J5510" s="1">
        <v>214.02455560000001</v>
      </c>
      <c r="K5510" s="1" t="str" cm="1">
        <f t="array" ref="K5510">_xlfn.IFS(J5510&gt;200,"Above Average",J5510&lt;155,"Below Average",TRUE,"Average")</f>
        <v>Above Average</v>
      </c>
      <c r="L5510" s="7">
        <v>8.1769999999999996</v>
      </c>
      <c r="M5510" s="7" t="str" cm="1">
        <f t="array" ref="M5510">_xlfn.IFS(L5510&gt;9,"Above Average",L5510&lt;8,"Below Average",TRUE,"Average")</f>
        <v>Average</v>
      </c>
    </row>
    <row r="5511" spans="1:13" x14ac:dyDescent="0.3">
      <c r="A5511">
        <v>39</v>
      </c>
      <c r="B5511" s="21">
        <v>40739</v>
      </c>
      <c r="C5511" s="21" t="str">
        <f t="shared" si="86"/>
        <v>Jul</v>
      </c>
      <c r="D5511" s="6">
        <v>1380257.12</v>
      </c>
      <c r="E5511" t="s">
        <v>155</v>
      </c>
      <c r="F5511" s="5">
        <v>85.96</v>
      </c>
      <c r="G5511" s="5" t="str" cm="1">
        <f t="array" ref="G5511">_xlfn.IFS(F5511&gt;=86,"Hot Week (More Than 85°F)",F5511&lt;50,"Cold Week (Less Than 50°F)",TRUE,"Normal Week")</f>
        <v>Normal Week</v>
      </c>
      <c r="H5511" s="2">
        <v>3.5750000000000002</v>
      </c>
      <c r="I5511" s="2" t="str" cm="1">
        <f t="array" ref="I5511">_xlfn.IFS(H5511&gt;3.5,"Above Average",H5511&lt;3,"Below Average",TRUE,"Average")</f>
        <v>Above Average</v>
      </c>
      <c r="J5511" s="1">
        <v>214.1083654</v>
      </c>
      <c r="K5511" s="1" t="str" cm="1">
        <f t="array" ref="K5511">_xlfn.IFS(J5511&gt;200,"Above Average",J5511&lt;155,"Below Average",TRUE,"Average")</f>
        <v>Above Average</v>
      </c>
      <c r="L5511" s="7">
        <v>8.1769999999999996</v>
      </c>
      <c r="M5511" s="7" t="str" cm="1">
        <f t="array" ref="M5511">_xlfn.IFS(L5511&gt;9,"Above Average",L5511&lt;8,"Below Average",TRUE,"Average")</f>
        <v>Average</v>
      </c>
    </row>
    <row r="5512" spans="1:13" x14ac:dyDescent="0.3">
      <c r="A5512">
        <v>39</v>
      </c>
      <c r="B5512" s="21">
        <v>40746</v>
      </c>
      <c r="C5512" s="21" t="str">
        <f t="shared" si="86"/>
        <v>Jul</v>
      </c>
      <c r="D5512" s="6">
        <v>1416005.59</v>
      </c>
      <c r="E5512" t="s">
        <v>155</v>
      </c>
      <c r="F5512" s="5">
        <v>84.6</v>
      </c>
      <c r="G5512" s="5" t="str" cm="1">
        <f t="array" ref="G5512">_xlfn.IFS(F5512&gt;=86,"Hot Week (More Than 85°F)",F5512&lt;50,"Cold Week (Less Than 50°F)",TRUE,"Normal Week")</f>
        <v>Normal Week</v>
      </c>
      <c r="H5512" s="2">
        <v>3.6509999999999998</v>
      </c>
      <c r="I5512" s="2" t="str" cm="1">
        <f t="array" ref="I5512">_xlfn.IFS(H5512&gt;3.5,"Above Average",H5512&lt;3,"Below Average",TRUE,"Average")</f>
        <v>Above Average</v>
      </c>
      <c r="J5512" s="1">
        <v>214.17134160000001</v>
      </c>
      <c r="K5512" s="1" t="str" cm="1">
        <f t="array" ref="K5512">_xlfn.IFS(J5512&gt;200,"Above Average",J5512&lt;155,"Below Average",TRUE,"Average")</f>
        <v>Above Average</v>
      </c>
      <c r="L5512" s="7">
        <v>8.1769999999999996</v>
      </c>
      <c r="M5512" s="7" t="str" cm="1">
        <f t="array" ref="M5512">_xlfn.IFS(L5512&gt;9,"Above Average",L5512&lt;8,"Below Average",TRUE,"Average")</f>
        <v>Average</v>
      </c>
    </row>
    <row r="5513" spans="1:13" x14ac:dyDescent="0.3">
      <c r="A5513">
        <v>39</v>
      </c>
      <c r="B5513" s="21">
        <v>40753</v>
      </c>
      <c r="C5513" s="21" t="str">
        <f t="shared" si="86"/>
        <v>Jul</v>
      </c>
      <c r="D5513" s="6">
        <v>1426418.53</v>
      </c>
      <c r="E5513" t="s">
        <v>155</v>
      </c>
      <c r="F5513" s="5">
        <v>86.24</v>
      </c>
      <c r="G5513" s="5" t="str" cm="1">
        <f t="array" ref="G5513">_xlfn.IFS(F5513&gt;=86,"Hot Week (More Than 85°F)",F5513&lt;50,"Cold Week (Less Than 50°F)",TRUE,"Normal Week")</f>
        <v>Hot Week (More Than 85°F)</v>
      </c>
      <c r="H5513" s="2">
        <v>3.6819999999999999</v>
      </c>
      <c r="I5513" s="2" t="str" cm="1">
        <f t="array" ref="I5513">_xlfn.IFS(H5513&gt;3.5,"Above Average",H5513&lt;3,"Below Average",TRUE,"Average")</f>
        <v>Above Average</v>
      </c>
      <c r="J5513" s="1">
        <v>214.23431769999999</v>
      </c>
      <c r="K5513" s="1" t="str" cm="1">
        <f t="array" ref="K5513">_xlfn.IFS(J5513&gt;200,"Above Average",J5513&lt;155,"Below Average",TRUE,"Average")</f>
        <v>Above Average</v>
      </c>
      <c r="L5513" s="7">
        <v>8.1769999999999996</v>
      </c>
      <c r="M5513" s="7" t="str" cm="1">
        <f t="array" ref="M5513">_xlfn.IFS(L5513&gt;9,"Above Average",L5513&lt;8,"Below Average",TRUE,"Average")</f>
        <v>Average</v>
      </c>
    </row>
    <row r="5514" spans="1:13" x14ac:dyDescent="0.3">
      <c r="A5514">
        <v>39</v>
      </c>
      <c r="B5514" s="21">
        <v>40760</v>
      </c>
      <c r="C5514" s="21" t="str">
        <f t="shared" si="86"/>
        <v>Aug</v>
      </c>
      <c r="D5514" s="6">
        <v>1518790.89</v>
      </c>
      <c r="E5514" t="s">
        <v>155</v>
      </c>
      <c r="F5514" s="5">
        <v>87.73</v>
      </c>
      <c r="G5514" s="5" t="str" cm="1">
        <f t="array" ref="G5514">_xlfn.IFS(F5514&gt;=86,"Hot Week (More Than 85°F)",F5514&lt;50,"Cold Week (Less Than 50°F)",TRUE,"Normal Week")</f>
        <v>Hot Week (More Than 85°F)</v>
      </c>
      <c r="H5514" s="2">
        <v>3.6840000000000002</v>
      </c>
      <c r="I5514" s="2" t="str" cm="1">
        <f t="array" ref="I5514">_xlfn.IFS(H5514&gt;3.5,"Above Average",H5514&lt;3,"Below Average",TRUE,"Average")</f>
        <v>Above Average</v>
      </c>
      <c r="J5514" s="1">
        <v>214.2972939</v>
      </c>
      <c r="K5514" s="1" t="str" cm="1">
        <f t="array" ref="K5514">_xlfn.IFS(J5514&gt;200,"Above Average",J5514&lt;155,"Below Average",TRUE,"Average")</f>
        <v>Above Average</v>
      </c>
      <c r="L5514" s="7">
        <v>8.1769999999999996</v>
      </c>
      <c r="M5514" s="7" t="str" cm="1">
        <f t="array" ref="M5514">_xlfn.IFS(L5514&gt;9,"Above Average",L5514&lt;8,"Below Average",TRUE,"Average")</f>
        <v>Average</v>
      </c>
    </row>
    <row r="5515" spans="1:13" x14ac:dyDescent="0.3">
      <c r="A5515">
        <v>39</v>
      </c>
      <c r="B5515" s="21">
        <v>40767</v>
      </c>
      <c r="C5515" s="21" t="str">
        <f t="shared" si="86"/>
        <v>Aug</v>
      </c>
      <c r="D5515" s="6">
        <v>1514055.97</v>
      </c>
      <c r="E5515" t="s">
        <v>155</v>
      </c>
      <c r="F5515" s="5">
        <v>88.27</v>
      </c>
      <c r="G5515" s="5" t="str" cm="1">
        <f t="array" ref="G5515">_xlfn.IFS(F5515&gt;=86,"Hot Week (More Than 85°F)",F5515&lt;50,"Cold Week (Less Than 50°F)",TRUE,"Normal Week")</f>
        <v>Hot Week (More Than 85°F)</v>
      </c>
      <c r="H5515" s="2">
        <v>3.6379999999999999</v>
      </c>
      <c r="I5515" s="2" t="str" cm="1">
        <f t="array" ref="I5515">_xlfn.IFS(H5515&gt;3.5,"Above Average",H5515&lt;3,"Below Average",TRUE,"Average")</f>
        <v>Above Average</v>
      </c>
      <c r="J5515" s="1">
        <v>214.36027010000001</v>
      </c>
      <c r="K5515" s="1" t="str" cm="1">
        <f t="array" ref="K5515">_xlfn.IFS(J5515&gt;200,"Above Average",J5515&lt;155,"Below Average",TRUE,"Average")</f>
        <v>Above Average</v>
      </c>
      <c r="L5515" s="7">
        <v>8.1769999999999996</v>
      </c>
      <c r="M5515" s="7" t="str" cm="1">
        <f t="array" ref="M5515">_xlfn.IFS(L5515&gt;9,"Above Average",L5515&lt;8,"Below Average",TRUE,"Average")</f>
        <v>Average</v>
      </c>
    </row>
    <row r="5516" spans="1:13" x14ac:dyDescent="0.3">
      <c r="A5516">
        <v>39</v>
      </c>
      <c r="B5516" s="21">
        <v>40774</v>
      </c>
      <c r="C5516" s="21" t="str">
        <f t="shared" si="86"/>
        <v>Aug</v>
      </c>
      <c r="D5516" s="6">
        <v>1629066.9</v>
      </c>
      <c r="E5516" t="s">
        <v>155</v>
      </c>
      <c r="F5516" s="5">
        <v>87.93</v>
      </c>
      <c r="G5516" s="5" t="str" cm="1">
        <f t="array" ref="G5516">_xlfn.IFS(F5516&gt;=86,"Hot Week (More Than 85°F)",F5516&lt;50,"Cold Week (Less Than 50°F)",TRUE,"Normal Week")</f>
        <v>Hot Week (More Than 85°F)</v>
      </c>
      <c r="H5516" s="2">
        <v>3.5539999999999998</v>
      </c>
      <c r="I5516" s="2" t="str" cm="1">
        <f t="array" ref="I5516">_xlfn.IFS(H5516&gt;3.5,"Above Average",H5516&lt;3,"Below Average",TRUE,"Average")</f>
        <v>Above Average</v>
      </c>
      <c r="J5516" s="1">
        <v>214.42399349999999</v>
      </c>
      <c r="K5516" s="1" t="str" cm="1">
        <f t="array" ref="K5516">_xlfn.IFS(J5516&gt;200,"Above Average",J5516&lt;155,"Below Average",TRUE,"Average")</f>
        <v>Above Average</v>
      </c>
      <c r="L5516" s="7">
        <v>8.1769999999999996</v>
      </c>
      <c r="M5516" s="7" t="str" cm="1">
        <f t="array" ref="M5516">_xlfn.IFS(L5516&gt;9,"Above Average",L5516&lt;8,"Below Average",TRUE,"Average")</f>
        <v>Average</v>
      </c>
    </row>
    <row r="5517" spans="1:13" x14ac:dyDescent="0.3">
      <c r="A5517">
        <v>39</v>
      </c>
      <c r="B5517" s="21">
        <v>40781</v>
      </c>
      <c r="C5517" s="21" t="str">
        <f t="shared" si="86"/>
        <v>Aug</v>
      </c>
      <c r="D5517" s="6">
        <v>1573898.63</v>
      </c>
      <c r="E5517" t="s">
        <v>155</v>
      </c>
      <c r="F5517" s="5">
        <v>86.49</v>
      </c>
      <c r="G5517" s="5" t="str" cm="1">
        <f t="array" ref="G5517">_xlfn.IFS(F5517&gt;=86,"Hot Week (More Than 85°F)",F5517&lt;50,"Cold Week (Less Than 50°F)",TRUE,"Normal Week")</f>
        <v>Hot Week (More Than 85°F)</v>
      </c>
      <c r="H5517" s="2">
        <v>3.5230000000000001</v>
      </c>
      <c r="I5517" s="2" t="str" cm="1">
        <f t="array" ref="I5517">_xlfn.IFS(H5517&gt;3.5,"Above Average",H5517&lt;3,"Below Average",TRUE,"Average")</f>
        <v>Above Average</v>
      </c>
      <c r="J5517" s="1">
        <v>214.4878416</v>
      </c>
      <c r="K5517" s="1" t="str" cm="1">
        <f t="array" ref="K5517">_xlfn.IFS(J5517&gt;200,"Above Average",J5517&lt;155,"Below Average",TRUE,"Average")</f>
        <v>Above Average</v>
      </c>
      <c r="L5517" s="7">
        <v>8.1769999999999996</v>
      </c>
      <c r="M5517" s="7" t="str" cm="1">
        <f t="array" ref="M5517">_xlfn.IFS(L5517&gt;9,"Above Average",L5517&lt;8,"Below Average",TRUE,"Average")</f>
        <v>Average</v>
      </c>
    </row>
    <row r="5518" spans="1:13" x14ac:dyDescent="0.3">
      <c r="A5518">
        <v>39</v>
      </c>
      <c r="B5518" s="21">
        <v>40788</v>
      </c>
      <c r="C5518" s="21" t="str">
        <f t="shared" si="86"/>
        <v>Sep</v>
      </c>
      <c r="D5518" s="6">
        <v>1465089.85</v>
      </c>
      <c r="E5518" t="s">
        <v>155</v>
      </c>
      <c r="F5518" s="5">
        <v>88.65</v>
      </c>
      <c r="G5518" s="5" t="str" cm="1">
        <f t="array" ref="G5518">_xlfn.IFS(F5518&gt;=86,"Hot Week (More Than 85°F)",F5518&lt;50,"Cold Week (Less Than 50°F)",TRUE,"Normal Week")</f>
        <v>Hot Week (More Than 85°F)</v>
      </c>
      <c r="H5518" s="2">
        <v>3.5329999999999999</v>
      </c>
      <c r="I5518" s="2" t="str" cm="1">
        <f t="array" ref="I5518">_xlfn.IFS(H5518&gt;3.5,"Above Average",H5518&lt;3,"Below Average",TRUE,"Average")</f>
        <v>Above Average</v>
      </c>
      <c r="J5518" s="1">
        <v>214.5516896</v>
      </c>
      <c r="K5518" s="1" t="str" cm="1">
        <f t="array" ref="K5518">_xlfn.IFS(J5518&gt;200,"Above Average",J5518&lt;155,"Below Average",TRUE,"Average")</f>
        <v>Above Average</v>
      </c>
      <c r="L5518" s="7">
        <v>8.1769999999999996</v>
      </c>
      <c r="M5518" s="7" t="str" cm="1">
        <f t="array" ref="M5518">_xlfn.IFS(L5518&gt;9,"Above Average",L5518&lt;8,"Below Average",TRUE,"Average")</f>
        <v>Average</v>
      </c>
    </row>
    <row r="5519" spans="1:13" x14ac:dyDescent="0.3">
      <c r="A5519">
        <v>39</v>
      </c>
      <c r="B5519" s="21">
        <v>40795</v>
      </c>
      <c r="C5519" s="21" t="str">
        <f t="shared" si="86"/>
        <v>Sep</v>
      </c>
      <c r="D5519" s="6">
        <v>1429345.86</v>
      </c>
      <c r="E5519" t="s">
        <v>156</v>
      </c>
      <c r="F5519" s="5">
        <v>79.150000000000006</v>
      </c>
      <c r="G5519" s="5" t="str" cm="1">
        <f t="array" ref="G5519">_xlfn.IFS(F5519&gt;=86,"Hot Week (More Than 85°F)",F5519&lt;50,"Cold Week (Less Than 50°F)",TRUE,"Normal Week")</f>
        <v>Normal Week</v>
      </c>
      <c r="H5519" s="2">
        <v>3.5459999999999998</v>
      </c>
      <c r="I5519" s="2" t="str" cm="1">
        <f t="array" ref="I5519">_xlfn.IFS(H5519&gt;3.5,"Above Average",H5519&lt;3,"Below Average",TRUE,"Average")</f>
        <v>Above Average</v>
      </c>
      <c r="J5519" s="1">
        <v>214.61553760000001</v>
      </c>
      <c r="K5519" s="1" t="str" cm="1">
        <f t="array" ref="K5519">_xlfn.IFS(J5519&gt;200,"Above Average",J5519&lt;155,"Below Average",TRUE,"Average")</f>
        <v>Above Average</v>
      </c>
      <c r="L5519" s="7">
        <v>8.1769999999999996</v>
      </c>
      <c r="M5519" s="7" t="str" cm="1">
        <f t="array" ref="M5519">_xlfn.IFS(L5519&gt;9,"Above Average",L5519&lt;8,"Below Average",TRUE,"Average")</f>
        <v>Average</v>
      </c>
    </row>
    <row r="5520" spans="1:13" x14ac:dyDescent="0.3">
      <c r="A5520">
        <v>39</v>
      </c>
      <c r="B5520" s="21">
        <v>40802</v>
      </c>
      <c r="C5520" s="21" t="str">
        <f t="shared" si="86"/>
        <v>Sep</v>
      </c>
      <c r="D5520" s="6">
        <v>1372500.63</v>
      </c>
      <c r="E5520" t="s">
        <v>155</v>
      </c>
      <c r="F5520" s="5">
        <v>83.11</v>
      </c>
      <c r="G5520" s="5" t="str" cm="1">
        <f t="array" ref="G5520">_xlfn.IFS(F5520&gt;=86,"Hot Week (More Than 85°F)",F5520&lt;50,"Cold Week (Less Than 50°F)",TRUE,"Normal Week")</f>
        <v>Normal Week</v>
      </c>
      <c r="H5520" s="2">
        <v>3.5259999999999998</v>
      </c>
      <c r="I5520" s="2" t="str" cm="1">
        <f t="array" ref="I5520">_xlfn.IFS(H5520&gt;3.5,"Above Average",H5520&lt;3,"Below Average",TRUE,"Average")</f>
        <v>Above Average</v>
      </c>
      <c r="J5520" s="1">
        <v>214.79341109999999</v>
      </c>
      <c r="K5520" s="1" t="str" cm="1">
        <f t="array" ref="K5520">_xlfn.IFS(J5520&gt;200,"Above Average",J5520&lt;155,"Below Average",TRUE,"Average")</f>
        <v>Above Average</v>
      </c>
      <c r="L5520" s="7">
        <v>8.1769999999999996</v>
      </c>
      <c r="M5520" s="7" t="str" cm="1">
        <f t="array" ref="M5520">_xlfn.IFS(L5520&gt;9,"Above Average",L5520&lt;8,"Below Average",TRUE,"Average")</f>
        <v>Average</v>
      </c>
    </row>
    <row r="5521" spans="1:13" x14ac:dyDescent="0.3">
      <c r="A5521">
        <v>39</v>
      </c>
      <c r="B5521" s="21">
        <v>40809</v>
      </c>
      <c r="C5521" s="21" t="str">
        <f t="shared" si="86"/>
        <v>Sep</v>
      </c>
      <c r="D5521" s="6">
        <v>1338657.95</v>
      </c>
      <c r="E5521" t="s">
        <v>155</v>
      </c>
      <c r="F5521" s="5">
        <v>78.75</v>
      </c>
      <c r="G5521" s="5" t="str" cm="1">
        <f t="array" ref="G5521">_xlfn.IFS(F5521&gt;=86,"Hot Week (More Than 85°F)",F5521&lt;50,"Cold Week (Less Than 50°F)",TRUE,"Normal Week")</f>
        <v>Normal Week</v>
      </c>
      <c r="H5521" s="2">
        <v>3.4670000000000001</v>
      </c>
      <c r="I5521" s="2" t="str" cm="1">
        <f t="array" ref="I5521">_xlfn.IFS(H5521&gt;3.5,"Above Average",H5521&lt;3,"Below Average",TRUE,"Average")</f>
        <v>Average</v>
      </c>
      <c r="J5521" s="1">
        <v>215.12331850000001</v>
      </c>
      <c r="K5521" s="1" t="str" cm="1">
        <f t="array" ref="K5521">_xlfn.IFS(J5521&gt;200,"Above Average",J5521&lt;155,"Below Average",TRUE,"Average")</f>
        <v>Above Average</v>
      </c>
      <c r="L5521" s="7">
        <v>8.1769999999999996</v>
      </c>
      <c r="M5521" s="7" t="str" cm="1">
        <f t="array" ref="M5521">_xlfn.IFS(L5521&gt;9,"Above Average",L5521&lt;8,"Below Average",TRUE,"Average")</f>
        <v>Average</v>
      </c>
    </row>
    <row r="5522" spans="1:13" x14ac:dyDescent="0.3">
      <c r="A5522">
        <v>39</v>
      </c>
      <c r="B5522" s="21">
        <v>40816</v>
      </c>
      <c r="C5522" s="21" t="str">
        <f t="shared" si="86"/>
        <v>Sep</v>
      </c>
      <c r="D5522" s="6">
        <v>1311775.83</v>
      </c>
      <c r="E5522" t="s">
        <v>155</v>
      </c>
      <c r="F5522" s="5">
        <v>81.510000000000005</v>
      </c>
      <c r="G5522" s="5" t="str" cm="1">
        <f t="array" ref="G5522">_xlfn.IFS(F5522&gt;=86,"Hot Week (More Than 85°F)",F5522&lt;50,"Cold Week (Less Than 50°F)",TRUE,"Normal Week")</f>
        <v>Normal Week</v>
      </c>
      <c r="H5522" s="2">
        <v>3.355</v>
      </c>
      <c r="I5522" s="2" t="str" cm="1">
        <f t="array" ref="I5522">_xlfn.IFS(H5522&gt;3.5,"Above Average",H5522&lt;3,"Below Average",TRUE,"Average")</f>
        <v>Average</v>
      </c>
      <c r="J5522" s="1">
        <v>215.45322590000001</v>
      </c>
      <c r="K5522" s="1" t="str" cm="1">
        <f t="array" ref="K5522">_xlfn.IFS(J5522&gt;200,"Above Average",J5522&lt;155,"Below Average",TRUE,"Average")</f>
        <v>Above Average</v>
      </c>
      <c r="L5522" s="7">
        <v>8.1769999999999996</v>
      </c>
      <c r="M5522" s="7" t="str" cm="1">
        <f t="array" ref="M5522">_xlfn.IFS(L5522&gt;9,"Above Average",L5522&lt;8,"Below Average",TRUE,"Average")</f>
        <v>Average</v>
      </c>
    </row>
    <row r="5523" spans="1:13" x14ac:dyDescent="0.3">
      <c r="A5523">
        <v>39</v>
      </c>
      <c r="B5523" s="21">
        <v>40823</v>
      </c>
      <c r="C5523" s="21" t="str">
        <f t="shared" si="86"/>
        <v>Oct</v>
      </c>
      <c r="D5523" s="6">
        <v>1443884.39</v>
      </c>
      <c r="E5523" t="s">
        <v>155</v>
      </c>
      <c r="F5523" s="5">
        <v>71.680000000000007</v>
      </c>
      <c r="G5523" s="5" t="str" cm="1">
        <f t="array" ref="G5523">_xlfn.IFS(F5523&gt;=86,"Hot Week (More Than 85°F)",F5523&lt;50,"Cold Week (Less Than 50°F)",TRUE,"Normal Week")</f>
        <v>Normal Week</v>
      </c>
      <c r="H5523" s="2">
        <v>3.2850000000000001</v>
      </c>
      <c r="I5523" s="2" t="str" cm="1">
        <f t="array" ref="I5523">_xlfn.IFS(H5523&gt;3.5,"Above Average",H5523&lt;3,"Below Average",TRUE,"Average")</f>
        <v>Average</v>
      </c>
      <c r="J5523" s="1">
        <v>215.7831333</v>
      </c>
      <c r="K5523" s="1" t="str" cm="1">
        <f t="array" ref="K5523">_xlfn.IFS(J5523&gt;200,"Above Average",J5523&lt;155,"Below Average",TRUE,"Average")</f>
        <v>Above Average</v>
      </c>
      <c r="L5523" s="7">
        <v>7.7160000000000002</v>
      </c>
      <c r="M5523" s="7" t="str" cm="1">
        <f t="array" ref="M5523">_xlfn.IFS(L5523&gt;9,"Above Average",L5523&lt;8,"Below Average",TRUE,"Average")</f>
        <v>Below Average</v>
      </c>
    </row>
    <row r="5524" spans="1:13" x14ac:dyDescent="0.3">
      <c r="A5524">
        <v>39</v>
      </c>
      <c r="B5524" s="21">
        <v>40830</v>
      </c>
      <c r="C5524" s="21" t="str">
        <f t="shared" si="86"/>
        <v>Oct</v>
      </c>
      <c r="D5524" s="6">
        <v>1384721.84</v>
      </c>
      <c r="E5524" t="s">
        <v>155</v>
      </c>
      <c r="F5524" s="5">
        <v>73.790000000000006</v>
      </c>
      <c r="G5524" s="5" t="str" cm="1">
        <f t="array" ref="G5524">_xlfn.IFS(F5524&gt;=86,"Hot Week (More Than 85°F)",F5524&lt;50,"Cold Week (Less Than 50°F)",TRUE,"Normal Week")</f>
        <v>Normal Week</v>
      </c>
      <c r="H5524" s="2">
        <v>3.274</v>
      </c>
      <c r="I5524" s="2" t="str" cm="1">
        <f t="array" ref="I5524">_xlfn.IFS(H5524&gt;3.5,"Above Average",H5524&lt;3,"Below Average",TRUE,"Average")</f>
        <v>Average</v>
      </c>
      <c r="J5524" s="1">
        <v>216.08852580000001</v>
      </c>
      <c r="K5524" s="1" t="str" cm="1">
        <f t="array" ref="K5524">_xlfn.IFS(J5524&gt;200,"Above Average",J5524&lt;155,"Below Average",TRUE,"Average")</f>
        <v>Above Average</v>
      </c>
      <c r="L5524" s="7">
        <v>7.7160000000000002</v>
      </c>
      <c r="M5524" s="7" t="str" cm="1">
        <f t="array" ref="M5524">_xlfn.IFS(L5524&gt;9,"Above Average",L5524&lt;8,"Below Average",TRUE,"Average")</f>
        <v>Below Average</v>
      </c>
    </row>
    <row r="5525" spans="1:13" x14ac:dyDescent="0.3">
      <c r="A5525">
        <v>39</v>
      </c>
      <c r="B5525" s="21">
        <v>40837</v>
      </c>
      <c r="C5525" s="21" t="str">
        <f t="shared" si="86"/>
        <v>Oct</v>
      </c>
      <c r="D5525" s="6">
        <v>1465283.29</v>
      </c>
      <c r="E5525" t="s">
        <v>155</v>
      </c>
      <c r="F5525" s="5">
        <v>67.650000000000006</v>
      </c>
      <c r="G5525" s="5" t="str" cm="1">
        <f t="array" ref="G5525">_xlfn.IFS(F5525&gt;=86,"Hot Week (More Than 85°F)",F5525&lt;50,"Cold Week (Less Than 50°F)",TRUE,"Normal Week")</f>
        <v>Normal Week</v>
      </c>
      <c r="H5525" s="2">
        <v>3.3530000000000002</v>
      </c>
      <c r="I5525" s="2" t="str" cm="1">
        <f t="array" ref="I5525">_xlfn.IFS(H5525&gt;3.5,"Above Average",H5525&lt;3,"Below Average",TRUE,"Average")</f>
        <v>Average</v>
      </c>
      <c r="J5525" s="1">
        <v>216.24682870000001</v>
      </c>
      <c r="K5525" s="1" t="str" cm="1">
        <f t="array" ref="K5525">_xlfn.IFS(J5525&gt;200,"Above Average",J5525&lt;155,"Below Average",TRUE,"Average")</f>
        <v>Above Average</v>
      </c>
      <c r="L5525" s="7">
        <v>7.7160000000000002</v>
      </c>
      <c r="M5525" s="7" t="str" cm="1">
        <f t="array" ref="M5525">_xlfn.IFS(L5525&gt;9,"Above Average",L5525&lt;8,"Below Average",TRUE,"Average")</f>
        <v>Below Average</v>
      </c>
    </row>
    <row r="5526" spans="1:13" x14ac:dyDescent="0.3">
      <c r="A5526">
        <v>39</v>
      </c>
      <c r="B5526" s="21">
        <v>40844</v>
      </c>
      <c r="C5526" s="21" t="str">
        <f t="shared" si="86"/>
        <v>Oct</v>
      </c>
      <c r="D5526" s="6">
        <v>1472663.1</v>
      </c>
      <c r="E5526" t="s">
        <v>155</v>
      </c>
      <c r="F5526" s="5">
        <v>71.05</v>
      </c>
      <c r="G5526" s="5" t="str" cm="1">
        <f t="array" ref="G5526">_xlfn.IFS(F5526&gt;=86,"Hot Week (More Than 85°F)",F5526&lt;50,"Cold Week (Less Than 50°F)",TRUE,"Normal Week")</f>
        <v>Normal Week</v>
      </c>
      <c r="H5526" s="2">
        <v>3.3719999999999999</v>
      </c>
      <c r="I5526" s="2" t="str" cm="1">
        <f t="array" ref="I5526">_xlfn.IFS(H5526&gt;3.5,"Above Average",H5526&lt;3,"Below Average",TRUE,"Average")</f>
        <v>Average</v>
      </c>
      <c r="J5526" s="1">
        <v>216.40513150000001</v>
      </c>
      <c r="K5526" s="1" t="str" cm="1">
        <f t="array" ref="K5526">_xlfn.IFS(J5526&gt;200,"Above Average",J5526&lt;155,"Below Average",TRUE,"Average")</f>
        <v>Above Average</v>
      </c>
      <c r="L5526" s="7">
        <v>7.7160000000000002</v>
      </c>
      <c r="M5526" s="7" t="str" cm="1">
        <f t="array" ref="M5526">_xlfn.IFS(L5526&gt;9,"Above Average",L5526&lt;8,"Below Average",TRUE,"Average")</f>
        <v>Below Average</v>
      </c>
    </row>
    <row r="5527" spans="1:13" x14ac:dyDescent="0.3">
      <c r="A5527">
        <v>39</v>
      </c>
      <c r="B5527" s="21">
        <v>40851</v>
      </c>
      <c r="C5527" s="21" t="str">
        <f t="shared" si="86"/>
        <v>Nov</v>
      </c>
      <c r="D5527" s="6">
        <v>1553629.59</v>
      </c>
      <c r="E5527" t="s">
        <v>155</v>
      </c>
      <c r="F5527" s="5">
        <v>58.04</v>
      </c>
      <c r="G5527" s="5" t="str" cm="1">
        <f t="array" ref="G5527">_xlfn.IFS(F5527&gt;=86,"Hot Week (More Than 85°F)",F5527&lt;50,"Cold Week (Less Than 50°F)",TRUE,"Normal Week")</f>
        <v>Normal Week</v>
      </c>
      <c r="H5527" s="2">
        <v>3.3319999999999999</v>
      </c>
      <c r="I5527" s="2" t="str" cm="1">
        <f t="array" ref="I5527">_xlfn.IFS(H5527&gt;3.5,"Above Average",H5527&lt;3,"Below Average",TRUE,"Average")</f>
        <v>Average</v>
      </c>
      <c r="J5527" s="1">
        <v>216.56343440000001</v>
      </c>
      <c r="K5527" s="1" t="str" cm="1">
        <f t="array" ref="K5527">_xlfn.IFS(J5527&gt;200,"Above Average",J5527&lt;155,"Below Average",TRUE,"Average")</f>
        <v>Above Average</v>
      </c>
      <c r="L5527" s="7">
        <v>7.7160000000000002</v>
      </c>
      <c r="M5527" s="7" t="str" cm="1">
        <f t="array" ref="M5527">_xlfn.IFS(L5527&gt;9,"Above Average",L5527&lt;8,"Below Average",TRUE,"Average")</f>
        <v>Below Average</v>
      </c>
    </row>
    <row r="5528" spans="1:13" x14ac:dyDescent="0.3">
      <c r="A5528">
        <v>39</v>
      </c>
      <c r="B5528" s="21">
        <v>40858</v>
      </c>
      <c r="C5528" s="21" t="str">
        <f t="shared" si="86"/>
        <v>Nov</v>
      </c>
      <c r="D5528" s="6">
        <v>1456957.38</v>
      </c>
      <c r="E5528" t="s">
        <v>155</v>
      </c>
      <c r="F5528" s="5">
        <v>63.11</v>
      </c>
      <c r="G5528" s="5" t="str" cm="1">
        <f t="array" ref="G5528">_xlfn.IFS(F5528&gt;=86,"Hot Week (More Than 85°F)",F5528&lt;50,"Cold Week (Less Than 50°F)",TRUE,"Normal Week")</f>
        <v>Normal Week</v>
      </c>
      <c r="H5528" s="2">
        <v>3.2970000000000002</v>
      </c>
      <c r="I5528" s="2" t="str" cm="1">
        <f t="array" ref="I5528">_xlfn.IFS(H5528&gt;3.5,"Above Average",H5528&lt;3,"Below Average",TRUE,"Average")</f>
        <v>Average</v>
      </c>
      <c r="J5528" s="1">
        <v>216.7217373</v>
      </c>
      <c r="K5528" s="1" t="str" cm="1">
        <f t="array" ref="K5528">_xlfn.IFS(J5528&gt;200,"Above Average",J5528&lt;155,"Below Average",TRUE,"Average")</f>
        <v>Above Average</v>
      </c>
      <c r="L5528" s="7">
        <v>7.7160000000000002</v>
      </c>
      <c r="M5528" s="7" t="str" cm="1">
        <f t="array" ref="M5528">_xlfn.IFS(L5528&gt;9,"Above Average",L5528&lt;8,"Below Average",TRUE,"Average")</f>
        <v>Below Average</v>
      </c>
    </row>
    <row r="5529" spans="1:13" x14ac:dyDescent="0.3">
      <c r="A5529">
        <v>39</v>
      </c>
      <c r="B5529" s="21">
        <v>40865</v>
      </c>
      <c r="C5529" s="21" t="str">
        <f t="shared" si="86"/>
        <v>Nov</v>
      </c>
      <c r="D5529" s="6">
        <v>1510397.27</v>
      </c>
      <c r="E5529" t="s">
        <v>155</v>
      </c>
      <c r="F5529" s="5">
        <v>66.09</v>
      </c>
      <c r="G5529" s="5" t="str" cm="1">
        <f t="array" ref="G5529">_xlfn.IFS(F5529&gt;=86,"Hot Week (More Than 85°F)",F5529&lt;50,"Cold Week (Less Than 50°F)",TRUE,"Normal Week")</f>
        <v>Normal Week</v>
      </c>
      <c r="H5529" s="2">
        <v>3.3079999999999998</v>
      </c>
      <c r="I5529" s="2" t="str" cm="1">
        <f t="array" ref="I5529">_xlfn.IFS(H5529&gt;3.5,"Above Average",H5529&lt;3,"Below Average",TRUE,"Average")</f>
        <v>Average</v>
      </c>
      <c r="J5529" s="1">
        <v>216.93958610000001</v>
      </c>
      <c r="K5529" s="1" t="str" cm="1">
        <f t="array" ref="K5529">_xlfn.IFS(J5529&gt;200,"Above Average",J5529&lt;155,"Below Average",TRUE,"Average")</f>
        <v>Above Average</v>
      </c>
      <c r="L5529" s="7">
        <v>7.7160000000000002</v>
      </c>
      <c r="M5529" s="7" t="str" cm="1">
        <f t="array" ref="M5529">_xlfn.IFS(L5529&gt;9,"Above Average",L5529&lt;8,"Below Average",TRUE,"Average")</f>
        <v>Below Average</v>
      </c>
    </row>
    <row r="5530" spans="1:13" x14ac:dyDescent="0.3">
      <c r="A5530">
        <v>39</v>
      </c>
      <c r="B5530" s="21">
        <v>40872</v>
      </c>
      <c r="C5530" s="21" t="str">
        <f t="shared" si="86"/>
        <v>Nov</v>
      </c>
      <c r="D5530" s="6">
        <v>2338832.4</v>
      </c>
      <c r="E5530" t="s">
        <v>156</v>
      </c>
      <c r="F5530" s="5">
        <v>66.36</v>
      </c>
      <c r="G5530" s="5" t="str" cm="1">
        <f t="array" ref="G5530">_xlfn.IFS(F5530&gt;=86,"Hot Week (More Than 85°F)",F5530&lt;50,"Cold Week (Less Than 50°F)",TRUE,"Normal Week")</f>
        <v>Normal Week</v>
      </c>
      <c r="H5530" s="2">
        <v>3.2360000000000002</v>
      </c>
      <c r="I5530" s="2" t="str" cm="1">
        <f t="array" ref="I5530">_xlfn.IFS(H5530&gt;3.5,"Above Average",H5530&lt;3,"Below Average",TRUE,"Average")</f>
        <v>Average</v>
      </c>
      <c r="J5530" s="1">
        <v>217.18125330000001</v>
      </c>
      <c r="K5530" s="1" t="str" cm="1">
        <f t="array" ref="K5530">_xlfn.IFS(J5530&gt;200,"Above Average",J5530&lt;155,"Below Average",TRUE,"Average")</f>
        <v>Above Average</v>
      </c>
      <c r="L5530" s="7">
        <v>7.7160000000000002</v>
      </c>
      <c r="M5530" s="7" t="str" cm="1">
        <f t="array" ref="M5530">_xlfn.IFS(L5530&gt;9,"Above Average",L5530&lt;8,"Below Average",TRUE,"Average")</f>
        <v>Below Average</v>
      </c>
    </row>
    <row r="5531" spans="1:13" x14ac:dyDescent="0.3">
      <c r="A5531">
        <v>39</v>
      </c>
      <c r="B5531" s="21">
        <v>40879</v>
      </c>
      <c r="C5531" s="21" t="str">
        <f t="shared" si="86"/>
        <v>Dec</v>
      </c>
      <c r="D5531" s="6">
        <v>1632894.58</v>
      </c>
      <c r="E5531" t="s">
        <v>155</v>
      </c>
      <c r="F5531" s="5">
        <v>53.14</v>
      </c>
      <c r="G5531" s="5" t="str" cm="1">
        <f t="array" ref="G5531">_xlfn.IFS(F5531&gt;=86,"Hot Week (More Than 85°F)",F5531&lt;50,"Cold Week (Less Than 50°F)",TRUE,"Normal Week")</f>
        <v>Normal Week</v>
      </c>
      <c r="H5531" s="2">
        <v>3.1720000000000002</v>
      </c>
      <c r="I5531" s="2" t="str" cm="1">
        <f t="array" ref="I5531">_xlfn.IFS(H5531&gt;3.5,"Above Average",H5531&lt;3,"Below Average",TRUE,"Average")</f>
        <v>Average</v>
      </c>
      <c r="J5531" s="1">
        <v>217.4229206</v>
      </c>
      <c r="K5531" s="1" t="str" cm="1">
        <f t="array" ref="K5531">_xlfn.IFS(J5531&gt;200,"Above Average",J5531&lt;155,"Below Average",TRUE,"Average")</f>
        <v>Above Average</v>
      </c>
      <c r="L5531" s="7">
        <v>7.7160000000000002</v>
      </c>
      <c r="M5531" s="7" t="str" cm="1">
        <f t="array" ref="M5531">_xlfn.IFS(L5531&gt;9,"Above Average",L5531&lt;8,"Below Average",TRUE,"Average")</f>
        <v>Below Average</v>
      </c>
    </row>
    <row r="5532" spans="1:13" x14ac:dyDescent="0.3">
      <c r="A5532">
        <v>39</v>
      </c>
      <c r="B5532" s="21">
        <v>40886</v>
      </c>
      <c r="C5532" s="21" t="str">
        <f t="shared" si="86"/>
        <v>Dec</v>
      </c>
      <c r="D5532" s="6">
        <v>1781528.77</v>
      </c>
      <c r="E5532" t="s">
        <v>155</v>
      </c>
      <c r="F5532" s="5">
        <v>49.36</v>
      </c>
      <c r="G5532" s="5" t="str" cm="1">
        <f t="array" ref="G5532">_xlfn.IFS(F5532&gt;=86,"Hot Week (More Than 85°F)",F5532&lt;50,"Cold Week (Less Than 50°F)",TRUE,"Normal Week")</f>
        <v>Cold Week (Less Than 50°F)</v>
      </c>
      <c r="H5532" s="2">
        <v>3.1579999999999999</v>
      </c>
      <c r="I5532" s="2" t="str" cm="1">
        <f t="array" ref="I5532">_xlfn.IFS(H5532&gt;3.5,"Above Average",H5532&lt;3,"Below Average",TRUE,"Average")</f>
        <v>Average</v>
      </c>
      <c r="J5532" s="1">
        <v>217.66458779999999</v>
      </c>
      <c r="K5532" s="1" t="str" cm="1">
        <f t="array" ref="K5532">_xlfn.IFS(J5532&gt;200,"Above Average",J5532&lt;155,"Below Average",TRUE,"Average")</f>
        <v>Above Average</v>
      </c>
      <c r="L5532" s="7">
        <v>7.7160000000000002</v>
      </c>
      <c r="M5532" s="7" t="str" cm="1">
        <f t="array" ref="M5532">_xlfn.IFS(L5532&gt;9,"Above Average",L5532&lt;8,"Below Average",TRUE,"Average")</f>
        <v>Below Average</v>
      </c>
    </row>
    <row r="5533" spans="1:13" x14ac:dyDescent="0.3">
      <c r="A5533">
        <v>39</v>
      </c>
      <c r="B5533" s="21">
        <v>40893</v>
      </c>
      <c r="C5533" s="21" t="str">
        <f t="shared" si="86"/>
        <v>Dec</v>
      </c>
      <c r="D5533" s="6">
        <v>1991824.05</v>
      </c>
      <c r="E5533" t="s">
        <v>155</v>
      </c>
      <c r="F5533" s="5">
        <v>58.58</v>
      </c>
      <c r="G5533" s="5" t="str" cm="1">
        <f t="array" ref="G5533">_xlfn.IFS(F5533&gt;=86,"Hot Week (More Than 85°F)",F5533&lt;50,"Cold Week (Less Than 50°F)",TRUE,"Normal Week")</f>
        <v>Normal Week</v>
      </c>
      <c r="H5533" s="2">
        <v>3.1589999999999998</v>
      </c>
      <c r="I5533" s="2" t="str" cm="1">
        <f t="array" ref="I5533">_xlfn.IFS(H5533&gt;3.5,"Above Average",H5533&lt;3,"Below Average",TRUE,"Average")</f>
        <v>Average</v>
      </c>
      <c r="J5533" s="1">
        <v>217.87813389999999</v>
      </c>
      <c r="K5533" s="1" t="str" cm="1">
        <f t="array" ref="K5533">_xlfn.IFS(J5533&gt;200,"Above Average",J5533&lt;155,"Below Average",TRUE,"Average")</f>
        <v>Above Average</v>
      </c>
      <c r="L5533" s="7">
        <v>7.7160000000000002</v>
      </c>
      <c r="M5533" s="7" t="str" cm="1">
        <f t="array" ref="M5533">_xlfn.IFS(L5533&gt;9,"Above Average",L5533&lt;8,"Below Average",TRUE,"Average")</f>
        <v>Below Average</v>
      </c>
    </row>
    <row r="5534" spans="1:13" x14ac:dyDescent="0.3">
      <c r="A5534">
        <v>39</v>
      </c>
      <c r="B5534" s="21">
        <v>40900</v>
      </c>
      <c r="C5534" s="21" t="str">
        <f t="shared" si="86"/>
        <v>Dec</v>
      </c>
      <c r="D5534" s="6">
        <v>2554482.84</v>
      </c>
      <c r="E5534" t="s">
        <v>155</v>
      </c>
      <c r="F5534" s="5">
        <v>54.62</v>
      </c>
      <c r="G5534" s="5" t="str" cm="1">
        <f t="array" ref="G5534">_xlfn.IFS(F5534&gt;=86,"Hot Week (More Than 85°F)",F5534&lt;50,"Cold Week (Less Than 50°F)",TRUE,"Normal Week")</f>
        <v>Normal Week</v>
      </c>
      <c r="H5534" s="2">
        <v>3.1120000000000001</v>
      </c>
      <c r="I5534" s="2" t="str" cm="1">
        <f t="array" ref="I5534">_xlfn.IFS(H5534&gt;3.5,"Above Average",H5534&lt;3,"Below Average",TRUE,"Average")</f>
        <v>Average</v>
      </c>
      <c r="J5534" s="1">
        <v>218.05418510000001</v>
      </c>
      <c r="K5534" s="1" t="str" cm="1">
        <f t="array" ref="K5534">_xlfn.IFS(J5534&gt;200,"Above Average",J5534&lt;155,"Below Average",TRUE,"Average")</f>
        <v>Above Average</v>
      </c>
      <c r="L5534" s="7">
        <v>7.7160000000000002</v>
      </c>
      <c r="M5534" s="7" t="str" cm="1">
        <f t="array" ref="M5534">_xlfn.IFS(L5534&gt;9,"Above Average",L5534&lt;8,"Below Average",TRUE,"Average")</f>
        <v>Below Average</v>
      </c>
    </row>
    <row r="5535" spans="1:13" x14ac:dyDescent="0.3">
      <c r="A5535">
        <v>39</v>
      </c>
      <c r="B5535" s="21">
        <v>40907</v>
      </c>
      <c r="C5535" s="21" t="str">
        <f t="shared" si="86"/>
        <v>Dec</v>
      </c>
      <c r="D5535" s="6">
        <v>1537139.56</v>
      </c>
      <c r="E5535" t="s">
        <v>156</v>
      </c>
      <c r="F5535" s="5">
        <v>47.6</v>
      </c>
      <c r="G5535" s="5" t="str" cm="1">
        <f t="array" ref="G5535">_xlfn.IFS(F5535&gt;=86,"Hot Week (More Than 85°F)",F5535&lt;50,"Cold Week (Less Than 50°F)",TRUE,"Normal Week")</f>
        <v>Cold Week (Less Than 50°F)</v>
      </c>
      <c r="H5535" s="2">
        <v>3.129</v>
      </c>
      <c r="I5535" s="2" t="str" cm="1">
        <f t="array" ref="I5535">_xlfn.IFS(H5535&gt;3.5,"Above Average",H5535&lt;3,"Below Average",TRUE,"Average")</f>
        <v>Average</v>
      </c>
      <c r="J5535" s="1">
        <v>218.2302364</v>
      </c>
      <c r="K5535" s="1" t="str" cm="1">
        <f t="array" ref="K5535">_xlfn.IFS(J5535&gt;200,"Above Average",J5535&lt;155,"Below Average",TRUE,"Average")</f>
        <v>Above Average</v>
      </c>
      <c r="L5535" s="7">
        <v>7.7160000000000002</v>
      </c>
      <c r="M5535" s="7" t="str" cm="1">
        <f t="array" ref="M5535">_xlfn.IFS(L5535&gt;9,"Above Average",L5535&lt;8,"Below Average",TRUE,"Average")</f>
        <v>Below Average</v>
      </c>
    </row>
    <row r="5536" spans="1:13" x14ac:dyDescent="0.3">
      <c r="A5536">
        <v>39</v>
      </c>
      <c r="B5536" s="21">
        <v>40914</v>
      </c>
      <c r="C5536" s="21" t="str">
        <f t="shared" si="86"/>
        <v>Jan</v>
      </c>
      <c r="D5536" s="6">
        <v>1478537.93</v>
      </c>
      <c r="E5536" t="s">
        <v>155</v>
      </c>
      <c r="F5536" s="5">
        <v>55.83</v>
      </c>
      <c r="G5536" s="5" t="str" cm="1">
        <f t="array" ref="G5536">_xlfn.IFS(F5536&gt;=86,"Hot Week (More Than 85°F)",F5536&lt;50,"Cold Week (Less Than 50°F)",TRUE,"Normal Week")</f>
        <v>Normal Week</v>
      </c>
      <c r="H5536" s="2">
        <v>3.157</v>
      </c>
      <c r="I5536" s="2" t="str" cm="1">
        <f t="array" ref="I5536">_xlfn.IFS(H5536&gt;3.5,"Above Average",H5536&lt;3,"Below Average",TRUE,"Average")</f>
        <v>Average</v>
      </c>
      <c r="J5536" s="1">
        <v>218.40628760000001</v>
      </c>
      <c r="K5536" s="1" t="str" cm="1">
        <f t="array" ref="K5536">_xlfn.IFS(J5536&gt;200,"Above Average",J5536&lt;155,"Below Average",TRUE,"Average")</f>
        <v>Above Average</v>
      </c>
      <c r="L5536" s="7">
        <v>7.2439999999999998</v>
      </c>
      <c r="M5536" s="7" t="str" cm="1">
        <f t="array" ref="M5536">_xlfn.IFS(L5536&gt;9,"Above Average",L5536&lt;8,"Below Average",TRUE,"Average")</f>
        <v>Below Average</v>
      </c>
    </row>
    <row r="5537" spans="1:13" x14ac:dyDescent="0.3">
      <c r="A5537">
        <v>39</v>
      </c>
      <c r="B5537" s="21">
        <v>40921</v>
      </c>
      <c r="C5537" s="21" t="str">
        <f t="shared" si="86"/>
        <v>Jan</v>
      </c>
      <c r="D5537" s="6">
        <v>1369125.37</v>
      </c>
      <c r="E5537" t="s">
        <v>155</v>
      </c>
      <c r="F5537" s="5">
        <v>54.66</v>
      </c>
      <c r="G5537" s="5" t="str" cm="1">
        <f t="array" ref="G5537">_xlfn.IFS(F5537&gt;=86,"Hot Week (More Than 85°F)",F5537&lt;50,"Cold Week (Less Than 50°F)",TRUE,"Normal Week")</f>
        <v>Normal Week</v>
      </c>
      <c r="H5537" s="2">
        <v>3.2610000000000001</v>
      </c>
      <c r="I5537" s="2" t="str" cm="1">
        <f t="array" ref="I5537">_xlfn.IFS(H5537&gt;3.5,"Above Average",H5537&lt;3,"Below Average",TRUE,"Average")</f>
        <v>Average</v>
      </c>
      <c r="J5537" s="1">
        <v>218.5823389</v>
      </c>
      <c r="K5537" s="1" t="str" cm="1">
        <f t="array" ref="K5537">_xlfn.IFS(J5537&gt;200,"Above Average",J5537&lt;155,"Below Average",TRUE,"Average")</f>
        <v>Above Average</v>
      </c>
      <c r="L5537" s="7">
        <v>7.2439999999999998</v>
      </c>
      <c r="M5537" s="7" t="str" cm="1">
        <f t="array" ref="M5537">_xlfn.IFS(L5537&gt;9,"Above Average",L5537&lt;8,"Below Average",TRUE,"Average")</f>
        <v>Below Average</v>
      </c>
    </row>
    <row r="5538" spans="1:13" x14ac:dyDescent="0.3">
      <c r="A5538">
        <v>39</v>
      </c>
      <c r="B5538" s="21">
        <v>40928</v>
      </c>
      <c r="C5538" s="21" t="str">
        <f t="shared" si="86"/>
        <v>Jan</v>
      </c>
      <c r="D5538" s="6">
        <v>1394841.03</v>
      </c>
      <c r="E5538" t="s">
        <v>155</v>
      </c>
      <c r="F5538" s="5">
        <v>58.04</v>
      </c>
      <c r="G5538" s="5" t="str" cm="1">
        <f t="array" ref="G5538">_xlfn.IFS(F5538&gt;=86,"Hot Week (More Than 85°F)",F5538&lt;50,"Cold Week (Less Than 50°F)",TRUE,"Normal Week")</f>
        <v>Normal Week</v>
      </c>
      <c r="H5538" s="2">
        <v>3.2679999999999998</v>
      </c>
      <c r="I5538" s="2" t="str" cm="1">
        <f t="array" ref="I5538">_xlfn.IFS(H5538&gt;3.5,"Above Average",H5538&lt;3,"Below Average",TRUE,"Average")</f>
        <v>Average</v>
      </c>
      <c r="J5538" s="1">
        <v>218.6755292</v>
      </c>
      <c r="K5538" s="1" t="str" cm="1">
        <f t="array" ref="K5538">_xlfn.IFS(J5538&gt;200,"Above Average",J5538&lt;155,"Below Average",TRUE,"Average")</f>
        <v>Above Average</v>
      </c>
      <c r="L5538" s="7">
        <v>7.2439999999999998</v>
      </c>
      <c r="M5538" s="7" t="str" cm="1">
        <f t="array" ref="M5538">_xlfn.IFS(L5538&gt;9,"Above Average",L5538&lt;8,"Below Average",TRUE,"Average")</f>
        <v>Below Average</v>
      </c>
    </row>
    <row r="5539" spans="1:13" x14ac:dyDescent="0.3">
      <c r="A5539">
        <v>39</v>
      </c>
      <c r="B5539" s="21">
        <v>40935</v>
      </c>
      <c r="C5539" s="21" t="str">
        <f t="shared" si="86"/>
        <v>Jan</v>
      </c>
      <c r="D5539" s="6">
        <v>1320301.6100000001</v>
      </c>
      <c r="E5539" t="s">
        <v>155</v>
      </c>
      <c r="F5539" s="5">
        <v>60.65</v>
      </c>
      <c r="G5539" s="5" t="str" cm="1">
        <f t="array" ref="G5539">_xlfn.IFS(F5539&gt;=86,"Hot Week (More Than 85°F)",F5539&lt;50,"Cold Week (Less Than 50°F)",TRUE,"Normal Week")</f>
        <v>Normal Week</v>
      </c>
      <c r="H5539" s="2">
        <v>3.29</v>
      </c>
      <c r="I5539" s="2" t="str" cm="1">
        <f t="array" ref="I5539">_xlfn.IFS(H5539&gt;3.5,"Above Average",H5539&lt;3,"Below Average",TRUE,"Average")</f>
        <v>Average</v>
      </c>
      <c r="J5539" s="1">
        <v>218.7687195</v>
      </c>
      <c r="K5539" s="1" t="str" cm="1">
        <f t="array" ref="K5539">_xlfn.IFS(J5539&gt;200,"Above Average",J5539&lt;155,"Below Average",TRUE,"Average")</f>
        <v>Above Average</v>
      </c>
      <c r="L5539" s="7">
        <v>7.2439999999999998</v>
      </c>
      <c r="M5539" s="7" t="str" cm="1">
        <f t="array" ref="M5539">_xlfn.IFS(L5539&gt;9,"Above Average",L5539&lt;8,"Below Average",TRUE,"Average")</f>
        <v>Below Average</v>
      </c>
    </row>
    <row r="5540" spans="1:13" x14ac:dyDescent="0.3">
      <c r="A5540">
        <v>39</v>
      </c>
      <c r="B5540" s="21">
        <v>40942</v>
      </c>
      <c r="C5540" s="21" t="str">
        <f t="shared" si="86"/>
        <v>Feb</v>
      </c>
      <c r="D5540" s="6">
        <v>1396150.15</v>
      </c>
      <c r="E5540" t="s">
        <v>155</v>
      </c>
      <c r="F5540" s="5">
        <v>60.69</v>
      </c>
      <c r="G5540" s="5" t="str" cm="1">
        <f t="array" ref="G5540">_xlfn.IFS(F5540&gt;=86,"Hot Week (More Than 85°F)",F5540&lt;50,"Cold Week (Less Than 50°F)",TRUE,"Normal Week")</f>
        <v>Normal Week</v>
      </c>
      <c r="H5540" s="2">
        <v>3.36</v>
      </c>
      <c r="I5540" s="2" t="str" cm="1">
        <f t="array" ref="I5540">_xlfn.IFS(H5540&gt;3.5,"Above Average",H5540&lt;3,"Below Average",TRUE,"Average")</f>
        <v>Average</v>
      </c>
      <c r="J5540" s="1">
        <v>218.8619099</v>
      </c>
      <c r="K5540" s="1" t="str" cm="1">
        <f t="array" ref="K5540">_xlfn.IFS(J5540&gt;200,"Above Average",J5540&lt;155,"Below Average",TRUE,"Average")</f>
        <v>Above Average</v>
      </c>
      <c r="L5540" s="7">
        <v>7.2439999999999998</v>
      </c>
      <c r="M5540" s="7" t="str" cm="1">
        <f t="array" ref="M5540">_xlfn.IFS(L5540&gt;9,"Above Average",L5540&lt;8,"Below Average",TRUE,"Average")</f>
        <v>Below Average</v>
      </c>
    </row>
    <row r="5541" spans="1:13" x14ac:dyDescent="0.3">
      <c r="A5541">
        <v>39</v>
      </c>
      <c r="B5541" s="21">
        <v>40949</v>
      </c>
      <c r="C5541" s="21" t="str">
        <f t="shared" si="86"/>
        <v>Feb</v>
      </c>
      <c r="D5541" s="6">
        <v>1442988.44</v>
      </c>
      <c r="E5541" t="s">
        <v>156</v>
      </c>
      <c r="F5541" s="5">
        <v>52.89</v>
      </c>
      <c r="G5541" s="5" t="str" cm="1">
        <f t="array" ref="G5541">_xlfn.IFS(F5541&gt;=86,"Hot Week (More Than 85°F)",F5541&lt;50,"Cold Week (Less Than 50°F)",TRUE,"Normal Week")</f>
        <v>Normal Week</v>
      </c>
      <c r="H5541" s="2">
        <v>3.4089999999999998</v>
      </c>
      <c r="I5541" s="2" t="str" cm="1">
        <f t="array" ref="I5541">_xlfn.IFS(H5541&gt;3.5,"Above Average",H5541&lt;3,"Below Average",TRUE,"Average")</f>
        <v>Average</v>
      </c>
      <c r="J5541" s="1">
        <v>218.9551002</v>
      </c>
      <c r="K5541" s="1" t="str" cm="1">
        <f t="array" ref="K5541">_xlfn.IFS(J5541&gt;200,"Above Average",J5541&lt;155,"Below Average",TRUE,"Average")</f>
        <v>Above Average</v>
      </c>
      <c r="L5541" s="7">
        <v>7.2439999999999998</v>
      </c>
      <c r="M5541" s="7" t="str" cm="1">
        <f t="array" ref="M5541">_xlfn.IFS(L5541&gt;9,"Above Average",L5541&lt;8,"Below Average",TRUE,"Average")</f>
        <v>Below Average</v>
      </c>
    </row>
    <row r="5542" spans="1:13" x14ac:dyDescent="0.3">
      <c r="A5542">
        <v>39</v>
      </c>
      <c r="B5542" s="21">
        <v>40956</v>
      </c>
      <c r="C5542" s="21" t="str">
        <f t="shared" si="86"/>
        <v>Feb</v>
      </c>
      <c r="D5542" s="6">
        <v>1511041.69</v>
      </c>
      <c r="E5542" t="s">
        <v>155</v>
      </c>
      <c r="F5542" s="5">
        <v>52.75</v>
      </c>
      <c r="G5542" s="5" t="str" cm="1">
        <f t="array" ref="G5542">_xlfn.IFS(F5542&gt;=86,"Hot Week (More Than 85°F)",F5542&lt;50,"Cold Week (Less Than 50°F)",TRUE,"Normal Week")</f>
        <v>Normal Week</v>
      </c>
      <c r="H5542" s="2">
        <v>3.51</v>
      </c>
      <c r="I5542" s="2" t="str" cm="1">
        <f t="array" ref="I5542">_xlfn.IFS(H5542&gt;3.5,"Above Average",H5542&lt;3,"Below Average",TRUE,"Average")</f>
        <v>Above Average</v>
      </c>
      <c r="J5542" s="1">
        <v>219.1148297</v>
      </c>
      <c r="K5542" s="1" t="str" cm="1">
        <f t="array" ref="K5542">_xlfn.IFS(J5542&gt;200,"Above Average",J5542&lt;155,"Below Average",TRUE,"Average")</f>
        <v>Above Average</v>
      </c>
      <c r="L5542" s="7">
        <v>7.2439999999999998</v>
      </c>
      <c r="M5542" s="7" t="str" cm="1">
        <f t="array" ref="M5542">_xlfn.IFS(L5542&gt;9,"Above Average",L5542&lt;8,"Below Average",TRUE,"Average")</f>
        <v>Below Average</v>
      </c>
    </row>
    <row r="5543" spans="1:13" x14ac:dyDescent="0.3">
      <c r="A5543">
        <v>39</v>
      </c>
      <c r="B5543" s="21">
        <v>40963</v>
      </c>
      <c r="C5543" s="21" t="str">
        <f t="shared" si="86"/>
        <v>Feb</v>
      </c>
      <c r="D5543" s="6">
        <v>1412065.04</v>
      </c>
      <c r="E5543" t="s">
        <v>155</v>
      </c>
      <c r="F5543" s="5">
        <v>61.1</v>
      </c>
      <c r="G5543" s="5" t="str" cm="1">
        <f t="array" ref="G5543">_xlfn.IFS(F5543&gt;=86,"Hot Week (More Than 85°F)",F5543&lt;50,"Cold Week (Less Than 50°F)",TRUE,"Normal Week")</f>
        <v>Normal Week</v>
      </c>
      <c r="H5543" s="2">
        <v>3.5550000000000002</v>
      </c>
      <c r="I5543" s="2" t="str" cm="1">
        <f t="array" ref="I5543">_xlfn.IFS(H5543&gt;3.5,"Above Average",H5543&lt;3,"Below Average",TRUE,"Average")</f>
        <v>Above Average</v>
      </c>
      <c r="J5543" s="1">
        <v>219.3244636</v>
      </c>
      <c r="K5543" s="1" t="str" cm="1">
        <f t="array" ref="K5543">_xlfn.IFS(J5543&gt;200,"Above Average",J5543&lt;155,"Below Average",TRUE,"Average")</f>
        <v>Above Average</v>
      </c>
      <c r="L5543" s="7">
        <v>7.2439999999999998</v>
      </c>
      <c r="M5543" s="7" t="str" cm="1">
        <f t="array" ref="M5543">_xlfn.IFS(L5543&gt;9,"Above Average",L5543&lt;8,"Below Average",TRUE,"Average")</f>
        <v>Below Average</v>
      </c>
    </row>
    <row r="5544" spans="1:13" x14ac:dyDescent="0.3">
      <c r="A5544">
        <v>39</v>
      </c>
      <c r="B5544" s="21">
        <v>40970</v>
      </c>
      <c r="C5544" s="21" t="str">
        <f t="shared" si="86"/>
        <v>Mar</v>
      </c>
      <c r="D5544" s="6">
        <v>1453047.02</v>
      </c>
      <c r="E5544" t="s">
        <v>155</v>
      </c>
      <c r="F5544" s="5">
        <v>64.05</v>
      </c>
      <c r="G5544" s="5" t="str" cm="1">
        <f t="array" ref="G5544">_xlfn.IFS(F5544&gt;=86,"Hot Week (More Than 85°F)",F5544&lt;50,"Cold Week (Less Than 50°F)",TRUE,"Normal Week")</f>
        <v>Normal Week</v>
      </c>
      <c r="H5544" s="2">
        <v>3.63</v>
      </c>
      <c r="I5544" s="2" t="str" cm="1">
        <f t="array" ref="I5544">_xlfn.IFS(H5544&gt;3.5,"Above Average",H5544&lt;3,"Below Average",TRUE,"Average")</f>
        <v>Above Average</v>
      </c>
      <c r="J5544" s="1">
        <v>219.5340975</v>
      </c>
      <c r="K5544" s="1" t="str" cm="1">
        <f t="array" ref="K5544">_xlfn.IFS(J5544&gt;200,"Above Average",J5544&lt;155,"Below Average",TRUE,"Average")</f>
        <v>Above Average</v>
      </c>
      <c r="L5544" s="7">
        <v>7.2439999999999998</v>
      </c>
      <c r="M5544" s="7" t="str" cm="1">
        <f t="array" ref="M5544">_xlfn.IFS(L5544&gt;9,"Above Average",L5544&lt;8,"Below Average",TRUE,"Average")</f>
        <v>Below Average</v>
      </c>
    </row>
    <row r="5545" spans="1:13" x14ac:dyDescent="0.3">
      <c r="A5545">
        <v>39</v>
      </c>
      <c r="B5545" s="21">
        <v>40977</v>
      </c>
      <c r="C5545" s="21" t="str">
        <f t="shared" si="86"/>
        <v>Mar</v>
      </c>
      <c r="D5545" s="6">
        <v>1470764.35</v>
      </c>
      <c r="E5545" t="s">
        <v>155</v>
      </c>
      <c r="F5545" s="5">
        <v>61.64</v>
      </c>
      <c r="G5545" s="5" t="str" cm="1">
        <f t="array" ref="G5545">_xlfn.IFS(F5545&gt;=86,"Hot Week (More Than 85°F)",F5545&lt;50,"Cold Week (Less Than 50°F)",TRUE,"Normal Week")</f>
        <v>Normal Week</v>
      </c>
      <c r="H5545" s="2">
        <v>3.669</v>
      </c>
      <c r="I5545" s="2" t="str" cm="1">
        <f t="array" ref="I5545">_xlfn.IFS(H5545&gt;3.5,"Above Average",H5545&lt;3,"Below Average",TRUE,"Average")</f>
        <v>Above Average</v>
      </c>
      <c r="J5545" s="1">
        <v>219.7437314</v>
      </c>
      <c r="K5545" s="1" t="str" cm="1">
        <f t="array" ref="K5545">_xlfn.IFS(J5545&gt;200,"Above Average",J5545&lt;155,"Below Average",TRUE,"Average")</f>
        <v>Above Average</v>
      </c>
      <c r="L5545" s="7">
        <v>7.2439999999999998</v>
      </c>
      <c r="M5545" s="7" t="str" cm="1">
        <f t="array" ref="M5545">_xlfn.IFS(L5545&gt;9,"Above Average",L5545&lt;8,"Below Average",TRUE,"Average")</f>
        <v>Below Average</v>
      </c>
    </row>
    <row r="5546" spans="1:13" x14ac:dyDescent="0.3">
      <c r="A5546">
        <v>39</v>
      </c>
      <c r="B5546" s="21">
        <v>40984</v>
      </c>
      <c r="C5546" s="21" t="str">
        <f t="shared" si="86"/>
        <v>Mar</v>
      </c>
      <c r="D5546" s="6">
        <v>1522421.07</v>
      </c>
      <c r="E5546" t="s">
        <v>155</v>
      </c>
      <c r="F5546" s="5">
        <v>65.81</v>
      </c>
      <c r="G5546" s="5" t="str" cm="1">
        <f t="array" ref="G5546">_xlfn.IFS(F5546&gt;=86,"Hot Week (More Than 85°F)",F5546&lt;50,"Cold Week (Less Than 50°F)",TRUE,"Normal Week")</f>
        <v>Normal Week</v>
      </c>
      <c r="H5546" s="2">
        <v>3.734</v>
      </c>
      <c r="I5546" s="2" t="str" cm="1">
        <f t="array" ref="I5546">_xlfn.IFS(H5546&gt;3.5,"Above Average",H5546&lt;3,"Below Average",TRUE,"Average")</f>
        <v>Above Average</v>
      </c>
      <c r="J5546" s="1">
        <v>219.8956335</v>
      </c>
      <c r="K5546" s="1" t="str" cm="1">
        <f t="array" ref="K5546">_xlfn.IFS(J5546&gt;200,"Above Average",J5546&lt;155,"Below Average",TRUE,"Average")</f>
        <v>Above Average</v>
      </c>
      <c r="L5546" s="7">
        <v>7.2439999999999998</v>
      </c>
      <c r="M5546" s="7" t="str" cm="1">
        <f t="array" ref="M5546">_xlfn.IFS(L5546&gt;9,"Above Average",L5546&lt;8,"Below Average",TRUE,"Average")</f>
        <v>Below Average</v>
      </c>
    </row>
    <row r="5547" spans="1:13" x14ac:dyDescent="0.3">
      <c r="A5547">
        <v>39</v>
      </c>
      <c r="B5547" s="21">
        <v>40991</v>
      </c>
      <c r="C5547" s="21" t="str">
        <f t="shared" si="86"/>
        <v>Mar</v>
      </c>
      <c r="D5547" s="6">
        <v>1469593.37</v>
      </c>
      <c r="E5547" t="s">
        <v>155</v>
      </c>
      <c r="F5547" s="5">
        <v>67.91</v>
      </c>
      <c r="G5547" s="5" t="str" cm="1">
        <f t="array" ref="G5547">_xlfn.IFS(F5547&gt;=86,"Hot Week (More Than 85°F)",F5547&lt;50,"Cold Week (Less Than 50°F)",TRUE,"Normal Week")</f>
        <v>Normal Week</v>
      </c>
      <c r="H5547" s="2">
        <v>3.7869999999999999</v>
      </c>
      <c r="I5547" s="2" t="str" cm="1">
        <f t="array" ref="I5547">_xlfn.IFS(H5547&gt;3.5,"Above Average",H5547&lt;3,"Below Average",TRUE,"Average")</f>
        <v>Above Average</v>
      </c>
      <c r="J5547" s="1">
        <v>219.97055990000001</v>
      </c>
      <c r="K5547" s="1" t="str" cm="1">
        <f t="array" ref="K5547">_xlfn.IFS(J5547&gt;200,"Above Average",J5547&lt;155,"Below Average",TRUE,"Average")</f>
        <v>Above Average</v>
      </c>
      <c r="L5547" s="7">
        <v>7.2439999999999998</v>
      </c>
      <c r="M5547" s="7" t="str" cm="1">
        <f t="array" ref="M5547">_xlfn.IFS(L5547&gt;9,"Above Average",L5547&lt;8,"Below Average",TRUE,"Average")</f>
        <v>Below Average</v>
      </c>
    </row>
    <row r="5548" spans="1:13" x14ac:dyDescent="0.3">
      <c r="A5548">
        <v>39</v>
      </c>
      <c r="B5548" s="21">
        <v>40998</v>
      </c>
      <c r="C5548" s="21" t="str">
        <f t="shared" si="86"/>
        <v>Mar</v>
      </c>
      <c r="D5548" s="6">
        <v>1499727.02</v>
      </c>
      <c r="E5548" t="s">
        <v>155</v>
      </c>
      <c r="F5548" s="5">
        <v>69.11</v>
      </c>
      <c r="G5548" s="5" t="str" cm="1">
        <f t="array" ref="G5548">_xlfn.IFS(F5548&gt;=86,"Hot Week (More Than 85°F)",F5548&lt;50,"Cold Week (Less Than 50°F)",TRUE,"Normal Week")</f>
        <v>Normal Week</v>
      </c>
      <c r="H5548" s="2">
        <v>3.8450000000000002</v>
      </c>
      <c r="I5548" s="2" t="str" cm="1">
        <f t="array" ref="I5548">_xlfn.IFS(H5548&gt;3.5,"Above Average",H5548&lt;3,"Below Average",TRUE,"Average")</f>
        <v>Above Average</v>
      </c>
      <c r="J5548" s="1">
        <v>220.0454862</v>
      </c>
      <c r="K5548" s="1" t="str" cm="1">
        <f t="array" ref="K5548">_xlfn.IFS(J5548&gt;200,"Above Average",J5548&lt;155,"Below Average",TRUE,"Average")</f>
        <v>Above Average</v>
      </c>
      <c r="L5548" s="7">
        <v>7.2439999999999998</v>
      </c>
      <c r="M5548" s="7" t="str" cm="1">
        <f t="array" ref="M5548">_xlfn.IFS(L5548&gt;9,"Above Average",L5548&lt;8,"Below Average",TRUE,"Average")</f>
        <v>Below Average</v>
      </c>
    </row>
    <row r="5549" spans="1:13" x14ac:dyDescent="0.3">
      <c r="A5549">
        <v>39</v>
      </c>
      <c r="B5549" s="21">
        <v>41005</v>
      </c>
      <c r="C5549" s="21" t="str">
        <f t="shared" si="86"/>
        <v>Apr</v>
      </c>
      <c r="D5549" s="6">
        <v>1764847.94</v>
      </c>
      <c r="E5549" t="s">
        <v>155</v>
      </c>
      <c r="F5549" s="5">
        <v>73.489999999999995</v>
      </c>
      <c r="G5549" s="5" t="str" cm="1">
        <f t="array" ref="G5549">_xlfn.IFS(F5549&gt;=86,"Hot Week (More Than 85°F)",F5549&lt;50,"Cold Week (Less Than 50°F)",TRUE,"Normal Week")</f>
        <v>Normal Week</v>
      </c>
      <c r="H5549" s="2">
        <v>3.891</v>
      </c>
      <c r="I5549" s="2" t="str" cm="1">
        <f t="array" ref="I5549">_xlfn.IFS(H5549&gt;3.5,"Above Average",H5549&lt;3,"Below Average",TRUE,"Average")</f>
        <v>Above Average</v>
      </c>
      <c r="J5549" s="1">
        <v>220.12041249999999</v>
      </c>
      <c r="K5549" s="1" t="str" cm="1">
        <f t="array" ref="K5549">_xlfn.IFS(J5549&gt;200,"Above Average",J5549&lt;155,"Below Average",TRUE,"Average")</f>
        <v>Above Average</v>
      </c>
      <c r="L5549" s="7">
        <v>6.9889999999999999</v>
      </c>
      <c r="M5549" s="7" t="str" cm="1">
        <f t="array" ref="M5549">_xlfn.IFS(L5549&gt;9,"Above Average",L5549&lt;8,"Below Average",TRUE,"Average")</f>
        <v>Below Average</v>
      </c>
    </row>
    <row r="5550" spans="1:13" x14ac:dyDescent="0.3">
      <c r="A5550">
        <v>39</v>
      </c>
      <c r="B5550" s="21">
        <v>41012</v>
      </c>
      <c r="C5550" s="21" t="str">
        <f t="shared" si="86"/>
        <v>Apr</v>
      </c>
      <c r="D5550" s="6">
        <v>1580732.73</v>
      </c>
      <c r="E5550" t="s">
        <v>155</v>
      </c>
      <c r="F5550" s="5">
        <v>71.59</v>
      </c>
      <c r="G5550" s="5" t="str" cm="1">
        <f t="array" ref="G5550">_xlfn.IFS(F5550&gt;=86,"Hot Week (More Than 85°F)",F5550&lt;50,"Cold Week (Less Than 50°F)",TRUE,"Normal Week")</f>
        <v>Normal Week</v>
      </c>
      <c r="H5550" s="2">
        <v>3.891</v>
      </c>
      <c r="I5550" s="2" t="str" cm="1">
        <f t="array" ref="I5550">_xlfn.IFS(H5550&gt;3.5,"Above Average",H5550&lt;3,"Below Average",TRUE,"Average")</f>
        <v>Above Average</v>
      </c>
      <c r="J5550" s="1">
        <v>220.1953389</v>
      </c>
      <c r="K5550" s="1" t="str" cm="1">
        <f t="array" ref="K5550">_xlfn.IFS(J5550&gt;200,"Above Average",J5550&lt;155,"Below Average",TRUE,"Average")</f>
        <v>Above Average</v>
      </c>
      <c r="L5550" s="7">
        <v>6.9889999999999999</v>
      </c>
      <c r="M5550" s="7" t="str" cm="1">
        <f t="array" ref="M5550">_xlfn.IFS(L5550&gt;9,"Above Average",L5550&lt;8,"Below Average",TRUE,"Average")</f>
        <v>Below Average</v>
      </c>
    </row>
    <row r="5551" spans="1:13" x14ac:dyDescent="0.3">
      <c r="A5551">
        <v>39</v>
      </c>
      <c r="B5551" s="21">
        <v>41019</v>
      </c>
      <c r="C5551" s="21" t="str">
        <f t="shared" si="86"/>
        <v>Apr</v>
      </c>
      <c r="D5551" s="6">
        <v>1433391.04</v>
      </c>
      <c r="E5551" t="s">
        <v>155</v>
      </c>
      <c r="F5551" s="5">
        <v>70.040000000000006</v>
      </c>
      <c r="G5551" s="5" t="str" cm="1">
        <f t="array" ref="G5551">_xlfn.IFS(F5551&gt;=86,"Hot Week (More Than 85°F)",F5551&lt;50,"Cold Week (Less Than 50°F)",TRUE,"Normal Week")</f>
        <v>Normal Week</v>
      </c>
      <c r="H5551" s="2">
        <v>3.8769999999999998</v>
      </c>
      <c r="I5551" s="2" t="str" cm="1">
        <f t="array" ref="I5551">_xlfn.IFS(H5551&gt;3.5,"Above Average",H5551&lt;3,"Below Average",TRUE,"Average")</f>
        <v>Above Average</v>
      </c>
      <c r="J5551" s="1">
        <v>220.24839370000001</v>
      </c>
      <c r="K5551" s="1" t="str" cm="1">
        <f t="array" ref="K5551">_xlfn.IFS(J5551&gt;200,"Above Average",J5551&lt;155,"Below Average",TRUE,"Average")</f>
        <v>Above Average</v>
      </c>
      <c r="L5551" s="7">
        <v>6.9889999999999999</v>
      </c>
      <c r="M5551" s="7" t="str" cm="1">
        <f t="array" ref="M5551">_xlfn.IFS(L5551&gt;9,"Above Average",L5551&lt;8,"Below Average",TRUE,"Average")</f>
        <v>Below Average</v>
      </c>
    </row>
    <row r="5552" spans="1:13" x14ac:dyDescent="0.3">
      <c r="A5552">
        <v>39</v>
      </c>
      <c r="B5552" s="21">
        <v>41026</v>
      </c>
      <c r="C5552" s="21" t="str">
        <f t="shared" si="86"/>
        <v>Apr</v>
      </c>
      <c r="D5552" s="6">
        <v>1456997.2</v>
      </c>
      <c r="E5552" t="s">
        <v>155</v>
      </c>
      <c r="F5552" s="5">
        <v>69.11</v>
      </c>
      <c r="G5552" s="5" t="str" cm="1">
        <f t="array" ref="G5552">_xlfn.IFS(F5552&gt;=86,"Hot Week (More Than 85°F)",F5552&lt;50,"Cold Week (Less Than 50°F)",TRUE,"Normal Week")</f>
        <v>Normal Week</v>
      </c>
      <c r="H5552" s="2">
        <v>3.8140000000000001</v>
      </c>
      <c r="I5552" s="2" t="str" cm="1">
        <f t="array" ref="I5552">_xlfn.IFS(H5552&gt;3.5,"Above Average",H5552&lt;3,"Below Average",TRUE,"Average")</f>
        <v>Above Average</v>
      </c>
      <c r="J5552" s="1">
        <v>220.30144849999999</v>
      </c>
      <c r="K5552" s="1" t="str" cm="1">
        <f t="array" ref="K5552">_xlfn.IFS(J5552&gt;200,"Above Average",J5552&lt;155,"Below Average",TRUE,"Average")</f>
        <v>Above Average</v>
      </c>
      <c r="L5552" s="7">
        <v>6.9889999999999999</v>
      </c>
      <c r="M5552" s="7" t="str" cm="1">
        <f t="array" ref="M5552">_xlfn.IFS(L5552&gt;9,"Above Average",L5552&lt;8,"Below Average",TRUE,"Average")</f>
        <v>Below Average</v>
      </c>
    </row>
    <row r="5553" spans="1:13" x14ac:dyDescent="0.3">
      <c r="A5553">
        <v>39</v>
      </c>
      <c r="B5553" s="21">
        <v>41033</v>
      </c>
      <c r="C5553" s="21" t="str">
        <f t="shared" si="86"/>
        <v>May</v>
      </c>
      <c r="D5553" s="6">
        <v>1512227.34</v>
      </c>
      <c r="E5553" t="s">
        <v>155</v>
      </c>
      <c r="F5553" s="5">
        <v>77.150000000000006</v>
      </c>
      <c r="G5553" s="5" t="str" cm="1">
        <f t="array" ref="G5553">_xlfn.IFS(F5553&gt;=86,"Hot Week (More Than 85°F)",F5553&lt;50,"Cold Week (Less Than 50°F)",TRUE,"Normal Week")</f>
        <v>Normal Week</v>
      </c>
      <c r="H5553" s="2">
        <v>3.7490000000000001</v>
      </c>
      <c r="I5553" s="2" t="str" cm="1">
        <f t="array" ref="I5553">_xlfn.IFS(H5553&gt;3.5,"Above Average",H5553&lt;3,"Below Average",TRUE,"Average")</f>
        <v>Above Average</v>
      </c>
      <c r="J5553" s="1">
        <v>220.3545033</v>
      </c>
      <c r="K5553" s="1" t="str" cm="1">
        <f t="array" ref="K5553">_xlfn.IFS(J5553&gt;200,"Above Average",J5553&lt;155,"Below Average",TRUE,"Average")</f>
        <v>Above Average</v>
      </c>
      <c r="L5553" s="7">
        <v>6.9889999999999999</v>
      </c>
      <c r="M5553" s="7" t="str" cm="1">
        <f t="array" ref="M5553">_xlfn.IFS(L5553&gt;9,"Above Average",L5553&lt;8,"Below Average",TRUE,"Average")</f>
        <v>Below Average</v>
      </c>
    </row>
    <row r="5554" spans="1:13" x14ac:dyDescent="0.3">
      <c r="A5554">
        <v>39</v>
      </c>
      <c r="B5554" s="21">
        <v>41040</v>
      </c>
      <c r="C5554" s="21" t="str">
        <f t="shared" si="86"/>
        <v>May</v>
      </c>
      <c r="D5554" s="6">
        <v>1470792.41</v>
      </c>
      <c r="E5554" t="s">
        <v>155</v>
      </c>
      <c r="F5554" s="5">
        <v>75.52</v>
      </c>
      <c r="G5554" s="5" t="str" cm="1">
        <f t="array" ref="G5554">_xlfn.IFS(F5554&gt;=86,"Hot Week (More Than 85°F)",F5554&lt;50,"Cold Week (Less Than 50°F)",TRUE,"Normal Week")</f>
        <v>Normal Week</v>
      </c>
      <c r="H5554" s="2">
        <v>3.6880000000000002</v>
      </c>
      <c r="I5554" s="2" t="str" cm="1">
        <f t="array" ref="I5554">_xlfn.IFS(H5554&gt;3.5,"Above Average",H5554&lt;3,"Below Average",TRUE,"Average")</f>
        <v>Above Average</v>
      </c>
      <c r="J5554" s="1">
        <v>220.40755809999999</v>
      </c>
      <c r="K5554" s="1" t="str" cm="1">
        <f t="array" ref="K5554">_xlfn.IFS(J5554&gt;200,"Above Average",J5554&lt;155,"Below Average",TRUE,"Average")</f>
        <v>Above Average</v>
      </c>
      <c r="L5554" s="7">
        <v>6.9889999999999999</v>
      </c>
      <c r="M5554" s="7" t="str" cm="1">
        <f t="array" ref="M5554">_xlfn.IFS(L5554&gt;9,"Above Average",L5554&lt;8,"Below Average",TRUE,"Average")</f>
        <v>Below Average</v>
      </c>
    </row>
    <row r="5555" spans="1:13" x14ac:dyDescent="0.3">
      <c r="A5555">
        <v>39</v>
      </c>
      <c r="B5555" s="21">
        <v>41047</v>
      </c>
      <c r="C5555" s="21" t="str">
        <f t="shared" si="86"/>
        <v>May</v>
      </c>
      <c r="D5555" s="6">
        <v>1522978.54</v>
      </c>
      <c r="E5555" t="s">
        <v>155</v>
      </c>
      <c r="F5555" s="5">
        <v>72.36</v>
      </c>
      <c r="G5555" s="5" t="str" cm="1">
        <f t="array" ref="G5555">_xlfn.IFS(F5555&gt;=86,"Hot Week (More Than 85°F)",F5555&lt;50,"Cold Week (Less Than 50°F)",TRUE,"Normal Week")</f>
        <v>Normal Week</v>
      </c>
      <c r="H5555" s="2">
        <v>3.63</v>
      </c>
      <c r="I5555" s="2" t="str" cm="1">
        <f t="array" ref="I5555">_xlfn.IFS(H5555&gt;3.5,"Above Average",H5555&lt;3,"Below Average",TRUE,"Average")</f>
        <v>Above Average</v>
      </c>
      <c r="J5555" s="1">
        <v>220.42521489999999</v>
      </c>
      <c r="K5555" s="1" t="str" cm="1">
        <f t="array" ref="K5555">_xlfn.IFS(J5555&gt;200,"Above Average",J5555&lt;155,"Below Average",TRUE,"Average")</f>
        <v>Above Average</v>
      </c>
      <c r="L5555" s="7">
        <v>6.9889999999999999</v>
      </c>
      <c r="M5555" s="7" t="str" cm="1">
        <f t="array" ref="M5555">_xlfn.IFS(L5555&gt;9,"Above Average",L5555&lt;8,"Below Average",TRUE,"Average")</f>
        <v>Below Average</v>
      </c>
    </row>
    <row r="5556" spans="1:13" x14ac:dyDescent="0.3">
      <c r="A5556">
        <v>39</v>
      </c>
      <c r="B5556" s="21">
        <v>41054</v>
      </c>
      <c r="C5556" s="21" t="str">
        <f t="shared" si="86"/>
        <v>May</v>
      </c>
      <c r="D5556" s="6">
        <v>1596036.66</v>
      </c>
      <c r="E5556" t="s">
        <v>155</v>
      </c>
      <c r="F5556" s="5">
        <v>78.31</v>
      </c>
      <c r="G5556" s="5" t="str" cm="1">
        <f t="array" ref="G5556">_xlfn.IFS(F5556&gt;=86,"Hot Week (More Than 85°F)",F5556&lt;50,"Cold Week (Less Than 50°F)",TRUE,"Normal Week")</f>
        <v>Normal Week</v>
      </c>
      <c r="H5556" s="2">
        <v>3.5609999999999999</v>
      </c>
      <c r="I5556" s="2" t="str" cm="1">
        <f t="array" ref="I5556">_xlfn.IFS(H5556&gt;3.5,"Above Average",H5556&lt;3,"Below Average",TRUE,"Average")</f>
        <v>Above Average</v>
      </c>
      <c r="J5556" s="1">
        <v>220.42871239999999</v>
      </c>
      <c r="K5556" s="1" t="str" cm="1">
        <f t="array" ref="K5556">_xlfn.IFS(J5556&gt;200,"Above Average",J5556&lt;155,"Below Average",TRUE,"Average")</f>
        <v>Above Average</v>
      </c>
      <c r="L5556" s="7">
        <v>6.9889999999999999</v>
      </c>
      <c r="M5556" s="7" t="str" cm="1">
        <f t="array" ref="M5556">_xlfn.IFS(L5556&gt;9,"Above Average",L5556&lt;8,"Below Average",TRUE,"Average")</f>
        <v>Below Average</v>
      </c>
    </row>
    <row r="5557" spans="1:13" x14ac:dyDescent="0.3">
      <c r="A5557">
        <v>39</v>
      </c>
      <c r="B5557" s="21">
        <v>41061</v>
      </c>
      <c r="C5557" s="21" t="str">
        <f t="shared" si="86"/>
        <v>Jun</v>
      </c>
      <c r="D5557" s="6">
        <v>1640476.77</v>
      </c>
      <c r="E5557" t="s">
        <v>155</v>
      </c>
      <c r="F5557" s="5">
        <v>80.33</v>
      </c>
      <c r="G5557" s="5" t="str" cm="1">
        <f t="array" ref="G5557">_xlfn.IFS(F5557&gt;=86,"Hot Week (More Than 85°F)",F5557&lt;50,"Cold Week (Less Than 50°F)",TRUE,"Normal Week")</f>
        <v>Normal Week</v>
      </c>
      <c r="H5557" s="2">
        <v>3.5009999999999999</v>
      </c>
      <c r="I5557" s="2" t="str" cm="1">
        <f t="array" ref="I5557">_xlfn.IFS(H5557&gt;3.5,"Above Average",H5557&lt;3,"Below Average",TRUE,"Average")</f>
        <v>Above Average</v>
      </c>
      <c r="J5557" s="1">
        <v>220.4322099</v>
      </c>
      <c r="K5557" s="1" t="str" cm="1">
        <f t="array" ref="K5557">_xlfn.IFS(J5557&gt;200,"Above Average",J5557&lt;155,"Below Average",TRUE,"Average")</f>
        <v>Above Average</v>
      </c>
      <c r="L5557" s="7">
        <v>6.9889999999999999</v>
      </c>
      <c r="M5557" s="7" t="str" cm="1">
        <f t="array" ref="M5557">_xlfn.IFS(L5557&gt;9,"Above Average",L5557&lt;8,"Below Average",TRUE,"Average")</f>
        <v>Below Average</v>
      </c>
    </row>
    <row r="5558" spans="1:13" x14ac:dyDescent="0.3">
      <c r="A5558">
        <v>39</v>
      </c>
      <c r="B5558" s="21">
        <v>41068</v>
      </c>
      <c r="C5558" s="21" t="str">
        <f t="shared" si="86"/>
        <v>Jun</v>
      </c>
      <c r="D5558" s="6">
        <v>1623442.24</v>
      </c>
      <c r="E5558" t="s">
        <v>155</v>
      </c>
      <c r="F5558" s="5">
        <v>81.12</v>
      </c>
      <c r="G5558" s="5" t="str" cm="1">
        <f t="array" ref="G5558">_xlfn.IFS(F5558&gt;=86,"Hot Week (More Than 85°F)",F5558&lt;50,"Cold Week (Less Than 50°F)",TRUE,"Normal Week")</f>
        <v>Normal Week</v>
      </c>
      <c r="H5558" s="2">
        <v>3.452</v>
      </c>
      <c r="I5558" s="2" t="str" cm="1">
        <f t="array" ref="I5558">_xlfn.IFS(H5558&gt;3.5,"Above Average",H5558&lt;3,"Below Average",TRUE,"Average")</f>
        <v>Average</v>
      </c>
      <c r="J5558" s="1">
        <v>220.43570729999999</v>
      </c>
      <c r="K5558" s="1" t="str" cm="1">
        <f t="array" ref="K5558">_xlfn.IFS(J5558&gt;200,"Above Average",J5558&lt;155,"Below Average",TRUE,"Average")</f>
        <v>Above Average</v>
      </c>
      <c r="L5558" s="7">
        <v>6.9889999999999999</v>
      </c>
      <c r="M5558" s="7" t="str" cm="1">
        <f t="array" ref="M5558">_xlfn.IFS(L5558&gt;9,"Above Average",L5558&lt;8,"Below Average",TRUE,"Average")</f>
        <v>Below Average</v>
      </c>
    </row>
    <row r="5559" spans="1:13" x14ac:dyDescent="0.3">
      <c r="A5559">
        <v>39</v>
      </c>
      <c r="B5559" s="21">
        <v>41075</v>
      </c>
      <c r="C5559" s="21" t="str">
        <f t="shared" si="86"/>
        <v>Jun</v>
      </c>
      <c r="D5559" s="6">
        <v>1587499.82</v>
      </c>
      <c r="E5559" t="s">
        <v>155</v>
      </c>
      <c r="F5559" s="5">
        <v>81.33</v>
      </c>
      <c r="G5559" s="5" t="str" cm="1">
        <f t="array" ref="G5559">_xlfn.IFS(F5559&gt;=86,"Hot Week (More Than 85°F)",F5559&lt;50,"Cold Week (Less Than 50°F)",TRUE,"Normal Week")</f>
        <v>Normal Week</v>
      </c>
      <c r="H5559" s="2">
        <v>3.3929999999999998</v>
      </c>
      <c r="I5559" s="2" t="str" cm="1">
        <f t="array" ref="I5559">_xlfn.IFS(H5559&gt;3.5,"Above Average",H5559&lt;3,"Below Average",TRUE,"Average")</f>
        <v>Average</v>
      </c>
      <c r="J5559" s="1">
        <v>220.4494148</v>
      </c>
      <c r="K5559" s="1" t="str" cm="1">
        <f t="array" ref="K5559">_xlfn.IFS(J5559&gt;200,"Above Average",J5559&lt;155,"Below Average",TRUE,"Average")</f>
        <v>Above Average</v>
      </c>
      <c r="L5559" s="7">
        <v>6.9889999999999999</v>
      </c>
      <c r="M5559" s="7" t="str" cm="1">
        <f t="array" ref="M5559">_xlfn.IFS(L5559&gt;9,"Above Average",L5559&lt;8,"Below Average",TRUE,"Average")</f>
        <v>Below Average</v>
      </c>
    </row>
    <row r="5560" spans="1:13" x14ac:dyDescent="0.3">
      <c r="A5560">
        <v>39</v>
      </c>
      <c r="B5560" s="21">
        <v>41082</v>
      </c>
      <c r="C5560" s="21" t="str">
        <f t="shared" si="86"/>
        <v>Jun</v>
      </c>
      <c r="D5560" s="6">
        <v>1532316.79</v>
      </c>
      <c r="E5560" t="s">
        <v>155</v>
      </c>
      <c r="F5560" s="5">
        <v>79.84</v>
      </c>
      <c r="G5560" s="5" t="str" cm="1">
        <f t="array" ref="G5560">_xlfn.IFS(F5560&gt;=86,"Hot Week (More Than 85°F)",F5560&lt;50,"Cold Week (Less Than 50°F)",TRUE,"Normal Week")</f>
        <v>Normal Week</v>
      </c>
      <c r="H5560" s="2">
        <v>3.3460000000000001</v>
      </c>
      <c r="I5560" s="2" t="str" cm="1">
        <f t="array" ref="I5560">_xlfn.IFS(H5560&gt;3.5,"Above Average",H5560&lt;3,"Below Average",TRUE,"Average")</f>
        <v>Average</v>
      </c>
      <c r="J5560" s="1">
        <v>220.4886472</v>
      </c>
      <c r="K5560" s="1" t="str" cm="1">
        <f t="array" ref="K5560">_xlfn.IFS(J5560&gt;200,"Above Average",J5560&lt;155,"Below Average",TRUE,"Average")</f>
        <v>Above Average</v>
      </c>
      <c r="L5560" s="7">
        <v>6.9889999999999999</v>
      </c>
      <c r="M5560" s="7" t="str" cm="1">
        <f t="array" ref="M5560">_xlfn.IFS(L5560&gt;9,"Above Average",L5560&lt;8,"Below Average",TRUE,"Average")</f>
        <v>Below Average</v>
      </c>
    </row>
    <row r="5561" spans="1:13" x14ac:dyDescent="0.3">
      <c r="A5561">
        <v>39</v>
      </c>
      <c r="B5561" s="21">
        <v>41089</v>
      </c>
      <c r="C5561" s="21" t="str">
        <f t="shared" si="86"/>
        <v>Jun</v>
      </c>
      <c r="D5561" s="6">
        <v>1492388.98</v>
      </c>
      <c r="E5561" t="s">
        <v>155</v>
      </c>
      <c r="F5561" s="5">
        <v>85.72</v>
      </c>
      <c r="G5561" s="5" t="str" cm="1">
        <f t="array" ref="G5561">_xlfn.IFS(F5561&gt;=86,"Hot Week (More Than 85°F)",F5561&lt;50,"Cold Week (Less Than 50°F)",TRUE,"Normal Week")</f>
        <v>Normal Week</v>
      </c>
      <c r="H5561" s="2">
        <v>3.286</v>
      </c>
      <c r="I5561" s="2" t="str" cm="1">
        <f t="array" ref="I5561">_xlfn.IFS(H5561&gt;3.5,"Above Average",H5561&lt;3,"Below Average",TRUE,"Average")</f>
        <v>Average</v>
      </c>
      <c r="J5561" s="1">
        <v>220.52787960000001</v>
      </c>
      <c r="K5561" s="1" t="str" cm="1">
        <f t="array" ref="K5561">_xlfn.IFS(J5561&gt;200,"Above Average",J5561&lt;155,"Below Average",TRUE,"Average")</f>
        <v>Above Average</v>
      </c>
      <c r="L5561" s="7">
        <v>6.9889999999999999</v>
      </c>
      <c r="M5561" s="7" t="str" cm="1">
        <f t="array" ref="M5561">_xlfn.IFS(L5561&gt;9,"Above Average",L5561&lt;8,"Below Average",TRUE,"Average")</f>
        <v>Below Average</v>
      </c>
    </row>
    <row r="5562" spans="1:13" x14ac:dyDescent="0.3">
      <c r="A5562">
        <v>39</v>
      </c>
      <c r="B5562" s="21">
        <v>41096</v>
      </c>
      <c r="C5562" s="21" t="str">
        <f t="shared" si="86"/>
        <v>Jul</v>
      </c>
      <c r="D5562" s="6">
        <v>1659221.99</v>
      </c>
      <c r="E5562" t="s">
        <v>155</v>
      </c>
      <c r="F5562" s="5">
        <v>81.05</v>
      </c>
      <c r="G5562" s="5" t="str" cm="1">
        <f t="array" ref="G5562">_xlfn.IFS(F5562&gt;=86,"Hot Week (More Than 85°F)",F5562&lt;50,"Cold Week (Less Than 50°F)",TRUE,"Normal Week")</f>
        <v>Normal Week</v>
      </c>
      <c r="H5562" s="2">
        <v>3.2269999999999999</v>
      </c>
      <c r="I5562" s="2" t="str" cm="1">
        <f t="array" ref="I5562">_xlfn.IFS(H5562&gt;3.5,"Above Average",H5562&lt;3,"Below Average",TRUE,"Average")</f>
        <v>Average</v>
      </c>
      <c r="J5562" s="1">
        <v>220.56711200000001</v>
      </c>
      <c r="K5562" s="1" t="str" cm="1">
        <f t="array" ref="K5562">_xlfn.IFS(J5562&gt;200,"Above Average",J5562&lt;155,"Below Average",TRUE,"Average")</f>
        <v>Above Average</v>
      </c>
      <c r="L5562" s="7">
        <v>6.6230000000000002</v>
      </c>
      <c r="M5562" s="7" t="str" cm="1">
        <f t="array" ref="M5562">_xlfn.IFS(L5562&gt;9,"Above Average",L5562&lt;8,"Below Average",TRUE,"Average")</f>
        <v>Below Average</v>
      </c>
    </row>
    <row r="5563" spans="1:13" x14ac:dyDescent="0.3">
      <c r="A5563">
        <v>39</v>
      </c>
      <c r="B5563" s="21">
        <v>41103</v>
      </c>
      <c r="C5563" s="21" t="str">
        <f t="shared" si="86"/>
        <v>Jul</v>
      </c>
      <c r="D5563" s="6">
        <v>1471261.76</v>
      </c>
      <c r="E5563" t="s">
        <v>155</v>
      </c>
      <c r="F5563" s="5">
        <v>78.16</v>
      </c>
      <c r="G5563" s="5" t="str" cm="1">
        <f t="array" ref="G5563">_xlfn.IFS(F5563&gt;=86,"Hot Week (More Than 85°F)",F5563&lt;50,"Cold Week (Less Than 50°F)",TRUE,"Normal Week")</f>
        <v>Normal Week</v>
      </c>
      <c r="H5563" s="2">
        <v>3.2559999999999998</v>
      </c>
      <c r="I5563" s="2" t="str" cm="1">
        <f t="array" ref="I5563">_xlfn.IFS(H5563&gt;3.5,"Above Average",H5563&lt;3,"Below Average",TRUE,"Average")</f>
        <v>Average</v>
      </c>
      <c r="J5563" s="1">
        <v>220.60634440000001</v>
      </c>
      <c r="K5563" s="1" t="str" cm="1">
        <f t="array" ref="K5563">_xlfn.IFS(J5563&gt;200,"Above Average",J5563&lt;155,"Below Average",TRUE,"Average")</f>
        <v>Above Average</v>
      </c>
      <c r="L5563" s="7">
        <v>6.6230000000000002</v>
      </c>
      <c r="M5563" s="7" t="str" cm="1">
        <f t="array" ref="M5563">_xlfn.IFS(L5563&gt;9,"Above Average",L5563&lt;8,"Below Average",TRUE,"Average")</f>
        <v>Below Average</v>
      </c>
    </row>
    <row r="5564" spans="1:13" x14ac:dyDescent="0.3">
      <c r="A5564">
        <v>39</v>
      </c>
      <c r="B5564" s="21">
        <v>41110</v>
      </c>
      <c r="C5564" s="21" t="str">
        <f t="shared" si="86"/>
        <v>Jul</v>
      </c>
      <c r="D5564" s="6">
        <v>1582168.27</v>
      </c>
      <c r="E5564" t="s">
        <v>155</v>
      </c>
      <c r="F5564" s="5">
        <v>80.319999999999993</v>
      </c>
      <c r="G5564" s="5" t="str" cm="1">
        <f t="array" ref="G5564">_xlfn.IFS(F5564&gt;=86,"Hot Week (More Than 85°F)",F5564&lt;50,"Cold Week (Less Than 50°F)",TRUE,"Normal Week")</f>
        <v>Normal Week</v>
      </c>
      <c r="H5564" s="2">
        <v>3.3109999999999999</v>
      </c>
      <c r="I5564" s="2" t="str" cm="1">
        <f t="array" ref="I5564">_xlfn.IFS(H5564&gt;3.5,"Above Average",H5564&lt;3,"Below Average",TRUE,"Average")</f>
        <v>Average</v>
      </c>
      <c r="J5564" s="1">
        <v>220.61487489999999</v>
      </c>
      <c r="K5564" s="1" t="str" cm="1">
        <f t="array" ref="K5564">_xlfn.IFS(J5564&gt;200,"Above Average",J5564&lt;155,"Below Average",TRUE,"Average")</f>
        <v>Above Average</v>
      </c>
      <c r="L5564" s="7">
        <v>6.6230000000000002</v>
      </c>
      <c r="M5564" s="7" t="str" cm="1">
        <f t="array" ref="M5564">_xlfn.IFS(L5564&gt;9,"Above Average",L5564&lt;8,"Below Average",TRUE,"Average")</f>
        <v>Below Average</v>
      </c>
    </row>
    <row r="5565" spans="1:13" x14ac:dyDescent="0.3">
      <c r="A5565">
        <v>39</v>
      </c>
      <c r="B5565" s="21">
        <v>41117</v>
      </c>
      <c r="C5565" s="21" t="str">
        <f t="shared" si="86"/>
        <v>Jul</v>
      </c>
      <c r="D5565" s="6">
        <v>1487797.54</v>
      </c>
      <c r="E5565" t="s">
        <v>155</v>
      </c>
      <c r="F5565" s="5">
        <v>82.89</v>
      </c>
      <c r="G5565" s="5" t="str" cm="1">
        <f t="array" ref="G5565">_xlfn.IFS(F5565&gt;=86,"Hot Week (More Than 85°F)",F5565&lt;50,"Cold Week (Less Than 50°F)",TRUE,"Normal Week")</f>
        <v>Normal Week</v>
      </c>
      <c r="H5565" s="2">
        <v>3.407</v>
      </c>
      <c r="I5565" s="2" t="str" cm="1">
        <f t="array" ref="I5565">_xlfn.IFS(H5565&gt;3.5,"Above Average",H5565&lt;3,"Below Average",TRUE,"Average")</f>
        <v>Average</v>
      </c>
      <c r="J5565" s="1">
        <v>220.6234054</v>
      </c>
      <c r="K5565" s="1" t="str" cm="1">
        <f t="array" ref="K5565">_xlfn.IFS(J5565&gt;200,"Above Average",J5565&lt;155,"Below Average",TRUE,"Average")</f>
        <v>Above Average</v>
      </c>
      <c r="L5565" s="7">
        <v>6.6230000000000002</v>
      </c>
      <c r="M5565" s="7" t="str" cm="1">
        <f t="array" ref="M5565">_xlfn.IFS(L5565&gt;9,"Above Average",L5565&lt;8,"Below Average",TRUE,"Average")</f>
        <v>Below Average</v>
      </c>
    </row>
    <row r="5566" spans="1:13" x14ac:dyDescent="0.3">
      <c r="A5566">
        <v>39</v>
      </c>
      <c r="B5566" s="21">
        <v>41124</v>
      </c>
      <c r="C5566" s="21" t="str">
        <f t="shared" si="86"/>
        <v>Aug</v>
      </c>
      <c r="D5566" s="6">
        <v>1608277.74</v>
      </c>
      <c r="E5566" t="s">
        <v>155</v>
      </c>
      <c r="F5566" s="5">
        <v>84.05</v>
      </c>
      <c r="G5566" s="5" t="str" cm="1">
        <f t="array" ref="G5566">_xlfn.IFS(F5566&gt;=86,"Hot Week (More Than 85°F)",F5566&lt;50,"Cold Week (Less Than 50°F)",TRUE,"Normal Week")</f>
        <v>Normal Week</v>
      </c>
      <c r="H5566" s="2">
        <v>3.4169999999999998</v>
      </c>
      <c r="I5566" s="2" t="str" cm="1">
        <f t="array" ref="I5566">_xlfn.IFS(H5566&gt;3.5,"Above Average",H5566&lt;3,"Below Average",TRUE,"Average")</f>
        <v>Average</v>
      </c>
      <c r="J5566" s="1">
        <v>220.63193580000001</v>
      </c>
      <c r="K5566" s="1" t="str" cm="1">
        <f t="array" ref="K5566">_xlfn.IFS(J5566&gt;200,"Above Average",J5566&lt;155,"Below Average",TRUE,"Average")</f>
        <v>Above Average</v>
      </c>
      <c r="L5566" s="7">
        <v>6.6230000000000002</v>
      </c>
      <c r="M5566" s="7" t="str" cm="1">
        <f t="array" ref="M5566">_xlfn.IFS(L5566&gt;9,"Above Average",L5566&lt;8,"Below Average",TRUE,"Average")</f>
        <v>Below Average</v>
      </c>
    </row>
    <row r="5567" spans="1:13" x14ac:dyDescent="0.3">
      <c r="A5567">
        <v>39</v>
      </c>
      <c r="B5567" s="21">
        <v>41131</v>
      </c>
      <c r="C5567" s="21" t="str">
        <f t="shared" si="86"/>
        <v>Aug</v>
      </c>
      <c r="D5567" s="6">
        <v>1641867.92</v>
      </c>
      <c r="E5567" t="s">
        <v>155</v>
      </c>
      <c r="F5567" s="5">
        <v>83.47</v>
      </c>
      <c r="G5567" s="5" t="str" cm="1">
        <f t="array" ref="G5567">_xlfn.IFS(F5567&gt;=86,"Hot Week (More Than 85°F)",F5567&lt;50,"Cold Week (Less Than 50°F)",TRUE,"Normal Week")</f>
        <v>Normal Week</v>
      </c>
      <c r="H5567" s="2">
        <v>3.4940000000000002</v>
      </c>
      <c r="I5567" s="2" t="str" cm="1">
        <f t="array" ref="I5567">_xlfn.IFS(H5567&gt;3.5,"Above Average",H5567&lt;3,"Below Average",TRUE,"Average")</f>
        <v>Average</v>
      </c>
      <c r="J5567" s="1">
        <v>220.64046630000001</v>
      </c>
      <c r="K5567" s="1" t="str" cm="1">
        <f t="array" ref="K5567">_xlfn.IFS(J5567&gt;200,"Above Average",J5567&lt;155,"Below Average",TRUE,"Average")</f>
        <v>Above Average</v>
      </c>
      <c r="L5567" s="7">
        <v>6.6230000000000002</v>
      </c>
      <c r="M5567" s="7" t="str" cm="1">
        <f t="array" ref="M5567">_xlfn.IFS(L5567&gt;9,"Above Average",L5567&lt;8,"Below Average",TRUE,"Average")</f>
        <v>Below Average</v>
      </c>
    </row>
    <row r="5568" spans="1:13" x14ac:dyDescent="0.3">
      <c r="A5568">
        <v>39</v>
      </c>
      <c r="B5568" s="21">
        <v>41138</v>
      </c>
      <c r="C5568" s="21" t="str">
        <f t="shared" si="86"/>
        <v>Aug</v>
      </c>
      <c r="D5568" s="6">
        <v>1720221.91</v>
      </c>
      <c r="E5568" t="s">
        <v>155</v>
      </c>
      <c r="F5568" s="5">
        <v>84.72</v>
      </c>
      <c r="G5568" s="5" t="str" cm="1">
        <f t="array" ref="G5568">_xlfn.IFS(F5568&gt;=86,"Hot Week (More Than 85°F)",F5568&lt;50,"Cold Week (Less Than 50°F)",TRUE,"Normal Week")</f>
        <v>Normal Week</v>
      </c>
      <c r="H5568" s="2">
        <v>3.5710000000000002</v>
      </c>
      <c r="I5568" s="2" t="str" cm="1">
        <f t="array" ref="I5568">_xlfn.IFS(H5568&gt;3.5,"Above Average",H5568&lt;3,"Below Average",TRUE,"Average")</f>
        <v>Above Average</v>
      </c>
      <c r="J5568" s="1">
        <v>220.71996089999999</v>
      </c>
      <c r="K5568" s="1" t="str" cm="1">
        <f t="array" ref="K5568">_xlfn.IFS(J5568&gt;200,"Above Average",J5568&lt;155,"Below Average",TRUE,"Average")</f>
        <v>Above Average</v>
      </c>
      <c r="L5568" s="7">
        <v>6.6230000000000002</v>
      </c>
      <c r="M5568" s="7" t="str" cm="1">
        <f t="array" ref="M5568">_xlfn.IFS(L5568&gt;9,"Above Average",L5568&lt;8,"Below Average",TRUE,"Average")</f>
        <v>Below Average</v>
      </c>
    </row>
    <row r="5569" spans="1:13" x14ac:dyDescent="0.3">
      <c r="A5569">
        <v>39</v>
      </c>
      <c r="B5569" s="21">
        <v>41145</v>
      </c>
      <c r="C5569" s="21" t="str">
        <f t="shared" si="86"/>
        <v>Aug</v>
      </c>
      <c r="D5569" s="6">
        <v>1724669.75</v>
      </c>
      <c r="E5569" t="s">
        <v>155</v>
      </c>
      <c r="F5569" s="5">
        <v>80.489999999999995</v>
      </c>
      <c r="G5569" s="5" t="str" cm="1">
        <f t="array" ref="G5569">_xlfn.IFS(F5569&gt;=86,"Hot Week (More Than 85°F)",F5569&lt;50,"Cold Week (Less Than 50°F)",TRUE,"Normal Week")</f>
        <v>Normal Week</v>
      </c>
      <c r="H5569" s="2">
        <v>3.62</v>
      </c>
      <c r="I5569" s="2" t="str" cm="1">
        <f t="array" ref="I5569">_xlfn.IFS(H5569&gt;3.5,"Above Average",H5569&lt;3,"Below Average",TRUE,"Average")</f>
        <v>Above Average</v>
      </c>
      <c r="J5569" s="1">
        <v>220.85267870000001</v>
      </c>
      <c r="K5569" s="1" t="str" cm="1">
        <f t="array" ref="K5569">_xlfn.IFS(J5569&gt;200,"Above Average",J5569&lt;155,"Below Average",TRUE,"Average")</f>
        <v>Above Average</v>
      </c>
      <c r="L5569" s="7">
        <v>6.6230000000000002</v>
      </c>
      <c r="M5569" s="7" t="str" cm="1">
        <f t="array" ref="M5569">_xlfn.IFS(L5569&gt;9,"Above Average",L5569&lt;8,"Below Average",TRUE,"Average")</f>
        <v>Below Average</v>
      </c>
    </row>
    <row r="5570" spans="1:13" x14ac:dyDescent="0.3">
      <c r="A5570">
        <v>39</v>
      </c>
      <c r="B5570" s="21">
        <v>41152</v>
      </c>
      <c r="C5570" s="21" t="str">
        <f t="shared" ref="C5570:C5633" si="87">TEXT(B5570, "mmm")</f>
        <v>Aug</v>
      </c>
      <c r="D5570" s="6">
        <v>1710923.94</v>
      </c>
      <c r="E5570" t="s">
        <v>155</v>
      </c>
      <c r="F5570" s="5">
        <v>83.72</v>
      </c>
      <c r="G5570" s="5" t="str" cm="1">
        <f t="array" ref="G5570">_xlfn.IFS(F5570&gt;=86,"Hot Week (More Than 85°F)",F5570&lt;50,"Cold Week (Less Than 50°F)",TRUE,"Normal Week")</f>
        <v>Normal Week</v>
      </c>
      <c r="H5570" s="2">
        <v>3.6379999999999999</v>
      </c>
      <c r="I5570" s="2" t="str" cm="1">
        <f t="array" ref="I5570">_xlfn.IFS(H5570&gt;3.5,"Above Average",H5570&lt;3,"Below Average",TRUE,"Average")</f>
        <v>Above Average</v>
      </c>
      <c r="J5570" s="1">
        <v>220.98539640000001</v>
      </c>
      <c r="K5570" s="1" t="str" cm="1">
        <f t="array" ref="K5570">_xlfn.IFS(J5570&gt;200,"Above Average",J5570&lt;155,"Below Average",TRUE,"Average")</f>
        <v>Above Average</v>
      </c>
      <c r="L5570" s="7">
        <v>6.6230000000000002</v>
      </c>
      <c r="M5570" s="7" t="str" cm="1">
        <f t="array" ref="M5570">_xlfn.IFS(L5570&gt;9,"Above Average",L5570&lt;8,"Below Average",TRUE,"Average")</f>
        <v>Below Average</v>
      </c>
    </row>
    <row r="5571" spans="1:13" x14ac:dyDescent="0.3">
      <c r="A5571">
        <v>39</v>
      </c>
      <c r="B5571" s="21">
        <v>41159</v>
      </c>
      <c r="C5571" s="21" t="str">
        <f t="shared" si="87"/>
        <v>Sep</v>
      </c>
      <c r="D5571" s="6">
        <v>1609811.75</v>
      </c>
      <c r="E5571" t="s">
        <v>156</v>
      </c>
      <c r="F5571" s="5">
        <v>83.71</v>
      </c>
      <c r="G5571" s="5" t="str" cm="1">
        <f t="array" ref="G5571">_xlfn.IFS(F5571&gt;=86,"Hot Week (More Than 85°F)",F5571&lt;50,"Cold Week (Less Than 50°F)",TRUE,"Normal Week")</f>
        <v>Normal Week</v>
      </c>
      <c r="H5571" s="2">
        <v>3.73</v>
      </c>
      <c r="I5571" s="2" t="str" cm="1">
        <f t="array" ref="I5571">_xlfn.IFS(H5571&gt;3.5,"Above Average",H5571&lt;3,"Below Average",TRUE,"Average")</f>
        <v>Above Average</v>
      </c>
      <c r="J5571" s="1">
        <v>221.11811420000001</v>
      </c>
      <c r="K5571" s="1" t="str" cm="1">
        <f t="array" ref="K5571">_xlfn.IFS(J5571&gt;200,"Above Average",J5571&lt;155,"Below Average",TRUE,"Average")</f>
        <v>Above Average</v>
      </c>
      <c r="L5571" s="7">
        <v>6.6230000000000002</v>
      </c>
      <c r="M5571" s="7" t="str" cm="1">
        <f t="array" ref="M5571">_xlfn.IFS(L5571&gt;9,"Above Average",L5571&lt;8,"Below Average",TRUE,"Average")</f>
        <v>Below Average</v>
      </c>
    </row>
    <row r="5572" spans="1:13" x14ac:dyDescent="0.3">
      <c r="A5572">
        <v>39</v>
      </c>
      <c r="B5572" s="21">
        <v>41166</v>
      </c>
      <c r="C5572" s="21" t="str">
        <f t="shared" si="87"/>
        <v>Sep</v>
      </c>
      <c r="D5572" s="6">
        <v>1447614.08</v>
      </c>
      <c r="E5572" t="s">
        <v>155</v>
      </c>
      <c r="F5572" s="5">
        <v>76.709999999999994</v>
      </c>
      <c r="G5572" s="5" t="str" cm="1">
        <f t="array" ref="G5572">_xlfn.IFS(F5572&gt;=86,"Hot Week (More Than 85°F)",F5572&lt;50,"Cold Week (Less Than 50°F)",TRUE,"Normal Week")</f>
        <v>Normal Week</v>
      </c>
      <c r="H5572" s="2">
        <v>3.7170000000000001</v>
      </c>
      <c r="I5572" s="2" t="str" cm="1">
        <f t="array" ref="I5572">_xlfn.IFS(H5572&gt;3.5,"Above Average",H5572&lt;3,"Below Average",TRUE,"Average")</f>
        <v>Above Average</v>
      </c>
      <c r="J5572" s="1">
        <v>221.26012069999999</v>
      </c>
      <c r="K5572" s="1" t="str" cm="1">
        <f t="array" ref="K5572">_xlfn.IFS(J5572&gt;200,"Above Average",J5572&lt;155,"Below Average",TRUE,"Average")</f>
        <v>Above Average</v>
      </c>
      <c r="L5572" s="7">
        <v>6.6230000000000002</v>
      </c>
      <c r="M5572" s="7" t="str" cm="1">
        <f t="array" ref="M5572">_xlfn.IFS(L5572&gt;9,"Above Average",L5572&lt;8,"Below Average",TRUE,"Average")</f>
        <v>Below Average</v>
      </c>
    </row>
    <row r="5573" spans="1:13" x14ac:dyDescent="0.3">
      <c r="A5573">
        <v>39</v>
      </c>
      <c r="B5573" s="21">
        <v>41173</v>
      </c>
      <c r="C5573" s="21" t="str">
        <f t="shared" si="87"/>
        <v>Sep</v>
      </c>
      <c r="D5573" s="6">
        <v>1555672.51</v>
      </c>
      <c r="E5573" t="s">
        <v>155</v>
      </c>
      <c r="F5573" s="5">
        <v>73.58</v>
      </c>
      <c r="G5573" s="5" t="str" cm="1">
        <f t="array" ref="G5573">_xlfn.IFS(F5573&gt;=86,"Hot Week (More Than 85°F)",F5573&lt;50,"Cold Week (Less Than 50°F)",TRUE,"Normal Week")</f>
        <v>Normal Week</v>
      </c>
      <c r="H5573" s="2">
        <v>3.7210000000000001</v>
      </c>
      <c r="I5573" s="2" t="str" cm="1">
        <f t="array" ref="I5573">_xlfn.IFS(H5573&gt;3.5,"Above Average",H5573&lt;3,"Below Average",TRUE,"Average")</f>
        <v>Above Average</v>
      </c>
      <c r="J5573" s="1">
        <v>221.45786039999999</v>
      </c>
      <c r="K5573" s="1" t="str" cm="1">
        <f t="array" ref="K5573">_xlfn.IFS(J5573&gt;200,"Above Average",J5573&lt;155,"Below Average",TRUE,"Average")</f>
        <v>Above Average</v>
      </c>
      <c r="L5573" s="7">
        <v>6.6230000000000002</v>
      </c>
      <c r="M5573" s="7" t="str" cm="1">
        <f t="array" ref="M5573">_xlfn.IFS(L5573&gt;9,"Above Average",L5573&lt;8,"Below Average",TRUE,"Average")</f>
        <v>Below Average</v>
      </c>
    </row>
    <row r="5574" spans="1:13" x14ac:dyDescent="0.3">
      <c r="A5574">
        <v>39</v>
      </c>
      <c r="B5574" s="21">
        <v>41180</v>
      </c>
      <c r="C5574" s="21" t="str">
        <f t="shared" si="87"/>
        <v>Sep</v>
      </c>
      <c r="D5574" s="6">
        <v>1495607.07</v>
      </c>
      <c r="E5574" t="s">
        <v>155</v>
      </c>
      <c r="F5574" s="5">
        <v>78.040000000000006</v>
      </c>
      <c r="G5574" s="5" t="str" cm="1">
        <f t="array" ref="G5574">_xlfn.IFS(F5574&gt;=86,"Hot Week (More Than 85°F)",F5574&lt;50,"Cold Week (Less Than 50°F)",TRUE,"Normal Week")</f>
        <v>Normal Week</v>
      </c>
      <c r="H5574" s="2">
        <v>3.6659999999999999</v>
      </c>
      <c r="I5574" s="2" t="str" cm="1">
        <f t="array" ref="I5574">_xlfn.IFS(H5574&gt;3.5,"Above Average",H5574&lt;3,"Below Average",TRUE,"Average")</f>
        <v>Above Average</v>
      </c>
      <c r="J5574" s="1">
        <v>221.65559999999999</v>
      </c>
      <c r="K5574" s="1" t="str" cm="1">
        <f t="array" ref="K5574">_xlfn.IFS(J5574&gt;200,"Above Average",J5574&lt;155,"Below Average",TRUE,"Average")</f>
        <v>Above Average</v>
      </c>
      <c r="L5574" s="7">
        <v>6.6230000000000002</v>
      </c>
      <c r="M5574" s="7" t="str" cm="1">
        <f t="array" ref="M5574">_xlfn.IFS(L5574&gt;9,"Above Average",L5574&lt;8,"Below Average",TRUE,"Average")</f>
        <v>Below Average</v>
      </c>
    </row>
    <row r="5575" spans="1:13" x14ac:dyDescent="0.3">
      <c r="A5575">
        <v>39</v>
      </c>
      <c r="B5575" s="21">
        <v>41187</v>
      </c>
      <c r="C5575" s="21" t="str">
        <f t="shared" si="87"/>
        <v>Oct</v>
      </c>
      <c r="D5575" s="6">
        <v>1574408.67</v>
      </c>
      <c r="E5575" t="s">
        <v>155</v>
      </c>
      <c r="F5575" s="5">
        <v>72.05</v>
      </c>
      <c r="G5575" s="5" t="str" cm="1">
        <f t="array" ref="G5575">_xlfn.IFS(F5575&gt;=86,"Hot Week (More Than 85°F)",F5575&lt;50,"Cold Week (Less Than 50°F)",TRUE,"Normal Week")</f>
        <v>Normal Week</v>
      </c>
      <c r="H5575" s="2">
        <v>3.617</v>
      </c>
      <c r="I5575" s="2" t="str" cm="1">
        <f t="array" ref="I5575">_xlfn.IFS(H5575&gt;3.5,"Above Average",H5575&lt;3,"Below Average",TRUE,"Average")</f>
        <v>Above Average</v>
      </c>
      <c r="J5575" s="1">
        <v>221.8533396</v>
      </c>
      <c r="K5575" s="1" t="str" cm="1">
        <f t="array" ref="K5575">_xlfn.IFS(J5575&gt;200,"Above Average",J5575&lt;155,"Below Average",TRUE,"Average")</f>
        <v>Above Average</v>
      </c>
      <c r="L5575" s="7">
        <v>6.2279999999999998</v>
      </c>
      <c r="M5575" s="7" t="str" cm="1">
        <f t="array" ref="M5575">_xlfn.IFS(L5575&gt;9,"Above Average",L5575&lt;8,"Below Average",TRUE,"Average")</f>
        <v>Below Average</v>
      </c>
    </row>
    <row r="5576" spans="1:13" x14ac:dyDescent="0.3">
      <c r="A5576">
        <v>39</v>
      </c>
      <c r="B5576" s="21">
        <v>41194</v>
      </c>
      <c r="C5576" s="21" t="str">
        <f t="shared" si="87"/>
        <v>Oct</v>
      </c>
      <c r="D5576" s="6">
        <v>1494417.07</v>
      </c>
      <c r="E5576" t="s">
        <v>155</v>
      </c>
      <c r="F5576" s="5">
        <v>69.88</v>
      </c>
      <c r="G5576" s="5" t="str" cm="1">
        <f t="array" ref="G5576">_xlfn.IFS(F5576&gt;=86,"Hot Week (More Than 85°F)",F5576&lt;50,"Cold Week (Less Than 50°F)",TRUE,"Normal Week")</f>
        <v>Normal Week</v>
      </c>
      <c r="H5576" s="2">
        <v>3.601</v>
      </c>
      <c r="I5576" s="2" t="str" cm="1">
        <f t="array" ref="I5576">_xlfn.IFS(H5576&gt;3.5,"Above Average",H5576&lt;3,"Below Average",TRUE,"Average")</f>
        <v>Above Average</v>
      </c>
      <c r="J5576" s="1">
        <v>222.0510793</v>
      </c>
      <c r="K5576" s="1" t="str" cm="1">
        <f t="array" ref="K5576">_xlfn.IFS(J5576&gt;200,"Above Average",J5576&lt;155,"Below Average",TRUE,"Average")</f>
        <v>Above Average</v>
      </c>
      <c r="L5576" s="7">
        <v>6.2279999999999998</v>
      </c>
      <c r="M5576" s="7" t="str" cm="1">
        <f t="array" ref="M5576">_xlfn.IFS(L5576&gt;9,"Above Average",L5576&lt;8,"Below Average",TRUE,"Average")</f>
        <v>Below Average</v>
      </c>
    </row>
    <row r="5577" spans="1:13" x14ac:dyDescent="0.3">
      <c r="A5577">
        <v>39</v>
      </c>
      <c r="B5577" s="21">
        <v>41201</v>
      </c>
      <c r="C5577" s="21" t="str">
        <f t="shared" si="87"/>
        <v>Oct</v>
      </c>
      <c r="D5577" s="6">
        <v>1577486.33</v>
      </c>
      <c r="E5577" t="s">
        <v>155</v>
      </c>
      <c r="F5577" s="5">
        <v>71.45</v>
      </c>
      <c r="G5577" s="5" t="str" cm="1">
        <f t="array" ref="G5577">_xlfn.IFS(F5577&gt;=86,"Hot Week (More Than 85°F)",F5577&lt;50,"Cold Week (Less Than 50°F)",TRUE,"Normal Week")</f>
        <v>Normal Week</v>
      </c>
      <c r="H5577" s="2">
        <v>3.5939999999999999</v>
      </c>
      <c r="I5577" s="2" t="str" cm="1">
        <f t="array" ref="I5577">_xlfn.IFS(H5577&gt;3.5,"Above Average",H5577&lt;3,"Below Average",TRUE,"Average")</f>
        <v>Above Average</v>
      </c>
      <c r="J5577" s="1">
        <v>222.0951719</v>
      </c>
      <c r="K5577" s="1" t="str" cm="1">
        <f t="array" ref="K5577">_xlfn.IFS(J5577&gt;200,"Above Average",J5577&lt;155,"Below Average",TRUE,"Average")</f>
        <v>Above Average</v>
      </c>
      <c r="L5577" s="7">
        <v>6.2279999999999998</v>
      </c>
      <c r="M5577" s="7" t="str" cm="1">
        <f t="array" ref="M5577">_xlfn.IFS(L5577&gt;9,"Above Average",L5577&lt;8,"Below Average",TRUE,"Average")</f>
        <v>Below Average</v>
      </c>
    </row>
    <row r="5578" spans="1:13" x14ac:dyDescent="0.3">
      <c r="A5578">
        <v>39</v>
      </c>
      <c r="B5578" s="21">
        <v>41208</v>
      </c>
      <c r="C5578" s="21" t="str">
        <f t="shared" si="87"/>
        <v>Oct</v>
      </c>
      <c r="D5578" s="6">
        <v>1569502</v>
      </c>
      <c r="E5578" t="s">
        <v>155</v>
      </c>
      <c r="F5578" s="5">
        <v>72.900000000000006</v>
      </c>
      <c r="G5578" s="5" t="str" cm="1">
        <f t="array" ref="G5578">_xlfn.IFS(F5578&gt;=86,"Hot Week (More Than 85°F)",F5578&lt;50,"Cold Week (Less Than 50°F)",TRUE,"Normal Week")</f>
        <v>Normal Week</v>
      </c>
      <c r="H5578" s="2">
        <v>3.5059999999999998</v>
      </c>
      <c r="I5578" s="2" t="str" cm="1">
        <f t="array" ref="I5578">_xlfn.IFS(H5578&gt;3.5,"Above Average",H5578&lt;3,"Below Average",TRUE,"Average")</f>
        <v>Above Average</v>
      </c>
      <c r="J5578" s="1">
        <v>222.11365660000001</v>
      </c>
      <c r="K5578" s="1" t="str" cm="1">
        <f t="array" ref="K5578">_xlfn.IFS(J5578&gt;200,"Above Average",J5578&lt;155,"Below Average",TRUE,"Average")</f>
        <v>Above Average</v>
      </c>
      <c r="L5578" s="7">
        <v>6.2279999999999998</v>
      </c>
      <c r="M5578" s="7" t="str" cm="1">
        <f t="array" ref="M5578">_xlfn.IFS(L5578&gt;9,"Above Average",L5578&lt;8,"Below Average",TRUE,"Average")</f>
        <v>Below Average</v>
      </c>
    </row>
    <row r="5579" spans="1:13" x14ac:dyDescent="0.3">
      <c r="A5579">
        <v>40</v>
      </c>
      <c r="B5579" s="21">
        <v>40214</v>
      </c>
      <c r="C5579" s="21" t="str">
        <f t="shared" si="87"/>
        <v>Feb</v>
      </c>
      <c r="D5579" s="6">
        <v>1001943.8</v>
      </c>
      <c r="E5579" t="s">
        <v>155</v>
      </c>
      <c r="F5579" s="5">
        <v>14.48</v>
      </c>
      <c r="G5579" s="5" t="str" cm="1">
        <f t="array" ref="G5579">_xlfn.IFS(F5579&gt;=86,"Hot Week (More Than 85°F)",F5579&lt;50,"Cold Week (Less Than 50°F)",TRUE,"Normal Week")</f>
        <v>Cold Week (Less Than 50°F)</v>
      </c>
      <c r="H5579" s="2">
        <v>2.7879999999999998</v>
      </c>
      <c r="I5579" s="2" t="str" cm="1">
        <f t="array" ref="I5579">_xlfn.IFS(H5579&gt;3.5,"Above Average",H5579&lt;3,"Below Average",TRUE,"Average")</f>
        <v>Below Average</v>
      </c>
      <c r="J5579" s="1">
        <v>131.5279032</v>
      </c>
      <c r="K5579" s="1" t="str" cm="1">
        <f t="array" ref="K5579">_xlfn.IFS(J5579&gt;200,"Above Average",J5579&lt;155,"Below Average",TRUE,"Average")</f>
        <v>Below Average</v>
      </c>
      <c r="L5579" s="7">
        <v>5.8920000000000003</v>
      </c>
      <c r="M5579" s="7" t="str" cm="1">
        <f t="array" ref="M5579">_xlfn.IFS(L5579&gt;9,"Above Average",L5579&lt;8,"Below Average",TRUE,"Average")</f>
        <v>Below Average</v>
      </c>
    </row>
    <row r="5580" spans="1:13" x14ac:dyDescent="0.3">
      <c r="A5580">
        <v>40</v>
      </c>
      <c r="B5580" s="21">
        <v>40221</v>
      </c>
      <c r="C5580" s="21" t="str">
        <f t="shared" si="87"/>
        <v>Feb</v>
      </c>
      <c r="D5580" s="6">
        <v>955338.29</v>
      </c>
      <c r="E5580" t="s">
        <v>156</v>
      </c>
      <c r="F5580" s="5">
        <v>20.84</v>
      </c>
      <c r="G5580" s="5" t="str" cm="1">
        <f t="array" ref="G5580">_xlfn.IFS(F5580&gt;=86,"Hot Week (More Than 85°F)",F5580&lt;50,"Cold Week (Less Than 50°F)",TRUE,"Normal Week")</f>
        <v>Cold Week (Less Than 50°F)</v>
      </c>
      <c r="H5580" s="2">
        <v>2.7709999999999999</v>
      </c>
      <c r="I5580" s="2" t="str" cm="1">
        <f t="array" ref="I5580">_xlfn.IFS(H5580&gt;3.5,"Above Average",H5580&lt;3,"Below Average",TRUE,"Average")</f>
        <v>Below Average</v>
      </c>
      <c r="J5580" s="1">
        <v>131.58661290000001</v>
      </c>
      <c r="K5580" s="1" t="str" cm="1">
        <f t="array" ref="K5580">_xlfn.IFS(J5580&gt;200,"Above Average",J5580&lt;155,"Below Average",TRUE,"Average")</f>
        <v>Below Average</v>
      </c>
      <c r="L5580" s="7">
        <v>5.8920000000000003</v>
      </c>
      <c r="M5580" s="7" t="str" cm="1">
        <f t="array" ref="M5580">_xlfn.IFS(L5580&gt;9,"Above Average",L5580&lt;8,"Below Average",TRUE,"Average")</f>
        <v>Below Average</v>
      </c>
    </row>
    <row r="5581" spans="1:13" x14ac:dyDescent="0.3">
      <c r="A5581">
        <v>40</v>
      </c>
      <c r="B5581" s="21">
        <v>40228</v>
      </c>
      <c r="C5581" s="21" t="str">
        <f t="shared" si="87"/>
        <v>Feb</v>
      </c>
      <c r="D5581" s="6">
        <v>916289.2</v>
      </c>
      <c r="E5581" t="s">
        <v>155</v>
      </c>
      <c r="F5581" s="5">
        <v>27.84</v>
      </c>
      <c r="G5581" s="5" t="str" cm="1">
        <f t="array" ref="G5581">_xlfn.IFS(F5581&gt;=86,"Hot Week (More Than 85°F)",F5581&lt;50,"Cold Week (Less Than 50°F)",TRUE,"Normal Week")</f>
        <v>Cold Week (Less Than 50°F)</v>
      </c>
      <c r="H5581" s="2">
        <v>2.7469999999999999</v>
      </c>
      <c r="I5581" s="2" t="str" cm="1">
        <f t="array" ref="I5581">_xlfn.IFS(H5581&gt;3.5,"Above Average",H5581&lt;3,"Below Average",TRUE,"Average")</f>
        <v>Below Average</v>
      </c>
      <c r="J5581" s="1">
        <v>131.637</v>
      </c>
      <c r="K5581" s="1" t="str" cm="1">
        <f t="array" ref="K5581">_xlfn.IFS(J5581&gt;200,"Above Average",J5581&lt;155,"Below Average",TRUE,"Average")</f>
        <v>Below Average</v>
      </c>
      <c r="L5581" s="7">
        <v>5.8920000000000003</v>
      </c>
      <c r="M5581" s="7" t="str" cm="1">
        <f t="array" ref="M5581">_xlfn.IFS(L5581&gt;9,"Above Average",L5581&lt;8,"Below Average",TRUE,"Average")</f>
        <v>Below Average</v>
      </c>
    </row>
    <row r="5582" spans="1:13" x14ac:dyDescent="0.3">
      <c r="A5582">
        <v>40</v>
      </c>
      <c r="B5582" s="21">
        <v>40235</v>
      </c>
      <c r="C5582" s="21" t="str">
        <f t="shared" si="87"/>
        <v>Feb</v>
      </c>
      <c r="D5582" s="6">
        <v>863917.41</v>
      </c>
      <c r="E5582" t="s">
        <v>155</v>
      </c>
      <c r="F5582" s="5">
        <v>33.32</v>
      </c>
      <c r="G5582" s="5" t="str" cm="1">
        <f t="array" ref="G5582">_xlfn.IFS(F5582&gt;=86,"Hot Week (More Than 85°F)",F5582&lt;50,"Cold Week (Less Than 50°F)",TRUE,"Normal Week")</f>
        <v>Cold Week (Less Than 50°F)</v>
      </c>
      <c r="H5582" s="2">
        <v>2.7530000000000001</v>
      </c>
      <c r="I5582" s="2" t="str" cm="1">
        <f t="array" ref="I5582">_xlfn.IFS(H5582&gt;3.5,"Above Average",H5582&lt;3,"Below Average",TRUE,"Average")</f>
        <v>Below Average</v>
      </c>
      <c r="J5582" s="1">
        <v>131.68600000000001</v>
      </c>
      <c r="K5582" s="1" t="str" cm="1">
        <f t="array" ref="K5582">_xlfn.IFS(J5582&gt;200,"Above Average",J5582&lt;155,"Below Average",TRUE,"Average")</f>
        <v>Below Average</v>
      </c>
      <c r="L5582" s="7">
        <v>5.8920000000000003</v>
      </c>
      <c r="M5582" s="7" t="str" cm="1">
        <f t="array" ref="M5582">_xlfn.IFS(L5582&gt;9,"Above Average",L5582&lt;8,"Below Average",TRUE,"Average")</f>
        <v>Below Average</v>
      </c>
    </row>
    <row r="5583" spans="1:13" x14ac:dyDescent="0.3">
      <c r="A5583">
        <v>40</v>
      </c>
      <c r="B5583" s="21">
        <v>40242</v>
      </c>
      <c r="C5583" s="21" t="str">
        <f t="shared" si="87"/>
        <v>Mar</v>
      </c>
      <c r="D5583" s="6">
        <v>990152.28</v>
      </c>
      <c r="E5583" t="s">
        <v>155</v>
      </c>
      <c r="F5583" s="5">
        <v>34.78</v>
      </c>
      <c r="G5583" s="5" t="str" cm="1">
        <f t="array" ref="G5583">_xlfn.IFS(F5583&gt;=86,"Hot Week (More Than 85°F)",F5583&lt;50,"Cold Week (Less Than 50°F)",TRUE,"Normal Week")</f>
        <v>Cold Week (Less Than 50°F)</v>
      </c>
      <c r="H5583" s="2">
        <v>2.766</v>
      </c>
      <c r="I5583" s="2" t="str" cm="1">
        <f t="array" ref="I5583">_xlfn.IFS(H5583&gt;3.5,"Above Average",H5583&lt;3,"Below Average",TRUE,"Average")</f>
        <v>Below Average</v>
      </c>
      <c r="J5583" s="1">
        <v>131.73500000000001</v>
      </c>
      <c r="K5583" s="1" t="str" cm="1">
        <f t="array" ref="K5583">_xlfn.IFS(J5583&gt;200,"Above Average",J5583&lt;155,"Below Average",TRUE,"Average")</f>
        <v>Below Average</v>
      </c>
      <c r="L5583" s="7">
        <v>5.8920000000000003</v>
      </c>
      <c r="M5583" s="7" t="str" cm="1">
        <f t="array" ref="M5583">_xlfn.IFS(L5583&gt;9,"Above Average",L5583&lt;8,"Below Average",TRUE,"Average")</f>
        <v>Below Average</v>
      </c>
    </row>
    <row r="5584" spans="1:13" x14ac:dyDescent="0.3">
      <c r="A5584">
        <v>40</v>
      </c>
      <c r="B5584" s="21">
        <v>40249</v>
      </c>
      <c r="C5584" s="21" t="str">
        <f t="shared" si="87"/>
        <v>Mar</v>
      </c>
      <c r="D5584" s="6">
        <v>899352.4</v>
      </c>
      <c r="E5584" t="s">
        <v>155</v>
      </c>
      <c r="F5584" s="5">
        <v>35.1</v>
      </c>
      <c r="G5584" s="5" t="str" cm="1">
        <f t="array" ref="G5584">_xlfn.IFS(F5584&gt;=86,"Hot Week (More Than 85°F)",F5584&lt;50,"Cold Week (Less Than 50°F)",TRUE,"Normal Week")</f>
        <v>Cold Week (Less Than 50°F)</v>
      </c>
      <c r="H5584" s="2">
        <v>2.8050000000000002</v>
      </c>
      <c r="I5584" s="2" t="str" cm="1">
        <f t="array" ref="I5584">_xlfn.IFS(H5584&gt;3.5,"Above Average",H5584&lt;3,"Below Average",TRUE,"Average")</f>
        <v>Below Average</v>
      </c>
      <c r="J5584" s="1">
        <v>131.78399999999999</v>
      </c>
      <c r="K5584" s="1" t="str" cm="1">
        <f t="array" ref="K5584">_xlfn.IFS(J5584&gt;200,"Above Average",J5584&lt;155,"Below Average",TRUE,"Average")</f>
        <v>Below Average</v>
      </c>
      <c r="L5584" s="7">
        <v>5.8920000000000003</v>
      </c>
      <c r="M5584" s="7" t="str" cm="1">
        <f t="array" ref="M5584">_xlfn.IFS(L5584&gt;9,"Above Average",L5584&lt;8,"Below Average",TRUE,"Average")</f>
        <v>Below Average</v>
      </c>
    </row>
    <row r="5585" spans="1:13" x14ac:dyDescent="0.3">
      <c r="A5585">
        <v>40</v>
      </c>
      <c r="B5585" s="21">
        <v>40256</v>
      </c>
      <c r="C5585" s="21" t="str">
        <f t="shared" si="87"/>
        <v>Mar</v>
      </c>
      <c r="D5585" s="6">
        <v>894865.3</v>
      </c>
      <c r="E5585" t="s">
        <v>155</v>
      </c>
      <c r="F5585" s="5">
        <v>40.54</v>
      </c>
      <c r="G5585" s="5" t="str" cm="1">
        <f t="array" ref="G5585">_xlfn.IFS(F5585&gt;=86,"Hot Week (More Than 85°F)",F5585&lt;50,"Cold Week (Less Than 50°F)",TRUE,"Normal Week")</f>
        <v>Cold Week (Less Than 50°F)</v>
      </c>
      <c r="H5585" s="2">
        <v>2.8340000000000001</v>
      </c>
      <c r="I5585" s="2" t="str" cm="1">
        <f t="array" ref="I5585">_xlfn.IFS(H5585&gt;3.5,"Above Average",H5585&lt;3,"Below Average",TRUE,"Average")</f>
        <v>Below Average</v>
      </c>
      <c r="J5585" s="1">
        <v>131.8242903</v>
      </c>
      <c r="K5585" s="1" t="str" cm="1">
        <f t="array" ref="K5585">_xlfn.IFS(J5585&gt;200,"Above Average",J5585&lt;155,"Below Average",TRUE,"Average")</f>
        <v>Below Average</v>
      </c>
      <c r="L5585" s="7">
        <v>5.8920000000000003</v>
      </c>
      <c r="M5585" s="7" t="str" cm="1">
        <f t="array" ref="M5585">_xlfn.IFS(L5585&gt;9,"Above Average",L5585&lt;8,"Below Average",TRUE,"Average")</f>
        <v>Below Average</v>
      </c>
    </row>
    <row r="5586" spans="1:13" x14ac:dyDescent="0.3">
      <c r="A5586">
        <v>40</v>
      </c>
      <c r="B5586" s="21">
        <v>40263</v>
      </c>
      <c r="C5586" s="21" t="str">
        <f t="shared" si="87"/>
        <v>Mar</v>
      </c>
      <c r="D5586" s="6">
        <v>873354.58</v>
      </c>
      <c r="E5586" t="s">
        <v>155</v>
      </c>
      <c r="F5586" s="5">
        <v>39.51</v>
      </c>
      <c r="G5586" s="5" t="str" cm="1">
        <f t="array" ref="G5586">_xlfn.IFS(F5586&gt;=86,"Hot Week (More Than 85°F)",F5586&lt;50,"Cold Week (Less Than 50°F)",TRUE,"Normal Week")</f>
        <v>Cold Week (Less Than 50°F)</v>
      </c>
      <c r="H5586" s="2">
        <v>2.831</v>
      </c>
      <c r="I5586" s="2" t="str" cm="1">
        <f t="array" ref="I5586">_xlfn.IFS(H5586&gt;3.5,"Above Average",H5586&lt;3,"Below Average",TRUE,"Average")</f>
        <v>Below Average</v>
      </c>
      <c r="J5586" s="1">
        <v>131.86312899999999</v>
      </c>
      <c r="K5586" s="1" t="str" cm="1">
        <f t="array" ref="K5586">_xlfn.IFS(J5586&gt;200,"Above Average",J5586&lt;155,"Below Average",TRUE,"Average")</f>
        <v>Below Average</v>
      </c>
      <c r="L5586" s="7">
        <v>5.8920000000000003</v>
      </c>
      <c r="M5586" s="7" t="str" cm="1">
        <f t="array" ref="M5586">_xlfn.IFS(L5586&gt;9,"Above Average",L5586&lt;8,"Below Average",TRUE,"Average")</f>
        <v>Below Average</v>
      </c>
    </row>
    <row r="5587" spans="1:13" x14ac:dyDescent="0.3">
      <c r="A5587">
        <v>40</v>
      </c>
      <c r="B5587" s="21">
        <v>40270</v>
      </c>
      <c r="C5587" s="21" t="str">
        <f t="shared" si="87"/>
        <v>Apr</v>
      </c>
      <c r="D5587" s="6">
        <v>1041202.13</v>
      </c>
      <c r="E5587" t="s">
        <v>155</v>
      </c>
      <c r="F5587" s="5">
        <v>41.39</v>
      </c>
      <c r="G5587" s="5" t="str" cm="1">
        <f t="array" ref="G5587">_xlfn.IFS(F5587&gt;=86,"Hot Week (More Than 85°F)",F5587&lt;50,"Cold Week (Less Than 50°F)",TRUE,"Normal Week")</f>
        <v>Cold Week (Less Than 50°F)</v>
      </c>
      <c r="H5587" s="2">
        <v>2.8260000000000001</v>
      </c>
      <c r="I5587" s="2" t="str" cm="1">
        <f t="array" ref="I5587">_xlfn.IFS(H5587&gt;3.5,"Above Average",H5587&lt;3,"Below Average",TRUE,"Average")</f>
        <v>Below Average</v>
      </c>
      <c r="J5587" s="1">
        <v>131.9019677</v>
      </c>
      <c r="K5587" s="1" t="str" cm="1">
        <f t="array" ref="K5587">_xlfn.IFS(J5587&gt;200,"Above Average",J5587&lt;155,"Below Average",TRUE,"Average")</f>
        <v>Below Average</v>
      </c>
      <c r="L5587" s="7">
        <v>5.4349999999999996</v>
      </c>
      <c r="M5587" s="7" t="str" cm="1">
        <f t="array" ref="M5587">_xlfn.IFS(L5587&gt;9,"Above Average",L5587&lt;8,"Below Average",TRUE,"Average")</f>
        <v>Below Average</v>
      </c>
    </row>
    <row r="5588" spans="1:13" x14ac:dyDescent="0.3">
      <c r="A5588">
        <v>40</v>
      </c>
      <c r="B5588" s="21">
        <v>40277</v>
      </c>
      <c r="C5588" s="21" t="str">
        <f t="shared" si="87"/>
        <v>Apr</v>
      </c>
      <c r="D5588" s="6">
        <v>919839.19</v>
      </c>
      <c r="E5588" t="s">
        <v>155</v>
      </c>
      <c r="F5588" s="5">
        <v>54.31</v>
      </c>
      <c r="G5588" s="5" t="str" cm="1">
        <f t="array" ref="G5588">_xlfn.IFS(F5588&gt;=86,"Hot Week (More Than 85°F)",F5588&lt;50,"Cold Week (Less Than 50°F)",TRUE,"Normal Week")</f>
        <v>Normal Week</v>
      </c>
      <c r="H5588" s="2">
        <v>2.8490000000000002</v>
      </c>
      <c r="I5588" s="2" t="str" cm="1">
        <f t="array" ref="I5588">_xlfn.IFS(H5588&gt;3.5,"Above Average",H5588&lt;3,"Below Average",TRUE,"Average")</f>
        <v>Below Average</v>
      </c>
      <c r="J5588" s="1">
        <v>131.94080650000001</v>
      </c>
      <c r="K5588" s="1" t="str" cm="1">
        <f t="array" ref="K5588">_xlfn.IFS(J5588&gt;200,"Above Average",J5588&lt;155,"Below Average",TRUE,"Average")</f>
        <v>Below Average</v>
      </c>
      <c r="L5588" s="7">
        <v>5.4349999999999996</v>
      </c>
      <c r="M5588" s="7" t="str" cm="1">
        <f t="array" ref="M5588">_xlfn.IFS(L5588&gt;9,"Above Average",L5588&lt;8,"Below Average",TRUE,"Average")</f>
        <v>Below Average</v>
      </c>
    </row>
    <row r="5589" spans="1:13" x14ac:dyDescent="0.3">
      <c r="A5589">
        <v>40</v>
      </c>
      <c r="B5589" s="21">
        <v>40284</v>
      </c>
      <c r="C5589" s="21" t="str">
        <f t="shared" si="87"/>
        <v>Apr</v>
      </c>
      <c r="D5589" s="6">
        <v>882636.96</v>
      </c>
      <c r="E5589" t="s">
        <v>155</v>
      </c>
      <c r="F5589" s="5">
        <v>43.3</v>
      </c>
      <c r="G5589" s="5" t="str" cm="1">
        <f t="array" ref="G5589">_xlfn.IFS(F5589&gt;=86,"Hot Week (More Than 85°F)",F5589&lt;50,"Cold Week (Less Than 50°F)",TRUE,"Normal Week")</f>
        <v>Cold Week (Less Than 50°F)</v>
      </c>
      <c r="H5589" s="2">
        <v>2.8849999999999998</v>
      </c>
      <c r="I5589" s="2" t="str" cm="1">
        <f t="array" ref="I5589">_xlfn.IFS(H5589&gt;3.5,"Above Average",H5589&lt;3,"Below Average",TRUE,"Average")</f>
        <v>Below Average</v>
      </c>
      <c r="J5589" s="1">
        <v>131.98089999999999</v>
      </c>
      <c r="K5589" s="1" t="str" cm="1">
        <f t="array" ref="K5589">_xlfn.IFS(J5589&gt;200,"Above Average",J5589&lt;155,"Below Average",TRUE,"Average")</f>
        <v>Below Average</v>
      </c>
      <c r="L5589" s="7">
        <v>5.4349999999999996</v>
      </c>
      <c r="M5589" s="7" t="str" cm="1">
        <f t="array" ref="M5589">_xlfn.IFS(L5589&gt;9,"Above Average",L5589&lt;8,"Below Average",TRUE,"Average")</f>
        <v>Below Average</v>
      </c>
    </row>
    <row r="5590" spans="1:13" x14ac:dyDescent="0.3">
      <c r="A5590">
        <v>40</v>
      </c>
      <c r="B5590" s="21">
        <v>40291</v>
      </c>
      <c r="C5590" s="21" t="str">
        <f t="shared" si="87"/>
        <v>Apr</v>
      </c>
      <c r="D5590" s="6">
        <v>844958.49</v>
      </c>
      <c r="E5590" t="s">
        <v>155</v>
      </c>
      <c r="F5590" s="5">
        <v>45.85</v>
      </c>
      <c r="G5590" s="5" t="str" cm="1">
        <f t="array" ref="G5590">_xlfn.IFS(F5590&gt;=86,"Hot Week (More Than 85°F)",F5590&lt;50,"Cold Week (Less Than 50°F)",TRUE,"Normal Week")</f>
        <v>Cold Week (Less Than 50°F)</v>
      </c>
      <c r="H5590" s="2">
        <v>2.895</v>
      </c>
      <c r="I5590" s="2" t="str" cm="1">
        <f t="array" ref="I5590">_xlfn.IFS(H5590&gt;3.5,"Above Average",H5590&lt;3,"Below Average",TRUE,"Average")</f>
        <v>Below Average</v>
      </c>
      <c r="J5590" s="1">
        <v>132.0226667</v>
      </c>
      <c r="K5590" s="1" t="str" cm="1">
        <f t="array" ref="K5590">_xlfn.IFS(J5590&gt;200,"Above Average",J5590&lt;155,"Below Average",TRUE,"Average")</f>
        <v>Below Average</v>
      </c>
      <c r="L5590" s="7">
        <v>5.4349999999999996</v>
      </c>
      <c r="M5590" s="7" t="str" cm="1">
        <f t="array" ref="M5590">_xlfn.IFS(L5590&gt;9,"Above Average",L5590&lt;8,"Below Average",TRUE,"Average")</f>
        <v>Below Average</v>
      </c>
    </row>
    <row r="5591" spans="1:13" x14ac:dyDescent="0.3">
      <c r="A5591">
        <v>40</v>
      </c>
      <c r="B5591" s="21">
        <v>40298</v>
      </c>
      <c r="C5591" s="21" t="str">
        <f t="shared" si="87"/>
        <v>Apr</v>
      </c>
      <c r="D5591" s="6">
        <v>816838.31</v>
      </c>
      <c r="E5591" t="s">
        <v>155</v>
      </c>
      <c r="F5591" s="5">
        <v>46.5</v>
      </c>
      <c r="G5591" s="5" t="str" cm="1">
        <f t="array" ref="G5591">_xlfn.IFS(F5591&gt;=86,"Hot Week (More Than 85°F)",F5591&lt;50,"Cold Week (Less Than 50°F)",TRUE,"Normal Week")</f>
        <v>Cold Week (Less Than 50°F)</v>
      </c>
      <c r="H5591" s="2">
        <v>2.9350000000000001</v>
      </c>
      <c r="I5591" s="2" t="str" cm="1">
        <f t="array" ref="I5591">_xlfn.IFS(H5591&gt;3.5,"Above Average",H5591&lt;3,"Below Average",TRUE,"Average")</f>
        <v>Below Average</v>
      </c>
      <c r="J5591" s="1">
        <v>132.06443329999999</v>
      </c>
      <c r="K5591" s="1" t="str" cm="1">
        <f t="array" ref="K5591">_xlfn.IFS(J5591&gt;200,"Above Average",J5591&lt;155,"Below Average",TRUE,"Average")</f>
        <v>Below Average</v>
      </c>
      <c r="L5591" s="7">
        <v>5.4349999999999996</v>
      </c>
      <c r="M5591" s="7" t="str" cm="1">
        <f t="array" ref="M5591">_xlfn.IFS(L5591&gt;9,"Above Average",L5591&lt;8,"Below Average",TRUE,"Average")</f>
        <v>Below Average</v>
      </c>
    </row>
    <row r="5592" spans="1:13" x14ac:dyDescent="0.3">
      <c r="A5592">
        <v>40</v>
      </c>
      <c r="B5592" s="21">
        <v>40305</v>
      </c>
      <c r="C5592" s="21" t="str">
        <f t="shared" si="87"/>
        <v>May</v>
      </c>
      <c r="D5592" s="6">
        <v>1009797.06</v>
      </c>
      <c r="E5592" t="s">
        <v>155</v>
      </c>
      <c r="F5592" s="5">
        <v>60.05</v>
      </c>
      <c r="G5592" s="5" t="str" cm="1">
        <f t="array" ref="G5592">_xlfn.IFS(F5592&gt;=86,"Hot Week (More Than 85°F)",F5592&lt;50,"Cold Week (Less Than 50°F)",TRUE,"Normal Week")</f>
        <v>Normal Week</v>
      </c>
      <c r="H5592" s="2">
        <v>2.9809999999999999</v>
      </c>
      <c r="I5592" s="2" t="str" cm="1">
        <f t="array" ref="I5592">_xlfn.IFS(H5592&gt;3.5,"Above Average",H5592&lt;3,"Below Average",TRUE,"Average")</f>
        <v>Below Average</v>
      </c>
      <c r="J5592" s="1">
        <v>132.1062</v>
      </c>
      <c r="K5592" s="1" t="str" cm="1">
        <f t="array" ref="K5592">_xlfn.IFS(J5592&gt;200,"Above Average",J5592&lt;155,"Below Average",TRUE,"Average")</f>
        <v>Below Average</v>
      </c>
      <c r="L5592" s="7">
        <v>5.4349999999999996</v>
      </c>
      <c r="M5592" s="7" t="str" cm="1">
        <f t="array" ref="M5592">_xlfn.IFS(L5592&gt;9,"Above Average",L5592&lt;8,"Below Average",TRUE,"Average")</f>
        <v>Below Average</v>
      </c>
    </row>
    <row r="5593" spans="1:13" x14ac:dyDescent="0.3">
      <c r="A5593">
        <v>40</v>
      </c>
      <c r="B5593" s="21">
        <v>40312</v>
      </c>
      <c r="C5593" s="21" t="str">
        <f t="shared" si="87"/>
        <v>May</v>
      </c>
      <c r="D5593" s="6">
        <v>907262.47</v>
      </c>
      <c r="E5593" t="s">
        <v>155</v>
      </c>
      <c r="F5593" s="5">
        <v>45.5</v>
      </c>
      <c r="G5593" s="5" t="str" cm="1">
        <f t="array" ref="G5593">_xlfn.IFS(F5593&gt;=86,"Hot Week (More Than 85°F)",F5593&lt;50,"Cold Week (Less Than 50°F)",TRUE,"Normal Week")</f>
        <v>Cold Week (Less Than 50°F)</v>
      </c>
      <c r="H5593" s="2">
        <v>2.9830000000000001</v>
      </c>
      <c r="I5593" s="2" t="str" cm="1">
        <f t="array" ref="I5593">_xlfn.IFS(H5593&gt;3.5,"Above Average",H5593&lt;3,"Below Average",TRUE,"Average")</f>
        <v>Below Average</v>
      </c>
      <c r="J5593" s="1">
        <v>132.152129</v>
      </c>
      <c r="K5593" s="1" t="str" cm="1">
        <f t="array" ref="K5593">_xlfn.IFS(J5593&gt;200,"Above Average",J5593&lt;155,"Below Average",TRUE,"Average")</f>
        <v>Below Average</v>
      </c>
      <c r="L5593" s="7">
        <v>5.4349999999999996</v>
      </c>
      <c r="M5593" s="7" t="str" cm="1">
        <f t="array" ref="M5593">_xlfn.IFS(L5593&gt;9,"Above Average",L5593&lt;8,"Below Average",TRUE,"Average")</f>
        <v>Below Average</v>
      </c>
    </row>
    <row r="5594" spans="1:13" x14ac:dyDescent="0.3">
      <c r="A5594">
        <v>40</v>
      </c>
      <c r="B5594" s="21">
        <v>40319</v>
      </c>
      <c r="C5594" s="21" t="str">
        <f t="shared" si="87"/>
        <v>May</v>
      </c>
      <c r="D5594" s="6">
        <v>885613.91</v>
      </c>
      <c r="E5594" t="s">
        <v>155</v>
      </c>
      <c r="F5594" s="5">
        <v>56.75</v>
      </c>
      <c r="G5594" s="5" t="str" cm="1">
        <f t="array" ref="G5594">_xlfn.IFS(F5594&gt;=86,"Hot Week (More Than 85°F)",F5594&lt;50,"Cold Week (Less Than 50°F)",TRUE,"Normal Week")</f>
        <v>Normal Week</v>
      </c>
      <c r="H5594" s="2">
        <v>2.9609999999999999</v>
      </c>
      <c r="I5594" s="2" t="str" cm="1">
        <f t="array" ref="I5594">_xlfn.IFS(H5594&gt;3.5,"Above Average",H5594&lt;3,"Below Average",TRUE,"Average")</f>
        <v>Below Average</v>
      </c>
      <c r="J5594" s="1">
        <v>132.2230323</v>
      </c>
      <c r="K5594" s="1" t="str" cm="1">
        <f t="array" ref="K5594">_xlfn.IFS(J5594&gt;200,"Above Average",J5594&lt;155,"Below Average",TRUE,"Average")</f>
        <v>Below Average</v>
      </c>
      <c r="L5594" s="7">
        <v>5.4349999999999996</v>
      </c>
      <c r="M5594" s="7" t="str" cm="1">
        <f t="array" ref="M5594">_xlfn.IFS(L5594&gt;9,"Above Average",L5594&lt;8,"Below Average",TRUE,"Average")</f>
        <v>Below Average</v>
      </c>
    </row>
    <row r="5595" spans="1:13" x14ac:dyDescent="0.3">
      <c r="A5595">
        <v>40</v>
      </c>
      <c r="B5595" s="21">
        <v>40326</v>
      </c>
      <c r="C5595" s="21" t="str">
        <f t="shared" si="87"/>
        <v>May</v>
      </c>
      <c r="D5595" s="6">
        <v>1008483.07</v>
      </c>
      <c r="E5595" t="s">
        <v>155</v>
      </c>
      <c r="F5595" s="5">
        <v>67.88</v>
      </c>
      <c r="G5595" s="5" t="str" cm="1">
        <f t="array" ref="G5595">_xlfn.IFS(F5595&gt;=86,"Hot Week (More Than 85°F)",F5595&lt;50,"Cold Week (Less Than 50°F)",TRUE,"Normal Week")</f>
        <v>Normal Week</v>
      </c>
      <c r="H5595" s="2">
        <v>2.9060000000000001</v>
      </c>
      <c r="I5595" s="2" t="str" cm="1">
        <f t="array" ref="I5595">_xlfn.IFS(H5595&gt;3.5,"Above Average",H5595&lt;3,"Below Average",TRUE,"Average")</f>
        <v>Below Average</v>
      </c>
      <c r="J5595" s="1">
        <v>132.2939355</v>
      </c>
      <c r="K5595" s="1" t="str" cm="1">
        <f t="array" ref="K5595">_xlfn.IFS(J5595&gt;200,"Above Average",J5595&lt;155,"Below Average",TRUE,"Average")</f>
        <v>Below Average</v>
      </c>
      <c r="L5595" s="7">
        <v>5.4349999999999996</v>
      </c>
      <c r="M5595" s="7" t="str" cm="1">
        <f t="array" ref="M5595">_xlfn.IFS(L5595&gt;9,"Above Average",L5595&lt;8,"Below Average",TRUE,"Average")</f>
        <v>Below Average</v>
      </c>
    </row>
    <row r="5596" spans="1:13" x14ac:dyDescent="0.3">
      <c r="A5596">
        <v>40</v>
      </c>
      <c r="B5596" s="21">
        <v>40333</v>
      </c>
      <c r="C5596" s="21" t="str">
        <f t="shared" si="87"/>
        <v>Jun</v>
      </c>
      <c r="D5596" s="6">
        <v>1052429.03</v>
      </c>
      <c r="E5596" t="s">
        <v>155</v>
      </c>
      <c r="F5596" s="5">
        <v>65.7</v>
      </c>
      <c r="G5596" s="5" t="str" cm="1">
        <f t="array" ref="G5596">_xlfn.IFS(F5596&gt;=86,"Hot Week (More Than 85°F)",F5596&lt;50,"Cold Week (Less Than 50°F)",TRUE,"Normal Week")</f>
        <v>Normal Week</v>
      </c>
      <c r="H5596" s="2">
        <v>2.8570000000000002</v>
      </c>
      <c r="I5596" s="2" t="str" cm="1">
        <f t="array" ref="I5596">_xlfn.IFS(H5596&gt;3.5,"Above Average",H5596&lt;3,"Below Average",TRUE,"Average")</f>
        <v>Below Average</v>
      </c>
      <c r="J5596" s="1">
        <v>132.36483870000001</v>
      </c>
      <c r="K5596" s="1" t="str" cm="1">
        <f t="array" ref="K5596">_xlfn.IFS(J5596&gt;200,"Above Average",J5596&lt;155,"Below Average",TRUE,"Average")</f>
        <v>Below Average</v>
      </c>
      <c r="L5596" s="7">
        <v>5.4349999999999996</v>
      </c>
      <c r="M5596" s="7" t="str" cm="1">
        <f t="array" ref="M5596">_xlfn.IFS(L5596&gt;9,"Above Average",L5596&lt;8,"Below Average",TRUE,"Average")</f>
        <v>Below Average</v>
      </c>
    </row>
    <row r="5597" spans="1:13" x14ac:dyDescent="0.3">
      <c r="A5597">
        <v>40</v>
      </c>
      <c r="B5597" s="21">
        <v>40340</v>
      </c>
      <c r="C5597" s="21" t="str">
        <f t="shared" si="87"/>
        <v>Jun</v>
      </c>
      <c r="D5597" s="6">
        <v>1007574.67</v>
      </c>
      <c r="E5597" t="s">
        <v>155</v>
      </c>
      <c r="F5597" s="5">
        <v>59.42</v>
      </c>
      <c r="G5597" s="5" t="str" cm="1">
        <f t="array" ref="G5597">_xlfn.IFS(F5597&gt;=86,"Hot Week (More Than 85°F)",F5597&lt;50,"Cold Week (Less Than 50°F)",TRUE,"Normal Week")</f>
        <v>Normal Week</v>
      </c>
      <c r="H5597" s="2">
        <v>2.83</v>
      </c>
      <c r="I5597" s="2" t="str" cm="1">
        <f t="array" ref="I5597">_xlfn.IFS(H5597&gt;3.5,"Above Average",H5597&lt;3,"Below Average",TRUE,"Average")</f>
        <v>Below Average</v>
      </c>
      <c r="J5597" s="1">
        <v>132.43574190000001</v>
      </c>
      <c r="K5597" s="1" t="str" cm="1">
        <f t="array" ref="K5597">_xlfn.IFS(J5597&gt;200,"Above Average",J5597&lt;155,"Below Average",TRUE,"Average")</f>
        <v>Below Average</v>
      </c>
      <c r="L5597" s="7">
        <v>5.4349999999999996</v>
      </c>
      <c r="M5597" s="7" t="str" cm="1">
        <f t="array" ref="M5597">_xlfn.IFS(L5597&gt;9,"Above Average",L5597&lt;8,"Below Average",TRUE,"Average")</f>
        <v>Below Average</v>
      </c>
    </row>
    <row r="5598" spans="1:13" x14ac:dyDescent="0.3">
      <c r="A5598">
        <v>40</v>
      </c>
      <c r="B5598" s="21">
        <v>40347</v>
      </c>
      <c r="C5598" s="21" t="str">
        <f t="shared" si="87"/>
        <v>Jun</v>
      </c>
      <c r="D5598" s="6">
        <v>973105.3</v>
      </c>
      <c r="E5598" t="s">
        <v>155</v>
      </c>
      <c r="F5598" s="5">
        <v>60.97</v>
      </c>
      <c r="G5598" s="5" t="str" cm="1">
        <f t="array" ref="G5598">_xlfn.IFS(F5598&gt;=86,"Hot Week (More Than 85°F)",F5598&lt;50,"Cold Week (Less Than 50°F)",TRUE,"Normal Week")</f>
        <v>Normal Week</v>
      </c>
      <c r="H5598" s="2">
        <v>2.8050000000000002</v>
      </c>
      <c r="I5598" s="2" t="str" cm="1">
        <f t="array" ref="I5598">_xlfn.IFS(H5598&gt;3.5,"Above Average",H5598&lt;3,"Below Average",TRUE,"Average")</f>
        <v>Below Average</v>
      </c>
      <c r="J5598" s="1">
        <v>132.47333330000001</v>
      </c>
      <c r="K5598" s="1" t="str" cm="1">
        <f t="array" ref="K5598">_xlfn.IFS(J5598&gt;200,"Above Average",J5598&lt;155,"Below Average",TRUE,"Average")</f>
        <v>Below Average</v>
      </c>
      <c r="L5598" s="7">
        <v>5.4349999999999996</v>
      </c>
      <c r="M5598" s="7" t="str" cm="1">
        <f t="array" ref="M5598">_xlfn.IFS(L5598&gt;9,"Above Average",L5598&lt;8,"Below Average",TRUE,"Average")</f>
        <v>Below Average</v>
      </c>
    </row>
    <row r="5599" spans="1:13" x14ac:dyDescent="0.3">
      <c r="A5599">
        <v>40</v>
      </c>
      <c r="B5599" s="21">
        <v>40354</v>
      </c>
      <c r="C5599" s="21" t="str">
        <f t="shared" si="87"/>
        <v>Jun</v>
      </c>
      <c r="D5599" s="6">
        <v>940405.03</v>
      </c>
      <c r="E5599" t="s">
        <v>155</v>
      </c>
      <c r="F5599" s="5">
        <v>69.72</v>
      </c>
      <c r="G5599" s="5" t="str" cm="1">
        <f t="array" ref="G5599">_xlfn.IFS(F5599&gt;=86,"Hot Week (More Than 85°F)",F5599&lt;50,"Cold Week (Less Than 50°F)",TRUE,"Normal Week")</f>
        <v>Normal Week</v>
      </c>
      <c r="H5599" s="2">
        <v>2.81</v>
      </c>
      <c r="I5599" s="2" t="str" cm="1">
        <f t="array" ref="I5599">_xlfn.IFS(H5599&gt;3.5,"Above Average",H5599&lt;3,"Below Average",TRUE,"Average")</f>
        <v>Below Average</v>
      </c>
      <c r="J5599" s="1">
        <v>132.49760000000001</v>
      </c>
      <c r="K5599" s="1" t="str" cm="1">
        <f t="array" ref="K5599">_xlfn.IFS(J5599&gt;200,"Above Average",J5599&lt;155,"Below Average",TRUE,"Average")</f>
        <v>Below Average</v>
      </c>
      <c r="L5599" s="7">
        <v>5.4349999999999996</v>
      </c>
      <c r="M5599" s="7" t="str" cm="1">
        <f t="array" ref="M5599">_xlfn.IFS(L5599&gt;9,"Above Average",L5599&lt;8,"Below Average",TRUE,"Average")</f>
        <v>Below Average</v>
      </c>
    </row>
    <row r="5600" spans="1:13" x14ac:dyDescent="0.3">
      <c r="A5600">
        <v>40</v>
      </c>
      <c r="B5600" s="21">
        <v>40361</v>
      </c>
      <c r="C5600" s="21" t="str">
        <f t="shared" si="87"/>
        <v>Jul</v>
      </c>
      <c r="D5600" s="6">
        <v>1087578.78</v>
      </c>
      <c r="E5600" t="s">
        <v>155</v>
      </c>
      <c r="F5600" s="5">
        <v>65.47</v>
      </c>
      <c r="G5600" s="5" t="str" cm="1">
        <f t="array" ref="G5600">_xlfn.IFS(F5600&gt;=86,"Hot Week (More Than 85°F)",F5600&lt;50,"Cold Week (Less Than 50°F)",TRUE,"Normal Week")</f>
        <v>Normal Week</v>
      </c>
      <c r="H5600" s="2">
        <v>2.8149999999999999</v>
      </c>
      <c r="I5600" s="2" t="str" cm="1">
        <f t="array" ref="I5600">_xlfn.IFS(H5600&gt;3.5,"Above Average",H5600&lt;3,"Below Average",TRUE,"Average")</f>
        <v>Below Average</v>
      </c>
      <c r="J5600" s="1">
        <v>132.5218667</v>
      </c>
      <c r="K5600" s="1" t="str" cm="1">
        <f t="array" ref="K5600">_xlfn.IFS(J5600&gt;200,"Above Average",J5600&lt;155,"Below Average",TRUE,"Average")</f>
        <v>Below Average</v>
      </c>
      <c r="L5600" s="7">
        <v>5.3259999999999996</v>
      </c>
      <c r="M5600" s="7" t="str" cm="1">
        <f t="array" ref="M5600">_xlfn.IFS(L5600&gt;9,"Above Average",L5600&lt;8,"Below Average",TRUE,"Average")</f>
        <v>Below Average</v>
      </c>
    </row>
    <row r="5601" spans="1:13" x14ac:dyDescent="0.3">
      <c r="A5601">
        <v>40</v>
      </c>
      <c r="B5601" s="21">
        <v>40368</v>
      </c>
      <c r="C5601" s="21" t="str">
        <f t="shared" si="87"/>
        <v>Jul</v>
      </c>
      <c r="D5601" s="6">
        <v>1058250.9099999999</v>
      </c>
      <c r="E5601" t="s">
        <v>155</v>
      </c>
      <c r="F5601" s="5">
        <v>76.67</v>
      </c>
      <c r="G5601" s="5" t="str" cm="1">
        <f t="array" ref="G5601">_xlfn.IFS(F5601&gt;=86,"Hot Week (More Than 85°F)",F5601&lt;50,"Cold Week (Less Than 50°F)",TRUE,"Normal Week")</f>
        <v>Normal Week</v>
      </c>
      <c r="H5601" s="2">
        <v>2.806</v>
      </c>
      <c r="I5601" s="2" t="str" cm="1">
        <f t="array" ref="I5601">_xlfn.IFS(H5601&gt;3.5,"Above Average",H5601&lt;3,"Below Average",TRUE,"Average")</f>
        <v>Below Average</v>
      </c>
      <c r="J5601" s="1">
        <v>132.54613330000001</v>
      </c>
      <c r="K5601" s="1" t="str" cm="1">
        <f t="array" ref="K5601">_xlfn.IFS(J5601&gt;200,"Above Average",J5601&lt;155,"Below Average",TRUE,"Average")</f>
        <v>Below Average</v>
      </c>
      <c r="L5601" s="7">
        <v>5.3259999999999996</v>
      </c>
      <c r="M5601" s="7" t="str" cm="1">
        <f t="array" ref="M5601">_xlfn.IFS(L5601&gt;9,"Above Average",L5601&lt;8,"Below Average",TRUE,"Average")</f>
        <v>Below Average</v>
      </c>
    </row>
    <row r="5602" spans="1:13" x14ac:dyDescent="0.3">
      <c r="A5602">
        <v>40</v>
      </c>
      <c r="B5602" s="21">
        <v>40375</v>
      </c>
      <c r="C5602" s="21" t="str">
        <f t="shared" si="87"/>
        <v>Jul</v>
      </c>
      <c r="D5602" s="6">
        <v>959229.09</v>
      </c>
      <c r="E5602" t="s">
        <v>155</v>
      </c>
      <c r="F5602" s="5">
        <v>74.25</v>
      </c>
      <c r="G5602" s="5" t="str" cm="1">
        <f t="array" ref="G5602">_xlfn.IFS(F5602&gt;=86,"Hot Week (More Than 85°F)",F5602&lt;50,"Cold Week (Less Than 50°F)",TRUE,"Normal Week")</f>
        <v>Normal Week</v>
      </c>
      <c r="H5602" s="2">
        <v>2.7959999999999998</v>
      </c>
      <c r="I5602" s="2" t="str" cm="1">
        <f t="array" ref="I5602">_xlfn.IFS(H5602&gt;3.5,"Above Average",H5602&lt;3,"Below Average",TRUE,"Average")</f>
        <v>Below Average</v>
      </c>
      <c r="J5602" s="1">
        <v>132.5667742</v>
      </c>
      <c r="K5602" s="1" t="str" cm="1">
        <f t="array" ref="K5602">_xlfn.IFS(J5602&gt;200,"Above Average",J5602&lt;155,"Below Average",TRUE,"Average")</f>
        <v>Below Average</v>
      </c>
      <c r="L5602" s="7">
        <v>5.3259999999999996</v>
      </c>
      <c r="M5602" s="7" t="str" cm="1">
        <f t="array" ref="M5602">_xlfn.IFS(L5602&gt;9,"Above Average",L5602&lt;8,"Below Average",TRUE,"Average")</f>
        <v>Below Average</v>
      </c>
    </row>
    <row r="5603" spans="1:13" x14ac:dyDescent="0.3">
      <c r="A5603">
        <v>40</v>
      </c>
      <c r="B5603" s="21">
        <v>40382</v>
      </c>
      <c r="C5603" s="21" t="str">
        <f t="shared" si="87"/>
        <v>Jul</v>
      </c>
      <c r="D5603" s="6">
        <v>922341.82</v>
      </c>
      <c r="E5603" t="s">
        <v>155</v>
      </c>
      <c r="F5603" s="5">
        <v>71.790000000000006</v>
      </c>
      <c r="G5603" s="5" t="str" cm="1">
        <f t="array" ref="G5603">_xlfn.IFS(F5603&gt;=86,"Hot Week (More Than 85°F)",F5603&lt;50,"Cold Week (Less Than 50°F)",TRUE,"Normal Week")</f>
        <v>Normal Week</v>
      </c>
      <c r="H5603" s="2">
        <v>2.7839999999999998</v>
      </c>
      <c r="I5603" s="2" t="str" cm="1">
        <f t="array" ref="I5603">_xlfn.IFS(H5603&gt;3.5,"Above Average",H5603&lt;3,"Below Average",TRUE,"Average")</f>
        <v>Below Average</v>
      </c>
      <c r="J5603" s="1">
        <v>132.5825806</v>
      </c>
      <c r="K5603" s="1" t="str" cm="1">
        <f t="array" ref="K5603">_xlfn.IFS(J5603&gt;200,"Above Average",J5603&lt;155,"Below Average",TRUE,"Average")</f>
        <v>Below Average</v>
      </c>
      <c r="L5603" s="7">
        <v>5.3259999999999996</v>
      </c>
      <c r="M5603" s="7" t="str" cm="1">
        <f t="array" ref="M5603">_xlfn.IFS(L5603&gt;9,"Above Average",L5603&lt;8,"Below Average",TRUE,"Average")</f>
        <v>Below Average</v>
      </c>
    </row>
    <row r="5604" spans="1:13" x14ac:dyDescent="0.3">
      <c r="A5604">
        <v>40</v>
      </c>
      <c r="B5604" s="21">
        <v>40389</v>
      </c>
      <c r="C5604" s="21" t="str">
        <f t="shared" si="87"/>
        <v>Jul</v>
      </c>
      <c r="D5604" s="6">
        <v>953393.02</v>
      </c>
      <c r="E5604" t="s">
        <v>155</v>
      </c>
      <c r="F5604" s="5">
        <v>71.349999999999994</v>
      </c>
      <c r="G5604" s="5" t="str" cm="1">
        <f t="array" ref="G5604">_xlfn.IFS(F5604&gt;=86,"Hot Week (More Than 85°F)",F5604&lt;50,"Cold Week (Less Than 50°F)",TRUE,"Normal Week")</f>
        <v>Normal Week</v>
      </c>
      <c r="H5604" s="2">
        <v>2.7919999999999998</v>
      </c>
      <c r="I5604" s="2" t="str" cm="1">
        <f t="array" ref="I5604">_xlfn.IFS(H5604&gt;3.5,"Above Average",H5604&lt;3,"Below Average",TRUE,"Average")</f>
        <v>Below Average</v>
      </c>
      <c r="J5604" s="1">
        <v>132.5983871</v>
      </c>
      <c r="K5604" s="1" t="str" cm="1">
        <f t="array" ref="K5604">_xlfn.IFS(J5604&gt;200,"Above Average",J5604&lt;155,"Below Average",TRUE,"Average")</f>
        <v>Below Average</v>
      </c>
      <c r="L5604" s="7">
        <v>5.3259999999999996</v>
      </c>
      <c r="M5604" s="7" t="str" cm="1">
        <f t="array" ref="M5604">_xlfn.IFS(L5604&gt;9,"Above Average",L5604&lt;8,"Below Average",TRUE,"Average")</f>
        <v>Below Average</v>
      </c>
    </row>
    <row r="5605" spans="1:13" x14ac:dyDescent="0.3">
      <c r="A5605">
        <v>40</v>
      </c>
      <c r="B5605" s="21">
        <v>40396</v>
      </c>
      <c r="C5605" s="21" t="str">
        <f t="shared" si="87"/>
        <v>Aug</v>
      </c>
      <c r="D5605" s="6">
        <v>1057295.8700000001</v>
      </c>
      <c r="E5605" t="s">
        <v>155</v>
      </c>
      <c r="F5605" s="5">
        <v>69.16</v>
      </c>
      <c r="G5605" s="5" t="str" cm="1">
        <f t="array" ref="G5605">_xlfn.IFS(F5605&gt;=86,"Hot Week (More Than 85°F)",F5605&lt;50,"Cold Week (Less Than 50°F)",TRUE,"Normal Week")</f>
        <v>Normal Week</v>
      </c>
      <c r="H5605" s="2">
        <v>2.7919999999999998</v>
      </c>
      <c r="I5605" s="2" t="str" cm="1">
        <f t="array" ref="I5605">_xlfn.IFS(H5605&gt;3.5,"Above Average",H5605&lt;3,"Below Average",TRUE,"Average")</f>
        <v>Below Average</v>
      </c>
      <c r="J5605" s="1">
        <v>132.6141935</v>
      </c>
      <c r="K5605" s="1" t="str" cm="1">
        <f t="array" ref="K5605">_xlfn.IFS(J5605&gt;200,"Above Average",J5605&lt;155,"Below Average",TRUE,"Average")</f>
        <v>Below Average</v>
      </c>
      <c r="L5605" s="7">
        <v>5.3259999999999996</v>
      </c>
      <c r="M5605" s="7" t="str" cm="1">
        <f t="array" ref="M5605">_xlfn.IFS(L5605&gt;9,"Above Average",L5605&lt;8,"Below Average",TRUE,"Average")</f>
        <v>Below Average</v>
      </c>
    </row>
    <row r="5606" spans="1:13" x14ac:dyDescent="0.3">
      <c r="A5606">
        <v>40</v>
      </c>
      <c r="B5606" s="21">
        <v>40403</v>
      </c>
      <c r="C5606" s="21" t="str">
        <f t="shared" si="87"/>
        <v>Aug</v>
      </c>
      <c r="D5606" s="6">
        <v>924011.76</v>
      </c>
      <c r="E5606" t="s">
        <v>155</v>
      </c>
      <c r="F5606" s="5">
        <v>67.47</v>
      </c>
      <c r="G5606" s="5" t="str" cm="1">
        <f t="array" ref="G5606">_xlfn.IFS(F5606&gt;=86,"Hot Week (More Than 85°F)",F5606&lt;50,"Cold Week (Less Than 50°F)",TRUE,"Normal Week")</f>
        <v>Normal Week</v>
      </c>
      <c r="H5606" s="2">
        <v>2.81</v>
      </c>
      <c r="I5606" s="2" t="str" cm="1">
        <f t="array" ref="I5606">_xlfn.IFS(H5606&gt;3.5,"Above Average",H5606&lt;3,"Below Average",TRUE,"Average")</f>
        <v>Below Average</v>
      </c>
      <c r="J5606" s="1">
        <v>132.63</v>
      </c>
      <c r="K5606" s="1" t="str" cm="1">
        <f t="array" ref="K5606">_xlfn.IFS(J5606&gt;200,"Above Average",J5606&lt;155,"Below Average",TRUE,"Average")</f>
        <v>Below Average</v>
      </c>
      <c r="L5606" s="7">
        <v>5.3259999999999996</v>
      </c>
      <c r="M5606" s="7" t="str" cm="1">
        <f t="array" ref="M5606">_xlfn.IFS(L5606&gt;9,"Above Average",L5606&lt;8,"Below Average",TRUE,"Average")</f>
        <v>Below Average</v>
      </c>
    </row>
    <row r="5607" spans="1:13" x14ac:dyDescent="0.3">
      <c r="A5607">
        <v>40</v>
      </c>
      <c r="B5607" s="21">
        <v>40410</v>
      </c>
      <c r="C5607" s="21" t="str">
        <f t="shared" si="87"/>
        <v>Aug</v>
      </c>
      <c r="D5607" s="6">
        <v>932397</v>
      </c>
      <c r="E5607" t="s">
        <v>155</v>
      </c>
      <c r="F5607" s="5">
        <v>67.05</v>
      </c>
      <c r="G5607" s="5" t="str" cm="1">
        <f t="array" ref="G5607">_xlfn.IFS(F5607&gt;=86,"Hot Week (More Than 85°F)",F5607&lt;50,"Cold Week (Less Than 50°F)",TRUE,"Normal Week")</f>
        <v>Normal Week</v>
      </c>
      <c r="H5607" s="2">
        <v>2.7959999999999998</v>
      </c>
      <c r="I5607" s="2" t="str" cm="1">
        <f t="array" ref="I5607">_xlfn.IFS(H5607&gt;3.5,"Above Average",H5607&lt;3,"Below Average",TRUE,"Average")</f>
        <v>Below Average</v>
      </c>
      <c r="J5607" s="1">
        <v>132.66161289999999</v>
      </c>
      <c r="K5607" s="1" t="str" cm="1">
        <f t="array" ref="K5607">_xlfn.IFS(J5607&gt;200,"Above Average",J5607&lt;155,"Below Average",TRUE,"Average")</f>
        <v>Below Average</v>
      </c>
      <c r="L5607" s="7">
        <v>5.3259999999999996</v>
      </c>
      <c r="M5607" s="7" t="str" cm="1">
        <f t="array" ref="M5607">_xlfn.IFS(L5607&gt;9,"Above Average",L5607&lt;8,"Below Average",TRUE,"Average")</f>
        <v>Below Average</v>
      </c>
    </row>
    <row r="5608" spans="1:13" x14ac:dyDescent="0.3">
      <c r="A5608">
        <v>40</v>
      </c>
      <c r="B5608" s="21">
        <v>40417</v>
      </c>
      <c r="C5608" s="21" t="str">
        <f t="shared" si="87"/>
        <v>Aug</v>
      </c>
      <c r="D5608" s="6">
        <v>922328.02</v>
      </c>
      <c r="E5608" t="s">
        <v>155</v>
      </c>
      <c r="F5608" s="5">
        <v>62.57</v>
      </c>
      <c r="G5608" s="5" t="str" cm="1">
        <f t="array" ref="G5608">_xlfn.IFS(F5608&gt;=86,"Hot Week (More Than 85°F)",F5608&lt;50,"Cold Week (Less Than 50°F)",TRUE,"Normal Week")</f>
        <v>Normal Week</v>
      </c>
      <c r="H5608" s="2">
        <v>2.77</v>
      </c>
      <c r="I5608" s="2" t="str" cm="1">
        <f t="array" ref="I5608">_xlfn.IFS(H5608&gt;3.5,"Above Average",H5608&lt;3,"Below Average",TRUE,"Average")</f>
        <v>Below Average</v>
      </c>
      <c r="J5608" s="1">
        <v>132.69322579999999</v>
      </c>
      <c r="K5608" s="1" t="str" cm="1">
        <f t="array" ref="K5608">_xlfn.IFS(J5608&gt;200,"Above Average",J5608&lt;155,"Below Average",TRUE,"Average")</f>
        <v>Below Average</v>
      </c>
      <c r="L5608" s="7">
        <v>5.3259999999999996</v>
      </c>
      <c r="M5608" s="7" t="str" cm="1">
        <f t="array" ref="M5608">_xlfn.IFS(L5608&gt;9,"Above Average",L5608&lt;8,"Below Average",TRUE,"Average")</f>
        <v>Below Average</v>
      </c>
    </row>
    <row r="5609" spans="1:13" x14ac:dyDescent="0.3">
      <c r="A5609">
        <v>40</v>
      </c>
      <c r="B5609" s="21">
        <v>40424</v>
      </c>
      <c r="C5609" s="21" t="str">
        <f t="shared" si="87"/>
        <v>Sep</v>
      </c>
      <c r="D5609" s="6">
        <v>976453.34</v>
      </c>
      <c r="E5609" t="s">
        <v>155</v>
      </c>
      <c r="F5609" s="5">
        <v>70.66</v>
      </c>
      <c r="G5609" s="5" t="str" cm="1">
        <f t="array" ref="G5609">_xlfn.IFS(F5609&gt;=86,"Hot Week (More Than 85°F)",F5609&lt;50,"Cold Week (Less Than 50°F)",TRUE,"Normal Week")</f>
        <v>Normal Week</v>
      </c>
      <c r="H5609" s="2">
        <v>2.7349999999999999</v>
      </c>
      <c r="I5609" s="2" t="str" cm="1">
        <f t="array" ref="I5609">_xlfn.IFS(H5609&gt;3.5,"Above Average",H5609&lt;3,"Below Average",TRUE,"Average")</f>
        <v>Below Average</v>
      </c>
      <c r="J5609" s="1">
        <v>132.72483869999999</v>
      </c>
      <c r="K5609" s="1" t="str" cm="1">
        <f t="array" ref="K5609">_xlfn.IFS(J5609&gt;200,"Above Average",J5609&lt;155,"Below Average",TRUE,"Average")</f>
        <v>Below Average</v>
      </c>
      <c r="L5609" s="7">
        <v>5.3259999999999996</v>
      </c>
      <c r="M5609" s="7" t="str" cm="1">
        <f t="array" ref="M5609">_xlfn.IFS(L5609&gt;9,"Above Average",L5609&lt;8,"Below Average",TRUE,"Average")</f>
        <v>Below Average</v>
      </c>
    </row>
    <row r="5610" spans="1:13" x14ac:dyDescent="0.3">
      <c r="A5610">
        <v>40</v>
      </c>
      <c r="B5610" s="21">
        <v>40431</v>
      </c>
      <c r="C5610" s="21" t="str">
        <f t="shared" si="87"/>
        <v>Sep</v>
      </c>
      <c r="D5610" s="6">
        <v>967310.82</v>
      </c>
      <c r="E5610" t="s">
        <v>156</v>
      </c>
      <c r="F5610" s="5">
        <v>62.75</v>
      </c>
      <c r="G5610" s="5" t="str" cm="1">
        <f t="array" ref="G5610">_xlfn.IFS(F5610&gt;=86,"Hot Week (More Than 85°F)",F5610&lt;50,"Cold Week (Less Than 50°F)",TRUE,"Normal Week")</f>
        <v>Normal Week</v>
      </c>
      <c r="H5610" s="2">
        <v>2.7170000000000001</v>
      </c>
      <c r="I5610" s="2" t="str" cm="1">
        <f t="array" ref="I5610">_xlfn.IFS(H5610&gt;3.5,"Above Average",H5610&lt;3,"Below Average",TRUE,"Average")</f>
        <v>Below Average</v>
      </c>
      <c r="J5610" s="1">
        <v>132.75645159999999</v>
      </c>
      <c r="K5610" s="1" t="str" cm="1">
        <f t="array" ref="K5610">_xlfn.IFS(J5610&gt;200,"Above Average",J5610&lt;155,"Below Average",TRUE,"Average")</f>
        <v>Below Average</v>
      </c>
      <c r="L5610" s="7">
        <v>5.3259999999999996</v>
      </c>
      <c r="M5610" s="7" t="str" cm="1">
        <f t="array" ref="M5610">_xlfn.IFS(L5610&gt;9,"Above Average",L5610&lt;8,"Below Average",TRUE,"Average")</f>
        <v>Below Average</v>
      </c>
    </row>
    <row r="5611" spans="1:13" x14ac:dyDescent="0.3">
      <c r="A5611">
        <v>40</v>
      </c>
      <c r="B5611" s="21">
        <v>40438</v>
      </c>
      <c r="C5611" s="21" t="str">
        <f t="shared" si="87"/>
        <v>Sep</v>
      </c>
      <c r="D5611" s="6">
        <v>855046.95</v>
      </c>
      <c r="E5611" t="s">
        <v>155</v>
      </c>
      <c r="F5611" s="5">
        <v>55.34</v>
      </c>
      <c r="G5611" s="5" t="str" cm="1">
        <f t="array" ref="G5611">_xlfn.IFS(F5611&gt;=86,"Hot Week (More Than 85°F)",F5611&lt;50,"Cold Week (Less Than 50°F)",TRUE,"Normal Week")</f>
        <v>Normal Week</v>
      </c>
      <c r="H5611" s="2">
        <v>2.7160000000000002</v>
      </c>
      <c r="I5611" s="2" t="str" cm="1">
        <f t="array" ref="I5611">_xlfn.IFS(H5611&gt;3.5,"Above Average",H5611&lt;3,"Below Average",TRUE,"Average")</f>
        <v>Below Average</v>
      </c>
      <c r="J5611" s="1">
        <v>132.76706669999999</v>
      </c>
      <c r="K5611" s="1" t="str" cm="1">
        <f t="array" ref="K5611">_xlfn.IFS(J5611&gt;200,"Above Average",J5611&lt;155,"Below Average",TRUE,"Average")</f>
        <v>Below Average</v>
      </c>
      <c r="L5611" s="7">
        <v>5.3259999999999996</v>
      </c>
      <c r="M5611" s="7" t="str" cm="1">
        <f t="array" ref="M5611">_xlfn.IFS(L5611&gt;9,"Above Average",L5611&lt;8,"Below Average",TRUE,"Average")</f>
        <v>Below Average</v>
      </c>
    </row>
    <row r="5612" spans="1:13" x14ac:dyDescent="0.3">
      <c r="A5612">
        <v>40</v>
      </c>
      <c r="B5612" s="21">
        <v>40445</v>
      </c>
      <c r="C5612" s="21" t="str">
        <f t="shared" si="87"/>
        <v>Sep</v>
      </c>
      <c r="D5612" s="6">
        <v>844373.31</v>
      </c>
      <c r="E5612" t="s">
        <v>155</v>
      </c>
      <c r="F5612" s="5">
        <v>55.63</v>
      </c>
      <c r="G5612" s="5" t="str" cm="1">
        <f t="array" ref="G5612">_xlfn.IFS(F5612&gt;=86,"Hot Week (More Than 85°F)",F5612&lt;50,"Cold Week (Less Than 50°F)",TRUE,"Normal Week")</f>
        <v>Normal Week</v>
      </c>
      <c r="H5612" s="2">
        <v>2.718</v>
      </c>
      <c r="I5612" s="2" t="str" cm="1">
        <f t="array" ref="I5612">_xlfn.IFS(H5612&gt;3.5,"Above Average",H5612&lt;3,"Below Average",TRUE,"Average")</f>
        <v>Below Average</v>
      </c>
      <c r="J5612" s="1">
        <v>132.76193330000001</v>
      </c>
      <c r="K5612" s="1" t="str" cm="1">
        <f t="array" ref="K5612">_xlfn.IFS(J5612&gt;200,"Above Average",J5612&lt;155,"Below Average",TRUE,"Average")</f>
        <v>Below Average</v>
      </c>
      <c r="L5612" s="7">
        <v>5.3259999999999996</v>
      </c>
      <c r="M5612" s="7" t="str" cm="1">
        <f t="array" ref="M5612">_xlfn.IFS(L5612&gt;9,"Above Average",L5612&lt;8,"Below Average",TRUE,"Average")</f>
        <v>Below Average</v>
      </c>
    </row>
    <row r="5613" spans="1:13" x14ac:dyDescent="0.3">
      <c r="A5613">
        <v>40</v>
      </c>
      <c r="B5613" s="21">
        <v>40452</v>
      </c>
      <c r="C5613" s="21" t="str">
        <f t="shared" si="87"/>
        <v>Oct</v>
      </c>
      <c r="D5613" s="6">
        <v>891152.33</v>
      </c>
      <c r="E5613" t="s">
        <v>155</v>
      </c>
      <c r="F5613" s="5">
        <v>62.01</v>
      </c>
      <c r="G5613" s="5" t="str" cm="1">
        <f t="array" ref="G5613">_xlfn.IFS(F5613&gt;=86,"Hot Week (More Than 85°F)",F5613&lt;50,"Cold Week (Less Than 50°F)",TRUE,"Normal Week")</f>
        <v>Normal Week</v>
      </c>
      <c r="H5613" s="2">
        <v>2.7170000000000001</v>
      </c>
      <c r="I5613" s="2" t="str" cm="1">
        <f t="array" ref="I5613">_xlfn.IFS(H5613&gt;3.5,"Above Average",H5613&lt;3,"Below Average",TRUE,"Average")</f>
        <v>Below Average</v>
      </c>
      <c r="J5613" s="1">
        <v>132.7568</v>
      </c>
      <c r="K5613" s="1" t="str" cm="1">
        <f t="array" ref="K5613">_xlfn.IFS(J5613&gt;200,"Above Average",J5613&lt;155,"Below Average",TRUE,"Average")</f>
        <v>Below Average</v>
      </c>
      <c r="L5613" s="7">
        <v>5.2869999999999999</v>
      </c>
      <c r="M5613" s="7" t="str" cm="1">
        <f t="array" ref="M5613">_xlfn.IFS(L5613&gt;9,"Above Average",L5613&lt;8,"Below Average",TRUE,"Average")</f>
        <v>Below Average</v>
      </c>
    </row>
    <row r="5614" spans="1:13" x14ac:dyDescent="0.3">
      <c r="A5614">
        <v>40</v>
      </c>
      <c r="B5614" s="21">
        <v>40459</v>
      </c>
      <c r="C5614" s="21" t="str">
        <f t="shared" si="87"/>
        <v>Oct</v>
      </c>
      <c r="D5614" s="6">
        <v>972405.38</v>
      </c>
      <c r="E5614" t="s">
        <v>155</v>
      </c>
      <c r="F5614" s="5">
        <v>52.02</v>
      </c>
      <c r="G5614" s="5" t="str" cm="1">
        <f t="array" ref="G5614">_xlfn.IFS(F5614&gt;=86,"Hot Week (More Than 85°F)",F5614&lt;50,"Cold Week (Less Than 50°F)",TRUE,"Normal Week")</f>
        <v>Normal Week</v>
      </c>
      <c r="H5614" s="2">
        <v>2.7759999999999998</v>
      </c>
      <c r="I5614" s="2" t="str" cm="1">
        <f t="array" ref="I5614">_xlfn.IFS(H5614&gt;3.5,"Above Average",H5614&lt;3,"Below Average",TRUE,"Average")</f>
        <v>Below Average</v>
      </c>
      <c r="J5614" s="1">
        <v>132.75166669999999</v>
      </c>
      <c r="K5614" s="1" t="str" cm="1">
        <f t="array" ref="K5614">_xlfn.IFS(J5614&gt;200,"Above Average",J5614&lt;155,"Below Average",TRUE,"Average")</f>
        <v>Below Average</v>
      </c>
      <c r="L5614" s="7">
        <v>5.2869999999999999</v>
      </c>
      <c r="M5614" s="7" t="str" cm="1">
        <f t="array" ref="M5614">_xlfn.IFS(L5614&gt;9,"Above Average",L5614&lt;8,"Below Average",TRUE,"Average")</f>
        <v>Below Average</v>
      </c>
    </row>
    <row r="5615" spans="1:13" x14ac:dyDescent="0.3">
      <c r="A5615">
        <v>40</v>
      </c>
      <c r="B5615" s="21">
        <v>40466</v>
      </c>
      <c r="C5615" s="21" t="str">
        <f t="shared" si="87"/>
        <v>Oct</v>
      </c>
      <c r="D5615" s="6">
        <v>917883.17</v>
      </c>
      <c r="E5615" t="s">
        <v>155</v>
      </c>
      <c r="F5615" s="5">
        <v>44.56</v>
      </c>
      <c r="G5615" s="5" t="str" cm="1">
        <f t="array" ref="G5615">_xlfn.IFS(F5615&gt;=86,"Hot Week (More Than 85°F)",F5615&lt;50,"Cold Week (Less Than 50°F)",TRUE,"Normal Week")</f>
        <v>Cold Week (Less Than 50°F)</v>
      </c>
      <c r="H5615" s="2">
        <v>2.8780000000000001</v>
      </c>
      <c r="I5615" s="2" t="str" cm="1">
        <f t="array" ref="I5615">_xlfn.IFS(H5615&gt;3.5,"Above Average",H5615&lt;3,"Below Average",TRUE,"Average")</f>
        <v>Below Average</v>
      </c>
      <c r="J5615" s="1">
        <v>132.7633548</v>
      </c>
      <c r="K5615" s="1" t="str" cm="1">
        <f t="array" ref="K5615">_xlfn.IFS(J5615&gt;200,"Above Average",J5615&lt;155,"Below Average",TRUE,"Average")</f>
        <v>Below Average</v>
      </c>
      <c r="L5615" s="7">
        <v>5.2869999999999999</v>
      </c>
      <c r="M5615" s="7" t="str" cm="1">
        <f t="array" ref="M5615">_xlfn.IFS(L5615&gt;9,"Above Average",L5615&lt;8,"Below Average",TRUE,"Average")</f>
        <v>Below Average</v>
      </c>
    </row>
    <row r="5616" spans="1:13" x14ac:dyDescent="0.3">
      <c r="A5616">
        <v>40</v>
      </c>
      <c r="B5616" s="21">
        <v>40473</v>
      </c>
      <c r="C5616" s="21" t="str">
        <f t="shared" si="87"/>
        <v>Oct</v>
      </c>
      <c r="D5616" s="6">
        <v>882180.91</v>
      </c>
      <c r="E5616" t="s">
        <v>155</v>
      </c>
      <c r="F5616" s="5">
        <v>41.25</v>
      </c>
      <c r="G5616" s="5" t="str" cm="1">
        <f t="array" ref="G5616">_xlfn.IFS(F5616&gt;=86,"Hot Week (More Than 85°F)",F5616&lt;50,"Cold Week (Less Than 50°F)",TRUE,"Normal Week")</f>
        <v>Cold Week (Less Than 50°F)</v>
      </c>
      <c r="H5616" s="2">
        <v>2.919</v>
      </c>
      <c r="I5616" s="2" t="str" cm="1">
        <f t="array" ref="I5616">_xlfn.IFS(H5616&gt;3.5,"Above Average",H5616&lt;3,"Below Average",TRUE,"Average")</f>
        <v>Below Average</v>
      </c>
      <c r="J5616" s="1">
        <v>132.8170968</v>
      </c>
      <c r="K5616" s="1" t="str" cm="1">
        <f t="array" ref="K5616">_xlfn.IFS(J5616&gt;200,"Above Average",J5616&lt;155,"Below Average",TRUE,"Average")</f>
        <v>Below Average</v>
      </c>
      <c r="L5616" s="7">
        <v>5.2869999999999999</v>
      </c>
      <c r="M5616" s="7" t="str" cm="1">
        <f t="array" ref="M5616">_xlfn.IFS(L5616&gt;9,"Above Average",L5616&lt;8,"Below Average",TRUE,"Average")</f>
        <v>Below Average</v>
      </c>
    </row>
    <row r="5617" spans="1:13" x14ac:dyDescent="0.3">
      <c r="A5617">
        <v>40</v>
      </c>
      <c r="B5617" s="21">
        <v>40480</v>
      </c>
      <c r="C5617" s="21" t="str">
        <f t="shared" si="87"/>
        <v>Oct</v>
      </c>
      <c r="D5617" s="6">
        <v>875038.84</v>
      </c>
      <c r="E5617" t="s">
        <v>155</v>
      </c>
      <c r="F5617" s="5">
        <v>47.1</v>
      </c>
      <c r="G5617" s="5" t="str" cm="1">
        <f t="array" ref="G5617">_xlfn.IFS(F5617&gt;=86,"Hot Week (More Than 85°F)",F5617&lt;50,"Cold Week (Less Than 50°F)",TRUE,"Normal Week")</f>
        <v>Cold Week (Less Than 50°F)</v>
      </c>
      <c r="H5617" s="2">
        <v>2.9380000000000002</v>
      </c>
      <c r="I5617" s="2" t="str" cm="1">
        <f t="array" ref="I5617">_xlfn.IFS(H5617&gt;3.5,"Above Average",H5617&lt;3,"Below Average",TRUE,"Average")</f>
        <v>Below Average</v>
      </c>
      <c r="J5617" s="1">
        <v>132.87083870000001</v>
      </c>
      <c r="K5617" s="1" t="str" cm="1">
        <f t="array" ref="K5617">_xlfn.IFS(J5617&gt;200,"Above Average",J5617&lt;155,"Below Average",TRUE,"Average")</f>
        <v>Below Average</v>
      </c>
      <c r="L5617" s="7">
        <v>5.2869999999999999</v>
      </c>
      <c r="M5617" s="7" t="str" cm="1">
        <f t="array" ref="M5617">_xlfn.IFS(L5617&gt;9,"Above Average",L5617&lt;8,"Below Average",TRUE,"Average")</f>
        <v>Below Average</v>
      </c>
    </row>
    <row r="5618" spans="1:13" x14ac:dyDescent="0.3">
      <c r="A5618">
        <v>40</v>
      </c>
      <c r="B5618" s="21">
        <v>40487</v>
      </c>
      <c r="C5618" s="21" t="str">
        <f t="shared" si="87"/>
        <v>Nov</v>
      </c>
      <c r="D5618" s="6">
        <v>968270.66</v>
      </c>
      <c r="E5618" t="s">
        <v>155</v>
      </c>
      <c r="F5618" s="5">
        <v>36.450000000000003</v>
      </c>
      <c r="G5618" s="5" t="str" cm="1">
        <f t="array" ref="G5618">_xlfn.IFS(F5618&gt;=86,"Hot Week (More Than 85°F)",F5618&lt;50,"Cold Week (Less Than 50°F)",TRUE,"Normal Week")</f>
        <v>Cold Week (Less Than 50°F)</v>
      </c>
      <c r="H5618" s="2">
        <v>2.9380000000000002</v>
      </c>
      <c r="I5618" s="2" t="str" cm="1">
        <f t="array" ref="I5618">_xlfn.IFS(H5618&gt;3.5,"Above Average",H5618&lt;3,"Below Average",TRUE,"Average")</f>
        <v>Below Average</v>
      </c>
      <c r="J5618" s="1">
        <v>132.92458060000001</v>
      </c>
      <c r="K5618" s="1" t="str" cm="1">
        <f t="array" ref="K5618">_xlfn.IFS(J5618&gt;200,"Above Average",J5618&lt;155,"Below Average",TRUE,"Average")</f>
        <v>Below Average</v>
      </c>
      <c r="L5618" s="7">
        <v>5.2869999999999999</v>
      </c>
      <c r="M5618" s="7" t="str" cm="1">
        <f t="array" ref="M5618">_xlfn.IFS(L5618&gt;9,"Above Average",L5618&lt;8,"Below Average",TRUE,"Average")</f>
        <v>Below Average</v>
      </c>
    </row>
    <row r="5619" spans="1:13" x14ac:dyDescent="0.3">
      <c r="A5619">
        <v>40</v>
      </c>
      <c r="B5619" s="21">
        <v>40494</v>
      </c>
      <c r="C5619" s="21" t="str">
        <f t="shared" si="87"/>
        <v>Nov</v>
      </c>
      <c r="D5619" s="6">
        <v>935481.32</v>
      </c>
      <c r="E5619" t="s">
        <v>155</v>
      </c>
      <c r="F5619" s="5">
        <v>38.5</v>
      </c>
      <c r="G5619" s="5" t="str" cm="1">
        <f t="array" ref="G5619">_xlfn.IFS(F5619&gt;=86,"Hot Week (More Than 85°F)",F5619&lt;50,"Cold Week (Less Than 50°F)",TRUE,"Normal Week")</f>
        <v>Cold Week (Less Than 50°F)</v>
      </c>
      <c r="H5619" s="2">
        <v>2.9609999999999999</v>
      </c>
      <c r="I5619" s="2" t="str" cm="1">
        <f t="array" ref="I5619">_xlfn.IFS(H5619&gt;3.5,"Above Average",H5619&lt;3,"Below Average",TRUE,"Average")</f>
        <v>Below Average</v>
      </c>
      <c r="J5619" s="1">
        <v>132.97832260000001</v>
      </c>
      <c r="K5619" s="1" t="str" cm="1">
        <f t="array" ref="K5619">_xlfn.IFS(J5619&gt;200,"Above Average",J5619&lt;155,"Below Average",TRUE,"Average")</f>
        <v>Below Average</v>
      </c>
      <c r="L5619" s="7">
        <v>5.2869999999999999</v>
      </c>
      <c r="M5619" s="7" t="str" cm="1">
        <f t="array" ref="M5619">_xlfn.IFS(L5619&gt;9,"Above Average",L5619&lt;8,"Below Average",TRUE,"Average")</f>
        <v>Below Average</v>
      </c>
    </row>
    <row r="5620" spans="1:13" x14ac:dyDescent="0.3">
      <c r="A5620">
        <v>40</v>
      </c>
      <c r="B5620" s="21">
        <v>40501</v>
      </c>
      <c r="C5620" s="21" t="str">
        <f t="shared" si="87"/>
        <v>Nov</v>
      </c>
      <c r="D5620" s="6">
        <v>852452.93</v>
      </c>
      <c r="E5620" t="s">
        <v>155</v>
      </c>
      <c r="F5620" s="5">
        <v>40.520000000000003</v>
      </c>
      <c r="G5620" s="5" t="str" cm="1">
        <f t="array" ref="G5620">_xlfn.IFS(F5620&gt;=86,"Hot Week (More Than 85°F)",F5620&lt;50,"Cold Week (Less Than 50°F)",TRUE,"Normal Week")</f>
        <v>Cold Week (Less Than 50°F)</v>
      </c>
      <c r="H5620" s="2">
        <v>3.03</v>
      </c>
      <c r="I5620" s="2" t="str" cm="1">
        <f t="array" ref="I5620">_xlfn.IFS(H5620&gt;3.5,"Above Average",H5620&lt;3,"Below Average",TRUE,"Average")</f>
        <v>Average</v>
      </c>
      <c r="J5620" s="1">
        <v>132.91720000000001</v>
      </c>
      <c r="K5620" s="1" t="str" cm="1">
        <f t="array" ref="K5620">_xlfn.IFS(J5620&gt;200,"Above Average",J5620&lt;155,"Below Average",TRUE,"Average")</f>
        <v>Below Average</v>
      </c>
      <c r="L5620" s="7">
        <v>5.2869999999999999</v>
      </c>
      <c r="M5620" s="7" t="str" cm="1">
        <f t="array" ref="M5620">_xlfn.IFS(L5620&gt;9,"Above Average",L5620&lt;8,"Below Average",TRUE,"Average")</f>
        <v>Below Average</v>
      </c>
    </row>
    <row r="5621" spans="1:13" x14ac:dyDescent="0.3">
      <c r="A5621">
        <v>40</v>
      </c>
      <c r="B5621" s="21">
        <v>40508</v>
      </c>
      <c r="C5621" s="21" t="str">
        <f t="shared" si="87"/>
        <v>Nov</v>
      </c>
      <c r="D5621" s="6">
        <v>1166142.8500000001</v>
      </c>
      <c r="E5621" t="s">
        <v>156</v>
      </c>
      <c r="F5621" s="5">
        <v>32.94</v>
      </c>
      <c r="G5621" s="5" t="str" cm="1">
        <f t="array" ref="G5621">_xlfn.IFS(F5621&gt;=86,"Hot Week (More Than 85°F)",F5621&lt;50,"Cold Week (Less Than 50°F)",TRUE,"Normal Week")</f>
        <v>Cold Week (Less Than 50°F)</v>
      </c>
      <c r="H5621" s="2">
        <v>3.07</v>
      </c>
      <c r="I5621" s="2" t="str" cm="1">
        <f t="array" ref="I5621">_xlfn.IFS(H5621&gt;3.5,"Above Average",H5621&lt;3,"Below Average",TRUE,"Average")</f>
        <v>Average</v>
      </c>
      <c r="J5621" s="1">
        <v>132.8369333</v>
      </c>
      <c r="K5621" s="1" t="str" cm="1">
        <f t="array" ref="K5621">_xlfn.IFS(J5621&gt;200,"Above Average",J5621&lt;155,"Below Average",TRUE,"Average")</f>
        <v>Below Average</v>
      </c>
      <c r="L5621" s="7">
        <v>5.2869999999999999</v>
      </c>
      <c r="M5621" s="7" t="str" cm="1">
        <f t="array" ref="M5621">_xlfn.IFS(L5621&gt;9,"Above Average",L5621&lt;8,"Below Average",TRUE,"Average")</f>
        <v>Below Average</v>
      </c>
    </row>
    <row r="5622" spans="1:13" x14ac:dyDescent="0.3">
      <c r="A5622">
        <v>40</v>
      </c>
      <c r="B5622" s="21">
        <v>40515</v>
      </c>
      <c r="C5622" s="21" t="str">
        <f t="shared" si="87"/>
        <v>Dec</v>
      </c>
      <c r="D5622" s="6">
        <v>1000582.06</v>
      </c>
      <c r="E5622" t="s">
        <v>155</v>
      </c>
      <c r="F5622" s="5">
        <v>33.6</v>
      </c>
      <c r="G5622" s="5" t="str" cm="1">
        <f t="array" ref="G5622">_xlfn.IFS(F5622&gt;=86,"Hot Week (More Than 85°F)",F5622&lt;50,"Cold Week (Less Than 50°F)",TRUE,"Normal Week")</f>
        <v>Cold Week (Less Than 50°F)</v>
      </c>
      <c r="H5622" s="2">
        <v>3.0649999999999999</v>
      </c>
      <c r="I5622" s="2" t="str" cm="1">
        <f t="array" ref="I5622">_xlfn.IFS(H5622&gt;3.5,"Above Average",H5622&lt;3,"Below Average",TRUE,"Average")</f>
        <v>Average</v>
      </c>
      <c r="J5622" s="1">
        <v>132.75666670000001</v>
      </c>
      <c r="K5622" s="1" t="str" cm="1">
        <f t="array" ref="K5622">_xlfn.IFS(J5622&gt;200,"Above Average",J5622&lt;155,"Below Average",TRUE,"Average")</f>
        <v>Below Average</v>
      </c>
      <c r="L5622" s="7">
        <v>5.2869999999999999</v>
      </c>
      <c r="M5622" s="7" t="str" cm="1">
        <f t="array" ref="M5622">_xlfn.IFS(L5622&gt;9,"Above Average",L5622&lt;8,"Below Average",TRUE,"Average")</f>
        <v>Below Average</v>
      </c>
    </row>
    <row r="5623" spans="1:13" x14ac:dyDescent="0.3">
      <c r="A5623">
        <v>40</v>
      </c>
      <c r="B5623" s="21">
        <v>40522</v>
      </c>
      <c r="C5623" s="21" t="str">
        <f t="shared" si="87"/>
        <v>Dec</v>
      </c>
      <c r="D5623" s="6">
        <v>1111215.72</v>
      </c>
      <c r="E5623" t="s">
        <v>155</v>
      </c>
      <c r="F5623" s="5">
        <v>21.64</v>
      </c>
      <c r="G5623" s="5" t="str" cm="1">
        <f t="array" ref="G5623">_xlfn.IFS(F5623&gt;=86,"Hot Week (More Than 85°F)",F5623&lt;50,"Cold Week (Less Than 50°F)",TRUE,"Normal Week")</f>
        <v>Cold Week (Less Than 50°F)</v>
      </c>
      <c r="H5623" s="2">
        <v>3.1320000000000001</v>
      </c>
      <c r="I5623" s="2" t="str" cm="1">
        <f t="array" ref="I5623">_xlfn.IFS(H5623&gt;3.5,"Above Average",H5623&lt;3,"Below Average",TRUE,"Average")</f>
        <v>Average</v>
      </c>
      <c r="J5623" s="1">
        <v>132.6764</v>
      </c>
      <c r="K5623" s="1" t="str" cm="1">
        <f t="array" ref="K5623">_xlfn.IFS(J5623&gt;200,"Above Average",J5623&lt;155,"Below Average",TRUE,"Average")</f>
        <v>Below Average</v>
      </c>
      <c r="L5623" s="7">
        <v>5.2869999999999999</v>
      </c>
      <c r="M5623" s="7" t="str" cm="1">
        <f t="array" ref="M5623">_xlfn.IFS(L5623&gt;9,"Above Average",L5623&lt;8,"Below Average",TRUE,"Average")</f>
        <v>Below Average</v>
      </c>
    </row>
    <row r="5624" spans="1:13" x14ac:dyDescent="0.3">
      <c r="A5624">
        <v>40</v>
      </c>
      <c r="B5624" s="21">
        <v>40529</v>
      </c>
      <c r="C5624" s="21" t="str">
        <f t="shared" si="87"/>
        <v>Dec</v>
      </c>
      <c r="D5624" s="6">
        <v>1179036.3</v>
      </c>
      <c r="E5624" t="s">
        <v>155</v>
      </c>
      <c r="F5624" s="5">
        <v>23.01</v>
      </c>
      <c r="G5624" s="5" t="str" cm="1">
        <f t="array" ref="G5624">_xlfn.IFS(F5624&gt;=86,"Hot Week (More Than 85°F)",F5624&lt;50,"Cold Week (Less Than 50°F)",TRUE,"Normal Week")</f>
        <v>Cold Week (Less Than 50°F)</v>
      </c>
      <c r="H5624" s="2">
        <v>3.1389999999999998</v>
      </c>
      <c r="I5624" s="2" t="str" cm="1">
        <f t="array" ref="I5624">_xlfn.IFS(H5624&gt;3.5,"Above Average",H5624&lt;3,"Below Average",TRUE,"Average")</f>
        <v>Average</v>
      </c>
      <c r="J5624" s="1">
        <v>132.6804516</v>
      </c>
      <c r="K5624" s="1" t="str" cm="1">
        <f t="array" ref="K5624">_xlfn.IFS(J5624&gt;200,"Above Average",J5624&lt;155,"Below Average",TRUE,"Average")</f>
        <v>Below Average</v>
      </c>
      <c r="L5624" s="7">
        <v>5.2869999999999999</v>
      </c>
      <c r="M5624" s="7" t="str" cm="1">
        <f t="array" ref="M5624">_xlfn.IFS(L5624&gt;9,"Above Average",L5624&lt;8,"Below Average",TRUE,"Average")</f>
        <v>Below Average</v>
      </c>
    </row>
    <row r="5625" spans="1:13" x14ac:dyDescent="0.3">
      <c r="A5625">
        <v>40</v>
      </c>
      <c r="B5625" s="21">
        <v>40536</v>
      </c>
      <c r="C5625" s="21" t="str">
        <f t="shared" si="87"/>
        <v>Dec</v>
      </c>
      <c r="D5625" s="6">
        <v>1648829.18</v>
      </c>
      <c r="E5625" t="s">
        <v>155</v>
      </c>
      <c r="F5625" s="5">
        <v>24.18</v>
      </c>
      <c r="G5625" s="5" t="str" cm="1">
        <f t="array" ref="G5625">_xlfn.IFS(F5625&gt;=86,"Hot Week (More Than 85°F)",F5625&lt;50,"Cold Week (Less Than 50°F)",TRUE,"Normal Week")</f>
        <v>Cold Week (Less Than 50°F)</v>
      </c>
      <c r="H5625" s="2">
        <v>3.15</v>
      </c>
      <c r="I5625" s="2" t="str" cm="1">
        <f t="array" ref="I5625">_xlfn.IFS(H5625&gt;3.5,"Above Average",H5625&lt;3,"Below Average",TRUE,"Average")</f>
        <v>Average</v>
      </c>
      <c r="J5625" s="1">
        <v>132.74774189999999</v>
      </c>
      <c r="K5625" s="1" t="str" cm="1">
        <f t="array" ref="K5625">_xlfn.IFS(J5625&gt;200,"Above Average",J5625&lt;155,"Below Average",TRUE,"Average")</f>
        <v>Below Average</v>
      </c>
      <c r="L5625" s="7">
        <v>5.2869999999999999</v>
      </c>
      <c r="M5625" s="7" t="str" cm="1">
        <f t="array" ref="M5625">_xlfn.IFS(L5625&gt;9,"Above Average",L5625&lt;8,"Below Average",TRUE,"Average")</f>
        <v>Below Average</v>
      </c>
    </row>
    <row r="5626" spans="1:13" x14ac:dyDescent="0.3">
      <c r="A5626">
        <v>40</v>
      </c>
      <c r="B5626" s="21">
        <v>40543</v>
      </c>
      <c r="C5626" s="21" t="str">
        <f t="shared" si="87"/>
        <v>Dec</v>
      </c>
      <c r="D5626" s="6">
        <v>811318.3</v>
      </c>
      <c r="E5626" t="s">
        <v>156</v>
      </c>
      <c r="F5626" s="5">
        <v>19.29</v>
      </c>
      <c r="G5626" s="5" t="str" cm="1">
        <f t="array" ref="G5626">_xlfn.IFS(F5626&gt;=86,"Hot Week (More Than 85°F)",F5626&lt;50,"Cold Week (Less Than 50°F)",TRUE,"Normal Week")</f>
        <v>Cold Week (Less Than 50°F)</v>
      </c>
      <c r="H5626" s="2">
        <v>3.177</v>
      </c>
      <c r="I5626" s="2" t="str" cm="1">
        <f t="array" ref="I5626">_xlfn.IFS(H5626&gt;3.5,"Above Average",H5626&lt;3,"Below Average",TRUE,"Average")</f>
        <v>Average</v>
      </c>
      <c r="J5626" s="1">
        <v>132.81503230000001</v>
      </c>
      <c r="K5626" s="1" t="str" cm="1">
        <f t="array" ref="K5626">_xlfn.IFS(J5626&gt;200,"Above Average",J5626&lt;155,"Below Average",TRUE,"Average")</f>
        <v>Below Average</v>
      </c>
      <c r="L5626" s="7">
        <v>5.2869999999999999</v>
      </c>
      <c r="M5626" s="7" t="str" cm="1">
        <f t="array" ref="M5626">_xlfn.IFS(L5626&gt;9,"Above Average",L5626&lt;8,"Below Average",TRUE,"Average")</f>
        <v>Below Average</v>
      </c>
    </row>
    <row r="5627" spans="1:13" x14ac:dyDescent="0.3">
      <c r="A5627">
        <v>40</v>
      </c>
      <c r="B5627" s="21">
        <v>40550</v>
      </c>
      <c r="C5627" s="21" t="str">
        <f t="shared" si="87"/>
        <v>Jan</v>
      </c>
      <c r="D5627" s="6">
        <v>894280.19</v>
      </c>
      <c r="E5627" t="s">
        <v>155</v>
      </c>
      <c r="F5627" s="5">
        <v>24.05</v>
      </c>
      <c r="G5627" s="5" t="str" cm="1">
        <f t="array" ref="G5627">_xlfn.IFS(F5627&gt;=86,"Hot Week (More Than 85°F)",F5627&lt;50,"Cold Week (Less Than 50°F)",TRUE,"Normal Week")</f>
        <v>Cold Week (Less Than 50°F)</v>
      </c>
      <c r="H5627" s="2">
        <v>3.1930000000000001</v>
      </c>
      <c r="I5627" s="2" t="str" cm="1">
        <f t="array" ref="I5627">_xlfn.IFS(H5627&gt;3.5,"Above Average",H5627&lt;3,"Below Average",TRUE,"Average")</f>
        <v>Average</v>
      </c>
      <c r="J5627" s="1">
        <v>132.88232260000001</v>
      </c>
      <c r="K5627" s="1" t="str" cm="1">
        <f t="array" ref="K5627">_xlfn.IFS(J5627&gt;200,"Above Average",J5627&lt;155,"Below Average",TRUE,"Average")</f>
        <v>Below Average</v>
      </c>
      <c r="L5627" s="7">
        <v>5.1139999999999999</v>
      </c>
      <c r="M5627" s="7" t="str" cm="1">
        <f t="array" ref="M5627">_xlfn.IFS(L5627&gt;9,"Above Average",L5627&lt;8,"Below Average",TRUE,"Average")</f>
        <v>Below Average</v>
      </c>
    </row>
    <row r="5628" spans="1:13" x14ac:dyDescent="0.3">
      <c r="A5628">
        <v>40</v>
      </c>
      <c r="B5628" s="21">
        <v>40557</v>
      </c>
      <c r="C5628" s="21" t="str">
        <f t="shared" si="87"/>
        <v>Jan</v>
      </c>
      <c r="D5628" s="6">
        <v>771315.62</v>
      </c>
      <c r="E5628" t="s">
        <v>155</v>
      </c>
      <c r="F5628" s="5">
        <v>18.55</v>
      </c>
      <c r="G5628" s="5" t="str" cm="1">
        <f t="array" ref="G5628">_xlfn.IFS(F5628&gt;=86,"Hot Week (More Than 85°F)",F5628&lt;50,"Cold Week (Less Than 50°F)",TRUE,"Normal Week")</f>
        <v>Cold Week (Less Than 50°F)</v>
      </c>
      <c r="H5628" s="2">
        <v>3.2149999999999999</v>
      </c>
      <c r="I5628" s="2" t="str" cm="1">
        <f t="array" ref="I5628">_xlfn.IFS(H5628&gt;3.5,"Above Average",H5628&lt;3,"Below Average",TRUE,"Average")</f>
        <v>Average</v>
      </c>
      <c r="J5628" s="1">
        <v>132.9510645</v>
      </c>
      <c r="K5628" s="1" t="str" cm="1">
        <f t="array" ref="K5628">_xlfn.IFS(J5628&gt;200,"Above Average",J5628&lt;155,"Below Average",TRUE,"Average")</f>
        <v>Below Average</v>
      </c>
      <c r="L5628" s="7">
        <v>5.1139999999999999</v>
      </c>
      <c r="M5628" s="7" t="str" cm="1">
        <f t="array" ref="M5628">_xlfn.IFS(L5628&gt;9,"Above Average",L5628&lt;8,"Below Average",TRUE,"Average")</f>
        <v>Below Average</v>
      </c>
    </row>
    <row r="5629" spans="1:13" x14ac:dyDescent="0.3">
      <c r="A5629">
        <v>40</v>
      </c>
      <c r="B5629" s="21">
        <v>40564</v>
      </c>
      <c r="C5629" s="21" t="str">
        <f t="shared" si="87"/>
        <v>Jan</v>
      </c>
      <c r="D5629" s="6">
        <v>764014.75</v>
      </c>
      <c r="E5629" t="s">
        <v>155</v>
      </c>
      <c r="F5629" s="5">
        <v>14.64</v>
      </c>
      <c r="G5629" s="5" t="str" cm="1">
        <f t="array" ref="G5629">_xlfn.IFS(F5629&gt;=86,"Hot Week (More Than 85°F)",F5629&lt;50,"Cold Week (Less Than 50°F)",TRUE,"Normal Week")</f>
        <v>Cold Week (Less Than 50°F)</v>
      </c>
      <c r="H5629" s="2">
        <v>3.2320000000000002</v>
      </c>
      <c r="I5629" s="2" t="str" cm="1">
        <f t="array" ref="I5629">_xlfn.IFS(H5629&gt;3.5,"Above Average",H5629&lt;3,"Below Average",TRUE,"Average")</f>
        <v>Average</v>
      </c>
      <c r="J5629" s="1">
        <v>133.02851609999999</v>
      </c>
      <c r="K5629" s="1" t="str" cm="1">
        <f t="array" ref="K5629">_xlfn.IFS(J5629&gt;200,"Above Average",J5629&lt;155,"Below Average",TRUE,"Average")</f>
        <v>Below Average</v>
      </c>
      <c r="L5629" s="7">
        <v>5.1139999999999999</v>
      </c>
      <c r="M5629" s="7" t="str" cm="1">
        <f t="array" ref="M5629">_xlfn.IFS(L5629&gt;9,"Above Average",L5629&lt;8,"Below Average",TRUE,"Average")</f>
        <v>Below Average</v>
      </c>
    </row>
    <row r="5630" spans="1:13" x14ac:dyDescent="0.3">
      <c r="A5630">
        <v>40</v>
      </c>
      <c r="B5630" s="21">
        <v>40571</v>
      </c>
      <c r="C5630" s="21" t="str">
        <f t="shared" si="87"/>
        <v>Jan</v>
      </c>
      <c r="D5630" s="6">
        <v>775910.43</v>
      </c>
      <c r="E5630" t="s">
        <v>155</v>
      </c>
      <c r="F5630" s="5">
        <v>9.51</v>
      </c>
      <c r="G5630" s="5" t="str" cm="1">
        <f t="array" ref="G5630">_xlfn.IFS(F5630&gt;=86,"Hot Week (More Than 85°F)",F5630&lt;50,"Cold Week (Less Than 50°F)",TRUE,"Normal Week")</f>
        <v>Cold Week (Less Than 50°F)</v>
      </c>
      <c r="H5630" s="2">
        <v>3.2429999999999999</v>
      </c>
      <c r="I5630" s="2" t="str" cm="1">
        <f t="array" ref="I5630">_xlfn.IFS(H5630&gt;3.5,"Above Average",H5630&lt;3,"Below Average",TRUE,"Average")</f>
        <v>Average</v>
      </c>
      <c r="J5630" s="1">
        <v>133.10596770000001</v>
      </c>
      <c r="K5630" s="1" t="str" cm="1">
        <f t="array" ref="K5630">_xlfn.IFS(J5630&gt;200,"Above Average",J5630&lt;155,"Below Average",TRUE,"Average")</f>
        <v>Below Average</v>
      </c>
      <c r="L5630" s="7">
        <v>5.1139999999999999</v>
      </c>
      <c r="M5630" s="7" t="str" cm="1">
        <f t="array" ref="M5630">_xlfn.IFS(L5630&gt;9,"Above Average",L5630&lt;8,"Below Average",TRUE,"Average")</f>
        <v>Below Average</v>
      </c>
    </row>
    <row r="5631" spans="1:13" x14ac:dyDescent="0.3">
      <c r="A5631">
        <v>40</v>
      </c>
      <c r="B5631" s="21">
        <v>40578</v>
      </c>
      <c r="C5631" s="21" t="str">
        <f t="shared" si="87"/>
        <v>Feb</v>
      </c>
      <c r="D5631" s="6">
        <v>904261.65</v>
      </c>
      <c r="E5631" t="s">
        <v>155</v>
      </c>
      <c r="F5631" s="5">
        <v>13.29</v>
      </c>
      <c r="G5631" s="5" t="str" cm="1">
        <f t="array" ref="G5631">_xlfn.IFS(F5631&gt;=86,"Hot Week (More Than 85°F)",F5631&lt;50,"Cold Week (Less Than 50°F)",TRUE,"Normal Week")</f>
        <v>Cold Week (Less Than 50°F)</v>
      </c>
      <c r="H5631" s="2">
        <v>3.24</v>
      </c>
      <c r="I5631" s="2" t="str" cm="1">
        <f t="array" ref="I5631">_xlfn.IFS(H5631&gt;3.5,"Above Average",H5631&lt;3,"Below Average",TRUE,"Average")</f>
        <v>Average</v>
      </c>
      <c r="J5631" s="1">
        <v>133.18341939999999</v>
      </c>
      <c r="K5631" s="1" t="str" cm="1">
        <f t="array" ref="K5631">_xlfn.IFS(J5631&gt;200,"Above Average",J5631&lt;155,"Below Average",TRUE,"Average")</f>
        <v>Below Average</v>
      </c>
      <c r="L5631" s="7">
        <v>5.1139999999999999</v>
      </c>
      <c r="M5631" s="7" t="str" cm="1">
        <f t="array" ref="M5631">_xlfn.IFS(L5631&gt;9,"Above Average",L5631&lt;8,"Below Average",TRUE,"Average")</f>
        <v>Below Average</v>
      </c>
    </row>
    <row r="5632" spans="1:13" x14ac:dyDescent="0.3">
      <c r="A5632">
        <v>40</v>
      </c>
      <c r="B5632" s="21">
        <v>40585</v>
      </c>
      <c r="C5632" s="21" t="str">
        <f t="shared" si="87"/>
        <v>Feb</v>
      </c>
      <c r="D5632" s="6">
        <v>931939.52</v>
      </c>
      <c r="E5632" t="s">
        <v>156</v>
      </c>
      <c r="F5632" s="5">
        <v>16.87</v>
      </c>
      <c r="G5632" s="5" t="str" cm="1">
        <f t="array" ref="G5632">_xlfn.IFS(F5632&gt;=86,"Hot Week (More Than 85°F)",F5632&lt;50,"Cold Week (Less Than 50°F)",TRUE,"Normal Week")</f>
        <v>Cold Week (Less Than 50°F)</v>
      </c>
      <c r="H5632" s="2">
        <v>3.2549999999999999</v>
      </c>
      <c r="I5632" s="2" t="str" cm="1">
        <f t="array" ref="I5632">_xlfn.IFS(H5632&gt;3.5,"Above Average",H5632&lt;3,"Below Average",TRUE,"Average")</f>
        <v>Average</v>
      </c>
      <c r="J5632" s="1">
        <v>133.26087100000001</v>
      </c>
      <c r="K5632" s="1" t="str" cm="1">
        <f t="array" ref="K5632">_xlfn.IFS(J5632&gt;200,"Above Average",J5632&lt;155,"Below Average",TRUE,"Average")</f>
        <v>Below Average</v>
      </c>
      <c r="L5632" s="7">
        <v>5.1139999999999999</v>
      </c>
      <c r="M5632" s="7" t="str" cm="1">
        <f t="array" ref="M5632">_xlfn.IFS(L5632&gt;9,"Above Average",L5632&lt;8,"Below Average",TRUE,"Average")</f>
        <v>Below Average</v>
      </c>
    </row>
    <row r="5633" spans="1:13" x14ac:dyDescent="0.3">
      <c r="A5633">
        <v>40</v>
      </c>
      <c r="B5633" s="21">
        <v>40592</v>
      </c>
      <c r="C5633" s="21" t="str">
        <f t="shared" si="87"/>
        <v>Feb</v>
      </c>
      <c r="D5633" s="6">
        <v>968694.45</v>
      </c>
      <c r="E5633" t="s">
        <v>155</v>
      </c>
      <c r="F5633" s="5">
        <v>21.82</v>
      </c>
      <c r="G5633" s="5" t="str" cm="1">
        <f t="array" ref="G5633">_xlfn.IFS(F5633&gt;=86,"Hot Week (More Than 85°F)",F5633&lt;50,"Cold Week (Less Than 50°F)",TRUE,"Normal Week")</f>
        <v>Cold Week (Less Than 50°F)</v>
      </c>
      <c r="H5633" s="2">
        <v>3.2629999999999999</v>
      </c>
      <c r="I5633" s="2" t="str" cm="1">
        <f t="array" ref="I5633">_xlfn.IFS(H5633&gt;3.5,"Above Average",H5633&lt;3,"Below Average",TRUE,"Average")</f>
        <v>Average</v>
      </c>
      <c r="J5633" s="1">
        <v>133.37014289999999</v>
      </c>
      <c r="K5633" s="1" t="str" cm="1">
        <f t="array" ref="K5633">_xlfn.IFS(J5633&gt;200,"Above Average",J5633&lt;155,"Below Average",TRUE,"Average")</f>
        <v>Below Average</v>
      </c>
      <c r="L5633" s="7">
        <v>5.1139999999999999</v>
      </c>
      <c r="M5633" s="7" t="str" cm="1">
        <f t="array" ref="M5633">_xlfn.IFS(L5633&gt;9,"Above Average",L5633&lt;8,"Below Average",TRUE,"Average")</f>
        <v>Below Average</v>
      </c>
    </row>
    <row r="5634" spans="1:13" x14ac:dyDescent="0.3">
      <c r="A5634">
        <v>40</v>
      </c>
      <c r="B5634" s="21">
        <v>40599</v>
      </c>
      <c r="C5634" s="21" t="str">
        <f t="shared" ref="C5634:C5697" si="88">TEXT(B5634, "mmm")</f>
        <v>Feb</v>
      </c>
      <c r="D5634" s="6">
        <v>888869.27</v>
      </c>
      <c r="E5634" t="s">
        <v>155</v>
      </c>
      <c r="F5634" s="5">
        <v>16.5</v>
      </c>
      <c r="G5634" s="5" t="str" cm="1">
        <f t="array" ref="G5634">_xlfn.IFS(F5634&gt;=86,"Hot Week (More Than 85°F)",F5634&lt;50,"Cold Week (Less Than 50°F)",TRUE,"Normal Week")</f>
        <v>Cold Week (Less Than 50°F)</v>
      </c>
      <c r="H5634" s="2">
        <v>3.2810000000000001</v>
      </c>
      <c r="I5634" s="2" t="str" cm="1">
        <f t="array" ref="I5634">_xlfn.IFS(H5634&gt;3.5,"Above Average",H5634&lt;3,"Below Average",TRUE,"Average")</f>
        <v>Average</v>
      </c>
      <c r="J5634" s="1">
        <v>133.4921429</v>
      </c>
      <c r="K5634" s="1" t="str" cm="1">
        <f t="array" ref="K5634">_xlfn.IFS(J5634&gt;200,"Above Average",J5634&lt;155,"Below Average",TRUE,"Average")</f>
        <v>Below Average</v>
      </c>
      <c r="L5634" s="7">
        <v>5.1139999999999999</v>
      </c>
      <c r="M5634" s="7" t="str" cm="1">
        <f t="array" ref="M5634">_xlfn.IFS(L5634&gt;9,"Above Average",L5634&lt;8,"Below Average",TRUE,"Average")</f>
        <v>Below Average</v>
      </c>
    </row>
    <row r="5635" spans="1:13" x14ac:dyDescent="0.3">
      <c r="A5635">
        <v>40</v>
      </c>
      <c r="B5635" s="21">
        <v>40606</v>
      </c>
      <c r="C5635" s="21" t="str">
        <f t="shared" si="88"/>
        <v>Mar</v>
      </c>
      <c r="D5635" s="6">
        <v>977070.62</v>
      </c>
      <c r="E5635" t="s">
        <v>155</v>
      </c>
      <c r="F5635" s="5">
        <v>18.489999999999998</v>
      </c>
      <c r="G5635" s="5" t="str" cm="1">
        <f t="array" ref="G5635">_xlfn.IFS(F5635&gt;=86,"Hot Week (More Than 85°F)",F5635&lt;50,"Cold Week (Less Than 50°F)",TRUE,"Normal Week")</f>
        <v>Cold Week (Less Than 50°F)</v>
      </c>
      <c r="H5635" s="2">
        <v>3.4369999999999998</v>
      </c>
      <c r="I5635" s="2" t="str" cm="1">
        <f t="array" ref="I5635">_xlfn.IFS(H5635&gt;3.5,"Above Average",H5635&lt;3,"Below Average",TRUE,"Average")</f>
        <v>Average</v>
      </c>
      <c r="J5635" s="1">
        <v>133.61414289999999</v>
      </c>
      <c r="K5635" s="1" t="str" cm="1">
        <f t="array" ref="K5635">_xlfn.IFS(J5635&gt;200,"Above Average",J5635&lt;155,"Below Average",TRUE,"Average")</f>
        <v>Below Average</v>
      </c>
      <c r="L5635" s="7">
        <v>5.1139999999999999</v>
      </c>
      <c r="M5635" s="7" t="str" cm="1">
        <f t="array" ref="M5635">_xlfn.IFS(L5635&gt;9,"Above Average",L5635&lt;8,"Below Average",TRUE,"Average")</f>
        <v>Below Average</v>
      </c>
    </row>
    <row r="5636" spans="1:13" x14ac:dyDescent="0.3">
      <c r="A5636">
        <v>40</v>
      </c>
      <c r="B5636" s="21">
        <v>40613</v>
      </c>
      <c r="C5636" s="21" t="str">
        <f t="shared" si="88"/>
        <v>Mar</v>
      </c>
      <c r="D5636" s="6">
        <v>860255.58</v>
      </c>
      <c r="E5636" t="s">
        <v>155</v>
      </c>
      <c r="F5636" s="5">
        <v>30.53</v>
      </c>
      <c r="G5636" s="5" t="str" cm="1">
        <f t="array" ref="G5636">_xlfn.IFS(F5636&gt;=86,"Hot Week (More Than 85°F)",F5636&lt;50,"Cold Week (Less Than 50°F)",TRUE,"Normal Week")</f>
        <v>Cold Week (Less Than 50°F)</v>
      </c>
      <c r="H5636" s="2">
        <v>3.6</v>
      </c>
      <c r="I5636" s="2" t="str" cm="1">
        <f t="array" ref="I5636">_xlfn.IFS(H5636&gt;3.5,"Above Average",H5636&lt;3,"Below Average",TRUE,"Average")</f>
        <v>Above Average</v>
      </c>
      <c r="J5636" s="1">
        <v>133.7361429</v>
      </c>
      <c r="K5636" s="1" t="str" cm="1">
        <f t="array" ref="K5636">_xlfn.IFS(J5636&gt;200,"Above Average",J5636&lt;155,"Below Average",TRUE,"Average")</f>
        <v>Below Average</v>
      </c>
      <c r="L5636" s="7">
        <v>5.1139999999999999</v>
      </c>
      <c r="M5636" s="7" t="str" cm="1">
        <f t="array" ref="M5636">_xlfn.IFS(L5636&gt;9,"Above Average",L5636&lt;8,"Below Average",TRUE,"Average")</f>
        <v>Below Average</v>
      </c>
    </row>
    <row r="5637" spans="1:13" x14ac:dyDescent="0.3">
      <c r="A5637">
        <v>40</v>
      </c>
      <c r="B5637" s="21">
        <v>40620</v>
      </c>
      <c r="C5637" s="21" t="str">
        <f t="shared" si="88"/>
        <v>Mar</v>
      </c>
      <c r="D5637" s="6">
        <v>871024.26</v>
      </c>
      <c r="E5637" t="s">
        <v>155</v>
      </c>
      <c r="F5637" s="5">
        <v>35.76</v>
      </c>
      <c r="G5637" s="5" t="str" cm="1">
        <f t="array" ref="G5637">_xlfn.IFS(F5637&gt;=86,"Hot Week (More Than 85°F)",F5637&lt;50,"Cold Week (Less Than 50°F)",TRUE,"Normal Week")</f>
        <v>Cold Week (Less Than 50°F)</v>
      </c>
      <c r="H5637" s="2">
        <v>3.6339999999999999</v>
      </c>
      <c r="I5637" s="2" t="str" cm="1">
        <f t="array" ref="I5637">_xlfn.IFS(H5637&gt;3.5,"Above Average",H5637&lt;3,"Below Average",TRUE,"Average")</f>
        <v>Above Average</v>
      </c>
      <c r="J5637" s="1">
        <v>133.8492258</v>
      </c>
      <c r="K5637" s="1" t="str" cm="1">
        <f t="array" ref="K5637">_xlfn.IFS(J5637&gt;200,"Above Average",J5637&lt;155,"Below Average",TRUE,"Average")</f>
        <v>Below Average</v>
      </c>
      <c r="L5637" s="7">
        <v>5.1139999999999999</v>
      </c>
      <c r="M5637" s="7" t="str" cm="1">
        <f t="array" ref="M5637">_xlfn.IFS(L5637&gt;9,"Above Average",L5637&lt;8,"Below Average",TRUE,"Average")</f>
        <v>Below Average</v>
      </c>
    </row>
    <row r="5638" spans="1:13" x14ac:dyDescent="0.3">
      <c r="A5638">
        <v>40</v>
      </c>
      <c r="B5638" s="21">
        <v>40627</v>
      </c>
      <c r="C5638" s="21" t="str">
        <f t="shared" si="88"/>
        <v>Mar</v>
      </c>
      <c r="D5638" s="6">
        <v>834621.39</v>
      </c>
      <c r="E5638" t="s">
        <v>155</v>
      </c>
      <c r="F5638" s="5">
        <v>28.89</v>
      </c>
      <c r="G5638" s="5" t="str" cm="1">
        <f t="array" ref="G5638">_xlfn.IFS(F5638&gt;=86,"Hot Week (More Than 85°F)",F5638&lt;50,"Cold Week (Less Than 50°F)",TRUE,"Normal Week")</f>
        <v>Cold Week (Less Than 50°F)</v>
      </c>
      <c r="H5638" s="2">
        <v>3.6240000000000001</v>
      </c>
      <c r="I5638" s="2" t="str" cm="1">
        <f t="array" ref="I5638">_xlfn.IFS(H5638&gt;3.5,"Above Average",H5638&lt;3,"Below Average",TRUE,"Average")</f>
        <v>Above Average</v>
      </c>
      <c r="J5638" s="1">
        <v>133.95874190000001</v>
      </c>
      <c r="K5638" s="1" t="str" cm="1">
        <f t="array" ref="K5638">_xlfn.IFS(J5638&gt;200,"Above Average",J5638&lt;155,"Below Average",TRUE,"Average")</f>
        <v>Below Average</v>
      </c>
      <c r="L5638" s="7">
        <v>5.1139999999999999</v>
      </c>
      <c r="M5638" s="7" t="str" cm="1">
        <f t="array" ref="M5638">_xlfn.IFS(L5638&gt;9,"Above Average",L5638&lt;8,"Below Average",TRUE,"Average")</f>
        <v>Below Average</v>
      </c>
    </row>
    <row r="5639" spans="1:13" x14ac:dyDescent="0.3">
      <c r="A5639">
        <v>40</v>
      </c>
      <c r="B5639" s="21">
        <v>40634</v>
      </c>
      <c r="C5639" s="21" t="str">
        <f t="shared" si="88"/>
        <v>Apr</v>
      </c>
      <c r="D5639" s="6">
        <v>841889.08</v>
      </c>
      <c r="E5639" t="s">
        <v>155</v>
      </c>
      <c r="F5639" s="5">
        <v>28.6</v>
      </c>
      <c r="G5639" s="5" t="str" cm="1">
        <f t="array" ref="G5639">_xlfn.IFS(F5639&gt;=86,"Hot Week (More Than 85°F)",F5639&lt;50,"Cold Week (Less Than 50°F)",TRUE,"Normal Week")</f>
        <v>Cold Week (Less Than 50°F)</v>
      </c>
      <c r="H5639" s="2">
        <v>3.6379999999999999</v>
      </c>
      <c r="I5639" s="2" t="str" cm="1">
        <f t="array" ref="I5639">_xlfn.IFS(H5639&gt;3.5,"Above Average",H5639&lt;3,"Below Average",TRUE,"Average")</f>
        <v>Above Average</v>
      </c>
      <c r="J5639" s="1">
        <v>134.06825810000001</v>
      </c>
      <c r="K5639" s="1" t="str" cm="1">
        <f t="array" ref="K5639">_xlfn.IFS(J5639&gt;200,"Above Average",J5639&lt;155,"Below Average",TRUE,"Average")</f>
        <v>Below Average</v>
      </c>
      <c r="L5639" s="7">
        <v>4.7809999999999997</v>
      </c>
      <c r="M5639" s="7" t="str" cm="1">
        <f t="array" ref="M5639">_xlfn.IFS(L5639&gt;9,"Above Average",L5639&lt;8,"Below Average",TRUE,"Average")</f>
        <v>Below Average</v>
      </c>
    </row>
    <row r="5640" spans="1:13" x14ac:dyDescent="0.3">
      <c r="A5640">
        <v>40</v>
      </c>
      <c r="B5640" s="21">
        <v>40641</v>
      </c>
      <c r="C5640" s="21" t="str">
        <f t="shared" si="88"/>
        <v>Apr</v>
      </c>
      <c r="D5640" s="6">
        <v>947753.32</v>
      </c>
      <c r="E5640" t="s">
        <v>155</v>
      </c>
      <c r="F5640" s="5">
        <v>34.770000000000003</v>
      </c>
      <c r="G5640" s="5" t="str" cm="1">
        <f t="array" ref="G5640">_xlfn.IFS(F5640&gt;=86,"Hot Week (More Than 85°F)",F5640&lt;50,"Cold Week (Less Than 50°F)",TRUE,"Normal Week")</f>
        <v>Cold Week (Less Than 50°F)</v>
      </c>
      <c r="H5640" s="2">
        <v>3.72</v>
      </c>
      <c r="I5640" s="2" t="str" cm="1">
        <f t="array" ref="I5640">_xlfn.IFS(H5640&gt;3.5,"Above Average",H5640&lt;3,"Below Average",TRUE,"Average")</f>
        <v>Above Average</v>
      </c>
      <c r="J5640" s="1">
        <v>134.17777419999999</v>
      </c>
      <c r="K5640" s="1" t="str" cm="1">
        <f t="array" ref="K5640">_xlfn.IFS(J5640&gt;200,"Above Average",J5640&lt;155,"Below Average",TRUE,"Average")</f>
        <v>Below Average</v>
      </c>
      <c r="L5640" s="7">
        <v>4.7809999999999997</v>
      </c>
      <c r="M5640" s="7" t="str" cm="1">
        <f t="array" ref="M5640">_xlfn.IFS(L5640&gt;9,"Above Average",L5640&lt;8,"Below Average",TRUE,"Average")</f>
        <v>Below Average</v>
      </c>
    </row>
    <row r="5641" spans="1:13" x14ac:dyDescent="0.3">
      <c r="A5641">
        <v>40</v>
      </c>
      <c r="B5641" s="21">
        <v>40648</v>
      </c>
      <c r="C5641" s="21" t="str">
        <f t="shared" si="88"/>
        <v>Apr</v>
      </c>
      <c r="D5641" s="6">
        <v>874446.32</v>
      </c>
      <c r="E5641" t="s">
        <v>155</v>
      </c>
      <c r="F5641" s="5">
        <v>43.69</v>
      </c>
      <c r="G5641" s="5" t="str" cm="1">
        <f t="array" ref="G5641">_xlfn.IFS(F5641&gt;=86,"Hot Week (More Than 85°F)",F5641&lt;50,"Cold Week (Less Than 50°F)",TRUE,"Normal Week")</f>
        <v>Cold Week (Less Than 50°F)</v>
      </c>
      <c r="H5641" s="2">
        <v>3.823</v>
      </c>
      <c r="I5641" s="2" t="str" cm="1">
        <f t="array" ref="I5641">_xlfn.IFS(H5641&gt;3.5,"Above Average",H5641&lt;3,"Below Average",TRUE,"Average")</f>
        <v>Above Average</v>
      </c>
      <c r="J5641" s="1">
        <v>134.2784667</v>
      </c>
      <c r="K5641" s="1" t="str" cm="1">
        <f t="array" ref="K5641">_xlfn.IFS(J5641&gt;200,"Above Average",J5641&lt;155,"Below Average",TRUE,"Average")</f>
        <v>Below Average</v>
      </c>
      <c r="L5641" s="7">
        <v>4.7809999999999997</v>
      </c>
      <c r="M5641" s="7" t="str" cm="1">
        <f t="array" ref="M5641">_xlfn.IFS(L5641&gt;9,"Above Average",L5641&lt;8,"Below Average",TRUE,"Average")</f>
        <v>Below Average</v>
      </c>
    </row>
    <row r="5642" spans="1:13" x14ac:dyDescent="0.3">
      <c r="A5642">
        <v>40</v>
      </c>
      <c r="B5642" s="21">
        <v>40655</v>
      </c>
      <c r="C5642" s="21" t="str">
        <f t="shared" si="88"/>
        <v>Apr</v>
      </c>
      <c r="D5642" s="6">
        <v>965056.4</v>
      </c>
      <c r="E5642" t="s">
        <v>155</v>
      </c>
      <c r="F5642" s="5">
        <v>39.32</v>
      </c>
      <c r="G5642" s="5" t="str" cm="1">
        <f t="array" ref="G5642">_xlfn.IFS(F5642&gt;=86,"Hot Week (More Than 85°F)",F5642&lt;50,"Cold Week (Less Than 50°F)",TRUE,"Normal Week")</f>
        <v>Cold Week (Less Than 50°F)</v>
      </c>
      <c r="H5642" s="2">
        <v>3.919</v>
      </c>
      <c r="I5642" s="2" t="str" cm="1">
        <f t="array" ref="I5642">_xlfn.IFS(H5642&gt;3.5,"Above Average",H5642&lt;3,"Below Average",TRUE,"Average")</f>
        <v>Above Average</v>
      </c>
      <c r="J5642" s="1">
        <v>134.3571</v>
      </c>
      <c r="K5642" s="1" t="str" cm="1">
        <f t="array" ref="K5642">_xlfn.IFS(J5642&gt;200,"Above Average",J5642&lt;155,"Below Average",TRUE,"Average")</f>
        <v>Below Average</v>
      </c>
      <c r="L5642" s="7">
        <v>4.7809999999999997</v>
      </c>
      <c r="M5642" s="7" t="str" cm="1">
        <f t="array" ref="M5642">_xlfn.IFS(L5642&gt;9,"Above Average",L5642&lt;8,"Below Average",TRUE,"Average")</f>
        <v>Below Average</v>
      </c>
    </row>
    <row r="5643" spans="1:13" x14ac:dyDescent="0.3">
      <c r="A5643">
        <v>40</v>
      </c>
      <c r="B5643" s="21">
        <v>40662</v>
      </c>
      <c r="C5643" s="21" t="str">
        <f t="shared" si="88"/>
        <v>Apr</v>
      </c>
      <c r="D5643" s="6">
        <v>847246.5</v>
      </c>
      <c r="E5643" t="s">
        <v>155</v>
      </c>
      <c r="F5643" s="5">
        <v>52.68</v>
      </c>
      <c r="G5643" s="5" t="str" cm="1">
        <f t="array" ref="G5643">_xlfn.IFS(F5643&gt;=86,"Hot Week (More Than 85°F)",F5643&lt;50,"Cold Week (Less Than 50°F)",TRUE,"Normal Week")</f>
        <v>Normal Week</v>
      </c>
      <c r="H5643" s="2">
        <v>3.988</v>
      </c>
      <c r="I5643" s="2" t="str" cm="1">
        <f t="array" ref="I5643">_xlfn.IFS(H5643&gt;3.5,"Above Average",H5643&lt;3,"Below Average",TRUE,"Average")</f>
        <v>Above Average</v>
      </c>
      <c r="J5643" s="1">
        <v>134.43573330000001</v>
      </c>
      <c r="K5643" s="1" t="str" cm="1">
        <f t="array" ref="K5643">_xlfn.IFS(J5643&gt;200,"Above Average",J5643&lt;155,"Below Average",TRUE,"Average")</f>
        <v>Below Average</v>
      </c>
      <c r="L5643" s="7">
        <v>4.7809999999999997</v>
      </c>
      <c r="M5643" s="7" t="str" cm="1">
        <f t="array" ref="M5643">_xlfn.IFS(L5643&gt;9,"Above Average",L5643&lt;8,"Below Average",TRUE,"Average")</f>
        <v>Below Average</v>
      </c>
    </row>
    <row r="5644" spans="1:13" x14ac:dyDescent="0.3">
      <c r="A5644">
        <v>40</v>
      </c>
      <c r="B5644" s="21">
        <v>40669</v>
      </c>
      <c r="C5644" s="21" t="str">
        <f t="shared" si="88"/>
        <v>May</v>
      </c>
      <c r="D5644" s="6">
        <v>1016752.55</v>
      </c>
      <c r="E5644" t="s">
        <v>155</v>
      </c>
      <c r="F5644" s="5">
        <v>50.81</v>
      </c>
      <c r="G5644" s="5" t="str" cm="1">
        <f t="array" ref="G5644">_xlfn.IFS(F5644&gt;=86,"Hot Week (More Than 85°F)",F5644&lt;50,"Cold Week (Less Than 50°F)",TRUE,"Normal Week")</f>
        <v>Normal Week</v>
      </c>
      <c r="H5644" s="2">
        <v>4.0780000000000003</v>
      </c>
      <c r="I5644" s="2" t="str" cm="1">
        <f t="array" ref="I5644">_xlfn.IFS(H5644&gt;3.5,"Above Average",H5644&lt;3,"Below Average",TRUE,"Average")</f>
        <v>Above Average</v>
      </c>
      <c r="J5644" s="1">
        <v>134.51436670000001</v>
      </c>
      <c r="K5644" s="1" t="str" cm="1">
        <f t="array" ref="K5644">_xlfn.IFS(J5644&gt;200,"Above Average",J5644&lt;155,"Below Average",TRUE,"Average")</f>
        <v>Below Average</v>
      </c>
      <c r="L5644" s="7">
        <v>4.7809999999999997</v>
      </c>
      <c r="M5644" s="7" t="str" cm="1">
        <f t="array" ref="M5644">_xlfn.IFS(L5644&gt;9,"Above Average",L5644&lt;8,"Below Average",TRUE,"Average")</f>
        <v>Below Average</v>
      </c>
    </row>
    <row r="5645" spans="1:13" x14ac:dyDescent="0.3">
      <c r="A5645">
        <v>40</v>
      </c>
      <c r="B5645" s="21">
        <v>40676</v>
      </c>
      <c r="C5645" s="21" t="str">
        <f t="shared" si="88"/>
        <v>May</v>
      </c>
      <c r="D5645" s="6">
        <v>903864.02</v>
      </c>
      <c r="E5645" t="s">
        <v>155</v>
      </c>
      <c r="F5645" s="5">
        <v>54.09</v>
      </c>
      <c r="G5645" s="5" t="str" cm="1">
        <f t="array" ref="G5645">_xlfn.IFS(F5645&gt;=86,"Hot Week (More Than 85°F)",F5645&lt;50,"Cold Week (Less Than 50°F)",TRUE,"Normal Week")</f>
        <v>Normal Week</v>
      </c>
      <c r="H5645" s="2">
        <v>4.0949999999999998</v>
      </c>
      <c r="I5645" s="2" t="str" cm="1">
        <f t="array" ref="I5645">_xlfn.IFS(H5645&gt;3.5,"Above Average",H5645&lt;3,"Below Average",TRUE,"Average")</f>
        <v>Above Average</v>
      </c>
      <c r="J5645" s="1">
        <v>134.59299999999999</v>
      </c>
      <c r="K5645" s="1" t="str" cm="1">
        <f t="array" ref="K5645">_xlfn.IFS(J5645&gt;200,"Above Average",J5645&lt;155,"Below Average",TRUE,"Average")</f>
        <v>Below Average</v>
      </c>
      <c r="L5645" s="7">
        <v>4.7809999999999997</v>
      </c>
      <c r="M5645" s="7" t="str" cm="1">
        <f t="array" ref="M5645">_xlfn.IFS(L5645&gt;9,"Above Average",L5645&lt;8,"Below Average",TRUE,"Average")</f>
        <v>Below Average</v>
      </c>
    </row>
    <row r="5646" spans="1:13" x14ac:dyDescent="0.3">
      <c r="A5646">
        <v>40</v>
      </c>
      <c r="B5646" s="21">
        <v>40683</v>
      </c>
      <c r="C5646" s="21" t="str">
        <f t="shared" si="88"/>
        <v>May</v>
      </c>
      <c r="D5646" s="6">
        <v>907110.83</v>
      </c>
      <c r="E5646" t="s">
        <v>155</v>
      </c>
      <c r="F5646" s="5">
        <v>56.38</v>
      </c>
      <c r="G5646" s="5" t="str" cm="1">
        <f t="array" ref="G5646">_xlfn.IFS(F5646&gt;=86,"Hot Week (More Than 85°F)",F5646&lt;50,"Cold Week (Less Than 50°F)",TRUE,"Normal Week")</f>
        <v>Normal Week</v>
      </c>
      <c r="H5646" s="2">
        <v>4.101</v>
      </c>
      <c r="I5646" s="2" t="str" cm="1">
        <f t="array" ref="I5646">_xlfn.IFS(H5646&gt;3.5,"Above Average",H5646&lt;3,"Below Average",TRUE,"Average")</f>
        <v>Above Average</v>
      </c>
      <c r="J5646" s="1">
        <v>134.68038709999999</v>
      </c>
      <c r="K5646" s="1" t="str" cm="1">
        <f t="array" ref="K5646">_xlfn.IFS(J5646&gt;200,"Above Average",J5646&lt;155,"Below Average",TRUE,"Average")</f>
        <v>Below Average</v>
      </c>
      <c r="L5646" s="7">
        <v>4.7809999999999997</v>
      </c>
      <c r="M5646" s="7" t="str" cm="1">
        <f t="array" ref="M5646">_xlfn.IFS(L5646&gt;9,"Above Average",L5646&lt;8,"Below Average",TRUE,"Average")</f>
        <v>Below Average</v>
      </c>
    </row>
    <row r="5647" spans="1:13" x14ac:dyDescent="0.3">
      <c r="A5647">
        <v>40</v>
      </c>
      <c r="B5647" s="21">
        <v>40690</v>
      </c>
      <c r="C5647" s="21" t="str">
        <f t="shared" si="88"/>
        <v>May</v>
      </c>
      <c r="D5647" s="6">
        <v>972373.81</v>
      </c>
      <c r="E5647" t="s">
        <v>155</v>
      </c>
      <c r="F5647" s="5">
        <v>63.11</v>
      </c>
      <c r="G5647" s="5" t="str" cm="1">
        <f t="array" ref="G5647">_xlfn.IFS(F5647&gt;=86,"Hot Week (More Than 85°F)",F5647&lt;50,"Cold Week (Less Than 50°F)",TRUE,"Normal Week")</f>
        <v>Normal Week</v>
      </c>
      <c r="H5647" s="2">
        <v>4.0339999999999998</v>
      </c>
      <c r="I5647" s="2" t="str" cm="1">
        <f t="array" ref="I5647">_xlfn.IFS(H5647&gt;3.5,"Above Average",H5647&lt;3,"Below Average",TRUE,"Average")</f>
        <v>Above Average</v>
      </c>
      <c r="J5647" s="1">
        <v>134.76777419999999</v>
      </c>
      <c r="K5647" s="1" t="str" cm="1">
        <f t="array" ref="K5647">_xlfn.IFS(J5647&gt;200,"Above Average",J5647&lt;155,"Below Average",TRUE,"Average")</f>
        <v>Below Average</v>
      </c>
      <c r="L5647" s="7">
        <v>4.7809999999999997</v>
      </c>
      <c r="M5647" s="7" t="str" cm="1">
        <f t="array" ref="M5647">_xlfn.IFS(L5647&gt;9,"Above Average",L5647&lt;8,"Below Average",TRUE,"Average")</f>
        <v>Below Average</v>
      </c>
    </row>
    <row r="5648" spans="1:13" x14ac:dyDescent="0.3">
      <c r="A5648">
        <v>40</v>
      </c>
      <c r="B5648" s="21">
        <v>40697</v>
      </c>
      <c r="C5648" s="21" t="str">
        <f t="shared" si="88"/>
        <v>Jun</v>
      </c>
      <c r="D5648" s="6">
        <v>1075687.74</v>
      </c>
      <c r="E5648" t="s">
        <v>155</v>
      </c>
      <c r="F5648" s="5">
        <v>66.16</v>
      </c>
      <c r="G5648" s="5" t="str" cm="1">
        <f t="array" ref="G5648">_xlfn.IFS(F5648&gt;=86,"Hot Week (More Than 85°F)",F5648&lt;50,"Cold Week (Less Than 50°F)",TRUE,"Normal Week")</f>
        <v>Normal Week</v>
      </c>
      <c r="H5648" s="2">
        <v>3.9729999999999999</v>
      </c>
      <c r="I5648" s="2" t="str" cm="1">
        <f t="array" ref="I5648">_xlfn.IFS(H5648&gt;3.5,"Above Average",H5648&lt;3,"Below Average",TRUE,"Average")</f>
        <v>Above Average</v>
      </c>
      <c r="J5648" s="1">
        <v>134.85516129999999</v>
      </c>
      <c r="K5648" s="1" t="str" cm="1">
        <f t="array" ref="K5648">_xlfn.IFS(J5648&gt;200,"Above Average",J5648&lt;155,"Below Average",TRUE,"Average")</f>
        <v>Below Average</v>
      </c>
      <c r="L5648" s="7">
        <v>4.7809999999999997</v>
      </c>
      <c r="M5648" s="7" t="str" cm="1">
        <f t="array" ref="M5648">_xlfn.IFS(L5648&gt;9,"Above Average",L5648&lt;8,"Below Average",TRUE,"Average")</f>
        <v>Below Average</v>
      </c>
    </row>
    <row r="5649" spans="1:13" x14ac:dyDescent="0.3">
      <c r="A5649">
        <v>40</v>
      </c>
      <c r="B5649" s="21">
        <v>40704</v>
      </c>
      <c r="C5649" s="21" t="str">
        <f t="shared" si="88"/>
        <v>Jun</v>
      </c>
      <c r="D5649" s="6">
        <v>984336.04</v>
      </c>
      <c r="E5649" t="s">
        <v>155</v>
      </c>
      <c r="F5649" s="5">
        <v>64.19</v>
      </c>
      <c r="G5649" s="5" t="str" cm="1">
        <f t="array" ref="G5649">_xlfn.IFS(F5649&gt;=86,"Hot Week (More Than 85°F)",F5649&lt;50,"Cold Week (Less Than 50°F)",TRUE,"Normal Week")</f>
        <v>Normal Week</v>
      </c>
      <c r="H5649" s="2">
        <v>3.9239999999999999</v>
      </c>
      <c r="I5649" s="2" t="str" cm="1">
        <f t="array" ref="I5649">_xlfn.IFS(H5649&gt;3.5,"Above Average",H5649&lt;3,"Below Average",TRUE,"Average")</f>
        <v>Above Average</v>
      </c>
      <c r="J5649" s="1">
        <v>134.94254839999999</v>
      </c>
      <c r="K5649" s="1" t="str" cm="1">
        <f t="array" ref="K5649">_xlfn.IFS(J5649&gt;200,"Above Average",J5649&lt;155,"Below Average",TRUE,"Average")</f>
        <v>Below Average</v>
      </c>
      <c r="L5649" s="7">
        <v>4.7809999999999997</v>
      </c>
      <c r="M5649" s="7" t="str" cm="1">
        <f t="array" ref="M5649">_xlfn.IFS(L5649&gt;9,"Above Average",L5649&lt;8,"Below Average",TRUE,"Average")</f>
        <v>Below Average</v>
      </c>
    </row>
    <row r="5650" spans="1:13" x14ac:dyDescent="0.3">
      <c r="A5650">
        <v>40</v>
      </c>
      <c r="B5650" s="21">
        <v>40711</v>
      </c>
      <c r="C5650" s="21" t="str">
        <f t="shared" si="88"/>
        <v>Jun</v>
      </c>
      <c r="D5650" s="6">
        <v>971422.67</v>
      </c>
      <c r="E5650" t="s">
        <v>155</v>
      </c>
      <c r="F5650" s="5">
        <v>59.16</v>
      </c>
      <c r="G5650" s="5" t="str" cm="1">
        <f t="array" ref="G5650">_xlfn.IFS(F5650&gt;=86,"Hot Week (More Than 85°F)",F5650&lt;50,"Cold Week (Less Than 50°F)",TRUE,"Normal Week")</f>
        <v>Normal Week</v>
      </c>
      <c r="H5650" s="2">
        <v>3.8730000000000002</v>
      </c>
      <c r="I5650" s="2" t="str" cm="1">
        <f t="array" ref="I5650">_xlfn.IFS(H5650&gt;3.5,"Above Average",H5650&lt;3,"Below Average",TRUE,"Average")</f>
        <v>Above Average</v>
      </c>
      <c r="J5650" s="1">
        <v>135.08373330000001</v>
      </c>
      <c r="K5650" s="1" t="str" cm="1">
        <f t="array" ref="K5650">_xlfn.IFS(J5650&gt;200,"Above Average",J5650&lt;155,"Below Average",TRUE,"Average")</f>
        <v>Below Average</v>
      </c>
      <c r="L5650" s="7">
        <v>4.7809999999999997</v>
      </c>
      <c r="M5650" s="7" t="str" cm="1">
        <f t="array" ref="M5650">_xlfn.IFS(L5650&gt;9,"Above Average",L5650&lt;8,"Below Average",TRUE,"Average")</f>
        <v>Below Average</v>
      </c>
    </row>
    <row r="5651" spans="1:13" x14ac:dyDescent="0.3">
      <c r="A5651">
        <v>40</v>
      </c>
      <c r="B5651" s="21">
        <v>40718</v>
      </c>
      <c r="C5651" s="21" t="str">
        <f t="shared" si="88"/>
        <v>Jun</v>
      </c>
      <c r="D5651" s="6">
        <v>977103.64</v>
      </c>
      <c r="E5651" t="s">
        <v>155</v>
      </c>
      <c r="F5651" s="5">
        <v>62.59</v>
      </c>
      <c r="G5651" s="5" t="str" cm="1">
        <f t="array" ref="G5651">_xlfn.IFS(F5651&gt;=86,"Hot Week (More Than 85°F)",F5651&lt;50,"Cold Week (Less Than 50°F)",TRUE,"Normal Week")</f>
        <v>Normal Week</v>
      </c>
      <c r="H5651" s="2">
        <v>3.851</v>
      </c>
      <c r="I5651" s="2" t="str" cm="1">
        <f t="array" ref="I5651">_xlfn.IFS(H5651&gt;3.5,"Above Average",H5651&lt;3,"Below Average",TRUE,"Average")</f>
        <v>Above Average</v>
      </c>
      <c r="J5651" s="1">
        <v>135.26526670000001</v>
      </c>
      <c r="K5651" s="1" t="str" cm="1">
        <f t="array" ref="K5651">_xlfn.IFS(J5651&gt;200,"Above Average",J5651&lt;155,"Below Average",TRUE,"Average")</f>
        <v>Below Average</v>
      </c>
      <c r="L5651" s="7">
        <v>4.7809999999999997</v>
      </c>
      <c r="M5651" s="7" t="str" cm="1">
        <f t="array" ref="M5651">_xlfn.IFS(L5651&gt;9,"Above Average",L5651&lt;8,"Below Average",TRUE,"Average")</f>
        <v>Below Average</v>
      </c>
    </row>
    <row r="5652" spans="1:13" x14ac:dyDescent="0.3">
      <c r="A5652">
        <v>40</v>
      </c>
      <c r="B5652" s="21">
        <v>40725</v>
      </c>
      <c r="C5652" s="21" t="str">
        <f t="shared" si="88"/>
        <v>Jul</v>
      </c>
      <c r="D5652" s="6">
        <v>1048866.3</v>
      </c>
      <c r="E5652" t="s">
        <v>155</v>
      </c>
      <c r="F5652" s="5">
        <v>65.25</v>
      </c>
      <c r="G5652" s="5" t="str" cm="1">
        <f t="array" ref="G5652">_xlfn.IFS(F5652&gt;=86,"Hot Week (More Than 85°F)",F5652&lt;50,"Cold Week (Less Than 50°F)",TRUE,"Normal Week")</f>
        <v>Normal Week</v>
      </c>
      <c r="H5652" s="2">
        <v>3.8149999999999999</v>
      </c>
      <c r="I5652" s="2" t="str" cm="1">
        <f t="array" ref="I5652">_xlfn.IFS(H5652&gt;3.5,"Above Average",H5652&lt;3,"Below Average",TRUE,"Average")</f>
        <v>Above Average</v>
      </c>
      <c r="J5652" s="1">
        <v>135.4468</v>
      </c>
      <c r="K5652" s="1" t="str" cm="1">
        <f t="array" ref="K5652">_xlfn.IFS(J5652&gt;200,"Above Average",J5652&lt;155,"Below Average",TRUE,"Average")</f>
        <v>Below Average</v>
      </c>
      <c r="L5652" s="7">
        <v>4.5839999999999996</v>
      </c>
      <c r="M5652" s="7" t="str" cm="1">
        <f t="array" ref="M5652">_xlfn.IFS(L5652&gt;9,"Above Average",L5652&lt;8,"Below Average",TRUE,"Average")</f>
        <v>Below Average</v>
      </c>
    </row>
    <row r="5653" spans="1:13" x14ac:dyDescent="0.3">
      <c r="A5653">
        <v>40</v>
      </c>
      <c r="B5653" s="21">
        <v>40732</v>
      </c>
      <c r="C5653" s="21" t="str">
        <f t="shared" si="88"/>
        <v>Jul</v>
      </c>
      <c r="D5653" s="6">
        <v>1107366.06</v>
      </c>
      <c r="E5653" t="s">
        <v>155</v>
      </c>
      <c r="F5653" s="5">
        <v>67.86</v>
      </c>
      <c r="G5653" s="5" t="str" cm="1">
        <f t="array" ref="G5653">_xlfn.IFS(F5653&gt;=86,"Hot Week (More Than 85°F)",F5653&lt;50,"Cold Week (Less Than 50°F)",TRUE,"Normal Week")</f>
        <v>Normal Week</v>
      </c>
      <c r="H5653" s="2">
        <v>3.7839999999999998</v>
      </c>
      <c r="I5653" s="2" t="str" cm="1">
        <f t="array" ref="I5653">_xlfn.IFS(H5653&gt;3.5,"Above Average",H5653&lt;3,"Below Average",TRUE,"Average")</f>
        <v>Above Average</v>
      </c>
      <c r="J5653" s="1">
        <v>135.62833330000001</v>
      </c>
      <c r="K5653" s="1" t="str" cm="1">
        <f t="array" ref="K5653">_xlfn.IFS(J5653&gt;200,"Above Average",J5653&lt;155,"Below Average",TRUE,"Average")</f>
        <v>Below Average</v>
      </c>
      <c r="L5653" s="7">
        <v>4.5839999999999996</v>
      </c>
      <c r="M5653" s="7" t="str" cm="1">
        <f t="array" ref="M5653">_xlfn.IFS(L5653&gt;9,"Above Average",L5653&lt;8,"Below Average",TRUE,"Average")</f>
        <v>Below Average</v>
      </c>
    </row>
    <row r="5654" spans="1:13" x14ac:dyDescent="0.3">
      <c r="A5654">
        <v>40</v>
      </c>
      <c r="B5654" s="21">
        <v>40739</v>
      </c>
      <c r="C5654" s="21" t="str">
        <f t="shared" si="88"/>
        <v>Jul</v>
      </c>
      <c r="D5654" s="6">
        <v>953252.14</v>
      </c>
      <c r="E5654" t="s">
        <v>155</v>
      </c>
      <c r="F5654" s="5">
        <v>68.900000000000006</v>
      </c>
      <c r="G5654" s="5" t="str" cm="1">
        <f t="array" ref="G5654">_xlfn.IFS(F5654&gt;=86,"Hot Week (More Than 85°F)",F5654&lt;50,"Cold Week (Less Than 50°F)",TRUE,"Normal Week")</f>
        <v>Normal Week</v>
      </c>
      <c r="H5654" s="2">
        <v>3.827</v>
      </c>
      <c r="I5654" s="2" t="str" cm="1">
        <f t="array" ref="I5654">_xlfn.IFS(H5654&gt;3.5,"Above Average",H5654&lt;3,"Below Average",TRUE,"Average")</f>
        <v>Above Average</v>
      </c>
      <c r="J5654" s="1">
        <v>135.7837419</v>
      </c>
      <c r="K5654" s="1" t="str" cm="1">
        <f t="array" ref="K5654">_xlfn.IFS(J5654&gt;200,"Above Average",J5654&lt;155,"Below Average",TRUE,"Average")</f>
        <v>Below Average</v>
      </c>
      <c r="L5654" s="7">
        <v>4.5839999999999996</v>
      </c>
      <c r="M5654" s="7" t="str" cm="1">
        <f t="array" ref="M5654">_xlfn.IFS(L5654&gt;9,"Above Average",L5654&lt;8,"Below Average",TRUE,"Average")</f>
        <v>Below Average</v>
      </c>
    </row>
    <row r="5655" spans="1:13" x14ac:dyDescent="0.3">
      <c r="A5655">
        <v>40</v>
      </c>
      <c r="B5655" s="21">
        <v>40746</v>
      </c>
      <c r="C5655" s="21" t="str">
        <f t="shared" si="88"/>
        <v>Jul</v>
      </c>
      <c r="D5655" s="6">
        <v>980642.1</v>
      </c>
      <c r="E5655" t="s">
        <v>155</v>
      </c>
      <c r="F5655" s="5">
        <v>73.34</v>
      </c>
      <c r="G5655" s="5" t="str" cm="1">
        <f t="array" ref="G5655">_xlfn.IFS(F5655&gt;=86,"Hot Week (More Than 85°F)",F5655&lt;50,"Cold Week (Less Than 50°F)",TRUE,"Normal Week")</f>
        <v>Normal Week</v>
      </c>
      <c r="H5655" s="2">
        <v>3.8820000000000001</v>
      </c>
      <c r="I5655" s="2" t="str" cm="1">
        <f t="array" ref="I5655">_xlfn.IFS(H5655&gt;3.5,"Above Average",H5655&lt;3,"Below Average",TRUE,"Average")</f>
        <v>Above Average</v>
      </c>
      <c r="J5655" s="1">
        <v>135.87383869999999</v>
      </c>
      <c r="K5655" s="1" t="str" cm="1">
        <f t="array" ref="K5655">_xlfn.IFS(J5655&gt;200,"Above Average",J5655&lt;155,"Below Average",TRUE,"Average")</f>
        <v>Below Average</v>
      </c>
      <c r="L5655" s="7">
        <v>4.5839999999999996</v>
      </c>
      <c r="M5655" s="7" t="str" cm="1">
        <f t="array" ref="M5655">_xlfn.IFS(L5655&gt;9,"Above Average",L5655&lt;8,"Below Average",TRUE,"Average")</f>
        <v>Below Average</v>
      </c>
    </row>
    <row r="5656" spans="1:13" x14ac:dyDescent="0.3">
      <c r="A5656">
        <v>40</v>
      </c>
      <c r="B5656" s="21">
        <v>40753</v>
      </c>
      <c r="C5656" s="21" t="str">
        <f t="shared" si="88"/>
        <v>Jul</v>
      </c>
      <c r="D5656" s="6">
        <v>929096.9</v>
      </c>
      <c r="E5656" t="s">
        <v>155</v>
      </c>
      <c r="F5656" s="5">
        <v>67.45</v>
      </c>
      <c r="G5656" s="5" t="str" cm="1">
        <f t="array" ref="G5656">_xlfn.IFS(F5656&gt;=86,"Hot Week (More Than 85°F)",F5656&lt;50,"Cold Week (Less Than 50°F)",TRUE,"Normal Week")</f>
        <v>Normal Week</v>
      </c>
      <c r="H5656" s="2">
        <v>3.8980000000000001</v>
      </c>
      <c r="I5656" s="2" t="str" cm="1">
        <f t="array" ref="I5656">_xlfn.IFS(H5656&gt;3.5,"Above Average",H5656&lt;3,"Below Average",TRUE,"Average")</f>
        <v>Above Average</v>
      </c>
      <c r="J5656" s="1">
        <v>135.96393549999999</v>
      </c>
      <c r="K5656" s="1" t="str" cm="1">
        <f t="array" ref="K5656">_xlfn.IFS(J5656&gt;200,"Above Average",J5656&lt;155,"Below Average",TRUE,"Average")</f>
        <v>Below Average</v>
      </c>
      <c r="L5656" s="7">
        <v>4.5839999999999996</v>
      </c>
      <c r="M5656" s="7" t="str" cm="1">
        <f t="array" ref="M5656">_xlfn.IFS(L5656&gt;9,"Above Average",L5656&lt;8,"Below Average",TRUE,"Average")</f>
        <v>Below Average</v>
      </c>
    </row>
    <row r="5657" spans="1:13" x14ac:dyDescent="0.3">
      <c r="A5657">
        <v>40</v>
      </c>
      <c r="B5657" s="21">
        <v>40760</v>
      </c>
      <c r="C5657" s="21" t="str">
        <f t="shared" si="88"/>
        <v>Aug</v>
      </c>
      <c r="D5657" s="6">
        <v>1063818.2</v>
      </c>
      <c r="E5657" t="s">
        <v>155</v>
      </c>
      <c r="F5657" s="5">
        <v>68.099999999999994</v>
      </c>
      <c r="G5657" s="5" t="str" cm="1">
        <f t="array" ref="G5657">_xlfn.IFS(F5657&gt;=86,"Hot Week (More Than 85°F)",F5657&lt;50,"Cold Week (Less Than 50°F)",TRUE,"Normal Week")</f>
        <v>Normal Week</v>
      </c>
      <c r="H5657" s="2">
        <v>3.903</v>
      </c>
      <c r="I5657" s="2" t="str" cm="1">
        <f t="array" ref="I5657">_xlfn.IFS(H5657&gt;3.5,"Above Average",H5657&lt;3,"Below Average",TRUE,"Average")</f>
        <v>Above Average</v>
      </c>
      <c r="J5657" s="1">
        <v>136.05403229999999</v>
      </c>
      <c r="K5657" s="1" t="str" cm="1">
        <f t="array" ref="K5657">_xlfn.IFS(J5657&gt;200,"Above Average",J5657&lt;155,"Below Average",TRUE,"Average")</f>
        <v>Below Average</v>
      </c>
      <c r="L5657" s="7">
        <v>4.5839999999999996</v>
      </c>
      <c r="M5657" s="7" t="str" cm="1">
        <f t="array" ref="M5657">_xlfn.IFS(L5657&gt;9,"Above Average",L5657&lt;8,"Below Average",TRUE,"Average")</f>
        <v>Below Average</v>
      </c>
    </row>
    <row r="5658" spans="1:13" x14ac:dyDescent="0.3">
      <c r="A5658">
        <v>40</v>
      </c>
      <c r="B5658" s="21">
        <v>40767</v>
      </c>
      <c r="C5658" s="21" t="str">
        <f t="shared" si="88"/>
        <v>Aug</v>
      </c>
      <c r="D5658" s="6">
        <v>955506.95</v>
      </c>
      <c r="E5658" t="s">
        <v>155</v>
      </c>
      <c r="F5658" s="5">
        <v>68.3</v>
      </c>
      <c r="G5658" s="5" t="str" cm="1">
        <f t="array" ref="G5658">_xlfn.IFS(F5658&gt;=86,"Hot Week (More Than 85°F)",F5658&lt;50,"Cold Week (Less Than 50°F)",TRUE,"Normal Week")</f>
        <v>Normal Week</v>
      </c>
      <c r="H5658" s="2">
        <v>3.88</v>
      </c>
      <c r="I5658" s="2" t="str" cm="1">
        <f t="array" ref="I5658">_xlfn.IFS(H5658&gt;3.5,"Above Average",H5658&lt;3,"Below Average",TRUE,"Average")</f>
        <v>Above Average</v>
      </c>
      <c r="J5658" s="1">
        <v>136.14412899999999</v>
      </c>
      <c r="K5658" s="1" t="str" cm="1">
        <f t="array" ref="K5658">_xlfn.IFS(J5658&gt;200,"Above Average",J5658&lt;155,"Below Average",TRUE,"Average")</f>
        <v>Below Average</v>
      </c>
      <c r="L5658" s="7">
        <v>4.5839999999999996</v>
      </c>
      <c r="M5658" s="7" t="str" cm="1">
        <f t="array" ref="M5658">_xlfn.IFS(L5658&gt;9,"Above Average",L5658&lt;8,"Below Average",TRUE,"Average")</f>
        <v>Below Average</v>
      </c>
    </row>
    <row r="5659" spans="1:13" x14ac:dyDescent="0.3">
      <c r="A5659">
        <v>40</v>
      </c>
      <c r="B5659" s="21">
        <v>40774</v>
      </c>
      <c r="C5659" s="21" t="str">
        <f t="shared" si="88"/>
        <v>Aug</v>
      </c>
      <c r="D5659" s="6">
        <v>943237.12</v>
      </c>
      <c r="E5659" t="s">
        <v>155</v>
      </c>
      <c r="F5659" s="5">
        <v>64.05</v>
      </c>
      <c r="G5659" s="5" t="str" cm="1">
        <f t="array" ref="G5659">_xlfn.IFS(F5659&gt;=86,"Hot Week (More Than 85°F)",F5659&lt;50,"Cold Week (Less Than 50°F)",TRUE,"Normal Week")</f>
        <v>Normal Week</v>
      </c>
      <c r="H5659" s="2">
        <v>3.82</v>
      </c>
      <c r="I5659" s="2" t="str" cm="1">
        <f t="array" ref="I5659">_xlfn.IFS(H5659&gt;3.5,"Above Average",H5659&lt;3,"Below Average",TRUE,"Average")</f>
        <v>Above Average</v>
      </c>
      <c r="J5659" s="1">
        <v>136.18312900000001</v>
      </c>
      <c r="K5659" s="1" t="str" cm="1">
        <f t="array" ref="K5659">_xlfn.IFS(J5659&gt;200,"Above Average",J5659&lt;155,"Below Average",TRUE,"Average")</f>
        <v>Below Average</v>
      </c>
      <c r="L5659" s="7">
        <v>4.5839999999999996</v>
      </c>
      <c r="M5659" s="7" t="str" cm="1">
        <f t="array" ref="M5659">_xlfn.IFS(L5659&gt;9,"Above Average",L5659&lt;8,"Below Average",TRUE,"Average")</f>
        <v>Below Average</v>
      </c>
    </row>
    <row r="5660" spans="1:13" x14ac:dyDescent="0.3">
      <c r="A5660">
        <v>40</v>
      </c>
      <c r="B5660" s="21">
        <v>40781</v>
      </c>
      <c r="C5660" s="21" t="str">
        <f t="shared" si="88"/>
        <v>Aug</v>
      </c>
      <c r="D5660" s="6">
        <v>969611.3</v>
      </c>
      <c r="E5660" t="s">
        <v>155</v>
      </c>
      <c r="F5660" s="5">
        <v>65.010000000000005</v>
      </c>
      <c r="G5660" s="5" t="str" cm="1">
        <f t="array" ref="G5660">_xlfn.IFS(F5660&gt;=86,"Hot Week (More Than 85°F)",F5660&lt;50,"Cold Week (Less Than 50°F)",TRUE,"Normal Week")</f>
        <v>Normal Week</v>
      </c>
      <c r="H5660" s="2">
        <v>3.7959999999999998</v>
      </c>
      <c r="I5660" s="2" t="str" cm="1">
        <f t="array" ref="I5660">_xlfn.IFS(H5660&gt;3.5,"Above Average",H5660&lt;3,"Below Average",TRUE,"Average")</f>
        <v>Above Average</v>
      </c>
      <c r="J5660" s="1">
        <v>136.21361289999999</v>
      </c>
      <c r="K5660" s="1" t="str" cm="1">
        <f t="array" ref="K5660">_xlfn.IFS(J5660&gt;200,"Above Average",J5660&lt;155,"Below Average",TRUE,"Average")</f>
        <v>Below Average</v>
      </c>
      <c r="L5660" s="7">
        <v>4.5839999999999996</v>
      </c>
      <c r="M5660" s="7" t="str" cm="1">
        <f t="array" ref="M5660">_xlfn.IFS(L5660&gt;9,"Above Average",L5660&lt;8,"Below Average",TRUE,"Average")</f>
        <v>Below Average</v>
      </c>
    </row>
    <row r="5661" spans="1:13" x14ac:dyDescent="0.3">
      <c r="A5661">
        <v>40</v>
      </c>
      <c r="B5661" s="21">
        <v>40788</v>
      </c>
      <c r="C5661" s="21" t="str">
        <f t="shared" si="88"/>
        <v>Sep</v>
      </c>
      <c r="D5661" s="6">
        <v>957298.26</v>
      </c>
      <c r="E5661" t="s">
        <v>155</v>
      </c>
      <c r="F5661" s="5">
        <v>63.79</v>
      </c>
      <c r="G5661" s="5" t="str" cm="1">
        <f t="array" ref="G5661">_xlfn.IFS(F5661&gt;=86,"Hot Week (More Than 85°F)",F5661&lt;50,"Cold Week (Less Than 50°F)",TRUE,"Normal Week")</f>
        <v>Normal Week</v>
      </c>
      <c r="H5661" s="2">
        <v>3.7839999999999998</v>
      </c>
      <c r="I5661" s="2" t="str" cm="1">
        <f t="array" ref="I5661">_xlfn.IFS(H5661&gt;3.5,"Above Average",H5661&lt;3,"Below Average",TRUE,"Average")</f>
        <v>Above Average</v>
      </c>
      <c r="J5661" s="1">
        <v>136.24409679999999</v>
      </c>
      <c r="K5661" s="1" t="str" cm="1">
        <f t="array" ref="K5661">_xlfn.IFS(J5661&gt;200,"Above Average",J5661&lt;155,"Below Average",TRUE,"Average")</f>
        <v>Below Average</v>
      </c>
      <c r="L5661" s="7">
        <v>4.5839999999999996</v>
      </c>
      <c r="M5661" s="7" t="str" cm="1">
        <f t="array" ref="M5661">_xlfn.IFS(L5661&gt;9,"Above Average",L5661&lt;8,"Below Average",TRUE,"Average")</f>
        <v>Below Average</v>
      </c>
    </row>
    <row r="5662" spans="1:13" x14ac:dyDescent="0.3">
      <c r="A5662">
        <v>40</v>
      </c>
      <c r="B5662" s="21">
        <v>40795</v>
      </c>
      <c r="C5662" s="21" t="str">
        <f t="shared" si="88"/>
        <v>Sep</v>
      </c>
      <c r="D5662" s="6">
        <v>1021391.99</v>
      </c>
      <c r="E5662" t="s">
        <v>156</v>
      </c>
      <c r="F5662" s="5">
        <v>64.83</v>
      </c>
      <c r="G5662" s="5" t="str" cm="1">
        <f t="array" ref="G5662">_xlfn.IFS(F5662&gt;=86,"Hot Week (More Than 85°F)",F5662&lt;50,"Cold Week (Less Than 50°F)",TRUE,"Normal Week")</f>
        <v>Normal Week</v>
      </c>
      <c r="H5662" s="2">
        <v>3.8090000000000002</v>
      </c>
      <c r="I5662" s="2" t="str" cm="1">
        <f t="array" ref="I5662">_xlfn.IFS(H5662&gt;3.5,"Above Average",H5662&lt;3,"Below Average",TRUE,"Average")</f>
        <v>Above Average</v>
      </c>
      <c r="J5662" s="1">
        <v>136.27458060000001</v>
      </c>
      <c r="K5662" s="1" t="str" cm="1">
        <f t="array" ref="K5662">_xlfn.IFS(J5662&gt;200,"Above Average",J5662&lt;155,"Below Average",TRUE,"Average")</f>
        <v>Below Average</v>
      </c>
      <c r="L5662" s="7">
        <v>4.5839999999999996</v>
      </c>
      <c r="M5662" s="7" t="str" cm="1">
        <f t="array" ref="M5662">_xlfn.IFS(L5662&gt;9,"Above Average",L5662&lt;8,"Below Average",TRUE,"Average")</f>
        <v>Below Average</v>
      </c>
    </row>
    <row r="5663" spans="1:13" x14ac:dyDescent="0.3">
      <c r="A5663">
        <v>40</v>
      </c>
      <c r="B5663" s="21">
        <v>40802</v>
      </c>
      <c r="C5663" s="21" t="str">
        <f t="shared" si="88"/>
        <v>Sep</v>
      </c>
      <c r="D5663" s="6">
        <v>890661.79</v>
      </c>
      <c r="E5663" t="s">
        <v>155</v>
      </c>
      <c r="F5663" s="5">
        <v>58.28</v>
      </c>
      <c r="G5663" s="5" t="str" cm="1">
        <f t="array" ref="G5663">_xlfn.IFS(F5663&gt;=86,"Hot Week (More Than 85°F)",F5663&lt;50,"Cold Week (Less Than 50°F)",TRUE,"Normal Week")</f>
        <v>Normal Week</v>
      </c>
      <c r="H5663" s="2">
        <v>3.8090000000000002</v>
      </c>
      <c r="I5663" s="2" t="str" cm="1">
        <f t="array" ref="I5663">_xlfn.IFS(H5663&gt;3.5,"Above Average",H5663&lt;3,"Below Average",TRUE,"Average")</f>
        <v>Above Average</v>
      </c>
      <c r="J5663" s="1">
        <v>136.31450000000001</v>
      </c>
      <c r="K5663" s="1" t="str" cm="1">
        <f t="array" ref="K5663">_xlfn.IFS(J5663&gt;200,"Above Average",J5663&lt;155,"Below Average",TRUE,"Average")</f>
        <v>Below Average</v>
      </c>
      <c r="L5663" s="7">
        <v>4.5839999999999996</v>
      </c>
      <c r="M5663" s="7" t="str" cm="1">
        <f t="array" ref="M5663">_xlfn.IFS(L5663&gt;9,"Above Average",L5663&lt;8,"Below Average",TRUE,"Average")</f>
        <v>Below Average</v>
      </c>
    </row>
    <row r="5664" spans="1:13" x14ac:dyDescent="0.3">
      <c r="A5664">
        <v>40</v>
      </c>
      <c r="B5664" s="21">
        <v>40809</v>
      </c>
      <c r="C5664" s="21" t="str">
        <f t="shared" si="88"/>
        <v>Sep</v>
      </c>
      <c r="D5664" s="6">
        <v>876583.98</v>
      </c>
      <c r="E5664" t="s">
        <v>155</v>
      </c>
      <c r="F5664" s="5">
        <v>54.09</v>
      </c>
      <c r="G5664" s="5" t="str" cm="1">
        <f t="array" ref="G5664">_xlfn.IFS(F5664&gt;=86,"Hot Week (More Than 85°F)",F5664&lt;50,"Cold Week (Less Than 50°F)",TRUE,"Normal Week")</f>
        <v>Normal Week</v>
      </c>
      <c r="H5664" s="2">
        <v>3.758</v>
      </c>
      <c r="I5664" s="2" t="str" cm="1">
        <f t="array" ref="I5664">_xlfn.IFS(H5664&gt;3.5,"Above Average",H5664&lt;3,"Below Average",TRUE,"Average")</f>
        <v>Above Average</v>
      </c>
      <c r="J5664" s="1">
        <v>136.36699999999999</v>
      </c>
      <c r="K5664" s="1" t="str" cm="1">
        <f t="array" ref="K5664">_xlfn.IFS(J5664&gt;200,"Above Average",J5664&lt;155,"Below Average",TRUE,"Average")</f>
        <v>Below Average</v>
      </c>
      <c r="L5664" s="7">
        <v>4.5839999999999996</v>
      </c>
      <c r="M5664" s="7" t="str" cm="1">
        <f t="array" ref="M5664">_xlfn.IFS(L5664&gt;9,"Above Average",L5664&lt;8,"Below Average",TRUE,"Average")</f>
        <v>Below Average</v>
      </c>
    </row>
    <row r="5665" spans="1:13" x14ac:dyDescent="0.3">
      <c r="A5665">
        <v>40</v>
      </c>
      <c r="B5665" s="21">
        <v>40816</v>
      </c>
      <c r="C5665" s="21" t="str">
        <f t="shared" si="88"/>
        <v>Sep</v>
      </c>
      <c r="D5665" s="6">
        <v>912857.1</v>
      </c>
      <c r="E5665" t="s">
        <v>155</v>
      </c>
      <c r="F5665" s="5">
        <v>63.45</v>
      </c>
      <c r="G5665" s="5" t="str" cm="1">
        <f t="array" ref="G5665">_xlfn.IFS(F5665&gt;=86,"Hot Week (More Than 85°F)",F5665&lt;50,"Cold Week (Less Than 50°F)",TRUE,"Normal Week")</f>
        <v>Normal Week</v>
      </c>
      <c r="H5665" s="2">
        <v>3.6840000000000002</v>
      </c>
      <c r="I5665" s="2" t="str" cm="1">
        <f t="array" ref="I5665">_xlfn.IFS(H5665&gt;3.5,"Above Average",H5665&lt;3,"Below Average",TRUE,"Average")</f>
        <v>Above Average</v>
      </c>
      <c r="J5665" s="1">
        <v>136.4195</v>
      </c>
      <c r="K5665" s="1" t="str" cm="1">
        <f t="array" ref="K5665">_xlfn.IFS(J5665&gt;200,"Above Average",J5665&lt;155,"Below Average",TRUE,"Average")</f>
        <v>Below Average</v>
      </c>
      <c r="L5665" s="7">
        <v>4.5839999999999996</v>
      </c>
      <c r="M5665" s="7" t="str" cm="1">
        <f t="array" ref="M5665">_xlfn.IFS(L5665&gt;9,"Above Average",L5665&lt;8,"Below Average",TRUE,"Average")</f>
        <v>Below Average</v>
      </c>
    </row>
    <row r="5666" spans="1:13" x14ac:dyDescent="0.3">
      <c r="A5666">
        <v>40</v>
      </c>
      <c r="B5666" s="21">
        <v>40823</v>
      </c>
      <c r="C5666" s="21" t="str">
        <f t="shared" si="88"/>
        <v>Oct</v>
      </c>
      <c r="D5666" s="6">
        <v>1070389.98</v>
      </c>
      <c r="E5666" t="s">
        <v>155</v>
      </c>
      <c r="F5666" s="5">
        <v>50.21</v>
      </c>
      <c r="G5666" s="5" t="str" cm="1">
        <f t="array" ref="G5666">_xlfn.IFS(F5666&gt;=86,"Hot Week (More Than 85°F)",F5666&lt;50,"Cold Week (Less Than 50°F)",TRUE,"Normal Week")</f>
        <v>Normal Week</v>
      </c>
      <c r="H5666" s="2">
        <v>3.633</v>
      </c>
      <c r="I5666" s="2" t="str" cm="1">
        <f t="array" ref="I5666">_xlfn.IFS(H5666&gt;3.5,"Above Average",H5666&lt;3,"Below Average",TRUE,"Average")</f>
        <v>Above Average</v>
      </c>
      <c r="J5666" s="1">
        <v>136.47200000000001</v>
      </c>
      <c r="K5666" s="1" t="str" cm="1">
        <f t="array" ref="K5666">_xlfn.IFS(J5666&gt;200,"Above Average",J5666&lt;155,"Below Average",TRUE,"Average")</f>
        <v>Below Average</v>
      </c>
      <c r="L5666" s="7">
        <v>4.42</v>
      </c>
      <c r="M5666" s="7" t="str" cm="1">
        <f t="array" ref="M5666">_xlfn.IFS(L5666&gt;9,"Above Average",L5666&lt;8,"Below Average",TRUE,"Average")</f>
        <v>Below Average</v>
      </c>
    </row>
    <row r="5667" spans="1:13" x14ac:dyDescent="0.3">
      <c r="A5667">
        <v>40</v>
      </c>
      <c r="B5667" s="21">
        <v>40830</v>
      </c>
      <c r="C5667" s="21" t="str">
        <f t="shared" si="88"/>
        <v>Oct</v>
      </c>
      <c r="D5667" s="6">
        <v>936751.68</v>
      </c>
      <c r="E5667" t="s">
        <v>155</v>
      </c>
      <c r="F5667" s="5">
        <v>53.9</v>
      </c>
      <c r="G5667" s="5" t="str" cm="1">
        <f t="array" ref="G5667">_xlfn.IFS(F5667&gt;=86,"Hot Week (More Than 85°F)",F5667&lt;50,"Cold Week (Less Than 50°F)",TRUE,"Normal Week")</f>
        <v>Normal Week</v>
      </c>
      <c r="H5667" s="2">
        <v>3.5830000000000002</v>
      </c>
      <c r="I5667" s="2" t="str" cm="1">
        <f t="array" ref="I5667">_xlfn.IFS(H5667&gt;3.5,"Above Average",H5667&lt;3,"Below Average",TRUE,"Average")</f>
        <v>Above Average</v>
      </c>
      <c r="J5667" s="1">
        <v>136.51509680000001</v>
      </c>
      <c r="K5667" s="1" t="str" cm="1">
        <f t="array" ref="K5667">_xlfn.IFS(J5667&gt;200,"Above Average",J5667&lt;155,"Below Average",TRUE,"Average")</f>
        <v>Below Average</v>
      </c>
      <c r="L5667" s="7">
        <v>4.42</v>
      </c>
      <c r="M5667" s="7" t="str" cm="1">
        <f t="array" ref="M5667">_xlfn.IFS(L5667&gt;9,"Above Average",L5667&lt;8,"Below Average",TRUE,"Average")</f>
        <v>Below Average</v>
      </c>
    </row>
    <row r="5668" spans="1:13" x14ac:dyDescent="0.3">
      <c r="A5668">
        <v>40</v>
      </c>
      <c r="B5668" s="21">
        <v>40837</v>
      </c>
      <c r="C5668" s="21" t="str">
        <f t="shared" si="88"/>
        <v>Oct</v>
      </c>
      <c r="D5668" s="6">
        <v>942319.65</v>
      </c>
      <c r="E5668" t="s">
        <v>155</v>
      </c>
      <c r="F5668" s="5">
        <v>51.61</v>
      </c>
      <c r="G5668" s="5" t="str" cm="1">
        <f t="array" ref="G5668">_xlfn.IFS(F5668&gt;=86,"Hot Week (More Than 85°F)",F5668&lt;50,"Cold Week (Less Than 50°F)",TRUE,"Normal Week")</f>
        <v>Normal Week</v>
      </c>
      <c r="H5668" s="2">
        <v>3.6179999999999999</v>
      </c>
      <c r="I5668" s="2" t="str" cm="1">
        <f t="array" ref="I5668">_xlfn.IFS(H5668&gt;3.5,"Above Average",H5668&lt;3,"Below Average",TRUE,"Average")</f>
        <v>Above Average</v>
      </c>
      <c r="J5668" s="1">
        <v>136.5017742</v>
      </c>
      <c r="K5668" s="1" t="str" cm="1">
        <f t="array" ref="K5668">_xlfn.IFS(J5668&gt;200,"Above Average",J5668&lt;155,"Below Average",TRUE,"Average")</f>
        <v>Below Average</v>
      </c>
      <c r="L5668" s="7">
        <v>4.42</v>
      </c>
      <c r="M5668" s="7" t="str" cm="1">
        <f t="array" ref="M5668">_xlfn.IFS(L5668&gt;9,"Above Average",L5668&lt;8,"Below Average",TRUE,"Average")</f>
        <v>Below Average</v>
      </c>
    </row>
    <row r="5669" spans="1:13" x14ac:dyDescent="0.3">
      <c r="A5669">
        <v>40</v>
      </c>
      <c r="B5669" s="21">
        <v>40844</v>
      </c>
      <c r="C5669" s="21" t="str">
        <f t="shared" si="88"/>
        <v>Oct</v>
      </c>
      <c r="D5669" s="6">
        <v>941675.95</v>
      </c>
      <c r="E5669" t="s">
        <v>155</v>
      </c>
      <c r="F5669" s="5">
        <v>42.09</v>
      </c>
      <c r="G5669" s="5" t="str" cm="1">
        <f t="array" ref="G5669">_xlfn.IFS(F5669&gt;=86,"Hot Week (More Than 85°F)",F5669&lt;50,"Cold Week (Less Than 50°F)",TRUE,"Normal Week")</f>
        <v>Cold Week (Less Than 50°F)</v>
      </c>
      <c r="H5669" s="2">
        <v>3.6040000000000001</v>
      </c>
      <c r="I5669" s="2" t="str" cm="1">
        <f t="array" ref="I5669">_xlfn.IFS(H5669&gt;3.5,"Above Average",H5669&lt;3,"Below Average",TRUE,"Average")</f>
        <v>Above Average</v>
      </c>
      <c r="J5669" s="1">
        <v>136.48845159999999</v>
      </c>
      <c r="K5669" s="1" t="str" cm="1">
        <f t="array" ref="K5669">_xlfn.IFS(J5669&gt;200,"Above Average",J5669&lt;155,"Below Average",TRUE,"Average")</f>
        <v>Below Average</v>
      </c>
      <c r="L5669" s="7">
        <v>4.42</v>
      </c>
      <c r="M5669" s="7" t="str" cm="1">
        <f t="array" ref="M5669">_xlfn.IFS(L5669&gt;9,"Above Average",L5669&lt;8,"Below Average",TRUE,"Average")</f>
        <v>Below Average</v>
      </c>
    </row>
    <row r="5670" spans="1:13" x14ac:dyDescent="0.3">
      <c r="A5670">
        <v>40</v>
      </c>
      <c r="B5670" s="21">
        <v>40851</v>
      </c>
      <c r="C5670" s="21" t="str">
        <f t="shared" si="88"/>
        <v>Nov</v>
      </c>
      <c r="D5670" s="6">
        <v>1011321.18</v>
      </c>
      <c r="E5670" t="s">
        <v>155</v>
      </c>
      <c r="F5670" s="5">
        <v>35.4</v>
      </c>
      <c r="G5670" s="5" t="str" cm="1">
        <f t="array" ref="G5670">_xlfn.IFS(F5670&gt;=86,"Hot Week (More Than 85°F)",F5670&lt;50,"Cold Week (Less Than 50°F)",TRUE,"Normal Week")</f>
        <v>Cold Week (Less Than 50°F)</v>
      </c>
      <c r="H5670" s="2">
        <v>3.5859999999999999</v>
      </c>
      <c r="I5670" s="2" t="str" cm="1">
        <f t="array" ref="I5670">_xlfn.IFS(H5670&gt;3.5,"Above Average",H5670&lt;3,"Below Average",TRUE,"Average")</f>
        <v>Above Average</v>
      </c>
      <c r="J5670" s="1">
        <v>136.47512900000001</v>
      </c>
      <c r="K5670" s="1" t="str" cm="1">
        <f t="array" ref="K5670">_xlfn.IFS(J5670&gt;200,"Above Average",J5670&lt;155,"Below Average",TRUE,"Average")</f>
        <v>Below Average</v>
      </c>
      <c r="L5670" s="7">
        <v>4.42</v>
      </c>
      <c r="M5670" s="7" t="str" cm="1">
        <f t="array" ref="M5670">_xlfn.IFS(L5670&gt;9,"Above Average",L5670&lt;8,"Below Average",TRUE,"Average")</f>
        <v>Below Average</v>
      </c>
    </row>
    <row r="5671" spans="1:13" x14ac:dyDescent="0.3">
      <c r="A5671">
        <v>40</v>
      </c>
      <c r="B5671" s="21">
        <v>40858</v>
      </c>
      <c r="C5671" s="21" t="str">
        <f t="shared" si="88"/>
        <v>Nov</v>
      </c>
      <c r="D5671" s="6">
        <v>1037687.07</v>
      </c>
      <c r="E5671" t="s">
        <v>155</v>
      </c>
      <c r="F5671" s="5">
        <v>40.75</v>
      </c>
      <c r="G5671" s="5" t="str" cm="1">
        <f t="array" ref="G5671">_xlfn.IFS(F5671&gt;=86,"Hot Week (More Than 85°F)",F5671&lt;50,"Cold Week (Less Than 50°F)",TRUE,"Normal Week")</f>
        <v>Cold Week (Less Than 50°F)</v>
      </c>
      <c r="H5671" s="2">
        <v>3.57</v>
      </c>
      <c r="I5671" s="2" t="str" cm="1">
        <f t="array" ref="I5671">_xlfn.IFS(H5671&gt;3.5,"Above Average",H5671&lt;3,"Below Average",TRUE,"Average")</f>
        <v>Above Average</v>
      </c>
      <c r="J5671" s="1">
        <v>136.46180649999999</v>
      </c>
      <c r="K5671" s="1" t="str" cm="1">
        <f t="array" ref="K5671">_xlfn.IFS(J5671&gt;200,"Above Average",J5671&lt;155,"Below Average",TRUE,"Average")</f>
        <v>Below Average</v>
      </c>
      <c r="L5671" s="7">
        <v>4.42</v>
      </c>
      <c r="M5671" s="7" t="str" cm="1">
        <f t="array" ref="M5671">_xlfn.IFS(L5671&gt;9,"Above Average",L5671&lt;8,"Below Average",TRUE,"Average")</f>
        <v>Below Average</v>
      </c>
    </row>
    <row r="5672" spans="1:13" x14ac:dyDescent="0.3">
      <c r="A5672">
        <v>40</v>
      </c>
      <c r="B5672" s="21">
        <v>40865</v>
      </c>
      <c r="C5672" s="21" t="str">
        <f t="shared" si="88"/>
        <v>Nov</v>
      </c>
      <c r="D5672" s="6">
        <v>905399.99</v>
      </c>
      <c r="E5672" t="s">
        <v>155</v>
      </c>
      <c r="F5672" s="5">
        <v>41.85</v>
      </c>
      <c r="G5672" s="5" t="str" cm="1">
        <f t="array" ref="G5672">_xlfn.IFS(F5672&gt;=86,"Hot Week (More Than 85°F)",F5672&lt;50,"Cold Week (Less Than 50°F)",TRUE,"Normal Week")</f>
        <v>Cold Week (Less Than 50°F)</v>
      </c>
      <c r="H5672" s="2">
        <v>3.5710000000000002</v>
      </c>
      <c r="I5672" s="2" t="str" cm="1">
        <f t="array" ref="I5672">_xlfn.IFS(H5672&gt;3.5,"Above Average",H5672&lt;3,"Below Average",TRUE,"Average")</f>
        <v>Above Average</v>
      </c>
      <c r="J5672" s="1">
        <v>136.46666669999999</v>
      </c>
      <c r="K5672" s="1" t="str" cm="1">
        <f t="array" ref="K5672">_xlfn.IFS(J5672&gt;200,"Above Average",J5672&lt;155,"Below Average",TRUE,"Average")</f>
        <v>Below Average</v>
      </c>
      <c r="L5672" s="7">
        <v>4.42</v>
      </c>
      <c r="M5672" s="7" t="str" cm="1">
        <f t="array" ref="M5672">_xlfn.IFS(L5672&gt;9,"Above Average",L5672&lt;8,"Below Average",TRUE,"Average")</f>
        <v>Below Average</v>
      </c>
    </row>
    <row r="5673" spans="1:13" x14ac:dyDescent="0.3">
      <c r="A5673">
        <v>40</v>
      </c>
      <c r="B5673" s="21">
        <v>40872</v>
      </c>
      <c r="C5673" s="21" t="str">
        <f t="shared" si="88"/>
        <v>Nov</v>
      </c>
      <c r="D5673" s="6">
        <v>1230011.95</v>
      </c>
      <c r="E5673" t="s">
        <v>156</v>
      </c>
      <c r="F5673" s="5">
        <v>32.76</v>
      </c>
      <c r="G5673" s="5" t="str" cm="1">
        <f t="array" ref="G5673">_xlfn.IFS(F5673&gt;=86,"Hot Week (More Than 85°F)",F5673&lt;50,"Cold Week (Less Than 50°F)",TRUE,"Normal Week")</f>
        <v>Cold Week (Less Than 50°F)</v>
      </c>
      <c r="H5673" s="2">
        <v>3.536</v>
      </c>
      <c r="I5673" s="2" t="str" cm="1">
        <f t="array" ref="I5673">_xlfn.IFS(H5673&gt;3.5,"Above Average",H5673&lt;3,"Below Average",TRUE,"Average")</f>
        <v>Above Average</v>
      </c>
      <c r="J5673" s="1">
        <v>136.47880000000001</v>
      </c>
      <c r="K5673" s="1" t="str" cm="1">
        <f t="array" ref="K5673">_xlfn.IFS(J5673&gt;200,"Above Average",J5673&lt;155,"Below Average",TRUE,"Average")</f>
        <v>Below Average</v>
      </c>
      <c r="L5673" s="7">
        <v>4.42</v>
      </c>
      <c r="M5673" s="7" t="str" cm="1">
        <f t="array" ref="M5673">_xlfn.IFS(L5673&gt;9,"Above Average",L5673&lt;8,"Below Average",TRUE,"Average")</f>
        <v>Below Average</v>
      </c>
    </row>
    <row r="5674" spans="1:13" x14ac:dyDescent="0.3">
      <c r="A5674">
        <v>40</v>
      </c>
      <c r="B5674" s="21">
        <v>40879</v>
      </c>
      <c r="C5674" s="21" t="str">
        <f t="shared" si="88"/>
        <v>Dec</v>
      </c>
      <c r="D5674" s="6">
        <v>1059676.6200000001</v>
      </c>
      <c r="E5674" t="s">
        <v>155</v>
      </c>
      <c r="F5674" s="5">
        <v>38.51</v>
      </c>
      <c r="G5674" s="5" t="str" cm="1">
        <f t="array" ref="G5674">_xlfn.IFS(F5674&gt;=86,"Hot Week (More Than 85°F)",F5674&lt;50,"Cold Week (Less Than 50°F)",TRUE,"Normal Week")</f>
        <v>Cold Week (Less Than 50°F)</v>
      </c>
      <c r="H5674" s="2">
        <v>3.5009999999999999</v>
      </c>
      <c r="I5674" s="2" t="str" cm="1">
        <f t="array" ref="I5674">_xlfn.IFS(H5674&gt;3.5,"Above Average",H5674&lt;3,"Below Average",TRUE,"Average")</f>
        <v>Above Average</v>
      </c>
      <c r="J5674" s="1">
        <v>136.49093329999999</v>
      </c>
      <c r="K5674" s="1" t="str" cm="1">
        <f t="array" ref="K5674">_xlfn.IFS(J5674&gt;200,"Above Average",J5674&lt;155,"Below Average",TRUE,"Average")</f>
        <v>Below Average</v>
      </c>
      <c r="L5674" s="7">
        <v>4.42</v>
      </c>
      <c r="M5674" s="7" t="str" cm="1">
        <f t="array" ref="M5674">_xlfn.IFS(L5674&gt;9,"Above Average",L5674&lt;8,"Below Average",TRUE,"Average")</f>
        <v>Below Average</v>
      </c>
    </row>
    <row r="5675" spans="1:13" x14ac:dyDescent="0.3">
      <c r="A5675">
        <v>40</v>
      </c>
      <c r="B5675" s="21">
        <v>40886</v>
      </c>
      <c r="C5675" s="21" t="str">
        <f t="shared" si="88"/>
        <v>Dec</v>
      </c>
      <c r="D5675" s="6">
        <v>1158708.98</v>
      </c>
      <c r="E5675" t="s">
        <v>155</v>
      </c>
      <c r="F5675" s="5">
        <v>34.479999999999997</v>
      </c>
      <c r="G5675" s="5" t="str" cm="1">
        <f t="array" ref="G5675">_xlfn.IFS(F5675&gt;=86,"Hot Week (More Than 85°F)",F5675&lt;50,"Cold Week (Less Than 50°F)",TRUE,"Normal Week")</f>
        <v>Cold Week (Less Than 50°F)</v>
      </c>
      <c r="H5675" s="2">
        <v>3.47</v>
      </c>
      <c r="I5675" s="2" t="str" cm="1">
        <f t="array" ref="I5675">_xlfn.IFS(H5675&gt;3.5,"Above Average",H5675&lt;3,"Below Average",TRUE,"Average")</f>
        <v>Average</v>
      </c>
      <c r="J5675" s="1">
        <v>136.50306670000001</v>
      </c>
      <c r="K5675" s="1" t="str" cm="1">
        <f t="array" ref="K5675">_xlfn.IFS(J5675&gt;200,"Above Average",J5675&lt;155,"Below Average",TRUE,"Average")</f>
        <v>Below Average</v>
      </c>
      <c r="L5675" s="7">
        <v>4.42</v>
      </c>
      <c r="M5675" s="7" t="str" cm="1">
        <f t="array" ref="M5675">_xlfn.IFS(L5675&gt;9,"Above Average",L5675&lt;8,"Below Average",TRUE,"Average")</f>
        <v>Below Average</v>
      </c>
    </row>
    <row r="5676" spans="1:13" x14ac:dyDescent="0.3">
      <c r="A5676">
        <v>40</v>
      </c>
      <c r="B5676" s="21">
        <v>40893</v>
      </c>
      <c r="C5676" s="21" t="str">
        <f t="shared" si="88"/>
        <v>Dec</v>
      </c>
      <c r="D5676" s="6">
        <v>1198670.19</v>
      </c>
      <c r="E5676" t="s">
        <v>155</v>
      </c>
      <c r="F5676" s="5">
        <v>29.53</v>
      </c>
      <c r="G5676" s="5" t="str" cm="1">
        <f t="array" ref="G5676">_xlfn.IFS(F5676&gt;=86,"Hot Week (More Than 85°F)",F5676&lt;50,"Cold Week (Less Than 50°F)",TRUE,"Normal Week")</f>
        <v>Cold Week (Less Than 50°F)</v>
      </c>
      <c r="H5676" s="2">
        <v>3.4449999999999998</v>
      </c>
      <c r="I5676" s="2" t="str" cm="1">
        <f t="array" ref="I5676">_xlfn.IFS(H5676&gt;3.5,"Above Average",H5676&lt;3,"Below Average",TRUE,"Average")</f>
        <v>Average</v>
      </c>
      <c r="J5676" s="1">
        <v>136.53351610000001</v>
      </c>
      <c r="K5676" s="1" t="str" cm="1">
        <f t="array" ref="K5676">_xlfn.IFS(J5676&gt;200,"Above Average",J5676&lt;155,"Below Average",TRUE,"Average")</f>
        <v>Below Average</v>
      </c>
      <c r="L5676" s="7">
        <v>4.42</v>
      </c>
      <c r="M5676" s="7" t="str" cm="1">
        <f t="array" ref="M5676">_xlfn.IFS(L5676&gt;9,"Above Average",L5676&lt;8,"Below Average",TRUE,"Average")</f>
        <v>Below Average</v>
      </c>
    </row>
    <row r="5677" spans="1:13" x14ac:dyDescent="0.3">
      <c r="A5677">
        <v>40</v>
      </c>
      <c r="B5677" s="21">
        <v>40900</v>
      </c>
      <c r="C5677" s="21" t="str">
        <f t="shared" si="88"/>
        <v>Dec</v>
      </c>
      <c r="D5677" s="6">
        <v>1601585.7</v>
      </c>
      <c r="E5677" t="s">
        <v>155</v>
      </c>
      <c r="F5677" s="5">
        <v>24.46</v>
      </c>
      <c r="G5677" s="5" t="str" cm="1">
        <f t="array" ref="G5677">_xlfn.IFS(F5677&gt;=86,"Hot Week (More Than 85°F)",F5677&lt;50,"Cold Week (Less Than 50°F)",TRUE,"Normal Week")</f>
        <v>Cold Week (Less Than 50°F)</v>
      </c>
      <c r="H5677" s="2">
        <v>3.4129999999999998</v>
      </c>
      <c r="I5677" s="2" t="str" cm="1">
        <f t="array" ref="I5677">_xlfn.IFS(H5677&gt;3.5,"Above Average",H5677&lt;3,"Below Average",TRUE,"Average")</f>
        <v>Average</v>
      </c>
      <c r="J5677" s="1">
        <v>136.58838710000001</v>
      </c>
      <c r="K5677" s="1" t="str" cm="1">
        <f t="array" ref="K5677">_xlfn.IFS(J5677&gt;200,"Above Average",J5677&lt;155,"Below Average",TRUE,"Average")</f>
        <v>Below Average</v>
      </c>
      <c r="L5677" s="7">
        <v>4.42</v>
      </c>
      <c r="M5677" s="7" t="str" cm="1">
        <f t="array" ref="M5677">_xlfn.IFS(L5677&gt;9,"Above Average",L5677&lt;8,"Below Average",TRUE,"Average")</f>
        <v>Below Average</v>
      </c>
    </row>
    <row r="5678" spans="1:13" x14ac:dyDescent="0.3">
      <c r="A5678">
        <v>40</v>
      </c>
      <c r="B5678" s="21">
        <v>40907</v>
      </c>
      <c r="C5678" s="21" t="str">
        <f t="shared" si="88"/>
        <v>Dec</v>
      </c>
      <c r="D5678" s="6">
        <v>908853.15</v>
      </c>
      <c r="E5678" t="s">
        <v>156</v>
      </c>
      <c r="F5678" s="5">
        <v>18.75</v>
      </c>
      <c r="G5678" s="5" t="str" cm="1">
        <f t="array" ref="G5678">_xlfn.IFS(F5678&gt;=86,"Hot Week (More Than 85°F)",F5678&lt;50,"Cold Week (Less Than 50°F)",TRUE,"Normal Week")</f>
        <v>Cold Week (Less Than 50°F)</v>
      </c>
      <c r="H5678" s="2">
        <v>3.4020000000000001</v>
      </c>
      <c r="I5678" s="2" t="str" cm="1">
        <f t="array" ref="I5678">_xlfn.IFS(H5678&gt;3.5,"Above Average",H5678&lt;3,"Below Average",TRUE,"Average")</f>
        <v>Average</v>
      </c>
      <c r="J5678" s="1">
        <v>136.6432581</v>
      </c>
      <c r="K5678" s="1" t="str" cm="1">
        <f t="array" ref="K5678">_xlfn.IFS(J5678&gt;200,"Above Average",J5678&lt;155,"Below Average",TRUE,"Average")</f>
        <v>Below Average</v>
      </c>
      <c r="L5678" s="7">
        <v>4.42</v>
      </c>
      <c r="M5678" s="7" t="str" cm="1">
        <f t="array" ref="M5678">_xlfn.IFS(L5678&gt;9,"Above Average",L5678&lt;8,"Below Average",TRUE,"Average")</f>
        <v>Below Average</v>
      </c>
    </row>
    <row r="5679" spans="1:13" x14ac:dyDescent="0.3">
      <c r="A5679">
        <v>40</v>
      </c>
      <c r="B5679" s="21">
        <v>40914</v>
      </c>
      <c r="C5679" s="21" t="str">
        <f t="shared" si="88"/>
        <v>Jan</v>
      </c>
      <c r="D5679" s="6">
        <v>954576.86</v>
      </c>
      <c r="E5679" t="s">
        <v>155</v>
      </c>
      <c r="F5679" s="5">
        <v>23.29</v>
      </c>
      <c r="G5679" s="5" t="str" cm="1">
        <f t="array" ref="G5679">_xlfn.IFS(F5679&gt;=86,"Hot Week (More Than 85°F)",F5679&lt;50,"Cold Week (Less Than 50°F)",TRUE,"Normal Week")</f>
        <v>Cold Week (Less Than 50°F)</v>
      </c>
      <c r="H5679" s="2">
        <v>3.4390000000000001</v>
      </c>
      <c r="I5679" s="2" t="str" cm="1">
        <f t="array" ref="I5679">_xlfn.IFS(H5679&gt;3.5,"Above Average",H5679&lt;3,"Below Average",TRUE,"Average")</f>
        <v>Average</v>
      </c>
      <c r="J5679" s="1">
        <v>136.69812899999999</v>
      </c>
      <c r="K5679" s="1" t="str" cm="1">
        <f t="array" ref="K5679">_xlfn.IFS(J5679&gt;200,"Above Average",J5679&lt;155,"Below Average",TRUE,"Average")</f>
        <v>Below Average</v>
      </c>
      <c r="L5679" s="7">
        <v>4.2610000000000001</v>
      </c>
      <c r="M5679" s="7" t="str" cm="1">
        <f t="array" ref="M5679">_xlfn.IFS(L5679&gt;9,"Above Average",L5679&lt;8,"Below Average",TRUE,"Average")</f>
        <v>Below Average</v>
      </c>
    </row>
    <row r="5680" spans="1:13" x14ac:dyDescent="0.3">
      <c r="A5680">
        <v>40</v>
      </c>
      <c r="B5680" s="21">
        <v>40921</v>
      </c>
      <c r="C5680" s="21" t="str">
        <f t="shared" si="88"/>
        <v>Jan</v>
      </c>
      <c r="D5680" s="6">
        <v>780607.52</v>
      </c>
      <c r="E5680" t="s">
        <v>155</v>
      </c>
      <c r="F5680" s="5">
        <v>25.9</v>
      </c>
      <c r="G5680" s="5" t="str" cm="1">
        <f t="array" ref="G5680">_xlfn.IFS(F5680&gt;=86,"Hot Week (More Than 85°F)",F5680&lt;50,"Cold Week (Less Than 50°F)",TRUE,"Normal Week")</f>
        <v>Cold Week (Less Than 50°F)</v>
      </c>
      <c r="H5680" s="2">
        <v>3.5230000000000001</v>
      </c>
      <c r="I5680" s="2" t="str" cm="1">
        <f t="array" ref="I5680">_xlfn.IFS(H5680&gt;3.5,"Above Average",H5680&lt;3,"Below Average",TRUE,"Average")</f>
        <v>Above Average</v>
      </c>
      <c r="J5680" s="1">
        <v>136.75299999999999</v>
      </c>
      <c r="K5680" s="1" t="str" cm="1">
        <f t="array" ref="K5680">_xlfn.IFS(J5680&gt;200,"Above Average",J5680&lt;155,"Below Average",TRUE,"Average")</f>
        <v>Below Average</v>
      </c>
      <c r="L5680" s="7">
        <v>4.2610000000000001</v>
      </c>
      <c r="M5680" s="7" t="str" cm="1">
        <f t="array" ref="M5680">_xlfn.IFS(L5680&gt;9,"Above Average",L5680&lt;8,"Below Average",TRUE,"Average")</f>
        <v>Below Average</v>
      </c>
    </row>
    <row r="5681" spans="1:13" x14ac:dyDescent="0.3">
      <c r="A5681">
        <v>40</v>
      </c>
      <c r="B5681" s="21">
        <v>40928</v>
      </c>
      <c r="C5681" s="21" t="str">
        <f t="shared" si="88"/>
        <v>Jan</v>
      </c>
      <c r="D5681" s="6">
        <v>811365.42</v>
      </c>
      <c r="E5681" t="s">
        <v>155</v>
      </c>
      <c r="F5681" s="5">
        <v>14.02</v>
      </c>
      <c r="G5681" s="5" t="str" cm="1">
        <f t="array" ref="G5681">_xlfn.IFS(F5681&gt;=86,"Hot Week (More Than 85°F)",F5681&lt;50,"Cold Week (Less Than 50°F)",TRUE,"Normal Week")</f>
        <v>Cold Week (Less Than 50°F)</v>
      </c>
      <c r="H5681" s="2">
        <v>3.5419999999999998</v>
      </c>
      <c r="I5681" s="2" t="str" cm="1">
        <f t="array" ref="I5681">_xlfn.IFS(H5681&gt;3.5,"Above Average",H5681&lt;3,"Below Average",TRUE,"Average")</f>
        <v>Above Average</v>
      </c>
      <c r="J5681" s="1">
        <v>136.85641939999999</v>
      </c>
      <c r="K5681" s="1" t="str" cm="1">
        <f t="array" ref="K5681">_xlfn.IFS(J5681&gt;200,"Above Average",J5681&lt;155,"Below Average",TRUE,"Average")</f>
        <v>Below Average</v>
      </c>
      <c r="L5681" s="7">
        <v>4.2610000000000001</v>
      </c>
      <c r="M5681" s="7" t="str" cm="1">
        <f t="array" ref="M5681">_xlfn.IFS(L5681&gt;9,"Above Average",L5681&lt;8,"Below Average",TRUE,"Average")</f>
        <v>Below Average</v>
      </c>
    </row>
    <row r="5682" spans="1:13" x14ac:dyDescent="0.3">
      <c r="A5682">
        <v>40</v>
      </c>
      <c r="B5682" s="21">
        <v>40935</v>
      </c>
      <c r="C5682" s="21" t="str">
        <f t="shared" si="88"/>
        <v>Jan</v>
      </c>
      <c r="D5682" s="6">
        <v>770157.29</v>
      </c>
      <c r="E5682" t="s">
        <v>155</v>
      </c>
      <c r="F5682" s="5">
        <v>22.91</v>
      </c>
      <c r="G5682" s="5" t="str" cm="1">
        <f t="array" ref="G5682">_xlfn.IFS(F5682&gt;=86,"Hot Week (More Than 85°F)",F5682&lt;50,"Cold Week (Less Than 50°F)",TRUE,"Normal Week")</f>
        <v>Cold Week (Less Than 50°F)</v>
      </c>
      <c r="H5682" s="2">
        <v>3.5680000000000001</v>
      </c>
      <c r="I5682" s="2" t="str" cm="1">
        <f t="array" ref="I5682">_xlfn.IFS(H5682&gt;3.5,"Above Average",H5682&lt;3,"Below Average",TRUE,"Average")</f>
        <v>Above Average</v>
      </c>
      <c r="J5682" s="1">
        <v>136.95983870000001</v>
      </c>
      <c r="K5682" s="1" t="str" cm="1">
        <f t="array" ref="K5682">_xlfn.IFS(J5682&gt;200,"Above Average",J5682&lt;155,"Below Average",TRUE,"Average")</f>
        <v>Below Average</v>
      </c>
      <c r="L5682" s="7">
        <v>4.2610000000000001</v>
      </c>
      <c r="M5682" s="7" t="str" cm="1">
        <f t="array" ref="M5682">_xlfn.IFS(L5682&gt;9,"Above Average",L5682&lt;8,"Below Average",TRUE,"Average")</f>
        <v>Below Average</v>
      </c>
    </row>
    <row r="5683" spans="1:13" x14ac:dyDescent="0.3">
      <c r="A5683">
        <v>40</v>
      </c>
      <c r="B5683" s="21">
        <v>40942</v>
      </c>
      <c r="C5683" s="21" t="str">
        <f t="shared" si="88"/>
        <v>Feb</v>
      </c>
      <c r="D5683" s="6">
        <v>979552.34</v>
      </c>
      <c r="E5683" t="s">
        <v>155</v>
      </c>
      <c r="F5683" s="5">
        <v>27.86</v>
      </c>
      <c r="G5683" s="5" t="str" cm="1">
        <f t="array" ref="G5683">_xlfn.IFS(F5683&gt;=86,"Hot Week (More Than 85°F)",F5683&lt;50,"Cold Week (Less Than 50°F)",TRUE,"Normal Week")</f>
        <v>Cold Week (Less Than 50°F)</v>
      </c>
      <c r="H5683" s="2">
        <v>3.633</v>
      </c>
      <c r="I5683" s="2" t="str" cm="1">
        <f t="array" ref="I5683">_xlfn.IFS(H5683&gt;3.5,"Above Average",H5683&lt;3,"Below Average",TRUE,"Average")</f>
        <v>Above Average</v>
      </c>
      <c r="J5683" s="1">
        <v>137.06325810000001</v>
      </c>
      <c r="K5683" s="1" t="str" cm="1">
        <f t="array" ref="K5683">_xlfn.IFS(J5683&gt;200,"Above Average",J5683&lt;155,"Below Average",TRUE,"Average")</f>
        <v>Below Average</v>
      </c>
      <c r="L5683" s="7">
        <v>4.2610000000000001</v>
      </c>
      <c r="M5683" s="7" t="str" cm="1">
        <f t="array" ref="M5683">_xlfn.IFS(L5683&gt;9,"Above Average",L5683&lt;8,"Below Average",TRUE,"Average")</f>
        <v>Below Average</v>
      </c>
    </row>
    <row r="5684" spans="1:13" x14ac:dyDescent="0.3">
      <c r="A5684">
        <v>40</v>
      </c>
      <c r="B5684" s="21">
        <v>40949</v>
      </c>
      <c r="C5684" s="21" t="str">
        <f t="shared" si="88"/>
        <v>Feb</v>
      </c>
      <c r="D5684" s="6">
        <v>999785.48</v>
      </c>
      <c r="E5684" t="s">
        <v>156</v>
      </c>
      <c r="F5684" s="5">
        <v>23.92</v>
      </c>
      <c r="G5684" s="5" t="str" cm="1">
        <f t="array" ref="G5684">_xlfn.IFS(F5684&gt;=86,"Hot Week (More Than 85°F)",F5684&lt;50,"Cold Week (Less Than 50°F)",TRUE,"Normal Week")</f>
        <v>Cold Week (Less Than 50°F)</v>
      </c>
      <c r="H5684" s="2">
        <v>3.6549999999999998</v>
      </c>
      <c r="I5684" s="2" t="str" cm="1">
        <f t="array" ref="I5684">_xlfn.IFS(H5684&gt;3.5,"Above Average",H5684&lt;3,"Below Average",TRUE,"Average")</f>
        <v>Above Average</v>
      </c>
      <c r="J5684" s="1">
        <v>137.1666774</v>
      </c>
      <c r="K5684" s="1" t="str" cm="1">
        <f t="array" ref="K5684">_xlfn.IFS(J5684&gt;200,"Above Average",J5684&lt;155,"Below Average",TRUE,"Average")</f>
        <v>Below Average</v>
      </c>
      <c r="L5684" s="7">
        <v>4.2610000000000001</v>
      </c>
      <c r="M5684" s="7" t="str" cm="1">
        <f t="array" ref="M5684">_xlfn.IFS(L5684&gt;9,"Above Average",L5684&lt;8,"Below Average",TRUE,"Average")</f>
        <v>Below Average</v>
      </c>
    </row>
    <row r="5685" spans="1:13" x14ac:dyDescent="0.3">
      <c r="A5685">
        <v>40</v>
      </c>
      <c r="B5685" s="21">
        <v>40956</v>
      </c>
      <c r="C5685" s="21" t="str">
        <f t="shared" si="88"/>
        <v>Feb</v>
      </c>
      <c r="D5685" s="6">
        <v>975500.87</v>
      </c>
      <c r="E5685" t="s">
        <v>155</v>
      </c>
      <c r="F5685" s="5">
        <v>25.56</v>
      </c>
      <c r="G5685" s="5" t="str" cm="1">
        <f t="array" ref="G5685">_xlfn.IFS(F5685&gt;=86,"Hot Week (More Than 85°F)",F5685&lt;50,"Cold Week (Less Than 50°F)",TRUE,"Normal Week")</f>
        <v>Cold Week (Less Than 50°F)</v>
      </c>
      <c r="H5685" s="2">
        <v>3.7029999999999998</v>
      </c>
      <c r="I5685" s="2" t="str" cm="1">
        <f t="array" ref="I5685">_xlfn.IFS(H5685&gt;3.5,"Above Average",H5685&lt;3,"Below Average",TRUE,"Average")</f>
        <v>Above Average</v>
      </c>
      <c r="J5685" s="1">
        <v>137.25831030000001</v>
      </c>
      <c r="K5685" s="1" t="str" cm="1">
        <f t="array" ref="K5685">_xlfn.IFS(J5685&gt;200,"Above Average",J5685&lt;155,"Below Average",TRUE,"Average")</f>
        <v>Below Average</v>
      </c>
      <c r="L5685" s="7">
        <v>4.2610000000000001</v>
      </c>
      <c r="M5685" s="7" t="str" cm="1">
        <f t="array" ref="M5685">_xlfn.IFS(L5685&gt;9,"Above Average",L5685&lt;8,"Below Average",TRUE,"Average")</f>
        <v>Below Average</v>
      </c>
    </row>
    <row r="5686" spans="1:13" x14ac:dyDescent="0.3">
      <c r="A5686">
        <v>40</v>
      </c>
      <c r="B5686" s="21">
        <v>40963</v>
      </c>
      <c r="C5686" s="21" t="str">
        <f t="shared" si="88"/>
        <v>Feb</v>
      </c>
      <c r="D5686" s="6">
        <v>919301.81</v>
      </c>
      <c r="E5686" t="s">
        <v>155</v>
      </c>
      <c r="F5686" s="5">
        <v>29.88</v>
      </c>
      <c r="G5686" s="5" t="str" cm="1">
        <f t="array" ref="G5686">_xlfn.IFS(F5686&gt;=86,"Hot Week (More Than 85°F)",F5686&lt;50,"Cold Week (Less Than 50°F)",TRUE,"Normal Week")</f>
        <v>Cold Week (Less Than 50°F)</v>
      </c>
      <c r="H5686" s="2">
        <v>3.7509999999999999</v>
      </c>
      <c r="I5686" s="2" t="str" cm="1">
        <f t="array" ref="I5686">_xlfn.IFS(H5686&gt;3.5,"Above Average",H5686&lt;3,"Below Average",TRUE,"Average")</f>
        <v>Above Average</v>
      </c>
      <c r="J5686" s="1">
        <v>137.34110340000001</v>
      </c>
      <c r="K5686" s="1" t="str" cm="1">
        <f t="array" ref="K5686">_xlfn.IFS(J5686&gt;200,"Above Average",J5686&lt;155,"Below Average",TRUE,"Average")</f>
        <v>Below Average</v>
      </c>
      <c r="L5686" s="7">
        <v>4.2610000000000001</v>
      </c>
      <c r="M5686" s="7" t="str" cm="1">
        <f t="array" ref="M5686">_xlfn.IFS(L5686&gt;9,"Above Average",L5686&lt;8,"Below Average",TRUE,"Average")</f>
        <v>Below Average</v>
      </c>
    </row>
    <row r="5687" spans="1:13" x14ac:dyDescent="0.3">
      <c r="A5687">
        <v>40</v>
      </c>
      <c r="B5687" s="21">
        <v>40970</v>
      </c>
      <c r="C5687" s="21" t="str">
        <f t="shared" si="88"/>
        <v>Mar</v>
      </c>
      <c r="D5687" s="6">
        <v>927732.02</v>
      </c>
      <c r="E5687" t="s">
        <v>155</v>
      </c>
      <c r="F5687" s="5">
        <v>23.79</v>
      </c>
      <c r="G5687" s="5" t="str" cm="1">
        <f t="array" ref="G5687">_xlfn.IFS(F5687&gt;=86,"Hot Week (More Than 85°F)",F5687&lt;50,"Cold Week (Less Than 50°F)",TRUE,"Normal Week")</f>
        <v>Cold Week (Less Than 50°F)</v>
      </c>
      <c r="H5687" s="2">
        <v>3.827</v>
      </c>
      <c r="I5687" s="2" t="str" cm="1">
        <f t="array" ref="I5687">_xlfn.IFS(H5687&gt;3.5,"Above Average",H5687&lt;3,"Below Average",TRUE,"Average")</f>
        <v>Above Average</v>
      </c>
      <c r="J5687" s="1">
        <v>137.42389660000001</v>
      </c>
      <c r="K5687" s="1" t="str" cm="1">
        <f t="array" ref="K5687">_xlfn.IFS(J5687&gt;200,"Above Average",J5687&lt;155,"Below Average",TRUE,"Average")</f>
        <v>Below Average</v>
      </c>
      <c r="L5687" s="7">
        <v>4.2610000000000001</v>
      </c>
      <c r="M5687" s="7" t="str" cm="1">
        <f t="array" ref="M5687">_xlfn.IFS(L5687&gt;9,"Above Average",L5687&lt;8,"Below Average",TRUE,"Average")</f>
        <v>Below Average</v>
      </c>
    </row>
    <row r="5688" spans="1:13" x14ac:dyDescent="0.3">
      <c r="A5688">
        <v>40</v>
      </c>
      <c r="B5688" s="21">
        <v>40977</v>
      </c>
      <c r="C5688" s="21" t="str">
        <f t="shared" si="88"/>
        <v>Mar</v>
      </c>
      <c r="D5688" s="6">
        <v>954233.87</v>
      </c>
      <c r="E5688" t="s">
        <v>155</v>
      </c>
      <c r="F5688" s="5">
        <v>30.58</v>
      </c>
      <c r="G5688" s="5" t="str" cm="1">
        <f t="array" ref="G5688">_xlfn.IFS(F5688&gt;=86,"Hot Week (More Than 85°F)",F5688&lt;50,"Cold Week (Less Than 50°F)",TRUE,"Normal Week")</f>
        <v>Cold Week (Less Than 50°F)</v>
      </c>
      <c r="H5688" s="2">
        <v>3.8759999999999999</v>
      </c>
      <c r="I5688" s="2" t="str" cm="1">
        <f t="array" ref="I5688">_xlfn.IFS(H5688&gt;3.5,"Above Average",H5688&lt;3,"Below Average",TRUE,"Average")</f>
        <v>Above Average</v>
      </c>
      <c r="J5688" s="1">
        <v>137.50668970000001</v>
      </c>
      <c r="K5688" s="1" t="str" cm="1">
        <f t="array" ref="K5688">_xlfn.IFS(J5688&gt;200,"Above Average",J5688&lt;155,"Below Average",TRUE,"Average")</f>
        <v>Below Average</v>
      </c>
      <c r="L5688" s="7">
        <v>4.2610000000000001</v>
      </c>
      <c r="M5688" s="7" t="str" cm="1">
        <f t="array" ref="M5688">_xlfn.IFS(L5688&gt;9,"Above Average",L5688&lt;8,"Below Average",TRUE,"Average")</f>
        <v>Below Average</v>
      </c>
    </row>
    <row r="5689" spans="1:13" x14ac:dyDescent="0.3">
      <c r="A5689">
        <v>40</v>
      </c>
      <c r="B5689" s="21">
        <v>40984</v>
      </c>
      <c r="C5689" s="21" t="str">
        <f t="shared" si="88"/>
        <v>Mar</v>
      </c>
      <c r="D5689" s="6">
        <v>891154.18</v>
      </c>
      <c r="E5689" t="s">
        <v>155</v>
      </c>
      <c r="F5689" s="5">
        <v>37.130000000000003</v>
      </c>
      <c r="G5689" s="5" t="str" cm="1">
        <f t="array" ref="G5689">_xlfn.IFS(F5689&gt;=86,"Hot Week (More Than 85°F)",F5689&lt;50,"Cold Week (Less Than 50°F)",TRUE,"Normal Week")</f>
        <v>Cold Week (Less Than 50°F)</v>
      </c>
      <c r="H5689" s="2">
        <v>3.867</v>
      </c>
      <c r="I5689" s="2" t="str" cm="1">
        <f t="array" ref="I5689">_xlfn.IFS(H5689&gt;3.5,"Above Average",H5689&lt;3,"Below Average",TRUE,"Average")</f>
        <v>Above Average</v>
      </c>
      <c r="J5689" s="1">
        <v>137.58438709999999</v>
      </c>
      <c r="K5689" s="1" t="str" cm="1">
        <f t="array" ref="K5689">_xlfn.IFS(J5689&gt;200,"Above Average",J5689&lt;155,"Below Average",TRUE,"Average")</f>
        <v>Below Average</v>
      </c>
      <c r="L5689" s="7">
        <v>4.2610000000000001</v>
      </c>
      <c r="M5689" s="7" t="str" cm="1">
        <f t="array" ref="M5689">_xlfn.IFS(L5689&gt;9,"Above Average",L5689&lt;8,"Below Average",TRUE,"Average")</f>
        <v>Below Average</v>
      </c>
    </row>
    <row r="5690" spans="1:13" x14ac:dyDescent="0.3">
      <c r="A5690">
        <v>40</v>
      </c>
      <c r="B5690" s="21">
        <v>40991</v>
      </c>
      <c r="C5690" s="21" t="str">
        <f t="shared" si="88"/>
        <v>Mar</v>
      </c>
      <c r="D5690" s="6">
        <v>844490.86</v>
      </c>
      <c r="E5690" t="s">
        <v>155</v>
      </c>
      <c r="F5690" s="5">
        <v>52.27</v>
      </c>
      <c r="G5690" s="5" t="str" cm="1">
        <f t="array" ref="G5690">_xlfn.IFS(F5690&gt;=86,"Hot Week (More Than 85°F)",F5690&lt;50,"Cold Week (Less Than 50°F)",TRUE,"Normal Week")</f>
        <v>Normal Week</v>
      </c>
      <c r="H5690" s="2">
        <v>3.8889999999999998</v>
      </c>
      <c r="I5690" s="2" t="str" cm="1">
        <f t="array" ref="I5690">_xlfn.IFS(H5690&gt;3.5,"Above Average",H5690&lt;3,"Below Average",TRUE,"Average")</f>
        <v>Above Average</v>
      </c>
      <c r="J5690" s="1">
        <v>137.65529029999999</v>
      </c>
      <c r="K5690" s="1" t="str" cm="1">
        <f t="array" ref="K5690">_xlfn.IFS(J5690&gt;200,"Above Average",J5690&lt;155,"Below Average",TRUE,"Average")</f>
        <v>Below Average</v>
      </c>
      <c r="L5690" s="7">
        <v>4.2610000000000001</v>
      </c>
      <c r="M5690" s="7" t="str" cm="1">
        <f t="array" ref="M5690">_xlfn.IFS(L5690&gt;9,"Above Average",L5690&lt;8,"Below Average",TRUE,"Average")</f>
        <v>Below Average</v>
      </c>
    </row>
    <row r="5691" spans="1:13" x14ac:dyDescent="0.3">
      <c r="A5691">
        <v>40</v>
      </c>
      <c r="B5691" s="21">
        <v>40998</v>
      </c>
      <c r="C5691" s="21" t="str">
        <f t="shared" si="88"/>
        <v>Mar</v>
      </c>
      <c r="D5691" s="6">
        <v>871945.64</v>
      </c>
      <c r="E5691" t="s">
        <v>155</v>
      </c>
      <c r="F5691" s="5">
        <v>36.25</v>
      </c>
      <c r="G5691" s="5" t="str" cm="1">
        <f t="array" ref="G5691">_xlfn.IFS(F5691&gt;=86,"Hot Week (More Than 85°F)",F5691&lt;50,"Cold Week (Less Than 50°F)",TRUE,"Normal Week")</f>
        <v>Cold Week (Less Than 50°F)</v>
      </c>
      <c r="H5691" s="2">
        <v>3.9209999999999998</v>
      </c>
      <c r="I5691" s="2" t="str" cm="1">
        <f t="array" ref="I5691">_xlfn.IFS(H5691&gt;3.5,"Above Average",H5691&lt;3,"Below Average",TRUE,"Average")</f>
        <v>Above Average</v>
      </c>
      <c r="J5691" s="1">
        <v>137.72619349999999</v>
      </c>
      <c r="K5691" s="1" t="str" cm="1">
        <f t="array" ref="K5691">_xlfn.IFS(J5691&gt;200,"Above Average",J5691&lt;155,"Below Average",TRUE,"Average")</f>
        <v>Below Average</v>
      </c>
      <c r="L5691" s="7">
        <v>4.2610000000000001</v>
      </c>
      <c r="M5691" s="7" t="str" cm="1">
        <f t="array" ref="M5691">_xlfn.IFS(L5691&gt;9,"Above Average",L5691&lt;8,"Below Average",TRUE,"Average")</f>
        <v>Below Average</v>
      </c>
    </row>
    <row r="5692" spans="1:13" x14ac:dyDescent="0.3">
      <c r="A5692">
        <v>40</v>
      </c>
      <c r="B5692" s="21">
        <v>41005</v>
      </c>
      <c r="C5692" s="21" t="str">
        <f t="shared" si="88"/>
        <v>Apr</v>
      </c>
      <c r="D5692" s="6">
        <v>1132064.23</v>
      </c>
      <c r="E5692" t="s">
        <v>155</v>
      </c>
      <c r="F5692" s="5">
        <v>36.54</v>
      </c>
      <c r="G5692" s="5" t="str" cm="1">
        <f t="array" ref="G5692">_xlfn.IFS(F5692&gt;=86,"Hot Week (More Than 85°F)",F5692&lt;50,"Cold Week (Less Than 50°F)",TRUE,"Normal Week")</f>
        <v>Cold Week (Less Than 50°F)</v>
      </c>
      <c r="H5692" s="2">
        <v>3.9569999999999999</v>
      </c>
      <c r="I5692" s="2" t="str" cm="1">
        <f t="array" ref="I5692">_xlfn.IFS(H5692&gt;3.5,"Above Average",H5692&lt;3,"Below Average",TRUE,"Average")</f>
        <v>Above Average</v>
      </c>
      <c r="J5692" s="1">
        <v>137.79709679999999</v>
      </c>
      <c r="K5692" s="1" t="str" cm="1">
        <f t="array" ref="K5692">_xlfn.IFS(J5692&gt;200,"Above Average",J5692&lt;155,"Below Average",TRUE,"Average")</f>
        <v>Below Average</v>
      </c>
      <c r="L5692" s="7">
        <v>4.125</v>
      </c>
      <c r="M5692" s="7" t="str" cm="1">
        <f t="array" ref="M5692">_xlfn.IFS(L5692&gt;9,"Above Average",L5692&lt;8,"Below Average",TRUE,"Average")</f>
        <v>Below Average</v>
      </c>
    </row>
    <row r="5693" spans="1:13" x14ac:dyDescent="0.3">
      <c r="A5693">
        <v>40</v>
      </c>
      <c r="B5693" s="21">
        <v>41012</v>
      </c>
      <c r="C5693" s="21" t="str">
        <f t="shared" si="88"/>
        <v>Apr</v>
      </c>
      <c r="D5693" s="6">
        <v>857811.17</v>
      </c>
      <c r="E5693" t="s">
        <v>155</v>
      </c>
      <c r="F5693" s="5">
        <v>40.65</v>
      </c>
      <c r="G5693" s="5" t="str" cm="1">
        <f t="array" ref="G5693">_xlfn.IFS(F5693&gt;=86,"Hot Week (More Than 85°F)",F5693&lt;50,"Cold Week (Less Than 50°F)",TRUE,"Normal Week")</f>
        <v>Cold Week (Less Than 50°F)</v>
      </c>
      <c r="H5693" s="2">
        <v>4.0250000000000004</v>
      </c>
      <c r="I5693" s="2" t="str" cm="1">
        <f t="array" ref="I5693">_xlfn.IFS(H5693&gt;3.5,"Above Average",H5693&lt;3,"Below Average",TRUE,"Average")</f>
        <v>Above Average</v>
      </c>
      <c r="J5693" s="1">
        <v>137.86799999999999</v>
      </c>
      <c r="K5693" s="1" t="str" cm="1">
        <f t="array" ref="K5693">_xlfn.IFS(J5693&gt;200,"Above Average",J5693&lt;155,"Below Average",TRUE,"Average")</f>
        <v>Below Average</v>
      </c>
      <c r="L5693" s="7">
        <v>4.125</v>
      </c>
      <c r="M5693" s="7" t="str" cm="1">
        <f t="array" ref="M5693">_xlfn.IFS(L5693&gt;9,"Above Average",L5693&lt;8,"Below Average",TRUE,"Average")</f>
        <v>Below Average</v>
      </c>
    </row>
    <row r="5694" spans="1:13" x14ac:dyDescent="0.3">
      <c r="A5694">
        <v>40</v>
      </c>
      <c r="B5694" s="21">
        <v>41019</v>
      </c>
      <c r="C5694" s="21" t="str">
        <f t="shared" si="88"/>
        <v>Apr</v>
      </c>
      <c r="D5694" s="6">
        <v>896979.93</v>
      </c>
      <c r="E5694" t="s">
        <v>155</v>
      </c>
      <c r="F5694" s="5">
        <v>55.3</v>
      </c>
      <c r="G5694" s="5" t="str" cm="1">
        <f t="array" ref="G5694">_xlfn.IFS(F5694&gt;=86,"Hot Week (More Than 85°F)",F5694&lt;50,"Cold Week (Less Than 50°F)",TRUE,"Normal Week")</f>
        <v>Normal Week</v>
      </c>
      <c r="H5694" s="2">
        <v>4.0460000000000003</v>
      </c>
      <c r="I5694" s="2" t="str" cm="1">
        <f t="array" ref="I5694">_xlfn.IFS(H5694&gt;3.5,"Above Average",H5694&lt;3,"Below Average",TRUE,"Average")</f>
        <v>Above Average</v>
      </c>
      <c r="J5694" s="1">
        <v>137.92306669999999</v>
      </c>
      <c r="K5694" s="1" t="str" cm="1">
        <f t="array" ref="K5694">_xlfn.IFS(J5694&gt;200,"Above Average",J5694&lt;155,"Below Average",TRUE,"Average")</f>
        <v>Below Average</v>
      </c>
      <c r="L5694" s="7">
        <v>4.125</v>
      </c>
      <c r="M5694" s="7" t="str" cm="1">
        <f t="array" ref="M5694">_xlfn.IFS(L5694&gt;9,"Above Average",L5694&lt;8,"Below Average",TRUE,"Average")</f>
        <v>Below Average</v>
      </c>
    </row>
    <row r="5695" spans="1:13" x14ac:dyDescent="0.3">
      <c r="A5695">
        <v>40</v>
      </c>
      <c r="B5695" s="21">
        <v>41026</v>
      </c>
      <c r="C5695" s="21" t="str">
        <f t="shared" si="88"/>
        <v>Apr</v>
      </c>
      <c r="D5695" s="6">
        <v>875372.91</v>
      </c>
      <c r="E5695" t="s">
        <v>155</v>
      </c>
      <c r="F5695" s="5">
        <v>47.51</v>
      </c>
      <c r="G5695" s="5" t="str" cm="1">
        <f t="array" ref="G5695">_xlfn.IFS(F5695&gt;=86,"Hot Week (More Than 85°F)",F5695&lt;50,"Cold Week (Less Than 50°F)",TRUE,"Normal Week")</f>
        <v>Cold Week (Less Than 50°F)</v>
      </c>
      <c r="H5695" s="2">
        <v>4.0229999999999997</v>
      </c>
      <c r="I5695" s="2" t="str" cm="1">
        <f t="array" ref="I5695">_xlfn.IFS(H5695&gt;3.5,"Above Average",H5695&lt;3,"Below Average",TRUE,"Average")</f>
        <v>Above Average</v>
      </c>
      <c r="J5695" s="1">
        <v>137.9781333</v>
      </c>
      <c r="K5695" s="1" t="str" cm="1">
        <f t="array" ref="K5695">_xlfn.IFS(J5695&gt;200,"Above Average",J5695&lt;155,"Below Average",TRUE,"Average")</f>
        <v>Below Average</v>
      </c>
      <c r="L5695" s="7">
        <v>4.125</v>
      </c>
      <c r="M5695" s="7" t="str" cm="1">
        <f t="array" ref="M5695">_xlfn.IFS(L5695&gt;9,"Above Average",L5695&lt;8,"Below Average",TRUE,"Average")</f>
        <v>Below Average</v>
      </c>
    </row>
    <row r="5696" spans="1:13" x14ac:dyDescent="0.3">
      <c r="A5696">
        <v>40</v>
      </c>
      <c r="B5696" s="21">
        <v>41033</v>
      </c>
      <c r="C5696" s="21" t="str">
        <f t="shared" si="88"/>
        <v>May</v>
      </c>
      <c r="D5696" s="6">
        <v>993311.59</v>
      </c>
      <c r="E5696" t="s">
        <v>155</v>
      </c>
      <c r="F5696" s="5">
        <v>44.47</v>
      </c>
      <c r="G5696" s="5" t="str" cm="1">
        <f t="array" ref="G5696">_xlfn.IFS(F5696&gt;=86,"Hot Week (More Than 85°F)",F5696&lt;50,"Cold Week (Less Than 50°F)",TRUE,"Normal Week")</f>
        <v>Cold Week (Less Than 50°F)</v>
      </c>
      <c r="H5696" s="2">
        <v>3.9910000000000001</v>
      </c>
      <c r="I5696" s="2" t="str" cm="1">
        <f t="array" ref="I5696">_xlfn.IFS(H5696&gt;3.5,"Above Average",H5696&lt;3,"Below Average",TRUE,"Average")</f>
        <v>Above Average</v>
      </c>
      <c r="J5696" s="1">
        <v>138.03319999999999</v>
      </c>
      <c r="K5696" s="1" t="str" cm="1">
        <f t="array" ref="K5696">_xlfn.IFS(J5696&gt;200,"Above Average",J5696&lt;155,"Below Average",TRUE,"Average")</f>
        <v>Below Average</v>
      </c>
      <c r="L5696" s="7">
        <v>4.125</v>
      </c>
      <c r="M5696" s="7" t="str" cm="1">
        <f t="array" ref="M5696">_xlfn.IFS(L5696&gt;9,"Above Average",L5696&lt;8,"Below Average",TRUE,"Average")</f>
        <v>Below Average</v>
      </c>
    </row>
    <row r="5697" spans="1:13" x14ac:dyDescent="0.3">
      <c r="A5697">
        <v>40</v>
      </c>
      <c r="B5697" s="21">
        <v>41040</v>
      </c>
      <c r="C5697" s="21" t="str">
        <f t="shared" si="88"/>
        <v>May</v>
      </c>
      <c r="D5697" s="6">
        <v>967729.35</v>
      </c>
      <c r="E5697" t="s">
        <v>155</v>
      </c>
      <c r="F5697" s="5">
        <v>52.06</v>
      </c>
      <c r="G5697" s="5" t="str" cm="1">
        <f t="array" ref="G5697">_xlfn.IFS(F5697&gt;=86,"Hot Week (More Than 85°F)",F5697&lt;50,"Cold Week (Less Than 50°F)",TRUE,"Normal Week")</f>
        <v>Normal Week</v>
      </c>
      <c r="H5697" s="2">
        <v>3.9470000000000001</v>
      </c>
      <c r="I5697" s="2" t="str" cm="1">
        <f t="array" ref="I5697">_xlfn.IFS(H5697&gt;3.5,"Above Average",H5697&lt;3,"Below Average",TRUE,"Average")</f>
        <v>Above Average</v>
      </c>
      <c r="J5697" s="1">
        <v>138.08826669999999</v>
      </c>
      <c r="K5697" s="1" t="str" cm="1">
        <f t="array" ref="K5697">_xlfn.IFS(J5697&gt;200,"Above Average",J5697&lt;155,"Below Average",TRUE,"Average")</f>
        <v>Below Average</v>
      </c>
      <c r="L5697" s="7">
        <v>4.125</v>
      </c>
      <c r="M5697" s="7" t="str" cm="1">
        <f t="array" ref="M5697">_xlfn.IFS(L5697&gt;9,"Above Average",L5697&lt;8,"Below Average",TRUE,"Average")</f>
        <v>Below Average</v>
      </c>
    </row>
    <row r="5698" spans="1:13" x14ac:dyDescent="0.3">
      <c r="A5698">
        <v>40</v>
      </c>
      <c r="B5698" s="21">
        <v>41047</v>
      </c>
      <c r="C5698" s="21" t="str">
        <f t="shared" ref="C5698:C5761" si="89">TEXT(B5698, "mmm")</f>
        <v>May</v>
      </c>
      <c r="D5698" s="6">
        <v>896295.41</v>
      </c>
      <c r="E5698" t="s">
        <v>155</v>
      </c>
      <c r="F5698" s="5">
        <v>57.59</v>
      </c>
      <c r="G5698" s="5" t="str" cm="1">
        <f t="array" ref="G5698">_xlfn.IFS(F5698&gt;=86,"Hot Week (More Than 85°F)",F5698&lt;50,"Cold Week (Less Than 50°F)",TRUE,"Normal Week")</f>
        <v>Normal Week</v>
      </c>
      <c r="H5698" s="2">
        <v>3.899</v>
      </c>
      <c r="I5698" s="2" t="str" cm="1">
        <f t="array" ref="I5698">_xlfn.IFS(H5698&gt;3.5,"Above Average",H5698&lt;3,"Below Average",TRUE,"Average")</f>
        <v>Above Average</v>
      </c>
      <c r="J5698" s="1">
        <v>138.1065806</v>
      </c>
      <c r="K5698" s="1" t="str" cm="1">
        <f t="array" ref="K5698">_xlfn.IFS(J5698&gt;200,"Above Average",J5698&lt;155,"Below Average",TRUE,"Average")</f>
        <v>Below Average</v>
      </c>
      <c r="L5698" s="7">
        <v>4.125</v>
      </c>
      <c r="M5698" s="7" t="str" cm="1">
        <f t="array" ref="M5698">_xlfn.IFS(L5698&gt;9,"Above Average",L5698&lt;8,"Below Average",TRUE,"Average")</f>
        <v>Below Average</v>
      </c>
    </row>
    <row r="5699" spans="1:13" x14ac:dyDescent="0.3">
      <c r="A5699">
        <v>40</v>
      </c>
      <c r="B5699" s="21">
        <v>41054</v>
      </c>
      <c r="C5699" s="21" t="str">
        <f t="shared" si="89"/>
        <v>May</v>
      </c>
      <c r="D5699" s="6">
        <v>991054.49</v>
      </c>
      <c r="E5699" t="s">
        <v>155</v>
      </c>
      <c r="F5699" s="5">
        <v>65.25</v>
      </c>
      <c r="G5699" s="5" t="str" cm="1">
        <f t="array" ref="G5699">_xlfn.IFS(F5699&gt;=86,"Hot Week (More Than 85°F)",F5699&lt;50,"Cold Week (Less Than 50°F)",TRUE,"Normal Week")</f>
        <v>Normal Week</v>
      </c>
      <c r="H5699" s="2">
        <v>3.85</v>
      </c>
      <c r="I5699" s="2" t="str" cm="1">
        <f t="array" ref="I5699">_xlfn.IFS(H5699&gt;3.5,"Above Average",H5699&lt;3,"Below Average",TRUE,"Average")</f>
        <v>Above Average</v>
      </c>
      <c r="J5699" s="1">
        <v>138.11019350000001</v>
      </c>
      <c r="K5699" s="1" t="str" cm="1">
        <f t="array" ref="K5699">_xlfn.IFS(J5699&gt;200,"Above Average",J5699&lt;155,"Below Average",TRUE,"Average")</f>
        <v>Below Average</v>
      </c>
      <c r="L5699" s="7">
        <v>4.125</v>
      </c>
      <c r="M5699" s="7" t="str" cm="1">
        <f t="array" ref="M5699">_xlfn.IFS(L5699&gt;9,"Above Average",L5699&lt;8,"Below Average",TRUE,"Average")</f>
        <v>Below Average</v>
      </c>
    </row>
    <row r="5700" spans="1:13" x14ac:dyDescent="0.3">
      <c r="A5700">
        <v>40</v>
      </c>
      <c r="B5700" s="21">
        <v>41061</v>
      </c>
      <c r="C5700" s="21" t="str">
        <f t="shared" si="89"/>
        <v>Jun</v>
      </c>
      <c r="D5700" s="6">
        <v>1037464.27</v>
      </c>
      <c r="E5700" t="s">
        <v>155</v>
      </c>
      <c r="F5700" s="5">
        <v>64.75</v>
      </c>
      <c r="G5700" s="5" t="str" cm="1">
        <f t="array" ref="G5700">_xlfn.IFS(F5700&gt;=86,"Hot Week (More Than 85°F)",F5700&lt;50,"Cold Week (Less Than 50°F)",TRUE,"Normal Week")</f>
        <v>Normal Week</v>
      </c>
      <c r="H5700" s="2">
        <v>3.798</v>
      </c>
      <c r="I5700" s="2" t="str" cm="1">
        <f t="array" ref="I5700">_xlfn.IFS(H5700&gt;3.5,"Above Average",H5700&lt;3,"Below Average",TRUE,"Average")</f>
        <v>Above Average</v>
      </c>
      <c r="J5700" s="1">
        <v>138.11380650000001</v>
      </c>
      <c r="K5700" s="1" t="str" cm="1">
        <f t="array" ref="K5700">_xlfn.IFS(J5700&gt;200,"Above Average",J5700&lt;155,"Below Average",TRUE,"Average")</f>
        <v>Below Average</v>
      </c>
      <c r="L5700" s="7">
        <v>4.125</v>
      </c>
      <c r="M5700" s="7" t="str" cm="1">
        <f t="array" ref="M5700">_xlfn.IFS(L5700&gt;9,"Above Average",L5700&lt;8,"Below Average",TRUE,"Average")</f>
        <v>Below Average</v>
      </c>
    </row>
    <row r="5701" spans="1:13" x14ac:dyDescent="0.3">
      <c r="A5701">
        <v>40</v>
      </c>
      <c r="B5701" s="21">
        <v>41068</v>
      </c>
      <c r="C5701" s="21" t="str">
        <f t="shared" si="89"/>
        <v>Jun</v>
      </c>
      <c r="D5701" s="6">
        <v>1079386.8799999999</v>
      </c>
      <c r="E5701" t="s">
        <v>155</v>
      </c>
      <c r="F5701" s="5">
        <v>55.78</v>
      </c>
      <c r="G5701" s="5" t="str" cm="1">
        <f t="array" ref="G5701">_xlfn.IFS(F5701&gt;=86,"Hot Week (More Than 85°F)",F5701&lt;50,"Cold Week (Less Than 50°F)",TRUE,"Normal Week")</f>
        <v>Normal Week</v>
      </c>
      <c r="H5701" s="2">
        <v>3.746</v>
      </c>
      <c r="I5701" s="2" t="str" cm="1">
        <f t="array" ref="I5701">_xlfn.IFS(H5701&gt;3.5,"Above Average",H5701&lt;3,"Below Average",TRUE,"Average")</f>
        <v>Above Average</v>
      </c>
      <c r="J5701" s="1">
        <v>138.11741939999999</v>
      </c>
      <c r="K5701" s="1" t="str" cm="1">
        <f t="array" ref="K5701">_xlfn.IFS(J5701&gt;200,"Above Average",J5701&lt;155,"Below Average",TRUE,"Average")</f>
        <v>Below Average</v>
      </c>
      <c r="L5701" s="7">
        <v>4.125</v>
      </c>
      <c r="M5701" s="7" t="str" cm="1">
        <f t="array" ref="M5701">_xlfn.IFS(L5701&gt;9,"Above Average",L5701&lt;8,"Below Average",TRUE,"Average")</f>
        <v>Below Average</v>
      </c>
    </row>
    <row r="5702" spans="1:13" x14ac:dyDescent="0.3">
      <c r="A5702">
        <v>40</v>
      </c>
      <c r="B5702" s="21">
        <v>41075</v>
      </c>
      <c r="C5702" s="21" t="str">
        <f t="shared" si="89"/>
        <v>Jun</v>
      </c>
      <c r="D5702" s="6">
        <v>977950.28</v>
      </c>
      <c r="E5702" t="s">
        <v>155</v>
      </c>
      <c r="F5702" s="5">
        <v>63.39</v>
      </c>
      <c r="G5702" s="5" t="str" cm="1">
        <f t="array" ref="G5702">_xlfn.IFS(F5702&gt;=86,"Hot Week (More Than 85°F)",F5702&lt;50,"Cold Week (Less Than 50°F)",TRUE,"Normal Week")</f>
        <v>Normal Week</v>
      </c>
      <c r="H5702" s="2">
        <v>3.6829999999999998</v>
      </c>
      <c r="I5702" s="2" t="str" cm="1">
        <f t="array" ref="I5702">_xlfn.IFS(H5702&gt;3.5,"Above Average",H5702&lt;3,"Below Average",TRUE,"Average")</f>
        <v>Above Average</v>
      </c>
      <c r="J5702" s="1">
        <v>138.12953329999999</v>
      </c>
      <c r="K5702" s="1" t="str" cm="1">
        <f t="array" ref="K5702">_xlfn.IFS(J5702&gt;200,"Above Average",J5702&lt;155,"Below Average",TRUE,"Average")</f>
        <v>Below Average</v>
      </c>
      <c r="L5702" s="7">
        <v>4.125</v>
      </c>
      <c r="M5702" s="7" t="str" cm="1">
        <f t="array" ref="M5702">_xlfn.IFS(L5702&gt;9,"Above Average",L5702&lt;8,"Below Average",TRUE,"Average")</f>
        <v>Below Average</v>
      </c>
    </row>
    <row r="5703" spans="1:13" x14ac:dyDescent="0.3">
      <c r="A5703">
        <v>40</v>
      </c>
      <c r="B5703" s="21">
        <v>41082</v>
      </c>
      <c r="C5703" s="21" t="str">
        <f t="shared" si="89"/>
        <v>Jun</v>
      </c>
      <c r="D5703" s="6">
        <v>1033552.18</v>
      </c>
      <c r="E5703" t="s">
        <v>155</v>
      </c>
      <c r="F5703" s="5">
        <v>69.319999999999993</v>
      </c>
      <c r="G5703" s="5" t="str" cm="1">
        <f t="array" ref="G5703">_xlfn.IFS(F5703&gt;=86,"Hot Week (More Than 85°F)",F5703&lt;50,"Cold Week (Less Than 50°F)",TRUE,"Normal Week")</f>
        <v>Normal Week</v>
      </c>
      <c r="H5703" s="2">
        <v>3.629</v>
      </c>
      <c r="I5703" s="2" t="str" cm="1">
        <f t="array" ref="I5703">_xlfn.IFS(H5703&gt;3.5,"Above Average",H5703&lt;3,"Below Average",TRUE,"Average")</f>
        <v>Above Average</v>
      </c>
      <c r="J5703" s="1">
        <v>138.16290000000001</v>
      </c>
      <c r="K5703" s="1" t="str" cm="1">
        <f t="array" ref="K5703">_xlfn.IFS(J5703&gt;200,"Above Average",J5703&lt;155,"Below Average",TRUE,"Average")</f>
        <v>Below Average</v>
      </c>
      <c r="L5703" s="7">
        <v>4.125</v>
      </c>
      <c r="M5703" s="7" t="str" cm="1">
        <f t="array" ref="M5703">_xlfn.IFS(L5703&gt;9,"Above Average",L5703&lt;8,"Below Average",TRUE,"Average")</f>
        <v>Below Average</v>
      </c>
    </row>
    <row r="5704" spans="1:13" x14ac:dyDescent="0.3">
      <c r="A5704">
        <v>40</v>
      </c>
      <c r="B5704" s="21">
        <v>41089</v>
      </c>
      <c r="C5704" s="21" t="str">
        <f t="shared" si="89"/>
        <v>Jun</v>
      </c>
      <c r="D5704" s="6">
        <v>988764.84</v>
      </c>
      <c r="E5704" t="s">
        <v>155</v>
      </c>
      <c r="F5704" s="5">
        <v>64.42</v>
      </c>
      <c r="G5704" s="5" t="str" cm="1">
        <f t="array" ref="G5704">_xlfn.IFS(F5704&gt;=86,"Hot Week (More Than 85°F)",F5704&lt;50,"Cold Week (Less Than 50°F)",TRUE,"Normal Week")</f>
        <v>Normal Week</v>
      </c>
      <c r="H5704" s="2">
        <v>3.577</v>
      </c>
      <c r="I5704" s="2" t="str" cm="1">
        <f t="array" ref="I5704">_xlfn.IFS(H5704&gt;3.5,"Above Average",H5704&lt;3,"Below Average",TRUE,"Average")</f>
        <v>Above Average</v>
      </c>
      <c r="J5704" s="1">
        <v>138.1962667</v>
      </c>
      <c r="K5704" s="1" t="str" cm="1">
        <f t="array" ref="K5704">_xlfn.IFS(J5704&gt;200,"Above Average",J5704&lt;155,"Below Average",TRUE,"Average")</f>
        <v>Below Average</v>
      </c>
      <c r="L5704" s="7">
        <v>4.125</v>
      </c>
      <c r="M5704" s="7" t="str" cm="1">
        <f t="array" ref="M5704">_xlfn.IFS(L5704&gt;9,"Above Average",L5704&lt;8,"Below Average",TRUE,"Average")</f>
        <v>Below Average</v>
      </c>
    </row>
    <row r="5705" spans="1:13" x14ac:dyDescent="0.3">
      <c r="A5705">
        <v>40</v>
      </c>
      <c r="B5705" s="21">
        <v>41096</v>
      </c>
      <c r="C5705" s="21" t="str">
        <f t="shared" si="89"/>
        <v>Jul</v>
      </c>
      <c r="D5705" s="6">
        <v>1182901.56</v>
      </c>
      <c r="E5705" t="s">
        <v>155</v>
      </c>
      <c r="F5705" s="5">
        <v>69.08</v>
      </c>
      <c r="G5705" s="5" t="str" cm="1">
        <f t="array" ref="G5705">_xlfn.IFS(F5705&gt;=86,"Hot Week (More Than 85°F)",F5705&lt;50,"Cold Week (Less Than 50°F)",TRUE,"Normal Week")</f>
        <v>Normal Week</v>
      </c>
      <c r="H5705" s="2">
        <v>3.5379999999999998</v>
      </c>
      <c r="I5705" s="2" t="str" cm="1">
        <f t="array" ref="I5705">_xlfn.IFS(H5705&gt;3.5,"Above Average",H5705&lt;3,"Below Average",TRUE,"Average")</f>
        <v>Above Average</v>
      </c>
      <c r="J5705" s="1">
        <v>138.22963329999999</v>
      </c>
      <c r="K5705" s="1" t="str" cm="1">
        <f t="array" ref="K5705">_xlfn.IFS(J5705&gt;200,"Above Average",J5705&lt;155,"Below Average",TRUE,"Average")</f>
        <v>Below Average</v>
      </c>
      <c r="L5705" s="7">
        <v>4.1559999999999997</v>
      </c>
      <c r="M5705" s="7" t="str" cm="1">
        <f t="array" ref="M5705">_xlfn.IFS(L5705&gt;9,"Above Average",L5705&lt;8,"Below Average",TRUE,"Average")</f>
        <v>Below Average</v>
      </c>
    </row>
    <row r="5706" spans="1:13" x14ac:dyDescent="0.3">
      <c r="A5706">
        <v>40</v>
      </c>
      <c r="B5706" s="21">
        <v>41103</v>
      </c>
      <c r="C5706" s="21" t="str">
        <f t="shared" si="89"/>
        <v>Jul</v>
      </c>
      <c r="D5706" s="6">
        <v>979848.71</v>
      </c>
      <c r="E5706" t="s">
        <v>155</v>
      </c>
      <c r="F5706" s="5">
        <v>67.48</v>
      </c>
      <c r="G5706" s="5" t="str" cm="1">
        <f t="array" ref="G5706">_xlfn.IFS(F5706&gt;=86,"Hot Week (More Than 85°F)",F5706&lt;50,"Cold Week (Less Than 50°F)",TRUE,"Normal Week")</f>
        <v>Normal Week</v>
      </c>
      <c r="H5706" s="2">
        <v>3.5609999999999999</v>
      </c>
      <c r="I5706" s="2" t="str" cm="1">
        <f t="array" ref="I5706">_xlfn.IFS(H5706&gt;3.5,"Above Average",H5706&lt;3,"Below Average",TRUE,"Average")</f>
        <v>Above Average</v>
      </c>
      <c r="J5706" s="1">
        <v>138.26300000000001</v>
      </c>
      <c r="K5706" s="1" t="str" cm="1">
        <f t="array" ref="K5706">_xlfn.IFS(J5706&gt;200,"Above Average",J5706&lt;155,"Below Average",TRUE,"Average")</f>
        <v>Below Average</v>
      </c>
      <c r="L5706" s="7">
        <v>4.1559999999999997</v>
      </c>
      <c r="M5706" s="7" t="str" cm="1">
        <f t="array" ref="M5706">_xlfn.IFS(L5706&gt;9,"Above Average",L5706&lt;8,"Below Average",TRUE,"Average")</f>
        <v>Below Average</v>
      </c>
    </row>
    <row r="5707" spans="1:13" x14ac:dyDescent="0.3">
      <c r="A5707">
        <v>40</v>
      </c>
      <c r="B5707" s="21">
        <v>41110</v>
      </c>
      <c r="C5707" s="21" t="str">
        <f t="shared" si="89"/>
        <v>Jul</v>
      </c>
      <c r="D5707" s="6">
        <v>968502.38</v>
      </c>
      <c r="E5707" t="s">
        <v>155</v>
      </c>
      <c r="F5707" s="5">
        <v>70.45</v>
      </c>
      <c r="G5707" s="5" t="str" cm="1">
        <f t="array" ref="G5707">_xlfn.IFS(F5707&gt;=86,"Hot Week (More Than 85°F)",F5707&lt;50,"Cold Week (Less Than 50°F)",TRUE,"Normal Week")</f>
        <v>Normal Week</v>
      </c>
      <c r="H5707" s="2">
        <v>3.61</v>
      </c>
      <c r="I5707" s="2" t="str" cm="1">
        <f t="array" ref="I5707">_xlfn.IFS(H5707&gt;3.5,"Above Average",H5707&lt;3,"Below Average",TRUE,"Average")</f>
        <v>Above Average</v>
      </c>
      <c r="J5707" s="1">
        <v>138.2331935</v>
      </c>
      <c r="K5707" s="1" t="str" cm="1">
        <f t="array" ref="K5707">_xlfn.IFS(J5707&gt;200,"Above Average",J5707&lt;155,"Below Average",TRUE,"Average")</f>
        <v>Below Average</v>
      </c>
      <c r="L5707" s="7">
        <v>4.1559999999999997</v>
      </c>
      <c r="M5707" s="7" t="str" cm="1">
        <f t="array" ref="M5707">_xlfn.IFS(L5707&gt;9,"Above Average",L5707&lt;8,"Below Average",TRUE,"Average")</f>
        <v>Below Average</v>
      </c>
    </row>
    <row r="5708" spans="1:13" x14ac:dyDescent="0.3">
      <c r="A5708">
        <v>40</v>
      </c>
      <c r="B5708" s="21">
        <v>41117</v>
      </c>
      <c r="C5708" s="21" t="str">
        <f t="shared" si="89"/>
        <v>Jul</v>
      </c>
      <c r="D5708" s="6">
        <v>954396.85</v>
      </c>
      <c r="E5708" t="s">
        <v>155</v>
      </c>
      <c r="F5708" s="5">
        <v>67.88</v>
      </c>
      <c r="G5708" s="5" t="str" cm="1">
        <f t="array" ref="G5708">_xlfn.IFS(F5708&gt;=86,"Hot Week (More Than 85°F)",F5708&lt;50,"Cold Week (Less Than 50°F)",TRUE,"Normal Week")</f>
        <v>Normal Week</v>
      </c>
      <c r="H5708" s="2">
        <v>3.7010000000000001</v>
      </c>
      <c r="I5708" s="2" t="str" cm="1">
        <f t="array" ref="I5708">_xlfn.IFS(H5708&gt;3.5,"Above Average",H5708&lt;3,"Below Average",TRUE,"Average")</f>
        <v>Above Average</v>
      </c>
      <c r="J5708" s="1">
        <v>138.20338709999999</v>
      </c>
      <c r="K5708" s="1" t="str" cm="1">
        <f t="array" ref="K5708">_xlfn.IFS(J5708&gt;200,"Above Average",J5708&lt;155,"Below Average",TRUE,"Average")</f>
        <v>Below Average</v>
      </c>
      <c r="L5708" s="7">
        <v>4.1559999999999997</v>
      </c>
      <c r="M5708" s="7" t="str" cm="1">
        <f t="array" ref="M5708">_xlfn.IFS(L5708&gt;9,"Above Average",L5708&lt;8,"Below Average",TRUE,"Average")</f>
        <v>Below Average</v>
      </c>
    </row>
    <row r="5709" spans="1:13" x14ac:dyDescent="0.3">
      <c r="A5709">
        <v>40</v>
      </c>
      <c r="B5709" s="21">
        <v>41124</v>
      </c>
      <c r="C5709" s="21" t="str">
        <f t="shared" si="89"/>
        <v>Aug</v>
      </c>
      <c r="D5709" s="6">
        <v>1068346.76</v>
      </c>
      <c r="E5709" t="s">
        <v>155</v>
      </c>
      <c r="F5709" s="5">
        <v>70.150000000000006</v>
      </c>
      <c r="G5709" s="5" t="str" cm="1">
        <f t="array" ref="G5709">_xlfn.IFS(F5709&gt;=86,"Hot Week (More Than 85°F)",F5709&lt;50,"Cold Week (Less Than 50°F)",TRUE,"Normal Week")</f>
        <v>Normal Week</v>
      </c>
      <c r="H5709" s="2">
        <v>3.698</v>
      </c>
      <c r="I5709" s="2" t="str" cm="1">
        <f t="array" ref="I5709">_xlfn.IFS(H5709&gt;3.5,"Above Average",H5709&lt;3,"Below Average",TRUE,"Average")</f>
        <v>Above Average</v>
      </c>
      <c r="J5709" s="1">
        <v>138.17358060000001</v>
      </c>
      <c r="K5709" s="1" t="str" cm="1">
        <f t="array" ref="K5709">_xlfn.IFS(J5709&gt;200,"Above Average",J5709&lt;155,"Below Average",TRUE,"Average")</f>
        <v>Below Average</v>
      </c>
      <c r="L5709" s="7">
        <v>4.1559999999999997</v>
      </c>
      <c r="M5709" s="7" t="str" cm="1">
        <f t="array" ref="M5709">_xlfn.IFS(L5709&gt;9,"Above Average",L5709&lt;8,"Below Average",TRUE,"Average")</f>
        <v>Below Average</v>
      </c>
    </row>
    <row r="5710" spans="1:13" x14ac:dyDescent="0.3">
      <c r="A5710">
        <v>40</v>
      </c>
      <c r="B5710" s="21">
        <v>41131</v>
      </c>
      <c r="C5710" s="21" t="str">
        <f t="shared" si="89"/>
        <v>Aug</v>
      </c>
      <c r="D5710" s="6">
        <v>1007906.43</v>
      </c>
      <c r="E5710" t="s">
        <v>155</v>
      </c>
      <c r="F5710" s="5">
        <v>70.09</v>
      </c>
      <c r="G5710" s="5" t="str" cm="1">
        <f t="array" ref="G5710">_xlfn.IFS(F5710&gt;=86,"Hot Week (More Than 85°F)",F5710&lt;50,"Cold Week (Less Than 50°F)",TRUE,"Normal Week")</f>
        <v>Normal Week</v>
      </c>
      <c r="H5710" s="2">
        <v>3.7719999999999998</v>
      </c>
      <c r="I5710" s="2" t="str" cm="1">
        <f t="array" ref="I5710">_xlfn.IFS(H5710&gt;3.5,"Above Average",H5710&lt;3,"Below Average",TRUE,"Average")</f>
        <v>Above Average</v>
      </c>
      <c r="J5710" s="1">
        <v>138.1437742</v>
      </c>
      <c r="K5710" s="1" t="str" cm="1">
        <f t="array" ref="K5710">_xlfn.IFS(J5710&gt;200,"Above Average",J5710&lt;155,"Below Average",TRUE,"Average")</f>
        <v>Below Average</v>
      </c>
      <c r="L5710" s="7">
        <v>4.1559999999999997</v>
      </c>
      <c r="M5710" s="7" t="str" cm="1">
        <f t="array" ref="M5710">_xlfn.IFS(L5710&gt;9,"Above Average",L5710&lt;8,"Below Average",TRUE,"Average")</f>
        <v>Below Average</v>
      </c>
    </row>
    <row r="5711" spans="1:13" x14ac:dyDescent="0.3">
      <c r="A5711">
        <v>40</v>
      </c>
      <c r="B5711" s="21">
        <v>41138</v>
      </c>
      <c r="C5711" s="21" t="str">
        <f t="shared" si="89"/>
        <v>Aug</v>
      </c>
      <c r="D5711" s="6">
        <v>969387.48</v>
      </c>
      <c r="E5711" t="s">
        <v>155</v>
      </c>
      <c r="F5711" s="5">
        <v>69.41</v>
      </c>
      <c r="G5711" s="5" t="str" cm="1">
        <f t="array" ref="G5711">_xlfn.IFS(F5711&gt;=86,"Hot Week (More Than 85°F)",F5711&lt;50,"Cold Week (Less Than 50°F)",TRUE,"Normal Week")</f>
        <v>Normal Week</v>
      </c>
      <c r="H5711" s="2">
        <v>3.84</v>
      </c>
      <c r="I5711" s="2" t="str" cm="1">
        <f t="array" ref="I5711">_xlfn.IFS(H5711&gt;3.5,"Above Average",H5711&lt;3,"Below Average",TRUE,"Average")</f>
        <v>Above Average</v>
      </c>
      <c r="J5711" s="1">
        <v>138.18570969999999</v>
      </c>
      <c r="K5711" s="1" t="str" cm="1">
        <f t="array" ref="K5711">_xlfn.IFS(J5711&gt;200,"Above Average",J5711&lt;155,"Below Average",TRUE,"Average")</f>
        <v>Below Average</v>
      </c>
      <c r="L5711" s="7">
        <v>4.1559999999999997</v>
      </c>
      <c r="M5711" s="7" t="str" cm="1">
        <f t="array" ref="M5711">_xlfn.IFS(L5711&gt;9,"Above Average",L5711&lt;8,"Below Average",TRUE,"Average")</f>
        <v>Below Average</v>
      </c>
    </row>
    <row r="5712" spans="1:13" x14ac:dyDescent="0.3">
      <c r="A5712">
        <v>40</v>
      </c>
      <c r="B5712" s="21">
        <v>41145</v>
      </c>
      <c r="C5712" s="21" t="str">
        <f t="shared" si="89"/>
        <v>Aug</v>
      </c>
      <c r="D5712" s="6">
        <v>945318.47</v>
      </c>
      <c r="E5712" t="s">
        <v>155</v>
      </c>
      <c r="F5712" s="5">
        <v>63.91</v>
      </c>
      <c r="G5712" s="5" t="str" cm="1">
        <f t="array" ref="G5712">_xlfn.IFS(F5712&gt;=86,"Hot Week (More Than 85°F)",F5712&lt;50,"Cold Week (Less Than 50°F)",TRUE,"Normal Week")</f>
        <v>Normal Week</v>
      </c>
      <c r="H5712" s="2">
        <v>3.8740000000000001</v>
      </c>
      <c r="I5712" s="2" t="str" cm="1">
        <f t="array" ref="I5712">_xlfn.IFS(H5712&gt;3.5,"Above Average",H5712&lt;3,"Below Average",TRUE,"Average")</f>
        <v>Above Average</v>
      </c>
      <c r="J5712" s="1">
        <v>138.2814516</v>
      </c>
      <c r="K5712" s="1" t="str" cm="1">
        <f t="array" ref="K5712">_xlfn.IFS(J5712&gt;200,"Above Average",J5712&lt;155,"Below Average",TRUE,"Average")</f>
        <v>Below Average</v>
      </c>
      <c r="L5712" s="7">
        <v>4.1559999999999997</v>
      </c>
      <c r="M5712" s="7" t="str" cm="1">
        <f t="array" ref="M5712">_xlfn.IFS(L5712&gt;9,"Above Average",L5712&lt;8,"Below Average",TRUE,"Average")</f>
        <v>Below Average</v>
      </c>
    </row>
    <row r="5713" spans="1:13" x14ac:dyDescent="0.3">
      <c r="A5713">
        <v>40</v>
      </c>
      <c r="B5713" s="21">
        <v>41152</v>
      </c>
      <c r="C5713" s="21" t="str">
        <f t="shared" si="89"/>
        <v>Aug</v>
      </c>
      <c r="D5713" s="6">
        <v>987264.67</v>
      </c>
      <c r="E5713" t="s">
        <v>155</v>
      </c>
      <c r="F5713" s="5">
        <v>66.11</v>
      </c>
      <c r="G5713" s="5" t="str" cm="1">
        <f t="array" ref="G5713">_xlfn.IFS(F5713&gt;=86,"Hot Week (More Than 85°F)",F5713&lt;50,"Cold Week (Less Than 50°F)",TRUE,"Normal Week")</f>
        <v>Normal Week</v>
      </c>
      <c r="H5713" s="2">
        <v>3.8839999999999999</v>
      </c>
      <c r="I5713" s="2" t="str" cm="1">
        <f t="array" ref="I5713">_xlfn.IFS(H5713&gt;3.5,"Above Average",H5713&lt;3,"Below Average",TRUE,"Average")</f>
        <v>Above Average</v>
      </c>
      <c r="J5713" s="1">
        <v>138.3771935</v>
      </c>
      <c r="K5713" s="1" t="str" cm="1">
        <f t="array" ref="K5713">_xlfn.IFS(J5713&gt;200,"Above Average",J5713&lt;155,"Below Average",TRUE,"Average")</f>
        <v>Below Average</v>
      </c>
      <c r="L5713" s="7">
        <v>4.1559999999999997</v>
      </c>
      <c r="M5713" s="7" t="str" cm="1">
        <f t="array" ref="M5713">_xlfn.IFS(L5713&gt;9,"Above Average",L5713&lt;8,"Below Average",TRUE,"Average")</f>
        <v>Below Average</v>
      </c>
    </row>
    <row r="5714" spans="1:13" x14ac:dyDescent="0.3">
      <c r="A5714">
        <v>40</v>
      </c>
      <c r="B5714" s="21">
        <v>41159</v>
      </c>
      <c r="C5714" s="21" t="str">
        <f t="shared" si="89"/>
        <v>Sep</v>
      </c>
      <c r="D5714" s="6">
        <v>1088248.3999999999</v>
      </c>
      <c r="E5714" t="s">
        <v>156</v>
      </c>
      <c r="F5714" s="5">
        <v>65.06</v>
      </c>
      <c r="G5714" s="5" t="str" cm="1">
        <f t="array" ref="G5714">_xlfn.IFS(F5714&gt;=86,"Hot Week (More Than 85°F)",F5714&lt;50,"Cold Week (Less Than 50°F)",TRUE,"Normal Week")</f>
        <v>Normal Week</v>
      </c>
      <c r="H5714" s="2">
        <v>3.9209999999999998</v>
      </c>
      <c r="I5714" s="2" t="str" cm="1">
        <f t="array" ref="I5714">_xlfn.IFS(H5714&gt;3.5,"Above Average",H5714&lt;3,"Below Average",TRUE,"Average")</f>
        <v>Above Average</v>
      </c>
      <c r="J5714" s="1">
        <v>138.47293550000001</v>
      </c>
      <c r="K5714" s="1" t="str" cm="1">
        <f t="array" ref="K5714">_xlfn.IFS(J5714&gt;200,"Above Average",J5714&lt;155,"Below Average",TRUE,"Average")</f>
        <v>Below Average</v>
      </c>
      <c r="L5714" s="7">
        <v>4.1559999999999997</v>
      </c>
      <c r="M5714" s="7" t="str" cm="1">
        <f t="array" ref="M5714">_xlfn.IFS(L5714&gt;9,"Above Average",L5714&lt;8,"Below Average",TRUE,"Average")</f>
        <v>Below Average</v>
      </c>
    </row>
    <row r="5715" spans="1:13" x14ac:dyDescent="0.3">
      <c r="A5715">
        <v>40</v>
      </c>
      <c r="B5715" s="21">
        <v>41166</v>
      </c>
      <c r="C5715" s="21" t="str">
        <f t="shared" si="89"/>
        <v>Sep</v>
      </c>
      <c r="D5715" s="6">
        <v>901709.82</v>
      </c>
      <c r="E5715" t="s">
        <v>155</v>
      </c>
      <c r="F5715" s="5">
        <v>59.38</v>
      </c>
      <c r="G5715" s="5" t="str" cm="1">
        <f t="array" ref="G5715">_xlfn.IFS(F5715&gt;=86,"Hot Week (More Than 85°F)",F5715&lt;50,"Cold Week (Less Than 50°F)",TRUE,"Normal Week")</f>
        <v>Normal Week</v>
      </c>
      <c r="H5715" s="2">
        <v>3.988</v>
      </c>
      <c r="I5715" s="2" t="str" cm="1">
        <f t="array" ref="I5715">_xlfn.IFS(H5715&gt;3.5,"Above Average",H5715&lt;3,"Below Average",TRUE,"Average")</f>
        <v>Above Average</v>
      </c>
      <c r="J5715" s="1">
        <v>138.56729999999999</v>
      </c>
      <c r="K5715" s="1" t="str" cm="1">
        <f t="array" ref="K5715">_xlfn.IFS(J5715&gt;200,"Above Average",J5715&lt;155,"Below Average",TRUE,"Average")</f>
        <v>Below Average</v>
      </c>
      <c r="L5715" s="7">
        <v>4.1559999999999997</v>
      </c>
      <c r="M5715" s="7" t="str" cm="1">
        <f t="array" ref="M5715">_xlfn.IFS(L5715&gt;9,"Above Average",L5715&lt;8,"Below Average",TRUE,"Average")</f>
        <v>Below Average</v>
      </c>
    </row>
    <row r="5716" spans="1:13" x14ac:dyDescent="0.3">
      <c r="A5716">
        <v>40</v>
      </c>
      <c r="B5716" s="21">
        <v>41173</v>
      </c>
      <c r="C5716" s="21" t="str">
        <f t="shared" si="89"/>
        <v>Sep</v>
      </c>
      <c r="D5716" s="6">
        <v>899768.4</v>
      </c>
      <c r="E5716" t="s">
        <v>155</v>
      </c>
      <c r="F5716" s="5">
        <v>54.12</v>
      </c>
      <c r="G5716" s="5" t="str" cm="1">
        <f t="array" ref="G5716">_xlfn.IFS(F5716&gt;=86,"Hot Week (More Than 85°F)",F5716&lt;50,"Cold Week (Less Than 50°F)",TRUE,"Normal Week")</f>
        <v>Normal Week</v>
      </c>
      <c r="H5716" s="2">
        <v>4.056</v>
      </c>
      <c r="I5716" s="2" t="str" cm="1">
        <f t="array" ref="I5716">_xlfn.IFS(H5716&gt;3.5,"Above Average",H5716&lt;3,"Below Average",TRUE,"Average")</f>
        <v>Above Average</v>
      </c>
      <c r="J5716" s="1">
        <v>138.6534</v>
      </c>
      <c r="K5716" s="1" t="str" cm="1">
        <f t="array" ref="K5716">_xlfn.IFS(J5716&gt;200,"Above Average",J5716&lt;155,"Below Average",TRUE,"Average")</f>
        <v>Below Average</v>
      </c>
      <c r="L5716" s="7">
        <v>4.1559999999999997</v>
      </c>
      <c r="M5716" s="7" t="str" cm="1">
        <f t="array" ref="M5716">_xlfn.IFS(L5716&gt;9,"Above Average",L5716&lt;8,"Below Average",TRUE,"Average")</f>
        <v>Below Average</v>
      </c>
    </row>
    <row r="5717" spans="1:13" x14ac:dyDescent="0.3">
      <c r="A5717">
        <v>40</v>
      </c>
      <c r="B5717" s="21">
        <v>41180</v>
      </c>
      <c r="C5717" s="21" t="str">
        <f t="shared" si="89"/>
        <v>Sep</v>
      </c>
      <c r="D5717" s="6">
        <v>919595.44</v>
      </c>
      <c r="E5717" t="s">
        <v>155</v>
      </c>
      <c r="F5717" s="5">
        <v>50.98</v>
      </c>
      <c r="G5717" s="5" t="str" cm="1">
        <f t="array" ref="G5717">_xlfn.IFS(F5717&gt;=86,"Hot Week (More Than 85°F)",F5717&lt;50,"Cold Week (Less Than 50°F)",TRUE,"Normal Week")</f>
        <v>Normal Week</v>
      </c>
      <c r="H5717" s="2">
        <v>4.0179999999999998</v>
      </c>
      <c r="I5717" s="2" t="str" cm="1">
        <f t="array" ref="I5717">_xlfn.IFS(H5717&gt;3.5,"Above Average",H5717&lt;3,"Below Average",TRUE,"Average")</f>
        <v>Above Average</v>
      </c>
      <c r="J5717" s="1">
        <v>138.73949999999999</v>
      </c>
      <c r="K5717" s="1" t="str" cm="1">
        <f t="array" ref="K5717">_xlfn.IFS(J5717&gt;200,"Above Average",J5717&lt;155,"Below Average",TRUE,"Average")</f>
        <v>Below Average</v>
      </c>
      <c r="L5717" s="7">
        <v>4.1559999999999997</v>
      </c>
      <c r="M5717" s="7" t="str" cm="1">
        <f t="array" ref="M5717">_xlfn.IFS(L5717&gt;9,"Above Average",L5717&lt;8,"Below Average",TRUE,"Average")</f>
        <v>Below Average</v>
      </c>
    </row>
    <row r="5718" spans="1:13" x14ac:dyDescent="0.3">
      <c r="A5718">
        <v>40</v>
      </c>
      <c r="B5718" s="21">
        <v>41187</v>
      </c>
      <c r="C5718" s="21" t="str">
        <f t="shared" si="89"/>
        <v>Oct</v>
      </c>
      <c r="D5718" s="6">
        <v>1069112</v>
      </c>
      <c r="E5718" t="s">
        <v>155</v>
      </c>
      <c r="F5718" s="5">
        <v>57.21</v>
      </c>
      <c r="G5718" s="5" t="str" cm="1">
        <f t="array" ref="G5718">_xlfn.IFS(F5718&gt;=86,"Hot Week (More Than 85°F)",F5718&lt;50,"Cold Week (Less Than 50°F)",TRUE,"Normal Week")</f>
        <v>Normal Week</v>
      </c>
      <c r="H5718" s="2">
        <v>4.0270000000000001</v>
      </c>
      <c r="I5718" s="2" t="str" cm="1">
        <f t="array" ref="I5718">_xlfn.IFS(H5718&gt;3.5,"Above Average",H5718&lt;3,"Below Average",TRUE,"Average")</f>
        <v>Above Average</v>
      </c>
      <c r="J5718" s="1">
        <v>138.82560000000001</v>
      </c>
      <c r="K5718" s="1" t="str" cm="1">
        <f t="array" ref="K5718">_xlfn.IFS(J5718&gt;200,"Above Average",J5718&lt;155,"Below Average",TRUE,"Average")</f>
        <v>Below Average</v>
      </c>
      <c r="L5718" s="7">
        <v>4.1449999999999996</v>
      </c>
      <c r="M5718" s="7" t="str" cm="1">
        <f t="array" ref="M5718">_xlfn.IFS(L5718&gt;9,"Above Average",L5718&lt;8,"Below Average",TRUE,"Average")</f>
        <v>Below Average</v>
      </c>
    </row>
    <row r="5719" spans="1:13" x14ac:dyDescent="0.3">
      <c r="A5719">
        <v>40</v>
      </c>
      <c r="B5719" s="21">
        <v>41194</v>
      </c>
      <c r="C5719" s="21" t="str">
        <f t="shared" si="89"/>
        <v>Oct</v>
      </c>
      <c r="D5719" s="6">
        <v>982523.26</v>
      </c>
      <c r="E5719" t="s">
        <v>155</v>
      </c>
      <c r="F5719" s="5">
        <v>47.35</v>
      </c>
      <c r="G5719" s="5" t="str" cm="1">
        <f t="array" ref="G5719">_xlfn.IFS(F5719&gt;=86,"Hot Week (More Than 85°F)",F5719&lt;50,"Cold Week (Less Than 50°F)",TRUE,"Normal Week")</f>
        <v>Cold Week (Less Than 50°F)</v>
      </c>
      <c r="H5719" s="2">
        <v>4.0289999999999999</v>
      </c>
      <c r="I5719" s="2" t="str" cm="1">
        <f t="array" ref="I5719">_xlfn.IFS(H5719&gt;3.5,"Above Average",H5719&lt;3,"Below Average",TRUE,"Average")</f>
        <v>Above Average</v>
      </c>
      <c r="J5719" s="1">
        <v>138.9117</v>
      </c>
      <c r="K5719" s="1" t="str" cm="1">
        <f t="array" ref="K5719">_xlfn.IFS(J5719&gt;200,"Above Average",J5719&lt;155,"Below Average",TRUE,"Average")</f>
        <v>Below Average</v>
      </c>
      <c r="L5719" s="7">
        <v>4.1449999999999996</v>
      </c>
      <c r="M5719" s="7" t="str" cm="1">
        <f t="array" ref="M5719">_xlfn.IFS(L5719&gt;9,"Above Average",L5719&lt;8,"Below Average",TRUE,"Average")</f>
        <v>Below Average</v>
      </c>
    </row>
    <row r="5720" spans="1:13" x14ac:dyDescent="0.3">
      <c r="A5720">
        <v>40</v>
      </c>
      <c r="B5720" s="21">
        <v>41201</v>
      </c>
      <c r="C5720" s="21" t="str">
        <f t="shared" si="89"/>
        <v>Oct</v>
      </c>
      <c r="D5720" s="6">
        <v>918170.5</v>
      </c>
      <c r="E5720" t="s">
        <v>155</v>
      </c>
      <c r="F5720" s="5">
        <v>46.33</v>
      </c>
      <c r="G5720" s="5" t="str" cm="1">
        <f t="array" ref="G5720">_xlfn.IFS(F5720&gt;=86,"Hot Week (More Than 85°F)",F5720&lt;50,"Cold Week (Less Than 50°F)",TRUE,"Normal Week")</f>
        <v>Cold Week (Less Than 50°F)</v>
      </c>
      <c r="H5720" s="2">
        <v>4</v>
      </c>
      <c r="I5720" s="2" t="str" cm="1">
        <f t="array" ref="I5720">_xlfn.IFS(H5720&gt;3.5,"Above Average",H5720&lt;3,"Below Average",TRUE,"Average")</f>
        <v>Above Average</v>
      </c>
      <c r="J5720" s="1">
        <v>138.83361289999999</v>
      </c>
      <c r="K5720" s="1" t="str" cm="1">
        <f t="array" ref="K5720">_xlfn.IFS(J5720&gt;200,"Above Average",J5720&lt;155,"Below Average",TRUE,"Average")</f>
        <v>Below Average</v>
      </c>
      <c r="L5720" s="7">
        <v>4.1449999999999996</v>
      </c>
      <c r="M5720" s="7" t="str" cm="1">
        <f t="array" ref="M5720">_xlfn.IFS(L5720&gt;9,"Above Average",L5720&lt;8,"Below Average",TRUE,"Average")</f>
        <v>Below Average</v>
      </c>
    </row>
    <row r="5721" spans="1:13" x14ac:dyDescent="0.3">
      <c r="A5721">
        <v>40</v>
      </c>
      <c r="B5721" s="21">
        <v>41208</v>
      </c>
      <c r="C5721" s="21" t="str">
        <f t="shared" si="89"/>
        <v>Oct</v>
      </c>
      <c r="D5721" s="6">
        <v>921264.52</v>
      </c>
      <c r="E5721" t="s">
        <v>155</v>
      </c>
      <c r="F5721" s="5">
        <v>49.65</v>
      </c>
      <c r="G5721" s="5" t="str" cm="1">
        <f t="array" ref="G5721">_xlfn.IFS(F5721&gt;=86,"Hot Week (More Than 85°F)",F5721&lt;50,"Cold Week (Less Than 50°F)",TRUE,"Normal Week")</f>
        <v>Cold Week (Less Than 50°F)</v>
      </c>
      <c r="H5721" s="2">
        <v>3.9169999999999998</v>
      </c>
      <c r="I5721" s="2" t="str" cm="1">
        <f t="array" ref="I5721">_xlfn.IFS(H5721&gt;3.5,"Above Average",H5721&lt;3,"Below Average",TRUE,"Average")</f>
        <v>Above Average</v>
      </c>
      <c r="J5721" s="1">
        <v>138.72816130000001</v>
      </c>
      <c r="K5721" s="1" t="str" cm="1">
        <f t="array" ref="K5721">_xlfn.IFS(J5721&gt;200,"Above Average",J5721&lt;155,"Below Average",TRUE,"Average")</f>
        <v>Below Average</v>
      </c>
      <c r="L5721" s="7">
        <v>4.1449999999999996</v>
      </c>
      <c r="M5721" s="7" t="str" cm="1">
        <f t="array" ref="M5721">_xlfn.IFS(L5721&gt;9,"Above Average",L5721&lt;8,"Below Average",TRUE,"Average")</f>
        <v>Below Average</v>
      </c>
    </row>
    <row r="5722" spans="1:13" x14ac:dyDescent="0.3">
      <c r="A5722">
        <v>41</v>
      </c>
      <c r="B5722" s="21">
        <v>40214</v>
      </c>
      <c r="C5722" s="21" t="str">
        <f t="shared" si="89"/>
        <v>Feb</v>
      </c>
      <c r="D5722" s="6">
        <v>1086533.18</v>
      </c>
      <c r="E5722" t="s">
        <v>155</v>
      </c>
      <c r="F5722" s="5">
        <v>30.27</v>
      </c>
      <c r="G5722" s="5" t="str" cm="1">
        <f t="array" ref="G5722">_xlfn.IFS(F5722&gt;=86,"Hot Week (More Than 85°F)",F5722&lt;50,"Cold Week (Less Than 50°F)",TRUE,"Normal Week")</f>
        <v>Cold Week (Less Than 50°F)</v>
      </c>
      <c r="H5722" s="2">
        <v>2.58</v>
      </c>
      <c r="I5722" s="2" t="str" cm="1">
        <f t="array" ref="I5722">_xlfn.IFS(H5722&gt;3.5,"Above Average",H5722&lt;3,"Below Average",TRUE,"Average")</f>
        <v>Below Average</v>
      </c>
      <c r="J5722" s="1">
        <v>189.38169740000001</v>
      </c>
      <c r="K5722" s="1" t="str" cm="1">
        <f t="array" ref="K5722">_xlfn.IFS(J5722&gt;200,"Above Average",J5722&lt;155,"Below Average",TRUE,"Average")</f>
        <v>Average</v>
      </c>
      <c r="L5722" s="7">
        <v>7.5410000000000004</v>
      </c>
      <c r="M5722" s="7" t="str" cm="1">
        <f t="array" ref="M5722">_xlfn.IFS(L5722&gt;9,"Above Average",L5722&lt;8,"Below Average",TRUE,"Average")</f>
        <v>Below Average</v>
      </c>
    </row>
    <row r="5723" spans="1:13" x14ac:dyDescent="0.3">
      <c r="A5723">
        <v>41</v>
      </c>
      <c r="B5723" s="21">
        <v>40221</v>
      </c>
      <c r="C5723" s="21" t="str">
        <f t="shared" si="89"/>
        <v>Feb</v>
      </c>
      <c r="D5723" s="6">
        <v>1075656.3400000001</v>
      </c>
      <c r="E5723" t="s">
        <v>156</v>
      </c>
      <c r="F5723" s="5">
        <v>23.04</v>
      </c>
      <c r="G5723" s="5" t="str" cm="1">
        <f t="array" ref="G5723">_xlfn.IFS(F5723&gt;=86,"Hot Week (More Than 85°F)",F5723&lt;50,"Cold Week (Less Than 50°F)",TRUE,"Normal Week")</f>
        <v>Cold Week (Less Than 50°F)</v>
      </c>
      <c r="H5723" s="2">
        <v>2.5720000000000001</v>
      </c>
      <c r="I5723" s="2" t="str" cm="1">
        <f t="array" ref="I5723">_xlfn.IFS(H5723&gt;3.5,"Above Average",H5723&lt;3,"Below Average",TRUE,"Average")</f>
        <v>Below Average</v>
      </c>
      <c r="J5723" s="1">
        <v>189.46427249999999</v>
      </c>
      <c r="K5723" s="1" t="str" cm="1">
        <f t="array" ref="K5723">_xlfn.IFS(J5723&gt;200,"Above Average",J5723&lt;155,"Below Average",TRUE,"Average")</f>
        <v>Average</v>
      </c>
      <c r="L5723" s="7">
        <v>7.5410000000000004</v>
      </c>
      <c r="M5723" s="7" t="str" cm="1">
        <f t="array" ref="M5723">_xlfn.IFS(L5723&gt;9,"Above Average",L5723&lt;8,"Below Average",TRUE,"Average")</f>
        <v>Below Average</v>
      </c>
    </row>
    <row r="5724" spans="1:13" x14ac:dyDescent="0.3">
      <c r="A5724">
        <v>41</v>
      </c>
      <c r="B5724" s="21">
        <v>40228</v>
      </c>
      <c r="C5724" s="21" t="str">
        <f t="shared" si="89"/>
        <v>Feb</v>
      </c>
      <c r="D5724" s="6">
        <v>1052034.74</v>
      </c>
      <c r="E5724" t="s">
        <v>155</v>
      </c>
      <c r="F5724" s="5">
        <v>24.13</v>
      </c>
      <c r="G5724" s="5" t="str" cm="1">
        <f t="array" ref="G5724">_xlfn.IFS(F5724&gt;=86,"Hot Week (More Than 85°F)",F5724&lt;50,"Cold Week (Less Than 50°F)",TRUE,"Normal Week")</f>
        <v>Cold Week (Less Than 50°F)</v>
      </c>
      <c r="H5724" s="2">
        <v>2.5499999999999998</v>
      </c>
      <c r="I5724" s="2" t="str" cm="1">
        <f t="array" ref="I5724">_xlfn.IFS(H5724&gt;3.5,"Above Average",H5724&lt;3,"Below Average",TRUE,"Average")</f>
        <v>Below Average</v>
      </c>
      <c r="J5724" s="1">
        <v>189.53409980000001</v>
      </c>
      <c r="K5724" s="1" t="str" cm="1">
        <f t="array" ref="K5724">_xlfn.IFS(J5724&gt;200,"Above Average",J5724&lt;155,"Below Average",TRUE,"Average")</f>
        <v>Average</v>
      </c>
      <c r="L5724" s="7">
        <v>7.5410000000000004</v>
      </c>
      <c r="M5724" s="7" t="str" cm="1">
        <f t="array" ref="M5724">_xlfn.IFS(L5724&gt;9,"Above Average",L5724&lt;8,"Below Average",TRUE,"Average")</f>
        <v>Below Average</v>
      </c>
    </row>
    <row r="5725" spans="1:13" x14ac:dyDescent="0.3">
      <c r="A5725">
        <v>41</v>
      </c>
      <c r="B5725" s="21">
        <v>40235</v>
      </c>
      <c r="C5725" s="21" t="str">
        <f t="shared" si="89"/>
        <v>Feb</v>
      </c>
      <c r="D5725" s="6">
        <v>991941.73</v>
      </c>
      <c r="E5725" t="s">
        <v>155</v>
      </c>
      <c r="F5725" s="5">
        <v>21.84</v>
      </c>
      <c r="G5725" s="5" t="str" cm="1">
        <f t="array" ref="G5725">_xlfn.IFS(F5725&gt;=86,"Hot Week (More Than 85°F)",F5725&lt;50,"Cold Week (Less Than 50°F)",TRUE,"Normal Week")</f>
        <v>Cold Week (Less Than 50°F)</v>
      </c>
      <c r="H5725" s="2">
        <v>2.5859999999999999</v>
      </c>
      <c r="I5725" s="2" t="str" cm="1">
        <f t="array" ref="I5725">_xlfn.IFS(H5725&gt;3.5,"Above Average",H5725&lt;3,"Below Average",TRUE,"Average")</f>
        <v>Below Average</v>
      </c>
      <c r="J5725" s="1">
        <v>189.6018023</v>
      </c>
      <c r="K5725" s="1" t="str" cm="1">
        <f t="array" ref="K5725">_xlfn.IFS(J5725&gt;200,"Above Average",J5725&lt;155,"Below Average",TRUE,"Average")</f>
        <v>Average</v>
      </c>
      <c r="L5725" s="7">
        <v>7.5410000000000004</v>
      </c>
      <c r="M5725" s="7" t="str" cm="1">
        <f t="array" ref="M5725">_xlfn.IFS(L5725&gt;9,"Above Average",L5725&lt;8,"Below Average",TRUE,"Average")</f>
        <v>Below Average</v>
      </c>
    </row>
    <row r="5726" spans="1:13" x14ac:dyDescent="0.3">
      <c r="A5726">
        <v>41</v>
      </c>
      <c r="B5726" s="21">
        <v>40242</v>
      </c>
      <c r="C5726" s="21" t="str">
        <f t="shared" si="89"/>
        <v>Mar</v>
      </c>
      <c r="D5726" s="6">
        <v>1063557.49</v>
      </c>
      <c r="E5726" t="s">
        <v>155</v>
      </c>
      <c r="F5726" s="5">
        <v>32.49</v>
      </c>
      <c r="G5726" s="5" t="str" cm="1">
        <f t="array" ref="G5726">_xlfn.IFS(F5726&gt;=86,"Hot Week (More Than 85°F)",F5726&lt;50,"Cold Week (Less Than 50°F)",TRUE,"Normal Week")</f>
        <v>Cold Week (Less Than 50°F)</v>
      </c>
      <c r="H5726" s="2">
        <v>2.62</v>
      </c>
      <c r="I5726" s="2" t="str" cm="1">
        <f t="array" ref="I5726">_xlfn.IFS(H5726&gt;3.5,"Above Average",H5726&lt;3,"Below Average",TRUE,"Average")</f>
        <v>Below Average</v>
      </c>
      <c r="J5726" s="1">
        <v>189.66950489999999</v>
      </c>
      <c r="K5726" s="1" t="str" cm="1">
        <f t="array" ref="K5726">_xlfn.IFS(J5726&gt;200,"Above Average",J5726&lt;155,"Below Average",TRUE,"Average")</f>
        <v>Average</v>
      </c>
      <c r="L5726" s="7">
        <v>7.5410000000000004</v>
      </c>
      <c r="M5726" s="7" t="str" cm="1">
        <f t="array" ref="M5726">_xlfn.IFS(L5726&gt;9,"Above Average",L5726&lt;8,"Below Average",TRUE,"Average")</f>
        <v>Below Average</v>
      </c>
    </row>
    <row r="5727" spans="1:13" x14ac:dyDescent="0.3">
      <c r="A5727">
        <v>41</v>
      </c>
      <c r="B5727" s="21">
        <v>40249</v>
      </c>
      <c r="C5727" s="21" t="str">
        <f t="shared" si="89"/>
        <v>Mar</v>
      </c>
      <c r="D5727" s="6">
        <v>1023997.71</v>
      </c>
      <c r="E5727" t="s">
        <v>155</v>
      </c>
      <c r="F5727" s="5">
        <v>33.4</v>
      </c>
      <c r="G5727" s="5" t="str" cm="1">
        <f t="array" ref="G5727">_xlfn.IFS(F5727&gt;=86,"Hot Week (More Than 85°F)",F5727&lt;50,"Cold Week (Less Than 50°F)",TRUE,"Normal Week")</f>
        <v>Cold Week (Less Than 50°F)</v>
      </c>
      <c r="H5727" s="2">
        <v>2.6840000000000002</v>
      </c>
      <c r="I5727" s="2" t="str" cm="1">
        <f t="array" ref="I5727">_xlfn.IFS(H5727&gt;3.5,"Above Average",H5727&lt;3,"Below Average",TRUE,"Average")</f>
        <v>Below Average</v>
      </c>
      <c r="J5727" s="1">
        <v>189.73720750000001</v>
      </c>
      <c r="K5727" s="1" t="str" cm="1">
        <f t="array" ref="K5727">_xlfn.IFS(J5727&gt;200,"Above Average",J5727&lt;155,"Below Average",TRUE,"Average")</f>
        <v>Average</v>
      </c>
      <c r="L5727" s="7">
        <v>7.5410000000000004</v>
      </c>
      <c r="M5727" s="7" t="str" cm="1">
        <f t="array" ref="M5727">_xlfn.IFS(L5727&gt;9,"Above Average",L5727&lt;8,"Below Average",TRUE,"Average")</f>
        <v>Below Average</v>
      </c>
    </row>
    <row r="5728" spans="1:13" x14ac:dyDescent="0.3">
      <c r="A5728">
        <v>41</v>
      </c>
      <c r="B5728" s="21">
        <v>40256</v>
      </c>
      <c r="C5728" s="21" t="str">
        <f t="shared" si="89"/>
        <v>Mar</v>
      </c>
      <c r="D5728" s="6">
        <v>1006597.69</v>
      </c>
      <c r="E5728" t="s">
        <v>155</v>
      </c>
      <c r="F5728" s="5">
        <v>36.700000000000003</v>
      </c>
      <c r="G5728" s="5" t="str" cm="1">
        <f t="array" ref="G5728">_xlfn.IFS(F5728&gt;=86,"Hot Week (More Than 85°F)",F5728&lt;50,"Cold Week (Less Than 50°F)",TRUE,"Normal Week")</f>
        <v>Cold Week (Less Than 50°F)</v>
      </c>
      <c r="H5728" s="2">
        <v>2.6920000000000002</v>
      </c>
      <c r="I5728" s="2" t="str" cm="1">
        <f t="array" ref="I5728">_xlfn.IFS(H5728&gt;3.5,"Above Average",H5728&lt;3,"Below Average",TRUE,"Average")</f>
        <v>Below Average</v>
      </c>
      <c r="J5728" s="1">
        <v>189.734262</v>
      </c>
      <c r="K5728" s="1" t="str" cm="1">
        <f t="array" ref="K5728">_xlfn.IFS(J5728&gt;200,"Above Average",J5728&lt;155,"Below Average",TRUE,"Average")</f>
        <v>Average</v>
      </c>
      <c r="L5728" s="7">
        <v>7.5410000000000004</v>
      </c>
      <c r="M5728" s="7" t="str" cm="1">
        <f t="array" ref="M5728">_xlfn.IFS(L5728&gt;9,"Above Average",L5728&lt;8,"Below Average",TRUE,"Average")</f>
        <v>Below Average</v>
      </c>
    </row>
    <row r="5729" spans="1:13" x14ac:dyDescent="0.3">
      <c r="A5729">
        <v>41</v>
      </c>
      <c r="B5729" s="21">
        <v>40263</v>
      </c>
      <c r="C5729" s="21" t="str">
        <f t="shared" si="89"/>
        <v>Mar</v>
      </c>
      <c r="D5729" s="6">
        <v>1015196.46</v>
      </c>
      <c r="E5729" t="s">
        <v>155</v>
      </c>
      <c r="F5729" s="5">
        <v>32.299999999999997</v>
      </c>
      <c r="G5729" s="5" t="str" cm="1">
        <f t="array" ref="G5729">_xlfn.IFS(F5729&gt;=86,"Hot Week (More Than 85°F)",F5729&lt;50,"Cold Week (Less Than 50°F)",TRUE,"Normal Week")</f>
        <v>Cold Week (Less Than 50°F)</v>
      </c>
      <c r="H5729" s="2">
        <v>2.7170000000000001</v>
      </c>
      <c r="I5729" s="2" t="str" cm="1">
        <f t="array" ref="I5729">_xlfn.IFS(H5729&gt;3.5,"Above Average",H5729&lt;3,"Below Average",TRUE,"Average")</f>
        <v>Below Average</v>
      </c>
      <c r="J5729" s="1">
        <v>189.71954170000001</v>
      </c>
      <c r="K5729" s="1" t="str" cm="1">
        <f t="array" ref="K5729">_xlfn.IFS(J5729&gt;200,"Above Average",J5729&lt;155,"Below Average",TRUE,"Average")</f>
        <v>Average</v>
      </c>
      <c r="L5729" s="7">
        <v>7.5410000000000004</v>
      </c>
      <c r="M5729" s="7" t="str" cm="1">
        <f t="array" ref="M5729">_xlfn.IFS(L5729&gt;9,"Above Average",L5729&lt;8,"Below Average",TRUE,"Average")</f>
        <v>Below Average</v>
      </c>
    </row>
    <row r="5730" spans="1:13" x14ac:dyDescent="0.3">
      <c r="A5730">
        <v>41</v>
      </c>
      <c r="B5730" s="21">
        <v>40270</v>
      </c>
      <c r="C5730" s="21" t="str">
        <f t="shared" si="89"/>
        <v>Apr</v>
      </c>
      <c r="D5730" s="6">
        <v>1168826.3899999999</v>
      </c>
      <c r="E5730" t="s">
        <v>155</v>
      </c>
      <c r="F5730" s="5">
        <v>41.31</v>
      </c>
      <c r="G5730" s="5" t="str" cm="1">
        <f t="array" ref="G5730">_xlfn.IFS(F5730&gt;=86,"Hot Week (More Than 85°F)",F5730&lt;50,"Cold Week (Less Than 50°F)",TRUE,"Normal Week")</f>
        <v>Cold Week (Less Than 50°F)</v>
      </c>
      <c r="H5730" s="2">
        <v>2.7250000000000001</v>
      </c>
      <c r="I5730" s="2" t="str" cm="1">
        <f t="array" ref="I5730">_xlfn.IFS(H5730&gt;3.5,"Above Average",H5730&lt;3,"Below Average",TRUE,"Average")</f>
        <v>Below Average</v>
      </c>
      <c r="J5730" s="1">
        <v>189.70482150000001</v>
      </c>
      <c r="K5730" s="1" t="str" cm="1">
        <f t="array" ref="K5730">_xlfn.IFS(J5730&gt;200,"Above Average",J5730&lt;155,"Below Average",TRUE,"Average")</f>
        <v>Average</v>
      </c>
      <c r="L5730" s="7">
        <v>7.3630000000000004</v>
      </c>
      <c r="M5730" s="7" t="str" cm="1">
        <f t="array" ref="M5730">_xlfn.IFS(L5730&gt;9,"Above Average",L5730&lt;8,"Below Average",TRUE,"Average")</f>
        <v>Below Average</v>
      </c>
    </row>
    <row r="5731" spans="1:13" x14ac:dyDescent="0.3">
      <c r="A5731">
        <v>41</v>
      </c>
      <c r="B5731" s="21">
        <v>40277</v>
      </c>
      <c r="C5731" s="21" t="str">
        <f t="shared" si="89"/>
        <v>Apr</v>
      </c>
      <c r="D5731" s="6">
        <v>1082158.21</v>
      </c>
      <c r="E5731" t="s">
        <v>155</v>
      </c>
      <c r="F5731" s="5">
        <v>37.299999999999997</v>
      </c>
      <c r="G5731" s="5" t="str" cm="1">
        <f t="array" ref="G5731">_xlfn.IFS(F5731&gt;=86,"Hot Week (More Than 85°F)",F5731&lt;50,"Cold Week (Less Than 50°F)",TRUE,"Normal Week")</f>
        <v>Cold Week (Less Than 50°F)</v>
      </c>
      <c r="H5731" s="2">
        <v>2.75</v>
      </c>
      <c r="I5731" s="2" t="str" cm="1">
        <f t="array" ref="I5731">_xlfn.IFS(H5731&gt;3.5,"Above Average",H5731&lt;3,"Below Average",TRUE,"Average")</f>
        <v>Below Average</v>
      </c>
      <c r="J5731" s="1">
        <v>189.69010119999999</v>
      </c>
      <c r="K5731" s="1" t="str" cm="1">
        <f t="array" ref="K5731">_xlfn.IFS(J5731&gt;200,"Above Average",J5731&lt;155,"Below Average",TRUE,"Average")</f>
        <v>Average</v>
      </c>
      <c r="L5731" s="7">
        <v>7.3630000000000004</v>
      </c>
      <c r="M5731" s="7" t="str" cm="1">
        <f t="array" ref="M5731">_xlfn.IFS(L5731&gt;9,"Above Average",L5731&lt;8,"Below Average",TRUE,"Average")</f>
        <v>Below Average</v>
      </c>
    </row>
    <row r="5732" spans="1:13" x14ac:dyDescent="0.3">
      <c r="A5732">
        <v>41</v>
      </c>
      <c r="B5732" s="21">
        <v>40284</v>
      </c>
      <c r="C5732" s="21" t="str">
        <f t="shared" si="89"/>
        <v>Apr</v>
      </c>
      <c r="D5732" s="6">
        <v>1043388.79</v>
      </c>
      <c r="E5732" t="s">
        <v>155</v>
      </c>
      <c r="F5732" s="5">
        <v>46.79</v>
      </c>
      <c r="G5732" s="5" t="str" cm="1">
        <f t="array" ref="G5732">_xlfn.IFS(F5732&gt;=86,"Hot Week (More Than 85°F)",F5732&lt;50,"Cold Week (Less Than 50°F)",TRUE,"Normal Week")</f>
        <v>Cold Week (Less Than 50°F)</v>
      </c>
      <c r="H5732" s="2">
        <v>2.7650000000000001</v>
      </c>
      <c r="I5732" s="2" t="str" cm="1">
        <f t="array" ref="I5732">_xlfn.IFS(H5732&gt;3.5,"Above Average",H5732&lt;3,"Below Average",TRUE,"Average")</f>
        <v>Below Average</v>
      </c>
      <c r="J5732" s="1">
        <v>189.66288449999999</v>
      </c>
      <c r="K5732" s="1" t="str" cm="1">
        <f t="array" ref="K5732">_xlfn.IFS(J5732&gt;200,"Above Average",J5732&lt;155,"Below Average",TRUE,"Average")</f>
        <v>Average</v>
      </c>
      <c r="L5732" s="7">
        <v>7.3630000000000004</v>
      </c>
      <c r="M5732" s="7" t="str" cm="1">
        <f t="array" ref="M5732">_xlfn.IFS(L5732&gt;9,"Above Average",L5732&lt;8,"Below Average",TRUE,"Average")</f>
        <v>Below Average</v>
      </c>
    </row>
    <row r="5733" spans="1:13" x14ac:dyDescent="0.3">
      <c r="A5733">
        <v>41</v>
      </c>
      <c r="B5733" s="21">
        <v>40291</v>
      </c>
      <c r="C5733" s="21" t="str">
        <f t="shared" si="89"/>
        <v>Apr</v>
      </c>
      <c r="D5733" s="6">
        <v>1067340.74</v>
      </c>
      <c r="E5733" t="s">
        <v>155</v>
      </c>
      <c r="F5733" s="5">
        <v>45.29</v>
      </c>
      <c r="G5733" s="5" t="str" cm="1">
        <f t="array" ref="G5733">_xlfn.IFS(F5733&gt;=86,"Hot Week (More Than 85°F)",F5733&lt;50,"Cold Week (Less Than 50°F)",TRUE,"Normal Week")</f>
        <v>Cold Week (Less Than 50°F)</v>
      </c>
      <c r="H5733" s="2">
        <v>2.7759999999999998</v>
      </c>
      <c r="I5733" s="2" t="str" cm="1">
        <f t="array" ref="I5733">_xlfn.IFS(H5733&gt;3.5,"Above Average",H5733&lt;3,"Below Average",TRUE,"Average")</f>
        <v>Below Average</v>
      </c>
      <c r="J5733" s="1">
        <v>189.6190057</v>
      </c>
      <c r="K5733" s="1" t="str" cm="1">
        <f t="array" ref="K5733">_xlfn.IFS(J5733&gt;200,"Above Average",J5733&lt;155,"Below Average",TRUE,"Average")</f>
        <v>Average</v>
      </c>
      <c r="L5733" s="7">
        <v>7.3630000000000004</v>
      </c>
      <c r="M5733" s="7" t="str" cm="1">
        <f t="array" ref="M5733">_xlfn.IFS(L5733&gt;9,"Above Average",L5733&lt;8,"Below Average",TRUE,"Average")</f>
        <v>Below Average</v>
      </c>
    </row>
    <row r="5734" spans="1:13" x14ac:dyDescent="0.3">
      <c r="A5734">
        <v>41</v>
      </c>
      <c r="B5734" s="21">
        <v>40298</v>
      </c>
      <c r="C5734" s="21" t="str">
        <f t="shared" si="89"/>
        <v>Apr</v>
      </c>
      <c r="D5734" s="6">
        <v>1063960.1100000001</v>
      </c>
      <c r="E5734" t="s">
        <v>155</v>
      </c>
      <c r="F5734" s="5">
        <v>40.200000000000003</v>
      </c>
      <c r="G5734" s="5" t="str" cm="1">
        <f t="array" ref="G5734">_xlfn.IFS(F5734&gt;=86,"Hot Week (More Than 85°F)",F5734&lt;50,"Cold Week (Less Than 50°F)",TRUE,"Normal Week")</f>
        <v>Cold Week (Less Than 50°F)</v>
      </c>
      <c r="H5734" s="2">
        <v>2.766</v>
      </c>
      <c r="I5734" s="2" t="str" cm="1">
        <f t="array" ref="I5734">_xlfn.IFS(H5734&gt;3.5,"Above Average",H5734&lt;3,"Below Average",TRUE,"Average")</f>
        <v>Below Average</v>
      </c>
      <c r="J5734" s="1">
        <v>189.57512700000001</v>
      </c>
      <c r="K5734" s="1" t="str" cm="1">
        <f t="array" ref="K5734">_xlfn.IFS(J5734&gt;200,"Above Average",J5734&lt;155,"Below Average",TRUE,"Average")</f>
        <v>Average</v>
      </c>
      <c r="L5734" s="7">
        <v>7.3630000000000004</v>
      </c>
      <c r="M5734" s="7" t="str" cm="1">
        <f t="array" ref="M5734">_xlfn.IFS(L5734&gt;9,"Above Average",L5734&lt;8,"Below Average",TRUE,"Average")</f>
        <v>Below Average</v>
      </c>
    </row>
    <row r="5735" spans="1:13" x14ac:dyDescent="0.3">
      <c r="A5735">
        <v>41</v>
      </c>
      <c r="B5735" s="21">
        <v>40305</v>
      </c>
      <c r="C5735" s="21" t="str">
        <f t="shared" si="89"/>
        <v>May</v>
      </c>
      <c r="D5735" s="6">
        <v>1175738.22</v>
      </c>
      <c r="E5735" t="s">
        <v>155</v>
      </c>
      <c r="F5735" s="5">
        <v>41.5</v>
      </c>
      <c r="G5735" s="5" t="str" cm="1">
        <f t="array" ref="G5735">_xlfn.IFS(F5735&gt;=86,"Hot Week (More Than 85°F)",F5735&lt;50,"Cold Week (Less Than 50°F)",TRUE,"Normal Week")</f>
        <v>Cold Week (Less Than 50°F)</v>
      </c>
      <c r="H5735" s="2">
        <v>2.7709999999999999</v>
      </c>
      <c r="I5735" s="2" t="str" cm="1">
        <f t="array" ref="I5735">_xlfn.IFS(H5735&gt;3.5,"Above Average",H5735&lt;3,"Below Average",TRUE,"Average")</f>
        <v>Below Average</v>
      </c>
      <c r="J5735" s="1">
        <v>189.53124829999999</v>
      </c>
      <c r="K5735" s="1" t="str" cm="1">
        <f t="array" ref="K5735">_xlfn.IFS(J5735&gt;200,"Above Average",J5735&lt;155,"Below Average",TRUE,"Average")</f>
        <v>Average</v>
      </c>
      <c r="L5735" s="7">
        <v>7.3630000000000004</v>
      </c>
      <c r="M5735" s="7" t="str" cm="1">
        <f t="array" ref="M5735">_xlfn.IFS(L5735&gt;9,"Above Average",L5735&lt;8,"Below Average",TRUE,"Average")</f>
        <v>Below Average</v>
      </c>
    </row>
    <row r="5736" spans="1:13" x14ac:dyDescent="0.3">
      <c r="A5736">
        <v>41</v>
      </c>
      <c r="B5736" s="21">
        <v>40312</v>
      </c>
      <c r="C5736" s="21" t="str">
        <f t="shared" si="89"/>
        <v>May</v>
      </c>
      <c r="D5736" s="6">
        <v>1116439.02</v>
      </c>
      <c r="E5736" t="s">
        <v>155</v>
      </c>
      <c r="F5736" s="5">
        <v>40.229999999999997</v>
      </c>
      <c r="G5736" s="5" t="str" cm="1">
        <f t="array" ref="G5736">_xlfn.IFS(F5736&gt;=86,"Hot Week (More Than 85°F)",F5736&lt;50,"Cold Week (Less Than 50°F)",TRUE,"Normal Week")</f>
        <v>Cold Week (Less Than 50°F)</v>
      </c>
      <c r="H5736" s="2">
        <v>2.7879999999999998</v>
      </c>
      <c r="I5736" s="2" t="str" cm="1">
        <f t="array" ref="I5736">_xlfn.IFS(H5736&gt;3.5,"Above Average",H5736&lt;3,"Below Average",TRUE,"Average")</f>
        <v>Below Average</v>
      </c>
      <c r="J5736" s="1">
        <v>189.49041159999999</v>
      </c>
      <c r="K5736" s="1" t="str" cm="1">
        <f t="array" ref="K5736">_xlfn.IFS(J5736&gt;200,"Above Average",J5736&lt;155,"Below Average",TRUE,"Average")</f>
        <v>Average</v>
      </c>
      <c r="L5736" s="7">
        <v>7.3630000000000004</v>
      </c>
      <c r="M5736" s="7" t="str" cm="1">
        <f t="array" ref="M5736">_xlfn.IFS(L5736&gt;9,"Above Average",L5736&lt;8,"Below Average",TRUE,"Average")</f>
        <v>Below Average</v>
      </c>
    </row>
    <row r="5737" spans="1:13" x14ac:dyDescent="0.3">
      <c r="A5737">
        <v>41</v>
      </c>
      <c r="B5737" s="21">
        <v>40319</v>
      </c>
      <c r="C5737" s="21" t="str">
        <f t="shared" si="89"/>
        <v>May</v>
      </c>
      <c r="D5737" s="6">
        <v>1163234.33</v>
      </c>
      <c r="E5737" t="s">
        <v>155</v>
      </c>
      <c r="F5737" s="5">
        <v>50.59</v>
      </c>
      <c r="G5737" s="5" t="str" cm="1">
        <f t="array" ref="G5737">_xlfn.IFS(F5737&gt;=86,"Hot Week (More Than 85°F)",F5737&lt;50,"Cold Week (Less Than 50°F)",TRUE,"Normal Week")</f>
        <v>Normal Week</v>
      </c>
      <c r="H5737" s="2">
        <v>2.7759999999999998</v>
      </c>
      <c r="I5737" s="2" t="str" cm="1">
        <f t="array" ref="I5737">_xlfn.IFS(H5737&gt;3.5,"Above Average",H5737&lt;3,"Below Average",TRUE,"Average")</f>
        <v>Below Average</v>
      </c>
      <c r="J5737" s="1">
        <v>189.467827</v>
      </c>
      <c r="K5737" s="1" t="str" cm="1">
        <f t="array" ref="K5737">_xlfn.IFS(J5737&gt;200,"Above Average",J5737&lt;155,"Below Average",TRUE,"Average")</f>
        <v>Average</v>
      </c>
      <c r="L5737" s="7">
        <v>7.3630000000000004</v>
      </c>
      <c r="M5737" s="7" t="str" cm="1">
        <f t="array" ref="M5737">_xlfn.IFS(L5737&gt;9,"Above Average",L5737&lt;8,"Below Average",TRUE,"Average")</f>
        <v>Below Average</v>
      </c>
    </row>
    <row r="5738" spans="1:13" x14ac:dyDescent="0.3">
      <c r="A5738">
        <v>41</v>
      </c>
      <c r="B5738" s="21">
        <v>40326</v>
      </c>
      <c r="C5738" s="21" t="str">
        <f t="shared" si="89"/>
        <v>May</v>
      </c>
      <c r="D5738" s="6">
        <v>1246654.24</v>
      </c>
      <c r="E5738" t="s">
        <v>155</v>
      </c>
      <c r="F5738" s="5">
        <v>56.97</v>
      </c>
      <c r="G5738" s="5" t="str" cm="1">
        <f t="array" ref="G5738">_xlfn.IFS(F5738&gt;=86,"Hot Week (More Than 85°F)",F5738&lt;50,"Cold Week (Less Than 50°F)",TRUE,"Normal Week")</f>
        <v>Normal Week</v>
      </c>
      <c r="H5738" s="2">
        <v>2.7370000000000001</v>
      </c>
      <c r="I5738" s="2" t="str" cm="1">
        <f t="array" ref="I5738">_xlfn.IFS(H5738&gt;3.5,"Above Average",H5738&lt;3,"Below Average",TRUE,"Average")</f>
        <v>Below Average</v>
      </c>
      <c r="J5738" s="1">
        <v>189.44524250000001</v>
      </c>
      <c r="K5738" s="1" t="str" cm="1">
        <f t="array" ref="K5738">_xlfn.IFS(J5738&gt;200,"Above Average",J5738&lt;155,"Below Average",TRUE,"Average")</f>
        <v>Average</v>
      </c>
      <c r="L5738" s="7">
        <v>7.3630000000000004</v>
      </c>
      <c r="M5738" s="7" t="str" cm="1">
        <f t="array" ref="M5738">_xlfn.IFS(L5738&gt;9,"Above Average",L5738&lt;8,"Below Average",TRUE,"Average")</f>
        <v>Below Average</v>
      </c>
    </row>
    <row r="5739" spans="1:13" x14ac:dyDescent="0.3">
      <c r="A5739">
        <v>41</v>
      </c>
      <c r="B5739" s="21">
        <v>40333</v>
      </c>
      <c r="C5739" s="21" t="str">
        <f t="shared" si="89"/>
        <v>Jun</v>
      </c>
      <c r="D5739" s="6">
        <v>1305068.1000000001</v>
      </c>
      <c r="E5739" t="s">
        <v>155</v>
      </c>
      <c r="F5739" s="5">
        <v>60.13</v>
      </c>
      <c r="G5739" s="5" t="str" cm="1">
        <f t="array" ref="G5739">_xlfn.IFS(F5739&gt;=86,"Hot Week (More Than 85°F)",F5739&lt;50,"Cold Week (Less Than 50°F)",TRUE,"Normal Week")</f>
        <v>Normal Week</v>
      </c>
      <c r="H5739" s="2">
        <v>2.7</v>
      </c>
      <c r="I5739" s="2" t="str" cm="1">
        <f t="array" ref="I5739">_xlfn.IFS(H5739&gt;3.5,"Above Average",H5739&lt;3,"Below Average",TRUE,"Average")</f>
        <v>Below Average</v>
      </c>
      <c r="J5739" s="1">
        <v>189.42265800000001</v>
      </c>
      <c r="K5739" s="1" t="str" cm="1">
        <f t="array" ref="K5739">_xlfn.IFS(J5739&gt;200,"Above Average",J5739&lt;155,"Below Average",TRUE,"Average")</f>
        <v>Average</v>
      </c>
      <c r="L5739" s="7">
        <v>7.3630000000000004</v>
      </c>
      <c r="M5739" s="7" t="str" cm="1">
        <f t="array" ref="M5739">_xlfn.IFS(L5739&gt;9,"Above Average",L5739&lt;8,"Below Average",TRUE,"Average")</f>
        <v>Below Average</v>
      </c>
    </row>
    <row r="5740" spans="1:13" x14ac:dyDescent="0.3">
      <c r="A5740">
        <v>41</v>
      </c>
      <c r="B5740" s="21">
        <v>40340</v>
      </c>
      <c r="C5740" s="21" t="str">
        <f t="shared" si="89"/>
        <v>Jun</v>
      </c>
      <c r="D5740" s="6">
        <v>1217199.3899999999</v>
      </c>
      <c r="E5740" t="s">
        <v>155</v>
      </c>
      <c r="F5740" s="5">
        <v>63.36</v>
      </c>
      <c r="G5740" s="5" t="str" cm="1">
        <f t="array" ref="G5740">_xlfn.IFS(F5740&gt;=86,"Hot Week (More Than 85°F)",F5740&lt;50,"Cold Week (Less Than 50°F)",TRUE,"Normal Week")</f>
        <v>Normal Week</v>
      </c>
      <c r="H5740" s="2">
        <v>2.6840000000000002</v>
      </c>
      <c r="I5740" s="2" t="str" cm="1">
        <f t="array" ref="I5740">_xlfn.IFS(H5740&gt;3.5,"Above Average",H5740&lt;3,"Below Average",TRUE,"Average")</f>
        <v>Below Average</v>
      </c>
      <c r="J5740" s="1">
        <v>189.4000734</v>
      </c>
      <c r="K5740" s="1" t="str" cm="1">
        <f t="array" ref="K5740">_xlfn.IFS(J5740&gt;200,"Above Average",J5740&lt;155,"Below Average",TRUE,"Average")</f>
        <v>Average</v>
      </c>
      <c r="L5740" s="7">
        <v>7.3630000000000004</v>
      </c>
      <c r="M5740" s="7" t="str" cm="1">
        <f t="array" ref="M5740">_xlfn.IFS(L5740&gt;9,"Above Average",L5740&lt;8,"Below Average",TRUE,"Average")</f>
        <v>Below Average</v>
      </c>
    </row>
    <row r="5741" spans="1:13" x14ac:dyDescent="0.3">
      <c r="A5741">
        <v>41</v>
      </c>
      <c r="B5741" s="21">
        <v>40347</v>
      </c>
      <c r="C5741" s="21" t="str">
        <f t="shared" si="89"/>
        <v>Jun</v>
      </c>
      <c r="D5741" s="6">
        <v>1202963.06</v>
      </c>
      <c r="E5741" t="s">
        <v>155</v>
      </c>
      <c r="F5741" s="5">
        <v>54.9</v>
      </c>
      <c r="G5741" s="5" t="str" cm="1">
        <f t="array" ref="G5741">_xlfn.IFS(F5741&gt;=86,"Hot Week (More Than 85°F)",F5741&lt;50,"Cold Week (Less Than 50°F)",TRUE,"Normal Week")</f>
        <v>Normal Week</v>
      </c>
      <c r="H5741" s="2">
        <v>2.6739999999999999</v>
      </c>
      <c r="I5741" s="2" t="str" cm="1">
        <f t="array" ref="I5741">_xlfn.IFS(H5741&gt;3.5,"Above Average",H5741&lt;3,"Below Average",TRUE,"Average")</f>
        <v>Below Average</v>
      </c>
      <c r="J5741" s="1">
        <v>189.41852589999999</v>
      </c>
      <c r="K5741" s="1" t="str" cm="1">
        <f t="array" ref="K5741">_xlfn.IFS(J5741&gt;200,"Above Average",J5741&lt;155,"Below Average",TRUE,"Average")</f>
        <v>Average</v>
      </c>
      <c r="L5741" s="7">
        <v>7.3630000000000004</v>
      </c>
      <c r="M5741" s="7" t="str" cm="1">
        <f t="array" ref="M5741">_xlfn.IFS(L5741&gt;9,"Above Average",L5741&lt;8,"Below Average",TRUE,"Average")</f>
        <v>Below Average</v>
      </c>
    </row>
    <row r="5742" spans="1:13" x14ac:dyDescent="0.3">
      <c r="A5742">
        <v>41</v>
      </c>
      <c r="B5742" s="21">
        <v>40354</v>
      </c>
      <c r="C5742" s="21" t="str">
        <f t="shared" si="89"/>
        <v>Jun</v>
      </c>
      <c r="D5742" s="6">
        <v>1174209.52</v>
      </c>
      <c r="E5742" t="s">
        <v>155</v>
      </c>
      <c r="F5742" s="5">
        <v>66</v>
      </c>
      <c r="G5742" s="5" t="str" cm="1">
        <f t="array" ref="G5742">_xlfn.IFS(F5742&gt;=86,"Hot Week (More Than 85°F)",F5742&lt;50,"Cold Week (Less Than 50°F)",TRUE,"Normal Week")</f>
        <v>Normal Week</v>
      </c>
      <c r="H5742" s="2">
        <v>2.7149999999999999</v>
      </c>
      <c r="I5742" s="2" t="str" cm="1">
        <f t="array" ref="I5742">_xlfn.IFS(H5742&gt;3.5,"Above Average",H5742&lt;3,"Below Average",TRUE,"Average")</f>
        <v>Below Average</v>
      </c>
      <c r="J5742" s="1">
        <v>189.4533931</v>
      </c>
      <c r="K5742" s="1" t="str" cm="1">
        <f t="array" ref="K5742">_xlfn.IFS(J5742&gt;200,"Above Average",J5742&lt;155,"Below Average",TRUE,"Average")</f>
        <v>Average</v>
      </c>
      <c r="L5742" s="7">
        <v>7.3630000000000004</v>
      </c>
      <c r="M5742" s="7" t="str" cm="1">
        <f t="array" ref="M5742">_xlfn.IFS(L5742&gt;9,"Above Average",L5742&lt;8,"Below Average",TRUE,"Average")</f>
        <v>Below Average</v>
      </c>
    </row>
    <row r="5743" spans="1:13" x14ac:dyDescent="0.3">
      <c r="A5743">
        <v>41</v>
      </c>
      <c r="B5743" s="21">
        <v>40361</v>
      </c>
      <c r="C5743" s="21" t="str">
        <f t="shared" si="89"/>
        <v>Jul</v>
      </c>
      <c r="D5743" s="6">
        <v>1273279.79</v>
      </c>
      <c r="E5743" t="s">
        <v>155</v>
      </c>
      <c r="F5743" s="5">
        <v>69.39</v>
      </c>
      <c r="G5743" s="5" t="str" cm="1">
        <f t="array" ref="G5743">_xlfn.IFS(F5743&gt;=86,"Hot Week (More Than 85°F)",F5743&lt;50,"Cold Week (Less Than 50°F)",TRUE,"Normal Week")</f>
        <v>Normal Week</v>
      </c>
      <c r="H5743" s="2">
        <v>2.7280000000000002</v>
      </c>
      <c r="I5743" s="2" t="str" cm="1">
        <f t="array" ref="I5743">_xlfn.IFS(H5743&gt;3.5,"Above Average",H5743&lt;3,"Below Average",TRUE,"Average")</f>
        <v>Below Average</v>
      </c>
      <c r="J5743" s="1">
        <v>189.48826030000001</v>
      </c>
      <c r="K5743" s="1" t="str" cm="1">
        <f t="array" ref="K5743">_xlfn.IFS(J5743&gt;200,"Above Average",J5743&lt;155,"Below Average",TRUE,"Average")</f>
        <v>Average</v>
      </c>
      <c r="L5743" s="7">
        <v>7.335</v>
      </c>
      <c r="M5743" s="7" t="str" cm="1">
        <f t="array" ref="M5743">_xlfn.IFS(L5743&gt;9,"Above Average",L5743&lt;8,"Below Average",TRUE,"Average")</f>
        <v>Below Average</v>
      </c>
    </row>
    <row r="5744" spans="1:13" x14ac:dyDescent="0.3">
      <c r="A5744">
        <v>41</v>
      </c>
      <c r="B5744" s="21">
        <v>40368</v>
      </c>
      <c r="C5744" s="21" t="str">
        <f t="shared" si="89"/>
        <v>Jul</v>
      </c>
      <c r="D5744" s="6">
        <v>1176079.5900000001</v>
      </c>
      <c r="E5744" t="s">
        <v>155</v>
      </c>
      <c r="F5744" s="5">
        <v>60.93</v>
      </c>
      <c r="G5744" s="5" t="str" cm="1">
        <f t="array" ref="G5744">_xlfn.IFS(F5744&gt;=86,"Hot Week (More Than 85°F)",F5744&lt;50,"Cold Week (Less Than 50°F)",TRUE,"Normal Week")</f>
        <v>Normal Week</v>
      </c>
      <c r="H5744" s="2">
        <v>2.7109999999999999</v>
      </c>
      <c r="I5744" s="2" t="str" cm="1">
        <f t="array" ref="I5744">_xlfn.IFS(H5744&gt;3.5,"Above Average",H5744&lt;3,"Below Average",TRUE,"Average")</f>
        <v>Below Average</v>
      </c>
      <c r="J5744" s="1">
        <v>189.52312760000001</v>
      </c>
      <c r="K5744" s="1" t="str" cm="1">
        <f t="array" ref="K5744">_xlfn.IFS(J5744&gt;200,"Above Average",J5744&lt;155,"Below Average",TRUE,"Average")</f>
        <v>Average</v>
      </c>
      <c r="L5744" s="7">
        <v>7.335</v>
      </c>
      <c r="M5744" s="7" t="str" cm="1">
        <f t="array" ref="M5744">_xlfn.IFS(L5744&gt;9,"Above Average",L5744&lt;8,"Below Average",TRUE,"Average")</f>
        <v>Below Average</v>
      </c>
    </row>
    <row r="5745" spans="1:13" x14ac:dyDescent="0.3">
      <c r="A5745">
        <v>41</v>
      </c>
      <c r="B5745" s="21">
        <v>40375</v>
      </c>
      <c r="C5745" s="21" t="str">
        <f t="shared" si="89"/>
        <v>Jul</v>
      </c>
      <c r="D5745" s="6">
        <v>1179788.3799999999</v>
      </c>
      <c r="E5745" t="s">
        <v>155</v>
      </c>
      <c r="F5745" s="5">
        <v>69.06</v>
      </c>
      <c r="G5745" s="5" t="str" cm="1">
        <f t="array" ref="G5745">_xlfn.IFS(F5745&gt;=86,"Hot Week (More Than 85°F)",F5745&lt;50,"Cold Week (Less Than 50°F)",TRUE,"Normal Week")</f>
        <v>Normal Week</v>
      </c>
      <c r="H5745" s="2">
        <v>2.6989999999999998</v>
      </c>
      <c r="I5745" s="2" t="str" cm="1">
        <f t="array" ref="I5745">_xlfn.IFS(H5745&gt;3.5,"Above Average",H5745&lt;3,"Below Average",TRUE,"Average")</f>
        <v>Below Average</v>
      </c>
      <c r="J5745" s="1">
        <v>189.6125456</v>
      </c>
      <c r="K5745" s="1" t="str" cm="1">
        <f t="array" ref="K5745">_xlfn.IFS(J5745&gt;200,"Above Average",J5745&lt;155,"Below Average",TRUE,"Average")</f>
        <v>Average</v>
      </c>
      <c r="L5745" s="7">
        <v>7.335</v>
      </c>
      <c r="M5745" s="7" t="str" cm="1">
        <f t="array" ref="M5745">_xlfn.IFS(L5745&gt;9,"Above Average",L5745&lt;8,"Below Average",TRUE,"Average")</f>
        <v>Below Average</v>
      </c>
    </row>
    <row r="5746" spans="1:13" x14ac:dyDescent="0.3">
      <c r="A5746">
        <v>41</v>
      </c>
      <c r="B5746" s="21">
        <v>40382</v>
      </c>
      <c r="C5746" s="21" t="str">
        <f t="shared" si="89"/>
        <v>Jul</v>
      </c>
      <c r="D5746" s="6">
        <v>1192213.8700000001</v>
      </c>
      <c r="E5746" t="s">
        <v>155</v>
      </c>
      <c r="F5746" s="5">
        <v>70.77</v>
      </c>
      <c r="G5746" s="5" t="str" cm="1">
        <f t="array" ref="G5746">_xlfn.IFS(F5746&gt;=86,"Hot Week (More Than 85°F)",F5746&lt;50,"Cold Week (Less Than 50°F)",TRUE,"Normal Week")</f>
        <v>Normal Week</v>
      </c>
      <c r="H5746" s="2">
        <v>2.6909999999999998</v>
      </c>
      <c r="I5746" s="2" t="str" cm="1">
        <f t="array" ref="I5746">_xlfn.IFS(H5746&gt;3.5,"Above Average",H5746&lt;3,"Below Average",TRUE,"Average")</f>
        <v>Below Average</v>
      </c>
      <c r="J5746" s="1">
        <v>189.774698</v>
      </c>
      <c r="K5746" s="1" t="str" cm="1">
        <f t="array" ref="K5746">_xlfn.IFS(J5746&gt;200,"Above Average",J5746&lt;155,"Below Average",TRUE,"Average")</f>
        <v>Average</v>
      </c>
      <c r="L5746" s="7">
        <v>7.335</v>
      </c>
      <c r="M5746" s="7" t="str" cm="1">
        <f t="array" ref="M5746">_xlfn.IFS(L5746&gt;9,"Above Average",L5746&lt;8,"Below Average",TRUE,"Average")</f>
        <v>Below Average</v>
      </c>
    </row>
    <row r="5747" spans="1:13" x14ac:dyDescent="0.3">
      <c r="A5747">
        <v>41</v>
      </c>
      <c r="B5747" s="21">
        <v>40389</v>
      </c>
      <c r="C5747" s="21" t="str">
        <f t="shared" si="89"/>
        <v>Jul</v>
      </c>
      <c r="D5747" s="6">
        <v>1211136.6299999999</v>
      </c>
      <c r="E5747" t="s">
        <v>155</v>
      </c>
      <c r="F5747" s="5">
        <v>70.069999999999993</v>
      </c>
      <c r="G5747" s="5" t="str" cm="1">
        <f t="array" ref="G5747">_xlfn.IFS(F5747&gt;=86,"Hot Week (More Than 85°F)",F5747&lt;50,"Cold Week (Less Than 50°F)",TRUE,"Normal Week")</f>
        <v>Normal Week</v>
      </c>
      <c r="H5747" s="2">
        <v>2.69</v>
      </c>
      <c r="I5747" s="2" t="str" cm="1">
        <f t="array" ref="I5747">_xlfn.IFS(H5747&gt;3.5,"Above Average",H5747&lt;3,"Below Average",TRUE,"Average")</f>
        <v>Below Average</v>
      </c>
      <c r="J5747" s="1">
        <v>189.9368504</v>
      </c>
      <c r="K5747" s="1" t="str" cm="1">
        <f t="array" ref="K5747">_xlfn.IFS(J5747&gt;200,"Above Average",J5747&lt;155,"Below Average",TRUE,"Average")</f>
        <v>Average</v>
      </c>
      <c r="L5747" s="7">
        <v>7.335</v>
      </c>
      <c r="M5747" s="7" t="str" cm="1">
        <f t="array" ref="M5747">_xlfn.IFS(L5747&gt;9,"Above Average",L5747&lt;8,"Below Average",TRUE,"Average")</f>
        <v>Below Average</v>
      </c>
    </row>
    <row r="5748" spans="1:13" x14ac:dyDescent="0.3">
      <c r="A5748">
        <v>41</v>
      </c>
      <c r="B5748" s="21">
        <v>40396</v>
      </c>
      <c r="C5748" s="21" t="str">
        <f t="shared" si="89"/>
        <v>Aug</v>
      </c>
      <c r="D5748" s="6">
        <v>1338132.72</v>
      </c>
      <c r="E5748" t="s">
        <v>155</v>
      </c>
      <c r="F5748" s="5">
        <v>69.209999999999994</v>
      </c>
      <c r="G5748" s="5" t="str" cm="1">
        <f t="array" ref="G5748">_xlfn.IFS(F5748&gt;=86,"Hot Week (More Than 85°F)",F5748&lt;50,"Cold Week (Less Than 50°F)",TRUE,"Normal Week")</f>
        <v>Normal Week</v>
      </c>
      <c r="H5748" s="2">
        <v>2.69</v>
      </c>
      <c r="I5748" s="2" t="str" cm="1">
        <f t="array" ref="I5748">_xlfn.IFS(H5748&gt;3.5,"Above Average",H5748&lt;3,"Below Average",TRUE,"Average")</f>
        <v>Below Average</v>
      </c>
      <c r="J5748" s="1">
        <v>190.09900279999999</v>
      </c>
      <c r="K5748" s="1" t="str" cm="1">
        <f t="array" ref="K5748">_xlfn.IFS(J5748&gt;200,"Above Average",J5748&lt;155,"Below Average",TRUE,"Average")</f>
        <v>Average</v>
      </c>
      <c r="L5748" s="7">
        <v>7.335</v>
      </c>
      <c r="M5748" s="7" t="str" cm="1">
        <f t="array" ref="M5748">_xlfn.IFS(L5748&gt;9,"Above Average",L5748&lt;8,"Below Average",TRUE,"Average")</f>
        <v>Below Average</v>
      </c>
    </row>
    <row r="5749" spans="1:13" x14ac:dyDescent="0.3">
      <c r="A5749">
        <v>41</v>
      </c>
      <c r="B5749" s="21">
        <v>40403</v>
      </c>
      <c r="C5749" s="21" t="str">
        <f t="shared" si="89"/>
        <v>Aug</v>
      </c>
      <c r="D5749" s="6">
        <v>1285976.53</v>
      </c>
      <c r="E5749" t="s">
        <v>155</v>
      </c>
      <c r="F5749" s="5">
        <v>70.239999999999995</v>
      </c>
      <c r="G5749" s="5" t="str" cm="1">
        <f t="array" ref="G5749">_xlfn.IFS(F5749&gt;=86,"Hot Week (More Than 85°F)",F5749&lt;50,"Cold Week (Less Than 50°F)",TRUE,"Normal Week")</f>
        <v>Normal Week</v>
      </c>
      <c r="H5749" s="2">
        <v>2.7229999999999999</v>
      </c>
      <c r="I5749" s="2" t="str" cm="1">
        <f t="array" ref="I5749">_xlfn.IFS(H5749&gt;3.5,"Above Average",H5749&lt;3,"Below Average",TRUE,"Average")</f>
        <v>Below Average</v>
      </c>
      <c r="J5749" s="1">
        <v>190.26115519999999</v>
      </c>
      <c r="K5749" s="1" t="str" cm="1">
        <f t="array" ref="K5749">_xlfn.IFS(J5749&gt;200,"Above Average",J5749&lt;155,"Below Average",TRUE,"Average")</f>
        <v>Average</v>
      </c>
      <c r="L5749" s="7">
        <v>7.335</v>
      </c>
      <c r="M5749" s="7" t="str" cm="1">
        <f t="array" ref="M5749">_xlfn.IFS(L5749&gt;9,"Above Average",L5749&lt;8,"Below Average",TRUE,"Average")</f>
        <v>Below Average</v>
      </c>
    </row>
    <row r="5750" spans="1:13" x14ac:dyDescent="0.3">
      <c r="A5750">
        <v>41</v>
      </c>
      <c r="B5750" s="21">
        <v>40410</v>
      </c>
      <c r="C5750" s="21" t="str">
        <f t="shared" si="89"/>
        <v>Aug</v>
      </c>
      <c r="D5750" s="6">
        <v>1353838.39</v>
      </c>
      <c r="E5750" t="s">
        <v>155</v>
      </c>
      <c r="F5750" s="5">
        <v>66.19</v>
      </c>
      <c r="G5750" s="5" t="str" cm="1">
        <f t="array" ref="G5750">_xlfn.IFS(F5750&gt;=86,"Hot Week (More Than 85°F)",F5750&lt;50,"Cold Week (Less Than 50°F)",TRUE,"Normal Week")</f>
        <v>Normal Week</v>
      </c>
      <c r="H5750" s="2">
        <v>2.7320000000000002</v>
      </c>
      <c r="I5750" s="2" t="str" cm="1">
        <f t="array" ref="I5750">_xlfn.IFS(H5750&gt;3.5,"Above Average",H5750&lt;3,"Below Average",TRUE,"Average")</f>
        <v>Below Average</v>
      </c>
      <c r="J5750" s="1">
        <v>190.29482369999999</v>
      </c>
      <c r="K5750" s="1" t="str" cm="1">
        <f t="array" ref="K5750">_xlfn.IFS(J5750&gt;200,"Above Average",J5750&lt;155,"Below Average",TRUE,"Average")</f>
        <v>Average</v>
      </c>
      <c r="L5750" s="7">
        <v>7.335</v>
      </c>
      <c r="M5750" s="7" t="str" cm="1">
        <f t="array" ref="M5750">_xlfn.IFS(L5750&gt;9,"Above Average",L5750&lt;8,"Below Average",TRUE,"Average")</f>
        <v>Below Average</v>
      </c>
    </row>
    <row r="5751" spans="1:13" x14ac:dyDescent="0.3">
      <c r="A5751">
        <v>41</v>
      </c>
      <c r="B5751" s="21">
        <v>40417</v>
      </c>
      <c r="C5751" s="21" t="str">
        <f t="shared" si="89"/>
        <v>Aug</v>
      </c>
      <c r="D5751" s="6">
        <v>1173131.6299999999</v>
      </c>
      <c r="E5751" t="s">
        <v>155</v>
      </c>
      <c r="F5751" s="5">
        <v>70.59</v>
      </c>
      <c r="G5751" s="5" t="str" cm="1">
        <f t="array" ref="G5751">_xlfn.IFS(F5751&gt;=86,"Hot Week (More Than 85°F)",F5751&lt;50,"Cold Week (Less Than 50°F)",TRUE,"Normal Week")</f>
        <v>Normal Week</v>
      </c>
      <c r="H5751" s="2">
        <v>2.7309999999999999</v>
      </c>
      <c r="I5751" s="2" t="str" cm="1">
        <f t="array" ref="I5751">_xlfn.IFS(H5751&gt;3.5,"Above Average",H5751&lt;3,"Below Average",TRUE,"Average")</f>
        <v>Below Average</v>
      </c>
      <c r="J5751" s="1">
        <v>190.3284922</v>
      </c>
      <c r="K5751" s="1" t="str" cm="1">
        <f t="array" ref="K5751">_xlfn.IFS(J5751&gt;200,"Above Average",J5751&lt;155,"Below Average",TRUE,"Average")</f>
        <v>Average</v>
      </c>
      <c r="L5751" s="7">
        <v>7.335</v>
      </c>
      <c r="M5751" s="7" t="str" cm="1">
        <f t="array" ref="M5751">_xlfn.IFS(L5751&gt;9,"Above Average",L5751&lt;8,"Below Average",TRUE,"Average")</f>
        <v>Below Average</v>
      </c>
    </row>
    <row r="5752" spans="1:13" x14ac:dyDescent="0.3">
      <c r="A5752">
        <v>41</v>
      </c>
      <c r="B5752" s="21">
        <v>40424</v>
      </c>
      <c r="C5752" s="21" t="str">
        <f t="shared" si="89"/>
        <v>Sep</v>
      </c>
      <c r="D5752" s="6">
        <v>1223355.5</v>
      </c>
      <c r="E5752" t="s">
        <v>155</v>
      </c>
      <c r="F5752" s="5">
        <v>64.13</v>
      </c>
      <c r="G5752" s="5" t="str" cm="1">
        <f t="array" ref="G5752">_xlfn.IFS(F5752&gt;=86,"Hot Week (More Than 85°F)",F5752&lt;50,"Cold Week (Less Than 50°F)",TRUE,"Normal Week")</f>
        <v>Normal Week</v>
      </c>
      <c r="H5752" s="2">
        <v>2.7730000000000001</v>
      </c>
      <c r="I5752" s="2" t="str" cm="1">
        <f t="array" ref="I5752">_xlfn.IFS(H5752&gt;3.5,"Above Average",H5752&lt;3,"Below Average",TRUE,"Average")</f>
        <v>Below Average</v>
      </c>
      <c r="J5752" s="1">
        <v>190.3621607</v>
      </c>
      <c r="K5752" s="1" t="str" cm="1">
        <f t="array" ref="K5752">_xlfn.IFS(J5752&gt;200,"Above Average",J5752&lt;155,"Below Average",TRUE,"Average")</f>
        <v>Average</v>
      </c>
      <c r="L5752" s="7">
        <v>7.335</v>
      </c>
      <c r="M5752" s="7" t="str" cm="1">
        <f t="array" ref="M5752">_xlfn.IFS(L5752&gt;9,"Above Average",L5752&lt;8,"Below Average",TRUE,"Average")</f>
        <v>Below Average</v>
      </c>
    </row>
    <row r="5753" spans="1:13" x14ac:dyDescent="0.3">
      <c r="A5753">
        <v>41</v>
      </c>
      <c r="B5753" s="21">
        <v>40431</v>
      </c>
      <c r="C5753" s="21" t="str">
        <f t="shared" si="89"/>
        <v>Sep</v>
      </c>
      <c r="D5753" s="6">
        <v>1172672.27</v>
      </c>
      <c r="E5753" t="s">
        <v>156</v>
      </c>
      <c r="F5753" s="5">
        <v>63.3</v>
      </c>
      <c r="G5753" s="5" t="str" cm="1">
        <f t="array" ref="G5753">_xlfn.IFS(F5753&gt;=86,"Hot Week (More Than 85°F)",F5753&lt;50,"Cold Week (Less Than 50°F)",TRUE,"Normal Week")</f>
        <v>Normal Week</v>
      </c>
      <c r="H5753" s="2">
        <v>2.78</v>
      </c>
      <c r="I5753" s="2" t="str" cm="1">
        <f t="array" ref="I5753">_xlfn.IFS(H5753&gt;3.5,"Above Average",H5753&lt;3,"Below Average",TRUE,"Average")</f>
        <v>Below Average</v>
      </c>
      <c r="J5753" s="1">
        <v>190.3958293</v>
      </c>
      <c r="K5753" s="1" t="str" cm="1">
        <f t="array" ref="K5753">_xlfn.IFS(J5753&gt;200,"Above Average",J5753&lt;155,"Below Average",TRUE,"Average")</f>
        <v>Average</v>
      </c>
      <c r="L5753" s="7">
        <v>7.335</v>
      </c>
      <c r="M5753" s="7" t="str" cm="1">
        <f t="array" ref="M5753">_xlfn.IFS(L5753&gt;9,"Above Average",L5753&lt;8,"Below Average",TRUE,"Average")</f>
        <v>Below Average</v>
      </c>
    </row>
    <row r="5754" spans="1:13" x14ac:dyDescent="0.3">
      <c r="A5754">
        <v>41</v>
      </c>
      <c r="B5754" s="21">
        <v>40438</v>
      </c>
      <c r="C5754" s="21" t="str">
        <f t="shared" si="89"/>
        <v>Sep</v>
      </c>
      <c r="D5754" s="6">
        <v>1111170.9099999999</v>
      </c>
      <c r="E5754" t="s">
        <v>155</v>
      </c>
      <c r="F5754" s="5">
        <v>62.4</v>
      </c>
      <c r="G5754" s="5" t="str" cm="1">
        <f t="array" ref="G5754">_xlfn.IFS(F5754&gt;=86,"Hot Week (More Than 85°F)",F5754&lt;50,"Cold Week (Less Than 50°F)",TRUE,"Normal Week")</f>
        <v>Normal Week</v>
      </c>
      <c r="H5754" s="2">
        <v>2.8</v>
      </c>
      <c r="I5754" s="2" t="str" cm="1">
        <f t="array" ref="I5754">_xlfn.IFS(H5754&gt;3.5,"Above Average",H5754&lt;3,"Below Average",TRUE,"Average")</f>
        <v>Below Average</v>
      </c>
      <c r="J5754" s="1">
        <v>190.46882869999999</v>
      </c>
      <c r="K5754" s="1" t="str" cm="1">
        <f t="array" ref="K5754">_xlfn.IFS(J5754&gt;200,"Above Average",J5754&lt;155,"Below Average",TRUE,"Average")</f>
        <v>Average</v>
      </c>
      <c r="L5754" s="7">
        <v>7.335</v>
      </c>
      <c r="M5754" s="7" t="str" cm="1">
        <f t="array" ref="M5754">_xlfn.IFS(L5754&gt;9,"Above Average",L5754&lt;8,"Below Average",TRUE,"Average")</f>
        <v>Below Average</v>
      </c>
    </row>
    <row r="5755" spans="1:13" x14ac:dyDescent="0.3">
      <c r="A5755">
        <v>41</v>
      </c>
      <c r="B5755" s="21">
        <v>40445</v>
      </c>
      <c r="C5755" s="21" t="str">
        <f t="shared" si="89"/>
        <v>Sep</v>
      </c>
      <c r="D5755" s="6">
        <v>1110941.78</v>
      </c>
      <c r="E5755" t="s">
        <v>155</v>
      </c>
      <c r="F5755" s="5">
        <v>60.11</v>
      </c>
      <c r="G5755" s="5" t="str" cm="1">
        <f t="array" ref="G5755">_xlfn.IFS(F5755&gt;=86,"Hot Week (More Than 85°F)",F5755&lt;50,"Cold Week (Less Than 50°F)",TRUE,"Normal Week")</f>
        <v>Normal Week</v>
      </c>
      <c r="H5755" s="2">
        <v>2.7930000000000001</v>
      </c>
      <c r="I5755" s="2" t="str" cm="1">
        <f t="array" ref="I5755">_xlfn.IFS(H5755&gt;3.5,"Above Average",H5755&lt;3,"Below Average",TRUE,"Average")</f>
        <v>Below Average</v>
      </c>
      <c r="J5755" s="1">
        <v>190.5713264</v>
      </c>
      <c r="K5755" s="1" t="str" cm="1">
        <f t="array" ref="K5755">_xlfn.IFS(J5755&gt;200,"Above Average",J5755&lt;155,"Below Average",TRUE,"Average")</f>
        <v>Average</v>
      </c>
      <c r="L5755" s="7">
        <v>7.335</v>
      </c>
      <c r="M5755" s="7" t="str" cm="1">
        <f t="array" ref="M5755">_xlfn.IFS(L5755&gt;9,"Above Average",L5755&lt;8,"Below Average",TRUE,"Average")</f>
        <v>Below Average</v>
      </c>
    </row>
    <row r="5756" spans="1:13" x14ac:dyDescent="0.3">
      <c r="A5756">
        <v>41</v>
      </c>
      <c r="B5756" s="21">
        <v>40452</v>
      </c>
      <c r="C5756" s="21" t="str">
        <f t="shared" si="89"/>
        <v>Oct</v>
      </c>
      <c r="D5756" s="6">
        <v>1109216.3500000001</v>
      </c>
      <c r="E5756" t="s">
        <v>155</v>
      </c>
      <c r="F5756" s="5">
        <v>62.67</v>
      </c>
      <c r="G5756" s="5" t="str" cm="1">
        <f t="array" ref="G5756">_xlfn.IFS(F5756&gt;=86,"Hot Week (More Than 85°F)",F5756&lt;50,"Cold Week (Less Than 50°F)",TRUE,"Normal Week")</f>
        <v>Normal Week</v>
      </c>
      <c r="H5756" s="2">
        <v>2.7589999999999999</v>
      </c>
      <c r="I5756" s="2" t="str" cm="1">
        <f t="array" ref="I5756">_xlfn.IFS(H5756&gt;3.5,"Above Average",H5756&lt;3,"Below Average",TRUE,"Average")</f>
        <v>Below Average</v>
      </c>
      <c r="J5756" s="1">
        <v>190.67382409999999</v>
      </c>
      <c r="K5756" s="1" t="str" cm="1">
        <f t="array" ref="K5756">_xlfn.IFS(J5756&gt;200,"Above Average",J5756&lt;155,"Below Average",TRUE,"Average")</f>
        <v>Average</v>
      </c>
      <c r="L5756" s="7">
        <v>7.508</v>
      </c>
      <c r="M5756" s="7" t="str" cm="1">
        <f t="array" ref="M5756">_xlfn.IFS(L5756&gt;9,"Above Average",L5756&lt;8,"Below Average",TRUE,"Average")</f>
        <v>Below Average</v>
      </c>
    </row>
    <row r="5757" spans="1:13" x14ac:dyDescent="0.3">
      <c r="A5757">
        <v>41</v>
      </c>
      <c r="B5757" s="21">
        <v>40459</v>
      </c>
      <c r="C5757" s="21" t="str">
        <f t="shared" si="89"/>
        <v>Oct</v>
      </c>
      <c r="D5757" s="6">
        <v>1162042.24</v>
      </c>
      <c r="E5757" t="s">
        <v>155</v>
      </c>
      <c r="F5757" s="5">
        <v>57.1</v>
      </c>
      <c r="G5757" s="5" t="str" cm="1">
        <f t="array" ref="G5757">_xlfn.IFS(F5757&gt;=86,"Hot Week (More Than 85°F)",F5757&lt;50,"Cold Week (Less Than 50°F)",TRUE,"Normal Week")</f>
        <v>Normal Week</v>
      </c>
      <c r="H5757" s="2">
        <v>2.7450000000000001</v>
      </c>
      <c r="I5757" s="2" t="str" cm="1">
        <f t="array" ref="I5757">_xlfn.IFS(H5757&gt;3.5,"Above Average",H5757&lt;3,"Below Average",TRUE,"Average")</f>
        <v>Below Average</v>
      </c>
      <c r="J5757" s="1">
        <v>190.77632180000001</v>
      </c>
      <c r="K5757" s="1" t="str" cm="1">
        <f t="array" ref="K5757">_xlfn.IFS(J5757&gt;200,"Above Average",J5757&lt;155,"Below Average",TRUE,"Average")</f>
        <v>Average</v>
      </c>
      <c r="L5757" s="7">
        <v>7.508</v>
      </c>
      <c r="M5757" s="7" t="str" cm="1">
        <f t="array" ref="M5757">_xlfn.IFS(L5757&gt;9,"Above Average",L5757&lt;8,"Below Average",TRUE,"Average")</f>
        <v>Below Average</v>
      </c>
    </row>
    <row r="5758" spans="1:13" x14ac:dyDescent="0.3">
      <c r="A5758">
        <v>41</v>
      </c>
      <c r="B5758" s="21">
        <v>40466</v>
      </c>
      <c r="C5758" s="21" t="str">
        <f t="shared" si="89"/>
        <v>Oct</v>
      </c>
      <c r="D5758" s="6">
        <v>1133913.33</v>
      </c>
      <c r="E5758" t="s">
        <v>155</v>
      </c>
      <c r="F5758" s="5">
        <v>49.91</v>
      </c>
      <c r="G5758" s="5" t="str" cm="1">
        <f t="array" ref="G5758">_xlfn.IFS(F5758&gt;=86,"Hot Week (More Than 85°F)",F5758&lt;50,"Cold Week (Less Than 50°F)",TRUE,"Normal Week")</f>
        <v>Cold Week (Less Than 50°F)</v>
      </c>
      <c r="H5758" s="2">
        <v>2.762</v>
      </c>
      <c r="I5758" s="2" t="str" cm="1">
        <f t="array" ref="I5758">_xlfn.IFS(H5758&gt;3.5,"Above Average",H5758&lt;3,"Below Average",TRUE,"Average")</f>
        <v>Below Average</v>
      </c>
      <c r="J5758" s="1">
        <v>190.8623087</v>
      </c>
      <c r="K5758" s="1" t="str" cm="1">
        <f t="array" ref="K5758">_xlfn.IFS(J5758&gt;200,"Above Average",J5758&lt;155,"Below Average",TRUE,"Average")</f>
        <v>Average</v>
      </c>
      <c r="L5758" s="7">
        <v>7.508</v>
      </c>
      <c r="M5758" s="7" t="str" cm="1">
        <f t="array" ref="M5758">_xlfn.IFS(L5758&gt;9,"Above Average",L5758&lt;8,"Below Average",TRUE,"Average")</f>
        <v>Below Average</v>
      </c>
    </row>
    <row r="5759" spans="1:13" x14ac:dyDescent="0.3">
      <c r="A5759">
        <v>41</v>
      </c>
      <c r="B5759" s="21">
        <v>40473</v>
      </c>
      <c r="C5759" s="21" t="str">
        <f t="shared" si="89"/>
        <v>Oct</v>
      </c>
      <c r="D5759" s="6">
        <v>1156003.7</v>
      </c>
      <c r="E5759" t="s">
        <v>155</v>
      </c>
      <c r="F5759" s="5">
        <v>48.09</v>
      </c>
      <c r="G5759" s="5" t="str" cm="1">
        <f t="array" ref="G5759">_xlfn.IFS(F5759&gt;=86,"Hot Week (More Than 85°F)",F5759&lt;50,"Cold Week (Less Than 50°F)",TRUE,"Normal Week")</f>
        <v>Cold Week (Less Than 50°F)</v>
      </c>
      <c r="H5759" s="2">
        <v>2.762</v>
      </c>
      <c r="I5759" s="2" t="str" cm="1">
        <f t="array" ref="I5759">_xlfn.IFS(H5759&gt;3.5,"Above Average",H5759&lt;3,"Below Average",TRUE,"Average")</f>
        <v>Below Average</v>
      </c>
      <c r="J5759" s="1">
        <v>190.9070184</v>
      </c>
      <c r="K5759" s="1" t="str" cm="1">
        <f t="array" ref="K5759">_xlfn.IFS(J5759&gt;200,"Above Average",J5759&lt;155,"Below Average",TRUE,"Average")</f>
        <v>Average</v>
      </c>
      <c r="L5759" s="7">
        <v>7.508</v>
      </c>
      <c r="M5759" s="7" t="str" cm="1">
        <f t="array" ref="M5759">_xlfn.IFS(L5759&gt;9,"Above Average",L5759&lt;8,"Below Average",TRUE,"Average")</f>
        <v>Below Average</v>
      </c>
    </row>
    <row r="5760" spans="1:13" x14ac:dyDescent="0.3">
      <c r="A5760">
        <v>41</v>
      </c>
      <c r="B5760" s="21">
        <v>40480</v>
      </c>
      <c r="C5760" s="21" t="str">
        <f t="shared" si="89"/>
        <v>Oct</v>
      </c>
      <c r="D5760" s="6">
        <v>1144854.56</v>
      </c>
      <c r="E5760" t="s">
        <v>155</v>
      </c>
      <c r="F5760" s="5">
        <v>42.16</v>
      </c>
      <c r="G5760" s="5" t="str" cm="1">
        <f t="array" ref="G5760">_xlfn.IFS(F5760&gt;=86,"Hot Week (More Than 85°F)",F5760&lt;50,"Cold Week (Less Than 50°F)",TRUE,"Normal Week")</f>
        <v>Cold Week (Less Than 50°F)</v>
      </c>
      <c r="H5760" s="2">
        <v>2.7480000000000002</v>
      </c>
      <c r="I5760" s="2" t="str" cm="1">
        <f t="array" ref="I5760">_xlfn.IFS(H5760&gt;3.5,"Above Average",H5760&lt;3,"Below Average",TRUE,"Average")</f>
        <v>Below Average</v>
      </c>
      <c r="J5760" s="1">
        <v>190.951728</v>
      </c>
      <c r="K5760" s="1" t="str" cm="1">
        <f t="array" ref="K5760">_xlfn.IFS(J5760&gt;200,"Above Average",J5760&lt;155,"Below Average",TRUE,"Average")</f>
        <v>Average</v>
      </c>
      <c r="L5760" s="7">
        <v>7.508</v>
      </c>
      <c r="M5760" s="7" t="str" cm="1">
        <f t="array" ref="M5760">_xlfn.IFS(L5760&gt;9,"Above Average",L5760&lt;8,"Below Average",TRUE,"Average")</f>
        <v>Below Average</v>
      </c>
    </row>
    <row r="5761" spans="1:13" x14ac:dyDescent="0.3">
      <c r="A5761">
        <v>41</v>
      </c>
      <c r="B5761" s="21">
        <v>40487</v>
      </c>
      <c r="C5761" s="21" t="str">
        <f t="shared" si="89"/>
        <v>Nov</v>
      </c>
      <c r="D5761" s="6">
        <v>1163878.49</v>
      </c>
      <c r="E5761" t="s">
        <v>155</v>
      </c>
      <c r="F5761" s="5">
        <v>46.74</v>
      </c>
      <c r="G5761" s="5" t="str" cm="1">
        <f t="array" ref="G5761">_xlfn.IFS(F5761&gt;=86,"Hot Week (More Than 85°F)",F5761&lt;50,"Cold Week (Less Than 50°F)",TRUE,"Normal Week")</f>
        <v>Cold Week (Less Than 50°F)</v>
      </c>
      <c r="H5761" s="2">
        <v>2.7290000000000001</v>
      </c>
      <c r="I5761" s="2" t="str" cm="1">
        <f t="array" ref="I5761">_xlfn.IFS(H5761&gt;3.5,"Above Average",H5761&lt;3,"Below Average",TRUE,"Average")</f>
        <v>Below Average</v>
      </c>
      <c r="J5761" s="1">
        <v>190.9964377</v>
      </c>
      <c r="K5761" s="1" t="str" cm="1">
        <f t="array" ref="K5761">_xlfn.IFS(J5761&gt;200,"Above Average",J5761&lt;155,"Below Average",TRUE,"Average")</f>
        <v>Average</v>
      </c>
      <c r="L5761" s="7">
        <v>7.508</v>
      </c>
      <c r="M5761" s="7" t="str" cm="1">
        <f t="array" ref="M5761">_xlfn.IFS(L5761&gt;9,"Above Average",L5761&lt;8,"Below Average",TRUE,"Average")</f>
        <v>Below Average</v>
      </c>
    </row>
    <row r="5762" spans="1:13" x14ac:dyDescent="0.3">
      <c r="A5762">
        <v>41</v>
      </c>
      <c r="B5762" s="21">
        <v>40494</v>
      </c>
      <c r="C5762" s="21" t="str">
        <f t="shared" ref="C5762:C5825" si="90">TEXT(B5762, "mmm")</f>
        <v>Nov</v>
      </c>
      <c r="D5762" s="6">
        <v>1175326.23</v>
      </c>
      <c r="E5762" t="s">
        <v>155</v>
      </c>
      <c r="F5762" s="5">
        <v>38.99</v>
      </c>
      <c r="G5762" s="5" t="str" cm="1">
        <f t="array" ref="G5762">_xlfn.IFS(F5762&gt;=86,"Hot Week (More Than 85°F)",F5762&lt;50,"Cold Week (Less Than 50°F)",TRUE,"Normal Week")</f>
        <v>Cold Week (Less Than 50°F)</v>
      </c>
      <c r="H5762" s="2">
        <v>2.7370000000000001</v>
      </c>
      <c r="I5762" s="2" t="str" cm="1">
        <f t="array" ref="I5762">_xlfn.IFS(H5762&gt;3.5,"Above Average",H5762&lt;3,"Below Average",TRUE,"Average")</f>
        <v>Below Average</v>
      </c>
      <c r="J5762" s="1">
        <v>191.0411474</v>
      </c>
      <c r="K5762" s="1" t="str" cm="1">
        <f t="array" ref="K5762">_xlfn.IFS(J5762&gt;200,"Above Average",J5762&lt;155,"Below Average",TRUE,"Average")</f>
        <v>Average</v>
      </c>
      <c r="L5762" s="7">
        <v>7.508</v>
      </c>
      <c r="M5762" s="7" t="str" cm="1">
        <f t="array" ref="M5762">_xlfn.IFS(L5762&gt;9,"Above Average",L5762&lt;8,"Below Average",TRUE,"Average")</f>
        <v>Below Average</v>
      </c>
    </row>
    <row r="5763" spans="1:13" x14ac:dyDescent="0.3">
      <c r="A5763">
        <v>41</v>
      </c>
      <c r="B5763" s="21">
        <v>40501</v>
      </c>
      <c r="C5763" s="21" t="str">
        <f t="shared" si="90"/>
        <v>Nov</v>
      </c>
      <c r="D5763" s="6">
        <v>1172155.28</v>
      </c>
      <c r="E5763" t="s">
        <v>155</v>
      </c>
      <c r="F5763" s="5">
        <v>31.34</v>
      </c>
      <c r="G5763" s="5" t="str" cm="1">
        <f t="array" ref="G5763">_xlfn.IFS(F5763&gt;=86,"Hot Week (More Than 85°F)",F5763&lt;50,"Cold Week (Less Than 50°F)",TRUE,"Normal Week")</f>
        <v>Cold Week (Less Than 50°F)</v>
      </c>
      <c r="H5763" s="2">
        <v>2.758</v>
      </c>
      <c r="I5763" s="2" t="str" cm="1">
        <f t="array" ref="I5763">_xlfn.IFS(H5763&gt;3.5,"Above Average",H5763&lt;3,"Below Average",TRUE,"Average")</f>
        <v>Below Average</v>
      </c>
      <c r="J5763" s="1">
        <v>191.03121719999999</v>
      </c>
      <c r="K5763" s="1" t="str" cm="1">
        <f t="array" ref="K5763">_xlfn.IFS(J5763&gt;200,"Above Average",J5763&lt;155,"Below Average",TRUE,"Average")</f>
        <v>Average</v>
      </c>
      <c r="L5763" s="7">
        <v>7.508</v>
      </c>
      <c r="M5763" s="7" t="str" cm="1">
        <f t="array" ref="M5763">_xlfn.IFS(L5763&gt;9,"Above Average",L5763&lt;8,"Below Average",TRUE,"Average")</f>
        <v>Below Average</v>
      </c>
    </row>
    <row r="5764" spans="1:13" x14ac:dyDescent="0.3">
      <c r="A5764">
        <v>41</v>
      </c>
      <c r="B5764" s="21">
        <v>40508</v>
      </c>
      <c r="C5764" s="21" t="str">
        <f t="shared" si="90"/>
        <v>Nov</v>
      </c>
      <c r="D5764" s="6">
        <v>1866681.57</v>
      </c>
      <c r="E5764" t="s">
        <v>156</v>
      </c>
      <c r="F5764" s="5">
        <v>25.3</v>
      </c>
      <c r="G5764" s="5" t="str" cm="1">
        <f t="array" ref="G5764">_xlfn.IFS(F5764&gt;=86,"Hot Week (More Than 85°F)",F5764&lt;50,"Cold Week (Less Than 50°F)",TRUE,"Normal Week")</f>
        <v>Cold Week (Less Than 50°F)</v>
      </c>
      <c r="H5764" s="2">
        <v>2.742</v>
      </c>
      <c r="I5764" s="2" t="str" cm="1">
        <f t="array" ref="I5764">_xlfn.IFS(H5764&gt;3.5,"Above Average",H5764&lt;3,"Below Average",TRUE,"Average")</f>
        <v>Below Average</v>
      </c>
      <c r="J5764" s="1">
        <v>191.0121805</v>
      </c>
      <c r="K5764" s="1" t="str" cm="1">
        <f t="array" ref="K5764">_xlfn.IFS(J5764&gt;200,"Above Average",J5764&lt;155,"Below Average",TRUE,"Average")</f>
        <v>Average</v>
      </c>
      <c r="L5764" s="7">
        <v>7.508</v>
      </c>
      <c r="M5764" s="7" t="str" cm="1">
        <f t="array" ref="M5764">_xlfn.IFS(L5764&gt;9,"Above Average",L5764&lt;8,"Below Average",TRUE,"Average")</f>
        <v>Below Average</v>
      </c>
    </row>
    <row r="5765" spans="1:13" x14ac:dyDescent="0.3">
      <c r="A5765">
        <v>41</v>
      </c>
      <c r="B5765" s="21">
        <v>40515</v>
      </c>
      <c r="C5765" s="21" t="str">
        <f t="shared" si="90"/>
        <v>Dec</v>
      </c>
      <c r="D5765" s="6">
        <v>1220115.75</v>
      </c>
      <c r="E5765" t="s">
        <v>155</v>
      </c>
      <c r="F5765" s="5">
        <v>33</v>
      </c>
      <c r="G5765" s="5" t="str" cm="1">
        <f t="array" ref="G5765">_xlfn.IFS(F5765&gt;=86,"Hot Week (More Than 85°F)",F5765&lt;50,"Cold Week (Less Than 50°F)",TRUE,"Normal Week")</f>
        <v>Cold Week (Less Than 50°F)</v>
      </c>
      <c r="H5765" s="2">
        <v>2.7120000000000002</v>
      </c>
      <c r="I5765" s="2" t="str" cm="1">
        <f t="array" ref="I5765">_xlfn.IFS(H5765&gt;3.5,"Above Average",H5765&lt;3,"Below Average",TRUE,"Average")</f>
        <v>Below Average</v>
      </c>
      <c r="J5765" s="1">
        <v>190.99314369999999</v>
      </c>
      <c r="K5765" s="1" t="str" cm="1">
        <f t="array" ref="K5765">_xlfn.IFS(J5765&gt;200,"Above Average",J5765&lt;155,"Below Average",TRUE,"Average")</f>
        <v>Average</v>
      </c>
      <c r="L5765" s="7">
        <v>7.508</v>
      </c>
      <c r="M5765" s="7" t="str" cm="1">
        <f t="array" ref="M5765">_xlfn.IFS(L5765&gt;9,"Above Average",L5765&lt;8,"Below Average",TRUE,"Average")</f>
        <v>Below Average</v>
      </c>
    </row>
    <row r="5766" spans="1:13" x14ac:dyDescent="0.3">
      <c r="A5766">
        <v>41</v>
      </c>
      <c r="B5766" s="21">
        <v>40522</v>
      </c>
      <c r="C5766" s="21" t="str">
        <f t="shared" si="90"/>
        <v>Dec</v>
      </c>
      <c r="D5766" s="6">
        <v>1434908.13</v>
      </c>
      <c r="E5766" t="s">
        <v>155</v>
      </c>
      <c r="F5766" s="5">
        <v>33.9</v>
      </c>
      <c r="G5766" s="5" t="str" cm="1">
        <f t="array" ref="G5766">_xlfn.IFS(F5766&gt;=86,"Hot Week (More Than 85°F)",F5766&lt;50,"Cold Week (Less Than 50°F)",TRUE,"Normal Week")</f>
        <v>Cold Week (Less Than 50°F)</v>
      </c>
      <c r="H5766" s="2">
        <v>2.7280000000000002</v>
      </c>
      <c r="I5766" s="2" t="str" cm="1">
        <f t="array" ref="I5766">_xlfn.IFS(H5766&gt;3.5,"Above Average",H5766&lt;3,"Below Average",TRUE,"Average")</f>
        <v>Below Average</v>
      </c>
      <c r="J5766" s="1">
        <v>190.97410690000001</v>
      </c>
      <c r="K5766" s="1" t="str" cm="1">
        <f t="array" ref="K5766">_xlfn.IFS(J5766&gt;200,"Above Average",J5766&lt;155,"Below Average",TRUE,"Average")</f>
        <v>Average</v>
      </c>
      <c r="L5766" s="7">
        <v>7.508</v>
      </c>
      <c r="M5766" s="7" t="str" cm="1">
        <f t="array" ref="M5766">_xlfn.IFS(L5766&gt;9,"Above Average",L5766&lt;8,"Below Average",TRUE,"Average")</f>
        <v>Below Average</v>
      </c>
    </row>
    <row r="5767" spans="1:13" x14ac:dyDescent="0.3">
      <c r="A5767">
        <v>41</v>
      </c>
      <c r="B5767" s="21">
        <v>40529</v>
      </c>
      <c r="C5767" s="21" t="str">
        <f t="shared" si="90"/>
        <v>Dec</v>
      </c>
      <c r="D5767" s="6">
        <v>1627904.68</v>
      </c>
      <c r="E5767" t="s">
        <v>155</v>
      </c>
      <c r="F5767" s="5">
        <v>31.51</v>
      </c>
      <c r="G5767" s="5" t="str" cm="1">
        <f t="array" ref="G5767">_xlfn.IFS(F5767&gt;=86,"Hot Week (More Than 85°F)",F5767&lt;50,"Cold Week (Less Than 50°F)",TRUE,"Normal Week")</f>
        <v>Cold Week (Less Than 50°F)</v>
      </c>
      <c r="H5767" s="2">
        <v>2.778</v>
      </c>
      <c r="I5767" s="2" t="str" cm="1">
        <f t="array" ref="I5767">_xlfn.IFS(H5767&gt;3.5,"Above Average",H5767&lt;3,"Below Average",TRUE,"Average")</f>
        <v>Below Average</v>
      </c>
      <c r="J5767" s="1">
        <v>191.0303376</v>
      </c>
      <c r="K5767" s="1" t="str" cm="1">
        <f t="array" ref="K5767">_xlfn.IFS(J5767&gt;200,"Above Average",J5767&lt;155,"Below Average",TRUE,"Average")</f>
        <v>Average</v>
      </c>
      <c r="L5767" s="7">
        <v>7.508</v>
      </c>
      <c r="M5767" s="7" t="str" cm="1">
        <f t="array" ref="M5767">_xlfn.IFS(L5767&gt;9,"Above Average",L5767&lt;8,"Below Average",TRUE,"Average")</f>
        <v>Below Average</v>
      </c>
    </row>
    <row r="5768" spans="1:13" x14ac:dyDescent="0.3">
      <c r="A5768">
        <v>41</v>
      </c>
      <c r="B5768" s="21">
        <v>40536</v>
      </c>
      <c r="C5768" s="21" t="str">
        <f t="shared" si="90"/>
        <v>Dec</v>
      </c>
      <c r="D5768" s="6">
        <v>2225016.73</v>
      </c>
      <c r="E5768" t="s">
        <v>155</v>
      </c>
      <c r="F5768" s="5">
        <v>29.81</v>
      </c>
      <c r="G5768" s="5" t="str" cm="1">
        <f t="array" ref="G5768">_xlfn.IFS(F5768&gt;=86,"Hot Week (More Than 85°F)",F5768&lt;50,"Cold Week (Less Than 50°F)",TRUE,"Normal Week")</f>
        <v>Cold Week (Less Than 50°F)</v>
      </c>
      <c r="H5768" s="2">
        <v>2.7810000000000001</v>
      </c>
      <c r="I5768" s="2" t="str" cm="1">
        <f t="array" ref="I5768">_xlfn.IFS(H5768&gt;3.5,"Above Average",H5768&lt;3,"Below Average",TRUE,"Average")</f>
        <v>Below Average</v>
      </c>
      <c r="J5768" s="1">
        <v>191.14301889999999</v>
      </c>
      <c r="K5768" s="1" t="str" cm="1">
        <f t="array" ref="K5768">_xlfn.IFS(J5768&gt;200,"Above Average",J5768&lt;155,"Below Average",TRUE,"Average")</f>
        <v>Average</v>
      </c>
      <c r="L5768" s="7">
        <v>7.508</v>
      </c>
      <c r="M5768" s="7" t="str" cm="1">
        <f t="array" ref="M5768">_xlfn.IFS(L5768&gt;9,"Above Average",L5768&lt;8,"Below Average",TRUE,"Average")</f>
        <v>Below Average</v>
      </c>
    </row>
    <row r="5769" spans="1:13" x14ac:dyDescent="0.3">
      <c r="A5769">
        <v>41</v>
      </c>
      <c r="B5769" s="21">
        <v>40543</v>
      </c>
      <c r="C5769" s="21" t="str">
        <f t="shared" si="90"/>
        <v>Dec</v>
      </c>
      <c r="D5769" s="6">
        <v>1001790.16</v>
      </c>
      <c r="E5769" t="s">
        <v>156</v>
      </c>
      <c r="F5769" s="5">
        <v>25.19</v>
      </c>
      <c r="G5769" s="5" t="str" cm="1">
        <f t="array" ref="G5769">_xlfn.IFS(F5769&gt;=86,"Hot Week (More Than 85°F)",F5769&lt;50,"Cold Week (Less Than 50°F)",TRUE,"Normal Week")</f>
        <v>Cold Week (Less Than 50°F)</v>
      </c>
      <c r="H5769" s="2">
        <v>2.8290000000000002</v>
      </c>
      <c r="I5769" s="2" t="str" cm="1">
        <f t="array" ref="I5769">_xlfn.IFS(H5769&gt;3.5,"Above Average",H5769&lt;3,"Below Average",TRUE,"Average")</f>
        <v>Below Average</v>
      </c>
      <c r="J5769" s="1">
        <v>191.25570020000001</v>
      </c>
      <c r="K5769" s="1" t="str" cm="1">
        <f t="array" ref="K5769">_xlfn.IFS(J5769&gt;200,"Above Average",J5769&lt;155,"Below Average",TRUE,"Average")</f>
        <v>Average</v>
      </c>
      <c r="L5769" s="7">
        <v>7.508</v>
      </c>
      <c r="M5769" s="7" t="str" cm="1">
        <f t="array" ref="M5769">_xlfn.IFS(L5769&gt;9,"Above Average",L5769&lt;8,"Below Average",TRUE,"Average")</f>
        <v>Below Average</v>
      </c>
    </row>
    <row r="5770" spans="1:13" x14ac:dyDescent="0.3">
      <c r="A5770">
        <v>41</v>
      </c>
      <c r="B5770" s="21">
        <v>40550</v>
      </c>
      <c r="C5770" s="21" t="str">
        <f t="shared" si="90"/>
        <v>Jan</v>
      </c>
      <c r="D5770" s="6">
        <v>1153596.53</v>
      </c>
      <c r="E5770" t="s">
        <v>155</v>
      </c>
      <c r="F5770" s="5">
        <v>23.76</v>
      </c>
      <c r="G5770" s="5" t="str" cm="1">
        <f t="array" ref="G5770">_xlfn.IFS(F5770&gt;=86,"Hot Week (More Than 85°F)",F5770&lt;50,"Cold Week (Less Than 50°F)",TRUE,"Normal Week")</f>
        <v>Cold Week (Less Than 50°F)</v>
      </c>
      <c r="H5770" s="2">
        <v>2.8820000000000001</v>
      </c>
      <c r="I5770" s="2" t="str" cm="1">
        <f t="array" ref="I5770">_xlfn.IFS(H5770&gt;3.5,"Above Average",H5770&lt;3,"Below Average",TRUE,"Average")</f>
        <v>Below Average</v>
      </c>
      <c r="J5770" s="1">
        <v>191.3683815</v>
      </c>
      <c r="K5770" s="1" t="str" cm="1">
        <f t="array" ref="K5770">_xlfn.IFS(J5770&gt;200,"Above Average",J5770&lt;155,"Below Average",TRUE,"Average")</f>
        <v>Average</v>
      </c>
      <c r="L5770" s="7">
        <v>7.2409999999999997</v>
      </c>
      <c r="M5770" s="7" t="str" cm="1">
        <f t="array" ref="M5770">_xlfn.IFS(L5770&gt;9,"Above Average",L5770&lt;8,"Below Average",TRUE,"Average")</f>
        <v>Below Average</v>
      </c>
    </row>
    <row r="5771" spans="1:13" x14ac:dyDescent="0.3">
      <c r="A5771">
        <v>41</v>
      </c>
      <c r="B5771" s="21">
        <v>40557</v>
      </c>
      <c r="C5771" s="21" t="str">
        <f t="shared" si="90"/>
        <v>Jan</v>
      </c>
      <c r="D5771" s="6">
        <v>1052609.1599999999</v>
      </c>
      <c r="E5771" t="s">
        <v>155</v>
      </c>
      <c r="F5771" s="5">
        <v>22.44</v>
      </c>
      <c r="G5771" s="5" t="str" cm="1">
        <f t="array" ref="G5771">_xlfn.IFS(F5771&gt;=86,"Hot Week (More Than 85°F)",F5771&lt;50,"Cold Week (Less Than 50°F)",TRUE,"Normal Week")</f>
        <v>Cold Week (Less Than 50°F)</v>
      </c>
      <c r="H5771" s="2">
        <v>2.911</v>
      </c>
      <c r="I5771" s="2" t="str" cm="1">
        <f t="array" ref="I5771">_xlfn.IFS(H5771&gt;3.5,"Above Average",H5771&lt;3,"Below Average",TRUE,"Average")</f>
        <v>Below Average</v>
      </c>
      <c r="J5771" s="1">
        <v>191.47849389999999</v>
      </c>
      <c r="K5771" s="1" t="str" cm="1">
        <f t="array" ref="K5771">_xlfn.IFS(J5771&gt;200,"Above Average",J5771&lt;155,"Below Average",TRUE,"Average")</f>
        <v>Average</v>
      </c>
      <c r="L5771" s="7">
        <v>7.2409999999999997</v>
      </c>
      <c r="M5771" s="7" t="str" cm="1">
        <f t="array" ref="M5771">_xlfn.IFS(L5771&gt;9,"Above Average",L5771&lt;8,"Below Average",TRUE,"Average")</f>
        <v>Below Average</v>
      </c>
    </row>
    <row r="5772" spans="1:13" x14ac:dyDescent="0.3">
      <c r="A5772">
        <v>41</v>
      </c>
      <c r="B5772" s="21">
        <v>40564</v>
      </c>
      <c r="C5772" s="21" t="str">
        <f t="shared" si="90"/>
        <v>Jan</v>
      </c>
      <c r="D5772" s="6">
        <v>1088025.8</v>
      </c>
      <c r="E5772" t="s">
        <v>155</v>
      </c>
      <c r="F5772" s="5">
        <v>32.700000000000003</v>
      </c>
      <c r="G5772" s="5" t="str" cm="1">
        <f t="array" ref="G5772">_xlfn.IFS(F5772&gt;=86,"Hot Week (More Than 85°F)",F5772&lt;50,"Cold Week (Less Than 50°F)",TRUE,"Normal Week")</f>
        <v>Cold Week (Less Than 50°F)</v>
      </c>
      <c r="H5772" s="2">
        <v>2.9729999999999999</v>
      </c>
      <c r="I5772" s="2" t="str" cm="1">
        <f t="array" ref="I5772">_xlfn.IFS(H5772&gt;3.5,"Above Average",H5772&lt;3,"Below Average",TRUE,"Average")</f>
        <v>Below Average</v>
      </c>
      <c r="J5772" s="1">
        <v>191.57319240000001</v>
      </c>
      <c r="K5772" s="1" t="str" cm="1">
        <f t="array" ref="K5772">_xlfn.IFS(J5772&gt;200,"Above Average",J5772&lt;155,"Below Average",TRUE,"Average")</f>
        <v>Average</v>
      </c>
      <c r="L5772" s="7">
        <v>7.2409999999999997</v>
      </c>
      <c r="M5772" s="7" t="str" cm="1">
        <f t="array" ref="M5772">_xlfn.IFS(L5772&gt;9,"Above Average",L5772&lt;8,"Below Average",TRUE,"Average")</f>
        <v>Below Average</v>
      </c>
    </row>
    <row r="5773" spans="1:13" x14ac:dyDescent="0.3">
      <c r="A5773">
        <v>41</v>
      </c>
      <c r="B5773" s="21">
        <v>40571</v>
      </c>
      <c r="C5773" s="21" t="str">
        <f t="shared" si="90"/>
        <v>Jan</v>
      </c>
      <c r="D5773" s="6">
        <v>1026439.93</v>
      </c>
      <c r="E5773" t="s">
        <v>155</v>
      </c>
      <c r="F5773" s="5">
        <v>32.229999999999997</v>
      </c>
      <c r="G5773" s="5" t="str" cm="1">
        <f t="array" ref="G5773">_xlfn.IFS(F5773&gt;=86,"Hot Week (More Than 85°F)",F5773&lt;50,"Cold Week (Less Than 50°F)",TRUE,"Normal Week")</f>
        <v>Cold Week (Less Than 50°F)</v>
      </c>
      <c r="H5773" s="2">
        <v>3.008</v>
      </c>
      <c r="I5773" s="2" t="str" cm="1">
        <f t="array" ref="I5773">_xlfn.IFS(H5773&gt;3.5,"Above Average",H5773&lt;3,"Below Average",TRUE,"Average")</f>
        <v>Average</v>
      </c>
      <c r="J5773" s="1">
        <v>191.667891</v>
      </c>
      <c r="K5773" s="1" t="str" cm="1">
        <f t="array" ref="K5773">_xlfn.IFS(J5773&gt;200,"Above Average",J5773&lt;155,"Below Average",TRUE,"Average")</f>
        <v>Average</v>
      </c>
      <c r="L5773" s="7">
        <v>7.2409999999999997</v>
      </c>
      <c r="M5773" s="7" t="str" cm="1">
        <f t="array" ref="M5773">_xlfn.IFS(L5773&gt;9,"Above Average",L5773&lt;8,"Below Average",TRUE,"Average")</f>
        <v>Below Average</v>
      </c>
    </row>
    <row r="5774" spans="1:13" x14ac:dyDescent="0.3">
      <c r="A5774">
        <v>41</v>
      </c>
      <c r="B5774" s="21">
        <v>40578</v>
      </c>
      <c r="C5774" s="21" t="str">
        <f t="shared" si="90"/>
        <v>Feb</v>
      </c>
      <c r="D5774" s="6">
        <v>1179420.5</v>
      </c>
      <c r="E5774" t="s">
        <v>155</v>
      </c>
      <c r="F5774" s="5">
        <v>14.56</v>
      </c>
      <c r="G5774" s="5" t="str" cm="1">
        <f t="array" ref="G5774">_xlfn.IFS(F5774&gt;=86,"Hot Week (More Than 85°F)",F5774&lt;50,"Cold Week (Less Than 50°F)",TRUE,"Normal Week")</f>
        <v>Cold Week (Less Than 50°F)</v>
      </c>
      <c r="H5774" s="2">
        <v>3.0110000000000001</v>
      </c>
      <c r="I5774" s="2" t="str" cm="1">
        <f t="array" ref="I5774">_xlfn.IFS(H5774&gt;3.5,"Above Average",H5774&lt;3,"Below Average",TRUE,"Average")</f>
        <v>Average</v>
      </c>
      <c r="J5774" s="1">
        <v>191.76258949999999</v>
      </c>
      <c r="K5774" s="1" t="str" cm="1">
        <f t="array" ref="K5774">_xlfn.IFS(J5774&gt;200,"Above Average",J5774&lt;155,"Below Average",TRUE,"Average")</f>
        <v>Average</v>
      </c>
      <c r="L5774" s="7">
        <v>7.2409999999999997</v>
      </c>
      <c r="M5774" s="7" t="str" cm="1">
        <f t="array" ref="M5774">_xlfn.IFS(L5774&gt;9,"Above Average",L5774&lt;8,"Below Average",TRUE,"Average")</f>
        <v>Below Average</v>
      </c>
    </row>
    <row r="5775" spans="1:13" x14ac:dyDescent="0.3">
      <c r="A5775">
        <v>41</v>
      </c>
      <c r="B5775" s="21">
        <v>40585</v>
      </c>
      <c r="C5775" s="21" t="str">
        <f t="shared" si="90"/>
        <v>Feb</v>
      </c>
      <c r="D5775" s="6">
        <v>1150003.3600000001</v>
      </c>
      <c r="E5775" t="s">
        <v>156</v>
      </c>
      <c r="F5775" s="5">
        <v>16.809999999999999</v>
      </c>
      <c r="G5775" s="5" t="str" cm="1">
        <f t="array" ref="G5775">_xlfn.IFS(F5775&gt;=86,"Hot Week (More Than 85°F)",F5775&lt;50,"Cold Week (Less Than 50°F)",TRUE,"Normal Week")</f>
        <v>Cold Week (Less Than 50°F)</v>
      </c>
      <c r="H5775" s="2">
        <v>3.0369999999999999</v>
      </c>
      <c r="I5775" s="2" t="str" cm="1">
        <f t="array" ref="I5775">_xlfn.IFS(H5775&gt;3.5,"Above Average",H5775&lt;3,"Below Average",TRUE,"Average")</f>
        <v>Average</v>
      </c>
      <c r="J5775" s="1">
        <v>191.85728810000001</v>
      </c>
      <c r="K5775" s="1" t="str" cm="1">
        <f t="array" ref="K5775">_xlfn.IFS(J5775&gt;200,"Above Average",J5775&lt;155,"Below Average",TRUE,"Average")</f>
        <v>Average</v>
      </c>
      <c r="L5775" s="7">
        <v>7.2409999999999997</v>
      </c>
      <c r="M5775" s="7" t="str" cm="1">
        <f t="array" ref="M5775">_xlfn.IFS(L5775&gt;9,"Above Average",L5775&lt;8,"Below Average",TRUE,"Average")</f>
        <v>Below Average</v>
      </c>
    </row>
    <row r="5776" spans="1:13" x14ac:dyDescent="0.3">
      <c r="A5776">
        <v>41</v>
      </c>
      <c r="B5776" s="21">
        <v>40592</v>
      </c>
      <c r="C5776" s="21" t="str">
        <f t="shared" si="90"/>
        <v>Feb</v>
      </c>
      <c r="D5776" s="6">
        <v>1203399.6399999999</v>
      </c>
      <c r="E5776" t="s">
        <v>155</v>
      </c>
      <c r="F5776" s="5">
        <v>39.39</v>
      </c>
      <c r="G5776" s="5" t="str" cm="1">
        <f t="array" ref="G5776">_xlfn.IFS(F5776&gt;=86,"Hot Week (More Than 85°F)",F5776&lt;50,"Cold Week (Less Than 50°F)",TRUE,"Normal Week")</f>
        <v>Cold Week (Less Than 50°F)</v>
      </c>
      <c r="H5776" s="2">
        <v>3.0510000000000002</v>
      </c>
      <c r="I5776" s="2" t="str" cm="1">
        <f t="array" ref="I5776">_xlfn.IFS(H5776&gt;3.5,"Above Average",H5776&lt;3,"Below Average",TRUE,"Average")</f>
        <v>Average</v>
      </c>
      <c r="J5776" s="1">
        <v>191.9178331</v>
      </c>
      <c r="K5776" s="1" t="str" cm="1">
        <f t="array" ref="K5776">_xlfn.IFS(J5776&gt;200,"Above Average",J5776&lt;155,"Below Average",TRUE,"Average")</f>
        <v>Average</v>
      </c>
      <c r="L5776" s="7">
        <v>7.2409999999999997</v>
      </c>
      <c r="M5776" s="7" t="str" cm="1">
        <f t="array" ref="M5776">_xlfn.IFS(L5776&gt;9,"Above Average",L5776&lt;8,"Below Average",TRUE,"Average")</f>
        <v>Below Average</v>
      </c>
    </row>
    <row r="5777" spans="1:13" x14ac:dyDescent="0.3">
      <c r="A5777">
        <v>41</v>
      </c>
      <c r="B5777" s="21">
        <v>40599</v>
      </c>
      <c r="C5777" s="21" t="str">
        <f t="shared" si="90"/>
        <v>Feb</v>
      </c>
      <c r="D5777" s="6">
        <v>1099714.93</v>
      </c>
      <c r="E5777" t="s">
        <v>155</v>
      </c>
      <c r="F5777" s="5">
        <v>26.1</v>
      </c>
      <c r="G5777" s="5" t="str" cm="1">
        <f t="array" ref="G5777">_xlfn.IFS(F5777&gt;=86,"Hot Week (More Than 85°F)",F5777&lt;50,"Cold Week (Less Than 50°F)",TRUE,"Normal Week")</f>
        <v>Cold Week (Less Than 50°F)</v>
      </c>
      <c r="H5777" s="2">
        <v>3.101</v>
      </c>
      <c r="I5777" s="2" t="str" cm="1">
        <f t="array" ref="I5777">_xlfn.IFS(H5777&gt;3.5,"Above Average",H5777&lt;3,"Below Average",TRUE,"Average")</f>
        <v>Average</v>
      </c>
      <c r="J5777" s="1">
        <v>191.9647167</v>
      </c>
      <c r="K5777" s="1" t="str" cm="1">
        <f t="array" ref="K5777">_xlfn.IFS(J5777&gt;200,"Above Average",J5777&lt;155,"Below Average",TRUE,"Average")</f>
        <v>Average</v>
      </c>
      <c r="L5777" s="7">
        <v>7.2409999999999997</v>
      </c>
      <c r="M5777" s="7" t="str" cm="1">
        <f t="array" ref="M5777">_xlfn.IFS(L5777&gt;9,"Above Average",L5777&lt;8,"Below Average",TRUE,"Average")</f>
        <v>Below Average</v>
      </c>
    </row>
    <row r="5778" spans="1:13" x14ac:dyDescent="0.3">
      <c r="A5778">
        <v>41</v>
      </c>
      <c r="B5778" s="21">
        <v>40606</v>
      </c>
      <c r="C5778" s="21" t="str">
        <f t="shared" si="90"/>
        <v>Mar</v>
      </c>
      <c r="D5778" s="6">
        <v>1229257.7</v>
      </c>
      <c r="E5778" t="s">
        <v>155</v>
      </c>
      <c r="F5778" s="5">
        <v>34.99</v>
      </c>
      <c r="G5778" s="5" t="str" cm="1">
        <f t="array" ref="G5778">_xlfn.IFS(F5778&gt;=86,"Hot Week (More Than 85°F)",F5778&lt;50,"Cold Week (Less Than 50°F)",TRUE,"Normal Week")</f>
        <v>Cold Week (Less Than 50°F)</v>
      </c>
      <c r="H5778" s="2">
        <v>3.2320000000000002</v>
      </c>
      <c r="I5778" s="2" t="str" cm="1">
        <f t="array" ref="I5778">_xlfn.IFS(H5778&gt;3.5,"Above Average",H5778&lt;3,"Below Average",TRUE,"Average")</f>
        <v>Average</v>
      </c>
      <c r="J5778" s="1">
        <v>192.01160039999999</v>
      </c>
      <c r="K5778" s="1" t="str" cm="1">
        <f t="array" ref="K5778">_xlfn.IFS(J5778&gt;200,"Above Average",J5778&lt;155,"Below Average",TRUE,"Average")</f>
        <v>Average</v>
      </c>
      <c r="L5778" s="7">
        <v>7.2409999999999997</v>
      </c>
      <c r="M5778" s="7" t="str" cm="1">
        <f t="array" ref="M5778">_xlfn.IFS(L5778&gt;9,"Above Average",L5778&lt;8,"Below Average",TRUE,"Average")</f>
        <v>Below Average</v>
      </c>
    </row>
    <row r="5779" spans="1:13" x14ac:dyDescent="0.3">
      <c r="A5779">
        <v>41</v>
      </c>
      <c r="B5779" s="21">
        <v>40613</v>
      </c>
      <c r="C5779" s="21" t="str">
        <f t="shared" si="90"/>
        <v>Mar</v>
      </c>
      <c r="D5779" s="6">
        <v>1159089.6000000001</v>
      </c>
      <c r="E5779" t="s">
        <v>155</v>
      </c>
      <c r="F5779" s="5">
        <v>31.6</v>
      </c>
      <c r="G5779" s="5" t="str" cm="1">
        <f t="array" ref="G5779">_xlfn.IFS(F5779&gt;=86,"Hot Week (More Than 85°F)",F5779&lt;50,"Cold Week (Less Than 50°F)",TRUE,"Normal Week")</f>
        <v>Cold Week (Less Than 50°F)</v>
      </c>
      <c r="H5779" s="2">
        <v>3.3719999999999999</v>
      </c>
      <c r="I5779" s="2" t="str" cm="1">
        <f t="array" ref="I5779">_xlfn.IFS(H5779&gt;3.5,"Above Average",H5779&lt;3,"Below Average",TRUE,"Average")</f>
        <v>Average</v>
      </c>
      <c r="J5779" s="1">
        <v>192.05848399999999</v>
      </c>
      <c r="K5779" s="1" t="str" cm="1">
        <f t="array" ref="K5779">_xlfn.IFS(J5779&gt;200,"Above Average",J5779&lt;155,"Below Average",TRUE,"Average")</f>
        <v>Average</v>
      </c>
      <c r="L5779" s="7">
        <v>7.2409999999999997</v>
      </c>
      <c r="M5779" s="7" t="str" cm="1">
        <f t="array" ref="M5779">_xlfn.IFS(L5779&gt;9,"Above Average",L5779&lt;8,"Below Average",TRUE,"Average")</f>
        <v>Below Average</v>
      </c>
    </row>
    <row r="5780" spans="1:13" x14ac:dyDescent="0.3">
      <c r="A5780">
        <v>41</v>
      </c>
      <c r="B5780" s="21">
        <v>40620</v>
      </c>
      <c r="C5780" s="21" t="str">
        <f t="shared" si="90"/>
        <v>Mar</v>
      </c>
      <c r="D5780" s="6">
        <v>1115504.26</v>
      </c>
      <c r="E5780" t="s">
        <v>155</v>
      </c>
      <c r="F5780" s="5">
        <v>40.19</v>
      </c>
      <c r="G5780" s="5" t="str" cm="1">
        <f t="array" ref="G5780">_xlfn.IFS(F5780&gt;=86,"Hot Week (More Than 85°F)",F5780&lt;50,"Cold Week (Less Than 50°F)",TRUE,"Normal Week")</f>
        <v>Cold Week (Less Than 50°F)</v>
      </c>
      <c r="H5780" s="2">
        <v>3.4060000000000001</v>
      </c>
      <c r="I5780" s="2" t="str" cm="1">
        <f t="array" ref="I5780">_xlfn.IFS(H5780&gt;3.5,"Above Average",H5780&lt;3,"Below Average",TRUE,"Average")</f>
        <v>Average</v>
      </c>
      <c r="J5780" s="1">
        <v>192.12379809999999</v>
      </c>
      <c r="K5780" s="1" t="str" cm="1">
        <f t="array" ref="K5780">_xlfn.IFS(J5780&gt;200,"Above Average",J5780&lt;155,"Below Average",TRUE,"Average")</f>
        <v>Average</v>
      </c>
      <c r="L5780" s="7">
        <v>7.2409999999999997</v>
      </c>
      <c r="M5780" s="7" t="str" cm="1">
        <f t="array" ref="M5780">_xlfn.IFS(L5780&gt;9,"Above Average",L5780&lt;8,"Below Average",TRUE,"Average")</f>
        <v>Below Average</v>
      </c>
    </row>
    <row r="5781" spans="1:13" x14ac:dyDescent="0.3">
      <c r="A5781">
        <v>41</v>
      </c>
      <c r="B5781" s="21">
        <v>40627</v>
      </c>
      <c r="C5781" s="21" t="str">
        <f t="shared" si="90"/>
        <v>Mar</v>
      </c>
      <c r="D5781" s="6">
        <v>1140578.1599999999</v>
      </c>
      <c r="E5781" t="s">
        <v>155</v>
      </c>
      <c r="F5781" s="5">
        <v>41.11</v>
      </c>
      <c r="G5781" s="5" t="str" cm="1">
        <f t="array" ref="G5781">_xlfn.IFS(F5781&gt;=86,"Hot Week (More Than 85°F)",F5781&lt;50,"Cold Week (Less Than 50°F)",TRUE,"Normal Week")</f>
        <v>Cold Week (Less Than 50°F)</v>
      </c>
      <c r="H5781" s="2">
        <v>3.4140000000000001</v>
      </c>
      <c r="I5781" s="2" t="str" cm="1">
        <f t="array" ref="I5781">_xlfn.IFS(H5781&gt;3.5,"Above Average",H5781&lt;3,"Below Average",TRUE,"Average")</f>
        <v>Average</v>
      </c>
      <c r="J5781" s="1">
        <v>192.1964844</v>
      </c>
      <c r="K5781" s="1" t="str" cm="1">
        <f t="array" ref="K5781">_xlfn.IFS(J5781&gt;200,"Above Average",J5781&lt;155,"Below Average",TRUE,"Average")</f>
        <v>Average</v>
      </c>
      <c r="L5781" s="7">
        <v>7.2409999999999997</v>
      </c>
      <c r="M5781" s="7" t="str" cm="1">
        <f t="array" ref="M5781">_xlfn.IFS(L5781&gt;9,"Above Average",L5781&lt;8,"Below Average",TRUE,"Average")</f>
        <v>Below Average</v>
      </c>
    </row>
    <row r="5782" spans="1:13" x14ac:dyDescent="0.3">
      <c r="A5782">
        <v>41</v>
      </c>
      <c r="B5782" s="21">
        <v>40634</v>
      </c>
      <c r="C5782" s="21" t="str">
        <f t="shared" si="90"/>
        <v>Apr</v>
      </c>
      <c r="D5782" s="6">
        <v>1179125.48</v>
      </c>
      <c r="E5782" t="s">
        <v>155</v>
      </c>
      <c r="F5782" s="5">
        <v>38.159999999999997</v>
      </c>
      <c r="G5782" s="5" t="str" cm="1">
        <f t="array" ref="G5782">_xlfn.IFS(F5782&gt;=86,"Hot Week (More Than 85°F)",F5782&lt;50,"Cold Week (Less Than 50°F)",TRUE,"Normal Week")</f>
        <v>Cold Week (Less Than 50°F)</v>
      </c>
      <c r="H5782" s="2">
        <v>3.4609999999999999</v>
      </c>
      <c r="I5782" s="2" t="str" cm="1">
        <f t="array" ref="I5782">_xlfn.IFS(H5782&gt;3.5,"Above Average",H5782&lt;3,"Below Average",TRUE,"Average")</f>
        <v>Average</v>
      </c>
      <c r="J5782" s="1">
        <v>192.26917069999999</v>
      </c>
      <c r="K5782" s="1" t="str" cm="1">
        <f t="array" ref="K5782">_xlfn.IFS(J5782&gt;200,"Above Average",J5782&lt;155,"Below Average",TRUE,"Average")</f>
        <v>Average</v>
      </c>
      <c r="L5782" s="7">
        <v>6.9340000000000002</v>
      </c>
      <c r="M5782" s="7" t="str" cm="1">
        <f t="array" ref="M5782">_xlfn.IFS(L5782&gt;9,"Above Average",L5782&lt;8,"Below Average",TRUE,"Average")</f>
        <v>Below Average</v>
      </c>
    </row>
    <row r="5783" spans="1:13" x14ac:dyDescent="0.3">
      <c r="A5783">
        <v>41</v>
      </c>
      <c r="B5783" s="21">
        <v>40641</v>
      </c>
      <c r="C5783" s="21" t="str">
        <f t="shared" si="90"/>
        <v>Apr</v>
      </c>
      <c r="D5783" s="6">
        <v>1206252.1200000001</v>
      </c>
      <c r="E5783" t="s">
        <v>155</v>
      </c>
      <c r="F5783" s="5">
        <v>42.87</v>
      </c>
      <c r="G5783" s="5" t="str" cm="1">
        <f t="array" ref="G5783">_xlfn.IFS(F5783&gt;=86,"Hot Week (More Than 85°F)",F5783&lt;50,"Cold Week (Less Than 50°F)",TRUE,"Normal Week")</f>
        <v>Cold Week (Less Than 50°F)</v>
      </c>
      <c r="H5783" s="2">
        <v>3.532</v>
      </c>
      <c r="I5783" s="2" t="str" cm="1">
        <f t="array" ref="I5783">_xlfn.IFS(H5783&gt;3.5,"Above Average",H5783&lt;3,"Below Average",TRUE,"Average")</f>
        <v>Above Average</v>
      </c>
      <c r="J5783" s="1">
        <v>192.3418571</v>
      </c>
      <c r="K5783" s="1" t="str" cm="1">
        <f t="array" ref="K5783">_xlfn.IFS(J5783&gt;200,"Above Average",J5783&lt;155,"Below Average",TRUE,"Average")</f>
        <v>Average</v>
      </c>
      <c r="L5783" s="7">
        <v>6.9340000000000002</v>
      </c>
      <c r="M5783" s="7" t="str" cm="1">
        <f t="array" ref="M5783">_xlfn.IFS(L5783&gt;9,"Above Average",L5783&lt;8,"Below Average",TRUE,"Average")</f>
        <v>Below Average</v>
      </c>
    </row>
    <row r="5784" spans="1:13" x14ac:dyDescent="0.3">
      <c r="A5784">
        <v>41</v>
      </c>
      <c r="B5784" s="21">
        <v>40648</v>
      </c>
      <c r="C5784" s="21" t="str">
        <f t="shared" si="90"/>
        <v>Apr</v>
      </c>
      <c r="D5784" s="6">
        <v>1192982.07</v>
      </c>
      <c r="E5784" t="s">
        <v>155</v>
      </c>
      <c r="F5784" s="5">
        <v>39.94</v>
      </c>
      <c r="G5784" s="5" t="str" cm="1">
        <f t="array" ref="G5784">_xlfn.IFS(F5784&gt;=86,"Hot Week (More Than 85°F)",F5784&lt;50,"Cold Week (Less Than 50°F)",TRUE,"Normal Week")</f>
        <v>Cold Week (Less Than 50°F)</v>
      </c>
      <c r="H5784" s="2">
        <v>3.6110000000000002</v>
      </c>
      <c r="I5784" s="2" t="str" cm="1">
        <f t="array" ref="I5784">_xlfn.IFS(H5784&gt;3.5,"Above Average",H5784&lt;3,"Below Average",TRUE,"Average")</f>
        <v>Above Average</v>
      </c>
      <c r="J5784" s="1">
        <v>192.42259540000001</v>
      </c>
      <c r="K5784" s="1" t="str" cm="1">
        <f t="array" ref="K5784">_xlfn.IFS(J5784&gt;200,"Above Average",J5784&lt;155,"Below Average",TRUE,"Average")</f>
        <v>Average</v>
      </c>
      <c r="L5784" s="7">
        <v>6.9340000000000002</v>
      </c>
      <c r="M5784" s="7" t="str" cm="1">
        <f t="array" ref="M5784">_xlfn.IFS(L5784&gt;9,"Above Average",L5784&lt;8,"Below Average",TRUE,"Average")</f>
        <v>Below Average</v>
      </c>
    </row>
    <row r="5785" spans="1:13" x14ac:dyDescent="0.3">
      <c r="A5785">
        <v>41</v>
      </c>
      <c r="B5785" s="21">
        <v>40655</v>
      </c>
      <c r="C5785" s="21" t="str">
        <f t="shared" si="90"/>
        <v>Apr</v>
      </c>
      <c r="D5785" s="6">
        <v>1304481.75</v>
      </c>
      <c r="E5785" t="s">
        <v>155</v>
      </c>
      <c r="F5785" s="5">
        <v>42.86</v>
      </c>
      <c r="G5785" s="5" t="str" cm="1">
        <f t="array" ref="G5785">_xlfn.IFS(F5785&gt;=86,"Hot Week (More Than 85°F)",F5785&lt;50,"Cold Week (Less Than 50°F)",TRUE,"Normal Week")</f>
        <v>Cold Week (Less Than 50°F)</v>
      </c>
      <c r="H5785" s="2">
        <v>3.6360000000000001</v>
      </c>
      <c r="I5785" s="2" t="str" cm="1">
        <f t="array" ref="I5785">_xlfn.IFS(H5785&gt;3.5,"Above Average",H5785&lt;3,"Below Average",TRUE,"Average")</f>
        <v>Above Average</v>
      </c>
      <c r="J5785" s="1">
        <v>192.5234638</v>
      </c>
      <c r="K5785" s="1" t="str" cm="1">
        <f t="array" ref="K5785">_xlfn.IFS(J5785&gt;200,"Above Average",J5785&lt;155,"Below Average",TRUE,"Average")</f>
        <v>Average</v>
      </c>
      <c r="L5785" s="7">
        <v>6.9340000000000002</v>
      </c>
      <c r="M5785" s="7" t="str" cm="1">
        <f t="array" ref="M5785">_xlfn.IFS(L5785&gt;9,"Above Average",L5785&lt;8,"Below Average",TRUE,"Average")</f>
        <v>Below Average</v>
      </c>
    </row>
    <row r="5786" spans="1:13" x14ac:dyDescent="0.3">
      <c r="A5786">
        <v>41</v>
      </c>
      <c r="B5786" s="21">
        <v>40662</v>
      </c>
      <c r="C5786" s="21" t="str">
        <f t="shared" si="90"/>
        <v>Apr</v>
      </c>
      <c r="D5786" s="6">
        <v>1178841.05</v>
      </c>
      <c r="E5786" t="s">
        <v>155</v>
      </c>
      <c r="F5786" s="5">
        <v>39.81</v>
      </c>
      <c r="G5786" s="5" t="str" cm="1">
        <f t="array" ref="G5786">_xlfn.IFS(F5786&gt;=86,"Hot Week (More Than 85°F)",F5786&lt;50,"Cold Week (Less Than 50°F)",TRUE,"Normal Week")</f>
        <v>Cold Week (Less Than 50°F)</v>
      </c>
      <c r="H5786" s="2">
        <v>3.6629999999999998</v>
      </c>
      <c r="I5786" s="2" t="str" cm="1">
        <f t="array" ref="I5786">_xlfn.IFS(H5786&gt;3.5,"Above Average",H5786&lt;3,"Below Average",TRUE,"Average")</f>
        <v>Above Average</v>
      </c>
      <c r="J5786" s="1">
        <v>192.6243322</v>
      </c>
      <c r="K5786" s="1" t="str" cm="1">
        <f t="array" ref="K5786">_xlfn.IFS(J5786&gt;200,"Above Average",J5786&lt;155,"Below Average",TRUE,"Average")</f>
        <v>Average</v>
      </c>
      <c r="L5786" s="7">
        <v>6.9340000000000002</v>
      </c>
      <c r="M5786" s="7" t="str" cm="1">
        <f t="array" ref="M5786">_xlfn.IFS(L5786&gt;9,"Above Average",L5786&lt;8,"Below Average",TRUE,"Average")</f>
        <v>Below Average</v>
      </c>
    </row>
    <row r="5787" spans="1:13" x14ac:dyDescent="0.3">
      <c r="A5787">
        <v>41</v>
      </c>
      <c r="B5787" s="21">
        <v>40669</v>
      </c>
      <c r="C5787" s="21" t="str">
        <f t="shared" si="90"/>
        <v>May</v>
      </c>
      <c r="D5787" s="6">
        <v>1244956.9099999999</v>
      </c>
      <c r="E5787" t="s">
        <v>155</v>
      </c>
      <c r="F5787" s="5">
        <v>41.2</v>
      </c>
      <c r="G5787" s="5" t="str" cm="1">
        <f t="array" ref="G5787">_xlfn.IFS(F5787&gt;=86,"Hot Week (More Than 85°F)",F5787&lt;50,"Cold Week (Less Than 50°F)",TRUE,"Normal Week")</f>
        <v>Cold Week (Less Than 50°F)</v>
      </c>
      <c r="H5787" s="2">
        <v>3.7349999999999999</v>
      </c>
      <c r="I5787" s="2" t="str" cm="1">
        <f t="array" ref="I5787">_xlfn.IFS(H5787&gt;3.5,"Above Average",H5787&lt;3,"Below Average",TRUE,"Average")</f>
        <v>Above Average</v>
      </c>
      <c r="J5787" s="1">
        <v>192.72520059999999</v>
      </c>
      <c r="K5787" s="1" t="str" cm="1">
        <f t="array" ref="K5787">_xlfn.IFS(J5787&gt;200,"Above Average",J5787&lt;155,"Below Average",TRUE,"Average")</f>
        <v>Average</v>
      </c>
      <c r="L5787" s="7">
        <v>6.9340000000000002</v>
      </c>
      <c r="M5787" s="7" t="str" cm="1">
        <f t="array" ref="M5787">_xlfn.IFS(L5787&gt;9,"Above Average",L5787&lt;8,"Below Average",TRUE,"Average")</f>
        <v>Below Average</v>
      </c>
    </row>
    <row r="5788" spans="1:13" x14ac:dyDescent="0.3">
      <c r="A5788">
        <v>41</v>
      </c>
      <c r="B5788" s="21">
        <v>40676</v>
      </c>
      <c r="C5788" s="21" t="str">
        <f t="shared" si="90"/>
        <v>May</v>
      </c>
      <c r="D5788" s="6">
        <v>1270025.74</v>
      </c>
      <c r="E5788" t="s">
        <v>155</v>
      </c>
      <c r="F5788" s="5">
        <v>50.29</v>
      </c>
      <c r="G5788" s="5" t="str" cm="1">
        <f t="array" ref="G5788">_xlfn.IFS(F5788&gt;=86,"Hot Week (More Than 85°F)",F5788&lt;50,"Cold Week (Less Than 50°F)",TRUE,"Normal Week")</f>
        <v>Normal Week</v>
      </c>
      <c r="H5788" s="2">
        <v>3.7669999999999999</v>
      </c>
      <c r="I5788" s="2" t="str" cm="1">
        <f t="array" ref="I5788">_xlfn.IFS(H5788&gt;3.5,"Above Average",H5788&lt;3,"Below Average",TRUE,"Average")</f>
        <v>Above Average</v>
      </c>
      <c r="J5788" s="1">
        <v>192.82606899999999</v>
      </c>
      <c r="K5788" s="1" t="str" cm="1">
        <f t="array" ref="K5788">_xlfn.IFS(J5788&gt;200,"Above Average",J5788&lt;155,"Below Average",TRUE,"Average")</f>
        <v>Average</v>
      </c>
      <c r="L5788" s="7">
        <v>6.9340000000000002</v>
      </c>
      <c r="M5788" s="7" t="str" cm="1">
        <f t="array" ref="M5788">_xlfn.IFS(L5788&gt;9,"Above Average",L5788&lt;8,"Below Average",TRUE,"Average")</f>
        <v>Below Average</v>
      </c>
    </row>
    <row r="5789" spans="1:13" x14ac:dyDescent="0.3">
      <c r="A5789">
        <v>41</v>
      </c>
      <c r="B5789" s="21">
        <v>40683</v>
      </c>
      <c r="C5789" s="21" t="str">
        <f t="shared" si="90"/>
        <v>May</v>
      </c>
      <c r="D5789" s="6">
        <v>1244542.33</v>
      </c>
      <c r="E5789" t="s">
        <v>155</v>
      </c>
      <c r="F5789" s="5">
        <v>41.11</v>
      </c>
      <c r="G5789" s="5" t="str" cm="1">
        <f t="array" ref="G5789">_xlfn.IFS(F5789&gt;=86,"Hot Week (More Than 85°F)",F5789&lt;50,"Cold Week (Less Than 50°F)",TRUE,"Normal Week")</f>
        <v>Cold Week (Less Than 50°F)</v>
      </c>
      <c r="H5789" s="2">
        <v>3.8279999999999998</v>
      </c>
      <c r="I5789" s="2" t="str" cm="1">
        <f t="array" ref="I5789">_xlfn.IFS(H5789&gt;3.5,"Above Average",H5789&lt;3,"Below Average",TRUE,"Average")</f>
        <v>Above Average</v>
      </c>
      <c r="J5789" s="1">
        <v>192.83131700000001</v>
      </c>
      <c r="K5789" s="1" t="str" cm="1">
        <f t="array" ref="K5789">_xlfn.IFS(J5789&gt;200,"Above Average",J5789&lt;155,"Below Average",TRUE,"Average")</f>
        <v>Average</v>
      </c>
      <c r="L5789" s="7">
        <v>6.9340000000000002</v>
      </c>
      <c r="M5789" s="7" t="str" cm="1">
        <f t="array" ref="M5789">_xlfn.IFS(L5789&gt;9,"Above Average",L5789&lt;8,"Below Average",TRUE,"Average")</f>
        <v>Below Average</v>
      </c>
    </row>
    <row r="5790" spans="1:13" x14ac:dyDescent="0.3">
      <c r="A5790">
        <v>41</v>
      </c>
      <c r="B5790" s="21">
        <v>40690</v>
      </c>
      <c r="C5790" s="21" t="str">
        <f t="shared" si="90"/>
        <v>May</v>
      </c>
      <c r="D5790" s="6">
        <v>1278304.33</v>
      </c>
      <c r="E5790" t="s">
        <v>155</v>
      </c>
      <c r="F5790" s="5">
        <v>50.56</v>
      </c>
      <c r="G5790" s="5" t="str" cm="1">
        <f t="array" ref="G5790">_xlfn.IFS(F5790&gt;=86,"Hot Week (More Than 85°F)",F5790&lt;50,"Cold Week (Less Than 50°F)",TRUE,"Normal Week")</f>
        <v>Normal Week</v>
      </c>
      <c r="H5790" s="2">
        <v>3.7949999999999999</v>
      </c>
      <c r="I5790" s="2" t="str" cm="1">
        <f t="array" ref="I5790">_xlfn.IFS(H5790&gt;3.5,"Above Average",H5790&lt;3,"Below Average",TRUE,"Average")</f>
        <v>Above Average</v>
      </c>
      <c r="J5790" s="1">
        <v>192.8365651</v>
      </c>
      <c r="K5790" s="1" t="str" cm="1">
        <f t="array" ref="K5790">_xlfn.IFS(J5790&gt;200,"Above Average",J5790&lt;155,"Below Average",TRUE,"Average")</f>
        <v>Average</v>
      </c>
      <c r="L5790" s="7">
        <v>6.9340000000000002</v>
      </c>
      <c r="M5790" s="7" t="str" cm="1">
        <f t="array" ref="M5790">_xlfn.IFS(L5790&gt;9,"Above Average",L5790&lt;8,"Below Average",TRUE,"Average")</f>
        <v>Below Average</v>
      </c>
    </row>
    <row r="5791" spans="1:13" x14ac:dyDescent="0.3">
      <c r="A5791">
        <v>41</v>
      </c>
      <c r="B5791" s="21">
        <v>40697</v>
      </c>
      <c r="C5791" s="21" t="str">
        <f t="shared" si="90"/>
        <v>Jun</v>
      </c>
      <c r="D5791" s="6">
        <v>1297584.95</v>
      </c>
      <c r="E5791" t="s">
        <v>155</v>
      </c>
      <c r="F5791" s="5">
        <v>54.81</v>
      </c>
      <c r="G5791" s="5" t="str" cm="1">
        <f t="array" ref="G5791">_xlfn.IFS(F5791&gt;=86,"Hot Week (More Than 85°F)",F5791&lt;50,"Cold Week (Less Than 50°F)",TRUE,"Normal Week")</f>
        <v>Normal Week</v>
      </c>
      <c r="H5791" s="2">
        <v>3.7629999999999999</v>
      </c>
      <c r="I5791" s="2" t="str" cm="1">
        <f t="array" ref="I5791">_xlfn.IFS(H5791&gt;3.5,"Above Average",H5791&lt;3,"Below Average",TRUE,"Average")</f>
        <v>Above Average</v>
      </c>
      <c r="J5791" s="1">
        <v>192.8418131</v>
      </c>
      <c r="K5791" s="1" t="str" cm="1">
        <f t="array" ref="K5791">_xlfn.IFS(J5791&gt;200,"Above Average",J5791&lt;155,"Below Average",TRUE,"Average")</f>
        <v>Average</v>
      </c>
      <c r="L5791" s="7">
        <v>6.9340000000000002</v>
      </c>
      <c r="M5791" s="7" t="str" cm="1">
        <f t="array" ref="M5791">_xlfn.IFS(L5791&gt;9,"Above Average",L5791&lt;8,"Below Average",TRUE,"Average")</f>
        <v>Below Average</v>
      </c>
    </row>
    <row r="5792" spans="1:13" x14ac:dyDescent="0.3">
      <c r="A5792">
        <v>41</v>
      </c>
      <c r="B5792" s="21">
        <v>40704</v>
      </c>
      <c r="C5792" s="21" t="str">
        <f t="shared" si="90"/>
        <v>Jun</v>
      </c>
      <c r="D5792" s="6">
        <v>1311690.1100000001</v>
      </c>
      <c r="E5792" t="s">
        <v>155</v>
      </c>
      <c r="F5792" s="5">
        <v>61.1</v>
      </c>
      <c r="G5792" s="5" t="str" cm="1">
        <f t="array" ref="G5792">_xlfn.IFS(F5792&gt;=86,"Hot Week (More Than 85°F)",F5792&lt;50,"Cold Week (Less Than 50°F)",TRUE,"Normal Week")</f>
        <v>Normal Week</v>
      </c>
      <c r="H5792" s="2">
        <v>3.7349999999999999</v>
      </c>
      <c r="I5792" s="2" t="str" cm="1">
        <f t="array" ref="I5792">_xlfn.IFS(H5792&gt;3.5,"Above Average",H5792&lt;3,"Below Average",TRUE,"Average")</f>
        <v>Above Average</v>
      </c>
      <c r="J5792" s="1">
        <v>192.84706120000001</v>
      </c>
      <c r="K5792" s="1" t="str" cm="1">
        <f t="array" ref="K5792">_xlfn.IFS(J5792&gt;200,"Above Average",J5792&lt;155,"Below Average",TRUE,"Average")</f>
        <v>Average</v>
      </c>
      <c r="L5792" s="7">
        <v>6.9340000000000002</v>
      </c>
      <c r="M5792" s="7" t="str" cm="1">
        <f t="array" ref="M5792">_xlfn.IFS(L5792&gt;9,"Above Average",L5792&lt;8,"Below Average",TRUE,"Average")</f>
        <v>Below Average</v>
      </c>
    </row>
    <row r="5793" spans="1:13" x14ac:dyDescent="0.3">
      <c r="A5793">
        <v>41</v>
      </c>
      <c r="B5793" s="21">
        <v>40711</v>
      </c>
      <c r="C5793" s="21" t="str">
        <f t="shared" si="90"/>
        <v>Jun</v>
      </c>
      <c r="D5793" s="6">
        <v>1289151.8400000001</v>
      </c>
      <c r="E5793" t="s">
        <v>155</v>
      </c>
      <c r="F5793" s="5">
        <v>62.3</v>
      </c>
      <c r="G5793" s="5" t="str" cm="1">
        <f t="array" ref="G5793">_xlfn.IFS(F5793&gt;=86,"Hot Week (More Than 85°F)",F5793&lt;50,"Cold Week (Less Than 50°F)",TRUE,"Normal Week")</f>
        <v>Normal Week</v>
      </c>
      <c r="H5793" s="2">
        <v>3.6970000000000001</v>
      </c>
      <c r="I5793" s="2" t="str" cm="1">
        <f t="array" ref="I5793">_xlfn.IFS(H5793&gt;3.5,"Above Average",H5793&lt;3,"Below Average",TRUE,"Average")</f>
        <v>Above Average</v>
      </c>
      <c r="J5793" s="1">
        <v>192.90347589999999</v>
      </c>
      <c r="K5793" s="1" t="str" cm="1">
        <f t="array" ref="K5793">_xlfn.IFS(J5793&gt;200,"Above Average",J5793&lt;155,"Below Average",TRUE,"Average")</f>
        <v>Average</v>
      </c>
      <c r="L5793" s="7">
        <v>6.9340000000000002</v>
      </c>
      <c r="M5793" s="7" t="str" cm="1">
        <f t="array" ref="M5793">_xlfn.IFS(L5793&gt;9,"Above Average",L5793&lt;8,"Below Average",TRUE,"Average")</f>
        <v>Below Average</v>
      </c>
    </row>
    <row r="5794" spans="1:13" x14ac:dyDescent="0.3">
      <c r="A5794">
        <v>41</v>
      </c>
      <c r="B5794" s="21">
        <v>40718</v>
      </c>
      <c r="C5794" s="21" t="str">
        <f t="shared" si="90"/>
        <v>Jun</v>
      </c>
      <c r="D5794" s="6">
        <v>1244381.98</v>
      </c>
      <c r="E5794" t="s">
        <v>155</v>
      </c>
      <c r="F5794" s="5">
        <v>59.54</v>
      </c>
      <c r="G5794" s="5" t="str" cm="1">
        <f t="array" ref="G5794">_xlfn.IFS(F5794&gt;=86,"Hot Week (More Than 85°F)",F5794&lt;50,"Cold Week (Less Than 50°F)",TRUE,"Normal Week")</f>
        <v>Normal Week</v>
      </c>
      <c r="H5794" s="2">
        <v>3.661</v>
      </c>
      <c r="I5794" s="2" t="str" cm="1">
        <f t="array" ref="I5794">_xlfn.IFS(H5794&gt;3.5,"Above Average",H5794&lt;3,"Below Average",TRUE,"Average")</f>
        <v>Above Average</v>
      </c>
      <c r="J5794" s="1">
        <v>192.9982655</v>
      </c>
      <c r="K5794" s="1" t="str" cm="1">
        <f t="array" ref="K5794">_xlfn.IFS(J5794&gt;200,"Above Average",J5794&lt;155,"Below Average",TRUE,"Average")</f>
        <v>Average</v>
      </c>
      <c r="L5794" s="7">
        <v>6.9340000000000002</v>
      </c>
      <c r="M5794" s="7" t="str" cm="1">
        <f t="array" ref="M5794">_xlfn.IFS(L5794&gt;9,"Above Average",L5794&lt;8,"Below Average",TRUE,"Average")</f>
        <v>Below Average</v>
      </c>
    </row>
    <row r="5795" spans="1:13" x14ac:dyDescent="0.3">
      <c r="A5795">
        <v>41</v>
      </c>
      <c r="B5795" s="21">
        <v>40725</v>
      </c>
      <c r="C5795" s="21" t="str">
        <f t="shared" si="90"/>
        <v>Jul</v>
      </c>
      <c r="D5795" s="6">
        <v>1333347.78</v>
      </c>
      <c r="E5795" t="s">
        <v>155</v>
      </c>
      <c r="F5795" s="5">
        <v>67.010000000000005</v>
      </c>
      <c r="G5795" s="5" t="str" cm="1">
        <f t="array" ref="G5795">_xlfn.IFS(F5795&gt;=86,"Hot Week (More Than 85°F)",F5795&lt;50,"Cold Week (Less Than 50°F)",TRUE,"Normal Week")</f>
        <v>Normal Week</v>
      </c>
      <c r="H5795" s="2">
        <v>3.597</v>
      </c>
      <c r="I5795" s="2" t="str" cm="1">
        <f t="array" ref="I5795">_xlfn.IFS(H5795&gt;3.5,"Above Average",H5795&lt;3,"Below Average",TRUE,"Average")</f>
        <v>Above Average</v>
      </c>
      <c r="J5795" s="1">
        <v>193.09305520000001</v>
      </c>
      <c r="K5795" s="1" t="str" cm="1">
        <f t="array" ref="K5795">_xlfn.IFS(J5795&gt;200,"Above Average",J5795&lt;155,"Below Average",TRUE,"Average")</f>
        <v>Average</v>
      </c>
      <c r="L5795" s="7">
        <v>6.9009999999999998</v>
      </c>
      <c r="M5795" s="7" t="str" cm="1">
        <f t="array" ref="M5795">_xlfn.IFS(L5795&gt;9,"Above Average",L5795&lt;8,"Below Average",TRUE,"Average")</f>
        <v>Below Average</v>
      </c>
    </row>
    <row r="5796" spans="1:13" x14ac:dyDescent="0.3">
      <c r="A5796">
        <v>41</v>
      </c>
      <c r="B5796" s="21">
        <v>40732</v>
      </c>
      <c r="C5796" s="21" t="str">
        <f t="shared" si="90"/>
        <v>Jul</v>
      </c>
      <c r="D5796" s="6">
        <v>1338862.58</v>
      </c>
      <c r="E5796" t="s">
        <v>155</v>
      </c>
      <c r="F5796" s="5">
        <v>68.489999999999995</v>
      </c>
      <c r="G5796" s="5" t="str" cm="1">
        <f t="array" ref="G5796">_xlfn.IFS(F5796&gt;=86,"Hot Week (More Than 85°F)",F5796&lt;50,"Cold Week (Less Than 50°F)",TRUE,"Normal Week")</f>
        <v>Normal Week</v>
      </c>
      <c r="H5796" s="2">
        <v>3.54</v>
      </c>
      <c r="I5796" s="2" t="str" cm="1">
        <f t="array" ref="I5796">_xlfn.IFS(H5796&gt;3.5,"Above Average",H5796&lt;3,"Below Average",TRUE,"Average")</f>
        <v>Above Average</v>
      </c>
      <c r="J5796" s="1">
        <v>193.18784479999999</v>
      </c>
      <c r="K5796" s="1" t="str" cm="1">
        <f t="array" ref="K5796">_xlfn.IFS(J5796&gt;200,"Above Average",J5796&lt;155,"Below Average",TRUE,"Average")</f>
        <v>Average</v>
      </c>
      <c r="L5796" s="7">
        <v>6.9009999999999998</v>
      </c>
      <c r="M5796" s="7" t="str" cm="1">
        <f t="array" ref="M5796">_xlfn.IFS(L5796&gt;9,"Above Average",L5796&lt;8,"Below Average",TRUE,"Average")</f>
        <v>Below Average</v>
      </c>
    </row>
    <row r="5797" spans="1:13" x14ac:dyDescent="0.3">
      <c r="A5797">
        <v>41</v>
      </c>
      <c r="B5797" s="21">
        <v>40739</v>
      </c>
      <c r="C5797" s="21" t="str">
        <f t="shared" si="90"/>
        <v>Jul</v>
      </c>
      <c r="D5797" s="6">
        <v>1245772.7</v>
      </c>
      <c r="E5797" t="s">
        <v>155</v>
      </c>
      <c r="F5797" s="5">
        <v>68.180000000000007</v>
      </c>
      <c r="G5797" s="5" t="str" cm="1">
        <f t="array" ref="G5797">_xlfn.IFS(F5797&gt;=86,"Hot Week (More Than 85°F)",F5797&lt;50,"Cold Week (Less Than 50°F)",TRUE,"Normal Week")</f>
        <v>Normal Week</v>
      </c>
      <c r="H5797" s="2">
        <v>3.532</v>
      </c>
      <c r="I5797" s="2" t="str" cm="1">
        <f t="array" ref="I5797">_xlfn.IFS(H5797&gt;3.5,"Above Average",H5797&lt;3,"Below Average",TRUE,"Average")</f>
        <v>Above Average</v>
      </c>
      <c r="J5797" s="1">
        <v>193.3125484</v>
      </c>
      <c r="K5797" s="1" t="str" cm="1">
        <f t="array" ref="K5797">_xlfn.IFS(J5797&gt;200,"Above Average",J5797&lt;155,"Below Average",TRUE,"Average")</f>
        <v>Average</v>
      </c>
      <c r="L5797" s="7">
        <v>6.9009999999999998</v>
      </c>
      <c r="M5797" s="7" t="str" cm="1">
        <f t="array" ref="M5797">_xlfn.IFS(L5797&gt;9,"Above Average",L5797&lt;8,"Below Average",TRUE,"Average")</f>
        <v>Below Average</v>
      </c>
    </row>
    <row r="5798" spans="1:13" x14ac:dyDescent="0.3">
      <c r="A5798">
        <v>41</v>
      </c>
      <c r="B5798" s="21">
        <v>40746</v>
      </c>
      <c r="C5798" s="21" t="str">
        <f t="shared" si="90"/>
        <v>Jul</v>
      </c>
      <c r="D5798" s="6">
        <v>1292830.93</v>
      </c>
      <c r="E5798" t="s">
        <v>155</v>
      </c>
      <c r="F5798" s="5">
        <v>74.11</v>
      </c>
      <c r="G5798" s="5" t="str" cm="1">
        <f t="array" ref="G5798">_xlfn.IFS(F5798&gt;=86,"Hot Week (More Than 85°F)",F5798&lt;50,"Cold Week (Less Than 50°F)",TRUE,"Normal Week")</f>
        <v>Normal Week</v>
      </c>
      <c r="H5798" s="2">
        <v>3.5449999999999999</v>
      </c>
      <c r="I5798" s="2" t="str" cm="1">
        <f t="array" ref="I5798">_xlfn.IFS(H5798&gt;3.5,"Above Average",H5798&lt;3,"Below Average",TRUE,"Average")</f>
        <v>Above Average</v>
      </c>
      <c r="J5798" s="1">
        <v>193.51203670000001</v>
      </c>
      <c r="K5798" s="1" t="str" cm="1">
        <f t="array" ref="K5798">_xlfn.IFS(J5798&gt;200,"Above Average",J5798&lt;155,"Below Average",TRUE,"Average")</f>
        <v>Average</v>
      </c>
      <c r="L5798" s="7">
        <v>6.9009999999999998</v>
      </c>
      <c r="M5798" s="7" t="str" cm="1">
        <f t="array" ref="M5798">_xlfn.IFS(L5798&gt;9,"Above Average",L5798&lt;8,"Below Average",TRUE,"Average")</f>
        <v>Below Average</v>
      </c>
    </row>
    <row r="5799" spans="1:13" x14ac:dyDescent="0.3">
      <c r="A5799">
        <v>41</v>
      </c>
      <c r="B5799" s="21">
        <v>40753</v>
      </c>
      <c r="C5799" s="21" t="str">
        <f t="shared" si="90"/>
        <v>Jul</v>
      </c>
      <c r="D5799" s="6">
        <v>1248330.1000000001</v>
      </c>
      <c r="E5799" t="s">
        <v>155</v>
      </c>
      <c r="F5799" s="5">
        <v>71.3</v>
      </c>
      <c r="G5799" s="5" t="str" cm="1">
        <f t="array" ref="G5799">_xlfn.IFS(F5799&gt;=86,"Hot Week (More Than 85°F)",F5799&lt;50,"Cold Week (Less Than 50°F)",TRUE,"Normal Week")</f>
        <v>Normal Week</v>
      </c>
      <c r="H5799" s="2">
        <v>3.5470000000000002</v>
      </c>
      <c r="I5799" s="2" t="str" cm="1">
        <f t="array" ref="I5799">_xlfn.IFS(H5799&gt;3.5,"Above Average",H5799&lt;3,"Below Average",TRUE,"Average")</f>
        <v>Above Average</v>
      </c>
      <c r="J5799" s="1">
        <v>193.71152499999999</v>
      </c>
      <c r="K5799" s="1" t="str" cm="1">
        <f t="array" ref="K5799">_xlfn.IFS(J5799&gt;200,"Above Average",J5799&lt;155,"Below Average",TRUE,"Average")</f>
        <v>Average</v>
      </c>
      <c r="L5799" s="7">
        <v>6.9009999999999998</v>
      </c>
      <c r="M5799" s="7" t="str" cm="1">
        <f t="array" ref="M5799">_xlfn.IFS(L5799&gt;9,"Above Average",L5799&lt;8,"Below Average",TRUE,"Average")</f>
        <v>Below Average</v>
      </c>
    </row>
    <row r="5800" spans="1:13" x14ac:dyDescent="0.3">
      <c r="A5800">
        <v>41</v>
      </c>
      <c r="B5800" s="21">
        <v>40760</v>
      </c>
      <c r="C5800" s="21" t="str">
        <f t="shared" si="90"/>
        <v>Aug</v>
      </c>
      <c r="D5800" s="6">
        <v>1402233.69</v>
      </c>
      <c r="E5800" t="s">
        <v>155</v>
      </c>
      <c r="F5800" s="5">
        <v>72.19</v>
      </c>
      <c r="G5800" s="5" t="str" cm="1">
        <f t="array" ref="G5800">_xlfn.IFS(F5800&gt;=86,"Hot Week (More Than 85°F)",F5800&lt;50,"Cold Week (Less Than 50°F)",TRUE,"Normal Week")</f>
        <v>Normal Week</v>
      </c>
      <c r="H5800" s="2">
        <v>3.5539999999999998</v>
      </c>
      <c r="I5800" s="2" t="str" cm="1">
        <f t="array" ref="I5800">_xlfn.IFS(H5800&gt;3.5,"Above Average",H5800&lt;3,"Below Average",TRUE,"Average")</f>
        <v>Above Average</v>
      </c>
      <c r="J5800" s="1">
        <v>193.91101330000001</v>
      </c>
      <c r="K5800" s="1" t="str" cm="1">
        <f t="array" ref="K5800">_xlfn.IFS(J5800&gt;200,"Above Average",J5800&lt;155,"Below Average",TRUE,"Average")</f>
        <v>Average</v>
      </c>
      <c r="L5800" s="7">
        <v>6.9009999999999998</v>
      </c>
      <c r="M5800" s="7" t="str" cm="1">
        <f t="array" ref="M5800">_xlfn.IFS(L5800&gt;9,"Above Average",L5800&lt;8,"Below Average",TRUE,"Average")</f>
        <v>Below Average</v>
      </c>
    </row>
    <row r="5801" spans="1:13" x14ac:dyDescent="0.3">
      <c r="A5801">
        <v>41</v>
      </c>
      <c r="B5801" s="21">
        <v>40767</v>
      </c>
      <c r="C5801" s="21" t="str">
        <f t="shared" si="90"/>
        <v>Aug</v>
      </c>
      <c r="D5801" s="6">
        <v>1356689.88</v>
      </c>
      <c r="E5801" t="s">
        <v>155</v>
      </c>
      <c r="F5801" s="5">
        <v>67.650000000000006</v>
      </c>
      <c r="G5801" s="5" t="str" cm="1">
        <f t="array" ref="G5801">_xlfn.IFS(F5801&gt;=86,"Hot Week (More Than 85°F)",F5801&lt;50,"Cold Week (Less Than 50°F)",TRUE,"Normal Week")</f>
        <v>Normal Week</v>
      </c>
      <c r="H5801" s="2">
        <v>3.5419999999999998</v>
      </c>
      <c r="I5801" s="2" t="str" cm="1">
        <f t="array" ref="I5801">_xlfn.IFS(H5801&gt;3.5,"Above Average",H5801&lt;3,"Below Average",TRUE,"Average")</f>
        <v>Above Average</v>
      </c>
      <c r="J5801" s="1">
        <v>194.11050169999999</v>
      </c>
      <c r="K5801" s="1" t="str" cm="1">
        <f t="array" ref="K5801">_xlfn.IFS(J5801&gt;200,"Above Average",J5801&lt;155,"Below Average",TRUE,"Average")</f>
        <v>Average</v>
      </c>
      <c r="L5801" s="7">
        <v>6.9009999999999998</v>
      </c>
      <c r="M5801" s="7" t="str" cm="1">
        <f t="array" ref="M5801">_xlfn.IFS(L5801&gt;9,"Above Average",L5801&lt;8,"Below Average",TRUE,"Average")</f>
        <v>Below Average</v>
      </c>
    </row>
    <row r="5802" spans="1:13" x14ac:dyDescent="0.3">
      <c r="A5802">
        <v>41</v>
      </c>
      <c r="B5802" s="21">
        <v>40774</v>
      </c>
      <c r="C5802" s="21" t="str">
        <f t="shared" si="90"/>
        <v>Aug</v>
      </c>
      <c r="D5802" s="6">
        <v>1412959.97</v>
      </c>
      <c r="E5802" t="s">
        <v>155</v>
      </c>
      <c r="F5802" s="5">
        <v>70.55</v>
      </c>
      <c r="G5802" s="5" t="str" cm="1">
        <f t="array" ref="G5802">_xlfn.IFS(F5802&gt;=86,"Hot Week (More Than 85°F)",F5802&lt;50,"Cold Week (Less Than 50°F)",TRUE,"Normal Week")</f>
        <v>Normal Week</v>
      </c>
      <c r="H5802" s="2">
        <v>3.4990000000000001</v>
      </c>
      <c r="I5802" s="2" t="str" cm="1">
        <f t="array" ref="I5802">_xlfn.IFS(H5802&gt;3.5,"Above Average",H5802&lt;3,"Below Average",TRUE,"Average")</f>
        <v>Average</v>
      </c>
      <c r="J5802" s="1">
        <v>194.25006339999999</v>
      </c>
      <c r="K5802" s="1" t="str" cm="1">
        <f t="array" ref="K5802">_xlfn.IFS(J5802&gt;200,"Above Average",J5802&lt;155,"Below Average",TRUE,"Average")</f>
        <v>Average</v>
      </c>
      <c r="L5802" s="7">
        <v>6.9009999999999998</v>
      </c>
      <c r="M5802" s="7" t="str" cm="1">
        <f t="array" ref="M5802">_xlfn.IFS(L5802&gt;9,"Above Average",L5802&lt;8,"Below Average",TRUE,"Average")</f>
        <v>Below Average</v>
      </c>
    </row>
    <row r="5803" spans="1:13" x14ac:dyDescent="0.3">
      <c r="A5803">
        <v>41</v>
      </c>
      <c r="B5803" s="21">
        <v>40781</v>
      </c>
      <c r="C5803" s="21" t="str">
        <f t="shared" si="90"/>
        <v>Aug</v>
      </c>
      <c r="D5803" s="6">
        <v>1328740.71</v>
      </c>
      <c r="E5803" t="s">
        <v>155</v>
      </c>
      <c r="F5803" s="5">
        <v>71.61</v>
      </c>
      <c r="G5803" s="5" t="str" cm="1">
        <f t="array" ref="G5803">_xlfn.IFS(F5803&gt;=86,"Hot Week (More Than 85°F)",F5803&lt;50,"Cold Week (Less Than 50°F)",TRUE,"Normal Week")</f>
        <v>Normal Week</v>
      </c>
      <c r="H5803" s="2">
        <v>3.4849999999999999</v>
      </c>
      <c r="I5803" s="2" t="str" cm="1">
        <f t="array" ref="I5803">_xlfn.IFS(H5803&gt;3.5,"Above Average",H5803&lt;3,"Below Average",TRUE,"Average")</f>
        <v>Average</v>
      </c>
      <c r="J5803" s="1">
        <v>194.37963740000001</v>
      </c>
      <c r="K5803" s="1" t="str" cm="1">
        <f t="array" ref="K5803">_xlfn.IFS(J5803&gt;200,"Above Average",J5803&lt;155,"Below Average",TRUE,"Average")</f>
        <v>Average</v>
      </c>
      <c r="L5803" s="7">
        <v>6.9009999999999998</v>
      </c>
      <c r="M5803" s="7" t="str" cm="1">
        <f t="array" ref="M5803">_xlfn.IFS(L5803&gt;9,"Above Average",L5803&lt;8,"Below Average",TRUE,"Average")</f>
        <v>Below Average</v>
      </c>
    </row>
    <row r="5804" spans="1:13" x14ac:dyDescent="0.3">
      <c r="A5804">
        <v>41</v>
      </c>
      <c r="B5804" s="21">
        <v>40788</v>
      </c>
      <c r="C5804" s="21" t="str">
        <f t="shared" si="90"/>
        <v>Sep</v>
      </c>
      <c r="D5804" s="6">
        <v>1283849.3799999999</v>
      </c>
      <c r="E5804" t="s">
        <v>155</v>
      </c>
      <c r="F5804" s="5">
        <v>70.37</v>
      </c>
      <c r="G5804" s="5" t="str" cm="1">
        <f t="array" ref="G5804">_xlfn.IFS(F5804&gt;=86,"Hot Week (More Than 85°F)",F5804&lt;50,"Cold Week (Less Than 50°F)",TRUE,"Normal Week")</f>
        <v>Normal Week</v>
      </c>
      <c r="H5804" s="2">
        <v>3.5110000000000001</v>
      </c>
      <c r="I5804" s="2" t="str" cm="1">
        <f t="array" ref="I5804">_xlfn.IFS(H5804&gt;3.5,"Above Average",H5804&lt;3,"Below Average",TRUE,"Average")</f>
        <v>Above Average</v>
      </c>
      <c r="J5804" s="1">
        <v>194.5092113</v>
      </c>
      <c r="K5804" s="1" t="str" cm="1">
        <f t="array" ref="K5804">_xlfn.IFS(J5804&gt;200,"Above Average",J5804&lt;155,"Below Average",TRUE,"Average")</f>
        <v>Average</v>
      </c>
      <c r="L5804" s="7">
        <v>6.9009999999999998</v>
      </c>
      <c r="M5804" s="7" t="str" cm="1">
        <f t="array" ref="M5804">_xlfn.IFS(L5804&gt;9,"Above Average",L5804&lt;8,"Below Average",TRUE,"Average")</f>
        <v>Below Average</v>
      </c>
    </row>
    <row r="5805" spans="1:13" x14ac:dyDescent="0.3">
      <c r="A5805">
        <v>41</v>
      </c>
      <c r="B5805" s="21">
        <v>40795</v>
      </c>
      <c r="C5805" s="21" t="str">
        <f t="shared" si="90"/>
        <v>Sep</v>
      </c>
      <c r="D5805" s="6">
        <v>1280958.97</v>
      </c>
      <c r="E5805" t="s">
        <v>156</v>
      </c>
      <c r="F5805" s="5">
        <v>58.31</v>
      </c>
      <c r="G5805" s="5" t="str" cm="1">
        <f t="array" ref="G5805">_xlfn.IFS(F5805&gt;=86,"Hot Week (More Than 85°F)",F5805&lt;50,"Cold Week (Less Than 50°F)",TRUE,"Normal Week")</f>
        <v>Normal Week</v>
      </c>
      <c r="H5805" s="2">
        <v>3.5659999999999998</v>
      </c>
      <c r="I5805" s="2" t="str" cm="1">
        <f t="array" ref="I5805">_xlfn.IFS(H5805&gt;3.5,"Above Average",H5805&lt;3,"Below Average",TRUE,"Average")</f>
        <v>Above Average</v>
      </c>
      <c r="J5805" s="1">
        <v>194.6387853</v>
      </c>
      <c r="K5805" s="1" t="str" cm="1">
        <f t="array" ref="K5805">_xlfn.IFS(J5805&gt;200,"Above Average",J5805&lt;155,"Below Average",TRUE,"Average")</f>
        <v>Average</v>
      </c>
      <c r="L5805" s="7">
        <v>6.9009999999999998</v>
      </c>
      <c r="M5805" s="7" t="str" cm="1">
        <f t="array" ref="M5805">_xlfn.IFS(L5805&gt;9,"Above Average",L5805&lt;8,"Below Average",TRUE,"Average")</f>
        <v>Below Average</v>
      </c>
    </row>
    <row r="5806" spans="1:13" x14ac:dyDescent="0.3">
      <c r="A5806">
        <v>41</v>
      </c>
      <c r="B5806" s="21">
        <v>40802</v>
      </c>
      <c r="C5806" s="21" t="str">
        <f t="shared" si="90"/>
        <v>Sep</v>
      </c>
      <c r="D5806" s="6">
        <v>1197019.3899999999</v>
      </c>
      <c r="E5806" t="s">
        <v>155</v>
      </c>
      <c r="F5806" s="5">
        <v>54.82</v>
      </c>
      <c r="G5806" s="5" t="str" cm="1">
        <f t="array" ref="G5806">_xlfn.IFS(F5806&gt;=86,"Hot Week (More Than 85°F)",F5806&lt;50,"Cold Week (Less Than 50°F)",TRUE,"Normal Week")</f>
        <v>Normal Week</v>
      </c>
      <c r="H5806" s="2">
        <v>3.5960000000000001</v>
      </c>
      <c r="I5806" s="2" t="str" cm="1">
        <f t="array" ref="I5806">_xlfn.IFS(H5806&gt;3.5,"Above Average",H5806&lt;3,"Below Average",TRUE,"Average")</f>
        <v>Above Average</v>
      </c>
      <c r="J5806" s="1">
        <v>194.7419707</v>
      </c>
      <c r="K5806" s="1" t="str" cm="1">
        <f t="array" ref="K5806">_xlfn.IFS(J5806&gt;200,"Above Average",J5806&lt;155,"Below Average",TRUE,"Average")</f>
        <v>Average</v>
      </c>
      <c r="L5806" s="7">
        <v>6.9009999999999998</v>
      </c>
      <c r="M5806" s="7" t="str" cm="1">
        <f t="array" ref="M5806">_xlfn.IFS(L5806&gt;9,"Above Average",L5806&lt;8,"Below Average",TRUE,"Average")</f>
        <v>Below Average</v>
      </c>
    </row>
    <row r="5807" spans="1:13" x14ac:dyDescent="0.3">
      <c r="A5807">
        <v>41</v>
      </c>
      <c r="B5807" s="21">
        <v>40809</v>
      </c>
      <c r="C5807" s="21" t="str">
        <f t="shared" si="90"/>
        <v>Sep</v>
      </c>
      <c r="D5807" s="6">
        <v>1173059.79</v>
      </c>
      <c r="E5807" t="s">
        <v>155</v>
      </c>
      <c r="F5807" s="5">
        <v>55.06</v>
      </c>
      <c r="G5807" s="5" t="str" cm="1">
        <f t="array" ref="G5807">_xlfn.IFS(F5807&gt;=86,"Hot Week (More Than 85°F)",F5807&lt;50,"Cold Week (Less Than 50°F)",TRUE,"Normal Week")</f>
        <v>Normal Week</v>
      </c>
      <c r="H5807" s="2">
        <v>3.581</v>
      </c>
      <c r="I5807" s="2" t="str" cm="1">
        <f t="array" ref="I5807">_xlfn.IFS(H5807&gt;3.5,"Above Average",H5807&lt;3,"Below Average",TRUE,"Average")</f>
        <v>Above Average</v>
      </c>
      <c r="J5807" s="1">
        <v>194.8099713</v>
      </c>
      <c r="K5807" s="1" t="str" cm="1">
        <f t="array" ref="K5807">_xlfn.IFS(J5807&gt;200,"Above Average",J5807&lt;155,"Below Average",TRUE,"Average")</f>
        <v>Average</v>
      </c>
      <c r="L5807" s="7">
        <v>6.9009999999999998</v>
      </c>
      <c r="M5807" s="7" t="str" cm="1">
        <f t="array" ref="M5807">_xlfn.IFS(L5807&gt;9,"Above Average",L5807&lt;8,"Below Average",TRUE,"Average")</f>
        <v>Below Average</v>
      </c>
    </row>
    <row r="5808" spans="1:13" x14ac:dyDescent="0.3">
      <c r="A5808">
        <v>41</v>
      </c>
      <c r="B5808" s="21">
        <v>40816</v>
      </c>
      <c r="C5808" s="21" t="str">
        <f t="shared" si="90"/>
        <v>Sep</v>
      </c>
      <c r="D5808" s="6">
        <v>1160619.6100000001</v>
      </c>
      <c r="E5808" t="s">
        <v>155</v>
      </c>
      <c r="F5808" s="5">
        <v>61.77</v>
      </c>
      <c r="G5808" s="5" t="str" cm="1">
        <f t="array" ref="G5808">_xlfn.IFS(F5808&gt;=86,"Hot Week (More Than 85°F)",F5808&lt;50,"Cold Week (Less Than 50°F)",TRUE,"Normal Week")</f>
        <v>Normal Week</v>
      </c>
      <c r="H5808" s="2">
        <v>3.5379999999999998</v>
      </c>
      <c r="I5808" s="2" t="str" cm="1">
        <f t="array" ref="I5808">_xlfn.IFS(H5808&gt;3.5,"Above Average",H5808&lt;3,"Below Average",TRUE,"Average")</f>
        <v>Above Average</v>
      </c>
      <c r="J5808" s="1">
        <v>194.87797180000001</v>
      </c>
      <c r="K5808" s="1" t="str" cm="1">
        <f t="array" ref="K5808">_xlfn.IFS(J5808&gt;200,"Above Average",J5808&lt;155,"Below Average",TRUE,"Average")</f>
        <v>Average</v>
      </c>
      <c r="L5808" s="7">
        <v>6.9009999999999998</v>
      </c>
      <c r="M5808" s="7" t="str" cm="1">
        <f t="array" ref="M5808">_xlfn.IFS(L5808&gt;9,"Above Average",L5808&lt;8,"Below Average",TRUE,"Average")</f>
        <v>Below Average</v>
      </c>
    </row>
    <row r="5809" spans="1:13" x14ac:dyDescent="0.3">
      <c r="A5809">
        <v>41</v>
      </c>
      <c r="B5809" s="21">
        <v>40823</v>
      </c>
      <c r="C5809" s="21" t="str">
        <f t="shared" si="90"/>
        <v>Oct</v>
      </c>
      <c r="D5809" s="6">
        <v>1277882.77</v>
      </c>
      <c r="E5809" t="s">
        <v>155</v>
      </c>
      <c r="F5809" s="5">
        <v>58.74</v>
      </c>
      <c r="G5809" s="5" t="str" cm="1">
        <f t="array" ref="G5809">_xlfn.IFS(F5809&gt;=86,"Hot Week (More Than 85°F)",F5809&lt;50,"Cold Week (Less Than 50°F)",TRUE,"Normal Week")</f>
        <v>Normal Week</v>
      </c>
      <c r="H5809" s="2">
        <v>3.4980000000000002</v>
      </c>
      <c r="I5809" s="2" t="str" cm="1">
        <f t="array" ref="I5809">_xlfn.IFS(H5809&gt;3.5,"Above Average",H5809&lt;3,"Below Average",TRUE,"Average")</f>
        <v>Average</v>
      </c>
      <c r="J5809" s="1">
        <v>194.94597239999999</v>
      </c>
      <c r="K5809" s="1" t="str" cm="1">
        <f t="array" ref="K5809">_xlfn.IFS(J5809&gt;200,"Above Average",J5809&lt;155,"Below Average",TRUE,"Average")</f>
        <v>Average</v>
      </c>
      <c r="L5809" s="7">
        <v>6.7590000000000003</v>
      </c>
      <c r="M5809" s="7" t="str" cm="1">
        <f t="array" ref="M5809">_xlfn.IFS(L5809&gt;9,"Above Average",L5809&lt;8,"Below Average",TRUE,"Average")</f>
        <v>Below Average</v>
      </c>
    </row>
    <row r="5810" spans="1:13" x14ac:dyDescent="0.3">
      <c r="A5810">
        <v>41</v>
      </c>
      <c r="B5810" s="21">
        <v>40830</v>
      </c>
      <c r="C5810" s="21" t="str">
        <f t="shared" si="90"/>
        <v>Oct</v>
      </c>
      <c r="D5810" s="6">
        <v>1247130.22</v>
      </c>
      <c r="E5810" t="s">
        <v>155</v>
      </c>
      <c r="F5810" s="5">
        <v>47.43</v>
      </c>
      <c r="G5810" s="5" t="str" cm="1">
        <f t="array" ref="G5810">_xlfn.IFS(F5810&gt;=86,"Hot Week (More Than 85°F)",F5810&lt;50,"Cold Week (Less Than 50°F)",TRUE,"Normal Week")</f>
        <v>Cold Week (Less Than 50°F)</v>
      </c>
      <c r="H5810" s="2">
        <v>3.4910000000000001</v>
      </c>
      <c r="I5810" s="2" t="str" cm="1">
        <f t="array" ref="I5810">_xlfn.IFS(H5810&gt;3.5,"Above Average",H5810&lt;3,"Below Average",TRUE,"Average")</f>
        <v>Average</v>
      </c>
      <c r="J5810" s="1">
        <v>195.0261012</v>
      </c>
      <c r="K5810" s="1" t="str" cm="1">
        <f t="array" ref="K5810">_xlfn.IFS(J5810&gt;200,"Above Average",J5810&lt;155,"Below Average",TRUE,"Average")</f>
        <v>Average</v>
      </c>
      <c r="L5810" s="7">
        <v>6.7590000000000003</v>
      </c>
      <c r="M5810" s="7" t="str" cm="1">
        <f t="array" ref="M5810">_xlfn.IFS(L5810&gt;9,"Above Average",L5810&lt;8,"Below Average",TRUE,"Average")</f>
        <v>Below Average</v>
      </c>
    </row>
    <row r="5811" spans="1:13" x14ac:dyDescent="0.3">
      <c r="A5811">
        <v>41</v>
      </c>
      <c r="B5811" s="21">
        <v>40837</v>
      </c>
      <c r="C5811" s="21" t="str">
        <f t="shared" si="90"/>
        <v>Oct</v>
      </c>
      <c r="D5811" s="6">
        <v>1214944.29</v>
      </c>
      <c r="E5811" t="s">
        <v>155</v>
      </c>
      <c r="F5811" s="5">
        <v>45.62</v>
      </c>
      <c r="G5811" s="5" t="str" cm="1">
        <f t="array" ref="G5811">_xlfn.IFS(F5811&gt;=86,"Hot Week (More Than 85°F)",F5811&lt;50,"Cold Week (Less Than 50°F)",TRUE,"Normal Week")</f>
        <v>Cold Week (Less Than 50°F)</v>
      </c>
      <c r="H5811" s="2">
        <v>3.548</v>
      </c>
      <c r="I5811" s="2" t="str" cm="1">
        <f t="array" ref="I5811">_xlfn.IFS(H5811&gt;3.5,"Above Average",H5811&lt;3,"Below Average",TRUE,"Average")</f>
        <v>Above Average</v>
      </c>
      <c r="J5811" s="1">
        <v>195.17899940000001</v>
      </c>
      <c r="K5811" s="1" t="str" cm="1">
        <f t="array" ref="K5811">_xlfn.IFS(J5811&gt;200,"Above Average",J5811&lt;155,"Below Average",TRUE,"Average")</f>
        <v>Average</v>
      </c>
      <c r="L5811" s="7">
        <v>6.7590000000000003</v>
      </c>
      <c r="M5811" s="7" t="str" cm="1">
        <f t="array" ref="M5811">_xlfn.IFS(L5811&gt;9,"Above Average",L5811&lt;8,"Below Average",TRUE,"Average")</f>
        <v>Below Average</v>
      </c>
    </row>
    <row r="5812" spans="1:13" x14ac:dyDescent="0.3">
      <c r="A5812">
        <v>41</v>
      </c>
      <c r="B5812" s="21">
        <v>40844</v>
      </c>
      <c r="C5812" s="21" t="str">
        <f t="shared" si="90"/>
        <v>Oct</v>
      </c>
      <c r="D5812" s="6">
        <v>1274463.02</v>
      </c>
      <c r="E5812" t="s">
        <v>155</v>
      </c>
      <c r="F5812" s="5">
        <v>37.020000000000003</v>
      </c>
      <c r="G5812" s="5" t="str" cm="1">
        <f t="array" ref="G5812">_xlfn.IFS(F5812&gt;=86,"Hot Week (More Than 85°F)",F5812&lt;50,"Cold Week (Less Than 50°F)",TRUE,"Normal Week")</f>
        <v>Cold Week (Less Than 50°F)</v>
      </c>
      <c r="H5812" s="2">
        <v>3.55</v>
      </c>
      <c r="I5812" s="2" t="str" cm="1">
        <f t="array" ref="I5812">_xlfn.IFS(H5812&gt;3.5,"Above Average",H5812&lt;3,"Below Average",TRUE,"Average")</f>
        <v>Above Average</v>
      </c>
      <c r="J5812" s="1">
        <v>195.33189770000001</v>
      </c>
      <c r="K5812" s="1" t="str" cm="1">
        <f t="array" ref="K5812">_xlfn.IFS(J5812&gt;200,"Above Average",J5812&lt;155,"Below Average",TRUE,"Average")</f>
        <v>Average</v>
      </c>
      <c r="L5812" s="7">
        <v>6.7590000000000003</v>
      </c>
      <c r="M5812" s="7" t="str" cm="1">
        <f t="array" ref="M5812">_xlfn.IFS(L5812&gt;9,"Above Average",L5812&lt;8,"Below Average",TRUE,"Average")</f>
        <v>Below Average</v>
      </c>
    </row>
    <row r="5813" spans="1:13" x14ac:dyDescent="0.3">
      <c r="A5813">
        <v>41</v>
      </c>
      <c r="B5813" s="21">
        <v>40851</v>
      </c>
      <c r="C5813" s="21" t="str">
        <f t="shared" si="90"/>
        <v>Nov</v>
      </c>
      <c r="D5813" s="6">
        <v>1315684.8600000001</v>
      </c>
      <c r="E5813" t="s">
        <v>155</v>
      </c>
      <c r="F5813" s="5">
        <v>35.04</v>
      </c>
      <c r="G5813" s="5" t="str" cm="1">
        <f t="array" ref="G5813">_xlfn.IFS(F5813&gt;=86,"Hot Week (More Than 85°F)",F5813&lt;50,"Cold Week (Less Than 50°F)",TRUE,"Normal Week")</f>
        <v>Cold Week (Less Than 50°F)</v>
      </c>
      <c r="H5813" s="2">
        <v>3.5270000000000001</v>
      </c>
      <c r="I5813" s="2" t="str" cm="1">
        <f t="array" ref="I5813">_xlfn.IFS(H5813&gt;3.5,"Above Average",H5813&lt;3,"Below Average",TRUE,"Average")</f>
        <v>Above Average</v>
      </c>
      <c r="J5813" s="1">
        <v>195.48479589999999</v>
      </c>
      <c r="K5813" s="1" t="str" cm="1">
        <f t="array" ref="K5813">_xlfn.IFS(J5813&gt;200,"Above Average",J5813&lt;155,"Below Average",TRUE,"Average")</f>
        <v>Average</v>
      </c>
      <c r="L5813" s="7">
        <v>6.7590000000000003</v>
      </c>
      <c r="M5813" s="7" t="str" cm="1">
        <f t="array" ref="M5813">_xlfn.IFS(L5813&gt;9,"Above Average",L5813&lt;8,"Below Average",TRUE,"Average")</f>
        <v>Below Average</v>
      </c>
    </row>
    <row r="5814" spans="1:13" x14ac:dyDescent="0.3">
      <c r="A5814">
        <v>41</v>
      </c>
      <c r="B5814" s="21">
        <v>40858</v>
      </c>
      <c r="C5814" s="21" t="str">
        <f t="shared" si="90"/>
        <v>Nov</v>
      </c>
      <c r="D5814" s="6">
        <v>1302499.23</v>
      </c>
      <c r="E5814" t="s">
        <v>155</v>
      </c>
      <c r="F5814" s="5">
        <v>32.869999999999997</v>
      </c>
      <c r="G5814" s="5" t="str" cm="1">
        <f t="array" ref="G5814">_xlfn.IFS(F5814&gt;=86,"Hot Week (More Than 85°F)",F5814&lt;50,"Cold Week (Less Than 50°F)",TRUE,"Normal Week")</f>
        <v>Cold Week (Less Than 50°F)</v>
      </c>
      <c r="H5814" s="2">
        <v>3.5049999999999999</v>
      </c>
      <c r="I5814" s="2" t="str" cm="1">
        <f t="array" ref="I5814">_xlfn.IFS(H5814&gt;3.5,"Above Average",H5814&lt;3,"Below Average",TRUE,"Average")</f>
        <v>Above Average</v>
      </c>
      <c r="J5814" s="1">
        <v>195.6376941</v>
      </c>
      <c r="K5814" s="1" t="str" cm="1">
        <f t="array" ref="K5814">_xlfn.IFS(J5814&gt;200,"Above Average",J5814&lt;155,"Below Average",TRUE,"Average")</f>
        <v>Average</v>
      </c>
      <c r="L5814" s="7">
        <v>6.7590000000000003</v>
      </c>
      <c r="M5814" s="7" t="str" cm="1">
        <f t="array" ref="M5814">_xlfn.IFS(L5814&gt;9,"Above Average",L5814&lt;8,"Below Average",TRUE,"Average")</f>
        <v>Below Average</v>
      </c>
    </row>
    <row r="5815" spans="1:13" x14ac:dyDescent="0.3">
      <c r="A5815">
        <v>41</v>
      </c>
      <c r="B5815" s="21">
        <v>40865</v>
      </c>
      <c r="C5815" s="21" t="str">
        <f t="shared" si="90"/>
        <v>Nov</v>
      </c>
      <c r="D5815" s="6">
        <v>1230118.02</v>
      </c>
      <c r="E5815" t="s">
        <v>155</v>
      </c>
      <c r="F5815" s="5">
        <v>36.64</v>
      </c>
      <c r="G5815" s="5" t="str" cm="1">
        <f t="array" ref="G5815">_xlfn.IFS(F5815&gt;=86,"Hot Week (More Than 85°F)",F5815&lt;50,"Cold Week (Less Than 50°F)",TRUE,"Normal Week")</f>
        <v>Cold Week (Less Than 50°F)</v>
      </c>
      <c r="H5815" s="2">
        <v>3.4790000000000001</v>
      </c>
      <c r="I5815" s="2" t="str" cm="1">
        <f t="array" ref="I5815">_xlfn.IFS(H5815&gt;3.5,"Above Average",H5815&lt;3,"Below Average",TRUE,"Average")</f>
        <v>Average</v>
      </c>
      <c r="J5815" s="1">
        <v>195.7184713</v>
      </c>
      <c r="K5815" s="1" t="str" cm="1">
        <f t="array" ref="K5815">_xlfn.IFS(J5815&gt;200,"Above Average",J5815&lt;155,"Below Average",TRUE,"Average")</f>
        <v>Average</v>
      </c>
      <c r="L5815" s="7">
        <v>6.7590000000000003</v>
      </c>
      <c r="M5815" s="7" t="str" cm="1">
        <f t="array" ref="M5815">_xlfn.IFS(L5815&gt;9,"Above Average",L5815&lt;8,"Below Average",TRUE,"Average")</f>
        <v>Below Average</v>
      </c>
    </row>
    <row r="5816" spans="1:13" x14ac:dyDescent="0.3">
      <c r="A5816">
        <v>41</v>
      </c>
      <c r="B5816" s="21">
        <v>40872</v>
      </c>
      <c r="C5816" s="21" t="str">
        <f t="shared" si="90"/>
        <v>Nov</v>
      </c>
      <c r="D5816" s="6">
        <v>1906713.35</v>
      </c>
      <c r="E5816" t="s">
        <v>156</v>
      </c>
      <c r="F5816" s="5">
        <v>36.369999999999997</v>
      </c>
      <c r="G5816" s="5" t="str" cm="1">
        <f t="array" ref="G5816">_xlfn.IFS(F5816&gt;=86,"Hot Week (More Than 85°F)",F5816&lt;50,"Cold Week (Less Than 50°F)",TRUE,"Normal Week")</f>
        <v>Cold Week (Less Than 50°F)</v>
      </c>
      <c r="H5816" s="2">
        <v>3.4239999999999999</v>
      </c>
      <c r="I5816" s="2" t="str" cm="1">
        <f t="array" ref="I5816">_xlfn.IFS(H5816&gt;3.5,"Above Average",H5816&lt;3,"Below Average",TRUE,"Average")</f>
        <v>Average</v>
      </c>
      <c r="J5816" s="1">
        <v>195.7704</v>
      </c>
      <c r="K5816" s="1" t="str" cm="1">
        <f t="array" ref="K5816">_xlfn.IFS(J5816&gt;200,"Above Average",J5816&lt;155,"Below Average",TRUE,"Average")</f>
        <v>Average</v>
      </c>
      <c r="L5816" s="7">
        <v>6.7590000000000003</v>
      </c>
      <c r="M5816" s="7" t="str" cm="1">
        <f t="array" ref="M5816">_xlfn.IFS(L5816&gt;9,"Above Average",L5816&lt;8,"Below Average",TRUE,"Average")</f>
        <v>Below Average</v>
      </c>
    </row>
    <row r="5817" spans="1:13" x14ac:dyDescent="0.3">
      <c r="A5817">
        <v>41</v>
      </c>
      <c r="B5817" s="21">
        <v>40879</v>
      </c>
      <c r="C5817" s="21" t="str">
        <f t="shared" si="90"/>
        <v>Dec</v>
      </c>
      <c r="D5817" s="6">
        <v>1292436.23</v>
      </c>
      <c r="E5817" t="s">
        <v>155</v>
      </c>
      <c r="F5817" s="5">
        <v>34.53</v>
      </c>
      <c r="G5817" s="5" t="str" cm="1">
        <f t="array" ref="G5817">_xlfn.IFS(F5817&gt;=86,"Hot Week (More Than 85°F)",F5817&lt;50,"Cold Week (Less Than 50°F)",TRUE,"Normal Week")</f>
        <v>Cold Week (Less Than 50°F)</v>
      </c>
      <c r="H5817" s="2">
        <v>3.3780000000000001</v>
      </c>
      <c r="I5817" s="2" t="str" cm="1">
        <f t="array" ref="I5817">_xlfn.IFS(H5817&gt;3.5,"Above Average",H5817&lt;3,"Below Average",TRUE,"Average")</f>
        <v>Average</v>
      </c>
      <c r="J5817" s="1">
        <v>195.82232870000001</v>
      </c>
      <c r="K5817" s="1" t="str" cm="1">
        <f t="array" ref="K5817">_xlfn.IFS(J5817&gt;200,"Above Average",J5817&lt;155,"Below Average",TRUE,"Average")</f>
        <v>Average</v>
      </c>
      <c r="L5817" s="7">
        <v>6.7590000000000003</v>
      </c>
      <c r="M5817" s="7" t="str" cm="1">
        <f t="array" ref="M5817">_xlfn.IFS(L5817&gt;9,"Above Average",L5817&lt;8,"Below Average",TRUE,"Average")</f>
        <v>Below Average</v>
      </c>
    </row>
    <row r="5818" spans="1:13" x14ac:dyDescent="0.3">
      <c r="A5818">
        <v>41</v>
      </c>
      <c r="B5818" s="21">
        <v>40886</v>
      </c>
      <c r="C5818" s="21" t="str">
        <f t="shared" si="90"/>
        <v>Dec</v>
      </c>
      <c r="D5818" s="6">
        <v>1548661.45</v>
      </c>
      <c r="E5818" t="s">
        <v>155</v>
      </c>
      <c r="F5818" s="5">
        <v>17.05</v>
      </c>
      <c r="G5818" s="5" t="str" cm="1">
        <f t="array" ref="G5818">_xlfn.IFS(F5818&gt;=86,"Hot Week (More Than 85°F)",F5818&lt;50,"Cold Week (Less Than 50°F)",TRUE,"Normal Week")</f>
        <v>Cold Week (Less Than 50°F)</v>
      </c>
      <c r="H5818" s="2">
        <v>3.331</v>
      </c>
      <c r="I5818" s="2" t="str" cm="1">
        <f t="array" ref="I5818">_xlfn.IFS(H5818&gt;3.5,"Above Average",H5818&lt;3,"Below Average",TRUE,"Average")</f>
        <v>Average</v>
      </c>
      <c r="J5818" s="1">
        <v>195.8742575</v>
      </c>
      <c r="K5818" s="1" t="str" cm="1">
        <f t="array" ref="K5818">_xlfn.IFS(J5818&gt;200,"Above Average",J5818&lt;155,"Below Average",TRUE,"Average")</f>
        <v>Average</v>
      </c>
      <c r="L5818" s="7">
        <v>6.7590000000000003</v>
      </c>
      <c r="M5818" s="7" t="str" cm="1">
        <f t="array" ref="M5818">_xlfn.IFS(L5818&gt;9,"Above Average",L5818&lt;8,"Below Average",TRUE,"Average")</f>
        <v>Below Average</v>
      </c>
    </row>
    <row r="5819" spans="1:13" x14ac:dyDescent="0.3">
      <c r="A5819">
        <v>41</v>
      </c>
      <c r="B5819" s="21">
        <v>40893</v>
      </c>
      <c r="C5819" s="21" t="str">
        <f t="shared" si="90"/>
        <v>Dec</v>
      </c>
      <c r="D5819" s="6">
        <v>1682368.32</v>
      </c>
      <c r="E5819" t="s">
        <v>155</v>
      </c>
      <c r="F5819" s="5">
        <v>25.01</v>
      </c>
      <c r="G5819" s="5" t="str" cm="1">
        <f t="array" ref="G5819">_xlfn.IFS(F5819&gt;=86,"Hot Week (More Than 85°F)",F5819&lt;50,"Cold Week (Less Than 50°F)",TRUE,"Normal Week")</f>
        <v>Cold Week (Less Than 50°F)</v>
      </c>
      <c r="H5819" s="2">
        <v>3.266</v>
      </c>
      <c r="I5819" s="2" t="str" cm="1">
        <f t="array" ref="I5819">_xlfn.IFS(H5819&gt;3.5,"Above Average",H5819&lt;3,"Below Average",TRUE,"Average")</f>
        <v>Average</v>
      </c>
      <c r="J5819" s="1">
        <v>195.98416850000001</v>
      </c>
      <c r="K5819" s="1" t="str" cm="1">
        <f t="array" ref="K5819">_xlfn.IFS(J5819&gt;200,"Above Average",J5819&lt;155,"Below Average",TRUE,"Average")</f>
        <v>Average</v>
      </c>
      <c r="L5819" s="7">
        <v>6.7590000000000003</v>
      </c>
      <c r="M5819" s="7" t="str" cm="1">
        <f t="array" ref="M5819">_xlfn.IFS(L5819&gt;9,"Above Average",L5819&lt;8,"Below Average",TRUE,"Average")</f>
        <v>Below Average</v>
      </c>
    </row>
    <row r="5820" spans="1:13" x14ac:dyDescent="0.3">
      <c r="A5820">
        <v>41</v>
      </c>
      <c r="B5820" s="21">
        <v>40900</v>
      </c>
      <c r="C5820" s="21" t="str">
        <f t="shared" si="90"/>
        <v>Dec</v>
      </c>
      <c r="D5820" s="6">
        <v>2263722.6800000002</v>
      </c>
      <c r="E5820" t="s">
        <v>155</v>
      </c>
      <c r="F5820" s="5">
        <v>25.59</v>
      </c>
      <c r="G5820" s="5" t="str" cm="1">
        <f t="array" ref="G5820">_xlfn.IFS(F5820&gt;=86,"Hot Week (More Than 85°F)",F5820&lt;50,"Cold Week (Less Than 50°F)",TRUE,"Normal Week")</f>
        <v>Cold Week (Less Than 50°F)</v>
      </c>
      <c r="H5820" s="2">
        <v>3.173</v>
      </c>
      <c r="I5820" s="2" t="str" cm="1">
        <f t="array" ref="I5820">_xlfn.IFS(H5820&gt;3.5,"Above Average",H5820&lt;3,"Below Average",TRUE,"Average")</f>
        <v>Average</v>
      </c>
      <c r="J5820" s="1">
        <v>196.17138929999999</v>
      </c>
      <c r="K5820" s="1" t="str" cm="1">
        <f t="array" ref="K5820">_xlfn.IFS(J5820&gt;200,"Above Average",J5820&lt;155,"Below Average",TRUE,"Average")</f>
        <v>Average</v>
      </c>
      <c r="L5820" s="7">
        <v>6.7590000000000003</v>
      </c>
      <c r="M5820" s="7" t="str" cm="1">
        <f t="array" ref="M5820">_xlfn.IFS(L5820&gt;9,"Above Average",L5820&lt;8,"Below Average",TRUE,"Average")</f>
        <v>Below Average</v>
      </c>
    </row>
    <row r="5821" spans="1:13" x14ac:dyDescent="0.3">
      <c r="A5821">
        <v>41</v>
      </c>
      <c r="B5821" s="21">
        <v>40907</v>
      </c>
      <c r="C5821" s="21" t="str">
        <f t="shared" si="90"/>
        <v>Dec</v>
      </c>
      <c r="D5821" s="6">
        <v>1264014.1599999999</v>
      </c>
      <c r="E5821" t="s">
        <v>156</v>
      </c>
      <c r="F5821" s="5">
        <v>34.119999999999997</v>
      </c>
      <c r="G5821" s="5" t="str" cm="1">
        <f t="array" ref="G5821">_xlfn.IFS(F5821&gt;=86,"Hot Week (More Than 85°F)",F5821&lt;50,"Cold Week (Less Than 50°F)",TRUE,"Normal Week")</f>
        <v>Cold Week (Less Than 50°F)</v>
      </c>
      <c r="H5821" s="2">
        <v>3.1190000000000002</v>
      </c>
      <c r="I5821" s="2" t="str" cm="1">
        <f t="array" ref="I5821">_xlfn.IFS(H5821&gt;3.5,"Above Average",H5821&lt;3,"Below Average",TRUE,"Average")</f>
        <v>Average</v>
      </c>
      <c r="J5821" s="1">
        <v>196.35861009999999</v>
      </c>
      <c r="K5821" s="1" t="str" cm="1">
        <f t="array" ref="K5821">_xlfn.IFS(J5821&gt;200,"Above Average",J5821&lt;155,"Below Average",TRUE,"Average")</f>
        <v>Average</v>
      </c>
      <c r="L5821" s="7">
        <v>6.7590000000000003</v>
      </c>
      <c r="M5821" s="7" t="str" cm="1">
        <f t="array" ref="M5821">_xlfn.IFS(L5821&gt;9,"Above Average",L5821&lt;8,"Below Average",TRUE,"Average")</f>
        <v>Below Average</v>
      </c>
    </row>
    <row r="5822" spans="1:13" x14ac:dyDescent="0.3">
      <c r="A5822">
        <v>41</v>
      </c>
      <c r="B5822" s="21">
        <v>40914</v>
      </c>
      <c r="C5822" s="21" t="str">
        <f t="shared" si="90"/>
        <v>Jan</v>
      </c>
      <c r="D5822" s="6">
        <v>1208191.6100000001</v>
      </c>
      <c r="E5822" t="s">
        <v>155</v>
      </c>
      <c r="F5822" s="5">
        <v>37.21</v>
      </c>
      <c r="G5822" s="5" t="str" cm="1">
        <f t="array" ref="G5822">_xlfn.IFS(F5822&gt;=86,"Hot Week (More Than 85°F)",F5822&lt;50,"Cold Week (Less Than 50°F)",TRUE,"Normal Week")</f>
        <v>Cold Week (Less Than 50°F)</v>
      </c>
      <c r="H5822" s="2">
        <v>3.0950000000000002</v>
      </c>
      <c r="I5822" s="2" t="str" cm="1">
        <f t="array" ref="I5822">_xlfn.IFS(H5822&gt;3.5,"Above Average",H5822&lt;3,"Below Average",TRUE,"Average")</f>
        <v>Average</v>
      </c>
      <c r="J5822" s="1">
        <v>196.5458309</v>
      </c>
      <c r="K5822" s="1" t="str" cm="1">
        <f t="array" ref="K5822">_xlfn.IFS(J5822&gt;200,"Above Average",J5822&lt;155,"Below Average",TRUE,"Average")</f>
        <v>Average</v>
      </c>
      <c r="L5822" s="7">
        <v>6.5890000000000004</v>
      </c>
      <c r="M5822" s="7" t="str" cm="1">
        <f t="array" ref="M5822">_xlfn.IFS(L5822&gt;9,"Above Average",L5822&lt;8,"Below Average",TRUE,"Average")</f>
        <v>Below Average</v>
      </c>
    </row>
    <row r="5823" spans="1:13" x14ac:dyDescent="0.3">
      <c r="A5823">
        <v>41</v>
      </c>
      <c r="B5823" s="21">
        <v>40921</v>
      </c>
      <c r="C5823" s="21" t="str">
        <f t="shared" si="90"/>
        <v>Jan</v>
      </c>
      <c r="D5823" s="6">
        <v>1134767.28</v>
      </c>
      <c r="E5823" t="s">
        <v>155</v>
      </c>
      <c r="F5823" s="5">
        <v>27.49</v>
      </c>
      <c r="G5823" s="5" t="str" cm="1">
        <f t="array" ref="G5823">_xlfn.IFS(F5823&gt;=86,"Hot Week (More Than 85°F)",F5823&lt;50,"Cold Week (Less Than 50°F)",TRUE,"Normal Week")</f>
        <v>Cold Week (Less Than 50°F)</v>
      </c>
      <c r="H5823" s="2">
        <v>3.077</v>
      </c>
      <c r="I5823" s="2" t="str" cm="1">
        <f t="array" ref="I5823">_xlfn.IFS(H5823&gt;3.5,"Above Average",H5823&lt;3,"Below Average",TRUE,"Average")</f>
        <v>Average</v>
      </c>
      <c r="J5823" s="1">
        <v>196.7330517</v>
      </c>
      <c r="K5823" s="1" t="str" cm="1">
        <f t="array" ref="K5823">_xlfn.IFS(J5823&gt;200,"Above Average",J5823&lt;155,"Below Average",TRUE,"Average")</f>
        <v>Average</v>
      </c>
      <c r="L5823" s="7">
        <v>6.5890000000000004</v>
      </c>
      <c r="M5823" s="7" t="str" cm="1">
        <f t="array" ref="M5823">_xlfn.IFS(L5823&gt;9,"Above Average",L5823&lt;8,"Below Average",TRUE,"Average")</f>
        <v>Below Average</v>
      </c>
    </row>
    <row r="5824" spans="1:13" x14ac:dyDescent="0.3">
      <c r="A5824">
        <v>41</v>
      </c>
      <c r="B5824" s="21">
        <v>40928</v>
      </c>
      <c r="C5824" s="21" t="str">
        <f t="shared" si="90"/>
        <v>Jan</v>
      </c>
      <c r="D5824" s="6">
        <v>1116295.24</v>
      </c>
      <c r="E5824" t="s">
        <v>155</v>
      </c>
      <c r="F5824" s="5">
        <v>31.56</v>
      </c>
      <c r="G5824" s="5" t="str" cm="1">
        <f t="array" ref="G5824">_xlfn.IFS(F5824&gt;=86,"Hot Week (More Than 85°F)",F5824&lt;50,"Cold Week (Less Than 50°F)",TRUE,"Normal Week")</f>
        <v>Cold Week (Less Than 50°F)</v>
      </c>
      <c r="H5824" s="2">
        <v>3.0550000000000002</v>
      </c>
      <c r="I5824" s="2" t="str" cm="1">
        <f t="array" ref="I5824">_xlfn.IFS(H5824&gt;3.5,"Above Average",H5824&lt;3,"Below Average",TRUE,"Average")</f>
        <v>Average</v>
      </c>
      <c r="J5824" s="1">
        <v>196.77966520000001</v>
      </c>
      <c r="K5824" s="1" t="str" cm="1">
        <f t="array" ref="K5824">_xlfn.IFS(J5824&gt;200,"Above Average",J5824&lt;155,"Below Average",TRUE,"Average")</f>
        <v>Average</v>
      </c>
      <c r="L5824" s="7">
        <v>6.5890000000000004</v>
      </c>
      <c r="M5824" s="7" t="str" cm="1">
        <f t="array" ref="M5824">_xlfn.IFS(L5824&gt;9,"Above Average",L5824&lt;8,"Below Average",TRUE,"Average")</f>
        <v>Below Average</v>
      </c>
    </row>
    <row r="5825" spans="1:13" x14ac:dyDescent="0.3">
      <c r="A5825">
        <v>41</v>
      </c>
      <c r="B5825" s="21">
        <v>40935</v>
      </c>
      <c r="C5825" s="21" t="str">
        <f t="shared" si="90"/>
        <v>Jan</v>
      </c>
      <c r="D5825" s="6">
        <v>1079398.81</v>
      </c>
      <c r="E5825" t="s">
        <v>155</v>
      </c>
      <c r="F5825" s="5">
        <v>33.15</v>
      </c>
      <c r="G5825" s="5" t="str" cm="1">
        <f t="array" ref="G5825">_xlfn.IFS(F5825&gt;=86,"Hot Week (More Than 85°F)",F5825&lt;50,"Cold Week (Less Than 50°F)",TRUE,"Normal Week")</f>
        <v>Cold Week (Less Than 50°F)</v>
      </c>
      <c r="H5825" s="2">
        <v>3.0379999999999998</v>
      </c>
      <c r="I5825" s="2" t="str" cm="1">
        <f t="array" ref="I5825">_xlfn.IFS(H5825&gt;3.5,"Above Average",H5825&lt;3,"Below Average",TRUE,"Average")</f>
        <v>Average</v>
      </c>
      <c r="J5825" s="1">
        <v>196.82627859999999</v>
      </c>
      <c r="K5825" s="1" t="str" cm="1">
        <f t="array" ref="K5825">_xlfn.IFS(J5825&gt;200,"Above Average",J5825&lt;155,"Below Average",TRUE,"Average")</f>
        <v>Average</v>
      </c>
      <c r="L5825" s="7">
        <v>6.5890000000000004</v>
      </c>
      <c r="M5825" s="7" t="str" cm="1">
        <f t="array" ref="M5825">_xlfn.IFS(L5825&gt;9,"Above Average",L5825&lt;8,"Below Average",TRUE,"Average")</f>
        <v>Below Average</v>
      </c>
    </row>
    <row r="5826" spans="1:13" x14ac:dyDescent="0.3">
      <c r="A5826">
        <v>41</v>
      </c>
      <c r="B5826" s="21">
        <v>40942</v>
      </c>
      <c r="C5826" s="21" t="str">
        <f t="shared" ref="C5826:C5889" si="91">TEXT(B5826, "mmm")</f>
        <v>Feb</v>
      </c>
      <c r="D5826" s="6">
        <v>1208825.6000000001</v>
      </c>
      <c r="E5826" t="s">
        <v>155</v>
      </c>
      <c r="F5826" s="5">
        <v>31.65</v>
      </c>
      <c r="G5826" s="5" t="str" cm="1">
        <f t="array" ref="G5826">_xlfn.IFS(F5826&gt;=86,"Hot Week (More Than 85°F)",F5826&lt;50,"Cold Week (Less Than 50°F)",TRUE,"Normal Week")</f>
        <v>Cold Week (Less Than 50°F)</v>
      </c>
      <c r="H5826" s="2">
        <v>3.0310000000000001</v>
      </c>
      <c r="I5826" s="2" t="str" cm="1">
        <f t="array" ref="I5826">_xlfn.IFS(H5826&gt;3.5,"Above Average",H5826&lt;3,"Below Average",TRUE,"Average")</f>
        <v>Average</v>
      </c>
      <c r="J5826" s="1">
        <v>196.8728921</v>
      </c>
      <c r="K5826" s="1" t="str" cm="1">
        <f t="array" ref="K5826">_xlfn.IFS(J5826&gt;200,"Above Average",J5826&lt;155,"Below Average",TRUE,"Average")</f>
        <v>Average</v>
      </c>
      <c r="L5826" s="7">
        <v>6.5890000000000004</v>
      </c>
      <c r="M5826" s="7" t="str" cm="1">
        <f t="array" ref="M5826">_xlfn.IFS(L5826&gt;9,"Above Average",L5826&lt;8,"Below Average",TRUE,"Average")</f>
        <v>Below Average</v>
      </c>
    </row>
    <row r="5827" spans="1:13" x14ac:dyDescent="0.3">
      <c r="A5827">
        <v>41</v>
      </c>
      <c r="B5827" s="21">
        <v>40949</v>
      </c>
      <c r="C5827" s="21" t="str">
        <f t="shared" si="91"/>
        <v>Feb</v>
      </c>
      <c r="D5827" s="6">
        <v>1238844.56</v>
      </c>
      <c r="E5827" t="s">
        <v>156</v>
      </c>
      <c r="F5827" s="5">
        <v>22</v>
      </c>
      <c r="G5827" s="5" t="str" cm="1">
        <f t="array" ref="G5827">_xlfn.IFS(F5827&gt;=86,"Hot Week (More Than 85°F)",F5827&lt;50,"Cold Week (Less Than 50°F)",TRUE,"Normal Week")</f>
        <v>Cold Week (Less Than 50°F)</v>
      </c>
      <c r="H5827" s="2">
        <v>3.1030000000000002</v>
      </c>
      <c r="I5827" s="2" t="str" cm="1">
        <f t="array" ref="I5827">_xlfn.IFS(H5827&gt;3.5,"Above Average",H5827&lt;3,"Below Average",TRUE,"Average")</f>
        <v>Average</v>
      </c>
      <c r="J5827" s="1">
        <v>196.91950560000001</v>
      </c>
      <c r="K5827" s="1" t="str" cm="1">
        <f t="array" ref="K5827">_xlfn.IFS(J5827&gt;200,"Above Average",J5827&lt;155,"Below Average",TRUE,"Average")</f>
        <v>Average</v>
      </c>
      <c r="L5827" s="7">
        <v>6.5890000000000004</v>
      </c>
      <c r="M5827" s="7" t="str" cm="1">
        <f t="array" ref="M5827">_xlfn.IFS(L5827&gt;9,"Above Average",L5827&lt;8,"Below Average",TRUE,"Average")</f>
        <v>Below Average</v>
      </c>
    </row>
    <row r="5828" spans="1:13" x14ac:dyDescent="0.3">
      <c r="A5828">
        <v>41</v>
      </c>
      <c r="B5828" s="21">
        <v>40956</v>
      </c>
      <c r="C5828" s="21" t="str">
        <f t="shared" si="91"/>
        <v>Feb</v>
      </c>
      <c r="D5828" s="6">
        <v>1330451.46</v>
      </c>
      <c r="E5828" t="s">
        <v>155</v>
      </c>
      <c r="F5828" s="5">
        <v>22.52</v>
      </c>
      <c r="G5828" s="5" t="str" cm="1">
        <f t="array" ref="G5828">_xlfn.IFS(F5828&gt;=86,"Hot Week (More Than 85°F)",F5828&lt;50,"Cold Week (Less Than 50°F)",TRUE,"Normal Week")</f>
        <v>Cold Week (Less Than 50°F)</v>
      </c>
      <c r="H5828" s="2">
        <v>3.113</v>
      </c>
      <c r="I5828" s="2" t="str" cm="1">
        <f t="array" ref="I5828">_xlfn.IFS(H5828&gt;3.5,"Above Average",H5828&lt;3,"Below Average",TRUE,"Average")</f>
        <v>Average</v>
      </c>
      <c r="J5828" s="1">
        <v>196.9432711</v>
      </c>
      <c r="K5828" s="1" t="str" cm="1">
        <f t="array" ref="K5828">_xlfn.IFS(J5828&gt;200,"Above Average",J5828&lt;155,"Below Average",TRUE,"Average")</f>
        <v>Average</v>
      </c>
      <c r="L5828" s="7">
        <v>6.5890000000000004</v>
      </c>
      <c r="M5828" s="7" t="str" cm="1">
        <f t="array" ref="M5828">_xlfn.IFS(L5828&gt;9,"Above Average",L5828&lt;8,"Below Average",TRUE,"Average")</f>
        <v>Below Average</v>
      </c>
    </row>
    <row r="5829" spans="1:13" x14ac:dyDescent="0.3">
      <c r="A5829">
        <v>41</v>
      </c>
      <c r="B5829" s="21">
        <v>40963</v>
      </c>
      <c r="C5829" s="21" t="str">
        <f t="shared" si="91"/>
        <v>Feb</v>
      </c>
      <c r="D5829" s="6">
        <v>1224915.6599999999</v>
      </c>
      <c r="E5829" t="s">
        <v>155</v>
      </c>
      <c r="F5829" s="5">
        <v>27.89</v>
      </c>
      <c r="G5829" s="5" t="str" cm="1">
        <f t="array" ref="G5829">_xlfn.IFS(F5829&gt;=86,"Hot Week (More Than 85°F)",F5829&lt;50,"Cold Week (Less Than 50°F)",TRUE,"Normal Week")</f>
        <v>Cold Week (Less Than 50°F)</v>
      </c>
      <c r="H5829" s="2">
        <v>3.129</v>
      </c>
      <c r="I5829" s="2" t="str" cm="1">
        <f t="array" ref="I5829">_xlfn.IFS(H5829&gt;3.5,"Above Average",H5829&lt;3,"Below Average",TRUE,"Average")</f>
        <v>Average</v>
      </c>
      <c r="J5829" s="1">
        <v>196.9499007</v>
      </c>
      <c r="K5829" s="1" t="str" cm="1">
        <f t="array" ref="K5829">_xlfn.IFS(J5829&gt;200,"Above Average",J5829&lt;155,"Below Average",TRUE,"Average")</f>
        <v>Average</v>
      </c>
      <c r="L5829" s="7">
        <v>6.5890000000000004</v>
      </c>
      <c r="M5829" s="7" t="str" cm="1">
        <f t="array" ref="M5829">_xlfn.IFS(L5829&gt;9,"Above Average",L5829&lt;8,"Below Average",TRUE,"Average")</f>
        <v>Below Average</v>
      </c>
    </row>
    <row r="5830" spans="1:13" x14ac:dyDescent="0.3">
      <c r="A5830">
        <v>41</v>
      </c>
      <c r="B5830" s="21">
        <v>40970</v>
      </c>
      <c r="C5830" s="21" t="str">
        <f t="shared" si="91"/>
        <v>Mar</v>
      </c>
      <c r="D5830" s="6">
        <v>1239813.26</v>
      </c>
      <c r="E5830" t="s">
        <v>155</v>
      </c>
      <c r="F5830" s="5">
        <v>27.39</v>
      </c>
      <c r="G5830" s="5" t="str" cm="1">
        <f t="array" ref="G5830">_xlfn.IFS(F5830&gt;=86,"Hot Week (More Than 85°F)",F5830&lt;50,"Cold Week (Less Than 50°F)",TRUE,"Normal Week")</f>
        <v>Cold Week (Less Than 50°F)</v>
      </c>
      <c r="H5830" s="2">
        <v>3.1909999999999998</v>
      </c>
      <c r="I5830" s="2" t="str" cm="1">
        <f t="array" ref="I5830">_xlfn.IFS(H5830&gt;3.5,"Above Average",H5830&lt;3,"Below Average",TRUE,"Average")</f>
        <v>Average</v>
      </c>
      <c r="J5830" s="1">
        <v>196.9565303</v>
      </c>
      <c r="K5830" s="1" t="str" cm="1">
        <f t="array" ref="K5830">_xlfn.IFS(J5830&gt;200,"Above Average",J5830&lt;155,"Below Average",TRUE,"Average")</f>
        <v>Average</v>
      </c>
      <c r="L5830" s="7">
        <v>6.5890000000000004</v>
      </c>
      <c r="M5830" s="7" t="str" cm="1">
        <f t="array" ref="M5830">_xlfn.IFS(L5830&gt;9,"Above Average",L5830&lt;8,"Below Average",TRUE,"Average")</f>
        <v>Below Average</v>
      </c>
    </row>
    <row r="5831" spans="1:13" x14ac:dyDescent="0.3">
      <c r="A5831">
        <v>41</v>
      </c>
      <c r="B5831" s="21">
        <v>40977</v>
      </c>
      <c r="C5831" s="21" t="str">
        <f t="shared" si="91"/>
        <v>Mar</v>
      </c>
      <c r="D5831" s="6">
        <v>1243814.77</v>
      </c>
      <c r="E5831" t="s">
        <v>155</v>
      </c>
      <c r="F5831" s="5">
        <v>35.299999999999997</v>
      </c>
      <c r="G5831" s="5" t="str" cm="1">
        <f t="array" ref="G5831">_xlfn.IFS(F5831&gt;=86,"Hot Week (More Than 85°F)",F5831&lt;50,"Cold Week (Less Than 50°F)",TRUE,"Normal Week")</f>
        <v>Cold Week (Less Than 50°F)</v>
      </c>
      <c r="H5831" s="2">
        <v>3.286</v>
      </c>
      <c r="I5831" s="2" t="str" cm="1">
        <f t="array" ref="I5831">_xlfn.IFS(H5831&gt;3.5,"Above Average",H5831&lt;3,"Below Average",TRUE,"Average")</f>
        <v>Average</v>
      </c>
      <c r="J5831" s="1">
        <v>196.96315989999999</v>
      </c>
      <c r="K5831" s="1" t="str" cm="1">
        <f t="array" ref="K5831">_xlfn.IFS(J5831&gt;200,"Above Average",J5831&lt;155,"Below Average",TRUE,"Average")</f>
        <v>Average</v>
      </c>
      <c r="L5831" s="7">
        <v>6.5890000000000004</v>
      </c>
      <c r="M5831" s="7" t="str" cm="1">
        <f t="array" ref="M5831">_xlfn.IFS(L5831&gt;9,"Above Average",L5831&lt;8,"Below Average",TRUE,"Average")</f>
        <v>Below Average</v>
      </c>
    </row>
    <row r="5832" spans="1:13" x14ac:dyDescent="0.3">
      <c r="A5832">
        <v>41</v>
      </c>
      <c r="B5832" s="21">
        <v>40984</v>
      </c>
      <c r="C5832" s="21" t="str">
        <f t="shared" si="91"/>
        <v>Mar</v>
      </c>
      <c r="D5832" s="6">
        <v>1201511.6200000001</v>
      </c>
      <c r="E5832" t="s">
        <v>155</v>
      </c>
      <c r="F5832" s="5">
        <v>47.76</v>
      </c>
      <c r="G5832" s="5" t="str" cm="1">
        <f t="array" ref="G5832">_xlfn.IFS(F5832&gt;=86,"Hot Week (More Than 85°F)",F5832&lt;50,"Cold Week (Less Than 50°F)",TRUE,"Normal Week")</f>
        <v>Cold Week (Less Than 50°F)</v>
      </c>
      <c r="H5832" s="2">
        <v>3.4860000000000002</v>
      </c>
      <c r="I5832" s="2" t="str" cm="1">
        <f t="array" ref="I5832">_xlfn.IFS(H5832&gt;3.5,"Above Average",H5832&lt;3,"Below Average",TRUE,"Average")</f>
        <v>Average</v>
      </c>
      <c r="J5832" s="1">
        <v>197.0457208</v>
      </c>
      <c r="K5832" s="1" t="str" cm="1">
        <f t="array" ref="K5832">_xlfn.IFS(J5832&gt;200,"Above Average",J5832&lt;155,"Below Average",TRUE,"Average")</f>
        <v>Average</v>
      </c>
      <c r="L5832" s="7">
        <v>6.5890000000000004</v>
      </c>
      <c r="M5832" s="7" t="str" cm="1">
        <f t="array" ref="M5832">_xlfn.IFS(L5832&gt;9,"Above Average",L5832&lt;8,"Below Average",TRUE,"Average")</f>
        <v>Below Average</v>
      </c>
    </row>
    <row r="5833" spans="1:13" x14ac:dyDescent="0.3">
      <c r="A5833">
        <v>41</v>
      </c>
      <c r="B5833" s="21">
        <v>40991</v>
      </c>
      <c r="C5833" s="21" t="str">
        <f t="shared" si="91"/>
        <v>Mar</v>
      </c>
      <c r="D5833" s="6">
        <v>1215354.3799999999</v>
      </c>
      <c r="E5833" t="s">
        <v>155</v>
      </c>
      <c r="F5833" s="5">
        <v>44.04</v>
      </c>
      <c r="G5833" s="5" t="str" cm="1">
        <f t="array" ref="G5833">_xlfn.IFS(F5833&gt;=86,"Hot Week (More Than 85°F)",F5833&lt;50,"Cold Week (Less Than 50°F)",TRUE,"Normal Week")</f>
        <v>Cold Week (Less Than 50°F)</v>
      </c>
      <c r="H5833" s="2">
        <v>3.6640000000000001</v>
      </c>
      <c r="I5833" s="2" t="str" cm="1">
        <f t="array" ref="I5833">_xlfn.IFS(H5833&gt;3.5,"Above Average",H5833&lt;3,"Below Average",TRUE,"Average")</f>
        <v>Above Average</v>
      </c>
      <c r="J5833" s="1">
        <v>197.22952340000001</v>
      </c>
      <c r="K5833" s="1" t="str" cm="1">
        <f t="array" ref="K5833">_xlfn.IFS(J5833&gt;200,"Above Average",J5833&lt;155,"Below Average",TRUE,"Average")</f>
        <v>Average</v>
      </c>
      <c r="L5833" s="7">
        <v>6.5890000000000004</v>
      </c>
      <c r="M5833" s="7" t="str" cm="1">
        <f t="array" ref="M5833">_xlfn.IFS(L5833&gt;9,"Above Average",L5833&lt;8,"Below Average",TRUE,"Average")</f>
        <v>Below Average</v>
      </c>
    </row>
    <row r="5834" spans="1:13" x14ac:dyDescent="0.3">
      <c r="A5834">
        <v>41</v>
      </c>
      <c r="B5834" s="21">
        <v>40998</v>
      </c>
      <c r="C5834" s="21" t="str">
        <f t="shared" si="91"/>
        <v>Mar</v>
      </c>
      <c r="D5834" s="6">
        <v>1239423.19</v>
      </c>
      <c r="E5834" t="s">
        <v>155</v>
      </c>
      <c r="F5834" s="5">
        <v>51.56</v>
      </c>
      <c r="G5834" s="5" t="str" cm="1">
        <f t="array" ref="G5834">_xlfn.IFS(F5834&gt;=86,"Hot Week (More Than 85°F)",F5834&lt;50,"Cold Week (Less Than 50°F)",TRUE,"Normal Week")</f>
        <v>Normal Week</v>
      </c>
      <c r="H5834" s="2">
        <v>3.75</v>
      </c>
      <c r="I5834" s="2" t="str" cm="1">
        <f t="array" ref="I5834">_xlfn.IFS(H5834&gt;3.5,"Above Average",H5834&lt;3,"Below Average",TRUE,"Average")</f>
        <v>Above Average</v>
      </c>
      <c r="J5834" s="1">
        <v>197.41332589999999</v>
      </c>
      <c r="K5834" s="1" t="str" cm="1">
        <f t="array" ref="K5834">_xlfn.IFS(J5834&gt;200,"Above Average",J5834&lt;155,"Below Average",TRUE,"Average")</f>
        <v>Average</v>
      </c>
      <c r="L5834" s="7">
        <v>6.5890000000000004</v>
      </c>
      <c r="M5834" s="7" t="str" cm="1">
        <f t="array" ref="M5834">_xlfn.IFS(L5834&gt;9,"Above Average",L5834&lt;8,"Below Average",TRUE,"Average")</f>
        <v>Below Average</v>
      </c>
    </row>
    <row r="5835" spans="1:13" x14ac:dyDescent="0.3">
      <c r="A5835">
        <v>41</v>
      </c>
      <c r="B5835" s="21">
        <v>41005</v>
      </c>
      <c r="C5835" s="21" t="str">
        <f t="shared" si="91"/>
        <v>Apr</v>
      </c>
      <c r="D5835" s="6">
        <v>1460234.31</v>
      </c>
      <c r="E5835" t="s">
        <v>155</v>
      </c>
      <c r="F5835" s="5">
        <v>48.48</v>
      </c>
      <c r="G5835" s="5" t="str" cm="1">
        <f t="array" ref="G5835">_xlfn.IFS(F5835&gt;=86,"Hot Week (More Than 85°F)",F5835&lt;50,"Cold Week (Less Than 50°F)",TRUE,"Normal Week")</f>
        <v>Cold Week (Less Than 50°F)</v>
      </c>
      <c r="H5835" s="2">
        <v>3.8540000000000001</v>
      </c>
      <c r="I5835" s="2" t="str" cm="1">
        <f t="array" ref="I5835">_xlfn.IFS(H5835&gt;3.5,"Above Average",H5835&lt;3,"Below Average",TRUE,"Average")</f>
        <v>Above Average</v>
      </c>
      <c r="J5835" s="1">
        <v>197.5971285</v>
      </c>
      <c r="K5835" s="1" t="str" cm="1">
        <f t="array" ref="K5835">_xlfn.IFS(J5835&gt;200,"Above Average",J5835&lt;155,"Below Average",TRUE,"Average")</f>
        <v>Average</v>
      </c>
      <c r="L5835" s="7">
        <v>6.5469999999999997</v>
      </c>
      <c r="M5835" s="7" t="str" cm="1">
        <f t="array" ref="M5835">_xlfn.IFS(L5835&gt;9,"Above Average",L5835&lt;8,"Below Average",TRUE,"Average")</f>
        <v>Below Average</v>
      </c>
    </row>
    <row r="5836" spans="1:13" x14ac:dyDescent="0.3">
      <c r="A5836">
        <v>41</v>
      </c>
      <c r="B5836" s="21">
        <v>41012</v>
      </c>
      <c r="C5836" s="21" t="str">
        <f t="shared" si="91"/>
        <v>Apr</v>
      </c>
      <c r="D5836" s="6">
        <v>1323004.73</v>
      </c>
      <c r="E5836" t="s">
        <v>155</v>
      </c>
      <c r="F5836" s="5">
        <v>46.84</v>
      </c>
      <c r="G5836" s="5" t="str" cm="1">
        <f t="array" ref="G5836">_xlfn.IFS(F5836&gt;=86,"Hot Week (More Than 85°F)",F5836&lt;50,"Cold Week (Less Than 50°F)",TRUE,"Normal Week")</f>
        <v>Cold Week (Less Than 50°F)</v>
      </c>
      <c r="H5836" s="2">
        <v>3.9009999999999998</v>
      </c>
      <c r="I5836" s="2" t="str" cm="1">
        <f t="array" ref="I5836">_xlfn.IFS(H5836&gt;3.5,"Above Average",H5836&lt;3,"Below Average",TRUE,"Average")</f>
        <v>Above Average</v>
      </c>
      <c r="J5836" s="1">
        <v>197.78093100000001</v>
      </c>
      <c r="K5836" s="1" t="str" cm="1">
        <f t="array" ref="K5836">_xlfn.IFS(J5836&gt;200,"Above Average",J5836&lt;155,"Below Average",TRUE,"Average")</f>
        <v>Average</v>
      </c>
      <c r="L5836" s="7">
        <v>6.5469999999999997</v>
      </c>
      <c r="M5836" s="7" t="str" cm="1">
        <f t="array" ref="M5836">_xlfn.IFS(L5836&gt;9,"Above Average",L5836&lt;8,"Below Average",TRUE,"Average")</f>
        <v>Below Average</v>
      </c>
    </row>
    <row r="5837" spans="1:13" x14ac:dyDescent="0.3">
      <c r="A5837">
        <v>41</v>
      </c>
      <c r="B5837" s="21">
        <v>41019</v>
      </c>
      <c r="C5837" s="21" t="str">
        <f t="shared" si="91"/>
        <v>Apr</v>
      </c>
      <c r="D5837" s="6">
        <v>1220815.33</v>
      </c>
      <c r="E5837" t="s">
        <v>155</v>
      </c>
      <c r="F5837" s="5">
        <v>43.57</v>
      </c>
      <c r="G5837" s="5" t="str" cm="1">
        <f t="array" ref="G5837">_xlfn.IFS(F5837&gt;=86,"Hot Week (More Than 85°F)",F5837&lt;50,"Cold Week (Less Than 50°F)",TRUE,"Normal Week")</f>
        <v>Cold Week (Less Than 50°F)</v>
      </c>
      <c r="H5837" s="2">
        <v>3.9359999999999999</v>
      </c>
      <c r="I5837" s="2" t="str" cm="1">
        <f t="array" ref="I5837">_xlfn.IFS(H5837&gt;3.5,"Above Average",H5837&lt;3,"Below Average",TRUE,"Average")</f>
        <v>Above Average</v>
      </c>
      <c r="J5837" s="1">
        <v>197.72273849999999</v>
      </c>
      <c r="K5837" s="1" t="str" cm="1">
        <f t="array" ref="K5837">_xlfn.IFS(J5837&gt;200,"Above Average",J5837&lt;155,"Below Average",TRUE,"Average")</f>
        <v>Average</v>
      </c>
      <c r="L5837" s="7">
        <v>6.5469999999999997</v>
      </c>
      <c r="M5837" s="7" t="str" cm="1">
        <f t="array" ref="M5837">_xlfn.IFS(L5837&gt;9,"Above Average",L5837&lt;8,"Below Average",TRUE,"Average")</f>
        <v>Below Average</v>
      </c>
    </row>
    <row r="5838" spans="1:13" x14ac:dyDescent="0.3">
      <c r="A5838">
        <v>41</v>
      </c>
      <c r="B5838" s="21">
        <v>41026</v>
      </c>
      <c r="C5838" s="21" t="str">
        <f t="shared" si="91"/>
        <v>Apr</v>
      </c>
      <c r="D5838" s="6">
        <v>1248950.6499999999</v>
      </c>
      <c r="E5838" t="s">
        <v>155</v>
      </c>
      <c r="F5838" s="5">
        <v>57.66</v>
      </c>
      <c r="G5838" s="5" t="str" cm="1">
        <f t="array" ref="G5838">_xlfn.IFS(F5838&gt;=86,"Hot Week (More Than 85°F)",F5838&lt;50,"Cold Week (Less Than 50°F)",TRUE,"Normal Week")</f>
        <v>Normal Week</v>
      </c>
      <c r="H5838" s="2">
        <v>3.927</v>
      </c>
      <c r="I5838" s="2" t="str" cm="1">
        <f t="array" ref="I5838">_xlfn.IFS(H5838&gt;3.5,"Above Average",H5838&lt;3,"Below Average",TRUE,"Average")</f>
        <v>Above Average</v>
      </c>
      <c r="J5838" s="1">
        <v>197.664546</v>
      </c>
      <c r="K5838" s="1" t="str" cm="1">
        <f t="array" ref="K5838">_xlfn.IFS(J5838&gt;200,"Above Average",J5838&lt;155,"Below Average",TRUE,"Average")</f>
        <v>Average</v>
      </c>
      <c r="L5838" s="7">
        <v>6.5469999999999997</v>
      </c>
      <c r="M5838" s="7" t="str" cm="1">
        <f t="array" ref="M5838">_xlfn.IFS(L5838&gt;9,"Above Average",L5838&lt;8,"Below Average",TRUE,"Average")</f>
        <v>Below Average</v>
      </c>
    </row>
    <row r="5839" spans="1:13" x14ac:dyDescent="0.3">
      <c r="A5839">
        <v>41</v>
      </c>
      <c r="B5839" s="21">
        <v>41033</v>
      </c>
      <c r="C5839" s="21" t="str">
        <f t="shared" si="91"/>
        <v>May</v>
      </c>
      <c r="D5839" s="6">
        <v>1359770.73</v>
      </c>
      <c r="E5839" t="s">
        <v>155</v>
      </c>
      <c r="F5839" s="5">
        <v>52.86</v>
      </c>
      <c r="G5839" s="5" t="str" cm="1">
        <f t="array" ref="G5839">_xlfn.IFS(F5839&gt;=86,"Hot Week (More Than 85°F)",F5839&lt;50,"Cold Week (Less Than 50°F)",TRUE,"Normal Week")</f>
        <v>Normal Week</v>
      </c>
      <c r="H5839" s="2">
        <v>3.903</v>
      </c>
      <c r="I5839" s="2" t="str" cm="1">
        <f t="array" ref="I5839">_xlfn.IFS(H5839&gt;3.5,"Above Average",H5839&lt;3,"Below Average",TRUE,"Average")</f>
        <v>Above Average</v>
      </c>
      <c r="J5839" s="1">
        <v>197.60635339999999</v>
      </c>
      <c r="K5839" s="1" t="str" cm="1">
        <f t="array" ref="K5839">_xlfn.IFS(J5839&gt;200,"Above Average",J5839&lt;155,"Below Average",TRUE,"Average")</f>
        <v>Average</v>
      </c>
      <c r="L5839" s="7">
        <v>6.5469999999999997</v>
      </c>
      <c r="M5839" s="7" t="str" cm="1">
        <f t="array" ref="M5839">_xlfn.IFS(L5839&gt;9,"Above Average",L5839&lt;8,"Below Average",TRUE,"Average")</f>
        <v>Below Average</v>
      </c>
    </row>
    <row r="5840" spans="1:13" x14ac:dyDescent="0.3">
      <c r="A5840">
        <v>41</v>
      </c>
      <c r="B5840" s="21">
        <v>41040</v>
      </c>
      <c r="C5840" s="21" t="str">
        <f t="shared" si="91"/>
        <v>May</v>
      </c>
      <c r="D5840" s="6">
        <v>1353285.1</v>
      </c>
      <c r="E5840" t="s">
        <v>155</v>
      </c>
      <c r="F5840" s="5">
        <v>50.22</v>
      </c>
      <c r="G5840" s="5" t="str" cm="1">
        <f t="array" ref="G5840">_xlfn.IFS(F5840&gt;=86,"Hot Week (More Than 85°F)",F5840&lt;50,"Cold Week (Less Than 50°F)",TRUE,"Normal Week")</f>
        <v>Normal Week</v>
      </c>
      <c r="H5840" s="2">
        <v>3.87</v>
      </c>
      <c r="I5840" s="2" t="str" cm="1">
        <f t="array" ref="I5840">_xlfn.IFS(H5840&gt;3.5,"Above Average",H5840&lt;3,"Below Average",TRUE,"Average")</f>
        <v>Above Average</v>
      </c>
      <c r="J5840" s="1">
        <v>197.5481609</v>
      </c>
      <c r="K5840" s="1" t="str" cm="1">
        <f t="array" ref="K5840">_xlfn.IFS(J5840&gt;200,"Above Average",J5840&lt;155,"Below Average",TRUE,"Average")</f>
        <v>Average</v>
      </c>
      <c r="L5840" s="7">
        <v>6.5469999999999997</v>
      </c>
      <c r="M5840" s="7" t="str" cm="1">
        <f t="array" ref="M5840">_xlfn.IFS(L5840&gt;9,"Above Average",L5840&lt;8,"Below Average",TRUE,"Average")</f>
        <v>Below Average</v>
      </c>
    </row>
    <row r="5841" spans="1:13" x14ac:dyDescent="0.3">
      <c r="A5841">
        <v>41</v>
      </c>
      <c r="B5841" s="21">
        <v>41047</v>
      </c>
      <c r="C5841" s="21" t="str">
        <f t="shared" si="91"/>
        <v>May</v>
      </c>
      <c r="D5841" s="6">
        <v>1331514.44</v>
      </c>
      <c r="E5841" t="s">
        <v>155</v>
      </c>
      <c r="F5841" s="5">
        <v>55.24</v>
      </c>
      <c r="G5841" s="5" t="str" cm="1">
        <f t="array" ref="G5841">_xlfn.IFS(F5841&gt;=86,"Hot Week (More Than 85°F)",F5841&lt;50,"Cold Week (Less Than 50°F)",TRUE,"Normal Week")</f>
        <v>Normal Week</v>
      </c>
      <c r="H5841" s="2">
        <v>3.8370000000000002</v>
      </c>
      <c r="I5841" s="2" t="str" cm="1">
        <f t="array" ref="I5841">_xlfn.IFS(H5841&gt;3.5,"Above Average",H5841&lt;3,"Below Average",TRUE,"Average")</f>
        <v>Above Average</v>
      </c>
      <c r="J5841" s="1">
        <v>197.5553137</v>
      </c>
      <c r="K5841" s="1" t="str" cm="1">
        <f t="array" ref="K5841">_xlfn.IFS(J5841&gt;200,"Above Average",J5841&lt;155,"Below Average",TRUE,"Average")</f>
        <v>Average</v>
      </c>
      <c r="L5841" s="7">
        <v>6.5469999999999997</v>
      </c>
      <c r="M5841" s="7" t="str" cm="1">
        <f t="array" ref="M5841">_xlfn.IFS(L5841&gt;9,"Above Average",L5841&lt;8,"Below Average",TRUE,"Average")</f>
        <v>Below Average</v>
      </c>
    </row>
    <row r="5842" spans="1:13" x14ac:dyDescent="0.3">
      <c r="A5842">
        <v>41</v>
      </c>
      <c r="B5842" s="21">
        <v>41054</v>
      </c>
      <c r="C5842" s="21" t="str">
        <f t="shared" si="91"/>
        <v>May</v>
      </c>
      <c r="D5842" s="6">
        <v>1424500.47</v>
      </c>
      <c r="E5842" t="s">
        <v>155</v>
      </c>
      <c r="F5842" s="5">
        <v>54.89</v>
      </c>
      <c r="G5842" s="5" t="str" cm="1">
        <f t="array" ref="G5842">_xlfn.IFS(F5842&gt;=86,"Hot Week (More Than 85°F)",F5842&lt;50,"Cold Week (Less Than 50°F)",TRUE,"Normal Week")</f>
        <v>Normal Week</v>
      </c>
      <c r="H5842" s="2">
        <v>3.8039999999999998</v>
      </c>
      <c r="I5842" s="2" t="str" cm="1">
        <f t="array" ref="I5842">_xlfn.IFS(H5842&gt;3.5,"Above Average",H5842&lt;3,"Below Average",TRUE,"Average")</f>
        <v>Above Average</v>
      </c>
      <c r="J5842" s="1">
        <v>197.5886046</v>
      </c>
      <c r="K5842" s="1" t="str" cm="1">
        <f t="array" ref="K5842">_xlfn.IFS(J5842&gt;200,"Above Average",J5842&lt;155,"Below Average",TRUE,"Average")</f>
        <v>Average</v>
      </c>
      <c r="L5842" s="7">
        <v>6.5469999999999997</v>
      </c>
      <c r="M5842" s="7" t="str" cm="1">
        <f t="array" ref="M5842">_xlfn.IFS(L5842&gt;9,"Above Average",L5842&lt;8,"Below Average",TRUE,"Average")</f>
        <v>Below Average</v>
      </c>
    </row>
    <row r="5843" spans="1:13" x14ac:dyDescent="0.3">
      <c r="A5843">
        <v>41</v>
      </c>
      <c r="B5843" s="21">
        <v>41061</v>
      </c>
      <c r="C5843" s="21" t="str">
        <f t="shared" si="91"/>
        <v>Jun</v>
      </c>
      <c r="D5843" s="6">
        <v>1374891.36</v>
      </c>
      <c r="E5843" t="s">
        <v>155</v>
      </c>
      <c r="F5843" s="5">
        <v>57.29</v>
      </c>
      <c r="G5843" s="5" t="str" cm="1">
        <f t="array" ref="G5843">_xlfn.IFS(F5843&gt;=86,"Hot Week (More Than 85°F)",F5843&lt;50,"Cold Week (Less Than 50°F)",TRUE,"Normal Week")</f>
        <v>Normal Week</v>
      </c>
      <c r="H5843" s="2">
        <v>3.7639999999999998</v>
      </c>
      <c r="I5843" s="2" t="str" cm="1">
        <f t="array" ref="I5843">_xlfn.IFS(H5843&gt;3.5,"Above Average",H5843&lt;3,"Below Average",TRUE,"Average")</f>
        <v>Above Average</v>
      </c>
      <c r="J5843" s="1">
        <v>197.6218954</v>
      </c>
      <c r="K5843" s="1" t="str" cm="1">
        <f t="array" ref="K5843">_xlfn.IFS(J5843&gt;200,"Above Average",J5843&lt;155,"Below Average",TRUE,"Average")</f>
        <v>Average</v>
      </c>
      <c r="L5843" s="7">
        <v>6.5469999999999997</v>
      </c>
      <c r="M5843" s="7" t="str" cm="1">
        <f t="array" ref="M5843">_xlfn.IFS(L5843&gt;9,"Above Average",L5843&lt;8,"Below Average",TRUE,"Average")</f>
        <v>Below Average</v>
      </c>
    </row>
    <row r="5844" spans="1:13" x14ac:dyDescent="0.3">
      <c r="A5844">
        <v>41</v>
      </c>
      <c r="B5844" s="21">
        <v>41068</v>
      </c>
      <c r="C5844" s="21" t="str">
        <f t="shared" si="91"/>
        <v>Jun</v>
      </c>
      <c r="D5844" s="6">
        <v>1436383.84</v>
      </c>
      <c r="E5844" t="s">
        <v>155</v>
      </c>
      <c r="F5844" s="5">
        <v>65.11</v>
      </c>
      <c r="G5844" s="5" t="str" cm="1">
        <f t="array" ref="G5844">_xlfn.IFS(F5844&gt;=86,"Hot Week (More Than 85°F)",F5844&lt;50,"Cold Week (Less Than 50°F)",TRUE,"Normal Week")</f>
        <v>Normal Week</v>
      </c>
      <c r="H5844" s="2">
        <v>3.7410000000000001</v>
      </c>
      <c r="I5844" s="2" t="str" cm="1">
        <f t="array" ref="I5844">_xlfn.IFS(H5844&gt;3.5,"Above Average",H5844&lt;3,"Below Average",TRUE,"Average")</f>
        <v>Above Average</v>
      </c>
      <c r="J5844" s="1">
        <v>197.6551863</v>
      </c>
      <c r="K5844" s="1" t="str" cm="1">
        <f t="array" ref="K5844">_xlfn.IFS(J5844&gt;200,"Above Average",J5844&lt;155,"Below Average",TRUE,"Average")</f>
        <v>Average</v>
      </c>
      <c r="L5844" s="7">
        <v>6.5469999999999997</v>
      </c>
      <c r="M5844" s="7" t="str" cm="1">
        <f t="array" ref="M5844">_xlfn.IFS(L5844&gt;9,"Above Average",L5844&lt;8,"Below Average",TRUE,"Average")</f>
        <v>Below Average</v>
      </c>
    </row>
    <row r="5845" spans="1:13" x14ac:dyDescent="0.3">
      <c r="A5845">
        <v>41</v>
      </c>
      <c r="B5845" s="21">
        <v>41075</v>
      </c>
      <c r="C5845" s="21" t="str">
        <f t="shared" si="91"/>
        <v>Jun</v>
      </c>
      <c r="D5845" s="6">
        <v>1384584.59</v>
      </c>
      <c r="E5845" t="s">
        <v>155</v>
      </c>
      <c r="F5845" s="5">
        <v>64.92</v>
      </c>
      <c r="G5845" s="5" t="str" cm="1">
        <f t="array" ref="G5845">_xlfn.IFS(F5845&gt;=86,"Hot Week (More Than 85°F)",F5845&lt;50,"Cold Week (Less Than 50°F)",TRUE,"Normal Week")</f>
        <v>Normal Week</v>
      </c>
      <c r="H5845" s="2">
        <v>3.7229999999999999</v>
      </c>
      <c r="I5845" s="2" t="str" cm="1">
        <f t="array" ref="I5845">_xlfn.IFS(H5845&gt;3.5,"Above Average",H5845&lt;3,"Below Average",TRUE,"Average")</f>
        <v>Above Average</v>
      </c>
      <c r="J5845" s="1">
        <v>197.69229200000001</v>
      </c>
      <c r="K5845" s="1" t="str" cm="1">
        <f t="array" ref="K5845">_xlfn.IFS(J5845&gt;200,"Above Average",J5845&lt;155,"Below Average",TRUE,"Average")</f>
        <v>Average</v>
      </c>
      <c r="L5845" s="7">
        <v>6.5469999999999997</v>
      </c>
      <c r="M5845" s="7" t="str" cm="1">
        <f t="array" ref="M5845">_xlfn.IFS(L5845&gt;9,"Above Average",L5845&lt;8,"Below Average",TRUE,"Average")</f>
        <v>Below Average</v>
      </c>
    </row>
    <row r="5846" spans="1:13" x14ac:dyDescent="0.3">
      <c r="A5846">
        <v>41</v>
      </c>
      <c r="B5846" s="21">
        <v>41082</v>
      </c>
      <c r="C5846" s="21" t="str">
        <f t="shared" si="91"/>
        <v>Jun</v>
      </c>
      <c r="D5846" s="6">
        <v>1386407.17</v>
      </c>
      <c r="E5846" t="s">
        <v>155</v>
      </c>
      <c r="F5846" s="5">
        <v>66.88</v>
      </c>
      <c r="G5846" s="5" t="str" cm="1">
        <f t="array" ref="G5846">_xlfn.IFS(F5846&gt;=86,"Hot Week (More Than 85°F)",F5846&lt;50,"Cold Week (Less Than 50°F)",TRUE,"Normal Week")</f>
        <v>Normal Week</v>
      </c>
      <c r="H5846" s="2">
        <v>3.7349999999999999</v>
      </c>
      <c r="I5846" s="2" t="str" cm="1">
        <f t="array" ref="I5846">_xlfn.IFS(H5846&gt;3.5,"Above Average",H5846&lt;3,"Below Average",TRUE,"Average")</f>
        <v>Above Average</v>
      </c>
      <c r="J5846" s="1">
        <v>197.7389345</v>
      </c>
      <c r="K5846" s="1" t="str" cm="1">
        <f t="array" ref="K5846">_xlfn.IFS(J5846&gt;200,"Above Average",J5846&lt;155,"Below Average",TRUE,"Average")</f>
        <v>Average</v>
      </c>
      <c r="L5846" s="7">
        <v>6.5469999999999997</v>
      </c>
      <c r="M5846" s="7" t="str" cm="1">
        <f t="array" ref="M5846">_xlfn.IFS(L5846&gt;9,"Above Average",L5846&lt;8,"Below Average",TRUE,"Average")</f>
        <v>Below Average</v>
      </c>
    </row>
    <row r="5847" spans="1:13" x14ac:dyDescent="0.3">
      <c r="A5847">
        <v>41</v>
      </c>
      <c r="B5847" s="21">
        <v>41089</v>
      </c>
      <c r="C5847" s="21" t="str">
        <f t="shared" si="91"/>
        <v>Jun</v>
      </c>
      <c r="D5847" s="6">
        <v>1355600.01</v>
      </c>
      <c r="E5847" t="s">
        <v>155</v>
      </c>
      <c r="F5847" s="5">
        <v>76.540000000000006</v>
      </c>
      <c r="G5847" s="5" t="str" cm="1">
        <f t="array" ref="G5847">_xlfn.IFS(F5847&gt;=86,"Hot Week (More Than 85°F)",F5847&lt;50,"Cold Week (Less Than 50°F)",TRUE,"Normal Week")</f>
        <v>Normal Week</v>
      </c>
      <c r="H5847" s="2">
        <v>3.6930000000000001</v>
      </c>
      <c r="I5847" s="2" t="str" cm="1">
        <f t="array" ref="I5847">_xlfn.IFS(H5847&gt;3.5,"Above Average",H5847&lt;3,"Below Average",TRUE,"Average")</f>
        <v>Above Average</v>
      </c>
      <c r="J5847" s="1">
        <v>197.78557699999999</v>
      </c>
      <c r="K5847" s="1" t="str" cm="1">
        <f t="array" ref="K5847">_xlfn.IFS(J5847&gt;200,"Above Average",J5847&lt;155,"Below Average",TRUE,"Average")</f>
        <v>Average</v>
      </c>
      <c r="L5847" s="7">
        <v>6.5469999999999997</v>
      </c>
      <c r="M5847" s="7" t="str" cm="1">
        <f t="array" ref="M5847">_xlfn.IFS(L5847&gt;9,"Above Average",L5847&lt;8,"Below Average",TRUE,"Average")</f>
        <v>Below Average</v>
      </c>
    </row>
    <row r="5848" spans="1:13" x14ac:dyDescent="0.3">
      <c r="A5848">
        <v>41</v>
      </c>
      <c r="B5848" s="21">
        <v>41096</v>
      </c>
      <c r="C5848" s="21" t="str">
        <f t="shared" si="91"/>
        <v>Jul</v>
      </c>
      <c r="D5848" s="6">
        <v>1456300.89</v>
      </c>
      <c r="E5848" t="s">
        <v>155</v>
      </c>
      <c r="F5848" s="5">
        <v>74.47</v>
      </c>
      <c r="G5848" s="5" t="str" cm="1">
        <f t="array" ref="G5848">_xlfn.IFS(F5848&gt;=86,"Hot Week (More Than 85°F)",F5848&lt;50,"Cold Week (Less Than 50°F)",TRUE,"Normal Week")</f>
        <v>Normal Week</v>
      </c>
      <c r="H5848" s="2">
        <v>3.6459999999999999</v>
      </c>
      <c r="I5848" s="2" t="str" cm="1">
        <f t="array" ref="I5848">_xlfn.IFS(H5848&gt;3.5,"Above Average",H5848&lt;3,"Below Average",TRUE,"Average")</f>
        <v>Above Average</v>
      </c>
      <c r="J5848" s="1">
        <v>197.83221950000001</v>
      </c>
      <c r="K5848" s="1" t="str" cm="1">
        <f t="array" ref="K5848">_xlfn.IFS(J5848&gt;200,"Above Average",J5848&lt;155,"Below Average",TRUE,"Average")</f>
        <v>Average</v>
      </c>
      <c r="L5848" s="7">
        <v>6.4320000000000004</v>
      </c>
      <c r="M5848" s="7" t="str" cm="1">
        <f t="array" ref="M5848">_xlfn.IFS(L5848&gt;9,"Above Average",L5848&lt;8,"Below Average",TRUE,"Average")</f>
        <v>Below Average</v>
      </c>
    </row>
    <row r="5849" spans="1:13" x14ac:dyDescent="0.3">
      <c r="A5849">
        <v>41</v>
      </c>
      <c r="B5849" s="21">
        <v>41103</v>
      </c>
      <c r="C5849" s="21" t="str">
        <f t="shared" si="91"/>
        <v>Jul</v>
      </c>
      <c r="D5849" s="6">
        <v>1332594.07</v>
      </c>
      <c r="E5849" t="s">
        <v>155</v>
      </c>
      <c r="F5849" s="5">
        <v>67.239999999999995</v>
      </c>
      <c r="G5849" s="5" t="str" cm="1">
        <f t="array" ref="G5849">_xlfn.IFS(F5849&gt;=86,"Hot Week (More Than 85°F)",F5849&lt;50,"Cold Week (Less Than 50°F)",TRUE,"Normal Week")</f>
        <v>Normal Week</v>
      </c>
      <c r="H5849" s="2">
        <v>3.613</v>
      </c>
      <c r="I5849" s="2" t="str" cm="1">
        <f t="array" ref="I5849">_xlfn.IFS(H5849&gt;3.5,"Above Average",H5849&lt;3,"Below Average",TRUE,"Average")</f>
        <v>Above Average</v>
      </c>
      <c r="J5849" s="1">
        <v>197.87886209999999</v>
      </c>
      <c r="K5849" s="1" t="str" cm="1">
        <f t="array" ref="K5849">_xlfn.IFS(J5849&gt;200,"Above Average",J5849&lt;155,"Below Average",TRUE,"Average")</f>
        <v>Average</v>
      </c>
      <c r="L5849" s="7">
        <v>6.4320000000000004</v>
      </c>
      <c r="M5849" s="7" t="str" cm="1">
        <f t="array" ref="M5849">_xlfn.IFS(L5849&gt;9,"Above Average",L5849&lt;8,"Below Average",TRUE,"Average")</f>
        <v>Below Average</v>
      </c>
    </row>
    <row r="5850" spans="1:13" x14ac:dyDescent="0.3">
      <c r="A5850">
        <v>41</v>
      </c>
      <c r="B5850" s="21">
        <v>41110</v>
      </c>
      <c r="C5850" s="21" t="str">
        <f t="shared" si="91"/>
        <v>Jul</v>
      </c>
      <c r="D5850" s="6">
        <v>1347175.93</v>
      </c>
      <c r="E5850" t="s">
        <v>155</v>
      </c>
      <c r="F5850" s="5">
        <v>74.06</v>
      </c>
      <c r="G5850" s="5" t="str" cm="1">
        <f t="array" ref="G5850">_xlfn.IFS(F5850&gt;=86,"Hot Week (More Than 85°F)",F5850&lt;50,"Cold Week (Less Than 50°F)",TRUE,"Normal Week")</f>
        <v>Normal Week</v>
      </c>
      <c r="H5850" s="2">
        <v>3.585</v>
      </c>
      <c r="I5850" s="2" t="str" cm="1">
        <f t="array" ref="I5850">_xlfn.IFS(H5850&gt;3.5,"Above Average",H5850&lt;3,"Below Average",TRUE,"Average")</f>
        <v>Above Average</v>
      </c>
      <c r="J5850" s="1">
        <v>197.9290378</v>
      </c>
      <c r="K5850" s="1" t="str" cm="1">
        <f t="array" ref="K5850">_xlfn.IFS(J5850&gt;200,"Above Average",J5850&lt;155,"Below Average",TRUE,"Average")</f>
        <v>Average</v>
      </c>
      <c r="L5850" s="7">
        <v>6.4320000000000004</v>
      </c>
      <c r="M5850" s="7" t="str" cm="1">
        <f t="array" ref="M5850">_xlfn.IFS(L5850&gt;9,"Above Average",L5850&lt;8,"Below Average",TRUE,"Average")</f>
        <v>Below Average</v>
      </c>
    </row>
    <row r="5851" spans="1:13" x14ac:dyDescent="0.3">
      <c r="A5851">
        <v>41</v>
      </c>
      <c r="B5851" s="21">
        <v>41117</v>
      </c>
      <c r="C5851" s="21" t="str">
        <f t="shared" si="91"/>
        <v>Jul</v>
      </c>
      <c r="D5851" s="6">
        <v>1344723.97</v>
      </c>
      <c r="E5851" t="s">
        <v>155</v>
      </c>
      <c r="F5851" s="5">
        <v>73.31</v>
      </c>
      <c r="G5851" s="5" t="str" cm="1">
        <f t="array" ref="G5851">_xlfn.IFS(F5851&gt;=86,"Hot Week (More Than 85°F)",F5851&lt;50,"Cold Week (Less Than 50°F)",TRUE,"Normal Week")</f>
        <v>Normal Week</v>
      </c>
      <c r="H5851" s="2">
        <v>3.57</v>
      </c>
      <c r="I5851" s="2" t="str" cm="1">
        <f t="array" ref="I5851">_xlfn.IFS(H5851&gt;3.5,"Above Average",H5851&lt;3,"Below Average",TRUE,"Average")</f>
        <v>Above Average</v>
      </c>
      <c r="J5851" s="1">
        <v>197.97921360000001</v>
      </c>
      <c r="K5851" s="1" t="str" cm="1">
        <f t="array" ref="K5851">_xlfn.IFS(J5851&gt;200,"Above Average",J5851&lt;155,"Below Average",TRUE,"Average")</f>
        <v>Average</v>
      </c>
      <c r="L5851" s="7">
        <v>6.4320000000000004</v>
      </c>
      <c r="M5851" s="7" t="str" cm="1">
        <f t="array" ref="M5851">_xlfn.IFS(L5851&gt;9,"Above Average",L5851&lt;8,"Below Average",TRUE,"Average")</f>
        <v>Below Average</v>
      </c>
    </row>
    <row r="5852" spans="1:13" x14ac:dyDescent="0.3">
      <c r="A5852">
        <v>41</v>
      </c>
      <c r="B5852" s="21">
        <v>41124</v>
      </c>
      <c r="C5852" s="21" t="str">
        <f t="shared" si="91"/>
        <v>Aug</v>
      </c>
      <c r="D5852" s="6">
        <v>1439607.35</v>
      </c>
      <c r="E5852" t="s">
        <v>155</v>
      </c>
      <c r="F5852" s="5">
        <v>73.16</v>
      </c>
      <c r="G5852" s="5" t="str" cm="1">
        <f t="array" ref="G5852">_xlfn.IFS(F5852&gt;=86,"Hot Week (More Than 85°F)",F5852&lt;50,"Cold Week (Less Than 50°F)",TRUE,"Normal Week")</f>
        <v>Normal Week</v>
      </c>
      <c r="H5852" s="2">
        <v>3.528</v>
      </c>
      <c r="I5852" s="2" t="str" cm="1">
        <f t="array" ref="I5852">_xlfn.IFS(H5852&gt;3.5,"Above Average",H5852&lt;3,"Below Average",TRUE,"Average")</f>
        <v>Above Average</v>
      </c>
      <c r="J5852" s="1">
        <v>198.02938929999999</v>
      </c>
      <c r="K5852" s="1" t="str" cm="1">
        <f t="array" ref="K5852">_xlfn.IFS(J5852&gt;200,"Above Average",J5852&lt;155,"Below Average",TRUE,"Average")</f>
        <v>Average</v>
      </c>
      <c r="L5852" s="7">
        <v>6.4320000000000004</v>
      </c>
      <c r="M5852" s="7" t="str" cm="1">
        <f t="array" ref="M5852">_xlfn.IFS(L5852&gt;9,"Above Average",L5852&lt;8,"Below Average",TRUE,"Average")</f>
        <v>Below Average</v>
      </c>
    </row>
    <row r="5853" spans="1:13" x14ac:dyDescent="0.3">
      <c r="A5853">
        <v>41</v>
      </c>
      <c r="B5853" s="21">
        <v>41131</v>
      </c>
      <c r="C5853" s="21" t="str">
        <f t="shared" si="91"/>
        <v>Aug</v>
      </c>
      <c r="D5853" s="6">
        <v>1504545.94</v>
      </c>
      <c r="E5853" t="s">
        <v>155</v>
      </c>
      <c r="F5853" s="5">
        <v>71.73</v>
      </c>
      <c r="G5853" s="5" t="str" cm="1">
        <f t="array" ref="G5853">_xlfn.IFS(F5853&gt;=86,"Hot Week (More Than 85°F)",F5853&lt;50,"Cold Week (Less Than 50°F)",TRUE,"Normal Week")</f>
        <v>Normal Week</v>
      </c>
      <c r="H5853" s="2">
        <v>3.5089999999999999</v>
      </c>
      <c r="I5853" s="2" t="str" cm="1">
        <f t="array" ref="I5853">_xlfn.IFS(H5853&gt;3.5,"Above Average",H5853&lt;3,"Below Average",TRUE,"Average")</f>
        <v>Above Average</v>
      </c>
      <c r="J5853" s="1">
        <v>198.0795651</v>
      </c>
      <c r="K5853" s="1" t="str" cm="1">
        <f t="array" ref="K5853">_xlfn.IFS(J5853&gt;200,"Above Average",J5853&lt;155,"Below Average",TRUE,"Average")</f>
        <v>Average</v>
      </c>
      <c r="L5853" s="7">
        <v>6.4320000000000004</v>
      </c>
      <c r="M5853" s="7" t="str" cm="1">
        <f t="array" ref="M5853">_xlfn.IFS(L5853&gt;9,"Above Average",L5853&lt;8,"Below Average",TRUE,"Average")</f>
        <v>Below Average</v>
      </c>
    </row>
    <row r="5854" spans="1:13" x14ac:dyDescent="0.3">
      <c r="A5854">
        <v>41</v>
      </c>
      <c r="B5854" s="21">
        <v>41138</v>
      </c>
      <c r="C5854" s="21" t="str">
        <f t="shared" si="91"/>
        <v>Aug</v>
      </c>
      <c r="D5854" s="6">
        <v>1560590.05</v>
      </c>
      <c r="E5854" t="s">
        <v>155</v>
      </c>
      <c r="F5854" s="5">
        <v>65.77</v>
      </c>
      <c r="G5854" s="5" t="str" cm="1">
        <f t="array" ref="G5854">_xlfn.IFS(F5854&gt;=86,"Hot Week (More Than 85°F)",F5854&lt;50,"Cold Week (Less Than 50°F)",TRUE,"Normal Week")</f>
        <v>Normal Week</v>
      </c>
      <c r="H5854" s="2">
        <v>3.5449999999999999</v>
      </c>
      <c r="I5854" s="2" t="str" cm="1">
        <f t="array" ref="I5854">_xlfn.IFS(H5854&gt;3.5,"Above Average",H5854&lt;3,"Below Average",TRUE,"Average")</f>
        <v>Above Average</v>
      </c>
      <c r="J5854" s="1">
        <v>198.1001057</v>
      </c>
      <c r="K5854" s="1" t="str" cm="1">
        <f t="array" ref="K5854">_xlfn.IFS(J5854&gt;200,"Above Average",J5854&lt;155,"Below Average",TRUE,"Average")</f>
        <v>Average</v>
      </c>
      <c r="L5854" s="7">
        <v>6.4320000000000004</v>
      </c>
      <c r="M5854" s="7" t="str" cm="1">
        <f t="array" ref="M5854">_xlfn.IFS(L5854&gt;9,"Above Average",L5854&lt;8,"Below Average",TRUE,"Average")</f>
        <v>Below Average</v>
      </c>
    </row>
    <row r="5855" spans="1:13" x14ac:dyDescent="0.3">
      <c r="A5855">
        <v>41</v>
      </c>
      <c r="B5855" s="21">
        <v>41145</v>
      </c>
      <c r="C5855" s="21" t="str">
        <f t="shared" si="91"/>
        <v>Aug</v>
      </c>
      <c r="D5855" s="6">
        <v>1464462.85</v>
      </c>
      <c r="E5855" t="s">
        <v>155</v>
      </c>
      <c r="F5855" s="5">
        <v>69.069999999999993</v>
      </c>
      <c r="G5855" s="5" t="str" cm="1">
        <f t="array" ref="G5855">_xlfn.IFS(F5855&gt;=86,"Hot Week (More Than 85°F)",F5855&lt;50,"Cold Week (Less Than 50°F)",TRUE,"Normal Week")</f>
        <v>Normal Week</v>
      </c>
      <c r="H5855" s="2">
        <v>3.5579999999999998</v>
      </c>
      <c r="I5855" s="2" t="str" cm="1">
        <f t="array" ref="I5855">_xlfn.IFS(H5855&gt;3.5,"Above Average",H5855&lt;3,"Below Average",TRUE,"Average")</f>
        <v>Above Average</v>
      </c>
      <c r="J5855" s="1">
        <v>198.09841990000001</v>
      </c>
      <c r="K5855" s="1" t="str" cm="1">
        <f t="array" ref="K5855">_xlfn.IFS(J5855&gt;200,"Above Average",J5855&lt;155,"Below Average",TRUE,"Average")</f>
        <v>Average</v>
      </c>
      <c r="L5855" s="7">
        <v>6.4320000000000004</v>
      </c>
      <c r="M5855" s="7" t="str" cm="1">
        <f t="array" ref="M5855">_xlfn.IFS(L5855&gt;9,"Above Average",L5855&lt;8,"Below Average",TRUE,"Average")</f>
        <v>Below Average</v>
      </c>
    </row>
    <row r="5856" spans="1:13" x14ac:dyDescent="0.3">
      <c r="A5856">
        <v>41</v>
      </c>
      <c r="B5856" s="21">
        <v>41152</v>
      </c>
      <c r="C5856" s="21" t="str">
        <f t="shared" si="91"/>
        <v>Aug</v>
      </c>
      <c r="D5856" s="6">
        <v>1360517.52</v>
      </c>
      <c r="E5856" t="s">
        <v>155</v>
      </c>
      <c r="F5856" s="5">
        <v>71.56</v>
      </c>
      <c r="G5856" s="5" t="str" cm="1">
        <f t="array" ref="G5856">_xlfn.IFS(F5856&gt;=86,"Hot Week (More Than 85°F)",F5856&lt;50,"Cold Week (Less Than 50°F)",TRUE,"Normal Week")</f>
        <v>Normal Week</v>
      </c>
      <c r="H5856" s="2">
        <v>3.556</v>
      </c>
      <c r="I5856" s="2" t="str" cm="1">
        <f t="array" ref="I5856">_xlfn.IFS(H5856&gt;3.5,"Above Average",H5856&lt;3,"Below Average",TRUE,"Average")</f>
        <v>Above Average</v>
      </c>
      <c r="J5856" s="1">
        <v>198.09673409999999</v>
      </c>
      <c r="K5856" s="1" t="str" cm="1">
        <f t="array" ref="K5856">_xlfn.IFS(J5856&gt;200,"Above Average",J5856&lt;155,"Below Average",TRUE,"Average")</f>
        <v>Average</v>
      </c>
      <c r="L5856" s="7">
        <v>6.4320000000000004</v>
      </c>
      <c r="M5856" s="7" t="str" cm="1">
        <f t="array" ref="M5856">_xlfn.IFS(L5856&gt;9,"Above Average",L5856&lt;8,"Below Average",TRUE,"Average")</f>
        <v>Below Average</v>
      </c>
    </row>
    <row r="5857" spans="1:13" x14ac:dyDescent="0.3">
      <c r="A5857">
        <v>41</v>
      </c>
      <c r="B5857" s="21">
        <v>41159</v>
      </c>
      <c r="C5857" s="21" t="str">
        <f t="shared" si="91"/>
        <v>Sep</v>
      </c>
      <c r="D5857" s="6">
        <v>1392143.82</v>
      </c>
      <c r="E5857" t="s">
        <v>156</v>
      </c>
      <c r="F5857" s="5">
        <v>67.41</v>
      </c>
      <c r="G5857" s="5" t="str" cm="1">
        <f t="array" ref="G5857">_xlfn.IFS(F5857&gt;=86,"Hot Week (More Than 85°F)",F5857&lt;50,"Cold Week (Less Than 50°F)",TRUE,"Normal Week")</f>
        <v>Normal Week</v>
      </c>
      <c r="H5857" s="2">
        <v>3.5960000000000001</v>
      </c>
      <c r="I5857" s="2" t="str" cm="1">
        <f t="array" ref="I5857">_xlfn.IFS(H5857&gt;3.5,"Above Average",H5857&lt;3,"Below Average",TRUE,"Average")</f>
        <v>Above Average</v>
      </c>
      <c r="J5857" s="1">
        <v>198.0950484</v>
      </c>
      <c r="K5857" s="1" t="str" cm="1">
        <f t="array" ref="K5857">_xlfn.IFS(J5857&gt;200,"Above Average",J5857&lt;155,"Below Average",TRUE,"Average")</f>
        <v>Average</v>
      </c>
      <c r="L5857" s="7">
        <v>6.4320000000000004</v>
      </c>
      <c r="M5857" s="7" t="str" cm="1">
        <f t="array" ref="M5857">_xlfn.IFS(L5857&gt;9,"Above Average",L5857&lt;8,"Below Average",TRUE,"Average")</f>
        <v>Below Average</v>
      </c>
    </row>
    <row r="5858" spans="1:13" x14ac:dyDescent="0.3">
      <c r="A5858">
        <v>41</v>
      </c>
      <c r="B5858" s="21">
        <v>41166</v>
      </c>
      <c r="C5858" s="21" t="str">
        <f t="shared" si="91"/>
        <v>Sep</v>
      </c>
      <c r="D5858" s="6">
        <v>1306644.25</v>
      </c>
      <c r="E5858" t="s">
        <v>155</v>
      </c>
      <c r="F5858" s="5">
        <v>59.39</v>
      </c>
      <c r="G5858" s="5" t="str" cm="1">
        <f t="array" ref="G5858">_xlfn.IFS(F5858&gt;=86,"Hot Week (More Than 85°F)",F5858&lt;50,"Cold Week (Less Than 50°F)",TRUE,"Normal Week")</f>
        <v>Normal Week</v>
      </c>
      <c r="H5858" s="2">
        <v>3.6589999999999998</v>
      </c>
      <c r="I5858" s="2" t="str" cm="1">
        <f t="array" ref="I5858">_xlfn.IFS(H5858&gt;3.5,"Above Average",H5858&lt;3,"Below Average",TRUE,"Average")</f>
        <v>Above Average</v>
      </c>
      <c r="J5858" s="1">
        <v>198.12671839999999</v>
      </c>
      <c r="K5858" s="1" t="str" cm="1">
        <f t="array" ref="K5858">_xlfn.IFS(J5858&gt;200,"Above Average",J5858&lt;155,"Below Average",TRUE,"Average")</f>
        <v>Average</v>
      </c>
      <c r="L5858" s="7">
        <v>6.4320000000000004</v>
      </c>
      <c r="M5858" s="7" t="str" cm="1">
        <f t="array" ref="M5858">_xlfn.IFS(L5858&gt;9,"Above Average",L5858&lt;8,"Below Average",TRUE,"Average")</f>
        <v>Below Average</v>
      </c>
    </row>
    <row r="5859" spans="1:13" x14ac:dyDescent="0.3">
      <c r="A5859">
        <v>41</v>
      </c>
      <c r="B5859" s="21">
        <v>41173</v>
      </c>
      <c r="C5859" s="21" t="str">
        <f t="shared" si="91"/>
        <v>Sep</v>
      </c>
      <c r="D5859" s="6">
        <v>1276609.3600000001</v>
      </c>
      <c r="E5859" t="s">
        <v>155</v>
      </c>
      <c r="F5859" s="5">
        <v>59.81</v>
      </c>
      <c r="G5859" s="5" t="str" cm="1">
        <f t="array" ref="G5859">_xlfn.IFS(F5859&gt;=86,"Hot Week (More Than 85°F)",F5859&lt;50,"Cold Week (Less Than 50°F)",TRUE,"Normal Week")</f>
        <v>Normal Week</v>
      </c>
      <c r="H5859" s="2">
        <v>3.7650000000000001</v>
      </c>
      <c r="I5859" s="2" t="str" cm="1">
        <f t="array" ref="I5859">_xlfn.IFS(H5859&gt;3.5,"Above Average",H5859&lt;3,"Below Average",TRUE,"Average")</f>
        <v>Above Average</v>
      </c>
      <c r="J5859" s="1">
        <v>198.35852299999999</v>
      </c>
      <c r="K5859" s="1" t="str" cm="1">
        <f t="array" ref="K5859">_xlfn.IFS(J5859&gt;200,"Above Average",J5859&lt;155,"Below Average",TRUE,"Average")</f>
        <v>Average</v>
      </c>
      <c r="L5859" s="7">
        <v>6.4320000000000004</v>
      </c>
      <c r="M5859" s="7" t="str" cm="1">
        <f t="array" ref="M5859">_xlfn.IFS(L5859&gt;9,"Above Average",L5859&lt;8,"Below Average",TRUE,"Average")</f>
        <v>Below Average</v>
      </c>
    </row>
    <row r="5860" spans="1:13" x14ac:dyDescent="0.3">
      <c r="A5860">
        <v>41</v>
      </c>
      <c r="B5860" s="21">
        <v>41180</v>
      </c>
      <c r="C5860" s="21" t="str">
        <f t="shared" si="91"/>
        <v>Sep</v>
      </c>
      <c r="D5860" s="6">
        <v>1307928.01</v>
      </c>
      <c r="E5860" t="s">
        <v>155</v>
      </c>
      <c r="F5860" s="5">
        <v>56.08</v>
      </c>
      <c r="G5860" s="5" t="str" cm="1">
        <f t="array" ref="G5860">_xlfn.IFS(F5860&gt;=86,"Hot Week (More Than 85°F)",F5860&lt;50,"Cold Week (Less Than 50°F)",TRUE,"Normal Week")</f>
        <v>Normal Week</v>
      </c>
      <c r="H5860" s="2">
        <v>3.7890000000000001</v>
      </c>
      <c r="I5860" s="2" t="str" cm="1">
        <f t="array" ref="I5860">_xlfn.IFS(H5860&gt;3.5,"Above Average",H5860&lt;3,"Below Average",TRUE,"Average")</f>
        <v>Above Average</v>
      </c>
      <c r="J5860" s="1">
        <v>198.59032759999999</v>
      </c>
      <c r="K5860" s="1" t="str" cm="1">
        <f t="array" ref="K5860">_xlfn.IFS(J5860&gt;200,"Above Average",J5860&lt;155,"Below Average",TRUE,"Average")</f>
        <v>Average</v>
      </c>
      <c r="L5860" s="7">
        <v>6.4320000000000004</v>
      </c>
      <c r="M5860" s="7" t="str" cm="1">
        <f t="array" ref="M5860">_xlfn.IFS(L5860&gt;9,"Above Average",L5860&lt;8,"Below Average",TRUE,"Average")</f>
        <v>Below Average</v>
      </c>
    </row>
    <row r="5861" spans="1:13" x14ac:dyDescent="0.3">
      <c r="A5861">
        <v>41</v>
      </c>
      <c r="B5861" s="21">
        <v>41187</v>
      </c>
      <c r="C5861" s="21" t="str">
        <f t="shared" si="91"/>
        <v>Oct</v>
      </c>
      <c r="D5861" s="6">
        <v>1400160.95</v>
      </c>
      <c r="E5861" t="s">
        <v>155</v>
      </c>
      <c r="F5861" s="5">
        <v>50.14</v>
      </c>
      <c r="G5861" s="5" t="str" cm="1">
        <f t="array" ref="G5861">_xlfn.IFS(F5861&gt;=86,"Hot Week (More Than 85°F)",F5861&lt;50,"Cold Week (Less Than 50°F)",TRUE,"Normal Week")</f>
        <v>Normal Week</v>
      </c>
      <c r="H5861" s="2">
        <v>3.7789999999999999</v>
      </c>
      <c r="I5861" s="2" t="str" cm="1">
        <f t="array" ref="I5861">_xlfn.IFS(H5861&gt;3.5,"Above Average",H5861&lt;3,"Below Average",TRUE,"Average")</f>
        <v>Above Average</v>
      </c>
      <c r="J5861" s="1">
        <v>198.8221322</v>
      </c>
      <c r="K5861" s="1" t="str" cm="1">
        <f t="array" ref="K5861">_xlfn.IFS(J5861&gt;200,"Above Average",J5861&lt;155,"Below Average",TRUE,"Average")</f>
        <v>Average</v>
      </c>
      <c r="L5861" s="7">
        <v>6.1950000000000003</v>
      </c>
      <c r="M5861" s="7" t="str" cm="1">
        <f t="array" ref="M5861">_xlfn.IFS(L5861&gt;9,"Above Average",L5861&lt;8,"Below Average",TRUE,"Average")</f>
        <v>Below Average</v>
      </c>
    </row>
    <row r="5862" spans="1:13" x14ac:dyDescent="0.3">
      <c r="A5862">
        <v>41</v>
      </c>
      <c r="B5862" s="21">
        <v>41194</v>
      </c>
      <c r="C5862" s="21" t="str">
        <f t="shared" si="91"/>
        <v>Oct</v>
      </c>
      <c r="D5862" s="6">
        <v>1409544.97</v>
      </c>
      <c r="E5862" t="s">
        <v>155</v>
      </c>
      <c r="F5862" s="5">
        <v>39.380000000000003</v>
      </c>
      <c r="G5862" s="5" t="str" cm="1">
        <f t="array" ref="G5862">_xlfn.IFS(F5862&gt;=86,"Hot Week (More Than 85°F)",F5862&lt;50,"Cold Week (Less Than 50°F)",TRUE,"Normal Week")</f>
        <v>Cold Week (Less Than 50°F)</v>
      </c>
      <c r="H5862" s="2">
        <v>3.76</v>
      </c>
      <c r="I5862" s="2" t="str" cm="1">
        <f t="array" ref="I5862">_xlfn.IFS(H5862&gt;3.5,"Above Average",H5862&lt;3,"Below Average",TRUE,"Average")</f>
        <v>Above Average</v>
      </c>
      <c r="J5862" s="1">
        <v>199.0539368</v>
      </c>
      <c r="K5862" s="1" t="str" cm="1">
        <f t="array" ref="K5862">_xlfn.IFS(J5862&gt;200,"Above Average",J5862&lt;155,"Below Average",TRUE,"Average")</f>
        <v>Average</v>
      </c>
      <c r="L5862" s="7">
        <v>6.1950000000000003</v>
      </c>
      <c r="M5862" s="7" t="str" cm="1">
        <f t="array" ref="M5862">_xlfn.IFS(L5862&gt;9,"Above Average",L5862&lt;8,"Below Average",TRUE,"Average")</f>
        <v>Below Average</v>
      </c>
    </row>
    <row r="5863" spans="1:13" x14ac:dyDescent="0.3">
      <c r="A5863">
        <v>41</v>
      </c>
      <c r="B5863" s="21">
        <v>41201</v>
      </c>
      <c r="C5863" s="21" t="str">
        <f t="shared" si="91"/>
        <v>Oct</v>
      </c>
      <c r="D5863" s="6">
        <v>1326197.24</v>
      </c>
      <c r="E5863" t="s">
        <v>155</v>
      </c>
      <c r="F5863" s="5">
        <v>49.56</v>
      </c>
      <c r="G5863" s="5" t="str" cm="1">
        <f t="array" ref="G5863">_xlfn.IFS(F5863&gt;=86,"Hot Week (More Than 85°F)",F5863&lt;50,"Cold Week (Less Than 50°F)",TRUE,"Normal Week")</f>
        <v>Cold Week (Less Than 50°F)</v>
      </c>
      <c r="H5863" s="2">
        <v>3.75</v>
      </c>
      <c r="I5863" s="2" t="str" cm="1">
        <f t="array" ref="I5863">_xlfn.IFS(H5863&gt;3.5,"Above Average",H5863&lt;3,"Below Average",TRUE,"Average")</f>
        <v>Above Average</v>
      </c>
      <c r="J5863" s="1">
        <v>199.1481963</v>
      </c>
      <c r="K5863" s="1" t="str" cm="1">
        <f t="array" ref="K5863">_xlfn.IFS(J5863&gt;200,"Above Average",J5863&lt;155,"Below Average",TRUE,"Average")</f>
        <v>Average</v>
      </c>
      <c r="L5863" s="7">
        <v>6.1950000000000003</v>
      </c>
      <c r="M5863" s="7" t="str" cm="1">
        <f t="array" ref="M5863">_xlfn.IFS(L5863&gt;9,"Above Average",L5863&lt;8,"Below Average",TRUE,"Average")</f>
        <v>Below Average</v>
      </c>
    </row>
    <row r="5864" spans="1:13" x14ac:dyDescent="0.3">
      <c r="A5864">
        <v>41</v>
      </c>
      <c r="B5864" s="21">
        <v>41208</v>
      </c>
      <c r="C5864" s="21" t="str">
        <f t="shared" si="91"/>
        <v>Oct</v>
      </c>
      <c r="D5864" s="6">
        <v>1316542.5900000001</v>
      </c>
      <c r="E5864" t="s">
        <v>155</v>
      </c>
      <c r="F5864" s="5">
        <v>41.8</v>
      </c>
      <c r="G5864" s="5" t="str" cm="1">
        <f t="array" ref="G5864">_xlfn.IFS(F5864&gt;=86,"Hot Week (More Than 85°F)",F5864&lt;50,"Cold Week (Less Than 50°F)",TRUE,"Normal Week")</f>
        <v>Cold Week (Less Than 50°F)</v>
      </c>
      <c r="H5864" s="2">
        <v>3.6859999999999999</v>
      </c>
      <c r="I5864" s="2" t="str" cm="1">
        <f t="array" ref="I5864">_xlfn.IFS(H5864&gt;3.5,"Above Average",H5864&lt;3,"Below Average",TRUE,"Average")</f>
        <v>Above Average</v>
      </c>
      <c r="J5864" s="1">
        <v>199.2195317</v>
      </c>
      <c r="K5864" s="1" t="str" cm="1">
        <f t="array" ref="K5864">_xlfn.IFS(J5864&gt;200,"Above Average",J5864&lt;155,"Below Average",TRUE,"Average")</f>
        <v>Average</v>
      </c>
      <c r="L5864" s="7">
        <v>6.1950000000000003</v>
      </c>
      <c r="M5864" s="7" t="str" cm="1">
        <f t="array" ref="M5864">_xlfn.IFS(L5864&gt;9,"Above Average",L5864&lt;8,"Below Average",TRUE,"Average")</f>
        <v>Below Average</v>
      </c>
    </row>
    <row r="5865" spans="1:13" x14ac:dyDescent="0.3">
      <c r="A5865">
        <v>42</v>
      </c>
      <c r="B5865" s="21">
        <v>40214</v>
      </c>
      <c r="C5865" s="21" t="str">
        <f t="shared" si="91"/>
        <v>Feb</v>
      </c>
      <c r="D5865" s="6">
        <v>543384.01</v>
      </c>
      <c r="E5865" t="s">
        <v>155</v>
      </c>
      <c r="F5865" s="5">
        <v>54.34</v>
      </c>
      <c r="G5865" s="5" t="str" cm="1">
        <f t="array" ref="G5865">_xlfn.IFS(F5865&gt;=86,"Hot Week (More Than 85°F)",F5865&lt;50,"Cold Week (Less Than 50°F)",TRUE,"Normal Week")</f>
        <v>Normal Week</v>
      </c>
      <c r="H5865" s="2">
        <v>2.9620000000000002</v>
      </c>
      <c r="I5865" s="2" t="str" cm="1">
        <f t="array" ref="I5865">_xlfn.IFS(H5865&gt;3.5,"Above Average",H5865&lt;3,"Below Average",TRUE,"Average")</f>
        <v>Below Average</v>
      </c>
      <c r="J5865" s="1">
        <v>126.4420645</v>
      </c>
      <c r="K5865" s="1" t="str" cm="1">
        <f t="array" ref="K5865">_xlfn.IFS(J5865&gt;200,"Above Average",J5865&lt;155,"Below Average",TRUE,"Average")</f>
        <v>Below Average</v>
      </c>
      <c r="L5865" s="7">
        <v>9.7650000000000006</v>
      </c>
      <c r="M5865" s="7" t="str" cm="1">
        <f t="array" ref="M5865">_xlfn.IFS(L5865&gt;9,"Above Average",L5865&lt;8,"Below Average",TRUE,"Average")</f>
        <v>Above Average</v>
      </c>
    </row>
    <row r="5866" spans="1:13" x14ac:dyDescent="0.3">
      <c r="A5866">
        <v>42</v>
      </c>
      <c r="B5866" s="21">
        <v>40221</v>
      </c>
      <c r="C5866" s="21" t="str">
        <f t="shared" si="91"/>
        <v>Feb</v>
      </c>
      <c r="D5866" s="6">
        <v>575709.96</v>
      </c>
      <c r="E5866" t="s">
        <v>156</v>
      </c>
      <c r="F5866" s="5">
        <v>49.96</v>
      </c>
      <c r="G5866" s="5" t="str" cm="1">
        <f t="array" ref="G5866">_xlfn.IFS(F5866&gt;=86,"Hot Week (More Than 85°F)",F5866&lt;50,"Cold Week (Less Than 50°F)",TRUE,"Normal Week")</f>
        <v>Cold Week (Less Than 50°F)</v>
      </c>
      <c r="H5866" s="2">
        <v>2.8279999999999998</v>
      </c>
      <c r="I5866" s="2" t="str" cm="1">
        <f t="array" ref="I5866">_xlfn.IFS(H5866&gt;3.5,"Above Average",H5866&lt;3,"Below Average",TRUE,"Average")</f>
        <v>Below Average</v>
      </c>
      <c r="J5866" s="1">
        <v>126.49625810000001</v>
      </c>
      <c r="K5866" s="1" t="str" cm="1">
        <f t="array" ref="K5866">_xlfn.IFS(J5866&gt;200,"Above Average",J5866&lt;155,"Below Average",TRUE,"Average")</f>
        <v>Below Average</v>
      </c>
      <c r="L5866" s="7">
        <v>9.7650000000000006</v>
      </c>
      <c r="M5866" s="7" t="str" cm="1">
        <f t="array" ref="M5866">_xlfn.IFS(L5866&gt;9,"Above Average",L5866&lt;8,"Below Average",TRUE,"Average")</f>
        <v>Above Average</v>
      </c>
    </row>
    <row r="5867" spans="1:13" x14ac:dyDescent="0.3">
      <c r="A5867">
        <v>42</v>
      </c>
      <c r="B5867" s="21">
        <v>40228</v>
      </c>
      <c r="C5867" s="21" t="str">
        <f t="shared" si="91"/>
        <v>Feb</v>
      </c>
      <c r="D5867" s="6">
        <v>508794.87</v>
      </c>
      <c r="E5867" t="s">
        <v>155</v>
      </c>
      <c r="F5867" s="5">
        <v>58.22</v>
      </c>
      <c r="G5867" s="5" t="str" cm="1">
        <f t="array" ref="G5867">_xlfn.IFS(F5867&gt;=86,"Hot Week (More Than 85°F)",F5867&lt;50,"Cold Week (Less Than 50°F)",TRUE,"Normal Week")</f>
        <v>Normal Week</v>
      </c>
      <c r="H5867" s="2">
        <v>2.915</v>
      </c>
      <c r="I5867" s="2" t="str" cm="1">
        <f t="array" ref="I5867">_xlfn.IFS(H5867&gt;3.5,"Above Average",H5867&lt;3,"Below Average",TRUE,"Average")</f>
        <v>Below Average</v>
      </c>
      <c r="J5867" s="1">
        <v>126.5262857</v>
      </c>
      <c r="K5867" s="1" t="str" cm="1">
        <f t="array" ref="K5867">_xlfn.IFS(J5867&gt;200,"Above Average",J5867&lt;155,"Below Average",TRUE,"Average")</f>
        <v>Below Average</v>
      </c>
      <c r="L5867" s="7">
        <v>9.7650000000000006</v>
      </c>
      <c r="M5867" s="7" t="str" cm="1">
        <f t="array" ref="M5867">_xlfn.IFS(L5867&gt;9,"Above Average",L5867&lt;8,"Below Average",TRUE,"Average")</f>
        <v>Above Average</v>
      </c>
    </row>
    <row r="5868" spans="1:13" x14ac:dyDescent="0.3">
      <c r="A5868">
        <v>42</v>
      </c>
      <c r="B5868" s="21">
        <v>40235</v>
      </c>
      <c r="C5868" s="21" t="str">
        <f t="shared" si="91"/>
        <v>Feb</v>
      </c>
      <c r="D5868" s="6">
        <v>491510.58</v>
      </c>
      <c r="E5868" t="s">
        <v>155</v>
      </c>
      <c r="F5868" s="5">
        <v>52.77</v>
      </c>
      <c r="G5868" s="5" t="str" cm="1">
        <f t="array" ref="G5868">_xlfn.IFS(F5868&gt;=86,"Hot Week (More Than 85°F)",F5868&lt;50,"Cold Week (Less Than 50°F)",TRUE,"Normal Week")</f>
        <v>Normal Week</v>
      </c>
      <c r="H5868" s="2">
        <v>2.8250000000000002</v>
      </c>
      <c r="I5868" s="2" t="str" cm="1">
        <f t="array" ref="I5868">_xlfn.IFS(H5868&gt;3.5,"Above Average",H5868&lt;3,"Below Average",TRUE,"Average")</f>
        <v>Below Average</v>
      </c>
      <c r="J5868" s="1">
        <v>126.5522857</v>
      </c>
      <c r="K5868" s="1" t="str" cm="1">
        <f t="array" ref="K5868">_xlfn.IFS(J5868&gt;200,"Above Average",J5868&lt;155,"Below Average",TRUE,"Average")</f>
        <v>Below Average</v>
      </c>
      <c r="L5868" s="7">
        <v>9.7650000000000006</v>
      </c>
      <c r="M5868" s="7" t="str" cm="1">
        <f t="array" ref="M5868">_xlfn.IFS(L5868&gt;9,"Above Average",L5868&lt;8,"Below Average",TRUE,"Average")</f>
        <v>Above Average</v>
      </c>
    </row>
    <row r="5869" spans="1:13" x14ac:dyDescent="0.3">
      <c r="A5869">
        <v>42</v>
      </c>
      <c r="B5869" s="21">
        <v>40242</v>
      </c>
      <c r="C5869" s="21" t="str">
        <f t="shared" si="91"/>
        <v>Mar</v>
      </c>
      <c r="D5869" s="6">
        <v>554972.42000000004</v>
      </c>
      <c r="E5869" t="s">
        <v>155</v>
      </c>
      <c r="F5869" s="5">
        <v>55.92</v>
      </c>
      <c r="G5869" s="5" t="str" cm="1">
        <f t="array" ref="G5869">_xlfn.IFS(F5869&gt;=86,"Hot Week (More Than 85°F)",F5869&lt;50,"Cold Week (Less Than 50°F)",TRUE,"Normal Week")</f>
        <v>Normal Week</v>
      </c>
      <c r="H5869" s="2">
        <v>2.8769999999999998</v>
      </c>
      <c r="I5869" s="2" t="str" cm="1">
        <f t="array" ref="I5869">_xlfn.IFS(H5869&gt;3.5,"Above Average",H5869&lt;3,"Below Average",TRUE,"Average")</f>
        <v>Below Average</v>
      </c>
      <c r="J5869" s="1">
        <v>126.5782857</v>
      </c>
      <c r="K5869" s="1" t="str" cm="1">
        <f t="array" ref="K5869">_xlfn.IFS(J5869&gt;200,"Above Average",J5869&lt;155,"Below Average",TRUE,"Average")</f>
        <v>Below Average</v>
      </c>
      <c r="L5869" s="7">
        <v>9.7650000000000006</v>
      </c>
      <c r="M5869" s="7" t="str" cm="1">
        <f t="array" ref="M5869">_xlfn.IFS(L5869&gt;9,"Above Average",L5869&lt;8,"Below Average",TRUE,"Average")</f>
        <v>Above Average</v>
      </c>
    </row>
    <row r="5870" spans="1:13" x14ac:dyDescent="0.3">
      <c r="A5870">
        <v>42</v>
      </c>
      <c r="B5870" s="21">
        <v>40249</v>
      </c>
      <c r="C5870" s="21" t="str">
        <f t="shared" si="91"/>
        <v>Mar</v>
      </c>
      <c r="D5870" s="6">
        <v>588363.62</v>
      </c>
      <c r="E5870" t="s">
        <v>155</v>
      </c>
      <c r="F5870" s="5">
        <v>52.33</v>
      </c>
      <c r="G5870" s="5" t="str" cm="1">
        <f t="array" ref="G5870">_xlfn.IFS(F5870&gt;=86,"Hot Week (More Than 85°F)",F5870&lt;50,"Cold Week (Less Than 50°F)",TRUE,"Normal Week")</f>
        <v>Normal Week</v>
      </c>
      <c r="H5870" s="2">
        <v>3.0339999999999998</v>
      </c>
      <c r="I5870" s="2" t="str" cm="1">
        <f t="array" ref="I5870">_xlfn.IFS(H5870&gt;3.5,"Above Average",H5870&lt;3,"Below Average",TRUE,"Average")</f>
        <v>Average</v>
      </c>
      <c r="J5870" s="1">
        <v>126.60428570000001</v>
      </c>
      <c r="K5870" s="1" t="str" cm="1">
        <f t="array" ref="K5870">_xlfn.IFS(J5870&gt;200,"Above Average",J5870&lt;155,"Below Average",TRUE,"Average")</f>
        <v>Below Average</v>
      </c>
      <c r="L5870" s="7">
        <v>9.7650000000000006</v>
      </c>
      <c r="M5870" s="7" t="str" cm="1">
        <f t="array" ref="M5870">_xlfn.IFS(L5870&gt;9,"Above Average",L5870&lt;8,"Below Average",TRUE,"Average")</f>
        <v>Above Average</v>
      </c>
    </row>
    <row r="5871" spans="1:13" x14ac:dyDescent="0.3">
      <c r="A5871">
        <v>42</v>
      </c>
      <c r="B5871" s="21">
        <v>40256</v>
      </c>
      <c r="C5871" s="21" t="str">
        <f t="shared" si="91"/>
        <v>Mar</v>
      </c>
      <c r="D5871" s="6">
        <v>519914.1</v>
      </c>
      <c r="E5871" t="s">
        <v>155</v>
      </c>
      <c r="F5871" s="5">
        <v>61.46</v>
      </c>
      <c r="G5871" s="5" t="str" cm="1">
        <f t="array" ref="G5871">_xlfn.IFS(F5871&gt;=86,"Hot Week (More Than 85°F)",F5871&lt;50,"Cold Week (Less Than 50°F)",TRUE,"Normal Week")</f>
        <v>Normal Week</v>
      </c>
      <c r="H5871" s="2">
        <v>3.0539999999999998</v>
      </c>
      <c r="I5871" s="2" t="str" cm="1">
        <f t="array" ref="I5871">_xlfn.IFS(H5871&gt;3.5,"Above Average",H5871&lt;3,"Below Average",TRUE,"Average")</f>
        <v>Average</v>
      </c>
      <c r="J5871" s="1">
        <v>126.6066452</v>
      </c>
      <c r="K5871" s="1" t="str" cm="1">
        <f t="array" ref="K5871">_xlfn.IFS(J5871&gt;200,"Above Average",J5871&lt;155,"Below Average",TRUE,"Average")</f>
        <v>Below Average</v>
      </c>
      <c r="L5871" s="7">
        <v>9.7650000000000006</v>
      </c>
      <c r="M5871" s="7" t="str" cm="1">
        <f t="array" ref="M5871">_xlfn.IFS(L5871&gt;9,"Above Average",L5871&lt;8,"Below Average",TRUE,"Average")</f>
        <v>Above Average</v>
      </c>
    </row>
    <row r="5872" spans="1:13" x14ac:dyDescent="0.3">
      <c r="A5872">
        <v>42</v>
      </c>
      <c r="B5872" s="21">
        <v>40263</v>
      </c>
      <c r="C5872" s="21" t="str">
        <f t="shared" si="91"/>
        <v>Mar</v>
      </c>
      <c r="D5872" s="6">
        <v>478021.68</v>
      </c>
      <c r="E5872" t="s">
        <v>155</v>
      </c>
      <c r="F5872" s="5">
        <v>60.05</v>
      </c>
      <c r="G5872" s="5" t="str" cm="1">
        <f t="array" ref="G5872">_xlfn.IFS(F5872&gt;=86,"Hot Week (More Than 85°F)",F5872&lt;50,"Cold Week (Less Than 50°F)",TRUE,"Normal Week")</f>
        <v>Normal Week</v>
      </c>
      <c r="H5872" s="2">
        <v>2.98</v>
      </c>
      <c r="I5872" s="2" t="str" cm="1">
        <f t="array" ref="I5872">_xlfn.IFS(H5872&gt;3.5,"Above Average",H5872&lt;3,"Below Average",TRUE,"Average")</f>
        <v>Below Average</v>
      </c>
      <c r="J5872" s="1">
        <v>126.6050645</v>
      </c>
      <c r="K5872" s="1" t="str" cm="1">
        <f t="array" ref="K5872">_xlfn.IFS(J5872&gt;200,"Above Average",J5872&lt;155,"Below Average",TRUE,"Average")</f>
        <v>Below Average</v>
      </c>
      <c r="L5872" s="7">
        <v>9.7650000000000006</v>
      </c>
      <c r="M5872" s="7" t="str" cm="1">
        <f t="array" ref="M5872">_xlfn.IFS(L5872&gt;9,"Above Average",L5872&lt;8,"Below Average",TRUE,"Average")</f>
        <v>Above Average</v>
      </c>
    </row>
    <row r="5873" spans="1:13" x14ac:dyDescent="0.3">
      <c r="A5873">
        <v>42</v>
      </c>
      <c r="B5873" s="21">
        <v>40270</v>
      </c>
      <c r="C5873" s="21" t="str">
        <f t="shared" si="91"/>
        <v>Apr</v>
      </c>
      <c r="D5873" s="6">
        <v>505907.41</v>
      </c>
      <c r="E5873" t="s">
        <v>155</v>
      </c>
      <c r="F5873" s="5">
        <v>63.66</v>
      </c>
      <c r="G5873" s="5" t="str" cm="1">
        <f t="array" ref="G5873">_xlfn.IFS(F5873&gt;=86,"Hot Week (More Than 85°F)",F5873&lt;50,"Cold Week (Less Than 50°F)",TRUE,"Normal Week")</f>
        <v>Normal Week</v>
      </c>
      <c r="H5873" s="2">
        <v>3.0859999999999999</v>
      </c>
      <c r="I5873" s="2" t="str" cm="1">
        <f t="array" ref="I5873">_xlfn.IFS(H5873&gt;3.5,"Above Average",H5873&lt;3,"Below Average",TRUE,"Average")</f>
        <v>Average</v>
      </c>
      <c r="J5873" s="1">
        <v>126.6034839</v>
      </c>
      <c r="K5873" s="1" t="str" cm="1">
        <f t="array" ref="K5873">_xlfn.IFS(J5873&gt;200,"Above Average",J5873&lt;155,"Below Average",TRUE,"Average")</f>
        <v>Below Average</v>
      </c>
      <c r="L5873" s="7">
        <v>9.5239999999999991</v>
      </c>
      <c r="M5873" s="7" t="str" cm="1">
        <f t="array" ref="M5873">_xlfn.IFS(L5873&gt;9,"Above Average",L5873&lt;8,"Below Average",TRUE,"Average")</f>
        <v>Above Average</v>
      </c>
    </row>
    <row r="5874" spans="1:13" x14ac:dyDescent="0.3">
      <c r="A5874">
        <v>42</v>
      </c>
      <c r="B5874" s="21">
        <v>40277</v>
      </c>
      <c r="C5874" s="21" t="str">
        <f t="shared" si="91"/>
        <v>Apr</v>
      </c>
      <c r="D5874" s="6">
        <v>582552.26</v>
      </c>
      <c r="E5874" t="s">
        <v>155</v>
      </c>
      <c r="F5874" s="5">
        <v>65.290000000000006</v>
      </c>
      <c r="G5874" s="5" t="str" cm="1">
        <f t="array" ref="G5874">_xlfn.IFS(F5874&gt;=86,"Hot Week (More Than 85°F)",F5874&lt;50,"Cold Week (Less Than 50°F)",TRUE,"Normal Week")</f>
        <v>Normal Week</v>
      </c>
      <c r="H5874" s="2">
        <v>3.004</v>
      </c>
      <c r="I5874" s="2" t="str" cm="1">
        <f t="array" ref="I5874">_xlfn.IFS(H5874&gt;3.5,"Above Average",H5874&lt;3,"Below Average",TRUE,"Average")</f>
        <v>Average</v>
      </c>
      <c r="J5874" s="1">
        <v>126.6019032</v>
      </c>
      <c r="K5874" s="1" t="str" cm="1">
        <f t="array" ref="K5874">_xlfn.IFS(J5874&gt;200,"Above Average",J5874&lt;155,"Below Average",TRUE,"Average")</f>
        <v>Below Average</v>
      </c>
      <c r="L5874" s="7">
        <v>9.5239999999999991</v>
      </c>
      <c r="M5874" s="7" t="str" cm="1">
        <f t="array" ref="M5874">_xlfn.IFS(L5874&gt;9,"Above Average",L5874&lt;8,"Below Average",TRUE,"Average")</f>
        <v>Above Average</v>
      </c>
    </row>
    <row r="5875" spans="1:13" x14ac:dyDescent="0.3">
      <c r="A5875">
        <v>42</v>
      </c>
      <c r="B5875" s="21">
        <v>40284</v>
      </c>
      <c r="C5875" s="21" t="str">
        <f t="shared" si="91"/>
        <v>Apr</v>
      </c>
      <c r="D5875" s="6">
        <v>549528.16</v>
      </c>
      <c r="E5875" t="s">
        <v>155</v>
      </c>
      <c r="F5875" s="5">
        <v>69.739999999999995</v>
      </c>
      <c r="G5875" s="5" t="str" cm="1">
        <f t="array" ref="G5875">_xlfn.IFS(F5875&gt;=86,"Hot Week (More Than 85°F)",F5875&lt;50,"Cold Week (Less Than 50°F)",TRUE,"Normal Week")</f>
        <v>Normal Week</v>
      </c>
      <c r="H5875" s="2">
        <v>3.109</v>
      </c>
      <c r="I5875" s="2" t="str" cm="1">
        <f t="array" ref="I5875">_xlfn.IFS(H5875&gt;3.5,"Above Average",H5875&lt;3,"Below Average",TRUE,"Average")</f>
        <v>Average</v>
      </c>
      <c r="J5875" s="1">
        <v>126.5621</v>
      </c>
      <c r="K5875" s="1" t="str" cm="1">
        <f t="array" ref="K5875">_xlfn.IFS(J5875&gt;200,"Above Average",J5875&lt;155,"Below Average",TRUE,"Average")</f>
        <v>Below Average</v>
      </c>
      <c r="L5875" s="7">
        <v>9.5239999999999991</v>
      </c>
      <c r="M5875" s="7" t="str" cm="1">
        <f t="array" ref="M5875">_xlfn.IFS(L5875&gt;9,"Above Average",L5875&lt;8,"Below Average",TRUE,"Average")</f>
        <v>Above Average</v>
      </c>
    </row>
    <row r="5876" spans="1:13" x14ac:dyDescent="0.3">
      <c r="A5876">
        <v>42</v>
      </c>
      <c r="B5876" s="21">
        <v>40291</v>
      </c>
      <c r="C5876" s="21" t="str">
        <f t="shared" si="91"/>
        <v>Apr</v>
      </c>
      <c r="D5876" s="6">
        <v>492364.77</v>
      </c>
      <c r="E5876" t="s">
        <v>155</v>
      </c>
      <c r="F5876" s="5">
        <v>66.42</v>
      </c>
      <c r="G5876" s="5" t="str" cm="1">
        <f t="array" ref="G5876">_xlfn.IFS(F5876&gt;=86,"Hot Week (More Than 85°F)",F5876&lt;50,"Cold Week (Less Than 50°F)",TRUE,"Normal Week")</f>
        <v>Normal Week</v>
      </c>
      <c r="H5876" s="2">
        <v>3.05</v>
      </c>
      <c r="I5876" s="2" t="str" cm="1">
        <f t="array" ref="I5876">_xlfn.IFS(H5876&gt;3.5,"Above Average",H5876&lt;3,"Below Average",TRUE,"Average")</f>
        <v>Average</v>
      </c>
      <c r="J5876" s="1">
        <v>126.4713333</v>
      </c>
      <c r="K5876" s="1" t="str" cm="1">
        <f t="array" ref="K5876">_xlfn.IFS(J5876&gt;200,"Above Average",J5876&lt;155,"Below Average",TRUE,"Average")</f>
        <v>Below Average</v>
      </c>
      <c r="L5876" s="7">
        <v>9.5239999999999991</v>
      </c>
      <c r="M5876" s="7" t="str" cm="1">
        <f t="array" ref="M5876">_xlfn.IFS(L5876&gt;9,"Above Average",L5876&lt;8,"Below Average",TRUE,"Average")</f>
        <v>Above Average</v>
      </c>
    </row>
    <row r="5877" spans="1:13" x14ac:dyDescent="0.3">
      <c r="A5877">
        <v>42</v>
      </c>
      <c r="B5877" s="21">
        <v>40298</v>
      </c>
      <c r="C5877" s="21" t="str">
        <f t="shared" si="91"/>
        <v>Apr</v>
      </c>
      <c r="D5877" s="6">
        <v>477615.87</v>
      </c>
      <c r="E5877" t="s">
        <v>155</v>
      </c>
      <c r="F5877" s="5">
        <v>69.760000000000005</v>
      </c>
      <c r="G5877" s="5" t="str" cm="1">
        <f t="array" ref="G5877">_xlfn.IFS(F5877&gt;=86,"Hot Week (More Than 85°F)",F5877&lt;50,"Cold Week (Less Than 50°F)",TRUE,"Normal Week")</f>
        <v>Normal Week</v>
      </c>
      <c r="H5877" s="2">
        <v>3.105</v>
      </c>
      <c r="I5877" s="2" t="str" cm="1">
        <f t="array" ref="I5877">_xlfn.IFS(H5877&gt;3.5,"Above Average",H5877&lt;3,"Below Average",TRUE,"Average")</f>
        <v>Average</v>
      </c>
      <c r="J5877" s="1">
        <v>126.3805667</v>
      </c>
      <c r="K5877" s="1" t="str" cm="1">
        <f t="array" ref="K5877">_xlfn.IFS(J5877&gt;200,"Above Average",J5877&lt;155,"Below Average",TRUE,"Average")</f>
        <v>Below Average</v>
      </c>
      <c r="L5877" s="7">
        <v>9.5239999999999991</v>
      </c>
      <c r="M5877" s="7" t="str" cm="1">
        <f t="array" ref="M5877">_xlfn.IFS(L5877&gt;9,"Above Average",L5877&lt;8,"Below Average",TRUE,"Average")</f>
        <v>Above Average</v>
      </c>
    </row>
    <row r="5878" spans="1:13" x14ac:dyDescent="0.3">
      <c r="A5878">
        <v>42</v>
      </c>
      <c r="B5878" s="21">
        <v>40305</v>
      </c>
      <c r="C5878" s="21" t="str">
        <f t="shared" si="91"/>
        <v>May</v>
      </c>
      <c r="D5878" s="6">
        <v>582846.22</v>
      </c>
      <c r="E5878" t="s">
        <v>155</v>
      </c>
      <c r="F5878" s="5">
        <v>71.06</v>
      </c>
      <c r="G5878" s="5" t="str" cm="1">
        <f t="array" ref="G5878">_xlfn.IFS(F5878&gt;=86,"Hot Week (More Than 85°F)",F5878&lt;50,"Cold Week (Less Than 50°F)",TRUE,"Normal Week")</f>
        <v>Normal Week</v>
      </c>
      <c r="H5878" s="2">
        <v>3.1269999999999998</v>
      </c>
      <c r="I5878" s="2" t="str" cm="1">
        <f t="array" ref="I5878">_xlfn.IFS(H5878&gt;3.5,"Above Average",H5878&lt;3,"Below Average",TRUE,"Average")</f>
        <v>Average</v>
      </c>
      <c r="J5878" s="1">
        <v>126.2898</v>
      </c>
      <c r="K5878" s="1" t="str" cm="1">
        <f t="array" ref="K5878">_xlfn.IFS(J5878&gt;200,"Above Average",J5878&lt;155,"Below Average",TRUE,"Average")</f>
        <v>Below Average</v>
      </c>
      <c r="L5878" s="7">
        <v>9.5239999999999991</v>
      </c>
      <c r="M5878" s="7" t="str" cm="1">
        <f t="array" ref="M5878">_xlfn.IFS(L5878&gt;9,"Above Average",L5878&lt;8,"Below Average",TRUE,"Average")</f>
        <v>Above Average</v>
      </c>
    </row>
    <row r="5879" spans="1:13" x14ac:dyDescent="0.3">
      <c r="A5879">
        <v>42</v>
      </c>
      <c r="B5879" s="21">
        <v>40312</v>
      </c>
      <c r="C5879" s="21" t="str">
        <f t="shared" si="91"/>
        <v>May</v>
      </c>
      <c r="D5879" s="6">
        <v>564345.55000000005</v>
      </c>
      <c r="E5879" t="s">
        <v>155</v>
      </c>
      <c r="F5879" s="5">
        <v>73.88</v>
      </c>
      <c r="G5879" s="5" t="str" cm="1">
        <f t="array" ref="G5879">_xlfn.IFS(F5879&gt;=86,"Hot Week (More Than 85°F)",F5879&lt;50,"Cold Week (Less Than 50°F)",TRUE,"Normal Week")</f>
        <v>Normal Week</v>
      </c>
      <c r="H5879" s="2">
        <v>3.145</v>
      </c>
      <c r="I5879" s="2" t="str" cm="1">
        <f t="array" ref="I5879">_xlfn.IFS(H5879&gt;3.5,"Above Average",H5879&lt;3,"Below Average",TRUE,"Average")</f>
        <v>Average</v>
      </c>
      <c r="J5879" s="1">
        <v>126.2085484</v>
      </c>
      <c r="K5879" s="1" t="str" cm="1">
        <f t="array" ref="K5879">_xlfn.IFS(J5879&gt;200,"Above Average",J5879&lt;155,"Below Average",TRUE,"Average")</f>
        <v>Below Average</v>
      </c>
      <c r="L5879" s="7">
        <v>9.5239999999999991</v>
      </c>
      <c r="M5879" s="7" t="str" cm="1">
        <f t="array" ref="M5879">_xlfn.IFS(L5879&gt;9,"Above Average",L5879&lt;8,"Below Average",TRUE,"Average")</f>
        <v>Above Average</v>
      </c>
    </row>
    <row r="5880" spans="1:13" x14ac:dyDescent="0.3">
      <c r="A5880">
        <v>42</v>
      </c>
      <c r="B5880" s="21">
        <v>40319</v>
      </c>
      <c r="C5880" s="21" t="str">
        <f t="shared" si="91"/>
        <v>May</v>
      </c>
      <c r="D5880" s="6">
        <v>504403.16</v>
      </c>
      <c r="E5880" t="s">
        <v>155</v>
      </c>
      <c r="F5880" s="5">
        <v>78.319999999999993</v>
      </c>
      <c r="G5880" s="5" t="str" cm="1">
        <f t="array" ref="G5880">_xlfn.IFS(F5880&gt;=86,"Hot Week (More Than 85°F)",F5880&lt;50,"Cold Week (Less Than 50°F)",TRUE,"Normal Week")</f>
        <v>Normal Week</v>
      </c>
      <c r="H5880" s="2">
        <v>3.12</v>
      </c>
      <c r="I5880" s="2" t="str" cm="1">
        <f t="array" ref="I5880">_xlfn.IFS(H5880&gt;3.5,"Above Average",H5880&lt;3,"Below Average",TRUE,"Average")</f>
        <v>Average</v>
      </c>
      <c r="J5880" s="1">
        <v>126.1843871</v>
      </c>
      <c r="K5880" s="1" t="str" cm="1">
        <f t="array" ref="K5880">_xlfn.IFS(J5880&gt;200,"Above Average",J5880&lt;155,"Below Average",TRUE,"Average")</f>
        <v>Below Average</v>
      </c>
      <c r="L5880" s="7">
        <v>9.5239999999999991</v>
      </c>
      <c r="M5880" s="7" t="str" cm="1">
        <f t="array" ref="M5880">_xlfn.IFS(L5880&gt;9,"Above Average",L5880&lt;8,"Below Average",TRUE,"Average")</f>
        <v>Above Average</v>
      </c>
    </row>
    <row r="5881" spans="1:13" x14ac:dyDescent="0.3">
      <c r="A5881">
        <v>42</v>
      </c>
      <c r="B5881" s="21">
        <v>40326</v>
      </c>
      <c r="C5881" s="21" t="str">
        <f t="shared" si="91"/>
        <v>May</v>
      </c>
      <c r="D5881" s="6">
        <v>484097.03</v>
      </c>
      <c r="E5881" t="s">
        <v>155</v>
      </c>
      <c r="F5881" s="5">
        <v>76.67</v>
      </c>
      <c r="G5881" s="5" t="str" cm="1">
        <f t="array" ref="G5881">_xlfn.IFS(F5881&gt;=86,"Hot Week (More Than 85°F)",F5881&lt;50,"Cold Week (Less Than 50°F)",TRUE,"Normal Week")</f>
        <v>Normal Week</v>
      </c>
      <c r="H5881" s="2">
        <v>3.0579999999999998</v>
      </c>
      <c r="I5881" s="2" t="str" cm="1">
        <f t="array" ref="I5881">_xlfn.IFS(H5881&gt;3.5,"Above Average",H5881&lt;3,"Below Average",TRUE,"Average")</f>
        <v>Average</v>
      </c>
      <c r="J5881" s="1">
        <v>126.16022580000001</v>
      </c>
      <c r="K5881" s="1" t="str" cm="1">
        <f t="array" ref="K5881">_xlfn.IFS(J5881&gt;200,"Above Average",J5881&lt;155,"Below Average",TRUE,"Average")</f>
        <v>Below Average</v>
      </c>
      <c r="L5881" s="7">
        <v>9.5239999999999991</v>
      </c>
      <c r="M5881" s="7" t="str" cm="1">
        <f t="array" ref="M5881">_xlfn.IFS(L5881&gt;9,"Above Average",L5881&lt;8,"Below Average",TRUE,"Average")</f>
        <v>Above Average</v>
      </c>
    </row>
    <row r="5882" spans="1:13" x14ac:dyDescent="0.3">
      <c r="A5882">
        <v>42</v>
      </c>
      <c r="B5882" s="21">
        <v>40333</v>
      </c>
      <c r="C5882" s="21" t="str">
        <f t="shared" si="91"/>
        <v>Jun</v>
      </c>
      <c r="D5882" s="6">
        <v>556046.12</v>
      </c>
      <c r="E5882" t="s">
        <v>155</v>
      </c>
      <c r="F5882" s="5">
        <v>82.82</v>
      </c>
      <c r="G5882" s="5" t="str" cm="1">
        <f t="array" ref="G5882">_xlfn.IFS(F5882&gt;=86,"Hot Week (More Than 85°F)",F5882&lt;50,"Cold Week (Less Than 50°F)",TRUE,"Normal Week")</f>
        <v>Normal Week</v>
      </c>
      <c r="H5882" s="2">
        <v>2.9409999999999998</v>
      </c>
      <c r="I5882" s="2" t="str" cm="1">
        <f t="array" ref="I5882">_xlfn.IFS(H5882&gt;3.5,"Above Average",H5882&lt;3,"Below Average",TRUE,"Average")</f>
        <v>Below Average</v>
      </c>
      <c r="J5882" s="1">
        <v>126.1360645</v>
      </c>
      <c r="K5882" s="1" t="str" cm="1">
        <f t="array" ref="K5882">_xlfn.IFS(J5882&gt;200,"Above Average",J5882&lt;155,"Below Average",TRUE,"Average")</f>
        <v>Below Average</v>
      </c>
      <c r="L5882" s="7">
        <v>9.5239999999999991</v>
      </c>
      <c r="M5882" s="7" t="str" cm="1">
        <f t="array" ref="M5882">_xlfn.IFS(L5882&gt;9,"Above Average",L5882&lt;8,"Below Average",TRUE,"Average")</f>
        <v>Above Average</v>
      </c>
    </row>
    <row r="5883" spans="1:13" x14ac:dyDescent="0.3">
      <c r="A5883">
        <v>42</v>
      </c>
      <c r="B5883" s="21">
        <v>40340</v>
      </c>
      <c r="C5883" s="21" t="str">
        <f t="shared" si="91"/>
        <v>Jun</v>
      </c>
      <c r="D5883" s="6">
        <v>607218.6</v>
      </c>
      <c r="E5883" t="s">
        <v>155</v>
      </c>
      <c r="F5883" s="5">
        <v>89.67</v>
      </c>
      <c r="G5883" s="5" t="str" cm="1">
        <f t="array" ref="G5883">_xlfn.IFS(F5883&gt;=86,"Hot Week (More Than 85°F)",F5883&lt;50,"Cold Week (Less Than 50°F)",TRUE,"Normal Week")</f>
        <v>Hot Week (More Than 85°F)</v>
      </c>
      <c r="H5883" s="2">
        <v>3.0569999999999999</v>
      </c>
      <c r="I5883" s="2" t="str" cm="1">
        <f t="array" ref="I5883">_xlfn.IFS(H5883&gt;3.5,"Above Average",H5883&lt;3,"Below Average",TRUE,"Average")</f>
        <v>Average</v>
      </c>
      <c r="J5883" s="1">
        <v>126.1119032</v>
      </c>
      <c r="K5883" s="1" t="str" cm="1">
        <f t="array" ref="K5883">_xlfn.IFS(J5883&gt;200,"Above Average",J5883&lt;155,"Below Average",TRUE,"Average")</f>
        <v>Below Average</v>
      </c>
      <c r="L5883" s="7">
        <v>9.5239999999999991</v>
      </c>
      <c r="M5883" s="7" t="str" cm="1">
        <f t="array" ref="M5883">_xlfn.IFS(L5883&gt;9,"Above Average",L5883&lt;8,"Below Average",TRUE,"Average")</f>
        <v>Above Average</v>
      </c>
    </row>
    <row r="5884" spans="1:13" x14ac:dyDescent="0.3">
      <c r="A5884">
        <v>42</v>
      </c>
      <c r="B5884" s="21">
        <v>40347</v>
      </c>
      <c r="C5884" s="21" t="str">
        <f t="shared" si="91"/>
        <v>Jun</v>
      </c>
      <c r="D5884" s="6">
        <v>529418.64</v>
      </c>
      <c r="E5884" t="s">
        <v>155</v>
      </c>
      <c r="F5884" s="5">
        <v>83.49</v>
      </c>
      <c r="G5884" s="5" t="str" cm="1">
        <f t="array" ref="G5884">_xlfn.IFS(F5884&gt;=86,"Hot Week (More Than 85°F)",F5884&lt;50,"Cold Week (Less Than 50°F)",TRUE,"Normal Week")</f>
        <v>Normal Week</v>
      </c>
      <c r="H5884" s="2">
        <v>2.9350000000000001</v>
      </c>
      <c r="I5884" s="2" t="str" cm="1">
        <f t="array" ref="I5884">_xlfn.IFS(H5884&gt;3.5,"Above Average",H5884&lt;3,"Below Average",TRUE,"Average")</f>
        <v>Below Average</v>
      </c>
      <c r="J5884" s="1">
        <v>126.114</v>
      </c>
      <c r="K5884" s="1" t="str" cm="1">
        <f t="array" ref="K5884">_xlfn.IFS(J5884&gt;200,"Above Average",J5884&lt;155,"Below Average",TRUE,"Average")</f>
        <v>Below Average</v>
      </c>
      <c r="L5884" s="7">
        <v>9.5239999999999991</v>
      </c>
      <c r="M5884" s="7" t="str" cm="1">
        <f t="array" ref="M5884">_xlfn.IFS(L5884&gt;9,"Above Average",L5884&lt;8,"Below Average",TRUE,"Average")</f>
        <v>Above Average</v>
      </c>
    </row>
    <row r="5885" spans="1:13" x14ac:dyDescent="0.3">
      <c r="A5885">
        <v>42</v>
      </c>
      <c r="B5885" s="21">
        <v>40354</v>
      </c>
      <c r="C5885" s="21" t="str">
        <f t="shared" si="91"/>
        <v>Jun</v>
      </c>
      <c r="D5885" s="6">
        <v>484327.56</v>
      </c>
      <c r="E5885" t="s">
        <v>155</v>
      </c>
      <c r="F5885" s="5">
        <v>90.32</v>
      </c>
      <c r="G5885" s="5" t="str" cm="1">
        <f t="array" ref="G5885">_xlfn.IFS(F5885&gt;=86,"Hot Week (More Than 85°F)",F5885&lt;50,"Cold Week (Less Than 50°F)",TRUE,"Normal Week")</f>
        <v>Hot Week (More Than 85°F)</v>
      </c>
      <c r="H5885" s="2">
        <v>3.0840000000000001</v>
      </c>
      <c r="I5885" s="2" t="str" cm="1">
        <f t="array" ref="I5885">_xlfn.IFS(H5885&gt;3.5,"Above Average",H5885&lt;3,"Below Average",TRUE,"Average")</f>
        <v>Average</v>
      </c>
      <c r="J5885" s="1">
        <v>126.1266</v>
      </c>
      <c r="K5885" s="1" t="str" cm="1">
        <f t="array" ref="K5885">_xlfn.IFS(J5885&gt;200,"Above Average",J5885&lt;155,"Below Average",TRUE,"Average")</f>
        <v>Below Average</v>
      </c>
      <c r="L5885" s="7">
        <v>9.5239999999999991</v>
      </c>
      <c r="M5885" s="7" t="str" cm="1">
        <f t="array" ref="M5885">_xlfn.IFS(L5885&gt;9,"Above Average",L5885&lt;8,"Below Average",TRUE,"Average")</f>
        <v>Above Average</v>
      </c>
    </row>
    <row r="5886" spans="1:13" x14ac:dyDescent="0.3">
      <c r="A5886">
        <v>42</v>
      </c>
      <c r="B5886" s="21">
        <v>40361</v>
      </c>
      <c r="C5886" s="21" t="str">
        <f t="shared" si="91"/>
        <v>Jul</v>
      </c>
      <c r="D5886" s="6">
        <v>507168.8</v>
      </c>
      <c r="E5886" t="s">
        <v>155</v>
      </c>
      <c r="F5886" s="5">
        <v>92.89</v>
      </c>
      <c r="G5886" s="5" t="str" cm="1">
        <f t="array" ref="G5886">_xlfn.IFS(F5886&gt;=86,"Hot Week (More Than 85°F)",F5886&lt;50,"Cold Week (Less Than 50°F)",TRUE,"Normal Week")</f>
        <v>Hot Week (More Than 85°F)</v>
      </c>
      <c r="H5886" s="2">
        <v>2.9780000000000002</v>
      </c>
      <c r="I5886" s="2" t="str" cm="1">
        <f t="array" ref="I5886">_xlfn.IFS(H5886&gt;3.5,"Above Average",H5886&lt;3,"Below Average",TRUE,"Average")</f>
        <v>Below Average</v>
      </c>
      <c r="J5886" s="1">
        <v>126.1392</v>
      </c>
      <c r="K5886" s="1" t="str" cm="1">
        <f t="array" ref="K5886">_xlfn.IFS(J5886&gt;200,"Above Average",J5886&lt;155,"Below Average",TRUE,"Average")</f>
        <v>Below Average</v>
      </c>
      <c r="L5886" s="7">
        <v>9.1989999999999998</v>
      </c>
      <c r="M5886" s="7" t="str" cm="1">
        <f t="array" ref="M5886">_xlfn.IFS(L5886&gt;9,"Above Average",L5886&lt;8,"Below Average",TRUE,"Average")</f>
        <v>Above Average</v>
      </c>
    </row>
    <row r="5887" spans="1:13" x14ac:dyDescent="0.3">
      <c r="A5887">
        <v>42</v>
      </c>
      <c r="B5887" s="21">
        <v>40368</v>
      </c>
      <c r="C5887" s="21" t="str">
        <f t="shared" si="91"/>
        <v>Jul</v>
      </c>
      <c r="D5887" s="6">
        <v>570069.48</v>
      </c>
      <c r="E5887" t="s">
        <v>155</v>
      </c>
      <c r="F5887" s="5">
        <v>91.03</v>
      </c>
      <c r="G5887" s="5" t="str" cm="1">
        <f t="array" ref="G5887">_xlfn.IFS(F5887&gt;=86,"Hot Week (More Than 85°F)",F5887&lt;50,"Cold Week (Less Than 50°F)",TRUE,"Normal Week")</f>
        <v>Hot Week (More Than 85°F)</v>
      </c>
      <c r="H5887" s="2">
        <v>3.1</v>
      </c>
      <c r="I5887" s="2" t="str" cm="1">
        <f t="array" ref="I5887">_xlfn.IFS(H5887&gt;3.5,"Above Average",H5887&lt;3,"Below Average",TRUE,"Average")</f>
        <v>Average</v>
      </c>
      <c r="J5887" s="1">
        <v>126.15179999999999</v>
      </c>
      <c r="K5887" s="1" t="str" cm="1">
        <f t="array" ref="K5887">_xlfn.IFS(J5887&gt;200,"Above Average",J5887&lt;155,"Below Average",TRUE,"Average")</f>
        <v>Below Average</v>
      </c>
      <c r="L5887" s="7">
        <v>9.1989999999999998</v>
      </c>
      <c r="M5887" s="7" t="str" cm="1">
        <f t="array" ref="M5887">_xlfn.IFS(L5887&gt;9,"Above Average",L5887&lt;8,"Below Average",TRUE,"Average")</f>
        <v>Above Average</v>
      </c>
    </row>
    <row r="5888" spans="1:13" x14ac:dyDescent="0.3">
      <c r="A5888">
        <v>42</v>
      </c>
      <c r="B5888" s="21">
        <v>40375</v>
      </c>
      <c r="C5888" s="21" t="str">
        <f t="shared" si="91"/>
        <v>Jul</v>
      </c>
      <c r="D5888" s="6">
        <v>558837.27</v>
      </c>
      <c r="E5888" t="s">
        <v>155</v>
      </c>
      <c r="F5888" s="5">
        <v>91.8</v>
      </c>
      <c r="G5888" s="5" t="str" cm="1">
        <f t="array" ref="G5888">_xlfn.IFS(F5888&gt;=86,"Hot Week (More Than 85°F)",F5888&lt;50,"Cold Week (Less Than 50°F)",TRUE,"Normal Week")</f>
        <v>Hot Week (More Than 85°F)</v>
      </c>
      <c r="H5888" s="2">
        <v>2.9710000000000001</v>
      </c>
      <c r="I5888" s="2" t="str" cm="1">
        <f t="array" ref="I5888">_xlfn.IFS(H5888&gt;3.5,"Above Average",H5888&lt;3,"Below Average",TRUE,"Average")</f>
        <v>Below Average</v>
      </c>
      <c r="J5888" s="1">
        <v>126.1498065</v>
      </c>
      <c r="K5888" s="1" t="str" cm="1">
        <f t="array" ref="K5888">_xlfn.IFS(J5888&gt;200,"Above Average",J5888&lt;155,"Below Average",TRUE,"Average")</f>
        <v>Below Average</v>
      </c>
      <c r="L5888" s="7">
        <v>9.1989999999999998</v>
      </c>
      <c r="M5888" s="7" t="str" cm="1">
        <f t="array" ref="M5888">_xlfn.IFS(L5888&gt;9,"Above Average",L5888&lt;8,"Below Average",TRUE,"Average")</f>
        <v>Above Average</v>
      </c>
    </row>
    <row r="5889" spans="1:13" x14ac:dyDescent="0.3">
      <c r="A5889">
        <v>42</v>
      </c>
      <c r="B5889" s="21">
        <v>40382</v>
      </c>
      <c r="C5889" s="21" t="str">
        <f t="shared" si="91"/>
        <v>Jul</v>
      </c>
      <c r="D5889" s="6">
        <v>491115.86</v>
      </c>
      <c r="E5889" t="s">
        <v>155</v>
      </c>
      <c r="F5889" s="5">
        <v>88.44</v>
      </c>
      <c r="G5889" s="5" t="str" cm="1">
        <f t="array" ref="G5889">_xlfn.IFS(F5889&gt;=86,"Hot Week (More Than 85°F)",F5889&lt;50,"Cold Week (Less Than 50°F)",TRUE,"Normal Week")</f>
        <v>Hot Week (More Than 85°F)</v>
      </c>
      <c r="H5889" s="2">
        <v>3.1120000000000001</v>
      </c>
      <c r="I5889" s="2" t="str" cm="1">
        <f t="array" ref="I5889">_xlfn.IFS(H5889&gt;3.5,"Above Average",H5889&lt;3,"Below Average",TRUE,"Average")</f>
        <v>Average</v>
      </c>
      <c r="J5889" s="1">
        <v>126.1283548</v>
      </c>
      <c r="K5889" s="1" t="str" cm="1">
        <f t="array" ref="K5889">_xlfn.IFS(J5889&gt;200,"Above Average",J5889&lt;155,"Below Average",TRUE,"Average")</f>
        <v>Below Average</v>
      </c>
      <c r="L5889" s="7">
        <v>9.1989999999999998</v>
      </c>
      <c r="M5889" s="7" t="str" cm="1">
        <f t="array" ref="M5889">_xlfn.IFS(L5889&gt;9,"Above Average",L5889&lt;8,"Below Average",TRUE,"Average")</f>
        <v>Above Average</v>
      </c>
    </row>
    <row r="5890" spans="1:13" x14ac:dyDescent="0.3">
      <c r="A5890">
        <v>42</v>
      </c>
      <c r="B5890" s="21">
        <v>40389</v>
      </c>
      <c r="C5890" s="21" t="str">
        <f t="shared" ref="C5890:C5953" si="92">TEXT(B5890, "mmm")</f>
        <v>Jul</v>
      </c>
      <c r="D5890" s="6">
        <v>469598.57</v>
      </c>
      <c r="E5890" t="s">
        <v>155</v>
      </c>
      <c r="F5890" s="5">
        <v>85.03</v>
      </c>
      <c r="G5890" s="5" t="str" cm="1">
        <f t="array" ref="G5890">_xlfn.IFS(F5890&gt;=86,"Hot Week (More Than 85°F)",F5890&lt;50,"Cold Week (Less Than 50°F)",TRUE,"Normal Week")</f>
        <v>Normal Week</v>
      </c>
      <c r="H5890" s="2">
        <v>3.0169999999999999</v>
      </c>
      <c r="I5890" s="2" t="str" cm="1">
        <f t="array" ref="I5890">_xlfn.IFS(H5890&gt;3.5,"Above Average",H5890&lt;3,"Below Average",TRUE,"Average")</f>
        <v>Average</v>
      </c>
      <c r="J5890" s="1">
        <v>126.1069032</v>
      </c>
      <c r="K5890" s="1" t="str" cm="1">
        <f t="array" ref="K5890">_xlfn.IFS(J5890&gt;200,"Above Average",J5890&lt;155,"Below Average",TRUE,"Average")</f>
        <v>Below Average</v>
      </c>
      <c r="L5890" s="7">
        <v>9.1989999999999998</v>
      </c>
      <c r="M5890" s="7" t="str" cm="1">
        <f t="array" ref="M5890">_xlfn.IFS(L5890&gt;9,"Above Average",L5890&lt;8,"Below Average",TRUE,"Average")</f>
        <v>Above Average</v>
      </c>
    </row>
    <row r="5891" spans="1:13" x14ac:dyDescent="0.3">
      <c r="A5891">
        <v>42</v>
      </c>
      <c r="B5891" s="21">
        <v>40396</v>
      </c>
      <c r="C5891" s="21" t="str">
        <f t="shared" si="92"/>
        <v>Aug</v>
      </c>
      <c r="D5891" s="6">
        <v>579544.21</v>
      </c>
      <c r="E5891" t="s">
        <v>155</v>
      </c>
      <c r="F5891" s="5">
        <v>86.13</v>
      </c>
      <c r="G5891" s="5" t="str" cm="1">
        <f t="array" ref="G5891">_xlfn.IFS(F5891&gt;=86,"Hot Week (More Than 85°F)",F5891&lt;50,"Cold Week (Less Than 50°F)",TRUE,"Normal Week")</f>
        <v>Hot Week (More Than 85°F)</v>
      </c>
      <c r="H5891" s="2">
        <v>3.1230000000000002</v>
      </c>
      <c r="I5891" s="2" t="str" cm="1">
        <f t="array" ref="I5891">_xlfn.IFS(H5891&gt;3.5,"Above Average",H5891&lt;3,"Below Average",TRUE,"Average")</f>
        <v>Average</v>
      </c>
      <c r="J5891" s="1">
        <v>126.0854516</v>
      </c>
      <c r="K5891" s="1" t="str" cm="1">
        <f t="array" ref="K5891">_xlfn.IFS(J5891&gt;200,"Above Average",J5891&lt;155,"Below Average",TRUE,"Average")</f>
        <v>Below Average</v>
      </c>
      <c r="L5891" s="7">
        <v>9.1989999999999998</v>
      </c>
      <c r="M5891" s="7" t="str" cm="1">
        <f t="array" ref="M5891">_xlfn.IFS(L5891&gt;9,"Above Average",L5891&lt;8,"Below Average",TRUE,"Average")</f>
        <v>Above Average</v>
      </c>
    </row>
    <row r="5892" spans="1:13" x14ac:dyDescent="0.3">
      <c r="A5892">
        <v>42</v>
      </c>
      <c r="B5892" s="21">
        <v>40403</v>
      </c>
      <c r="C5892" s="21" t="str">
        <f t="shared" si="92"/>
        <v>Aug</v>
      </c>
      <c r="D5892" s="6">
        <v>583079.97</v>
      </c>
      <c r="E5892" t="s">
        <v>155</v>
      </c>
      <c r="F5892" s="5">
        <v>88.37</v>
      </c>
      <c r="G5892" s="5" t="str" cm="1">
        <f t="array" ref="G5892">_xlfn.IFS(F5892&gt;=86,"Hot Week (More Than 85°F)",F5892&lt;50,"Cold Week (Less Than 50°F)",TRUE,"Normal Week")</f>
        <v>Hot Week (More Than 85°F)</v>
      </c>
      <c r="H5892" s="2">
        <v>3.0489999999999999</v>
      </c>
      <c r="I5892" s="2" t="str" cm="1">
        <f t="array" ref="I5892">_xlfn.IFS(H5892&gt;3.5,"Above Average",H5892&lt;3,"Below Average",TRUE,"Average")</f>
        <v>Average</v>
      </c>
      <c r="J5892" s="1">
        <v>126.06399999999999</v>
      </c>
      <c r="K5892" s="1" t="str" cm="1">
        <f t="array" ref="K5892">_xlfn.IFS(J5892&gt;200,"Above Average",J5892&lt;155,"Below Average",TRUE,"Average")</f>
        <v>Below Average</v>
      </c>
      <c r="L5892" s="7">
        <v>9.1989999999999998</v>
      </c>
      <c r="M5892" s="7" t="str" cm="1">
        <f t="array" ref="M5892">_xlfn.IFS(L5892&gt;9,"Above Average",L5892&lt;8,"Below Average",TRUE,"Average")</f>
        <v>Above Average</v>
      </c>
    </row>
    <row r="5893" spans="1:13" x14ac:dyDescent="0.3">
      <c r="A5893">
        <v>42</v>
      </c>
      <c r="B5893" s="21">
        <v>40410</v>
      </c>
      <c r="C5893" s="21" t="str">
        <f t="shared" si="92"/>
        <v>Aug</v>
      </c>
      <c r="D5893" s="6">
        <v>500945.63</v>
      </c>
      <c r="E5893" t="s">
        <v>155</v>
      </c>
      <c r="F5893" s="5">
        <v>89.88</v>
      </c>
      <c r="G5893" s="5" t="str" cm="1">
        <f t="array" ref="G5893">_xlfn.IFS(F5893&gt;=86,"Hot Week (More Than 85°F)",F5893&lt;50,"Cold Week (Less Than 50°F)",TRUE,"Normal Week")</f>
        <v>Hot Week (More Than 85°F)</v>
      </c>
      <c r="H5893" s="2">
        <v>3.0409999999999999</v>
      </c>
      <c r="I5893" s="2" t="str" cm="1">
        <f t="array" ref="I5893">_xlfn.IFS(H5893&gt;3.5,"Above Average",H5893&lt;3,"Below Average",TRUE,"Average")</f>
        <v>Average</v>
      </c>
      <c r="J5893" s="1">
        <v>126.0766452</v>
      </c>
      <c r="K5893" s="1" t="str" cm="1">
        <f t="array" ref="K5893">_xlfn.IFS(J5893&gt;200,"Above Average",J5893&lt;155,"Below Average",TRUE,"Average")</f>
        <v>Below Average</v>
      </c>
      <c r="L5893" s="7">
        <v>9.1989999999999998</v>
      </c>
      <c r="M5893" s="7" t="str" cm="1">
        <f t="array" ref="M5893">_xlfn.IFS(L5893&gt;9,"Above Average",L5893&lt;8,"Below Average",TRUE,"Average")</f>
        <v>Above Average</v>
      </c>
    </row>
    <row r="5894" spans="1:13" x14ac:dyDescent="0.3">
      <c r="A5894">
        <v>42</v>
      </c>
      <c r="B5894" s="21">
        <v>40417</v>
      </c>
      <c r="C5894" s="21" t="str">
        <f t="shared" si="92"/>
        <v>Aug</v>
      </c>
      <c r="D5894" s="6">
        <v>465993.51</v>
      </c>
      <c r="E5894" t="s">
        <v>155</v>
      </c>
      <c r="F5894" s="5">
        <v>84.99</v>
      </c>
      <c r="G5894" s="5" t="str" cm="1">
        <f t="array" ref="G5894">_xlfn.IFS(F5894&gt;=86,"Hot Week (More Than 85°F)",F5894&lt;50,"Cold Week (Less Than 50°F)",TRUE,"Normal Week")</f>
        <v>Normal Week</v>
      </c>
      <c r="H5894" s="2">
        <v>3.0219999999999998</v>
      </c>
      <c r="I5894" s="2" t="str" cm="1">
        <f t="array" ref="I5894">_xlfn.IFS(H5894&gt;3.5,"Above Average",H5894&lt;3,"Below Average",TRUE,"Average")</f>
        <v>Average</v>
      </c>
      <c r="J5894" s="1">
        <v>126.0892903</v>
      </c>
      <c r="K5894" s="1" t="str" cm="1">
        <f t="array" ref="K5894">_xlfn.IFS(J5894&gt;200,"Above Average",J5894&lt;155,"Below Average",TRUE,"Average")</f>
        <v>Below Average</v>
      </c>
      <c r="L5894" s="7">
        <v>9.1989999999999998</v>
      </c>
      <c r="M5894" s="7" t="str" cm="1">
        <f t="array" ref="M5894">_xlfn.IFS(L5894&gt;9,"Above Average",L5894&lt;8,"Below Average",TRUE,"Average")</f>
        <v>Above Average</v>
      </c>
    </row>
    <row r="5895" spans="1:13" x14ac:dyDescent="0.3">
      <c r="A5895">
        <v>42</v>
      </c>
      <c r="B5895" s="21">
        <v>40424</v>
      </c>
      <c r="C5895" s="21" t="str">
        <f t="shared" si="92"/>
        <v>Sep</v>
      </c>
      <c r="D5895" s="6">
        <v>524658.06000000006</v>
      </c>
      <c r="E5895" t="s">
        <v>155</v>
      </c>
      <c r="F5895" s="5">
        <v>83.8</v>
      </c>
      <c r="G5895" s="5" t="str" cm="1">
        <f t="array" ref="G5895">_xlfn.IFS(F5895&gt;=86,"Hot Week (More Than 85°F)",F5895&lt;50,"Cold Week (Less Than 50°F)",TRUE,"Normal Week")</f>
        <v>Normal Week</v>
      </c>
      <c r="H5895" s="2">
        <v>3.0870000000000002</v>
      </c>
      <c r="I5895" s="2" t="str" cm="1">
        <f t="array" ref="I5895">_xlfn.IFS(H5895&gt;3.5,"Above Average",H5895&lt;3,"Below Average",TRUE,"Average")</f>
        <v>Average</v>
      </c>
      <c r="J5895" s="1">
        <v>126.1019355</v>
      </c>
      <c r="K5895" s="1" t="str" cm="1">
        <f t="array" ref="K5895">_xlfn.IFS(J5895&gt;200,"Above Average",J5895&lt;155,"Below Average",TRUE,"Average")</f>
        <v>Below Average</v>
      </c>
      <c r="L5895" s="7">
        <v>9.1989999999999998</v>
      </c>
      <c r="M5895" s="7" t="str" cm="1">
        <f t="array" ref="M5895">_xlfn.IFS(L5895&gt;9,"Above Average",L5895&lt;8,"Below Average",TRUE,"Average")</f>
        <v>Above Average</v>
      </c>
    </row>
    <row r="5896" spans="1:13" x14ac:dyDescent="0.3">
      <c r="A5896">
        <v>42</v>
      </c>
      <c r="B5896" s="21">
        <v>40431</v>
      </c>
      <c r="C5896" s="21" t="str">
        <f t="shared" si="92"/>
        <v>Sep</v>
      </c>
      <c r="D5896" s="6">
        <v>589091.04</v>
      </c>
      <c r="E5896" t="s">
        <v>156</v>
      </c>
      <c r="F5896" s="5">
        <v>84.04</v>
      </c>
      <c r="G5896" s="5" t="str" cm="1">
        <f t="array" ref="G5896">_xlfn.IFS(F5896&gt;=86,"Hot Week (More Than 85°F)",F5896&lt;50,"Cold Week (Less Than 50°F)",TRUE,"Normal Week")</f>
        <v>Normal Week</v>
      </c>
      <c r="H5896" s="2">
        <v>2.9609999999999999</v>
      </c>
      <c r="I5896" s="2" t="str" cm="1">
        <f t="array" ref="I5896">_xlfn.IFS(H5896&gt;3.5,"Above Average",H5896&lt;3,"Below Average",TRUE,"Average")</f>
        <v>Below Average</v>
      </c>
      <c r="J5896" s="1">
        <v>126.1145806</v>
      </c>
      <c r="K5896" s="1" t="str" cm="1">
        <f t="array" ref="K5896">_xlfn.IFS(J5896&gt;200,"Above Average",J5896&lt;155,"Below Average",TRUE,"Average")</f>
        <v>Below Average</v>
      </c>
      <c r="L5896" s="7">
        <v>9.1989999999999998</v>
      </c>
      <c r="M5896" s="7" t="str" cm="1">
        <f t="array" ref="M5896">_xlfn.IFS(L5896&gt;9,"Above Average",L5896&lt;8,"Below Average",TRUE,"Average")</f>
        <v>Above Average</v>
      </c>
    </row>
    <row r="5897" spans="1:13" x14ac:dyDescent="0.3">
      <c r="A5897">
        <v>42</v>
      </c>
      <c r="B5897" s="21">
        <v>40438</v>
      </c>
      <c r="C5897" s="21" t="str">
        <f t="shared" si="92"/>
        <v>Sep</v>
      </c>
      <c r="D5897" s="6">
        <v>536871.57999999996</v>
      </c>
      <c r="E5897" t="s">
        <v>155</v>
      </c>
      <c r="F5897" s="5">
        <v>85.52</v>
      </c>
      <c r="G5897" s="5" t="str" cm="1">
        <f t="array" ref="G5897">_xlfn.IFS(F5897&gt;=86,"Hot Week (More Than 85°F)",F5897&lt;50,"Cold Week (Less Than 50°F)",TRUE,"Normal Week")</f>
        <v>Normal Week</v>
      </c>
      <c r="H5897" s="2">
        <v>3.028</v>
      </c>
      <c r="I5897" s="2" t="str" cm="1">
        <f t="array" ref="I5897">_xlfn.IFS(H5897&gt;3.5,"Above Average",H5897&lt;3,"Below Average",TRUE,"Average")</f>
        <v>Average</v>
      </c>
      <c r="J5897" s="1">
        <v>126.1454667</v>
      </c>
      <c r="K5897" s="1" t="str" cm="1">
        <f t="array" ref="K5897">_xlfn.IFS(J5897&gt;200,"Above Average",J5897&lt;155,"Below Average",TRUE,"Average")</f>
        <v>Below Average</v>
      </c>
      <c r="L5897" s="7">
        <v>9.1989999999999998</v>
      </c>
      <c r="M5897" s="7" t="str" cm="1">
        <f t="array" ref="M5897">_xlfn.IFS(L5897&gt;9,"Above Average",L5897&lt;8,"Below Average",TRUE,"Average")</f>
        <v>Above Average</v>
      </c>
    </row>
    <row r="5898" spans="1:13" x14ac:dyDescent="0.3">
      <c r="A5898">
        <v>42</v>
      </c>
      <c r="B5898" s="21">
        <v>40445</v>
      </c>
      <c r="C5898" s="21" t="str">
        <f t="shared" si="92"/>
        <v>Sep</v>
      </c>
      <c r="D5898" s="6">
        <v>492262.96</v>
      </c>
      <c r="E5898" t="s">
        <v>155</v>
      </c>
      <c r="F5898" s="5">
        <v>85.75</v>
      </c>
      <c r="G5898" s="5" t="str" cm="1">
        <f t="array" ref="G5898">_xlfn.IFS(F5898&gt;=86,"Hot Week (More Than 85°F)",F5898&lt;50,"Cold Week (Less Than 50°F)",TRUE,"Normal Week")</f>
        <v>Normal Week</v>
      </c>
      <c r="H5898" s="2">
        <v>2.9390000000000001</v>
      </c>
      <c r="I5898" s="2" t="str" cm="1">
        <f t="array" ref="I5898">_xlfn.IFS(H5898&gt;3.5,"Above Average",H5898&lt;3,"Below Average",TRUE,"Average")</f>
        <v>Below Average</v>
      </c>
      <c r="J5898" s="1">
        <v>126.1900333</v>
      </c>
      <c r="K5898" s="1" t="str" cm="1">
        <f t="array" ref="K5898">_xlfn.IFS(J5898&gt;200,"Above Average",J5898&lt;155,"Below Average",TRUE,"Average")</f>
        <v>Below Average</v>
      </c>
      <c r="L5898" s="7">
        <v>9.1989999999999998</v>
      </c>
      <c r="M5898" s="7" t="str" cm="1">
        <f t="array" ref="M5898">_xlfn.IFS(L5898&gt;9,"Above Average",L5898&lt;8,"Below Average",TRUE,"Average")</f>
        <v>Above Average</v>
      </c>
    </row>
    <row r="5899" spans="1:13" x14ac:dyDescent="0.3">
      <c r="A5899">
        <v>42</v>
      </c>
      <c r="B5899" s="21">
        <v>40452</v>
      </c>
      <c r="C5899" s="21" t="str">
        <f t="shared" si="92"/>
        <v>Oct</v>
      </c>
      <c r="D5899" s="6">
        <v>481523.93</v>
      </c>
      <c r="E5899" t="s">
        <v>155</v>
      </c>
      <c r="F5899" s="5">
        <v>86.01</v>
      </c>
      <c r="G5899" s="5" t="str" cm="1">
        <f t="array" ref="G5899">_xlfn.IFS(F5899&gt;=86,"Hot Week (More Than 85°F)",F5899&lt;50,"Cold Week (Less Than 50°F)",TRUE,"Normal Week")</f>
        <v>Hot Week (More Than 85°F)</v>
      </c>
      <c r="H5899" s="2">
        <v>3.0009999999999999</v>
      </c>
      <c r="I5899" s="2" t="str" cm="1">
        <f t="array" ref="I5899">_xlfn.IFS(H5899&gt;3.5,"Above Average",H5899&lt;3,"Below Average",TRUE,"Average")</f>
        <v>Average</v>
      </c>
      <c r="J5899" s="1">
        <v>126.2346</v>
      </c>
      <c r="K5899" s="1" t="str" cm="1">
        <f t="array" ref="K5899">_xlfn.IFS(J5899&gt;200,"Above Average",J5899&lt;155,"Below Average",TRUE,"Average")</f>
        <v>Below Average</v>
      </c>
      <c r="L5899" s="7">
        <v>9.0030000000000001</v>
      </c>
      <c r="M5899" s="7" t="str" cm="1">
        <f t="array" ref="M5899">_xlfn.IFS(L5899&gt;9,"Above Average",L5899&lt;8,"Below Average",TRUE,"Average")</f>
        <v>Above Average</v>
      </c>
    </row>
    <row r="5900" spans="1:13" x14ac:dyDescent="0.3">
      <c r="A5900">
        <v>42</v>
      </c>
      <c r="B5900" s="21">
        <v>40459</v>
      </c>
      <c r="C5900" s="21" t="str">
        <f t="shared" si="92"/>
        <v>Oct</v>
      </c>
      <c r="D5900" s="6">
        <v>599759.44999999995</v>
      </c>
      <c r="E5900" t="s">
        <v>155</v>
      </c>
      <c r="F5900" s="5">
        <v>77.040000000000006</v>
      </c>
      <c r="G5900" s="5" t="str" cm="1">
        <f t="array" ref="G5900">_xlfn.IFS(F5900&gt;=86,"Hot Week (More Than 85°F)",F5900&lt;50,"Cold Week (Less Than 50°F)",TRUE,"Normal Week")</f>
        <v>Normal Week</v>
      </c>
      <c r="H5900" s="2">
        <v>2.9239999999999999</v>
      </c>
      <c r="I5900" s="2" t="str" cm="1">
        <f t="array" ref="I5900">_xlfn.IFS(H5900&gt;3.5,"Above Average",H5900&lt;3,"Below Average",TRUE,"Average")</f>
        <v>Below Average</v>
      </c>
      <c r="J5900" s="1">
        <v>126.2791667</v>
      </c>
      <c r="K5900" s="1" t="str" cm="1">
        <f t="array" ref="K5900">_xlfn.IFS(J5900&gt;200,"Above Average",J5900&lt;155,"Below Average",TRUE,"Average")</f>
        <v>Below Average</v>
      </c>
      <c r="L5900" s="7">
        <v>9.0030000000000001</v>
      </c>
      <c r="M5900" s="7" t="str" cm="1">
        <f t="array" ref="M5900">_xlfn.IFS(L5900&gt;9,"Above Average",L5900&lt;8,"Below Average",TRUE,"Average")</f>
        <v>Above Average</v>
      </c>
    </row>
    <row r="5901" spans="1:13" x14ac:dyDescent="0.3">
      <c r="A5901">
        <v>42</v>
      </c>
      <c r="B5901" s="21">
        <v>40466</v>
      </c>
      <c r="C5901" s="21" t="str">
        <f t="shared" si="92"/>
        <v>Oct</v>
      </c>
      <c r="D5901" s="6">
        <v>559285.35</v>
      </c>
      <c r="E5901" t="s">
        <v>155</v>
      </c>
      <c r="F5901" s="5">
        <v>75.48</v>
      </c>
      <c r="G5901" s="5" t="str" cm="1">
        <f t="array" ref="G5901">_xlfn.IFS(F5901&gt;=86,"Hot Week (More Than 85°F)",F5901&lt;50,"Cold Week (Less Than 50°F)",TRUE,"Normal Week")</f>
        <v>Normal Week</v>
      </c>
      <c r="H5901" s="2">
        <v>3.08</v>
      </c>
      <c r="I5901" s="2" t="str" cm="1">
        <f t="array" ref="I5901">_xlfn.IFS(H5901&gt;3.5,"Above Average",H5901&lt;3,"Below Average",TRUE,"Average")</f>
        <v>Average</v>
      </c>
      <c r="J5901" s="1">
        <v>126.32667739999999</v>
      </c>
      <c r="K5901" s="1" t="str" cm="1">
        <f t="array" ref="K5901">_xlfn.IFS(J5901&gt;200,"Above Average",J5901&lt;155,"Below Average",TRUE,"Average")</f>
        <v>Below Average</v>
      </c>
      <c r="L5901" s="7">
        <v>9.0030000000000001</v>
      </c>
      <c r="M5901" s="7" t="str" cm="1">
        <f t="array" ref="M5901">_xlfn.IFS(L5901&gt;9,"Above Average",L5901&lt;8,"Below Average",TRUE,"Average")</f>
        <v>Above Average</v>
      </c>
    </row>
    <row r="5902" spans="1:13" x14ac:dyDescent="0.3">
      <c r="A5902">
        <v>42</v>
      </c>
      <c r="B5902" s="21">
        <v>40473</v>
      </c>
      <c r="C5902" s="21" t="str">
        <f t="shared" si="92"/>
        <v>Oct</v>
      </c>
      <c r="D5902" s="6">
        <v>522467.51</v>
      </c>
      <c r="E5902" t="s">
        <v>155</v>
      </c>
      <c r="F5902" s="5">
        <v>68.12</v>
      </c>
      <c r="G5902" s="5" t="str" cm="1">
        <f t="array" ref="G5902">_xlfn.IFS(F5902&gt;=86,"Hot Week (More Than 85°F)",F5902&lt;50,"Cold Week (Less Than 50°F)",TRUE,"Normal Week")</f>
        <v>Normal Week</v>
      </c>
      <c r="H5902" s="2">
        <v>3.0139999999999998</v>
      </c>
      <c r="I5902" s="2" t="str" cm="1">
        <f t="array" ref="I5902">_xlfn.IFS(H5902&gt;3.5,"Above Average",H5902&lt;3,"Below Average",TRUE,"Average")</f>
        <v>Average</v>
      </c>
      <c r="J5902" s="1">
        <v>126.3815484</v>
      </c>
      <c r="K5902" s="1" t="str" cm="1">
        <f t="array" ref="K5902">_xlfn.IFS(J5902&gt;200,"Above Average",J5902&lt;155,"Below Average",TRUE,"Average")</f>
        <v>Below Average</v>
      </c>
      <c r="L5902" s="7">
        <v>9.0030000000000001</v>
      </c>
      <c r="M5902" s="7" t="str" cm="1">
        <f t="array" ref="M5902">_xlfn.IFS(L5902&gt;9,"Above Average",L5902&lt;8,"Below Average",TRUE,"Average")</f>
        <v>Above Average</v>
      </c>
    </row>
    <row r="5903" spans="1:13" x14ac:dyDescent="0.3">
      <c r="A5903">
        <v>42</v>
      </c>
      <c r="B5903" s="21">
        <v>40480</v>
      </c>
      <c r="C5903" s="21" t="str">
        <f t="shared" si="92"/>
        <v>Oct</v>
      </c>
      <c r="D5903" s="6">
        <v>476967.65</v>
      </c>
      <c r="E5903" t="s">
        <v>155</v>
      </c>
      <c r="F5903" s="5">
        <v>68.760000000000005</v>
      </c>
      <c r="G5903" s="5" t="str" cm="1">
        <f t="array" ref="G5903">_xlfn.IFS(F5903&gt;=86,"Hot Week (More Than 85°F)",F5903&lt;50,"Cold Week (Less Than 50°F)",TRUE,"Normal Week")</f>
        <v>Normal Week</v>
      </c>
      <c r="H5903" s="2">
        <v>3.13</v>
      </c>
      <c r="I5903" s="2" t="str" cm="1">
        <f t="array" ref="I5903">_xlfn.IFS(H5903&gt;3.5,"Above Average",H5903&lt;3,"Below Average",TRUE,"Average")</f>
        <v>Average</v>
      </c>
      <c r="J5903" s="1">
        <v>126.43641940000001</v>
      </c>
      <c r="K5903" s="1" t="str" cm="1">
        <f t="array" ref="K5903">_xlfn.IFS(J5903&gt;200,"Above Average",J5903&lt;155,"Below Average",TRUE,"Average")</f>
        <v>Below Average</v>
      </c>
      <c r="L5903" s="7">
        <v>9.0030000000000001</v>
      </c>
      <c r="M5903" s="7" t="str" cm="1">
        <f t="array" ref="M5903">_xlfn.IFS(L5903&gt;9,"Above Average",L5903&lt;8,"Below Average",TRUE,"Average")</f>
        <v>Above Average</v>
      </c>
    </row>
    <row r="5904" spans="1:13" x14ac:dyDescent="0.3">
      <c r="A5904">
        <v>42</v>
      </c>
      <c r="B5904" s="21">
        <v>40487</v>
      </c>
      <c r="C5904" s="21" t="str">
        <f t="shared" si="92"/>
        <v>Nov</v>
      </c>
      <c r="D5904" s="6">
        <v>565390.4</v>
      </c>
      <c r="E5904" t="s">
        <v>155</v>
      </c>
      <c r="F5904" s="5">
        <v>71.040000000000006</v>
      </c>
      <c r="G5904" s="5" t="str" cm="1">
        <f t="array" ref="G5904">_xlfn.IFS(F5904&gt;=86,"Hot Week (More Than 85°F)",F5904&lt;50,"Cold Week (Less Than 50°F)",TRUE,"Normal Week")</f>
        <v>Normal Week</v>
      </c>
      <c r="H5904" s="2">
        <v>3.0089999999999999</v>
      </c>
      <c r="I5904" s="2" t="str" cm="1">
        <f t="array" ref="I5904">_xlfn.IFS(H5904&gt;3.5,"Above Average",H5904&lt;3,"Below Average",TRUE,"Average")</f>
        <v>Average</v>
      </c>
      <c r="J5904" s="1">
        <v>126.4912903</v>
      </c>
      <c r="K5904" s="1" t="str" cm="1">
        <f t="array" ref="K5904">_xlfn.IFS(J5904&gt;200,"Above Average",J5904&lt;155,"Below Average",TRUE,"Average")</f>
        <v>Below Average</v>
      </c>
      <c r="L5904" s="7">
        <v>9.0030000000000001</v>
      </c>
      <c r="M5904" s="7" t="str" cm="1">
        <f t="array" ref="M5904">_xlfn.IFS(L5904&gt;9,"Above Average",L5904&lt;8,"Below Average",TRUE,"Average")</f>
        <v>Above Average</v>
      </c>
    </row>
    <row r="5905" spans="1:13" x14ac:dyDescent="0.3">
      <c r="A5905">
        <v>42</v>
      </c>
      <c r="B5905" s="21">
        <v>40494</v>
      </c>
      <c r="C5905" s="21" t="str">
        <f t="shared" si="92"/>
        <v>Nov</v>
      </c>
      <c r="D5905" s="6">
        <v>588592.61</v>
      </c>
      <c r="E5905" t="s">
        <v>155</v>
      </c>
      <c r="F5905" s="5">
        <v>61.24</v>
      </c>
      <c r="G5905" s="5" t="str" cm="1">
        <f t="array" ref="G5905">_xlfn.IFS(F5905&gt;=86,"Hot Week (More Than 85°F)",F5905&lt;50,"Cold Week (Less Than 50°F)",TRUE,"Normal Week")</f>
        <v>Normal Week</v>
      </c>
      <c r="H5905" s="2">
        <v>3.13</v>
      </c>
      <c r="I5905" s="2" t="str" cm="1">
        <f t="array" ref="I5905">_xlfn.IFS(H5905&gt;3.5,"Above Average",H5905&lt;3,"Below Average",TRUE,"Average")</f>
        <v>Average</v>
      </c>
      <c r="J5905" s="1">
        <v>126.54616129999999</v>
      </c>
      <c r="K5905" s="1" t="str" cm="1">
        <f t="array" ref="K5905">_xlfn.IFS(J5905&gt;200,"Above Average",J5905&lt;155,"Below Average",TRUE,"Average")</f>
        <v>Below Average</v>
      </c>
      <c r="L5905" s="7">
        <v>9.0030000000000001</v>
      </c>
      <c r="M5905" s="7" t="str" cm="1">
        <f t="array" ref="M5905">_xlfn.IFS(L5905&gt;9,"Above Average",L5905&lt;8,"Below Average",TRUE,"Average")</f>
        <v>Above Average</v>
      </c>
    </row>
    <row r="5906" spans="1:13" x14ac:dyDescent="0.3">
      <c r="A5906">
        <v>42</v>
      </c>
      <c r="B5906" s="21">
        <v>40501</v>
      </c>
      <c r="C5906" s="21" t="str">
        <f t="shared" si="92"/>
        <v>Nov</v>
      </c>
      <c r="D5906" s="6">
        <v>524316.21</v>
      </c>
      <c r="E5906" t="s">
        <v>155</v>
      </c>
      <c r="F5906" s="5">
        <v>58.83</v>
      </c>
      <c r="G5906" s="5" t="str" cm="1">
        <f t="array" ref="G5906">_xlfn.IFS(F5906&gt;=86,"Hot Week (More Than 85°F)",F5906&lt;50,"Cold Week (Less Than 50°F)",TRUE,"Normal Week")</f>
        <v>Normal Week</v>
      </c>
      <c r="H5906" s="2">
        <v>3.0470000000000002</v>
      </c>
      <c r="I5906" s="2" t="str" cm="1">
        <f t="array" ref="I5906">_xlfn.IFS(H5906&gt;3.5,"Above Average",H5906&lt;3,"Below Average",TRUE,"Average")</f>
        <v>Average</v>
      </c>
      <c r="J5906" s="1">
        <v>126.60720000000001</v>
      </c>
      <c r="K5906" s="1" t="str" cm="1">
        <f t="array" ref="K5906">_xlfn.IFS(J5906&gt;200,"Above Average",J5906&lt;155,"Below Average",TRUE,"Average")</f>
        <v>Below Average</v>
      </c>
      <c r="L5906" s="7">
        <v>9.0030000000000001</v>
      </c>
      <c r="M5906" s="7" t="str" cm="1">
        <f t="array" ref="M5906">_xlfn.IFS(L5906&gt;9,"Above Average",L5906&lt;8,"Below Average",TRUE,"Average")</f>
        <v>Above Average</v>
      </c>
    </row>
    <row r="5907" spans="1:13" x14ac:dyDescent="0.3">
      <c r="A5907">
        <v>42</v>
      </c>
      <c r="B5907" s="21">
        <v>40508</v>
      </c>
      <c r="C5907" s="21" t="str">
        <f t="shared" si="92"/>
        <v>Nov</v>
      </c>
      <c r="D5907" s="6">
        <v>522296.71</v>
      </c>
      <c r="E5907" t="s">
        <v>156</v>
      </c>
      <c r="F5907" s="5">
        <v>55.33</v>
      </c>
      <c r="G5907" s="5" t="str" cm="1">
        <f t="array" ref="G5907">_xlfn.IFS(F5907&gt;=86,"Hot Week (More Than 85°F)",F5907&lt;50,"Cold Week (Less Than 50°F)",TRUE,"Normal Week")</f>
        <v>Normal Week</v>
      </c>
      <c r="H5907" s="2">
        <v>3.1619999999999999</v>
      </c>
      <c r="I5907" s="2" t="str" cm="1">
        <f t="array" ref="I5907">_xlfn.IFS(H5907&gt;3.5,"Above Average",H5907&lt;3,"Below Average",TRUE,"Average")</f>
        <v>Average</v>
      </c>
      <c r="J5907" s="1">
        <v>126.66926669999999</v>
      </c>
      <c r="K5907" s="1" t="str" cm="1">
        <f t="array" ref="K5907">_xlfn.IFS(J5907&gt;200,"Above Average",J5907&lt;155,"Below Average",TRUE,"Average")</f>
        <v>Below Average</v>
      </c>
      <c r="L5907" s="7">
        <v>9.0030000000000001</v>
      </c>
      <c r="M5907" s="7" t="str" cm="1">
        <f t="array" ref="M5907">_xlfn.IFS(L5907&gt;9,"Above Average",L5907&lt;8,"Below Average",TRUE,"Average")</f>
        <v>Above Average</v>
      </c>
    </row>
    <row r="5908" spans="1:13" x14ac:dyDescent="0.3">
      <c r="A5908">
        <v>42</v>
      </c>
      <c r="B5908" s="21">
        <v>40515</v>
      </c>
      <c r="C5908" s="21" t="str">
        <f t="shared" si="92"/>
        <v>Dec</v>
      </c>
      <c r="D5908" s="6">
        <v>500250.8</v>
      </c>
      <c r="E5908" t="s">
        <v>155</v>
      </c>
      <c r="F5908" s="5">
        <v>51.17</v>
      </c>
      <c r="G5908" s="5" t="str" cm="1">
        <f t="array" ref="G5908">_xlfn.IFS(F5908&gt;=86,"Hot Week (More Than 85°F)",F5908&lt;50,"Cold Week (Less Than 50°F)",TRUE,"Normal Week")</f>
        <v>Normal Week</v>
      </c>
      <c r="H5908" s="2">
        <v>3.0409999999999999</v>
      </c>
      <c r="I5908" s="2" t="str" cm="1">
        <f t="array" ref="I5908">_xlfn.IFS(H5908&gt;3.5,"Above Average",H5908&lt;3,"Below Average",TRUE,"Average")</f>
        <v>Average</v>
      </c>
      <c r="J5908" s="1">
        <v>126.7313333</v>
      </c>
      <c r="K5908" s="1" t="str" cm="1">
        <f t="array" ref="K5908">_xlfn.IFS(J5908&gt;200,"Above Average",J5908&lt;155,"Below Average",TRUE,"Average")</f>
        <v>Below Average</v>
      </c>
      <c r="L5908" s="7">
        <v>9.0030000000000001</v>
      </c>
      <c r="M5908" s="7" t="str" cm="1">
        <f t="array" ref="M5908">_xlfn.IFS(L5908&gt;9,"Above Average",L5908&lt;8,"Below Average",TRUE,"Average")</f>
        <v>Above Average</v>
      </c>
    </row>
    <row r="5909" spans="1:13" x14ac:dyDescent="0.3">
      <c r="A5909">
        <v>42</v>
      </c>
      <c r="B5909" s="21">
        <v>40522</v>
      </c>
      <c r="C5909" s="21" t="str">
        <f t="shared" si="92"/>
        <v>Dec</v>
      </c>
      <c r="D5909" s="6">
        <v>585175.24</v>
      </c>
      <c r="E5909" t="s">
        <v>155</v>
      </c>
      <c r="F5909" s="5">
        <v>60.51</v>
      </c>
      <c r="G5909" s="5" t="str" cm="1">
        <f t="array" ref="G5909">_xlfn.IFS(F5909&gt;=86,"Hot Week (More Than 85°F)",F5909&lt;50,"Cold Week (Less Than 50°F)",TRUE,"Normal Week")</f>
        <v>Normal Week</v>
      </c>
      <c r="H5909" s="2">
        <v>3.0910000000000002</v>
      </c>
      <c r="I5909" s="2" t="str" cm="1">
        <f t="array" ref="I5909">_xlfn.IFS(H5909&gt;3.5,"Above Average",H5909&lt;3,"Below Average",TRUE,"Average")</f>
        <v>Average</v>
      </c>
      <c r="J5909" s="1">
        <v>126.79340000000001</v>
      </c>
      <c r="K5909" s="1" t="str" cm="1">
        <f t="array" ref="K5909">_xlfn.IFS(J5909&gt;200,"Above Average",J5909&lt;155,"Below Average",TRUE,"Average")</f>
        <v>Below Average</v>
      </c>
      <c r="L5909" s="7">
        <v>9.0030000000000001</v>
      </c>
      <c r="M5909" s="7" t="str" cm="1">
        <f t="array" ref="M5909">_xlfn.IFS(L5909&gt;9,"Above Average",L5909&lt;8,"Below Average",TRUE,"Average")</f>
        <v>Above Average</v>
      </c>
    </row>
    <row r="5910" spans="1:13" x14ac:dyDescent="0.3">
      <c r="A5910">
        <v>42</v>
      </c>
      <c r="B5910" s="21">
        <v>40529</v>
      </c>
      <c r="C5910" s="21" t="str">
        <f t="shared" si="92"/>
        <v>Dec</v>
      </c>
      <c r="D5910" s="6">
        <v>537455.65</v>
      </c>
      <c r="E5910" t="s">
        <v>155</v>
      </c>
      <c r="F5910" s="5">
        <v>59.15</v>
      </c>
      <c r="G5910" s="5" t="str" cm="1">
        <f t="array" ref="G5910">_xlfn.IFS(F5910&gt;=86,"Hot Week (More Than 85°F)",F5910&lt;50,"Cold Week (Less Than 50°F)",TRUE,"Normal Week")</f>
        <v>Normal Week</v>
      </c>
      <c r="H5910" s="2">
        <v>3.125</v>
      </c>
      <c r="I5910" s="2" t="str" cm="1">
        <f t="array" ref="I5910">_xlfn.IFS(H5910&gt;3.5,"Above Average",H5910&lt;3,"Below Average",TRUE,"Average")</f>
        <v>Average</v>
      </c>
      <c r="J5910" s="1">
        <v>126.8794839</v>
      </c>
      <c r="K5910" s="1" t="str" cm="1">
        <f t="array" ref="K5910">_xlfn.IFS(J5910&gt;200,"Above Average",J5910&lt;155,"Below Average",TRUE,"Average")</f>
        <v>Below Average</v>
      </c>
      <c r="L5910" s="7">
        <v>9.0030000000000001</v>
      </c>
      <c r="M5910" s="7" t="str" cm="1">
        <f t="array" ref="M5910">_xlfn.IFS(L5910&gt;9,"Above Average",L5910&lt;8,"Below Average",TRUE,"Average")</f>
        <v>Above Average</v>
      </c>
    </row>
    <row r="5911" spans="1:13" x14ac:dyDescent="0.3">
      <c r="A5911">
        <v>42</v>
      </c>
      <c r="B5911" s="21">
        <v>40536</v>
      </c>
      <c r="C5911" s="21" t="str">
        <f t="shared" si="92"/>
        <v>Dec</v>
      </c>
      <c r="D5911" s="6">
        <v>555075.27</v>
      </c>
      <c r="E5911" t="s">
        <v>155</v>
      </c>
      <c r="F5911" s="5">
        <v>57.06</v>
      </c>
      <c r="G5911" s="5" t="str" cm="1">
        <f t="array" ref="G5911">_xlfn.IFS(F5911&gt;=86,"Hot Week (More Than 85°F)",F5911&lt;50,"Cold Week (Less Than 50°F)",TRUE,"Normal Week")</f>
        <v>Normal Week</v>
      </c>
      <c r="H5911" s="2">
        <v>3.2360000000000002</v>
      </c>
      <c r="I5911" s="2" t="str" cm="1">
        <f t="array" ref="I5911">_xlfn.IFS(H5911&gt;3.5,"Above Average",H5911&lt;3,"Below Average",TRUE,"Average")</f>
        <v>Average</v>
      </c>
      <c r="J5911" s="1">
        <v>126.9835806</v>
      </c>
      <c r="K5911" s="1" t="str" cm="1">
        <f t="array" ref="K5911">_xlfn.IFS(J5911&gt;200,"Above Average",J5911&lt;155,"Below Average",TRUE,"Average")</f>
        <v>Below Average</v>
      </c>
      <c r="L5911" s="7">
        <v>9.0030000000000001</v>
      </c>
      <c r="M5911" s="7" t="str" cm="1">
        <f t="array" ref="M5911">_xlfn.IFS(L5911&gt;9,"Above Average",L5911&lt;8,"Below Average",TRUE,"Average")</f>
        <v>Above Average</v>
      </c>
    </row>
    <row r="5912" spans="1:13" x14ac:dyDescent="0.3">
      <c r="A5912">
        <v>42</v>
      </c>
      <c r="B5912" s="21">
        <v>40543</v>
      </c>
      <c r="C5912" s="21" t="str">
        <f t="shared" si="92"/>
        <v>Dec</v>
      </c>
      <c r="D5912" s="6">
        <v>428953.59999999998</v>
      </c>
      <c r="E5912" t="s">
        <v>156</v>
      </c>
      <c r="F5912" s="5">
        <v>49.67</v>
      </c>
      <c r="G5912" s="5" t="str" cm="1">
        <f t="array" ref="G5912">_xlfn.IFS(F5912&gt;=86,"Hot Week (More Than 85°F)",F5912&lt;50,"Cold Week (Less Than 50°F)",TRUE,"Normal Week")</f>
        <v>Cold Week (Less Than 50°F)</v>
      </c>
      <c r="H5912" s="2">
        <v>3.1480000000000001</v>
      </c>
      <c r="I5912" s="2" t="str" cm="1">
        <f t="array" ref="I5912">_xlfn.IFS(H5912&gt;3.5,"Above Average",H5912&lt;3,"Below Average",TRUE,"Average")</f>
        <v>Average</v>
      </c>
      <c r="J5912" s="1">
        <v>127.0876774</v>
      </c>
      <c r="K5912" s="1" t="str" cm="1">
        <f t="array" ref="K5912">_xlfn.IFS(J5912&gt;200,"Above Average",J5912&lt;155,"Below Average",TRUE,"Average")</f>
        <v>Below Average</v>
      </c>
      <c r="L5912" s="7">
        <v>9.0030000000000001</v>
      </c>
      <c r="M5912" s="7" t="str" cm="1">
        <f t="array" ref="M5912">_xlfn.IFS(L5912&gt;9,"Above Average",L5912&lt;8,"Below Average",TRUE,"Average")</f>
        <v>Above Average</v>
      </c>
    </row>
    <row r="5913" spans="1:13" x14ac:dyDescent="0.3">
      <c r="A5913">
        <v>42</v>
      </c>
      <c r="B5913" s="21">
        <v>40550</v>
      </c>
      <c r="C5913" s="21" t="str">
        <f t="shared" si="92"/>
        <v>Jan</v>
      </c>
      <c r="D5913" s="6">
        <v>592947.75</v>
      </c>
      <c r="E5913" t="s">
        <v>155</v>
      </c>
      <c r="F5913" s="5">
        <v>43.43</v>
      </c>
      <c r="G5913" s="5" t="str" cm="1">
        <f t="array" ref="G5913">_xlfn.IFS(F5913&gt;=86,"Hot Week (More Than 85°F)",F5913&lt;50,"Cold Week (Less Than 50°F)",TRUE,"Normal Week")</f>
        <v>Cold Week (Less Than 50°F)</v>
      </c>
      <c r="H5913" s="2">
        <v>3.2869999999999999</v>
      </c>
      <c r="I5913" s="2" t="str" cm="1">
        <f t="array" ref="I5913">_xlfn.IFS(H5913&gt;3.5,"Above Average",H5913&lt;3,"Below Average",TRUE,"Average")</f>
        <v>Average</v>
      </c>
      <c r="J5913" s="1">
        <v>127.1917742</v>
      </c>
      <c r="K5913" s="1" t="str" cm="1">
        <f t="array" ref="K5913">_xlfn.IFS(J5913&gt;200,"Above Average",J5913&lt;155,"Below Average",TRUE,"Average")</f>
        <v>Below Average</v>
      </c>
      <c r="L5913" s="7">
        <v>8.7439999999999998</v>
      </c>
      <c r="M5913" s="7" t="str" cm="1">
        <f t="array" ref="M5913">_xlfn.IFS(L5913&gt;9,"Above Average",L5913&lt;8,"Below Average",TRUE,"Average")</f>
        <v>Average</v>
      </c>
    </row>
    <row r="5914" spans="1:13" x14ac:dyDescent="0.3">
      <c r="A5914">
        <v>42</v>
      </c>
      <c r="B5914" s="21">
        <v>40557</v>
      </c>
      <c r="C5914" s="21" t="str">
        <f t="shared" si="92"/>
        <v>Jan</v>
      </c>
      <c r="D5914" s="6">
        <v>613899.15</v>
      </c>
      <c r="E5914" t="s">
        <v>155</v>
      </c>
      <c r="F5914" s="5">
        <v>49.98</v>
      </c>
      <c r="G5914" s="5" t="str" cm="1">
        <f t="array" ref="G5914">_xlfn.IFS(F5914&gt;=86,"Hot Week (More Than 85°F)",F5914&lt;50,"Cold Week (Less Than 50°F)",TRUE,"Normal Week")</f>
        <v>Cold Week (Less Than 50°F)</v>
      </c>
      <c r="H5914" s="2">
        <v>3.3119999999999998</v>
      </c>
      <c r="I5914" s="2" t="str" cm="1">
        <f t="array" ref="I5914">_xlfn.IFS(H5914&gt;3.5,"Above Average",H5914&lt;3,"Below Average",TRUE,"Average")</f>
        <v>Average</v>
      </c>
      <c r="J5914" s="1">
        <v>127.30093549999999</v>
      </c>
      <c r="K5914" s="1" t="str" cm="1">
        <f t="array" ref="K5914">_xlfn.IFS(J5914&gt;200,"Above Average",J5914&lt;155,"Below Average",TRUE,"Average")</f>
        <v>Below Average</v>
      </c>
      <c r="L5914" s="7">
        <v>8.7439999999999998</v>
      </c>
      <c r="M5914" s="7" t="str" cm="1">
        <f t="array" ref="M5914">_xlfn.IFS(L5914&gt;9,"Above Average",L5914&lt;8,"Below Average",TRUE,"Average")</f>
        <v>Average</v>
      </c>
    </row>
    <row r="5915" spans="1:13" x14ac:dyDescent="0.3">
      <c r="A5915">
        <v>42</v>
      </c>
      <c r="B5915" s="21">
        <v>40564</v>
      </c>
      <c r="C5915" s="21" t="str">
        <f t="shared" si="92"/>
        <v>Jan</v>
      </c>
      <c r="D5915" s="6">
        <v>533414.62</v>
      </c>
      <c r="E5915" t="s">
        <v>155</v>
      </c>
      <c r="F5915" s="5">
        <v>56.75</v>
      </c>
      <c r="G5915" s="5" t="str" cm="1">
        <f t="array" ref="G5915">_xlfn.IFS(F5915&gt;=86,"Hot Week (More Than 85°F)",F5915&lt;50,"Cold Week (Less Than 50°F)",TRUE,"Normal Week")</f>
        <v>Normal Week</v>
      </c>
      <c r="H5915" s="2">
        <v>3.3359999999999999</v>
      </c>
      <c r="I5915" s="2" t="str" cm="1">
        <f t="array" ref="I5915">_xlfn.IFS(H5915&gt;3.5,"Above Average",H5915&lt;3,"Below Average",TRUE,"Average")</f>
        <v>Average</v>
      </c>
      <c r="J5915" s="1">
        <v>127.4404839</v>
      </c>
      <c r="K5915" s="1" t="str" cm="1">
        <f t="array" ref="K5915">_xlfn.IFS(J5915&gt;200,"Above Average",J5915&lt;155,"Below Average",TRUE,"Average")</f>
        <v>Below Average</v>
      </c>
      <c r="L5915" s="7">
        <v>8.7439999999999998</v>
      </c>
      <c r="M5915" s="7" t="str" cm="1">
        <f t="array" ref="M5915">_xlfn.IFS(L5915&gt;9,"Above Average",L5915&lt;8,"Below Average",TRUE,"Average")</f>
        <v>Average</v>
      </c>
    </row>
    <row r="5916" spans="1:13" x14ac:dyDescent="0.3">
      <c r="A5916">
        <v>42</v>
      </c>
      <c r="B5916" s="21">
        <v>40571</v>
      </c>
      <c r="C5916" s="21" t="str">
        <f t="shared" si="92"/>
        <v>Jan</v>
      </c>
      <c r="D5916" s="6">
        <v>499081.79</v>
      </c>
      <c r="E5916" t="s">
        <v>155</v>
      </c>
      <c r="F5916" s="5">
        <v>53.03</v>
      </c>
      <c r="G5916" s="5" t="str" cm="1">
        <f t="array" ref="G5916">_xlfn.IFS(F5916&gt;=86,"Hot Week (More Than 85°F)",F5916&lt;50,"Cold Week (Less Than 50°F)",TRUE,"Normal Week")</f>
        <v>Normal Week</v>
      </c>
      <c r="H5916" s="2">
        <v>3.2309999999999999</v>
      </c>
      <c r="I5916" s="2" t="str" cm="1">
        <f t="array" ref="I5916">_xlfn.IFS(H5916&gt;3.5,"Above Average",H5916&lt;3,"Below Average",TRUE,"Average")</f>
        <v>Average</v>
      </c>
      <c r="J5916" s="1">
        <v>127.5800323</v>
      </c>
      <c r="K5916" s="1" t="str" cm="1">
        <f t="array" ref="K5916">_xlfn.IFS(J5916&gt;200,"Above Average",J5916&lt;155,"Below Average",TRUE,"Average")</f>
        <v>Below Average</v>
      </c>
      <c r="L5916" s="7">
        <v>8.7439999999999998</v>
      </c>
      <c r="M5916" s="7" t="str" cm="1">
        <f t="array" ref="M5916">_xlfn.IFS(L5916&gt;9,"Above Average",L5916&lt;8,"Below Average",TRUE,"Average")</f>
        <v>Average</v>
      </c>
    </row>
    <row r="5917" spans="1:13" x14ac:dyDescent="0.3">
      <c r="A5917">
        <v>42</v>
      </c>
      <c r="B5917" s="21">
        <v>40578</v>
      </c>
      <c r="C5917" s="21" t="str">
        <f t="shared" si="92"/>
        <v>Feb</v>
      </c>
      <c r="D5917" s="6">
        <v>586886.16</v>
      </c>
      <c r="E5917" t="s">
        <v>155</v>
      </c>
      <c r="F5917" s="5">
        <v>44.88</v>
      </c>
      <c r="G5917" s="5" t="str" cm="1">
        <f t="array" ref="G5917">_xlfn.IFS(F5917&gt;=86,"Hot Week (More Than 85°F)",F5917&lt;50,"Cold Week (Less Than 50°F)",TRUE,"Normal Week")</f>
        <v>Cold Week (Less Than 50°F)</v>
      </c>
      <c r="H5917" s="2">
        <v>3.3479999999999999</v>
      </c>
      <c r="I5917" s="2" t="str" cm="1">
        <f t="array" ref="I5917">_xlfn.IFS(H5917&gt;3.5,"Above Average",H5917&lt;3,"Below Average",TRUE,"Average")</f>
        <v>Average</v>
      </c>
      <c r="J5917" s="1">
        <v>127.7195806</v>
      </c>
      <c r="K5917" s="1" t="str" cm="1">
        <f t="array" ref="K5917">_xlfn.IFS(J5917&gt;200,"Above Average",J5917&lt;155,"Below Average",TRUE,"Average")</f>
        <v>Below Average</v>
      </c>
      <c r="L5917" s="7">
        <v>8.7439999999999998</v>
      </c>
      <c r="M5917" s="7" t="str" cm="1">
        <f t="array" ref="M5917">_xlfn.IFS(L5917&gt;9,"Above Average",L5917&lt;8,"Below Average",TRUE,"Average")</f>
        <v>Average</v>
      </c>
    </row>
    <row r="5918" spans="1:13" x14ac:dyDescent="0.3">
      <c r="A5918">
        <v>42</v>
      </c>
      <c r="B5918" s="21">
        <v>40585</v>
      </c>
      <c r="C5918" s="21" t="str">
        <f t="shared" si="92"/>
        <v>Feb</v>
      </c>
      <c r="D5918" s="6">
        <v>628063.88</v>
      </c>
      <c r="E5918" t="s">
        <v>156</v>
      </c>
      <c r="F5918" s="5">
        <v>51.51</v>
      </c>
      <c r="G5918" s="5" t="str" cm="1">
        <f t="array" ref="G5918">_xlfn.IFS(F5918&gt;=86,"Hot Week (More Than 85°F)",F5918&lt;50,"Cold Week (Less Than 50°F)",TRUE,"Normal Week")</f>
        <v>Normal Week</v>
      </c>
      <c r="H5918" s="2">
        <v>3.3809999999999998</v>
      </c>
      <c r="I5918" s="2" t="str" cm="1">
        <f t="array" ref="I5918">_xlfn.IFS(H5918&gt;3.5,"Above Average",H5918&lt;3,"Below Average",TRUE,"Average")</f>
        <v>Average</v>
      </c>
      <c r="J5918" s="1">
        <v>127.859129</v>
      </c>
      <c r="K5918" s="1" t="str" cm="1">
        <f t="array" ref="K5918">_xlfn.IFS(J5918&gt;200,"Above Average",J5918&lt;155,"Below Average",TRUE,"Average")</f>
        <v>Below Average</v>
      </c>
      <c r="L5918" s="7">
        <v>8.7439999999999998</v>
      </c>
      <c r="M5918" s="7" t="str" cm="1">
        <f t="array" ref="M5918">_xlfn.IFS(L5918&gt;9,"Above Average",L5918&lt;8,"Below Average",TRUE,"Average")</f>
        <v>Average</v>
      </c>
    </row>
    <row r="5919" spans="1:13" x14ac:dyDescent="0.3">
      <c r="A5919">
        <v>42</v>
      </c>
      <c r="B5919" s="21">
        <v>40592</v>
      </c>
      <c r="C5919" s="21" t="str">
        <f t="shared" si="92"/>
        <v>Feb</v>
      </c>
      <c r="D5919" s="6">
        <v>556485.1</v>
      </c>
      <c r="E5919" t="s">
        <v>155</v>
      </c>
      <c r="F5919" s="5">
        <v>61.77</v>
      </c>
      <c r="G5919" s="5" t="str" cm="1">
        <f t="array" ref="G5919">_xlfn.IFS(F5919&gt;=86,"Hot Week (More Than 85°F)",F5919&lt;50,"Cold Week (Less Than 50°F)",TRUE,"Normal Week")</f>
        <v>Normal Week</v>
      </c>
      <c r="H5919" s="2">
        <v>3.43</v>
      </c>
      <c r="I5919" s="2" t="str" cm="1">
        <f t="array" ref="I5919">_xlfn.IFS(H5919&gt;3.5,"Above Average",H5919&lt;3,"Below Average",TRUE,"Average")</f>
        <v>Average</v>
      </c>
      <c r="J5919" s="1">
        <v>127.99525</v>
      </c>
      <c r="K5919" s="1" t="str" cm="1">
        <f t="array" ref="K5919">_xlfn.IFS(J5919&gt;200,"Above Average",J5919&lt;155,"Below Average",TRUE,"Average")</f>
        <v>Below Average</v>
      </c>
      <c r="L5919" s="7">
        <v>8.7439999999999998</v>
      </c>
      <c r="M5919" s="7" t="str" cm="1">
        <f t="array" ref="M5919">_xlfn.IFS(L5919&gt;9,"Above Average",L5919&lt;8,"Below Average",TRUE,"Average")</f>
        <v>Average</v>
      </c>
    </row>
    <row r="5920" spans="1:13" x14ac:dyDescent="0.3">
      <c r="A5920">
        <v>42</v>
      </c>
      <c r="B5920" s="21">
        <v>40599</v>
      </c>
      <c r="C5920" s="21" t="str">
        <f t="shared" si="92"/>
        <v>Feb</v>
      </c>
      <c r="D5920" s="6">
        <v>526904.07999999996</v>
      </c>
      <c r="E5920" t="s">
        <v>155</v>
      </c>
      <c r="F5920" s="5">
        <v>53.59</v>
      </c>
      <c r="G5920" s="5" t="str" cm="1">
        <f t="array" ref="G5920">_xlfn.IFS(F5920&gt;=86,"Hot Week (More Than 85°F)",F5920&lt;50,"Cold Week (Less Than 50°F)",TRUE,"Normal Week")</f>
        <v>Normal Week</v>
      </c>
      <c r="H5920" s="2">
        <v>3.3980000000000001</v>
      </c>
      <c r="I5920" s="2" t="str" cm="1">
        <f t="array" ref="I5920">_xlfn.IFS(H5920&gt;3.5,"Above Average",H5920&lt;3,"Below Average",TRUE,"Average")</f>
        <v>Average</v>
      </c>
      <c r="J5920" s="1">
        <v>128.13</v>
      </c>
      <c r="K5920" s="1" t="str" cm="1">
        <f t="array" ref="K5920">_xlfn.IFS(J5920&gt;200,"Above Average",J5920&lt;155,"Below Average",TRUE,"Average")</f>
        <v>Below Average</v>
      </c>
      <c r="L5920" s="7">
        <v>8.7439999999999998</v>
      </c>
      <c r="M5920" s="7" t="str" cm="1">
        <f t="array" ref="M5920">_xlfn.IFS(L5920&gt;9,"Above Average",L5920&lt;8,"Below Average",TRUE,"Average")</f>
        <v>Average</v>
      </c>
    </row>
    <row r="5921" spans="1:13" x14ac:dyDescent="0.3">
      <c r="A5921">
        <v>42</v>
      </c>
      <c r="B5921" s="21">
        <v>40606</v>
      </c>
      <c r="C5921" s="21" t="str">
        <f t="shared" si="92"/>
        <v>Mar</v>
      </c>
      <c r="D5921" s="6">
        <v>570879.04</v>
      </c>
      <c r="E5921" t="s">
        <v>155</v>
      </c>
      <c r="F5921" s="5">
        <v>56.96</v>
      </c>
      <c r="G5921" s="5" t="str" cm="1">
        <f t="array" ref="G5921">_xlfn.IFS(F5921&gt;=86,"Hot Week (More Than 85°F)",F5921&lt;50,"Cold Week (Less Than 50°F)",TRUE,"Normal Week")</f>
        <v>Normal Week</v>
      </c>
      <c r="H5921" s="2">
        <v>3.6739999999999999</v>
      </c>
      <c r="I5921" s="2" t="str" cm="1">
        <f t="array" ref="I5921">_xlfn.IFS(H5921&gt;3.5,"Above Average",H5921&lt;3,"Below Average",TRUE,"Average")</f>
        <v>Above Average</v>
      </c>
      <c r="J5921" s="1">
        <v>128.26474999999999</v>
      </c>
      <c r="K5921" s="1" t="str" cm="1">
        <f t="array" ref="K5921">_xlfn.IFS(J5921&gt;200,"Above Average",J5921&lt;155,"Below Average",TRUE,"Average")</f>
        <v>Below Average</v>
      </c>
      <c r="L5921" s="7">
        <v>8.7439999999999998</v>
      </c>
      <c r="M5921" s="7" t="str" cm="1">
        <f t="array" ref="M5921">_xlfn.IFS(L5921&gt;9,"Above Average",L5921&lt;8,"Below Average",TRUE,"Average")</f>
        <v>Average</v>
      </c>
    </row>
    <row r="5922" spans="1:13" x14ac:dyDescent="0.3">
      <c r="A5922">
        <v>42</v>
      </c>
      <c r="B5922" s="21">
        <v>40613</v>
      </c>
      <c r="C5922" s="21" t="str">
        <f t="shared" si="92"/>
        <v>Mar</v>
      </c>
      <c r="D5922" s="6">
        <v>607294.56000000006</v>
      </c>
      <c r="E5922" t="s">
        <v>155</v>
      </c>
      <c r="F5922" s="5">
        <v>64.22</v>
      </c>
      <c r="G5922" s="5" t="str" cm="1">
        <f t="array" ref="G5922">_xlfn.IFS(F5922&gt;=86,"Hot Week (More Than 85°F)",F5922&lt;50,"Cold Week (Less Than 50°F)",TRUE,"Normal Week")</f>
        <v>Normal Week</v>
      </c>
      <c r="H5922" s="2">
        <v>3.63</v>
      </c>
      <c r="I5922" s="2" t="str" cm="1">
        <f t="array" ref="I5922">_xlfn.IFS(H5922&gt;3.5,"Above Average",H5922&lt;3,"Below Average",TRUE,"Average")</f>
        <v>Above Average</v>
      </c>
      <c r="J5922" s="1">
        <v>128.39949999999999</v>
      </c>
      <c r="K5922" s="1" t="str" cm="1">
        <f t="array" ref="K5922">_xlfn.IFS(J5922&gt;200,"Above Average",J5922&lt;155,"Below Average",TRUE,"Average")</f>
        <v>Below Average</v>
      </c>
      <c r="L5922" s="7">
        <v>8.7439999999999998</v>
      </c>
      <c r="M5922" s="7" t="str" cm="1">
        <f t="array" ref="M5922">_xlfn.IFS(L5922&gt;9,"Above Average",L5922&lt;8,"Below Average",TRUE,"Average")</f>
        <v>Average</v>
      </c>
    </row>
    <row r="5923" spans="1:13" x14ac:dyDescent="0.3">
      <c r="A5923">
        <v>42</v>
      </c>
      <c r="B5923" s="21">
        <v>40620</v>
      </c>
      <c r="C5923" s="21" t="str">
        <f t="shared" si="92"/>
        <v>Mar</v>
      </c>
      <c r="D5923" s="6">
        <v>558239.31999999995</v>
      </c>
      <c r="E5923" t="s">
        <v>155</v>
      </c>
      <c r="F5923" s="5">
        <v>70.12</v>
      </c>
      <c r="G5923" s="5" t="str" cm="1">
        <f t="array" ref="G5923">_xlfn.IFS(F5923&gt;=86,"Hot Week (More Than 85°F)",F5923&lt;50,"Cold Week (Less Than 50°F)",TRUE,"Normal Week")</f>
        <v>Normal Week</v>
      </c>
      <c r="H5923" s="2">
        <v>3.8919999999999999</v>
      </c>
      <c r="I5923" s="2" t="str" cm="1">
        <f t="array" ref="I5923">_xlfn.IFS(H5923&gt;3.5,"Above Average",H5923&lt;3,"Below Average",TRUE,"Average")</f>
        <v>Above Average</v>
      </c>
      <c r="J5923" s="1">
        <v>128.5121935</v>
      </c>
      <c r="K5923" s="1" t="str" cm="1">
        <f t="array" ref="K5923">_xlfn.IFS(J5923&gt;200,"Above Average",J5923&lt;155,"Below Average",TRUE,"Average")</f>
        <v>Below Average</v>
      </c>
      <c r="L5923" s="7">
        <v>8.7439999999999998</v>
      </c>
      <c r="M5923" s="7" t="str" cm="1">
        <f t="array" ref="M5923">_xlfn.IFS(L5923&gt;9,"Above Average",L5923&lt;8,"Below Average",TRUE,"Average")</f>
        <v>Average</v>
      </c>
    </row>
    <row r="5924" spans="1:13" x14ac:dyDescent="0.3">
      <c r="A5924">
        <v>42</v>
      </c>
      <c r="B5924" s="21">
        <v>40627</v>
      </c>
      <c r="C5924" s="21" t="str">
        <f t="shared" si="92"/>
        <v>Mar</v>
      </c>
      <c r="D5924" s="6">
        <v>522673.62</v>
      </c>
      <c r="E5924" t="s">
        <v>155</v>
      </c>
      <c r="F5924" s="5">
        <v>62.53</v>
      </c>
      <c r="G5924" s="5" t="str" cm="1">
        <f t="array" ref="G5924">_xlfn.IFS(F5924&gt;=86,"Hot Week (More Than 85°F)",F5924&lt;50,"Cold Week (Less Than 50°F)",TRUE,"Normal Week")</f>
        <v>Normal Week</v>
      </c>
      <c r="H5924" s="2">
        <v>3.7160000000000002</v>
      </c>
      <c r="I5924" s="2" t="str" cm="1">
        <f t="array" ref="I5924">_xlfn.IFS(H5924&gt;3.5,"Above Average",H5924&lt;3,"Below Average",TRUE,"Average")</f>
        <v>Above Average</v>
      </c>
      <c r="J5924" s="1">
        <v>128.61606449999999</v>
      </c>
      <c r="K5924" s="1" t="str" cm="1">
        <f t="array" ref="K5924">_xlfn.IFS(J5924&gt;200,"Above Average",J5924&lt;155,"Below Average",TRUE,"Average")</f>
        <v>Below Average</v>
      </c>
      <c r="L5924" s="7">
        <v>8.7439999999999998</v>
      </c>
      <c r="M5924" s="7" t="str" cm="1">
        <f t="array" ref="M5924">_xlfn.IFS(L5924&gt;9,"Above Average",L5924&lt;8,"Below Average",TRUE,"Average")</f>
        <v>Average</v>
      </c>
    </row>
    <row r="5925" spans="1:13" x14ac:dyDescent="0.3">
      <c r="A5925">
        <v>42</v>
      </c>
      <c r="B5925" s="21">
        <v>40634</v>
      </c>
      <c r="C5925" s="21" t="str">
        <f t="shared" si="92"/>
        <v>Apr</v>
      </c>
      <c r="D5925" s="6">
        <v>508432.17</v>
      </c>
      <c r="E5925" t="s">
        <v>155</v>
      </c>
      <c r="F5925" s="5">
        <v>67.64</v>
      </c>
      <c r="G5925" s="5" t="str" cm="1">
        <f t="array" ref="G5925">_xlfn.IFS(F5925&gt;=86,"Hot Week (More Than 85°F)",F5925&lt;50,"Cold Week (Less Than 50°F)",TRUE,"Normal Week")</f>
        <v>Normal Week</v>
      </c>
      <c r="H5925" s="2">
        <v>3.7719999999999998</v>
      </c>
      <c r="I5925" s="2" t="str" cm="1">
        <f t="array" ref="I5925">_xlfn.IFS(H5925&gt;3.5,"Above Average",H5925&lt;3,"Below Average",TRUE,"Average")</f>
        <v>Above Average</v>
      </c>
      <c r="J5925" s="1">
        <v>128.71993549999999</v>
      </c>
      <c r="K5925" s="1" t="str" cm="1">
        <f t="array" ref="K5925">_xlfn.IFS(J5925&gt;200,"Above Average",J5925&lt;155,"Below Average",TRUE,"Average")</f>
        <v>Below Average</v>
      </c>
      <c r="L5925" s="7">
        <v>8.4939999999999998</v>
      </c>
      <c r="M5925" s="7" t="str" cm="1">
        <f t="array" ref="M5925">_xlfn.IFS(L5925&gt;9,"Above Average",L5925&lt;8,"Below Average",TRUE,"Average")</f>
        <v>Average</v>
      </c>
    </row>
    <row r="5926" spans="1:13" x14ac:dyDescent="0.3">
      <c r="A5926">
        <v>42</v>
      </c>
      <c r="B5926" s="21">
        <v>40641</v>
      </c>
      <c r="C5926" s="21" t="str">
        <f t="shared" si="92"/>
        <v>Apr</v>
      </c>
      <c r="D5926" s="6">
        <v>620087.35</v>
      </c>
      <c r="E5926" t="s">
        <v>155</v>
      </c>
      <c r="F5926" s="5">
        <v>73.03</v>
      </c>
      <c r="G5926" s="5" t="str" cm="1">
        <f t="array" ref="G5926">_xlfn.IFS(F5926&gt;=86,"Hot Week (More Than 85°F)",F5926&lt;50,"Cold Week (Less Than 50°F)",TRUE,"Normal Week")</f>
        <v>Normal Week</v>
      </c>
      <c r="H5926" s="2">
        <v>3.8180000000000001</v>
      </c>
      <c r="I5926" s="2" t="str" cm="1">
        <f t="array" ref="I5926">_xlfn.IFS(H5926&gt;3.5,"Above Average",H5926&lt;3,"Below Average",TRUE,"Average")</f>
        <v>Above Average</v>
      </c>
      <c r="J5926" s="1">
        <v>128.82380649999999</v>
      </c>
      <c r="K5926" s="1" t="str" cm="1">
        <f t="array" ref="K5926">_xlfn.IFS(J5926&gt;200,"Above Average",J5926&lt;155,"Below Average",TRUE,"Average")</f>
        <v>Below Average</v>
      </c>
      <c r="L5926" s="7">
        <v>8.4939999999999998</v>
      </c>
      <c r="M5926" s="7" t="str" cm="1">
        <f t="array" ref="M5926">_xlfn.IFS(L5926&gt;9,"Above Average",L5926&lt;8,"Below Average",TRUE,"Average")</f>
        <v>Average</v>
      </c>
    </row>
    <row r="5927" spans="1:13" x14ac:dyDescent="0.3">
      <c r="A5927">
        <v>42</v>
      </c>
      <c r="B5927" s="21">
        <v>40648</v>
      </c>
      <c r="C5927" s="21" t="str">
        <f t="shared" si="92"/>
        <v>Apr</v>
      </c>
      <c r="D5927" s="6">
        <v>597644.02</v>
      </c>
      <c r="E5927" t="s">
        <v>155</v>
      </c>
      <c r="F5927" s="5">
        <v>61.05</v>
      </c>
      <c r="G5927" s="5" t="str" cm="1">
        <f t="array" ref="G5927">_xlfn.IFS(F5927&gt;=86,"Hot Week (More Than 85°F)",F5927&lt;50,"Cold Week (Less Than 50°F)",TRUE,"Normal Week")</f>
        <v>Normal Week</v>
      </c>
      <c r="H5927" s="2">
        <v>4.0890000000000004</v>
      </c>
      <c r="I5927" s="2" t="str" cm="1">
        <f t="array" ref="I5927">_xlfn.IFS(H5927&gt;3.5,"Above Average",H5927&lt;3,"Below Average",TRUE,"Average")</f>
        <v>Above Average</v>
      </c>
      <c r="J5927" s="1">
        <v>128.9107333</v>
      </c>
      <c r="K5927" s="1" t="str" cm="1">
        <f t="array" ref="K5927">_xlfn.IFS(J5927&gt;200,"Above Average",J5927&lt;155,"Below Average",TRUE,"Average")</f>
        <v>Below Average</v>
      </c>
      <c r="L5927" s="7">
        <v>8.4939999999999998</v>
      </c>
      <c r="M5927" s="7" t="str" cm="1">
        <f t="array" ref="M5927">_xlfn.IFS(L5927&gt;9,"Above Average",L5927&lt;8,"Below Average",TRUE,"Average")</f>
        <v>Average</v>
      </c>
    </row>
    <row r="5928" spans="1:13" x14ac:dyDescent="0.3">
      <c r="A5928">
        <v>42</v>
      </c>
      <c r="B5928" s="21">
        <v>40655</v>
      </c>
      <c r="C5928" s="21" t="str">
        <f t="shared" si="92"/>
        <v>Apr</v>
      </c>
      <c r="D5928" s="6">
        <v>534597.68999999994</v>
      </c>
      <c r="E5928" t="s">
        <v>155</v>
      </c>
      <c r="F5928" s="5">
        <v>75.930000000000007</v>
      </c>
      <c r="G5928" s="5" t="str" cm="1">
        <f t="array" ref="G5928">_xlfn.IFS(F5928&gt;=86,"Hot Week (More Than 85°F)",F5928&lt;50,"Cold Week (Less Than 50°F)",TRUE,"Normal Week")</f>
        <v>Normal Week</v>
      </c>
      <c r="H5928" s="2">
        <v>3.9169999999999998</v>
      </c>
      <c r="I5928" s="2" t="str" cm="1">
        <f t="array" ref="I5928">_xlfn.IFS(H5928&gt;3.5,"Above Average",H5928&lt;3,"Below Average",TRUE,"Average")</f>
        <v>Above Average</v>
      </c>
      <c r="J5928" s="1">
        <v>128.95529999999999</v>
      </c>
      <c r="K5928" s="1" t="str" cm="1">
        <f t="array" ref="K5928">_xlfn.IFS(J5928&gt;200,"Above Average",J5928&lt;155,"Below Average",TRUE,"Average")</f>
        <v>Below Average</v>
      </c>
      <c r="L5928" s="7">
        <v>8.4939999999999998</v>
      </c>
      <c r="M5928" s="7" t="str" cm="1">
        <f t="array" ref="M5928">_xlfn.IFS(L5928&gt;9,"Above Average",L5928&lt;8,"Below Average",TRUE,"Average")</f>
        <v>Average</v>
      </c>
    </row>
    <row r="5929" spans="1:13" x14ac:dyDescent="0.3">
      <c r="A5929">
        <v>42</v>
      </c>
      <c r="B5929" s="21">
        <v>40662</v>
      </c>
      <c r="C5929" s="21" t="str">
        <f t="shared" si="92"/>
        <v>Apr</v>
      </c>
      <c r="D5929" s="6">
        <v>496010.17</v>
      </c>
      <c r="E5929" t="s">
        <v>155</v>
      </c>
      <c r="F5929" s="5">
        <v>73.38</v>
      </c>
      <c r="G5929" s="5" t="str" cm="1">
        <f t="array" ref="G5929">_xlfn.IFS(F5929&gt;=86,"Hot Week (More Than 85°F)",F5929&lt;50,"Cold Week (Less Than 50°F)",TRUE,"Normal Week")</f>
        <v>Normal Week</v>
      </c>
      <c r="H5929" s="2">
        <v>4.1509999999999998</v>
      </c>
      <c r="I5929" s="2" t="str" cm="1">
        <f t="array" ref="I5929">_xlfn.IFS(H5929&gt;3.5,"Above Average",H5929&lt;3,"Below Average",TRUE,"Average")</f>
        <v>Above Average</v>
      </c>
      <c r="J5929" s="1">
        <v>128.99986670000001</v>
      </c>
      <c r="K5929" s="1" t="str" cm="1">
        <f t="array" ref="K5929">_xlfn.IFS(J5929&gt;200,"Above Average",J5929&lt;155,"Below Average",TRUE,"Average")</f>
        <v>Below Average</v>
      </c>
      <c r="L5929" s="7">
        <v>8.4939999999999998</v>
      </c>
      <c r="M5929" s="7" t="str" cm="1">
        <f t="array" ref="M5929">_xlfn.IFS(L5929&gt;9,"Above Average",L5929&lt;8,"Below Average",TRUE,"Average")</f>
        <v>Average</v>
      </c>
    </row>
    <row r="5930" spans="1:13" x14ac:dyDescent="0.3">
      <c r="A5930">
        <v>42</v>
      </c>
      <c r="B5930" s="21">
        <v>40669</v>
      </c>
      <c r="C5930" s="21" t="str">
        <f t="shared" si="92"/>
        <v>May</v>
      </c>
      <c r="D5930" s="6">
        <v>612337.35</v>
      </c>
      <c r="E5930" t="s">
        <v>155</v>
      </c>
      <c r="F5930" s="5">
        <v>73.56</v>
      </c>
      <c r="G5930" s="5" t="str" cm="1">
        <f t="array" ref="G5930">_xlfn.IFS(F5930&gt;=86,"Hot Week (More Than 85°F)",F5930&lt;50,"Cold Week (Less Than 50°F)",TRUE,"Normal Week")</f>
        <v>Normal Week</v>
      </c>
      <c r="H5930" s="2">
        <v>4.1929999999999996</v>
      </c>
      <c r="I5930" s="2" t="str" cm="1">
        <f t="array" ref="I5930">_xlfn.IFS(H5930&gt;3.5,"Above Average",H5930&lt;3,"Below Average",TRUE,"Average")</f>
        <v>Above Average</v>
      </c>
      <c r="J5930" s="1">
        <v>129.04443330000001</v>
      </c>
      <c r="K5930" s="1" t="str" cm="1">
        <f t="array" ref="K5930">_xlfn.IFS(J5930&gt;200,"Above Average",J5930&lt;155,"Below Average",TRUE,"Average")</f>
        <v>Below Average</v>
      </c>
      <c r="L5930" s="7">
        <v>8.4939999999999998</v>
      </c>
      <c r="M5930" s="7" t="str" cm="1">
        <f t="array" ref="M5930">_xlfn.IFS(L5930&gt;9,"Above Average",L5930&lt;8,"Below Average",TRUE,"Average")</f>
        <v>Average</v>
      </c>
    </row>
    <row r="5931" spans="1:13" x14ac:dyDescent="0.3">
      <c r="A5931">
        <v>42</v>
      </c>
      <c r="B5931" s="21">
        <v>40676</v>
      </c>
      <c r="C5931" s="21" t="str">
        <f t="shared" si="92"/>
        <v>May</v>
      </c>
      <c r="D5931" s="6">
        <v>603024.75</v>
      </c>
      <c r="E5931" t="s">
        <v>155</v>
      </c>
      <c r="F5931" s="5">
        <v>74.040000000000006</v>
      </c>
      <c r="G5931" s="5" t="str" cm="1">
        <f t="array" ref="G5931">_xlfn.IFS(F5931&gt;=86,"Hot Week (More Than 85°F)",F5931&lt;50,"Cold Week (Less Than 50°F)",TRUE,"Normal Week")</f>
        <v>Normal Week</v>
      </c>
      <c r="H5931" s="2">
        <v>4.202</v>
      </c>
      <c r="I5931" s="2" t="str" cm="1">
        <f t="array" ref="I5931">_xlfn.IFS(H5931&gt;3.5,"Above Average",H5931&lt;3,"Below Average",TRUE,"Average")</f>
        <v>Above Average</v>
      </c>
      <c r="J5931" s="1">
        <v>129.089</v>
      </c>
      <c r="K5931" s="1" t="str" cm="1">
        <f t="array" ref="K5931">_xlfn.IFS(J5931&gt;200,"Above Average",J5931&lt;155,"Below Average",TRUE,"Average")</f>
        <v>Below Average</v>
      </c>
      <c r="L5931" s="7">
        <v>8.4939999999999998</v>
      </c>
      <c r="M5931" s="7" t="str" cm="1">
        <f t="array" ref="M5931">_xlfn.IFS(L5931&gt;9,"Above Average",L5931&lt;8,"Below Average",TRUE,"Average")</f>
        <v>Average</v>
      </c>
    </row>
    <row r="5932" spans="1:13" x14ac:dyDescent="0.3">
      <c r="A5932">
        <v>42</v>
      </c>
      <c r="B5932" s="21">
        <v>40683</v>
      </c>
      <c r="C5932" s="21" t="str">
        <f t="shared" si="92"/>
        <v>May</v>
      </c>
      <c r="D5932" s="6">
        <v>524559.94999999995</v>
      </c>
      <c r="E5932" t="s">
        <v>155</v>
      </c>
      <c r="F5932" s="5">
        <v>72.62</v>
      </c>
      <c r="G5932" s="5" t="str" cm="1">
        <f t="array" ref="G5932">_xlfn.IFS(F5932&gt;=86,"Hot Week (More Than 85°F)",F5932&lt;50,"Cold Week (Less Than 50°F)",TRUE,"Normal Week")</f>
        <v>Normal Week</v>
      </c>
      <c r="H5932" s="2">
        <v>3.99</v>
      </c>
      <c r="I5932" s="2" t="str" cm="1">
        <f t="array" ref="I5932">_xlfn.IFS(H5932&gt;3.5,"Above Average",H5932&lt;3,"Below Average",TRUE,"Average")</f>
        <v>Above Average</v>
      </c>
      <c r="J5932" s="1">
        <v>129.07567739999999</v>
      </c>
      <c r="K5932" s="1" t="str" cm="1">
        <f t="array" ref="K5932">_xlfn.IFS(J5932&gt;200,"Above Average",J5932&lt;155,"Below Average",TRUE,"Average")</f>
        <v>Below Average</v>
      </c>
      <c r="L5932" s="7">
        <v>8.4939999999999998</v>
      </c>
      <c r="M5932" s="7" t="str" cm="1">
        <f t="array" ref="M5932">_xlfn.IFS(L5932&gt;9,"Above Average",L5932&lt;8,"Below Average",TRUE,"Average")</f>
        <v>Average</v>
      </c>
    </row>
    <row r="5933" spans="1:13" x14ac:dyDescent="0.3">
      <c r="A5933">
        <v>42</v>
      </c>
      <c r="B5933" s="21">
        <v>40690</v>
      </c>
      <c r="C5933" s="21" t="str">
        <f t="shared" si="92"/>
        <v>May</v>
      </c>
      <c r="D5933" s="6">
        <v>503295.29</v>
      </c>
      <c r="E5933" t="s">
        <v>155</v>
      </c>
      <c r="F5933" s="5">
        <v>78.62</v>
      </c>
      <c r="G5933" s="5" t="str" cm="1">
        <f t="array" ref="G5933">_xlfn.IFS(F5933&gt;=86,"Hot Week (More Than 85°F)",F5933&lt;50,"Cold Week (Less Than 50°F)",TRUE,"Normal Week")</f>
        <v>Normal Week</v>
      </c>
      <c r="H5933" s="2">
        <v>3.9329999999999998</v>
      </c>
      <c r="I5933" s="2" t="str" cm="1">
        <f t="array" ref="I5933">_xlfn.IFS(H5933&gt;3.5,"Above Average",H5933&lt;3,"Below Average",TRUE,"Average")</f>
        <v>Above Average</v>
      </c>
      <c r="J5933" s="1">
        <v>129.06235480000001</v>
      </c>
      <c r="K5933" s="1" t="str" cm="1">
        <f t="array" ref="K5933">_xlfn.IFS(J5933&gt;200,"Above Average",J5933&lt;155,"Below Average",TRUE,"Average")</f>
        <v>Below Average</v>
      </c>
      <c r="L5933" s="7">
        <v>8.4939999999999998</v>
      </c>
      <c r="M5933" s="7" t="str" cm="1">
        <f t="array" ref="M5933">_xlfn.IFS(L5933&gt;9,"Above Average",L5933&lt;8,"Below Average",TRUE,"Average")</f>
        <v>Average</v>
      </c>
    </row>
    <row r="5934" spans="1:13" x14ac:dyDescent="0.3">
      <c r="A5934">
        <v>42</v>
      </c>
      <c r="B5934" s="21">
        <v>40697</v>
      </c>
      <c r="C5934" s="21" t="str">
        <f t="shared" si="92"/>
        <v>Jun</v>
      </c>
      <c r="D5934" s="6">
        <v>545109.30000000005</v>
      </c>
      <c r="E5934" t="s">
        <v>155</v>
      </c>
      <c r="F5934" s="5">
        <v>81.87</v>
      </c>
      <c r="G5934" s="5" t="str" cm="1">
        <f t="array" ref="G5934">_xlfn.IFS(F5934&gt;=86,"Hot Week (More Than 85°F)",F5934&lt;50,"Cold Week (Less Than 50°F)",TRUE,"Normal Week")</f>
        <v>Normal Week</v>
      </c>
      <c r="H5934" s="2">
        <v>3.8929999999999998</v>
      </c>
      <c r="I5934" s="2" t="str" cm="1">
        <f t="array" ref="I5934">_xlfn.IFS(H5934&gt;3.5,"Above Average",H5934&lt;3,"Below Average",TRUE,"Average")</f>
        <v>Above Average</v>
      </c>
      <c r="J5934" s="1">
        <v>129.04903229999999</v>
      </c>
      <c r="K5934" s="1" t="str" cm="1">
        <f t="array" ref="K5934">_xlfn.IFS(J5934&gt;200,"Above Average",J5934&lt;155,"Below Average",TRUE,"Average")</f>
        <v>Below Average</v>
      </c>
      <c r="L5934" s="7">
        <v>8.4939999999999998</v>
      </c>
      <c r="M5934" s="7" t="str" cm="1">
        <f t="array" ref="M5934">_xlfn.IFS(L5934&gt;9,"Above Average",L5934&lt;8,"Below Average",TRUE,"Average")</f>
        <v>Average</v>
      </c>
    </row>
    <row r="5935" spans="1:13" x14ac:dyDescent="0.3">
      <c r="A5935">
        <v>42</v>
      </c>
      <c r="B5935" s="21">
        <v>40704</v>
      </c>
      <c r="C5935" s="21" t="str">
        <f t="shared" si="92"/>
        <v>Jun</v>
      </c>
      <c r="D5935" s="6">
        <v>616701.99</v>
      </c>
      <c r="E5935" t="s">
        <v>155</v>
      </c>
      <c r="F5935" s="5">
        <v>84.57</v>
      </c>
      <c r="G5935" s="5" t="str" cm="1">
        <f t="array" ref="G5935">_xlfn.IFS(F5935&gt;=86,"Hot Week (More Than 85°F)",F5935&lt;50,"Cold Week (Less Than 50°F)",TRUE,"Normal Week")</f>
        <v>Normal Week</v>
      </c>
      <c r="H5935" s="2">
        <v>3.9809999999999999</v>
      </c>
      <c r="I5935" s="2" t="str" cm="1">
        <f t="array" ref="I5935">_xlfn.IFS(H5935&gt;3.5,"Above Average",H5935&lt;3,"Below Average",TRUE,"Average")</f>
        <v>Above Average</v>
      </c>
      <c r="J5935" s="1">
        <v>129.03570970000001</v>
      </c>
      <c r="K5935" s="1" t="str" cm="1">
        <f t="array" ref="K5935">_xlfn.IFS(J5935&gt;200,"Above Average",J5935&lt;155,"Below Average",TRUE,"Average")</f>
        <v>Below Average</v>
      </c>
      <c r="L5935" s="7">
        <v>8.4939999999999998</v>
      </c>
      <c r="M5935" s="7" t="str" cm="1">
        <f t="array" ref="M5935">_xlfn.IFS(L5935&gt;9,"Above Average",L5935&lt;8,"Below Average",TRUE,"Average")</f>
        <v>Average</v>
      </c>
    </row>
    <row r="5936" spans="1:13" x14ac:dyDescent="0.3">
      <c r="A5936">
        <v>42</v>
      </c>
      <c r="B5936" s="21">
        <v>40711</v>
      </c>
      <c r="C5936" s="21" t="str">
        <f t="shared" si="92"/>
        <v>Jun</v>
      </c>
      <c r="D5936" s="6">
        <v>546675.65</v>
      </c>
      <c r="E5936" t="s">
        <v>155</v>
      </c>
      <c r="F5936" s="5">
        <v>87.96</v>
      </c>
      <c r="G5936" s="5" t="str" cm="1">
        <f t="array" ref="G5936">_xlfn.IFS(F5936&gt;=86,"Hot Week (More Than 85°F)",F5936&lt;50,"Cold Week (Less Than 50°F)",TRUE,"Normal Week")</f>
        <v>Hot Week (More Than 85°F)</v>
      </c>
      <c r="H5936" s="2">
        <v>3.9350000000000001</v>
      </c>
      <c r="I5936" s="2" t="str" cm="1">
        <f t="array" ref="I5936">_xlfn.IFS(H5936&gt;3.5,"Above Average",H5936&lt;3,"Below Average",TRUE,"Average")</f>
        <v>Above Average</v>
      </c>
      <c r="J5936" s="1">
        <v>129.04320000000001</v>
      </c>
      <c r="K5936" s="1" t="str" cm="1">
        <f t="array" ref="K5936">_xlfn.IFS(J5936&gt;200,"Above Average",J5936&lt;155,"Below Average",TRUE,"Average")</f>
        <v>Below Average</v>
      </c>
      <c r="L5936" s="7">
        <v>8.4939999999999998</v>
      </c>
      <c r="M5936" s="7" t="str" cm="1">
        <f t="array" ref="M5936">_xlfn.IFS(L5936&gt;9,"Above Average",L5936&lt;8,"Below Average",TRUE,"Average")</f>
        <v>Average</v>
      </c>
    </row>
    <row r="5937" spans="1:13" x14ac:dyDescent="0.3">
      <c r="A5937">
        <v>42</v>
      </c>
      <c r="B5937" s="21">
        <v>40718</v>
      </c>
      <c r="C5937" s="21" t="str">
        <f t="shared" si="92"/>
        <v>Jun</v>
      </c>
      <c r="D5937" s="6">
        <v>501780.66</v>
      </c>
      <c r="E5937" t="s">
        <v>155</v>
      </c>
      <c r="F5937" s="5">
        <v>90.69</v>
      </c>
      <c r="G5937" s="5" t="str" cm="1">
        <f t="array" ref="G5937">_xlfn.IFS(F5937&gt;=86,"Hot Week (More Than 85°F)",F5937&lt;50,"Cold Week (Less Than 50°F)",TRUE,"Normal Week")</f>
        <v>Hot Week (More Than 85°F)</v>
      </c>
      <c r="H5937" s="2">
        <v>3.8069999999999999</v>
      </c>
      <c r="I5937" s="2" t="str" cm="1">
        <f t="array" ref="I5937">_xlfn.IFS(H5937&gt;3.5,"Above Average",H5937&lt;3,"Below Average",TRUE,"Average")</f>
        <v>Above Average</v>
      </c>
      <c r="J5937" s="1">
        <v>129.06630000000001</v>
      </c>
      <c r="K5937" s="1" t="str" cm="1">
        <f t="array" ref="K5937">_xlfn.IFS(J5937&gt;200,"Above Average",J5937&lt;155,"Below Average",TRUE,"Average")</f>
        <v>Below Average</v>
      </c>
      <c r="L5937" s="7">
        <v>8.4939999999999998</v>
      </c>
      <c r="M5937" s="7" t="str" cm="1">
        <f t="array" ref="M5937">_xlfn.IFS(L5937&gt;9,"Above Average",L5937&lt;8,"Below Average",TRUE,"Average")</f>
        <v>Average</v>
      </c>
    </row>
    <row r="5938" spans="1:13" x14ac:dyDescent="0.3">
      <c r="A5938">
        <v>42</v>
      </c>
      <c r="B5938" s="21">
        <v>40725</v>
      </c>
      <c r="C5938" s="21" t="str">
        <f t="shared" si="92"/>
        <v>Jul</v>
      </c>
      <c r="D5938" s="6">
        <v>506343.83</v>
      </c>
      <c r="E5938" t="s">
        <v>155</v>
      </c>
      <c r="F5938" s="5">
        <v>95.36</v>
      </c>
      <c r="G5938" s="5" t="str" cm="1">
        <f t="array" ref="G5938">_xlfn.IFS(F5938&gt;=86,"Hot Week (More Than 85°F)",F5938&lt;50,"Cold Week (Less Than 50°F)",TRUE,"Normal Week")</f>
        <v>Hot Week (More Than 85°F)</v>
      </c>
      <c r="H5938" s="2">
        <v>3.8420000000000001</v>
      </c>
      <c r="I5938" s="2" t="str" cm="1">
        <f t="array" ref="I5938">_xlfn.IFS(H5938&gt;3.5,"Above Average",H5938&lt;3,"Below Average",TRUE,"Average")</f>
        <v>Above Average</v>
      </c>
      <c r="J5938" s="1">
        <v>129.08940000000001</v>
      </c>
      <c r="K5938" s="1" t="str" cm="1">
        <f t="array" ref="K5938">_xlfn.IFS(J5938&gt;200,"Above Average",J5938&lt;155,"Below Average",TRUE,"Average")</f>
        <v>Below Average</v>
      </c>
      <c r="L5938" s="7">
        <v>8.2569999999999997</v>
      </c>
      <c r="M5938" s="7" t="str" cm="1">
        <f t="array" ref="M5938">_xlfn.IFS(L5938&gt;9,"Above Average",L5938&lt;8,"Below Average",TRUE,"Average")</f>
        <v>Average</v>
      </c>
    </row>
    <row r="5939" spans="1:13" x14ac:dyDescent="0.3">
      <c r="A5939">
        <v>42</v>
      </c>
      <c r="B5939" s="21">
        <v>40732</v>
      </c>
      <c r="C5939" s="21" t="str">
        <f t="shared" si="92"/>
        <v>Jul</v>
      </c>
      <c r="D5939" s="6">
        <v>593234.27</v>
      </c>
      <c r="E5939" t="s">
        <v>155</v>
      </c>
      <c r="F5939" s="5">
        <v>88.57</v>
      </c>
      <c r="G5939" s="5" t="str" cm="1">
        <f t="array" ref="G5939">_xlfn.IFS(F5939&gt;=86,"Hot Week (More Than 85°F)",F5939&lt;50,"Cold Week (Less Than 50°F)",TRUE,"Normal Week")</f>
        <v>Hot Week (More Than 85°F)</v>
      </c>
      <c r="H5939" s="2">
        <v>3.7930000000000001</v>
      </c>
      <c r="I5939" s="2" t="str" cm="1">
        <f t="array" ref="I5939">_xlfn.IFS(H5939&gt;3.5,"Above Average",H5939&lt;3,"Below Average",TRUE,"Average")</f>
        <v>Above Average</v>
      </c>
      <c r="J5939" s="1">
        <v>129.11250000000001</v>
      </c>
      <c r="K5939" s="1" t="str" cm="1">
        <f t="array" ref="K5939">_xlfn.IFS(J5939&gt;200,"Above Average",J5939&lt;155,"Below Average",TRUE,"Average")</f>
        <v>Below Average</v>
      </c>
      <c r="L5939" s="7">
        <v>8.2569999999999997</v>
      </c>
      <c r="M5939" s="7" t="str" cm="1">
        <f t="array" ref="M5939">_xlfn.IFS(L5939&gt;9,"Above Average",L5939&lt;8,"Below Average",TRUE,"Average")</f>
        <v>Average</v>
      </c>
    </row>
    <row r="5940" spans="1:13" x14ac:dyDescent="0.3">
      <c r="A5940">
        <v>42</v>
      </c>
      <c r="B5940" s="21">
        <v>40739</v>
      </c>
      <c r="C5940" s="21" t="str">
        <f t="shared" si="92"/>
        <v>Jul</v>
      </c>
      <c r="D5940" s="6">
        <v>591703.81999999995</v>
      </c>
      <c r="E5940" t="s">
        <v>155</v>
      </c>
      <c r="F5940" s="5">
        <v>86.01</v>
      </c>
      <c r="G5940" s="5" t="str" cm="1">
        <f t="array" ref="G5940">_xlfn.IFS(F5940&gt;=86,"Hot Week (More Than 85°F)",F5940&lt;50,"Cold Week (Less Than 50°F)",TRUE,"Normal Week")</f>
        <v>Hot Week (More Than 85°F)</v>
      </c>
      <c r="H5940" s="2">
        <v>3.7789999999999999</v>
      </c>
      <c r="I5940" s="2" t="str" cm="1">
        <f t="array" ref="I5940">_xlfn.IFS(H5940&gt;3.5,"Above Average",H5940&lt;3,"Below Average",TRUE,"Average")</f>
        <v>Above Average</v>
      </c>
      <c r="J5940" s="1">
        <v>129.13383870000001</v>
      </c>
      <c r="K5940" s="1" t="str" cm="1">
        <f t="array" ref="K5940">_xlfn.IFS(J5940&gt;200,"Above Average",J5940&lt;155,"Below Average",TRUE,"Average")</f>
        <v>Below Average</v>
      </c>
      <c r="L5940" s="7">
        <v>8.2569999999999997</v>
      </c>
      <c r="M5940" s="7" t="str" cm="1">
        <f t="array" ref="M5940">_xlfn.IFS(L5940&gt;9,"Above Average",L5940&lt;8,"Below Average",TRUE,"Average")</f>
        <v>Average</v>
      </c>
    </row>
    <row r="5941" spans="1:13" x14ac:dyDescent="0.3">
      <c r="A5941">
        <v>42</v>
      </c>
      <c r="B5941" s="21">
        <v>40746</v>
      </c>
      <c r="C5941" s="21" t="str">
        <f t="shared" si="92"/>
        <v>Jul</v>
      </c>
      <c r="D5941" s="6">
        <v>511316.29</v>
      </c>
      <c r="E5941" t="s">
        <v>155</v>
      </c>
      <c r="F5941" s="5">
        <v>88.59</v>
      </c>
      <c r="G5941" s="5" t="str" cm="1">
        <f t="array" ref="G5941">_xlfn.IFS(F5941&gt;=86,"Hot Week (More Than 85°F)",F5941&lt;50,"Cold Week (Less Than 50°F)",TRUE,"Normal Week")</f>
        <v>Hot Week (More Than 85°F)</v>
      </c>
      <c r="H5941" s="2">
        <v>3.6970000000000001</v>
      </c>
      <c r="I5941" s="2" t="str" cm="1">
        <f t="array" ref="I5941">_xlfn.IFS(H5941&gt;3.5,"Above Average",H5941&lt;3,"Below Average",TRUE,"Average")</f>
        <v>Above Average</v>
      </c>
      <c r="J5941" s="1">
        <v>129.1507742</v>
      </c>
      <c r="K5941" s="1" t="str" cm="1">
        <f t="array" ref="K5941">_xlfn.IFS(J5941&gt;200,"Above Average",J5941&lt;155,"Below Average",TRUE,"Average")</f>
        <v>Below Average</v>
      </c>
      <c r="L5941" s="7">
        <v>8.2569999999999997</v>
      </c>
      <c r="M5941" s="7" t="str" cm="1">
        <f t="array" ref="M5941">_xlfn.IFS(L5941&gt;9,"Above Average",L5941&lt;8,"Below Average",TRUE,"Average")</f>
        <v>Average</v>
      </c>
    </row>
    <row r="5942" spans="1:13" x14ac:dyDescent="0.3">
      <c r="A5942">
        <v>42</v>
      </c>
      <c r="B5942" s="21">
        <v>40753</v>
      </c>
      <c r="C5942" s="21" t="str">
        <f t="shared" si="92"/>
        <v>Jul</v>
      </c>
      <c r="D5942" s="6">
        <v>479256.8</v>
      </c>
      <c r="E5942" t="s">
        <v>155</v>
      </c>
      <c r="F5942" s="5">
        <v>86.75</v>
      </c>
      <c r="G5942" s="5" t="str" cm="1">
        <f t="array" ref="G5942">_xlfn.IFS(F5942&gt;=86,"Hot Week (More Than 85°F)",F5942&lt;50,"Cold Week (Less Than 50°F)",TRUE,"Normal Week")</f>
        <v>Hot Week (More Than 85°F)</v>
      </c>
      <c r="H5942" s="2">
        <v>3.694</v>
      </c>
      <c r="I5942" s="2" t="str" cm="1">
        <f t="array" ref="I5942">_xlfn.IFS(H5942&gt;3.5,"Above Average",H5942&lt;3,"Below Average",TRUE,"Average")</f>
        <v>Above Average</v>
      </c>
      <c r="J5942" s="1">
        <v>129.16770969999999</v>
      </c>
      <c r="K5942" s="1" t="str" cm="1">
        <f t="array" ref="K5942">_xlfn.IFS(J5942&gt;200,"Above Average",J5942&lt;155,"Below Average",TRUE,"Average")</f>
        <v>Below Average</v>
      </c>
      <c r="L5942" s="7">
        <v>8.2569999999999997</v>
      </c>
      <c r="M5942" s="7" t="str" cm="1">
        <f t="array" ref="M5942">_xlfn.IFS(L5942&gt;9,"Above Average",L5942&lt;8,"Below Average",TRUE,"Average")</f>
        <v>Average</v>
      </c>
    </row>
    <row r="5943" spans="1:13" x14ac:dyDescent="0.3">
      <c r="A5943">
        <v>42</v>
      </c>
      <c r="B5943" s="21">
        <v>40760</v>
      </c>
      <c r="C5943" s="21" t="str">
        <f t="shared" si="92"/>
        <v>Aug</v>
      </c>
      <c r="D5943" s="6">
        <v>572603.32999999996</v>
      </c>
      <c r="E5943" t="s">
        <v>155</v>
      </c>
      <c r="F5943" s="5">
        <v>89.8</v>
      </c>
      <c r="G5943" s="5" t="str" cm="1">
        <f t="array" ref="G5943">_xlfn.IFS(F5943&gt;=86,"Hot Week (More Than 85°F)",F5943&lt;50,"Cold Week (Less Than 50°F)",TRUE,"Normal Week")</f>
        <v>Hot Week (More Than 85°F)</v>
      </c>
      <c r="H5943" s="2">
        <v>3.8029999999999999</v>
      </c>
      <c r="I5943" s="2" t="str" cm="1">
        <f t="array" ref="I5943">_xlfn.IFS(H5943&gt;3.5,"Above Average",H5943&lt;3,"Below Average",TRUE,"Average")</f>
        <v>Above Average</v>
      </c>
      <c r="J5943" s="1">
        <v>129.18464520000001</v>
      </c>
      <c r="K5943" s="1" t="str" cm="1">
        <f t="array" ref="K5943">_xlfn.IFS(J5943&gt;200,"Above Average",J5943&lt;155,"Below Average",TRUE,"Average")</f>
        <v>Below Average</v>
      </c>
      <c r="L5943" s="7">
        <v>8.2569999999999997</v>
      </c>
      <c r="M5943" s="7" t="str" cm="1">
        <f t="array" ref="M5943">_xlfn.IFS(L5943&gt;9,"Above Average",L5943&lt;8,"Below Average",TRUE,"Average")</f>
        <v>Average</v>
      </c>
    </row>
    <row r="5944" spans="1:13" x14ac:dyDescent="0.3">
      <c r="A5944">
        <v>42</v>
      </c>
      <c r="B5944" s="21">
        <v>40767</v>
      </c>
      <c r="C5944" s="21" t="str">
        <f t="shared" si="92"/>
        <v>Aug</v>
      </c>
      <c r="D5944" s="6">
        <v>603147.26</v>
      </c>
      <c r="E5944" t="s">
        <v>155</v>
      </c>
      <c r="F5944" s="5">
        <v>85.61</v>
      </c>
      <c r="G5944" s="5" t="str" cm="1">
        <f t="array" ref="G5944">_xlfn.IFS(F5944&gt;=86,"Hot Week (More Than 85°F)",F5944&lt;50,"Cold Week (Less Than 50°F)",TRUE,"Normal Week")</f>
        <v>Normal Week</v>
      </c>
      <c r="H5944" s="2">
        <v>3.794</v>
      </c>
      <c r="I5944" s="2" t="str" cm="1">
        <f t="array" ref="I5944">_xlfn.IFS(H5944&gt;3.5,"Above Average",H5944&lt;3,"Below Average",TRUE,"Average")</f>
        <v>Above Average</v>
      </c>
      <c r="J5944" s="1">
        <v>129.2015806</v>
      </c>
      <c r="K5944" s="1" t="str" cm="1">
        <f t="array" ref="K5944">_xlfn.IFS(J5944&gt;200,"Above Average",J5944&lt;155,"Below Average",TRUE,"Average")</f>
        <v>Below Average</v>
      </c>
      <c r="L5944" s="7">
        <v>8.2569999999999997</v>
      </c>
      <c r="M5944" s="7" t="str" cm="1">
        <f t="array" ref="M5944">_xlfn.IFS(L5944&gt;9,"Above Average",L5944&lt;8,"Below Average",TRUE,"Average")</f>
        <v>Average</v>
      </c>
    </row>
    <row r="5945" spans="1:13" x14ac:dyDescent="0.3">
      <c r="A5945">
        <v>42</v>
      </c>
      <c r="B5945" s="21">
        <v>40774</v>
      </c>
      <c r="C5945" s="21" t="str">
        <f t="shared" si="92"/>
        <v>Aug</v>
      </c>
      <c r="D5945" s="6">
        <v>526641.23</v>
      </c>
      <c r="E5945" t="s">
        <v>155</v>
      </c>
      <c r="F5945" s="5">
        <v>87.4</v>
      </c>
      <c r="G5945" s="5" t="str" cm="1">
        <f t="array" ref="G5945">_xlfn.IFS(F5945&gt;=86,"Hot Week (More Than 85°F)",F5945&lt;50,"Cold Week (Less Than 50°F)",TRUE,"Normal Week")</f>
        <v>Hot Week (More Than 85°F)</v>
      </c>
      <c r="H5945" s="2">
        <v>3.7429999999999999</v>
      </c>
      <c r="I5945" s="2" t="str" cm="1">
        <f t="array" ref="I5945">_xlfn.IFS(H5945&gt;3.5,"Above Average",H5945&lt;3,"Below Average",TRUE,"Average")</f>
        <v>Above Average</v>
      </c>
      <c r="J5945" s="1">
        <v>129.24058059999999</v>
      </c>
      <c r="K5945" s="1" t="str" cm="1">
        <f t="array" ref="K5945">_xlfn.IFS(J5945&gt;200,"Above Average",J5945&lt;155,"Below Average",TRUE,"Average")</f>
        <v>Below Average</v>
      </c>
      <c r="L5945" s="7">
        <v>8.2569999999999997</v>
      </c>
      <c r="M5945" s="7" t="str" cm="1">
        <f t="array" ref="M5945">_xlfn.IFS(L5945&gt;9,"Above Average",L5945&lt;8,"Below Average",TRUE,"Average")</f>
        <v>Average</v>
      </c>
    </row>
    <row r="5946" spans="1:13" x14ac:dyDescent="0.3">
      <c r="A5946">
        <v>42</v>
      </c>
      <c r="B5946" s="21">
        <v>40781</v>
      </c>
      <c r="C5946" s="21" t="str">
        <f t="shared" si="92"/>
        <v>Aug</v>
      </c>
      <c r="D5946" s="6">
        <v>503720.98</v>
      </c>
      <c r="E5946" t="s">
        <v>155</v>
      </c>
      <c r="F5946" s="5">
        <v>91.59</v>
      </c>
      <c r="G5946" s="5" t="str" cm="1">
        <f t="array" ref="G5946">_xlfn.IFS(F5946&gt;=86,"Hot Week (More Than 85°F)",F5946&lt;50,"Cold Week (Less Than 50°F)",TRUE,"Normal Week")</f>
        <v>Hot Week (More Than 85°F)</v>
      </c>
      <c r="H5946" s="2">
        <v>3.6629999999999998</v>
      </c>
      <c r="I5946" s="2" t="str" cm="1">
        <f t="array" ref="I5946">_xlfn.IFS(H5946&gt;3.5,"Above Average",H5946&lt;3,"Below Average",TRUE,"Average")</f>
        <v>Above Average</v>
      </c>
      <c r="J5946" s="1">
        <v>129.28325810000001</v>
      </c>
      <c r="K5946" s="1" t="str" cm="1">
        <f t="array" ref="K5946">_xlfn.IFS(J5946&gt;200,"Above Average",J5946&lt;155,"Below Average",TRUE,"Average")</f>
        <v>Below Average</v>
      </c>
      <c r="L5946" s="7">
        <v>8.2569999999999997</v>
      </c>
      <c r="M5946" s="7" t="str" cm="1">
        <f t="array" ref="M5946">_xlfn.IFS(L5946&gt;9,"Above Average",L5946&lt;8,"Below Average",TRUE,"Average")</f>
        <v>Average</v>
      </c>
    </row>
    <row r="5947" spans="1:13" x14ac:dyDescent="0.3">
      <c r="A5947">
        <v>42</v>
      </c>
      <c r="B5947" s="21">
        <v>40788</v>
      </c>
      <c r="C5947" s="21" t="str">
        <f t="shared" si="92"/>
        <v>Sep</v>
      </c>
      <c r="D5947" s="6">
        <v>537124.76</v>
      </c>
      <c r="E5947" t="s">
        <v>155</v>
      </c>
      <c r="F5947" s="5">
        <v>91.61</v>
      </c>
      <c r="G5947" s="5" t="str" cm="1">
        <f t="array" ref="G5947">_xlfn.IFS(F5947&gt;=86,"Hot Week (More Than 85°F)",F5947&lt;50,"Cold Week (Less Than 50°F)",TRUE,"Normal Week")</f>
        <v>Hot Week (More Than 85°F)</v>
      </c>
      <c r="H5947" s="2">
        <v>3.798</v>
      </c>
      <c r="I5947" s="2" t="str" cm="1">
        <f t="array" ref="I5947">_xlfn.IFS(H5947&gt;3.5,"Above Average",H5947&lt;3,"Below Average",TRUE,"Average")</f>
        <v>Above Average</v>
      </c>
      <c r="J5947" s="1">
        <v>129.32593550000001</v>
      </c>
      <c r="K5947" s="1" t="str" cm="1">
        <f t="array" ref="K5947">_xlfn.IFS(J5947&gt;200,"Above Average",J5947&lt;155,"Below Average",TRUE,"Average")</f>
        <v>Below Average</v>
      </c>
      <c r="L5947" s="7">
        <v>8.2569999999999997</v>
      </c>
      <c r="M5947" s="7" t="str" cm="1">
        <f t="array" ref="M5947">_xlfn.IFS(L5947&gt;9,"Above Average",L5947&lt;8,"Below Average",TRUE,"Average")</f>
        <v>Average</v>
      </c>
    </row>
    <row r="5948" spans="1:13" x14ac:dyDescent="0.3">
      <c r="A5948">
        <v>42</v>
      </c>
      <c r="B5948" s="21">
        <v>40795</v>
      </c>
      <c r="C5948" s="21" t="str">
        <f t="shared" si="92"/>
        <v>Sep</v>
      </c>
      <c r="D5948" s="6">
        <v>608390.93999999994</v>
      </c>
      <c r="E5948" t="s">
        <v>156</v>
      </c>
      <c r="F5948" s="5">
        <v>89.06</v>
      </c>
      <c r="G5948" s="5" t="str" cm="1">
        <f t="array" ref="G5948">_xlfn.IFS(F5948&gt;=86,"Hot Week (More Than 85°F)",F5948&lt;50,"Cold Week (Less Than 50°F)",TRUE,"Normal Week")</f>
        <v>Hot Week (More Than 85°F)</v>
      </c>
      <c r="H5948" s="2">
        <v>3.7709999999999999</v>
      </c>
      <c r="I5948" s="2" t="str" cm="1">
        <f t="array" ref="I5948">_xlfn.IFS(H5948&gt;3.5,"Above Average",H5948&lt;3,"Below Average",TRUE,"Average")</f>
        <v>Above Average</v>
      </c>
      <c r="J5948" s="1">
        <v>129.36861289999999</v>
      </c>
      <c r="K5948" s="1" t="str" cm="1">
        <f t="array" ref="K5948">_xlfn.IFS(J5948&gt;200,"Above Average",J5948&lt;155,"Below Average",TRUE,"Average")</f>
        <v>Below Average</v>
      </c>
      <c r="L5948" s="7">
        <v>8.2569999999999997</v>
      </c>
      <c r="M5948" s="7" t="str" cm="1">
        <f t="array" ref="M5948">_xlfn.IFS(L5948&gt;9,"Above Average",L5948&lt;8,"Below Average",TRUE,"Average")</f>
        <v>Average</v>
      </c>
    </row>
    <row r="5949" spans="1:13" x14ac:dyDescent="0.3">
      <c r="A5949">
        <v>42</v>
      </c>
      <c r="B5949" s="21">
        <v>40802</v>
      </c>
      <c r="C5949" s="21" t="str">
        <f t="shared" si="92"/>
        <v>Sep</v>
      </c>
      <c r="D5949" s="6">
        <v>576837.09</v>
      </c>
      <c r="E5949" t="s">
        <v>155</v>
      </c>
      <c r="F5949" s="5">
        <v>77.489999999999995</v>
      </c>
      <c r="G5949" s="5" t="str" cm="1">
        <f t="array" ref="G5949">_xlfn.IFS(F5949&gt;=86,"Hot Week (More Than 85°F)",F5949&lt;50,"Cold Week (Less Than 50°F)",TRUE,"Normal Week")</f>
        <v>Normal Week</v>
      </c>
      <c r="H5949" s="2">
        <v>3.7839999999999998</v>
      </c>
      <c r="I5949" s="2" t="str" cm="1">
        <f t="array" ref="I5949">_xlfn.IFS(H5949&gt;3.5,"Above Average",H5949&lt;3,"Below Average",TRUE,"Average")</f>
        <v>Above Average</v>
      </c>
      <c r="J5949" s="1">
        <v>129.4306</v>
      </c>
      <c r="K5949" s="1" t="str" cm="1">
        <f t="array" ref="K5949">_xlfn.IFS(J5949&gt;200,"Above Average",J5949&lt;155,"Below Average",TRUE,"Average")</f>
        <v>Below Average</v>
      </c>
      <c r="L5949" s="7">
        <v>8.2569999999999997</v>
      </c>
      <c r="M5949" s="7" t="str" cm="1">
        <f t="array" ref="M5949">_xlfn.IFS(L5949&gt;9,"Above Average",L5949&lt;8,"Below Average",TRUE,"Average")</f>
        <v>Average</v>
      </c>
    </row>
    <row r="5950" spans="1:13" x14ac:dyDescent="0.3">
      <c r="A5950">
        <v>42</v>
      </c>
      <c r="B5950" s="21">
        <v>40809</v>
      </c>
      <c r="C5950" s="21" t="str">
        <f t="shared" si="92"/>
        <v>Sep</v>
      </c>
      <c r="D5950" s="6">
        <v>528486.44999999995</v>
      </c>
      <c r="E5950" t="s">
        <v>155</v>
      </c>
      <c r="F5950" s="5">
        <v>82.51</v>
      </c>
      <c r="G5950" s="5" t="str" cm="1">
        <f t="array" ref="G5950">_xlfn.IFS(F5950&gt;=86,"Hot Week (More Than 85°F)",F5950&lt;50,"Cold Week (Less Than 50°F)",TRUE,"Normal Week")</f>
        <v>Normal Week</v>
      </c>
      <c r="H5950" s="2">
        <v>3.7890000000000001</v>
      </c>
      <c r="I5950" s="2" t="str" cm="1">
        <f t="array" ref="I5950">_xlfn.IFS(H5950&gt;3.5,"Above Average",H5950&lt;3,"Below Average",TRUE,"Average")</f>
        <v>Above Average</v>
      </c>
      <c r="J5950" s="1">
        <v>129.51833329999999</v>
      </c>
      <c r="K5950" s="1" t="str" cm="1">
        <f t="array" ref="K5950">_xlfn.IFS(J5950&gt;200,"Above Average",J5950&lt;155,"Below Average",TRUE,"Average")</f>
        <v>Below Average</v>
      </c>
      <c r="L5950" s="7">
        <v>8.2569999999999997</v>
      </c>
      <c r="M5950" s="7" t="str" cm="1">
        <f t="array" ref="M5950">_xlfn.IFS(L5950&gt;9,"Above Average",L5950&lt;8,"Below Average",TRUE,"Average")</f>
        <v>Average</v>
      </c>
    </row>
    <row r="5951" spans="1:13" x14ac:dyDescent="0.3">
      <c r="A5951">
        <v>42</v>
      </c>
      <c r="B5951" s="21">
        <v>40816</v>
      </c>
      <c r="C5951" s="21" t="str">
        <f t="shared" si="92"/>
        <v>Sep</v>
      </c>
      <c r="D5951" s="6">
        <v>510243.79</v>
      </c>
      <c r="E5951" t="s">
        <v>155</v>
      </c>
      <c r="F5951" s="5">
        <v>82.27</v>
      </c>
      <c r="G5951" s="5" t="str" cm="1">
        <f t="array" ref="G5951">_xlfn.IFS(F5951&gt;=86,"Hot Week (More Than 85°F)",F5951&lt;50,"Cold Week (Less Than 50°F)",TRUE,"Normal Week")</f>
        <v>Normal Week</v>
      </c>
      <c r="H5951" s="2">
        <v>3.8769999999999998</v>
      </c>
      <c r="I5951" s="2" t="str" cm="1">
        <f t="array" ref="I5951">_xlfn.IFS(H5951&gt;3.5,"Above Average",H5951&lt;3,"Below Average",TRUE,"Average")</f>
        <v>Above Average</v>
      </c>
      <c r="J5951" s="1">
        <v>129.60606670000001</v>
      </c>
      <c r="K5951" s="1" t="str" cm="1">
        <f t="array" ref="K5951">_xlfn.IFS(J5951&gt;200,"Above Average",J5951&lt;155,"Below Average",TRUE,"Average")</f>
        <v>Below Average</v>
      </c>
      <c r="L5951" s="7">
        <v>8.2569999999999997</v>
      </c>
      <c r="M5951" s="7" t="str" cm="1">
        <f t="array" ref="M5951">_xlfn.IFS(L5951&gt;9,"Above Average",L5951&lt;8,"Below Average",TRUE,"Average")</f>
        <v>Average</v>
      </c>
    </row>
    <row r="5952" spans="1:13" x14ac:dyDescent="0.3">
      <c r="A5952">
        <v>42</v>
      </c>
      <c r="B5952" s="21">
        <v>40823</v>
      </c>
      <c r="C5952" s="21" t="str">
        <f t="shared" si="92"/>
        <v>Oct</v>
      </c>
      <c r="D5952" s="6">
        <v>649111.23</v>
      </c>
      <c r="E5952" t="s">
        <v>155</v>
      </c>
      <c r="F5952" s="5">
        <v>75.010000000000005</v>
      </c>
      <c r="G5952" s="5" t="str" cm="1">
        <f t="array" ref="G5952">_xlfn.IFS(F5952&gt;=86,"Hot Week (More Than 85°F)",F5952&lt;50,"Cold Week (Less Than 50°F)",TRUE,"Normal Week")</f>
        <v>Normal Week</v>
      </c>
      <c r="H5952" s="2">
        <v>3.827</v>
      </c>
      <c r="I5952" s="2" t="str" cm="1">
        <f t="array" ref="I5952">_xlfn.IFS(H5952&gt;3.5,"Above Average",H5952&lt;3,"Below Average",TRUE,"Average")</f>
        <v>Above Average</v>
      </c>
      <c r="J5952" s="1">
        <v>129.69380000000001</v>
      </c>
      <c r="K5952" s="1" t="str" cm="1">
        <f t="array" ref="K5952">_xlfn.IFS(J5952&gt;200,"Above Average",J5952&lt;155,"Below Average",TRUE,"Average")</f>
        <v>Below Average</v>
      </c>
      <c r="L5952" s="7">
        <v>7.8739999999999997</v>
      </c>
      <c r="M5952" s="7" t="str" cm="1">
        <f t="array" ref="M5952">_xlfn.IFS(L5952&gt;9,"Above Average",L5952&lt;8,"Below Average",TRUE,"Average")</f>
        <v>Below Average</v>
      </c>
    </row>
    <row r="5953" spans="1:13" x14ac:dyDescent="0.3">
      <c r="A5953">
        <v>42</v>
      </c>
      <c r="B5953" s="21">
        <v>40830</v>
      </c>
      <c r="C5953" s="21" t="str">
        <f t="shared" si="92"/>
        <v>Oct</v>
      </c>
      <c r="D5953" s="6">
        <v>613531.11</v>
      </c>
      <c r="E5953" t="s">
        <v>155</v>
      </c>
      <c r="F5953" s="5">
        <v>70.27</v>
      </c>
      <c r="G5953" s="5" t="str" cm="1">
        <f t="array" ref="G5953">_xlfn.IFS(F5953&gt;=86,"Hot Week (More Than 85°F)",F5953&lt;50,"Cold Week (Less Than 50°F)",TRUE,"Normal Week")</f>
        <v>Normal Week</v>
      </c>
      <c r="H5953" s="2">
        <v>3.698</v>
      </c>
      <c r="I5953" s="2" t="str" cm="1">
        <f t="array" ref="I5953">_xlfn.IFS(H5953&gt;3.5,"Above Average",H5953&lt;3,"Below Average",TRUE,"Average")</f>
        <v>Above Average</v>
      </c>
      <c r="J5953" s="1">
        <v>129.77064519999999</v>
      </c>
      <c r="K5953" s="1" t="str" cm="1">
        <f t="array" ref="K5953">_xlfn.IFS(J5953&gt;200,"Above Average",J5953&lt;155,"Below Average",TRUE,"Average")</f>
        <v>Below Average</v>
      </c>
      <c r="L5953" s="7">
        <v>7.8739999999999997</v>
      </c>
      <c r="M5953" s="7" t="str" cm="1">
        <f t="array" ref="M5953">_xlfn.IFS(L5953&gt;9,"Above Average",L5953&lt;8,"Below Average",TRUE,"Average")</f>
        <v>Below Average</v>
      </c>
    </row>
    <row r="5954" spans="1:13" x14ac:dyDescent="0.3">
      <c r="A5954">
        <v>42</v>
      </c>
      <c r="B5954" s="21">
        <v>40837</v>
      </c>
      <c r="C5954" s="21" t="str">
        <f t="shared" ref="C5954:C6017" si="93">TEXT(B5954, "mmm")</f>
        <v>Oct</v>
      </c>
      <c r="D5954" s="6">
        <v>537276.41</v>
      </c>
      <c r="E5954" t="s">
        <v>155</v>
      </c>
      <c r="F5954" s="5">
        <v>77.91</v>
      </c>
      <c r="G5954" s="5" t="str" cm="1">
        <f t="array" ref="G5954">_xlfn.IFS(F5954&gt;=86,"Hot Week (More Than 85°F)",F5954&lt;50,"Cold Week (Less Than 50°F)",TRUE,"Normal Week")</f>
        <v>Normal Week</v>
      </c>
      <c r="H5954" s="2">
        <v>3.8420000000000001</v>
      </c>
      <c r="I5954" s="2" t="str" cm="1">
        <f t="array" ref="I5954">_xlfn.IFS(H5954&gt;3.5,"Above Average",H5954&lt;3,"Below Average",TRUE,"Average")</f>
        <v>Above Average</v>
      </c>
      <c r="J5954" s="1">
        <v>129.78216130000001</v>
      </c>
      <c r="K5954" s="1" t="str" cm="1">
        <f t="array" ref="K5954">_xlfn.IFS(J5954&gt;200,"Above Average",J5954&lt;155,"Below Average",TRUE,"Average")</f>
        <v>Below Average</v>
      </c>
      <c r="L5954" s="7">
        <v>7.8739999999999997</v>
      </c>
      <c r="M5954" s="7" t="str" cm="1">
        <f t="array" ref="M5954">_xlfn.IFS(L5954&gt;9,"Above Average",L5954&lt;8,"Below Average",TRUE,"Average")</f>
        <v>Below Average</v>
      </c>
    </row>
    <row r="5955" spans="1:13" x14ac:dyDescent="0.3">
      <c r="A5955">
        <v>42</v>
      </c>
      <c r="B5955" s="21">
        <v>40844</v>
      </c>
      <c r="C5955" s="21" t="str">
        <f t="shared" si="93"/>
        <v>Oct</v>
      </c>
      <c r="D5955" s="6">
        <v>515599.7</v>
      </c>
      <c r="E5955" t="s">
        <v>155</v>
      </c>
      <c r="F5955" s="5">
        <v>72.790000000000006</v>
      </c>
      <c r="G5955" s="5" t="str" cm="1">
        <f t="array" ref="G5955">_xlfn.IFS(F5955&gt;=86,"Hot Week (More Than 85°F)",F5955&lt;50,"Cold Week (Less Than 50°F)",TRUE,"Normal Week")</f>
        <v>Normal Week</v>
      </c>
      <c r="H5955" s="2">
        <v>3.843</v>
      </c>
      <c r="I5955" s="2" t="str" cm="1">
        <f t="array" ref="I5955">_xlfn.IFS(H5955&gt;3.5,"Above Average",H5955&lt;3,"Below Average",TRUE,"Average")</f>
        <v>Above Average</v>
      </c>
      <c r="J5955" s="1">
        <v>129.79367740000001</v>
      </c>
      <c r="K5955" s="1" t="str" cm="1">
        <f t="array" ref="K5955">_xlfn.IFS(J5955&gt;200,"Above Average",J5955&lt;155,"Below Average",TRUE,"Average")</f>
        <v>Below Average</v>
      </c>
      <c r="L5955" s="7">
        <v>7.8739999999999997</v>
      </c>
      <c r="M5955" s="7" t="str" cm="1">
        <f t="array" ref="M5955">_xlfn.IFS(L5955&gt;9,"Above Average",L5955&lt;8,"Below Average",TRUE,"Average")</f>
        <v>Below Average</v>
      </c>
    </row>
    <row r="5956" spans="1:13" x14ac:dyDescent="0.3">
      <c r="A5956">
        <v>42</v>
      </c>
      <c r="B5956" s="21">
        <v>40851</v>
      </c>
      <c r="C5956" s="21" t="str">
        <f t="shared" si="93"/>
        <v>Nov</v>
      </c>
      <c r="D5956" s="6">
        <v>597667.21</v>
      </c>
      <c r="E5956" t="s">
        <v>155</v>
      </c>
      <c r="F5956" s="5">
        <v>68.569999999999993</v>
      </c>
      <c r="G5956" s="5" t="str" cm="1">
        <f t="array" ref="G5956">_xlfn.IFS(F5956&gt;=86,"Hot Week (More Than 85°F)",F5956&lt;50,"Cold Week (Less Than 50°F)",TRUE,"Normal Week")</f>
        <v>Normal Week</v>
      </c>
      <c r="H5956" s="2">
        <v>3.8279999999999998</v>
      </c>
      <c r="I5956" s="2" t="str" cm="1">
        <f t="array" ref="I5956">_xlfn.IFS(H5956&gt;3.5,"Above Average",H5956&lt;3,"Below Average",TRUE,"Average")</f>
        <v>Above Average</v>
      </c>
      <c r="J5956" s="1">
        <v>129.8051935</v>
      </c>
      <c r="K5956" s="1" t="str" cm="1">
        <f t="array" ref="K5956">_xlfn.IFS(J5956&gt;200,"Above Average",J5956&lt;155,"Below Average",TRUE,"Average")</f>
        <v>Below Average</v>
      </c>
      <c r="L5956" s="7">
        <v>7.8739999999999997</v>
      </c>
      <c r="M5956" s="7" t="str" cm="1">
        <f t="array" ref="M5956">_xlfn.IFS(L5956&gt;9,"Above Average",L5956&lt;8,"Below Average",TRUE,"Average")</f>
        <v>Below Average</v>
      </c>
    </row>
    <row r="5957" spans="1:13" x14ac:dyDescent="0.3">
      <c r="A5957">
        <v>42</v>
      </c>
      <c r="B5957" s="21">
        <v>40858</v>
      </c>
      <c r="C5957" s="21" t="str">
        <f t="shared" si="93"/>
        <v>Nov</v>
      </c>
      <c r="D5957" s="6">
        <v>643125.29</v>
      </c>
      <c r="E5957" t="s">
        <v>155</v>
      </c>
      <c r="F5957" s="5">
        <v>55.28</v>
      </c>
      <c r="G5957" s="5" t="str" cm="1">
        <f t="array" ref="G5957">_xlfn.IFS(F5957&gt;=86,"Hot Week (More Than 85°F)",F5957&lt;50,"Cold Week (Less Than 50°F)",TRUE,"Normal Week")</f>
        <v>Normal Week</v>
      </c>
      <c r="H5957" s="2">
        <v>3.677</v>
      </c>
      <c r="I5957" s="2" t="str" cm="1">
        <f t="array" ref="I5957">_xlfn.IFS(H5957&gt;3.5,"Above Average",H5957&lt;3,"Below Average",TRUE,"Average")</f>
        <v>Above Average</v>
      </c>
      <c r="J5957" s="1">
        <v>129.81670969999999</v>
      </c>
      <c r="K5957" s="1" t="str" cm="1">
        <f t="array" ref="K5957">_xlfn.IFS(J5957&gt;200,"Above Average",J5957&lt;155,"Below Average",TRUE,"Average")</f>
        <v>Below Average</v>
      </c>
      <c r="L5957" s="7">
        <v>7.8739999999999997</v>
      </c>
      <c r="M5957" s="7" t="str" cm="1">
        <f t="array" ref="M5957">_xlfn.IFS(L5957&gt;9,"Above Average",L5957&lt;8,"Below Average",TRUE,"Average")</f>
        <v>Below Average</v>
      </c>
    </row>
    <row r="5958" spans="1:13" x14ac:dyDescent="0.3">
      <c r="A5958">
        <v>42</v>
      </c>
      <c r="B5958" s="21">
        <v>40865</v>
      </c>
      <c r="C5958" s="21" t="str">
        <f t="shared" si="93"/>
        <v>Nov</v>
      </c>
      <c r="D5958" s="6">
        <v>567673.87</v>
      </c>
      <c r="E5958" t="s">
        <v>155</v>
      </c>
      <c r="F5958" s="5">
        <v>58.97</v>
      </c>
      <c r="G5958" s="5" t="str" cm="1">
        <f t="array" ref="G5958">_xlfn.IFS(F5958&gt;=86,"Hot Week (More Than 85°F)",F5958&lt;50,"Cold Week (Less Than 50°F)",TRUE,"Normal Week")</f>
        <v>Normal Week</v>
      </c>
      <c r="H5958" s="2">
        <v>3.669</v>
      </c>
      <c r="I5958" s="2" t="str" cm="1">
        <f t="array" ref="I5958">_xlfn.IFS(H5958&gt;3.5,"Above Average",H5958&lt;3,"Below Average",TRUE,"Average")</f>
        <v>Above Average</v>
      </c>
      <c r="J5958" s="1">
        <v>129.8268333</v>
      </c>
      <c r="K5958" s="1" t="str" cm="1">
        <f t="array" ref="K5958">_xlfn.IFS(J5958&gt;200,"Above Average",J5958&lt;155,"Below Average",TRUE,"Average")</f>
        <v>Below Average</v>
      </c>
      <c r="L5958" s="7">
        <v>7.8739999999999997</v>
      </c>
      <c r="M5958" s="7" t="str" cm="1">
        <f t="array" ref="M5958">_xlfn.IFS(L5958&gt;9,"Above Average",L5958&lt;8,"Below Average",TRUE,"Average")</f>
        <v>Below Average</v>
      </c>
    </row>
    <row r="5959" spans="1:13" x14ac:dyDescent="0.3">
      <c r="A5959">
        <v>42</v>
      </c>
      <c r="B5959" s="21">
        <v>40872</v>
      </c>
      <c r="C5959" s="21" t="str">
        <f t="shared" si="93"/>
        <v>Nov</v>
      </c>
      <c r="D5959" s="6">
        <v>577698.37</v>
      </c>
      <c r="E5959" t="s">
        <v>156</v>
      </c>
      <c r="F5959" s="5">
        <v>60.68</v>
      </c>
      <c r="G5959" s="5" t="str" cm="1">
        <f t="array" ref="G5959">_xlfn.IFS(F5959&gt;=86,"Hot Week (More Than 85°F)",F5959&lt;50,"Cold Week (Less Than 50°F)",TRUE,"Normal Week")</f>
        <v>Normal Week</v>
      </c>
      <c r="H5959" s="2">
        <v>3.76</v>
      </c>
      <c r="I5959" s="2" t="str" cm="1">
        <f t="array" ref="I5959">_xlfn.IFS(H5959&gt;3.5,"Above Average",H5959&lt;3,"Below Average",TRUE,"Average")</f>
        <v>Above Average</v>
      </c>
      <c r="J5959" s="1">
        <v>129.8364</v>
      </c>
      <c r="K5959" s="1" t="str" cm="1">
        <f t="array" ref="K5959">_xlfn.IFS(J5959&gt;200,"Above Average",J5959&lt;155,"Below Average",TRUE,"Average")</f>
        <v>Below Average</v>
      </c>
      <c r="L5959" s="7">
        <v>7.8739999999999997</v>
      </c>
      <c r="M5959" s="7" t="str" cm="1">
        <f t="array" ref="M5959">_xlfn.IFS(L5959&gt;9,"Above Average",L5959&lt;8,"Below Average",TRUE,"Average")</f>
        <v>Below Average</v>
      </c>
    </row>
    <row r="5960" spans="1:13" x14ac:dyDescent="0.3">
      <c r="A5960">
        <v>42</v>
      </c>
      <c r="B5960" s="21">
        <v>40879</v>
      </c>
      <c r="C5960" s="21" t="str">
        <f t="shared" si="93"/>
        <v>Dec</v>
      </c>
      <c r="D5960" s="6">
        <v>511883.36</v>
      </c>
      <c r="E5960" t="s">
        <v>155</v>
      </c>
      <c r="F5960" s="5">
        <v>57.29</v>
      </c>
      <c r="G5960" s="5" t="str" cm="1">
        <f t="array" ref="G5960">_xlfn.IFS(F5960&gt;=86,"Hot Week (More Than 85°F)",F5960&lt;50,"Cold Week (Less Than 50°F)",TRUE,"Normal Week")</f>
        <v>Normal Week</v>
      </c>
      <c r="H5960" s="2">
        <v>3.7010000000000001</v>
      </c>
      <c r="I5960" s="2" t="str" cm="1">
        <f t="array" ref="I5960">_xlfn.IFS(H5960&gt;3.5,"Above Average",H5960&lt;3,"Below Average",TRUE,"Average")</f>
        <v>Above Average</v>
      </c>
      <c r="J5960" s="1">
        <v>129.84596669999999</v>
      </c>
      <c r="K5960" s="1" t="str" cm="1">
        <f t="array" ref="K5960">_xlfn.IFS(J5960&gt;200,"Above Average",J5960&lt;155,"Below Average",TRUE,"Average")</f>
        <v>Below Average</v>
      </c>
      <c r="L5960" s="7">
        <v>7.8739999999999997</v>
      </c>
      <c r="M5960" s="7" t="str" cm="1">
        <f t="array" ref="M5960">_xlfn.IFS(L5960&gt;9,"Above Average",L5960&lt;8,"Below Average",TRUE,"Average")</f>
        <v>Below Average</v>
      </c>
    </row>
    <row r="5961" spans="1:13" x14ac:dyDescent="0.3">
      <c r="A5961">
        <v>42</v>
      </c>
      <c r="B5961" s="21">
        <v>40886</v>
      </c>
      <c r="C5961" s="21" t="str">
        <f t="shared" si="93"/>
        <v>Dec</v>
      </c>
      <c r="D5961" s="6">
        <v>619133.48</v>
      </c>
      <c r="E5961" t="s">
        <v>155</v>
      </c>
      <c r="F5961" s="5">
        <v>42.58</v>
      </c>
      <c r="G5961" s="5" t="str" cm="1">
        <f t="array" ref="G5961">_xlfn.IFS(F5961&gt;=86,"Hot Week (More Than 85°F)",F5961&lt;50,"Cold Week (Less Than 50°F)",TRUE,"Normal Week")</f>
        <v>Cold Week (Less Than 50°F)</v>
      </c>
      <c r="H5961" s="2">
        <v>3.6440000000000001</v>
      </c>
      <c r="I5961" s="2" t="str" cm="1">
        <f t="array" ref="I5961">_xlfn.IFS(H5961&gt;3.5,"Above Average",H5961&lt;3,"Below Average",TRUE,"Average")</f>
        <v>Above Average</v>
      </c>
      <c r="J5961" s="1">
        <v>129.85553329999999</v>
      </c>
      <c r="K5961" s="1" t="str" cm="1">
        <f t="array" ref="K5961">_xlfn.IFS(J5961&gt;200,"Above Average",J5961&lt;155,"Below Average",TRUE,"Average")</f>
        <v>Below Average</v>
      </c>
      <c r="L5961" s="7">
        <v>7.8739999999999997</v>
      </c>
      <c r="M5961" s="7" t="str" cm="1">
        <f t="array" ref="M5961">_xlfn.IFS(L5961&gt;9,"Above Average",L5961&lt;8,"Below Average",TRUE,"Average")</f>
        <v>Below Average</v>
      </c>
    </row>
    <row r="5962" spans="1:13" x14ac:dyDescent="0.3">
      <c r="A5962">
        <v>42</v>
      </c>
      <c r="B5962" s="21">
        <v>40893</v>
      </c>
      <c r="C5962" s="21" t="str">
        <f t="shared" si="93"/>
        <v>Dec</v>
      </c>
      <c r="D5962" s="6">
        <v>598437.98</v>
      </c>
      <c r="E5962" t="s">
        <v>155</v>
      </c>
      <c r="F5962" s="5">
        <v>50.53</v>
      </c>
      <c r="G5962" s="5" t="str" cm="1">
        <f t="array" ref="G5962">_xlfn.IFS(F5962&gt;=86,"Hot Week (More Than 85°F)",F5962&lt;50,"Cold Week (Less Than 50°F)",TRUE,"Normal Week")</f>
        <v>Normal Week</v>
      </c>
      <c r="H5962" s="2">
        <v>3.4889999999999999</v>
      </c>
      <c r="I5962" s="2" t="str" cm="1">
        <f t="array" ref="I5962">_xlfn.IFS(H5962&gt;3.5,"Above Average",H5962&lt;3,"Below Average",TRUE,"Average")</f>
        <v>Average</v>
      </c>
      <c r="J5962" s="1">
        <v>129.8980645</v>
      </c>
      <c r="K5962" s="1" t="str" cm="1">
        <f t="array" ref="K5962">_xlfn.IFS(J5962&gt;200,"Above Average",J5962&lt;155,"Below Average",TRUE,"Average")</f>
        <v>Below Average</v>
      </c>
      <c r="L5962" s="7">
        <v>7.8739999999999997</v>
      </c>
      <c r="M5962" s="7" t="str" cm="1">
        <f t="array" ref="M5962">_xlfn.IFS(L5962&gt;9,"Above Average",L5962&lt;8,"Below Average",TRUE,"Average")</f>
        <v>Below Average</v>
      </c>
    </row>
    <row r="5963" spans="1:13" x14ac:dyDescent="0.3">
      <c r="A5963">
        <v>42</v>
      </c>
      <c r="B5963" s="21">
        <v>40900</v>
      </c>
      <c r="C5963" s="21" t="str">
        <f t="shared" si="93"/>
        <v>Dec</v>
      </c>
      <c r="D5963" s="6">
        <v>575676.13</v>
      </c>
      <c r="E5963" t="s">
        <v>155</v>
      </c>
      <c r="F5963" s="5">
        <v>48.36</v>
      </c>
      <c r="G5963" s="5" t="str" cm="1">
        <f t="array" ref="G5963">_xlfn.IFS(F5963&gt;=86,"Hot Week (More Than 85°F)",F5963&lt;50,"Cold Week (Less Than 50°F)",TRUE,"Normal Week")</f>
        <v>Cold Week (Less Than 50°F)</v>
      </c>
      <c r="H5963" s="2">
        <v>3.5409999999999999</v>
      </c>
      <c r="I5963" s="2" t="str" cm="1">
        <f t="array" ref="I5963">_xlfn.IFS(H5963&gt;3.5,"Above Average",H5963&lt;3,"Below Average",TRUE,"Average")</f>
        <v>Above Average</v>
      </c>
      <c r="J5963" s="1">
        <v>129.98454839999999</v>
      </c>
      <c r="K5963" s="1" t="str" cm="1">
        <f t="array" ref="K5963">_xlfn.IFS(J5963&gt;200,"Above Average",J5963&lt;155,"Below Average",TRUE,"Average")</f>
        <v>Below Average</v>
      </c>
      <c r="L5963" s="7">
        <v>7.8739999999999997</v>
      </c>
      <c r="M5963" s="7" t="str" cm="1">
        <f t="array" ref="M5963">_xlfn.IFS(L5963&gt;9,"Above Average",L5963&lt;8,"Below Average",TRUE,"Average")</f>
        <v>Below Average</v>
      </c>
    </row>
    <row r="5964" spans="1:13" x14ac:dyDescent="0.3">
      <c r="A5964">
        <v>42</v>
      </c>
      <c r="B5964" s="21">
        <v>40907</v>
      </c>
      <c r="C5964" s="21" t="str">
        <f t="shared" si="93"/>
        <v>Dec</v>
      </c>
      <c r="D5964" s="6">
        <v>454412.28</v>
      </c>
      <c r="E5964" t="s">
        <v>156</v>
      </c>
      <c r="F5964" s="5">
        <v>48.92</v>
      </c>
      <c r="G5964" s="5" t="str" cm="1">
        <f t="array" ref="G5964">_xlfn.IFS(F5964&gt;=86,"Hot Week (More Than 85°F)",F5964&lt;50,"Cold Week (Less Than 50°F)",TRUE,"Normal Week")</f>
        <v>Cold Week (Less Than 50°F)</v>
      </c>
      <c r="H5964" s="2">
        <v>3.4279999999999999</v>
      </c>
      <c r="I5964" s="2" t="str" cm="1">
        <f t="array" ref="I5964">_xlfn.IFS(H5964&gt;3.5,"Above Average",H5964&lt;3,"Below Average",TRUE,"Average")</f>
        <v>Average</v>
      </c>
      <c r="J5964" s="1">
        <v>130.07103230000001</v>
      </c>
      <c r="K5964" s="1" t="str" cm="1">
        <f t="array" ref="K5964">_xlfn.IFS(J5964&gt;200,"Above Average",J5964&lt;155,"Below Average",TRUE,"Average")</f>
        <v>Below Average</v>
      </c>
      <c r="L5964" s="7">
        <v>7.8739999999999997</v>
      </c>
      <c r="M5964" s="7" t="str" cm="1">
        <f t="array" ref="M5964">_xlfn.IFS(L5964&gt;9,"Above Average",L5964&lt;8,"Below Average",TRUE,"Average")</f>
        <v>Below Average</v>
      </c>
    </row>
    <row r="5965" spans="1:13" x14ac:dyDescent="0.3">
      <c r="A5965">
        <v>42</v>
      </c>
      <c r="B5965" s="21">
        <v>40914</v>
      </c>
      <c r="C5965" s="21" t="str">
        <f t="shared" si="93"/>
        <v>Jan</v>
      </c>
      <c r="D5965" s="6">
        <v>636372.37</v>
      </c>
      <c r="E5965" t="s">
        <v>155</v>
      </c>
      <c r="F5965" s="5">
        <v>59.85</v>
      </c>
      <c r="G5965" s="5" t="str" cm="1">
        <f t="array" ref="G5965">_xlfn.IFS(F5965&gt;=86,"Hot Week (More Than 85°F)",F5965&lt;50,"Cold Week (Less Than 50°F)",TRUE,"Normal Week")</f>
        <v>Normal Week</v>
      </c>
      <c r="H5965" s="2">
        <v>3.4430000000000001</v>
      </c>
      <c r="I5965" s="2" t="str" cm="1">
        <f t="array" ref="I5965">_xlfn.IFS(H5965&gt;3.5,"Above Average",H5965&lt;3,"Below Average",TRUE,"Average")</f>
        <v>Average</v>
      </c>
      <c r="J5965" s="1">
        <v>130.15751610000001</v>
      </c>
      <c r="K5965" s="1" t="str" cm="1">
        <f t="array" ref="K5965">_xlfn.IFS(J5965&gt;200,"Above Average",J5965&lt;155,"Below Average",TRUE,"Average")</f>
        <v>Below Average</v>
      </c>
      <c r="L5965" s="7">
        <v>7.5449999999999999</v>
      </c>
      <c r="M5965" s="7" t="str" cm="1">
        <f t="array" ref="M5965">_xlfn.IFS(L5965&gt;9,"Above Average",L5965&lt;8,"Below Average",TRUE,"Average")</f>
        <v>Below Average</v>
      </c>
    </row>
    <row r="5966" spans="1:13" x14ac:dyDescent="0.3">
      <c r="A5966">
        <v>42</v>
      </c>
      <c r="B5966" s="21">
        <v>40921</v>
      </c>
      <c r="C5966" s="21" t="str">
        <f t="shared" si="93"/>
        <v>Jan</v>
      </c>
      <c r="D5966" s="6">
        <v>664348.19999999995</v>
      </c>
      <c r="E5966" t="s">
        <v>155</v>
      </c>
      <c r="F5966" s="5">
        <v>51</v>
      </c>
      <c r="G5966" s="5" t="str" cm="1">
        <f t="array" ref="G5966">_xlfn.IFS(F5966&gt;=86,"Hot Week (More Than 85°F)",F5966&lt;50,"Cold Week (Less Than 50°F)",TRUE,"Normal Week")</f>
        <v>Normal Week</v>
      </c>
      <c r="H5966" s="2">
        <v>3.4769999999999999</v>
      </c>
      <c r="I5966" s="2" t="str" cm="1">
        <f t="array" ref="I5966">_xlfn.IFS(H5966&gt;3.5,"Above Average",H5966&lt;3,"Below Average",TRUE,"Average")</f>
        <v>Average</v>
      </c>
      <c r="J5966" s="1">
        <v>130.244</v>
      </c>
      <c r="K5966" s="1" t="str" cm="1">
        <f t="array" ref="K5966">_xlfn.IFS(J5966&gt;200,"Above Average",J5966&lt;155,"Below Average",TRUE,"Average")</f>
        <v>Below Average</v>
      </c>
      <c r="L5966" s="7">
        <v>7.5449999999999999</v>
      </c>
      <c r="M5966" s="7" t="str" cm="1">
        <f t="array" ref="M5966">_xlfn.IFS(L5966&gt;9,"Above Average",L5966&lt;8,"Below Average",TRUE,"Average")</f>
        <v>Below Average</v>
      </c>
    </row>
    <row r="5967" spans="1:13" x14ac:dyDescent="0.3">
      <c r="A5967">
        <v>42</v>
      </c>
      <c r="B5967" s="21">
        <v>40928</v>
      </c>
      <c r="C5967" s="21" t="str">
        <f t="shared" si="93"/>
        <v>Jan</v>
      </c>
      <c r="D5967" s="6">
        <v>579499.93000000005</v>
      </c>
      <c r="E5967" t="s">
        <v>155</v>
      </c>
      <c r="F5967" s="5">
        <v>54.51</v>
      </c>
      <c r="G5967" s="5" t="str" cm="1">
        <f t="array" ref="G5967">_xlfn.IFS(F5967&gt;=86,"Hot Week (More Than 85°F)",F5967&lt;50,"Cold Week (Less Than 50°F)",TRUE,"Normal Week")</f>
        <v>Normal Week</v>
      </c>
      <c r="H5967" s="2">
        <v>3.66</v>
      </c>
      <c r="I5967" s="2" t="str" cm="1">
        <f t="array" ref="I5967">_xlfn.IFS(H5967&gt;3.5,"Above Average",H5967&lt;3,"Below Average",TRUE,"Average")</f>
        <v>Above Average</v>
      </c>
      <c r="J5967" s="1">
        <v>130.27922580000001</v>
      </c>
      <c r="K5967" s="1" t="str" cm="1">
        <f t="array" ref="K5967">_xlfn.IFS(J5967&gt;200,"Above Average",J5967&lt;155,"Below Average",TRUE,"Average")</f>
        <v>Below Average</v>
      </c>
      <c r="L5967" s="7">
        <v>7.5449999999999999</v>
      </c>
      <c r="M5967" s="7" t="str" cm="1">
        <f t="array" ref="M5967">_xlfn.IFS(L5967&gt;9,"Above Average",L5967&lt;8,"Below Average",TRUE,"Average")</f>
        <v>Below Average</v>
      </c>
    </row>
    <row r="5968" spans="1:13" x14ac:dyDescent="0.3">
      <c r="A5968">
        <v>42</v>
      </c>
      <c r="B5968" s="21">
        <v>40935</v>
      </c>
      <c r="C5968" s="21" t="str">
        <f t="shared" si="93"/>
        <v>Jan</v>
      </c>
      <c r="D5968" s="6">
        <v>538978.67000000004</v>
      </c>
      <c r="E5968" t="s">
        <v>155</v>
      </c>
      <c r="F5968" s="5">
        <v>53.59</v>
      </c>
      <c r="G5968" s="5" t="str" cm="1">
        <f t="array" ref="G5968">_xlfn.IFS(F5968&gt;=86,"Hot Week (More Than 85°F)",F5968&lt;50,"Cold Week (Less Than 50°F)",TRUE,"Normal Week")</f>
        <v>Normal Week</v>
      </c>
      <c r="H5968" s="2">
        <v>3.6749999999999998</v>
      </c>
      <c r="I5968" s="2" t="str" cm="1">
        <f t="array" ref="I5968">_xlfn.IFS(H5968&gt;3.5,"Above Average",H5968&lt;3,"Below Average",TRUE,"Average")</f>
        <v>Above Average</v>
      </c>
      <c r="J5968" s="1">
        <v>130.31445160000001</v>
      </c>
      <c r="K5968" s="1" t="str" cm="1">
        <f t="array" ref="K5968">_xlfn.IFS(J5968&gt;200,"Above Average",J5968&lt;155,"Below Average",TRUE,"Average")</f>
        <v>Below Average</v>
      </c>
      <c r="L5968" s="7">
        <v>7.5449999999999999</v>
      </c>
      <c r="M5968" s="7" t="str" cm="1">
        <f t="array" ref="M5968">_xlfn.IFS(L5968&gt;9,"Above Average",L5968&lt;8,"Below Average",TRUE,"Average")</f>
        <v>Below Average</v>
      </c>
    </row>
    <row r="5969" spans="1:13" x14ac:dyDescent="0.3">
      <c r="A5969">
        <v>42</v>
      </c>
      <c r="B5969" s="21">
        <v>40942</v>
      </c>
      <c r="C5969" s="21" t="str">
        <f t="shared" si="93"/>
        <v>Feb</v>
      </c>
      <c r="D5969" s="6">
        <v>588448.21</v>
      </c>
      <c r="E5969" t="s">
        <v>155</v>
      </c>
      <c r="F5969" s="5">
        <v>56.85</v>
      </c>
      <c r="G5969" s="5" t="str" cm="1">
        <f t="array" ref="G5969">_xlfn.IFS(F5969&gt;=86,"Hot Week (More Than 85°F)",F5969&lt;50,"Cold Week (Less Than 50°F)",TRUE,"Normal Week")</f>
        <v>Normal Week</v>
      </c>
      <c r="H5969" s="2">
        <v>3.5430000000000001</v>
      </c>
      <c r="I5969" s="2" t="str" cm="1">
        <f t="array" ref="I5969">_xlfn.IFS(H5969&gt;3.5,"Above Average",H5969&lt;3,"Below Average",TRUE,"Average")</f>
        <v>Above Average</v>
      </c>
      <c r="J5969" s="1">
        <v>130.34967739999999</v>
      </c>
      <c r="K5969" s="1" t="str" cm="1">
        <f t="array" ref="K5969">_xlfn.IFS(J5969&gt;200,"Above Average",J5969&lt;155,"Below Average",TRUE,"Average")</f>
        <v>Below Average</v>
      </c>
      <c r="L5969" s="7">
        <v>7.5449999999999999</v>
      </c>
      <c r="M5969" s="7" t="str" cm="1">
        <f t="array" ref="M5969">_xlfn.IFS(L5969&gt;9,"Above Average",L5969&lt;8,"Below Average",TRUE,"Average")</f>
        <v>Below Average</v>
      </c>
    </row>
    <row r="5970" spans="1:13" x14ac:dyDescent="0.3">
      <c r="A5970">
        <v>42</v>
      </c>
      <c r="B5970" s="21">
        <v>40949</v>
      </c>
      <c r="C5970" s="21" t="str">
        <f t="shared" si="93"/>
        <v>Feb</v>
      </c>
      <c r="D5970" s="6">
        <v>674919.45</v>
      </c>
      <c r="E5970" t="s">
        <v>156</v>
      </c>
      <c r="F5970" s="5">
        <v>55.73</v>
      </c>
      <c r="G5970" s="5" t="str" cm="1">
        <f t="array" ref="G5970">_xlfn.IFS(F5970&gt;=86,"Hot Week (More Than 85°F)",F5970&lt;50,"Cold Week (Less Than 50°F)",TRUE,"Normal Week")</f>
        <v>Normal Week</v>
      </c>
      <c r="H5970" s="2">
        <v>3.722</v>
      </c>
      <c r="I5970" s="2" t="str" cm="1">
        <f t="array" ref="I5970">_xlfn.IFS(H5970&gt;3.5,"Above Average",H5970&lt;3,"Below Average",TRUE,"Average")</f>
        <v>Above Average</v>
      </c>
      <c r="J5970" s="1">
        <v>130.3849032</v>
      </c>
      <c r="K5970" s="1" t="str" cm="1">
        <f t="array" ref="K5970">_xlfn.IFS(J5970&gt;200,"Above Average",J5970&lt;155,"Below Average",TRUE,"Average")</f>
        <v>Below Average</v>
      </c>
      <c r="L5970" s="7">
        <v>7.5449999999999999</v>
      </c>
      <c r="M5970" s="7" t="str" cm="1">
        <f t="array" ref="M5970">_xlfn.IFS(L5970&gt;9,"Above Average",L5970&lt;8,"Below Average",TRUE,"Average")</f>
        <v>Below Average</v>
      </c>
    </row>
    <row r="5971" spans="1:13" x14ac:dyDescent="0.3">
      <c r="A5971">
        <v>42</v>
      </c>
      <c r="B5971" s="21">
        <v>40956</v>
      </c>
      <c r="C5971" s="21" t="str">
        <f t="shared" si="93"/>
        <v>Feb</v>
      </c>
      <c r="D5971" s="6">
        <v>606671.5</v>
      </c>
      <c r="E5971" t="s">
        <v>155</v>
      </c>
      <c r="F5971" s="5">
        <v>54.12</v>
      </c>
      <c r="G5971" s="5" t="str" cm="1">
        <f t="array" ref="G5971">_xlfn.IFS(F5971&gt;=86,"Hot Week (More Than 85°F)",F5971&lt;50,"Cold Week (Less Than 50°F)",TRUE,"Normal Week")</f>
        <v>Normal Week</v>
      </c>
      <c r="H5971" s="2">
        <v>3.7810000000000001</v>
      </c>
      <c r="I5971" s="2" t="str" cm="1">
        <f t="array" ref="I5971">_xlfn.IFS(H5971&gt;3.5,"Above Average",H5971&lt;3,"Below Average",TRUE,"Average")</f>
        <v>Above Average</v>
      </c>
      <c r="J5971" s="1">
        <v>130.45462069999999</v>
      </c>
      <c r="K5971" s="1" t="str" cm="1">
        <f t="array" ref="K5971">_xlfn.IFS(J5971&gt;200,"Above Average",J5971&lt;155,"Below Average",TRUE,"Average")</f>
        <v>Below Average</v>
      </c>
      <c r="L5971" s="7">
        <v>7.5449999999999999</v>
      </c>
      <c r="M5971" s="7" t="str" cm="1">
        <f t="array" ref="M5971">_xlfn.IFS(L5971&gt;9,"Above Average",L5971&lt;8,"Below Average",TRUE,"Average")</f>
        <v>Below Average</v>
      </c>
    </row>
    <row r="5972" spans="1:13" x14ac:dyDescent="0.3">
      <c r="A5972">
        <v>42</v>
      </c>
      <c r="B5972" s="21">
        <v>40963</v>
      </c>
      <c r="C5972" s="21" t="str">
        <f t="shared" si="93"/>
        <v>Feb</v>
      </c>
      <c r="D5972" s="6">
        <v>564304.15</v>
      </c>
      <c r="E5972" t="s">
        <v>155</v>
      </c>
      <c r="F5972" s="5">
        <v>56.02</v>
      </c>
      <c r="G5972" s="5" t="str" cm="1">
        <f t="array" ref="G5972">_xlfn.IFS(F5972&gt;=86,"Hot Week (More Than 85°F)",F5972&lt;50,"Cold Week (Less Than 50°F)",TRUE,"Normal Week")</f>
        <v>Normal Week</v>
      </c>
      <c r="H5972" s="2">
        <v>3.95</v>
      </c>
      <c r="I5972" s="2" t="str" cm="1">
        <f t="array" ref="I5972">_xlfn.IFS(H5972&gt;3.5,"Above Average",H5972&lt;3,"Below Average",TRUE,"Average")</f>
        <v>Above Average</v>
      </c>
      <c r="J5972" s="1">
        <v>130.55020690000001</v>
      </c>
      <c r="K5972" s="1" t="str" cm="1">
        <f t="array" ref="K5972">_xlfn.IFS(J5972&gt;200,"Above Average",J5972&lt;155,"Below Average",TRUE,"Average")</f>
        <v>Below Average</v>
      </c>
      <c r="L5972" s="7">
        <v>7.5449999999999999</v>
      </c>
      <c r="M5972" s="7" t="str" cm="1">
        <f t="array" ref="M5972">_xlfn.IFS(L5972&gt;9,"Above Average",L5972&lt;8,"Below Average",TRUE,"Average")</f>
        <v>Below Average</v>
      </c>
    </row>
    <row r="5973" spans="1:13" x14ac:dyDescent="0.3">
      <c r="A5973">
        <v>42</v>
      </c>
      <c r="B5973" s="21">
        <v>40970</v>
      </c>
      <c r="C5973" s="21" t="str">
        <f t="shared" si="93"/>
        <v>Mar</v>
      </c>
      <c r="D5973" s="6">
        <v>585895.34</v>
      </c>
      <c r="E5973" t="s">
        <v>155</v>
      </c>
      <c r="F5973" s="5">
        <v>57.62</v>
      </c>
      <c r="G5973" s="5" t="str" cm="1">
        <f t="array" ref="G5973">_xlfn.IFS(F5973&gt;=86,"Hot Week (More Than 85°F)",F5973&lt;50,"Cold Week (Less Than 50°F)",TRUE,"Normal Week")</f>
        <v>Normal Week</v>
      </c>
      <c r="H5973" s="2">
        <v>3.8820000000000001</v>
      </c>
      <c r="I5973" s="2" t="str" cm="1">
        <f t="array" ref="I5973">_xlfn.IFS(H5973&gt;3.5,"Above Average",H5973&lt;3,"Below Average",TRUE,"Average")</f>
        <v>Above Average</v>
      </c>
      <c r="J5973" s="1">
        <v>130.64579309999999</v>
      </c>
      <c r="K5973" s="1" t="str" cm="1">
        <f t="array" ref="K5973">_xlfn.IFS(J5973&gt;200,"Above Average",J5973&lt;155,"Below Average",TRUE,"Average")</f>
        <v>Below Average</v>
      </c>
      <c r="L5973" s="7">
        <v>7.5449999999999999</v>
      </c>
      <c r="M5973" s="7" t="str" cm="1">
        <f t="array" ref="M5973">_xlfn.IFS(L5973&gt;9,"Above Average",L5973&lt;8,"Below Average",TRUE,"Average")</f>
        <v>Below Average</v>
      </c>
    </row>
    <row r="5974" spans="1:13" x14ac:dyDescent="0.3">
      <c r="A5974">
        <v>42</v>
      </c>
      <c r="B5974" s="21">
        <v>40977</v>
      </c>
      <c r="C5974" s="21" t="str">
        <f t="shared" si="93"/>
        <v>Mar</v>
      </c>
      <c r="D5974" s="6">
        <v>659816.15</v>
      </c>
      <c r="E5974" t="s">
        <v>155</v>
      </c>
      <c r="F5974" s="5">
        <v>57.65</v>
      </c>
      <c r="G5974" s="5" t="str" cm="1">
        <f t="array" ref="G5974">_xlfn.IFS(F5974&gt;=86,"Hot Week (More Than 85°F)",F5974&lt;50,"Cold Week (Less Than 50°F)",TRUE,"Normal Week")</f>
        <v>Normal Week</v>
      </c>
      <c r="H5974" s="2">
        <v>3.9630000000000001</v>
      </c>
      <c r="I5974" s="2" t="str" cm="1">
        <f t="array" ref="I5974">_xlfn.IFS(H5974&gt;3.5,"Above Average",H5974&lt;3,"Below Average",TRUE,"Average")</f>
        <v>Above Average</v>
      </c>
      <c r="J5974" s="1">
        <v>130.74137930000001</v>
      </c>
      <c r="K5974" s="1" t="str" cm="1">
        <f t="array" ref="K5974">_xlfn.IFS(J5974&gt;200,"Above Average",J5974&lt;155,"Below Average",TRUE,"Average")</f>
        <v>Below Average</v>
      </c>
      <c r="L5974" s="7">
        <v>7.5449999999999999</v>
      </c>
      <c r="M5974" s="7" t="str" cm="1">
        <f t="array" ref="M5974">_xlfn.IFS(L5974&gt;9,"Above Average",L5974&lt;8,"Below Average",TRUE,"Average")</f>
        <v>Below Average</v>
      </c>
    </row>
    <row r="5975" spans="1:13" x14ac:dyDescent="0.3">
      <c r="A5975">
        <v>42</v>
      </c>
      <c r="B5975" s="21">
        <v>40984</v>
      </c>
      <c r="C5975" s="21" t="str">
        <f t="shared" si="93"/>
        <v>Mar</v>
      </c>
      <c r="D5975" s="6">
        <v>618767.26</v>
      </c>
      <c r="E5975" t="s">
        <v>155</v>
      </c>
      <c r="F5975" s="5">
        <v>62.11</v>
      </c>
      <c r="G5975" s="5" t="str" cm="1">
        <f t="array" ref="G5975">_xlfn.IFS(F5975&gt;=86,"Hot Week (More Than 85°F)",F5975&lt;50,"Cold Week (Less Than 50°F)",TRUE,"Normal Week")</f>
        <v>Normal Week</v>
      </c>
      <c r="H5975" s="2">
        <v>4.2729999999999997</v>
      </c>
      <c r="I5975" s="2" t="str" cm="1">
        <f t="array" ref="I5975">_xlfn.IFS(H5975&gt;3.5,"Above Average",H5975&lt;3,"Below Average",TRUE,"Average")</f>
        <v>Above Average</v>
      </c>
      <c r="J5975" s="1">
        <v>130.82619349999999</v>
      </c>
      <c r="K5975" s="1" t="str" cm="1">
        <f t="array" ref="K5975">_xlfn.IFS(J5975&gt;200,"Above Average",J5975&lt;155,"Below Average",TRUE,"Average")</f>
        <v>Below Average</v>
      </c>
      <c r="L5975" s="7">
        <v>7.5449999999999999</v>
      </c>
      <c r="M5975" s="7" t="str" cm="1">
        <f t="array" ref="M5975">_xlfn.IFS(L5975&gt;9,"Above Average",L5975&lt;8,"Below Average",TRUE,"Average")</f>
        <v>Below Average</v>
      </c>
    </row>
    <row r="5976" spans="1:13" x14ac:dyDescent="0.3">
      <c r="A5976">
        <v>42</v>
      </c>
      <c r="B5976" s="21">
        <v>40991</v>
      </c>
      <c r="C5976" s="21" t="str">
        <f t="shared" si="93"/>
        <v>Mar</v>
      </c>
      <c r="D5976" s="6">
        <v>561226.38</v>
      </c>
      <c r="E5976" t="s">
        <v>155</v>
      </c>
      <c r="F5976" s="5">
        <v>56.54</v>
      </c>
      <c r="G5976" s="5" t="str" cm="1">
        <f t="array" ref="G5976">_xlfn.IFS(F5976&gt;=86,"Hot Week (More Than 85°F)",F5976&lt;50,"Cold Week (Less Than 50°F)",TRUE,"Normal Week")</f>
        <v>Normal Week</v>
      </c>
      <c r="H5976" s="2">
        <v>4.2880000000000003</v>
      </c>
      <c r="I5976" s="2" t="str" cm="1">
        <f t="array" ref="I5976">_xlfn.IFS(H5976&gt;3.5,"Above Average",H5976&lt;3,"Below Average",TRUE,"Average")</f>
        <v>Above Average</v>
      </c>
      <c r="J5976" s="1">
        <v>130.89664519999999</v>
      </c>
      <c r="K5976" s="1" t="str" cm="1">
        <f t="array" ref="K5976">_xlfn.IFS(J5976&gt;200,"Above Average",J5976&lt;155,"Below Average",TRUE,"Average")</f>
        <v>Below Average</v>
      </c>
      <c r="L5976" s="7">
        <v>7.5449999999999999</v>
      </c>
      <c r="M5976" s="7" t="str" cm="1">
        <f t="array" ref="M5976">_xlfn.IFS(L5976&gt;9,"Above Average",L5976&lt;8,"Below Average",TRUE,"Average")</f>
        <v>Below Average</v>
      </c>
    </row>
    <row r="5977" spans="1:13" x14ac:dyDescent="0.3">
      <c r="A5977">
        <v>42</v>
      </c>
      <c r="B5977" s="21">
        <v>40998</v>
      </c>
      <c r="C5977" s="21" t="str">
        <f t="shared" si="93"/>
        <v>Mar</v>
      </c>
      <c r="D5977" s="6">
        <v>544408.14</v>
      </c>
      <c r="E5977" t="s">
        <v>155</v>
      </c>
      <c r="F5977" s="5">
        <v>67.92</v>
      </c>
      <c r="G5977" s="5" t="str" cm="1">
        <f t="array" ref="G5977">_xlfn.IFS(F5977&gt;=86,"Hot Week (More Than 85°F)",F5977&lt;50,"Cold Week (Less Than 50°F)",TRUE,"Normal Week")</f>
        <v>Normal Week</v>
      </c>
      <c r="H5977" s="2">
        <v>4.2939999999999996</v>
      </c>
      <c r="I5977" s="2" t="str" cm="1">
        <f t="array" ref="I5977">_xlfn.IFS(H5977&gt;3.5,"Above Average",H5977&lt;3,"Below Average",TRUE,"Average")</f>
        <v>Above Average</v>
      </c>
      <c r="J5977" s="1">
        <v>130.96709680000001</v>
      </c>
      <c r="K5977" s="1" t="str" cm="1">
        <f t="array" ref="K5977">_xlfn.IFS(J5977&gt;200,"Above Average",J5977&lt;155,"Below Average",TRUE,"Average")</f>
        <v>Below Average</v>
      </c>
      <c r="L5977" s="7">
        <v>7.5449999999999999</v>
      </c>
      <c r="M5977" s="7" t="str" cm="1">
        <f t="array" ref="M5977">_xlfn.IFS(L5977&gt;9,"Above Average",L5977&lt;8,"Below Average",TRUE,"Average")</f>
        <v>Below Average</v>
      </c>
    </row>
    <row r="5978" spans="1:13" x14ac:dyDescent="0.3">
      <c r="A5978">
        <v>42</v>
      </c>
      <c r="B5978" s="21">
        <v>41005</v>
      </c>
      <c r="C5978" s="21" t="str">
        <f t="shared" si="93"/>
        <v>Apr</v>
      </c>
      <c r="D5978" s="6">
        <v>652312.11</v>
      </c>
      <c r="E5978" t="s">
        <v>155</v>
      </c>
      <c r="F5978" s="5">
        <v>65.989999999999995</v>
      </c>
      <c r="G5978" s="5" t="str" cm="1">
        <f t="array" ref="G5978">_xlfn.IFS(F5978&gt;=86,"Hot Week (More Than 85°F)",F5978&lt;50,"Cold Week (Less Than 50°F)",TRUE,"Normal Week")</f>
        <v>Normal Week</v>
      </c>
      <c r="H5978" s="2">
        <v>4.282</v>
      </c>
      <c r="I5978" s="2" t="str" cm="1">
        <f t="array" ref="I5978">_xlfn.IFS(H5978&gt;3.5,"Above Average",H5978&lt;3,"Below Average",TRUE,"Average")</f>
        <v>Above Average</v>
      </c>
      <c r="J5978" s="1">
        <v>131.03754839999999</v>
      </c>
      <c r="K5978" s="1" t="str" cm="1">
        <f t="array" ref="K5978">_xlfn.IFS(J5978&gt;200,"Above Average",J5978&lt;155,"Below Average",TRUE,"Average")</f>
        <v>Below Average</v>
      </c>
      <c r="L5978" s="7">
        <v>7.3819999999999997</v>
      </c>
      <c r="M5978" s="7" t="str" cm="1">
        <f t="array" ref="M5978">_xlfn.IFS(L5978&gt;9,"Above Average",L5978&lt;8,"Below Average",TRUE,"Average")</f>
        <v>Below Average</v>
      </c>
    </row>
    <row r="5979" spans="1:13" x14ac:dyDescent="0.3">
      <c r="A5979">
        <v>42</v>
      </c>
      <c r="B5979" s="21">
        <v>41012</v>
      </c>
      <c r="C5979" s="21" t="str">
        <f t="shared" si="93"/>
        <v>Apr</v>
      </c>
      <c r="D5979" s="6">
        <v>639123.44999999995</v>
      </c>
      <c r="E5979" t="s">
        <v>155</v>
      </c>
      <c r="F5979" s="5">
        <v>70.28</v>
      </c>
      <c r="G5979" s="5" t="str" cm="1">
        <f t="array" ref="G5979">_xlfn.IFS(F5979&gt;=86,"Hot Week (More Than 85°F)",F5979&lt;50,"Cold Week (Less Than 50°F)",TRUE,"Normal Week")</f>
        <v>Normal Week</v>
      </c>
      <c r="H5979" s="2">
        <v>4.2539999999999996</v>
      </c>
      <c r="I5979" s="2" t="str" cm="1">
        <f t="array" ref="I5979">_xlfn.IFS(H5979&gt;3.5,"Above Average",H5979&lt;3,"Below Average",TRUE,"Average")</f>
        <v>Above Average</v>
      </c>
      <c r="J5979" s="1">
        <v>131.108</v>
      </c>
      <c r="K5979" s="1" t="str" cm="1">
        <f t="array" ref="K5979">_xlfn.IFS(J5979&gt;200,"Above Average",J5979&lt;155,"Below Average",TRUE,"Average")</f>
        <v>Below Average</v>
      </c>
      <c r="L5979" s="7">
        <v>7.3819999999999997</v>
      </c>
      <c r="M5979" s="7" t="str" cm="1">
        <f t="array" ref="M5979">_xlfn.IFS(L5979&gt;9,"Above Average",L5979&lt;8,"Below Average",TRUE,"Average")</f>
        <v>Below Average</v>
      </c>
    </row>
    <row r="5980" spans="1:13" x14ac:dyDescent="0.3">
      <c r="A5980">
        <v>42</v>
      </c>
      <c r="B5980" s="21">
        <v>41019</v>
      </c>
      <c r="C5980" s="21" t="str">
        <f t="shared" si="93"/>
        <v>Apr</v>
      </c>
      <c r="D5980" s="6">
        <v>552529.23</v>
      </c>
      <c r="E5980" t="s">
        <v>155</v>
      </c>
      <c r="F5980" s="5">
        <v>67.75</v>
      </c>
      <c r="G5980" s="5" t="str" cm="1">
        <f t="array" ref="G5980">_xlfn.IFS(F5980&gt;=86,"Hot Week (More Than 85°F)",F5980&lt;50,"Cold Week (Less Than 50°F)",TRUE,"Normal Week")</f>
        <v>Normal Week</v>
      </c>
      <c r="H5980" s="2">
        <v>4.1109999999999998</v>
      </c>
      <c r="I5980" s="2" t="str" cm="1">
        <f t="array" ref="I5980">_xlfn.IFS(H5980&gt;3.5,"Above Average",H5980&lt;3,"Below Average",TRUE,"Average")</f>
        <v>Above Average</v>
      </c>
      <c r="J5980" s="1">
        <v>131.11733330000001</v>
      </c>
      <c r="K5980" s="1" t="str" cm="1">
        <f t="array" ref="K5980">_xlfn.IFS(J5980&gt;200,"Above Average",J5980&lt;155,"Below Average",TRUE,"Average")</f>
        <v>Below Average</v>
      </c>
      <c r="L5980" s="7">
        <v>7.3819999999999997</v>
      </c>
      <c r="M5980" s="7" t="str" cm="1">
        <f t="array" ref="M5980">_xlfn.IFS(L5980&gt;9,"Above Average",L5980&lt;8,"Below Average",TRUE,"Average")</f>
        <v>Below Average</v>
      </c>
    </row>
    <row r="5981" spans="1:13" x14ac:dyDescent="0.3">
      <c r="A5981">
        <v>42</v>
      </c>
      <c r="B5981" s="21">
        <v>41026</v>
      </c>
      <c r="C5981" s="21" t="str">
        <f t="shared" si="93"/>
        <v>Apr</v>
      </c>
      <c r="D5981" s="6">
        <v>526625.49</v>
      </c>
      <c r="E5981" t="s">
        <v>155</v>
      </c>
      <c r="F5981" s="5">
        <v>80.11</v>
      </c>
      <c r="G5981" s="5" t="str" cm="1">
        <f t="array" ref="G5981">_xlfn.IFS(F5981&gt;=86,"Hot Week (More Than 85°F)",F5981&lt;50,"Cold Week (Less Than 50°F)",TRUE,"Normal Week")</f>
        <v>Normal Week</v>
      </c>
      <c r="H5981" s="2">
        <v>4.0880000000000001</v>
      </c>
      <c r="I5981" s="2" t="str" cm="1">
        <f t="array" ref="I5981">_xlfn.IFS(H5981&gt;3.5,"Above Average",H5981&lt;3,"Below Average",TRUE,"Average")</f>
        <v>Above Average</v>
      </c>
      <c r="J5981" s="1">
        <v>131.12666669999999</v>
      </c>
      <c r="K5981" s="1" t="str" cm="1">
        <f t="array" ref="K5981">_xlfn.IFS(J5981&gt;200,"Above Average",J5981&lt;155,"Below Average",TRUE,"Average")</f>
        <v>Below Average</v>
      </c>
      <c r="L5981" s="7">
        <v>7.3819999999999997</v>
      </c>
      <c r="M5981" s="7" t="str" cm="1">
        <f t="array" ref="M5981">_xlfn.IFS(L5981&gt;9,"Above Average",L5981&lt;8,"Below Average",TRUE,"Average")</f>
        <v>Below Average</v>
      </c>
    </row>
    <row r="5982" spans="1:13" x14ac:dyDescent="0.3">
      <c r="A5982">
        <v>42</v>
      </c>
      <c r="B5982" s="21">
        <v>41033</v>
      </c>
      <c r="C5982" s="21" t="str">
        <f t="shared" si="93"/>
        <v>May</v>
      </c>
      <c r="D5982" s="6">
        <v>609274.89</v>
      </c>
      <c r="E5982" t="s">
        <v>155</v>
      </c>
      <c r="F5982" s="5">
        <v>77.02</v>
      </c>
      <c r="G5982" s="5" t="str" cm="1">
        <f t="array" ref="G5982">_xlfn.IFS(F5982&gt;=86,"Hot Week (More Than 85°F)",F5982&lt;50,"Cold Week (Less Than 50°F)",TRUE,"Normal Week")</f>
        <v>Normal Week</v>
      </c>
      <c r="H5982" s="2">
        <v>4.0579999999999998</v>
      </c>
      <c r="I5982" s="2" t="str" cm="1">
        <f t="array" ref="I5982">_xlfn.IFS(H5982&gt;3.5,"Above Average",H5982&lt;3,"Below Average",TRUE,"Average")</f>
        <v>Above Average</v>
      </c>
      <c r="J5982" s="1">
        <v>131.136</v>
      </c>
      <c r="K5982" s="1" t="str" cm="1">
        <f t="array" ref="K5982">_xlfn.IFS(J5982&gt;200,"Above Average",J5982&lt;155,"Below Average",TRUE,"Average")</f>
        <v>Below Average</v>
      </c>
      <c r="L5982" s="7">
        <v>7.3819999999999997</v>
      </c>
      <c r="M5982" s="7" t="str" cm="1">
        <f t="array" ref="M5982">_xlfn.IFS(L5982&gt;9,"Above Average",L5982&lt;8,"Below Average",TRUE,"Average")</f>
        <v>Below Average</v>
      </c>
    </row>
    <row r="5983" spans="1:13" x14ac:dyDescent="0.3">
      <c r="A5983">
        <v>42</v>
      </c>
      <c r="B5983" s="21">
        <v>41040</v>
      </c>
      <c r="C5983" s="21" t="str">
        <f t="shared" si="93"/>
        <v>May</v>
      </c>
      <c r="D5983" s="6">
        <v>643603.68999999994</v>
      </c>
      <c r="E5983" t="s">
        <v>155</v>
      </c>
      <c r="F5983" s="5">
        <v>76.03</v>
      </c>
      <c r="G5983" s="5" t="str" cm="1">
        <f t="array" ref="G5983">_xlfn.IFS(F5983&gt;=86,"Hot Week (More Than 85°F)",F5983&lt;50,"Cold Week (Less Than 50°F)",TRUE,"Normal Week")</f>
        <v>Normal Week</v>
      </c>
      <c r="H5983" s="2">
        <v>4.1859999999999999</v>
      </c>
      <c r="I5983" s="2" t="str" cm="1">
        <f t="array" ref="I5983">_xlfn.IFS(H5983&gt;3.5,"Above Average",H5983&lt;3,"Below Average",TRUE,"Average")</f>
        <v>Above Average</v>
      </c>
      <c r="J5983" s="1">
        <v>131.1453333</v>
      </c>
      <c r="K5983" s="1" t="str" cm="1">
        <f t="array" ref="K5983">_xlfn.IFS(J5983&gt;200,"Above Average",J5983&lt;155,"Below Average",TRUE,"Average")</f>
        <v>Below Average</v>
      </c>
      <c r="L5983" s="7">
        <v>7.3819999999999997</v>
      </c>
      <c r="M5983" s="7" t="str" cm="1">
        <f t="array" ref="M5983">_xlfn.IFS(L5983&gt;9,"Above Average",L5983&lt;8,"Below Average",TRUE,"Average")</f>
        <v>Below Average</v>
      </c>
    </row>
    <row r="5984" spans="1:13" x14ac:dyDescent="0.3">
      <c r="A5984">
        <v>42</v>
      </c>
      <c r="B5984" s="21">
        <v>41047</v>
      </c>
      <c r="C5984" s="21" t="str">
        <f t="shared" si="93"/>
        <v>May</v>
      </c>
      <c r="D5984" s="6">
        <v>590636.38</v>
      </c>
      <c r="E5984" t="s">
        <v>155</v>
      </c>
      <c r="F5984" s="5">
        <v>85.19</v>
      </c>
      <c r="G5984" s="5" t="str" cm="1">
        <f t="array" ref="G5984">_xlfn.IFS(F5984&gt;=86,"Hot Week (More Than 85°F)",F5984&lt;50,"Cold Week (Less Than 50°F)",TRUE,"Normal Week")</f>
        <v>Normal Week</v>
      </c>
      <c r="H5984" s="2">
        <v>4.3079999999999998</v>
      </c>
      <c r="I5984" s="2" t="str" cm="1">
        <f t="array" ref="I5984">_xlfn.IFS(H5984&gt;3.5,"Above Average",H5984&lt;3,"Below Average",TRUE,"Average")</f>
        <v>Above Average</v>
      </c>
      <c r="J5984" s="1">
        <v>131.09832259999999</v>
      </c>
      <c r="K5984" s="1" t="str" cm="1">
        <f t="array" ref="K5984">_xlfn.IFS(J5984&gt;200,"Above Average",J5984&lt;155,"Below Average",TRUE,"Average")</f>
        <v>Below Average</v>
      </c>
      <c r="L5984" s="7">
        <v>7.3819999999999997</v>
      </c>
      <c r="M5984" s="7" t="str" cm="1">
        <f t="array" ref="M5984">_xlfn.IFS(L5984&gt;9,"Above Average",L5984&lt;8,"Below Average",TRUE,"Average")</f>
        <v>Below Average</v>
      </c>
    </row>
    <row r="5985" spans="1:13" x14ac:dyDescent="0.3">
      <c r="A5985">
        <v>42</v>
      </c>
      <c r="B5985" s="21">
        <v>41054</v>
      </c>
      <c r="C5985" s="21" t="str">
        <f t="shared" si="93"/>
        <v>May</v>
      </c>
      <c r="D5985" s="6">
        <v>535764.57999999996</v>
      </c>
      <c r="E5985" t="s">
        <v>155</v>
      </c>
      <c r="F5985" s="5">
        <v>86.03</v>
      </c>
      <c r="G5985" s="5" t="str" cm="1">
        <f t="array" ref="G5985">_xlfn.IFS(F5985&gt;=86,"Hot Week (More Than 85°F)",F5985&lt;50,"Cold Week (Less Than 50°F)",TRUE,"Normal Week")</f>
        <v>Hot Week (More Than 85°F)</v>
      </c>
      <c r="H5985" s="2">
        <v>4.1269999999999998</v>
      </c>
      <c r="I5985" s="2" t="str" cm="1">
        <f t="array" ref="I5985">_xlfn.IFS(H5985&gt;3.5,"Above Average",H5985&lt;3,"Below Average",TRUE,"Average")</f>
        <v>Above Average</v>
      </c>
      <c r="J5985" s="1">
        <v>131.02877419999999</v>
      </c>
      <c r="K5985" s="1" t="str" cm="1">
        <f t="array" ref="K5985">_xlfn.IFS(J5985&gt;200,"Above Average",J5985&lt;155,"Below Average",TRUE,"Average")</f>
        <v>Below Average</v>
      </c>
      <c r="L5985" s="7">
        <v>7.3819999999999997</v>
      </c>
      <c r="M5985" s="7" t="str" cm="1">
        <f t="array" ref="M5985">_xlfn.IFS(L5985&gt;9,"Above Average",L5985&lt;8,"Below Average",TRUE,"Average")</f>
        <v>Below Average</v>
      </c>
    </row>
    <row r="5986" spans="1:13" x14ac:dyDescent="0.3">
      <c r="A5986">
        <v>42</v>
      </c>
      <c r="B5986" s="21">
        <v>41061</v>
      </c>
      <c r="C5986" s="21" t="str">
        <f t="shared" si="93"/>
        <v>Jun</v>
      </c>
      <c r="D5986" s="6">
        <v>521953.78</v>
      </c>
      <c r="E5986" t="s">
        <v>155</v>
      </c>
      <c r="F5986" s="5">
        <v>80.06</v>
      </c>
      <c r="G5986" s="5" t="str" cm="1">
        <f t="array" ref="G5986">_xlfn.IFS(F5986&gt;=86,"Hot Week (More Than 85°F)",F5986&lt;50,"Cold Week (Less Than 50°F)",TRUE,"Normal Week")</f>
        <v>Normal Week</v>
      </c>
      <c r="H5986" s="2">
        <v>4.2770000000000001</v>
      </c>
      <c r="I5986" s="2" t="str" cm="1">
        <f t="array" ref="I5986">_xlfn.IFS(H5986&gt;3.5,"Above Average",H5986&lt;3,"Below Average",TRUE,"Average")</f>
        <v>Above Average</v>
      </c>
      <c r="J5986" s="1">
        <v>130.95922580000001</v>
      </c>
      <c r="K5986" s="1" t="str" cm="1">
        <f t="array" ref="K5986">_xlfn.IFS(J5986&gt;200,"Above Average",J5986&lt;155,"Below Average",TRUE,"Average")</f>
        <v>Below Average</v>
      </c>
      <c r="L5986" s="7">
        <v>7.3819999999999997</v>
      </c>
      <c r="M5986" s="7" t="str" cm="1">
        <f t="array" ref="M5986">_xlfn.IFS(L5986&gt;9,"Above Average",L5986&lt;8,"Below Average",TRUE,"Average")</f>
        <v>Below Average</v>
      </c>
    </row>
    <row r="5987" spans="1:13" x14ac:dyDescent="0.3">
      <c r="A5987">
        <v>42</v>
      </c>
      <c r="B5987" s="21">
        <v>41068</v>
      </c>
      <c r="C5987" s="21" t="str">
        <f t="shared" si="93"/>
        <v>Jun</v>
      </c>
      <c r="D5987" s="6">
        <v>642671.48</v>
      </c>
      <c r="E5987" t="s">
        <v>155</v>
      </c>
      <c r="F5987" s="5">
        <v>86.87</v>
      </c>
      <c r="G5987" s="5" t="str" cm="1">
        <f t="array" ref="G5987">_xlfn.IFS(F5987&gt;=86,"Hot Week (More Than 85°F)",F5987&lt;50,"Cold Week (Less Than 50°F)",TRUE,"Normal Week")</f>
        <v>Hot Week (More Than 85°F)</v>
      </c>
      <c r="H5987" s="2">
        <v>4.1029999999999998</v>
      </c>
      <c r="I5987" s="2" t="str" cm="1">
        <f t="array" ref="I5987">_xlfn.IFS(H5987&gt;3.5,"Above Average",H5987&lt;3,"Below Average",TRUE,"Average")</f>
        <v>Above Average</v>
      </c>
      <c r="J5987" s="1">
        <v>130.88967740000001</v>
      </c>
      <c r="K5987" s="1" t="str" cm="1">
        <f t="array" ref="K5987">_xlfn.IFS(J5987&gt;200,"Above Average",J5987&lt;155,"Below Average",TRUE,"Average")</f>
        <v>Below Average</v>
      </c>
      <c r="L5987" s="7">
        <v>7.3819999999999997</v>
      </c>
      <c r="M5987" s="7" t="str" cm="1">
        <f t="array" ref="M5987">_xlfn.IFS(L5987&gt;9,"Above Average",L5987&lt;8,"Below Average",TRUE,"Average")</f>
        <v>Below Average</v>
      </c>
    </row>
    <row r="5988" spans="1:13" x14ac:dyDescent="0.3">
      <c r="A5988">
        <v>42</v>
      </c>
      <c r="B5988" s="21">
        <v>41075</v>
      </c>
      <c r="C5988" s="21" t="str">
        <f t="shared" si="93"/>
        <v>Jun</v>
      </c>
      <c r="D5988" s="6">
        <v>606309.13</v>
      </c>
      <c r="E5988" t="s">
        <v>155</v>
      </c>
      <c r="F5988" s="5">
        <v>88.58</v>
      </c>
      <c r="G5988" s="5" t="str" cm="1">
        <f t="array" ref="G5988">_xlfn.IFS(F5988&gt;=86,"Hot Week (More Than 85°F)",F5988&lt;50,"Cold Week (Less Than 50°F)",TRUE,"Normal Week")</f>
        <v>Hot Week (More Than 85°F)</v>
      </c>
      <c r="H5988" s="2">
        <v>4.1440000000000001</v>
      </c>
      <c r="I5988" s="2" t="str" cm="1">
        <f t="array" ref="I5988">_xlfn.IFS(H5988&gt;3.5,"Above Average",H5988&lt;3,"Below Average",TRUE,"Average")</f>
        <v>Above Average</v>
      </c>
      <c r="J5988" s="1">
        <v>130.82953330000001</v>
      </c>
      <c r="K5988" s="1" t="str" cm="1">
        <f t="array" ref="K5988">_xlfn.IFS(J5988&gt;200,"Above Average",J5988&lt;155,"Below Average",TRUE,"Average")</f>
        <v>Below Average</v>
      </c>
      <c r="L5988" s="7">
        <v>7.3819999999999997</v>
      </c>
      <c r="M5988" s="7" t="str" cm="1">
        <f t="array" ref="M5988">_xlfn.IFS(L5988&gt;9,"Above Average",L5988&lt;8,"Below Average",TRUE,"Average")</f>
        <v>Below Average</v>
      </c>
    </row>
    <row r="5989" spans="1:13" x14ac:dyDescent="0.3">
      <c r="A5989">
        <v>42</v>
      </c>
      <c r="B5989" s="21">
        <v>41082</v>
      </c>
      <c r="C5989" s="21" t="str">
        <f t="shared" si="93"/>
        <v>Jun</v>
      </c>
      <c r="D5989" s="6">
        <v>540031.29</v>
      </c>
      <c r="E5989" t="s">
        <v>155</v>
      </c>
      <c r="F5989" s="5">
        <v>89.92</v>
      </c>
      <c r="G5989" s="5" t="str" cm="1">
        <f t="array" ref="G5989">_xlfn.IFS(F5989&gt;=86,"Hot Week (More Than 85°F)",F5989&lt;50,"Cold Week (Less Than 50°F)",TRUE,"Normal Week")</f>
        <v>Hot Week (More Than 85°F)</v>
      </c>
      <c r="H5989" s="2">
        <v>4.0140000000000002</v>
      </c>
      <c r="I5989" s="2" t="str" cm="1">
        <f t="array" ref="I5989">_xlfn.IFS(H5989&gt;3.5,"Above Average",H5989&lt;3,"Below Average",TRUE,"Average")</f>
        <v>Above Average</v>
      </c>
      <c r="J5989" s="1">
        <v>130.7929</v>
      </c>
      <c r="K5989" s="1" t="str" cm="1">
        <f t="array" ref="K5989">_xlfn.IFS(J5989&gt;200,"Above Average",J5989&lt;155,"Below Average",TRUE,"Average")</f>
        <v>Below Average</v>
      </c>
      <c r="L5989" s="7">
        <v>7.3819999999999997</v>
      </c>
      <c r="M5989" s="7" t="str" cm="1">
        <f t="array" ref="M5989">_xlfn.IFS(L5989&gt;9,"Above Average",L5989&lt;8,"Below Average",TRUE,"Average")</f>
        <v>Below Average</v>
      </c>
    </row>
    <row r="5990" spans="1:13" x14ac:dyDescent="0.3">
      <c r="A5990">
        <v>42</v>
      </c>
      <c r="B5990" s="21">
        <v>41089</v>
      </c>
      <c r="C5990" s="21" t="str">
        <f t="shared" si="93"/>
        <v>Jun</v>
      </c>
      <c r="D5990" s="6">
        <v>507403.77</v>
      </c>
      <c r="E5990" t="s">
        <v>155</v>
      </c>
      <c r="F5990" s="5">
        <v>91.36</v>
      </c>
      <c r="G5990" s="5" t="str" cm="1">
        <f t="array" ref="G5990">_xlfn.IFS(F5990&gt;=86,"Hot Week (More Than 85°F)",F5990&lt;50,"Cold Week (Less Than 50°F)",TRUE,"Normal Week")</f>
        <v>Hot Week (More Than 85°F)</v>
      </c>
      <c r="H5990" s="2">
        <v>3.875</v>
      </c>
      <c r="I5990" s="2" t="str" cm="1">
        <f t="array" ref="I5990">_xlfn.IFS(H5990&gt;3.5,"Above Average",H5990&lt;3,"Below Average",TRUE,"Average")</f>
        <v>Above Average</v>
      </c>
      <c r="J5990" s="1">
        <v>130.7562667</v>
      </c>
      <c r="K5990" s="1" t="str" cm="1">
        <f t="array" ref="K5990">_xlfn.IFS(J5990&gt;200,"Above Average",J5990&lt;155,"Below Average",TRUE,"Average")</f>
        <v>Below Average</v>
      </c>
      <c r="L5990" s="7">
        <v>7.3819999999999997</v>
      </c>
      <c r="M5990" s="7" t="str" cm="1">
        <f t="array" ref="M5990">_xlfn.IFS(L5990&gt;9,"Above Average",L5990&lt;8,"Below Average",TRUE,"Average")</f>
        <v>Below Average</v>
      </c>
    </row>
    <row r="5991" spans="1:13" x14ac:dyDescent="0.3">
      <c r="A5991">
        <v>42</v>
      </c>
      <c r="B5991" s="21">
        <v>41096</v>
      </c>
      <c r="C5991" s="21" t="str">
        <f t="shared" si="93"/>
        <v>Jul</v>
      </c>
      <c r="D5991" s="6">
        <v>618702.09</v>
      </c>
      <c r="E5991" t="s">
        <v>155</v>
      </c>
      <c r="F5991" s="5">
        <v>86.87</v>
      </c>
      <c r="G5991" s="5" t="str" cm="1">
        <f t="array" ref="G5991">_xlfn.IFS(F5991&gt;=86,"Hot Week (More Than 85°F)",F5991&lt;50,"Cold Week (Less Than 50°F)",TRUE,"Normal Week")</f>
        <v>Hot Week (More Than 85°F)</v>
      </c>
      <c r="H5991" s="2">
        <v>3.6659999999999999</v>
      </c>
      <c r="I5991" s="2" t="str" cm="1">
        <f t="array" ref="I5991">_xlfn.IFS(H5991&gt;3.5,"Above Average",H5991&lt;3,"Below Average",TRUE,"Average")</f>
        <v>Above Average</v>
      </c>
      <c r="J5991" s="1">
        <v>130.7196333</v>
      </c>
      <c r="K5991" s="1" t="str" cm="1">
        <f t="array" ref="K5991">_xlfn.IFS(J5991&gt;200,"Above Average",J5991&lt;155,"Below Average",TRUE,"Average")</f>
        <v>Below Average</v>
      </c>
      <c r="L5991" s="7">
        <v>7.17</v>
      </c>
      <c r="M5991" s="7" t="str" cm="1">
        <f t="array" ref="M5991">_xlfn.IFS(L5991&gt;9,"Above Average",L5991&lt;8,"Below Average",TRUE,"Average")</f>
        <v>Below Average</v>
      </c>
    </row>
    <row r="5992" spans="1:13" x14ac:dyDescent="0.3">
      <c r="A5992">
        <v>42</v>
      </c>
      <c r="B5992" s="21">
        <v>41103</v>
      </c>
      <c r="C5992" s="21" t="str">
        <f t="shared" si="93"/>
        <v>Jul</v>
      </c>
      <c r="D5992" s="6">
        <v>628099.07999999996</v>
      </c>
      <c r="E5992" t="s">
        <v>155</v>
      </c>
      <c r="F5992" s="5">
        <v>89.8</v>
      </c>
      <c r="G5992" s="5" t="str" cm="1">
        <f t="array" ref="G5992">_xlfn.IFS(F5992&gt;=86,"Hot Week (More Than 85°F)",F5992&lt;50,"Cold Week (Less Than 50°F)",TRUE,"Normal Week")</f>
        <v>Hot Week (More Than 85°F)</v>
      </c>
      <c r="H5992" s="2">
        <v>3.7229999999999999</v>
      </c>
      <c r="I5992" s="2" t="str" cm="1">
        <f t="array" ref="I5992">_xlfn.IFS(H5992&gt;3.5,"Above Average",H5992&lt;3,"Below Average",TRUE,"Average")</f>
        <v>Above Average</v>
      </c>
      <c r="J5992" s="1">
        <v>130.68299999999999</v>
      </c>
      <c r="K5992" s="1" t="str" cm="1">
        <f t="array" ref="K5992">_xlfn.IFS(J5992&gt;200,"Above Average",J5992&lt;155,"Below Average",TRUE,"Average")</f>
        <v>Below Average</v>
      </c>
      <c r="L5992" s="7">
        <v>7.17</v>
      </c>
      <c r="M5992" s="7" t="str" cm="1">
        <f t="array" ref="M5992">_xlfn.IFS(L5992&gt;9,"Above Average",L5992&lt;8,"Below Average",TRUE,"Average")</f>
        <v>Below Average</v>
      </c>
    </row>
    <row r="5993" spans="1:13" x14ac:dyDescent="0.3">
      <c r="A5993">
        <v>42</v>
      </c>
      <c r="B5993" s="21">
        <v>41110</v>
      </c>
      <c r="C5993" s="21" t="str">
        <f t="shared" si="93"/>
        <v>Jul</v>
      </c>
      <c r="D5993" s="6">
        <v>530318.39</v>
      </c>
      <c r="E5993" t="s">
        <v>155</v>
      </c>
      <c r="F5993" s="5">
        <v>84.45</v>
      </c>
      <c r="G5993" s="5" t="str" cm="1">
        <f t="array" ref="G5993">_xlfn.IFS(F5993&gt;=86,"Hot Week (More Than 85°F)",F5993&lt;50,"Cold Week (Less Than 50°F)",TRUE,"Normal Week")</f>
        <v>Normal Week</v>
      </c>
      <c r="H5993" s="2">
        <v>3.589</v>
      </c>
      <c r="I5993" s="2" t="str" cm="1">
        <f t="array" ref="I5993">_xlfn.IFS(H5993&gt;3.5,"Above Average",H5993&lt;3,"Below Average",TRUE,"Average")</f>
        <v>Above Average</v>
      </c>
      <c r="J5993" s="1">
        <v>130.70129030000001</v>
      </c>
      <c r="K5993" s="1" t="str" cm="1">
        <f t="array" ref="K5993">_xlfn.IFS(J5993&gt;200,"Above Average",J5993&lt;155,"Below Average",TRUE,"Average")</f>
        <v>Below Average</v>
      </c>
      <c r="L5993" s="7">
        <v>7.17</v>
      </c>
      <c r="M5993" s="7" t="str" cm="1">
        <f t="array" ref="M5993">_xlfn.IFS(L5993&gt;9,"Above Average",L5993&lt;8,"Below Average",TRUE,"Average")</f>
        <v>Below Average</v>
      </c>
    </row>
    <row r="5994" spans="1:13" x14ac:dyDescent="0.3">
      <c r="A5994">
        <v>42</v>
      </c>
      <c r="B5994" s="21">
        <v>41117</v>
      </c>
      <c r="C5994" s="21" t="str">
        <f t="shared" si="93"/>
        <v>Jul</v>
      </c>
      <c r="D5994" s="6">
        <v>516352.21</v>
      </c>
      <c r="E5994" t="s">
        <v>155</v>
      </c>
      <c r="F5994" s="5">
        <v>83.98</v>
      </c>
      <c r="G5994" s="5" t="str" cm="1">
        <f t="array" ref="G5994">_xlfn.IFS(F5994&gt;=86,"Hot Week (More Than 85°F)",F5994&lt;50,"Cold Week (Less Than 50°F)",TRUE,"Normal Week")</f>
        <v>Normal Week</v>
      </c>
      <c r="H5994" s="2">
        <v>3.7690000000000001</v>
      </c>
      <c r="I5994" s="2" t="str" cm="1">
        <f t="array" ref="I5994">_xlfn.IFS(H5994&gt;3.5,"Above Average",H5994&lt;3,"Below Average",TRUE,"Average")</f>
        <v>Above Average</v>
      </c>
      <c r="J5994" s="1">
        <v>130.7195806</v>
      </c>
      <c r="K5994" s="1" t="str" cm="1">
        <f t="array" ref="K5994">_xlfn.IFS(J5994&gt;200,"Above Average",J5994&lt;155,"Below Average",TRUE,"Average")</f>
        <v>Below Average</v>
      </c>
      <c r="L5994" s="7">
        <v>7.17</v>
      </c>
      <c r="M5994" s="7" t="str" cm="1">
        <f t="array" ref="M5994">_xlfn.IFS(L5994&gt;9,"Above Average",L5994&lt;8,"Below Average",TRUE,"Average")</f>
        <v>Below Average</v>
      </c>
    </row>
    <row r="5995" spans="1:13" x14ac:dyDescent="0.3">
      <c r="A5995">
        <v>42</v>
      </c>
      <c r="B5995" s="21">
        <v>41124</v>
      </c>
      <c r="C5995" s="21" t="str">
        <f t="shared" si="93"/>
        <v>Aug</v>
      </c>
      <c r="D5995" s="6">
        <v>573084.71</v>
      </c>
      <c r="E5995" t="s">
        <v>155</v>
      </c>
      <c r="F5995" s="5">
        <v>84.76</v>
      </c>
      <c r="G5995" s="5" t="str" cm="1">
        <f t="array" ref="G5995">_xlfn.IFS(F5995&gt;=86,"Hot Week (More Than 85°F)",F5995&lt;50,"Cold Week (Less Than 50°F)",TRUE,"Normal Week")</f>
        <v>Normal Week</v>
      </c>
      <c r="H5995" s="2">
        <v>3.5950000000000002</v>
      </c>
      <c r="I5995" s="2" t="str" cm="1">
        <f t="array" ref="I5995">_xlfn.IFS(H5995&gt;3.5,"Above Average",H5995&lt;3,"Below Average",TRUE,"Average")</f>
        <v>Above Average</v>
      </c>
      <c r="J5995" s="1">
        <v>130.73787100000001</v>
      </c>
      <c r="K5995" s="1" t="str" cm="1">
        <f t="array" ref="K5995">_xlfn.IFS(J5995&gt;200,"Above Average",J5995&lt;155,"Below Average",TRUE,"Average")</f>
        <v>Below Average</v>
      </c>
      <c r="L5995" s="7">
        <v>7.17</v>
      </c>
      <c r="M5995" s="7" t="str" cm="1">
        <f t="array" ref="M5995">_xlfn.IFS(L5995&gt;9,"Above Average",L5995&lt;8,"Below Average",TRUE,"Average")</f>
        <v>Below Average</v>
      </c>
    </row>
    <row r="5996" spans="1:13" x14ac:dyDescent="0.3">
      <c r="A5996">
        <v>42</v>
      </c>
      <c r="B5996" s="21">
        <v>41131</v>
      </c>
      <c r="C5996" s="21" t="str">
        <f t="shared" si="93"/>
        <v>Aug</v>
      </c>
      <c r="D5996" s="6">
        <v>576620.31000000006</v>
      </c>
      <c r="E5996" t="s">
        <v>155</v>
      </c>
      <c r="F5996" s="5">
        <v>90.78</v>
      </c>
      <c r="G5996" s="5" t="str" cm="1">
        <f t="array" ref="G5996">_xlfn.IFS(F5996&gt;=86,"Hot Week (More Than 85°F)",F5996&lt;50,"Cold Week (Less Than 50°F)",TRUE,"Normal Week")</f>
        <v>Hot Week (More Than 85°F)</v>
      </c>
      <c r="H5996" s="2">
        <v>3.8109999999999999</v>
      </c>
      <c r="I5996" s="2" t="str" cm="1">
        <f t="array" ref="I5996">_xlfn.IFS(H5996&gt;3.5,"Above Average",H5996&lt;3,"Below Average",TRUE,"Average")</f>
        <v>Above Average</v>
      </c>
      <c r="J5996" s="1">
        <v>130.7561613</v>
      </c>
      <c r="K5996" s="1" t="str" cm="1">
        <f t="array" ref="K5996">_xlfn.IFS(J5996&gt;200,"Above Average",J5996&lt;155,"Below Average",TRUE,"Average")</f>
        <v>Below Average</v>
      </c>
      <c r="L5996" s="7">
        <v>7.17</v>
      </c>
      <c r="M5996" s="7" t="str" cm="1">
        <f t="array" ref="M5996">_xlfn.IFS(L5996&gt;9,"Above Average",L5996&lt;8,"Below Average",TRUE,"Average")</f>
        <v>Below Average</v>
      </c>
    </row>
    <row r="5997" spans="1:13" x14ac:dyDescent="0.3">
      <c r="A5997">
        <v>42</v>
      </c>
      <c r="B5997" s="21">
        <v>41138</v>
      </c>
      <c r="C5997" s="21" t="str">
        <f t="shared" si="93"/>
        <v>Aug</v>
      </c>
      <c r="D5997" s="6">
        <v>575997.78</v>
      </c>
      <c r="E5997" t="s">
        <v>155</v>
      </c>
      <c r="F5997" s="5">
        <v>88.83</v>
      </c>
      <c r="G5997" s="5" t="str" cm="1">
        <f t="array" ref="G5997">_xlfn.IFS(F5997&gt;=86,"Hot Week (More Than 85°F)",F5997&lt;50,"Cold Week (Less Than 50°F)",TRUE,"Normal Week")</f>
        <v>Hot Week (More Than 85°F)</v>
      </c>
      <c r="H5997" s="2">
        <v>4.0019999999999998</v>
      </c>
      <c r="I5997" s="2" t="str" cm="1">
        <f t="array" ref="I5997">_xlfn.IFS(H5997&gt;3.5,"Above Average",H5997&lt;3,"Below Average",TRUE,"Average")</f>
        <v>Above Average</v>
      </c>
      <c r="J5997" s="1">
        <v>130.79096770000001</v>
      </c>
      <c r="K5997" s="1" t="str" cm="1">
        <f t="array" ref="K5997">_xlfn.IFS(J5997&gt;200,"Above Average",J5997&lt;155,"Below Average",TRUE,"Average")</f>
        <v>Below Average</v>
      </c>
      <c r="L5997" s="7">
        <v>7.17</v>
      </c>
      <c r="M5997" s="7" t="str" cm="1">
        <f t="array" ref="M5997">_xlfn.IFS(L5997&gt;9,"Above Average",L5997&lt;8,"Below Average",TRUE,"Average")</f>
        <v>Below Average</v>
      </c>
    </row>
    <row r="5998" spans="1:13" x14ac:dyDescent="0.3">
      <c r="A5998">
        <v>42</v>
      </c>
      <c r="B5998" s="21">
        <v>41145</v>
      </c>
      <c r="C5998" s="21" t="str">
        <f t="shared" si="93"/>
        <v>Aug</v>
      </c>
      <c r="D5998" s="6">
        <v>535537.03</v>
      </c>
      <c r="E5998" t="s">
        <v>155</v>
      </c>
      <c r="F5998" s="5">
        <v>82.5</v>
      </c>
      <c r="G5998" s="5" t="str" cm="1">
        <f t="array" ref="G5998">_xlfn.IFS(F5998&gt;=86,"Hot Week (More Than 85°F)",F5998&lt;50,"Cold Week (Less Than 50°F)",TRUE,"Normal Week")</f>
        <v>Normal Week</v>
      </c>
      <c r="H5998" s="2">
        <v>4.0549999999999997</v>
      </c>
      <c r="I5998" s="2" t="str" cm="1">
        <f t="array" ref="I5998">_xlfn.IFS(H5998&gt;3.5,"Above Average",H5998&lt;3,"Below Average",TRUE,"Average")</f>
        <v>Above Average</v>
      </c>
      <c r="J5998" s="1">
        <v>130.8381613</v>
      </c>
      <c r="K5998" s="1" t="str" cm="1">
        <f t="array" ref="K5998">_xlfn.IFS(J5998&gt;200,"Above Average",J5998&lt;155,"Below Average",TRUE,"Average")</f>
        <v>Below Average</v>
      </c>
      <c r="L5998" s="7">
        <v>7.17</v>
      </c>
      <c r="M5998" s="7" t="str" cm="1">
        <f t="array" ref="M5998">_xlfn.IFS(L5998&gt;9,"Above Average",L5998&lt;8,"Below Average",TRUE,"Average")</f>
        <v>Below Average</v>
      </c>
    </row>
    <row r="5999" spans="1:13" x14ac:dyDescent="0.3">
      <c r="A5999">
        <v>42</v>
      </c>
      <c r="B5999" s="21">
        <v>41152</v>
      </c>
      <c r="C5999" s="21" t="str">
        <f t="shared" si="93"/>
        <v>Aug</v>
      </c>
      <c r="D5999" s="6">
        <v>504760.57</v>
      </c>
      <c r="E5999" t="s">
        <v>155</v>
      </c>
      <c r="F5999" s="5">
        <v>86.97</v>
      </c>
      <c r="G5999" s="5" t="str" cm="1">
        <f t="array" ref="G5999">_xlfn.IFS(F5999&gt;=86,"Hot Week (More Than 85°F)",F5999&lt;50,"Cold Week (Less Than 50°F)",TRUE,"Normal Week")</f>
        <v>Hot Week (More Than 85°F)</v>
      </c>
      <c r="H5999" s="2">
        <v>3.8860000000000001</v>
      </c>
      <c r="I5999" s="2" t="str" cm="1">
        <f t="array" ref="I5999">_xlfn.IFS(H5999&gt;3.5,"Above Average",H5999&lt;3,"Below Average",TRUE,"Average")</f>
        <v>Above Average</v>
      </c>
      <c r="J5999" s="1">
        <v>130.88535479999999</v>
      </c>
      <c r="K5999" s="1" t="str" cm="1">
        <f t="array" ref="K5999">_xlfn.IFS(J5999&gt;200,"Above Average",J5999&lt;155,"Below Average",TRUE,"Average")</f>
        <v>Below Average</v>
      </c>
      <c r="L5999" s="7">
        <v>7.17</v>
      </c>
      <c r="M5999" s="7" t="str" cm="1">
        <f t="array" ref="M5999">_xlfn.IFS(L5999&gt;9,"Above Average",L5999&lt;8,"Below Average",TRUE,"Average")</f>
        <v>Below Average</v>
      </c>
    </row>
    <row r="6000" spans="1:13" x14ac:dyDescent="0.3">
      <c r="A6000">
        <v>42</v>
      </c>
      <c r="B6000" s="21">
        <v>41159</v>
      </c>
      <c r="C6000" s="21" t="str">
        <f t="shared" si="93"/>
        <v>Sep</v>
      </c>
      <c r="D6000" s="6">
        <v>617405.35</v>
      </c>
      <c r="E6000" t="s">
        <v>156</v>
      </c>
      <c r="F6000" s="5">
        <v>83.07</v>
      </c>
      <c r="G6000" s="5" t="str" cm="1">
        <f t="array" ref="G6000">_xlfn.IFS(F6000&gt;=86,"Hot Week (More Than 85°F)",F6000&lt;50,"Cold Week (Less Than 50°F)",TRUE,"Normal Week")</f>
        <v>Normal Week</v>
      </c>
      <c r="H6000" s="2">
        <v>4.1239999999999997</v>
      </c>
      <c r="I6000" s="2" t="str" cm="1">
        <f t="array" ref="I6000">_xlfn.IFS(H6000&gt;3.5,"Above Average",H6000&lt;3,"Below Average",TRUE,"Average")</f>
        <v>Above Average</v>
      </c>
      <c r="J6000" s="1">
        <v>130.9325484</v>
      </c>
      <c r="K6000" s="1" t="str" cm="1">
        <f t="array" ref="K6000">_xlfn.IFS(J6000&gt;200,"Above Average",J6000&lt;155,"Below Average",TRUE,"Average")</f>
        <v>Below Average</v>
      </c>
      <c r="L6000" s="7">
        <v>7.17</v>
      </c>
      <c r="M6000" s="7" t="str" cm="1">
        <f t="array" ref="M6000">_xlfn.IFS(L6000&gt;9,"Above Average",L6000&lt;8,"Below Average",TRUE,"Average")</f>
        <v>Below Average</v>
      </c>
    </row>
    <row r="6001" spans="1:13" x14ac:dyDescent="0.3">
      <c r="A6001">
        <v>42</v>
      </c>
      <c r="B6001" s="21">
        <v>41166</v>
      </c>
      <c r="C6001" s="21" t="str">
        <f t="shared" si="93"/>
        <v>Sep</v>
      </c>
      <c r="D6001" s="6">
        <v>586737.66</v>
      </c>
      <c r="E6001" t="s">
        <v>155</v>
      </c>
      <c r="F6001" s="5">
        <v>78.47</v>
      </c>
      <c r="G6001" s="5" t="str" cm="1">
        <f t="array" ref="G6001">_xlfn.IFS(F6001&gt;=86,"Hot Week (More Than 85°F)",F6001&lt;50,"Cold Week (Less Than 50°F)",TRUE,"Normal Week")</f>
        <v>Normal Week</v>
      </c>
      <c r="H6001" s="2">
        <v>3.9660000000000002</v>
      </c>
      <c r="I6001" s="2" t="str" cm="1">
        <f t="array" ref="I6001">_xlfn.IFS(H6001&gt;3.5,"Above Average",H6001&lt;3,"Below Average",TRUE,"Average")</f>
        <v>Above Average</v>
      </c>
      <c r="J6001" s="1">
        <v>130.97766669999999</v>
      </c>
      <c r="K6001" s="1" t="str" cm="1">
        <f t="array" ref="K6001">_xlfn.IFS(J6001&gt;200,"Above Average",J6001&lt;155,"Below Average",TRUE,"Average")</f>
        <v>Below Average</v>
      </c>
      <c r="L6001" s="7">
        <v>7.17</v>
      </c>
      <c r="M6001" s="7" t="str" cm="1">
        <f t="array" ref="M6001">_xlfn.IFS(L6001&gt;9,"Above Average",L6001&lt;8,"Below Average",TRUE,"Average")</f>
        <v>Below Average</v>
      </c>
    </row>
    <row r="6002" spans="1:13" x14ac:dyDescent="0.3">
      <c r="A6002">
        <v>42</v>
      </c>
      <c r="B6002" s="21">
        <v>41173</v>
      </c>
      <c r="C6002" s="21" t="str">
        <f t="shared" si="93"/>
        <v>Sep</v>
      </c>
      <c r="D6002" s="6">
        <v>527165.69999999995</v>
      </c>
      <c r="E6002" t="s">
        <v>155</v>
      </c>
      <c r="F6002" s="5">
        <v>81.93</v>
      </c>
      <c r="G6002" s="5" t="str" cm="1">
        <f t="array" ref="G6002">_xlfn.IFS(F6002&gt;=86,"Hot Week (More Than 85°F)",F6002&lt;50,"Cold Week (Less Than 50°F)",TRUE,"Normal Week")</f>
        <v>Normal Week</v>
      </c>
      <c r="H6002" s="2">
        <v>4.125</v>
      </c>
      <c r="I6002" s="2" t="str" cm="1">
        <f t="array" ref="I6002">_xlfn.IFS(H6002&gt;3.5,"Above Average",H6002&lt;3,"Below Average",TRUE,"Average")</f>
        <v>Above Average</v>
      </c>
      <c r="J6002" s="1">
        <v>131.01033330000001</v>
      </c>
      <c r="K6002" s="1" t="str" cm="1">
        <f t="array" ref="K6002">_xlfn.IFS(J6002&gt;200,"Above Average",J6002&lt;155,"Below Average",TRUE,"Average")</f>
        <v>Below Average</v>
      </c>
      <c r="L6002" s="7">
        <v>7.17</v>
      </c>
      <c r="M6002" s="7" t="str" cm="1">
        <f t="array" ref="M6002">_xlfn.IFS(L6002&gt;9,"Above Average",L6002&lt;8,"Below Average",TRUE,"Average")</f>
        <v>Below Average</v>
      </c>
    </row>
    <row r="6003" spans="1:13" x14ac:dyDescent="0.3">
      <c r="A6003">
        <v>42</v>
      </c>
      <c r="B6003" s="21">
        <v>41180</v>
      </c>
      <c r="C6003" s="21" t="str">
        <f t="shared" si="93"/>
        <v>Sep</v>
      </c>
      <c r="D6003" s="6">
        <v>505978.46</v>
      </c>
      <c r="E6003" t="s">
        <v>155</v>
      </c>
      <c r="F6003" s="5">
        <v>82.52</v>
      </c>
      <c r="G6003" s="5" t="str" cm="1">
        <f t="array" ref="G6003">_xlfn.IFS(F6003&gt;=86,"Hot Week (More Than 85°F)",F6003&lt;50,"Cold Week (Less Than 50°F)",TRUE,"Normal Week")</f>
        <v>Normal Week</v>
      </c>
      <c r="H6003" s="2">
        <v>3.9660000000000002</v>
      </c>
      <c r="I6003" s="2" t="str" cm="1">
        <f t="array" ref="I6003">_xlfn.IFS(H6003&gt;3.5,"Above Average",H6003&lt;3,"Below Average",TRUE,"Average")</f>
        <v>Above Average</v>
      </c>
      <c r="J6003" s="1">
        <v>131.04300000000001</v>
      </c>
      <c r="K6003" s="1" t="str" cm="1">
        <f t="array" ref="K6003">_xlfn.IFS(J6003&gt;200,"Above Average",J6003&lt;155,"Below Average",TRUE,"Average")</f>
        <v>Below Average</v>
      </c>
      <c r="L6003" s="7">
        <v>7.17</v>
      </c>
      <c r="M6003" s="7" t="str" cm="1">
        <f t="array" ref="M6003">_xlfn.IFS(L6003&gt;9,"Above Average",L6003&lt;8,"Below Average",TRUE,"Average")</f>
        <v>Below Average</v>
      </c>
    </row>
    <row r="6004" spans="1:13" x14ac:dyDescent="0.3">
      <c r="A6004">
        <v>42</v>
      </c>
      <c r="B6004" s="21">
        <v>41187</v>
      </c>
      <c r="C6004" s="21" t="str">
        <f t="shared" si="93"/>
        <v>Oct</v>
      </c>
      <c r="D6004" s="6">
        <v>593162.53</v>
      </c>
      <c r="E6004" t="s">
        <v>155</v>
      </c>
      <c r="F6004" s="5">
        <v>80.88</v>
      </c>
      <c r="G6004" s="5" t="str" cm="1">
        <f t="array" ref="G6004">_xlfn.IFS(F6004&gt;=86,"Hot Week (More Than 85°F)",F6004&lt;50,"Cold Week (Less Than 50°F)",TRUE,"Normal Week")</f>
        <v>Normal Week</v>
      </c>
      <c r="H6004" s="2">
        <v>4.1319999999999997</v>
      </c>
      <c r="I6004" s="2" t="str" cm="1">
        <f t="array" ref="I6004">_xlfn.IFS(H6004&gt;3.5,"Above Average",H6004&lt;3,"Below Average",TRUE,"Average")</f>
        <v>Above Average</v>
      </c>
      <c r="J6004" s="1">
        <v>131.0756667</v>
      </c>
      <c r="K6004" s="1" t="str" cm="1">
        <f t="array" ref="K6004">_xlfn.IFS(J6004&gt;200,"Above Average",J6004&lt;155,"Below Average",TRUE,"Average")</f>
        <v>Below Average</v>
      </c>
      <c r="L6004" s="7">
        <v>6.9429999999999996</v>
      </c>
      <c r="M6004" s="7" t="str" cm="1">
        <f t="array" ref="M6004">_xlfn.IFS(L6004&gt;9,"Above Average",L6004&lt;8,"Below Average",TRUE,"Average")</f>
        <v>Below Average</v>
      </c>
    </row>
    <row r="6005" spans="1:13" x14ac:dyDescent="0.3">
      <c r="A6005">
        <v>42</v>
      </c>
      <c r="B6005" s="21">
        <v>41194</v>
      </c>
      <c r="C6005" s="21" t="str">
        <f t="shared" si="93"/>
        <v>Oct</v>
      </c>
      <c r="D6005" s="6">
        <v>612379.9</v>
      </c>
      <c r="E6005" t="s">
        <v>155</v>
      </c>
      <c r="F6005" s="5">
        <v>76.03</v>
      </c>
      <c r="G6005" s="5" t="str" cm="1">
        <f t="array" ref="G6005">_xlfn.IFS(F6005&gt;=86,"Hot Week (More Than 85°F)",F6005&lt;50,"Cold Week (Less Than 50°F)",TRUE,"Normal Week")</f>
        <v>Normal Week</v>
      </c>
      <c r="H6005" s="2">
        <v>4.468</v>
      </c>
      <c r="I6005" s="2" t="str" cm="1">
        <f t="array" ref="I6005">_xlfn.IFS(H6005&gt;3.5,"Above Average",H6005&lt;3,"Below Average",TRUE,"Average")</f>
        <v>Above Average</v>
      </c>
      <c r="J6005" s="1">
        <v>131.1083333</v>
      </c>
      <c r="K6005" s="1" t="str" cm="1">
        <f t="array" ref="K6005">_xlfn.IFS(J6005&gt;200,"Above Average",J6005&lt;155,"Below Average",TRUE,"Average")</f>
        <v>Below Average</v>
      </c>
      <c r="L6005" s="7">
        <v>6.9429999999999996</v>
      </c>
      <c r="M6005" s="7" t="str" cm="1">
        <f t="array" ref="M6005">_xlfn.IFS(L6005&gt;9,"Above Average",L6005&lt;8,"Below Average",TRUE,"Average")</f>
        <v>Below Average</v>
      </c>
    </row>
    <row r="6006" spans="1:13" x14ac:dyDescent="0.3">
      <c r="A6006">
        <v>42</v>
      </c>
      <c r="B6006" s="21">
        <v>41201</v>
      </c>
      <c r="C6006" s="21" t="str">
        <f t="shared" si="93"/>
        <v>Oct</v>
      </c>
      <c r="D6006" s="6">
        <v>541406.98</v>
      </c>
      <c r="E6006" t="s">
        <v>155</v>
      </c>
      <c r="F6006" s="5">
        <v>72.709999999999994</v>
      </c>
      <c r="G6006" s="5" t="str" cm="1">
        <f t="array" ref="G6006">_xlfn.IFS(F6006&gt;=86,"Hot Week (More Than 85°F)",F6006&lt;50,"Cold Week (Less Than 50°F)",TRUE,"Normal Week")</f>
        <v>Normal Week</v>
      </c>
      <c r="H6006" s="2">
        <v>4.4489999999999998</v>
      </c>
      <c r="I6006" s="2" t="str" cm="1">
        <f t="array" ref="I6006">_xlfn.IFS(H6006&gt;3.5,"Above Average",H6006&lt;3,"Below Average",TRUE,"Average")</f>
        <v>Above Average</v>
      </c>
      <c r="J6006" s="1">
        <v>131.14996769999999</v>
      </c>
      <c r="K6006" s="1" t="str" cm="1">
        <f t="array" ref="K6006">_xlfn.IFS(J6006&gt;200,"Above Average",J6006&lt;155,"Below Average",TRUE,"Average")</f>
        <v>Below Average</v>
      </c>
      <c r="L6006" s="7">
        <v>6.9429999999999996</v>
      </c>
      <c r="M6006" s="7" t="str" cm="1">
        <f t="array" ref="M6006">_xlfn.IFS(L6006&gt;9,"Above Average",L6006&lt;8,"Below Average",TRUE,"Average")</f>
        <v>Below Average</v>
      </c>
    </row>
    <row r="6007" spans="1:13" x14ac:dyDescent="0.3">
      <c r="A6007">
        <v>42</v>
      </c>
      <c r="B6007" s="21">
        <v>41208</v>
      </c>
      <c r="C6007" s="21" t="str">
        <f t="shared" si="93"/>
        <v>Oct</v>
      </c>
      <c r="D6007" s="6">
        <v>514756.08</v>
      </c>
      <c r="E6007" t="s">
        <v>155</v>
      </c>
      <c r="F6007" s="5">
        <v>70.5</v>
      </c>
      <c r="G6007" s="5" t="str" cm="1">
        <f t="array" ref="G6007">_xlfn.IFS(F6007&gt;=86,"Hot Week (More Than 85°F)",F6007&lt;50,"Cold Week (Less Than 50°F)",TRUE,"Normal Week")</f>
        <v>Normal Week</v>
      </c>
      <c r="H6007" s="2">
        <v>4.3010000000000002</v>
      </c>
      <c r="I6007" s="2" t="str" cm="1">
        <f t="array" ref="I6007">_xlfn.IFS(H6007&gt;3.5,"Above Average",H6007&lt;3,"Below Average",TRUE,"Average")</f>
        <v>Above Average</v>
      </c>
      <c r="J6007" s="1">
        <v>131.19309680000001</v>
      </c>
      <c r="K6007" s="1" t="str" cm="1">
        <f t="array" ref="K6007">_xlfn.IFS(J6007&gt;200,"Above Average",J6007&lt;155,"Below Average",TRUE,"Average")</f>
        <v>Below Average</v>
      </c>
      <c r="L6007" s="7">
        <v>6.9429999999999996</v>
      </c>
      <c r="M6007" s="7" t="str" cm="1">
        <f t="array" ref="M6007">_xlfn.IFS(L6007&gt;9,"Above Average",L6007&lt;8,"Below Average",TRUE,"Average")</f>
        <v>Below Average</v>
      </c>
    </row>
    <row r="6008" spans="1:13" x14ac:dyDescent="0.3">
      <c r="A6008">
        <v>43</v>
      </c>
      <c r="B6008" s="21">
        <v>40214</v>
      </c>
      <c r="C6008" s="21" t="str">
        <f t="shared" si="93"/>
        <v>Feb</v>
      </c>
      <c r="D6008" s="6">
        <v>647029.28</v>
      </c>
      <c r="E6008" t="s">
        <v>155</v>
      </c>
      <c r="F6008" s="5">
        <v>47.31</v>
      </c>
      <c r="G6008" s="5" t="str" cm="1">
        <f t="array" ref="G6008">_xlfn.IFS(F6008&gt;=86,"Hot Week (More Than 85°F)",F6008&lt;50,"Cold Week (Less Than 50°F)",TRUE,"Normal Week")</f>
        <v>Cold Week (Less Than 50°F)</v>
      </c>
      <c r="H6008" s="2">
        <v>2.5720000000000001</v>
      </c>
      <c r="I6008" s="2" t="str" cm="1">
        <f t="array" ref="I6008">_xlfn.IFS(H6008&gt;3.5,"Above Average",H6008&lt;3,"Below Average",TRUE,"Average")</f>
        <v>Below Average</v>
      </c>
      <c r="J6008" s="1">
        <v>203.0642742</v>
      </c>
      <c r="K6008" s="1" t="str" cm="1">
        <f t="array" ref="K6008">_xlfn.IFS(J6008&gt;200,"Above Average",J6008&lt;155,"Below Average",TRUE,"Average")</f>
        <v>Above Average</v>
      </c>
      <c r="L6008" s="7">
        <v>9.5210000000000008</v>
      </c>
      <c r="M6008" s="7" t="str" cm="1">
        <f t="array" ref="M6008">_xlfn.IFS(L6008&gt;9,"Above Average",L6008&lt;8,"Below Average",TRUE,"Average")</f>
        <v>Above Average</v>
      </c>
    </row>
    <row r="6009" spans="1:13" x14ac:dyDescent="0.3">
      <c r="A6009">
        <v>43</v>
      </c>
      <c r="B6009" s="21">
        <v>40221</v>
      </c>
      <c r="C6009" s="21" t="str">
        <f t="shared" si="93"/>
        <v>Feb</v>
      </c>
      <c r="D6009" s="6">
        <v>682918.99</v>
      </c>
      <c r="E6009" t="s">
        <v>156</v>
      </c>
      <c r="F6009" s="5">
        <v>47.99</v>
      </c>
      <c r="G6009" s="5" t="str" cm="1">
        <f t="array" ref="G6009">_xlfn.IFS(F6009&gt;=86,"Hot Week (More Than 85°F)",F6009&lt;50,"Cold Week (Less Than 50°F)",TRUE,"Normal Week")</f>
        <v>Cold Week (Less Than 50°F)</v>
      </c>
      <c r="H6009" s="2">
        <v>2.548</v>
      </c>
      <c r="I6009" s="2" t="str" cm="1">
        <f t="array" ref="I6009">_xlfn.IFS(H6009&gt;3.5,"Above Average",H6009&lt;3,"Below Average",TRUE,"Average")</f>
        <v>Below Average</v>
      </c>
      <c r="J6009" s="1">
        <v>203.20109679999999</v>
      </c>
      <c r="K6009" s="1" t="str" cm="1">
        <f t="array" ref="K6009">_xlfn.IFS(J6009&gt;200,"Above Average",J6009&lt;155,"Below Average",TRUE,"Average")</f>
        <v>Above Average</v>
      </c>
      <c r="L6009" s="7">
        <v>9.5210000000000008</v>
      </c>
      <c r="M6009" s="7" t="str" cm="1">
        <f t="array" ref="M6009">_xlfn.IFS(L6009&gt;9,"Above Average",L6009&lt;8,"Below Average",TRUE,"Average")</f>
        <v>Above Average</v>
      </c>
    </row>
    <row r="6010" spans="1:13" x14ac:dyDescent="0.3">
      <c r="A6010">
        <v>43</v>
      </c>
      <c r="B6010" s="21">
        <v>40228</v>
      </c>
      <c r="C6010" s="21" t="str">
        <f t="shared" si="93"/>
        <v>Feb</v>
      </c>
      <c r="D6010" s="6">
        <v>658997.55000000005</v>
      </c>
      <c r="E6010" t="s">
        <v>155</v>
      </c>
      <c r="F6010" s="5">
        <v>48.77</v>
      </c>
      <c r="G6010" s="5" t="str" cm="1">
        <f t="array" ref="G6010">_xlfn.IFS(F6010&gt;=86,"Hot Week (More Than 85°F)",F6010&lt;50,"Cold Week (Less Than 50°F)",TRUE,"Normal Week")</f>
        <v>Cold Week (Less Than 50°F)</v>
      </c>
      <c r="H6010" s="2">
        <v>2.5139999999999998</v>
      </c>
      <c r="I6010" s="2" t="str" cm="1">
        <f t="array" ref="I6010">_xlfn.IFS(H6010&gt;3.5,"Above Average",H6010&lt;3,"Below Average",TRUE,"Average")</f>
        <v>Below Average</v>
      </c>
      <c r="J6010" s="1">
        <v>203.24797960000001</v>
      </c>
      <c r="K6010" s="1" t="str" cm="1">
        <f t="array" ref="K6010">_xlfn.IFS(J6010&gt;200,"Above Average",J6010&lt;155,"Below Average",TRUE,"Average")</f>
        <v>Above Average</v>
      </c>
      <c r="L6010" s="7">
        <v>9.5210000000000008</v>
      </c>
      <c r="M6010" s="7" t="str" cm="1">
        <f t="array" ref="M6010">_xlfn.IFS(L6010&gt;9,"Above Average",L6010&lt;8,"Below Average",TRUE,"Average")</f>
        <v>Above Average</v>
      </c>
    </row>
    <row r="6011" spans="1:13" x14ac:dyDescent="0.3">
      <c r="A6011">
        <v>43</v>
      </c>
      <c r="B6011" s="21">
        <v>40235</v>
      </c>
      <c r="C6011" s="21" t="str">
        <f t="shared" si="93"/>
        <v>Feb</v>
      </c>
      <c r="D6011" s="6">
        <v>618702.79</v>
      </c>
      <c r="E6011" t="s">
        <v>155</v>
      </c>
      <c r="F6011" s="5">
        <v>48.77</v>
      </c>
      <c r="G6011" s="5" t="str" cm="1">
        <f t="array" ref="G6011">_xlfn.IFS(F6011&gt;=86,"Hot Week (More Than 85°F)",F6011&lt;50,"Cold Week (Less Than 50°F)",TRUE,"Normal Week")</f>
        <v>Cold Week (Less Than 50°F)</v>
      </c>
      <c r="H6011" s="2">
        <v>2.5609999999999999</v>
      </c>
      <c r="I6011" s="2" t="str" cm="1">
        <f t="array" ref="I6011">_xlfn.IFS(H6011&gt;3.5,"Above Average",H6011&lt;3,"Below Average",TRUE,"Average")</f>
        <v>Below Average</v>
      </c>
      <c r="J6011" s="1">
        <v>203.27987239999999</v>
      </c>
      <c r="K6011" s="1" t="str" cm="1">
        <f t="array" ref="K6011">_xlfn.IFS(J6011&gt;200,"Above Average",J6011&lt;155,"Below Average",TRUE,"Average")</f>
        <v>Above Average</v>
      </c>
      <c r="L6011" s="7">
        <v>9.5210000000000008</v>
      </c>
      <c r="M6011" s="7" t="str" cm="1">
        <f t="array" ref="M6011">_xlfn.IFS(L6011&gt;9,"Above Average",L6011&lt;8,"Below Average",TRUE,"Average")</f>
        <v>Above Average</v>
      </c>
    </row>
    <row r="6012" spans="1:13" x14ac:dyDescent="0.3">
      <c r="A6012">
        <v>43</v>
      </c>
      <c r="B6012" s="21">
        <v>40242</v>
      </c>
      <c r="C6012" s="21" t="str">
        <f t="shared" si="93"/>
        <v>Mar</v>
      </c>
      <c r="D6012" s="6">
        <v>658600.05000000005</v>
      </c>
      <c r="E6012" t="s">
        <v>155</v>
      </c>
      <c r="F6012" s="5">
        <v>52.89</v>
      </c>
      <c r="G6012" s="5" t="str" cm="1">
        <f t="array" ref="G6012">_xlfn.IFS(F6012&gt;=86,"Hot Week (More Than 85°F)",F6012&lt;50,"Cold Week (Less Than 50°F)",TRUE,"Normal Week")</f>
        <v>Normal Week</v>
      </c>
      <c r="H6012" s="2">
        <v>2.625</v>
      </c>
      <c r="I6012" s="2" t="str" cm="1">
        <f t="array" ref="I6012">_xlfn.IFS(H6012&gt;3.5,"Above Average",H6012&lt;3,"Below Average",TRUE,"Average")</f>
        <v>Below Average</v>
      </c>
      <c r="J6012" s="1">
        <v>203.31176529999999</v>
      </c>
      <c r="K6012" s="1" t="str" cm="1">
        <f t="array" ref="K6012">_xlfn.IFS(J6012&gt;200,"Above Average",J6012&lt;155,"Below Average",TRUE,"Average")</f>
        <v>Above Average</v>
      </c>
      <c r="L6012" s="7">
        <v>9.5210000000000008</v>
      </c>
      <c r="M6012" s="7" t="str" cm="1">
        <f t="array" ref="M6012">_xlfn.IFS(L6012&gt;9,"Above Average",L6012&lt;8,"Below Average",TRUE,"Average")</f>
        <v>Above Average</v>
      </c>
    </row>
    <row r="6013" spans="1:13" x14ac:dyDescent="0.3">
      <c r="A6013">
        <v>43</v>
      </c>
      <c r="B6013" s="21">
        <v>40249</v>
      </c>
      <c r="C6013" s="21" t="str">
        <f t="shared" si="93"/>
        <v>Mar</v>
      </c>
      <c r="D6013" s="6">
        <v>645386.93999999994</v>
      </c>
      <c r="E6013" t="s">
        <v>155</v>
      </c>
      <c r="F6013" s="5">
        <v>53.67</v>
      </c>
      <c r="G6013" s="5" t="str" cm="1">
        <f t="array" ref="G6013">_xlfn.IFS(F6013&gt;=86,"Hot Week (More Than 85°F)",F6013&lt;50,"Cold Week (Less Than 50°F)",TRUE,"Normal Week")</f>
        <v>Normal Week</v>
      </c>
      <c r="H6013" s="2">
        <v>2.6669999999999998</v>
      </c>
      <c r="I6013" s="2" t="str" cm="1">
        <f t="array" ref="I6013">_xlfn.IFS(H6013&gt;3.5,"Above Average",H6013&lt;3,"Below Average",TRUE,"Average")</f>
        <v>Below Average</v>
      </c>
      <c r="J6013" s="1">
        <v>203.34365819999999</v>
      </c>
      <c r="K6013" s="1" t="str" cm="1">
        <f t="array" ref="K6013">_xlfn.IFS(J6013&gt;200,"Above Average",J6013&lt;155,"Below Average",TRUE,"Average")</f>
        <v>Above Average</v>
      </c>
      <c r="L6013" s="7">
        <v>9.5210000000000008</v>
      </c>
      <c r="M6013" s="7" t="str" cm="1">
        <f t="array" ref="M6013">_xlfn.IFS(L6013&gt;9,"Above Average",L6013&lt;8,"Below Average",TRUE,"Average")</f>
        <v>Above Average</v>
      </c>
    </row>
    <row r="6014" spans="1:13" x14ac:dyDescent="0.3">
      <c r="A6014">
        <v>43</v>
      </c>
      <c r="B6014" s="21">
        <v>40256</v>
      </c>
      <c r="C6014" s="21" t="str">
        <f t="shared" si="93"/>
        <v>Mar</v>
      </c>
      <c r="D6014" s="6">
        <v>668098.49</v>
      </c>
      <c r="E6014" t="s">
        <v>155</v>
      </c>
      <c r="F6014" s="5">
        <v>56</v>
      </c>
      <c r="G6014" s="5" t="str" cm="1">
        <f t="array" ref="G6014">_xlfn.IFS(F6014&gt;=86,"Hot Week (More Than 85°F)",F6014&lt;50,"Cold Week (Less Than 50°F)",TRUE,"Normal Week")</f>
        <v>Normal Week</v>
      </c>
      <c r="H6014" s="2">
        <v>2.72</v>
      </c>
      <c r="I6014" s="2" t="str" cm="1">
        <f t="array" ref="I6014">_xlfn.IFS(H6014&gt;3.5,"Above Average",H6014&lt;3,"Below Average",TRUE,"Average")</f>
        <v>Below Average</v>
      </c>
      <c r="J6014" s="1">
        <v>203.19515899999999</v>
      </c>
      <c r="K6014" s="1" t="str" cm="1">
        <f t="array" ref="K6014">_xlfn.IFS(J6014&gt;200,"Above Average",J6014&lt;155,"Below Average",TRUE,"Average")</f>
        <v>Above Average</v>
      </c>
      <c r="L6014" s="7">
        <v>9.5210000000000008</v>
      </c>
      <c r="M6014" s="7" t="str" cm="1">
        <f t="array" ref="M6014">_xlfn.IFS(L6014&gt;9,"Above Average",L6014&lt;8,"Below Average",TRUE,"Average")</f>
        <v>Above Average</v>
      </c>
    </row>
    <row r="6015" spans="1:13" x14ac:dyDescent="0.3">
      <c r="A6015">
        <v>43</v>
      </c>
      <c r="B6015" s="21">
        <v>40263</v>
      </c>
      <c r="C6015" s="21" t="str">
        <f t="shared" si="93"/>
        <v>Mar</v>
      </c>
      <c r="D6015" s="6">
        <v>623097.93000000005</v>
      </c>
      <c r="E6015" t="s">
        <v>155</v>
      </c>
      <c r="F6015" s="5">
        <v>54.53</v>
      </c>
      <c r="G6015" s="5" t="str" cm="1">
        <f t="array" ref="G6015">_xlfn.IFS(F6015&gt;=86,"Hot Week (More Than 85°F)",F6015&lt;50,"Cold Week (Less Than 50°F)",TRUE,"Normal Week")</f>
        <v>Normal Week</v>
      </c>
      <c r="H6015" s="2">
        <v>2.7320000000000002</v>
      </c>
      <c r="I6015" s="2" t="str" cm="1">
        <f t="array" ref="I6015">_xlfn.IFS(H6015&gt;3.5,"Above Average",H6015&lt;3,"Below Average",TRUE,"Average")</f>
        <v>Below Average</v>
      </c>
      <c r="J6015" s="1">
        <v>203.0165945</v>
      </c>
      <c r="K6015" s="1" t="str" cm="1">
        <f t="array" ref="K6015">_xlfn.IFS(J6015&gt;200,"Above Average",J6015&lt;155,"Below Average",TRUE,"Average")</f>
        <v>Above Average</v>
      </c>
      <c r="L6015" s="7">
        <v>9.5210000000000008</v>
      </c>
      <c r="M6015" s="7" t="str" cm="1">
        <f t="array" ref="M6015">_xlfn.IFS(L6015&gt;9,"Above Average",L6015&lt;8,"Below Average",TRUE,"Average")</f>
        <v>Above Average</v>
      </c>
    </row>
    <row r="6016" spans="1:13" x14ac:dyDescent="0.3">
      <c r="A6016">
        <v>43</v>
      </c>
      <c r="B6016" s="21">
        <v>40270</v>
      </c>
      <c r="C6016" s="21" t="str">
        <f t="shared" si="93"/>
        <v>Apr</v>
      </c>
      <c r="D6016" s="6">
        <v>650102.80000000005</v>
      </c>
      <c r="E6016" t="s">
        <v>155</v>
      </c>
      <c r="F6016" s="5">
        <v>62.19</v>
      </c>
      <c r="G6016" s="5" t="str" cm="1">
        <f t="array" ref="G6016">_xlfn.IFS(F6016&gt;=86,"Hot Week (More Than 85°F)",F6016&lt;50,"Cold Week (Less Than 50°F)",TRUE,"Normal Week")</f>
        <v>Normal Week</v>
      </c>
      <c r="H6016" s="2">
        <v>2.7189999999999999</v>
      </c>
      <c r="I6016" s="2" t="str" cm="1">
        <f t="array" ref="I6016">_xlfn.IFS(H6016&gt;3.5,"Above Average",H6016&lt;3,"Below Average",TRUE,"Average")</f>
        <v>Below Average</v>
      </c>
      <c r="J6016" s="1">
        <v>202.83803</v>
      </c>
      <c r="K6016" s="1" t="str" cm="1">
        <f t="array" ref="K6016">_xlfn.IFS(J6016&gt;200,"Above Average",J6016&lt;155,"Below Average",TRUE,"Average")</f>
        <v>Above Average</v>
      </c>
      <c r="L6016" s="7">
        <v>9.593</v>
      </c>
      <c r="M6016" s="7" t="str" cm="1">
        <f t="array" ref="M6016">_xlfn.IFS(L6016&gt;9,"Above Average",L6016&lt;8,"Below Average",TRUE,"Average")</f>
        <v>Above Average</v>
      </c>
    </row>
    <row r="6017" spans="1:13" x14ac:dyDescent="0.3">
      <c r="A6017">
        <v>43</v>
      </c>
      <c r="B6017" s="21">
        <v>40277</v>
      </c>
      <c r="C6017" s="21" t="str">
        <f t="shared" si="93"/>
        <v>Apr</v>
      </c>
      <c r="D6017" s="6">
        <v>693058.34</v>
      </c>
      <c r="E6017" t="s">
        <v>155</v>
      </c>
      <c r="F6017" s="5">
        <v>64.37</v>
      </c>
      <c r="G6017" s="5" t="str" cm="1">
        <f t="array" ref="G6017">_xlfn.IFS(F6017&gt;=86,"Hot Week (More Than 85°F)",F6017&lt;50,"Cold Week (Less Than 50°F)",TRUE,"Normal Week")</f>
        <v>Normal Week</v>
      </c>
      <c r="H6017" s="2">
        <v>2.77</v>
      </c>
      <c r="I6017" s="2" t="str" cm="1">
        <f t="array" ref="I6017">_xlfn.IFS(H6017&gt;3.5,"Above Average",H6017&lt;3,"Below Average",TRUE,"Average")</f>
        <v>Below Average</v>
      </c>
      <c r="J6017" s="1">
        <v>202.65946539999999</v>
      </c>
      <c r="K6017" s="1" t="str" cm="1">
        <f t="array" ref="K6017">_xlfn.IFS(J6017&gt;200,"Above Average",J6017&lt;155,"Below Average",TRUE,"Average")</f>
        <v>Above Average</v>
      </c>
      <c r="L6017" s="7">
        <v>9.593</v>
      </c>
      <c r="M6017" s="7" t="str" cm="1">
        <f t="array" ref="M6017">_xlfn.IFS(L6017&gt;9,"Above Average",L6017&lt;8,"Below Average",TRUE,"Average")</f>
        <v>Above Average</v>
      </c>
    </row>
    <row r="6018" spans="1:13" x14ac:dyDescent="0.3">
      <c r="A6018">
        <v>43</v>
      </c>
      <c r="B6018" s="21">
        <v>40284</v>
      </c>
      <c r="C6018" s="21" t="str">
        <f t="shared" ref="C6018:C6081" si="94">TEXT(B6018, "mmm")</f>
        <v>Apr</v>
      </c>
      <c r="D6018" s="6">
        <v>675282.2</v>
      </c>
      <c r="E6018" t="s">
        <v>155</v>
      </c>
      <c r="F6018" s="5">
        <v>69.459999999999994</v>
      </c>
      <c r="G6018" s="5" t="str" cm="1">
        <f t="array" ref="G6018">_xlfn.IFS(F6018&gt;=86,"Hot Week (More Than 85°F)",F6018&lt;50,"Cold Week (Less Than 50°F)",TRUE,"Normal Week")</f>
        <v>Normal Week</v>
      </c>
      <c r="H6018" s="2">
        <v>2.8079999999999998</v>
      </c>
      <c r="I6018" s="2" t="str" cm="1">
        <f t="array" ref="I6018">_xlfn.IFS(H6018&gt;3.5,"Above Average",H6018&lt;3,"Below Average",TRUE,"Average")</f>
        <v>Below Average</v>
      </c>
      <c r="J6018" s="1">
        <v>202.53515709999999</v>
      </c>
      <c r="K6018" s="1" t="str" cm="1">
        <f t="array" ref="K6018">_xlfn.IFS(J6018&gt;200,"Above Average",J6018&lt;155,"Below Average",TRUE,"Average")</f>
        <v>Above Average</v>
      </c>
      <c r="L6018" s="7">
        <v>9.593</v>
      </c>
      <c r="M6018" s="7" t="str" cm="1">
        <f t="array" ref="M6018">_xlfn.IFS(L6018&gt;9,"Above Average",L6018&lt;8,"Below Average",TRUE,"Average")</f>
        <v>Above Average</v>
      </c>
    </row>
    <row r="6019" spans="1:13" x14ac:dyDescent="0.3">
      <c r="A6019">
        <v>43</v>
      </c>
      <c r="B6019" s="21">
        <v>40291</v>
      </c>
      <c r="C6019" s="21" t="str">
        <f t="shared" si="94"/>
        <v>Apr</v>
      </c>
      <c r="D6019" s="6">
        <v>638957.35</v>
      </c>
      <c r="E6019" t="s">
        <v>155</v>
      </c>
      <c r="F6019" s="5">
        <v>62.71</v>
      </c>
      <c r="G6019" s="5" t="str" cm="1">
        <f t="array" ref="G6019">_xlfn.IFS(F6019&gt;=86,"Hot Week (More Than 85°F)",F6019&lt;50,"Cold Week (Less Than 50°F)",TRUE,"Normal Week")</f>
        <v>Normal Week</v>
      </c>
      <c r="H6019" s="2">
        <v>2.7949999999999999</v>
      </c>
      <c r="I6019" s="2" t="str" cm="1">
        <f t="array" ref="I6019">_xlfn.IFS(H6019&gt;3.5,"Above Average",H6019&lt;3,"Below Average",TRUE,"Average")</f>
        <v>Below Average</v>
      </c>
      <c r="J6019" s="1">
        <v>202.48319050000001</v>
      </c>
      <c r="K6019" s="1" t="str" cm="1">
        <f t="array" ref="K6019">_xlfn.IFS(J6019&gt;200,"Above Average",J6019&lt;155,"Below Average",TRUE,"Average")</f>
        <v>Above Average</v>
      </c>
      <c r="L6019" s="7">
        <v>9.593</v>
      </c>
      <c r="M6019" s="7" t="str" cm="1">
        <f t="array" ref="M6019">_xlfn.IFS(L6019&gt;9,"Above Average",L6019&lt;8,"Below Average",TRUE,"Average")</f>
        <v>Above Average</v>
      </c>
    </row>
    <row r="6020" spans="1:13" x14ac:dyDescent="0.3">
      <c r="A6020">
        <v>43</v>
      </c>
      <c r="B6020" s="21">
        <v>40298</v>
      </c>
      <c r="C6020" s="21" t="str">
        <f t="shared" si="94"/>
        <v>Apr</v>
      </c>
      <c r="D6020" s="6">
        <v>630740.11</v>
      </c>
      <c r="E6020" t="s">
        <v>155</v>
      </c>
      <c r="F6020" s="5">
        <v>66.91</v>
      </c>
      <c r="G6020" s="5" t="str" cm="1">
        <f t="array" ref="G6020">_xlfn.IFS(F6020&gt;=86,"Hot Week (More Than 85°F)",F6020&lt;50,"Cold Week (Less Than 50°F)",TRUE,"Normal Week")</f>
        <v>Normal Week</v>
      </c>
      <c r="H6020" s="2">
        <v>2.78</v>
      </c>
      <c r="I6020" s="2" t="str" cm="1">
        <f t="array" ref="I6020">_xlfn.IFS(H6020&gt;3.5,"Above Average",H6020&lt;3,"Below Average",TRUE,"Average")</f>
        <v>Below Average</v>
      </c>
      <c r="J6020" s="1">
        <v>202.4312238</v>
      </c>
      <c r="K6020" s="1" t="str" cm="1">
        <f t="array" ref="K6020">_xlfn.IFS(J6020&gt;200,"Above Average",J6020&lt;155,"Below Average",TRUE,"Average")</f>
        <v>Above Average</v>
      </c>
      <c r="L6020" s="7">
        <v>9.593</v>
      </c>
      <c r="M6020" s="7" t="str" cm="1">
        <f t="array" ref="M6020">_xlfn.IFS(L6020&gt;9,"Above Average",L6020&lt;8,"Below Average",TRUE,"Average")</f>
        <v>Above Average</v>
      </c>
    </row>
    <row r="6021" spans="1:13" x14ac:dyDescent="0.3">
      <c r="A6021">
        <v>43</v>
      </c>
      <c r="B6021" s="21">
        <v>40305</v>
      </c>
      <c r="C6021" s="21" t="str">
        <f t="shared" si="94"/>
        <v>May</v>
      </c>
      <c r="D6021" s="6">
        <v>691498.6</v>
      </c>
      <c r="E6021" t="s">
        <v>155</v>
      </c>
      <c r="F6021" s="5">
        <v>67.16</v>
      </c>
      <c r="G6021" s="5" t="str" cm="1">
        <f t="array" ref="G6021">_xlfn.IFS(F6021&gt;=86,"Hot Week (More Than 85°F)",F6021&lt;50,"Cold Week (Less Than 50°F)",TRUE,"Normal Week")</f>
        <v>Normal Week</v>
      </c>
      <c r="H6021" s="2">
        <v>2.835</v>
      </c>
      <c r="I6021" s="2" t="str" cm="1">
        <f t="array" ref="I6021">_xlfn.IFS(H6021&gt;3.5,"Above Average",H6021&lt;3,"Below Average",TRUE,"Average")</f>
        <v>Below Average</v>
      </c>
      <c r="J6021" s="1">
        <v>202.37925709999999</v>
      </c>
      <c r="K6021" s="1" t="str" cm="1">
        <f t="array" ref="K6021">_xlfn.IFS(J6021&gt;200,"Above Average",J6021&lt;155,"Below Average",TRUE,"Average")</f>
        <v>Above Average</v>
      </c>
      <c r="L6021" s="7">
        <v>9.593</v>
      </c>
      <c r="M6021" s="7" t="str" cm="1">
        <f t="array" ref="M6021">_xlfn.IFS(L6021&gt;9,"Above Average",L6021&lt;8,"Below Average",TRUE,"Average")</f>
        <v>Above Average</v>
      </c>
    </row>
    <row r="6022" spans="1:13" x14ac:dyDescent="0.3">
      <c r="A6022">
        <v>43</v>
      </c>
      <c r="B6022" s="21">
        <v>40312</v>
      </c>
      <c r="C6022" s="21" t="str">
        <f t="shared" si="94"/>
        <v>May</v>
      </c>
      <c r="D6022" s="6">
        <v>690851.59</v>
      </c>
      <c r="E6022" t="s">
        <v>155</v>
      </c>
      <c r="F6022" s="5">
        <v>72.14</v>
      </c>
      <c r="G6022" s="5" t="str" cm="1">
        <f t="array" ref="G6022">_xlfn.IFS(F6022&gt;=86,"Hot Week (More Than 85°F)",F6022&lt;50,"Cold Week (Less Than 50°F)",TRUE,"Normal Week")</f>
        <v>Normal Week</v>
      </c>
      <c r="H6022" s="2">
        <v>2.8540000000000001</v>
      </c>
      <c r="I6022" s="2" t="str" cm="1">
        <f t="array" ref="I6022">_xlfn.IFS(H6022&gt;3.5,"Above Average",H6022&lt;3,"Below Average",TRUE,"Average")</f>
        <v>Below Average</v>
      </c>
      <c r="J6022" s="1">
        <v>202.37050919999999</v>
      </c>
      <c r="K6022" s="1" t="str" cm="1">
        <f t="array" ref="K6022">_xlfn.IFS(J6022&gt;200,"Above Average",J6022&lt;155,"Below Average",TRUE,"Average")</f>
        <v>Above Average</v>
      </c>
      <c r="L6022" s="7">
        <v>9.593</v>
      </c>
      <c r="M6022" s="7" t="str" cm="1">
        <f t="array" ref="M6022">_xlfn.IFS(L6022&gt;9,"Above Average",L6022&lt;8,"Below Average",TRUE,"Average")</f>
        <v>Above Average</v>
      </c>
    </row>
    <row r="6023" spans="1:13" x14ac:dyDescent="0.3">
      <c r="A6023">
        <v>43</v>
      </c>
      <c r="B6023" s="21">
        <v>40319</v>
      </c>
      <c r="C6023" s="21" t="str">
        <f t="shared" si="94"/>
        <v>May</v>
      </c>
      <c r="D6023" s="6">
        <v>672062.08</v>
      </c>
      <c r="E6023" t="s">
        <v>155</v>
      </c>
      <c r="F6023" s="5">
        <v>74.739999999999995</v>
      </c>
      <c r="G6023" s="5" t="str" cm="1">
        <f t="array" ref="G6023">_xlfn.IFS(F6023&gt;=86,"Hot Week (More Than 85°F)",F6023&lt;50,"Cold Week (Less Than 50°F)",TRUE,"Normal Week")</f>
        <v>Normal Week</v>
      </c>
      <c r="H6023" s="2">
        <v>2.8260000000000001</v>
      </c>
      <c r="I6023" s="2" t="str" cm="1">
        <f t="array" ref="I6023">_xlfn.IFS(H6023&gt;3.5,"Above Average",H6023&lt;3,"Below Average",TRUE,"Average")</f>
        <v>Below Average</v>
      </c>
      <c r="J6023" s="1">
        <v>202.62107370000001</v>
      </c>
      <c r="K6023" s="1" t="str" cm="1">
        <f t="array" ref="K6023">_xlfn.IFS(J6023&gt;200,"Above Average",J6023&lt;155,"Below Average",TRUE,"Average")</f>
        <v>Above Average</v>
      </c>
      <c r="L6023" s="7">
        <v>9.593</v>
      </c>
      <c r="M6023" s="7" t="str" cm="1">
        <f t="array" ref="M6023">_xlfn.IFS(L6023&gt;9,"Above Average",L6023&lt;8,"Below Average",TRUE,"Average")</f>
        <v>Above Average</v>
      </c>
    </row>
    <row r="6024" spans="1:13" x14ac:dyDescent="0.3">
      <c r="A6024">
        <v>43</v>
      </c>
      <c r="B6024" s="21">
        <v>40326</v>
      </c>
      <c r="C6024" s="21" t="str">
        <f t="shared" si="94"/>
        <v>May</v>
      </c>
      <c r="D6024" s="6">
        <v>630315.76</v>
      </c>
      <c r="E6024" t="s">
        <v>155</v>
      </c>
      <c r="F6024" s="5">
        <v>78.59</v>
      </c>
      <c r="G6024" s="5" t="str" cm="1">
        <f t="array" ref="G6024">_xlfn.IFS(F6024&gt;=86,"Hot Week (More Than 85°F)",F6024&lt;50,"Cold Week (Less Than 50°F)",TRUE,"Normal Week")</f>
        <v>Normal Week</v>
      </c>
      <c r="H6024" s="2">
        <v>2.7589999999999999</v>
      </c>
      <c r="I6024" s="2" t="str" cm="1">
        <f t="array" ref="I6024">_xlfn.IFS(H6024&gt;3.5,"Above Average",H6024&lt;3,"Below Average",TRUE,"Average")</f>
        <v>Below Average</v>
      </c>
      <c r="J6024" s="1">
        <v>202.87163820000001</v>
      </c>
      <c r="K6024" s="1" t="str" cm="1">
        <f t="array" ref="K6024">_xlfn.IFS(J6024&gt;200,"Above Average",J6024&lt;155,"Below Average",TRUE,"Average")</f>
        <v>Above Average</v>
      </c>
      <c r="L6024" s="7">
        <v>9.593</v>
      </c>
      <c r="M6024" s="7" t="str" cm="1">
        <f t="array" ref="M6024">_xlfn.IFS(L6024&gt;9,"Above Average",L6024&lt;8,"Below Average",TRUE,"Average")</f>
        <v>Above Average</v>
      </c>
    </row>
    <row r="6025" spans="1:13" x14ac:dyDescent="0.3">
      <c r="A6025">
        <v>43</v>
      </c>
      <c r="B6025" s="21">
        <v>40333</v>
      </c>
      <c r="C6025" s="21" t="str">
        <f t="shared" si="94"/>
        <v>Jun</v>
      </c>
      <c r="D6025" s="6">
        <v>682012.53</v>
      </c>
      <c r="E6025" t="s">
        <v>155</v>
      </c>
      <c r="F6025" s="5">
        <v>82.76</v>
      </c>
      <c r="G6025" s="5" t="str" cm="1">
        <f t="array" ref="G6025">_xlfn.IFS(F6025&gt;=86,"Hot Week (More Than 85°F)",F6025&lt;50,"Cold Week (Less Than 50°F)",TRUE,"Normal Week")</f>
        <v>Normal Week</v>
      </c>
      <c r="H6025" s="2">
        <v>2.7050000000000001</v>
      </c>
      <c r="I6025" s="2" t="str" cm="1">
        <f t="array" ref="I6025">_xlfn.IFS(H6025&gt;3.5,"Above Average",H6025&lt;3,"Below Average",TRUE,"Average")</f>
        <v>Below Average</v>
      </c>
      <c r="J6025" s="1">
        <v>203.1222028</v>
      </c>
      <c r="K6025" s="1" t="str" cm="1">
        <f t="array" ref="K6025">_xlfn.IFS(J6025&gt;200,"Above Average",J6025&lt;155,"Below Average",TRUE,"Average")</f>
        <v>Above Average</v>
      </c>
      <c r="L6025" s="7">
        <v>9.593</v>
      </c>
      <c r="M6025" s="7" t="str" cm="1">
        <f t="array" ref="M6025">_xlfn.IFS(L6025&gt;9,"Above Average",L6025&lt;8,"Below Average",TRUE,"Average")</f>
        <v>Above Average</v>
      </c>
    </row>
    <row r="6026" spans="1:13" x14ac:dyDescent="0.3">
      <c r="A6026">
        <v>43</v>
      </c>
      <c r="B6026" s="21">
        <v>40340</v>
      </c>
      <c r="C6026" s="21" t="str">
        <f t="shared" si="94"/>
        <v>Jun</v>
      </c>
      <c r="D6026" s="6">
        <v>684023.95</v>
      </c>
      <c r="E6026" t="s">
        <v>155</v>
      </c>
      <c r="F6026" s="5">
        <v>88.12</v>
      </c>
      <c r="G6026" s="5" t="str" cm="1">
        <f t="array" ref="G6026">_xlfn.IFS(F6026&gt;=86,"Hot Week (More Than 85°F)",F6026&lt;50,"Cold Week (Less Than 50°F)",TRUE,"Normal Week")</f>
        <v>Hot Week (More Than 85°F)</v>
      </c>
      <c r="H6026" s="2">
        <v>2.6680000000000001</v>
      </c>
      <c r="I6026" s="2" t="str" cm="1">
        <f t="array" ref="I6026">_xlfn.IFS(H6026&gt;3.5,"Above Average",H6026&lt;3,"Below Average",TRUE,"Average")</f>
        <v>Below Average</v>
      </c>
      <c r="J6026" s="1">
        <v>203.37276729999999</v>
      </c>
      <c r="K6026" s="1" t="str" cm="1">
        <f t="array" ref="K6026">_xlfn.IFS(J6026&gt;200,"Above Average",J6026&lt;155,"Below Average",TRUE,"Average")</f>
        <v>Above Average</v>
      </c>
      <c r="L6026" s="7">
        <v>9.593</v>
      </c>
      <c r="M6026" s="7" t="str" cm="1">
        <f t="array" ref="M6026">_xlfn.IFS(L6026&gt;9,"Above Average",L6026&lt;8,"Below Average",TRUE,"Average")</f>
        <v>Above Average</v>
      </c>
    </row>
    <row r="6027" spans="1:13" x14ac:dyDescent="0.3">
      <c r="A6027">
        <v>43</v>
      </c>
      <c r="B6027" s="21">
        <v>40347</v>
      </c>
      <c r="C6027" s="21" t="str">
        <f t="shared" si="94"/>
        <v>Jun</v>
      </c>
      <c r="D6027" s="6">
        <v>700009.77</v>
      </c>
      <c r="E6027" t="s">
        <v>155</v>
      </c>
      <c r="F6027" s="5">
        <v>84.9</v>
      </c>
      <c r="G6027" s="5" t="str" cm="1">
        <f t="array" ref="G6027">_xlfn.IFS(F6027&gt;=86,"Hot Week (More Than 85°F)",F6027&lt;50,"Cold Week (Less Than 50°F)",TRUE,"Normal Week")</f>
        <v>Normal Week</v>
      </c>
      <c r="H6027" s="2">
        <v>2.637</v>
      </c>
      <c r="I6027" s="2" t="str" cm="1">
        <f t="array" ref="I6027">_xlfn.IFS(H6027&gt;3.5,"Above Average",H6027&lt;3,"Below Average",TRUE,"Average")</f>
        <v>Below Average</v>
      </c>
      <c r="J6027" s="1">
        <v>203.370619</v>
      </c>
      <c r="K6027" s="1" t="str" cm="1">
        <f t="array" ref="K6027">_xlfn.IFS(J6027&gt;200,"Above Average",J6027&lt;155,"Below Average",TRUE,"Average")</f>
        <v>Above Average</v>
      </c>
      <c r="L6027" s="7">
        <v>9.593</v>
      </c>
      <c r="M6027" s="7" t="str" cm="1">
        <f t="array" ref="M6027">_xlfn.IFS(L6027&gt;9,"Above Average",L6027&lt;8,"Below Average",TRUE,"Average")</f>
        <v>Above Average</v>
      </c>
    </row>
    <row r="6028" spans="1:13" x14ac:dyDescent="0.3">
      <c r="A6028">
        <v>43</v>
      </c>
      <c r="B6028" s="21">
        <v>40354</v>
      </c>
      <c r="C6028" s="21" t="str">
        <f t="shared" si="94"/>
        <v>Jun</v>
      </c>
      <c r="D6028" s="6">
        <v>625196.14</v>
      </c>
      <c r="E6028" t="s">
        <v>155</v>
      </c>
      <c r="F6028" s="5">
        <v>88.48</v>
      </c>
      <c r="G6028" s="5" t="str" cm="1">
        <f t="array" ref="G6028">_xlfn.IFS(F6028&gt;=86,"Hot Week (More Than 85°F)",F6028&lt;50,"Cold Week (Less Than 50°F)",TRUE,"Normal Week")</f>
        <v>Hot Week (More Than 85°F)</v>
      </c>
      <c r="H6028" s="2">
        <v>2.653</v>
      </c>
      <c r="I6028" s="2" t="str" cm="1">
        <f t="array" ref="I6028">_xlfn.IFS(H6028&gt;3.5,"Above Average",H6028&lt;3,"Below Average",TRUE,"Average")</f>
        <v>Below Average</v>
      </c>
      <c r="J6028" s="1">
        <v>203.26738570000001</v>
      </c>
      <c r="K6028" s="1" t="str" cm="1">
        <f t="array" ref="K6028">_xlfn.IFS(J6028&gt;200,"Above Average",J6028&lt;155,"Below Average",TRUE,"Average")</f>
        <v>Above Average</v>
      </c>
      <c r="L6028" s="7">
        <v>9.593</v>
      </c>
      <c r="M6028" s="7" t="str" cm="1">
        <f t="array" ref="M6028">_xlfn.IFS(L6028&gt;9,"Above Average",L6028&lt;8,"Below Average",TRUE,"Average")</f>
        <v>Above Average</v>
      </c>
    </row>
    <row r="6029" spans="1:13" x14ac:dyDescent="0.3">
      <c r="A6029">
        <v>43</v>
      </c>
      <c r="B6029" s="21">
        <v>40361</v>
      </c>
      <c r="C6029" s="21" t="str">
        <f t="shared" si="94"/>
        <v>Jul</v>
      </c>
      <c r="D6029" s="6">
        <v>667353.79</v>
      </c>
      <c r="E6029" t="s">
        <v>155</v>
      </c>
      <c r="F6029" s="5">
        <v>80.17</v>
      </c>
      <c r="G6029" s="5" t="str" cm="1">
        <f t="array" ref="G6029">_xlfn.IFS(F6029&gt;=86,"Hot Week (More Than 85°F)",F6029&lt;50,"Cold Week (Less Than 50°F)",TRUE,"Normal Week")</f>
        <v>Normal Week</v>
      </c>
      <c r="H6029" s="2">
        <v>2.669</v>
      </c>
      <c r="I6029" s="2" t="str" cm="1">
        <f t="array" ref="I6029">_xlfn.IFS(H6029&gt;3.5,"Above Average",H6029&lt;3,"Below Average",TRUE,"Average")</f>
        <v>Below Average</v>
      </c>
      <c r="J6029" s="1">
        <v>203.16415240000001</v>
      </c>
      <c r="K6029" s="1" t="str" cm="1">
        <f t="array" ref="K6029">_xlfn.IFS(J6029&gt;200,"Above Average",J6029&lt;155,"Below Average",TRUE,"Average")</f>
        <v>Above Average</v>
      </c>
      <c r="L6029" s="7">
        <v>9.8160000000000007</v>
      </c>
      <c r="M6029" s="7" t="str" cm="1">
        <f t="array" ref="M6029">_xlfn.IFS(L6029&gt;9,"Above Average",L6029&lt;8,"Below Average",TRUE,"Average")</f>
        <v>Above Average</v>
      </c>
    </row>
    <row r="6030" spans="1:13" x14ac:dyDescent="0.3">
      <c r="A6030">
        <v>43</v>
      </c>
      <c r="B6030" s="21">
        <v>40368</v>
      </c>
      <c r="C6030" s="21" t="str">
        <f t="shared" si="94"/>
        <v>Jul</v>
      </c>
      <c r="D6030" s="6">
        <v>718748.33</v>
      </c>
      <c r="E6030" t="s">
        <v>155</v>
      </c>
      <c r="F6030" s="5">
        <v>81.52</v>
      </c>
      <c r="G6030" s="5" t="str" cm="1">
        <f t="array" ref="G6030">_xlfn.IFS(F6030&gt;=86,"Hot Week (More Than 85°F)",F6030&lt;50,"Cold Week (Less Than 50°F)",TRUE,"Normal Week")</f>
        <v>Normal Week</v>
      </c>
      <c r="H6030" s="2">
        <v>2.6419999999999999</v>
      </c>
      <c r="I6030" s="2" t="str" cm="1">
        <f t="array" ref="I6030">_xlfn.IFS(H6030&gt;3.5,"Above Average",H6030&lt;3,"Below Average",TRUE,"Average")</f>
        <v>Below Average</v>
      </c>
      <c r="J6030" s="1">
        <v>203.06091900000001</v>
      </c>
      <c r="K6030" s="1" t="str" cm="1">
        <f t="array" ref="K6030">_xlfn.IFS(J6030&gt;200,"Above Average",J6030&lt;155,"Below Average",TRUE,"Average")</f>
        <v>Above Average</v>
      </c>
      <c r="L6030" s="7">
        <v>9.8160000000000007</v>
      </c>
      <c r="M6030" s="7" t="str" cm="1">
        <f t="array" ref="M6030">_xlfn.IFS(L6030&gt;9,"Above Average",L6030&lt;8,"Below Average",TRUE,"Average")</f>
        <v>Above Average</v>
      </c>
    </row>
    <row r="6031" spans="1:13" x14ac:dyDescent="0.3">
      <c r="A6031">
        <v>43</v>
      </c>
      <c r="B6031" s="21">
        <v>40375</v>
      </c>
      <c r="C6031" s="21" t="str">
        <f t="shared" si="94"/>
        <v>Jul</v>
      </c>
      <c r="D6031" s="6">
        <v>696844.36</v>
      </c>
      <c r="E6031" t="s">
        <v>155</v>
      </c>
      <c r="F6031" s="5">
        <v>84.17</v>
      </c>
      <c r="G6031" s="5" t="str" cm="1">
        <f t="array" ref="G6031">_xlfn.IFS(F6031&gt;=86,"Hot Week (More Than 85°F)",F6031&lt;50,"Cold Week (Less Than 50°F)",TRUE,"Normal Week")</f>
        <v>Normal Week</v>
      </c>
      <c r="H6031" s="2">
        <v>2.6230000000000002</v>
      </c>
      <c r="I6031" s="2" t="str" cm="1">
        <f t="array" ref="I6031">_xlfn.IFS(H6031&gt;3.5,"Above Average",H6031&lt;3,"Below Average",TRUE,"Average")</f>
        <v>Below Average</v>
      </c>
      <c r="J6031" s="1">
        <v>203.05385480000001</v>
      </c>
      <c r="K6031" s="1" t="str" cm="1">
        <f t="array" ref="K6031">_xlfn.IFS(J6031&gt;200,"Above Average",J6031&lt;155,"Below Average",TRUE,"Average")</f>
        <v>Above Average</v>
      </c>
      <c r="L6031" s="7">
        <v>9.8160000000000007</v>
      </c>
      <c r="M6031" s="7" t="str" cm="1">
        <f t="array" ref="M6031">_xlfn.IFS(L6031&gt;9,"Above Average",L6031&lt;8,"Below Average",TRUE,"Average")</f>
        <v>Above Average</v>
      </c>
    </row>
    <row r="6032" spans="1:13" x14ac:dyDescent="0.3">
      <c r="A6032">
        <v>43</v>
      </c>
      <c r="B6032" s="21">
        <v>40382</v>
      </c>
      <c r="C6032" s="21" t="str">
        <f t="shared" si="94"/>
        <v>Jul</v>
      </c>
      <c r="D6032" s="6">
        <v>649035.55000000005</v>
      </c>
      <c r="E6032" t="s">
        <v>155</v>
      </c>
      <c r="F6032" s="5">
        <v>86.6</v>
      </c>
      <c r="G6032" s="5" t="str" cm="1">
        <f t="array" ref="G6032">_xlfn.IFS(F6032&gt;=86,"Hot Week (More Than 85°F)",F6032&lt;50,"Cold Week (Less Than 50°F)",TRUE,"Normal Week")</f>
        <v>Hot Week (More Than 85°F)</v>
      </c>
      <c r="H6032" s="2">
        <v>2.6080000000000001</v>
      </c>
      <c r="I6032" s="2" t="str" cm="1">
        <f t="array" ref="I6032">_xlfn.IFS(H6032&gt;3.5,"Above Average",H6032&lt;3,"Below Average",TRUE,"Average")</f>
        <v>Below Average</v>
      </c>
      <c r="J6032" s="1">
        <v>203.17501609999999</v>
      </c>
      <c r="K6032" s="1" t="str" cm="1">
        <f t="array" ref="K6032">_xlfn.IFS(J6032&gt;200,"Above Average",J6032&lt;155,"Below Average",TRUE,"Average")</f>
        <v>Above Average</v>
      </c>
      <c r="L6032" s="7">
        <v>9.8160000000000007</v>
      </c>
      <c r="M6032" s="7" t="str" cm="1">
        <f t="array" ref="M6032">_xlfn.IFS(L6032&gt;9,"Above Average",L6032&lt;8,"Below Average",TRUE,"Average")</f>
        <v>Above Average</v>
      </c>
    </row>
    <row r="6033" spans="1:13" x14ac:dyDescent="0.3">
      <c r="A6033">
        <v>43</v>
      </c>
      <c r="B6033" s="21">
        <v>40389</v>
      </c>
      <c r="C6033" s="21" t="str">
        <f t="shared" si="94"/>
        <v>Jul</v>
      </c>
      <c r="D6033" s="6">
        <v>622112.23</v>
      </c>
      <c r="E6033" t="s">
        <v>155</v>
      </c>
      <c r="F6033" s="5">
        <v>79.790000000000006</v>
      </c>
      <c r="G6033" s="5" t="str" cm="1">
        <f t="array" ref="G6033">_xlfn.IFS(F6033&gt;=86,"Hot Week (More Than 85°F)",F6033&lt;50,"Cold Week (Less Than 50°F)",TRUE,"Normal Week")</f>
        <v>Normal Week</v>
      </c>
      <c r="H6033" s="2">
        <v>2.64</v>
      </c>
      <c r="I6033" s="2" t="str" cm="1">
        <f t="array" ref="I6033">_xlfn.IFS(H6033&gt;3.5,"Above Average",H6033&lt;3,"Below Average",TRUE,"Average")</f>
        <v>Below Average</v>
      </c>
      <c r="J6033" s="1">
        <v>203.2961774</v>
      </c>
      <c r="K6033" s="1" t="str" cm="1">
        <f t="array" ref="K6033">_xlfn.IFS(J6033&gt;200,"Above Average",J6033&lt;155,"Below Average",TRUE,"Average")</f>
        <v>Above Average</v>
      </c>
      <c r="L6033" s="7">
        <v>9.8160000000000007</v>
      </c>
      <c r="M6033" s="7" t="str" cm="1">
        <f t="array" ref="M6033">_xlfn.IFS(L6033&gt;9,"Above Average",L6033&lt;8,"Below Average",TRUE,"Average")</f>
        <v>Above Average</v>
      </c>
    </row>
    <row r="6034" spans="1:13" x14ac:dyDescent="0.3">
      <c r="A6034">
        <v>43</v>
      </c>
      <c r="B6034" s="21">
        <v>40396</v>
      </c>
      <c r="C6034" s="21" t="str">
        <f t="shared" si="94"/>
        <v>Aug</v>
      </c>
      <c r="D6034" s="6">
        <v>698536.06</v>
      </c>
      <c r="E6034" t="s">
        <v>155</v>
      </c>
      <c r="F6034" s="5">
        <v>84.66</v>
      </c>
      <c r="G6034" s="5" t="str" cm="1">
        <f t="array" ref="G6034">_xlfn.IFS(F6034&gt;=86,"Hot Week (More Than 85°F)",F6034&lt;50,"Cold Week (Less Than 50°F)",TRUE,"Normal Week")</f>
        <v>Normal Week</v>
      </c>
      <c r="H6034" s="2">
        <v>2.6269999999999998</v>
      </c>
      <c r="I6034" s="2" t="str" cm="1">
        <f t="array" ref="I6034">_xlfn.IFS(H6034&gt;3.5,"Above Average",H6034&lt;3,"Below Average",TRUE,"Average")</f>
        <v>Below Average</v>
      </c>
      <c r="J6034" s="1">
        <v>203.41733869999999</v>
      </c>
      <c r="K6034" s="1" t="str" cm="1">
        <f t="array" ref="K6034">_xlfn.IFS(J6034&gt;200,"Above Average",J6034&lt;155,"Below Average",TRUE,"Average")</f>
        <v>Above Average</v>
      </c>
      <c r="L6034" s="7">
        <v>9.8160000000000007</v>
      </c>
      <c r="M6034" s="7" t="str" cm="1">
        <f t="array" ref="M6034">_xlfn.IFS(L6034&gt;9,"Above Average",L6034&lt;8,"Below Average",TRUE,"Average")</f>
        <v>Above Average</v>
      </c>
    </row>
    <row r="6035" spans="1:13" x14ac:dyDescent="0.3">
      <c r="A6035">
        <v>43</v>
      </c>
      <c r="B6035" s="21">
        <v>40403</v>
      </c>
      <c r="C6035" s="21" t="str">
        <f t="shared" si="94"/>
        <v>Aug</v>
      </c>
      <c r="D6035" s="6">
        <v>713479.91</v>
      </c>
      <c r="E6035" t="s">
        <v>155</v>
      </c>
      <c r="F6035" s="5">
        <v>86.31</v>
      </c>
      <c r="G6035" s="5" t="str" cm="1">
        <f t="array" ref="G6035">_xlfn.IFS(F6035&gt;=86,"Hot Week (More Than 85°F)",F6035&lt;50,"Cold Week (Less Than 50°F)",TRUE,"Normal Week")</f>
        <v>Hot Week (More Than 85°F)</v>
      </c>
      <c r="H6035" s="2">
        <v>2.6920000000000002</v>
      </c>
      <c r="I6035" s="2" t="str" cm="1">
        <f t="array" ref="I6035">_xlfn.IFS(H6035&gt;3.5,"Above Average",H6035&lt;3,"Below Average",TRUE,"Average")</f>
        <v>Below Average</v>
      </c>
      <c r="J6035" s="1">
        <v>203.5385</v>
      </c>
      <c r="K6035" s="1" t="str" cm="1">
        <f t="array" ref="K6035">_xlfn.IFS(J6035&gt;200,"Above Average",J6035&lt;155,"Below Average",TRUE,"Average")</f>
        <v>Above Average</v>
      </c>
      <c r="L6035" s="7">
        <v>9.8160000000000007</v>
      </c>
      <c r="M6035" s="7" t="str" cm="1">
        <f t="array" ref="M6035">_xlfn.IFS(L6035&gt;9,"Above Average",L6035&lt;8,"Below Average",TRUE,"Average")</f>
        <v>Above Average</v>
      </c>
    </row>
    <row r="6036" spans="1:13" x14ac:dyDescent="0.3">
      <c r="A6036">
        <v>43</v>
      </c>
      <c r="B6036" s="21">
        <v>40410</v>
      </c>
      <c r="C6036" s="21" t="str">
        <f t="shared" si="94"/>
        <v>Aug</v>
      </c>
      <c r="D6036" s="6">
        <v>712869.09</v>
      </c>
      <c r="E6036" t="s">
        <v>155</v>
      </c>
      <c r="F6036" s="5">
        <v>85.26</v>
      </c>
      <c r="G6036" s="5" t="str" cm="1">
        <f t="array" ref="G6036">_xlfn.IFS(F6036&gt;=86,"Hot Week (More Than 85°F)",F6036&lt;50,"Cold Week (Less Than 50°F)",TRUE,"Normal Week")</f>
        <v>Normal Week</v>
      </c>
      <c r="H6036" s="2">
        <v>2.6640000000000001</v>
      </c>
      <c r="I6036" s="2" t="str" cm="1">
        <f t="array" ref="I6036">_xlfn.IFS(H6036&gt;3.5,"Above Average",H6036&lt;3,"Below Average",TRUE,"Average")</f>
        <v>Below Average</v>
      </c>
      <c r="J6036" s="1">
        <v>203.50924190000001</v>
      </c>
      <c r="K6036" s="1" t="str" cm="1">
        <f t="array" ref="K6036">_xlfn.IFS(J6036&gt;200,"Above Average",J6036&lt;155,"Below Average",TRUE,"Average")</f>
        <v>Above Average</v>
      </c>
      <c r="L6036" s="7">
        <v>9.8160000000000007</v>
      </c>
      <c r="M6036" s="7" t="str" cm="1">
        <f t="array" ref="M6036">_xlfn.IFS(L6036&gt;9,"Above Average",L6036&lt;8,"Below Average",TRUE,"Average")</f>
        <v>Above Average</v>
      </c>
    </row>
    <row r="6037" spans="1:13" x14ac:dyDescent="0.3">
      <c r="A6037">
        <v>43</v>
      </c>
      <c r="B6037" s="21">
        <v>40417</v>
      </c>
      <c r="C6037" s="21" t="str">
        <f t="shared" si="94"/>
        <v>Aug</v>
      </c>
      <c r="D6037" s="6">
        <v>655284.68999999994</v>
      </c>
      <c r="E6037" t="s">
        <v>155</v>
      </c>
      <c r="F6037" s="5">
        <v>80.319999999999993</v>
      </c>
      <c r="G6037" s="5" t="str" cm="1">
        <f t="array" ref="G6037">_xlfn.IFS(F6037&gt;=86,"Hot Week (More Than 85°F)",F6037&lt;50,"Cold Week (Less Than 50°F)",TRUE,"Normal Week")</f>
        <v>Normal Week</v>
      </c>
      <c r="H6037" s="2">
        <v>2.6190000000000002</v>
      </c>
      <c r="I6037" s="2" t="str" cm="1">
        <f t="array" ref="I6037">_xlfn.IFS(H6037&gt;3.5,"Above Average",H6037&lt;3,"Below Average",TRUE,"Average")</f>
        <v>Below Average</v>
      </c>
      <c r="J6037" s="1">
        <v>203.47998390000001</v>
      </c>
      <c r="K6037" s="1" t="str" cm="1">
        <f t="array" ref="K6037">_xlfn.IFS(J6037&gt;200,"Above Average",J6037&lt;155,"Below Average",TRUE,"Average")</f>
        <v>Above Average</v>
      </c>
      <c r="L6037" s="7">
        <v>9.8160000000000007</v>
      </c>
      <c r="M6037" s="7" t="str" cm="1">
        <f t="array" ref="M6037">_xlfn.IFS(L6037&gt;9,"Above Average",L6037&lt;8,"Below Average",TRUE,"Average")</f>
        <v>Above Average</v>
      </c>
    </row>
    <row r="6038" spans="1:13" x14ac:dyDescent="0.3">
      <c r="A6038">
        <v>43</v>
      </c>
      <c r="B6038" s="21">
        <v>40424</v>
      </c>
      <c r="C6038" s="21" t="str">
        <f t="shared" si="94"/>
        <v>Sep</v>
      </c>
      <c r="D6038" s="6">
        <v>689326.91</v>
      </c>
      <c r="E6038" t="s">
        <v>155</v>
      </c>
      <c r="F6038" s="5">
        <v>80.430000000000007</v>
      </c>
      <c r="G6038" s="5" t="str" cm="1">
        <f t="array" ref="G6038">_xlfn.IFS(F6038&gt;=86,"Hot Week (More Than 85°F)",F6038&lt;50,"Cold Week (Less Than 50°F)",TRUE,"Normal Week")</f>
        <v>Normal Week</v>
      </c>
      <c r="H6038" s="2">
        <v>2.577</v>
      </c>
      <c r="I6038" s="2" t="str" cm="1">
        <f t="array" ref="I6038">_xlfn.IFS(H6038&gt;3.5,"Above Average",H6038&lt;3,"Below Average",TRUE,"Average")</f>
        <v>Below Average</v>
      </c>
      <c r="J6038" s="1">
        <v>203.45072579999999</v>
      </c>
      <c r="K6038" s="1" t="str" cm="1">
        <f t="array" ref="K6038">_xlfn.IFS(J6038&gt;200,"Above Average",J6038&lt;155,"Below Average",TRUE,"Average")</f>
        <v>Above Average</v>
      </c>
      <c r="L6038" s="7">
        <v>9.8160000000000007</v>
      </c>
      <c r="M6038" s="7" t="str" cm="1">
        <f t="array" ref="M6038">_xlfn.IFS(L6038&gt;9,"Above Average",L6038&lt;8,"Below Average",TRUE,"Average")</f>
        <v>Above Average</v>
      </c>
    </row>
    <row r="6039" spans="1:13" x14ac:dyDescent="0.3">
      <c r="A6039">
        <v>43</v>
      </c>
      <c r="B6039" s="21">
        <v>40431</v>
      </c>
      <c r="C6039" s="21" t="str">
        <f t="shared" si="94"/>
        <v>Sep</v>
      </c>
      <c r="D6039" s="6">
        <v>722120.04</v>
      </c>
      <c r="E6039" t="s">
        <v>156</v>
      </c>
      <c r="F6039" s="5">
        <v>81.319999999999993</v>
      </c>
      <c r="G6039" s="5" t="str" cm="1">
        <f t="array" ref="G6039">_xlfn.IFS(F6039&gt;=86,"Hot Week (More Than 85°F)",F6039&lt;50,"Cold Week (Less Than 50°F)",TRUE,"Normal Week")</f>
        <v>Normal Week</v>
      </c>
      <c r="H6039" s="2">
        <v>2.5649999999999999</v>
      </c>
      <c r="I6039" s="2" t="str" cm="1">
        <f t="array" ref="I6039">_xlfn.IFS(H6039&gt;3.5,"Above Average",H6039&lt;3,"Below Average",TRUE,"Average")</f>
        <v>Below Average</v>
      </c>
      <c r="J6039" s="1">
        <v>203.42146769999999</v>
      </c>
      <c r="K6039" s="1" t="str" cm="1">
        <f t="array" ref="K6039">_xlfn.IFS(J6039&gt;200,"Above Average",J6039&lt;155,"Below Average",TRUE,"Average")</f>
        <v>Above Average</v>
      </c>
      <c r="L6039" s="7">
        <v>9.8160000000000007</v>
      </c>
      <c r="M6039" s="7" t="str" cm="1">
        <f t="array" ref="M6039">_xlfn.IFS(L6039&gt;9,"Above Average",L6039&lt;8,"Below Average",TRUE,"Average")</f>
        <v>Above Average</v>
      </c>
    </row>
    <row r="6040" spans="1:13" x14ac:dyDescent="0.3">
      <c r="A6040">
        <v>43</v>
      </c>
      <c r="B6040" s="21">
        <v>40438</v>
      </c>
      <c r="C6040" s="21" t="str">
        <f t="shared" si="94"/>
        <v>Sep</v>
      </c>
      <c r="D6040" s="6">
        <v>725043.04</v>
      </c>
      <c r="E6040" t="s">
        <v>155</v>
      </c>
      <c r="F6040" s="5">
        <v>78.86</v>
      </c>
      <c r="G6040" s="5" t="str" cm="1">
        <f t="array" ref="G6040">_xlfn.IFS(F6040&gt;=86,"Hot Week (More Than 85°F)",F6040&lt;50,"Cold Week (Less Than 50°F)",TRUE,"Normal Week")</f>
        <v>Normal Week</v>
      </c>
      <c r="H6040" s="2">
        <v>2.5819999999999999</v>
      </c>
      <c r="I6040" s="2" t="str" cm="1">
        <f t="array" ref="I6040">_xlfn.IFS(H6040&gt;3.5,"Above Average",H6040&lt;3,"Below Average",TRUE,"Average")</f>
        <v>Below Average</v>
      </c>
      <c r="J6040" s="1">
        <v>203.44992859999999</v>
      </c>
      <c r="K6040" s="1" t="str" cm="1">
        <f t="array" ref="K6040">_xlfn.IFS(J6040&gt;200,"Above Average",J6040&lt;155,"Below Average",TRUE,"Average")</f>
        <v>Above Average</v>
      </c>
      <c r="L6040" s="7">
        <v>9.8160000000000007</v>
      </c>
      <c r="M6040" s="7" t="str" cm="1">
        <f t="array" ref="M6040">_xlfn.IFS(L6040&gt;9,"Above Average",L6040&lt;8,"Below Average",TRUE,"Average")</f>
        <v>Above Average</v>
      </c>
    </row>
    <row r="6041" spans="1:13" x14ac:dyDescent="0.3">
      <c r="A6041">
        <v>43</v>
      </c>
      <c r="B6041" s="21">
        <v>40445</v>
      </c>
      <c r="C6041" s="21" t="str">
        <f t="shared" si="94"/>
        <v>Sep</v>
      </c>
      <c r="D6041" s="6">
        <v>650263.94999999995</v>
      </c>
      <c r="E6041" t="s">
        <v>155</v>
      </c>
      <c r="F6041" s="5">
        <v>77.42</v>
      </c>
      <c r="G6041" s="5" t="str" cm="1">
        <f t="array" ref="G6041">_xlfn.IFS(F6041&gt;=86,"Hot Week (More Than 85°F)",F6041&lt;50,"Cold Week (Less Than 50°F)",TRUE,"Normal Week")</f>
        <v>Normal Week</v>
      </c>
      <c r="H6041" s="2">
        <v>2.6240000000000001</v>
      </c>
      <c r="I6041" s="2" t="str" cm="1">
        <f t="array" ref="I6041">_xlfn.IFS(H6041&gt;3.5,"Above Average",H6041&lt;3,"Below Average",TRUE,"Average")</f>
        <v>Below Average</v>
      </c>
      <c r="J6041" s="1">
        <v>203.5216786</v>
      </c>
      <c r="K6041" s="1" t="str" cm="1">
        <f t="array" ref="K6041">_xlfn.IFS(J6041&gt;200,"Above Average",J6041&lt;155,"Below Average",TRUE,"Average")</f>
        <v>Above Average</v>
      </c>
      <c r="L6041" s="7">
        <v>9.8160000000000007</v>
      </c>
      <c r="M6041" s="7" t="str" cm="1">
        <f t="array" ref="M6041">_xlfn.IFS(L6041&gt;9,"Above Average",L6041&lt;8,"Below Average",TRUE,"Average")</f>
        <v>Above Average</v>
      </c>
    </row>
    <row r="6042" spans="1:13" x14ac:dyDescent="0.3">
      <c r="A6042">
        <v>43</v>
      </c>
      <c r="B6042" s="21">
        <v>40452</v>
      </c>
      <c r="C6042" s="21" t="str">
        <f t="shared" si="94"/>
        <v>Oct</v>
      </c>
      <c r="D6042" s="6">
        <v>657108.77</v>
      </c>
      <c r="E6042" t="s">
        <v>155</v>
      </c>
      <c r="F6042" s="5">
        <v>77.930000000000007</v>
      </c>
      <c r="G6042" s="5" t="str" cm="1">
        <f t="array" ref="G6042">_xlfn.IFS(F6042&gt;=86,"Hot Week (More Than 85°F)",F6042&lt;50,"Cold Week (Less Than 50°F)",TRUE,"Normal Week")</f>
        <v>Normal Week</v>
      </c>
      <c r="H6042" s="2">
        <v>2.6030000000000002</v>
      </c>
      <c r="I6042" s="2" t="str" cm="1">
        <f t="array" ref="I6042">_xlfn.IFS(H6042&gt;3.5,"Above Average",H6042&lt;3,"Below Average",TRUE,"Average")</f>
        <v>Below Average</v>
      </c>
      <c r="J6042" s="1">
        <v>203.59342860000001</v>
      </c>
      <c r="K6042" s="1" t="str" cm="1">
        <f t="array" ref="K6042">_xlfn.IFS(J6042&gt;200,"Above Average",J6042&lt;155,"Below Average",TRUE,"Average")</f>
        <v>Above Average</v>
      </c>
      <c r="L6042" s="7">
        <v>10.210000000000001</v>
      </c>
      <c r="M6042" s="7" t="str" cm="1">
        <f t="array" ref="M6042">_xlfn.IFS(L6042&gt;9,"Above Average",L6042&lt;8,"Below Average",TRUE,"Average")</f>
        <v>Above Average</v>
      </c>
    </row>
    <row r="6043" spans="1:13" x14ac:dyDescent="0.3">
      <c r="A6043">
        <v>43</v>
      </c>
      <c r="B6043" s="21">
        <v>40459</v>
      </c>
      <c r="C6043" s="21" t="str">
        <f t="shared" si="94"/>
        <v>Oct</v>
      </c>
      <c r="D6043" s="6">
        <v>713332.54</v>
      </c>
      <c r="E6043" t="s">
        <v>155</v>
      </c>
      <c r="F6043" s="5">
        <v>72.81</v>
      </c>
      <c r="G6043" s="5" t="str" cm="1">
        <f t="array" ref="G6043">_xlfn.IFS(F6043&gt;=86,"Hot Week (More Than 85°F)",F6043&lt;50,"Cold Week (Less Than 50°F)",TRUE,"Normal Week")</f>
        <v>Normal Week</v>
      </c>
      <c r="H6043" s="2">
        <v>2.633</v>
      </c>
      <c r="I6043" s="2" t="str" cm="1">
        <f t="array" ref="I6043">_xlfn.IFS(H6043&gt;3.5,"Above Average",H6043&lt;3,"Below Average",TRUE,"Average")</f>
        <v>Below Average</v>
      </c>
      <c r="J6043" s="1">
        <v>203.66517859999999</v>
      </c>
      <c r="K6043" s="1" t="str" cm="1">
        <f t="array" ref="K6043">_xlfn.IFS(J6043&gt;200,"Above Average",J6043&lt;155,"Below Average",TRUE,"Average")</f>
        <v>Above Average</v>
      </c>
      <c r="L6043" s="7">
        <v>10.210000000000001</v>
      </c>
      <c r="M6043" s="7" t="str" cm="1">
        <f t="array" ref="M6043">_xlfn.IFS(L6043&gt;9,"Above Average",L6043&lt;8,"Below Average",TRUE,"Average")</f>
        <v>Above Average</v>
      </c>
    </row>
    <row r="6044" spans="1:13" x14ac:dyDescent="0.3">
      <c r="A6044">
        <v>43</v>
      </c>
      <c r="B6044" s="21">
        <v>40466</v>
      </c>
      <c r="C6044" s="21" t="str">
        <f t="shared" si="94"/>
        <v>Oct</v>
      </c>
      <c r="D6044" s="6">
        <v>699852.68</v>
      </c>
      <c r="E6044" t="s">
        <v>155</v>
      </c>
      <c r="F6044" s="5">
        <v>68.78</v>
      </c>
      <c r="G6044" s="5" t="str" cm="1">
        <f t="array" ref="G6044">_xlfn.IFS(F6044&gt;=86,"Hot Week (More Than 85°F)",F6044&lt;50,"Cold Week (Less Than 50°F)",TRUE,"Normal Week")</f>
        <v>Normal Week</v>
      </c>
      <c r="H6044" s="2">
        <v>2.72</v>
      </c>
      <c r="I6044" s="2" t="str" cm="1">
        <f t="array" ref="I6044">_xlfn.IFS(H6044&gt;3.5,"Above Average",H6044&lt;3,"Below Average",TRUE,"Average")</f>
        <v>Below Average</v>
      </c>
      <c r="J6044" s="1">
        <v>203.7299032</v>
      </c>
      <c r="K6044" s="1" t="str" cm="1">
        <f t="array" ref="K6044">_xlfn.IFS(J6044&gt;200,"Above Average",J6044&lt;155,"Below Average",TRUE,"Average")</f>
        <v>Above Average</v>
      </c>
      <c r="L6044" s="7">
        <v>10.210000000000001</v>
      </c>
      <c r="M6044" s="7" t="str" cm="1">
        <f t="array" ref="M6044">_xlfn.IFS(L6044&gt;9,"Above Average",L6044&lt;8,"Below Average",TRUE,"Average")</f>
        <v>Above Average</v>
      </c>
    </row>
    <row r="6045" spans="1:13" x14ac:dyDescent="0.3">
      <c r="A6045">
        <v>43</v>
      </c>
      <c r="B6045" s="21">
        <v>40473</v>
      </c>
      <c r="C6045" s="21" t="str">
        <f t="shared" si="94"/>
        <v>Oct</v>
      </c>
      <c r="D6045" s="6">
        <v>680943.03</v>
      </c>
      <c r="E6045" t="s">
        <v>155</v>
      </c>
      <c r="F6045" s="5">
        <v>69.459999999999994</v>
      </c>
      <c r="G6045" s="5" t="str" cm="1">
        <f t="array" ref="G6045">_xlfn.IFS(F6045&gt;=86,"Hot Week (More Than 85°F)",F6045&lt;50,"Cold Week (Less Than 50°F)",TRUE,"Normal Week")</f>
        <v>Normal Week</v>
      </c>
      <c r="H6045" s="2">
        <v>2.7250000000000001</v>
      </c>
      <c r="I6045" s="2" t="str" cm="1">
        <f t="array" ref="I6045">_xlfn.IFS(H6045&gt;3.5,"Above Average",H6045&lt;3,"Below Average",TRUE,"Average")</f>
        <v>Below Average</v>
      </c>
      <c r="J6045" s="1">
        <v>203.77706449999999</v>
      </c>
      <c r="K6045" s="1" t="str" cm="1">
        <f t="array" ref="K6045">_xlfn.IFS(J6045&gt;200,"Above Average",J6045&lt;155,"Below Average",TRUE,"Average")</f>
        <v>Above Average</v>
      </c>
      <c r="L6045" s="7">
        <v>10.210000000000001</v>
      </c>
      <c r="M6045" s="7" t="str" cm="1">
        <f t="array" ref="M6045">_xlfn.IFS(L6045&gt;9,"Above Average",L6045&lt;8,"Below Average",TRUE,"Average")</f>
        <v>Above Average</v>
      </c>
    </row>
    <row r="6046" spans="1:13" x14ac:dyDescent="0.3">
      <c r="A6046">
        <v>43</v>
      </c>
      <c r="B6046" s="21">
        <v>40480</v>
      </c>
      <c r="C6046" s="21" t="str">
        <f t="shared" si="94"/>
        <v>Oct</v>
      </c>
      <c r="D6046" s="6">
        <v>610076.31999999995</v>
      </c>
      <c r="E6046" t="s">
        <v>155</v>
      </c>
      <c r="F6046" s="5">
        <v>65.88</v>
      </c>
      <c r="G6046" s="5" t="str" cm="1">
        <f t="array" ref="G6046">_xlfn.IFS(F6046&gt;=86,"Hot Week (More Than 85°F)",F6046&lt;50,"Cold Week (Less Than 50°F)",TRUE,"Normal Week")</f>
        <v>Normal Week</v>
      </c>
      <c r="H6046" s="2">
        <v>2.7160000000000002</v>
      </c>
      <c r="I6046" s="2" t="str" cm="1">
        <f t="array" ref="I6046">_xlfn.IFS(H6046&gt;3.5,"Above Average",H6046&lt;3,"Below Average",TRUE,"Average")</f>
        <v>Below Average</v>
      </c>
      <c r="J6046" s="1">
        <v>203.82422579999999</v>
      </c>
      <c r="K6046" s="1" t="str" cm="1">
        <f t="array" ref="K6046">_xlfn.IFS(J6046&gt;200,"Above Average",J6046&lt;155,"Below Average",TRUE,"Average")</f>
        <v>Above Average</v>
      </c>
      <c r="L6046" s="7">
        <v>10.210000000000001</v>
      </c>
      <c r="M6046" s="7" t="str" cm="1">
        <f t="array" ref="M6046">_xlfn.IFS(L6046&gt;9,"Above Average",L6046&lt;8,"Below Average",TRUE,"Average")</f>
        <v>Above Average</v>
      </c>
    </row>
    <row r="6047" spans="1:13" x14ac:dyDescent="0.3">
      <c r="A6047">
        <v>43</v>
      </c>
      <c r="B6047" s="21">
        <v>40487</v>
      </c>
      <c r="C6047" s="21" t="str">
        <f t="shared" si="94"/>
        <v>Nov</v>
      </c>
      <c r="D6047" s="6">
        <v>605960.19999999995</v>
      </c>
      <c r="E6047" t="s">
        <v>155</v>
      </c>
      <c r="F6047" s="5">
        <v>62.52</v>
      </c>
      <c r="G6047" s="5" t="str" cm="1">
        <f t="array" ref="G6047">_xlfn.IFS(F6047&gt;=86,"Hot Week (More Than 85°F)",F6047&lt;50,"Cold Week (Less Than 50°F)",TRUE,"Normal Week")</f>
        <v>Normal Week</v>
      </c>
      <c r="H6047" s="2">
        <v>2.6890000000000001</v>
      </c>
      <c r="I6047" s="2" t="str" cm="1">
        <f t="array" ref="I6047">_xlfn.IFS(H6047&gt;3.5,"Above Average",H6047&lt;3,"Below Average",TRUE,"Average")</f>
        <v>Below Average</v>
      </c>
      <c r="J6047" s="1">
        <v>203.87138709999999</v>
      </c>
      <c r="K6047" s="1" t="str" cm="1">
        <f t="array" ref="K6047">_xlfn.IFS(J6047&gt;200,"Above Average",J6047&lt;155,"Below Average",TRUE,"Average")</f>
        <v>Above Average</v>
      </c>
      <c r="L6047" s="7">
        <v>10.210000000000001</v>
      </c>
      <c r="M6047" s="7" t="str" cm="1">
        <f t="array" ref="M6047">_xlfn.IFS(L6047&gt;9,"Above Average",L6047&lt;8,"Below Average",TRUE,"Average")</f>
        <v>Above Average</v>
      </c>
    </row>
    <row r="6048" spans="1:13" x14ac:dyDescent="0.3">
      <c r="A6048">
        <v>43</v>
      </c>
      <c r="B6048" s="21">
        <v>40494</v>
      </c>
      <c r="C6048" s="21" t="str">
        <f t="shared" si="94"/>
        <v>Nov</v>
      </c>
      <c r="D6048" s="6">
        <v>595421.23</v>
      </c>
      <c r="E6048" t="s">
        <v>155</v>
      </c>
      <c r="F6048" s="5">
        <v>59.98</v>
      </c>
      <c r="G6048" s="5" t="str" cm="1">
        <f t="array" ref="G6048">_xlfn.IFS(F6048&gt;=86,"Hot Week (More Than 85°F)",F6048&lt;50,"Cold Week (Less Than 50°F)",TRUE,"Normal Week")</f>
        <v>Normal Week</v>
      </c>
      <c r="H6048" s="2">
        <v>2.7280000000000002</v>
      </c>
      <c r="I6048" s="2" t="str" cm="1">
        <f t="array" ref="I6048">_xlfn.IFS(H6048&gt;3.5,"Above Average",H6048&lt;3,"Below Average",TRUE,"Average")</f>
        <v>Below Average</v>
      </c>
      <c r="J6048" s="1">
        <v>203.91854839999999</v>
      </c>
      <c r="K6048" s="1" t="str" cm="1">
        <f t="array" ref="K6048">_xlfn.IFS(J6048&gt;200,"Above Average",J6048&lt;155,"Below Average",TRUE,"Average")</f>
        <v>Above Average</v>
      </c>
      <c r="L6048" s="7">
        <v>10.210000000000001</v>
      </c>
      <c r="M6048" s="7" t="str" cm="1">
        <f t="array" ref="M6048">_xlfn.IFS(L6048&gt;9,"Above Average",L6048&lt;8,"Below Average",TRUE,"Average")</f>
        <v>Above Average</v>
      </c>
    </row>
    <row r="6049" spans="1:13" x14ac:dyDescent="0.3">
      <c r="A6049">
        <v>43</v>
      </c>
      <c r="B6049" s="21">
        <v>40501</v>
      </c>
      <c r="C6049" s="21" t="str">
        <f t="shared" si="94"/>
        <v>Nov</v>
      </c>
      <c r="D6049" s="6">
        <v>589467.35</v>
      </c>
      <c r="E6049" t="s">
        <v>155</v>
      </c>
      <c r="F6049" s="5">
        <v>54.96</v>
      </c>
      <c r="G6049" s="5" t="str" cm="1">
        <f t="array" ref="G6049">_xlfn.IFS(F6049&gt;=86,"Hot Week (More Than 85°F)",F6049&lt;50,"Cold Week (Less Than 50°F)",TRUE,"Normal Week")</f>
        <v>Normal Week</v>
      </c>
      <c r="H6049" s="2">
        <v>2.7709999999999999</v>
      </c>
      <c r="I6049" s="2" t="str" cm="1">
        <f t="array" ref="I6049">_xlfn.IFS(H6049&gt;3.5,"Above Average",H6049&lt;3,"Below Average",TRUE,"Average")</f>
        <v>Below Average</v>
      </c>
      <c r="J6049" s="1">
        <v>203.8191286</v>
      </c>
      <c r="K6049" s="1" t="str" cm="1">
        <f t="array" ref="K6049">_xlfn.IFS(J6049&gt;200,"Above Average",J6049&lt;155,"Below Average",TRUE,"Average")</f>
        <v>Above Average</v>
      </c>
      <c r="L6049" s="7">
        <v>10.210000000000001</v>
      </c>
      <c r="M6049" s="7" t="str" cm="1">
        <f t="array" ref="M6049">_xlfn.IFS(L6049&gt;9,"Above Average",L6049&lt;8,"Below Average",TRUE,"Average")</f>
        <v>Above Average</v>
      </c>
    </row>
    <row r="6050" spans="1:13" x14ac:dyDescent="0.3">
      <c r="A6050">
        <v>43</v>
      </c>
      <c r="B6050" s="21">
        <v>40508</v>
      </c>
      <c r="C6050" s="21" t="str">
        <f t="shared" si="94"/>
        <v>Nov</v>
      </c>
      <c r="D6050" s="6">
        <v>633520.34</v>
      </c>
      <c r="E6050" t="s">
        <v>156</v>
      </c>
      <c r="F6050" s="5">
        <v>54.76</v>
      </c>
      <c r="G6050" s="5" t="str" cm="1">
        <f t="array" ref="G6050">_xlfn.IFS(F6050&gt;=86,"Hot Week (More Than 85°F)",F6050&lt;50,"Cold Week (Less Than 50°F)",TRUE,"Normal Week")</f>
        <v>Normal Week</v>
      </c>
      <c r="H6050" s="2">
        <v>2.7349999999999999</v>
      </c>
      <c r="I6050" s="2" t="str" cm="1">
        <f t="array" ref="I6050">_xlfn.IFS(H6050&gt;3.5,"Above Average",H6050&lt;3,"Below Average",TRUE,"Average")</f>
        <v>Below Average</v>
      </c>
      <c r="J6050" s="1">
        <v>203.69527859999999</v>
      </c>
      <c r="K6050" s="1" t="str" cm="1">
        <f t="array" ref="K6050">_xlfn.IFS(J6050&gt;200,"Above Average",J6050&lt;155,"Below Average",TRUE,"Average")</f>
        <v>Above Average</v>
      </c>
      <c r="L6050" s="7">
        <v>10.210000000000001</v>
      </c>
      <c r="M6050" s="7" t="str" cm="1">
        <f t="array" ref="M6050">_xlfn.IFS(L6050&gt;9,"Above Average",L6050&lt;8,"Below Average",TRUE,"Average")</f>
        <v>Above Average</v>
      </c>
    </row>
    <row r="6051" spans="1:13" x14ac:dyDescent="0.3">
      <c r="A6051">
        <v>43</v>
      </c>
      <c r="B6051" s="21">
        <v>40515</v>
      </c>
      <c r="C6051" s="21" t="str">
        <f t="shared" si="94"/>
        <v>Dec</v>
      </c>
      <c r="D6051" s="6">
        <v>557543.62</v>
      </c>
      <c r="E6051" t="s">
        <v>155</v>
      </c>
      <c r="F6051" s="5">
        <v>44.56</v>
      </c>
      <c r="G6051" s="5" t="str" cm="1">
        <f t="array" ref="G6051">_xlfn.IFS(F6051&gt;=86,"Hot Week (More Than 85°F)",F6051&lt;50,"Cold Week (Less Than 50°F)",TRUE,"Normal Week")</f>
        <v>Cold Week (Less Than 50°F)</v>
      </c>
      <c r="H6051" s="2">
        <v>2.7080000000000002</v>
      </c>
      <c r="I6051" s="2" t="str" cm="1">
        <f t="array" ref="I6051">_xlfn.IFS(H6051&gt;3.5,"Above Average",H6051&lt;3,"Below Average",TRUE,"Average")</f>
        <v>Below Average</v>
      </c>
      <c r="J6051" s="1">
        <v>203.57142859999999</v>
      </c>
      <c r="K6051" s="1" t="str" cm="1">
        <f t="array" ref="K6051">_xlfn.IFS(J6051&gt;200,"Above Average",J6051&lt;155,"Below Average",TRUE,"Average")</f>
        <v>Above Average</v>
      </c>
      <c r="L6051" s="7">
        <v>10.210000000000001</v>
      </c>
      <c r="M6051" s="7" t="str" cm="1">
        <f t="array" ref="M6051">_xlfn.IFS(L6051&gt;9,"Above Average",L6051&lt;8,"Below Average",TRUE,"Average")</f>
        <v>Above Average</v>
      </c>
    </row>
    <row r="6052" spans="1:13" x14ac:dyDescent="0.3">
      <c r="A6052">
        <v>43</v>
      </c>
      <c r="B6052" s="21">
        <v>40522</v>
      </c>
      <c r="C6052" s="21" t="str">
        <f t="shared" si="94"/>
        <v>Dec</v>
      </c>
      <c r="D6052" s="6">
        <v>598679.02</v>
      </c>
      <c r="E6052" t="s">
        <v>155</v>
      </c>
      <c r="F6052" s="5">
        <v>52.52</v>
      </c>
      <c r="G6052" s="5" t="str" cm="1">
        <f t="array" ref="G6052">_xlfn.IFS(F6052&gt;=86,"Hot Week (More Than 85°F)",F6052&lt;50,"Cold Week (Less Than 50°F)",TRUE,"Normal Week")</f>
        <v>Normal Week</v>
      </c>
      <c r="H6052" s="2">
        <v>2.843</v>
      </c>
      <c r="I6052" s="2" t="str" cm="1">
        <f t="array" ref="I6052">_xlfn.IFS(H6052&gt;3.5,"Above Average",H6052&lt;3,"Below Average",TRUE,"Average")</f>
        <v>Below Average</v>
      </c>
      <c r="J6052" s="1">
        <v>203.44757860000001</v>
      </c>
      <c r="K6052" s="1" t="str" cm="1">
        <f t="array" ref="K6052">_xlfn.IFS(J6052&gt;200,"Above Average",J6052&lt;155,"Below Average",TRUE,"Average")</f>
        <v>Above Average</v>
      </c>
      <c r="L6052" s="7">
        <v>10.210000000000001</v>
      </c>
      <c r="M6052" s="7" t="str" cm="1">
        <f t="array" ref="M6052">_xlfn.IFS(L6052&gt;9,"Above Average",L6052&lt;8,"Below Average",TRUE,"Average")</f>
        <v>Above Average</v>
      </c>
    </row>
    <row r="6053" spans="1:13" x14ac:dyDescent="0.3">
      <c r="A6053">
        <v>43</v>
      </c>
      <c r="B6053" s="21">
        <v>40529</v>
      </c>
      <c r="C6053" s="21" t="str">
        <f t="shared" si="94"/>
        <v>Dec</v>
      </c>
      <c r="D6053" s="6">
        <v>615761.77</v>
      </c>
      <c r="E6053" t="s">
        <v>155</v>
      </c>
      <c r="F6053" s="5">
        <v>56.51</v>
      </c>
      <c r="G6053" s="5" t="str" cm="1">
        <f t="array" ref="G6053">_xlfn.IFS(F6053&gt;=86,"Hot Week (More Than 85°F)",F6053&lt;50,"Cold Week (Less Than 50°F)",TRUE,"Normal Week")</f>
        <v>Normal Week</v>
      </c>
      <c r="H6053" s="2">
        <v>2.8690000000000002</v>
      </c>
      <c r="I6053" s="2" t="str" cm="1">
        <f t="array" ref="I6053">_xlfn.IFS(H6053&gt;3.5,"Above Average",H6053&lt;3,"Below Average",TRUE,"Average")</f>
        <v>Below Average</v>
      </c>
      <c r="J6053" s="1">
        <v>203.3996521</v>
      </c>
      <c r="K6053" s="1" t="str" cm="1">
        <f t="array" ref="K6053">_xlfn.IFS(J6053&gt;200,"Above Average",J6053&lt;155,"Below Average",TRUE,"Average")</f>
        <v>Above Average</v>
      </c>
      <c r="L6053" s="7">
        <v>10.210000000000001</v>
      </c>
      <c r="M6053" s="7" t="str" cm="1">
        <f t="array" ref="M6053">_xlfn.IFS(L6053&gt;9,"Above Average",L6053&lt;8,"Below Average",TRUE,"Average")</f>
        <v>Above Average</v>
      </c>
    </row>
    <row r="6054" spans="1:13" x14ac:dyDescent="0.3">
      <c r="A6054">
        <v>43</v>
      </c>
      <c r="B6054" s="21">
        <v>40536</v>
      </c>
      <c r="C6054" s="21" t="str">
        <f t="shared" si="94"/>
        <v>Dec</v>
      </c>
      <c r="D6054" s="6">
        <v>656637.63</v>
      </c>
      <c r="E6054" t="s">
        <v>155</v>
      </c>
      <c r="F6054" s="5">
        <v>57.15</v>
      </c>
      <c r="G6054" s="5" t="str" cm="1">
        <f t="array" ref="G6054">_xlfn.IFS(F6054&gt;=86,"Hot Week (More Than 85°F)",F6054&lt;50,"Cold Week (Less Than 50°F)",TRUE,"Normal Week")</f>
        <v>Normal Week</v>
      </c>
      <c r="H6054" s="2">
        <v>2.8860000000000001</v>
      </c>
      <c r="I6054" s="2" t="str" cm="1">
        <f t="array" ref="I6054">_xlfn.IFS(H6054&gt;3.5,"Above Average",H6054&lt;3,"Below Average",TRUE,"Average")</f>
        <v>Below Average</v>
      </c>
      <c r="J6054" s="1">
        <v>203.40866819999999</v>
      </c>
      <c r="K6054" s="1" t="str" cm="1">
        <f t="array" ref="K6054">_xlfn.IFS(J6054&gt;200,"Above Average",J6054&lt;155,"Below Average",TRUE,"Average")</f>
        <v>Above Average</v>
      </c>
      <c r="L6054" s="7">
        <v>10.210000000000001</v>
      </c>
      <c r="M6054" s="7" t="str" cm="1">
        <f t="array" ref="M6054">_xlfn.IFS(L6054&gt;9,"Above Average",L6054&lt;8,"Below Average",TRUE,"Average")</f>
        <v>Above Average</v>
      </c>
    </row>
    <row r="6055" spans="1:13" x14ac:dyDescent="0.3">
      <c r="A6055">
        <v>43</v>
      </c>
      <c r="B6055" s="21">
        <v>40543</v>
      </c>
      <c r="C6055" s="21" t="str">
        <f t="shared" si="94"/>
        <v>Dec</v>
      </c>
      <c r="D6055" s="6">
        <v>534740.30000000005</v>
      </c>
      <c r="E6055" t="s">
        <v>156</v>
      </c>
      <c r="F6055" s="5">
        <v>48.61</v>
      </c>
      <c r="G6055" s="5" t="str" cm="1">
        <f t="array" ref="G6055">_xlfn.IFS(F6055&gt;=86,"Hot Week (More Than 85°F)",F6055&lt;50,"Cold Week (Less Than 50°F)",TRUE,"Normal Week")</f>
        <v>Cold Week (Less Than 50°F)</v>
      </c>
      <c r="H6055" s="2">
        <v>2.9430000000000001</v>
      </c>
      <c r="I6055" s="2" t="str" cm="1">
        <f t="array" ref="I6055">_xlfn.IFS(H6055&gt;3.5,"Above Average",H6055&lt;3,"Below Average",TRUE,"Average")</f>
        <v>Below Average</v>
      </c>
      <c r="J6055" s="1">
        <v>203.41768429999999</v>
      </c>
      <c r="K6055" s="1" t="str" cm="1">
        <f t="array" ref="K6055">_xlfn.IFS(J6055&gt;200,"Above Average",J6055&lt;155,"Below Average",TRUE,"Average")</f>
        <v>Above Average</v>
      </c>
      <c r="L6055" s="7">
        <v>10.210000000000001</v>
      </c>
      <c r="M6055" s="7" t="str" cm="1">
        <f t="array" ref="M6055">_xlfn.IFS(L6055&gt;9,"Above Average",L6055&lt;8,"Below Average",TRUE,"Average")</f>
        <v>Above Average</v>
      </c>
    </row>
    <row r="6056" spans="1:13" x14ac:dyDescent="0.3">
      <c r="A6056">
        <v>43</v>
      </c>
      <c r="B6056" s="21">
        <v>40550</v>
      </c>
      <c r="C6056" s="21" t="str">
        <f t="shared" si="94"/>
        <v>Jan</v>
      </c>
      <c r="D6056" s="6">
        <v>611796.61</v>
      </c>
      <c r="E6056" t="s">
        <v>155</v>
      </c>
      <c r="F6056" s="5">
        <v>40.47</v>
      </c>
      <c r="G6056" s="5" t="str" cm="1">
        <f t="array" ref="G6056">_xlfn.IFS(F6056&gt;=86,"Hot Week (More Than 85°F)",F6056&lt;50,"Cold Week (Less Than 50°F)",TRUE,"Normal Week")</f>
        <v>Cold Week (Less Than 50°F)</v>
      </c>
      <c r="H6056" s="2">
        <v>2.976</v>
      </c>
      <c r="I6056" s="2" t="str" cm="1">
        <f t="array" ref="I6056">_xlfn.IFS(H6056&gt;3.5,"Above Average",H6056&lt;3,"Below Average",TRUE,"Average")</f>
        <v>Below Average</v>
      </c>
      <c r="J6056" s="1">
        <v>203.42670050000001</v>
      </c>
      <c r="K6056" s="1" t="str" cm="1">
        <f t="array" ref="K6056">_xlfn.IFS(J6056&gt;200,"Above Average",J6056&lt;155,"Below Average",TRUE,"Average")</f>
        <v>Above Average</v>
      </c>
      <c r="L6056" s="7">
        <v>10.398</v>
      </c>
      <c r="M6056" s="7" t="str" cm="1">
        <f t="array" ref="M6056">_xlfn.IFS(L6056&gt;9,"Above Average",L6056&lt;8,"Below Average",TRUE,"Average")</f>
        <v>Above Average</v>
      </c>
    </row>
    <row r="6057" spans="1:13" x14ac:dyDescent="0.3">
      <c r="A6057">
        <v>43</v>
      </c>
      <c r="B6057" s="21">
        <v>40557</v>
      </c>
      <c r="C6057" s="21" t="str">
        <f t="shared" si="94"/>
        <v>Jan</v>
      </c>
      <c r="D6057" s="6">
        <v>614940.06999999995</v>
      </c>
      <c r="E6057" t="s">
        <v>155</v>
      </c>
      <c r="F6057" s="5">
        <v>43.45</v>
      </c>
      <c r="G6057" s="5" t="str" cm="1">
        <f t="array" ref="G6057">_xlfn.IFS(F6057&gt;=86,"Hot Week (More Than 85°F)",F6057&lt;50,"Cold Week (Less Than 50°F)",TRUE,"Normal Week")</f>
        <v>Cold Week (Less Than 50°F)</v>
      </c>
      <c r="H6057" s="2">
        <v>2.9830000000000001</v>
      </c>
      <c r="I6057" s="2" t="str" cm="1">
        <f t="array" ref="I6057">_xlfn.IFS(H6057&gt;3.5,"Above Average",H6057&lt;3,"Below Average",TRUE,"Average")</f>
        <v>Below Average</v>
      </c>
      <c r="J6057" s="1">
        <v>203.48406449999999</v>
      </c>
      <c r="K6057" s="1" t="str" cm="1">
        <f t="array" ref="K6057">_xlfn.IFS(J6057&gt;200,"Above Average",J6057&lt;155,"Below Average",TRUE,"Average")</f>
        <v>Above Average</v>
      </c>
      <c r="L6057" s="7">
        <v>10.398</v>
      </c>
      <c r="M6057" s="7" t="str" cm="1">
        <f t="array" ref="M6057">_xlfn.IFS(L6057&gt;9,"Above Average",L6057&lt;8,"Below Average",TRUE,"Average")</f>
        <v>Above Average</v>
      </c>
    </row>
    <row r="6058" spans="1:13" x14ac:dyDescent="0.3">
      <c r="A6058">
        <v>43</v>
      </c>
      <c r="B6058" s="21">
        <v>40564</v>
      </c>
      <c r="C6058" s="21" t="str">
        <f t="shared" si="94"/>
        <v>Jan</v>
      </c>
      <c r="D6058" s="6">
        <v>601004.79</v>
      </c>
      <c r="E6058" t="s">
        <v>155</v>
      </c>
      <c r="F6058" s="5">
        <v>53.05</v>
      </c>
      <c r="G6058" s="5" t="str" cm="1">
        <f t="array" ref="G6058">_xlfn.IFS(F6058&gt;=86,"Hot Week (More Than 85°F)",F6058&lt;50,"Cold Week (Less Than 50°F)",TRUE,"Normal Week")</f>
        <v>Normal Week</v>
      </c>
      <c r="H6058" s="2">
        <v>3.016</v>
      </c>
      <c r="I6058" s="2" t="str" cm="1">
        <f t="array" ref="I6058">_xlfn.IFS(H6058&gt;3.5,"Above Average",H6058&lt;3,"Below Average",TRUE,"Average")</f>
        <v>Average</v>
      </c>
      <c r="J6058" s="1">
        <v>203.83151609999999</v>
      </c>
      <c r="K6058" s="1" t="str" cm="1">
        <f t="array" ref="K6058">_xlfn.IFS(J6058&gt;200,"Above Average",J6058&lt;155,"Below Average",TRUE,"Average")</f>
        <v>Above Average</v>
      </c>
      <c r="L6058" s="7">
        <v>10.398</v>
      </c>
      <c r="M6058" s="7" t="str" cm="1">
        <f t="array" ref="M6058">_xlfn.IFS(L6058&gt;9,"Above Average",L6058&lt;8,"Below Average",TRUE,"Average")</f>
        <v>Above Average</v>
      </c>
    </row>
    <row r="6059" spans="1:13" x14ac:dyDescent="0.3">
      <c r="A6059">
        <v>43</v>
      </c>
      <c r="B6059" s="21">
        <v>40571</v>
      </c>
      <c r="C6059" s="21" t="str">
        <f t="shared" si="94"/>
        <v>Jan</v>
      </c>
      <c r="D6059" s="6">
        <v>562558.27</v>
      </c>
      <c r="E6059" t="s">
        <v>155</v>
      </c>
      <c r="F6059" s="5">
        <v>44.98</v>
      </c>
      <c r="G6059" s="5" t="str" cm="1">
        <f t="array" ref="G6059">_xlfn.IFS(F6059&gt;=86,"Hot Week (More Than 85°F)",F6059&lt;50,"Cold Week (Less Than 50°F)",TRUE,"Normal Week")</f>
        <v>Cold Week (Less Than 50°F)</v>
      </c>
      <c r="H6059" s="2">
        <v>3.01</v>
      </c>
      <c r="I6059" s="2" t="str" cm="1">
        <f t="array" ref="I6059">_xlfn.IFS(H6059&gt;3.5,"Above Average",H6059&lt;3,"Below Average",TRUE,"Average")</f>
        <v>Average</v>
      </c>
      <c r="J6059" s="1">
        <v>204.17896769999999</v>
      </c>
      <c r="K6059" s="1" t="str" cm="1">
        <f t="array" ref="K6059">_xlfn.IFS(J6059&gt;200,"Above Average",J6059&lt;155,"Below Average",TRUE,"Average")</f>
        <v>Above Average</v>
      </c>
      <c r="L6059" s="7">
        <v>10.398</v>
      </c>
      <c r="M6059" s="7" t="str" cm="1">
        <f t="array" ref="M6059">_xlfn.IFS(L6059&gt;9,"Above Average",L6059&lt;8,"Below Average",TRUE,"Average")</f>
        <v>Above Average</v>
      </c>
    </row>
    <row r="6060" spans="1:13" x14ac:dyDescent="0.3">
      <c r="A6060">
        <v>43</v>
      </c>
      <c r="B6060" s="21">
        <v>40578</v>
      </c>
      <c r="C6060" s="21" t="str">
        <f t="shared" si="94"/>
        <v>Feb</v>
      </c>
      <c r="D6060" s="6">
        <v>651521.77</v>
      </c>
      <c r="E6060" t="s">
        <v>155</v>
      </c>
      <c r="F6060" s="5">
        <v>33.21</v>
      </c>
      <c r="G6060" s="5" t="str" cm="1">
        <f t="array" ref="G6060">_xlfn.IFS(F6060&gt;=86,"Hot Week (More Than 85°F)",F6060&lt;50,"Cold Week (Less Than 50°F)",TRUE,"Normal Week")</f>
        <v>Cold Week (Less Than 50°F)</v>
      </c>
      <c r="H6060" s="2">
        <v>2.9889999999999999</v>
      </c>
      <c r="I6060" s="2" t="str" cm="1">
        <f t="array" ref="I6060">_xlfn.IFS(H6060&gt;3.5,"Above Average",H6060&lt;3,"Below Average",TRUE,"Average")</f>
        <v>Below Average</v>
      </c>
      <c r="J6060" s="1">
        <v>204.52641940000001</v>
      </c>
      <c r="K6060" s="1" t="str" cm="1">
        <f t="array" ref="K6060">_xlfn.IFS(J6060&gt;200,"Above Average",J6060&lt;155,"Below Average",TRUE,"Average")</f>
        <v>Above Average</v>
      </c>
      <c r="L6060" s="7">
        <v>10.398</v>
      </c>
      <c r="M6060" s="7" t="str" cm="1">
        <f t="array" ref="M6060">_xlfn.IFS(L6060&gt;9,"Above Average",L6060&lt;8,"Below Average",TRUE,"Average")</f>
        <v>Above Average</v>
      </c>
    </row>
    <row r="6061" spans="1:13" x14ac:dyDescent="0.3">
      <c r="A6061">
        <v>43</v>
      </c>
      <c r="B6061" s="21">
        <v>40585</v>
      </c>
      <c r="C6061" s="21" t="str">
        <f t="shared" si="94"/>
        <v>Feb</v>
      </c>
      <c r="D6061" s="6">
        <v>635650.98</v>
      </c>
      <c r="E6061" t="s">
        <v>156</v>
      </c>
      <c r="F6061" s="5">
        <v>40.65</v>
      </c>
      <c r="G6061" s="5" t="str" cm="1">
        <f t="array" ref="G6061">_xlfn.IFS(F6061&gt;=86,"Hot Week (More Than 85°F)",F6061&lt;50,"Cold Week (Less Than 50°F)",TRUE,"Normal Week")</f>
        <v>Cold Week (Less Than 50°F)</v>
      </c>
      <c r="H6061" s="2">
        <v>3.0219999999999998</v>
      </c>
      <c r="I6061" s="2" t="str" cm="1">
        <f t="array" ref="I6061">_xlfn.IFS(H6061&gt;3.5,"Above Average",H6061&lt;3,"Below Average",TRUE,"Average")</f>
        <v>Average</v>
      </c>
      <c r="J6061" s="1">
        <v>204.87387100000001</v>
      </c>
      <c r="K6061" s="1" t="str" cm="1">
        <f t="array" ref="K6061">_xlfn.IFS(J6061&gt;200,"Above Average",J6061&lt;155,"Below Average",TRUE,"Average")</f>
        <v>Above Average</v>
      </c>
      <c r="L6061" s="7">
        <v>10.398</v>
      </c>
      <c r="M6061" s="7" t="str" cm="1">
        <f t="array" ref="M6061">_xlfn.IFS(L6061&gt;9,"Above Average",L6061&lt;8,"Below Average",TRUE,"Average")</f>
        <v>Above Average</v>
      </c>
    </row>
    <row r="6062" spans="1:13" x14ac:dyDescent="0.3">
      <c r="A6062">
        <v>43</v>
      </c>
      <c r="B6062" s="21">
        <v>40592</v>
      </c>
      <c r="C6062" s="21" t="str">
        <f t="shared" si="94"/>
        <v>Feb</v>
      </c>
      <c r="D6062" s="6">
        <v>626627.77</v>
      </c>
      <c r="E6062" t="s">
        <v>155</v>
      </c>
      <c r="F6062" s="5">
        <v>59.15</v>
      </c>
      <c r="G6062" s="5" t="str" cm="1">
        <f t="array" ref="G6062">_xlfn.IFS(F6062&gt;=86,"Hot Week (More Than 85°F)",F6062&lt;50,"Cold Week (Less Than 50°F)",TRUE,"Normal Week")</f>
        <v>Normal Week</v>
      </c>
      <c r="H6062" s="2">
        <v>3.0449999999999999</v>
      </c>
      <c r="I6062" s="2" t="str" cm="1">
        <f t="array" ref="I6062">_xlfn.IFS(H6062&gt;3.5,"Above Average",H6062&lt;3,"Below Average",TRUE,"Average")</f>
        <v>Average</v>
      </c>
      <c r="J6062" s="1">
        <v>205.1683214</v>
      </c>
      <c r="K6062" s="1" t="str" cm="1">
        <f t="array" ref="K6062">_xlfn.IFS(J6062&gt;200,"Above Average",J6062&lt;155,"Below Average",TRUE,"Average")</f>
        <v>Above Average</v>
      </c>
      <c r="L6062" s="7">
        <v>10.398</v>
      </c>
      <c r="M6062" s="7" t="str" cm="1">
        <f t="array" ref="M6062">_xlfn.IFS(L6062&gt;9,"Above Average",L6062&lt;8,"Below Average",TRUE,"Average")</f>
        <v>Above Average</v>
      </c>
    </row>
    <row r="6063" spans="1:13" x14ac:dyDescent="0.3">
      <c r="A6063">
        <v>43</v>
      </c>
      <c r="B6063" s="21">
        <v>40599</v>
      </c>
      <c r="C6063" s="21" t="str">
        <f t="shared" si="94"/>
        <v>Feb</v>
      </c>
      <c r="D6063" s="6">
        <v>592340.01</v>
      </c>
      <c r="E6063" t="s">
        <v>155</v>
      </c>
      <c r="F6063" s="5">
        <v>58.37</v>
      </c>
      <c r="G6063" s="5" t="str" cm="1">
        <f t="array" ref="G6063">_xlfn.IFS(F6063&gt;=86,"Hot Week (More Than 85°F)",F6063&lt;50,"Cold Week (Less Than 50°F)",TRUE,"Normal Week")</f>
        <v>Normal Week</v>
      </c>
      <c r="H6063" s="2">
        <v>3.0649999999999999</v>
      </c>
      <c r="I6063" s="2" t="str" cm="1">
        <f t="array" ref="I6063">_xlfn.IFS(H6063&gt;3.5,"Above Average",H6063&lt;3,"Below Average",TRUE,"Average")</f>
        <v>Average</v>
      </c>
      <c r="J6063" s="1">
        <v>205.44157139999999</v>
      </c>
      <c r="K6063" s="1" t="str" cm="1">
        <f t="array" ref="K6063">_xlfn.IFS(J6063&gt;200,"Above Average",J6063&lt;155,"Below Average",TRUE,"Average")</f>
        <v>Above Average</v>
      </c>
      <c r="L6063" s="7">
        <v>10.398</v>
      </c>
      <c r="M6063" s="7" t="str" cm="1">
        <f t="array" ref="M6063">_xlfn.IFS(L6063&gt;9,"Above Average",L6063&lt;8,"Below Average",TRUE,"Average")</f>
        <v>Above Average</v>
      </c>
    </row>
    <row r="6064" spans="1:13" x14ac:dyDescent="0.3">
      <c r="A6064">
        <v>43</v>
      </c>
      <c r="B6064" s="21">
        <v>40606</v>
      </c>
      <c r="C6064" s="21" t="str">
        <f t="shared" si="94"/>
        <v>Mar</v>
      </c>
      <c r="D6064" s="6">
        <v>616345.25</v>
      </c>
      <c r="E6064" t="s">
        <v>155</v>
      </c>
      <c r="F6064" s="5">
        <v>60.26</v>
      </c>
      <c r="G6064" s="5" t="str" cm="1">
        <f t="array" ref="G6064">_xlfn.IFS(F6064&gt;=86,"Hot Week (More Than 85°F)",F6064&lt;50,"Cold Week (Less Than 50°F)",TRUE,"Normal Week")</f>
        <v>Normal Week</v>
      </c>
      <c r="H6064" s="2">
        <v>3.2879999999999998</v>
      </c>
      <c r="I6064" s="2" t="str" cm="1">
        <f t="array" ref="I6064">_xlfn.IFS(H6064&gt;3.5,"Above Average",H6064&lt;3,"Below Average",TRUE,"Average")</f>
        <v>Average</v>
      </c>
      <c r="J6064" s="1">
        <v>205.71482140000001</v>
      </c>
      <c r="K6064" s="1" t="str" cm="1">
        <f t="array" ref="K6064">_xlfn.IFS(J6064&gt;200,"Above Average",J6064&lt;155,"Below Average",TRUE,"Average")</f>
        <v>Above Average</v>
      </c>
      <c r="L6064" s="7">
        <v>10.398</v>
      </c>
      <c r="M6064" s="7" t="str" cm="1">
        <f t="array" ref="M6064">_xlfn.IFS(L6064&gt;9,"Above Average",L6064&lt;8,"Below Average",TRUE,"Average")</f>
        <v>Above Average</v>
      </c>
    </row>
    <row r="6065" spans="1:13" x14ac:dyDescent="0.3">
      <c r="A6065">
        <v>43</v>
      </c>
      <c r="B6065" s="21">
        <v>40613</v>
      </c>
      <c r="C6065" s="21" t="str">
        <f t="shared" si="94"/>
        <v>Mar</v>
      </c>
      <c r="D6065" s="6">
        <v>629026.75</v>
      </c>
      <c r="E6065" t="s">
        <v>155</v>
      </c>
      <c r="F6065" s="5">
        <v>60.24</v>
      </c>
      <c r="G6065" s="5" t="str" cm="1">
        <f t="array" ref="G6065">_xlfn.IFS(F6065&gt;=86,"Hot Week (More Than 85°F)",F6065&lt;50,"Cold Week (Less Than 50°F)",TRUE,"Normal Week")</f>
        <v>Normal Week</v>
      </c>
      <c r="H6065" s="2">
        <v>3.4590000000000001</v>
      </c>
      <c r="I6065" s="2" t="str" cm="1">
        <f t="array" ref="I6065">_xlfn.IFS(H6065&gt;3.5,"Above Average",H6065&lt;3,"Below Average",TRUE,"Average")</f>
        <v>Average</v>
      </c>
      <c r="J6065" s="1">
        <v>205.9880714</v>
      </c>
      <c r="K6065" s="1" t="str" cm="1">
        <f t="array" ref="K6065">_xlfn.IFS(J6065&gt;200,"Above Average",J6065&lt;155,"Below Average",TRUE,"Average")</f>
        <v>Above Average</v>
      </c>
      <c r="L6065" s="7">
        <v>10.398</v>
      </c>
      <c r="M6065" s="7" t="str" cm="1">
        <f t="array" ref="M6065">_xlfn.IFS(L6065&gt;9,"Above Average",L6065&lt;8,"Below Average",TRUE,"Average")</f>
        <v>Above Average</v>
      </c>
    </row>
    <row r="6066" spans="1:13" x14ac:dyDescent="0.3">
      <c r="A6066">
        <v>43</v>
      </c>
      <c r="B6066" s="21">
        <v>40620</v>
      </c>
      <c r="C6066" s="21" t="str">
        <f t="shared" si="94"/>
        <v>Mar</v>
      </c>
      <c r="D6066" s="6">
        <v>635171.05000000005</v>
      </c>
      <c r="E6066" t="s">
        <v>155</v>
      </c>
      <c r="F6066" s="5">
        <v>68.98</v>
      </c>
      <c r="G6066" s="5" t="str" cm="1">
        <f t="array" ref="G6066">_xlfn.IFS(F6066&gt;=86,"Hot Week (More Than 85°F)",F6066&lt;50,"Cold Week (Less Than 50°F)",TRUE,"Normal Week")</f>
        <v>Normal Week</v>
      </c>
      <c r="H6066" s="2">
        <v>3.488</v>
      </c>
      <c r="I6066" s="2" t="str" cm="1">
        <f t="array" ref="I6066">_xlfn.IFS(H6066&gt;3.5,"Above Average",H6066&lt;3,"Below Average",TRUE,"Average")</f>
        <v>Average</v>
      </c>
      <c r="J6066" s="1">
        <v>206.22592399999999</v>
      </c>
      <c r="K6066" s="1" t="str" cm="1">
        <f t="array" ref="K6066">_xlfn.IFS(J6066&gt;200,"Above Average",J6066&lt;155,"Below Average",TRUE,"Average")</f>
        <v>Above Average</v>
      </c>
      <c r="L6066" s="7">
        <v>10.398</v>
      </c>
      <c r="M6066" s="7" t="str" cm="1">
        <f t="array" ref="M6066">_xlfn.IFS(L6066&gt;9,"Above Average",L6066&lt;8,"Below Average",TRUE,"Average")</f>
        <v>Above Average</v>
      </c>
    </row>
    <row r="6067" spans="1:13" x14ac:dyDescent="0.3">
      <c r="A6067">
        <v>43</v>
      </c>
      <c r="B6067" s="21">
        <v>40627</v>
      </c>
      <c r="C6067" s="21" t="str">
        <f t="shared" si="94"/>
        <v>Mar</v>
      </c>
      <c r="D6067" s="6">
        <v>585989.1</v>
      </c>
      <c r="E6067" t="s">
        <v>155</v>
      </c>
      <c r="F6067" s="5">
        <v>65.53</v>
      </c>
      <c r="G6067" s="5" t="str" cm="1">
        <f t="array" ref="G6067">_xlfn.IFS(F6067&gt;=86,"Hot Week (More Than 85°F)",F6067&lt;50,"Cold Week (Less Than 50°F)",TRUE,"Normal Week")</f>
        <v>Normal Week</v>
      </c>
      <c r="H6067" s="2">
        <v>3.4729999999999999</v>
      </c>
      <c r="I6067" s="2" t="str" cm="1">
        <f t="array" ref="I6067">_xlfn.IFS(H6067&gt;3.5,"Above Average",H6067&lt;3,"Below Average",TRUE,"Average")</f>
        <v>Average</v>
      </c>
      <c r="J6067" s="1">
        <v>206.44961749999999</v>
      </c>
      <c r="K6067" s="1" t="str" cm="1">
        <f t="array" ref="K6067">_xlfn.IFS(J6067&gt;200,"Above Average",J6067&lt;155,"Below Average",TRUE,"Average")</f>
        <v>Above Average</v>
      </c>
      <c r="L6067" s="7">
        <v>10.398</v>
      </c>
      <c r="M6067" s="7" t="str" cm="1">
        <f t="array" ref="M6067">_xlfn.IFS(L6067&gt;9,"Above Average",L6067&lt;8,"Below Average",TRUE,"Average")</f>
        <v>Above Average</v>
      </c>
    </row>
    <row r="6068" spans="1:13" x14ac:dyDescent="0.3">
      <c r="A6068">
        <v>43</v>
      </c>
      <c r="B6068" s="21">
        <v>40634</v>
      </c>
      <c r="C6068" s="21" t="str">
        <f t="shared" si="94"/>
        <v>Apr</v>
      </c>
      <c r="D6068" s="6">
        <v>611585.54</v>
      </c>
      <c r="E6068" t="s">
        <v>155</v>
      </c>
      <c r="F6068" s="5">
        <v>67.790000000000006</v>
      </c>
      <c r="G6068" s="5" t="str" cm="1">
        <f t="array" ref="G6068">_xlfn.IFS(F6068&gt;=86,"Hot Week (More Than 85°F)",F6068&lt;50,"Cold Week (Less Than 50°F)",TRUE,"Normal Week")</f>
        <v>Normal Week</v>
      </c>
      <c r="H6068" s="2">
        <v>3.524</v>
      </c>
      <c r="I6068" s="2" t="str" cm="1">
        <f t="array" ref="I6068">_xlfn.IFS(H6068&gt;3.5,"Above Average",H6068&lt;3,"Below Average",TRUE,"Average")</f>
        <v>Above Average</v>
      </c>
      <c r="J6068" s="1">
        <v>206.67331110000001</v>
      </c>
      <c r="K6068" s="1" t="str" cm="1">
        <f t="array" ref="K6068">_xlfn.IFS(J6068&gt;200,"Above Average",J6068&lt;155,"Below Average",TRUE,"Average")</f>
        <v>Above Average</v>
      </c>
      <c r="L6068" s="7">
        <v>10.581</v>
      </c>
      <c r="M6068" s="7" t="str" cm="1">
        <f t="array" ref="M6068">_xlfn.IFS(L6068&gt;9,"Above Average",L6068&lt;8,"Below Average",TRUE,"Average")</f>
        <v>Above Average</v>
      </c>
    </row>
    <row r="6069" spans="1:13" x14ac:dyDescent="0.3">
      <c r="A6069">
        <v>43</v>
      </c>
      <c r="B6069" s="21">
        <v>40641</v>
      </c>
      <c r="C6069" s="21" t="str">
        <f t="shared" si="94"/>
        <v>Apr</v>
      </c>
      <c r="D6069" s="6">
        <v>650418.75</v>
      </c>
      <c r="E6069" t="s">
        <v>155</v>
      </c>
      <c r="F6069" s="5">
        <v>70.349999999999994</v>
      </c>
      <c r="G6069" s="5" t="str" cm="1">
        <f t="array" ref="G6069">_xlfn.IFS(F6069&gt;=86,"Hot Week (More Than 85°F)",F6069&lt;50,"Cold Week (Less Than 50°F)",TRUE,"Normal Week")</f>
        <v>Normal Week</v>
      </c>
      <c r="H6069" s="2">
        <v>3.6219999999999999</v>
      </c>
      <c r="I6069" s="2" t="str" cm="1">
        <f t="array" ref="I6069">_xlfn.IFS(H6069&gt;3.5,"Above Average",H6069&lt;3,"Below Average",TRUE,"Average")</f>
        <v>Above Average</v>
      </c>
      <c r="J6069" s="1">
        <v>206.8970046</v>
      </c>
      <c r="K6069" s="1" t="str" cm="1">
        <f t="array" ref="K6069">_xlfn.IFS(J6069&gt;200,"Above Average",J6069&lt;155,"Below Average",TRUE,"Average")</f>
        <v>Above Average</v>
      </c>
      <c r="L6069" s="7">
        <v>10.581</v>
      </c>
      <c r="M6069" s="7" t="str" cm="1">
        <f t="array" ref="M6069">_xlfn.IFS(L6069&gt;9,"Above Average",L6069&lt;8,"Below Average",TRUE,"Average")</f>
        <v>Above Average</v>
      </c>
    </row>
    <row r="6070" spans="1:13" x14ac:dyDescent="0.3">
      <c r="A6070">
        <v>43</v>
      </c>
      <c r="B6070" s="21">
        <v>40648</v>
      </c>
      <c r="C6070" s="21" t="str">
        <f t="shared" si="94"/>
        <v>Apr</v>
      </c>
      <c r="D6070" s="6">
        <v>635758.03</v>
      </c>
      <c r="E6070" t="s">
        <v>155</v>
      </c>
      <c r="F6070" s="5">
        <v>65.010000000000005</v>
      </c>
      <c r="G6070" s="5" t="str" cm="1">
        <f t="array" ref="G6070">_xlfn.IFS(F6070&gt;=86,"Hot Week (More Than 85°F)",F6070&lt;50,"Cold Week (Less Than 50°F)",TRUE,"Normal Week")</f>
        <v>Normal Week</v>
      </c>
      <c r="H6070" s="2">
        <v>3.7429999999999999</v>
      </c>
      <c r="I6070" s="2" t="str" cm="1">
        <f t="array" ref="I6070">_xlfn.IFS(H6070&gt;3.5,"Above Average",H6070&lt;3,"Below Average",TRUE,"Average")</f>
        <v>Above Average</v>
      </c>
      <c r="J6070" s="1">
        <v>207.1015429</v>
      </c>
      <c r="K6070" s="1" t="str" cm="1">
        <f t="array" ref="K6070">_xlfn.IFS(J6070&gt;200,"Above Average",J6070&lt;155,"Below Average",TRUE,"Average")</f>
        <v>Above Average</v>
      </c>
      <c r="L6070" s="7">
        <v>10.581</v>
      </c>
      <c r="M6070" s="7" t="str" cm="1">
        <f t="array" ref="M6070">_xlfn.IFS(L6070&gt;9,"Above Average",L6070&lt;8,"Below Average",TRUE,"Average")</f>
        <v>Above Average</v>
      </c>
    </row>
    <row r="6071" spans="1:13" x14ac:dyDescent="0.3">
      <c r="A6071">
        <v>43</v>
      </c>
      <c r="B6071" s="21">
        <v>40655</v>
      </c>
      <c r="C6071" s="21" t="str">
        <f t="shared" si="94"/>
        <v>Apr</v>
      </c>
      <c r="D6071" s="6">
        <v>638280.67000000004</v>
      </c>
      <c r="E6071" t="s">
        <v>155</v>
      </c>
      <c r="F6071" s="5">
        <v>74.489999999999995</v>
      </c>
      <c r="G6071" s="5" t="str" cm="1">
        <f t="array" ref="G6071">_xlfn.IFS(F6071&gt;=86,"Hot Week (More Than 85°F)",F6071&lt;50,"Cold Week (Less Than 50°F)",TRUE,"Normal Week")</f>
        <v>Normal Week</v>
      </c>
      <c r="H6071" s="2">
        <v>3.8069999999999999</v>
      </c>
      <c r="I6071" s="2" t="str" cm="1">
        <f t="array" ref="I6071">_xlfn.IFS(H6071&gt;3.5,"Above Average",H6071&lt;3,"Below Average",TRUE,"Average")</f>
        <v>Above Average</v>
      </c>
      <c r="J6071" s="1">
        <v>207.25819290000001</v>
      </c>
      <c r="K6071" s="1" t="str" cm="1">
        <f t="array" ref="K6071">_xlfn.IFS(J6071&gt;200,"Above Average",J6071&lt;155,"Below Average",TRUE,"Average")</f>
        <v>Above Average</v>
      </c>
      <c r="L6071" s="7">
        <v>10.581</v>
      </c>
      <c r="M6071" s="7" t="str" cm="1">
        <f t="array" ref="M6071">_xlfn.IFS(L6071&gt;9,"Above Average",L6071&lt;8,"Below Average",TRUE,"Average")</f>
        <v>Above Average</v>
      </c>
    </row>
    <row r="6072" spans="1:13" x14ac:dyDescent="0.3">
      <c r="A6072">
        <v>43</v>
      </c>
      <c r="B6072" s="21">
        <v>40662</v>
      </c>
      <c r="C6072" s="21" t="str">
        <f t="shared" si="94"/>
        <v>Apr</v>
      </c>
      <c r="D6072" s="6">
        <v>611464.21</v>
      </c>
      <c r="E6072" t="s">
        <v>155</v>
      </c>
      <c r="F6072" s="5">
        <v>71.34</v>
      </c>
      <c r="G6072" s="5" t="str" cm="1">
        <f t="array" ref="G6072">_xlfn.IFS(F6072&gt;=86,"Hot Week (More Than 85°F)",F6072&lt;50,"Cold Week (Less Than 50°F)",TRUE,"Normal Week")</f>
        <v>Normal Week</v>
      </c>
      <c r="H6072" s="2">
        <v>3.81</v>
      </c>
      <c r="I6072" s="2" t="str" cm="1">
        <f t="array" ref="I6072">_xlfn.IFS(H6072&gt;3.5,"Above Average",H6072&lt;3,"Below Average",TRUE,"Average")</f>
        <v>Above Average</v>
      </c>
      <c r="J6072" s="1">
        <v>207.4148429</v>
      </c>
      <c r="K6072" s="1" t="str" cm="1">
        <f t="array" ref="K6072">_xlfn.IFS(J6072&gt;200,"Above Average",J6072&lt;155,"Below Average",TRUE,"Average")</f>
        <v>Above Average</v>
      </c>
      <c r="L6072" s="7">
        <v>10.581</v>
      </c>
      <c r="M6072" s="7" t="str" cm="1">
        <f t="array" ref="M6072">_xlfn.IFS(L6072&gt;9,"Above Average",L6072&lt;8,"Below Average",TRUE,"Average")</f>
        <v>Above Average</v>
      </c>
    </row>
    <row r="6073" spans="1:13" x14ac:dyDescent="0.3">
      <c r="A6073">
        <v>43</v>
      </c>
      <c r="B6073" s="21">
        <v>40669</v>
      </c>
      <c r="C6073" s="21" t="str">
        <f t="shared" si="94"/>
        <v>May</v>
      </c>
      <c r="D6073" s="6">
        <v>649148.74</v>
      </c>
      <c r="E6073" t="s">
        <v>155</v>
      </c>
      <c r="F6073" s="5">
        <v>66.77</v>
      </c>
      <c r="G6073" s="5" t="str" cm="1">
        <f t="array" ref="G6073">_xlfn.IFS(F6073&gt;=86,"Hot Week (More Than 85°F)",F6073&lt;50,"Cold Week (Less Than 50°F)",TRUE,"Normal Week")</f>
        <v>Normal Week</v>
      </c>
      <c r="H6073" s="2">
        <v>3.9060000000000001</v>
      </c>
      <c r="I6073" s="2" t="str" cm="1">
        <f t="array" ref="I6073">_xlfn.IFS(H6073&gt;3.5,"Above Average",H6073&lt;3,"Below Average",TRUE,"Average")</f>
        <v>Above Average</v>
      </c>
      <c r="J6073" s="1">
        <v>207.57149290000001</v>
      </c>
      <c r="K6073" s="1" t="str" cm="1">
        <f t="array" ref="K6073">_xlfn.IFS(J6073&gt;200,"Above Average",J6073&lt;155,"Below Average",TRUE,"Average")</f>
        <v>Above Average</v>
      </c>
      <c r="L6073" s="7">
        <v>10.581</v>
      </c>
      <c r="M6073" s="7" t="str" cm="1">
        <f t="array" ref="M6073">_xlfn.IFS(L6073&gt;9,"Above Average",L6073&lt;8,"Below Average",TRUE,"Average")</f>
        <v>Above Average</v>
      </c>
    </row>
    <row r="6074" spans="1:13" x14ac:dyDescent="0.3">
      <c r="A6074">
        <v>43</v>
      </c>
      <c r="B6074" s="21">
        <v>40676</v>
      </c>
      <c r="C6074" s="21" t="str">
        <f t="shared" si="94"/>
        <v>May</v>
      </c>
      <c r="D6074" s="6">
        <v>684655.91</v>
      </c>
      <c r="E6074" t="s">
        <v>155</v>
      </c>
      <c r="F6074" s="5">
        <v>76.03</v>
      </c>
      <c r="G6074" s="5" t="str" cm="1">
        <f t="array" ref="G6074">_xlfn.IFS(F6074&gt;=86,"Hot Week (More Than 85°F)",F6074&lt;50,"Cold Week (Less Than 50°F)",TRUE,"Normal Week")</f>
        <v>Normal Week</v>
      </c>
      <c r="H6074" s="2">
        <v>3.899</v>
      </c>
      <c r="I6074" s="2" t="str" cm="1">
        <f t="array" ref="I6074">_xlfn.IFS(H6074&gt;3.5,"Above Average",H6074&lt;3,"Below Average",TRUE,"Average")</f>
        <v>Above Average</v>
      </c>
      <c r="J6074" s="1">
        <v>207.72814289999999</v>
      </c>
      <c r="K6074" s="1" t="str" cm="1">
        <f t="array" ref="K6074">_xlfn.IFS(J6074&gt;200,"Above Average",J6074&lt;155,"Below Average",TRUE,"Average")</f>
        <v>Above Average</v>
      </c>
      <c r="L6074" s="7">
        <v>10.581</v>
      </c>
      <c r="M6074" s="7" t="str" cm="1">
        <f t="array" ref="M6074">_xlfn.IFS(L6074&gt;9,"Above Average",L6074&lt;8,"Below Average",TRUE,"Average")</f>
        <v>Above Average</v>
      </c>
    </row>
    <row r="6075" spans="1:13" x14ac:dyDescent="0.3">
      <c r="A6075">
        <v>43</v>
      </c>
      <c r="B6075" s="21">
        <v>40683</v>
      </c>
      <c r="C6075" s="21" t="str">
        <f t="shared" si="94"/>
        <v>May</v>
      </c>
      <c r="D6075" s="6">
        <v>648330.18000000005</v>
      </c>
      <c r="E6075" t="s">
        <v>155</v>
      </c>
      <c r="F6075" s="5">
        <v>74.209999999999994</v>
      </c>
      <c r="G6075" s="5" t="str" cm="1">
        <f t="array" ref="G6075">_xlfn.IFS(F6075&gt;=86,"Hot Week (More Than 85°F)",F6075&lt;50,"Cold Week (Less Than 50°F)",TRUE,"Normal Week")</f>
        <v>Normal Week</v>
      </c>
      <c r="H6075" s="2">
        <v>3.907</v>
      </c>
      <c r="I6075" s="2" t="str" cm="1">
        <f t="array" ref="I6075">_xlfn.IFS(H6075&gt;3.5,"Above Average",H6075&lt;3,"Below Average",TRUE,"Average")</f>
        <v>Above Average</v>
      </c>
      <c r="J6075" s="1">
        <v>207.52006220000001</v>
      </c>
      <c r="K6075" s="1" t="str" cm="1">
        <f t="array" ref="K6075">_xlfn.IFS(J6075&gt;200,"Above Average",J6075&lt;155,"Below Average",TRUE,"Average")</f>
        <v>Above Average</v>
      </c>
      <c r="L6075" s="7">
        <v>10.581</v>
      </c>
      <c r="M6075" s="7" t="str" cm="1">
        <f t="array" ref="M6075">_xlfn.IFS(L6075&gt;9,"Above Average",L6075&lt;8,"Below Average",TRUE,"Average")</f>
        <v>Above Average</v>
      </c>
    </row>
    <row r="6076" spans="1:13" x14ac:dyDescent="0.3">
      <c r="A6076">
        <v>43</v>
      </c>
      <c r="B6076" s="21">
        <v>40690</v>
      </c>
      <c r="C6076" s="21" t="str">
        <f t="shared" si="94"/>
        <v>May</v>
      </c>
      <c r="D6076" s="6">
        <v>578209.63</v>
      </c>
      <c r="E6076" t="s">
        <v>155</v>
      </c>
      <c r="F6076" s="5">
        <v>80.89</v>
      </c>
      <c r="G6076" s="5" t="str" cm="1">
        <f t="array" ref="G6076">_xlfn.IFS(F6076&gt;=86,"Hot Week (More Than 85°F)",F6076&lt;50,"Cold Week (Less Than 50°F)",TRUE,"Normal Week")</f>
        <v>Normal Week</v>
      </c>
      <c r="H6076" s="2">
        <v>3.786</v>
      </c>
      <c r="I6076" s="2" t="str" cm="1">
        <f t="array" ref="I6076">_xlfn.IFS(H6076&gt;3.5,"Above Average",H6076&lt;3,"Below Average",TRUE,"Average")</f>
        <v>Above Average</v>
      </c>
      <c r="J6076" s="1">
        <v>207.3119816</v>
      </c>
      <c r="K6076" s="1" t="str" cm="1">
        <f t="array" ref="K6076">_xlfn.IFS(J6076&gt;200,"Above Average",J6076&lt;155,"Below Average",TRUE,"Average")</f>
        <v>Above Average</v>
      </c>
      <c r="L6076" s="7">
        <v>10.581</v>
      </c>
      <c r="M6076" s="7" t="str" cm="1">
        <f t="array" ref="M6076">_xlfn.IFS(L6076&gt;9,"Above Average",L6076&lt;8,"Below Average",TRUE,"Average")</f>
        <v>Above Average</v>
      </c>
    </row>
    <row r="6077" spans="1:13" x14ac:dyDescent="0.3">
      <c r="A6077">
        <v>43</v>
      </c>
      <c r="B6077" s="21">
        <v>40697</v>
      </c>
      <c r="C6077" s="21" t="str">
        <f t="shared" si="94"/>
        <v>Jun</v>
      </c>
      <c r="D6077" s="6">
        <v>630972.15</v>
      </c>
      <c r="E6077" t="s">
        <v>155</v>
      </c>
      <c r="F6077" s="5">
        <v>83.49</v>
      </c>
      <c r="G6077" s="5" t="str" cm="1">
        <f t="array" ref="G6077">_xlfn.IFS(F6077&gt;=86,"Hot Week (More Than 85°F)",F6077&lt;50,"Cold Week (Less Than 50°F)",TRUE,"Normal Week")</f>
        <v>Normal Week</v>
      </c>
      <c r="H6077" s="2">
        <v>3.6989999999999998</v>
      </c>
      <c r="I6077" s="2" t="str" cm="1">
        <f t="array" ref="I6077">_xlfn.IFS(H6077&gt;3.5,"Above Average",H6077&lt;3,"Below Average",TRUE,"Average")</f>
        <v>Above Average</v>
      </c>
      <c r="J6077" s="1">
        <v>207.10390090000001</v>
      </c>
      <c r="K6077" s="1" t="str" cm="1">
        <f t="array" ref="K6077">_xlfn.IFS(J6077&gt;200,"Above Average",J6077&lt;155,"Below Average",TRUE,"Average")</f>
        <v>Above Average</v>
      </c>
      <c r="L6077" s="7">
        <v>10.581</v>
      </c>
      <c r="M6077" s="7" t="str" cm="1">
        <f t="array" ref="M6077">_xlfn.IFS(L6077&gt;9,"Above Average",L6077&lt;8,"Below Average",TRUE,"Average")</f>
        <v>Above Average</v>
      </c>
    </row>
    <row r="6078" spans="1:13" x14ac:dyDescent="0.3">
      <c r="A6078">
        <v>43</v>
      </c>
      <c r="B6078" s="21">
        <v>40704</v>
      </c>
      <c r="C6078" s="21" t="str">
        <f t="shared" si="94"/>
        <v>Jun</v>
      </c>
      <c r="D6078" s="6">
        <v>643041.71</v>
      </c>
      <c r="E6078" t="s">
        <v>155</v>
      </c>
      <c r="F6078" s="5">
        <v>85.81</v>
      </c>
      <c r="G6078" s="5" t="str" cm="1">
        <f t="array" ref="G6078">_xlfn.IFS(F6078&gt;=86,"Hot Week (More Than 85°F)",F6078&lt;50,"Cold Week (Less Than 50°F)",TRUE,"Normal Week")</f>
        <v>Normal Week</v>
      </c>
      <c r="H6078" s="2">
        <v>3.6480000000000001</v>
      </c>
      <c r="I6078" s="2" t="str" cm="1">
        <f t="array" ref="I6078">_xlfn.IFS(H6078&gt;3.5,"Above Average",H6078&lt;3,"Below Average",TRUE,"Average")</f>
        <v>Above Average</v>
      </c>
      <c r="J6078" s="1">
        <v>206.8958203</v>
      </c>
      <c r="K6078" s="1" t="str" cm="1">
        <f t="array" ref="K6078">_xlfn.IFS(J6078&gt;200,"Above Average",J6078&lt;155,"Below Average",TRUE,"Average")</f>
        <v>Above Average</v>
      </c>
      <c r="L6078" s="7">
        <v>10.581</v>
      </c>
      <c r="M6078" s="7" t="str" cm="1">
        <f t="array" ref="M6078">_xlfn.IFS(L6078&gt;9,"Above Average",L6078&lt;8,"Below Average",TRUE,"Average")</f>
        <v>Above Average</v>
      </c>
    </row>
    <row r="6079" spans="1:13" x14ac:dyDescent="0.3">
      <c r="A6079">
        <v>43</v>
      </c>
      <c r="B6079" s="21">
        <v>40711</v>
      </c>
      <c r="C6079" s="21" t="str">
        <f t="shared" si="94"/>
        <v>Jun</v>
      </c>
      <c r="D6079" s="6">
        <v>665781.74</v>
      </c>
      <c r="E6079" t="s">
        <v>155</v>
      </c>
      <c r="F6079" s="5">
        <v>88.49</v>
      </c>
      <c r="G6079" s="5" t="str" cm="1">
        <f t="array" ref="G6079">_xlfn.IFS(F6079&gt;=86,"Hot Week (More Than 85°F)",F6079&lt;50,"Cold Week (Less Than 50°F)",TRUE,"Normal Week")</f>
        <v>Hot Week (More Than 85°F)</v>
      </c>
      <c r="H6079" s="2">
        <v>3.637</v>
      </c>
      <c r="I6079" s="2" t="str" cm="1">
        <f t="array" ref="I6079">_xlfn.IFS(H6079&gt;3.5,"Above Average",H6079&lt;3,"Below Average",TRUE,"Average")</f>
        <v>Above Average</v>
      </c>
      <c r="J6079" s="1">
        <v>206.8560238</v>
      </c>
      <c r="K6079" s="1" t="str" cm="1">
        <f t="array" ref="K6079">_xlfn.IFS(J6079&gt;200,"Above Average",J6079&lt;155,"Below Average",TRUE,"Average")</f>
        <v>Above Average</v>
      </c>
      <c r="L6079" s="7">
        <v>10.581</v>
      </c>
      <c r="M6079" s="7" t="str" cm="1">
        <f t="array" ref="M6079">_xlfn.IFS(L6079&gt;9,"Above Average",L6079&lt;8,"Below Average",TRUE,"Average")</f>
        <v>Above Average</v>
      </c>
    </row>
    <row r="6080" spans="1:13" x14ac:dyDescent="0.3">
      <c r="A6080">
        <v>43</v>
      </c>
      <c r="B6080" s="21">
        <v>40718</v>
      </c>
      <c r="C6080" s="21" t="str">
        <f t="shared" si="94"/>
        <v>Jun</v>
      </c>
      <c r="D6080" s="6">
        <v>604925.07999999996</v>
      </c>
      <c r="E6080" t="s">
        <v>155</v>
      </c>
      <c r="F6080" s="5">
        <v>88.3</v>
      </c>
      <c r="G6080" s="5" t="str" cm="1">
        <f t="array" ref="G6080">_xlfn.IFS(F6080&gt;=86,"Hot Week (More Than 85°F)",F6080&lt;50,"Cold Week (Less Than 50°F)",TRUE,"Normal Week")</f>
        <v>Hot Week (More Than 85°F)</v>
      </c>
      <c r="H6080" s="2">
        <v>3.5939999999999999</v>
      </c>
      <c r="I6080" s="2" t="str" cm="1">
        <f t="array" ref="I6080">_xlfn.IFS(H6080&gt;3.5,"Above Average",H6080&lt;3,"Below Average",TRUE,"Average")</f>
        <v>Above Average</v>
      </c>
      <c r="J6080" s="1">
        <v>206.9424405</v>
      </c>
      <c r="K6080" s="1" t="str" cm="1">
        <f t="array" ref="K6080">_xlfn.IFS(J6080&gt;200,"Above Average",J6080&lt;155,"Below Average",TRUE,"Average")</f>
        <v>Above Average</v>
      </c>
      <c r="L6080" s="7">
        <v>10.581</v>
      </c>
      <c r="M6080" s="7" t="str" cm="1">
        <f t="array" ref="M6080">_xlfn.IFS(L6080&gt;9,"Above Average",L6080&lt;8,"Below Average",TRUE,"Average")</f>
        <v>Above Average</v>
      </c>
    </row>
    <row r="6081" spans="1:13" x14ac:dyDescent="0.3">
      <c r="A6081">
        <v>43</v>
      </c>
      <c r="B6081" s="21">
        <v>40725</v>
      </c>
      <c r="C6081" s="21" t="str">
        <f t="shared" si="94"/>
        <v>Jul</v>
      </c>
      <c r="D6081" s="6">
        <v>586781.78</v>
      </c>
      <c r="E6081" t="s">
        <v>155</v>
      </c>
      <c r="F6081" s="5">
        <v>91.36</v>
      </c>
      <c r="G6081" s="5" t="str" cm="1">
        <f t="array" ref="G6081">_xlfn.IFS(F6081&gt;=86,"Hot Week (More Than 85°F)",F6081&lt;50,"Cold Week (Less Than 50°F)",TRUE,"Normal Week")</f>
        <v>Hot Week (More Than 85°F)</v>
      </c>
      <c r="H6081" s="2">
        <v>3.524</v>
      </c>
      <c r="I6081" s="2" t="str" cm="1">
        <f t="array" ref="I6081">_xlfn.IFS(H6081&gt;3.5,"Above Average",H6081&lt;3,"Below Average",TRUE,"Average")</f>
        <v>Above Average</v>
      </c>
      <c r="J6081" s="1">
        <v>207.02885710000001</v>
      </c>
      <c r="K6081" s="1" t="str" cm="1">
        <f t="array" ref="K6081">_xlfn.IFS(J6081&gt;200,"Above Average",J6081&lt;155,"Below Average",TRUE,"Average")</f>
        <v>Above Average</v>
      </c>
      <c r="L6081" s="7">
        <v>10.641</v>
      </c>
      <c r="M6081" s="7" t="str" cm="1">
        <f t="array" ref="M6081">_xlfn.IFS(L6081&gt;9,"Above Average",L6081&lt;8,"Below Average",TRUE,"Average")</f>
        <v>Above Average</v>
      </c>
    </row>
    <row r="6082" spans="1:13" x14ac:dyDescent="0.3">
      <c r="A6082">
        <v>43</v>
      </c>
      <c r="B6082" s="21">
        <v>40732</v>
      </c>
      <c r="C6082" s="21" t="str">
        <f t="shared" ref="C6082:C6145" si="95">TEXT(B6082, "mmm")</f>
        <v>Jul</v>
      </c>
      <c r="D6082" s="6">
        <v>651147.82999999996</v>
      </c>
      <c r="E6082" t="s">
        <v>155</v>
      </c>
      <c r="F6082" s="5">
        <v>87.02</v>
      </c>
      <c r="G6082" s="5" t="str" cm="1">
        <f t="array" ref="G6082">_xlfn.IFS(F6082&gt;=86,"Hot Week (More Than 85°F)",F6082&lt;50,"Cold Week (Less Than 50°F)",TRUE,"Normal Week")</f>
        <v>Hot Week (More Than 85°F)</v>
      </c>
      <c r="H6082" s="2">
        <v>3.48</v>
      </c>
      <c r="I6082" s="2" t="str" cm="1">
        <f t="array" ref="I6082">_xlfn.IFS(H6082&gt;3.5,"Above Average",H6082&lt;3,"Below Average",TRUE,"Average")</f>
        <v>Average</v>
      </c>
      <c r="J6082" s="1">
        <v>207.11527380000001</v>
      </c>
      <c r="K6082" s="1" t="str" cm="1">
        <f t="array" ref="K6082">_xlfn.IFS(J6082&gt;200,"Above Average",J6082&lt;155,"Below Average",TRUE,"Average")</f>
        <v>Above Average</v>
      </c>
      <c r="L6082" s="7">
        <v>10.641</v>
      </c>
      <c r="M6082" s="7" t="str" cm="1">
        <f t="array" ref="M6082">_xlfn.IFS(L6082&gt;9,"Above Average",L6082&lt;8,"Below Average",TRUE,"Average")</f>
        <v>Above Average</v>
      </c>
    </row>
    <row r="6083" spans="1:13" x14ac:dyDescent="0.3">
      <c r="A6083">
        <v>43</v>
      </c>
      <c r="B6083" s="21">
        <v>40739</v>
      </c>
      <c r="C6083" s="21" t="str">
        <f t="shared" si="95"/>
        <v>Jul</v>
      </c>
      <c r="D6083" s="6">
        <v>631827.38</v>
      </c>
      <c r="E6083" t="s">
        <v>155</v>
      </c>
      <c r="F6083" s="5">
        <v>84.67</v>
      </c>
      <c r="G6083" s="5" t="str" cm="1">
        <f t="array" ref="G6083">_xlfn.IFS(F6083&gt;=86,"Hot Week (More Than 85°F)",F6083&lt;50,"Cold Week (Less Than 50°F)",TRUE,"Normal Week")</f>
        <v>Normal Week</v>
      </c>
      <c r="H6083" s="2">
        <v>3.5750000000000002</v>
      </c>
      <c r="I6083" s="2" t="str" cm="1">
        <f t="array" ref="I6083">_xlfn.IFS(H6083&gt;3.5,"Above Average",H6083&lt;3,"Below Average",TRUE,"Average")</f>
        <v>Above Average</v>
      </c>
      <c r="J6083" s="1">
        <v>207.19406910000001</v>
      </c>
      <c r="K6083" s="1" t="str" cm="1">
        <f t="array" ref="K6083">_xlfn.IFS(J6083&gt;200,"Above Average",J6083&lt;155,"Below Average",TRUE,"Average")</f>
        <v>Above Average</v>
      </c>
      <c r="L6083" s="7">
        <v>10.641</v>
      </c>
      <c r="M6083" s="7" t="str" cm="1">
        <f t="array" ref="M6083">_xlfn.IFS(L6083&gt;9,"Above Average",L6083&lt;8,"Below Average",TRUE,"Average")</f>
        <v>Above Average</v>
      </c>
    </row>
    <row r="6084" spans="1:13" x14ac:dyDescent="0.3">
      <c r="A6084">
        <v>43</v>
      </c>
      <c r="B6084" s="21">
        <v>40746</v>
      </c>
      <c r="C6084" s="21" t="str">
        <f t="shared" si="95"/>
        <v>Jul</v>
      </c>
      <c r="D6084" s="6">
        <v>597354.39</v>
      </c>
      <c r="E6084" t="s">
        <v>155</v>
      </c>
      <c r="F6084" s="5">
        <v>88.58</v>
      </c>
      <c r="G6084" s="5" t="str" cm="1">
        <f t="array" ref="G6084">_xlfn.IFS(F6084&gt;=86,"Hot Week (More Than 85°F)",F6084&lt;50,"Cold Week (Less Than 50°F)",TRUE,"Normal Week")</f>
        <v>Hot Week (More Than 85°F)</v>
      </c>
      <c r="H6084" s="2">
        <v>3.6509999999999998</v>
      </c>
      <c r="I6084" s="2" t="str" cm="1">
        <f t="array" ref="I6084">_xlfn.IFS(H6084&gt;3.5,"Above Average",H6084&lt;3,"Below Average",TRUE,"Average")</f>
        <v>Above Average</v>
      </c>
      <c r="J6084" s="1">
        <v>207.25381110000001</v>
      </c>
      <c r="K6084" s="1" t="str" cm="1">
        <f t="array" ref="K6084">_xlfn.IFS(J6084&gt;200,"Above Average",J6084&lt;155,"Below Average",TRUE,"Average")</f>
        <v>Above Average</v>
      </c>
      <c r="L6084" s="7">
        <v>10.641</v>
      </c>
      <c r="M6084" s="7" t="str" cm="1">
        <f t="array" ref="M6084">_xlfn.IFS(L6084&gt;9,"Above Average",L6084&lt;8,"Below Average",TRUE,"Average")</f>
        <v>Above Average</v>
      </c>
    </row>
    <row r="6085" spans="1:13" x14ac:dyDescent="0.3">
      <c r="A6085">
        <v>43</v>
      </c>
      <c r="B6085" s="21">
        <v>40753</v>
      </c>
      <c r="C6085" s="21" t="str">
        <f t="shared" si="95"/>
        <v>Jul</v>
      </c>
      <c r="D6085" s="6">
        <v>533917.52</v>
      </c>
      <c r="E6085" t="s">
        <v>155</v>
      </c>
      <c r="F6085" s="5">
        <v>83.43</v>
      </c>
      <c r="G6085" s="5" t="str" cm="1">
        <f t="array" ref="G6085">_xlfn.IFS(F6085&gt;=86,"Hot Week (More Than 85°F)",F6085&lt;50,"Cold Week (Less Than 50°F)",TRUE,"Normal Week")</f>
        <v>Normal Week</v>
      </c>
      <c r="H6085" s="2">
        <v>3.6819999999999999</v>
      </c>
      <c r="I6085" s="2" t="str" cm="1">
        <f t="array" ref="I6085">_xlfn.IFS(H6085&gt;3.5,"Above Average",H6085&lt;3,"Below Average",TRUE,"Average")</f>
        <v>Above Average</v>
      </c>
      <c r="J6085" s="1">
        <v>207.31355300000001</v>
      </c>
      <c r="K6085" s="1" t="str" cm="1">
        <f t="array" ref="K6085">_xlfn.IFS(J6085&gt;200,"Above Average",J6085&lt;155,"Below Average",TRUE,"Average")</f>
        <v>Above Average</v>
      </c>
      <c r="L6085" s="7">
        <v>10.641</v>
      </c>
      <c r="M6085" s="7" t="str" cm="1">
        <f t="array" ref="M6085">_xlfn.IFS(L6085&gt;9,"Above Average",L6085&lt;8,"Below Average",TRUE,"Average")</f>
        <v>Above Average</v>
      </c>
    </row>
    <row r="6086" spans="1:13" x14ac:dyDescent="0.3">
      <c r="A6086">
        <v>43</v>
      </c>
      <c r="B6086" s="21">
        <v>40760</v>
      </c>
      <c r="C6086" s="21" t="str">
        <f t="shared" si="95"/>
        <v>Aug</v>
      </c>
      <c r="D6086" s="6">
        <v>605956.59</v>
      </c>
      <c r="E6086" t="s">
        <v>155</v>
      </c>
      <c r="F6086" s="5">
        <v>87.47</v>
      </c>
      <c r="G6086" s="5" t="str" cm="1">
        <f t="array" ref="G6086">_xlfn.IFS(F6086&gt;=86,"Hot Week (More Than 85°F)",F6086&lt;50,"Cold Week (Less Than 50°F)",TRUE,"Normal Week")</f>
        <v>Hot Week (More Than 85°F)</v>
      </c>
      <c r="H6086" s="2">
        <v>3.6840000000000002</v>
      </c>
      <c r="I6086" s="2" t="str" cm="1">
        <f t="array" ref="I6086">_xlfn.IFS(H6086&gt;3.5,"Above Average",H6086&lt;3,"Below Average",TRUE,"Average")</f>
        <v>Above Average</v>
      </c>
      <c r="J6086" s="1">
        <v>207.37329489999999</v>
      </c>
      <c r="K6086" s="1" t="str" cm="1">
        <f t="array" ref="K6086">_xlfn.IFS(J6086&gt;200,"Above Average",J6086&lt;155,"Below Average",TRUE,"Average")</f>
        <v>Above Average</v>
      </c>
      <c r="L6086" s="7">
        <v>10.641</v>
      </c>
      <c r="M6086" s="7" t="str" cm="1">
        <f t="array" ref="M6086">_xlfn.IFS(L6086&gt;9,"Above Average",L6086&lt;8,"Below Average",TRUE,"Average")</f>
        <v>Above Average</v>
      </c>
    </row>
    <row r="6087" spans="1:13" x14ac:dyDescent="0.3">
      <c r="A6087">
        <v>43</v>
      </c>
      <c r="B6087" s="21">
        <v>40767</v>
      </c>
      <c r="C6087" s="21" t="str">
        <f t="shared" si="95"/>
        <v>Aug</v>
      </c>
      <c r="D6087" s="6">
        <v>595626.56000000006</v>
      </c>
      <c r="E6087" t="s">
        <v>155</v>
      </c>
      <c r="F6087" s="5">
        <v>86.64</v>
      </c>
      <c r="G6087" s="5" t="str" cm="1">
        <f t="array" ref="G6087">_xlfn.IFS(F6087&gt;=86,"Hot Week (More Than 85°F)",F6087&lt;50,"Cold Week (Less Than 50°F)",TRUE,"Normal Week")</f>
        <v>Hot Week (More Than 85°F)</v>
      </c>
      <c r="H6087" s="2">
        <v>3.6379999999999999</v>
      </c>
      <c r="I6087" s="2" t="str" cm="1">
        <f t="array" ref="I6087">_xlfn.IFS(H6087&gt;3.5,"Above Average",H6087&lt;3,"Below Average",TRUE,"Average")</f>
        <v>Above Average</v>
      </c>
      <c r="J6087" s="1">
        <v>207.43303689999999</v>
      </c>
      <c r="K6087" s="1" t="str" cm="1">
        <f t="array" ref="K6087">_xlfn.IFS(J6087&gt;200,"Above Average",J6087&lt;155,"Below Average",TRUE,"Average")</f>
        <v>Above Average</v>
      </c>
      <c r="L6087" s="7">
        <v>10.641</v>
      </c>
      <c r="M6087" s="7" t="str" cm="1">
        <f t="array" ref="M6087">_xlfn.IFS(L6087&gt;9,"Above Average",L6087&lt;8,"Below Average",TRUE,"Average")</f>
        <v>Above Average</v>
      </c>
    </row>
    <row r="6088" spans="1:13" x14ac:dyDescent="0.3">
      <c r="A6088">
        <v>43</v>
      </c>
      <c r="B6088" s="21">
        <v>40774</v>
      </c>
      <c r="C6088" s="21" t="str">
        <f t="shared" si="95"/>
        <v>Aug</v>
      </c>
      <c r="D6088" s="6">
        <v>663396.31999999995</v>
      </c>
      <c r="E6088" t="s">
        <v>155</v>
      </c>
      <c r="F6088" s="5">
        <v>82.08</v>
      </c>
      <c r="G6088" s="5" t="str" cm="1">
        <f t="array" ref="G6088">_xlfn.IFS(F6088&gt;=86,"Hot Week (More Than 85°F)",F6088&lt;50,"Cold Week (Less Than 50°F)",TRUE,"Normal Week")</f>
        <v>Normal Week</v>
      </c>
      <c r="H6088" s="2">
        <v>3.5539999999999998</v>
      </c>
      <c r="I6088" s="2" t="str" cm="1">
        <f t="array" ref="I6088">_xlfn.IFS(H6088&gt;3.5,"Above Average",H6088&lt;3,"Below Average",TRUE,"Average")</f>
        <v>Above Average</v>
      </c>
      <c r="J6088" s="1">
        <v>207.4953088</v>
      </c>
      <c r="K6088" s="1" t="str" cm="1">
        <f t="array" ref="K6088">_xlfn.IFS(J6088&gt;200,"Above Average",J6088&lt;155,"Below Average",TRUE,"Average")</f>
        <v>Above Average</v>
      </c>
      <c r="L6088" s="7">
        <v>10.641</v>
      </c>
      <c r="M6088" s="7" t="str" cm="1">
        <f t="array" ref="M6088">_xlfn.IFS(L6088&gt;9,"Above Average",L6088&lt;8,"Below Average",TRUE,"Average")</f>
        <v>Above Average</v>
      </c>
    </row>
    <row r="6089" spans="1:13" x14ac:dyDescent="0.3">
      <c r="A6089">
        <v>43</v>
      </c>
      <c r="B6089" s="21">
        <v>40781</v>
      </c>
      <c r="C6089" s="21" t="str">
        <f t="shared" si="95"/>
        <v>Aug</v>
      </c>
      <c r="D6089" s="6">
        <v>561573.07999999996</v>
      </c>
      <c r="E6089" t="s">
        <v>155</v>
      </c>
      <c r="F6089" s="5">
        <v>87.43</v>
      </c>
      <c r="G6089" s="5" t="str" cm="1">
        <f t="array" ref="G6089">_xlfn.IFS(F6089&gt;=86,"Hot Week (More Than 85°F)",F6089&lt;50,"Cold Week (Less Than 50°F)",TRUE,"Normal Week")</f>
        <v>Hot Week (More Than 85°F)</v>
      </c>
      <c r="H6089" s="2">
        <v>3.5230000000000001</v>
      </c>
      <c r="I6089" s="2" t="str" cm="1">
        <f t="array" ref="I6089">_xlfn.IFS(H6089&gt;3.5,"Above Average",H6089&lt;3,"Below Average",TRUE,"Average")</f>
        <v>Above Average</v>
      </c>
      <c r="J6089" s="1">
        <v>207.5580023</v>
      </c>
      <c r="K6089" s="1" t="str" cm="1">
        <f t="array" ref="K6089">_xlfn.IFS(J6089&gt;200,"Above Average",J6089&lt;155,"Below Average",TRUE,"Average")</f>
        <v>Above Average</v>
      </c>
      <c r="L6089" s="7">
        <v>10.641</v>
      </c>
      <c r="M6089" s="7" t="str" cm="1">
        <f t="array" ref="M6089">_xlfn.IFS(L6089&gt;9,"Above Average",L6089&lt;8,"Below Average",TRUE,"Average")</f>
        <v>Above Average</v>
      </c>
    </row>
    <row r="6090" spans="1:13" x14ac:dyDescent="0.3">
      <c r="A6090">
        <v>43</v>
      </c>
      <c r="B6090" s="21">
        <v>40788</v>
      </c>
      <c r="C6090" s="21" t="str">
        <f t="shared" si="95"/>
        <v>Sep</v>
      </c>
      <c r="D6090" s="6">
        <v>594224.9</v>
      </c>
      <c r="E6090" t="s">
        <v>155</v>
      </c>
      <c r="F6090" s="5">
        <v>87.84</v>
      </c>
      <c r="G6090" s="5" t="str" cm="1">
        <f t="array" ref="G6090">_xlfn.IFS(F6090&gt;=86,"Hot Week (More Than 85°F)",F6090&lt;50,"Cold Week (Less Than 50°F)",TRUE,"Normal Week")</f>
        <v>Hot Week (More Than 85°F)</v>
      </c>
      <c r="H6090" s="2">
        <v>3.5329999999999999</v>
      </c>
      <c r="I6090" s="2" t="str" cm="1">
        <f t="array" ref="I6090">_xlfn.IFS(H6090&gt;3.5,"Above Average",H6090&lt;3,"Below Average",TRUE,"Average")</f>
        <v>Above Average</v>
      </c>
      <c r="J6090" s="1">
        <v>207.62069589999999</v>
      </c>
      <c r="K6090" s="1" t="str" cm="1">
        <f t="array" ref="K6090">_xlfn.IFS(J6090&gt;200,"Above Average",J6090&lt;155,"Below Average",TRUE,"Average")</f>
        <v>Above Average</v>
      </c>
      <c r="L6090" s="7">
        <v>10.641</v>
      </c>
      <c r="M6090" s="7" t="str" cm="1">
        <f t="array" ref="M6090">_xlfn.IFS(L6090&gt;9,"Above Average",L6090&lt;8,"Below Average",TRUE,"Average")</f>
        <v>Above Average</v>
      </c>
    </row>
    <row r="6091" spans="1:13" x14ac:dyDescent="0.3">
      <c r="A6091">
        <v>43</v>
      </c>
      <c r="B6091" s="21">
        <v>40795</v>
      </c>
      <c r="C6091" s="21" t="str">
        <f t="shared" si="95"/>
        <v>Sep</v>
      </c>
      <c r="D6091" s="6">
        <v>649128.23</v>
      </c>
      <c r="E6091" t="s">
        <v>156</v>
      </c>
      <c r="F6091" s="5">
        <v>79.290000000000006</v>
      </c>
      <c r="G6091" s="5" t="str" cm="1">
        <f t="array" ref="G6091">_xlfn.IFS(F6091&gt;=86,"Hot Week (More Than 85°F)",F6091&lt;50,"Cold Week (Less Than 50°F)",TRUE,"Normal Week")</f>
        <v>Normal Week</v>
      </c>
      <c r="H6091" s="2">
        <v>3.5459999999999998</v>
      </c>
      <c r="I6091" s="2" t="str" cm="1">
        <f t="array" ref="I6091">_xlfn.IFS(H6091&gt;3.5,"Above Average",H6091&lt;3,"Below Average",TRUE,"Average")</f>
        <v>Above Average</v>
      </c>
      <c r="J6091" s="1">
        <v>207.68338940000001</v>
      </c>
      <c r="K6091" s="1" t="str" cm="1">
        <f t="array" ref="K6091">_xlfn.IFS(J6091&gt;200,"Above Average",J6091&lt;155,"Below Average",TRUE,"Average")</f>
        <v>Above Average</v>
      </c>
      <c r="L6091" s="7">
        <v>10.641</v>
      </c>
      <c r="M6091" s="7" t="str" cm="1">
        <f t="array" ref="M6091">_xlfn.IFS(L6091&gt;9,"Above Average",L6091&lt;8,"Below Average",TRUE,"Average")</f>
        <v>Above Average</v>
      </c>
    </row>
    <row r="6092" spans="1:13" x14ac:dyDescent="0.3">
      <c r="A6092">
        <v>43</v>
      </c>
      <c r="B6092" s="21">
        <v>40802</v>
      </c>
      <c r="C6092" s="21" t="str">
        <f t="shared" si="95"/>
        <v>Sep</v>
      </c>
      <c r="D6092" s="6">
        <v>618877.13</v>
      </c>
      <c r="E6092" t="s">
        <v>155</v>
      </c>
      <c r="F6092" s="5">
        <v>77.17</v>
      </c>
      <c r="G6092" s="5" t="str" cm="1">
        <f t="array" ref="G6092">_xlfn.IFS(F6092&gt;=86,"Hot Week (More Than 85°F)",F6092&lt;50,"Cold Week (Less Than 50°F)",TRUE,"Normal Week")</f>
        <v>Normal Week</v>
      </c>
      <c r="H6092" s="2">
        <v>3.5259999999999998</v>
      </c>
      <c r="I6092" s="2" t="str" cm="1">
        <f t="array" ref="I6092">_xlfn.IFS(H6092&gt;3.5,"Above Average",H6092&lt;3,"Below Average",TRUE,"Average")</f>
        <v>Above Average</v>
      </c>
      <c r="J6092" s="1">
        <v>207.8527143</v>
      </c>
      <c r="K6092" s="1" t="str" cm="1">
        <f t="array" ref="K6092">_xlfn.IFS(J6092&gt;200,"Above Average",J6092&lt;155,"Below Average",TRUE,"Average")</f>
        <v>Above Average</v>
      </c>
      <c r="L6092" s="7">
        <v>10.641</v>
      </c>
      <c r="M6092" s="7" t="str" cm="1">
        <f t="array" ref="M6092">_xlfn.IFS(L6092&gt;9,"Above Average",L6092&lt;8,"Below Average",TRUE,"Average")</f>
        <v>Above Average</v>
      </c>
    </row>
    <row r="6093" spans="1:13" x14ac:dyDescent="0.3">
      <c r="A6093">
        <v>43</v>
      </c>
      <c r="B6093" s="21">
        <v>40809</v>
      </c>
      <c r="C6093" s="21" t="str">
        <f t="shared" si="95"/>
        <v>Sep</v>
      </c>
      <c r="D6093" s="6">
        <v>586108.13</v>
      </c>
      <c r="E6093" t="s">
        <v>155</v>
      </c>
      <c r="F6093" s="5">
        <v>78.98</v>
      </c>
      <c r="G6093" s="5" t="str" cm="1">
        <f t="array" ref="G6093">_xlfn.IFS(F6093&gt;=86,"Hot Week (More Than 85°F)",F6093&lt;50,"Cold Week (Less Than 50°F)",TRUE,"Normal Week")</f>
        <v>Normal Week</v>
      </c>
      <c r="H6093" s="2">
        <v>3.4670000000000001</v>
      </c>
      <c r="I6093" s="2" t="str" cm="1">
        <f t="array" ref="I6093">_xlfn.IFS(H6093&gt;3.5,"Above Average",H6093&lt;3,"Below Average",TRUE,"Average")</f>
        <v>Average</v>
      </c>
      <c r="J6093" s="1">
        <v>208.1642143</v>
      </c>
      <c r="K6093" s="1" t="str" cm="1">
        <f t="array" ref="K6093">_xlfn.IFS(J6093&gt;200,"Above Average",J6093&lt;155,"Below Average",TRUE,"Average")</f>
        <v>Above Average</v>
      </c>
      <c r="L6093" s="7">
        <v>10.641</v>
      </c>
      <c r="M6093" s="7" t="str" cm="1">
        <f t="array" ref="M6093">_xlfn.IFS(L6093&gt;9,"Above Average",L6093&lt;8,"Below Average",TRUE,"Average")</f>
        <v>Above Average</v>
      </c>
    </row>
    <row r="6094" spans="1:13" x14ac:dyDescent="0.3">
      <c r="A6094">
        <v>43</v>
      </c>
      <c r="B6094" s="21">
        <v>40816</v>
      </c>
      <c r="C6094" s="21" t="str">
        <f t="shared" si="95"/>
        <v>Sep</v>
      </c>
      <c r="D6094" s="6">
        <v>555183.72</v>
      </c>
      <c r="E6094" t="s">
        <v>155</v>
      </c>
      <c r="F6094" s="5">
        <v>78.97</v>
      </c>
      <c r="G6094" s="5" t="str" cm="1">
        <f t="array" ref="G6094">_xlfn.IFS(F6094&gt;=86,"Hot Week (More Than 85°F)",F6094&lt;50,"Cold Week (Less Than 50°F)",TRUE,"Normal Week")</f>
        <v>Normal Week</v>
      </c>
      <c r="H6094" s="2">
        <v>3.355</v>
      </c>
      <c r="I6094" s="2" t="str" cm="1">
        <f t="array" ref="I6094">_xlfn.IFS(H6094&gt;3.5,"Above Average",H6094&lt;3,"Below Average",TRUE,"Average")</f>
        <v>Average</v>
      </c>
      <c r="J6094" s="1">
        <v>208.47571429999999</v>
      </c>
      <c r="K6094" s="1" t="str" cm="1">
        <f t="array" ref="K6094">_xlfn.IFS(J6094&gt;200,"Above Average",J6094&lt;155,"Below Average",TRUE,"Average")</f>
        <v>Above Average</v>
      </c>
      <c r="L6094" s="7">
        <v>10.641</v>
      </c>
      <c r="M6094" s="7" t="str" cm="1">
        <f t="array" ref="M6094">_xlfn.IFS(L6094&gt;9,"Above Average",L6094&lt;8,"Below Average",TRUE,"Average")</f>
        <v>Above Average</v>
      </c>
    </row>
    <row r="6095" spans="1:13" x14ac:dyDescent="0.3">
      <c r="A6095">
        <v>43</v>
      </c>
      <c r="B6095" s="21">
        <v>40823</v>
      </c>
      <c r="C6095" s="21" t="str">
        <f t="shared" si="95"/>
        <v>Oct</v>
      </c>
      <c r="D6095" s="6">
        <v>642828.62</v>
      </c>
      <c r="E6095" t="s">
        <v>155</v>
      </c>
      <c r="F6095" s="5">
        <v>74.17</v>
      </c>
      <c r="G6095" s="5" t="str" cm="1">
        <f t="array" ref="G6095">_xlfn.IFS(F6095&gt;=86,"Hot Week (More Than 85°F)",F6095&lt;50,"Cold Week (Less Than 50°F)",TRUE,"Normal Week")</f>
        <v>Normal Week</v>
      </c>
      <c r="H6095" s="2">
        <v>3.2850000000000001</v>
      </c>
      <c r="I6095" s="2" t="str" cm="1">
        <f t="array" ref="I6095">_xlfn.IFS(H6095&gt;3.5,"Above Average",H6095&lt;3,"Below Average",TRUE,"Average")</f>
        <v>Average</v>
      </c>
      <c r="J6095" s="1">
        <v>208.78721429999999</v>
      </c>
      <c r="K6095" s="1" t="str" cm="1">
        <f t="array" ref="K6095">_xlfn.IFS(J6095&gt;200,"Above Average",J6095&lt;155,"Below Average",TRUE,"Average")</f>
        <v>Above Average</v>
      </c>
      <c r="L6095" s="7">
        <v>10.148</v>
      </c>
      <c r="M6095" s="7" t="str" cm="1">
        <f t="array" ref="M6095">_xlfn.IFS(L6095&gt;9,"Above Average",L6095&lt;8,"Below Average",TRUE,"Average")</f>
        <v>Above Average</v>
      </c>
    </row>
    <row r="6096" spans="1:13" x14ac:dyDescent="0.3">
      <c r="A6096">
        <v>43</v>
      </c>
      <c r="B6096" s="21">
        <v>40830</v>
      </c>
      <c r="C6096" s="21" t="str">
        <f t="shared" si="95"/>
        <v>Oct</v>
      </c>
      <c r="D6096" s="6">
        <v>590984.56000000006</v>
      </c>
      <c r="E6096" t="s">
        <v>155</v>
      </c>
      <c r="F6096" s="5">
        <v>68.09</v>
      </c>
      <c r="G6096" s="5" t="str" cm="1">
        <f t="array" ref="G6096">_xlfn.IFS(F6096&gt;=86,"Hot Week (More Than 85°F)",F6096&lt;50,"Cold Week (Less Than 50°F)",TRUE,"Normal Week")</f>
        <v>Normal Week</v>
      </c>
      <c r="H6096" s="2">
        <v>3.274</v>
      </c>
      <c r="I6096" s="2" t="str" cm="1">
        <f t="array" ref="I6096">_xlfn.IFS(H6096&gt;3.5,"Above Average",H6096&lt;3,"Below Average",TRUE,"Average")</f>
        <v>Average</v>
      </c>
      <c r="J6096" s="1">
        <v>209.0752166</v>
      </c>
      <c r="K6096" s="1" t="str" cm="1">
        <f t="array" ref="K6096">_xlfn.IFS(J6096&gt;200,"Above Average",J6096&lt;155,"Below Average",TRUE,"Average")</f>
        <v>Above Average</v>
      </c>
      <c r="L6096" s="7">
        <v>10.148</v>
      </c>
      <c r="M6096" s="7" t="str" cm="1">
        <f t="array" ref="M6096">_xlfn.IFS(L6096&gt;9,"Above Average",L6096&lt;8,"Below Average",TRUE,"Average")</f>
        <v>Above Average</v>
      </c>
    </row>
    <row r="6097" spans="1:13" x14ac:dyDescent="0.3">
      <c r="A6097">
        <v>43</v>
      </c>
      <c r="B6097" s="21">
        <v>40837</v>
      </c>
      <c r="C6097" s="21" t="str">
        <f t="shared" si="95"/>
        <v>Oct</v>
      </c>
      <c r="D6097" s="6">
        <v>594625.96</v>
      </c>
      <c r="E6097" t="s">
        <v>155</v>
      </c>
      <c r="F6097" s="5">
        <v>70.3</v>
      </c>
      <c r="G6097" s="5" t="str" cm="1">
        <f t="array" ref="G6097">_xlfn.IFS(F6097&gt;=86,"Hot Week (More Than 85°F)",F6097&lt;50,"Cold Week (Less Than 50°F)",TRUE,"Normal Week")</f>
        <v>Normal Week</v>
      </c>
      <c r="H6097" s="2">
        <v>3.3530000000000002</v>
      </c>
      <c r="I6097" s="2" t="str" cm="1">
        <f t="array" ref="I6097">_xlfn.IFS(H6097&gt;3.5,"Above Average",H6097&lt;3,"Below Average",TRUE,"Average")</f>
        <v>Average</v>
      </c>
      <c r="J6097" s="1">
        <v>209.22223270000001</v>
      </c>
      <c r="K6097" s="1" t="str" cm="1">
        <f t="array" ref="K6097">_xlfn.IFS(J6097&gt;200,"Above Average",J6097&lt;155,"Below Average",TRUE,"Average")</f>
        <v>Above Average</v>
      </c>
      <c r="L6097" s="7">
        <v>10.148</v>
      </c>
      <c r="M6097" s="7" t="str" cm="1">
        <f t="array" ref="M6097">_xlfn.IFS(L6097&gt;9,"Above Average",L6097&lt;8,"Below Average",TRUE,"Average")</f>
        <v>Above Average</v>
      </c>
    </row>
    <row r="6098" spans="1:13" x14ac:dyDescent="0.3">
      <c r="A6098">
        <v>43</v>
      </c>
      <c r="B6098" s="21">
        <v>40844</v>
      </c>
      <c r="C6098" s="21" t="str">
        <f t="shared" si="95"/>
        <v>Oct</v>
      </c>
      <c r="D6098" s="6">
        <v>572516.56999999995</v>
      </c>
      <c r="E6098" t="s">
        <v>155</v>
      </c>
      <c r="F6098" s="5">
        <v>66.819999999999993</v>
      </c>
      <c r="G6098" s="5" t="str" cm="1">
        <f t="array" ref="G6098">_xlfn.IFS(F6098&gt;=86,"Hot Week (More Than 85°F)",F6098&lt;50,"Cold Week (Less Than 50°F)",TRUE,"Normal Week")</f>
        <v>Normal Week</v>
      </c>
      <c r="H6098" s="2">
        <v>3.3719999999999999</v>
      </c>
      <c r="I6098" s="2" t="str" cm="1">
        <f t="array" ref="I6098">_xlfn.IFS(H6098&gt;3.5,"Above Average",H6098&lt;3,"Below Average",TRUE,"Average")</f>
        <v>Average</v>
      </c>
      <c r="J6098" s="1">
        <v>209.36924880000001</v>
      </c>
      <c r="K6098" s="1" t="str" cm="1">
        <f t="array" ref="K6098">_xlfn.IFS(J6098&gt;200,"Above Average",J6098&lt;155,"Below Average",TRUE,"Average")</f>
        <v>Above Average</v>
      </c>
      <c r="L6098" s="7">
        <v>10.148</v>
      </c>
      <c r="M6098" s="7" t="str" cm="1">
        <f t="array" ref="M6098">_xlfn.IFS(L6098&gt;9,"Above Average",L6098&lt;8,"Below Average",TRUE,"Average")</f>
        <v>Above Average</v>
      </c>
    </row>
    <row r="6099" spans="1:13" x14ac:dyDescent="0.3">
      <c r="A6099">
        <v>43</v>
      </c>
      <c r="B6099" s="21">
        <v>40851</v>
      </c>
      <c r="C6099" s="21" t="str">
        <f t="shared" si="95"/>
        <v>Nov</v>
      </c>
      <c r="D6099" s="6">
        <v>641905.37</v>
      </c>
      <c r="E6099" t="s">
        <v>155</v>
      </c>
      <c r="F6099" s="5">
        <v>59.08</v>
      </c>
      <c r="G6099" s="5" t="str" cm="1">
        <f t="array" ref="G6099">_xlfn.IFS(F6099&gt;=86,"Hot Week (More Than 85°F)",F6099&lt;50,"Cold Week (Less Than 50°F)",TRUE,"Normal Week")</f>
        <v>Normal Week</v>
      </c>
      <c r="H6099" s="2">
        <v>3.3319999999999999</v>
      </c>
      <c r="I6099" s="2" t="str" cm="1">
        <f t="array" ref="I6099">_xlfn.IFS(H6099&gt;3.5,"Above Average",H6099&lt;3,"Below Average",TRUE,"Average")</f>
        <v>Average</v>
      </c>
      <c r="J6099" s="1">
        <v>209.516265</v>
      </c>
      <c r="K6099" s="1" t="str" cm="1">
        <f t="array" ref="K6099">_xlfn.IFS(J6099&gt;200,"Above Average",J6099&lt;155,"Below Average",TRUE,"Average")</f>
        <v>Above Average</v>
      </c>
      <c r="L6099" s="7">
        <v>10.148</v>
      </c>
      <c r="M6099" s="7" t="str" cm="1">
        <f t="array" ref="M6099">_xlfn.IFS(L6099&gt;9,"Above Average",L6099&lt;8,"Below Average",TRUE,"Average")</f>
        <v>Above Average</v>
      </c>
    </row>
    <row r="6100" spans="1:13" x14ac:dyDescent="0.3">
      <c r="A6100">
        <v>43</v>
      </c>
      <c r="B6100" s="21">
        <v>40858</v>
      </c>
      <c r="C6100" s="21" t="str">
        <f t="shared" si="95"/>
        <v>Nov</v>
      </c>
      <c r="D6100" s="6">
        <v>615975.5</v>
      </c>
      <c r="E6100" t="s">
        <v>155</v>
      </c>
      <c r="F6100" s="5">
        <v>51.26</v>
      </c>
      <c r="G6100" s="5" t="str" cm="1">
        <f t="array" ref="G6100">_xlfn.IFS(F6100&gt;=86,"Hot Week (More Than 85°F)",F6100&lt;50,"Cold Week (Less Than 50°F)",TRUE,"Normal Week")</f>
        <v>Normal Week</v>
      </c>
      <c r="H6100" s="2">
        <v>3.2970000000000002</v>
      </c>
      <c r="I6100" s="2" t="str" cm="1">
        <f t="array" ref="I6100">_xlfn.IFS(H6100&gt;3.5,"Above Average",H6100&lt;3,"Below Average",TRUE,"Average")</f>
        <v>Average</v>
      </c>
      <c r="J6100" s="1">
        <v>209.66328110000001</v>
      </c>
      <c r="K6100" s="1" t="str" cm="1">
        <f t="array" ref="K6100">_xlfn.IFS(J6100&gt;200,"Above Average",J6100&lt;155,"Below Average",TRUE,"Average")</f>
        <v>Above Average</v>
      </c>
      <c r="L6100" s="7">
        <v>10.148</v>
      </c>
      <c r="M6100" s="7" t="str" cm="1">
        <f t="array" ref="M6100">_xlfn.IFS(L6100&gt;9,"Above Average",L6100&lt;8,"Below Average",TRUE,"Average")</f>
        <v>Above Average</v>
      </c>
    </row>
    <row r="6101" spans="1:13" x14ac:dyDescent="0.3">
      <c r="A6101">
        <v>43</v>
      </c>
      <c r="B6101" s="21">
        <v>40865</v>
      </c>
      <c r="C6101" s="21" t="str">
        <f t="shared" si="95"/>
        <v>Nov</v>
      </c>
      <c r="D6101" s="6">
        <v>628115.61</v>
      </c>
      <c r="E6101" t="s">
        <v>155</v>
      </c>
      <c r="F6101" s="5">
        <v>57.75</v>
      </c>
      <c r="G6101" s="5" t="str" cm="1">
        <f t="array" ref="G6101">_xlfn.IFS(F6101&gt;=86,"Hot Week (More Than 85°F)",F6101&lt;50,"Cold Week (Less Than 50°F)",TRUE,"Normal Week")</f>
        <v>Normal Week</v>
      </c>
      <c r="H6101" s="2">
        <v>3.3079999999999998</v>
      </c>
      <c r="I6101" s="2" t="str" cm="1">
        <f t="array" ref="I6101">_xlfn.IFS(H6101&gt;3.5,"Above Average",H6101&lt;3,"Below Average",TRUE,"Average")</f>
        <v>Average</v>
      </c>
      <c r="J6101" s="1">
        <v>209.86510709999999</v>
      </c>
      <c r="K6101" s="1" t="str" cm="1">
        <f t="array" ref="K6101">_xlfn.IFS(J6101&gt;200,"Above Average",J6101&lt;155,"Below Average",TRUE,"Average")</f>
        <v>Above Average</v>
      </c>
      <c r="L6101" s="7">
        <v>10.148</v>
      </c>
      <c r="M6101" s="7" t="str" cm="1">
        <f t="array" ref="M6101">_xlfn.IFS(L6101&gt;9,"Above Average",L6101&lt;8,"Below Average",TRUE,"Average")</f>
        <v>Above Average</v>
      </c>
    </row>
    <row r="6102" spans="1:13" x14ac:dyDescent="0.3">
      <c r="A6102">
        <v>43</v>
      </c>
      <c r="B6102" s="21">
        <v>40872</v>
      </c>
      <c r="C6102" s="21" t="str">
        <f t="shared" si="95"/>
        <v>Nov</v>
      </c>
      <c r="D6102" s="6">
        <v>669965.22</v>
      </c>
      <c r="E6102" t="s">
        <v>156</v>
      </c>
      <c r="F6102" s="5">
        <v>55.7</v>
      </c>
      <c r="G6102" s="5" t="str" cm="1">
        <f t="array" ref="G6102">_xlfn.IFS(F6102&gt;=86,"Hot Week (More Than 85°F)",F6102&lt;50,"Cold Week (Less Than 50°F)",TRUE,"Normal Week")</f>
        <v>Normal Week</v>
      </c>
      <c r="H6102" s="2">
        <v>3.2360000000000002</v>
      </c>
      <c r="I6102" s="2" t="str" cm="1">
        <f t="array" ref="I6102">_xlfn.IFS(H6102&gt;3.5,"Above Average",H6102&lt;3,"Below Average",TRUE,"Average")</f>
        <v>Average</v>
      </c>
      <c r="J6102" s="1">
        <v>210.08885710000001</v>
      </c>
      <c r="K6102" s="1" t="str" cm="1">
        <f t="array" ref="K6102">_xlfn.IFS(J6102&gt;200,"Above Average",J6102&lt;155,"Below Average",TRUE,"Average")</f>
        <v>Above Average</v>
      </c>
      <c r="L6102" s="7">
        <v>10.148</v>
      </c>
      <c r="M6102" s="7" t="str" cm="1">
        <f t="array" ref="M6102">_xlfn.IFS(L6102&gt;9,"Above Average",L6102&lt;8,"Below Average",TRUE,"Average")</f>
        <v>Above Average</v>
      </c>
    </row>
    <row r="6103" spans="1:13" x14ac:dyDescent="0.3">
      <c r="A6103">
        <v>43</v>
      </c>
      <c r="B6103" s="21">
        <v>40879</v>
      </c>
      <c r="C6103" s="21" t="str">
        <f t="shared" si="95"/>
        <v>Dec</v>
      </c>
      <c r="D6103" s="6">
        <v>585028.26</v>
      </c>
      <c r="E6103" t="s">
        <v>155</v>
      </c>
      <c r="F6103" s="5">
        <v>47.49</v>
      </c>
      <c r="G6103" s="5" t="str" cm="1">
        <f t="array" ref="G6103">_xlfn.IFS(F6103&gt;=86,"Hot Week (More Than 85°F)",F6103&lt;50,"Cold Week (Less Than 50°F)",TRUE,"Normal Week")</f>
        <v>Cold Week (Less Than 50°F)</v>
      </c>
      <c r="H6103" s="2">
        <v>3.1720000000000002</v>
      </c>
      <c r="I6103" s="2" t="str" cm="1">
        <f t="array" ref="I6103">_xlfn.IFS(H6103&gt;3.5,"Above Average",H6103&lt;3,"Below Average",TRUE,"Average")</f>
        <v>Average</v>
      </c>
      <c r="J6103" s="1">
        <v>210.31260710000001</v>
      </c>
      <c r="K6103" s="1" t="str" cm="1">
        <f t="array" ref="K6103">_xlfn.IFS(J6103&gt;200,"Above Average",J6103&lt;155,"Below Average",TRUE,"Average")</f>
        <v>Above Average</v>
      </c>
      <c r="L6103" s="7">
        <v>10.148</v>
      </c>
      <c r="M6103" s="7" t="str" cm="1">
        <f t="array" ref="M6103">_xlfn.IFS(L6103&gt;9,"Above Average",L6103&lt;8,"Below Average",TRUE,"Average")</f>
        <v>Above Average</v>
      </c>
    </row>
    <row r="6104" spans="1:13" x14ac:dyDescent="0.3">
      <c r="A6104">
        <v>43</v>
      </c>
      <c r="B6104" s="21">
        <v>40886</v>
      </c>
      <c r="C6104" s="21" t="str">
        <f t="shared" si="95"/>
        <v>Dec</v>
      </c>
      <c r="D6104" s="6">
        <v>617898.06999999995</v>
      </c>
      <c r="E6104" t="s">
        <v>155</v>
      </c>
      <c r="F6104" s="5">
        <v>34.229999999999997</v>
      </c>
      <c r="G6104" s="5" t="str" cm="1">
        <f t="array" ref="G6104">_xlfn.IFS(F6104&gt;=86,"Hot Week (More Than 85°F)",F6104&lt;50,"Cold Week (Less Than 50°F)",TRUE,"Normal Week")</f>
        <v>Cold Week (Less Than 50°F)</v>
      </c>
      <c r="H6104" s="2">
        <v>3.1579999999999999</v>
      </c>
      <c r="I6104" s="2" t="str" cm="1">
        <f t="array" ref="I6104">_xlfn.IFS(H6104&gt;3.5,"Above Average",H6104&lt;3,"Below Average",TRUE,"Average")</f>
        <v>Average</v>
      </c>
      <c r="J6104" s="1">
        <v>210.5363571</v>
      </c>
      <c r="K6104" s="1" t="str" cm="1">
        <f t="array" ref="K6104">_xlfn.IFS(J6104&gt;200,"Above Average",J6104&lt;155,"Below Average",TRUE,"Average")</f>
        <v>Above Average</v>
      </c>
      <c r="L6104" s="7">
        <v>10.148</v>
      </c>
      <c r="M6104" s="7" t="str" cm="1">
        <f t="array" ref="M6104">_xlfn.IFS(L6104&gt;9,"Above Average",L6104&lt;8,"Below Average",TRUE,"Average")</f>
        <v>Above Average</v>
      </c>
    </row>
    <row r="6105" spans="1:13" x14ac:dyDescent="0.3">
      <c r="A6105">
        <v>43</v>
      </c>
      <c r="B6105" s="21">
        <v>40893</v>
      </c>
      <c r="C6105" s="21" t="str">
        <f t="shared" si="95"/>
        <v>Dec</v>
      </c>
      <c r="D6105" s="6">
        <v>665007.07999999996</v>
      </c>
      <c r="E6105" t="s">
        <v>155</v>
      </c>
      <c r="F6105" s="5">
        <v>43.78</v>
      </c>
      <c r="G6105" s="5" t="str" cm="1">
        <f t="array" ref="G6105">_xlfn.IFS(F6105&gt;=86,"Hot Week (More Than 85°F)",F6105&lt;50,"Cold Week (Less Than 50°F)",TRUE,"Normal Week")</f>
        <v>Cold Week (Less Than 50°F)</v>
      </c>
      <c r="H6105" s="2">
        <v>3.1589999999999998</v>
      </c>
      <c r="I6105" s="2" t="str" cm="1">
        <f t="array" ref="I6105">_xlfn.IFS(H6105&gt;3.5,"Above Average",H6105&lt;3,"Below Average",TRUE,"Average")</f>
        <v>Average</v>
      </c>
      <c r="J6105" s="1">
        <v>210.73653920000001</v>
      </c>
      <c r="K6105" s="1" t="str" cm="1">
        <f t="array" ref="K6105">_xlfn.IFS(J6105&gt;200,"Above Average",J6105&lt;155,"Below Average",TRUE,"Average")</f>
        <v>Above Average</v>
      </c>
      <c r="L6105" s="7">
        <v>10.148</v>
      </c>
      <c r="M6105" s="7" t="str" cm="1">
        <f t="array" ref="M6105">_xlfn.IFS(L6105&gt;9,"Above Average",L6105&lt;8,"Below Average",TRUE,"Average")</f>
        <v>Above Average</v>
      </c>
    </row>
    <row r="6106" spans="1:13" x14ac:dyDescent="0.3">
      <c r="A6106">
        <v>43</v>
      </c>
      <c r="B6106" s="21">
        <v>40900</v>
      </c>
      <c r="C6106" s="21" t="str">
        <f t="shared" si="95"/>
        <v>Dec</v>
      </c>
      <c r="D6106" s="6">
        <v>676290.46</v>
      </c>
      <c r="E6106" t="s">
        <v>155</v>
      </c>
      <c r="F6106" s="5">
        <v>42.63</v>
      </c>
      <c r="G6106" s="5" t="str" cm="1">
        <f t="array" ref="G6106">_xlfn.IFS(F6106&gt;=86,"Hot Week (More Than 85°F)",F6106&lt;50,"Cold Week (Less Than 50°F)",TRUE,"Normal Week")</f>
        <v>Cold Week (Less Than 50°F)</v>
      </c>
      <c r="H6106" s="2">
        <v>3.1120000000000001</v>
      </c>
      <c r="I6106" s="2" t="str" cm="1">
        <f t="array" ref="I6106">_xlfn.IFS(H6106&gt;3.5,"Above Average",H6106&lt;3,"Below Average",TRUE,"Average")</f>
        <v>Average</v>
      </c>
      <c r="J6106" s="1">
        <v>210.90529720000001</v>
      </c>
      <c r="K6106" s="1" t="str" cm="1">
        <f t="array" ref="K6106">_xlfn.IFS(J6106&gt;200,"Above Average",J6106&lt;155,"Below Average",TRUE,"Average")</f>
        <v>Above Average</v>
      </c>
      <c r="L6106" s="7">
        <v>10.148</v>
      </c>
      <c r="M6106" s="7" t="str" cm="1">
        <f t="array" ref="M6106">_xlfn.IFS(L6106&gt;9,"Above Average",L6106&lt;8,"Below Average",TRUE,"Average")</f>
        <v>Above Average</v>
      </c>
    </row>
    <row r="6107" spans="1:13" x14ac:dyDescent="0.3">
      <c r="A6107">
        <v>43</v>
      </c>
      <c r="B6107" s="21">
        <v>40907</v>
      </c>
      <c r="C6107" s="21" t="str">
        <f t="shared" si="95"/>
        <v>Dec</v>
      </c>
      <c r="D6107" s="6">
        <v>505405.85</v>
      </c>
      <c r="E6107" t="s">
        <v>156</v>
      </c>
      <c r="F6107" s="5">
        <v>41.83</v>
      </c>
      <c r="G6107" s="5" t="str" cm="1">
        <f t="array" ref="G6107">_xlfn.IFS(F6107&gt;=86,"Hot Week (More Than 85°F)",F6107&lt;50,"Cold Week (Less Than 50°F)",TRUE,"Normal Week")</f>
        <v>Cold Week (Less Than 50°F)</v>
      </c>
      <c r="H6107" s="2">
        <v>3.129</v>
      </c>
      <c r="I6107" s="2" t="str" cm="1">
        <f t="array" ref="I6107">_xlfn.IFS(H6107&gt;3.5,"Above Average",H6107&lt;3,"Below Average",TRUE,"Average")</f>
        <v>Average</v>
      </c>
      <c r="J6107" s="1">
        <v>211.0740553</v>
      </c>
      <c r="K6107" s="1" t="str" cm="1">
        <f t="array" ref="K6107">_xlfn.IFS(J6107&gt;200,"Above Average",J6107&lt;155,"Below Average",TRUE,"Average")</f>
        <v>Above Average</v>
      </c>
      <c r="L6107" s="7">
        <v>10.148</v>
      </c>
      <c r="M6107" s="7" t="str" cm="1">
        <f t="array" ref="M6107">_xlfn.IFS(L6107&gt;9,"Above Average",L6107&lt;8,"Below Average",TRUE,"Average")</f>
        <v>Above Average</v>
      </c>
    </row>
    <row r="6108" spans="1:13" x14ac:dyDescent="0.3">
      <c r="A6108">
        <v>43</v>
      </c>
      <c r="B6108" s="21">
        <v>40914</v>
      </c>
      <c r="C6108" s="21" t="str">
        <f t="shared" si="95"/>
        <v>Jan</v>
      </c>
      <c r="D6108" s="6">
        <v>670993.01</v>
      </c>
      <c r="E6108" t="s">
        <v>155</v>
      </c>
      <c r="F6108" s="5">
        <v>47.59</v>
      </c>
      <c r="G6108" s="5" t="str" cm="1">
        <f t="array" ref="G6108">_xlfn.IFS(F6108&gt;=86,"Hot Week (More Than 85°F)",F6108&lt;50,"Cold Week (Less Than 50°F)",TRUE,"Normal Week")</f>
        <v>Cold Week (Less Than 50°F)</v>
      </c>
      <c r="H6108" s="2">
        <v>3.157</v>
      </c>
      <c r="I6108" s="2" t="str" cm="1">
        <f t="array" ref="I6108">_xlfn.IFS(H6108&gt;3.5,"Above Average",H6108&lt;3,"Below Average",TRUE,"Average")</f>
        <v>Average</v>
      </c>
      <c r="J6108" s="1">
        <v>211.24281339999999</v>
      </c>
      <c r="K6108" s="1" t="str" cm="1">
        <f t="array" ref="K6108">_xlfn.IFS(J6108&gt;200,"Above Average",J6108&lt;155,"Below Average",TRUE,"Average")</f>
        <v>Above Average</v>
      </c>
      <c r="L6108" s="7">
        <v>9.6530000000000005</v>
      </c>
      <c r="M6108" s="7" t="str" cm="1">
        <f t="array" ref="M6108">_xlfn.IFS(L6108&gt;9,"Above Average",L6108&lt;8,"Below Average",TRUE,"Average")</f>
        <v>Above Average</v>
      </c>
    </row>
    <row r="6109" spans="1:13" x14ac:dyDescent="0.3">
      <c r="A6109">
        <v>43</v>
      </c>
      <c r="B6109" s="21">
        <v>40921</v>
      </c>
      <c r="C6109" s="21" t="str">
        <f t="shared" si="95"/>
        <v>Jan</v>
      </c>
      <c r="D6109" s="6">
        <v>663529.64</v>
      </c>
      <c r="E6109" t="s">
        <v>155</v>
      </c>
      <c r="F6109" s="5">
        <v>43.68</v>
      </c>
      <c r="G6109" s="5" t="str" cm="1">
        <f t="array" ref="G6109">_xlfn.IFS(F6109&gt;=86,"Hot Week (More Than 85°F)",F6109&lt;50,"Cold Week (Less Than 50°F)",TRUE,"Normal Week")</f>
        <v>Cold Week (Less Than 50°F)</v>
      </c>
      <c r="H6109" s="2">
        <v>3.2610000000000001</v>
      </c>
      <c r="I6109" s="2" t="str" cm="1">
        <f t="array" ref="I6109">_xlfn.IFS(H6109&gt;3.5,"Above Average",H6109&lt;3,"Below Average",TRUE,"Average")</f>
        <v>Average</v>
      </c>
      <c r="J6109" s="1">
        <v>211.41157140000001</v>
      </c>
      <c r="K6109" s="1" t="str" cm="1">
        <f t="array" ref="K6109">_xlfn.IFS(J6109&gt;200,"Above Average",J6109&lt;155,"Below Average",TRUE,"Average")</f>
        <v>Above Average</v>
      </c>
      <c r="L6109" s="7">
        <v>9.6530000000000005</v>
      </c>
      <c r="M6109" s="7" t="str" cm="1">
        <f t="array" ref="M6109">_xlfn.IFS(L6109&gt;9,"Above Average",L6109&lt;8,"Below Average",TRUE,"Average")</f>
        <v>Above Average</v>
      </c>
    </row>
    <row r="6110" spans="1:13" x14ac:dyDescent="0.3">
      <c r="A6110">
        <v>43</v>
      </c>
      <c r="B6110" s="21">
        <v>40928</v>
      </c>
      <c r="C6110" s="21" t="str">
        <f t="shared" si="95"/>
        <v>Jan</v>
      </c>
      <c r="D6110" s="6">
        <v>619225.65</v>
      </c>
      <c r="E6110" t="s">
        <v>155</v>
      </c>
      <c r="F6110" s="5">
        <v>52.72</v>
      </c>
      <c r="G6110" s="5" t="str" cm="1">
        <f t="array" ref="G6110">_xlfn.IFS(F6110&gt;=86,"Hot Week (More Than 85°F)",F6110&lt;50,"Cold Week (Less Than 50°F)",TRUE,"Normal Week")</f>
        <v>Normal Week</v>
      </c>
      <c r="H6110" s="2">
        <v>3.2679999999999998</v>
      </c>
      <c r="I6110" s="2" t="str" cm="1">
        <f t="array" ref="I6110">_xlfn.IFS(H6110&gt;3.5,"Above Average",H6110&lt;3,"Below Average",TRUE,"Average")</f>
        <v>Average</v>
      </c>
      <c r="J6110" s="1">
        <v>211.49978110000001</v>
      </c>
      <c r="K6110" s="1" t="str" cm="1">
        <f t="array" ref="K6110">_xlfn.IFS(J6110&gt;200,"Above Average",J6110&lt;155,"Below Average",TRUE,"Average")</f>
        <v>Above Average</v>
      </c>
      <c r="L6110" s="7">
        <v>9.6530000000000005</v>
      </c>
      <c r="M6110" s="7" t="str" cm="1">
        <f t="array" ref="M6110">_xlfn.IFS(L6110&gt;9,"Above Average",L6110&lt;8,"Below Average",TRUE,"Average")</f>
        <v>Above Average</v>
      </c>
    </row>
    <row r="6111" spans="1:13" x14ac:dyDescent="0.3">
      <c r="A6111">
        <v>43</v>
      </c>
      <c r="B6111" s="21">
        <v>40935</v>
      </c>
      <c r="C6111" s="21" t="str">
        <f t="shared" si="95"/>
        <v>Jan</v>
      </c>
      <c r="D6111" s="6">
        <v>587685.38</v>
      </c>
      <c r="E6111" t="s">
        <v>155</v>
      </c>
      <c r="F6111" s="5">
        <v>52.1</v>
      </c>
      <c r="G6111" s="5" t="str" cm="1">
        <f t="array" ref="G6111">_xlfn.IFS(F6111&gt;=86,"Hot Week (More Than 85°F)",F6111&lt;50,"Cold Week (Less Than 50°F)",TRUE,"Normal Week")</f>
        <v>Normal Week</v>
      </c>
      <c r="H6111" s="2">
        <v>3.29</v>
      </c>
      <c r="I6111" s="2" t="str" cm="1">
        <f t="array" ref="I6111">_xlfn.IFS(H6111&gt;3.5,"Above Average",H6111&lt;3,"Below Average",TRUE,"Average")</f>
        <v>Average</v>
      </c>
      <c r="J6111" s="1">
        <v>211.5879908</v>
      </c>
      <c r="K6111" s="1" t="str" cm="1">
        <f t="array" ref="K6111">_xlfn.IFS(J6111&gt;200,"Above Average",J6111&lt;155,"Below Average",TRUE,"Average")</f>
        <v>Above Average</v>
      </c>
      <c r="L6111" s="7">
        <v>9.6530000000000005</v>
      </c>
      <c r="M6111" s="7" t="str" cm="1">
        <f t="array" ref="M6111">_xlfn.IFS(L6111&gt;9,"Above Average",L6111&lt;8,"Below Average",TRUE,"Average")</f>
        <v>Above Average</v>
      </c>
    </row>
    <row r="6112" spans="1:13" x14ac:dyDescent="0.3">
      <c r="A6112">
        <v>43</v>
      </c>
      <c r="B6112" s="21">
        <v>40942</v>
      </c>
      <c r="C6112" s="21" t="str">
        <f t="shared" si="95"/>
        <v>Feb</v>
      </c>
      <c r="D6112" s="6">
        <v>629176.71</v>
      </c>
      <c r="E6112" t="s">
        <v>155</v>
      </c>
      <c r="F6112" s="5">
        <v>51.92</v>
      </c>
      <c r="G6112" s="5" t="str" cm="1">
        <f t="array" ref="G6112">_xlfn.IFS(F6112&gt;=86,"Hot Week (More Than 85°F)",F6112&lt;50,"Cold Week (Less Than 50°F)",TRUE,"Normal Week")</f>
        <v>Normal Week</v>
      </c>
      <c r="H6112" s="2">
        <v>3.36</v>
      </c>
      <c r="I6112" s="2" t="str" cm="1">
        <f t="array" ref="I6112">_xlfn.IFS(H6112&gt;3.5,"Above Average",H6112&lt;3,"Below Average",TRUE,"Average")</f>
        <v>Average</v>
      </c>
      <c r="J6112" s="1">
        <v>211.67620049999999</v>
      </c>
      <c r="K6112" s="1" t="str" cm="1">
        <f t="array" ref="K6112">_xlfn.IFS(J6112&gt;200,"Above Average",J6112&lt;155,"Below Average",TRUE,"Average")</f>
        <v>Above Average</v>
      </c>
      <c r="L6112" s="7">
        <v>9.6530000000000005</v>
      </c>
      <c r="M6112" s="7" t="str" cm="1">
        <f t="array" ref="M6112">_xlfn.IFS(L6112&gt;9,"Above Average",L6112&lt;8,"Below Average",TRUE,"Average")</f>
        <v>Above Average</v>
      </c>
    </row>
    <row r="6113" spans="1:13" x14ac:dyDescent="0.3">
      <c r="A6113">
        <v>43</v>
      </c>
      <c r="B6113" s="21">
        <v>40949</v>
      </c>
      <c r="C6113" s="21" t="str">
        <f t="shared" si="95"/>
        <v>Feb</v>
      </c>
      <c r="D6113" s="6">
        <v>662198.65</v>
      </c>
      <c r="E6113" t="s">
        <v>156</v>
      </c>
      <c r="F6113" s="5">
        <v>46.54</v>
      </c>
      <c r="G6113" s="5" t="str" cm="1">
        <f t="array" ref="G6113">_xlfn.IFS(F6113&gt;=86,"Hot Week (More Than 85°F)",F6113&lt;50,"Cold Week (Less Than 50°F)",TRUE,"Normal Week")</f>
        <v>Cold Week (Less Than 50°F)</v>
      </c>
      <c r="H6113" s="2">
        <v>3.4089999999999998</v>
      </c>
      <c r="I6113" s="2" t="str" cm="1">
        <f t="array" ref="I6113">_xlfn.IFS(H6113&gt;3.5,"Above Average",H6113&lt;3,"Below Average",TRUE,"Average")</f>
        <v>Average</v>
      </c>
      <c r="J6113" s="1">
        <v>211.76441009999999</v>
      </c>
      <c r="K6113" s="1" t="str" cm="1">
        <f t="array" ref="K6113">_xlfn.IFS(J6113&gt;200,"Above Average",J6113&lt;155,"Below Average",TRUE,"Average")</f>
        <v>Above Average</v>
      </c>
      <c r="L6113" s="7">
        <v>9.6530000000000005</v>
      </c>
      <c r="M6113" s="7" t="str" cm="1">
        <f t="array" ref="M6113">_xlfn.IFS(L6113&gt;9,"Above Average",L6113&lt;8,"Below Average",TRUE,"Average")</f>
        <v>Above Average</v>
      </c>
    </row>
    <row r="6114" spans="1:13" x14ac:dyDescent="0.3">
      <c r="A6114">
        <v>43</v>
      </c>
      <c r="B6114" s="21">
        <v>40956</v>
      </c>
      <c r="C6114" s="21" t="str">
        <f t="shared" si="95"/>
        <v>Feb</v>
      </c>
      <c r="D6114" s="6">
        <v>660632.05000000005</v>
      </c>
      <c r="E6114" t="s">
        <v>155</v>
      </c>
      <c r="F6114" s="5">
        <v>49.38</v>
      </c>
      <c r="G6114" s="5" t="str" cm="1">
        <f t="array" ref="G6114">_xlfn.IFS(F6114&gt;=86,"Hot Week (More Than 85°F)",F6114&lt;50,"Cold Week (Less Than 50°F)",TRUE,"Normal Week")</f>
        <v>Cold Week (Less Than 50°F)</v>
      </c>
      <c r="H6114" s="2">
        <v>3.51</v>
      </c>
      <c r="I6114" s="2" t="str" cm="1">
        <f t="array" ref="I6114">_xlfn.IFS(H6114&gt;3.5,"Above Average",H6114&lt;3,"Below Average",TRUE,"Average")</f>
        <v>Above Average</v>
      </c>
      <c r="J6114" s="1">
        <v>211.91683499999999</v>
      </c>
      <c r="K6114" s="1" t="str" cm="1">
        <f t="array" ref="K6114">_xlfn.IFS(J6114&gt;200,"Above Average",J6114&lt;155,"Below Average",TRUE,"Average")</f>
        <v>Above Average</v>
      </c>
      <c r="L6114" s="7">
        <v>9.6530000000000005</v>
      </c>
      <c r="M6114" s="7" t="str" cm="1">
        <f t="array" ref="M6114">_xlfn.IFS(L6114&gt;9,"Above Average",L6114&lt;8,"Below Average",TRUE,"Average")</f>
        <v>Above Average</v>
      </c>
    </row>
    <row r="6115" spans="1:13" x14ac:dyDescent="0.3">
      <c r="A6115">
        <v>43</v>
      </c>
      <c r="B6115" s="21">
        <v>40963</v>
      </c>
      <c r="C6115" s="21" t="str">
        <f t="shared" si="95"/>
        <v>Feb</v>
      </c>
      <c r="D6115" s="6">
        <v>613042.97</v>
      </c>
      <c r="E6115" t="s">
        <v>155</v>
      </c>
      <c r="F6115" s="5">
        <v>53.53</v>
      </c>
      <c r="G6115" s="5" t="str" cm="1">
        <f t="array" ref="G6115">_xlfn.IFS(F6115&gt;=86,"Hot Week (More Than 85°F)",F6115&lt;50,"Cold Week (Less Than 50°F)",TRUE,"Normal Week")</f>
        <v>Normal Week</v>
      </c>
      <c r="H6115" s="2">
        <v>3.5550000000000002</v>
      </c>
      <c r="I6115" s="2" t="str" cm="1">
        <f t="array" ref="I6115">_xlfn.IFS(H6115&gt;3.5,"Above Average",H6115&lt;3,"Below Average",TRUE,"Average")</f>
        <v>Above Average</v>
      </c>
      <c r="J6115" s="1">
        <v>212.1174212</v>
      </c>
      <c r="K6115" s="1" t="str" cm="1">
        <f t="array" ref="K6115">_xlfn.IFS(J6115&gt;200,"Above Average",J6115&lt;155,"Below Average",TRUE,"Average")</f>
        <v>Above Average</v>
      </c>
      <c r="L6115" s="7">
        <v>9.6530000000000005</v>
      </c>
      <c r="M6115" s="7" t="str" cm="1">
        <f t="array" ref="M6115">_xlfn.IFS(L6115&gt;9,"Above Average",L6115&lt;8,"Below Average",TRUE,"Average")</f>
        <v>Above Average</v>
      </c>
    </row>
    <row r="6116" spans="1:13" x14ac:dyDescent="0.3">
      <c r="A6116">
        <v>43</v>
      </c>
      <c r="B6116" s="21">
        <v>40970</v>
      </c>
      <c r="C6116" s="21" t="str">
        <f t="shared" si="95"/>
        <v>Mar</v>
      </c>
      <c r="D6116" s="6">
        <v>693249.98</v>
      </c>
      <c r="E6116" t="s">
        <v>155</v>
      </c>
      <c r="F6116" s="5">
        <v>56.43</v>
      </c>
      <c r="G6116" s="5" t="str" cm="1">
        <f t="array" ref="G6116">_xlfn.IFS(F6116&gt;=86,"Hot Week (More Than 85°F)",F6116&lt;50,"Cold Week (Less Than 50°F)",TRUE,"Normal Week")</f>
        <v>Normal Week</v>
      </c>
      <c r="H6116" s="2">
        <v>3.63</v>
      </c>
      <c r="I6116" s="2" t="str" cm="1">
        <f t="array" ref="I6116">_xlfn.IFS(H6116&gt;3.5,"Above Average",H6116&lt;3,"Below Average",TRUE,"Average")</f>
        <v>Above Average</v>
      </c>
      <c r="J6116" s="1">
        <v>212.3180074</v>
      </c>
      <c r="K6116" s="1" t="str" cm="1">
        <f t="array" ref="K6116">_xlfn.IFS(J6116&gt;200,"Above Average",J6116&lt;155,"Below Average",TRUE,"Average")</f>
        <v>Above Average</v>
      </c>
      <c r="L6116" s="7">
        <v>9.6530000000000005</v>
      </c>
      <c r="M6116" s="7" t="str" cm="1">
        <f t="array" ref="M6116">_xlfn.IFS(L6116&gt;9,"Above Average",L6116&lt;8,"Below Average",TRUE,"Average")</f>
        <v>Above Average</v>
      </c>
    </row>
    <row r="6117" spans="1:13" x14ac:dyDescent="0.3">
      <c r="A6117">
        <v>43</v>
      </c>
      <c r="B6117" s="21">
        <v>40977</v>
      </c>
      <c r="C6117" s="21" t="str">
        <f t="shared" si="95"/>
        <v>Mar</v>
      </c>
      <c r="D6117" s="6">
        <v>636677.67000000004</v>
      </c>
      <c r="E6117" t="s">
        <v>155</v>
      </c>
      <c r="F6117" s="5">
        <v>54.52</v>
      </c>
      <c r="G6117" s="5" t="str" cm="1">
        <f t="array" ref="G6117">_xlfn.IFS(F6117&gt;=86,"Hot Week (More Than 85°F)",F6117&lt;50,"Cold Week (Less Than 50°F)",TRUE,"Normal Week")</f>
        <v>Normal Week</v>
      </c>
      <c r="H6117" s="2">
        <v>3.669</v>
      </c>
      <c r="I6117" s="2" t="str" cm="1">
        <f t="array" ref="I6117">_xlfn.IFS(H6117&gt;3.5,"Above Average",H6117&lt;3,"Below Average",TRUE,"Average")</f>
        <v>Above Average</v>
      </c>
      <c r="J6117" s="1">
        <v>212.5185936</v>
      </c>
      <c r="K6117" s="1" t="str" cm="1">
        <f t="array" ref="K6117">_xlfn.IFS(J6117&gt;200,"Above Average",J6117&lt;155,"Below Average",TRUE,"Average")</f>
        <v>Above Average</v>
      </c>
      <c r="L6117" s="7">
        <v>9.6530000000000005</v>
      </c>
      <c r="M6117" s="7" t="str" cm="1">
        <f t="array" ref="M6117">_xlfn.IFS(L6117&gt;9,"Above Average",L6117&lt;8,"Below Average",TRUE,"Average")</f>
        <v>Above Average</v>
      </c>
    </row>
    <row r="6118" spans="1:13" x14ac:dyDescent="0.3">
      <c r="A6118">
        <v>43</v>
      </c>
      <c r="B6118" s="21">
        <v>40984</v>
      </c>
      <c r="C6118" s="21" t="str">
        <f t="shared" si="95"/>
        <v>Mar</v>
      </c>
      <c r="D6118" s="6">
        <v>661707.02</v>
      </c>
      <c r="E6118" t="s">
        <v>155</v>
      </c>
      <c r="F6118" s="5">
        <v>57.88</v>
      </c>
      <c r="G6118" s="5" t="str" cm="1">
        <f t="array" ref="G6118">_xlfn.IFS(F6118&gt;=86,"Hot Week (More Than 85°F)",F6118&lt;50,"Cold Week (Less Than 50°F)",TRUE,"Normal Week")</f>
        <v>Normal Week</v>
      </c>
      <c r="H6118" s="2">
        <v>3.734</v>
      </c>
      <c r="I6118" s="2" t="str" cm="1">
        <f t="array" ref="I6118">_xlfn.IFS(H6118&gt;3.5,"Above Average",H6118&lt;3,"Below Average",TRUE,"Average")</f>
        <v>Above Average</v>
      </c>
      <c r="J6118" s="1">
        <v>212.66515670000001</v>
      </c>
      <c r="K6118" s="1" t="str" cm="1">
        <f t="array" ref="K6118">_xlfn.IFS(J6118&gt;200,"Above Average",J6118&lt;155,"Below Average",TRUE,"Average")</f>
        <v>Above Average</v>
      </c>
      <c r="L6118" s="7">
        <v>9.6530000000000005</v>
      </c>
      <c r="M6118" s="7" t="str" cm="1">
        <f t="array" ref="M6118">_xlfn.IFS(L6118&gt;9,"Above Average",L6118&lt;8,"Below Average",TRUE,"Average")</f>
        <v>Above Average</v>
      </c>
    </row>
    <row r="6119" spans="1:13" x14ac:dyDescent="0.3">
      <c r="A6119">
        <v>43</v>
      </c>
      <c r="B6119" s="21">
        <v>40991</v>
      </c>
      <c r="C6119" s="21" t="str">
        <f t="shared" si="95"/>
        <v>Mar</v>
      </c>
      <c r="D6119" s="6">
        <v>610940.93999999994</v>
      </c>
      <c r="E6119" t="s">
        <v>155</v>
      </c>
      <c r="F6119" s="5">
        <v>56.28</v>
      </c>
      <c r="G6119" s="5" t="str" cm="1">
        <f t="array" ref="G6119">_xlfn.IFS(F6119&gt;=86,"Hot Week (More Than 85°F)",F6119&lt;50,"Cold Week (Less Than 50°F)",TRUE,"Normal Week")</f>
        <v>Normal Week</v>
      </c>
      <c r="H6119" s="2">
        <v>3.7869999999999999</v>
      </c>
      <c r="I6119" s="2" t="str" cm="1">
        <f t="array" ref="I6119">_xlfn.IFS(H6119&gt;3.5,"Above Average",H6119&lt;3,"Below Average",TRUE,"Average")</f>
        <v>Above Average</v>
      </c>
      <c r="J6119" s="1">
        <v>212.7396889</v>
      </c>
      <c r="K6119" s="1" t="str" cm="1">
        <f t="array" ref="K6119">_xlfn.IFS(J6119&gt;200,"Above Average",J6119&lt;155,"Below Average",TRUE,"Average")</f>
        <v>Above Average</v>
      </c>
      <c r="L6119" s="7">
        <v>9.6530000000000005</v>
      </c>
      <c r="M6119" s="7" t="str" cm="1">
        <f t="array" ref="M6119">_xlfn.IFS(L6119&gt;9,"Above Average",L6119&lt;8,"Below Average",TRUE,"Average")</f>
        <v>Above Average</v>
      </c>
    </row>
    <row r="6120" spans="1:13" x14ac:dyDescent="0.3">
      <c r="A6120">
        <v>43</v>
      </c>
      <c r="B6120" s="21">
        <v>40998</v>
      </c>
      <c r="C6120" s="21" t="str">
        <f t="shared" si="95"/>
        <v>Mar</v>
      </c>
      <c r="D6120" s="6">
        <v>623258.4</v>
      </c>
      <c r="E6120" t="s">
        <v>155</v>
      </c>
      <c r="F6120" s="5">
        <v>69.88</v>
      </c>
      <c r="G6120" s="5" t="str" cm="1">
        <f t="array" ref="G6120">_xlfn.IFS(F6120&gt;=86,"Hot Week (More Than 85°F)",F6120&lt;50,"Cold Week (Less Than 50°F)",TRUE,"Normal Week")</f>
        <v>Normal Week</v>
      </c>
      <c r="H6120" s="2">
        <v>3.8450000000000002</v>
      </c>
      <c r="I6120" s="2" t="str" cm="1">
        <f t="array" ref="I6120">_xlfn.IFS(H6120&gt;3.5,"Above Average",H6120&lt;3,"Below Average",TRUE,"Average")</f>
        <v>Above Average</v>
      </c>
      <c r="J6120" s="1">
        <v>212.81422119999999</v>
      </c>
      <c r="K6120" s="1" t="str" cm="1">
        <f t="array" ref="K6120">_xlfn.IFS(J6120&gt;200,"Above Average",J6120&lt;155,"Below Average",TRUE,"Average")</f>
        <v>Above Average</v>
      </c>
      <c r="L6120" s="7">
        <v>9.6530000000000005</v>
      </c>
      <c r="M6120" s="7" t="str" cm="1">
        <f t="array" ref="M6120">_xlfn.IFS(L6120&gt;9,"Above Average",L6120&lt;8,"Below Average",TRUE,"Average")</f>
        <v>Above Average</v>
      </c>
    </row>
    <row r="6121" spans="1:13" x14ac:dyDescent="0.3">
      <c r="A6121">
        <v>43</v>
      </c>
      <c r="B6121" s="21">
        <v>41005</v>
      </c>
      <c r="C6121" s="21" t="str">
        <f t="shared" si="95"/>
        <v>Apr</v>
      </c>
      <c r="D6121" s="6">
        <v>658468.27</v>
      </c>
      <c r="E6121" t="s">
        <v>155</v>
      </c>
      <c r="F6121" s="5">
        <v>64.7</v>
      </c>
      <c r="G6121" s="5" t="str" cm="1">
        <f t="array" ref="G6121">_xlfn.IFS(F6121&gt;=86,"Hot Week (More Than 85°F)",F6121&lt;50,"Cold Week (Less Than 50°F)",TRUE,"Normal Week")</f>
        <v>Normal Week</v>
      </c>
      <c r="H6121" s="2">
        <v>3.891</v>
      </c>
      <c r="I6121" s="2" t="str" cm="1">
        <f t="array" ref="I6121">_xlfn.IFS(H6121&gt;3.5,"Above Average",H6121&lt;3,"Below Average",TRUE,"Average")</f>
        <v>Above Average</v>
      </c>
      <c r="J6121" s="1">
        <v>212.88875350000001</v>
      </c>
      <c r="K6121" s="1" t="str" cm="1">
        <f t="array" ref="K6121">_xlfn.IFS(J6121&gt;200,"Above Average",J6121&lt;155,"Below Average",TRUE,"Average")</f>
        <v>Above Average</v>
      </c>
      <c r="L6121" s="7">
        <v>9.5749999999999993</v>
      </c>
      <c r="M6121" s="7" t="str" cm="1">
        <f t="array" ref="M6121">_xlfn.IFS(L6121&gt;9,"Above Average",L6121&lt;8,"Below Average",TRUE,"Average")</f>
        <v>Above Average</v>
      </c>
    </row>
    <row r="6122" spans="1:13" x14ac:dyDescent="0.3">
      <c r="A6122">
        <v>43</v>
      </c>
      <c r="B6122" s="21">
        <v>41012</v>
      </c>
      <c r="C6122" s="21" t="str">
        <f t="shared" si="95"/>
        <v>Apr</v>
      </c>
      <c r="D6122" s="6">
        <v>665687.92000000004</v>
      </c>
      <c r="E6122" t="s">
        <v>155</v>
      </c>
      <c r="F6122" s="5">
        <v>70.180000000000007</v>
      </c>
      <c r="G6122" s="5" t="str" cm="1">
        <f t="array" ref="G6122">_xlfn.IFS(F6122&gt;=86,"Hot Week (More Than 85°F)",F6122&lt;50,"Cold Week (Less Than 50°F)",TRUE,"Normal Week")</f>
        <v>Normal Week</v>
      </c>
      <c r="H6122" s="2">
        <v>3.891</v>
      </c>
      <c r="I6122" s="2" t="str" cm="1">
        <f t="array" ref="I6122">_xlfn.IFS(H6122&gt;3.5,"Above Average",H6122&lt;3,"Below Average",TRUE,"Average")</f>
        <v>Above Average</v>
      </c>
      <c r="J6122" s="1">
        <v>212.9632857</v>
      </c>
      <c r="K6122" s="1" t="str" cm="1">
        <f t="array" ref="K6122">_xlfn.IFS(J6122&gt;200,"Above Average",J6122&lt;155,"Below Average",TRUE,"Average")</f>
        <v>Above Average</v>
      </c>
      <c r="L6122" s="7">
        <v>9.5749999999999993</v>
      </c>
      <c r="M6122" s="7" t="str" cm="1">
        <f t="array" ref="M6122">_xlfn.IFS(L6122&gt;9,"Above Average",L6122&lt;8,"Below Average",TRUE,"Average")</f>
        <v>Above Average</v>
      </c>
    </row>
    <row r="6123" spans="1:13" x14ac:dyDescent="0.3">
      <c r="A6123">
        <v>43</v>
      </c>
      <c r="B6123" s="21">
        <v>41019</v>
      </c>
      <c r="C6123" s="21" t="str">
        <f t="shared" si="95"/>
        <v>Apr</v>
      </c>
      <c r="D6123" s="6">
        <v>638144.98</v>
      </c>
      <c r="E6123" t="s">
        <v>155</v>
      </c>
      <c r="F6123" s="5">
        <v>67.28</v>
      </c>
      <c r="G6123" s="5" t="str" cm="1">
        <f t="array" ref="G6123">_xlfn.IFS(F6123&gt;=86,"Hot Week (More Than 85°F)",F6123&lt;50,"Cold Week (Less Than 50°F)",TRUE,"Normal Week")</f>
        <v>Normal Week</v>
      </c>
      <c r="H6123" s="2">
        <v>3.8769999999999998</v>
      </c>
      <c r="I6123" s="2" t="str" cm="1">
        <f t="array" ref="I6123">_xlfn.IFS(H6123&gt;3.5,"Above Average",H6123&lt;3,"Below Average",TRUE,"Average")</f>
        <v>Above Average</v>
      </c>
      <c r="J6123" s="1">
        <v>213.01305239999999</v>
      </c>
      <c r="K6123" s="1" t="str" cm="1">
        <f t="array" ref="K6123">_xlfn.IFS(J6123&gt;200,"Above Average",J6123&lt;155,"Below Average",TRUE,"Average")</f>
        <v>Above Average</v>
      </c>
      <c r="L6123" s="7">
        <v>9.5749999999999993</v>
      </c>
      <c r="M6123" s="7" t="str" cm="1">
        <f t="array" ref="M6123">_xlfn.IFS(L6123&gt;9,"Above Average",L6123&lt;8,"Below Average",TRUE,"Average")</f>
        <v>Above Average</v>
      </c>
    </row>
    <row r="6124" spans="1:13" x14ac:dyDescent="0.3">
      <c r="A6124">
        <v>43</v>
      </c>
      <c r="B6124" s="21">
        <v>41026</v>
      </c>
      <c r="C6124" s="21" t="str">
        <f t="shared" si="95"/>
        <v>Apr</v>
      </c>
      <c r="D6124" s="6">
        <v>593138.59</v>
      </c>
      <c r="E6124" t="s">
        <v>155</v>
      </c>
      <c r="F6124" s="5">
        <v>78.27</v>
      </c>
      <c r="G6124" s="5" t="str" cm="1">
        <f t="array" ref="G6124">_xlfn.IFS(F6124&gt;=86,"Hot Week (More Than 85°F)",F6124&lt;50,"Cold Week (Less Than 50°F)",TRUE,"Normal Week")</f>
        <v>Normal Week</v>
      </c>
      <c r="H6124" s="2">
        <v>3.8140000000000001</v>
      </c>
      <c r="I6124" s="2" t="str" cm="1">
        <f t="array" ref="I6124">_xlfn.IFS(H6124&gt;3.5,"Above Average",H6124&lt;3,"Below Average",TRUE,"Average")</f>
        <v>Above Average</v>
      </c>
      <c r="J6124" s="1">
        <v>213.06281899999999</v>
      </c>
      <c r="K6124" s="1" t="str" cm="1">
        <f t="array" ref="K6124">_xlfn.IFS(J6124&gt;200,"Above Average",J6124&lt;155,"Below Average",TRUE,"Average")</f>
        <v>Above Average</v>
      </c>
      <c r="L6124" s="7">
        <v>9.5749999999999993</v>
      </c>
      <c r="M6124" s="7" t="str" cm="1">
        <f t="array" ref="M6124">_xlfn.IFS(L6124&gt;9,"Above Average",L6124&lt;8,"Below Average",TRUE,"Average")</f>
        <v>Above Average</v>
      </c>
    </row>
    <row r="6125" spans="1:13" x14ac:dyDescent="0.3">
      <c r="A6125">
        <v>43</v>
      </c>
      <c r="B6125" s="21">
        <v>41033</v>
      </c>
      <c r="C6125" s="21" t="str">
        <f t="shared" si="95"/>
        <v>May</v>
      </c>
      <c r="D6125" s="6">
        <v>637964.19999999995</v>
      </c>
      <c r="E6125" t="s">
        <v>155</v>
      </c>
      <c r="F6125" s="5">
        <v>77.47</v>
      </c>
      <c r="G6125" s="5" t="str" cm="1">
        <f t="array" ref="G6125">_xlfn.IFS(F6125&gt;=86,"Hot Week (More Than 85°F)",F6125&lt;50,"Cold Week (Less Than 50°F)",TRUE,"Normal Week")</f>
        <v>Normal Week</v>
      </c>
      <c r="H6125" s="2">
        <v>3.7490000000000001</v>
      </c>
      <c r="I6125" s="2" t="str" cm="1">
        <f t="array" ref="I6125">_xlfn.IFS(H6125&gt;3.5,"Above Average",H6125&lt;3,"Below Average",TRUE,"Average")</f>
        <v>Above Average</v>
      </c>
      <c r="J6125" s="1">
        <v>213.11258570000001</v>
      </c>
      <c r="K6125" s="1" t="str" cm="1">
        <f t="array" ref="K6125">_xlfn.IFS(J6125&gt;200,"Above Average",J6125&lt;155,"Below Average",TRUE,"Average")</f>
        <v>Above Average</v>
      </c>
      <c r="L6125" s="7">
        <v>9.5749999999999993</v>
      </c>
      <c r="M6125" s="7" t="str" cm="1">
        <f t="array" ref="M6125">_xlfn.IFS(L6125&gt;9,"Above Average",L6125&lt;8,"Below Average",TRUE,"Average")</f>
        <v>Above Average</v>
      </c>
    </row>
    <row r="6126" spans="1:13" x14ac:dyDescent="0.3">
      <c r="A6126">
        <v>43</v>
      </c>
      <c r="B6126" s="21">
        <v>41040</v>
      </c>
      <c r="C6126" s="21" t="str">
        <f t="shared" si="95"/>
        <v>May</v>
      </c>
      <c r="D6126" s="6">
        <v>640159.04</v>
      </c>
      <c r="E6126" t="s">
        <v>155</v>
      </c>
      <c r="F6126" s="5">
        <v>67.59</v>
      </c>
      <c r="G6126" s="5" t="str" cm="1">
        <f t="array" ref="G6126">_xlfn.IFS(F6126&gt;=86,"Hot Week (More Than 85°F)",F6126&lt;50,"Cold Week (Less Than 50°F)",TRUE,"Normal Week")</f>
        <v>Normal Week</v>
      </c>
      <c r="H6126" s="2">
        <v>3.6880000000000002</v>
      </c>
      <c r="I6126" s="2" t="str" cm="1">
        <f t="array" ref="I6126">_xlfn.IFS(H6126&gt;3.5,"Above Average",H6126&lt;3,"Below Average",TRUE,"Average")</f>
        <v>Above Average</v>
      </c>
      <c r="J6126" s="1">
        <v>213.1623524</v>
      </c>
      <c r="K6126" s="1" t="str" cm="1">
        <f t="array" ref="K6126">_xlfn.IFS(J6126&gt;200,"Above Average",J6126&lt;155,"Below Average",TRUE,"Average")</f>
        <v>Above Average</v>
      </c>
      <c r="L6126" s="7">
        <v>9.5749999999999993</v>
      </c>
      <c r="M6126" s="7" t="str" cm="1">
        <f t="array" ref="M6126">_xlfn.IFS(L6126&gt;9,"Above Average",L6126&lt;8,"Below Average",TRUE,"Average")</f>
        <v>Above Average</v>
      </c>
    </row>
    <row r="6127" spans="1:13" x14ac:dyDescent="0.3">
      <c r="A6127">
        <v>43</v>
      </c>
      <c r="B6127" s="21">
        <v>41047</v>
      </c>
      <c r="C6127" s="21" t="str">
        <f t="shared" si="95"/>
        <v>May</v>
      </c>
      <c r="D6127" s="6">
        <v>648541.81000000006</v>
      </c>
      <c r="E6127" t="s">
        <v>155</v>
      </c>
      <c r="F6127" s="5">
        <v>72.06</v>
      </c>
      <c r="G6127" s="5" t="str" cm="1">
        <f t="array" ref="G6127">_xlfn.IFS(F6127&gt;=86,"Hot Week (More Than 85°F)",F6127&lt;50,"Cold Week (Less Than 50°F)",TRUE,"Normal Week")</f>
        <v>Normal Week</v>
      </c>
      <c r="H6127" s="2">
        <v>3.63</v>
      </c>
      <c r="I6127" s="2" t="str" cm="1">
        <f t="array" ref="I6127">_xlfn.IFS(H6127&gt;3.5,"Above Average",H6127&lt;3,"Below Average",TRUE,"Average")</f>
        <v>Above Average</v>
      </c>
      <c r="J6127" s="1">
        <v>213.17536179999999</v>
      </c>
      <c r="K6127" s="1" t="str" cm="1">
        <f t="array" ref="K6127">_xlfn.IFS(J6127&gt;200,"Above Average",J6127&lt;155,"Below Average",TRUE,"Average")</f>
        <v>Above Average</v>
      </c>
      <c r="L6127" s="7">
        <v>9.5749999999999993</v>
      </c>
      <c r="M6127" s="7" t="str" cm="1">
        <f t="array" ref="M6127">_xlfn.IFS(L6127&gt;9,"Above Average",L6127&lt;8,"Below Average",TRUE,"Average")</f>
        <v>Above Average</v>
      </c>
    </row>
    <row r="6128" spans="1:13" x14ac:dyDescent="0.3">
      <c r="A6128">
        <v>43</v>
      </c>
      <c r="B6128" s="21">
        <v>41054</v>
      </c>
      <c r="C6128" s="21" t="str">
        <f t="shared" si="95"/>
        <v>May</v>
      </c>
      <c r="D6128" s="6">
        <v>597406.39</v>
      </c>
      <c r="E6128" t="s">
        <v>155</v>
      </c>
      <c r="F6128" s="5">
        <v>82.41</v>
      </c>
      <c r="G6128" s="5" t="str" cm="1">
        <f t="array" ref="G6128">_xlfn.IFS(F6128&gt;=86,"Hot Week (More Than 85°F)",F6128&lt;50,"Cold Week (Less Than 50°F)",TRUE,"Normal Week")</f>
        <v>Normal Week</v>
      </c>
      <c r="H6128" s="2">
        <v>3.5609999999999999</v>
      </c>
      <c r="I6128" s="2" t="str" cm="1">
        <f t="array" ref="I6128">_xlfn.IFS(H6128&gt;3.5,"Above Average",H6128&lt;3,"Below Average",TRUE,"Average")</f>
        <v>Above Average</v>
      </c>
      <c r="J6128" s="1">
        <v>213.17366820000001</v>
      </c>
      <c r="K6128" s="1" t="str" cm="1">
        <f t="array" ref="K6128">_xlfn.IFS(J6128&gt;200,"Above Average",J6128&lt;155,"Below Average",TRUE,"Average")</f>
        <v>Above Average</v>
      </c>
      <c r="L6128" s="7">
        <v>9.5749999999999993</v>
      </c>
      <c r="M6128" s="7" t="str" cm="1">
        <f t="array" ref="M6128">_xlfn.IFS(L6128&gt;9,"Above Average",L6128&lt;8,"Below Average",TRUE,"Average")</f>
        <v>Above Average</v>
      </c>
    </row>
    <row r="6129" spans="1:13" x14ac:dyDescent="0.3">
      <c r="A6129">
        <v>43</v>
      </c>
      <c r="B6129" s="21">
        <v>41061</v>
      </c>
      <c r="C6129" s="21" t="str">
        <f t="shared" si="95"/>
        <v>Jun</v>
      </c>
      <c r="D6129" s="6">
        <v>605078.62</v>
      </c>
      <c r="E6129" t="s">
        <v>155</v>
      </c>
      <c r="F6129" s="5">
        <v>80.89</v>
      </c>
      <c r="G6129" s="5" t="str" cm="1">
        <f t="array" ref="G6129">_xlfn.IFS(F6129&gt;=86,"Hot Week (More Than 85°F)",F6129&lt;50,"Cold Week (Less Than 50°F)",TRUE,"Normal Week")</f>
        <v>Normal Week</v>
      </c>
      <c r="H6129" s="2">
        <v>3.5009999999999999</v>
      </c>
      <c r="I6129" s="2" t="str" cm="1">
        <f t="array" ref="I6129">_xlfn.IFS(H6129&gt;3.5,"Above Average",H6129&lt;3,"Below Average",TRUE,"Average")</f>
        <v>Above Average</v>
      </c>
      <c r="J6129" s="1">
        <v>213.17197469999999</v>
      </c>
      <c r="K6129" s="1" t="str" cm="1">
        <f t="array" ref="K6129">_xlfn.IFS(J6129&gt;200,"Above Average",J6129&lt;155,"Below Average",TRUE,"Average")</f>
        <v>Above Average</v>
      </c>
      <c r="L6129" s="7">
        <v>9.5749999999999993</v>
      </c>
      <c r="M6129" s="7" t="str" cm="1">
        <f t="array" ref="M6129">_xlfn.IFS(L6129&gt;9,"Above Average",L6129&lt;8,"Below Average",TRUE,"Average")</f>
        <v>Above Average</v>
      </c>
    </row>
    <row r="6130" spans="1:13" x14ac:dyDescent="0.3">
      <c r="A6130">
        <v>43</v>
      </c>
      <c r="B6130" s="21">
        <v>41068</v>
      </c>
      <c r="C6130" s="21" t="str">
        <f t="shared" si="95"/>
        <v>Jun</v>
      </c>
      <c r="D6130" s="6">
        <v>643032.51</v>
      </c>
      <c r="E6130" t="s">
        <v>155</v>
      </c>
      <c r="F6130" s="5">
        <v>85.73</v>
      </c>
      <c r="G6130" s="5" t="str" cm="1">
        <f t="array" ref="G6130">_xlfn.IFS(F6130&gt;=86,"Hot Week (More Than 85°F)",F6130&lt;50,"Cold Week (Less Than 50°F)",TRUE,"Normal Week")</f>
        <v>Normal Week</v>
      </c>
      <c r="H6130" s="2">
        <v>3.452</v>
      </c>
      <c r="I6130" s="2" t="str" cm="1">
        <f t="array" ref="I6130">_xlfn.IFS(H6130&gt;3.5,"Above Average",H6130&lt;3,"Below Average",TRUE,"Average")</f>
        <v>Average</v>
      </c>
      <c r="J6130" s="1">
        <v>213.17028110000001</v>
      </c>
      <c r="K6130" s="1" t="str" cm="1">
        <f t="array" ref="K6130">_xlfn.IFS(J6130&gt;200,"Above Average",J6130&lt;155,"Below Average",TRUE,"Average")</f>
        <v>Above Average</v>
      </c>
      <c r="L6130" s="7">
        <v>9.5749999999999993</v>
      </c>
      <c r="M6130" s="7" t="str" cm="1">
        <f t="array" ref="M6130">_xlfn.IFS(L6130&gt;9,"Above Average",L6130&lt;8,"Below Average",TRUE,"Average")</f>
        <v>Above Average</v>
      </c>
    </row>
    <row r="6131" spans="1:13" x14ac:dyDescent="0.3">
      <c r="A6131">
        <v>43</v>
      </c>
      <c r="B6131" s="21">
        <v>41075</v>
      </c>
      <c r="C6131" s="21" t="str">
        <f t="shared" si="95"/>
        <v>Jun</v>
      </c>
      <c r="D6131" s="6">
        <v>634815.1</v>
      </c>
      <c r="E6131" t="s">
        <v>155</v>
      </c>
      <c r="F6131" s="5">
        <v>87.75</v>
      </c>
      <c r="G6131" s="5" t="str" cm="1">
        <f t="array" ref="G6131">_xlfn.IFS(F6131&gt;=86,"Hot Week (More Than 85°F)",F6131&lt;50,"Cold Week (Less Than 50°F)",TRUE,"Normal Week")</f>
        <v>Hot Week (More Than 85°F)</v>
      </c>
      <c r="H6131" s="2">
        <v>3.3929999999999998</v>
      </c>
      <c r="I6131" s="2" t="str" cm="1">
        <f t="array" ref="I6131">_xlfn.IFS(H6131&gt;3.5,"Above Average",H6131&lt;3,"Below Average",TRUE,"Average")</f>
        <v>Average</v>
      </c>
      <c r="J6131" s="1">
        <v>213.17869519999999</v>
      </c>
      <c r="K6131" s="1" t="str" cm="1">
        <f t="array" ref="K6131">_xlfn.IFS(J6131&gt;200,"Above Average",J6131&lt;155,"Below Average",TRUE,"Average")</f>
        <v>Above Average</v>
      </c>
      <c r="L6131" s="7">
        <v>9.5749999999999993</v>
      </c>
      <c r="M6131" s="7" t="str" cm="1">
        <f t="array" ref="M6131">_xlfn.IFS(L6131&gt;9,"Above Average",L6131&lt;8,"Below Average",TRUE,"Average")</f>
        <v>Above Average</v>
      </c>
    </row>
    <row r="6132" spans="1:13" x14ac:dyDescent="0.3">
      <c r="A6132">
        <v>43</v>
      </c>
      <c r="B6132" s="21">
        <v>41082</v>
      </c>
      <c r="C6132" s="21" t="str">
        <f t="shared" si="95"/>
        <v>Jun</v>
      </c>
      <c r="D6132" s="6">
        <v>613270.79</v>
      </c>
      <c r="E6132" t="s">
        <v>155</v>
      </c>
      <c r="F6132" s="5">
        <v>87.51</v>
      </c>
      <c r="G6132" s="5" t="str" cm="1">
        <f t="array" ref="G6132">_xlfn.IFS(F6132&gt;=86,"Hot Week (More Than 85°F)",F6132&lt;50,"Cold Week (Less Than 50°F)",TRUE,"Normal Week")</f>
        <v>Hot Week (More Than 85°F)</v>
      </c>
      <c r="H6132" s="2">
        <v>3.3460000000000001</v>
      </c>
      <c r="I6132" s="2" t="str" cm="1">
        <f t="array" ref="I6132">_xlfn.IFS(H6132&gt;3.5,"Above Average",H6132&lt;3,"Below Average",TRUE,"Average")</f>
        <v>Average</v>
      </c>
      <c r="J6132" s="1">
        <v>213.21237859999999</v>
      </c>
      <c r="K6132" s="1" t="str" cm="1">
        <f t="array" ref="K6132">_xlfn.IFS(J6132&gt;200,"Above Average",J6132&lt;155,"Below Average",TRUE,"Average")</f>
        <v>Above Average</v>
      </c>
      <c r="L6132" s="7">
        <v>9.5749999999999993</v>
      </c>
      <c r="M6132" s="7" t="str" cm="1">
        <f t="array" ref="M6132">_xlfn.IFS(L6132&gt;9,"Above Average",L6132&lt;8,"Below Average",TRUE,"Average")</f>
        <v>Above Average</v>
      </c>
    </row>
    <row r="6133" spans="1:13" x14ac:dyDescent="0.3">
      <c r="A6133">
        <v>43</v>
      </c>
      <c r="B6133" s="21">
        <v>41089</v>
      </c>
      <c r="C6133" s="21" t="str">
        <f t="shared" si="95"/>
        <v>Jun</v>
      </c>
      <c r="D6133" s="6">
        <v>593128.13</v>
      </c>
      <c r="E6133" t="s">
        <v>155</v>
      </c>
      <c r="F6133" s="5">
        <v>89.85</v>
      </c>
      <c r="G6133" s="5" t="str" cm="1">
        <f t="array" ref="G6133">_xlfn.IFS(F6133&gt;=86,"Hot Week (More Than 85°F)",F6133&lt;50,"Cold Week (Less Than 50°F)",TRUE,"Normal Week")</f>
        <v>Hot Week (More Than 85°F)</v>
      </c>
      <c r="H6133" s="2">
        <v>3.286</v>
      </c>
      <c r="I6133" s="2" t="str" cm="1">
        <f t="array" ref="I6133">_xlfn.IFS(H6133&gt;3.5,"Above Average",H6133&lt;3,"Below Average",TRUE,"Average")</f>
        <v>Average</v>
      </c>
      <c r="J6133" s="1">
        <v>213.2460619</v>
      </c>
      <c r="K6133" s="1" t="str" cm="1">
        <f t="array" ref="K6133">_xlfn.IFS(J6133&gt;200,"Above Average",J6133&lt;155,"Below Average",TRUE,"Average")</f>
        <v>Above Average</v>
      </c>
      <c r="L6133" s="7">
        <v>9.5749999999999993</v>
      </c>
      <c r="M6133" s="7" t="str" cm="1">
        <f t="array" ref="M6133">_xlfn.IFS(L6133&gt;9,"Above Average",L6133&lt;8,"Below Average",TRUE,"Average")</f>
        <v>Above Average</v>
      </c>
    </row>
    <row r="6134" spans="1:13" x14ac:dyDescent="0.3">
      <c r="A6134">
        <v>43</v>
      </c>
      <c r="B6134" s="21">
        <v>41096</v>
      </c>
      <c r="C6134" s="21" t="str">
        <f t="shared" si="95"/>
        <v>Jul</v>
      </c>
      <c r="D6134" s="6">
        <v>645618.59</v>
      </c>
      <c r="E6134" t="s">
        <v>155</v>
      </c>
      <c r="F6134" s="5">
        <v>82.68</v>
      </c>
      <c r="G6134" s="5" t="str" cm="1">
        <f t="array" ref="G6134">_xlfn.IFS(F6134&gt;=86,"Hot Week (More Than 85°F)",F6134&lt;50,"Cold Week (Less Than 50°F)",TRUE,"Normal Week")</f>
        <v>Normal Week</v>
      </c>
      <c r="H6134" s="2">
        <v>3.2269999999999999</v>
      </c>
      <c r="I6134" s="2" t="str" cm="1">
        <f t="array" ref="I6134">_xlfn.IFS(H6134&gt;3.5,"Above Average",H6134&lt;3,"Below Average",TRUE,"Average")</f>
        <v>Average</v>
      </c>
      <c r="J6134" s="1">
        <v>213.27974520000001</v>
      </c>
      <c r="K6134" s="1" t="str" cm="1">
        <f t="array" ref="K6134">_xlfn.IFS(J6134&gt;200,"Above Average",J6134&lt;155,"Below Average",TRUE,"Average")</f>
        <v>Above Average</v>
      </c>
      <c r="L6134" s="7">
        <v>9.2850000000000001</v>
      </c>
      <c r="M6134" s="7" t="str" cm="1">
        <f t="array" ref="M6134">_xlfn.IFS(L6134&gt;9,"Above Average",L6134&lt;8,"Below Average",TRUE,"Average")</f>
        <v>Above Average</v>
      </c>
    </row>
    <row r="6135" spans="1:13" x14ac:dyDescent="0.3">
      <c r="A6135">
        <v>43</v>
      </c>
      <c r="B6135" s="21">
        <v>41103</v>
      </c>
      <c r="C6135" s="21" t="str">
        <f t="shared" si="95"/>
        <v>Jul</v>
      </c>
      <c r="D6135" s="6">
        <v>627634.04</v>
      </c>
      <c r="E6135" t="s">
        <v>155</v>
      </c>
      <c r="F6135" s="5">
        <v>78.819999999999993</v>
      </c>
      <c r="G6135" s="5" t="str" cm="1">
        <f t="array" ref="G6135">_xlfn.IFS(F6135&gt;=86,"Hot Week (More Than 85°F)",F6135&lt;50,"Cold Week (Less Than 50°F)",TRUE,"Normal Week")</f>
        <v>Normal Week</v>
      </c>
      <c r="H6135" s="2">
        <v>3.2559999999999998</v>
      </c>
      <c r="I6135" s="2" t="str" cm="1">
        <f t="array" ref="I6135">_xlfn.IFS(H6135&gt;3.5,"Above Average",H6135&lt;3,"Below Average",TRUE,"Average")</f>
        <v>Average</v>
      </c>
      <c r="J6135" s="1">
        <v>213.31342860000001</v>
      </c>
      <c r="K6135" s="1" t="str" cm="1">
        <f t="array" ref="K6135">_xlfn.IFS(J6135&gt;200,"Above Average",J6135&lt;155,"Below Average",TRUE,"Average")</f>
        <v>Above Average</v>
      </c>
      <c r="L6135" s="7">
        <v>9.2850000000000001</v>
      </c>
      <c r="M6135" s="7" t="str" cm="1">
        <f t="array" ref="M6135">_xlfn.IFS(L6135&gt;9,"Above Average",L6135&lt;8,"Below Average",TRUE,"Average")</f>
        <v>Above Average</v>
      </c>
    </row>
    <row r="6136" spans="1:13" x14ac:dyDescent="0.3">
      <c r="A6136">
        <v>43</v>
      </c>
      <c r="B6136" s="21">
        <v>41110</v>
      </c>
      <c r="C6136" s="21" t="str">
        <f t="shared" si="95"/>
        <v>Jul</v>
      </c>
      <c r="D6136" s="6">
        <v>596554.05000000005</v>
      </c>
      <c r="E6136" t="s">
        <v>155</v>
      </c>
      <c r="F6136" s="5">
        <v>83.83</v>
      </c>
      <c r="G6136" s="5" t="str" cm="1">
        <f t="array" ref="G6136">_xlfn.IFS(F6136&gt;=86,"Hot Week (More Than 85°F)",F6136&lt;50,"Cold Week (Less Than 50°F)",TRUE,"Normal Week")</f>
        <v>Normal Week</v>
      </c>
      <c r="H6136" s="2">
        <v>3.3109999999999999</v>
      </c>
      <c r="I6136" s="2" t="str" cm="1">
        <f t="array" ref="I6136">_xlfn.IFS(H6136&gt;3.5,"Above Average",H6136&lt;3,"Below Average",TRUE,"Average")</f>
        <v>Average</v>
      </c>
      <c r="J6136" s="1">
        <v>213.3219124</v>
      </c>
      <c r="K6136" s="1" t="str" cm="1">
        <f t="array" ref="K6136">_xlfn.IFS(J6136&gt;200,"Above Average",J6136&lt;155,"Below Average",TRUE,"Average")</f>
        <v>Above Average</v>
      </c>
      <c r="L6136" s="7">
        <v>9.2850000000000001</v>
      </c>
      <c r="M6136" s="7" t="str" cm="1">
        <f t="array" ref="M6136">_xlfn.IFS(L6136&gt;9,"Above Average",L6136&lt;8,"Below Average",TRUE,"Average")</f>
        <v>Above Average</v>
      </c>
    </row>
    <row r="6137" spans="1:13" x14ac:dyDescent="0.3">
      <c r="A6137">
        <v>43</v>
      </c>
      <c r="B6137" s="21">
        <v>41117</v>
      </c>
      <c r="C6137" s="21" t="str">
        <f t="shared" si="95"/>
        <v>Jul</v>
      </c>
      <c r="D6137" s="6">
        <v>572447.52</v>
      </c>
      <c r="E6137" t="s">
        <v>155</v>
      </c>
      <c r="F6137" s="5">
        <v>82.01</v>
      </c>
      <c r="G6137" s="5" t="str" cm="1">
        <f t="array" ref="G6137">_xlfn.IFS(F6137&gt;=86,"Hot Week (More Than 85°F)",F6137&lt;50,"Cold Week (Less Than 50°F)",TRUE,"Normal Week")</f>
        <v>Normal Week</v>
      </c>
      <c r="H6137" s="2">
        <v>3.407</v>
      </c>
      <c r="I6137" s="2" t="str" cm="1">
        <f t="array" ref="I6137">_xlfn.IFS(H6137&gt;3.5,"Above Average",H6137&lt;3,"Below Average",TRUE,"Average")</f>
        <v>Average</v>
      </c>
      <c r="J6137" s="1">
        <v>213.33039629999999</v>
      </c>
      <c r="K6137" s="1" t="str" cm="1">
        <f t="array" ref="K6137">_xlfn.IFS(J6137&gt;200,"Above Average",J6137&lt;155,"Below Average",TRUE,"Average")</f>
        <v>Above Average</v>
      </c>
      <c r="L6137" s="7">
        <v>9.2850000000000001</v>
      </c>
      <c r="M6137" s="7" t="str" cm="1">
        <f t="array" ref="M6137">_xlfn.IFS(L6137&gt;9,"Above Average",L6137&lt;8,"Below Average",TRUE,"Average")</f>
        <v>Above Average</v>
      </c>
    </row>
    <row r="6138" spans="1:13" x14ac:dyDescent="0.3">
      <c r="A6138">
        <v>43</v>
      </c>
      <c r="B6138" s="21">
        <v>41124</v>
      </c>
      <c r="C6138" s="21" t="str">
        <f t="shared" si="95"/>
        <v>Aug</v>
      </c>
      <c r="D6138" s="6">
        <v>614378.93999999994</v>
      </c>
      <c r="E6138" t="s">
        <v>155</v>
      </c>
      <c r="F6138" s="5">
        <v>85.06</v>
      </c>
      <c r="G6138" s="5" t="str" cm="1">
        <f t="array" ref="G6138">_xlfn.IFS(F6138&gt;=86,"Hot Week (More Than 85°F)",F6138&lt;50,"Cold Week (Less Than 50°F)",TRUE,"Normal Week")</f>
        <v>Normal Week</v>
      </c>
      <c r="H6138" s="2">
        <v>3.4169999999999998</v>
      </c>
      <c r="I6138" s="2" t="str" cm="1">
        <f t="array" ref="I6138">_xlfn.IFS(H6138&gt;3.5,"Above Average",H6138&lt;3,"Below Average",TRUE,"Average")</f>
        <v>Average</v>
      </c>
      <c r="J6138" s="1">
        <v>213.33888020000001</v>
      </c>
      <c r="K6138" s="1" t="str" cm="1">
        <f t="array" ref="K6138">_xlfn.IFS(J6138&gt;200,"Above Average",J6138&lt;155,"Below Average",TRUE,"Average")</f>
        <v>Above Average</v>
      </c>
      <c r="L6138" s="7">
        <v>9.2850000000000001</v>
      </c>
      <c r="M6138" s="7" t="str" cm="1">
        <f t="array" ref="M6138">_xlfn.IFS(L6138&gt;9,"Above Average",L6138&lt;8,"Below Average",TRUE,"Average")</f>
        <v>Above Average</v>
      </c>
    </row>
    <row r="6139" spans="1:13" x14ac:dyDescent="0.3">
      <c r="A6139">
        <v>43</v>
      </c>
      <c r="B6139" s="21">
        <v>41131</v>
      </c>
      <c r="C6139" s="21" t="str">
        <f t="shared" si="95"/>
        <v>Aug</v>
      </c>
      <c r="D6139" s="6">
        <v>643558.78</v>
      </c>
      <c r="E6139" t="s">
        <v>155</v>
      </c>
      <c r="F6139" s="5">
        <v>86.36</v>
      </c>
      <c r="G6139" s="5" t="str" cm="1">
        <f t="array" ref="G6139">_xlfn.IFS(F6139&gt;=86,"Hot Week (More Than 85°F)",F6139&lt;50,"Cold Week (Less Than 50°F)",TRUE,"Normal Week")</f>
        <v>Hot Week (More Than 85°F)</v>
      </c>
      <c r="H6139" s="2">
        <v>3.4940000000000002</v>
      </c>
      <c r="I6139" s="2" t="str" cm="1">
        <f t="array" ref="I6139">_xlfn.IFS(H6139&gt;3.5,"Above Average",H6139&lt;3,"Below Average",TRUE,"Average")</f>
        <v>Average</v>
      </c>
      <c r="J6139" s="1">
        <v>213.34736409999999</v>
      </c>
      <c r="K6139" s="1" t="str" cm="1">
        <f t="array" ref="K6139">_xlfn.IFS(J6139&gt;200,"Above Average",J6139&lt;155,"Below Average",TRUE,"Average")</f>
        <v>Above Average</v>
      </c>
      <c r="L6139" s="7">
        <v>9.2850000000000001</v>
      </c>
      <c r="M6139" s="7" t="str" cm="1">
        <f t="array" ref="M6139">_xlfn.IFS(L6139&gt;9,"Above Average",L6139&lt;8,"Below Average",TRUE,"Average")</f>
        <v>Above Average</v>
      </c>
    </row>
    <row r="6140" spans="1:13" x14ac:dyDescent="0.3">
      <c r="A6140">
        <v>43</v>
      </c>
      <c r="B6140" s="21">
        <v>41138</v>
      </c>
      <c r="C6140" s="21" t="str">
        <f t="shared" si="95"/>
        <v>Aug</v>
      </c>
      <c r="D6140" s="6">
        <v>640210.85</v>
      </c>
      <c r="E6140" t="s">
        <v>155</v>
      </c>
      <c r="F6140" s="5">
        <v>85.66</v>
      </c>
      <c r="G6140" s="5" t="str" cm="1">
        <f t="array" ref="G6140">_xlfn.IFS(F6140&gt;=86,"Hot Week (More Than 85°F)",F6140&lt;50,"Cold Week (Less Than 50°F)",TRUE,"Normal Week")</f>
        <v>Normal Week</v>
      </c>
      <c r="H6140" s="2">
        <v>3.5710000000000002</v>
      </c>
      <c r="I6140" s="2" t="str" cm="1">
        <f t="array" ref="I6140">_xlfn.IFS(H6140&gt;3.5,"Above Average",H6140&lt;3,"Below Average",TRUE,"Average")</f>
        <v>Above Average</v>
      </c>
      <c r="J6140" s="1">
        <v>213.42269590000001</v>
      </c>
      <c r="K6140" s="1" t="str" cm="1">
        <f t="array" ref="K6140">_xlfn.IFS(J6140&gt;200,"Above Average",J6140&lt;155,"Below Average",TRUE,"Average")</f>
        <v>Above Average</v>
      </c>
      <c r="L6140" s="7">
        <v>9.2850000000000001</v>
      </c>
      <c r="M6140" s="7" t="str" cm="1">
        <f t="array" ref="M6140">_xlfn.IFS(L6140&gt;9,"Above Average",L6140&lt;8,"Below Average",TRUE,"Average")</f>
        <v>Above Average</v>
      </c>
    </row>
    <row r="6141" spans="1:13" x14ac:dyDescent="0.3">
      <c r="A6141">
        <v>43</v>
      </c>
      <c r="B6141" s="21">
        <v>41145</v>
      </c>
      <c r="C6141" s="21" t="str">
        <f t="shared" si="95"/>
        <v>Aug</v>
      </c>
      <c r="D6141" s="6">
        <v>598234.64</v>
      </c>
      <c r="E6141" t="s">
        <v>155</v>
      </c>
      <c r="F6141" s="5">
        <v>81.650000000000006</v>
      </c>
      <c r="G6141" s="5" t="str" cm="1">
        <f t="array" ref="G6141">_xlfn.IFS(F6141&gt;=86,"Hot Week (More Than 85°F)",F6141&lt;50,"Cold Week (Less Than 50°F)",TRUE,"Normal Week")</f>
        <v>Normal Week</v>
      </c>
      <c r="H6141" s="2">
        <v>3.62</v>
      </c>
      <c r="I6141" s="2" t="str" cm="1">
        <f t="array" ref="I6141">_xlfn.IFS(H6141&gt;3.5,"Above Average",H6141&lt;3,"Below Average",TRUE,"Average")</f>
        <v>Above Average</v>
      </c>
      <c r="J6141" s="1">
        <v>213.54816360000001</v>
      </c>
      <c r="K6141" s="1" t="str" cm="1">
        <f t="array" ref="K6141">_xlfn.IFS(J6141&gt;200,"Above Average",J6141&lt;155,"Below Average",TRUE,"Average")</f>
        <v>Above Average</v>
      </c>
      <c r="L6141" s="7">
        <v>9.2850000000000001</v>
      </c>
      <c r="M6141" s="7" t="str" cm="1">
        <f t="array" ref="M6141">_xlfn.IFS(L6141&gt;9,"Above Average",L6141&lt;8,"Below Average",TRUE,"Average")</f>
        <v>Above Average</v>
      </c>
    </row>
    <row r="6142" spans="1:13" x14ac:dyDescent="0.3">
      <c r="A6142">
        <v>43</v>
      </c>
      <c r="B6142" s="21">
        <v>41152</v>
      </c>
      <c r="C6142" s="21" t="str">
        <f t="shared" si="95"/>
        <v>Aug</v>
      </c>
      <c r="D6142" s="6">
        <v>593141.29</v>
      </c>
      <c r="E6142" t="s">
        <v>155</v>
      </c>
      <c r="F6142" s="5">
        <v>81.12</v>
      </c>
      <c r="G6142" s="5" t="str" cm="1">
        <f t="array" ref="G6142">_xlfn.IFS(F6142&gt;=86,"Hot Week (More Than 85°F)",F6142&lt;50,"Cold Week (Less Than 50°F)",TRUE,"Normal Week")</f>
        <v>Normal Week</v>
      </c>
      <c r="H6142" s="2">
        <v>3.6379999999999999</v>
      </c>
      <c r="I6142" s="2" t="str" cm="1">
        <f t="array" ref="I6142">_xlfn.IFS(H6142&gt;3.5,"Above Average",H6142&lt;3,"Below Average",TRUE,"Average")</f>
        <v>Above Average</v>
      </c>
      <c r="J6142" s="1">
        <v>213.67363130000001</v>
      </c>
      <c r="K6142" s="1" t="str" cm="1">
        <f t="array" ref="K6142">_xlfn.IFS(J6142&gt;200,"Above Average",J6142&lt;155,"Below Average",TRUE,"Average")</f>
        <v>Above Average</v>
      </c>
      <c r="L6142" s="7">
        <v>9.2850000000000001</v>
      </c>
      <c r="M6142" s="7" t="str" cm="1">
        <f t="array" ref="M6142">_xlfn.IFS(L6142&gt;9,"Above Average",L6142&lt;8,"Below Average",TRUE,"Average")</f>
        <v>Above Average</v>
      </c>
    </row>
    <row r="6143" spans="1:13" x14ac:dyDescent="0.3">
      <c r="A6143">
        <v>43</v>
      </c>
      <c r="B6143" s="21">
        <v>41159</v>
      </c>
      <c r="C6143" s="21" t="str">
        <f t="shared" si="95"/>
        <v>Sep</v>
      </c>
      <c r="D6143" s="6">
        <v>663814.18000000005</v>
      </c>
      <c r="E6143" t="s">
        <v>156</v>
      </c>
      <c r="F6143" s="5">
        <v>84.99</v>
      </c>
      <c r="G6143" s="5" t="str" cm="1">
        <f t="array" ref="G6143">_xlfn.IFS(F6143&gt;=86,"Hot Week (More Than 85°F)",F6143&lt;50,"Cold Week (Less Than 50°F)",TRUE,"Normal Week")</f>
        <v>Normal Week</v>
      </c>
      <c r="H6143" s="2">
        <v>3.73</v>
      </c>
      <c r="I6143" s="2" t="str" cm="1">
        <f t="array" ref="I6143">_xlfn.IFS(H6143&gt;3.5,"Above Average",H6143&lt;3,"Below Average",TRUE,"Average")</f>
        <v>Above Average</v>
      </c>
      <c r="J6143" s="1">
        <v>213.79909910000001</v>
      </c>
      <c r="K6143" s="1" t="str" cm="1">
        <f t="array" ref="K6143">_xlfn.IFS(J6143&gt;200,"Above Average",J6143&lt;155,"Below Average",TRUE,"Average")</f>
        <v>Above Average</v>
      </c>
      <c r="L6143" s="7">
        <v>9.2850000000000001</v>
      </c>
      <c r="M6143" s="7" t="str" cm="1">
        <f t="array" ref="M6143">_xlfn.IFS(L6143&gt;9,"Above Average",L6143&lt;8,"Below Average",TRUE,"Average")</f>
        <v>Above Average</v>
      </c>
    </row>
    <row r="6144" spans="1:13" x14ac:dyDescent="0.3">
      <c r="A6144">
        <v>43</v>
      </c>
      <c r="B6144" s="21">
        <v>41166</v>
      </c>
      <c r="C6144" s="21" t="str">
        <f t="shared" si="95"/>
        <v>Sep</v>
      </c>
      <c r="D6144" s="6">
        <v>625196.93999999994</v>
      </c>
      <c r="E6144" t="s">
        <v>155</v>
      </c>
      <c r="F6144" s="5">
        <v>73.03</v>
      </c>
      <c r="G6144" s="5" t="str" cm="1">
        <f t="array" ref="G6144">_xlfn.IFS(F6144&gt;=86,"Hot Week (More Than 85°F)",F6144&lt;50,"Cold Week (Less Than 50°F)",TRUE,"Normal Week")</f>
        <v>Normal Week</v>
      </c>
      <c r="H6144" s="2">
        <v>3.7170000000000001</v>
      </c>
      <c r="I6144" s="2" t="str" cm="1">
        <f t="array" ref="I6144">_xlfn.IFS(H6144&gt;3.5,"Above Average",H6144&lt;3,"Below Average",TRUE,"Average")</f>
        <v>Above Average</v>
      </c>
      <c r="J6144" s="1">
        <v>213.9332167</v>
      </c>
      <c r="K6144" s="1" t="str" cm="1">
        <f t="array" ref="K6144">_xlfn.IFS(J6144&gt;200,"Above Average",J6144&lt;155,"Below Average",TRUE,"Average")</f>
        <v>Above Average</v>
      </c>
      <c r="L6144" s="7">
        <v>9.2850000000000001</v>
      </c>
      <c r="M6144" s="7" t="str" cm="1">
        <f t="array" ref="M6144">_xlfn.IFS(L6144&gt;9,"Above Average",L6144&lt;8,"Below Average",TRUE,"Average")</f>
        <v>Above Average</v>
      </c>
    </row>
    <row r="6145" spans="1:13" x14ac:dyDescent="0.3">
      <c r="A6145">
        <v>43</v>
      </c>
      <c r="B6145" s="21">
        <v>41173</v>
      </c>
      <c r="C6145" s="21" t="str">
        <f t="shared" si="95"/>
        <v>Sep</v>
      </c>
      <c r="D6145" s="6">
        <v>601990.02</v>
      </c>
      <c r="E6145" t="s">
        <v>155</v>
      </c>
      <c r="F6145" s="5">
        <v>75.87</v>
      </c>
      <c r="G6145" s="5" t="str" cm="1">
        <f t="array" ref="G6145">_xlfn.IFS(F6145&gt;=86,"Hot Week (More Than 85°F)",F6145&lt;50,"Cold Week (Less Than 50°F)",TRUE,"Normal Week")</f>
        <v>Normal Week</v>
      </c>
      <c r="H6145" s="2">
        <v>3.7210000000000001</v>
      </c>
      <c r="I6145" s="2" t="str" cm="1">
        <f t="array" ref="I6145">_xlfn.IFS(H6145&gt;3.5,"Above Average",H6145&lt;3,"Below Average",TRUE,"Average")</f>
        <v>Above Average</v>
      </c>
      <c r="J6145" s="1">
        <v>214.11923329999999</v>
      </c>
      <c r="K6145" s="1" t="str" cm="1">
        <f t="array" ref="K6145">_xlfn.IFS(J6145&gt;200,"Above Average",J6145&lt;155,"Below Average",TRUE,"Average")</f>
        <v>Above Average</v>
      </c>
      <c r="L6145" s="7">
        <v>9.2850000000000001</v>
      </c>
      <c r="M6145" s="7" t="str" cm="1">
        <f t="array" ref="M6145">_xlfn.IFS(L6145&gt;9,"Above Average",L6145&lt;8,"Below Average",TRUE,"Average")</f>
        <v>Above Average</v>
      </c>
    </row>
    <row r="6146" spans="1:13" x14ac:dyDescent="0.3">
      <c r="A6146">
        <v>43</v>
      </c>
      <c r="B6146" s="21">
        <v>41180</v>
      </c>
      <c r="C6146" s="21" t="str">
        <f t="shared" ref="C6146:C6209" si="96">TEXT(B6146, "mmm")</f>
        <v>Sep</v>
      </c>
      <c r="D6146" s="6">
        <v>577792.31999999995</v>
      </c>
      <c r="E6146" t="s">
        <v>155</v>
      </c>
      <c r="F6146" s="5">
        <v>77.55</v>
      </c>
      <c r="G6146" s="5" t="str" cm="1">
        <f t="array" ref="G6146">_xlfn.IFS(F6146&gt;=86,"Hot Week (More Than 85°F)",F6146&lt;50,"Cold Week (Less Than 50°F)",TRUE,"Normal Week")</f>
        <v>Normal Week</v>
      </c>
      <c r="H6146" s="2">
        <v>3.6659999999999999</v>
      </c>
      <c r="I6146" s="2" t="str" cm="1">
        <f t="array" ref="I6146">_xlfn.IFS(H6146&gt;3.5,"Above Average",H6146&lt;3,"Below Average",TRUE,"Average")</f>
        <v>Above Average</v>
      </c>
      <c r="J6146" s="1">
        <v>214.30525</v>
      </c>
      <c r="K6146" s="1" t="str" cm="1">
        <f t="array" ref="K6146">_xlfn.IFS(J6146&gt;200,"Above Average",J6146&lt;155,"Below Average",TRUE,"Average")</f>
        <v>Above Average</v>
      </c>
      <c r="L6146" s="7">
        <v>9.2850000000000001</v>
      </c>
      <c r="M6146" s="7" t="str" cm="1">
        <f t="array" ref="M6146">_xlfn.IFS(L6146&gt;9,"Above Average",L6146&lt;8,"Below Average",TRUE,"Average")</f>
        <v>Above Average</v>
      </c>
    </row>
    <row r="6147" spans="1:13" x14ac:dyDescent="0.3">
      <c r="A6147">
        <v>43</v>
      </c>
      <c r="B6147" s="21">
        <v>41187</v>
      </c>
      <c r="C6147" s="21" t="str">
        <f t="shared" si="96"/>
        <v>Oct</v>
      </c>
      <c r="D6147" s="6">
        <v>642614.89</v>
      </c>
      <c r="E6147" t="s">
        <v>155</v>
      </c>
      <c r="F6147" s="5">
        <v>74.09</v>
      </c>
      <c r="G6147" s="5" t="str" cm="1">
        <f t="array" ref="G6147">_xlfn.IFS(F6147&gt;=86,"Hot Week (More Than 85°F)",F6147&lt;50,"Cold Week (Less Than 50°F)",TRUE,"Normal Week")</f>
        <v>Normal Week</v>
      </c>
      <c r="H6147" s="2">
        <v>3.617</v>
      </c>
      <c r="I6147" s="2" t="str" cm="1">
        <f t="array" ref="I6147">_xlfn.IFS(H6147&gt;3.5,"Above Average",H6147&lt;3,"Below Average",TRUE,"Average")</f>
        <v>Above Average</v>
      </c>
      <c r="J6147" s="1">
        <v>214.49126670000001</v>
      </c>
      <c r="K6147" s="1" t="str" cm="1">
        <f t="array" ref="K6147">_xlfn.IFS(J6147&gt;200,"Above Average",J6147&lt;155,"Below Average",TRUE,"Average")</f>
        <v>Above Average</v>
      </c>
      <c r="L6147" s="7">
        <v>8.8390000000000004</v>
      </c>
      <c r="M6147" s="7" t="str" cm="1">
        <f t="array" ref="M6147">_xlfn.IFS(L6147&gt;9,"Above Average",L6147&lt;8,"Below Average",TRUE,"Average")</f>
        <v>Average</v>
      </c>
    </row>
    <row r="6148" spans="1:13" x14ac:dyDescent="0.3">
      <c r="A6148">
        <v>43</v>
      </c>
      <c r="B6148" s="21">
        <v>41194</v>
      </c>
      <c r="C6148" s="21" t="str">
        <f t="shared" si="96"/>
        <v>Oct</v>
      </c>
      <c r="D6148" s="6">
        <v>619369.72</v>
      </c>
      <c r="E6148" t="s">
        <v>155</v>
      </c>
      <c r="F6148" s="5">
        <v>71.14</v>
      </c>
      <c r="G6148" s="5" t="str" cm="1">
        <f t="array" ref="G6148">_xlfn.IFS(F6148&gt;=86,"Hot Week (More Than 85°F)",F6148&lt;50,"Cold Week (Less Than 50°F)",TRUE,"Normal Week")</f>
        <v>Normal Week</v>
      </c>
      <c r="H6148" s="2">
        <v>3.601</v>
      </c>
      <c r="I6148" s="2" t="str" cm="1">
        <f t="array" ref="I6148">_xlfn.IFS(H6148&gt;3.5,"Above Average",H6148&lt;3,"Below Average",TRUE,"Average")</f>
        <v>Above Average</v>
      </c>
      <c r="J6148" s="1">
        <v>214.6772833</v>
      </c>
      <c r="K6148" s="1" t="str" cm="1">
        <f t="array" ref="K6148">_xlfn.IFS(J6148&gt;200,"Above Average",J6148&lt;155,"Below Average",TRUE,"Average")</f>
        <v>Above Average</v>
      </c>
      <c r="L6148" s="7">
        <v>8.8390000000000004</v>
      </c>
      <c r="M6148" s="7" t="str" cm="1">
        <f t="array" ref="M6148">_xlfn.IFS(L6148&gt;9,"Above Average",L6148&lt;8,"Below Average",TRUE,"Average")</f>
        <v>Average</v>
      </c>
    </row>
    <row r="6149" spans="1:13" x14ac:dyDescent="0.3">
      <c r="A6149">
        <v>43</v>
      </c>
      <c r="B6149" s="21">
        <v>41201</v>
      </c>
      <c r="C6149" s="21" t="str">
        <f t="shared" si="96"/>
        <v>Oct</v>
      </c>
      <c r="D6149" s="6">
        <v>623919.23</v>
      </c>
      <c r="E6149" t="s">
        <v>155</v>
      </c>
      <c r="F6149" s="5">
        <v>71.25</v>
      </c>
      <c r="G6149" s="5" t="str" cm="1">
        <f t="array" ref="G6149">_xlfn.IFS(F6149&gt;=86,"Hot Week (More Than 85°F)",F6149&lt;50,"Cold Week (Less Than 50°F)",TRUE,"Normal Week")</f>
        <v>Normal Week</v>
      </c>
      <c r="H6149" s="2">
        <v>3.5939999999999999</v>
      </c>
      <c r="I6149" s="2" t="str" cm="1">
        <f t="array" ref="I6149">_xlfn.IFS(H6149&gt;3.5,"Above Average",H6149&lt;3,"Below Average",TRUE,"Average")</f>
        <v>Above Average</v>
      </c>
      <c r="J6149" s="1">
        <v>214.72124880000001</v>
      </c>
      <c r="K6149" s="1" t="str" cm="1">
        <f t="array" ref="K6149">_xlfn.IFS(J6149&gt;200,"Above Average",J6149&lt;155,"Below Average",TRUE,"Average")</f>
        <v>Above Average</v>
      </c>
      <c r="L6149" s="7">
        <v>8.8390000000000004</v>
      </c>
      <c r="M6149" s="7" t="str" cm="1">
        <f t="array" ref="M6149">_xlfn.IFS(L6149&gt;9,"Above Average",L6149&lt;8,"Below Average",TRUE,"Average")</f>
        <v>Average</v>
      </c>
    </row>
    <row r="6150" spans="1:13" x14ac:dyDescent="0.3">
      <c r="A6150">
        <v>43</v>
      </c>
      <c r="B6150" s="21">
        <v>41208</v>
      </c>
      <c r="C6150" s="21" t="str">
        <f t="shared" si="96"/>
        <v>Oct</v>
      </c>
      <c r="D6150" s="6">
        <v>587603.55000000005</v>
      </c>
      <c r="E6150" t="s">
        <v>155</v>
      </c>
      <c r="F6150" s="5">
        <v>69.17</v>
      </c>
      <c r="G6150" s="5" t="str" cm="1">
        <f t="array" ref="G6150">_xlfn.IFS(F6150&gt;=86,"Hot Week (More Than 85°F)",F6150&lt;50,"Cold Week (Less Than 50°F)",TRUE,"Normal Week")</f>
        <v>Normal Week</v>
      </c>
      <c r="H6150" s="2">
        <v>3.5059999999999998</v>
      </c>
      <c r="I6150" s="2" t="str" cm="1">
        <f t="array" ref="I6150">_xlfn.IFS(H6150&gt;3.5,"Above Average",H6150&lt;3,"Below Average",TRUE,"Average")</f>
        <v>Above Average</v>
      </c>
      <c r="J6150" s="1">
        <v>214.74153920000001</v>
      </c>
      <c r="K6150" s="1" t="str" cm="1">
        <f t="array" ref="K6150">_xlfn.IFS(J6150&gt;200,"Above Average",J6150&lt;155,"Below Average",TRUE,"Average")</f>
        <v>Above Average</v>
      </c>
      <c r="L6150" s="7">
        <v>8.8390000000000004</v>
      </c>
      <c r="M6150" s="7" t="str" cm="1">
        <f t="array" ref="M6150">_xlfn.IFS(L6150&gt;9,"Above Average",L6150&lt;8,"Below Average",TRUE,"Average")</f>
        <v>Average</v>
      </c>
    </row>
    <row r="6151" spans="1:13" x14ac:dyDescent="0.3">
      <c r="A6151">
        <v>44</v>
      </c>
      <c r="B6151" s="21">
        <v>40214</v>
      </c>
      <c r="C6151" s="21" t="str">
        <f t="shared" si="96"/>
        <v>Feb</v>
      </c>
      <c r="D6151" s="6">
        <v>281090.95</v>
      </c>
      <c r="E6151" t="s">
        <v>155</v>
      </c>
      <c r="F6151" s="5">
        <v>31.53</v>
      </c>
      <c r="G6151" s="5" t="str" cm="1">
        <f t="array" ref="G6151">_xlfn.IFS(F6151&gt;=86,"Hot Week (More Than 85°F)",F6151&lt;50,"Cold Week (Less Than 50°F)",TRUE,"Normal Week")</f>
        <v>Cold Week (Less Than 50°F)</v>
      </c>
      <c r="H6151" s="2">
        <v>2.6659999999999999</v>
      </c>
      <c r="I6151" s="2" t="str" cm="1">
        <f t="array" ref="I6151">_xlfn.IFS(H6151&gt;3.5,"Above Average",H6151&lt;3,"Below Average",TRUE,"Average")</f>
        <v>Below Average</v>
      </c>
      <c r="J6151" s="1">
        <v>126.4420645</v>
      </c>
      <c r="K6151" s="1" t="str" cm="1">
        <f t="array" ref="K6151">_xlfn.IFS(J6151&gt;200,"Above Average",J6151&lt;155,"Below Average",TRUE,"Average")</f>
        <v>Below Average</v>
      </c>
      <c r="L6151" s="7">
        <v>8.1189999999999998</v>
      </c>
      <c r="M6151" s="7" t="str" cm="1">
        <f t="array" ref="M6151">_xlfn.IFS(L6151&gt;9,"Above Average",L6151&lt;8,"Below Average",TRUE,"Average")</f>
        <v>Average</v>
      </c>
    </row>
    <row r="6152" spans="1:13" x14ac:dyDescent="0.3">
      <c r="A6152">
        <v>44</v>
      </c>
      <c r="B6152" s="21">
        <v>40221</v>
      </c>
      <c r="C6152" s="21" t="str">
        <f t="shared" si="96"/>
        <v>Feb</v>
      </c>
      <c r="D6152" s="6">
        <v>286857.13</v>
      </c>
      <c r="E6152" t="s">
        <v>156</v>
      </c>
      <c r="F6152" s="5">
        <v>33.159999999999997</v>
      </c>
      <c r="G6152" s="5" t="str" cm="1">
        <f t="array" ref="G6152">_xlfn.IFS(F6152&gt;=86,"Hot Week (More Than 85°F)",F6152&lt;50,"Cold Week (Less Than 50°F)",TRUE,"Normal Week")</f>
        <v>Cold Week (Less Than 50°F)</v>
      </c>
      <c r="H6152" s="2">
        <v>2.6709999999999998</v>
      </c>
      <c r="I6152" s="2" t="str" cm="1">
        <f t="array" ref="I6152">_xlfn.IFS(H6152&gt;3.5,"Above Average",H6152&lt;3,"Below Average",TRUE,"Average")</f>
        <v>Below Average</v>
      </c>
      <c r="J6152" s="1">
        <v>126.49625810000001</v>
      </c>
      <c r="K6152" s="1" t="str" cm="1">
        <f t="array" ref="K6152">_xlfn.IFS(J6152&gt;200,"Above Average",J6152&lt;155,"Below Average",TRUE,"Average")</f>
        <v>Below Average</v>
      </c>
      <c r="L6152" s="7">
        <v>8.1189999999999998</v>
      </c>
      <c r="M6152" s="7" t="str" cm="1">
        <f t="array" ref="M6152">_xlfn.IFS(L6152&gt;9,"Above Average",L6152&lt;8,"Below Average",TRUE,"Average")</f>
        <v>Average</v>
      </c>
    </row>
    <row r="6153" spans="1:13" x14ac:dyDescent="0.3">
      <c r="A6153">
        <v>44</v>
      </c>
      <c r="B6153" s="21">
        <v>40228</v>
      </c>
      <c r="C6153" s="21" t="str">
        <f t="shared" si="96"/>
        <v>Feb</v>
      </c>
      <c r="D6153" s="6">
        <v>267956.3</v>
      </c>
      <c r="E6153" t="s">
        <v>155</v>
      </c>
      <c r="F6153" s="5">
        <v>35.700000000000003</v>
      </c>
      <c r="G6153" s="5" t="str" cm="1">
        <f t="array" ref="G6153">_xlfn.IFS(F6153&gt;=86,"Hot Week (More Than 85°F)",F6153&lt;50,"Cold Week (Less Than 50°F)",TRUE,"Normal Week")</f>
        <v>Cold Week (Less Than 50°F)</v>
      </c>
      <c r="H6153" s="2">
        <v>2.6539999999999999</v>
      </c>
      <c r="I6153" s="2" t="str" cm="1">
        <f t="array" ref="I6153">_xlfn.IFS(H6153&gt;3.5,"Above Average",H6153&lt;3,"Below Average",TRUE,"Average")</f>
        <v>Below Average</v>
      </c>
      <c r="J6153" s="1">
        <v>126.5262857</v>
      </c>
      <c r="K6153" s="1" t="str" cm="1">
        <f t="array" ref="K6153">_xlfn.IFS(J6153&gt;200,"Above Average",J6153&lt;155,"Below Average",TRUE,"Average")</f>
        <v>Below Average</v>
      </c>
      <c r="L6153" s="7">
        <v>8.1189999999999998</v>
      </c>
      <c r="M6153" s="7" t="str" cm="1">
        <f t="array" ref="M6153">_xlfn.IFS(L6153&gt;9,"Above Average",L6153&lt;8,"Below Average",TRUE,"Average")</f>
        <v>Average</v>
      </c>
    </row>
    <row r="6154" spans="1:13" x14ac:dyDescent="0.3">
      <c r="A6154">
        <v>44</v>
      </c>
      <c r="B6154" s="21">
        <v>40235</v>
      </c>
      <c r="C6154" s="21" t="str">
        <f t="shared" si="96"/>
        <v>Feb</v>
      </c>
      <c r="D6154" s="6">
        <v>273079.07</v>
      </c>
      <c r="E6154" t="s">
        <v>155</v>
      </c>
      <c r="F6154" s="5">
        <v>29.98</v>
      </c>
      <c r="G6154" s="5" t="str" cm="1">
        <f t="array" ref="G6154">_xlfn.IFS(F6154&gt;=86,"Hot Week (More Than 85°F)",F6154&lt;50,"Cold Week (Less Than 50°F)",TRUE,"Normal Week")</f>
        <v>Cold Week (Less Than 50°F)</v>
      </c>
      <c r="H6154" s="2">
        <v>2.6669999999999998</v>
      </c>
      <c r="I6154" s="2" t="str" cm="1">
        <f t="array" ref="I6154">_xlfn.IFS(H6154&gt;3.5,"Above Average",H6154&lt;3,"Below Average",TRUE,"Average")</f>
        <v>Below Average</v>
      </c>
      <c r="J6154" s="1">
        <v>126.5522857</v>
      </c>
      <c r="K6154" s="1" t="str" cm="1">
        <f t="array" ref="K6154">_xlfn.IFS(J6154&gt;200,"Above Average",J6154&lt;155,"Below Average",TRUE,"Average")</f>
        <v>Below Average</v>
      </c>
      <c r="L6154" s="7">
        <v>8.1189999999999998</v>
      </c>
      <c r="M6154" s="7" t="str" cm="1">
        <f t="array" ref="M6154">_xlfn.IFS(L6154&gt;9,"Above Average",L6154&lt;8,"Below Average",TRUE,"Average")</f>
        <v>Average</v>
      </c>
    </row>
    <row r="6155" spans="1:13" x14ac:dyDescent="0.3">
      <c r="A6155">
        <v>44</v>
      </c>
      <c r="B6155" s="21">
        <v>40242</v>
      </c>
      <c r="C6155" s="21" t="str">
        <f t="shared" si="96"/>
        <v>Mar</v>
      </c>
      <c r="D6155" s="6">
        <v>284617.27</v>
      </c>
      <c r="E6155" t="s">
        <v>155</v>
      </c>
      <c r="F6155" s="5">
        <v>40.65</v>
      </c>
      <c r="G6155" s="5" t="str" cm="1">
        <f t="array" ref="G6155">_xlfn.IFS(F6155&gt;=86,"Hot Week (More Than 85°F)",F6155&lt;50,"Cold Week (Less Than 50°F)",TRUE,"Normal Week")</f>
        <v>Cold Week (Less Than 50°F)</v>
      </c>
      <c r="H6155" s="2">
        <v>2.681</v>
      </c>
      <c r="I6155" s="2" t="str" cm="1">
        <f t="array" ref="I6155">_xlfn.IFS(H6155&gt;3.5,"Above Average",H6155&lt;3,"Below Average",TRUE,"Average")</f>
        <v>Below Average</v>
      </c>
      <c r="J6155" s="1">
        <v>126.5782857</v>
      </c>
      <c r="K6155" s="1" t="str" cm="1">
        <f t="array" ref="K6155">_xlfn.IFS(J6155&gt;200,"Above Average",J6155&lt;155,"Below Average",TRUE,"Average")</f>
        <v>Below Average</v>
      </c>
      <c r="L6155" s="7">
        <v>8.1189999999999998</v>
      </c>
      <c r="M6155" s="7" t="str" cm="1">
        <f t="array" ref="M6155">_xlfn.IFS(L6155&gt;9,"Above Average",L6155&lt;8,"Below Average",TRUE,"Average")</f>
        <v>Average</v>
      </c>
    </row>
    <row r="6156" spans="1:13" x14ac:dyDescent="0.3">
      <c r="A6156">
        <v>44</v>
      </c>
      <c r="B6156" s="21">
        <v>40249</v>
      </c>
      <c r="C6156" s="21" t="str">
        <f t="shared" si="96"/>
        <v>Mar</v>
      </c>
      <c r="D6156" s="6">
        <v>272190.83</v>
      </c>
      <c r="E6156" t="s">
        <v>155</v>
      </c>
      <c r="F6156" s="5">
        <v>37.619999999999997</v>
      </c>
      <c r="G6156" s="5" t="str" cm="1">
        <f t="array" ref="G6156">_xlfn.IFS(F6156&gt;=86,"Hot Week (More Than 85°F)",F6156&lt;50,"Cold Week (Less Than 50°F)",TRUE,"Normal Week")</f>
        <v>Cold Week (Less Than 50°F)</v>
      </c>
      <c r="H6156" s="2">
        <v>2.7330000000000001</v>
      </c>
      <c r="I6156" s="2" t="str" cm="1">
        <f t="array" ref="I6156">_xlfn.IFS(H6156&gt;3.5,"Above Average",H6156&lt;3,"Below Average",TRUE,"Average")</f>
        <v>Below Average</v>
      </c>
      <c r="J6156" s="1">
        <v>126.60428570000001</v>
      </c>
      <c r="K6156" s="1" t="str" cm="1">
        <f t="array" ref="K6156">_xlfn.IFS(J6156&gt;200,"Above Average",J6156&lt;155,"Below Average",TRUE,"Average")</f>
        <v>Below Average</v>
      </c>
      <c r="L6156" s="7">
        <v>8.1189999999999998</v>
      </c>
      <c r="M6156" s="7" t="str" cm="1">
        <f t="array" ref="M6156">_xlfn.IFS(L6156&gt;9,"Above Average",L6156&lt;8,"Below Average",TRUE,"Average")</f>
        <v>Average</v>
      </c>
    </row>
    <row r="6157" spans="1:13" x14ac:dyDescent="0.3">
      <c r="A6157">
        <v>44</v>
      </c>
      <c r="B6157" s="21">
        <v>40256</v>
      </c>
      <c r="C6157" s="21" t="str">
        <f t="shared" si="96"/>
        <v>Mar</v>
      </c>
      <c r="D6157" s="6">
        <v>269624.2</v>
      </c>
      <c r="E6157" t="s">
        <v>155</v>
      </c>
      <c r="F6157" s="5">
        <v>42.49</v>
      </c>
      <c r="G6157" s="5" t="str" cm="1">
        <f t="array" ref="G6157">_xlfn.IFS(F6157&gt;=86,"Hot Week (More Than 85°F)",F6157&lt;50,"Cold Week (Less Than 50°F)",TRUE,"Normal Week")</f>
        <v>Cold Week (Less Than 50°F)</v>
      </c>
      <c r="H6157" s="2">
        <v>2.782</v>
      </c>
      <c r="I6157" s="2" t="str" cm="1">
        <f t="array" ref="I6157">_xlfn.IFS(H6157&gt;3.5,"Above Average",H6157&lt;3,"Below Average",TRUE,"Average")</f>
        <v>Below Average</v>
      </c>
      <c r="J6157" s="1">
        <v>126.6066452</v>
      </c>
      <c r="K6157" s="1" t="str" cm="1">
        <f t="array" ref="K6157">_xlfn.IFS(J6157&gt;200,"Above Average",J6157&lt;155,"Below Average",TRUE,"Average")</f>
        <v>Below Average</v>
      </c>
      <c r="L6157" s="7">
        <v>8.1189999999999998</v>
      </c>
      <c r="M6157" s="7" t="str" cm="1">
        <f t="array" ref="M6157">_xlfn.IFS(L6157&gt;9,"Above Average",L6157&lt;8,"Below Average",TRUE,"Average")</f>
        <v>Average</v>
      </c>
    </row>
    <row r="6158" spans="1:13" x14ac:dyDescent="0.3">
      <c r="A6158">
        <v>44</v>
      </c>
      <c r="B6158" s="21">
        <v>40263</v>
      </c>
      <c r="C6158" s="21" t="str">
        <f t="shared" si="96"/>
        <v>Mar</v>
      </c>
      <c r="D6158" s="6">
        <v>276279.49</v>
      </c>
      <c r="E6158" t="s">
        <v>155</v>
      </c>
      <c r="F6158" s="5">
        <v>41.48</v>
      </c>
      <c r="G6158" s="5" t="str" cm="1">
        <f t="array" ref="G6158">_xlfn.IFS(F6158&gt;=86,"Hot Week (More Than 85°F)",F6158&lt;50,"Cold Week (Less Than 50°F)",TRUE,"Normal Week")</f>
        <v>Cold Week (Less Than 50°F)</v>
      </c>
      <c r="H6158" s="2">
        <v>2.819</v>
      </c>
      <c r="I6158" s="2" t="str" cm="1">
        <f t="array" ref="I6158">_xlfn.IFS(H6158&gt;3.5,"Above Average",H6158&lt;3,"Below Average",TRUE,"Average")</f>
        <v>Below Average</v>
      </c>
      <c r="J6158" s="1">
        <v>126.6050645</v>
      </c>
      <c r="K6158" s="1" t="str" cm="1">
        <f t="array" ref="K6158">_xlfn.IFS(J6158&gt;200,"Above Average",J6158&lt;155,"Below Average",TRUE,"Average")</f>
        <v>Below Average</v>
      </c>
      <c r="L6158" s="7">
        <v>8.1189999999999998</v>
      </c>
      <c r="M6158" s="7" t="str" cm="1">
        <f t="array" ref="M6158">_xlfn.IFS(L6158&gt;9,"Above Average",L6158&lt;8,"Below Average",TRUE,"Average")</f>
        <v>Average</v>
      </c>
    </row>
    <row r="6159" spans="1:13" x14ac:dyDescent="0.3">
      <c r="A6159">
        <v>44</v>
      </c>
      <c r="B6159" s="21">
        <v>40270</v>
      </c>
      <c r="C6159" s="21" t="str">
        <f t="shared" si="96"/>
        <v>Apr</v>
      </c>
      <c r="D6159" s="6">
        <v>286197.5</v>
      </c>
      <c r="E6159" t="s">
        <v>155</v>
      </c>
      <c r="F6159" s="5">
        <v>42.15</v>
      </c>
      <c r="G6159" s="5" t="str" cm="1">
        <f t="array" ref="G6159">_xlfn.IFS(F6159&gt;=86,"Hot Week (More Than 85°F)",F6159&lt;50,"Cold Week (Less Than 50°F)",TRUE,"Normal Week")</f>
        <v>Cold Week (Less Than 50°F)</v>
      </c>
      <c r="H6159" s="2">
        <v>2.8420000000000001</v>
      </c>
      <c r="I6159" s="2" t="str" cm="1">
        <f t="array" ref="I6159">_xlfn.IFS(H6159&gt;3.5,"Above Average",H6159&lt;3,"Below Average",TRUE,"Average")</f>
        <v>Below Average</v>
      </c>
      <c r="J6159" s="1">
        <v>126.6034839</v>
      </c>
      <c r="K6159" s="1" t="str" cm="1">
        <f t="array" ref="K6159">_xlfn.IFS(J6159&gt;200,"Above Average",J6159&lt;155,"Below Average",TRUE,"Average")</f>
        <v>Below Average</v>
      </c>
      <c r="L6159" s="7">
        <v>7.9720000000000004</v>
      </c>
      <c r="M6159" s="7" t="str" cm="1">
        <f t="array" ref="M6159">_xlfn.IFS(L6159&gt;9,"Above Average",L6159&lt;8,"Below Average",TRUE,"Average")</f>
        <v>Below Average</v>
      </c>
    </row>
    <row r="6160" spans="1:13" x14ac:dyDescent="0.3">
      <c r="A6160">
        <v>44</v>
      </c>
      <c r="B6160" s="21">
        <v>40277</v>
      </c>
      <c r="C6160" s="21" t="str">
        <f t="shared" si="96"/>
        <v>Apr</v>
      </c>
      <c r="D6160" s="6">
        <v>257361.3</v>
      </c>
      <c r="E6160" t="s">
        <v>155</v>
      </c>
      <c r="F6160" s="5">
        <v>38.97</v>
      </c>
      <c r="G6160" s="5" t="str" cm="1">
        <f t="array" ref="G6160">_xlfn.IFS(F6160&gt;=86,"Hot Week (More Than 85°F)",F6160&lt;50,"Cold Week (Less Than 50°F)",TRUE,"Normal Week")</f>
        <v>Cold Week (Less Than 50°F)</v>
      </c>
      <c r="H6160" s="2">
        <v>2.8769999999999998</v>
      </c>
      <c r="I6160" s="2" t="str" cm="1">
        <f t="array" ref="I6160">_xlfn.IFS(H6160&gt;3.5,"Above Average",H6160&lt;3,"Below Average",TRUE,"Average")</f>
        <v>Below Average</v>
      </c>
      <c r="J6160" s="1">
        <v>126.6019032</v>
      </c>
      <c r="K6160" s="1" t="str" cm="1">
        <f t="array" ref="K6160">_xlfn.IFS(J6160&gt;200,"Above Average",J6160&lt;155,"Below Average",TRUE,"Average")</f>
        <v>Below Average</v>
      </c>
      <c r="L6160" s="7">
        <v>7.9720000000000004</v>
      </c>
      <c r="M6160" s="7" t="str" cm="1">
        <f t="array" ref="M6160">_xlfn.IFS(L6160&gt;9,"Above Average",L6160&lt;8,"Below Average",TRUE,"Average")</f>
        <v>Below Average</v>
      </c>
    </row>
    <row r="6161" spans="1:13" x14ac:dyDescent="0.3">
      <c r="A6161">
        <v>44</v>
      </c>
      <c r="B6161" s="21">
        <v>40284</v>
      </c>
      <c r="C6161" s="21" t="str">
        <f t="shared" si="96"/>
        <v>Apr</v>
      </c>
      <c r="D6161" s="6">
        <v>280048.74</v>
      </c>
      <c r="E6161" t="s">
        <v>155</v>
      </c>
      <c r="F6161" s="5">
        <v>50.39</v>
      </c>
      <c r="G6161" s="5" t="str" cm="1">
        <f t="array" ref="G6161">_xlfn.IFS(F6161&gt;=86,"Hot Week (More Than 85°F)",F6161&lt;50,"Cold Week (Less Than 50°F)",TRUE,"Normal Week")</f>
        <v>Normal Week</v>
      </c>
      <c r="H6161" s="2">
        <v>2.915</v>
      </c>
      <c r="I6161" s="2" t="str" cm="1">
        <f t="array" ref="I6161">_xlfn.IFS(H6161&gt;3.5,"Above Average",H6161&lt;3,"Below Average",TRUE,"Average")</f>
        <v>Below Average</v>
      </c>
      <c r="J6161" s="1">
        <v>126.5621</v>
      </c>
      <c r="K6161" s="1" t="str" cm="1">
        <f t="array" ref="K6161">_xlfn.IFS(J6161&gt;200,"Above Average",J6161&lt;155,"Below Average",TRUE,"Average")</f>
        <v>Below Average</v>
      </c>
      <c r="L6161" s="7">
        <v>7.9720000000000004</v>
      </c>
      <c r="M6161" s="7" t="str" cm="1">
        <f t="array" ref="M6161">_xlfn.IFS(L6161&gt;9,"Above Average",L6161&lt;8,"Below Average",TRUE,"Average")</f>
        <v>Below Average</v>
      </c>
    </row>
    <row r="6162" spans="1:13" x14ac:dyDescent="0.3">
      <c r="A6162">
        <v>44</v>
      </c>
      <c r="B6162" s="21">
        <v>40291</v>
      </c>
      <c r="C6162" s="21" t="str">
        <f t="shared" si="96"/>
        <v>Apr</v>
      </c>
      <c r="D6162" s="6">
        <v>278287.03999999998</v>
      </c>
      <c r="E6162" t="s">
        <v>155</v>
      </c>
      <c r="F6162" s="5">
        <v>55.66</v>
      </c>
      <c r="G6162" s="5" t="str" cm="1">
        <f t="array" ref="G6162">_xlfn.IFS(F6162&gt;=86,"Hot Week (More Than 85°F)",F6162&lt;50,"Cold Week (Less Than 50°F)",TRUE,"Normal Week")</f>
        <v>Normal Week</v>
      </c>
      <c r="H6162" s="2">
        <v>2.9359999999999999</v>
      </c>
      <c r="I6162" s="2" t="str" cm="1">
        <f t="array" ref="I6162">_xlfn.IFS(H6162&gt;3.5,"Above Average",H6162&lt;3,"Below Average",TRUE,"Average")</f>
        <v>Below Average</v>
      </c>
      <c r="J6162" s="1">
        <v>126.4713333</v>
      </c>
      <c r="K6162" s="1" t="str" cm="1">
        <f t="array" ref="K6162">_xlfn.IFS(J6162&gt;200,"Above Average",J6162&lt;155,"Below Average",TRUE,"Average")</f>
        <v>Below Average</v>
      </c>
      <c r="L6162" s="7">
        <v>7.9720000000000004</v>
      </c>
      <c r="M6162" s="7" t="str" cm="1">
        <f t="array" ref="M6162">_xlfn.IFS(L6162&gt;9,"Above Average",L6162&lt;8,"Below Average",TRUE,"Average")</f>
        <v>Below Average</v>
      </c>
    </row>
    <row r="6163" spans="1:13" x14ac:dyDescent="0.3">
      <c r="A6163">
        <v>44</v>
      </c>
      <c r="B6163" s="21">
        <v>40298</v>
      </c>
      <c r="C6163" s="21" t="str">
        <f t="shared" si="96"/>
        <v>Apr</v>
      </c>
      <c r="D6163" s="6">
        <v>272997.65000000002</v>
      </c>
      <c r="E6163" t="s">
        <v>155</v>
      </c>
      <c r="F6163" s="5">
        <v>48.33</v>
      </c>
      <c r="G6163" s="5" t="str" cm="1">
        <f t="array" ref="G6163">_xlfn.IFS(F6163&gt;=86,"Hot Week (More Than 85°F)",F6163&lt;50,"Cold Week (Less Than 50°F)",TRUE,"Normal Week")</f>
        <v>Cold Week (Less Than 50°F)</v>
      </c>
      <c r="H6163" s="2">
        <v>2.9409999999999998</v>
      </c>
      <c r="I6163" s="2" t="str" cm="1">
        <f t="array" ref="I6163">_xlfn.IFS(H6163&gt;3.5,"Above Average",H6163&lt;3,"Below Average",TRUE,"Average")</f>
        <v>Below Average</v>
      </c>
      <c r="J6163" s="1">
        <v>126.3805667</v>
      </c>
      <c r="K6163" s="1" t="str" cm="1">
        <f t="array" ref="K6163">_xlfn.IFS(J6163&gt;200,"Above Average",J6163&lt;155,"Below Average",TRUE,"Average")</f>
        <v>Below Average</v>
      </c>
      <c r="L6163" s="7">
        <v>7.9720000000000004</v>
      </c>
      <c r="M6163" s="7" t="str" cm="1">
        <f t="array" ref="M6163">_xlfn.IFS(L6163&gt;9,"Above Average",L6163&lt;8,"Below Average",TRUE,"Average")</f>
        <v>Below Average</v>
      </c>
    </row>
    <row r="6164" spans="1:13" x14ac:dyDescent="0.3">
      <c r="A6164">
        <v>44</v>
      </c>
      <c r="B6164" s="21">
        <v>40305</v>
      </c>
      <c r="C6164" s="21" t="str">
        <f t="shared" si="96"/>
        <v>May</v>
      </c>
      <c r="D6164" s="6">
        <v>285379.86</v>
      </c>
      <c r="E6164" t="s">
        <v>155</v>
      </c>
      <c r="F6164" s="5">
        <v>44.42</v>
      </c>
      <c r="G6164" s="5" t="str" cm="1">
        <f t="array" ref="G6164">_xlfn.IFS(F6164&gt;=86,"Hot Week (More Than 85°F)",F6164&lt;50,"Cold Week (Less Than 50°F)",TRUE,"Normal Week")</f>
        <v>Cold Week (Less Than 50°F)</v>
      </c>
      <c r="H6164" s="2">
        <v>2.948</v>
      </c>
      <c r="I6164" s="2" t="str" cm="1">
        <f t="array" ref="I6164">_xlfn.IFS(H6164&gt;3.5,"Above Average",H6164&lt;3,"Below Average",TRUE,"Average")</f>
        <v>Below Average</v>
      </c>
      <c r="J6164" s="1">
        <v>126.2898</v>
      </c>
      <c r="K6164" s="1" t="str" cm="1">
        <f t="array" ref="K6164">_xlfn.IFS(J6164&gt;200,"Above Average",J6164&lt;155,"Below Average",TRUE,"Average")</f>
        <v>Below Average</v>
      </c>
      <c r="L6164" s="7">
        <v>7.9720000000000004</v>
      </c>
      <c r="M6164" s="7" t="str" cm="1">
        <f t="array" ref="M6164">_xlfn.IFS(L6164&gt;9,"Above Average",L6164&lt;8,"Below Average",TRUE,"Average")</f>
        <v>Below Average</v>
      </c>
    </row>
    <row r="6165" spans="1:13" x14ac:dyDescent="0.3">
      <c r="A6165">
        <v>44</v>
      </c>
      <c r="B6165" s="21">
        <v>40312</v>
      </c>
      <c r="C6165" s="21" t="str">
        <f t="shared" si="96"/>
        <v>May</v>
      </c>
      <c r="D6165" s="6">
        <v>286515.92</v>
      </c>
      <c r="E6165" t="s">
        <v>155</v>
      </c>
      <c r="F6165" s="5">
        <v>50.15</v>
      </c>
      <c r="G6165" s="5" t="str" cm="1">
        <f t="array" ref="G6165">_xlfn.IFS(F6165&gt;=86,"Hot Week (More Than 85°F)",F6165&lt;50,"Cold Week (Less Than 50°F)",TRUE,"Normal Week")</f>
        <v>Normal Week</v>
      </c>
      <c r="H6165" s="2">
        <v>2.9620000000000002</v>
      </c>
      <c r="I6165" s="2" t="str" cm="1">
        <f t="array" ref="I6165">_xlfn.IFS(H6165&gt;3.5,"Above Average",H6165&lt;3,"Below Average",TRUE,"Average")</f>
        <v>Below Average</v>
      </c>
      <c r="J6165" s="1">
        <v>126.2085484</v>
      </c>
      <c r="K6165" s="1" t="str" cm="1">
        <f t="array" ref="K6165">_xlfn.IFS(J6165&gt;200,"Above Average",J6165&lt;155,"Below Average",TRUE,"Average")</f>
        <v>Below Average</v>
      </c>
      <c r="L6165" s="7">
        <v>7.9720000000000004</v>
      </c>
      <c r="M6165" s="7" t="str" cm="1">
        <f t="array" ref="M6165">_xlfn.IFS(L6165&gt;9,"Above Average",L6165&lt;8,"Below Average",TRUE,"Average")</f>
        <v>Below Average</v>
      </c>
    </row>
    <row r="6166" spans="1:13" x14ac:dyDescent="0.3">
      <c r="A6166">
        <v>44</v>
      </c>
      <c r="B6166" s="21">
        <v>40319</v>
      </c>
      <c r="C6166" s="21" t="str">
        <f t="shared" si="96"/>
        <v>May</v>
      </c>
      <c r="D6166" s="6">
        <v>267065.34999999998</v>
      </c>
      <c r="E6166" t="s">
        <v>155</v>
      </c>
      <c r="F6166" s="5">
        <v>57.71</v>
      </c>
      <c r="G6166" s="5" t="str" cm="1">
        <f t="array" ref="G6166">_xlfn.IFS(F6166&gt;=86,"Hot Week (More Than 85°F)",F6166&lt;50,"Cold Week (Less Than 50°F)",TRUE,"Normal Week")</f>
        <v>Normal Week</v>
      </c>
      <c r="H6166" s="2">
        <v>2.95</v>
      </c>
      <c r="I6166" s="2" t="str" cm="1">
        <f t="array" ref="I6166">_xlfn.IFS(H6166&gt;3.5,"Above Average",H6166&lt;3,"Below Average",TRUE,"Average")</f>
        <v>Below Average</v>
      </c>
      <c r="J6166" s="1">
        <v>126.1843871</v>
      </c>
      <c r="K6166" s="1" t="str" cm="1">
        <f t="array" ref="K6166">_xlfn.IFS(J6166&gt;200,"Above Average",J6166&lt;155,"Below Average",TRUE,"Average")</f>
        <v>Below Average</v>
      </c>
      <c r="L6166" s="7">
        <v>7.9720000000000004</v>
      </c>
      <c r="M6166" s="7" t="str" cm="1">
        <f t="array" ref="M6166">_xlfn.IFS(L6166&gt;9,"Above Average",L6166&lt;8,"Below Average",TRUE,"Average")</f>
        <v>Below Average</v>
      </c>
    </row>
    <row r="6167" spans="1:13" x14ac:dyDescent="0.3">
      <c r="A6167">
        <v>44</v>
      </c>
      <c r="B6167" s="21">
        <v>40326</v>
      </c>
      <c r="C6167" s="21" t="str">
        <f t="shared" si="96"/>
        <v>May</v>
      </c>
      <c r="D6167" s="6">
        <v>291891.01</v>
      </c>
      <c r="E6167" t="s">
        <v>155</v>
      </c>
      <c r="F6167" s="5">
        <v>53.11</v>
      </c>
      <c r="G6167" s="5" t="str" cm="1">
        <f t="array" ref="G6167">_xlfn.IFS(F6167&gt;=86,"Hot Week (More Than 85°F)",F6167&lt;50,"Cold Week (Less Than 50°F)",TRUE,"Normal Week")</f>
        <v>Normal Week</v>
      </c>
      <c r="H6167" s="2">
        <v>2.9079999999999999</v>
      </c>
      <c r="I6167" s="2" t="str" cm="1">
        <f t="array" ref="I6167">_xlfn.IFS(H6167&gt;3.5,"Above Average",H6167&lt;3,"Below Average",TRUE,"Average")</f>
        <v>Below Average</v>
      </c>
      <c r="J6167" s="1">
        <v>126.16022580000001</v>
      </c>
      <c r="K6167" s="1" t="str" cm="1">
        <f t="array" ref="K6167">_xlfn.IFS(J6167&gt;200,"Above Average",J6167&lt;155,"Below Average",TRUE,"Average")</f>
        <v>Below Average</v>
      </c>
      <c r="L6167" s="7">
        <v>7.9720000000000004</v>
      </c>
      <c r="M6167" s="7" t="str" cm="1">
        <f t="array" ref="M6167">_xlfn.IFS(L6167&gt;9,"Above Average",L6167&lt;8,"Below Average",TRUE,"Average")</f>
        <v>Below Average</v>
      </c>
    </row>
    <row r="6168" spans="1:13" x14ac:dyDescent="0.3">
      <c r="A6168">
        <v>44</v>
      </c>
      <c r="B6168" s="21">
        <v>40333</v>
      </c>
      <c r="C6168" s="21" t="str">
        <f t="shared" si="96"/>
        <v>Jun</v>
      </c>
      <c r="D6168" s="6">
        <v>282351.82</v>
      </c>
      <c r="E6168" t="s">
        <v>155</v>
      </c>
      <c r="F6168" s="5">
        <v>59.85</v>
      </c>
      <c r="G6168" s="5" t="str" cm="1">
        <f t="array" ref="G6168">_xlfn.IFS(F6168&gt;=86,"Hot Week (More Than 85°F)",F6168&lt;50,"Cold Week (Less Than 50°F)",TRUE,"Normal Week")</f>
        <v>Normal Week</v>
      </c>
      <c r="H6168" s="2">
        <v>2.871</v>
      </c>
      <c r="I6168" s="2" t="str" cm="1">
        <f t="array" ref="I6168">_xlfn.IFS(H6168&gt;3.5,"Above Average",H6168&lt;3,"Below Average",TRUE,"Average")</f>
        <v>Below Average</v>
      </c>
      <c r="J6168" s="1">
        <v>126.1360645</v>
      </c>
      <c r="K6168" s="1" t="str" cm="1">
        <f t="array" ref="K6168">_xlfn.IFS(J6168&gt;200,"Above Average",J6168&lt;155,"Below Average",TRUE,"Average")</f>
        <v>Below Average</v>
      </c>
      <c r="L6168" s="7">
        <v>7.9720000000000004</v>
      </c>
      <c r="M6168" s="7" t="str" cm="1">
        <f t="array" ref="M6168">_xlfn.IFS(L6168&gt;9,"Above Average",L6168&lt;8,"Below Average",TRUE,"Average")</f>
        <v>Below Average</v>
      </c>
    </row>
    <row r="6169" spans="1:13" x14ac:dyDescent="0.3">
      <c r="A6169">
        <v>44</v>
      </c>
      <c r="B6169" s="21">
        <v>40340</v>
      </c>
      <c r="C6169" s="21" t="str">
        <f t="shared" si="96"/>
        <v>Jun</v>
      </c>
      <c r="D6169" s="6">
        <v>296818.2</v>
      </c>
      <c r="E6169" t="s">
        <v>155</v>
      </c>
      <c r="F6169" s="5">
        <v>65.239999999999995</v>
      </c>
      <c r="G6169" s="5" t="str" cm="1">
        <f t="array" ref="G6169">_xlfn.IFS(F6169&gt;=86,"Hot Week (More Than 85°F)",F6169&lt;50,"Cold Week (Less Than 50°F)",TRUE,"Normal Week")</f>
        <v>Normal Week</v>
      </c>
      <c r="H6169" s="2">
        <v>2.8410000000000002</v>
      </c>
      <c r="I6169" s="2" t="str" cm="1">
        <f t="array" ref="I6169">_xlfn.IFS(H6169&gt;3.5,"Above Average",H6169&lt;3,"Below Average",TRUE,"Average")</f>
        <v>Below Average</v>
      </c>
      <c r="J6169" s="1">
        <v>126.1119032</v>
      </c>
      <c r="K6169" s="1" t="str" cm="1">
        <f t="array" ref="K6169">_xlfn.IFS(J6169&gt;200,"Above Average",J6169&lt;155,"Below Average",TRUE,"Average")</f>
        <v>Below Average</v>
      </c>
      <c r="L6169" s="7">
        <v>7.9720000000000004</v>
      </c>
      <c r="M6169" s="7" t="str" cm="1">
        <f t="array" ref="M6169">_xlfn.IFS(L6169&gt;9,"Above Average",L6169&lt;8,"Below Average",TRUE,"Average")</f>
        <v>Below Average</v>
      </c>
    </row>
    <row r="6170" spans="1:13" x14ac:dyDescent="0.3">
      <c r="A6170">
        <v>44</v>
      </c>
      <c r="B6170" s="21">
        <v>40347</v>
      </c>
      <c r="C6170" s="21" t="str">
        <f t="shared" si="96"/>
        <v>Jun</v>
      </c>
      <c r="D6170" s="6">
        <v>293481.36</v>
      </c>
      <c r="E6170" t="s">
        <v>155</v>
      </c>
      <c r="F6170" s="5">
        <v>58.41</v>
      </c>
      <c r="G6170" s="5" t="str" cm="1">
        <f t="array" ref="G6170">_xlfn.IFS(F6170&gt;=86,"Hot Week (More Than 85°F)",F6170&lt;50,"Cold Week (Less Than 50°F)",TRUE,"Normal Week")</f>
        <v>Normal Week</v>
      </c>
      <c r="H6170" s="2">
        <v>2.819</v>
      </c>
      <c r="I6170" s="2" t="str" cm="1">
        <f t="array" ref="I6170">_xlfn.IFS(H6170&gt;3.5,"Above Average",H6170&lt;3,"Below Average",TRUE,"Average")</f>
        <v>Below Average</v>
      </c>
      <c r="J6170" s="1">
        <v>126.114</v>
      </c>
      <c r="K6170" s="1" t="str" cm="1">
        <f t="array" ref="K6170">_xlfn.IFS(J6170&gt;200,"Above Average",J6170&lt;155,"Below Average",TRUE,"Average")</f>
        <v>Below Average</v>
      </c>
      <c r="L6170" s="7">
        <v>7.9720000000000004</v>
      </c>
      <c r="M6170" s="7" t="str" cm="1">
        <f t="array" ref="M6170">_xlfn.IFS(L6170&gt;9,"Above Average",L6170&lt;8,"Below Average",TRUE,"Average")</f>
        <v>Below Average</v>
      </c>
    </row>
    <row r="6171" spans="1:13" x14ac:dyDescent="0.3">
      <c r="A6171">
        <v>44</v>
      </c>
      <c r="B6171" s="21">
        <v>40354</v>
      </c>
      <c r="C6171" s="21" t="str">
        <f t="shared" si="96"/>
        <v>Jun</v>
      </c>
      <c r="D6171" s="6">
        <v>288247.24</v>
      </c>
      <c r="E6171" t="s">
        <v>155</v>
      </c>
      <c r="F6171" s="5">
        <v>71.83</v>
      </c>
      <c r="G6171" s="5" t="str" cm="1">
        <f t="array" ref="G6171">_xlfn.IFS(F6171&gt;=86,"Hot Week (More Than 85°F)",F6171&lt;50,"Cold Week (Less Than 50°F)",TRUE,"Normal Week")</f>
        <v>Normal Week</v>
      </c>
      <c r="H6171" s="2">
        <v>2.82</v>
      </c>
      <c r="I6171" s="2" t="str" cm="1">
        <f t="array" ref="I6171">_xlfn.IFS(H6171&gt;3.5,"Above Average",H6171&lt;3,"Below Average",TRUE,"Average")</f>
        <v>Below Average</v>
      </c>
      <c r="J6171" s="1">
        <v>126.1266</v>
      </c>
      <c r="K6171" s="1" t="str" cm="1">
        <f t="array" ref="K6171">_xlfn.IFS(J6171&gt;200,"Above Average",J6171&lt;155,"Below Average",TRUE,"Average")</f>
        <v>Below Average</v>
      </c>
      <c r="L6171" s="7">
        <v>7.9720000000000004</v>
      </c>
      <c r="M6171" s="7" t="str" cm="1">
        <f t="array" ref="M6171">_xlfn.IFS(L6171&gt;9,"Above Average",L6171&lt;8,"Below Average",TRUE,"Average")</f>
        <v>Below Average</v>
      </c>
    </row>
    <row r="6172" spans="1:13" x14ac:dyDescent="0.3">
      <c r="A6172">
        <v>44</v>
      </c>
      <c r="B6172" s="21">
        <v>40361</v>
      </c>
      <c r="C6172" s="21" t="str">
        <f t="shared" si="96"/>
        <v>Jul</v>
      </c>
      <c r="D6172" s="6">
        <v>300628.19</v>
      </c>
      <c r="E6172" t="s">
        <v>155</v>
      </c>
      <c r="F6172" s="5">
        <v>78.819999999999993</v>
      </c>
      <c r="G6172" s="5" t="str" cm="1">
        <f t="array" ref="G6172">_xlfn.IFS(F6172&gt;=86,"Hot Week (More Than 85°F)",F6172&lt;50,"Cold Week (Less Than 50°F)",TRUE,"Normal Week")</f>
        <v>Normal Week</v>
      </c>
      <c r="H6172" s="2">
        <v>2.8140000000000001</v>
      </c>
      <c r="I6172" s="2" t="str" cm="1">
        <f t="array" ref="I6172">_xlfn.IFS(H6172&gt;3.5,"Above Average",H6172&lt;3,"Below Average",TRUE,"Average")</f>
        <v>Below Average</v>
      </c>
      <c r="J6172" s="1">
        <v>126.1392</v>
      </c>
      <c r="K6172" s="1" t="str" cm="1">
        <f t="array" ref="K6172">_xlfn.IFS(J6172&gt;200,"Above Average",J6172&lt;155,"Below Average",TRUE,"Average")</f>
        <v>Below Average</v>
      </c>
      <c r="L6172" s="7">
        <v>7.8040000000000003</v>
      </c>
      <c r="M6172" s="7" t="str" cm="1">
        <f t="array" ref="M6172">_xlfn.IFS(L6172&gt;9,"Above Average",L6172&lt;8,"Below Average",TRUE,"Average")</f>
        <v>Below Average</v>
      </c>
    </row>
    <row r="6173" spans="1:13" x14ac:dyDescent="0.3">
      <c r="A6173">
        <v>44</v>
      </c>
      <c r="B6173" s="21">
        <v>40368</v>
      </c>
      <c r="C6173" s="21" t="str">
        <f t="shared" si="96"/>
        <v>Jul</v>
      </c>
      <c r="D6173" s="6">
        <v>280472.78000000003</v>
      </c>
      <c r="E6173" t="s">
        <v>155</v>
      </c>
      <c r="F6173" s="5">
        <v>71.33</v>
      </c>
      <c r="G6173" s="5" t="str" cm="1">
        <f t="array" ref="G6173">_xlfn.IFS(F6173&gt;=86,"Hot Week (More Than 85°F)",F6173&lt;50,"Cold Week (Less Than 50°F)",TRUE,"Normal Week")</f>
        <v>Normal Week</v>
      </c>
      <c r="H6173" s="2">
        <v>2.802</v>
      </c>
      <c r="I6173" s="2" t="str" cm="1">
        <f t="array" ref="I6173">_xlfn.IFS(H6173&gt;3.5,"Above Average",H6173&lt;3,"Below Average",TRUE,"Average")</f>
        <v>Below Average</v>
      </c>
      <c r="J6173" s="1">
        <v>126.15179999999999</v>
      </c>
      <c r="K6173" s="1" t="str" cm="1">
        <f t="array" ref="K6173">_xlfn.IFS(J6173&gt;200,"Above Average",J6173&lt;155,"Below Average",TRUE,"Average")</f>
        <v>Below Average</v>
      </c>
      <c r="L6173" s="7">
        <v>7.8040000000000003</v>
      </c>
      <c r="M6173" s="7" t="str" cm="1">
        <f t="array" ref="M6173">_xlfn.IFS(L6173&gt;9,"Above Average",L6173&lt;8,"Below Average",TRUE,"Average")</f>
        <v>Below Average</v>
      </c>
    </row>
    <row r="6174" spans="1:13" x14ac:dyDescent="0.3">
      <c r="A6174">
        <v>44</v>
      </c>
      <c r="B6174" s="21">
        <v>40375</v>
      </c>
      <c r="C6174" s="21" t="str">
        <f t="shared" si="96"/>
        <v>Jul</v>
      </c>
      <c r="D6174" s="6">
        <v>297099.95</v>
      </c>
      <c r="E6174" t="s">
        <v>155</v>
      </c>
      <c r="F6174" s="5">
        <v>77.790000000000006</v>
      </c>
      <c r="G6174" s="5" t="str" cm="1">
        <f t="array" ref="G6174">_xlfn.IFS(F6174&gt;=86,"Hot Week (More Than 85°F)",F6174&lt;50,"Cold Week (Less Than 50°F)",TRUE,"Normal Week")</f>
        <v>Normal Week</v>
      </c>
      <c r="H6174" s="2">
        <v>2.7909999999999999</v>
      </c>
      <c r="I6174" s="2" t="str" cm="1">
        <f t="array" ref="I6174">_xlfn.IFS(H6174&gt;3.5,"Above Average",H6174&lt;3,"Below Average",TRUE,"Average")</f>
        <v>Below Average</v>
      </c>
      <c r="J6174" s="1">
        <v>126.1498065</v>
      </c>
      <c r="K6174" s="1" t="str" cm="1">
        <f t="array" ref="K6174">_xlfn.IFS(J6174&gt;200,"Above Average",J6174&lt;155,"Below Average",TRUE,"Average")</f>
        <v>Below Average</v>
      </c>
      <c r="L6174" s="7">
        <v>7.8040000000000003</v>
      </c>
      <c r="M6174" s="7" t="str" cm="1">
        <f t="array" ref="M6174">_xlfn.IFS(L6174&gt;9,"Above Average",L6174&lt;8,"Below Average",TRUE,"Average")</f>
        <v>Below Average</v>
      </c>
    </row>
    <row r="6175" spans="1:13" x14ac:dyDescent="0.3">
      <c r="A6175">
        <v>44</v>
      </c>
      <c r="B6175" s="21">
        <v>40382</v>
      </c>
      <c r="C6175" s="21" t="str">
        <f t="shared" si="96"/>
        <v>Jul</v>
      </c>
      <c r="D6175" s="6">
        <v>292680.15999999997</v>
      </c>
      <c r="E6175" t="s">
        <v>155</v>
      </c>
      <c r="F6175" s="5">
        <v>82.27</v>
      </c>
      <c r="G6175" s="5" t="str" cm="1">
        <f t="array" ref="G6175">_xlfn.IFS(F6175&gt;=86,"Hot Week (More Than 85°F)",F6175&lt;50,"Cold Week (Less Than 50°F)",TRUE,"Normal Week")</f>
        <v>Normal Week</v>
      </c>
      <c r="H6175" s="2">
        <v>2.7970000000000002</v>
      </c>
      <c r="I6175" s="2" t="str" cm="1">
        <f t="array" ref="I6175">_xlfn.IFS(H6175&gt;3.5,"Above Average",H6175&lt;3,"Below Average",TRUE,"Average")</f>
        <v>Below Average</v>
      </c>
      <c r="J6175" s="1">
        <v>126.1283548</v>
      </c>
      <c r="K6175" s="1" t="str" cm="1">
        <f t="array" ref="K6175">_xlfn.IFS(J6175&gt;200,"Above Average",J6175&lt;155,"Below Average",TRUE,"Average")</f>
        <v>Below Average</v>
      </c>
      <c r="L6175" s="7">
        <v>7.8040000000000003</v>
      </c>
      <c r="M6175" s="7" t="str" cm="1">
        <f t="array" ref="M6175">_xlfn.IFS(L6175&gt;9,"Above Average",L6175&lt;8,"Below Average",TRUE,"Average")</f>
        <v>Below Average</v>
      </c>
    </row>
    <row r="6176" spans="1:13" x14ac:dyDescent="0.3">
      <c r="A6176">
        <v>44</v>
      </c>
      <c r="B6176" s="21">
        <v>40389</v>
      </c>
      <c r="C6176" s="21" t="str">
        <f t="shared" si="96"/>
        <v>Jul</v>
      </c>
      <c r="D6176" s="6">
        <v>275020.96000000002</v>
      </c>
      <c r="E6176" t="s">
        <v>155</v>
      </c>
      <c r="F6176" s="5">
        <v>78.94</v>
      </c>
      <c r="G6176" s="5" t="str" cm="1">
        <f t="array" ref="G6176">_xlfn.IFS(F6176&gt;=86,"Hot Week (More Than 85°F)",F6176&lt;50,"Cold Week (Less Than 50°F)",TRUE,"Normal Week")</f>
        <v>Normal Week</v>
      </c>
      <c r="H6176" s="2">
        <v>2.7970000000000002</v>
      </c>
      <c r="I6176" s="2" t="str" cm="1">
        <f t="array" ref="I6176">_xlfn.IFS(H6176&gt;3.5,"Above Average",H6176&lt;3,"Below Average",TRUE,"Average")</f>
        <v>Below Average</v>
      </c>
      <c r="J6176" s="1">
        <v>126.1069032</v>
      </c>
      <c r="K6176" s="1" t="str" cm="1">
        <f t="array" ref="K6176">_xlfn.IFS(J6176&gt;200,"Above Average",J6176&lt;155,"Below Average",TRUE,"Average")</f>
        <v>Below Average</v>
      </c>
      <c r="L6176" s="7">
        <v>7.8040000000000003</v>
      </c>
      <c r="M6176" s="7" t="str" cm="1">
        <f t="array" ref="M6176">_xlfn.IFS(L6176&gt;9,"Above Average",L6176&lt;8,"Below Average",TRUE,"Average")</f>
        <v>Below Average</v>
      </c>
    </row>
    <row r="6177" spans="1:13" x14ac:dyDescent="0.3">
      <c r="A6177">
        <v>44</v>
      </c>
      <c r="B6177" s="21">
        <v>40396</v>
      </c>
      <c r="C6177" s="21" t="str">
        <f t="shared" si="96"/>
        <v>Aug</v>
      </c>
      <c r="D6177" s="6">
        <v>296804.49</v>
      </c>
      <c r="E6177" t="s">
        <v>155</v>
      </c>
      <c r="F6177" s="5">
        <v>81.239999999999995</v>
      </c>
      <c r="G6177" s="5" t="str" cm="1">
        <f t="array" ref="G6177">_xlfn.IFS(F6177&gt;=86,"Hot Week (More Than 85°F)",F6177&lt;50,"Cold Week (Less Than 50°F)",TRUE,"Normal Week")</f>
        <v>Normal Week</v>
      </c>
      <c r="H6177" s="2">
        <v>2.802</v>
      </c>
      <c r="I6177" s="2" t="str" cm="1">
        <f t="array" ref="I6177">_xlfn.IFS(H6177&gt;3.5,"Above Average",H6177&lt;3,"Below Average",TRUE,"Average")</f>
        <v>Below Average</v>
      </c>
      <c r="J6177" s="1">
        <v>126.0854516</v>
      </c>
      <c r="K6177" s="1" t="str" cm="1">
        <f t="array" ref="K6177">_xlfn.IFS(J6177&gt;200,"Above Average",J6177&lt;155,"Below Average",TRUE,"Average")</f>
        <v>Below Average</v>
      </c>
      <c r="L6177" s="7">
        <v>7.8040000000000003</v>
      </c>
      <c r="M6177" s="7" t="str" cm="1">
        <f t="array" ref="M6177">_xlfn.IFS(L6177&gt;9,"Above Average",L6177&lt;8,"Below Average",TRUE,"Average")</f>
        <v>Below Average</v>
      </c>
    </row>
    <row r="6178" spans="1:13" x14ac:dyDescent="0.3">
      <c r="A6178">
        <v>44</v>
      </c>
      <c r="B6178" s="21">
        <v>40403</v>
      </c>
      <c r="C6178" s="21" t="str">
        <f t="shared" si="96"/>
        <v>Aug</v>
      </c>
      <c r="D6178" s="6">
        <v>291028.09000000003</v>
      </c>
      <c r="E6178" t="s">
        <v>155</v>
      </c>
      <c r="F6178" s="5">
        <v>74.930000000000007</v>
      </c>
      <c r="G6178" s="5" t="str" cm="1">
        <f t="array" ref="G6178">_xlfn.IFS(F6178&gt;=86,"Hot Week (More Than 85°F)",F6178&lt;50,"Cold Week (Less Than 50°F)",TRUE,"Normal Week")</f>
        <v>Normal Week</v>
      </c>
      <c r="H6178" s="2">
        <v>2.8370000000000002</v>
      </c>
      <c r="I6178" s="2" t="str" cm="1">
        <f t="array" ref="I6178">_xlfn.IFS(H6178&gt;3.5,"Above Average",H6178&lt;3,"Below Average",TRUE,"Average")</f>
        <v>Below Average</v>
      </c>
      <c r="J6178" s="1">
        <v>126.06399999999999</v>
      </c>
      <c r="K6178" s="1" t="str" cm="1">
        <f t="array" ref="K6178">_xlfn.IFS(J6178&gt;200,"Above Average",J6178&lt;155,"Below Average",TRUE,"Average")</f>
        <v>Below Average</v>
      </c>
      <c r="L6178" s="7">
        <v>7.8040000000000003</v>
      </c>
      <c r="M6178" s="7" t="str" cm="1">
        <f t="array" ref="M6178">_xlfn.IFS(L6178&gt;9,"Above Average",L6178&lt;8,"Below Average",TRUE,"Average")</f>
        <v>Below Average</v>
      </c>
    </row>
    <row r="6179" spans="1:13" x14ac:dyDescent="0.3">
      <c r="A6179">
        <v>44</v>
      </c>
      <c r="B6179" s="21">
        <v>40410</v>
      </c>
      <c r="C6179" s="21" t="str">
        <f t="shared" si="96"/>
        <v>Aug</v>
      </c>
      <c r="D6179" s="6">
        <v>284740.5</v>
      </c>
      <c r="E6179" t="s">
        <v>155</v>
      </c>
      <c r="F6179" s="5">
        <v>76.34</v>
      </c>
      <c r="G6179" s="5" t="str" cm="1">
        <f t="array" ref="G6179">_xlfn.IFS(F6179&gt;=86,"Hot Week (More Than 85°F)",F6179&lt;50,"Cold Week (Less Than 50°F)",TRUE,"Normal Week")</f>
        <v>Normal Week</v>
      </c>
      <c r="H6179" s="2">
        <v>2.85</v>
      </c>
      <c r="I6179" s="2" t="str" cm="1">
        <f t="array" ref="I6179">_xlfn.IFS(H6179&gt;3.5,"Above Average",H6179&lt;3,"Below Average",TRUE,"Average")</f>
        <v>Below Average</v>
      </c>
      <c r="J6179" s="1">
        <v>126.0766452</v>
      </c>
      <c r="K6179" s="1" t="str" cm="1">
        <f t="array" ref="K6179">_xlfn.IFS(J6179&gt;200,"Above Average",J6179&lt;155,"Below Average",TRUE,"Average")</f>
        <v>Below Average</v>
      </c>
      <c r="L6179" s="7">
        <v>7.8040000000000003</v>
      </c>
      <c r="M6179" s="7" t="str" cm="1">
        <f t="array" ref="M6179">_xlfn.IFS(L6179&gt;9,"Above Average",L6179&lt;8,"Below Average",TRUE,"Average")</f>
        <v>Below Average</v>
      </c>
    </row>
    <row r="6180" spans="1:13" x14ac:dyDescent="0.3">
      <c r="A6180">
        <v>44</v>
      </c>
      <c r="B6180" s="21">
        <v>40417</v>
      </c>
      <c r="C6180" s="21" t="str">
        <f t="shared" si="96"/>
        <v>Aug</v>
      </c>
      <c r="D6180" s="6">
        <v>293155.08</v>
      </c>
      <c r="E6180" t="s">
        <v>155</v>
      </c>
      <c r="F6180" s="5">
        <v>75.31</v>
      </c>
      <c r="G6180" s="5" t="str" cm="1">
        <f t="array" ref="G6180">_xlfn.IFS(F6180&gt;=86,"Hot Week (More Than 85°F)",F6180&lt;50,"Cold Week (Less Than 50°F)",TRUE,"Normal Week")</f>
        <v>Normal Week</v>
      </c>
      <c r="H6180" s="2">
        <v>2.8540000000000001</v>
      </c>
      <c r="I6180" s="2" t="str" cm="1">
        <f t="array" ref="I6180">_xlfn.IFS(H6180&gt;3.5,"Above Average",H6180&lt;3,"Below Average",TRUE,"Average")</f>
        <v>Below Average</v>
      </c>
      <c r="J6180" s="1">
        <v>126.0892903</v>
      </c>
      <c r="K6180" s="1" t="str" cm="1">
        <f t="array" ref="K6180">_xlfn.IFS(J6180&gt;200,"Above Average",J6180&lt;155,"Below Average",TRUE,"Average")</f>
        <v>Below Average</v>
      </c>
      <c r="L6180" s="7">
        <v>7.8040000000000003</v>
      </c>
      <c r="M6180" s="7" t="str" cm="1">
        <f t="array" ref="M6180">_xlfn.IFS(L6180&gt;9,"Above Average",L6180&lt;8,"Below Average",TRUE,"Average")</f>
        <v>Below Average</v>
      </c>
    </row>
    <row r="6181" spans="1:13" x14ac:dyDescent="0.3">
      <c r="A6181">
        <v>44</v>
      </c>
      <c r="B6181" s="21">
        <v>40424</v>
      </c>
      <c r="C6181" s="21" t="str">
        <f t="shared" si="96"/>
        <v>Sep</v>
      </c>
      <c r="D6181" s="6">
        <v>295880.12</v>
      </c>
      <c r="E6181" t="s">
        <v>155</v>
      </c>
      <c r="F6181" s="5">
        <v>65.709999999999994</v>
      </c>
      <c r="G6181" s="5" t="str" cm="1">
        <f t="array" ref="G6181">_xlfn.IFS(F6181&gt;=86,"Hot Week (More Than 85°F)",F6181&lt;50,"Cold Week (Less Than 50°F)",TRUE,"Normal Week")</f>
        <v>Normal Week</v>
      </c>
      <c r="H6181" s="2">
        <v>2.8679999999999999</v>
      </c>
      <c r="I6181" s="2" t="str" cm="1">
        <f t="array" ref="I6181">_xlfn.IFS(H6181&gt;3.5,"Above Average",H6181&lt;3,"Below Average",TRUE,"Average")</f>
        <v>Below Average</v>
      </c>
      <c r="J6181" s="1">
        <v>126.1019355</v>
      </c>
      <c r="K6181" s="1" t="str" cm="1">
        <f t="array" ref="K6181">_xlfn.IFS(J6181&gt;200,"Above Average",J6181&lt;155,"Below Average",TRUE,"Average")</f>
        <v>Below Average</v>
      </c>
      <c r="L6181" s="7">
        <v>7.8040000000000003</v>
      </c>
      <c r="M6181" s="7" t="str" cm="1">
        <f t="array" ref="M6181">_xlfn.IFS(L6181&gt;9,"Above Average",L6181&lt;8,"Below Average",TRUE,"Average")</f>
        <v>Below Average</v>
      </c>
    </row>
    <row r="6182" spans="1:13" x14ac:dyDescent="0.3">
      <c r="A6182">
        <v>44</v>
      </c>
      <c r="B6182" s="21">
        <v>40431</v>
      </c>
      <c r="C6182" s="21" t="str">
        <f t="shared" si="96"/>
        <v>Sep</v>
      </c>
      <c r="D6182" s="6">
        <v>283455.13</v>
      </c>
      <c r="E6182" t="s">
        <v>156</v>
      </c>
      <c r="F6182" s="5">
        <v>65.739999999999995</v>
      </c>
      <c r="G6182" s="5" t="str" cm="1">
        <f t="array" ref="G6182">_xlfn.IFS(F6182&gt;=86,"Hot Week (More Than 85°F)",F6182&lt;50,"Cold Week (Less Than 50°F)",TRUE,"Normal Week")</f>
        <v>Normal Week</v>
      </c>
      <c r="H6182" s="2">
        <v>2.87</v>
      </c>
      <c r="I6182" s="2" t="str" cm="1">
        <f t="array" ref="I6182">_xlfn.IFS(H6182&gt;3.5,"Above Average",H6182&lt;3,"Below Average",TRUE,"Average")</f>
        <v>Below Average</v>
      </c>
      <c r="J6182" s="1">
        <v>126.1145806</v>
      </c>
      <c r="K6182" s="1" t="str" cm="1">
        <f t="array" ref="K6182">_xlfn.IFS(J6182&gt;200,"Above Average",J6182&lt;155,"Below Average",TRUE,"Average")</f>
        <v>Below Average</v>
      </c>
      <c r="L6182" s="7">
        <v>7.8040000000000003</v>
      </c>
      <c r="M6182" s="7" t="str" cm="1">
        <f t="array" ref="M6182">_xlfn.IFS(L6182&gt;9,"Above Average",L6182&lt;8,"Below Average",TRUE,"Average")</f>
        <v>Below Average</v>
      </c>
    </row>
    <row r="6183" spans="1:13" x14ac:dyDescent="0.3">
      <c r="A6183">
        <v>44</v>
      </c>
      <c r="B6183" s="21">
        <v>40438</v>
      </c>
      <c r="C6183" s="21" t="str">
        <f t="shared" si="96"/>
        <v>Sep</v>
      </c>
      <c r="D6183" s="6">
        <v>279364.13</v>
      </c>
      <c r="E6183" t="s">
        <v>155</v>
      </c>
      <c r="F6183" s="5">
        <v>66.84</v>
      </c>
      <c r="G6183" s="5" t="str" cm="1">
        <f t="array" ref="G6183">_xlfn.IFS(F6183&gt;=86,"Hot Week (More Than 85°F)",F6183&lt;50,"Cold Week (Less Than 50°F)",TRUE,"Normal Week")</f>
        <v>Normal Week</v>
      </c>
      <c r="H6183" s="2">
        <v>2.875</v>
      </c>
      <c r="I6183" s="2" t="str" cm="1">
        <f t="array" ref="I6183">_xlfn.IFS(H6183&gt;3.5,"Above Average",H6183&lt;3,"Below Average",TRUE,"Average")</f>
        <v>Below Average</v>
      </c>
      <c r="J6183" s="1">
        <v>126.1454667</v>
      </c>
      <c r="K6183" s="1" t="str" cm="1">
        <f t="array" ref="K6183">_xlfn.IFS(J6183&gt;200,"Above Average",J6183&lt;155,"Below Average",TRUE,"Average")</f>
        <v>Below Average</v>
      </c>
      <c r="L6183" s="7">
        <v>7.8040000000000003</v>
      </c>
      <c r="M6183" s="7" t="str" cm="1">
        <f t="array" ref="M6183">_xlfn.IFS(L6183&gt;9,"Above Average",L6183&lt;8,"Below Average",TRUE,"Average")</f>
        <v>Below Average</v>
      </c>
    </row>
    <row r="6184" spans="1:13" x14ac:dyDescent="0.3">
      <c r="A6184">
        <v>44</v>
      </c>
      <c r="B6184" s="21">
        <v>40445</v>
      </c>
      <c r="C6184" s="21" t="str">
        <f t="shared" si="96"/>
        <v>Sep</v>
      </c>
      <c r="D6184" s="6">
        <v>281313.78000000003</v>
      </c>
      <c r="E6184" t="s">
        <v>155</v>
      </c>
      <c r="F6184" s="5">
        <v>68.22</v>
      </c>
      <c r="G6184" s="5" t="str" cm="1">
        <f t="array" ref="G6184">_xlfn.IFS(F6184&gt;=86,"Hot Week (More Than 85°F)",F6184&lt;50,"Cold Week (Less Than 50°F)",TRUE,"Normal Week")</f>
        <v>Normal Week</v>
      </c>
      <c r="H6184" s="2">
        <v>2.8719999999999999</v>
      </c>
      <c r="I6184" s="2" t="str" cm="1">
        <f t="array" ref="I6184">_xlfn.IFS(H6184&gt;3.5,"Above Average",H6184&lt;3,"Below Average",TRUE,"Average")</f>
        <v>Below Average</v>
      </c>
      <c r="J6184" s="1">
        <v>126.1900333</v>
      </c>
      <c r="K6184" s="1" t="str" cm="1">
        <f t="array" ref="K6184">_xlfn.IFS(J6184&gt;200,"Above Average",J6184&lt;155,"Below Average",TRUE,"Average")</f>
        <v>Below Average</v>
      </c>
      <c r="L6184" s="7">
        <v>7.8040000000000003</v>
      </c>
      <c r="M6184" s="7" t="str" cm="1">
        <f t="array" ref="M6184">_xlfn.IFS(L6184&gt;9,"Above Average",L6184&lt;8,"Below Average",TRUE,"Average")</f>
        <v>Below Average</v>
      </c>
    </row>
    <row r="6185" spans="1:13" x14ac:dyDescent="0.3">
      <c r="A6185">
        <v>44</v>
      </c>
      <c r="B6185" s="21">
        <v>40452</v>
      </c>
      <c r="C6185" s="21" t="str">
        <f t="shared" si="96"/>
        <v>Oct</v>
      </c>
      <c r="D6185" s="6">
        <v>300152.45</v>
      </c>
      <c r="E6185" t="s">
        <v>155</v>
      </c>
      <c r="F6185" s="5">
        <v>68.739999999999995</v>
      </c>
      <c r="G6185" s="5" t="str" cm="1">
        <f t="array" ref="G6185">_xlfn.IFS(F6185&gt;=86,"Hot Week (More Than 85°F)",F6185&lt;50,"Cold Week (Less Than 50°F)",TRUE,"Normal Week")</f>
        <v>Normal Week</v>
      </c>
      <c r="H6185" s="2">
        <v>2.8530000000000002</v>
      </c>
      <c r="I6185" s="2" t="str" cm="1">
        <f t="array" ref="I6185">_xlfn.IFS(H6185&gt;3.5,"Above Average",H6185&lt;3,"Below Average",TRUE,"Average")</f>
        <v>Below Average</v>
      </c>
      <c r="J6185" s="1">
        <v>126.2346</v>
      </c>
      <c r="K6185" s="1" t="str" cm="1">
        <f t="array" ref="K6185">_xlfn.IFS(J6185&gt;200,"Above Average",J6185&lt;155,"Below Average",TRUE,"Average")</f>
        <v>Below Average</v>
      </c>
      <c r="L6185" s="7">
        <v>7.61</v>
      </c>
      <c r="M6185" s="7" t="str" cm="1">
        <f t="array" ref="M6185">_xlfn.IFS(L6185&gt;9,"Above Average",L6185&lt;8,"Below Average",TRUE,"Average")</f>
        <v>Below Average</v>
      </c>
    </row>
    <row r="6186" spans="1:13" x14ac:dyDescent="0.3">
      <c r="A6186">
        <v>44</v>
      </c>
      <c r="B6186" s="21">
        <v>40459</v>
      </c>
      <c r="C6186" s="21" t="str">
        <f t="shared" si="96"/>
        <v>Oct</v>
      </c>
      <c r="D6186" s="6">
        <v>279524.44</v>
      </c>
      <c r="E6186" t="s">
        <v>155</v>
      </c>
      <c r="F6186" s="5">
        <v>63.03</v>
      </c>
      <c r="G6186" s="5" t="str" cm="1">
        <f t="array" ref="G6186">_xlfn.IFS(F6186&gt;=86,"Hot Week (More Than 85°F)",F6186&lt;50,"Cold Week (Less Than 50°F)",TRUE,"Normal Week")</f>
        <v>Normal Week</v>
      </c>
      <c r="H6186" s="2">
        <v>2.8410000000000002</v>
      </c>
      <c r="I6186" s="2" t="str" cm="1">
        <f t="array" ref="I6186">_xlfn.IFS(H6186&gt;3.5,"Above Average",H6186&lt;3,"Below Average",TRUE,"Average")</f>
        <v>Below Average</v>
      </c>
      <c r="J6186" s="1">
        <v>126.2791667</v>
      </c>
      <c r="K6186" s="1" t="str" cm="1">
        <f t="array" ref="K6186">_xlfn.IFS(J6186&gt;200,"Above Average",J6186&lt;155,"Below Average",TRUE,"Average")</f>
        <v>Below Average</v>
      </c>
      <c r="L6186" s="7">
        <v>7.61</v>
      </c>
      <c r="M6186" s="7" t="str" cm="1">
        <f t="array" ref="M6186">_xlfn.IFS(L6186&gt;9,"Above Average",L6186&lt;8,"Below Average",TRUE,"Average")</f>
        <v>Below Average</v>
      </c>
    </row>
    <row r="6187" spans="1:13" x14ac:dyDescent="0.3">
      <c r="A6187">
        <v>44</v>
      </c>
      <c r="B6187" s="21">
        <v>40466</v>
      </c>
      <c r="C6187" s="21" t="str">
        <f t="shared" si="96"/>
        <v>Oct</v>
      </c>
      <c r="D6187" s="6">
        <v>268708.43</v>
      </c>
      <c r="E6187" t="s">
        <v>155</v>
      </c>
      <c r="F6187" s="5">
        <v>54.12</v>
      </c>
      <c r="G6187" s="5" t="str" cm="1">
        <f t="array" ref="G6187">_xlfn.IFS(F6187&gt;=86,"Hot Week (More Than 85°F)",F6187&lt;50,"Cold Week (Less Than 50°F)",TRUE,"Normal Week")</f>
        <v>Normal Week</v>
      </c>
      <c r="H6187" s="2">
        <v>2.8450000000000002</v>
      </c>
      <c r="I6187" s="2" t="str" cm="1">
        <f t="array" ref="I6187">_xlfn.IFS(H6187&gt;3.5,"Above Average",H6187&lt;3,"Below Average",TRUE,"Average")</f>
        <v>Below Average</v>
      </c>
      <c r="J6187" s="1">
        <v>126.32667739999999</v>
      </c>
      <c r="K6187" s="1" t="str" cm="1">
        <f t="array" ref="K6187">_xlfn.IFS(J6187&gt;200,"Above Average",J6187&lt;155,"Below Average",TRUE,"Average")</f>
        <v>Below Average</v>
      </c>
      <c r="L6187" s="7">
        <v>7.61</v>
      </c>
      <c r="M6187" s="7" t="str" cm="1">
        <f t="array" ref="M6187">_xlfn.IFS(L6187&gt;9,"Above Average",L6187&lt;8,"Below Average",TRUE,"Average")</f>
        <v>Below Average</v>
      </c>
    </row>
    <row r="6188" spans="1:13" x14ac:dyDescent="0.3">
      <c r="A6188">
        <v>44</v>
      </c>
      <c r="B6188" s="21">
        <v>40473</v>
      </c>
      <c r="C6188" s="21" t="str">
        <f t="shared" si="96"/>
        <v>Oct</v>
      </c>
      <c r="D6188" s="6">
        <v>270110.3</v>
      </c>
      <c r="E6188" t="s">
        <v>155</v>
      </c>
      <c r="F6188" s="5">
        <v>56.89</v>
      </c>
      <c r="G6188" s="5" t="str" cm="1">
        <f t="array" ref="G6188">_xlfn.IFS(F6188&gt;=86,"Hot Week (More Than 85°F)",F6188&lt;50,"Cold Week (Less Than 50°F)",TRUE,"Normal Week")</f>
        <v>Normal Week</v>
      </c>
      <c r="H6188" s="2">
        <v>2.8490000000000002</v>
      </c>
      <c r="I6188" s="2" t="str" cm="1">
        <f t="array" ref="I6188">_xlfn.IFS(H6188&gt;3.5,"Above Average",H6188&lt;3,"Below Average",TRUE,"Average")</f>
        <v>Below Average</v>
      </c>
      <c r="J6188" s="1">
        <v>126.3815484</v>
      </c>
      <c r="K6188" s="1" t="str" cm="1">
        <f t="array" ref="K6188">_xlfn.IFS(J6188&gt;200,"Above Average",J6188&lt;155,"Below Average",TRUE,"Average")</f>
        <v>Below Average</v>
      </c>
      <c r="L6188" s="7">
        <v>7.61</v>
      </c>
      <c r="M6188" s="7" t="str" cm="1">
        <f t="array" ref="M6188">_xlfn.IFS(L6188&gt;9,"Above Average",L6188&lt;8,"Below Average",TRUE,"Average")</f>
        <v>Below Average</v>
      </c>
    </row>
    <row r="6189" spans="1:13" x14ac:dyDescent="0.3">
      <c r="A6189">
        <v>44</v>
      </c>
      <c r="B6189" s="21">
        <v>40480</v>
      </c>
      <c r="C6189" s="21" t="str">
        <f t="shared" si="96"/>
        <v>Oct</v>
      </c>
      <c r="D6189" s="6">
        <v>286497.49</v>
      </c>
      <c r="E6189" t="s">
        <v>155</v>
      </c>
      <c r="F6189" s="5">
        <v>45.12</v>
      </c>
      <c r="G6189" s="5" t="str" cm="1">
        <f t="array" ref="G6189">_xlfn.IFS(F6189&gt;=86,"Hot Week (More Than 85°F)",F6189&lt;50,"Cold Week (Less Than 50°F)",TRUE,"Normal Week")</f>
        <v>Cold Week (Less Than 50°F)</v>
      </c>
      <c r="H6189" s="2">
        <v>2.8410000000000002</v>
      </c>
      <c r="I6189" s="2" t="str" cm="1">
        <f t="array" ref="I6189">_xlfn.IFS(H6189&gt;3.5,"Above Average",H6189&lt;3,"Below Average",TRUE,"Average")</f>
        <v>Below Average</v>
      </c>
      <c r="J6189" s="1">
        <v>126.43641940000001</v>
      </c>
      <c r="K6189" s="1" t="str" cm="1">
        <f t="array" ref="K6189">_xlfn.IFS(J6189&gt;200,"Above Average",J6189&lt;155,"Below Average",TRUE,"Average")</f>
        <v>Below Average</v>
      </c>
      <c r="L6189" s="7">
        <v>7.61</v>
      </c>
      <c r="M6189" s="7" t="str" cm="1">
        <f t="array" ref="M6189">_xlfn.IFS(L6189&gt;9,"Above Average",L6189&lt;8,"Below Average",TRUE,"Average")</f>
        <v>Below Average</v>
      </c>
    </row>
    <row r="6190" spans="1:13" x14ac:dyDescent="0.3">
      <c r="A6190">
        <v>44</v>
      </c>
      <c r="B6190" s="21">
        <v>40487</v>
      </c>
      <c r="C6190" s="21" t="str">
        <f t="shared" si="96"/>
        <v>Nov</v>
      </c>
      <c r="D6190" s="6">
        <v>270516.84000000003</v>
      </c>
      <c r="E6190" t="s">
        <v>155</v>
      </c>
      <c r="F6190" s="5">
        <v>49.96</v>
      </c>
      <c r="G6190" s="5" t="str" cm="1">
        <f t="array" ref="G6190">_xlfn.IFS(F6190&gt;=86,"Hot Week (More Than 85°F)",F6190&lt;50,"Cold Week (Less Than 50°F)",TRUE,"Normal Week")</f>
        <v>Cold Week (Less Than 50°F)</v>
      </c>
      <c r="H6190" s="2">
        <v>2.831</v>
      </c>
      <c r="I6190" s="2" t="str" cm="1">
        <f t="array" ref="I6190">_xlfn.IFS(H6190&gt;3.5,"Above Average",H6190&lt;3,"Below Average",TRUE,"Average")</f>
        <v>Below Average</v>
      </c>
      <c r="J6190" s="1">
        <v>126.4912903</v>
      </c>
      <c r="K6190" s="1" t="str" cm="1">
        <f t="array" ref="K6190">_xlfn.IFS(J6190&gt;200,"Above Average",J6190&lt;155,"Below Average",TRUE,"Average")</f>
        <v>Below Average</v>
      </c>
      <c r="L6190" s="7">
        <v>7.61</v>
      </c>
      <c r="M6190" s="7" t="str" cm="1">
        <f t="array" ref="M6190">_xlfn.IFS(L6190&gt;9,"Above Average",L6190&lt;8,"Below Average",TRUE,"Average")</f>
        <v>Below Average</v>
      </c>
    </row>
    <row r="6191" spans="1:13" x14ac:dyDescent="0.3">
      <c r="A6191">
        <v>44</v>
      </c>
      <c r="B6191" s="21">
        <v>40494</v>
      </c>
      <c r="C6191" s="21" t="str">
        <f t="shared" si="96"/>
        <v>Nov</v>
      </c>
      <c r="D6191" s="6">
        <v>281909.78999999998</v>
      </c>
      <c r="E6191" t="s">
        <v>155</v>
      </c>
      <c r="F6191" s="5">
        <v>42.55</v>
      </c>
      <c r="G6191" s="5" t="str" cm="1">
        <f t="array" ref="G6191">_xlfn.IFS(F6191&gt;=86,"Hot Week (More Than 85°F)",F6191&lt;50,"Cold Week (Less Than 50°F)",TRUE,"Normal Week")</f>
        <v>Cold Week (Less Than 50°F)</v>
      </c>
      <c r="H6191" s="2">
        <v>2.831</v>
      </c>
      <c r="I6191" s="2" t="str" cm="1">
        <f t="array" ref="I6191">_xlfn.IFS(H6191&gt;3.5,"Above Average",H6191&lt;3,"Below Average",TRUE,"Average")</f>
        <v>Below Average</v>
      </c>
      <c r="J6191" s="1">
        <v>126.54616129999999</v>
      </c>
      <c r="K6191" s="1" t="str" cm="1">
        <f t="array" ref="K6191">_xlfn.IFS(J6191&gt;200,"Above Average",J6191&lt;155,"Below Average",TRUE,"Average")</f>
        <v>Below Average</v>
      </c>
      <c r="L6191" s="7">
        <v>7.61</v>
      </c>
      <c r="M6191" s="7" t="str" cm="1">
        <f t="array" ref="M6191">_xlfn.IFS(L6191&gt;9,"Above Average",L6191&lt;8,"Below Average",TRUE,"Average")</f>
        <v>Below Average</v>
      </c>
    </row>
    <row r="6192" spans="1:13" x14ac:dyDescent="0.3">
      <c r="A6192">
        <v>44</v>
      </c>
      <c r="B6192" s="21">
        <v>40501</v>
      </c>
      <c r="C6192" s="21" t="str">
        <f t="shared" si="96"/>
        <v>Nov</v>
      </c>
      <c r="D6192" s="6">
        <v>284322.52</v>
      </c>
      <c r="E6192" t="s">
        <v>155</v>
      </c>
      <c r="F6192" s="5">
        <v>42</v>
      </c>
      <c r="G6192" s="5" t="str" cm="1">
        <f t="array" ref="G6192">_xlfn.IFS(F6192&gt;=86,"Hot Week (More Than 85°F)",F6192&lt;50,"Cold Week (Less Than 50°F)",TRUE,"Normal Week")</f>
        <v>Cold Week (Less Than 50°F)</v>
      </c>
      <c r="H6192" s="2">
        <v>2.8420000000000001</v>
      </c>
      <c r="I6192" s="2" t="str" cm="1">
        <f t="array" ref="I6192">_xlfn.IFS(H6192&gt;3.5,"Above Average",H6192&lt;3,"Below Average",TRUE,"Average")</f>
        <v>Below Average</v>
      </c>
      <c r="J6192" s="1">
        <v>126.60720000000001</v>
      </c>
      <c r="K6192" s="1" t="str" cm="1">
        <f t="array" ref="K6192">_xlfn.IFS(J6192&gt;200,"Above Average",J6192&lt;155,"Below Average",TRUE,"Average")</f>
        <v>Below Average</v>
      </c>
      <c r="L6192" s="7">
        <v>7.61</v>
      </c>
      <c r="M6192" s="7" t="str" cm="1">
        <f t="array" ref="M6192">_xlfn.IFS(L6192&gt;9,"Above Average",L6192&lt;8,"Below Average",TRUE,"Average")</f>
        <v>Below Average</v>
      </c>
    </row>
    <row r="6193" spans="1:13" x14ac:dyDescent="0.3">
      <c r="A6193">
        <v>44</v>
      </c>
      <c r="B6193" s="21">
        <v>40508</v>
      </c>
      <c r="C6193" s="21" t="str">
        <f t="shared" si="96"/>
        <v>Nov</v>
      </c>
      <c r="D6193" s="6">
        <v>307646.5</v>
      </c>
      <c r="E6193" t="s">
        <v>156</v>
      </c>
      <c r="F6193" s="5">
        <v>28.22</v>
      </c>
      <c r="G6193" s="5" t="str" cm="1">
        <f t="array" ref="G6193">_xlfn.IFS(F6193&gt;=86,"Hot Week (More Than 85°F)",F6193&lt;50,"Cold Week (Less Than 50°F)",TRUE,"Normal Week")</f>
        <v>Cold Week (Less Than 50°F)</v>
      </c>
      <c r="H6193" s="2">
        <v>2.83</v>
      </c>
      <c r="I6193" s="2" t="str" cm="1">
        <f t="array" ref="I6193">_xlfn.IFS(H6193&gt;3.5,"Above Average",H6193&lt;3,"Below Average",TRUE,"Average")</f>
        <v>Below Average</v>
      </c>
      <c r="J6193" s="1">
        <v>126.66926669999999</v>
      </c>
      <c r="K6193" s="1" t="str" cm="1">
        <f t="array" ref="K6193">_xlfn.IFS(J6193&gt;200,"Above Average",J6193&lt;155,"Below Average",TRUE,"Average")</f>
        <v>Below Average</v>
      </c>
      <c r="L6193" s="7">
        <v>7.61</v>
      </c>
      <c r="M6193" s="7" t="str" cm="1">
        <f t="array" ref="M6193">_xlfn.IFS(L6193&gt;9,"Above Average",L6193&lt;8,"Below Average",TRUE,"Average")</f>
        <v>Below Average</v>
      </c>
    </row>
    <row r="6194" spans="1:13" x14ac:dyDescent="0.3">
      <c r="A6194">
        <v>44</v>
      </c>
      <c r="B6194" s="21">
        <v>40515</v>
      </c>
      <c r="C6194" s="21" t="str">
        <f t="shared" si="96"/>
        <v>Dec</v>
      </c>
      <c r="D6194" s="6">
        <v>264214.12</v>
      </c>
      <c r="E6194" t="s">
        <v>155</v>
      </c>
      <c r="F6194" s="5">
        <v>25.8</v>
      </c>
      <c r="G6194" s="5" t="str" cm="1">
        <f t="array" ref="G6194">_xlfn.IFS(F6194&gt;=86,"Hot Week (More Than 85°F)",F6194&lt;50,"Cold Week (Less Than 50°F)",TRUE,"Normal Week")</f>
        <v>Cold Week (Less Than 50°F)</v>
      </c>
      <c r="H6194" s="2">
        <v>2.8119999999999998</v>
      </c>
      <c r="I6194" s="2" t="str" cm="1">
        <f t="array" ref="I6194">_xlfn.IFS(H6194&gt;3.5,"Above Average",H6194&lt;3,"Below Average",TRUE,"Average")</f>
        <v>Below Average</v>
      </c>
      <c r="J6194" s="1">
        <v>126.7313333</v>
      </c>
      <c r="K6194" s="1" t="str" cm="1">
        <f t="array" ref="K6194">_xlfn.IFS(J6194&gt;200,"Above Average",J6194&lt;155,"Below Average",TRUE,"Average")</f>
        <v>Below Average</v>
      </c>
      <c r="L6194" s="7">
        <v>7.61</v>
      </c>
      <c r="M6194" s="7" t="str" cm="1">
        <f t="array" ref="M6194">_xlfn.IFS(L6194&gt;9,"Above Average",L6194&lt;8,"Below Average",TRUE,"Average")</f>
        <v>Below Average</v>
      </c>
    </row>
    <row r="6195" spans="1:13" x14ac:dyDescent="0.3">
      <c r="A6195">
        <v>44</v>
      </c>
      <c r="B6195" s="21">
        <v>40522</v>
      </c>
      <c r="C6195" s="21" t="str">
        <f t="shared" si="96"/>
        <v>Dec</v>
      </c>
      <c r="D6195" s="6">
        <v>278253.28000000003</v>
      </c>
      <c r="E6195" t="s">
        <v>155</v>
      </c>
      <c r="F6195" s="5">
        <v>36.78</v>
      </c>
      <c r="G6195" s="5" t="str" cm="1">
        <f t="array" ref="G6195">_xlfn.IFS(F6195&gt;=86,"Hot Week (More Than 85°F)",F6195&lt;50,"Cold Week (Less Than 50°F)",TRUE,"Normal Week")</f>
        <v>Cold Week (Less Than 50°F)</v>
      </c>
      <c r="H6195" s="2">
        <v>2.8170000000000002</v>
      </c>
      <c r="I6195" s="2" t="str" cm="1">
        <f t="array" ref="I6195">_xlfn.IFS(H6195&gt;3.5,"Above Average",H6195&lt;3,"Below Average",TRUE,"Average")</f>
        <v>Below Average</v>
      </c>
      <c r="J6195" s="1">
        <v>126.79340000000001</v>
      </c>
      <c r="K6195" s="1" t="str" cm="1">
        <f t="array" ref="K6195">_xlfn.IFS(J6195&gt;200,"Above Average",J6195&lt;155,"Below Average",TRUE,"Average")</f>
        <v>Below Average</v>
      </c>
      <c r="L6195" s="7">
        <v>7.61</v>
      </c>
      <c r="M6195" s="7" t="str" cm="1">
        <f t="array" ref="M6195">_xlfn.IFS(L6195&gt;9,"Above Average",L6195&lt;8,"Below Average",TRUE,"Average")</f>
        <v>Below Average</v>
      </c>
    </row>
    <row r="6196" spans="1:13" x14ac:dyDescent="0.3">
      <c r="A6196">
        <v>44</v>
      </c>
      <c r="B6196" s="21">
        <v>40529</v>
      </c>
      <c r="C6196" s="21" t="str">
        <f t="shared" si="96"/>
        <v>Dec</v>
      </c>
      <c r="D6196" s="6">
        <v>278646.34999999998</v>
      </c>
      <c r="E6196" t="s">
        <v>155</v>
      </c>
      <c r="F6196" s="5">
        <v>35.21</v>
      </c>
      <c r="G6196" s="5" t="str" cm="1">
        <f t="array" ref="G6196">_xlfn.IFS(F6196&gt;=86,"Hot Week (More Than 85°F)",F6196&lt;50,"Cold Week (Less Than 50°F)",TRUE,"Normal Week")</f>
        <v>Cold Week (Less Than 50°F)</v>
      </c>
      <c r="H6196" s="2">
        <v>2.8420000000000001</v>
      </c>
      <c r="I6196" s="2" t="str" cm="1">
        <f t="array" ref="I6196">_xlfn.IFS(H6196&gt;3.5,"Above Average",H6196&lt;3,"Below Average",TRUE,"Average")</f>
        <v>Below Average</v>
      </c>
      <c r="J6196" s="1">
        <v>126.8794839</v>
      </c>
      <c r="K6196" s="1" t="str" cm="1">
        <f t="array" ref="K6196">_xlfn.IFS(J6196&gt;200,"Above Average",J6196&lt;155,"Below Average",TRUE,"Average")</f>
        <v>Below Average</v>
      </c>
      <c r="L6196" s="7">
        <v>7.61</v>
      </c>
      <c r="M6196" s="7" t="str" cm="1">
        <f t="array" ref="M6196">_xlfn.IFS(L6196&gt;9,"Above Average",L6196&lt;8,"Below Average",TRUE,"Average")</f>
        <v>Below Average</v>
      </c>
    </row>
    <row r="6197" spans="1:13" x14ac:dyDescent="0.3">
      <c r="A6197">
        <v>44</v>
      </c>
      <c r="B6197" s="21">
        <v>40536</v>
      </c>
      <c r="C6197" s="21" t="str">
        <f t="shared" si="96"/>
        <v>Dec</v>
      </c>
      <c r="D6197" s="6">
        <v>365098.23999999999</v>
      </c>
      <c r="E6197" t="s">
        <v>155</v>
      </c>
      <c r="F6197" s="5">
        <v>34.9</v>
      </c>
      <c r="G6197" s="5" t="str" cm="1">
        <f t="array" ref="G6197">_xlfn.IFS(F6197&gt;=86,"Hot Week (More Than 85°F)",F6197&lt;50,"Cold Week (Less Than 50°F)",TRUE,"Normal Week")</f>
        <v>Cold Week (Less Than 50°F)</v>
      </c>
      <c r="H6197" s="2">
        <v>2.8460000000000001</v>
      </c>
      <c r="I6197" s="2" t="str" cm="1">
        <f t="array" ref="I6197">_xlfn.IFS(H6197&gt;3.5,"Above Average",H6197&lt;3,"Below Average",TRUE,"Average")</f>
        <v>Below Average</v>
      </c>
      <c r="J6197" s="1">
        <v>126.9835806</v>
      </c>
      <c r="K6197" s="1" t="str" cm="1">
        <f t="array" ref="K6197">_xlfn.IFS(J6197&gt;200,"Above Average",J6197&lt;155,"Below Average",TRUE,"Average")</f>
        <v>Below Average</v>
      </c>
      <c r="L6197" s="7">
        <v>7.61</v>
      </c>
      <c r="M6197" s="7" t="str" cm="1">
        <f t="array" ref="M6197">_xlfn.IFS(L6197&gt;9,"Above Average",L6197&lt;8,"Below Average",TRUE,"Average")</f>
        <v>Below Average</v>
      </c>
    </row>
    <row r="6198" spans="1:13" x14ac:dyDescent="0.3">
      <c r="A6198">
        <v>44</v>
      </c>
      <c r="B6198" s="21">
        <v>40543</v>
      </c>
      <c r="C6198" s="21" t="str">
        <f t="shared" si="96"/>
        <v>Dec</v>
      </c>
      <c r="D6198" s="6">
        <v>241937.11</v>
      </c>
      <c r="E6198" t="s">
        <v>156</v>
      </c>
      <c r="F6198" s="5">
        <v>26.79</v>
      </c>
      <c r="G6198" s="5" t="str" cm="1">
        <f t="array" ref="G6198">_xlfn.IFS(F6198&gt;=86,"Hot Week (More Than 85°F)",F6198&lt;50,"Cold Week (Less Than 50°F)",TRUE,"Normal Week")</f>
        <v>Cold Week (Less Than 50°F)</v>
      </c>
      <c r="H6198" s="2">
        <v>2.8679999999999999</v>
      </c>
      <c r="I6198" s="2" t="str" cm="1">
        <f t="array" ref="I6198">_xlfn.IFS(H6198&gt;3.5,"Above Average",H6198&lt;3,"Below Average",TRUE,"Average")</f>
        <v>Below Average</v>
      </c>
      <c r="J6198" s="1">
        <v>127.0876774</v>
      </c>
      <c r="K6198" s="1" t="str" cm="1">
        <f t="array" ref="K6198">_xlfn.IFS(J6198&gt;200,"Above Average",J6198&lt;155,"Below Average",TRUE,"Average")</f>
        <v>Below Average</v>
      </c>
      <c r="L6198" s="7">
        <v>7.61</v>
      </c>
      <c r="M6198" s="7" t="str" cm="1">
        <f t="array" ref="M6198">_xlfn.IFS(L6198&gt;9,"Above Average",L6198&lt;8,"Below Average",TRUE,"Average")</f>
        <v>Below Average</v>
      </c>
    </row>
    <row r="6199" spans="1:13" x14ac:dyDescent="0.3">
      <c r="A6199">
        <v>44</v>
      </c>
      <c r="B6199" s="21">
        <v>40550</v>
      </c>
      <c r="C6199" s="21" t="str">
        <f t="shared" si="96"/>
        <v>Jan</v>
      </c>
      <c r="D6199" s="6">
        <v>288320.38</v>
      </c>
      <c r="E6199" t="s">
        <v>155</v>
      </c>
      <c r="F6199" s="5">
        <v>16.940000000000001</v>
      </c>
      <c r="G6199" s="5" t="str" cm="1">
        <f t="array" ref="G6199">_xlfn.IFS(F6199&gt;=86,"Hot Week (More Than 85°F)",F6199&lt;50,"Cold Week (Less Than 50°F)",TRUE,"Normal Week")</f>
        <v>Cold Week (Less Than 50°F)</v>
      </c>
      <c r="H6199" s="2">
        <v>2.891</v>
      </c>
      <c r="I6199" s="2" t="str" cm="1">
        <f t="array" ref="I6199">_xlfn.IFS(H6199&gt;3.5,"Above Average",H6199&lt;3,"Below Average",TRUE,"Average")</f>
        <v>Below Average</v>
      </c>
      <c r="J6199" s="1">
        <v>127.1917742</v>
      </c>
      <c r="K6199" s="1" t="str" cm="1">
        <f t="array" ref="K6199">_xlfn.IFS(J6199&gt;200,"Above Average",J6199&lt;155,"Below Average",TRUE,"Average")</f>
        <v>Below Average</v>
      </c>
      <c r="L6199" s="7">
        <v>7.2240000000000002</v>
      </c>
      <c r="M6199" s="7" t="str" cm="1">
        <f t="array" ref="M6199">_xlfn.IFS(L6199&gt;9,"Above Average",L6199&lt;8,"Below Average",TRUE,"Average")</f>
        <v>Below Average</v>
      </c>
    </row>
    <row r="6200" spans="1:13" x14ac:dyDescent="0.3">
      <c r="A6200">
        <v>44</v>
      </c>
      <c r="B6200" s="21">
        <v>40557</v>
      </c>
      <c r="C6200" s="21" t="str">
        <f t="shared" si="96"/>
        <v>Jan</v>
      </c>
      <c r="D6200" s="6">
        <v>292859.36</v>
      </c>
      <c r="E6200" t="s">
        <v>155</v>
      </c>
      <c r="F6200" s="5">
        <v>20.6</v>
      </c>
      <c r="G6200" s="5" t="str" cm="1">
        <f t="array" ref="G6200">_xlfn.IFS(F6200&gt;=86,"Hot Week (More Than 85°F)",F6200&lt;50,"Cold Week (Less Than 50°F)",TRUE,"Normal Week")</f>
        <v>Cold Week (Less Than 50°F)</v>
      </c>
      <c r="H6200" s="2">
        <v>2.903</v>
      </c>
      <c r="I6200" s="2" t="str" cm="1">
        <f t="array" ref="I6200">_xlfn.IFS(H6200&gt;3.5,"Above Average",H6200&lt;3,"Below Average",TRUE,"Average")</f>
        <v>Below Average</v>
      </c>
      <c r="J6200" s="1">
        <v>127.30093549999999</v>
      </c>
      <c r="K6200" s="1" t="str" cm="1">
        <f t="array" ref="K6200">_xlfn.IFS(J6200&gt;200,"Above Average",J6200&lt;155,"Below Average",TRUE,"Average")</f>
        <v>Below Average</v>
      </c>
      <c r="L6200" s="7">
        <v>7.2240000000000002</v>
      </c>
      <c r="M6200" s="7" t="str" cm="1">
        <f t="array" ref="M6200">_xlfn.IFS(L6200&gt;9,"Above Average",L6200&lt;8,"Below Average",TRUE,"Average")</f>
        <v>Below Average</v>
      </c>
    </row>
    <row r="6201" spans="1:13" x14ac:dyDescent="0.3">
      <c r="A6201">
        <v>44</v>
      </c>
      <c r="B6201" s="21">
        <v>40564</v>
      </c>
      <c r="C6201" s="21" t="str">
        <f t="shared" si="96"/>
        <v>Jan</v>
      </c>
      <c r="D6201" s="6">
        <v>276157.8</v>
      </c>
      <c r="E6201" t="s">
        <v>155</v>
      </c>
      <c r="F6201" s="5">
        <v>34.799999999999997</v>
      </c>
      <c r="G6201" s="5" t="str" cm="1">
        <f t="array" ref="G6201">_xlfn.IFS(F6201&gt;=86,"Hot Week (More Than 85°F)",F6201&lt;50,"Cold Week (Less Than 50°F)",TRUE,"Normal Week")</f>
        <v>Cold Week (Less Than 50°F)</v>
      </c>
      <c r="H6201" s="2">
        <v>2.9340000000000002</v>
      </c>
      <c r="I6201" s="2" t="str" cm="1">
        <f t="array" ref="I6201">_xlfn.IFS(H6201&gt;3.5,"Above Average",H6201&lt;3,"Below Average",TRUE,"Average")</f>
        <v>Below Average</v>
      </c>
      <c r="J6201" s="1">
        <v>127.4404839</v>
      </c>
      <c r="K6201" s="1" t="str" cm="1">
        <f t="array" ref="K6201">_xlfn.IFS(J6201&gt;200,"Above Average",J6201&lt;155,"Below Average",TRUE,"Average")</f>
        <v>Below Average</v>
      </c>
      <c r="L6201" s="7">
        <v>7.2240000000000002</v>
      </c>
      <c r="M6201" s="7" t="str" cm="1">
        <f t="array" ref="M6201">_xlfn.IFS(L6201&gt;9,"Above Average",L6201&lt;8,"Below Average",TRUE,"Average")</f>
        <v>Below Average</v>
      </c>
    </row>
    <row r="6202" spans="1:13" x14ac:dyDescent="0.3">
      <c r="A6202">
        <v>44</v>
      </c>
      <c r="B6202" s="21">
        <v>40571</v>
      </c>
      <c r="C6202" s="21" t="str">
        <f t="shared" si="96"/>
        <v>Jan</v>
      </c>
      <c r="D6202" s="6">
        <v>276011.40000000002</v>
      </c>
      <c r="E6202" t="s">
        <v>155</v>
      </c>
      <c r="F6202" s="5">
        <v>31.64</v>
      </c>
      <c r="G6202" s="5" t="str" cm="1">
        <f t="array" ref="G6202">_xlfn.IFS(F6202&gt;=86,"Hot Week (More Than 85°F)",F6202&lt;50,"Cold Week (Less Than 50°F)",TRUE,"Normal Week")</f>
        <v>Cold Week (Less Than 50°F)</v>
      </c>
      <c r="H6202" s="2">
        <v>2.96</v>
      </c>
      <c r="I6202" s="2" t="str" cm="1">
        <f t="array" ref="I6202">_xlfn.IFS(H6202&gt;3.5,"Above Average",H6202&lt;3,"Below Average",TRUE,"Average")</f>
        <v>Below Average</v>
      </c>
      <c r="J6202" s="1">
        <v>127.5800323</v>
      </c>
      <c r="K6202" s="1" t="str" cm="1">
        <f t="array" ref="K6202">_xlfn.IFS(J6202&gt;200,"Above Average",J6202&lt;155,"Below Average",TRUE,"Average")</f>
        <v>Below Average</v>
      </c>
      <c r="L6202" s="7">
        <v>7.2240000000000002</v>
      </c>
      <c r="M6202" s="7" t="str" cm="1">
        <f t="array" ref="M6202">_xlfn.IFS(L6202&gt;9,"Above Average",L6202&lt;8,"Below Average",TRUE,"Average")</f>
        <v>Below Average</v>
      </c>
    </row>
    <row r="6203" spans="1:13" x14ac:dyDescent="0.3">
      <c r="A6203">
        <v>44</v>
      </c>
      <c r="B6203" s="21">
        <v>40578</v>
      </c>
      <c r="C6203" s="21" t="str">
        <f t="shared" si="96"/>
        <v>Feb</v>
      </c>
      <c r="D6203" s="6">
        <v>293953.08</v>
      </c>
      <c r="E6203" t="s">
        <v>155</v>
      </c>
      <c r="F6203" s="5">
        <v>23.35</v>
      </c>
      <c r="G6203" s="5" t="str" cm="1">
        <f t="array" ref="G6203">_xlfn.IFS(F6203&gt;=86,"Hot Week (More Than 85°F)",F6203&lt;50,"Cold Week (Less Than 50°F)",TRUE,"Normal Week")</f>
        <v>Cold Week (Less Than 50°F)</v>
      </c>
      <c r="H6203" s="2">
        <v>2.9740000000000002</v>
      </c>
      <c r="I6203" s="2" t="str" cm="1">
        <f t="array" ref="I6203">_xlfn.IFS(H6203&gt;3.5,"Above Average",H6203&lt;3,"Below Average",TRUE,"Average")</f>
        <v>Below Average</v>
      </c>
      <c r="J6203" s="1">
        <v>127.7195806</v>
      </c>
      <c r="K6203" s="1" t="str" cm="1">
        <f t="array" ref="K6203">_xlfn.IFS(J6203&gt;200,"Above Average",J6203&lt;155,"Below Average",TRUE,"Average")</f>
        <v>Below Average</v>
      </c>
      <c r="L6203" s="7">
        <v>7.2240000000000002</v>
      </c>
      <c r="M6203" s="7" t="str" cm="1">
        <f t="array" ref="M6203">_xlfn.IFS(L6203&gt;9,"Above Average",L6203&lt;8,"Below Average",TRUE,"Average")</f>
        <v>Below Average</v>
      </c>
    </row>
    <row r="6204" spans="1:13" x14ac:dyDescent="0.3">
      <c r="A6204">
        <v>44</v>
      </c>
      <c r="B6204" s="21">
        <v>40585</v>
      </c>
      <c r="C6204" s="21" t="str">
        <f t="shared" si="96"/>
        <v>Feb</v>
      </c>
      <c r="D6204" s="6">
        <v>307486.73</v>
      </c>
      <c r="E6204" t="s">
        <v>156</v>
      </c>
      <c r="F6204" s="5">
        <v>30.83</v>
      </c>
      <c r="G6204" s="5" t="str" cm="1">
        <f t="array" ref="G6204">_xlfn.IFS(F6204&gt;=86,"Hot Week (More Than 85°F)",F6204&lt;50,"Cold Week (Less Than 50°F)",TRUE,"Normal Week")</f>
        <v>Cold Week (Less Than 50°F)</v>
      </c>
      <c r="H6204" s="2">
        <v>3.0339999999999998</v>
      </c>
      <c r="I6204" s="2" t="str" cm="1">
        <f t="array" ref="I6204">_xlfn.IFS(H6204&gt;3.5,"Above Average",H6204&lt;3,"Below Average",TRUE,"Average")</f>
        <v>Average</v>
      </c>
      <c r="J6204" s="1">
        <v>127.859129</v>
      </c>
      <c r="K6204" s="1" t="str" cm="1">
        <f t="array" ref="K6204">_xlfn.IFS(J6204&gt;200,"Above Average",J6204&lt;155,"Below Average",TRUE,"Average")</f>
        <v>Below Average</v>
      </c>
      <c r="L6204" s="7">
        <v>7.2240000000000002</v>
      </c>
      <c r="M6204" s="7" t="str" cm="1">
        <f t="array" ref="M6204">_xlfn.IFS(L6204&gt;9,"Above Average",L6204&lt;8,"Below Average",TRUE,"Average")</f>
        <v>Below Average</v>
      </c>
    </row>
    <row r="6205" spans="1:13" x14ac:dyDescent="0.3">
      <c r="A6205">
        <v>44</v>
      </c>
      <c r="B6205" s="21">
        <v>40592</v>
      </c>
      <c r="C6205" s="21" t="str">
        <f t="shared" si="96"/>
        <v>Feb</v>
      </c>
      <c r="D6205" s="6">
        <v>280785.76</v>
      </c>
      <c r="E6205" t="s">
        <v>155</v>
      </c>
      <c r="F6205" s="5">
        <v>40.85</v>
      </c>
      <c r="G6205" s="5" t="str" cm="1">
        <f t="array" ref="G6205">_xlfn.IFS(F6205&gt;=86,"Hot Week (More Than 85°F)",F6205&lt;50,"Cold Week (Less Than 50°F)",TRUE,"Normal Week")</f>
        <v>Cold Week (Less Than 50°F)</v>
      </c>
      <c r="H6205" s="2">
        <v>3.0619999999999998</v>
      </c>
      <c r="I6205" s="2" t="str" cm="1">
        <f t="array" ref="I6205">_xlfn.IFS(H6205&gt;3.5,"Above Average",H6205&lt;3,"Below Average",TRUE,"Average")</f>
        <v>Average</v>
      </c>
      <c r="J6205" s="1">
        <v>127.99525</v>
      </c>
      <c r="K6205" s="1" t="str" cm="1">
        <f t="array" ref="K6205">_xlfn.IFS(J6205&gt;200,"Above Average",J6205&lt;155,"Below Average",TRUE,"Average")</f>
        <v>Below Average</v>
      </c>
      <c r="L6205" s="7">
        <v>7.2240000000000002</v>
      </c>
      <c r="M6205" s="7" t="str" cm="1">
        <f t="array" ref="M6205">_xlfn.IFS(L6205&gt;9,"Above Average",L6205&lt;8,"Below Average",TRUE,"Average")</f>
        <v>Below Average</v>
      </c>
    </row>
    <row r="6206" spans="1:13" x14ac:dyDescent="0.3">
      <c r="A6206">
        <v>44</v>
      </c>
      <c r="B6206" s="21">
        <v>40599</v>
      </c>
      <c r="C6206" s="21" t="str">
        <f t="shared" si="96"/>
        <v>Feb</v>
      </c>
      <c r="D6206" s="6">
        <v>279427.93</v>
      </c>
      <c r="E6206" t="s">
        <v>155</v>
      </c>
      <c r="F6206" s="5">
        <v>33.17</v>
      </c>
      <c r="G6206" s="5" t="str" cm="1">
        <f t="array" ref="G6206">_xlfn.IFS(F6206&gt;=86,"Hot Week (More Than 85°F)",F6206&lt;50,"Cold Week (Less Than 50°F)",TRUE,"Normal Week")</f>
        <v>Cold Week (Less Than 50°F)</v>
      </c>
      <c r="H6206" s="2">
        <v>3.12</v>
      </c>
      <c r="I6206" s="2" t="str" cm="1">
        <f t="array" ref="I6206">_xlfn.IFS(H6206&gt;3.5,"Above Average",H6206&lt;3,"Below Average",TRUE,"Average")</f>
        <v>Average</v>
      </c>
      <c r="J6206" s="1">
        <v>128.13</v>
      </c>
      <c r="K6206" s="1" t="str" cm="1">
        <f t="array" ref="K6206">_xlfn.IFS(J6206&gt;200,"Above Average",J6206&lt;155,"Below Average",TRUE,"Average")</f>
        <v>Below Average</v>
      </c>
      <c r="L6206" s="7">
        <v>7.2240000000000002</v>
      </c>
      <c r="M6206" s="7" t="str" cm="1">
        <f t="array" ref="M6206">_xlfn.IFS(L6206&gt;9,"Above Average",L6206&lt;8,"Below Average",TRUE,"Average")</f>
        <v>Below Average</v>
      </c>
    </row>
    <row r="6207" spans="1:13" x14ac:dyDescent="0.3">
      <c r="A6207">
        <v>44</v>
      </c>
      <c r="B6207" s="21">
        <v>40606</v>
      </c>
      <c r="C6207" s="21" t="str">
        <f t="shared" si="96"/>
        <v>Mar</v>
      </c>
      <c r="D6207" s="6">
        <v>293984.53999999998</v>
      </c>
      <c r="E6207" t="s">
        <v>155</v>
      </c>
      <c r="F6207" s="5">
        <v>34.229999999999997</v>
      </c>
      <c r="G6207" s="5" t="str" cm="1">
        <f t="array" ref="G6207">_xlfn.IFS(F6207&gt;=86,"Hot Week (More Than 85°F)",F6207&lt;50,"Cold Week (Less Than 50°F)",TRUE,"Normal Week")</f>
        <v>Cold Week (Less Than 50°F)</v>
      </c>
      <c r="H6207" s="2">
        <v>3.23</v>
      </c>
      <c r="I6207" s="2" t="str" cm="1">
        <f t="array" ref="I6207">_xlfn.IFS(H6207&gt;3.5,"Above Average",H6207&lt;3,"Below Average",TRUE,"Average")</f>
        <v>Average</v>
      </c>
      <c r="J6207" s="1">
        <v>128.26474999999999</v>
      </c>
      <c r="K6207" s="1" t="str" cm="1">
        <f t="array" ref="K6207">_xlfn.IFS(J6207&gt;200,"Above Average",J6207&lt;155,"Below Average",TRUE,"Average")</f>
        <v>Below Average</v>
      </c>
      <c r="L6207" s="7">
        <v>7.2240000000000002</v>
      </c>
      <c r="M6207" s="7" t="str" cm="1">
        <f t="array" ref="M6207">_xlfn.IFS(L6207&gt;9,"Above Average",L6207&lt;8,"Below Average",TRUE,"Average")</f>
        <v>Below Average</v>
      </c>
    </row>
    <row r="6208" spans="1:13" x14ac:dyDescent="0.3">
      <c r="A6208">
        <v>44</v>
      </c>
      <c r="B6208" s="21">
        <v>40613</v>
      </c>
      <c r="C6208" s="21" t="str">
        <f t="shared" si="96"/>
        <v>Mar</v>
      </c>
      <c r="D6208" s="6">
        <v>284496.14</v>
      </c>
      <c r="E6208" t="s">
        <v>155</v>
      </c>
      <c r="F6208" s="5">
        <v>41.28</v>
      </c>
      <c r="G6208" s="5" t="str" cm="1">
        <f t="array" ref="G6208">_xlfn.IFS(F6208&gt;=86,"Hot Week (More Than 85°F)",F6208&lt;50,"Cold Week (Less Than 50°F)",TRUE,"Normal Week")</f>
        <v>Cold Week (Less Than 50°F)</v>
      </c>
      <c r="H6208" s="2">
        <v>3.3460000000000001</v>
      </c>
      <c r="I6208" s="2" t="str" cm="1">
        <f t="array" ref="I6208">_xlfn.IFS(H6208&gt;3.5,"Above Average",H6208&lt;3,"Below Average",TRUE,"Average")</f>
        <v>Average</v>
      </c>
      <c r="J6208" s="1">
        <v>128.39949999999999</v>
      </c>
      <c r="K6208" s="1" t="str" cm="1">
        <f t="array" ref="K6208">_xlfn.IFS(J6208&gt;200,"Above Average",J6208&lt;155,"Below Average",TRUE,"Average")</f>
        <v>Below Average</v>
      </c>
      <c r="L6208" s="7">
        <v>7.2240000000000002</v>
      </c>
      <c r="M6208" s="7" t="str" cm="1">
        <f t="array" ref="M6208">_xlfn.IFS(L6208&gt;9,"Above Average",L6208&lt;8,"Below Average",TRUE,"Average")</f>
        <v>Below Average</v>
      </c>
    </row>
    <row r="6209" spans="1:13" x14ac:dyDescent="0.3">
      <c r="A6209">
        <v>44</v>
      </c>
      <c r="B6209" s="21">
        <v>40620</v>
      </c>
      <c r="C6209" s="21" t="str">
        <f t="shared" si="96"/>
        <v>Mar</v>
      </c>
      <c r="D6209" s="6">
        <v>281699.68</v>
      </c>
      <c r="E6209" t="s">
        <v>155</v>
      </c>
      <c r="F6209" s="5">
        <v>44.69</v>
      </c>
      <c r="G6209" s="5" t="str" cm="1">
        <f t="array" ref="G6209">_xlfn.IFS(F6209&gt;=86,"Hot Week (More Than 85°F)",F6209&lt;50,"Cold Week (Less Than 50°F)",TRUE,"Normal Week")</f>
        <v>Cold Week (Less Than 50°F)</v>
      </c>
      <c r="H6209" s="2">
        <v>3.407</v>
      </c>
      <c r="I6209" s="2" t="str" cm="1">
        <f t="array" ref="I6209">_xlfn.IFS(H6209&gt;3.5,"Above Average",H6209&lt;3,"Below Average",TRUE,"Average")</f>
        <v>Average</v>
      </c>
      <c r="J6209" s="1">
        <v>128.5121935</v>
      </c>
      <c r="K6209" s="1" t="str" cm="1">
        <f t="array" ref="K6209">_xlfn.IFS(J6209&gt;200,"Above Average",J6209&lt;155,"Below Average",TRUE,"Average")</f>
        <v>Below Average</v>
      </c>
      <c r="L6209" s="7">
        <v>7.2240000000000002</v>
      </c>
      <c r="M6209" s="7" t="str" cm="1">
        <f t="array" ref="M6209">_xlfn.IFS(L6209&gt;9,"Above Average",L6209&lt;8,"Below Average",TRUE,"Average")</f>
        <v>Below Average</v>
      </c>
    </row>
    <row r="6210" spans="1:13" x14ac:dyDescent="0.3">
      <c r="A6210">
        <v>44</v>
      </c>
      <c r="B6210" s="21">
        <v>40627</v>
      </c>
      <c r="C6210" s="21" t="str">
        <f t="shared" ref="C6210:C6273" si="97">TEXT(B6210, "mmm")</f>
        <v>Mar</v>
      </c>
      <c r="D6210" s="6">
        <v>285031.81</v>
      </c>
      <c r="E6210" t="s">
        <v>155</v>
      </c>
      <c r="F6210" s="5">
        <v>42.38</v>
      </c>
      <c r="G6210" s="5" t="str" cm="1">
        <f t="array" ref="G6210">_xlfn.IFS(F6210&gt;=86,"Hot Week (More Than 85°F)",F6210&lt;50,"Cold Week (Less Than 50°F)",TRUE,"Normal Week")</f>
        <v>Cold Week (Less Than 50°F)</v>
      </c>
      <c r="H6210" s="2">
        <v>3.4350000000000001</v>
      </c>
      <c r="I6210" s="2" t="str" cm="1">
        <f t="array" ref="I6210">_xlfn.IFS(H6210&gt;3.5,"Above Average",H6210&lt;3,"Below Average",TRUE,"Average")</f>
        <v>Average</v>
      </c>
      <c r="J6210" s="1">
        <v>128.61606449999999</v>
      </c>
      <c r="K6210" s="1" t="str" cm="1">
        <f t="array" ref="K6210">_xlfn.IFS(J6210&gt;200,"Above Average",J6210&lt;155,"Below Average",TRUE,"Average")</f>
        <v>Below Average</v>
      </c>
      <c r="L6210" s="7">
        <v>7.2240000000000002</v>
      </c>
      <c r="M6210" s="7" t="str" cm="1">
        <f t="array" ref="M6210">_xlfn.IFS(L6210&gt;9,"Above Average",L6210&lt;8,"Below Average",TRUE,"Average")</f>
        <v>Below Average</v>
      </c>
    </row>
    <row r="6211" spans="1:13" x14ac:dyDescent="0.3">
      <c r="A6211">
        <v>44</v>
      </c>
      <c r="B6211" s="21">
        <v>40634</v>
      </c>
      <c r="C6211" s="21" t="str">
        <f t="shared" si="97"/>
        <v>Apr</v>
      </c>
      <c r="D6211" s="6">
        <v>281514.26</v>
      </c>
      <c r="E6211" t="s">
        <v>155</v>
      </c>
      <c r="F6211" s="5">
        <v>42.49</v>
      </c>
      <c r="G6211" s="5" t="str" cm="1">
        <f t="array" ref="G6211">_xlfn.IFS(F6211&gt;=86,"Hot Week (More Than 85°F)",F6211&lt;50,"Cold Week (Less Than 50°F)",TRUE,"Normal Week")</f>
        <v>Cold Week (Less Than 50°F)</v>
      </c>
      <c r="H6211" s="2">
        <v>3.4870000000000001</v>
      </c>
      <c r="I6211" s="2" t="str" cm="1">
        <f t="array" ref="I6211">_xlfn.IFS(H6211&gt;3.5,"Above Average",H6211&lt;3,"Below Average",TRUE,"Average")</f>
        <v>Average</v>
      </c>
      <c r="J6211" s="1">
        <v>128.71993549999999</v>
      </c>
      <c r="K6211" s="1" t="str" cm="1">
        <f t="array" ref="K6211">_xlfn.IFS(J6211&gt;200,"Above Average",J6211&lt;155,"Below Average",TRUE,"Average")</f>
        <v>Below Average</v>
      </c>
      <c r="L6211" s="7">
        <v>6.9059999999999997</v>
      </c>
      <c r="M6211" s="7" t="str" cm="1">
        <f t="array" ref="M6211">_xlfn.IFS(L6211&gt;9,"Above Average",L6211&lt;8,"Below Average",TRUE,"Average")</f>
        <v>Below Average</v>
      </c>
    </row>
    <row r="6212" spans="1:13" x14ac:dyDescent="0.3">
      <c r="A6212">
        <v>44</v>
      </c>
      <c r="B6212" s="21">
        <v>40641</v>
      </c>
      <c r="C6212" s="21" t="str">
        <f t="shared" si="97"/>
        <v>Apr</v>
      </c>
      <c r="D6212" s="6">
        <v>292498.61</v>
      </c>
      <c r="E6212" t="s">
        <v>155</v>
      </c>
      <c r="F6212" s="5">
        <v>42.75</v>
      </c>
      <c r="G6212" s="5" t="str" cm="1">
        <f t="array" ref="G6212">_xlfn.IFS(F6212&gt;=86,"Hot Week (More Than 85°F)",F6212&lt;50,"Cold Week (Less Than 50°F)",TRUE,"Normal Week")</f>
        <v>Cold Week (Less Than 50°F)</v>
      </c>
      <c r="H6212" s="2">
        <v>3.5470000000000002</v>
      </c>
      <c r="I6212" s="2" t="str" cm="1">
        <f t="array" ref="I6212">_xlfn.IFS(H6212&gt;3.5,"Above Average",H6212&lt;3,"Below Average",TRUE,"Average")</f>
        <v>Above Average</v>
      </c>
      <c r="J6212" s="1">
        <v>128.82380649999999</v>
      </c>
      <c r="K6212" s="1" t="str" cm="1">
        <f t="array" ref="K6212">_xlfn.IFS(J6212&gt;200,"Above Average",J6212&lt;155,"Below Average",TRUE,"Average")</f>
        <v>Below Average</v>
      </c>
      <c r="L6212" s="7">
        <v>6.9059999999999997</v>
      </c>
      <c r="M6212" s="7" t="str" cm="1">
        <f t="array" ref="M6212">_xlfn.IFS(L6212&gt;9,"Above Average",L6212&lt;8,"Below Average",TRUE,"Average")</f>
        <v>Below Average</v>
      </c>
    </row>
    <row r="6213" spans="1:13" x14ac:dyDescent="0.3">
      <c r="A6213">
        <v>44</v>
      </c>
      <c r="B6213" s="21">
        <v>40648</v>
      </c>
      <c r="C6213" s="21" t="str">
        <f t="shared" si="97"/>
        <v>Apr</v>
      </c>
      <c r="D6213" s="6">
        <v>289667.55</v>
      </c>
      <c r="E6213" t="s">
        <v>155</v>
      </c>
      <c r="F6213" s="5">
        <v>41.72</v>
      </c>
      <c r="G6213" s="5" t="str" cm="1">
        <f t="array" ref="G6213">_xlfn.IFS(F6213&gt;=86,"Hot Week (More Than 85°F)",F6213&lt;50,"Cold Week (Less Than 50°F)",TRUE,"Normal Week")</f>
        <v>Cold Week (Less Than 50°F)</v>
      </c>
      <c r="H6213" s="2">
        <v>3.6160000000000001</v>
      </c>
      <c r="I6213" s="2" t="str" cm="1">
        <f t="array" ref="I6213">_xlfn.IFS(H6213&gt;3.5,"Above Average",H6213&lt;3,"Below Average",TRUE,"Average")</f>
        <v>Above Average</v>
      </c>
      <c r="J6213" s="1">
        <v>128.9107333</v>
      </c>
      <c r="K6213" s="1" t="str" cm="1">
        <f t="array" ref="K6213">_xlfn.IFS(J6213&gt;200,"Above Average",J6213&lt;155,"Below Average",TRUE,"Average")</f>
        <v>Below Average</v>
      </c>
      <c r="L6213" s="7">
        <v>6.9059999999999997</v>
      </c>
      <c r="M6213" s="7" t="str" cm="1">
        <f t="array" ref="M6213">_xlfn.IFS(L6213&gt;9,"Above Average",L6213&lt;8,"Below Average",TRUE,"Average")</f>
        <v>Below Average</v>
      </c>
    </row>
    <row r="6214" spans="1:13" x14ac:dyDescent="0.3">
      <c r="A6214">
        <v>44</v>
      </c>
      <c r="B6214" s="21">
        <v>40655</v>
      </c>
      <c r="C6214" s="21" t="str">
        <f t="shared" si="97"/>
        <v>Apr</v>
      </c>
      <c r="D6214" s="6">
        <v>280357.3</v>
      </c>
      <c r="E6214" t="s">
        <v>155</v>
      </c>
      <c r="F6214" s="5">
        <v>47.55</v>
      </c>
      <c r="G6214" s="5" t="str" cm="1">
        <f t="array" ref="G6214">_xlfn.IFS(F6214&gt;=86,"Hot Week (More Than 85°F)",F6214&lt;50,"Cold Week (Less Than 50°F)",TRUE,"Normal Week")</f>
        <v>Cold Week (Less Than 50°F)</v>
      </c>
      <c r="H6214" s="2">
        <v>3.6549999999999998</v>
      </c>
      <c r="I6214" s="2" t="str" cm="1">
        <f t="array" ref="I6214">_xlfn.IFS(H6214&gt;3.5,"Above Average",H6214&lt;3,"Below Average",TRUE,"Average")</f>
        <v>Above Average</v>
      </c>
      <c r="J6214" s="1">
        <v>128.95529999999999</v>
      </c>
      <c r="K6214" s="1" t="str" cm="1">
        <f t="array" ref="K6214">_xlfn.IFS(J6214&gt;200,"Above Average",J6214&lt;155,"Below Average",TRUE,"Average")</f>
        <v>Below Average</v>
      </c>
      <c r="L6214" s="7">
        <v>6.9059999999999997</v>
      </c>
      <c r="M6214" s="7" t="str" cm="1">
        <f t="array" ref="M6214">_xlfn.IFS(L6214&gt;9,"Above Average",L6214&lt;8,"Below Average",TRUE,"Average")</f>
        <v>Below Average</v>
      </c>
    </row>
    <row r="6215" spans="1:13" x14ac:dyDescent="0.3">
      <c r="A6215">
        <v>44</v>
      </c>
      <c r="B6215" s="21">
        <v>40662</v>
      </c>
      <c r="C6215" s="21" t="str">
        <f t="shared" si="97"/>
        <v>Apr</v>
      </c>
      <c r="D6215" s="6">
        <v>281247.96999999997</v>
      </c>
      <c r="E6215" t="s">
        <v>155</v>
      </c>
      <c r="F6215" s="5">
        <v>43.85</v>
      </c>
      <c r="G6215" s="5" t="str" cm="1">
        <f t="array" ref="G6215">_xlfn.IFS(F6215&gt;=86,"Hot Week (More Than 85°F)",F6215&lt;50,"Cold Week (Less Than 50°F)",TRUE,"Normal Week")</f>
        <v>Cold Week (Less Than 50°F)</v>
      </c>
      <c r="H6215" s="2">
        <v>3.6829999999999998</v>
      </c>
      <c r="I6215" s="2" t="str" cm="1">
        <f t="array" ref="I6215">_xlfn.IFS(H6215&gt;3.5,"Above Average",H6215&lt;3,"Below Average",TRUE,"Average")</f>
        <v>Above Average</v>
      </c>
      <c r="J6215" s="1">
        <v>128.99986670000001</v>
      </c>
      <c r="K6215" s="1" t="str" cm="1">
        <f t="array" ref="K6215">_xlfn.IFS(J6215&gt;200,"Above Average",J6215&lt;155,"Below Average",TRUE,"Average")</f>
        <v>Below Average</v>
      </c>
      <c r="L6215" s="7">
        <v>6.9059999999999997</v>
      </c>
      <c r="M6215" s="7" t="str" cm="1">
        <f t="array" ref="M6215">_xlfn.IFS(L6215&gt;9,"Above Average",L6215&lt;8,"Below Average",TRUE,"Average")</f>
        <v>Below Average</v>
      </c>
    </row>
    <row r="6216" spans="1:13" x14ac:dyDescent="0.3">
      <c r="A6216">
        <v>44</v>
      </c>
      <c r="B6216" s="21">
        <v>40669</v>
      </c>
      <c r="C6216" s="21" t="str">
        <f t="shared" si="97"/>
        <v>May</v>
      </c>
      <c r="D6216" s="6">
        <v>299354.67</v>
      </c>
      <c r="E6216" t="s">
        <v>155</v>
      </c>
      <c r="F6216" s="5">
        <v>47.75</v>
      </c>
      <c r="G6216" s="5" t="str" cm="1">
        <f t="array" ref="G6216">_xlfn.IFS(F6216&gt;=86,"Hot Week (More Than 85°F)",F6216&lt;50,"Cold Week (Less Than 50°F)",TRUE,"Normal Week")</f>
        <v>Cold Week (Less Than 50°F)</v>
      </c>
      <c r="H6216" s="2">
        <v>3.7440000000000002</v>
      </c>
      <c r="I6216" s="2" t="str" cm="1">
        <f t="array" ref="I6216">_xlfn.IFS(H6216&gt;3.5,"Above Average",H6216&lt;3,"Below Average",TRUE,"Average")</f>
        <v>Above Average</v>
      </c>
      <c r="J6216" s="1">
        <v>129.04443330000001</v>
      </c>
      <c r="K6216" s="1" t="str" cm="1">
        <f t="array" ref="K6216">_xlfn.IFS(J6216&gt;200,"Above Average",J6216&lt;155,"Below Average",TRUE,"Average")</f>
        <v>Below Average</v>
      </c>
      <c r="L6216" s="7">
        <v>6.9059999999999997</v>
      </c>
      <c r="M6216" s="7" t="str" cm="1">
        <f t="array" ref="M6216">_xlfn.IFS(L6216&gt;9,"Above Average",L6216&lt;8,"Below Average",TRUE,"Average")</f>
        <v>Below Average</v>
      </c>
    </row>
    <row r="6217" spans="1:13" x14ac:dyDescent="0.3">
      <c r="A6217">
        <v>44</v>
      </c>
      <c r="B6217" s="21">
        <v>40676</v>
      </c>
      <c r="C6217" s="21" t="str">
        <f t="shared" si="97"/>
        <v>May</v>
      </c>
      <c r="D6217" s="6">
        <v>307095.31</v>
      </c>
      <c r="E6217" t="s">
        <v>155</v>
      </c>
      <c r="F6217" s="5">
        <v>52.4</v>
      </c>
      <c r="G6217" s="5" t="str" cm="1">
        <f t="array" ref="G6217">_xlfn.IFS(F6217&gt;=86,"Hot Week (More Than 85°F)",F6217&lt;50,"Cold Week (Less Than 50°F)",TRUE,"Normal Week")</f>
        <v>Normal Week</v>
      </c>
      <c r="H6217" s="2">
        <v>3.77</v>
      </c>
      <c r="I6217" s="2" t="str" cm="1">
        <f t="array" ref="I6217">_xlfn.IFS(H6217&gt;3.5,"Above Average",H6217&lt;3,"Below Average",TRUE,"Average")</f>
        <v>Above Average</v>
      </c>
      <c r="J6217" s="1">
        <v>129.089</v>
      </c>
      <c r="K6217" s="1" t="str" cm="1">
        <f t="array" ref="K6217">_xlfn.IFS(J6217&gt;200,"Above Average",J6217&lt;155,"Below Average",TRUE,"Average")</f>
        <v>Below Average</v>
      </c>
      <c r="L6217" s="7">
        <v>6.9059999999999997</v>
      </c>
      <c r="M6217" s="7" t="str" cm="1">
        <f t="array" ref="M6217">_xlfn.IFS(L6217&gt;9,"Above Average",L6217&lt;8,"Below Average",TRUE,"Average")</f>
        <v>Below Average</v>
      </c>
    </row>
    <row r="6218" spans="1:13" x14ac:dyDescent="0.3">
      <c r="A6218">
        <v>44</v>
      </c>
      <c r="B6218" s="21">
        <v>40683</v>
      </c>
      <c r="C6218" s="21" t="str">
        <f t="shared" si="97"/>
        <v>May</v>
      </c>
      <c r="D6218" s="6">
        <v>303559.23</v>
      </c>
      <c r="E6218" t="s">
        <v>155</v>
      </c>
      <c r="F6218" s="5">
        <v>52.12</v>
      </c>
      <c r="G6218" s="5" t="str" cm="1">
        <f t="array" ref="G6218">_xlfn.IFS(F6218&gt;=86,"Hot Week (More Than 85°F)",F6218&lt;50,"Cold Week (Less Than 50°F)",TRUE,"Normal Week")</f>
        <v>Normal Week</v>
      </c>
      <c r="H6218" s="2">
        <v>3.802</v>
      </c>
      <c r="I6218" s="2" t="str" cm="1">
        <f t="array" ref="I6218">_xlfn.IFS(H6218&gt;3.5,"Above Average",H6218&lt;3,"Below Average",TRUE,"Average")</f>
        <v>Above Average</v>
      </c>
      <c r="J6218" s="1">
        <v>129.07567739999999</v>
      </c>
      <c r="K6218" s="1" t="str" cm="1">
        <f t="array" ref="K6218">_xlfn.IFS(J6218&gt;200,"Above Average",J6218&lt;155,"Below Average",TRUE,"Average")</f>
        <v>Below Average</v>
      </c>
      <c r="L6218" s="7">
        <v>6.9059999999999997</v>
      </c>
      <c r="M6218" s="7" t="str" cm="1">
        <f t="array" ref="M6218">_xlfn.IFS(L6218&gt;9,"Above Average",L6218&lt;8,"Below Average",TRUE,"Average")</f>
        <v>Below Average</v>
      </c>
    </row>
    <row r="6219" spans="1:13" x14ac:dyDescent="0.3">
      <c r="A6219">
        <v>44</v>
      </c>
      <c r="B6219" s="21">
        <v>40690</v>
      </c>
      <c r="C6219" s="21" t="str">
        <f t="shared" si="97"/>
        <v>May</v>
      </c>
      <c r="D6219" s="6">
        <v>308442.49</v>
      </c>
      <c r="E6219" t="s">
        <v>155</v>
      </c>
      <c r="F6219" s="5">
        <v>54.62</v>
      </c>
      <c r="G6219" s="5" t="str" cm="1">
        <f t="array" ref="G6219">_xlfn.IFS(F6219&gt;=86,"Hot Week (More Than 85°F)",F6219&lt;50,"Cold Week (Less Than 50°F)",TRUE,"Normal Week")</f>
        <v>Normal Week</v>
      </c>
      <c r="H6219" s="2">
        <v>3.778</v>
      </c>
      <c r="I6219" s="2" t="str" cm="1">
        <f t="array" ref="I6219">_xlfn.IFS(H6219&gt;3.5,"Above Average",H6219&lt;3,"Below Average",TRUE,"Average")</f>
        <v>Above Average</v>
      </c>
      <c r="J6219" s="1">
        <v>129.06235480000001</v>
      </c>
      <c r="K6219" s="1" t="str" cm="1">
        <f t="array" ref="K6219">_xlfn.IFS(J6219&gt;200,"Above Average",J6219&lt;155,"Below Average",TRUE,"Average")</f>
        <v>Below Average</v>
      </c>
      <c r="L6219" s="7">
        <v>6.9059999999999997</v>
      </c>
      <c r="M6219" s="7" t="str" cm="1">
        <f t="array" ref="M6219">_xlfn.IFS(L6219&gt;9,"Above Average",L6219&lt;8,"Below Average",TRUE,"Average")</f>
        <v>Below Average</v>
      </c>
    </row>
    <row r="6220" spans="1:13" x14ac:dyDescent="0.3">
      <c r="A6220">
        <v>44</v>
      </c>
      <c r="B6220" s="21">
        <v>40697</v>
      </c>
      <c r="C6220" s="21" t="str">
        <f t="shared" si="97"/>
        <v>Jun</v>
      </c>
      <c r="D6220" s="6">
        <v>308950.03999999998</v>
      </c>
      <c r="E6220" t="s">
        <v>155</v>
      </c>
      <c r="F6220" s="5">
        <v>52.76</v>
      </c>
      <c r="G6220" s="5" t="str" cm="1">
        <f t="array" ref="G6220">_xlfn.IFS(F6220&gt;=86,"Hot Week (More Than 85°F)",F6220&lt;50,"Cold Week (Less Than 50°F)",TRUE,"Normal Week")</f>
        <v>Normal Week</v>
      </c>
      <c r="H6220" s="2">
        <v>3.7519999999999998</v>
      </c>
      <c r="I6220" s="2" t="str" cm="1">
        <f t="array" ref="I6220">_xlfn.IFS(H6220&gt;3.5,"Above Average",H6220&lt;3,"Below Average",TRUE,"Average")</f>
        <v>Above Average</v>
      </c>
      <c r="J6220" s="1">
        <v>129.04903229999999</v>
      </c>
      <c r="K6220" s="1" t="str" cm="1">
        <f t="array" ref="K6220">_xlfn.IFS(J6220&gt;200,"Above Average",J6220&lt;155,"Below Average",TRUE,"Average")</f>
        <v>Below Average</v>
      </c>
      <c r="L6220" s="7">
        <v>6.9059999999999997</v>
      </c>
      <c r="M6220" s="7" t="str" cm="1">
        <f t="array" ref="M6220">_xlfn.IFS(L6220&gt;9,"Above Average",L6220&lt;8,"Below Average",TRUE,"Average")</f>
        <v>Below Average</v>
      </c>
    </row>
    <row r="6221" spans="1:13" x14ac:dyDescent="0.3">
      <c r="A6221">
        <v>44</v>
      </c>
      <c r="B6221" s="21">
        <v>40704</v>
      </c>
      <c r="C6221" s="21" t="str">
        <f t="shared" si="97"/>
        <v>Jun</v>
      </c>
      <c r="D6221" s="6">
        <v>308770.42</v>
      </c>
      <c r="E6221" t="s">
        <v>155</v>
      </c>
      <c r="F6221" s="5">
        <v>61.39</v>
      </c>
      <c r="G6221" s="5" t="str" cm="1">
        <f t="array" ref="G6221">_xlfn.IFS(F6221&gt;=86,"Hot Week (More Than 85°F)",F6221&lt;50,"Cold Week (Less Than 50°F)",TRUE,"Normal Week")</f>
        <v>Normal Week</v>
      </c>
      <c r="H6221" s="2">
        <v>3.7320000000000002</v>
      </c>
      <c r="I6221" s="2" t="str" cm="1">
        <f t="array" ref="I6221">_xlfn.IFS(H6221&gt;3.5,"Above Average",H6221&lt;3,"Below Average",TRUE,"Average")</f>
        <v>Above Average</v>
      </c>
      <c r="J6221" s="1">
        <v>129.03570970000001</v>
      </c>
      <c r="K6221" s="1" t="str" cm="1">
        <f t="array" ref="K6221">_xlfn.IFS(J6221&gt;200,"Above Average",J6221&lt;155,"Below Average",TRUE,"Average")</f>
        <v>Below Average</v>
      </c>
      <c r="L6221" s="7">
        <v>6.9059999999999997</v>
      </c>
      <c r="M6221" s="7" t="str" cm="1">
        <f t="array" ref="M6221">_xlfn.IFS(L6221&gt;9,"Above Average",L6221&lt;8,"Below Average",TRUE,"Average")</f>
        <v>Below Average</v>
      </c>
    </row>
    <row r="6222" spans="1:13" x14ac:dyDescent="0.3">
      <c r="A6222">
        <v>44</v>
      </c>
      <c r="B6222" s="21">
        <v>40711</v>
      </c>
      <c r="C6222" s="21" t="str">
        <f t="shared" si="97"/>
        <v>Jun</v>
      </c>
      <c r="D6222" s="6">
        <v>300255.87</v>
      </c>
      <c r="E6222" t="s">
        <v>155</v>
      </c>
      <c r="F6222" s="5">
        <v>63.35</v>
      </c>
      <c r="G6222" s="5" t="str" cm="1">
        <f t="array" ref="G6222">_xlfn.IFS(F6222&gt;=86,"Hot Week (More Than 85°F)",F6222&lt;50,"Cold Week (Less Than 50°F)",TRUE,"Normal Week")</f>
        <v>Normal Week</v>
      </c>
      <c r="H6222" s="2">
        <v>3.7040000000000002</v>
      </c>
      <c r="I6222" s="2" t="str" cm="1">
        <f t="array" ref="I6222">_xlfn.IFS(H6222&gt;3.5,"Above Average",H6222&lt;3,"Below Average",TRUE,"Average")</f>
        <v>Above Average</v>
      </c>
      <c r="J6222" s="1">
        <v>129.04320000000001</v>
      </c>
      <c r="K6222" s="1" t="str" cm="1">
        <f t="array" ref="K6222">_xlfn.IFS(J6222&gt;200,"Above Average",J6222&lt;155,"Below Average",TRUE,"Average")</f>
        <v>Below Average</v>
      </c>
      <c r="L6222" s="7">
        <v>6.9059999999999997</v>
      </c>
      <c r="M6222" s="7" t="str" cm="1">
        <f t="array" ref="M6222">_xlfn.IFS(L6222&gt;9,"Above Average",L6222&lt;8,"Below Average",TRUE,"Average")</f>
        <v>Below Average</v>
      </c>
    </row>
    <row r="6223" spans="1:13" x14ac:dyDescent="0.3">
      <c r="A6223">
        <v>44</v>
      </c>
      <c r="B6223" s="21">
        <v>40718</v>
      </c>
      <c r="C6223" s="21" t="str">
        <f t="shared" si="97"/>
        <v>Jun</v>
      </c>
      <c r="D6223" s="6">
        <v>296765.59000000003</v>
      </c>
      <c r="E6223" t="s">
        <v>155</v>
      </c>
      <c r="F6223" s="5">
        <v>66.38</v>
      </c>
      <c r="G6223" s="5" t="str" cm="1">
        <f t="array" ref="G6223">_xlfn.IFS(F6223&gt;=86,"Hot Week (More Than 85°F)",F6223&lt;50,"Cold Week (Less Than 50°F)",TRUE,"Normal Week")</f>
        <v>Normal Week</v>
      </c>
      <c r="H6223" s="2">
        <v>3.6680000000000001</v>
      </c>
      <c r="I6223" s="2" t="str" cm="1">
        <f t="array" ref="I6223">_xlfn.IFS(H6223&gt;3.5,"Above Average",H6223&lt;3,"Below Average",TRUE,"Average")</f>
        <v>Above Average</v>
      </c>
      <c r="J6223" s="1">
        <v>129.06630000000001</v>
      </c>
      <c r="K6223" s="1" t="str" cm="1">
        <f t="array" ref="K6223">_xlfn.IFS(J6223&gt;200,"Above Average",J6223&lt;155,"Below Average",TRUE,"Average")</f>
        <v>Below Average</v>
      </c>
      <c r="L6223" s="7">
        <v>6.9059999999999997</v>
      </c>
      <c r="M6223" s="7" t="str" cm="1">
        <f t="array" ref="M6223">_xlfn.IFS(L6223&gt;9,"Above Average",L6223&lt;8,"Below Average",TRUE,"Average")</f>
        <v>Below Average</v>
      </c>
    </row>
    <row r="6224" spans="1:13" x14ac:dyDescent="0.3">
      <c r="A6224">
        <v>44</v>
      </c>
      <c r="B6224" s="21">
        <v>40725</v>
      </c>
      <c r="C6224" s="21" t="str">
        <f t="shared" si="97"/>
        <v>Jul</v>
      </c>
      <c r="D6224" s="6">
        <v>315273.08</v>
      </c>
      <c r="E6224" t="s">
        <v>155</v>
      </c>
      <c r="F6224" s="5">
        <v>74.290000000000006</v>
      </c>
      <c r="G6224" s="5" t="str" cm="1">
        <f t="array" ref="G6224">_xlfn.IFS(F6224&gt;=86,"Hot Week (More Than 85°F)",F6224&lt;50,"Cold Week (Less Than 50°F)",TRUE,"Normal Week")</f>
        <v>Normal Week</v>
      </c>
      <c r="H6224" s="2">
        <v>3.613</v>
      </c>
      <c r="I6224" s="2" t="str" cm="1">
        <f t="array" ref="I6224">_xlfn.IFS(H6224&gt;3.5,"Above Average",H6224&lt;3,"Below Average",TRUE,"Average")</f>
        <v>Above Average</v>
      </c>
      <c r="J6224" s="1">
        <v>129.08940000000001</v>
      </c>
      <c r="K6224" s="1" t="str" cm="1">
        <f t="array" ref="K6224">_xlfn.IFS(J6224&gt;200,"Above Average",J6224&lt;155,"Below Average",TRUE,"Average")</f>
        <v>Below Average</v>
      </c>
      <c r="L6224" s="7">
        <v>6.56</v>
      </c>
      <c r="M6224" s="7" t="str" cm="1">
        <f t="array" ref="M6224">_xlfn.IFS(L6224&gt;9,"Above Average",L6224&lt;8,"Below Average",TRUE,"Average")</f>
        <v>Below Average</v>
      </c>
    </row>
    <row r="6225" spans="1:13" x14ac:dyDescent="0.3">
      <c r="A6225">
        <v>44</v>
      </c>
      <c r="B6225" s="21">
        <v>40732</v>
      </c>
      <c r="C6225" s="21" t="str">
        <f t="shared" si="97"/>
        <v>Jul</v>
      </c>
      <c r="D6225" s="6">
        <v>295339.01</v>
      </c>
      <c r="E6225" t="s">
        <v>155</v>
      </c>
      <c r="F6225" s="5">
        <v>77.3</v>
      </c>
      <c r="G6225" s="5" t="str" cm="1">
        <f t="array" ref="G6225">_xlfn.IFS(F6225&gt;=86,"Hot Week (More Than 85°F)",F6225&lt;50,"Cold Week (Less Than 50°F)",TRUE,"Normal Week")</f>
        <v>Normal Week</v>
      </c>
      <c r="H6225" s="2">
        <v>3.5630000000000002</v>
      </c>
      <c r="I6225" s="2" t="str" cm="1">
        <f t="array" ref="I6225">_xlfn.IFS(H6225&gt;3.5,"Above Average",H6225&lt;3,"Below Average",TRUE,"Average")</f>
        <v>Above Average</v>
      </c>
      <c r="J6225" s="1">
        <v>129.11250000000001</v>
      </c>
      <c r="K6225" s="1" t="str" cm="1">
        <f t="array" ref="K6225">_xlfn.IFS(J6225&gt;200,"Above Average",J6225&lt;155,"Below Average",TRUE,"Average")</f>
        <v>Below Average</v>
      </c>
      <c r="L6225" s="7">
        <v>6.56</v>
      </c>
      <c r="M6225" s="7" t="str" cm="1">
        <f t="array" ref="M6225">_xlfn.IFS(L6225&gt;9,"Above Average",L6225&lt;8,"Below Average",TRUE,"Average")</f>
        <v>Below Average</v>
      </c>
    </row>
    <row r="6226" spans="1:13" x14ac:dyDescent="0.3">
      <c r="A6226">
        <v>44</v>
      </c>
      <c r="B6226" s="21">
        <v>40739</v>
      </c>
      <c r="C6226" s="21" t="str">
        <f t="shared" si="97"/>
        <v>Jul</v>
      </c>
      <c r="D6226" s="6">
        <v>289201.21000000002</v>
      </c>
      <c r="E6226" t="s">
        <v>155</v>
      </c>
      <c r="F6226" s="5">
        <v>75.59</v>
      </c>
      <c r="G6226" s="5" t="str" cm="1">
        <f t="array" ref="G6226">_xlfn.IFS(F6226&gt;=86,"Hot Week (More Than 85°F)",F6226&lt;50,"Cold Week (Less Than 50°F)",TRUE,"Normal Week")</f>
        <v>Normal Week</v>
      </c>
      <c r="H6226" s="2">
        <v>3.5529999999999999</v>
      </c>
      <c r="I6226" s="2" t="str" cm="1">
        <f t="array" ref="I6226">_xlfn.IFS(H6226&gt;3.5,"Above Average",H6226&lt;3,"Below Average",TRUE,"Average")</f>
        <v>Above Average</v>
      </c>
      <c r="J6226" s="1">
        <v>129.13383870000001</v>
      </c>
      <c r="K6226" s="1" t="str" cm="1">
        <f t="array" ref="K6226">_xlfn.IFS(J6226&gt;200,"Above Average",J6226&lt;155,"Below Average",TRUE,"Average")</f>
        <v>Below Average</v>
      </c>
      <c r="L6226" s="7">
        <v>6.56</v>
      </c>
      <c r="M6226" s="7" t="str" cm="1">
        <f t="array" ref="M6226">_xlfn.IFS(L6226&gt;9,"Above Average",L6226&lt;8,"Below Average",TRUE,"Average")</f>
        <v>Below Average</v>
      </c>
    </row>
    <row r="6227" spans="1:13" x14ac:dyDescent="0.3">
      <c r="A6227">
        <v>44</v>
      </c>
      <c r="B6227" s="21">
        <v>40746</v>
      </c>
      <c r="C6227" s="21" t="str">
        <f t="shared" si="97"/>
        <v>Jul</v>
      </c>
      <c r="D6227" s="6">
        <v>303108.81</v>
      </c>
      <c r="E6227" t="s">
        <v>155</v>
      </c>
      <c r="F6227" s="5">
        <v>78.5</v>
      </c>
      <c r="G6227" s="5" t="str" cm="1">
        <f t="array" ref="G6227">_xlfn.IFS(F6227&gt;=86,"Hot Week (More Than 85°F)",F6227&lt;50,"Cold Week (Less Than 50°F)",TRUE,"Normal Week")</f>
        <v>Normal Week</v>
      </c>
      <c r="H6227" s="2">
        <v>3.5630000000000002</v>
      </c>
      <c r="I6227" s="2" t="str" cm="1">
        <f t="array" ref="I6227">_xlfn.IFS(H6227&gt;3.5,"Above Average",H6227&lt;3,"Below Average",TRUE,"Average")</f>
        <v>Above Average</v>
      </c>
      <c r="J6227" s="1">
        <v>129.1507742</v>
      </c>
      <c r="K6227" s="1" t="str" cm="1">
        <f t="array" ref="K6227">_xlfn.IFS(J6227&gt;200,"Above Average",J6227&lt;155,"Below Average",TRUE,"Average")</f>
        <v>Below Average</v>
      </c>
      <c r="L6227" s="7">
        <v>6.56</v>
      </c>
      <c r="M6227" s="7" t="str" cm="1">
        <f t="array" ref="M6227">_xlfn.IFS(L6227&gt;9,"Above Average",L6227&lt;8,"Below Average",TRUE,"Average")</f>
        <v>Below Average</v>
      </c>
    </row>
    <row r="6228" spans="1:13" x14ac:dyDescent="0.3">
      <c r="A6228">
        <v>44</v>
      </c>
      <c r="B6228" s="21">
        <v>40753</v>
      </c>
      <c r="C6228" s="21" t="str">
        <f t="shared" si="97"/>
        <v>Jul</v>
      </c>
      <c r="D6228" s="6">
        <v>279677</v>
      </c>
      <c r="E6228" t="s">
        <v>155</v>
      </c>
      <c r="F6228" s="5">
        <v>77.62</v>
      </c>
      <c r="G6228" s="5" t="str" cm="1">
        <f t="array" ref="G6228">_xlfn.IFS(F6228&gt;=86,"Hot Week (More Than 85°F)",F6228&lt;50,"Cold Week (Less Than 50°F)",TRUE,"Normal Week")</f>
        <v>Normal Week</v>
      </c>
      <c r="H6228" s="2">
        <v>3.5739999999999998</v>
      </c>
      <c r="I6228" s="2" t="str" cm="1">
        <f t="array" ref="I6228">_xlfn.IFS(H6228&gt;3.5,"Above Average",H6228&lt;3,"Below Average",TRUE,"Average")</f>
        <v>Above Average</v>
      </c>
      <c r="J6228" s="1">
        <v>129.16770969999999</v>
      </c>
      <c r="K6228" s="1" t="str" cm="1">
        <f t="array" ref="K6228">_xlfn.IFS(J6228&gt;200,"Above Average",J6228&lt;155,"Below Average",TRUE,"Average")</f>
        <v>Below Average</v>
      </c>
      <c r="L6228" s="7">
        <v>6.56</v>
      </c>
      <c r="M6228" s="7" t="str" cm="1">
        <f t="array" ref="M6228">_xlfn.IFS(L6228&gt;9,"Above Average",L6228&lt;8,"Below Average",TRUE,"Average")</f>
        <v>Below Average</v>
      </c>
    </row>
    <row r="6229" spans="1:13" x14ac:dyDescent="0.3">
      <c r="A6229">
        <v>44</v>
      </c>
      <c r="B6229" s="21">
        <v>40760</v>
      </c>
      <c r="C6229" s="21" t="str">
        <f t="shared" si="97"/>
        <v>Aug</v>
      </c>
      <c r="D6229" s="6">
        <v>298080.45</v>
      </c>
      <c r="E6229" t="s">
        <v>155</v>
      </c>
      <c r="F6229" s="5">
        <v>75.56</v>
      </c>
      <c r="G6229" s="5" t="str" cm="1">
        <f t="array" ref="G6229">_xlfn.IFS(F6229&gt;=86,"Hot Week (More Than 85°F)",F6229&lt;50,"Cold Week (Less Than 50°F)",TRUE,"Normal Week")</f>
        <v>Normal Week</v>
      </c>
      <c r="H6229" s="2">
        <v>3.5950000000000002</v>
      </c>
      <c r="I6229" s="2" t="str" cm="1">
        <f t="array" ref="I6229">_xlfn.IFS(H6229&gt;3.5,"Above Average",H6229&lt;3,"Below Average",TRUE,"Average")</f>
        <v>Above Average</v>
      </c>
      <c r="J6229" s="1">
        <v>129.18464520000001</v>
      </c>
      <c r="K6229" s="1" t="str" cm="1">
        <f t="array" ref="K6229">_xlfn.IFS(J6229&gt;200,"Above Average",J6229&lt;155,"Below Average",TRUE,"Average")</f>
        <v>Below Average</v>
      </c>
      <c r="L6229" s="7">
        <v>6.56</v>
      </c>
      <c r="M6229" s="7" t="str" cm="1">
        <f t="array" ref="M6229">_xlfn.IFS(L6229&gt;9,"Above Average",L6229&lt;8,"Below Average",TRUE,"Average")</f>
        <v>Below Average</v>
      </c>
    </row>
    <row r="6230" spans="1:13" x14ac:dyDescent="0.3">
      <c r="A6230">
        <v>44</v>
      </c>
      <c r="B6230" s="21">
        <v>40767</v>
      </c>
      <c r="C6230" s="21" t="str">
        <f t="shared" si="97"/>
        <v>Aug</v>
      </c>
      <c r="D6230" s="6">
        <v>290399.65999999997</v>
      </c>
      <c r="E6230" t="s">
        <v>155</v>
      </c>
      <c r="F6230" s="5">
        <v>75.95</v>
      </c>
      <c r="G6230" s="5" t="str" cm="1">
        <f t="array" ref="G6230">_xlfn.IFS(F6230&gt;=86,"Hot Week (More Than 85°F)",F6230&lt;50,"Cold Week (Less Than 50°F)",TRUE,"Normal Week")</f>
        <v>Normal Week</v>
      </c>
      <c r="H6230" s="2">
        <v>3.6059999999999999</v>
      </c>
      <c r="I6230" s="2" t="str" cm="1">
        <f t="array" ref="I6230">_xlfn.IFS(H6230&gt;3.5,"Above Average",H6230&lt;3,"Below Average",TRUE,"Average")</f>
        <v>Above Average</v>
      </c>
      <c r="J6230" s="1">
        <v>129.2015806</v>
      </c>
      <c r="K6230" s="1" t="str" cm="1">
        <f t="array" ref="K6230">_xlfn.IFS(J6230&gt;200,"Above Average",J6230&lt;155,"Below Average",TRUE,"Average")</f>
        <v>Below Average</v>
      </c>
      <c r="L6230" s="7">
        <v>6.56</v>
      </c>
      <c r="M6230" s="7" t="str" cm="1">
        <f t="array" ref="M6230">_xlfn.IFS(L6230&gt;9,"Above Average",L6230&lt;8,"Below Average",TRUE,"Average")</f>
        <v>Below Average</v>
      </c>
    </row>
    <row r="6231" spans="1:13" x14ac:dyDescent="0.3">
      <c r="A6231">
        <v>44</v>
      </c>
      <c r="B6231" s="21">
        <v>40774</v>
      </c>
      <c r="C6231" s="21" t="str">
        <f t="shared" si="97"/>
        <v>Aug</v>
      </c>
      <c r="D6231" s="6">
        <v>290909.69</v>
      </c>
      <c r="E6231" t="s">
        <v>155</v>
      </c>
      <c r="F6231" s="5">
        <v>76.680000000000007</v>
      </c>
      <c r="G6231" s="5" t="str" cm="1">
        <f t="array" ref="G6231">_xlfn.IFS(F6231&gt;=86,"Hot Week (More Than 85°F)",F6231&lt;50,"Cold Week (Less Than 50°F)",TRUE,"Normal Week")</f>
        <v>Normal Week</v>
      </c>
      <c r="H6231" s="2">
        <v>3.5779999999999998</v>
      </c>
      <c r="I6231" s="2" t="str" cm="1">
        <f t="array" ref="I6231">_xlfn.IFS(H6231&gt;3.5,"Above Average",H6231&lt;3,"Below Average",TRUE,"Average")</f>
        <v>Above Average</v>
      </c>
      <c r="J6231" s="1">
        <v>129.24058059999999</v>
      </c>
      <c r="K6231" s="1" t="str" cm="1">
        <f t="array" ref="K6231">_xlfn.IFS(J6231&gt;200,"Above Average",J6231&lt;155,"Below Average",TRUE,"Average")</f>
        <v>Below Average</v>
      </c>
      <c r="L6231" s="7">
        <v>6.56</v>
      </c>
      <c r="M6231" s="7" t="str" cm="1">
        <f t="array" ref="M6231">_xlfn.IFS(L6231&gt;9,"Above Average",L6231&lt;8,"Below Average",TRUE,"Average")</f>
        <v>Below Average</v>
      </c>
    </row>
    <row r="6232" spans="1:13" x14ac:dyDescent="0.3">
      <c r="A6232">
        <v>44</v>
      </c>
      <c r="B6232" s="21">
        <v>40781</v>
      </c>
      <c r="C6232" s="21" t="str">
        <f t="shared" si="97"/>
        <v>Aug</v>
      </c>
      <c r="D6232" s="6">
        <v>324174.78999999998</v>
      </c>
      <c r="E6232" t="s">
        <v>155</v>
      </c>
      <c r="F6232" s="5">
        <v>81.53</v>
      </c>
      <c r="G6232" s="5" t="str" cm="1">
        <f t="array" ref="G6232">_xlfn.IFS(F6232&gt;=86,"Hot Week (More Than 85°F)",F6232&lt;50,"Cold Week (Less Than 50°F)",TRUE,"Normal Week")</f>
        <v>Normal Week</v>
      </c>
      <c r="H6232" s="2">
        <v>3.57</v>
      </c>
      <c r="I6232" s="2" t="str" cm="1">
        <f t="array" ref="I6232">_xlfn.IFS(H6232&gt;3.5,"Above Average",H6232&lt;3,"Below Average",TRUE,"Average")</f>
        <v>Above Average</v>
      </c>
      <c r="J6232" s="1">
        <v>129.28325810000001</v>
      </c>
      <c r="K6232" s="1" t="str" cm="1">
        <f t="array" ref="K6232">_xlfn.IFS(J6232&gt;200,"Above Average",J6232&lt;155,"Below Average",TRUE,"Average")</f>
        <v>Below Average</v>
      </c>
      <c r="L6232" s="7">
        <v>6.56</v>
      </c>
      <c r="M6232" s="7" t="str" cm="1">
        <f t="array" ref="M6232">_xlfn.IFS(L6232&gt;9,"Above Average",L6232&lt;8,"Below Average",TRUE,"Average")</f>
        <v>Below Average</v>
      </c>
    </row>
    <row r="6233" spans="1:13" x14ac:dyDescent="0.3">
      <c r="A6233">
        <v>44</v>
      </c>
      <c r="B6233" s="21">
        <v>40788</v>
      </c>
      <c r="C6233" s="21" t="str">
        <f t="shared" si="97"/>
        <v>Sep</v>
      </c>
      <c r="D6233" s="6">
        <v>309543.52</v>
      </c>
      <c r="E6233" t="s">
        <v>155</v>
      </c>
      <c r="F6233" s="5">
        <v>77</v>
      </c>
      <c r="G6233" s="5" t="str" cm="1">
        <f t="array" ref="G6233">_xlfn.IFS(F6233&gt;=86,"Hot Week (More Than 85°F)",F6233&lt;50,"Cold Week (Less Than 50°F)",TRUE,"Normal Week")</f>
        <v>Normal Week</v>
      </c>
      <c r="H6233" s="2">
        <v>3.58</v>
      </c>
      <c r="I6233" s="2" t="str" cm="1">
        <f t="array" ref="I6233">_xlfn.IFS(H6233&gt;3.5,"Above Average",H6233&lt;3,"Below Average",TRUE,"Average")</f>
        <v>Above Average</v>
      </c>
      <c r="J6233" s="1">
        <v>129.32593550000001</v>
      </c>
      <c r="K6233" s="1" t="str" cm="1">
        <f t="array" ref="K6233">_xlfn.IFS(J6233&gt;200,"Above Average",J6233&lt;155,"Below Average",TRUE,"Average")</f>
        <v>Below Average</v>
      </c>
      <c r="L6233" s="7">
        <v>6.56</v>
      </c>
      <c r="M6233" s="7" t="str" cm="1">
        <f t="array" ref="M6233">_xlfn.IFS(L6233&gt;9,"Above Average",L6233&lt;8,"Below Average",TRUE,"Average")</f>
        <v>Below Average</v>
      </c>
    </row>
    <row r="6234" spans="1:13" x14ac:dyDescent="0.3">
      <c r="A6234">
        <v>44</v>
      </c>
      <c r="B6234" s="21">
        <v>40795</v>
      </c>
      <c r="C6234" s="21" t="str">
        <f t="shared" si="97"/>
        <v>Sep</v>
      </c>
      <c r="D6234" s="6">
        <v>295811.25</v>
      </c>
      <c r="E6234" t="s">
        <v>156</v>
      </c>
      <c r="F6234" s="5">
        <v>70.19</v>
      </c>
      <c r="G6234" s="5" t="str" cm="1">
        <f t="array" ref="G6234">_xlfn.IFS(F6234&gt;=86,"Hot Week (More Than 85°F)",F6234&lt;50,"Cold Week (Less Than 50°F)",TRUE,"Normal Week")</f>
        <v>Normal Week</v>
      </c>
      <c r="H6234" s="2">
        <v>3.6190000000000002</v>
      </c>
      <c r="I6234" s="2" t="str" cm="1">
        <f t="array" ref="I6234">_xlfn.IFS(H6234&gt;3.5,"Above Average",H6234&lt;3,"Below Average",TRUE,"Average")</f>
        <v>Above Average</v>
      </c>
      <c r="J6234" s="1">
        <v>129.36861289999999</v>
      </c>
      <c r="K6234" s="1" t="str" cm="1">
        <f t="array" ref="K6234">_xlfn.IFS(J6234&gt;200,"Above Average",J6234&lt;155,"Below Average",TRUE,"Average")</f>
        <v>Below Average</v>
      </c>
      <c r="L6234" s="7">
        <v>6.56</v>
      </c>
      <c r="M6234" s="7" t="str" cm="1">
        <f t="array" ref="M6234">_xlfn.IFS(L6234&gt;9,"Above Average",L6234&lt;8,"Below Average",TRUE,"Average")</f>
        <v>Below Average</v>
      </c>
    </row>
    <row r="6235" spans="1:13" x14ac:dyDescent="0.3">
      <c r="A6235">
        <v>44</v>
      </c>
      <c r="B6235" s="21">
        <v>40802</v>
      </c>
      <c r="C6235" s="21" t="str">
        <f t="shared" si="97"/>
        <v>Sep</v>
      </c>
      <c r="D6235" s="6">
        <v>303974.28000000003</v>
      </c>
      <c r="E6235" t="s">
        <v>155</v>
      </c>
      <c r="F6235" s="5">
        <v>67.540000000000006</v>
      </c>
      <c r="G6235" s="5" t="str" cm="1">
        <f t="array" ref="G6235">_xlfn.IFS(F6235&gt;=86,"Hot Week (More Than 85°F)",F6235&lt;50,"Cold Week (Less Than 50°F)",TRUE,"Normal Week")</f>
        <v>Normal Week</v>
      </c>
      <c r="H6235" s="2">
        <v>3.641</v>
      </c>
      <c r="I6235" s="2" t="str" cm="1">
        <f t="array" ref="I6235">_xlfn.IFS(H6235&gt;3.5,"Above Average",H6235&lt;3,"Below Average",TRUE,"Average")</f>
        <v>Above Average</v>
      </c>
      <c r="J6235" s="1">
        <v>129.4306</v>
      </c>
      <c r="K6235" s="1" t="str" cm="1">
        <f t="array" ref="K6235">_xlfn.IFS(J6235&gt;200,"Above Average",J6235&lt;155,"Below Average",TRUE,"Average")</f>
        <v>Below Average</v>
      </c>
      <c r="L6235" s="7">
        <v>6.56</v>
      </c>
      <c r="M6235" s="7" t="str" cm="1">
        <f t="array" ref="M6235">_xlfn.IFS(L6235&gt;9,"Above Average",L6235&lt;8,"Below Average",TRUE,"Average")</f>
        <v>Below Average</v>
      </c>
    </row>
    <row r="6236" spans="1:13" x14ac:dyDescent="0.3">
      <c r="A6236">
        <v>44</v>
      </c>
      <c r="B6236" s="21">
        <v>40809</v>
      </c>
      <c r="C6236" s="21" t="str">
        <f t="shared" si="97"/>
        <v>Sep</v>
      </c>
      <c r="D6236" s="6">
        <v>307409.13</v>
      </c>
      <c r="E6236" t="s">
        <v>155</v>
      </c>
      <c r="F6236" s="5">
        <v>63.6</v>
      </c>
      <c r="G6236" s="5" t="str" cm="1">
        <f t="array" ref="G6236">_xlfn.IFS(F6236&gt;=86,"Hot Week (More Than 85°F)",F6236&lt;50,"Cold Week (Less Than 50°F)",TRUE,"Normal Week")</f>
        <v>Normal Week</v>
      </c>
      <c r="H6236" s="2">
        <v>3.6480000000000001</v>
      </c>
      <c r="I6236" s="2" t="str" cm="1">
        <f t="array" ref="I6236">_xlfn.IFS(H6236&gt;3.5,"Above Average",H6236&lt;3,"Below Average",TRUE,"Average")</f>
        <v>Above Average</v>
      </c>
      <c r="J6236" s="1">
        <v>129.51833329999999</v>
      </c>
      <c r="K6236" s="1" t="str" cm="1">
        <f t="array" ref="K6236">_xlfn.IFS(J6236&gt;200,"Above Average",J6236&lt;155,"Below Average",TRUE,"Average")</f>
        <v>Below Average</v>
      </c>
      <c r="L6236" s="7">
        <v>6.56</v>
      </c>
      <c r="M6236" s="7" t="str" cm="1">
        <f t="array" ref="M6236">_xlfn.IFS(L6236&gt;9,"Above Average",L6236&lt;8,"Below Average",TRUE,"Average")</f>
        <v>Below Average</v>
      </c>
    </row>
    <row r="6237" spans="1:13" x14ac:dyDescent="0.3">
      <c r="A6237">
        <v>44</v>
      </c>
      <c r="B6237" s="21">
        <v>40816</v>
      </c>
      <c r="C6237" s="21" t="str">
        <f t="shared" si="97"/>
        <v>Sep</v>
      </c>
      <c r="D6237" s="6">
        <v>299757.75</v>
      </c>
      <c r="E6237" t="s">
        <v>155</v>
      </c>
      <c r="F6237" s="5">
        <v>68.28</v>
      </c>
      <c r="G6237" s="5" t="str" cm="1">
        <f t="array" ref="G6237">_xlfn.IFS(F6237&gt;=86,"Hot Week (More Than 85°F)",F6237&lt;50,"Cold Week (Less Than 50°F)",TRUE,"Normal Week")</f>
        <v>Normal Week</v>
      </c>
      <c r="H6237" s="2">
        <v>3.6230000000000002</v>
      </c>
      <c r="I6237" s="2" t="str" cm="1">
        <f t="array" ref="I6237">_xlfn.IFS(H6237&gt;3.5,"Above Average",H6237&lt;3,"Below Average",TRUE,"Average")</f>
        <v>Above Average</v>
      </c>
      <c r="J6237" s="1">
        <v>129.60606670000001</v>
      </c>
      <c r="K6237" s="1" t="str" cm="1">
        <f t="array" ref="K6237">_xlfn.IFS(J6237&gt;200,"Above Average",J6237&lt;155,"Below Average",TRUE,"Average")</f>
        <v>Below Average</v>
      </c>
      <c r="L6237" s="7">
        <v>6.56</v>
      </c>
      <c r="M6237" s="7" t="str" cm="1">
        <f t="array" ref="M6237">_xlfn.IFS(L6237&gt;9,"Above Average",L6237&lt;8,"Below Average",TRUE,"Average")</f>
        <v>Below Average</v>
      </c>
    </row>
    <row r="6238" spans="1:13" x14ac:dyDescent="0.3">
      <c r="A6238">
        <v>44</v>
      </c>
      <c r="B6238" s="21">
        <v>40823</v>
      </c>
      <c r="C6238" s="21" t="str">
        <f t="shared" si="97"/>
        <v>Oct</v>
      </c>
      <c r="D6238" s="6">
        <v>312577.36</v>
      </c>
      <c r="E6238" t="s">
        <v>155</v>
      </c>
      <c r="F6238" s="5">
        <v>60.62</v>
      </c>
      <c r="G6238" s="5" t="str" cm="1">
        <f t="array" ref="G6238">_xlfn.IFS(F6238&gt;=86,"Hot Week (More Than 85°F)",F6238&lt;50,"Cold Week (Less Than 50°F)",TRUE,"Normal Week")</f>
        <v>Normal Week</v>
      </c>
      <c r="H6238" s="2">
        <v>3.5920000000000001</v>
      </c>
      <c r="I6238" s="2" t="str" cm="1">
        <f t="array" ref="I6238">_xlfn.IFS(H6238&gt;3.5,"Above Average",H6238&lt;3,"Below Average",TRUE,"Average")</f>
        <v>Above Average</v>
      </c>
      <c r="J6238" s="1">
        <v>129.69380000000001</v>
      </c>
      <c r="K6238" s="1" t="str" cm="1">
        <f t="array" ref="K6238">_xlfn.IFS(J6238&gt;200,"Above Average",J6238&lt;155,"Below Average",TRUE,"Average")</f>
        <v>Below Average</v>
      </c>
      <c r="L6238" s="7">
        <v>6.0780000000000003</v>
      </c>
      <c r="M6238" s="7" t="str" cm="1">
        <f t="array" ref="M6238">_xlfn.IFS(L6238&gt;9,"Above Average",L6238&lt;8,"Below Average",TRUE,"Average")</f>
        <v>Below Average</v>
      </c>
    </row>
    <row r="6239" spans="1:13" x14ac:dyDescent="0.3">
      <c r="A6239">
        <v>44</v>
      </c>
      <c r="B6239" s="21">
        <v>40830</v>
      </c>
      <c r="C6239" s="21" t="str">
        <f t="shared" si="97"/>
        <v>Oct</v>
      </c>
      <c r="D6239" s="6">
        <v>293031.78000000003</v>
      </c>
      <c r="E6239" t="s">
        <v>155</v>
      </c>
      <c r="F6239" s="5">
        <v>51.74</v>
      </c>
      <c r="G6239" s="5" t="str" cm="1">
        <f t="array" ref="G6239">_xlfn.IFS(F6239&gt;=86,"Hot Week (More Than 85°F)",F6239&lt;50,"Cold Week (Less Than 50°F)",TRUE,"Normal Week")</f>
        <v>Normal Week</v>
      </c>
      <c r="H6239" s="2">
        <v>3.5670000000000002</v>
      </c>
      <c r="I6239" s="2" t="str" cm="1">
        <f t="array" ref="I6239">_xlfn.IFS(H6239&gt;3.5,"Above Average",H6239&lt;3,"Below Average",TRUE,"Average")</f>
        <v>Above Average</v>
      </c>
      <c r="J6239" s="1">
        <v>129.77064519999999</v>
      </c>
      <c r="K6239" s="1" t="str" cm="1">
        <f t="array" ref="K6239">_xlfn.IFS(J6239&gt;200,"Above Average",J6239&lt;155,"Below Average",TRUE,"Average")</f>
        <v>Below Average</v>
      </c>
      <c r="L6239" s="7">
        <v>6.0780000000000003</v>
      </c>
      <c r="M6239" s="7" t="str" cm="1">
        <f t="array" ref="M6239">_xlfn.IFS(L6239&gt;9,"Above Average",L6239&lt;8,"Below Average",TRUE,"Average")</f>
        <v>Below Average</v>
      </c>
    </row>
    <row r="6240" spans="1:13" x14ac:dyDescent="0.3">
      <c r="A6240">
        <v>44</v>
      </c>
      <c r="B6240" s="21">
        <v>40837</v>
      </c>
      <c r="C6240" s="21" t="str">
        <f t="shared" si="97"/>
        <v>Oct</v>
      </c>
      <c r="D6240" s="6">
        <v>305969.81</v>
      </c>
      <c r="E6240" t="s">
        <v>155</v>
      </c>
      <c r="F6240" s="5">
        <v>54.66</v>
      </c>
      <c r="G6240" s="5" t="str" cm="1">
        <f t="array" ref="G6240">_xlfn.IFS(F6240&gt;=86,"Hot Week (More Than 85°F)",F6240&lt;50,"Cold Week (Less Than 50°F)",TRUE,"Normal Week")</f>
        <v>Normal Week</v>
      </c>
      <c r="H6240" s="2">
        <v>3.5790000000000002</v>
      </c>
      <c r="I6240" s="2" t="str" cm="1">
        <f t="array" ref="I6240">_xlfn.IFS(H6240&gt;3.5,"Above Average",H6240&lt;3,"Below Average",TRUE,"Average")</f>
        <v>Above Average</v>
      </c>
      <c r="J6240" s="1">
        <v>129.78216130000001</v>
      </c>
      <c r="K6240" s="1" t="str" cm="1">
        <f t="array" ref="K6240">_xlfn.IFS(J6240&gt;200,"Above Average",J6240&lt;155,"Below Average",TRUE,"Average")</f>
        <v>Below Average</v>
      </c>
      <c r="L6240" s="7">
        <v>6.0780000000000003</v>
      </c>
      <c r="M6240" s="7" t="str" cm="1">
        <f t="array" ref="M6240">_xlfn.IFS(L6240&gt;9,"Above Average",L6240&lt;8,"Below Average",TRUE,"Average")</f>
        <v>Below Average</v>
      </c>
    </row>
    <row r="6241" spans="1:13" x14ac:dyDescent="0.3">
      <c r="A6241">
        <v>44</v>
      </c>
      <c r="B6241" s="21">
        <v>40844</v>
      </c>
      <c r="C6241" s="21" t="str">
        <f t="shared" si="97"/>
        <v>Oct</v>
      </c>
      <c r="D6241" s="6">
        <v>306336.07</v>
      </c>
      <c r="E6241" t="s">
        <v>155</v>
      </c>
      <c r="F6241" s="5">
        <v>47.41</v>
      </c>
      <c r="G6241" s="5" t="str" cm="1">
        <f t="array" ref="G6241">_xlfn.IFS(F6241&gt;=86,"Hot Week (More Than 85°F)",F6241&lt;50,"Cold Week (Less Than 50°F)",TRUE,"Normal Week")</f>
        <v>Cold Week (Less Than 50°F)</v>
      </c>
      <c r="H6241" s="2">
        <v>3.5670000000000002</v>
      </c>
      <c r="I6241" s="2" t="str" cm="1">
        <f t="array" ref="I6241">_xlfn.IFS(H6241&gt;3.5,"Above Average",H6241&lt;3,"Below Average",TRUE,"Average")</f>
        <v>Above Average</v>
      </c>
      <c r="J6241" s="1">
        <v>129.79367740000001</v>
      </c>
      <c r="K6241" s="1" t="str" cm="1">
        <f t="array" ref="K6241">_xlfn.IFS(J6241&gt;200,"Above Average",J6241&lt;155,"Below Average",TRUE,"Average")</f>
        <v>Below Average</v>
      </c>
      <c r="L6241" s="7">
        <v>6.0780000000000003</v>
      </c>
      <c r="M6241" s="7" t="str" cm="1">
        <f t="array" ref="M6241">_xlfn.IFS(L6241&gt;9,"Above Average",L6241&lt;8,"Below Average",TRUE,"Average")</f>
        <v>Below Average</v>
      </c>
    </row>
    <row r="6242" spans="1:13" x14ac:dyDescent="0.3">
      <c r="A6242">
        <v>44</v>
      </c>
      <c r="B6242" s="21">
        <v>40851</v>
      </c>
      <c r="C6242" s="21" t="str">
        <f t="shared" si="97"/>
        <v>Nov</v>
      </c>
      <c r="D6242" s="6">
        <v>307126.34000000003</v>
      </c>
      <c r="E6242" t="s">
        <v>155</v>
      </c>
      <c r="F6242" s="5">
        <v>43.51</v>
      </c>
      <c r="G6242" s="5" t="str" cm="1">
        <f t="array" ref="G6242">_xlfn.IFS(F6242&gt;=86,"Hot Week (More Than 85°F)",F6242&lt;50,"Cold Week (Less Than 50°F)",TRUE,"Normal Week")</f>
        <v>Cold Week (Less Than 50°F)</v>
      </c>
      <c r="H6242" s="2">
        <v>3.5379999999999998</v>
      </c>
      <c r="I6242" s="2" t="str" cm="1">
        <f t="array" ref="I6242">_xlfn.IFS(H6242&gt;3.5,"Above Average",H6242&lt;3,"Below Average",TRUE,"Average")</f>
        <v>Above Average</v>
      </c>
      <c r="J6242" s="1">
        <v>129.8051935</v>
      </c>
      <c r="K6242" s="1" t="str" cm="1">
        <f t="array" ref="K6242">_xlfn.IFS(J6242&gt;200,"Above Average",J6242&lt;155,"Below Average",TRUE,"Average")</f>
        <v>Below Average</v>
      </c>
      <c r="L6242" s="7">
        <v>6.0780000000000003</v>
      </c>
      <c r="M6242" s="7" t="str" cm="1">
        <f t="array" ref="M6242">_xlfn.IFS(L6242&gt;9,"Above Average",L6242&lt;8,"Below Average",TRUE,"Average")</f>
        <v>Below Average</v>
      </c>
    </row>
    <row r="6243" spans="1:13" x14ac:dyDescent="0.3">
      <c r="A6243">
        <v>44</v>
      </c>
      <c r="B6243" s="21">
        <v>40858</v>
      </c>
      <c r="C6243" s="21" t="str">
        <f t="shared" si="97"/>
        <v>Nov</v>
      </c>
      <c r="D6243" s="6">
        <v>312233.56</v>
      </c>
      <c r="E6243" t="s">
        <v>155</v>
      </c>
      <c r="F6243" s="5">
        <v>33.799999999999997</v>
      </c>
      <c r="G6243" s="5" t="str" cm="1">
        <f t="array" ref="G6243">_xlfn.IFS(F6243&gt;=86,"Hot Week (More Than 85°F)",F6243&lt;50,"Cold Week (Less Than 50°F)",TRUE,"Normal Week")</f>
        <v>Cold Week (Less Than 50°F)</v>
      </c>
      <c r="H6243" s="2">
        <v>3.5129999999999999</v>
      </c>
      <c r="I6243" s="2" t="str" cm="1">
        <f t="array" ref="I6243">_xlfn.IFS(H6243&gt;3.5,"Above Average",H6243&lt;3,"Below Average",TRUE,"Average")</f>
        <v>Above Average</v>
      </c>
      <c r="J6243" s="1">
        <v>129.81670969999999</v>
      </c>
      <c r="K6243" s="1" t="str" cm="1">
        <f t="array" ref="K6243">_xlfn.IFS(J6243&gt;200,"Above Average",J6243&lt;155,"Below Average",TRUE,"Average")</f>
        <v>Below Average</v>
      </c>
      <c r="L6243" s="7">
        <v>6.0780000000000003</v>
      </c>
      <c r="M6243" s="7" t="str" cm="1">
        <f t="array" ref="M6243">_xlfn.IFS(L6243&gt;9,"Above Average",L6243&lt;8,"Below Average",TRUE,"Average")</f>
        <v>Below Average</v>
      </c>
    </row>
    <row r="6244" spans="1:13" x14ac:dyDescent="0.3">
      <c r="A6244">
        <v>44</v>
      </c>
      <c r="B6244" s="21">
        <v>40865</v>
      </c>
      <c r="C6244" s="21" t="str">
        <f t="shared" si="97"/>
        <v>Nov</v>
      </c>
      <c r="D6244" s="6">
        <v>310531.03999999998</v>
      </c>
      <c r="E6244" t="s">
        <v>155</v>
      </c>
      <c r="F6244" s="5">
        <v>40.65</v>
      </c>
      <c r="G6244" s="5" t="str" cm="1">
        <f t="array" ref="G6244">_xlfn.IFS(F6244&gt;=86,"Hot Week (More Than 85°F)",F6244&lt;50,"Cold Week (Less Than 50°F)",TRUE,"Normal Week")</f>
        <v>Cold Week (Less Than 50°F)</v>
      </c>
      <c r="H6244" s="2">
        <v>3.4889999999999999</v>
      </c>
      <c r="I6244" s="2" t="str" cm="1">
        <f t="array" ref="I6244">_xlfn.IFS(H6244&gt;3.5,"Above Average",H6244&lt;3,"Below Average",TRUE,"Average")</f>
        <v>Average</v>
      </c>
      <c r="J6244" s="1">
        <v>129.8268333</v>
      </c>
      <c r="K6244" s="1" t="str" cm="1">
        <f t="array" ref="K6244">_xlfn.IFS(J6244&gt;200,"Above Average",J6244&lt;155,"Below Average",TRUE,"Average")</f>
        <v>Below Average</v>
      </c>
      <c r="L6244" s="7">
        <v>6.0780000000000003</v>
      </c>
      <c r="M6244" s="7" t="str" cm="1">
        <f t="array" ref="M6244">_xlfn.IFS(L6244&gt;9,"Above Average",L6244&lt;8,"Below Average",TRUE,"Average")</f>
        <v>Below Average</v>
      </c>
    </row>
    <row r="6245" spans="1:13" x14ac:dyDescent="0.3">
      <c r="A6245">
        <v>44</v>
      </c>
      <c r="B6245" s="21">
        <v>40872</v>
      </c>
      <c r="C6245" s="21" t="str">
        <f t="shared" si="97"/>
        <v>Nov</v>
      </c>
      <c r="D6245" s="6">
        <v>309129.01</v>
      </c>
      <c r="E6245" t="s">
        <v>156</v>
      </c>
      <c r="F6245" s="5">
        <v>38.89</v>
      </c>
      <c r="G6245" s="5" t="str" cm="1">
        <f t="array" ref="G6245">_xlfn.IFS(F6245&gt;=86,"Hot Week (More Than 85°F)",F6245&lt;50,"Cold Week (Less Than 50°F)",TRUE,"Normal Week")</f>
        <v>Cold Week (Less Than 50°F)</v>
      </c>
      <c r="H6245" s="2">
        <v>3.4449999999999998</v>
      </c>
      <c r="I6245" s="2" t="str" cm="1">
        <f t="array" ref="I6245">_xlfn.IFS(H6245&gt;3.5,"Above Average",H6245&lt;3,"Below Average",TRUE,"Average")</f>
        <v>Average</v>
      </c>
      <c r="J6245" s="1">
        <v>129.8364</v>
      </c>
      <c r="K6245" s="1" t="str" cm="1">
        <f t="array" ref="K6245">_xlfn.IFS(J6245&gt;200,"Above Average",J6245&lt;155,"Below Average",TRUE,"Average")</f>
        <v>Below Average</v>
      </c>
      <c r="L6245" s="7">
        <v>6.0780000000000003</v>
      </c>
      <c r="M6245" s="7" t="str" cm="1">
        <f t="array" ref="M6245">_xlfn.IFS(L6245&gt;9,"Above Average",L6245&lt;8,"Below Average",TRUE,"Average")</f>
        <v>Below Average</v>
      </c>
    </row>
    <row r="6246" spans="1:13" x14ac:dyDescent="0.3">
      <c r="A6246">
        <v>44</v>
      </c>
      <c r="B6246" s="21">
        <v>40879</v>
      </c>
      <c r="C6246" s="21" t="str">
        <f t="shared" si="97"/>
        <v>Dec</v>
      </c>
      <c r="D6246" s="6">
        <v>284309.34000000003</v>
      </c>
      <c r="E6246" t="s">
        <v>155</v>
      </c>
      <c r="F6246" s="5">
        <v>33.94</v>
      </c>
      <c r="G6246" s="5" t="str" cm="1">
        <f t="array" ref="G6246">_xlfn.IFS(F6246&gt;=86,"Hot Week (More Than 85°F)",F6246&lt;50,"Cold Week (Less Than 50°F)",TRUE,"Normal Week")</f>
        <v>Cold Week (Less Than 50°F)</v>
      </c>
      <c r="H6246" s="2">
        <v>3.3889999999999998</v>
      </c>
      <c r="I6246" s="2" t="str" cm="1">
        <f t="array" ref="I6246">_xlfn.IFS(H6246&gt;3.5,"Above Average",H6246&lt;3,"Below Average",TRUE,"Average")</f>
        <v>Average</v>
      </c>
      <c r="J6246" s="1">
        <v>129.84596669999999</v>
      </c>
      <c r="K6246" s="1" t="str" cm="1">
        <f t="array" ref="K6246">_xlfn.IFS(J6246&gt;200,"Above Average",J6246&lt;155,"Below Average",TRUE,"Average")</f>
        <v>Below Average</v>
      </c>
      <c r="L6246" s="7">
        <v>6.0780000000000003</v>
      </c>
      <c r="M6246" s="7" t="str" cm="1">
        <f t="array" ref="M6246">_xlfn.IFS(L6246&gt;9,"Above Average",L6246&lt;8,"Below Average",TRUE,"Average")</f>
        <v>Below Average</v>
      </c>
    </row>
    <row r="6247" spans="1:13" x14ac:dyDescent="0.3">
      <c r="A6247">
        <v>44</v>
      </c>
      <c r="B6247" s="21">
        <v>40886</v>
      </c>
      <c r="C6247" s="21" t="str">
        <f t="shared" si="97"/>
        <v>Dec</v>
      </c>
      <c r="D6247" s="6">
        <v>304300.90999999997</v>
      </c>
      <c r="E6247" t="s">
        <v>155</v>
      </c>
      <c r="F6247" s="5">
        <v>24.82</v>
      </c>
      <c r="G6247" s="5" t="str" cm="1">
        <f t="array" ref="G6247">_xlfn.IFS(F6247&gt;=86,"Hot Week (More Than 85°F)",F6247&lt;50,"Cold Week (Less Than 50°F)",TRUE,"Normal Week")</f>
        <v>Cold Week (Less Than 50°F)</v>
      </c>
      <c r="H6247" s="2">
        <v>3.3410000000000002</v>
      </c>
      <c r="I6247" s="2" t="str" cm="1">
        <f t="array" ref="I6247">_xlfn.IFS(H6247&gt;3.5,"Above Average",H6247&lt;3,"Below Average",TRUE,"Average")</f>
        <v>Average</v>
      </c>
      <c r="J6247" s="1">
        <v>129.85553329999999</v>
      </c>
      <c r="K6247" s="1" t="str" cm="1">
        <f t="array" ref="K6247">_xlfn.IFS(J6247&gt;200,"Above Average",J6247&lt;155,"Below Average",TRUE,"Average")</f>
        <v>Below Average</v>
      </c>
      <c r="L6247" s="7">
        <v>6.0780000000000003</v>
      </c>
      <c r="M6247" s="7" t="str" cm="1">
        <f t="array" ref="M6247">_xlfn.IFS(L6247&gt;9,"Above Average",L6247&lt;8,"Below Average",TRUE,"Average")</f>
        <v>Below Average</v>
      </c>
    </row>
    <row r="6248" spans="1:13" x14ac:dyDescent="0.3">
      <c r="A6248">
        <v>44</v>
      </c>
      <c r="B6248" s="21">
        <v>40893</v>
      </c>
      <c r="C6248" s="21" t="str">
        <f t="shared" si="97"/>
        <v>Dec</v>
      </c>
      <c r="D6248" s="6">
        <v>311144.15999999997</v>
      </c>
      <c r="E6248" t="s">
        <v>155</v>
      </c>
      <c r="F6248" s="5">
        <v>27.85</v>
      </c>
      <c r="G6248" s="5" t="str" cm="1">
        <f t="array" ref="G6248">_xlfn.IFS(F6248&gt;=86,"Hot Week (More Than 85°F)",F6248&lt;50,"Cold Week (Less Than 50°F)",TRUE,"Normal Week")</f>
        <v>Cold Week (Less Than 50°F)</v>
      </c>
      <c r="H6248" s="2">
        <v>3.282</v>
      </c>
      <c r="I6248" s="2" t="str" cm="1">
        <f t="array" ref="I6248">_xlfn.IFS(H6248&gt;3.5,"Above Average",H6248&lt;3,"Below Average",TRUE,"Average")</f>
        <v>Average</v>
      </c>
      <c r="J6248" s="1">
        <v>129.8980645</v>
      </c>
      <c r="K6248" s="1" t="str" cm="1">
        <f t="array" ref="K6248">_xlfn.IFS(J6248&gt;200,"Above Average",J6248&lt;155,"Below Average",TRUE,"Average")</f>
        <v>Below Average</v>
      </c>
      <c r="L6248" s="7">
        <v>6.0780000000000003</v>
      </c>
      <c r="M6248" s="7" t="str" cm="1">
        <f t="array" ref="M6248">_xlfn.IFS(L6248&gt;9,"Above Average",L6248&lt;8,"Below Average",TRUE,"Average")</f>
        <v>Below Average</v>
      </c>
    </row>
    <row r="6249" spans="1:13" x14ac:dyDescent="0.3">
      <c r="A6249">
        <v>44</v>
      </c>
      <c r="B6249" s="21">
        <v>40900</v>
      </c>
      <c r="C6249" s="21" t="str">
        <f t="shared" si="97"/>
        <v>Dec</v>
      </c>
      <c r="D6249" s="6">
        <v>376233.89</v>
      </c>
      <c r="E6249" t="s">
        <v>155</v>
      </c>
      <c r="F6249" s="5">
        <v>24.76</v>
      </c>
      <c r="G6249" s="5" t="str" cm="1">
        <f t="array" ref="G6249">_xlfn.IFS(F6249&gt;=86,"Hot Week (More Than 85°F)",F6249&lt;50,"Cold Week (Less Than 50°F)",TRUE,"Normal Week")</f>
        <v>Cold Week (Less Than 50°F)</v>
      </c>
      <c r="H6249" s="2">
        <v>3.1859999999999999</v>
      </c>
      <c r="I6249" s="2" t="str" cm="1">
        <f t="array" ref="I6249">_xlfn.IFS(H6249&gt;3.5,"Above Average",H6249&lt;3,"Below Average",TRUE,"Average")</f>
        <v>Average</v>
      </c>
      <c r="J6249" s="1">
        <v>129.98454839999999</v>
      </c>
      <c r="K6249" s="1" t="str" cm="1">
        <f t="array" ref="K6249">_xlfn.IFS(J6249&gt;200,"Above Average",J6249&lt;155,"Below Average",TRUE,"Average")</f>
        <v>Below Average</v>
      </c>
      <c r="L6249" s="7">
        <v>6.0780000000000003</v>
      </c>
      <c r="M6249" s="7" t="str" cm="1">
        <f t="array" ref="M6249">_xlfn.IFS(L6249&gt;9,"Above Average",L6249&lt;8,"Below Average",TRUE,"Average")</f>
        <v>Below Average</v>
      </c>
    </row>
    <row r="6250" spans="1:13" x14ac:dyDescent="0.3">
      <c r="A6250">
        <v>44</v>
      </c>
      <c r="B6250" s="21">
        <v>40907</v>
      </c>
      <c r="C6250" s="21" t="str">
        <f t="shared" si="97"/>
        <v>Dec</v>
      </c>
      <c r="D6250" s="6">
        <v>263917.84999999998</v>
      </c>
      <c r="E6250" t="s">
        <v>156</v>
      </c>
      <c r="F6250" s="5">
        <v>31.53</v>
      </c>
      <c r="G6250" s="5" t="str" cm="1">
        <f t="array" ref="G6250">_xlfn.IFS(F6250&gt;=86,"Hot Week (More Than 85°F)",F6250&lt;50,"Cold Week (Less Than 50°F)",TRUE,"Normal Week")</f>
        <v>Cold Week (Less Than 50°F)</v>
      </c>
      <c r="H6250" s="2">
        <v>3.1190000000000002</v>
      </c>
      <c r="I6250" s="2" t="str" cm="1">
        <f t="array" ref="I6250">_xlfn.IFS(H6250&gt;3.5,"Above Average",H6250&lt;3,"Below Average",TRUE,"Average")</f>
        <v>Average</v>
      </c>
      <c r="J6250" s="1">
        <v>130.07103230000001</v>
      </c>
      <c r="K6250" s="1" t="str" cm="1">
        <f t="array" ref="K6250">_xlfn.IFS(J6250&gt;200,"Above Average",J6250&lt;155,"Below Average",TRUE,"Average")</f>
        <v>Below Average</v>
      </c>
      <c r="L6250" s="7">
        <v>6.0780000000000003</v>
      </c>
      <c r="M6250" s="7" t="str" cm="1">
        <f t="array" ref="M6250">_xlfn.IFS(L6250&gt;9,"Above Average",L6250&lt;8,"Below Average",TRUE,"Average")</f>
        <v>Below Average</v>
      </c>
    </row>
    <row r="6251" spans="1:13" x14ac:dyDescent="0.3">
      <c r="A6251">
        <v>44</v>
      </c>
      <c r="B6251" s="21">
        <v>40914</v>
      </c>
      <c r="C6251" s="21" t="str">
        <f t="shared" si="97"/>
        <v>Jan</v>
      </c>
      <c r="D6251" s="6">
        <v>325327.93</v>
      </c>
      <c r="E6251" t="s">
        <v>155</v>
      </c>
      <c r="F6251" s="5">
        <v>33.799999999999997</v>
      </c>
      <c r="G6251" s="5" t="str" cm="1">
        <f t="array" ref="G6251">_xlfn.IFS(F6251&gt;=86,"Hot Week (More Than 85°F)",F6251&lt;50,"Cold Week (Less Than 50°F)",TRUE,"Normal Week")</f>
        <v>Cold Week (Less Than 50°F)</v>
      </c>
      <c r="H6251" s="2">
        <v>3.08</v>
      </c>
      <c r="I6251" s="2" t="str" cm="1">
        <f t="array" ref="I6251">_xlfn.IFS(H6251&gt;3.5,"Above Average",H6251&lt;3,"Below Average",TRUE,"Average")</f>
        <v>Average</v>
      </c>
      <c r="J6251" s="1">
        <v>130.15751610000001</v>
      </c>
      <c r="K6251" s="1" t="str" cm="1">
        <f t="array" ref="K6251">_xlfn.IFS(J6251&gt;200,"Above Average",J6251&lt;155,"Below Average",TRUE,"Average")</f>
        <v>Below Average</v>
      </c>
      <c r="L6251" s="7">
        <v>5.774</v>
      </c>
      <c r="M6251" s="7" t="str" cm="1">
        <f t="array" ref="M6251">_xlfn.IFS(L6251&gt;9,"Above Average",L6251&lt;8,"Below Average",TRUE,"Average")</f>
        <v>Below Average</v>
      </c>
    </row>
    <row r="6252" spans="1:13" x14ac:dyDescent="0.3">
      <c r="A6252">
        <v>44</v>
      </c>
      <c r="B6252" s="21">
        <v>40921</v>
      </c>
      <c r="C6252" s="21" t="str">
        <f t="shared" si="97"/>
        <v>Jan</v>
      </c>
      <c r="D6252" s="6">
        <v>312361.88</v>
      </c>
      <c r="E6252" t="s">
        <v>155</v>
      </c>
      <c r="F6252" s="5">
        <v>25.61</v>
      </c>
      <c r="G6252" s="5" t="str" cm="1">
        <f t="array" ref="G6252">_xlfn.IFS(F6252&gt;=86,"Hot Week (More Than 85°F)",F6252&lt;50,"Cold Week (Less Than 50°F)",TRUE,"Normal Week")</f>
        <v>Cold Week (Less Than 50°F)</v>
      </c>
      <c r="H6252" s="2">
        <v>3.056</v>
      </c>
      <c r="I6252" s="2" t="str" cm="1">
        <f t="array" ref="I6252">_xlfn.IFS(H6252&gt;3.5,"Above Average",H6252&lt;3,"Below Average",TRUE,"Average")</f>
        <v>Average</v>
      </c>
      <c r="J6252" s="1">
        <v>130.244</v>
      </c>
      <c r="K6252" s="1" t="str" cm="1">
        <f t="array" ref="K6252">_xlfn.IFS(J6252&gt;200,"Above Average",J6252&lt;155,"Below Average",TRUE,"Average")</f>
        <v>Below Average</v>
      </c>
      <c r="L6252" s="7">
        <v>5.774</v>
      </c>
      <c r="M6252" s="7" t="str" cm="1">
        <f t="array" ref="M6252">_xlfn.IFS(L6252&gt;9,"Above Average",L6252&lt;8,"Below Average",TRUE,"Average")</f>
        <v>Below Average</v>
      </c>
    </row>
    <row r="6253" spans="1:13" x14ac:dyDescent="0.3">
      <c r="A6253">
        <v>44</v>
      </c>
      <c r="B6253" s="21">
        <v>40928</v>
      </c>
      <c r="C6253" s="21" t="str">
        <f t="shared" si="97"/>
        <v>Jan</v>
      </c>
      <c r="D6253" s="6">
        <v>316948.39</v>
      </c>
      <c r="E6253" t="s">
        <v>155</v>
      </c>
      <c r="F6253" s="5">
        <v>32.71</v>
      </c>
      <c r="G6253" s="5" t="str" cm="1">
        <f t="array" ref="G6253">_xlfn.IFS(F6253&gt;=86,"Hot Week (More Than 85°F)",F6253&lt;50,"Cold Week (Less Than 50°F)",TRUE,"Normal Week")</f>
        <v>Cold Week (Less Than 50°F)</v>
      </c>
      <c r="H6253" s="2">
        <v>3.0470000000000002</v>
      </c>
      <c r="I6253" s="2" t="str" cm="1">
        <f t="array" ref="I6253">_xlfn.IFS(H6253&gt;3.5,"Above Average",H6253&lt;3,"Below Average",TRUE,"Average")</f>
        <v>Average</v>
      </c>
      <c r="J6253" s="1">
        <v>130.27922580000001</v>
      </c>
      <c r="K6253" s="1" t="str" cm="1">
        <f t="array" ref="K6253">_xlfn.IFS(J6253&gt;200,"Above Average",J6253&lt;155,"Below Average",TRUE,"Average")</f>
        <v>Below Average</v>
      </c>
      <c r="L6253" s="7">
        <v>5.774</v>
      </c>
      <c r="M6253" s="7" t="str" cm="1">
        <f t="array" ref="M6253">_xlfn.IFS(L6253&gt;9,"Above Average",L6253&lt;8,"Below Average",TRUE,"Average")</f>
        <v>Below Average</v>
      </c>
    </row>
    <row r="6254" spans="1:13" x14ac:dyDescent="0.3">
      <c r="A6254">
        <v>44</v>
      </c>
      <c r="B6254" s="21">
        <v>40935</v>
      </c>
      <c r="C6254" s="21" t="str">
        <f t="shared" si="97"/>
        <v>Jan</v>
      </c>
      <c r="D6254" s="6">
        <v>308295.38</v>
      </c>
      <c r="E6254" t="s">
        <v>155</v>
      </c>
      <c r="F6254" s="5">
        <v>34.32</v>
      </c>
      <c r="G6254" s="5" t="str" cm="1">
        <f t="array" ref="G6254">_xlfn.IFS(F6254&gt;=86,"Hot Week (More Than 85°F)",F6254&lt;50,"Cold Week (Less Than 50°F)",TRUE,"Normal Week")</f>
        <v>Cold Week (Less Than 50°F)</v>
      </c>
      <c r="H6254" s="2">
        <v>3.0579999999999998</v>
      </c>
      <c r="I6254" s="2" t="str" cm="1">
        <f t="array" ref="I6254">_xlfn.IFS(H6254&gt;3.5,"Above Average",H6254&lt;3,"Below Average",TRUE,"Average")</f>
        <v>Average</v>
      </c>
      <c r="J6254" s="1">
        <v>130.31445160000001</v>
      </c>
      <c r="K6254" s="1" t="str" cm="1">
        <f t="array" ref="K6254">_xlfn.IFS(J6254&gt;200,"Above Average",J6254&lt;155,"Below Average",TRUE,"Average")</f>
        <v>Below Average</v>
      </c>
      <c r="L6254" s="7">
        <v>5.774</v>
      </c>
      <c r="M6254" s="7" t="str" cm="1">
        <f t="array" ref="M6254">_xlfn.IFS(L6254&gt;9,"Above Average",L6254&lt;8,"Below Average",TRUE,"Average")</f>
        <v>Below Average</v>
      </c>
    </row>
    <row r="6255" spans="1:13" x14ac:dyDescent="0.3">
      <c r="A6255">
        <v>44</v>
      </c>
      <c r="B6255" s="21">
        <v>40942</v>
      </c>
      <c r="C6255" s="21" t="str">
        <f t="shared" si="97"/>
        <v>Feb</v>
      </c>
      <c r="D6255" s="6">
        <v>325986.05</v>
      </c>
      <c r="E6255" t="s">
        <v>155</v>
      </c>
      <c r="F6255" s="5">
        <v>31.39</v>
      </c>
      <c r="G6255" s="5" t="str" cm="1">
        <f t="array" ref="G6255">_xlfn.IFS(F6255&gt;=86,"Hot Week (More Than 85°F)",F6255&lt;50,"Cold Week (Less Than 50°F)",TRUE,"Normal Week")</f>
        <v>Cold Week (Less Than 50°F)</v>
      </c>
      <c r="H6255" s="2">
        <v>3.077</v>
      </c>
      <c r="I6255" s="2" t="str" cm="1">
        <f t="array" ref="I6255">_xlfn.IFS(H6255&gt;3.5,"Above Average",H6255&lt;3,"Below Average",TRUE,"Average")</f>
        <v>Average</v>
      </c>
      <c r="J6255" s="1">
        <v>130.34967739999999</v>
      </c>
      <c r="K6255" s="1" t="str" cm="1">
        <f t="array" ref="K6255">_xlfn.IFS(J6255&gt;200,"Above Average",J6255&lt;155,"Below Average",TRUE,"Average")</f>
        <v>Below Average</v>
      </c>
      <c r="L6255" s="7">
        <v>5.774</v>
      </c>
      <c r="M6255" s="7" t="str" cm="1">
        <f t="array" ref="M6255">_xlfn.IFS(L6255&gt;9,"Above Average",L6255&lt;8,"Below Average",TRUE,"Average")</f>
        <v>Below Average</v>
      </c>
    </row>
    <row r="6256" spans="1:13" x14ac:dyDescent="0.3">
      <c r="A6256">
        <v>44</v>
      </c>
      <c r="B6256" s="21">
        <v>40949</v>
      </c>
      <c r="C6256" s="21" t="str">
        <f t="shared" si="97"/>
        <v>Feb</v>
      </c>
      <c r="D6256" s="6">
        <v>325377.96999999997</v>
      </c>
      <c r="E6256" t="s">
        <v>156</v>
      </c>
      <c r="F6256" s="5">
        <v>33.729999999999997</v>
      </c>
      <c r="G6256" s="5" t="str" cm="1">
        <f t="array" ref="G6256">_xlfn.IFS(F6256&gt;=86,"Hot Week (More Than 85°F)",F6256&lt;50,"Cold Week (Less Than 50°F)",TRUE,"Normal Week")</f>
        <v>Cold Week (Less Than 50°F)</v>
      </c>
      <c r="H6256" s="2">
        <v>3.1160000000000001</v>
      </c>
      <c r="I6256" s="2" t="str" cm="1">
        <f t="array" ref="I6256">_xlfn.IFS(H6256&gt;3.5,"Above Average",H6256&lt;3,"Below Average",TRUE,"Average")</f>
        <v>Average</v>
      </c>
      <c r="J6256" s="1">
        <v>130.3849032</v>
      </c>
      <c r="K6256" s="1" t="str" cm="1">
        <f t="array" ref="K6256">_xlfn.IFS(J6256&gt;200,"Above Average",J6256&lt;155,"Below Average",TRUE,"Average")</f>
        <v>Below Average</v>
      </c>
      <c r="L6256" s="7">
        <v>5.774</v>
      </c>
      <c r="M6256" s="7" t="str" cm="1">
        <f t="array" ref="M6256">_xlfn.IFS(L6256&gt;9,"Above Average",L6256&lt;8,"Below Average",TRUE,"Average")</f>
        <v>Below Average</v>
      </c>
    </row>
    <row r="6257" spans="1:13" x14ac:dyDescent="0.3">
      <c r="A6257">
        <v>44</v>
      </c>
      <c r="B6257" s="21">
        <v>40956</v>
      </c>
      <c r="C6257" s="21" t="str">
        <f t="shared" si="97"/>
        <v>Feb</v>
      </c>
      <c r="D6257" s="6">
        <v>320691.21000000002</v>
      </c>
      <c r="E6257" t="s">
        <v>155</v>
      </c>
      <c r="F6257" s="5">
        <v>36.57</v>
      </c>
      <c r="G6257" s="5" t="str" cm="1">
        <f t="array" ref="G6257">_xlfn.IFS(F6257&gt;=86,"Hot Week (More Than 85°F)",F6257&lt;50,"Cold Week (Less Than 50°F)",TRUE,"Normal Week")</f>
        <v>Cold Week (Less Than 50°F)</v>
      </c>
      <c r="H6257" s="2">
        <v>3.1190000000000002</v>
      </c>
      <c r="I6257" s="2" t="str" cm="1">
        <f t="array" ref="I6257">_xlfn.IFS(H6257&gt;3.5,"Above Average",H6257&lt;3,"Below Average",TRUE,"Average")</f>
        <v>Average</v>
      </c>
      <c r="J6257" s="1">
        <v>130.45462069999999</v>
      </c>
      <c r="K6257" s="1" t="str" cm="1">
        <f t="array" ref="K6257">_xlfn.IFS(J6257&gt;200,"Above Average",J6257&lt;155,"Below Average",TRUE,"Average")</f>
        <v>Below Average</v>
      </c>
      <c r="L6257" s="7">
        <v>5.774</v>
      </c>
      <c r="M6257" s="7" t="str" cm="1">
        <f t="array" ref="M6257">_xlfn.IFS(L6257&gt;9,"Above Average",L6257&lt;8,"Below Average",TRUE,"Average")</f>
        <v>Below Average</v>
      </c>
    </row>
    <row r="6258" spans="1:13" x14ac:dyDescent="0.3">
      <c r="A6258">
        <v>44</v>
      </c>
      <c r="B6258" s="21">
        <v>40963</v>
      </c>
      <c r="C6258" s="21" t="str">
        <f t="shared" si="97"/>
        <v>Feb</v>
      </c>
      <c r="D6258" s="6">
        <v>315641.8</v>
      </c>
      <c r="E6258" t="s">
        <v>155</v>
      </c>
      <c r="F6258" s="5">
        <v>35.380000000000003</v>
      </c>
      <c r="G6258" s="5" t="str" cm="1">
        <f t="array" ref="G6258">_xlfn.IFS(F6258&gt;=86,"Hot Week (More Than 85°F)",F6258&lt;50,"Cold Week (Less Than 50°F)",TRUE,"Normal Week")</f>
        <v>Cold Week (Less Than 50°F)</v>
      </c>
      <c r="H6258" s="2">
        <v>3.145</v>
      </c>
      <c r="I6258" s="2" t="str" cm="1">
        <f t="array" ref="I6258">_xlfn.IFS(H6258&gt;3.5,"Above Average",H6258&lt;3,"Below Average",TRUE,"Average")</f>
        <v>Average</v>
      </c>
      <c r="J6258" s="1">
        <v>130.55020690000001</v>
      </c>
      <c r="K6258" s="1" t="str" cm="1">
        <f t="array" ref="K6258">_xlfn.IFS(J6258&gt;200,"Above Average",J6258&lt;155,"Below Average",TRUE,"Average")</f>
        <v>Below Average</v>
      </c>
      <c r="L6258" s="7">
        <v>5.774</v>
      </c>
      <c r="M6258" s="7" t="str" cm="1">
        <f t="array" ref="M6258">_xlfn.IFS(L6258&gt;9,"Above Average",L6258&lt;8,"Below Average",TRUE,"Average")</f>
        <v>Below Average</v>
      </c>
    </row>
    <row r="6259" spans="1:13" x14ac:dyDescent="0.3">
      <c r="A6259">
        <v>44</v>
      </c>
      <c r="B6259" s="21">
        <v>40970</v>
      </c>
      <c r="C6259" s="21" t="str">
        <f t="shared" si="97"/>
        <v>Mar</v>
      </c>
      <c r="D6259" s="6">
        <v>316687.21999999997</v>
      </c>
      <c r="E6259" t="s">
        <v>155</v>
      </c>
      <c r="F6259" s="5">
        <v>32.36</v>
      </c>
      <c r="G6259" s="5" t="str" cm="1">
        <f t="array" ref="G6259">_xlfn.IFS(F6259&gt;=86,"Hot Week (More Than 85°F)",F6259&lt;50,"Cold Week (Less Than 50°F)",TRUE,"Normal Week")</f>
        <v>Cold Week (Less Than 50°F)</v>
      </c>
      <c r="H6259" s="2">
        <v>3.242</v>
      </c>
      <c r="I6259" s="2" t="str" cm="1">
        <f t="array" ref="I6259">_xlfn.IFS(H6259&gt;3.5,"Above Average",H6259&lt;3,"Below Average",TRUE,"Average")</f>
        <v>Average</v>
      </c>
      <c r="J6259" s="1">
        <v>130.64579309999999</v>
      </c>
      <c r="K6259" s="1" t="str" cm="1">
        <f t="array" ref="K6259">_xlfn.IFS(J6259&gt;200,"Above Average",J6259&lt;155,"Below Average",TRUE,"Average")</f>
        <v>Below Average</v>
      </c>
      <c r="L6259" s="7">
        <v>5.774</v>
      </c>
      <c r="M6259" s="7" t="str" cm="1">
        <f t="array" ref="M6259">_xlfn.IFS(L6259&gt;9,"Above Average",L6259&lt;8,"Below Average",TRUE,"Average")</f>
        <v>Below Average</v>
      </c>
    </row>
    <row r="6260" spans="1:13" x14ac:dyDescent="0.3">
      <c r="A6260">
        <v>44</v>
      </c>
      <c r="B6260" s="21">
        <v>40977</v>
      </c>
      <c r="C6260" s="21" t="str">
        <f t="shared" si="97"/>
        <v>Mar</v>
      </c>
      <c r="D6260" s="6">
        <v>303438.24</v>
      </c>
      <c r="E6260" t="s">
        <v>155</v>
      </c>
      <c r="F6260" s="5">
        <v>38.24</v>
      </c>
      <c r="G6260" s="5" t="str" cm="1">
        <f t="array" ref="G6260">_xlfn.IFS(F6260&gt;=86,"Hot Week (More Than 85°F)",F6260&lt;50,"Cold Week (Less Than 50°F)",TRUE,"Normal Week")</f>
        <v>Cold Week (Less Than 50°F)</v>
      </c>
      <c r="H6260" s="2">
        <v>3.38</v>
      </c>
      <c r="I6260" s="2" t="str" cm="1">
        <f t="array" ref="I6260">_xlfn.IFS(H6260&gt;3.5,"Above Average",H6260&lt;3,"Below Average",TRUE,"Average")</f>
        <v>Average</v>
      </c>
      <c r="J6260" s="1">
        <v>130.74137930000001</v>
      </c>
      <c r="K6260" s="1" t="str" cm="1">
        <f t="array" ref="K6260">_xlfn.IFS(J6260&gt;200,"Above Average",J6260&lt;155,"Below Average",TRUE,"Average")</f>
        <v>Below Average</v>
      </c>
      <c r="L6260" s="7">
        <v>5.774</v>
      </c>
      <c r="M6260" s="7" t="str" cm="1">
        <f t="array" ref="M6260">_xlfn.IFS(L6260&gt;9,"Above Average",L6260&lt;8,"Below Average",TRUE,"Average")</f>
        <v>Below Average</v>
      </c>
    </row>
    <row r="6261" spans="1:13" x14ac:dyDescent="0.3">
      <c r="A6261">
        <v>44</v>
      </c>
      <c r="B6261" s="21">
        <v>40984</v>
      </c>
      <c r="C6261" s="21" t="str">
        <f t="shared" si="97"/>
        <v>Mar</v>
      </c>
      <c r="D6261" s="6">
        <v>331965.95</v>
      </c>
      <c r="E6261" t="s">
        <v>155</v>
      </c>
      <c r="F6261" s="5">
        <v>52.5</v>
      </c>
      <c r="G6261" s="5" t="str" cm="1">
        <f t="array" ref="G6261">_xlfn.IFS(F6261&gt;=86,"Hot Week (More Than 85°F)",F6261&lt;50,"Cold Week (Less Than 50°F)",TRUE,"Normal Week")</f>
        <v>Normal Week</v>
      </c>
      <c r="H6261" s="2">
        <v>3.5289999999999999</v>
      </c>
      <c r="I6261" s="2" t="str" cm="1">
        <f t="array" ref="I6261">_xlfn.IFS(H6261&gt;3.5,"Above Average",H6261&lt;3,"Below Average",TRUE,"Average")</f>
        <v>Above Average</v>
      </c>
      <c r="J6261" s="1">
        <v>130.82619349999999</v>
      </c>
      <c r="K6261" s="1" t="str" cm="1">
        <f t="array" ref="K6261">_xlfn.IFS(J6261&gt;200,"Above Average",J6261&lt;155,"Below Average",TRUE,"Average")</f>
        <v>Below Average</v>
      </c>
      <c r="L6261" s="7">
        <v>5.774</v>
      </c>
      <c r="M6261" s="7" t="str" cm="1">
        <f t="array" ref="M6261">_xlfn.IFS(L6261&gt;9,"Above Average",L6261&lt;8,"Below Average",TRUE,"Average")</f>
        <v>Below Average</v>
      </c>
    </row>
    <row r="6262" spans="1:13" x14ac:dyDescent="0.3">
      <c r="A6262">
        <v>44</v>
      </c>
      <c r="B6262" s="21">
        <v>40991</v>
      </c>
      <c r="C6262" s="21" t="str">
        <f t="shared" si="97"/>
        <v>Mar</v>
      </c>
      <c r="D6262" s="6">
        <v>296947.06</v>
      </c>
      <c r="E6262" t="s">
        <v>155</v>
      </c>
      <c r="F6262" s="5">
        <v>47.83</v>
      </c>
      <c r="G6262" s="5" t="str" cm="1">
        <f t="array" ref="G6262">_xlfn.IFS(F6262&gt;=86,"Hot Week (More Than 85°F)",F6262&lt;50,"Cold Week (Less Than 50°F)",TRUE,"Normal Week")</f>
        <v>Cold Week (Less Than 50°F)</v>
      </c>
      <c r="H6262" s="2">
        <v>3.6709999999999998</v>
      </c>
      <c r="I6262" s="2" t="str" cm="1">
        <f t="array" ref="I6262">_xlfn.IFS(H6262&gt;3.5,"Above Average",H6262&lt;3,"Below Average",TRUE,"Average")</f>
        <v>Above Average</v>
      </c>
      <c r="J6262" s="1">
        <v>130.89664519999999</v>
      </c>
      <c r="K6262" s="1" t="str" cm="1">
        <f t="array" ref="K6262">_xlfn.IFS(J6262&gt;200,"Above Average",J6262&lt;155,"Below Average",TRUE,"Average")</f>
        <v>Below Average</v>
      </c>
      <c r="L6262" s="7">
        <v>5.774</v>
      </c>
      <c r="M6262" s="7" t="str" cm="1">
        <f t="array" ref="M6262">_xlfn.IFS(L6262&gt;9,"Above Average",L6262&lt;8,"Below Average",TRUE,"Average")</f>
        <v>Below Average</v>
      </c>
    </row>
    <row r="6263" spans="1:13" x14ac:dyDescent="0.3">
      <c r="A6263">
        <v>44</v>
      </c>
      <c r="B6263" s="21">
        <v>40998</v>
      </c>
      <c r="C6263" s="21" t="str">
        <f t="shared" si="97"/>
        <v>Mar</v>
      </c>
      <c r="D6263" s="6">
        <v>310027.28999999998</v>
      </c>
      <c r="E6263" t="s">
        <v>155</v>
      </c>
      <c r="F6263" s="5">
        <v>53.2</v>
      </c>
      <c r="G6263" s="5" t="str" cm="1">
        <f t="array" ref="G6263">_xlfn.IFS(F6263&gt;=86,"Hot Week (More Than 85°F)",F6263&lt;50,"Cold Week (Less Than 50°F)",TRUE,"Normal Week")</f>
        <v>Normal Week</v>
      </c>
      <c r="H6263" s="2">
        <v>3.734</v>
      </c>
      <c r="I6263" s="2" t="str" cm="1">
        <f t="array" ref="I6263">_xlfn.IFS(H6263&gt;3.5,"Above Average",H6263&lt;3,"Below Average",TRUE,"Average")</f>
        <v>Above Average</v>
      </c>
      <c r="J6263" s="1">
        <v>130.96709680000001</v>
      </c>
      <c r="K6263" s="1" t="str" cm="1">
        <f t="array" ref="K6263">_xlfn.IFS(J6263&gt;200,"Above Average",J6263&lt;155,"Below Average",TRUE,"Average")</f>
        <v>Below Average</v>
      </c>
      <c r="L6263" s="7">
        <v>5.774</v>
      </c>
      <c r="M6263" s="7" t="str" cm="1">
        <f t="array" ref="M6263">_xlfn.IFS(L6263&gt;9,"Above Average",L6263&lt;8,"Below Average",TRUE,"Average")</f>
        <v>Below Average</v>
      </c>
    </row>
    <row r="6264" spans="1:13" x14ac:dyDescent="0.3">
      <c r="A6264">
        <v>44</v>
      </c>
      <c r="B6264" s="21">
        <v>41005</v>
      </c>
      <c r="C6264" s="21" t="str">
        <f t="shared" si="97"/>
        <v>Apr</v>
      </c>
      <c r="D6264" s="6">
        <v>320021.09999999998</v>
      </c>
      <c r="E6264" t="s">
        <v>155</v>
      </c>
      <c r="F6264" s="5">
        <v>48.85</v>
      </c>
      <c r="G6264" s="5" t="str" cm="1">
        <f t="array" ref="G6264">_xlfn.IFS(F6264&gt;=86,"Hot Week (More Than 85°F)",F6264&lt;50,"Cold Week (Less Than 50°F)",TRUE,"Normal Week")</f>
        <v>Cold Week (Less Than 50°F)</v>
      </c>
      <c r="H6264" s="2">
        <v>3.7930000000000001</v>
      </c>
      <c r="I6264" s="2" t="str" cm="1">
        <f t="array" ref="I6264">_xlfn.IFS(H6264&gt;3.5,"Above Average",H6264&lt;3,"Below Average",TRUE,"Average")</f>
        <v>Above Average</v>
      </c>
      <c r="J6264" s="1">
        <v>131.03754839999999</v>
      </c>
      <c r="K6264" s="1" t="str" cm="1">
        <f t="array" ref="K6264">_xlfn.IFS(J6264&gt;200,"Above Average",J6264&lt;155,"Below Average",TRUE,"Average")</f>
        <v>Below Average</v>
      </c>
      <c r="L6264" s="7">
        <v>5.6210000000000004</v>
      </c>
      <c r="M6264" s="7" t="str" cm="1">
        <f t="array" ref="M6264">_xlfn.IFS(L6264&gt;9,"Above Average",L6264&lt;8,"Below Average",TRUE,"Average")</f>
        <v>Below Average</v>
      </c>
    </row>
    <row r="6265" spans="1:13" x14ac:dyDescent="0.3">
      <c r="A6265">
        <v>44</v>
      </c>
      <c r="B6265" s="21">
        <v>41012</v>
      </c>
      <c r="C6265" s="21" t="str">
        <f t="shared" si="97"/>
        <v>Apr</v>
      </c>
      <c r="D6265" s="6">
        <v>311390.21999999997</v>
      </c>
      <c r="E6265" t="s">
        <v>155</v>
      </c>
      <c r="F6265" s="5">
        <v>51.7</v>
      </c>
      <c r="G6265" s="5" t="str" cm="1">
        <f t="array" ref="G6265">_xlfn.IFS(F6265&gt;=86,"Hot Week (More Than 85°F)",F6265&lt;50,"Cold Week (Less Than 50°F)",TRUE,"Normal Week")</f>
        <v>Normal Week</v>
      </c>
      <c r="H6265" s="2">
        <v>3.8330000000000002</v>
      </c>
      <c r="I6265" s="2" t="str" cm="1">
        <f t="array" ref="I6265">_xlfn.IFS(H6265&gt;3.5,"Above Average",H6265&lt;3,"Below Average",TRUE,"Average")</f>
        <v>Above Average</v>
      </c>
      <c r="J6265" s="1">
        <v>131.108</v>
      </c>
      <c r="K6265" s="1" t="str" cm="1">
        <f t="array" ref="K6265">_xlfn.IFS(J6265&gt;200,"Above Average",J6265&lt;155,"Below Average",TRUE,"Average")</f>
        <v>Below Average</v>
      </c>
      <c r="L6265" s="7">
        <v>5.6210000000000004</v>
      </c>
      <c r="M6265" s="7" t="str" cm="1">
        <f t="array" ref="M6265">_xlfn.IFS(L6265&gt;9,"Above Average",L6265&lt;8,"Below Average",TRUE,"Average")</f>
        <v>Below Average</v>
      </c>
    </row>
    <row r="6266" spans="1:13" x14ac:dyDescent="0.3">
      <c r="A6266">
        <v>44</v>
      </c>
      <c r="B6266" s="21">
        <v>41019</v>
      </c>
      <c r="C6266" s="21" t="str">
        <f t="shared" si="97"/>
        <v>Apr</v>
      </c>
      <c r="D6266" s="6">
        <v>323233.8</v>
      </c>
      <c r="E6266" t="s">
        <v>155</v>
      </c>
      <c r="F6266" s="5">
        <v>50.24</v>
      </c>
      <c r="G6266" s="5" t="str" cm="1">
        <f t="array" ref="G6266">_xlfn.IFS(F6266&gt;=86,"Hot Week (More Than 85°F)",F6266&lt;50,"Cold Week (Less Than 50°F)",TRUE,"Normal Week")</f>
        <v>Normal Week</v>
      </c>
      <c r="H6266" s="2">
        <v>3.8450000000000002</v>
      </c>
      <c r="I6266" s="2" t="str" cm="1">
        <f t="array" ref="I6266">_xlfn.IFS(H6266&gt;3.5,"Above Average",H6266&lt;3,"Below Average",TRUE,"Average")</f>
        <v>Above Average</v>
      </c>
      <c r="J6266" s="1">
        <v>131.11733330000001</v>
      </c>
      <c r="K6266" s="1" t="str" cm="1">
        <f t="array" ref="K6266">_xlfn.IFS(J6266&gt;200,"Above Average",J6266&lt;155,"Below Average",TRUE,"Average")</f>
        <v>Below Average</v>
      </c>
      <c r="L6266" s="7">
        <v>5.6210000000000004</v>
      </c>
      <c r="M6266" s="7" t="str" cm="1">
        <f t="array" ref="M6266">_xlfn.IFS(L6266&gt;9,"Above Average",L6266&lt;8,"Below Average",TRUE,"Average")</f>
        <v>Below Average</v>
      </c>
    </row>
    <row r="6267" spans="1:13" x14ac:dyDescent="0.3">
      <c r="A6267">
        <v>44</v>
      </c>
      <c r="B6267" s="21">
        <v>41026</v>
      </c>
      <c r="C6267" s="21" t="str">
        <f t="shared" si="97"/>
        <v>Apr</v>
      </c>
      <c r="D6267" s="6">
        <v>330338.36</v>
      </c>
      <c r="E6267" t="s">
        <v>155</v>
      </c>
      <c r="F6267" s="5">
        <v>64.8</v>
      </c>
      <c r="G6267" s="5" t="str" cm="1">
        <f t="array" ref="G6267">_xlfn.IFS(F6267&gt;=86,"Hot Week (More Than 85°F)",F6267&lt;50,"Cold Week (Less Than 50°F)",TRUE,"Normal Week")</f>
        <v>Normal Week</v>
      </c>
      <c r="H6267" s="2">
        <v>3.8420000000000001</v>
      </c>
      <c r="I6267" s="2" t="str" cm="1">
        <f t="array" ref="I6267">_xlfn.IFS(H6267&gt;3.5,"Above Average",H6267&lt;3,"Below Average",TRUE,"Average")</f>
        <v>Above Average</v>
      </c>
      <c r="J6267" s="1">
        <v>131.12666669999999</v>
      </c>
      <c r="K6267" s="1" t="str" cm="1">
        <f t="array" ref="K6267">_xlfn.IFS(J6267&gt;200,"Above Average",J6267&lt;155,"Below Average",TRUE,"Average")</f>
        <v>Below Average</v>
      </c>
      <c r="L6267" s="7">
        <v>5.6210000000000004</v>
      </c>
      <c r="M6267" s="7" t="str" cm="1">
        <f t="array" ref="M6267">_xlfn.IFS(L6267&gt;9,"Above Average",L6267&lt;8,"Below Average",TRUE,"Average")</f>
        <v>Below Average</v>
      </c>
    </row>
    <row r="6268" spans="1:13" x14ac:dyDescent="0.3">
      <c r="A6268">
        <v>44</v>
      </c>
      <c r="B6268" s="21">
        <v>41033</v>
      </c>
      <c r="C6268" s="21" t="str">
        <f t="shared" si="97"/>
        <v>May</v>
      </c>
      <c r="D6268" s="6">
        <v>326053.28000000003</v>
      </c>
      <c r="E6268" t="s">
        <v>155</v>
      </c>
      <c r="F6268" s="5">
        <v>54.41</v>
      </c>
      <c r="G6268" s="5" t="str" cm="1">
        <f t="array" ref="G6268">_xlfn.IFS(F6268&gt;=86,"Hot Week (More Than 85°F)",F6268&lt;50,"Cold Week (Less Than 50°F)",TRUE,"Normal Week")</f>
        <v>Normal Week</v>
      </c>
      <c r="H6268" s="2">
        <v>3.831</v>
      </c>
      <c r="I6268" s="2" t="str" cm="1">
        <f t="array" ref="I6268">_xlfn.IFS(H6268&gt;3.5,"Above Average",H6268&lt;3,"Below Average",TRUE,"Average")</f>
        <v>Above Average</v>
      </c>
      <c r="J6268" s="1">
        <v>131.136</v>
      </c>
      <c r="K6268" s="1" t="str" cm="1">
        <f t="array" ref="K6268">_xlfn.IFS(J6268&gt;200,"Above Average",J6268&lt;155,"Below Average",TRUE,"Average")</f>
        <v>Below Average</v>
      </c>
      <c r="L6268" s="7">
        <v>5.6210000000000004</v>
      </c>
      <c r="M6268" s="7" t="str" cm="1">
        <f t="array" ref="M6268">_xlfn.IFS(L6268&gt;9,"Above Average",L6268&lt;8,"Below Average",TRUE,"Average")</f>
        <v>Below Average</v>
      </c>
    </row>
    <row r="6269" spans="1:13" x14ac:dyDescent="0.3">
      <c r="A6269">
        <v>44</v>
      </c>
      <c r="B6269" s="21">
        <v>41040</v>
      </c>
      <c r="C6269" s="21" t="str">
        <f t="shared" si="97"/>
        <v>May</v>
      </c>
      <c r="D6269" s="6">
        <v>341381.08</v>
      </c>
      <c r="E6269" t="s">
        <v>155</v>
      </c>
      <c r="F6269" s="5">
        <v>56.47</v>
      </c>
      <c r="G6269" s="5" t="str" cm="1">
        <f t="array" ref="G6269">_xlfn.IFS(F6269&gt;=86,"Hot Week (More Than 85°F)",F6269&lt;50,"Cold Week (Less Than 50°F)",TRUE,"Normal Week")</f>
        <v>Normal Week</v>
      </c>
      <c r="H6269" s="2">
        <v>3.8090000000000002</v>
      </c>
      <c r="I6269" s="2" t="str" cm="1">
        <f t="array" ref="I6269">_xlfn.IFS(H6269&gt;3.5,"Above Average",H6269&lt;3,"Below Average",TRUE,"Average")</f>
        <v>Above Average</v>
      </c>
      <c r="J6269" s="1">
        <v>131.1453333</v>
      </c>
      <c r="K6269" s="1" t="str" cm="1">
        <f t="array" ref="K6269">_xlfn.IFS(J6269&gt;200,"Above Average",J6269&lt;155,"Below Average",TRUE,"Average")</f>
        <v>Below Average</v>
      </c>
      <c r="L6269" s="7">
        <v>5.6210000000000004</v>
      </c>
      <c r="M6269" s="7" t="str" cm="1">
        <f t="array" ref="M6269">_xlfn.IFS(L6269&gt;9,"Above Average",L6269&lt;8,"Below Average",TRUE,"Average")</f>
        <v>Below Average</v>
      </c>
    </row>
    <row r="6270" spans="1:13" x14ac:dyDescent="0.3">
      <c r="A6270">
        <v>44</v>
      </c>
      <c r="B6270" s="21">
        <v>41047</v>
      </c>
      <c r="C6270" s="21" t="str">
        <f t="shared" si="97"/>
        <v>May</v>
      </c>
      <c r="D6270" s="6">
        <v>334042.43</v>
      </c>
      <c r="E6270" t="s">
        <v>155</v>
      </c>
      <c r="F6270" s="5">
        <v>65.17</v>
      </c>
      <c r="G6270" s="5" t="str" cm="1">
        <f t="array" ref="G6270">_xlfn.IFS(F6270&gt;=86,"Hot Week (More Than 85°F)",F6270&lt;50,"Cold Week (Less Than 50°F)",TRUE,"Normal Week")</f>
        <v>Normal Week</v>
      </c>
      <c r="H6270" s="2">
        <v>3.8079999999999998</v>
      </c>
      <c r="I6270" s="2" t="str" cm="1">
        <f t="array" ref="I6270">_xlfn.IFS(H6270&gt;3.5,"Above Average",H6270&lt;3,"Below Average",TRUE,"Average")</f>
        <v>Above Average</v>
      </c>
      <c r="J6270" s="1">
        <v>131.09832259999999</v>
      </c>
      <c r="K6270" s="1" t="str" cm="1">
        <f t="array" ref="K6270">_xlfn.IFS(J6270&gt;200,"Above Average",J6270&lt;155,"Below Average",TRUE,"Average")</f>
        <v>Below Average</v>
      </c>
      <c r="L6270" s="7">
        <v>5.6210000000000004</v>
      </c>
      <c r="M6270" s="7" t="str" cm="1">
        <f t="array" ref="M6270">_xlfn.IFS(L6270&gt;9,"Above Average",L6270&lt;8,"Below Average",TRUE,"Average")</f>
        <v>Below Average</v>
      </c>
    </row>
    <row r="6271" spans="1:13" x14ac:dyDescent="0.3">
      <c r="A6271">
        <v>44</v>
      </c>
      <c r="B6271" s="21">
        <v>41054</v>
      </c>
      <c r="C6271" s="21" t="str">
        <f t="shared" si="97"/>
        <v>May</v>
      </c>
      <c r="D6271" s="6">
        <v>343268.29</v>
      </c>
      <c r="E6271" t="s">
        <v>155</v>
      </c>
      <c r="F6271" s="5">
        <v>62.39</v>
      </c>
      <c r="G6271" s="5" t="str" cm="1">
        <f t="array" ref="G6271">_xlfn.IFS(F6271&gt;=86,"Hot Week (More Than 85°F)",F6271&lt;50,"Cold Week (Less Than 50°F)",TRUE,"Normal Week")</f>
        <v>Normal Week</v>
      </c>
      <c r="H6271" s="2">
        <v>3.8010000000000002</v>
      </c>
      <c r="I6271" s="2" t="str" cm="1">
        <f t="array" ref="I6271">_xlfn.IFS(H6271&gt;3.5,"Above Average",H6271&lt;3,"Below Average",TRUE,"Average")</f>
        <v>Above Average</v>
      </c>
      <c r="J6271" s="1">
        <v>131.02877419999999</v>
      </c>
      <c r="K6271" s="1" t="str" cm="1">
        <f t="array" ref="K6271">_xlfn.IFS(J6271&gt;200,"Above Average",J6271&lt;155,"Below Average",TRUE,"Average")</f>
        <v>Below Average</v>
      </c>
      <c r="L6271" s="7">
        <v>5.6210000000000004</v>
      </c>
      <c r="M6271" s="7" t="str" cm="1">
        <f t="array" ref="M6271">_xlfn.IFS(L6271&gt;9,"Above Average",L6271&lt;8,"Below Average",TRUE,"Average")</f>
        <v>Below Average</v>
      </c>
    </row>
    <row r="6272" spans="1:13" x14ac:dyDescent="0.3">
      <c r="A6272">
        <v>44</v>
      </c>
      <c r="B6272" s="21">
        <v>41061</v>
      </c>
      <c r="C6272" s="21" t="str">
        <f t="shared" si="97"/>
        <v>Jun</v>
      </c>
      <c r="D6272" s="6">
        <v>323410.94</v>
      </c>
      <c r="E6272" t="s">
        <v>155</v>
      </c>
      <c r="F6272" s="5">
        <v>61.11</v>
      </c>
      <c r="G6272" s="5" t="str" cm="1">
        <f t="array" ref="G6272">_xlfn.IFS(F6272&gt;=86,"Hot Week (More Than 85°F)",F6272&lt;50,"Cold Week (Less Than 50°F)",TRUE,"Normal Week")</f>
        <v>Normal Week</v>
      </c>
      <c r="H6272" s="2">
        <v>3.7879999999999998</v>
      </c>
      <c r="I6272" s="2" t="str" cm="1">
        <f t="array" ref="I6272">_xlfn.IFS(H6272&gt;3.5,"Above Average",H6272&lt;3,"Below Average",TRUE,"Average")</f>
        <v>Above Average</v>
      </c>
      <c r="J6272" s="1">
        <v>130.95922580000001</v>
      </c>
      <c r="K6272" s="1" t="str" cm="1">
        <f t="array" ref="K6272">_xlfn.IFS(J6272&gt;200,"Above Average",J6272&lt;155,"Below Average",TRUE,"Average")</f>
        <v>Below Average</v>
      </c>
      <c r="L6272" s="7">
        <v>5.6210000000000004</v>
      </c>
      <c r="M6272" s="7" t="str" cm="1">
        <f t="array" ref="M6272">_xlfn.IFS(L6272&gt;9,"Above Average",L6272&lt;8,"Below Average",TRUE,"Average")</f>
        <v>Below Average</v>
      </c>
    </row>
    <row r="6273" spans="1:13" x14ac:dyDescent="0.3">
      <c r="A6273">
        <v>44</v>
      </c>
      <c r="B6273" s="21">
        <v>41068</v>
      </c>
      <c r="C6273" s="21" t="str">
        <f t="shared" si="97"/>
        <v>Jun</v>
      </c>
      <c r="D6273" s="6">
        <v>340238.38</v>
      </c>
      <c r="E6273" t="s">
        <v>155</v>
      </c>
      <c r="F6273" s="5">
        <v>68.400000000000006</v>
      </c>
      <c r="G6273" s="5" t="str" cm="1">
        <f t="array" ref="G6273">_xlfn.IFS(F6273&gt;=86,"Hot Week (More Than 85°F)",F6273&lt;50,"Cold Week (Less Than 50°F)",TRUE,"Normal Week")</f>
        <v>Normal Week</v>
      </c>
      <c r="H6273" s="2">
        <v>3.7759999999999998</v>
      </c>
      <c r="I6273" s="2" t="str" cm="1">
        <f t="array" ref="I6273">_xlfn.IFS(H6273&gt;3.5,"Above Average",H6273&lt;3,"Below Average",TRUE,"Average")</f>
        <v>Above Average</v>
      </c>
      <c r="J6273" s="1">
        <v>130.88967740000001</v>
      </c>
      <c r="K6273" s="1" t="str" cm="1">
        <f t="array" ref="K6273">_xlfn.IFS(J6273&gt;200,"Above Average",J6273&lt;155,"Below Average",TRUE,"Average")</f>
        <v>Below Average</v>
      </c>
      <c r="L6273" s="7">
        <v>5.6210000000000004</v>
      </c>
      <c r="M6273" s="7" t="str" cm="1">
        <f t="array" ref="M6273">_xlfn.IFS(L6273&gt;9,"Above Average",L6273&lt;8,"Below Average",TRUE,"Average")</f>
        <v>Below Average</v>
      </c>
    </row>
    <row r="6274" spans="1:13" x14ac:dyDescent="0.3">
      <c r="A6274">
        <v>44</v>
      </c>
      <c r="B6274" s="21">
        <v>41075</v>
      </c>
      <c r="C6274" s="21" t="str">
        <f t="shared" ref="C6274:C6337" si="98">TEXT(B6274, "mmm")</f>
        <v>Jun</v>
      </c>
      <c r="D6274" s="6">
        <v>338400.82</v>
      </c>
      <c r="E6274" t="s">
        <v>155</v>
      </c>
      <c r="F6274" s="5">
        <v>65.97</v>
      </c>
      <c r="G6274" s="5" t="str" cm="1">
        <f t="array" ref="G6274">_xlfn.IFS(F6274&gt;=86,"Hot Week (More Than 85°F)",F6274&lt;50,"Cold Week (Less Than 50°F)",TRUE,"Normal Week")</f>
        <v>Normal Week</v>
      </c>
      <c r="H6274" s="2">
        <v>3.7559999999999998</v>
      </c>
      <c r="I6274" s="2" t="str" cm="1">
        <f t="array" ref="I6274">_xlfn.IFS(H6274&gt;3.5,"Above Average",H6274&lt;3,"Below Average",TRUE,"Average")</f>
        <v>Above Average</v>
      </c>
      <c r="J6274" s="1">
        <v>130.82953330000001</v>
      </c>
      <c r="K6274" s="1" t="str" cm="1">
        <f t="array" ref="K6274">_xlfn.IFS(J6274&gt;200,"Above Average",J6274&lt;155,"Below Average",TRUE,"Average")</f>
        <v>Below Average</v>
      </c>
      <c r="L6274" s="7">
        <v>5.6210000000000004</v>
      </c>
      <c r="M6274" s="7" t="str" cm="1">
        <f t="array" ref="M6274">_xlfn.IFS(L6274&gt;9,"Above Average",L6274&lt;8,"Below Average",TRUE,"Average")</f>
        <v>Below Average</v>
      </c>
    </row>
    <row r="6275" spans="1:13" x14ac:dyDescent="0.3">
      <c r="A6275">
        <v>44</v>
      </c>
      <c r="B6275" s="21">
        <v>41082</v>
      </c>
      <c r="C6275" s="21" t="str">
        <f t="shared" si="98"/>
        <v>Jun</v>
      </c>
      <c r="D6275" s="6">
        <v>336241</v>
      </c>
      <c r="E6275" t="s">
        <v>155</v>
      </c>
      <c r="F6275" s="5">
        <v>72.89</v>
      </c>
      <c r="G6275" s="5" t="str" cm="1">
        <f t="array" ref="G6275">_xlfn.IFS(F6275&gt;=86,"Hot Week (More Than 85°F)",F6275&lt;50,"Cold Week (Less Than 50°F)",TRUE,"Normal Week")</f>
        <v>Normal Week</v>
      </c>
      <c r="H6275" s="2">
        <v>3.7370000000000001</v>
      </c>
      <c r="I6275" s="2" t="str" cm="1">
        <f t="array" ref="I6275">_xlfn.IFS(H6275&gt;3.5,"Above Average",H6275&lt;3,"Below Average",TRUE,"Average")</f>
        <v>Above Average</v>
      </c>
      <c r="J6275" s="1">
        <v>130.7929</v>
      </c>
      <c r="K6275" s="1" t="str" cm="1">
        <f t="array" ref="K6275">_xlfn.IFS(J6275&gt;200,"Above Average",J6275&lt;155,"Below Average",TRUE,"Average")</f>
        <v>Below Average</v>
      </c>
      <c r="L6275" s="7">
        <v>5.6210000000000004</v>
      </c>
      <c r="M6275" s="7" t="str" cm="1">
        <f t="array" ref="M6275">_xlfn.IFS(L6275&gt;9,"Above Average",L6275&lt;8,"Below Average",TRUE,"Average")</f>
        <v>Below Average</v>
      </c>
    </row>
    <row r="6276" spans="1:13" x14ac:dyDescent="0.3">
      <c r="A6276">
        <v>44</v>
      </c>
      <c r="B6276" s="21">
        <v>41089</v>
      </c>
      <c r="C6276" s="21" t="str">
        <f t="shared" si="98"/>
        <v>Jun</v>
      </c>
      <c r="D6276" s="6">
        <v>338386.08</v>
      </c>
      <c r="E6276" t="s">
        <v>155</v>
      </c>
      <c r="F6276" s="5">
        <v>82</v>
      </c>
      <c r="G6276" s="5" t="str" cm="1">
        <f t="array" ref="G6276">_xlfn.IFS(F6276&gt;=86,"Hot Week (More Than 85°F)",F6276&lt;50,"Cold Week (Less Than 50°F)",TRUE,"Normal Week")</f>
        <v>Normal Week</v>
      </c>
      <c r="H6276" s="2">
        <v>3.681</v>
      </c>
      <c r="I6276" s="2" t="str" cm="1">
        <f t="array" ref="I6276">_xlfn.IFS(H6276&gt;3.5,"Above Average",H6276&lt;3,"Below Average",TRUE,"Average")</f>
        <v>Above Average</v>
      </c>
      <c r="J6276" s="1">
        <v>130.7562667</v>
      </c>
      <c r="K6276" s="1" t="str" cm="1">
        <f t="array" ref="K6276">_xlfn.IFS(J6276&gt;200,"Above Average",J6276&lt;155,"Below Average",TRUE,"Average")</f>
        <v>Below Average</v>
      </c>
      <c r="L6276" s="7">
        <v>5.6210000000000004</v>
      </c>
      <c r="M6276" s="7" t="str" cm="1">
        <f t="array" ref="M6276">_xlfn.IFS(L6276&gt;9,"Above Average",L6276&lt;8,"Below Average",TRUE,"Average")</f>
        <v>Below Average</v>
      </c>
    </row>
    <row r="6277" spans="1:13" x14ac:dyDescent="0.3">
      <c r="A6277">
        <v>44</v>
      </c>
      <c r="B6277" s="21">
        <v>41096</v>
      </c>
      <c r="C6277" s="21" t="str">
        <f t="shared" si="98"/>
        <v>Jul</v>
      </c>
      <c r="D6277" s="6">
        <v>358461.58</v>
      </c>
      <c r="E6277" t="s">
        <v>155</v>
      </c>
      <c r="F6277" s="5">
        <v>79.23</v>
      </c>
      <c r="G6277" s="5" t="str" cm="1">
        <f t="array" ref="G6277">_xlfn.IFS(F6277&gt;=86,"Hot Week (More Than 85°F)",F6277&lt;50,"Cold Week (Less Than 50°F)",TRUE,"Normal Week")</f>
        <v>Normal Week</v>
      </c>
      <c r="H6277" s="2">
        <v>3.63</v>
      </c>
      <c r="I6277" s="2" t="str" cm="1">
        <f t="array" ref="I6277">_xlfn.IFS(H6277&gt;3.5,"Above Average",H6277&lt;3,"Below Average",TRUE,"Average")</f>
        <v>Above Average</v>
      </c>
      <c r="J6277" s="1">
        <v>130.7196333</v>
      </c>
      <c r="K6277" s="1" t="str" cm="1">
        <f t="array" ref="K6277">_xlfn.IFS(J6277&gt;200,"Above Average",J6277&lt;155,"Below Average",TRUE,"Average")</f>
        <v>Below Average</v>
      </c>
      <c r="L6277" s="7">
        <v>5.407</v>
      </c>
      <c r="M6277" s="7" t="str" cm="1">
        <f t="array" ref="M6277">_xlfn.IFS(L6277&gt;9,"Above Average",L6277&lt;8,"Below Average",TRUE,"Average")</f>
        <v>Below Average</v>
      </c>
    </row>
    <row r="6278" spans="1:13" x14ac:dyDescent="0.3">
      <c r="A6278">
        <v>44</v>
      </c>
      <c r="B6278" s="21">
        <v>41103</v>
      </c>
      <c r="C6278" s="21" t="str">
        <f t="shared" si="98"/>
        <v>Jul</v>
      </c>
      <c r="D6278" s="6">
        <v>336479.49</v>
      </c>
      <c r="E6278" t="s">
        <v>155</v>
      </c>
      <c r="F6278" s="5">
        <v>83.68</v>
      </c>
      <c r="G6278" s="5" t="str" cm="1">
        <f t="array" ref="G6278">_xlfn.IFS(F6278&gt;=86,"Hot Week (More Than 85°F)",F6278&lt;50,"Cold Week (Less Than 50°F)",TRUE,"Normal Week")</f>
        <v>Normal Week</v>
      </c>
      <c r="H6278" s="2">
        <v>3.5950000000000002</v>
      </c>
      <c r="I6278" s="2" t="str" cm="1">
        <f t="array" ref="I6278">_xlfn.IFS(H6278&gt;3.5,"Above Average",H6278&lt;3,"Below Average",TRUE,"Average")</f>
        <v>Above Average</v>
      </c>
      <c r="J6278" s="1">
        <v>130.68299999999999</v>
      </c>
      <c r="K6278" s="1" t="str" cm="1">
        <f t="array" ref="K6278">_xlfn.IFS(J6278&gt;200,"Above Average",J6278&lt;155,"Below Average",TRUE,"Average")</f>
        <v>Below Average</v>
      </c>
      <c r="L6278" s="7">
        <v>5.407</v>
      </c>
      <c r="M6278" s="7" t="str" cm="1">
        <f t="array" ref="M6278">_xlfn.IFS(L6278&gt;9,"Above Average",L6278&lt;8,"Below Average",TRUE,"Average")</f>
        <v>Below Average</v>
      </c>
    </row>
    <row r="6279" spans="1:13" x14ac:dyDescent="0.3">
      <c r="A6279">
        <v>44</v>
      </c>
      <c r="B6279" s="21">
        <v>41110</v>
      </c>
      <c r="C6279" s="21" t="str">
        <f t="shared" si="98"/>
        <v>Jul</v>
      </c>
      <c r="D6279" s="6">
        <v>337819.16</v>
      </c>
      <c r="E6279" t="s">
        <v>155</v>
      </c>
      <c r="F6279" s="5">
        <v>75.69</v>
      </c>
      <c r="G6279" s="5" t="str" cm="1">
        <f t="array" ref="G6279">_xlfn.IFS(F6279&gt;=86,"Hot Week (More Than 85°F)",F6279&lt;50,"Cold Week (Less Than 50°F)",TRUE,"Normal Week")</f>
        <v>Normal Week</v>
      </c>
      <c r="H6279" s="2">
        <v>3.556</v>
      </c>
      <c r="I6279" s="2" t="str" cm="1">
        <f t="array" ref="I6279">_xlfn.IFS(H6279&gt;3.5,"Above Average",H6279&lt;3,"Below Average",TRUE,"Average")</f>
        <v>Above Average</v>
      </c>
      <c r="J6279" s="1">
        <v>130.70129030000001</v>
      </c>
      <c r="K6279" s="1" t="str" cm="1">
        <f t="array" ref="K6279">_xlfn.IFS(J6279&gt;200,"Above Average",J6279&lt;155,"Below Average",TRUE,"Average")</f>
        <v>Below Average</v>
      </c>
      <c r="L6279" s="7">
        <v>5.407</v>
      </c>
      <c r="M6279" s="7" t="str" cm="1">
        <f t="array" ref="M6279">_xlfn.IFS(L6279&gt;9,"Above Average",L6279&lt;8,"Below Average",TRUE,"Average")</f>
        <v>Below Average</v>
      </c>
    </row>
    <row r="6280" spans="1:13" x14ac:dyDescent="0.3">
      <c r="A6280">
        <v>44</v>
      </c>
      <c r="B6280" s="21">
        <v>41117</v>
      </c>
      <c r="C6280" s="21" t="str">
        <f t="shared" si="98"/>
        <v>Jul</v>
      </c>
      <c r="D6280" s="6">
        <v>319855.26</v>
      </c>
      <c r="E6280" t="s">
        <v>155</v>
      </c>
      <c r="F6280" s="5">
        <v>80.42</v>
      </c>
      <c r="G6280" s="5" t="str" cm="1">
        <f t="array" ref="G6280">_xlfn.IFS(F6280&gt;=86,"Hot Week (More Than 85°F)",F6280&lt;50,"Cold Week (Less Than 50°F)",TRUE,"Normal Week")</f>
        <v>Normal Week</v>
      </c>
      <c r="H6280" s="2">
        <v>3.5369999999999999</v>
      </c>
      <c r="I6280" s="2" t="str" cm="1">
        <f t="array" ref="I6280">_xlfn.IFS(H6280&gt;3.5,"Above Average",H6280&lt;3,"Below Average",TRUE,"Average")</f>
        <v>Above Average</v>
      </c>
      <c r="J6280" s="1">
        <v>130.7195806</v>
      </c>
      <c r="K6280" s="1" t="str" cm="1">
        <f t="array" ref="K6280">_xlfn.IFS(J6280&gt;200,"Above Average",J6280&lt;155,"Below Average",TRUE,"Average")</f>
        <v>Below Average</v>
      </c>
      <c r="L6280" s="7">
        <v>5.407</v>
      </c>
      <c r="M6280" s="7" t="str" cm="1">
        <f t="array" ref="M6280">_xlfn.IFS(L6280&gt;9,"Above Average",L6280&lt;8,"Below Average",TRUE,"Average")</f>
        <v>Below Average</v>
      </c>
    </row>
    <row r="6281" spans="1:13" x14ac:dyDescent="0.3">
      <c r="A6281">
        <v>44</v>
      </c>
      <c r="B6281" s="21">
        <v>41124</v>
      </c>
      <c r="C6281" s="21" t="str">
        <f t="shared" si="98"/>
        <v>Aug</v>
      </c>
      <c r="D6281" s="6">
        <v>342385.38</v>
      </c>
      <c r="E6281" t="s">
        <v>155</v>
      </c>
      <c r="F6281" s="5">
        <v>81.99</v>
      </c>
      <c r="G6281" s="5" t="str" cm="1">
        <f t="array" ref="G6281">_xlfn.IFS(F6281&gt;=86,"Hot Week (More Than 85°F)",F6281&lt;50,"Cold Week (Less Than 50°F)",TRUE,"Normal Week")</f>
        <v>Normal Week</v>
      </c>
      <c r="H6281" s="2">
        <v>3.512</v>
      </c>
      <c r="I6281" s="2" t="str" cm="1">
        <f t="array" ref="I6281">_xlfn.IFS(H6281&gt;3.5,"Above Average",H6281&lt;3,"Below Average",TRUE,"Average")</f>
        <v>Above Average</v>
      </c>
      <c r="J6281" s="1">
        <v>130.73787100000001</v>
      </c>
      <c r="K6281" s="1" t="str" cm="1">
        <f t="array" ref="K6281">_xlfn.IFS(J6281&gt;200,"Above Average",J6281&lt;155,"Below Average",TRUE,"Average")</f>
        <v>Below Average</v>
      </c>
      <c r="L6281" s="7">
        <v>5.407</v>
      </c>
      <c r="M6281" s="7" t="str" cm="1">
        <f t="array" ref="M6281">_xlfn.IFS(L6281&gt;9,"Above Average",L6281&lt;8,"Below Average",TRUE,"Average")</f>
        <v>Below Average</v>
      </c>
    </row>
    <row r="6282" spans="1:13" x14ac:dyDescent="0.3">
      <c r="A6282">
        <v>44</v>
      </c>
      <c r="B6282" s="21">
        <v>41131</v>
      </c>
      <c r="C6282" s="21" t="str">
        <f t="shared" si="98"/>
        <v>Aug</v>
      </c>
      <c r="D6282" s="6">
        <v>333594.81</v>
      </c>
      <c r="E6282" t="s">
        <v>155</v>
      </c>
      <c r="F6282" s="5">
        <v>81.69</v>
      </c>
      <c r="G6282" s="5" t="str" cm="1">
        <f t="array" ref="G6282">_xlfn.IFS(F6282&gt;=86,"Hot Week (More Than 85°F)",F6282&lt;50,"Cold Week (Less Than 50°F)",TRUE,"Normal Week")</f>
        <v>Normal Week</v>
      </c>
      <c r="H6282" s="2">
        <v>3.5089999999999999</v>
      </c>
      <c r="I6282" s="2" t="str" cm="1">
        <f t="array" ref="I6282">_xlfn.IFS(H6282&gt;3.5,"Above Average",H6282&lt;3,"Below Average",TRUE,"Average")</f>
        <v>Above Average</v>
      </c>
      <c r="J6282" s="1">
        <v>130.7561613</v>
      </c>
      <c r="K6282" s="1" t="str" cm="1">
        <f t="array" ref="K6282">_xlfn.IFS(J6282&gt;200,"Above Average",J6282&lt;155,"Below Average",TRUE,"Average")</f>
        <v>Below Average</v>
      </c>
      <c r="L6282" s="7">
        <v>5.407</v>
      </c>
      <c r="M6282" s="7" t="str" cm="1">
        <f t="array" ref="M6282">_xlfn.IFS(L6282&gt;9,"Above Average",L6282&lt;8,"Below Average",TRUE,"Average")</f>
        <v>Below Average</v>
      </c>
    </row>
    <row r="6283" spans="1:13" x14ac:dyDescent="0.3">
      <c r="A6283">
        <v>44</v>
      </c>
      <c r="B6283" s="21">
        <v>41138</v>
      </c>
      <c r="C6283" s="21" t="str">
        <f t="shared" si="98"/>
        <v>Aug</v>
      </c>
      <c r="D6283" s="6">
        <v>327389.51</v>
      </c>
      <c r="E6283" t="s">
        <v>155</v>
      </c>
      <c r="F6283" s="5">
        <v>79.400000000000006</v>
      </c>
      <c r="G6283" s="5" t="str" cm="1">
        <f t="array" ref="G6283">_xlfn.IFS(F6283&gt;=86,"Hot Week (More Than 85°F)",F6283&lt;50,"Cold Week (Less Than 50°F)",TRUE,"Normal Week")</f>
        <v>Normal Week</v>
      </c>
      <c r="H6283" s="2">
        <v>3.5449999999999999</v>
      </c>
      <c r="I6283" s="2" t="str" cm="1">
        <f t="array" ref="I6283">_xlfn.IFS(H6283&gt;3.5,"Above Average",H6283&lt;3,"Below Average",TRUE,"Average")</f>
        <v>Above Average</v>
      </c>
      <c r="J6283" s="1">
        <v>130.79096770000001</v>
      </c>
      <c r="K6283" s="1" t="str" cm="1">
        <f t="array" ref="K6283">_xlfn.IFS(J6283&gt;200,"Above Average",J6283&lt;155,"Below Average",TRUE,"Average")</f>
        <v>Below Average</v>
      </c>
      <c r="L6283" s="7">
        <v>5.407</v>
      </c>
      <c r="M6283" s="7" t="str" cm="1">
        <f t="array" ref="M6283">_xlfn.IFS(L6283&gt;9,"Above Average",L6283&lt;8,"Below Average",TRUE,"Average")</f>
        <v>Below Average</v>
      </c>
    </row>
    <row r="6284" spans="1:13" x14ac:dyDescent="0.3">
      <c r="A6284">
        <v>44</v>
      </c>
      <c r="B6284" s="21">
        <v>41145</v>
      </c>
      <c r="C6284" s="21" t="str">
        <f t="shared" si="98"/>
        <v>Aug</v>
      </c>
      <c r="D6284" s="6">
        <v>337985.74</v>
      </c>
      <c r="E6284" t="s">
        <v>155</v>
      </c>
      <c r="F6284" s="5">
        <v>77.37</v>
      </c>
      <c r="G6284" s="5" t="str" cm="1">
        <f t="array" ref="G6284">_xlfn.IFS(F6284&gt;=86,"Hot Week (More Than 85°F)",F6284&lt;50,"Cold Week (Less Than 50°F)",TRUE,"Normal Week")</f>
        <v>Normal Week</v>
      </c>
      <c r="H6284" s="2">
        <v>3.5819999999999999</v>
      </c>
      <c r="I6284" s="2" t="str" cm="1">
        <f t="array" ref="I6284">_xlfn.IFS(H6284&gt;3.5,"Above Average",H6284&lt;3,"Below Average",TRUE,"Average")</f>
        <v>Above Average</v>
      </c>
      <c r="J6284" s="1">
        <v>130.8381613</v>
      </c>
      <c r="K6284" s="1" t="str" cm="1">
        <f t="array" ref="K6284">_xlfn.IFS(J6284&gt;200,"Above Average",J6284&lt;155,"Below Average",TRUE,"Average")</f>
        <v>Below Average</v>
      </c>
      <c r="L6284" s="7">
        <v>5.407</v>
      </c>
      <c r="M6284" s="7" t="str" cm="1">
        <f t="array" ref="M6284">_xlfn.IFS(L6284&gt;9,"Above Average",L6284&lt;8,"Below Average",TRUE,"Average")</f>
        <v>Below Average</v>
      </c>
    </row>
    <row r="6285" spans="1:13" x14ac:dyDescent="0.3">
      <c r="A6285">
        <v>44</v>
      </c>
      <c r="B6285" s="21">
        <v>41152</v>
      </c>
      <c r="C6285" s="21" t="str">
        <f t="shared" si="98"/>
        <v>Aug</v>
      </c>
      <c r="D6285" s="6">
        <v>339490.69</v>
      </c>
      <c r="E6285" t="s">
        <v>155</v>
      </c>
      <c r="F6285" s="5">
        <v>79.180000000000007</v>
      </c>
      <c r="G6285" s="5" t="str" cm="1">
        <f t="array" ref="G6285">_xlfn.IFS(F6285&gt;=86,"Hot Week (More Than 85°F)",F6285&lt;50,"Cold Week (Less Than 50°F)",TRUE,"Normal Week")</f>
        <v>Normal Week</v>
      </c>
      <c r="H6285" s="2">
        <v>3.6240000000000001</v>
      </c>
      <c r="I6285" s="2" t="str" cm="1">
        <f t="array" ref="I6285">_xlfn.IFS(H6285&gt;3.5,"Above Average",H6285&lt;3,"Below Average",TRUE,"Average")</f>
        <v>Above Average</v>
      </c>
      <c r="J6285" s="1">
        <v>130.88535479999999</v>
      </c>
      <c r="K6285" s="1" t="str" cm="1">
        <f t="array" ref="K6285">_xlfn.IFS(J6285&gt;200,"Above Average",J6285&lt;155,"Below Average",TRUE,"Average")</f>
        <v>Below Average</v>
      </c>
      <c r="L6285" s="7">
        <v>5.407</v>
      </c>
      <c r="M6285" s="7" t="str" cm="1">
        <f t="array" ref="M6285">_xlfn.IFS(L6285&gt;9,"Above Average",L6285&lt;8,"Below Average",TRUE,"Average")</f>
        <v>Below Average</v>
      </c>
    </row>
    <row r="6286" spans="1:13" x14ac:dyDescent="0.3">
      <c r="A6286">
        <v>44</v>
      </c>
      <c r="B6286" s="21">
        <v>41159</v>
      </c>
      <c r="C6286" s="21" t="str">
        <f t="shared" si="98"/>
        <v>Sep</v>
      </c>
      <c r="D6286" s="6">
        <v>338737.33</v>
      </c>
      <c r="E6286" t="s">
        <v>156</v>
      </c>
      <c r="F6286" s="5">
        <v>70.650000000000006</v>
      </c>
      <c r="G6286" s="5" t="str" cm="1">
        <f t="array" ref="G6286">_xlfn.IFS(F6286&gt;=86,"Hot Week (More Than 85°F)",F6286&lt;50,"Cold Week (Less Than 50°F)",TRUE,"Normal Week")</f>
        <v>Normal Week</v>
      </c>
      <c r="H6286" s="2">
        <v>3.6890000000000001</v>
      </c>
      <c r="I6286" s="2" t="str" cm="1">
        <f t="array" ref="I6286">_xlfn.IFS(H6286&gt;3.5,"Above Average",H6286&lt;3,"Below Average",TRUE,"Average")</f>
        <v>Above Average</v>
      </c>
      <c r="J6286" s="1">
        <v>130.9325484</v>
      </c>
      <c r="K6286" s="1" t="str" cm="1">
        <f t="array" ref="K6286">_xlfn.IFS(J6286&gt;200,"Above Average",J6286&lt;155,"Below Average",TRUE,"Average")</f>
        <v>Below Average</v>
      </c>
      <c r="L6286" s="7">
        <v>5.407</v>
      </c>
      <c r="M6286" s="7" t="str" cm="1">
        <f t="array" ref="M6286">_xlfn.IFS(L6286&gt;9,"Above Average",L6286&lt;8,"Below Average",TRUE,"Average")</f>
        <v>Below Average</v>
      </c>
    </row>
    <row r="6287" spans="1:13" x14ac:dyDescent="0.3">
      <c r="A6287">
        <v>44</v>
      </c>
      <c r="B6287" s="21">
        <v>41166</v>
      </c>
      <c r="C6287" s="21" t="str">
        <f t="shared" si="98"/>
        <v>Sep</v>
      </c>
      <c r="D6287" s="6">
        <v>347726.67</v>
      </c>
      <c r="E6287" t="s">
        <v>155</v>
      </c>
      <c r="F6287" s="5">
        <v>68.55</v>
      </c>
      <c r="G6287" s="5" t="str" cm="1">
        <f t="array" ref="G6287">_xlfn.IFS(F6287&gt;=86,"Hot Week (More Than 85°F)",F6287&lt;50,"Cold Week (Less Than 50°F)",TRUE,"Normal Week")</f>
        <v>Normal Week</v>
      </c>
      <c r="H6287" s="2">
        <v>3.7490000000000001</v>
      </c>
      <c r="I6287" s="2" t="str" cm="1">
        <f t="array" ref="I6287">_xlfn.IFS(H6287&gt;3.5,"Above Average",H6287&lt;3,"Below Average",TRUE,"Average")</f>
        <v>Above Average</v>
      </c>
      <c r="J6287" s="1">
        <v>130.97766669999999</v>
      </c>
      <c r="K6287" s="1" t="str" cm="1">
        <f t="array" ref="K6287">_xlfn.IFS(J6287&gt;200,"Above Average",J6287&lt;155,"Below Average",TRUE,"Average")</f>
        <v>Below Average</v>
      </c>
      <c r="L6287" s="7">
        <v>5.407</v>
      </c>
      <c r="M6287" s="7" t="str" cm="1">
        <f t="array" ref="M6287">_xlfn.IFS(L6287&gt;9,"Above Average",L6287&lt;8,"Below Average",TRUE,"Average")</f>
        <v>Below Average</v>
      </c>
    </row>
    <row r="6288" spans="1:13" x14ac:dyDescent="0.3">
      <c r="A6288">
        <v>44</v>
      </c>
      <c r="B6288" s="21">
        <v>41173</v>
      </c>
      <c r="C6288" s="21" t="str">
        <f t="shared" si="98"/>
        <v>Sep</v>
      </c>
      <c r="D6288" s="6">
        <v>336017.6</v>
      </c>
      <c r="E6288" t="s">
        <v>155</v>
      </c>
      <c r="F6288" s="5">
        <v>67.959999999999994</v>
      </c>
      <c r="G6288" s="5" t="str" cm="1">
        <f t="array" ref="G6288">_xlfn.IFS(F6288&gt;=86,"Hot Week (More Than 85°F)",F6288&lt;50,"Cold Week (Less Than 50°F)",TRUE,"Normal Week")</f>
        <v>Normal Week</v>
      </c>
      <c r="H6288" s="2">
        <v>3.8210000000000002</v>
      </c>
      <c r="I6288" s="2" t="str" cm="1">
        <f t="array" ref="I6288">_xlfn.IFS(H6288&gt;3.5,"Above Average",H6288&lt;3,"Below Average",TRUE,"Average")</f>
        <v>Above Average</v>
      </c>
      <c r="J6288" s="1">
        <v>131.01033330000001</v>
      </c>
      <c r="K6288" s="1" t="str" cm="1">
        <f t="array" ref="K6288">_xlfn.IFS(J6288&gt;200,"Above Average",J6288&lt;155,"Below Average",TRUE,"Average")</f>
        <v>Below Average</v>
      </c>
      <c r="L6288" s="7">
        <v>5.407</v>
      </c>
      <c r="M6288" s="7" t="str" cm="1">
        <f t="array" ref="M6288">_xlfn.IFS(L6288&gt;9,"Above Average",L6288&lt;8,"Below Average",TRUE,"Average")</f>
        <v>Below Average</v>
      </c>
    </row>
    <row r="6289" spans="1:13" x14ac:dyDescent="0.3">
      <c r="A6289">
        <v>44</v>
      </c>
      <c r="B6289" s="21">
        <v>41180</v>
      </c>
      <c r="C6289" s="21" t="str">
        <f t="shared" si="98"/>
        <v>Sep</v>
      </c>
      <c r="D6289" s="6">
        <v>355307.94</v>
      </c>
      <c r="E6289" t="s">
        <v>155</v>
      </c>
      <c r="F6289" s="5">
        <v>64.8</v>
      </c>
      <c r="G6289" s="5" t="str" cm="1">
        <f t="array" ref="G6289">_xlfn.IFS(F6289&gt;=86,"Hot Week (More Than 85°F)",F6289&lt;50,"Cold Week (Less Than 50°F)",TRUE,"Normal Week")</f>
        <v>Normal Week</v>
      </c>
      <c r="H6289" s="2">
        <v>3.8210000000000002</v>
      </c>
      <c r="I6289" s="2" t="str" cm="1">
        <f t="array" ref="I6289">_xlfn.IFS(H6289&gt;3.5,"Above Average",H6289&lt;3,"Below Average",TRUE,"Average")</f>
        <v>Above Average</v>
      </c>
      <c r="J6289" s="1">
        <v>131.04300000000001</v>
      </c>
      <c r="K6289" s="1" t="str" cm="1">
        <f t="array" ref="K6289">_xlfn.IFS(J6289&gt;200,"Above Average",J6289&lt;155,"Below Average",TRUE,"Average")</f>
        <v>Below Average</v>
      </c>
      <c r="L6289" s="7">
        <v>5.407</v>
      </c>
      <c r="M6289" s="7" t="str" cm="1">
        <f t="array" ref="M6289">_xlfn.IFS(L6289&gt;9,"Above Average",L6289&lt;8,"Below Average",TRUE,"Average")</f>
        <v>Below Average</v>
      </c>
    </row>
    <row r="6290" spans="1:13" x14ac:dyDescent="0.3">
      <c r="A6290">
        <v>44</v>
      </c>
      <c r="B6290" s="21">
        <v>41187</v>
      </c>
      <c r="C6290" s="21" t="str">
        <f t="shared" si="98"/>
        <v>Oct</v>
      </c>
      <c r="D6290" s="6">
        <v>337390.44</v>
      </c>
      <c r="E6290" t="s">
        <v>155</v>
      </c>
      <c r="F6290" s="5">
        <v>61.79</v>
      </c>
      <c r="G6290" s="5" t="str" cm="1">
        <f t="array" ref="G6290">_xlfn.IFS(F6290&gt;=86,"Hot Week (More Than 85°F)",F6290&lt;50,"Cold Week (Less Than 50°F)",TRUE,"Normal Week")</f>
        <v>Normal Week</v>
      </c>
      <c r="H6290" s="2">
        <v>3.8149999999999999</v>
      </c>
      <c r="I6290" s="2" t="str" cm="1">
        <f t="array" ref="I6290">_xlfn.IFS(H6290&gt;3.5,"Above Average",H6290&lt;3,"Below Average",TRUE,"Average")</f>
        <v>Above Average</v>
      </c>
      <c r="J6290" s="1">
        <v>131.0756667</v>
      </c>
      <c r="K6290" s="1" t="str" cm="1">
        <f t="array" ref="K6290">_xlfn.IFS(J6290&gt;200,"Above Average",J6290&lt;155,"Below Average",TRUE,"Average")</f>
        <v>Below Average</v>
      </c>
      <c r="L6290" s="7">
        <v>5.2169999999999996</v>
      </c>
      <c r="M6290" s="7" t="str" cm="1">
        <f t="array" ref="M6290">_xlfn.IFS(L6290&gt;9,"Above Average",L6290&lt;8,"Below Average",TRUE,"Average")</f>
        <v>Below Average</v>
      </c>
    </row>
    <row r="6291" spans="1:13" x14ac:dyDescent="0.3">
      <c r="A6291">
        <v>44</v>
      </c>
      <c r="B6291" s="21">
        <v>41194</v>
      </c>
      <c r="C6291" s="21" t="str">
        <f t="shared" si="98"/>
        <v>Oct</v>
      </c>
      <c r="D6291" s="6">
        <v>337796.13</v>
      </c>
      <c r="E6291" t="s">
        <v>155</v>
      </c>
      <c r="F6291" s="5">
        <v>55.1</v>
      </c>
      <c r="G6291" s="5" t="str" cm="1">
        <f t="array" ref="G6291">_xlfn.IFS(F6291&gt;=86,"Hot Week (More Than 85°F)",F6291&lt;50,"Cold Week (Less Than 50°F)",TRUE,"Normal Week")</f>
        <v>Normal Week</v>
      </c>
      <c r="H6291" s="2">
        <v>3.7970000000000002</v>
      </c>
      <c r="I6291" s="2" t="str" cm="1">
        <f t="array" ref="I6291">_xlfn.IFS(H6291&gt;3.5,"Above Average",H6291&lt;3,"Below Average",TRUE,"Average")</f>
        <v>Above Average</v>
      </c>
      <c r="J6291" s="1">
        <v>131.1083333</v>
      </c>
      <c r="K6291" s="1" t="str" cm="1">
        <f t="array" ref="K6291">_xlfn.IFS(J6291&gt;200,"Above Average",J6291&lt;155,"Below Average",TRUE,"Average")</f>
        <v>Below Average</v>
      </c>
      <c r="L6291" s="7">
        <v>5.2169999999999996</v>
      </c>
      <c r="M6291" s="7" t="str" cm="1">
        <f t="array" ref="M6291">_xlfn.IFS(L6291&gt;9,"Above Average",L6291&lt;8,"Below Average",TRUE,"Average")</f>
        <v>Below Average</v>
      </c>
    </row>
    <row r="6292" spans="1:13" x14ac:dyDescent="0.3">
      <c r="A6292">
        <v>44</v>
      </c>
      <c r="B6292" s="21">
        <v>41201</v>
      </c>
      <c r="C6292" s="21" t="str">
        <f t="shared" si="98"/>
        <v>Oct</v>
      </c>
      <c r="D6292" s="6">
        <v>323766.77</v>
      </c>
      <c r="E6292" t="s">
        <v>155</v>
      </c>
      <c r="F6292" s="5">
        <v>52.06</v>
      </c>
      <c r="G6292" s="5" t="str" cm="1">
        <f t="array" ref="G6292">_xlfn.IFS(F6292&gt;=86,"Hot Week (More Than 85°F)",F6292&lt;50,"Cold Week (Less Than 50°F)",TRUE,"Normal Week")</f>
        <v>Normal Week</v>
      </c>
      <c r="H6292" s="2">
        <v>3.7810000000000001</v>
      </c>
      <c r="I6292" s="2" t="str" cm="1">
        <f t="array" ref="I6292">_xlfn.IFS(H6292&gt;3.5,"Above Average",H6292&lt;3,"Below Average",TRUE,"Average")</f>
        <v>Above Average</v>
      </c>
      <c r="J6292" s="1">
        <v>131.14996769999999</v>
      </c>
      <c r="K6292" s="1" t="str" cm="1">
        <f t="array" ref="K6292">_xlfn.IFS(J6292&gt;200,"Above Average",J6292&lt;155,"Below Average",TRUE,"Average")</f>
        <v>Below Average</v>
      </c>
      <c r="L6292" s="7">
        <v>5.2169999999999996</v>
      </c>
      <c r="M6292" s="7" t="str" cm="1">
        <f t="array" ref="M6292">_xlfn.IFS(L6292&gt;9,"Above Average",L6292&lt;8,"Below Average",TRUE,"Average")</f>
        <v>Below Average</v>
      </c>
    </row>
    <row r="6293" spans="1:13" x14ac:dyDescent="0.3">
      <c r="A6293">
        <v>44</v>
      </c>
      <c r="B6293" s="21">
        <v>41208</v>
      </c>
      <c r="C6293" s="21" t="str">
        <f t="shared" si="98"/>
        <v>Oct</v>
      </c>
      <c r="D6293" s="6">
        <v>361067.07</v>
      </c>
      <c r="E6293" t="s">
        <v>155</v>
      </c>
      <c r="F6293" s="5">
        <v>46.97</v>
      </c>
      <c r="G6293" s="5" t="str" cm="1">
        <f t="array" ref="G6293">_xlfn.IFS(F6293&gt;=86,"Hot Week (More Than 85°F)",F6293&lt;50,"Cold Week (Less Than 50°F)",TRUE,"Normal Week")</f>
        <v>Cold Week (Less Than 50°F)</v>
      </c>
      <c r="H6293" s="2">
        <v>3.7549999999999999</v>
      </c>
      <c r="I6293" s="2" t="str" cm="1">
        <f t="array" ref="I6293">_xlfn.IFS(H6293&gt;3.5,"Above Average",H6293&lt;3,"Below Average",TRUE,"Average")</f>
        <v>Above Average</v>
      </c>
      <c r="J6293" s="1">
        <v>131.19309680000001</v>
      </c>
      <c r="K6293" s="1" t="str" cm="1">
        <f t="array" ref="K6293">_xlfn.IFS(J6293&gt;200,"Above Average",J6293&lt;155,"Below Average",TRUE,"Average")</f>
        <v>Below Average</v>
      </c>
      <c r="L6293" s="7">
        <v>5.2169999999999996</v>
      </c>
      <c r="M6293" s="7" t="str" cm="1">
        <f t="array" ref="M6293">_xlfn.IFS(L6293&gt;9,"Above Average",L6293&lt;8,"Below Average",TRUE,"Average")</f>
        <v>Below Average</v>
      </c>
    </row>
    <row r="6294" spans="1:13" x14ac:dyDescent="0.3">
      <c r="A6294">
        <v>45</v>
      </c>
      <c r="B6294" s="21">
        <v>40214</v>
      </c>
      <c r="C6294" s="21" t="str">
        <f t="shared" si="98"/>
        <v>Feb</v>
      </c>
      <c r="D6294" s="6">
        <v>890689.51</v>
      </c>
      <c r="E6294" t="s">
        <v>155</v>
      </c>
      <c r="F6294" s="5">
        <v>27.31</v>
      </c>
      <c r="G6294" s="5" t="str" cm="1">
        <f t="array" ref="G6294">_xlfn.IFS(F6294&gt;=86,"Hot Week (More Than 85°F)",F6294&lt;50,"Cold Week (Less Than 50°F)",TRUE,"Normal Week")</f>
        <v>Cold Week (Less Than 50°F)</v>
      </c>
      <c r="H6294" s="2">
        <v>2.7839999999999998</v>
      </c>
      <c r="I6294" s="2" t="str" cm="1">
        <f t="array" ref="I6294">_xlfn.IFS(H6294&gt;3.5,"Above Average",H6294&lt;3,"Below Average",TRUE,"Average")</f>
        <v>Below Average</v>
      </c>
      <c r="J6294" s="1">
        <v>181.8711898</v>
      </c>
      <c r="K6294" s="1" t="str" cm="1">
        <f t="array" ref="K6294">_xlfn.IFS(J6294&gt;200,"Above Average",J6294&lt;155,"Below Average",TRUE,"Average")</f>
        <v>Average</v>
      </c>
      <c r="L6294" s="7">
        <v>8.9920000000000009</v>
      </c>
      <c r="M6294" s="7" t="str" cm="1">
        <f t="array" ref="M6294">_xlfn.IFS(L6294&gt;9,"Above Average",L6294&lt;8,"Below Average",TRUE,"Average")</f>
        <v>Average</v>
      </c>
    </row>
    <row r="6295" spans="1:13" x14ac:dyDescent="0.3">
      <c r="A6295">
        <v>45</v>
      </c>
      <c r="B6295" s="21">
        <v>40221</v>
      </c>
      <c r="C6295" s="21" t="str">
        <f t="shared" si="98"/>
        <v>Feb</v>
      </c>
      <c r="D6295" s="6">
        <v>656988.64</v>
      </c>
      <c r="E6295" t="s">
        <v>156</v>
      </c>
      <c r="F6295" s="5">
        <v>27.73</v>
      </c>
      <c r="G6295" s="5" t="str" cm="1">
        <f t="array" ref="G6295">_xlfn.IFS(F6295&gt;=86,"Hot Week (More Than 85°F)",F6295&lt;50,"Cold Week (Less Than 50°F)",TRUE,"Normal Week")</f>
        <v>Cold Week (Less Than 50°F)</v>
      </c>
      <c r="H6295" s="2">
        <v>2.7730000000000001</v>
      </c>
      <c r="I6295" s="2" t="str" cm="1">
        <f t="array" ref="I6295">_xlfn.IFS(H6295&gt;3.5,"Above Average",H6295&lt;3,"Below Average",TRUE,"Average")</f>
        <v>Below Average</v>
      </c>
      <c r="J6295" s="1">
        <v>181.98231699999999</v>
      </c>
      <c r="K6295" s="1" t="str" cm="1">
        <f t="array" ref="K6295">_xlfn.IFS(J6295&gt;200,"Above Average",J6295&lt;155,"Below Average",TRUE,"Average")</f>
        <v>Average</v>
      </c>
      <c r="L6295" s="7">
        <v>8.9920000000000009</v>
      </c>
      <c r="M6295" s="7" t="str" cm="1">
        <f t="array" ref="M6295">_xlfn.IFS(L6295&gt;9,"Above Average",L6295&lt;8,"Below Average",TRUE,"Average")</f>
        <v>Average</v>
      </c>
    </row>
    <row r="6296" spans="1:13" x14ac:dyDescent="0.3">
      <c r="A6296">
        <v>45</v>
      </c>
      <c r="B6296" s="21">
        <v>40228</v>
      </c>
      <c r="C6296" s="21" t="str">
        <f t="shared" si="98"/>
        <v>Feb</v>
      </c>
      <c r="D6296" s="6">
        <v>841264.04</v>
      </c>
      <c r="E6296" t="s">
        <v>155</v>
      </c>
      <c r="F6296" s="5">
        <v>31.27</v>
      </c>
      <c r="G6296" s="5" t="str" cm="1">
        <f t="array" ref="G6296">_xlfn.IFS(F6296&gt;=86,"Hot Week (More Than 85°F)",F6296&lt;50,"Cold Week (Less Than 50°F)",TRUE,"Normal Week")</f>
        <v>Cold Week (Less Than 50°F)</v>
      </c>
      <c r="H6296" s="2">
        <v>2.7450000000000001</v>
      </c>
      <c r="I6296" s="2" t="str" cm="1">
        <f t="array" ref="I6296">_xlfn.IFS(H6296&gt;3.5,"Above Average",H6296&lt;3,"Below Average",TRUE,"Average")</f>
        <v>Below Average</v>
      </c>
      <c r="J6296" s="1">
        <v>182.0347816</v>
      </c>
      <c r="K6296" s="1" t="str" cm="1">
        <f t="array" ref="K6296">_xlfn.IFS(J6296&gt;200,"Above Average",J6296&lt;155,"Below Average",TRUE,"Average")</f>
        <v>Average</v>
      </c>
      <c r="L6296" s="7">
        <v>8.9920000000000009</v>
      </c>
      <c r="M6296" s="7" t="str" cm="1">
        <f t="array" ref="M6296">_xlfn.IFS(L6296&gt;9,"Above Average",L6296&lt;8,"Below Average",TRUE,"Average")</f>
        <v>Average</v>
      </c>
    </row>
    <row r="6297" spans="1:13" x14ac:dyDescent="0.3">
      <c r="A6297">
        <v>45</v>
      </c>
      <c r="B6297" s="21">
        <v>40235</v>
      </c>
      <c r="C6297" s="21" t="str">
        <f t="shared" si="98"/>
        <v>Feb</v>
      </c>
      <c r="D6297" s="6">
        <v>741891.65</v>
      </c>
      <c r="E6297" t="s">
        <v>155</v>
      </c>
      <c r="F6297" s="5">
        <v>34.89</v>
      </c>
      <c r="G6297" s="5" t="str" cm="1">
        <f t="array" ref="G6297">_xlfn.IFS(F6297&gt;=86,"Hot Week (More Than 85°F)",F6297&lt;50,"Cold Week (Less Than 50°F)",TRUE,"Normal Week")</f>
        <v>Cold Week (Less Than 50°F)</v>
      </c>
      <c r="H6297" s="2">
        <v>2.754</v>
      </c>
      <c r="I6297" s="2" t="str" cm="1">
        <f t="array" ref="I6297">_xlfn.IFS(H6297&gt;3.5,"Above Average",H6297&lt;3,"Below Average",TRUE,"Average")</f>
        <v>Below Average</v>
      </c>
      <c r="J6297" s="1">
        <v>182.0774691</v>
      </c>
      <c r="K6297" s="1" t="str" cm="1">
        <f t="array" ref="K6297">_xlfn.IFS(J6297&gt;200,"Above Average",J6297&lt;155,"Below Average",TRUE,"Average")</f>
        <v>Average</v>
      </c>
      <c r="L6297" s="7">
        <v>8.9920000000000009</v>
      </c>
      <c r="M6297" s="7" t="str" cm="1">
        <f t="array" ref="M6297">_xlfn.IFS(L6297&gt;9,"Above Average",L6297&lt;8,"Below Average",TRUE,"Average")</f>
        <v>Average</v>
      </c>
    </row>
    <row r="6298" spans="1:13" x14ac:dyDescent="0.3">
      <c r="A6298">
        <v>45</v>
      </c>
      <c r="B6298" s="21">
        <v>40242</v>
      </c>
      <c r="C6298" s="21" t="str">
        <f t="shared" si="98"/>
        <v>Mar</v>
      </c>
      <c r="D6298" s="6">
        <v>777951.22</v>
      </c>
      <c r="E6298" t="s">
        <v>155</v>
      </c>
      <c r="F6298" s="5">
        <v>37.130000000000003</v>
      </c>
      <c r="G6298" s="5" t="str" cm="1">
        <f t="array" ref="G6298">_xlfn.IFS(F6298&gt;=86,"Hot Week (More Than 85°F)",F6298&lt;50,"Cold Week (Less Than 50°F)",TRUE,"Normal Week")</f>
        <v>Cold Week (Less Than 50°F)</v>
      </c>
      <c r="H6298" s="2">
        <v>2.7770000000000001</v>
      </c>
      <c r="I6298" s="2" t="str" cm="1">
        <f t="array" ref="I6298">_xlfn.IFS(H6298&gt;3.5,"Above Average",H6298&lt;3,"Below Average",TRUE,"Average")</f>
        <v>Below Average</v>
      </c>
      <c r="J6298" s="1">
        <v>182.1201566</v>
      </c>
      <c r="K6298" s="1" t="str" cm="1">
        <f t="array" ref="K6298">_xlfn.IFS(J6298&gt;200,"Above Average",J6298&lt;155,"Below Average",TRUE,"Average")</f>
        <v>Average</v>
      </c>
      <c r="L6298" s="7">
        <v>8.9920000000000009</v>
      </c>
      <c r="M6298" s="7" t="str" cm="1">
        <f t="array" ref="M6298">_xlfn.IFS(L6298&gt;9,"Above Average",L6298&lt;8,"Below Average",TRUE,"Average")</f>
        <v>Average</v>
      </c>
    </row>
    <row r="6299" spans="1:13" x14ac:dyDescent="0.3">
      <c r="A6299">
        <v>45</v>
      </c>
      <c r="B6299" s="21">
        <v>40249</v>
      </c>
      <c r="C6299" s="21" t="str">
        <f t="shared" si="98"/>
        <v>Mar</v>
      </c>
      <c r="D6299" s="6">
        <v>765687.42</v>
      </c>
      <c r="E6299" t="s">
        <v>155</v>
      </c>
      <c r="F6299" s="5">
        <v>45.8</v>
      </c>
      <c r="G6299" s="5" t="str" cm="1">
        <f t="array" ref="G6299">_xlfn.IFS(F6299&gt;=86,"Hot Week (More Than 85°F)",F6299&lt;50,"Cold Week (Less Than 50°F)",TRUE,"Normal Week")</f>
        <v>Cold Week (Less Than 50°F)</v>
      </c>
      <c r="H6299" s="2">
        <v>2.8180000000000001</v>
      </c>
      <c r="I6299" s="2" t="str" cm="1">
        <f t="array" ref="I6299">_xlfn.IFS(H6299&gt;3.5,"Above Average",H6299&lt;3,"Below Average",TRUE,"Average")</f>
        <v>Below Average</v>
      </c>
      <c r="J6299" s="1">
        <v>182.1628441</v>
      </c>
      <c r="K6299" s="1" t="str" cm="1">
        <f t="array" ref="K6299">_xlfn.IFS(J6299&gt;200,"Above Average",J6299&lt;155,"Below Average",TRUE,"Average")</f>
        <v>Average</v>
      </c>
      <c r="L6299" s="7">
        <v>8.9920000000000009</v>
      </c>
      <c r="M6299" s="7" t="str" cm="1">
        <f t="array" ref="M6299">_xlfn.IFS(L6299&gt;9,"Above Average",L6299&lt;8,"Below Average",TRUE,"Average")</f>
        <v>Average</v>
      </c>
    </row>
    <row r="6300" spans="1:13" x14ac:dyDescent="0.3">
      <c r="A6300">
        <v>45</v>
      </c>
      <c r="B6300" s="21">
        <v>40256</v>
      </c>
      <c r="C6300" s="21" t="str">
        <f t="shared" si="98"/>
        <v>Mar</v>
      </c>
      <c r="D6300" s="6">
        <v>773819.49</v>
      </c>
      <c r="E6300" t="s">
        <v>155</v>
      </c>
      <c r="F6300" s="5">
        <v>48.79</v>
      </c>
      <c r="G6300" s="5" t="str" cm="1">
        <f t="array" ref="G6300">_xlfn.IFS(F6300&gt;=86,"Hot Week (More Than 85°F)",F6300&lt;50,"Cold Week (Less Than 50°F)",TRUE,"Normal Week")</f>
        <v>Cold Week (Less Than 50°F)</v>
      </c>
      <c r="H6300" s="2">
        <v>2.8439999999999999</v>
      </c>
      <c r="I6300" s="2" t="str" cm="1">
        <f t="array" ref="I6300">_xlfn.IFS(H6300&gt;3.5,"Above Average",H6300&lt;3,"Below Average",TRUE,"Average")</f>
        <v>Below Average</v>
      </c>
      <c r="J6300" s="1">
        <v>182.0779857</v>
      </c>
      <c r="K6300" s="1" t="str" cm="1">
        <f t="array" ref="K6300">_xlfn.IFS(J6300&gt;200,"Above Average",J6300&lt;155,"Below Average",TRUE,"Average")</f>
        <v>Average</v>
      </c>
      <c r="L6300" s="7">
        <v>8.9920000000000009</v>
      </c>
      <c r="M6300" s="7" t="str" cm="1">
        <f t="array" ref="M6300">_xlfn.IFS(L6300&gt;9,"Above Average",L6300&lt;8,"Below Average",TRUE,"Average")</f>
        <v>Average</v>
      </c>
    </row>
    <row r="6301" spans="1:13" x14ac:dyDescent="0.3">
      <c r="A6301">
        <v>45</v>
      </c>
      <c r="B6301" s="21">
        <v>40263</v>
      </c>
      <c r="C6301" s="21" t="str">
        <f t="shared" si="98"/>
        <v>Mar</v>
      </c>
      <c r="D6301" s="6">
        <v>782563.38</v>
      </c>
      <c r="E6301" t="s">
        <v>155</v>
      </c>
      <c r="F6301" s="5">
        <v>54.36</v>
      </c>
      <c r="G6301" s="5" t="str" cm="1">
        <f t="array" ref="G6301">_xlfn.IFS(F6301&gt;=86,"Hot Week (More Than 85°F)",F6301&lt;50,"Cold Week (Less Than 50°F)",TRUE,"Normal Week")</f>
        <v>Normal Week</v>
      </c>
      <c r="H6301" s="2">
        <v>2.8540000000000001</v>
      </c>
      <c r="I6301" s="2" t="str" cm="1">
        <f t="array" ref="I6301">_xlfn.IFS(H6301&gt;3.5,"Above Average",H6301&lt;3,"Below Average",TRUE,"Average")</f>
        <v>Below Average</v>
      </c>
      <c r="J6301" s="1">
        <v>181.97186970000001</v>
      </c>
      <c r="K6301" s="1" t="str" cm="1">
        <f t="array" ref="K6301">_xlfn.IFS(J6301&gt;200,"Above Average",J6301&lt;155,"Below Average",TRUE,"Average")</f>
        <v>Average</v>
      </c>
      <c r="L6301" s="7">
        <v>8.9920000000000009</v>
      </c>
      <c r="M6301" s="7" t="str" cm="1">
        <f t="array" ref="M6301">_xlfn.IFS(L6301&gt;9,"Above Average",L6301&lt;8,"Below Average",TRUE,"Average")</f>
        <v>Average</v>
      </c>
    </row>
    <row r="6302" spans="1:13" x14ac:dyDescent="0.3">
      <c r="A6302">
        <v>45</v>
      </c>
      <c r="B6302" s="21">
        <v>40270</v>
      </c>
      <c r="C6302" s="21" t="str">
        <f t="shared" si="98"/>
        <v>Apr</v>
      </c>
      <c r="D6302" s="6">
        <v>877235.96</v>
      </c>
      <c r="E6302" t="s">
        <v>155</v>
      </c>
      <c r="F6302" s="5">
        <v>47.74</v>
      </c>
      <c r="G6302" s="5" t="str" cm="1">
        <f t="array" ref="G6302">_xlfn.IFS(F6302&gt;=86,"Hot Week (More Than 85°F)",F6302&lt;50,"Cold Week (Less Than 50°F)",TRUE,"Normal Week")</f>
        <v>Cold Week (Less Than 50°F)</v>
      </c>
      <c r="H6302" s="2">
        <v>2.85</v>
      </c>
      <c r="I6302" s="2" t="str" cm="1">
        <f t="array" ref="I6302">_xlfn.IFS(H6302&gt;3.5,"Above Average",H6302&lt;3,"Below Average",TRUE,"Average")</f>
        <v>Below Average</v>
      </c>
      <c r="J6302" s="1">
        <v>181.8657537</v>
      </c>
      <c r="K6302" s="1" t="str" cm="1">
        <f t="array" ref="K6302">_xlfn.IFS(J6302&gt;200,"Above Average",J6302&lt;155,"Below Average",TRUE,"Average")</f>
        <v>Average</v>
      </c>
      <c r="L6302" s="7">
        <v>8.8989999999999991</v>
      </c>
      <c r="M6302" s="7" t="str" cm="1">
        <f t="array" ref="M6302">_xlfn.IFS(L6302&gt;9,"Above Average",L6302&lt;8,"Below Average",TRUE,"Average")</f>
        <v>Average</v>
      </c>
    </row>
    <row r="6303" spans="1:13" x14ac:dyDescent="0.3">
      <c r="A6303">
        <v>45</v>
      </c>
      <c r="B6303" s="21">
        <v>40277</v>
      </c>
      <c r="C6303" s="21" t="str">
        <f t="shared" si="98"/>
        <v>Apr</v>
      </c>
      <c r="D6303" s="6">
        <v>833782.7</v>
      </c>
      <c r="E6303" t="s">
        <v>155</v>
      </c>
      <c r="F6303" s="5">
        <v>65.45</v>
      </c>
      <c r="G6303" s="5" t="str" cm="1">
        <f t="array" ref="G6303">_xlfn.IFS(F6303&gt;=86,"Hot Week (More Than 85°F)",F6303&lt;50,"Cold Week (Less Than 50°F)",TRUE,"Normal Week")</f>
        <v>Normal Week</v>
      </c>
      <c r="H6303" s="2">
        <v>2.8690000000000002</v>
      </c>
      <c r="I6303" s="2" t="str" cm="1">
        <f t="array" ref="I6303">_xlfn.IFS(H6303&gt;3.5,"Above Average",H6303&lt;3,"Below Average",TRUE,"Average")</f>
        <v>Below Average</v>
      </c>
      <c r="J6303" s="1">
        <v>181.75963770000001</v>
      </c>
      <c r="K6303" s="1" t="str" cm="1">
        <f t="array" ref="K6303">_xlfn.IFS(J6303&gt;200,"Above Average",J6303&lt;155,"Below Average",TRUE,"Average")</f>
        <v>Average</v>
      </c>
      <c r="L6303" s="7">
        <v>8.8989999999999991</v>
      </c>
      <c r="M6303" s="7" t="str" cm="1">
        <f t="array" ref="M6303">_xlfn.IFS(L6303&gt;9,"Above Average",L6303&lt;8,"Below Average",TRUE,"Average")</f>
        <v>Average</v>
      </c>
    </row>
    <row r="6304" spans="1:13" x14ac:dyDescent="0.3">
      <c r="A6304">
        <v>45</v>
      </c>
      <c r="B6304" s="21">
        <v>40284</v>
      </c>
      <c r="C6304" s="21" t="str">
        <f t="shared" si="98"/>
        <v>Apr</v>
      </c>
      <c r="D6304" s="6">
        <v>782221.96</v>
      </c>
      <c r="E6304" t="s">
        <v>155</v>
      </c>
      <c r="F6304" s="5">
        <v>54.28</v>
      </c>
      <c r="G6304" s="5" t="str" cm="1">
        <f t="array" ref="G6304">_xlfn.IFS(F6304&gt;=86,"Hot Week (More Than 85°F)",F6304&lt;50,"Cold Week (Less Than 50°F)",TRUE,"Normal Week")</f>
        <v>Normal Week</v>
      </c>
      <c r="H6304" s="2">
        <v>2.899</v>
      </c>
      <c r="I6304" s="2" t="str" cm="1">
        <f t="array" ref="I6304">_xlfn.IFS(H6304&gt;3.5,"Above Average",H6304&lt;3,"Below Average",TRUE,"Average")</f>
        <v>Below Average</v>
      </c>
      <c r="J6304" s="1">
        <v>181.6924769</v>
      </c>
      <c r="K6304" s="1" t="str" cm="1">
        <f t="array" ref="K6304">_xlfn.IFS(J6304&gt;200,"Above Average",J6304&lt;155,"Below Average",TRUE,"Average")</f>
        <v>Average</v>
      </c>
      <c r="L6304" s="7">
        <v>8.8989999999999991</v>
      </c>
      <c r="M6304" s="7" t="str" cm="1">
        <f t="array" ref="M6304">_xlfn.IFS(L6304&gt;9,"Above Average",L6304&lt;8,"Below Average",TRUE,"Average")</f>
        <v>Average</v>
      </c>
    </row>
    <row r="6305" spans="1:13" x14ac:dyDescent="0.3">
      <c r="A6305">
        <v>45</v>
      </c>
      <c r="B6305" s="21">
        <v>40291</v>
      </c>
      <c r="C6305" s="21" t="str">
        <f t="shared" si="98"/>
        <v>Apr</v>
      </c>
      <c r="D6305" s="6">
        <v>749779.1</v>
      </c>
      <c r="E6305" t="s">
        <v>155</v>
      </c>
      <c r="F6305" s="5">
        <v>53.47</v>
      </c>
      <c r="G6305" s="5" t="str" cm="1">
        <f t="array" ref="G6305">_xlfn.IFS(F6305&gt;=86,"Hot Week (More Than 85°F)",F6305&lt;50,"Cold Week (Less Than 50°F)",TRUE,"Normal Week")</f>
        <v>Normal Week</v>
      </c>
      <c r="H6305" s="2">
        <v>2.9020000000000001</v>
      </c>
      <c r="I6305" s="2" t="str" cm="1">
        <f t="array" ref="I6305">_xlfn.IFS(H6305&gt;3.5,"Above Average",H6305&lt;3,"Below Average",TRUE,"Average")</f>
        <v>Below Average</v>
      </c>
      <c r="J6305" s="1">
        <v>181.6772564</v>
      </c>
      <c r="K6305" s="1" t="str" cm="1">
        <f t="array" ref="K6305">_xlfn.IFS(J6305&gt;200,"Above Average",J6305&lt;155,"Below Average",TRUE,"Average")</f>
        <v>Average</v>
      </c>
      <c r="L6305" s="7">
        <v>8.8989999999999991</v>
      </c>
      <c r="M6305" s="7" t="str" cm="1">
        <f t="array" ref="M6305">_xlfn.IFS(L6305&gt;9,"Above Average",L6305&lt;8,"Below Average",TRUE,"Average")</f>
        <v>Average</v>
      </c>
    </row>
    <row r="6306" spans="1:13" x14ac:dyDescent="0.3">
      <c r="A6306">
        <v>45</v>
      </c>
      <c r="B6306" s="21">
        <v>40298</v>
      </c>
      <c r="C6306" s="21" t="str">
        <f t="shared" si="98"/>
        <v>Apr</v>
      </c>
      <c r="D6306" s="6">
        <v>737265.57</v>
      </c>
      <c r="E6306" t="s">
        <v>155</v>
      </c>
      <c r="F6306" s="5">
        <v>53.15</v>
      </c>
      <c r="G6306" s="5" t="str" cm="1">
        <f t="array" ref="G6306">_xlfn.IFS(F6306&gt;=86,"Hot Week (More Than 85°F)",F6306&lt;50,"Cold Week (Less Than 50°F)",TRUE,"Normal Week")</f>
        <v>Normal Week</v>
      </c>
      <c r="H6306" s="2">
        <v>2.9209999999999998</v>
      </c>
      <c r="I6306" s="2" t="str" cm="1">
        <f t="array" ref="I6306">_xlfn.IFS(H6306&gt;3.5,"Above Average",H6306&lt;3,"Below Average",TRUE,"Average")</f>
        <v>Below Average</v>
      </c>
      <c r="J6306" s="1">
        <v>181.66203590000001</v>
      </c>
      <c r="K6306" s="1" t="str" cm="1">
        <f t="array" ref="K6306">_xlfn.IFS(J6306&gt;200,"Above Average",J6306&lt;155,"Below Average",TRUE,"Average")</f>
        <v>Average</v>
      </c>
      <c r="L6306" s="7">
        <v>8.8989999999999991</v>
      </c>
      <c r="M6306" s="7" t="str" cm="1">
        <f t="array" ref="M6306">_xlfn.IFS(L6306&gt;9,"Above Average",L6306&lt;8,"Below Average",TRUE,"Average")</f>
        <v>Average</v>
      </c>
    </row>
    <row r="6307" spans="1:13" x14ac:dyDescent="0.3">
      <c r="A6307">
        <v>45</v>
      </c>
      <c r="B6307" s="21">
        <v>40305</v>
      </c>
      <c r="C6307" s="21" t="str">
        <f t="shared" si="98"/>
        <v>May</v>
      </c>
      <c r="D6307" s="6">
        <v>812190.76</v>
      </c>
      <c r="E6307" t="s">
        <v>155</v>
      </c>
      <c r="F6307" s="5">
        <v>70.75</v>
      </c>
      <c r="G6307" s="5" t="str" cm="1">
        <f t="array" ref="G6307">_xlfn.IFS(F6307&gt;=86,"Hot Week (More Than 85°F)",F6307&lt;50,"Cold Week (Less Than 50°F)",TRUE,"Normal Week")</f>
        <v>Normal Week</v>
      </c>
      <c r="H6307" s="2">
        <v>2.9660000000000002</v>
      </c>
      <c r="I6307" s="2" t="str" cm="1">
        <f t="array" ref="I6307">_xlfn.IFS(H6307&gt;3.5,"Above Average",H6307&lt;3,"Below Average",TRUE,"Average")</f>
        <v>Below Average</v>
      </c>
      <c r="J6307" s="1">
        <v>181.64681540000001</v>
      </c>
      <c r="K6307" s="1" t="str" cm="1">
        <f t="array" ref="K6307">_xlfn.IFS(J6307&gt;200,"Above Average",J6307&lt;155,"Below Average",TRUE,"Average")</f>
        <v>Average</v>
      </c>
      <c r="L6307" s="7">
        <v>8.8989999999999991</v>
      </c>
      <c r="M6307" s="7" t="str" cm="1">
        <f t="array" ref="M6307">_xlfn.IFS(L6307&gt;9,"Above Average",L6307&lt;8,"Below Average",TRUE,"Average")</f>
        <v>Average</v>
      </c>
    </row>
    <row r="6308" spans="1:13" x14ac:dyDescent="0.3">
      <c r="A6308">
        <v>45</v>
      </c>
      <c r="B6308" s="21">
        <v>40312</v>
      </c>
      <c r="C6308" s="21" t="str">
        <f t="shared" si="98"/>
        <v>May</v>
      </c>
      <c r="D6308" s="6">
        <v>758182.2</v>
      </c>
      <c r="E6308" t="s">
        <v>155</v>
      </c>
      <c r="F6308" s="5">
        <v>54.26</v>
      </c>
      <c r="G6308" s="5" t="str" cm="1">
        <f t="array" ref="G6308">_xlfn.IFS(F6308&gt;=86,"Hot Week (More Than 85°F)",F6308&lt;50,"Cold Week (Less Than 50°F)",TRUE,"Normal Week")</f>
        <v>Normal Week</v>
      </c>
      <c r="H6308" s="2">
        <v>2.9820000000000002</v>
      </c>
      <c r="I6308" s="2" t="str" cm="1">
        <f t="array" ref="I6308">_xlfn.IFS(H6308&gt;3.5,"Above Average",H6308&lt;3,"Below Average",TRUE,"Average")</f>
        <v>Below Average</v>
      </c>
      <c r="J6308" s="1">
        <v>181.6612792</v>
      </c>
      <c r="K6308" s="1" t="str" cm="1">
        <f t="array" ref="K6308">_xlfn.IFS(J6308&gt;200,"Above Average",J6308&lt;155,"Below Average",TRUE,"Average")</f>
        <v>Average</v>
      </c>
      <c r="L6308" s="7">
        <v>8.8989999999999991</v>
      </c>
      <c r="M6308" s="7" t="str" cm="1">
        <f t="array" ref="M6308">_xlfn.IFS(L6308&gt;9,"Above Average",L6308&lt;8,"Below Average",TRUE,"Average")</f>
        <v>Average</v>
      </c>
    </row>
    <row r="6309" spans="1:13" x14ac:dyDescent="0.3">
      <c r="A6309">
        <v>45</v>
      </c>
      <c r="B6309" s="21">
        <v>40319</v>
      </c>
      <c r="C6309" s="21" t="str">
        <f t="shared" si="98"/>
        <v>May</v>
      </c>
      <c r="D6309" s="6">
        <v>747888.25</v>
      </c>
      <c r="E6309" t="s">
        <v>155</v>
      </c>
      <c r="F6309" s="5">
        <v>62.62</v>
      </c>
      <c r="G6309" s="5" t="str" cm="1">
        <f t="array" ref="G6309">_xlfn.IFS(F6309&gt;=86,"Hot Week (More Than 85°F)",F6309&lt;50,"Cold Week (Less Than 50°F)",TRUE,"Normal Week")</f>
        <v>Normal Week</v>
      </c>
      <c r="H6309" s="2">
        <v>2.9580000000000002</v>
      </c>
      <c r="I6309" s="2" t="str" cm="1">
        <f t="array" ref="I6309">_xlfn.IFS(H6309&gt;3.5,"Above Average",H6309&lt;3,"Below Average",TRUE,"Average")</f>
        <v>Below Average</v>
      </c>
      <c r="J6309" s="1">
        <v>181.85384859999999</v>
      </c>
      <c r="K6309" s="1" t="str" cm="1">
        <f t="array" ref="K6309">_xlfn.IFS(J6309&gt;200,"Above Average",J6309&lt;155,"Below Average",TRUE,"Average")</f>
        <v>Average</v>
      </c>
      <c r="L6309" s="7">
        <v>8.8989999999999991</v>
      </c>
      <c r="M6309" s="7" t="str" cm="1">
        <f t="array" ref="M6309">_xlfn.IFS(L6309&gt;9,"Above Average",L6309&lt;8,"Below Average",TRUE,"Average")</f>
        <v>Average</v>
      </c>
    </row>
    <row r="6310" spans="1:13" x14ac:dyDescent="0.3">
      <c r="A6310">
        <v>45</v>
      </c>
      <c r="B6310" s="21">
        <v>40326</v>
      </c>
      <c r="C6310" s="21" t="str">
        <f t="shared" si="98"/>
        <v>May</v>
      </c>
      <c r="D6310" s="6">
        <v>801098.43</v>
      </c>
      <c r="E6310" t="s">
        <v>155</v>
      </c>
      <c r="F6310" s="5">
        <v>69.27</v>
      </c>
      <c r="G6310" s="5" t="str" cm="1">
        <f t="array" ref="G6310">_xlfn.IFS(F6310&gt;=86,"Hot Week (More Than 85°F)",F6310&lt;50,"Cold Week (Less Than 50°F)",TRUE,"Normal Week")</f>
        <v>Normal Week</v>
      </c>
      <c r="H6310" s="2">
        <v>2.899</v>
      </c>
      <c r="I6310" s="2" t="str" cm="1">
        <f t="array" ref="I6310">_xlfn.IFS(H6310&gt;3.5,"Above Average",H6310&lt;3,"Below Average",TRUE,"Average")</f>
        <v>Below Average</v>
      </c>
      <c r="J6310" s="1">
        <v>182.04641810000001</v>
      </c>
      <c r="K6310" s="1" t="str" cm="1">
        <f t="array" ref="K6310">_xlfn.IFS(J6310&gt;200,"Above Average",J6310&lt;155,"Below Average",TRUE,"Average")</f>
        <v>Average</v>
      </c>
      <c r="L6310" s="7">
        <v>8.8989999999999991</v>
      </c>
      <c r="M6310" s="7" t="str" cm="1">
        <f t="array" ref="M6310">_xlfn.IFS(L6310&gt;9,"Above Average",L6310&lt;8,"Below Average",TRUE,"Average")</f>
        <v>Average</v>
      </c>
    </row>
    <row r="6311" spans="1:13" x14ac:dyDescent="0.3">
      <c r="A6311">
        <v>45</v>
      </c>
      <c r="B6311" s="21">
        <v>40333</v>
      </c>
      <c r="C6311" s="21" t="str">
        <f t="shared" si="98"/>
        <v>Jun</v>
      </c>
      <c r="D6311" s="6">
        <v>837548.62</v>
      </c>
      <c r="E6311" t="s">
        <v>155</v>
      </c>
      <c r="F6311" s="5">
        <v>75.930000000000007</v>
      </c>
      <c r="G6311" s="5" t="str" cm="1">
        <f t="array" ref="G6311">_xlfn.IFS(F6311&gt;=86,"Hot Week (More Than 85°F)",F6311&lt;50,"Cold Week (Less Than 50°F)",TRUE,"Normal Week")</f>
        <v>Normal Week</v>
      </c>
      <c r="H6311" s="2">
        <v>2.847</v>
      </c>
      <c r="I6311" s="2" t="str" cm="1">
        <f t="array" ref="I6311">_xlfn.IFS(H6311&gt;3.5,"Above Average",H6311&lt;3,"Below Average",TRUE,"Average")</f>
        <v>Below Average</v>
      </c>
      <c r="J6311" s="1">
        <v>182.2389876</v>
      </c>
      <c r="K6311" s="1" t="str" cm="1">
        <f t="array" ref="K6311">_xlfn.IFS(J6311&gt;200,"Above Average",J6311&lt;155,"Below Average",TRUE,"Average")</f>
        <v>Average</v>
      </c>
      <c r="L6311" s="7">
        <v>8.8989999999999991</v>
      </c>
      <c r="M6311" s="7" t="str" cm="1">
        <f t="array" ref="M6311">_xlfn.IFS(L6311&gt;9,"Above Average",L6311&lt;8,"Below Average",TRUE,"Average")</f>
        <v>Average</v>
      </c>
    </row>
    <row r="6312" spans="1:13" x14ac:dyDescent="0.3">
      <c r="A6312">
        <v>45</v>
      </c>
      <c r="B6312" s="21">
        <v>40340</v>
      </c>
      <c r="C6312" s="21" t="str">
        <f t="shared" si="98"/>
        <v>Jun</v>
      </c>
      <c r="D6312" s="6">
        <v>794698.77</v>
      </c>
      <c r="E6312" t="s">
        <v>155</v>
      </c>
      <c r="F6312" s="5">
        <v>69.709999999999994</v>
      </c>
      <c r="G6312" s="5" t="str" cm="1">
        <f t="array" ref="G6312">_xlfn.IFS(F6312&gt;=86,"Hot Week (More Than 85°F)",F6312&lt;50,"Cold Week (Less Than 50°F)",TRUE,"Normal Week")</f>
        <v>Normal Week</v>
      </c>
      <c r="H6312" s="2">
        <v>2.8090000000000002</v>
      </c>
      <c r="I6312" s="2" t="str" cm="1">
        <f t="array" ref="I6312">_xlfn.IFS(H6312&gt;3.5,"Above Average",H6312&lt;3,"Below Average",TRUE,"Average")</f>
        <v>Below Average</v>
      </c>
      <c r="J6312" s="1">
        <v>182.43155709999999</v>
      </c>
      <c r="K6312" s="1" t="str" cm="1">
        <f t="array" ref="K6312">_xlfn.IFS(J6312&gt;200,"Above Average",J6312&lt;155,"Below Average",TRUE,"Average")</f>
        <v>Average</v>
      </c>
      <c r="L6312" s="7">
        <v>8.8989999999999991</v>
      </c>
      <c r="M6312" s="7" t="str" cm="1">
        <f t="array" ref="M6312">_xlfn.IFS(L6312&gt;9,"Above Average",L6312&lt;8,"Below Average",TRUE,"Average")</f>
        <v>Average</v>
      </c>
    </row>
    <row r="6313" spans="1:13" x14ac:dyDescent="0.3">
      <c r="A6313">
        <v>45</v>
      </c>
      <c r="B6313" s="21">
        <v>40347</v>
      </c>
      <c r="C6313" s="21" t="str">
        <f t="shared" si="98"/>
        <v>Jun</v>
      </c>
      <c r="D6313" s="6">
        <v>815130.5</v>
      </c>
      <c r="E6313" t="s">
        <v>155</v>
      </c>
      <c r="F6313" s="5">
        <v>72.62</v>
      </c>
      <c r="G6313" s="5" t="str" cm="1">
        <f t="array" ref="G6313">_xlfn.IFS(F6313&gt;=86,"Hot Week (More Than 85°F)",F6313&lt;50,"Cold Week (Less Than 50°F)",TRUE,"Normal Week")</f>
        <v>Normal Week</v>
      </c>
      <c r="H6313" s="2">
        <v>2.78</v>
      </c>
      <c r="I6313" s="2" t="str" cm="1">
        <f t="array" ref="I6313">_xlfn.IFS(H6313&gt;3.5,"Above Average",H6313&lt;3,"Below Average",TRUE,"Average")</f>
        <v>Below Average</v>
      </c>
      <c r="J6313" s="1">
        <v>182.4424199</v>
      </c>
      <c r="K6313" s="1" t="str" cm="1">
        <f t="array" ref="K6313">_xlfn.IFS(J6313&gt;200,"Above Average",J6313&lt;155,"Below Average",TRUE,"Average")</f>
        <v>Average</v>
      </c>
      <c r="L6313" s="7">
        <v>8.8989999999999991</v>
      </c>
      <c r="M6313" s="7" t="str" cm="1">
        <f t="array" ref="M6313">_xlfn.IFS(L6313&gt;9,"Above Average",L6313&lt;8,"Below Average",TRUE,"Average")</f>
        <v>Average</v>
      </c>
    </row>
    <row r="6314" spans="1:13" x14ac:dyDescent="0.3">
      <c r="A6314">
        <v>45</v>
      </c>
      <c r="B6314" s="21">
        <v>40354</v>
      </c>
      <c r="C6314" s="21" t="str">
        <f t="shared" si="98"/>
        <v>Jun</v>
      </c>
      <c r="D6314" s="6">
        <v>792299.15</v>
      </c>
      <c r="E6314" t="s">
        <v>155</v>
      </c>
      <c r="F6314" s="5">
        <v>79.319999999999993</v>
      </c>
      <c r="G6314" s="5" t="str" cm="1">
        <f t="array" ref="G6314">_xlfn.IFS(F6314&gt;=86,"Hot Week (More Than 85°F)",F6314&lt;50,"Cold Week (Less Than 50°F)",TRUE,"Normal Week")</f>
        <v>Normal Week</v>
      </c>
      <c r="H6314" s="2">
        <v>2.8079999999999998</v>
      </c>
      <c r="I6314" s="2" t="str" cm="1">
        <f t="array" ref="I6314">_xlfn.IFS(H6314&gt;3.5,"Above Average",H6314&lt;3,"Below Average",TRUE,"Average")</f>
        <v>Below Average</v>
      </c>
      <c r="J6314" s="1">
        <v>182.38059999999999</v>
      </c>
      <c r="K6314" s="1" t="str" cm="1">
        <f t="array" ref="K6314">_xlfn.IFS(J6314&gt;200,"Above Average",J6314&lt;155,"Below Average",TRUE,"Average")</f>
        <v>Average</v>
      </c>
      <c r="L6314" s="7">
        <v>8.8989999999999991</v>
      </c>
      <c r="M6314" s="7" t="str" cm="1">
        <f t="array" ref="M6314">_xlfn.IFS(L6314&gt;9,"Above Average",L6314&lt;8,"Below Average",TRUE,"Average")</f>
        <v>Average</v>
      </c>
    </row>
    <row r="6315" spans="1:13" x14ac:dyDescent="0.3">
      <c r="A6315">
        <v>45</v>
      </c>
      <c r="B6315" s="21">
        <v>40361</v>
      </c>
      <c r="C6315" s="21" t="str">
        <f t="shared" si="98"/>
        <v>Jul</v>
      </c>
      <c r="D6315" s="6">
        <v>800147.84</v>
      </c>
      <c r="E6315" t="s">
        <v>155</v>
      </c>
      <c r="F6315" s="5">
        <v>76.61</v>
      </c>
      <c r="G6315" s="5" t="str" cm="1">
        <f t="array" ref="G6315">_xlfn.IFS(F6315&gt;=86,"Hot Week (More Than 85°F)",F6315&lt;50,"Cold Week (Less Than 50°F)",TRUE,"Normal Week")</f>
        <v>Normal Week</v>
      </c>
      <c r="H6315" s="2">
        <v>2.8149999999999999</v>
      </c>
      <c r="I6315" s="2" t="str" cm="1">
        <f t="array" ref="I6315">_xlfn.IFS(H6315&gt;3.5,"Above Average",H6315&lt;3,"Below Average",TRUE,"Average")</f>
        <v>Below Average</v>
      </c>
      <c r="J6315" s="1">
        <v>182.3187801</v>
      </c>
      <c r="K6315" s="1" t="str" cm="1">
        <f t="array" ref="K6315">_xlfn.IFS(J6315&gt;200,"Above Average",J6315&lt;155,"Below Average",TRUE,"Average")</f>
        <v>Average</v>
      </c>
      <c r="L6315" s="7">
        <v>8.7430000000000003</v>
      </c>
      <c r="M6315" s="7" t="str" cm="1">
        <f t="array" ref="M6315">_xlfn.IFS(L6315&gt;9,"Above Average",L6315&lt;8,"Below Average",TRUE,"Average")</f>
        <v>Average</v>
      </c>
    </row>
    <row r="6316" spans="1:13" x14ac:dyDescent="0.3">
      <c r="A6316">
        <v>45</v>
      </c>
      <c r="B6316" s="21">
        <v>40368</v>
      </c>
      <c r="C6316" s="21" t="str">
        <f t="shared" si="98"/>
        <v>Jul</v>
      </c>
      <c r="D6316" s="6">
        <v>787062</v>
      </c>
      <c r="E6316" t="s">
        <v>155</v>
      </c>
      <c r="F6316" s="5">
        <v>82.45</v>
      </c>
      <c r="G6316" s="5" t="str" cm="1">
        <f t="array" ref="G6316">_xlfn.IFS(F6316&gt;=86,"Hot Week (More Than 85°F)",F6316&lt;50,"Cold Week (Less Than 50°F)",TRUE,"Normal Week")</f>
        <v>Normal Week</v>
      </c>
      <c r="H6316" s="2">
        <v>2.7930000000000001</v>
      </c>
      <c r="I6316" s="2" t="str" cm="1">
        <f t="array" ref="I6316">_xlfn.IFS(H6316&gt;3.5,"Above Average",H6316&lt;3,"Below Average",TRUE,"Average")</f>
        <v>Below Average</v>
      </c>
      <c r="J6316" s="1">
        <v>182.2569603</v>
      </c>
      <c r="K6316" s="1" t="str" cm="1">
        <f t="array" ref="K6316">_xlfn.IFS(J6316&gt;200,"Above Average",J6316&lt;155,"Below Average",TRUE,"Average")</f>
        <v>Average</v>
      </c>
      <c r="L6316" s="7">
        <v>8.7430000000000003</v>
      </c>
      <c r="M6316" s="7" t="str" cm="1">
        <f t="array" ref="M6316">_xlfn.IFS(L6316&gt;9,"Above Average",L6316&lt;8,"Below Average",TRUE,"Average")</f>
        <v>Average</v>
      </c>
    </row>
    <row r="6317" spans="1:13" x14ac:dyDescent="0.3">
      <c r="A6317">
        <v>45</v>
      </c>
      <c r="B6317" s="21">
        <v>40375</v>
      </c>
      <c r="C6317" s="21" t="str">
        <f t="shared" si="98"/>
        <v>Jul</v>
      </c>
      <c r="D6317" s="6">
        <v>723708.99</v>
      </c>
      <c r="E6317" t="s">
        <v>155</v>
      </c>
      <c r="F6317" s="5">
        <v>77.84</v>
      </c>
      <c r="G6317" s="5" t="str" cm="1">
        <f t="array" ref="G6317">_xlfn.IFS(F6317&gt;=86,"Hot Week (More Than 85°F)",F6317&lt;50,"Cold Week (Less Than 50°F)",TRUE,"Normal Week")</f>
        <v>Normal Week</v>
      </c>
      <c r="H6317" s="2">
        <v>2.7829999999999999</v>
      </c>
      <c r="I6317" s="2" t="str" cm="1">
        <f t="array" ref="I6317">_xlfn.IFS(H6317&gt;3.5,"Above Average",H6317&lt;3,"Below Average",TRUE,"Average")</f>
        <v>Below Average</v>
      </c>
      <c r="J6317" s="1">
        <v>182.26044110000001</v>
      </c>
      <c r="K6317" s="1" t="str" cm="1">
        <f t="array" ref="K6317">_xlfn.IFS(J6317&gt;200,"Above Average",J6317&lt;155,"Below Average",TRUE,"Average")</f>
        <v>Average</v>
      </c>
      <c r="L6317" s="7">
        <v>8.7430000000000003</v>
      </c>
      <c r="M6317" s="7" t="str" cm="1">
        <f t="array" ref="M6317">_xlfn.IFS(L6317&gt;9,"Above Average",L6317&lt;8,"Below Average",TRUE,"Average")</f>
        <v>Average</v>
      </c>
    </row>
    <row r="6318" spans="1:13" x14ac:dyDescent="0.3">
      <c r="A6318">
        <v>45</v>
      </c>
      <c r="B6318" s="21">
        <v>40382</v>
      </c>
      <c r="C6318" s="21" t="str">
        <f t="shared" si="98"/>
        <v>Jul</v>
      </c>
      <c r="D6318" s="6">
        <v>714601.11</v>
      </c>
      <c r="E6318" t="s">
        <v>155</v>
      </c>
      <c r="F6318" s="5">
        <v>81.459999999999994</v>
      </c>
      <c r="G6318" s="5" t="str" cm="1">
        <f t="array" ref="G6318">_xlfn.IFS(F6318&gt;=86,"Hot Week (More Than 85°F)",F6318&lt;50,"Cold Week (Less Than 50°F)",TRUE,"Normal Week")</f>
        <v>Normal Week</v>
      </c>
      <c r="H6318" s="2">
        <v>2.7709999999999999</v>
      </c>
      <c r="I6318" s="2" t="str" cm="1">
        <f t="array" ref="I6318">_xlfn.IFS(H6318&gt;3.5,"Above Average",H6318&lt;3,"Below Average",TRUE,"Average")</f>
        <v>Below Average</v>
      </c>
      <c r="J6318" s="1">
        <v>182.3509895</v>
      </c>
      <c r="K6318" s="1" t="str" cm="1">
        <f t="array" ref="K6318">_xlfn.IFS(J6318&gt;200,"Above Average",J6318&lt;155,"Below Average",TRUE,"Average")</f>
        <v>Average</v>
      </c>
      <c r="L6318" s="7">
        <v>8.7430000000000003</v>
      </c>
      <c r="M6318" s="7" t="str" cm="1">
        <f t="array" ref="M6318">_xlfn.IFS(L6318&gt;9,"Above Average",L6318&lt;8,"Below Average",TRUE,"Average")</f>
        <v>Average</v>
      </c>
    </row>
    <row r="6319" spans="1:13" x14ac:dyDescent="0.3">
      <c r="A6319">
        <v>45</v>
      </c>
      <c r="B6319" s="21">
        <v>40389</v>
      </c>
      <c r="C6319" s="21" t="str">
        <f t="shared" si="98"/>
        <v>Jul</v>
      </c>
      <c r="D6319" s="6">
        <v>716859.27</v>
      </c>
      <c r="E6319" t="s">
        <v>155</v>
      </c>
      <c r="F6319" s="5">
        <v>79.78</v>
      </c>
      <c r="G6319" s="5" t="str" cm="1">
        <f t="array" ref="G6319">_xlfn.IFS(F6319&gt;=86,"Hot Week (More Than 85°F)",F6319&lt;50,"Cold Week (Less Than 50°F)",TRUE,"Normal Week")</f>
        <v>Normal Week</v>
      </c>
      <c r="H6319" s="2">
        <v>2.7810000000000001</v>
      </c>
      <c r="I6319" s="2" t="str" cm="1">
        <f t="array" ref="I6319">_xlfn.IFS(H6319&gt;3.5,"Above Average",H6319&lt;3,"Below Average",TRUE,"Average")</f>
        <v>Below Average</v>
      </c>
      <c r="J6319" s="1">
        <v>182.44153779999999</v>
      </c>
      <c r="K6319" s="1" t="str" cm="1">
        <f t="array" ref="K6319">_xlfn.IFS(J6319&gt;200,"Above Average",J6319&lt;155,"Below Average",TRUE,"Average")</f>
        <v>Average</v>
      </c>
      <c r="L6319" s="7">
        <v>8.7430000000000003</v>
      </c>
      <c r="M6319" s="7" t="str" cm="1">
        <f t="array" ref="M6319">_xlfn.IFS(L6319&gt;9,"Above Average",L6319&lt;8,"Below Average",TRUE,"Average")</f>
        <v>Average</v>
      </c>
    </row>
    <row r="6320" spans="1:13" x14ac:dyDescent="0.3">
      <c r="A6320">
        <v>45</v>
      </c>
      <c r="B6320" s="21">
        <v>40396</v>
      </c>
      <c r="C6320" s="21" t="str">
        <f t="shared" si="98"/>
        <v>Aug</v>
      </c>
      <c r="D6320" s="6">
        <v>746517.32</v>
      </c>
      <c r="E6320" t="s">
        <v>155</v>
      </c>
      <c r="F6320" s="5">
        <v>77.17</v>
      </c>
      <c r="G6320" s="5" t="str" cm="1">
        <f t="array" ref="G6320">_xlfn.IFS(F6320&gt;=86,"Hot Week (More Than 85°F)",F6320&lt;50,"Cold Week (Less Than 50°F)",TRUE,"Normal Week")</f>
        <v>Normal Week</v>
      </c>
      <c r="H6320" s="2">
        <v>2.7839999999999998</v>
      </c>
      <c r="I6320" s="2" t="str" cm="1">
        <f t="array" ref="I6320">_xlfn.IFS(H6320&gt;3.5,"Above Average",H6320&lt;3,"Below Average",TRUE,"Average")</f>
        <v>Below Average</v>
      </c>
      <c r="J6320" s="1">
        <v>182.53208620000001</v>
      </c>
      <c r="K6320" s="1" t="str" cm="1">
        <f t="array" ref="K6320">_xlfn.IFS(J6320&gt;200,"Above Average",J6320&lt;155,"Below Average",TRUE,"Average")</f>
        <v>Average</v>
      </c>
      <c r="L6320" s="7">
        <v>8.7430000000000003</v>
      </c>
      <c r="M6320" s="7" t="str" cm="1">
        <f t="array" ref="M6320">_xlfn.IFS(L6320&gt;9,"Above Average",L6320&lt;8,"Below Average",TRUE,"Average")</f>
        <v>Average</v>
      </c>
    </row>
    <row r="6321" spans="1:13" x14ac:dyDescent="0.3">
      <c r="A6321">
        <v>45</v>
      </c>
      <c r="B6321" s="21">
        <v>40403</v>
      </c>
      <c r="C6321" s="21" t="str">
        <f t="shared" si="98"/>
        <v>Aug</v>
      </c>
      <c r="D6321" s="6">
        <v>722262.21</v>
      </c>
      <c r="E6321" t="s">
        <v>155</v>
      </c>
      <c r="F6321" s="5">
        <v>78.44</v>
      </c>
      <c r="G6321" s="5" t="str" cm="1">
        <f t="array" ref="G6321">_xlfn.IFS(F6321&gt;=86,"Hot Week (More Than 85°F)",F6321&lt;50,"Cold Week (Less Than 50°F)",TRUE,"Normal Week")</f>
        <v>Normal Week</v>
      </c>
      <c r="H6321" s="2">
        <v>2.8050000000000002</v>
      </c>
      <c r="I6321" s="2" t="str" cm="1">
        <f t="array" ref="I6321">_xlfn.IFS(H6321&gt;3.5,"Above Average",H6321&lt;3,"Below Average",TRUE,"Average")</f>
        <v>Below Average</v>
      </c>
      <c r="J6321" s="1">
        <v>182.6226346</v>
      </c>
      <c r="K6321" s="1" t="str" cm="1">
        <f t="array" ref="K6321">_xlfn.IFS(J6321&gt;200,"Above Average",J6321&lt;155,"Below Average",TRUE,"Average")</f>
        <v>Average</v>
      </c>
      <c r="L6321" s="7">
        <v>8.7430000000000003</v>
      </c>
      <c r="M6321" s="7" t="str" cm="1">
        <f t="array" ref="M6321">_xlfn.IFS(L6321&gt;9,"Above Average",L6321&lt;8,"Below Average",TRUE,"Average")</f>
        <v>Average</v>
      </c>
    </row>
    <row r="6322" spans="1:13" x14ac:dyDescent="0.3">
      <c r="A6322">
        <v>45</v>
      </c>
      <c r="B6322" s="21">
        <v>40410</v>
      </c>
      <c r="C6322" s="21" t="str">
        <f t="shared" si="98"/>
        <v>Aug</v>
      </c>
      <c r="D6322" s="6">
        <v>708568.29</v>
      </c>
      <c r="E6322" t="s">
        <v>155</v>
      </c>
      <c r="F6322" s="5">
        <v>76.010000000000005</v>
      </c>
      <c r="G6322" s="5" t="str" cm="1">
        <f t="array" ref="G6322">_xlfn.IFS(F6322&gt;=86,"Hot Week (More Than 85°F)",F6322&lt;50,"Cold Week (Less Than 50°F)",TRUE,"Normal Week")</f>
        <v>Normal Week</v>
      </c>
      <c r="H6322" s="2">
        <v>2.7789999999999999</v>
      </c>
      <c r="I6322" s="2" t="str" cm="1">
        <f t="array" ref="I6322">_xlfn.IFS(H6322&gt;3.5,"Above Average",H6322&lt;3,"Below Average",TRUE,"Average")</f>
        <v>Below Average</v>
      </c>
      <c r="J6322" s="1">
        <v>182.61652050000001</v>
      </c>
      <c r="K6322" s="1" t="str" cm="1">
        <f t="array" ref="K6322">_xlfn.IFS(J6322&gt;200,"Above Average",J6322&lt;155,"Below Average",TRUE,"Average")</f>
        <v>Average</v>
      </c>
      <c r="L6322" s="7">
        <v>8.7430000000000003</v>
      </c>
      <c r="M6322" s="7" t="str" cm="1">
        <f t="array" ref="M6322">_xlfn.IFS(L6322&gt;9,"Above Average",L6322&lt;8,"Below Average",TRUE,"Average")</f>
        <v>Average</v>
      </c>
    </row>
    <row r="6323" spans="1:13" x14ac:dyDescent="0.3">
      <c r="A6323">
        <v>45</v>
      </c>
      <c r="B6323" s="21">
        <v>40417</v>
      </c>
      <c r="C6323" s="21" t="str">
        <f t="shared" si="98"/>
        <v>Aug</v>
      </c>
      <c r="D6323" s="6">
        <v>721744.33</v>
      </c>
      <c r="E6323" t="s">
        <v>155</v>
      </c>
      <c r="F6323" s="5">
        <v>71.36</v>
      </c>
      <c r="G6323" s="5" t="str" cm="1">
        <f t="array" ref="G6323">_xlfn.IFS(F6323&gt;=86,"Hot Week (More Than 85°F)",F6323&lt;50,"Cold Week (Less Than 50°F)",TRUE,"Normal Week")</f>
        <v>Normal Week</v>
      </c>
      <c r="H6323" s="2">
        <v>2.7549999999999999</v>
      </c>
      <c r="I6323" s="2" t="str" cm="1">
        <f t="array" ref="I6323">_xlfn.IFS(H6323&gt;3.5,"Above Average",H6323&lt;3,"Below Average",TRUE,"Average")</f>
        <v>Below Average</v>
      </c>
      <c r="J6323" s="1">
        <v>182.61040629999999</v>
      </c>
      <c r="K6323" s="1" t="str" cm="1">
        <f t="array" ref="K6323">_xlfn.IFS(J6323&gt;200,"Above Average",J6323&lt;155,"Below Average",TRUE,"Average")</f>
        <v>Average</v>
      </c>
      <c r="L6323" s="7">
        <v>8.7430000000000003</v>
      </c>
      <c r="M6323" s="7" t="str" cm="1">
        <f t="array" ref="M6323">_xlfn.IFS(L6323&gt;9,"Above Average",L6323&lt;8,"Below Average",TRUE,"Average")</f>
        <v>Average</v>
      </c>
    </row>
    <row r="6324" spans="1:13" x14ac:dyDescent="0.3">
      <c r="A6324">
        <v>45</v>
      </c>
      <c r="B6324" s="21">
        <v>40424</v>
      </c>
      <c r="C6324" s="21" t="str">
        <f t="shared" si="98"/>
        <v>Sep</v>
      </c>
      <c r="D6324" s="6">
        <v>790144.7</v>
      </c>
      <c r="E6324" t="s">
        <v>155</v>
      </c>
      <c r="F6324" s="5">
        <v>78.37</v>
      </c>
      <c r="G6324" s="5" t="str" cm="1">
        <f t="array" ref="G6324">_xlfn.IFS(F6324&gt;=86,"Hot Week (More Than 85°F)",F6324&lt;50,"Cold Week (Less Than 50°F)",TRUE,"Normal Week")</f>
        <v>Normal Week</v>
      </c>
      <c r="H6324" s="2">
        <v>2.7149999999999999</v>
      </c>
      <c r="I6324" s="2" t="str" cm="1">
        <f t="array" ref="I6324">_xlfn.IFS(H6324&gt;3.5,"Above Average",H6324&lt;3,"Below Average",TRUE,"Average")</f>
        <v>Below Average</v>
      </c>
      <c r="J6324" s="1">
        <v>182.6042922</v>
      </c>
      <c r="K6324" s="1" t="str" cm="1">
        <f t="array" ref="K6324">_xlfn.IFS(J6324&gt;200,"Above Average",J6324&lt;155,"Below Average",TRUE,"Average")</f>
        <v>Average</v>
      </c>
      <c r="L6324" s="7">
        <v>8.7430000000000003</v>
      </c>
      <c r="M6324" s="7" t="str" cm="1">
        <f t="array" ref="M6324">_xlfn.IFS(L6324&gt;9,"Above Average",L6324&lt;8,"Below Average",TRUE,"Average")</f>
        <v>Average</v>
      </c>
    </row>
    <row r="6325" spans="1:13" x14ac:dyDescent="0.3">
      <c r="A6325">
        <v>45</v>
      </c>
      <c r="B6325" s="21">
        <v>40431</v>
      </c>
      <c r="C6325" s="21" t="str">
        <f t="shared" si="98"/>
        <v>Sep</v>
      </c>
      <c r="D6325" s="6">
        <v>721460.22</v>
      </c>
      <c r="E6325" t="s">
        <v>156</v>
      </c>
      <c r="F6325" s="5">
        <v>70.87</v>
      </c>
      <c r="G6325" s="5" t="str" cm="1">
        <f t="array" ref="G6325">_xlfn.IFS(F6325&gt;=86,"Hot Week (More Than 85°F)",F6325&lt;50,"Cold Week (Less Than 50°F)",TRUE,"Normal Week")</f>
        <v>Normal Week</v>
      </c>
      <c r="H6325" s="2">
        <v>2.6989999999999998</v>
      </c>
      <c r="I6325" s="2" t="str" cm="1">
        <f t="array" ref="I6325">_xlfn.IFS(H6325&gt;3.5,"Above Average",H6325&lt;3,"Below Average",TRUE,"Average")</f>
        <v>Below Average</v>
      </c>
      <c r="J6325" s="1">
        <v>182.59817799999999</v>
      </c>
      <c r="K6325" s="1" t="str" cm="1">
        <f t="array" ref="K6325">_xlfn.IFS(J6325&gt;200,"Above Average",J6325&lt;155,"Below Average",TRUE,"Average")</f>
        <v>Average</v>
      </c>
      <c r="L6325" s="7">
        <v>8.7430000000000003</v>
      </c>
      <c r="M6325" s="7" t="str" cm="1">
        <f t="array" ref="M6325">_xlfn.IFS(L6325&gt;9,"Above Average",L6325&lt;8,"Below Average",TRUE,"Average")</f>
        <v>Average</v>
      </c>
    </row>
    <row r="6326" spans="1:13" x14ac:dyDescent="0.3">
      <c r="A6326">
        <v>45</v>
      </c>
      <c r="B6326" s="21">
        <v>40438</v>
      </c>
      <c r="C6326" s="21" t="str">
        <f t="shared" si="98"/>
        <v>Sep</v>
      </c>
      <c r="D6326" s="6">
        <v>716987.58</v>
      </c>
      <c r="E6326" t="s">
        <v>155</v>
      </c>
      <c r="F6326" s="5">
        <v>66.55</v>
      </c>
      <c r="G6326" s="5" t="str" cm="1">
        <f t="array" ref="G6326">_xlfn.IFS(F6326&gt;=86,"Hot Week (More Than 85°F)",F6326&lt;50,"Cold Week (Less Than 50°F)",TRUE,"Normal Week")</f>
        <v>Normal Week</v>
      </c>
      <c r="H6326" s="2">
        <v>2.706</v>
      </c>
      <c r="I6326" s="2" t="str" cm="1">
        <f t="array" ref="I6326">_xlfn.IFS(H6326&gt;3.5,"Above Average",H6326&lt;3,"Below Average",TRUE,"Average")</f>
        <v>Below Average</v>
      </c>
      <c r="J6326" s="1">
        <v>182.62250900000001</v>
      </c>
      <c r="K6326" s="1" t="str" cm="1">
        <f t="array" ref="K6326">_xlfn.IFS(J6326&gt;200,"Above Average",J6326&lt;155,"Below Average",TRUE,"Average")</f>
        <v>Average</v>
      </c>
      <c r="L6326" s="7">
        <v>8.7430000000000003</v>
      </c>
      <c r="M6326" s="7" t="str" cm="1">
        <f t="array" ref="M6326">_xlfn.IFS(L6326&gt;9,"Above Average",L6326&lt;8,"Below Average",TRUE,"Average")</f>
        <v>Average</v>
      </c>
    </row>
    <row r="6327" spans="1:13" x14ac:dyDescent="0.3">
      <c r="A6327">
        <v>45</v>
      </c>
      <c r="B6327" s="21">
        <v>40445</v>
      </c>
      <c r="C6327" s="21" t="str">
        <f t="shared" si="98"/>
        <v>Sep</v>
      </c>
      <c r="D6327" s="6">
        <v>678228.58</v>
      </c>
      <c r="E6327" t="s">
        <v>155</v>
      </c>
      <c r="F6327" s="5">
        <v>68.59</v>
      </c>
      <c r="G6327" s="5" t="str" cm="1">
        <f t="array" ref="G6327">_xlfn.IFS(F6327&gt;=86,"Hot Week (More Than 85°F)",F6327&lt;50,"Cold Week (Less Than 50°F)",TRUE,"Normal Week")</f>
        <v>Normal Week</v>
      </c>
      <c r="H6327" s="2">
        <v>2.7130000000000001</v>
      </c>
      <c r="I6327" s="2" t="str" cm="1">
        <f t="array" ref="I6327">_xlfn.IFS(H6327&gt;3.5,"Above Average",H6327&lt;3,"Below Average",TRUE,"Average")</f>
        <v>Below Average</v>
      </c>
      <c r="J6327" s="1">
        <v>182.6696737</v>
      </c>
      <c r="K6327" s="1" t="str" cm="1">
        <f t="array" ref="K6327">_xlfn.IFS(J6327&gt;200,"Above Average",J6327&lt;155,"Below Average",TRUE,"Average")</f>
        <v>Average</v>
      </c>
      <c r="L6327" s="7">
        <v>8.7430000000000003</v>
      </c>
      <c r="M6327" s="7" t="str" cm="1">
        <f t="array" ref="M6327">_xlfn.IFS(L6327&gt;9,"Above Average",L6327&lt;8,"Below Average",TRUE,"Average")</f>
        <v>Average</v>
      </c>
    </row>
    <row r="6328" spans="1:13" x14ac:dyDescent="0.3">
      <c r="A6328">
        <v>45</v>
      </c>
      <c r="B6328" s="21">
        <v>40452</v>
      </c>
      <c r="C6328" s="21" t="str">
        <f t="shared" si="98"/>
        <v>Oct</v>
      </c>
      <c r="D6328" s="6">
        <v>690007.76</v>
      </c>
      <c r="E6328" t="s">
        <v>155</v>
      </c>
      <c r="F6328" s="5">
        <v>70.58</v>
      </c>
      <c r="G6328" s="5" t="str" cm="1">
        <f t="array" ref="G6328">_xlfn.IFS(F6328&gt;=86,"Hot Week (More Than 85°F)",F6328&lt;50,"Cold Week (Less Than 50°F)",TRUE,"Normal Week")</f>
        <v>Normal Week</v>
      </c>
      <c r="H6328" s="2">
        <v>2.7069999999999999</v>
      </c>
      <c r="I6328" s="2" t="str" cm="1">
        <f t="array" ref="I6328">_xlfn.IFS(H6328&gt;3.5,"Above Average",H6328&lt;3,"Below Average",TRUE,"Average")</f>
        <v>Below Average</v>
      </c>
      <c r="J6328" s="1">
        <v>182.71683849999999</v>
      </c>
      <c r="K6328" s="1" t="str" cm="1">
        <f t="array" ref="K6328">_xlfn.IFS(J6328&gt;200,"Above Average",J6328&lt;155,"Below Average",TRUE,"Average")</f>
        <v>Average</v>
      </c>
      <c r="L6328" s="7">
        <v>8.7240000000000002</v>
      </c>
      <c r="M6328" s="7" t="str" cm="1">
        <f t="array" ref="M6328">_xlfn.IFS(L6328&gt;9,"Above Average",L6328&lt;8,"Below Average",TRUE,"Average")</f>
        <v>Average</v>
      </c>
    </row>
    <row r="6329" spans="1:13" x14ac:dyDescent="0.3">
      <c r="A6329">
        <v>45</v>
      </c>
      <c r="B6329" s="21">
        <v>40459</v>
      </c>
      <c r="C6329" s="21" t="str">
        <f t="shared" si="98"/>
        <v>Oct</v>
      </c>
      <c r="D6329" s="6">
        <v>745782.1</v>
      </c>
      <c r="E6329" t="s">
        <v>155</v>
      </c>
      <c r="F6329" s="5">
        <v>56.49</v>
      </c>
      <c r="G6329" s="5" t="str" cm="1">
        <f t="array" ref="G6329">_xlfn.IFS(F6329&gt;=86,"Hot Week (More Than 85°F)",F6329&lt;50,"Cold Week (Less Than 50°F)",TRUE,"Normal Week")</f>
        <v>Normal Week</v>
      </c>
      <c r="H6329" s="2">
        <v>2.7639999999999998</v>
      </c>
      <c r="I6329" s="2" t="str" cm="1">
        <f t="array" ref="I6329">_xlfn.IFS(H6329&gt;3.5,"Above Average",H6329&lt;3,"Below Average",TRUE,"Average")</f>
        <v>Below Average</v>
      </c>
      <c r="J6329" s="1">
        <v>182.76400319999999</v>
      </c>
      <c r="K6329" s="1" t="str" cm="1">
        <f t="array" ref="K6329">_xlfn.IFS(J6329&gt;200,"Above Average",J6329&lt;155,"Below Average",TRUE,"Average")</f>
        <v>Average</v>
      </c>
      <c r="L6329" s="7">
        <v>8.7240000000000002</v>
      </c>
      <c r="M6329" s="7" t="str" cm="1">
        <f t="array" ref="M6329">_xlfn.IFS(L6329&gt;9,"Above Average",L6329&lt;8,"Below Average",TRUE,"Average")</f>
        <v>Average</v>
      </c>
    </row>
    <row r="6330" spans="1:13" x14ac:dyDescent="0.3">
      <c r="A6330">
        <v>45</v>
      </c>
      <c r="B6330" s="21">
        <v>40466</v>
      </c>
      <c r="C6330" s="21" t="str">
        <f t="shared" si="98"/>
        <v>Oct</v>
      </c>
      <c r="D6330" s="6">
        <v>715263.3</v>
      </c>
      <c r="E6330" t="s">
        <v>155</v>
      </c>
      <c r="F6330" s="5">
        <v>58.61</v>
      </c>
      <c r="G6330" s="5" t="str" cm="1">
        <f t="array" ref="G6330">_xlfn.IFS(F6330&gt;=86,"Hot Week (More Than 85°F)",F6330&lt;50,"Cold Week (Less Than 50°F)",TRUE,"Normal Week")</f>
        <v>Normal Week</v>
      </c>
      <c r="H6330" s="2">
        <v>2.8679999999999999</v>
      </c>
      <c r="I6330" s="2" t="str" cm="1">
        <f t="array" ref="I6330">_xlfn.IFS(H6330&gt;3.5,"Above Average",H6330&lt;3,"Below Average",TRUE,"Average")</f>
        <v>Below Average</v>
      </c>
      <c r="J6330" s="1">
        <v>182.81062030000001</v>
      </c>
      <c r="K6330" s="1" t="str" cm="1">
        <f t="array" ref="K6330">_xlfn.IFS(J6330&gt;200,"Above Average",J6330&lt;155,"Below Average",TRUE,"Average")</f>
        <v>Average</v>
      </c>
      <c r="L6330" s="7">
        <v>8.7240000000000002</v>
      </c>
      <c r="M6330" s="7" t="str" cm="1">
        <f t="array" ref="M6330">_xlfn.IFS(L6330&gt;9,"Above Average",L6330&lt;8,"Below Average",TRUE,"Average")</f>
        <v>Average</v>
      </c>
    </row>
    <row r="6331" spans="1:13" x14ac:dyDescent="0.3">
      <c r="A6331">
        <v>45</v>
      </c>
      <c r="B6331" s="21">
        <v>40473</v>
      </c>
      <c r="C6331" s="21" t="str">
        <f t="shared" si="98"/>
        <v>Oct</v>
      </c>
      <c r="D6331" s="6">
        <v>730899.37</v>
      </c>
      <c r="E6331" t="s">
        <v>155</v>
      </c>
      <c r="F6331" s="5">
        <v>53.15</v>
      </c>
      <c r="G6331" s="5" t="str" cm="1">
        <f t="array" ref="G6331">_xlfn.IFS(F6331&gt;=86,"Hot Week (More Than 85°F)",F6331&lt;50,"Cold Week (Less Than 50°F)",TRUE,"Normal Week")</f>
        <v>Normal Week</v>
      </c>
      <c r="H6331" s="2">
        <v>2.9169999999999998</v>
      </c>
      <c r="I6331" s="2" t="str" cm="1">
        <f t="array" ref="I6331">_xlfn.IFS(H6331&gt;3.5,"Above Average",H6331&lt;3,"Below Average",TRUE,"Average")</f>
        <v>Below Average</v>
      </c>
      <c r="J6331" s="1">
        <v>182.85586850000001</v>
      </c>
      <c r="K6331" s="1" t="str" cm="1">
        <f t="array" ref="K6331">_xlfn.IFS(J6331&gt;200,"Above Average",J6331&lt;155,"Below Average",TRUE,"Average")</f>
        <v>Average</v>
      </c>
      <c r="L6331" s="7">
        <v>8.7240000000000002</v>
      </c>
      <c r="M6331" s="7" t="str" cm="1">
        <f t="array" ref="M6331">_xlfn.IFS(L6331&gt;9,"Above Average",L6331&lt;8,"Below Average",TRUE,"Average")</f>
        <v>Average</v>
      </c>
    </row>
    <row r="6332" spans="1:13" x14ac:dyDescent="0.3">
      <c r="A6332">
        <v>45</v>
      </c>
      <c r="B6332" s="21">
        <v>40480</v>
      </c>
      <c r="C6332" s="21" t="str">
        <f t="shared" si="98"/>
        <v>Oct</v>
      </c>
      <c r="D6332" s="6">
        <v>732859.76</v>
      </c>
      <c r="E6332" t="s">
        <v>155</v>
      </c>
      <c r="F6332" s="5">
        <v>61.3</v>
      </c>
      <c r="G6332" s="5" t="str" cm="1">
        <f t="array" ref="G6332">_xlfn.IFS(F6332&gt;=86,"Hot Week (More Than 85°F)",F6332&lt;50,"Cold Week (Less Than 50°F)",TRUE,"Normal Week")</f>
        <v>Normal Week</v>
      </c>
      <c r="H6332" s="2">
        <v>2.9209999999999998</v>
      </c>
      <c r="I6332" s="2" t="str" cm="1">
        <f t="array" ref="I6332">_xlfn.IFS(H6332&gt;3.5,"Above Average",H6332&lt;3,"Below Average",TRUE,"Average")</f>
        <v>Below Average</v>
      </c>
      <c r="J6332" s="1">
        <v>182.90111659999999</v>
      </c>
      <c r="K6332" s="1" t="str" cm="1">
        <f t="array" ref="K6332">_xlfn.IFS(J6332&gt;200,"Above Average",J6332&lt;155,"Below Average",TRUE,"Average")</f>
        <v>Average</v>
      </c>
      <c r="L6332" s="7">
        <v>8.7240000000000002</v>
      </c>
      <c r="M6332" s="7" t="str" cm="1">
        <f t="array" ref="M6332">_xlfn.IFS(L6332&gt;9,"Above Average",L6332&lt;8,"Below Average",TRUE,"Average")</f>
        <v>Average</v>
      </c>
    </row>
    <row r="6333" spans="1:13" x14ac:dyDescent="0.3">
      <c r="A6333">
        <v>45</v>
      </c>
      <c r="B6333" s="21">
        <v>40487</v>
      </c>
      <c r="C6333" s="21" t="str">
        <f t="shared" si="98"/>
        <v>Nov</v>
      </c>
      <c r="D6333" s="6">
        <v>764014.06</v>
      </c>
      <c r="E6333" t="s">
        <v>155</v>
      </c>
      <c r="F6333" s="5">
        <v>45.65</v>
      </c>
      <c r="G6333" s="5" t="str" cm="1">
        <f t="array" ref="G6333">_xlfn.IFS(F6333&gt;=86,"Hot Week (More Than 85°F)",F6333&lt;50,"Cold Week (Less Than 50°F)",TRUE,"Normal Week")</f>
        <v>Cold Week (Less Than 50°F)</v>
      </c>
      <c r="H6333" s="2">
        <v>2.9169999999999998</v>
      </c>
      <c r="I6333" s="2" t="str" cm="1">
        <f t="array" ref="I6333">_xlfn.IFS(H6333&gt;3.5,"Above Average",H6333&lt;3,"Below Average",TRUE,"Average")</f>
        <v>Below Average</v>
      </c>
      <c r="J6333" s="1">
        <v>182.9463648</v>
      </c>
      <c r="K6333" s="1" t="str" cm="1">
        <f t="array" ref="K6333">_xlfn.IFS(J6333&gt;200,"Above Average",J6333&lt;155,"Below Average",TRUE,"Average")</f>
        <v>Average</v>
      </c>
      <c r="L6333" s="7">
        <v>8.7240000000000002</v>
      </c>
      <c r="M6333" s="7" t="str" cm="1">
        <f t="array" ref="M6333">_xlfn.IFS(L6333&gt;9,"Above Average",L6333&lt;8,"Below Average",TRUE,"Average")</f>
        <v>Average</v>
      </c>
    </row>
    <row r="6334" spans="1:13" x14ac:dyDescent="0.3">
      <c r="A6334">
        <v>45</v>
      </c>
      <c r="B6334" s="21">
        <v>40494</v>
      </c>
      <c r="C6334" s="21" t="str">
        <f t="shared" si="98"/>
        <v>Nov</v>
      </c>
      <c r="D6334" s="6">
        <v>765648.93</v>
      </c>
      <c r="E6334" t="s">
        <v>155</v>
      </c>
      <c r="F6334" s="5">
        <v>46.14</v>
      </c>
      <c r="G6334" s="5" t="str" cm="1">
        <f t="array" ref="G6334">_xlfn.IFS(F6334&gt;=86,"Hot Week (More Than 85°F)",F6334&lt;50,"Cold Week (Less Than 50°F)",TRUE,"Normal Week")</f>
        <v>Cold Week (Less Than 50°F)</v>
      </c>
      <c r="H6334" s="2">
        <v>2.931</v>
      </c>
      <c r="I6334" s="2" t="str" cm="1">
        <f t="array" ref="I6334">_xlfn.IFS(H6334&gt;3.5,"Above Average",H6334&lt;3,"Below Average",TRUE,"Average")</f>
        <v>Below Average</v>
      </c>
      <c r="J6334" s="1">
        <v>182.99161290000001</v>
      </c>
      <c r="K6334" s="1" t="str" cm="1">
        <f t="array" ref="K6334">_xlfn.IFS(J6334&gt;200,"Above Average",J6334&lt;155,"Below Average",TRUE,"Average")</f>
        <v>Average</v>
      </c>
      <c r="L6334" s="7">
        <v>8.7240000000000002</v>
      </c>
      <c r="M6334" s="7" t="str" cm="1">
        <f t="array" ref="M6334">_xlfn.IFS(L6334&gt;9,"Above Average",L6334&lt;8,"Below Average",TRUE,"Average")</f>
        <v>Average</v>
      </c>
    </row>
    <row r="6335" spans="1:13" x14ac:dyDescent="0.3">
      <c r="A6335">
        <v>45</v>
      </c>
      <c r="B6335" s="21">
        <v>40501</v>
      </c>
      <c r="C6335" s="21" t="str">
        <f t="shared" si="98"/>
        <v>Nov</v>
      </c>
      <c r="D6335" s="6">
        <v>723987.85</v>
      </c>
      <c r="E6335" t="s">
        <v>155</v>
      </c>
      <c r="F6335" s="5">
        <v>50.02</v>
      </c>
      <c r="G6335" s="5" t="str" cm="1">
        <f t="array" ref="G6335">_xlfn.IFS(F6335&gt;=86,"Hot Week (More Than 85°F)",F6335&lt;50,"Cold Week (Less Than 50°F)",TRUE,"Normal Week")</f>
        <v>Normal Week</v>
      </c>
      <c r="H6335" s="2">
        <v>3</v>
      </c>
      <c r="I6335" s="2" t="str" cm="1">
        <f t="array" ref="I6335">_xlfn.IFS(H6335&gt;3.5,"Above Average",H6335&lt;3,"Below Average",TRUE,"Average")</f>
        <v>Average</v>
      </c>
      <c r="J6335" s="1">
        <v>182.89893850000001</v>
      </c>
      <c r="K6335" s="1" t="str" cm="1">
        <f t="array" ref="K6335">_xlfn.IFS(J6335&gt;200,"Above Average",J6335&lt;155,"Below Average",TRUE,"Average")</f>
        <v>Average</v>
      </c>
      <c r="L6335" s="7">
        <v>8.7240000000000002</v>
      </c>
      <c r="M6335" s="7" t="str" cm="1">
        <f t="array" ref="M6335">_xlfn.IFS(L6335&gt;9,"Above Average",L6335&lt;8,"Below Average",TRUE,"Average")</f>
        <v>Average</v>
      </c>
    </row>
    <row r="6336" spans="1:13" x14ac:dyDescent="0.3">
      <c r="A6336">
        <v>45</v>
      </c>
      <c r="B6336" s="21">
        <v>40508</v>
      </c>
      <c r="C6336" s="21" t="str">
        <f t="shared" si="98"/>
        <v>Nov</v>
      </c>
      <c r="D6336" s="6">
        <v>1182500.1599999999</v>
      </c>
      <c r="E6336" t="s">
        <v>156</v>
      </c>
      <c r="F6336" s="5">
        <v>46.15</v>
      </c>
      <c r="G6336" s="5" t="str" cm="1">
        <f t="array" ref="G6336">_xlfn.IFS(F6336&gt;=86,"Hot Week (More Than 85°F)",F6336&lt;50,"Cold Week (Less Than 50°F)",TRUE,"Normal Week")</f>
        <v>Cold Week (Less Than 50°F)</v>
      </c>
      <c r="H6336" s="2">
        <v>3.0390000000000001</v>
      </c>
      <c r="I6336" s="2" t="str" cm="1">
        <f t="array" ref="I6336">_xlfn.IFS(H6336&gt;3.5,"Above Average",H6336&lt;3,"Below Average",TRUE,"Average")</f>
        <v>Average</v>
      </c>
      <c r="J6336" s="1">
        <v>182.7832769</v>
      </c>
      <c r="K6336" s="1" t="str" cm="1">
        <f t="array" ref="K6336">_xlfn.IFS(J6336&gt;200,"Above Average",J6336&lt;155,"Below Average",TRUE,"Average")</f>
        <v>Average</v>
      </c>
      <c r="L6336" s="7">
        <v>8.7240000000000002</v>
      </c>
      <c r="M6336" s="7" t="str" cm="1">
        <f t="array" ref="M6336">_xlfn.IFS(L6336&gt;9,"Above Average",L6336&lt;8,"Below Average",TRUE,"Average")</f>
        <v>Average</v>
      </c>
    </row>
    <row r="6337" spans="1:13" x14ac:dyDescent="0.3">
      <c r="A6337">
        <v>45</v>
      </c>
      <c r="B6337" s="21">
        <v>40515</v>
      </c>
      <c r="C6337" s="21" t="str">
        <f t="shared" si="98"/>
        <v>Dec</v>
      </c>
      <c r="D6337" s="6">
        <v>879244.9</v>
      </c>
      <c r="E6337" t="s">
        <v>155</v>
      </c>
      <c r="F6337" s="5">
        <v>40.93</v>
      </c>
      <c r="G6337" s="5" t="str" cm="1">
        <f t="array" ref="G6337">_xlfn.IFS(F6337&gt;=86,"Hot Week (More Than 85°F)",F6337&lt;50,"Cold Week (Less Than 50°F)",TRUE,"Normal Week")</f>
        <v>Cold Week (Less Than 50°F)</v>
      </c>
      <c r="H6337" s="2">
        <v>3.0459999999999998</v>
      </c>
      <c r="I6337" s="2" t="str" cm="1">
        <f t="array" ref="I6337">_xlfn.IFS(H6337&gt;3.5,"Above Average",H6337&lt;3,"Below Average",TRUE,"Average")</f>
        <v>Average</v>
      </c>
      <c r="J6337" s="1">
        <v>182.66761539999999</v>
      </c>
      <c r="K6337" s="1" t="str" cm="1">
        <f t="array" ref="K6337">_xlfn.IFS(J6337&gt;200,"Above Average",J6337&lt;155,"Below Average",TRUE,"Average")</f>
        <v>Average</v>
      </c>
      <c r="L6337" s="7">
        <v>8.7240000000000002</v>
      </c>
      <c r="M6337" s="7" t="str" cm="1">
        <f t="array" ref="M6337">_xlfn.IFS(L6337&gt;9,"Above Average",L6337&lt;8,"Below Average",TRUE,"Average")</f>
        <v>Average</v>
      </c>
    </row>
    <row r="6338" spans="1:13" x14ac:dyDescent="0.3">
      <c r="A6338">
        <v>45</v>
      </c>
      <c r="B6338" s="21">
        <v>40522</v>
      </c>
      <c r="C6338" s="21" t="str">
        <f t="shared" ref="C6338:C6401" si="99">TEXT(B6338, "mmm")</f>
        <v>Dec</v>
      </c>
      <c r="D6338" s="6">
        <v>1002364.34</v>
      </c>
      <c r="E6338" t="s">
        <v>155</v>
      </c>
      <c r="F6338" s="5">
        <v>30.54</v>
      </c>
      <c r="G6338" s="5" t="str" cm="1">
        <f t="array" ref="G6338">_xlfn.IFS(F6338&gt;=86,"Hot Week (More Than 85°F)",F6338&lt;50,"Cold Week (Less Than 50°F)",TRUE,"Normal Week")</f>
        <v>Cold Week (Less Than 50°F)</v>
      </c>
      <c r="H6338" s="2">
        <v>3.109</v>
      </c>
      <c r="I6338" s="2" t="str" cm="1">
        <f t="array" ref="I6338">_xlfn.IFS(H6338&gt;3.5,"Above Average",H6338&lt;3,"Below Average",TRUE,"Average")</f>
        <v>Average</v>
      </c>
      <c r="J6338" s="1">
        <v>182.55195380000001</v>
      </c>
      <c r="K6338" s="1" t="str" cm="1">
        <f t="array" ref="K6338">_xlfn.IFS(J6338&gt;200,"Above Average",J6338&lt;155,"Below Average",TRUE,"Average")</f>
        <v>Average</v>
      </c>
      <c r="L6338" s="7">
        <v>8.7240000000000002</v>
      </c>
      <c r="M6338" s="7" t="str" cm="1">
        <f t="array" ref="M6338">_xlfn.IFS(L6338&gt;9,"Above Average",L6338&lt;8,"Below Average",TRUE,"Average")</f>
        <v>Average</v>
      </c>
    </row>
    <row r="6339" spans="1:13" x14ac:dyDescent="0.3">
      <c r="A6339">
        <v>45</v>
      </c>
      <c r="B6339" s="21">
        <v>40529</v>
      </c>
      <c r="C6339" s="21" t="str">
        <f t="shared" si="99"/>
        <v>Dec</v>
      </c>
      <c r="D6339" s="6">
        <v>1123282.8500000001</v>
      </c>
      <c r="E6339" t="s">
        <v>155</v>
      </c>
      <c r="F6339" s="5">
        <v>30.51</v>
      </c>
      <c r="G6339" s="5" t="str" cm="1">
        <f t="array" ref="G6339">_xlfn.IFS(F6339&gt;=86,"Hot Week (More Than 85°F)",F6339&lt;50,"Cold Week (Less Than 50°F)",TRUE,"Normal Week")</f>
        <v>Cold Week (Less Than 50°F)</v>
      </c>
      <c r="H6339" s="2">
        <v>3.14</v>
      </c>
      <c r="I6339" s="2" t="str" cm="1">
        <f t="array" ref="I6339">_xlfn.IFS(H6339&gt;3.5,"Above Average",H6339&lt;3,"Below Average",TRUE,"Average")</f>
        <v>Average</v>
      </c>
      <c r="J6339" s="1">
        <v>182.517732</v>
      </c>
      <c r="K6339" s="1" t="str" cm="1">
        <f t="array" ref="K6339">_xlfn.IFS(J6339&gt;200,"Above Average",J6339&lt;155,"Below Average",TRUE,"Average")</f>
        <v>Average</v>
      </c>
      <c r="L6339" s="7">
        <v>8.7240000000000002</v>
      </c>
      <c r="M6339" s="7" t="str" cm="1">
        <f t="array" ref="M6339">_xlfn.IFS(L6339&gt;9,"Above Average",L6339&lt;8,"Below Average",TRUE,"Average")</f>
        <v>Average</v>
      </c>
    </row>
    <row r="6340" spans="1:13" x14ac:dyDescent="0.3">
      <c r="A6340">
        <v>45</v>
      </c>
      <c r="B6340" s="21">
        <v>40536</v>
      </c>
      <c r="C6340" s="21" t="str">
        <f t="shared" si="99"/>
        <v>Dec</v>
      </c>
      <c r="D6340" s="6">
        <v>1682862.03</v>
      </c>
      <c r="E6340" t="s">
        <v>155</v>
      </c>
      <c r="F6340" s="5">
        <v>30.59</v>
      </c>
      <c r="G6340" s="5" t="str" cm="1">
        <f t="array" ref="G6340">_xlfn.IFS(F6340&gt;=86,"Hot Week (More Than 85°F)",F6340&lt;50,"Cold Week (Less Than 50°F)",TRUE,"Normal Week")</f>
        <v>Cold Week (Less Than 50°F)</v>
      </c>
      <c r="H6340" s="2">
        <v>3.141</v>
      </c>
      <c r="I6340" s="2" t="str" cm="1">
        <f t="array" ref="I6340">_xlfn.IFS(H6340&gt;3.5,"Above Average",H6340&lt;3,"Below Average",TRUE,"Average")</f>
        <v>Average</v>
      </c>
      <c r="J6340" s="1">
        <v>182.54459</v>
      </c>
      <c r="K6340" s="1" t="str" cm="1">
        <f t="array" ref="K6340">_xlfn.IFS(J6340&gt;200,"Above Average",J6340&lt;155,"Below Average",TRUE,"Average")</f>
        <v>Average</v>
      </c>
      <c r="L6340" s="7">
        <v>8.7240000000000002</v>
      </c>
      <c r="M6340" s="7" t="str" cm="1">
        <f t="array" ref="M6340">_xlfn.IFS(L6340&gt;9,"Above Average",L6340&lt;8,"Below Average",TRUE,"Average")</f>
        <v>Average</v>
      </c>
    </row>
    <row r="6341" spans="1:13" x14ac:dyDescent="0.3">
      <c r="A6341">
        <v>45</v>
      </c>
      <c r="B6341" s="21">
        <v>40543</v>
      </c>
      <c r="C6341" s="21" t="str">
        <f t="shared" si="99"/>
        <v>Dec</v>
      </c>
      <c r="D6341" s="6">
        <v>679156.2</v>
      </c>
      <c r="E6341" t="s">
        <v>156</v>
      </c>
      <c r="F6341" s="5">
        <v>29.67</v>
      </c>
      <c r="G6341" s="5" t="str" cm="1">
        <f t="array" ref="G6341">_xlfn.IFS(F6341&gt;=86,"Hot Week (More Than 85°F)",F6341&lt;50,"Cold Week (Less Than 50°F)",TRUE,"Normal Week")</f>
        <v>Cold Week (Less Than 50°F)</v>
      </c>
      <c r="H6341" s="2">
        <v>3.1789999999999998</v>
      </c>
      <c r="I6341" s="2" t="str" cm="1">
        <f t="array" ref="I6341">_xlfn.IFS(H6341&gt;3.5,"Above Average",H6341&lt;3,"Below Average",TRUE,"Average")</f>
        <v>Average</v>
      </c>
      <c r="J6341" s="1">
        <v>182.57144790000001</v>
      </c>
      <c r="K6341" s="1" t="str" cm="1">
        <f t="array" ref="K6341">_xlfn.IFS(J6341&gt;200,"Above Average",J6341&lt;155,"Below Average",TRUE,"Average")</f>
        <v>Average</v>
      </c>
      <c r="L6341" s="7">
        <v>8.7240000000000002</v>
      </c>
      <c r="M6341" s="7" t="str" cm="1">
        <f t="array" ref="M6341">_xlfn.IFS(L6341&gt;9,"Above Average",L6341&lt;8,"Below Average",TRUE,"Average")</f>
        <v>Average</v>
      </c>
    </row>
    <row r="6342" spans="1:13" x14ac:dyDescent="0.3">
      <c r="A6342">
        <v>45</v>
      </c>
      <c r="B6342" s="21">
        <v>40550</v>
      </c>
      <c r="C6342" s="21" t="str">
        <f t="shared" si="99"/>
        <v>Jan</v>
      </c>
      <c r="D6342" s="6">
        <v>680254.35</v>
      </c>
      <c r="E6342" t="s">
        <v>155</v>
      </c>
      <c r="F6342" s="5">
        <v>34.32</v>
      </c>
      <c r="G6342" s="5" t="str" cm="1">
        <f t="array" ref="G6342">_xlfn.IFS(F6342&gt;=86,"Hot Week (More Than 85°F)",F6342&lt;50,"Cold Week (Less Than 50°F)",TRUE,"Normal Week")</f>
        <v>Cold Week (Less Than 50°F)</v>
      </c>
      <c r="H6342" s="2">
        <v>3.1930000000000001</v>
      </c>
      <c r="I6342" s="2" t="str" cm="1">
        <f t="array" ref="I6342">_xlfn.IFS(H6342&gt;3.5,"Above Average",H6342&lt;3,"Below Average",TRUE,"Average")</f>
        <v>Average</v>
      </c>
      <c r="J6342" s="1">
        <v>182.59830579999999</v>
      </c>
      <c r="K6342" s="1" t="str" cm="1">
        <f t="array" ref="K6342">_xlfn.IFS(J6342&gt;200,"Above Average",J6342&lt;155,"Below Average",TRUE,"Average")</f>
        <v>Average</v>
      </c>
      <c r="L6342" s="7">
        <v>8.5489999999999995</v>
      </c>
      <c r="M6342" s="7" t="str" cm="1">
        <f t="array" ref="M6342">_xlfn.IFS(L6342&gt;9,"Above Average",L6342&lt;8,"Below Average",TRUE,"Average")</f>
        <v>Average</v>
      </c>
    </row>
    <row r="6343" spans="1:13" x14ac:dyDescent="0.3">
      <c r="A6343">
        <v>45</v>
      </c>
      <c r="B6343" s="21">
        <v>40557</v>
      </c>
      <c r="C6343" s="21" t="str">
        <f t="shared" si="99"/>
        <v>Jan</v>
      </c>
      <c r="D6343" s="6">
        <v>654018.94999999995</v>
      </c>
      <c r="E6343" t="s">
        <v>155</v>
      </c>
      <c r="F6343" s="5">
        <v>24.78</v>
      </c>
      <c r="G6343" s="5" t="str" cm="1">
        <f t="array" ref="G6343">_xlfn.IFS(F6343&gt;=86,"Hot Week (More Than 85°F)",F6343&lt;50,"Cold Week (Less Than 50°F)",TRUE,"Normal Week")</f>
        <v>Cold Week (Less Than 50°F)</v>
      </c>
      <c r="H6343" s="2">
        <v>3.2050000000000001</v>
      </c>
      <c r="I6343" s="2" t="str" cm="1">
        <f t="array" ref="I6343">_xlfn.IFS(H6343&gt;3.5,"Above Average",H6343&lt;3,"Below Average",TRUE,"Average")</f>
        <v>Average</v>
      </c>
      <c r="J6343" s="1">
        <v>182.65857819999999</v>
      </c>
      <c r="K6343" s="1" t="str" cm="1">
        <f t="array" ref="K6343">_xlfn.IFS(J6343&gt;200,"Above Average",J6343&lt;155,"Below Average",TRUE,"Average")</f>
        <v>Average</v>
      </c>
      <c r="L6343" s="7">
        <v>8.5489999999999995</v>
      </c>
      <c r="M6343" s="7" t="str" cm="1">
        <f t="array" ref="M6343">_xlfn.IFS(L6343&gt;9,"Above Average",L6343&lt;8,"Below Average",TRUE,"Average")</f>
        <v>Average</v>
      </c>
    </row>
    <row r="6344" spans="1:13" x14ac:dyDescent="0.3">
      <c r="A6344">
        <v>45</v>
      </c>
      <c r="B6344" s="21">
        <v>40564</v>
      </c>
      <c r="C6344" s="21" t="str">
        <f t="shared" si="99"/>
        <v>Jan</v>
      </c>
      <c r="D6344" s="6">
        <v>644285.32999999996</v>
      </c>
      <c r="E6344" t="s">
        <v>155</v>
      </c>
      <c r="F6344" s="5">
        <v>30.55</v>
      </c>
      <c r="G6344" s="5" t="str" cm="1">
        <f t="array" ref="G6344">_xlfn.IFS(F6344&gt;=86,"Hot Week (More Than 85°F)",F6344&lt;50,"Cold Week (Less Than 50°F)",TRUE,"Normal Week")</f>
        <v>Cold Week (Less Than 50°F)</v>
      </c>
      <c r="H6344" s="2">
        <v>3.2290000000000001</v>
      </c>
      <c r="I6344" s="2" t="str" cm="1">
        <f t="array" ref="I6344">_xlfn.IFS(H6344&gt;3.5,"Above Average",H6344&lt;3,"Below Average",TRUE,"Average")</f>
        <v>Average</v>
      </c>
      <c r="J6344" s="1">
        <v>182.9193368</v>
      </c>
      <c r="K6344" s="1" t="str" cm="1">
        <f t="array" ref="K6344">_xlfn.IFS(J6344&gt;200,"Above Average",J6344&lt;155,"Below Average",TRUE,"Average")</f>
        <v>Average</v>
      </c>
      <c r="L6344" s="7">
        <v>8.5489999999999995</v>
      </c>
      <c r="M6344" s="7" t="str" cm="1">
        <f t="array" ref="M6344">_xlfn.IFS(L6344&gt;9,"Above Average",L6344&lt;8,"Below Average",TRUE,"Average")</f>
        <v>Average</v>
      </c>
    </row>
    <row r="6345" spans="1:13" x14ac:dyDescent="0.3">
      <c r="A6345">
        <v>45</v>
      </c>
      <c r="B6345" s="21">
        <v>40571</v>
      </c>
      <c r="C6345" s="21" t="str">
        <f t="shared" si="99"/>
        <v>Jan</v>
      </c>
      <c r="D6345" s="6">
        <v>617207.57999999996</v>
      </c>
      <c r="E6345" t="s">
        <v>155</v>
      </c>
      <c r="F6345" s="5">
        <v>24.05</v>
      </c>
      <c r="G6345" s="5" t="str" cm="1">
        <f t="array" ref="G6345">_xlfn.IFS(F6345&gt;=86,"Hot Week (More Than 85°F)",F6345&lt;50,"Cold Week (Less Than 50°F)",TRUE,"Normal Week")</f>
        <v>Cold Week (Less Than 50°F)</v>
      </c>
      <c r="H6345" s="2">
        <v>3.2370000000000001</v>
      </c>
      <c r="I6345" s="2" t="str" cm="1">
        <f t="array" ref="I6345">_xlfn.IFS(H6345&gt;3.5,"Above Average",H6345&lt;3,"Below Average",TRUE,"Average")</f>
        <v>Average</v>
      </c>
      <c r="J6345" s="1">
        <v>183.18009549999999</v>
      </c>
      <c r="K6345" s="1" t="str" cm="1">
        <f t="array" ref="K6345">_xlfn.IFS(J6345&gt;200,"Above Average",J6345&lt;155,"Below Average",TRUE,"Average")</f>
        <v>Average</v>
      </c>
      <c r="L6345" s="7">
        <v>8.5489999999999995</v>
      </c>
      <c r="M6345" s="7" t="str" cm="1">
        <f t="array" ref="M6345">_xlfn.IFS(L6345&gt;9,"Above Average",L6345&lt;8,"Below Average",TRUE,"Average")</f>
        <v>Average</v>
      </c>
    </row>
    <row r="6346" spans="1:13" x14ac:dyDescent="0.3">
      <c r="A6346">
        <v>45</v>
      </c>
      <c r="B6346" s="21">
        <v>40578</v>
      </c>
      <c r="C6346" s="21" t="str">
        <f t="shared" si="99"/>
        <v>Feb</v>
      </c>
      <c r="D6346" s="6">
        <v>759442.33</v>
      </c>
      <c r="E6346" t="s">
        <v>155</v>
      </c>
      <c r="F6346" s="5">
        <v>28.73</v>
      </c>
      <c r="G6346" s="5" t="str" cm="1">
        <f t="array" ref="G6346">_xlfn.IFS(F6346&gt;=86,"Hot Week (More Than 85°F)",F6346&lt;50,"Cold Week (Less Than 50°F)",TRUE,"Normal Week")</f>
        <v>Cold Week (Less Than 50°F)</v>
      </c>
      <c r="H6346" s="2">
        <v>3.2309999999999999</v>
      </c>
      <c r="I6346" s="2" t="str" cm="1">
        <f t="array" ref="I6346">_xlfn.IFS(H6346&gt;3.5,"Above Average",H6346&lt;3,"Below Average",TRUE,"Average")</f>
        <v>Average</v>
      </c>
      <c r="J6346" s="1">
        <v>183.44085419999999</v>
      </c>
      <c r="K6346" s="1" t="str" cm="1">
        <f t="array" ref="K6346">_xlfn.IFS(J6346&gt;200,"Above Average",J6346&lt;155,"Below Average",TRUE,"Average")</f>
        <v>Average</v>
      </c>
      <c r="L6346" s="7">
        <v>8.5489999999999995</v>
      </c>
      <c r="M6346" s="7" t="str" cm="1">
        <f t="array" ref="M6346">_xlfn.IFS(L6346&gt;9,"Above Average",L6346&lt;8,"Below Average",TRUE,"Average")</f>
        <v>Average</v>
      </c>
    </row>
    <row r="6347" spans="1:13" x14ac:dyDescent="0.3">
      <c r="A6347">
        <v>45</v>
      </c>
      <c r="B6347" s="21">
        <v>40585</v>
      </c>
      <c r="C6347" s="21" t="str">
        <f t="shared" si="99"/>
        <v>Feb</v>
      </c>
      <c r="D6347" s="6">
        <v>766456</v>
      </c>
      <c r="E6347" t="s">
        <v>156</v>
      </c>
      <c r="F6347" s="5">
        <v>30.3</v>
      </c>
      <c r="G6347" s="5" t="str" cm="1">
        <f t="array" ref="G6347">_xlfn.IFS(F6347&gt;=86,"Hot Week (More Than 85°F)",F6347&lt;50,"Cold Week (Less Than 50°F)",TRUE,"Normal Week")</f>
        <v>Cold Week (Less Than 50°F)</v>
      </c>
      <c r="H6347" s="2">
        <v>3.2389999999999999</v>
      </c>
      <c r="I6347" s="2" t="str" cm="1">
        <f t="array" ref="I6347">_xlfn.IFS(H6347&gt;3.5,"Above Average",H6347&lt;3,"Below Average",TRUE,"Average")</f>
        <v>Average</v>
      </c>
      <c r="J6347" s="1">
        <v>183.70161289999999</v>
      </c>
      <c r="K6347" s="1" t="str" cm="1">
        <f t="array" ref="K6347">_xlfn.IFS(J6347&gt;200,"Above Average",J6347&lt;155,"Below Average",TRUE,"Average")</f>
        <v>Average</v>
      </c>
      <c r="L6347" s="7">
        <v>8.5489999999999995</v>
      </c>
      <c r="M6347" s="7" t="str" cm="1">
        <f t="array" ref="M6347">_xlfn.IFS(L6347&gt;9,"Above Average",L6347&lt;8,"Below Average",TRUE,"Average")</f>
        <v>Average</v>
      </c>
    </row>
    <row r="6348" spans="1:13" x14ac:dyDescent="0.3">
      <c r="A6348">
        <v>45</v>
      </c>
      <c r="B6348" s="21">
        <v>40592</v>
      </c>
      <c r="C6348" s="21" t="str">
        <f t="shared" si="99"/>
        <v>Feb</v>
      </c>
      <c r="D6348" s="6">
        <v>802253.41</v>
      </c>
      <c r="E6348" t="s">
        <v>155</v>
      </c>
      <c r="F6348" s="5">
        <v>40.700000000000003</v>
      </c>
      <c r="G6348" s="5" t="str" cm="1">
        <f t="array" ref="G6348">_xlfn.IFS(F6348&gt;=86,"Hot Week (More Than 85°F)",F6348&lt;50,"Cold Week (Less Than 50°F)",TRUE,"Normal Week")</f>
        <v>Cold Week (Less Than 50°F)</v>
      </c>
      <c r="H6348" s="2">
        <v>3.2450000000000001</v>
      </c>
      <c r="I6348" s="2" t="str" cm="1">
        <f t="array" ref="I6348">_xlfn.IFS(H6348&gt;3.5,"Above Average",H6348&lt;3,"Below Average",TRUE,"Average")</f>
        <v>Average</v>
      </c>
      <c r="J6348" s="1">
        <v>183.93713529999999</v>
      </c>
      <c r="K6348" s="1" t="str" cm="1">
        <f t="array" ref="K6348">_xlfn.IFS(J6348&gt;200,"Above Average",J6348&lt;155,"Below Average",TRUE,"Average")</f>
        <v>Average</v>
      </c>
      <c r="L6348" s="7">
        <v>8.5489999999999995</v>
      </c>
      <c r="M6348" s="7" t="str" cm="1">
        <f t="array" ref="M6348">_xlfn.IFS(L6348&gt;9,"Above Average",L6348&lt;8,"Below Average",TRUE,"Average")</f>
        <v>Average</v>
      </c>
    </row>
    <row r="6349" spans="1:13" x14ac:dyDescent="0.3">
      <c r="A6349">
        <v>45</v>
      </c>
      <c r="B6349" s="21">
        <v>40599</v>
      </c>
      <c r="C6349" s="21" t="str">
        <f t="shared" si="99"/>
        <v>Feb</v>
      </c>
      <c r="D6349" s="6">
        <v>733716.78</v>
      </c>
      <c r="E6349" t="s">
        <v>155</v>
      </c>
      <c r="F6349" s="5">
        <v>35.78</v>
      </c>
      <c r="G6349" s="5" t="str" cm="1">
        <f t="array" ref="G6349">_xlfn.IFS(F6349&gt;=86,"Hot Week (More Than 85°F)",F6349&lt;50,"Cold Week (Less Than 50°F)",TRUE,"Normal Week")</f>
        <v>Cold Week (Less Than 50°F)</v>
      </c>
      <c r="H6349" s="2">
        <v>3.274</v>
      </c>
      <c r="I6349" s="2" t="str" cm="1">
        <f t="array" ref="I6349">_xlfn.IFS(H6349&gt;3.5,"Above Average",H6349&lt;3,"Below Average",TRUE,"Average")</f>
        <v>Average</v>
      </c>
      <c r="J6349" s="1">
        <v>184.16256319999999</v>
      </c>
      <c r="K6349" s="1" t="str" cm="1">
        <f t="array" ref="K6349">_xlfn.IFS(J6349&gt;200,"Above Average",J6349&lt;155,"Below Average",TRUE,"Average")</f>
        <v>Average</v>
      </c>
      <c r="L6349" s="7">
        <v>8.5489999999999995</v>
      </c>
      <c r="M6349" s="7" t="str" cm="1">
        <f t="array" ref="M6349">_xlfn.IFS(L6349&gt;9,"Above Average",L6349&lt;8,"Below Average",TRUE,"Average")</f>
        <v>Average</v>
      </c>
    </row>
    <row r="6350" spans="1:13" x14ac:dyDescent="0.3">
      <c r="A6350">
        <v>45</v>
      </c>
      <c r="B6350" s="21">
        <v>40606</v>
      </c>
      <c r="C6350" s="21" t="str">
        <f t="shared" si="99"/>
        <v>Mar</v>
      </c>
      <c r="D6350" s="6">
        <v>761880.36</v>
      </c>
      <c r="E6350" t="s">
        <v>155</v>
      </c>
      <c r="F6350" s="5">
        <v>38.65</v>
      </c>
      <c r="G6350" s="5" t="str" cm="1">
        <f t="array" ref="G6350">_xlfn.IFS(F6350&gt;=86,"Hot Week (More Than 85°F)",F6350&lt;50,"Cold Week (Less Than 50°F)",TRUE,"Normal Week")</f>
        <v>Cold Week (Less Than 50°F)</v>
      </c>
      <c r="H6350" s="2">
        <v>3.4329999999999998</v>
      </c>
      <c r="I6350" s="2" t="str" cm="1">
        <f t="array" ref="I6350">_xlfn.IFS(H6350&gt;3.5,"Above Average",H6350&lt;3,"Below Average",TRUE,"Average")</f>
        <v>Average</v>
      </c>
      <c r="J6350" s="1">
        <v>184.38799109999999</v>
      </c>
      <c r="K6350" s="1" t="str" cm="1">
        <f t="array" ref="K6350">_xlfn.IFS(J6350&gt;200,"Above Average",J6350&lt;155,"Below Average",TRUE,"Average")</f>
        <v>Average</v>
      </c>
      <c r="L6350" s="7">
        <v>8.5489999999999995</v>
      </c>
      <c r="M6350" s="7" t="str" cm="1">
        <f t="array" ref="M6350">_xlfn.IFS(L6350&gt;9,"Above Average",L6350&lt;8,"Below Average",TRUE,"Average")</f>
        <v>Average</v>
      </c>
    </row>
    <row r="6351" spans="1:13" x14ac:dyDescent="0.3">
      <c r="A6351">
        <v>45</v>
      </c>
      <c r="B6351" s="21">
        <v>40613</v>
      </c>
      <c r="C6351" s="21" t="str">
        <f t="shared" si="99"/>
        <v>Mar</v>
      </c>
      <c r="D6351" s="6">
        <v>714014.73</v>
      </c>
      <c r="E6351" t="s">
        <v>155</v>
      </c>
      <c r="F6351" s="5">
        <v>45.01</v>
      </c>
      <c r="G6351" s="5" t="str" cm="1">
        <f t="array" ref="G6351">_xlfn.IFS(F6351&gt;=86,"Hot Week (More Than 85°F)",F6351&lt;50,"Cold Week (Less Than 50°F)",TRUE,"Normal Week")</f>
        <v>Cold Week (Less Than 50°F)</v>
      </c>
      <c r="H6351" s="2">
        <v>3.5819999999999999</v>
      </c>
      <c r="I6351" s="2" t="str" cm="1">
        <f t="array" ref="I6351">_xlfn.IFS(H6351&gt;3.5,"Above Average",H6351&lt;3,"Below Average",TRUE,"Average")</f>
        <v>Above Average</v>
      </c>
      <c r="J6351" s="1">
        <v>184.61341899999999</v>
      </c>
      <c r="K6351" s="1" t="str" cm="1">
        <f t="array" ref="K6351">_xlfn.IFS(J6351&gt;200,"Above Average",J6351&lt;155,"Below Average",TRUE,"Average")</f>
        <v>Average</v>
      </c>
      <c r="L6351" s="7">
        <v>8.5489999999999995</v>
      </c>
      <c r="M6351" s="7" t="str" cm="1">
        <f t="array" ref="M6351">_xlfn.IFS(L6351&gt;9,"Above Average",L6351&lt;8,"Below Average",TRUE,"Average")</f>
        <v>Average</v>
      </c>
    </row>
    <row r="6352" spans="1:13" x14ac:dyDescent="0.3">
      <c r="A6352">
        <v>45</v>
      </c>
      <c r="B6352" s="21">
        <v>40620</v>
      </c>
      <c r="C6352" s="21" t="str">
        <f t="shared" si="99"/>
        <v>Mar</v>
      </c>
      <c r="D6352" s="6">
        <v>733564.77</v>
      </c>
      <c r="E6352" t="s">
        <v>155</v>
      </c>
      <c r="F6352" s="5">
        <v>46.66</v>
      </c>
      <c r="G6352" s="5" t="str" cm="1">
        <f t="array" ref="G6352">_xlfn.IFS(F6352&gt;=86,"Hot Week (More Than 85°F)",F6352&lt;50,"Cold Week (Less Than 50°F)",TRUE,"Normal Week")</f>
        <v>Cold Week (Less Than 50°F)</v>
      </c>
      <c r="H6352" s="2">
        <v>3.6309999999999998</v>
      </c>
      <c r="I6352" s="2" t="str" cm="1">
        <f t="array" ref="I6352">_xlfn.IFS(H6352&gt;3.5,"Above Average",H6352&lt;3,"Below Average",TRUE,"Average")</f>
        <v>Above Average</v>
      </c>
      <c r="J6352" s="1">
        <v>184.809719</v>
      </c>
      <c r="K6352" s="1" t="str" cm="1">
        <f t="array" ref="K6352">_xlfn.IFS(J6352&gt;200,"Above Average",J6352&lt;155,"Below Average",TRUE,"Average")</f>
        <v>Average</v>
      </c>
      <c r="L6352" s="7">
        <v>8.5489999999999995</v>
      </c>
      <c r="M6352" s="7" t="str" cm="1">
        <f t="array" ref="M6352">_xlfn.IFS(L6352&gt;9,"Above Average",L6352&lt;8,"Below Average",TRUE,"Average")</f>
        <v>Average</v>
      </c>
    </row>
    <row r="6353" spans="1:13" x14ac:dyDescent="0.3">
      <c r="A6353">
        <v>45</v>
      </c>
      <c r="B6353" s="21">
        <v>40627</v>
      </c>
      <c r="C6353" s="21" t="str">
        <f t="shared" si="99"/>
        <v>Mar</v>
      </c>
      <c r="D6353" s="6">
        <v>719737.25</v>
      </c>
      <c r="E6353" t="s">
        <v>155</v>
      </c>
      <c r="F6353" s="5">
        <v>41.76</v>
      </c>
      <c r="G6353" s="5" t="str" cm="1">
        <f t="array" ref="G6353">_xlfn.IFS(F6353&gt;=86,"Hot Week (More Than 85°F)",F6353&lt;50,"Cold Week (Less Than 50°F)",TRUE,"Normal Week")</f>
        <v>Cold Week (Less Than 50°F)</v>
      </c>
      <c r="H6353" s="2">
        <v>3.625</v>
      </c>
      <c r="I6353" s="2" t="str" cm="1">
        <f t="array" ref="I6353">_xlfn.IFS(H6353&gt;3.5,"Above Average",H6353&lt;3,"Below Average",TRUE,"Average")</f>
        <v>Above Average</v>
      </c>
      <c r="J6353" s="1">
        <v>184.99436789999999</v>
      </c>
      <c r="K6353" s="1" t="str" cm="1">
        <f t="array" ref="K6353">_xlfn.IFS(J6353&gt;200,"Above Average",J6353&lt;155,"Below Average",TRUE,"Average")</f>
        <v>Average</v>
      </c>
      <c r="L6353" s="7">
        <v>8.5489999999999995</v>
      </c>
      <c r="M6353" s="7" t="str" cm="1">
        <f t="array" ref="M6353">_xlfn.IFS(L6353&gt;9,"Above Average",L6353&lt;8,"Below Average",TRUE,"Average")</f>
        <v>Average</v>
      </c>
    </row>
    <row r="6354" spans="1:13" x14ac:dyDescent="0.3">
      <c r="A6354">
        <v>45</v>
      </c>
      <c r="B6354" s="21">
        <v>40634</v>
      </c>
      <c r="C6354" s="21" t="str">
        <f t="shared" si="99"/>
        <v>Apr</v>
      </c>
      <c r="D6354" s="6">
        <v>712425.76</v>
      </c>
      <c r="E6354" t="s">
        <v>155</v>
      </c>
      <c r="F6354" s="5">
        <v>37.270000000000003</v>
      </c>
      <c r="G6354" s="5" t="str" cm="1">
        <f t="array" ref="G6354">_xlfn.IFS(F6354&gt;=86,"Hot Week (More Than 85°F)",F6354&lt;50,"Cold Week (Less Than 50°F)",TRUE,"Normal Week")</f>
        <v>Cold Week (Less Than 50°F)</v>
      </c>
      <c r="H6354" s="2">
        <v>3.6379999999999999</v>
      </c>
      <c r="I6354" s="2" t="str" cm="1">
        <f t="array" ref="I6354">_xlfn.IFS(H6354&gt;3.5,"Above Average",H6354&lt;3,"Below Average",TRUE,"Average")</f>
        <v>Above Average</v>
      </c>
      <c r="J6354" s="1">
        <v>185.17901670000001</v>
      </c>
      <c r="K6354" s="1" t="str" cm="1">
        <f t="array" ref="K6354">_xlfn.IFS(J6354&gt;200,"Above Average",J6354&lt;155,"Below Average",TRUE,"Average")</f>
        <v>Average</v>
      </c>
      <c r="L6354" s="7">
        <v>8.5210000000000008</v>
      </c>
      <c r="M6354" s="7" t="str" cm="1">
        <f t="array" ref="M6354">_xlfn.IFS(L6354&gt;9,"Above Average",L6354&lt;8,"Below Average",TRUE,"Average")</f>
        <v>Average</v>
      </c>
    </row>
    <row r="6355" spans="1:13" x14ac:dyDescent="0.3">
      <c r="A6355">
        <v>45</v>
      </c>
      <c r="B6355" s="21">
        <v>40641</v>
      </c>
      <c r="C6355" s="21" t="str">
        <f t="shared" si="99"/>
        <v>Apr</v>
      </c>
      <c r="D6355" s="6">
        <v>750182.71</v>
      </c>
      <c r="E6355" t="s">
        <v>155</v>
      </c>
      <c r="F6355" s="5">
        <v>48.71</v>
      </c>
      <c r="G6355" s="5" t="str" cm="1">
        <f t="array" ref="G6355">_xlfn.IFS(F6355&gt;=86,"Hot Week (More Than 85°F)",F6355&lt;50,"Cold Week (Less Than 50°F)",TRUE,"Normal Week")</f>
        <v>Cold Week (Less Than 50°F)</v>
      </c>
      <c r="H6355" s="2">
        <v>3.72</v>
      </c>
      <c r="I6355" s="2" t="str" cm="1">
        <f t="array" ref="I6355">_xlfn.IFS(H6355&gt;3.5,"Above Average",H6355&lt;3,"Below Average",TRUE,"Average")</f>
        <v>Above Average</v>
      </c>
      <c r="J6355" s="1">
        <v>185.36366559999999</v>
      </c>
      <c r="K6355" s="1" t="str" cm="1">
        <f t="array" ref="K6355">_xlfn.IFS(J6355&gt;200,"Above Average",J6355&lt;155,"Below Average",TRUE,"Average")</f>
        <v>Average</v>
      </c>
      <c r="L6355" s="7">
        <v>8.5210000000000008</v>
      </c>
      <c r="M6355" s="7" t="str" cm="1">
        <f t="array" ref="M6355">_xlfn.IFS(L6355&gt;9,"Above Average",L6355&lt;8,"Below Average",TRUE,"Average")</f>
        <v>Average</v>
      </c>
    </row>
    <row r="6356" spans="1:13" x14ac:dyDescent="0.3">
      <c r="A6356">
        <v>45</v>
      </c>
      <c r="B6356" s="21">
        <v>40648</v>
      </c>
      <c r="C6356" s="21" t="str">
        <f t="shared" si="99"/>
        <v>Apr</v>
      </c>
      <c r="D6356" s="6">
        <v>765270.02</v>
      </c>
      <c r="E6356" t="s">
        <v>155</v>
      </c>
      <c r="F6356" s="5">
        <v>53.69</v>
      </c>
      <c r="G6356" s="5" t="str" cm="1">
        <f t="array" ref="G6356">_xlfn.IFS(F6356&gt;=86,"Hot Week (More Than 85°F)",F6356&lt;50,"Cold Week (Less Than 50°F)",TRUE,"Normal Week")</f>
        <v>Normal Week</v>
      </c>
      <c r="H6356" s="2">
        <v>3.8210000000000002</v>
      </c>
      <c r="I6356" s="2" t="str" cm="1">
        <f t="array" ref="I6356">_xlfn.IFS(H6356&gt;3.5,"Above Average",H6356&lt;3,"Below Average",TRUE,"Average")</f>
        <v>Above Average</v>
      </c>
      <c r="J6356" s="1">
        <v>185.5339821</v>
      </c>
      <c r="K6356" s="1" t="str" cm="1">
        <f t="array" ref="K6356">_xlfn.IFS(J6356&gt;200,"Above Average",J6356&lt;155,"Below Average",TRUE,"Average")</f>
        <v>Average</v>
      </c>
      <c r="L6356" s="7">
        <v>8.5210000000000008</v>
      </c>
      <c r="M6356" s="7" t="str" cm="1">
        <f t="array" ref="M6356">_xlfn.IFS(L6356&gt;9,"Above Average",L6356&lt;8,"Below Average",TRUE,"Average")</f>
        <v>Average</v>
      </c>
    </row>
    <row r="6357" spans="1:13" x14ac:dyDescent="0.3">
      <c r="A6357">
        <v>45</v>
      </c>
      <c r="B6357" s="21">
        <v>40655</v>
      </c>
      <c r="C6357" s="21" t="str">
        <f t="shared" si="99"/>
        <v>Apr</v>
      </c>
      <c r="D6357" s="6">
        <v>813630.44</v>
      </c>
      <c r="E6357" t="s">
        <v>155</v>
      </c>
      <c r="F6357" s="5">
        <v>53.04</v>
      </c>
      <c r="G6357" s="5" t="str" cm="1">
        <f t="array" ref="G6357">_xlfn.IFS(F6357&gt;=86,"Hot Week (More Than 85°F)",F6357&lt;50,"Cold Week (Less Than 50°F)",TRUE,"Normal Week")</f>
        <v>Normal Week</v>
      </c>
      <c r="H6357" s="2">
        <v>3.8919999999999999</v>
      </c>
      <c r="I6357" s="2" t="str" cm="1">
        <f t="array" ref="I6357">_xlfn.IFS(H6357&gt;3.5,"Above Average",H6357&lt;3,"Below Average",TRUE,"Average")</f>
        <v>Above Average</v>
      </c>
      <c r="J6357" s="1">
        <v>185.6684673</v>
      </c>
      <c r="K6357" s="1" t="str" cm="1">
        <f t="array" ref="K6357">_xlfn.IFS(J6357&gt;200,"Above Average",J6357&lt;155,"Below Average",TRUE,"Average")</f>
        <v>Average</v>
      </c>
      <c r="L6357" s="7">
        <v>8.5210000000000008</v>
      </c>
      <c r="M6357" s="7" t="str" cm="1">
        <f t="array" ref="M6357">_xlfn.IFS(L6357&gt;9,"Above Average",L6357&lt;8,"Below Average",TRUE,"Average")</f>
        <v>Average</v>
      </c>
    </row>
    <row r="6358" spans="1:13" x14ac:dyDescent="0.3">
      <c r="A6358">
        <v>45</v>
      </c>
      <c r="B6358" s="21">
        <v>40662</v>
      </c>
      <c r="C6358" s="21" t="str">
        <f t="shared" si="99"/>
        <v>Apr</v>
      </c>
      <c r="D6358" s="6">
        <v>786561.61</v>
      </c>
      <c r="E6358" t="s">
        <v>155</v>
      </c>
      <c r="F6358" s="5">
        <v>66.180000000000007</v>
      </c>
      <c r="G6358" s="5" t="str" cm="1">
        <f t="array" ref="G6358">_xlfn.IFS(F6358&gt;=86,"Hot Week (More Than 85°F)",F6358&lt;50,"Cold Week (Less Than 50°F)",TRUE,"Normal Week")</f>
        <v>Normal Week</v>
      </c>
      <c r="H6358" s="2">
        <v>3.9620000000000002</v>
      </c>
      <c r="I6358" s="2" t="str" cm="1">
        <f t="array" ref="I6358">_xlfn.IFS(H6358&gt;3.5,"Above Average",H6358&lt;3,"Below Average",TRUE,"Average")</f>
        <v>Above Average</v>
      </c>
      <c r="J6358" s="1">
        <v>185.8029526</v>
      </c>
      <c r="K6358" s="1" t="str" cm="1">
        <f t="array" ref="K6358">_xlfn.IFS(J6358&gt;200,"Above Average",J6358&lt;155,"Below Average",TRUE,"Average")</f>
        <v>Average</v>
      </c>
      <c r="L6358" s="7">
        <v>8.5210000000000008</v>
      </c>
      <c r="M6358" s="7" t="str" cm="1">
        <f t="array" ref="M6358">_xlfn.IFS(L6358&gt;9,"Above Average",L6358&lt;8,"Below Average",TRUE,"Average")</f>
        <v>Average</v>
      </c>
    </row>
    <row r="6359" spans="1:13" x14ac:dyDescent="0.3">
      <c r="A6359">
        <v>45</v>
      </c>
      <c r="B6359" s="21">
        <v>40669</v>
      </c>
      <c r="C6359" s="21" t="str">
        <f t="shared" si="99"/>
        <v>May</v>
      </c>
      <c r="D6359" s="6">
        <v>810150.64</v>
      </c>
      <c r="E6359" t="s">
        <v>155</v>
      </c>
      <c r="F6359" s="5">
        <v>58.21</v>
      </c>
      <c r="G6359" s="5" t="str" cm="1">
        <f t="array" ref="G6359">_xlfn.IFS(F6359&gt;=86,"Hot Week (More Than 85°F)",F6359&lt;50,"Cold Week (Less Than 50°F)",TRUE,"Normal Week")</f>
        <v>Normal Week</v>
      </c>
      <c r="H6359" s="2">
        <v>4.0460000000000003</v>
      </c>
      <c r="I6359" s="2" t="str" cm="1">
        <f t="array" ref="I6359">_xlfn.IFS(H6359&gt;3.5,"Above Average",H6359&lt;3,"Below Average",TRUE,"Average")</f>
        <v>Above Average</v>
      </c>
      <c r="J6359" s="1">
        <v>185.9374378</v>
      </c>
      <c r="K6359" s="1" t="str" cm="1">
        <f t="array" ref="K6359">_xlfn.IFS(J6359&gt;200,"Above Average",J6359&lt;155,"Below Average",TRUE,"Average")</f>
        <v>Average</v>
      </c>
      <c r="L6359" s="7">
        <v>8.5210000000000008</v>
      </c>
      <c r="M6359" s="7" t="str" cm="1">
        <f t="array" ref="M6359">_xlfn.IFS(L6359&gt;9,"Above Average",L6359&lt;8,"Below Average",TRUE,"Average")</f>
        <v>Average</v>
      </c>
    </row>
    <row r="6360" spans="1:13" x14ac:dyDescent="0.3">
      <c r="A6360">
        <v>45</v>
      </c>
      <c r="B6360" s="21">
        <v>40676</v>
      </c>
      <c r="C6360" s="21" t="str">
        <f t="shared" si="99"/>
        <v>May</v>
      </c>
      <c r="D6360" s="6">
        <v>793889.1</v>
      </c>
      <c r="E6360" t="s">
        <v>155</v>
      </c>
      <c r="F6360" s="5">
        <v>60.38</v>
      </c>
      <c r="G6360" s="5" t="str" cm="1">
        <f t="array" ref="G6360">_xlfn.IFS(F6360&gt;=86,"Hot Week (More Than 85°F)",F6360&lt;50,"Cold Week (Less Than 50°F)",TRUE,"Normal Week")</f>
        <v>Normal Week</v>
      </c>
      <c r="H6360" s="2">
        <v>4.0659999999999998</v>
      </c>
      <c r="I6360" s="2" t="str" cm="1">
        <f t="array" ref="I6360">_xlfn.IFS(H6360&gt;3.5,"Above Average",H6360&lt;3,"Below Average",TRUE,"Average")</f>
        <v>Above Average</v>
      </c>
      <c r="J6360" s="1">
        <v>186.07192309999999</v>
      </c>
      <c r="K6360" s="1" t="str" cm="1">
        <f t="array" ref="K6360">_xlfn.IFS(J6360&gt;200,"Above Average",J6360&lt;155,"Below Average",TRUE,"Average")</f>
        <v>Average</v>
      </c>
      <c r="L6360" s="7">
        <v>8.5210000000000008</v>
      </c>
      <c r="M6360" s="7" t="str" cm="1">
        <f t="array" ref="M6360">_xlfn.IFS(L6360&gt;9,"Above Average",L6360&lt;8,"Below Average",TRUE,"Average")</f>
        <v>Average</v>
      </c>
    </row>
    <row r="6361" spans="1:13" x14ac:dyDescent="0.3">
      <c r="A6361">
        <v>45</v>
      </c>
      <c r="B6361" s="21">
        <v>40683</v>
      </c>
      <c r="C6361" s="21" t="str">
        <f t="shared" si="99"/>
        <v>May</v>
      </c>
      <c r="D6361" s="6">
        <v>727163.67</v>
      </c>
      <c r="E6361" t="s">
        <v>155</v>
      </c>
      <c r="F6361" s="5">
        <v>62.28</v>
      </c>
      <c r="G6361" s="5" t="str" cm="1">
        <f t="array" ref="G6361">_xlfn.IFS(F6361&gt;=86,"Hot Week (More Than 85°F)",F6361&lt;50,"Cold Week (Less Than 50°F)",TRUE,"Normal Week")</f>
        <v>Normal Week</v>
      </c>
      <c r="H6361" s="2">
        <v>4.0620000000000003</v>
      </c>
      <c r="I6361" s="2" t="str" cm="1">
        <f t="array" ref="I6361">_xlfn.IFS(H6361&gt;3.5,"Above Average",H6361&lt;3,"Below Average",TRUE,"Average")</f>
        <v>Above Average</v>
      </c>
      <c r="J6361" s="1">
        <v>185.96611540000001</v>
      </c>
      <c r="K6361" s="1" t="str" cm="1">
        <f t="array" ref="K6361">_xlfn.IFS(J6361&gt;200,"Above Average",J6361&lt;155,"Below Average",TRUE,"Average")</f>
        <v>Average</v>
      </c>
      <c r="L6361" s="7">
        <v>8.5210000000000008</v>
      </c>
      <c r="M6361" s="7" t="str" cm="1">
        <f t="array" ref="M6361">_xlfn.IFS(L6361&gt;9,"Above Average",L6361&lt;8,"Below Average",TRUE,"Average")</f>
        <v>Average</v>
      </c>
    </row>
    <row r="6362" spans="1:13" x14ac:dyDescent="0.3">
      <c r="A6362">
        <v>45</v>
      </c>
      <c r="B6362" s="21">
        <v>40690</v>
      </c>
      <c r="C6362" s="21" t="str">
        <f t="shared" si="99"/>
        <v>May</v>
      </c>
      <c r="D6362" s="6">
        <v>817653.25</v>
      </c>
      <c r="E6362" t="s">
        <v>155</v>
      </c>
      <c r="F6362" s="5">
        <v>69.7</v>
      </c>
      <c r="G6362" s="5" t="str" cm="1">
        <f t="array" ref="G6362">_xlfn.IFS(F6362&gt;=86,"Hot Week (More Than 85°F)",F6362&lt;50,"Cold Week (Less Than 50°F)",TRUE,"Normal Week")</f>
        <v>Normal Week</v>
      </c>
      <c r="H6362" s="2">
        <v>3.9849999999999999</v>
      </c>
      <c r="I6362" s="2" t="str" cm="1">
        <f t="array" ref="I6362">_xlfn.IFS(H6362&gt;3.5,"Above Average",H6362&lt;3,"Below Average",TRUE,"Average")</f>
        <v>Above Average</v>
      </c>
      <c r="J6362" s="1">
        <v>185.86030769999999</v>
      </c>
      <c r="K6362" s="1" t="str" cm="1">
        <f t="array" ref="K6362">_xlfn.IFS(J6362&gt;200,"Above Average",J6362&lt;155,"Below Average",TRUE,"Average")</f>
        <v>Average</v>
      </c>
      <c r="L6362" s="7">
        <v>8.5210000000000008</v>
      </c>
      <c r="M6362" s="7" t="str" cm="1">
        <f t="array" ref="M6362">_xlfn.IFS(L6362&gt;9,"Above Average",L6362&lt;8,"Below Average",TRUE,"Average")</f>
        <v>Average</v>
      </c>
    </row>
    <row r="6363" spans="1:13" x14ac:dyDescent="0.3">
      <c r="A6363">
        <v>45</v>
      </c>
      <c r="B6363" s="21">
        <v>40697</v>
      </c>
      <c r="C6363" s="21" t="str">
        <f t="shared" si="99"/>
        <v>Jun</v>
      </c>
      <c r="D6363" s="6">
        <v>877423.45</v>
      </c>
      <c r="E6363" t="s">
        <v>155</v>
      </c>
      <c r="F6363" s="5">
        <v>76.38</v>
      </c>
      <c r="G6363" s="5" t="str" cm="1">
        <f t="array" ref="G6363">_xlfn.IFS(F6363&gt;=86,"Hot Week (More Than 85°F)",F6363&lt;50,"Cold Week (Less Than 50°F)",TRUE,"Normal Week")</f>
        <v>Normal Week</v>
      </c>
      <c r="H6363" s="2">
        <v>3.9220000000000002</v>
      </c>
      <c r="I6363" s="2" t="str" cm="1">
        <f t="array" ref="I6363">_xlfn.IFS(H6363&gt;3.5,"Above Average",H6363&lt;3,"Below Average",TRUE,"Average")</f>
        <v>Above Average</v>
      </c>
      <c r="J6363" s="1">
        <v>185.75450000000001</v>
      </c>
      <c r="K6363" s="1" t="str" cm="1">
        <f t="array" ref="K6363">_xlfn.IFS(J6363&gt;200,"Above Average",J6363&lt;155,"Below Average",TRUE,"Average")</f>
        <v>Average</v>
      </c>
      <c r="L6363" s="7">
        <v>8.5210000000000008</v>
      </c>
      <c r="M6363" s="7" t="str" cm="1">
        <f t="array" ref="M6363">_xlfn.IFS(L6363&gt;9,"Above Average",L6363&lt;8,"Below Average",TRUE,"Average")</f>
        <v>Average</v>
      </c>
    </row>
    <row r="6364" spans="1:13" x14ac:dyDescent="0.3">
      <c r="A6364">
        <v>45</v>
      </c>
      <c r="B6364" s="21">
        <v>40704</v>
      </c>
      <c r="C6364" s="21" t="str">
        <f t="shared" si="99"/>
        <v>Jun</v>
      </c>
      <c r="D6364" s="6">
        <v>814395.17</v>
      </c>
      <c r="E6364" t="s">
        <v>155</v>
      </c>
      <c r="F6364" s="5">
        <v>73.88</v>
      </c>
      <c r="G6364" s="5" t="str" cm="1">
        <f t="array" ref="G6364">_xlfn.IFS(F6364&gt;=86,"Hot Week (More Than 85°F)",F6364&lt;50,"Cold Week (Less Than 50°F)",TRUE,"Normal Week")</f>
        <v>Normal Week</v>
      </c>
      <c r="H6364" s="2">
        <v>3.8809999999999998</v>
      </c>
      <c r="I6364" s="2" t="str" cm="1">
        <f t="array" ref="I6364">_xlfn.IFS(H6364&gt;3.5,"Above Average",H6364&lt;3,"Below Average",TRUE,"Average")</f>
        <v>Above Average</v>
      </c>
      <c r="J6364" s="1">
        <v>185.64869229999999</v>
      </c>
      <c r="K6364" s="1" t="str" cm="1">
        <f t="array" ref="K6364">_xlfn.IFS(J6364&gt;200,"Above Average",J6364&lt;155,"Below Average",TRUE,"Average")</f>
        <v>Average</v>
      </c>
      <c r="L6364" s="7">
        <v>8.5210000000000008</v>
      </c>
      <c r="M6364" s="7" t="str" cm="1">
        <f t="array" ref="M6364">_xlfn.IFS(L6364&gt;9,"Above Average",L6364&lt;8,"Below Average",TRUE,"Average")</f>
        <v>Average</v>
      </c>
    </row>
    <row r="6365" spans="1:13" x14ac:dyDescent="0.3">
      <c r="A6365">
        <v>45</v>
      </c>
      <c r="B6365" s="21">
        <v>40711</v>
      </c>
      <c r="C6365" s="21" t="str">
        <f t="shared" si="99"/>
        <v>Jun</v>
      </c>
      <c r="D6365" s="6">
        <v>811153.67</v>
      </c>
      <c r="E6365" t="s">
        <v>155</v>
      </c>
      <c r="F6365" s="5">
        <v>69.319999999999993</v>
      </c>
      <c r="G6365" s="5" t="str" cm="1">
        <f t="array" ref="G6365">_xlfn.IFS(F6365&gt;=86,"Hot Week (More Than 85°F)",F6365&lt;50,"Cold Week (Less Than 50°F)",TRUE,"Normal Week")</f>
        <v>Normal Week</v>
      </c>
      <c r="H6365" s="2">
        <v>3.8420000000000001</v>
      </c>
      <c r="I6365" s="2" t="str" cm="1">
        <f t="array" ref="I6365">_xlfn.IFS(H6365&gt;3.5,"Above Average",H6365&lt;3,"Below Average",TRUE,"Average")</f>
        <v>Above Average</v>
      </c>
      <c r="J6365" s="1">
        <v>185.67193330000001</v>
      </c>
      <c r="K6365" s="1" t="str" cm="1">
        <f t="array" ref="K6365">_xlfn.IFS(J6365&gt;200,"Above Average",J6365&lt;155,"Below Average",TRUE,"Average")</f>
        <v>Average</v>
      </c>
      <c r="L6365" s="7">
        <v>8.5210000000000008</v>
      </c>
      <c r="M6365" s="7" t="str" cm="1">
        <f t="array" ref="M6365">_xlfn.IFS(L6365&gt;9,"Above Average",L6365&lt;8,"Below Average",TRUE,"Average")</f>
        <v>Average</v>
      </c>
    </row>
    <row r="6366" spans="1:13" x14ac:dyDescent="0.3">
      <c r="A6366">
        <v>45</v>
      </c>
      <c r="B6366" s="21">
        <v>40718</v>
      </c>
      <c r="C6366" s="21" t="str">
        <f t="shared" si="99"/>
        <v>Jun</v>
      </c>
      <c r="D6366" s="6">
        <v>762861.78</v>
      </c>
      <c r="E6366" t="s">
        <v>155</v>
      </c>
      <c r="F6366" s="5">
        <v>74.849999999999994</v>
      </c>
      <c r="G6366" s="5" t="str" cm="1">
        <f t="array" ref="G6366">_xlfn.IFS(F6366&gt;=86,"Hot Week (More Than 85°F)",F6366&lt;50,"Cold Week (Less Than 50°F)",TRUE,"Normal Week")</f>
        <v>Normal Week</v>
      </c>
      <c r="H6366" s="2">
        <v>3.8039999999999998</v>
      </c>
      <c r="I6366" s="2" t="str" cm="1">
        <f t="array" ref="I6366">_xlfn.IFS(H6366&gt;3.5,"Above Average",H6366&lt;3,"Below Average",TRUE,"Average")</f>
        <v>Above Average</v>
      </c>
      <c r="J6366" s="1">
        <v>185.79196089999999</v>
      </c>
      <c r="K6366" s="1" t="str" cm="1">
        <f t="array" ref="K6366">_xlfn.IFS(J6366&gt;200,"Above Average",J6366&lt;155,"Below Average",TRUE,"Average")</f>
        <v>Average</v>
      </c>
      <c r="L6366" s="7">
        <v>8.5210000000000008</v>
      </c>
      <c r="M6366" s="7" t="str" cm="1">
        <f t="array" ref="M6366">_xlfn.IFS(L6366&gt;9,"Above Average",L6366&lt;8,"Below Average",TRUE,"Average")</f>
        <v>Average</v>
      </c>
    </row>
    <row r="6367" spans="1:13" x14ac:dyDescent="0.3">
      <c r="A6367">
        <v>45</v>
      </c>
      <c r="B6367" s="21">
        <v>40725</v>
      </c>
      <c r="C6367" s="21" t="str">
        <f t="shared" si="99"/>
        <v>Jul</v>
      </c>
      <c r="D6367" s="6">
        <v>791495.25</v>
      </c>
      <c r="E6367" t="s">
        <v>155</v>
      </c>
      <c r="F6367" s="5">
        <v>74.040000000000006</v>
      </c>
      <c r="G6367" s="5" t="str" cm="1">
        <f t="array" ref="G6367">_xlfn.IFS(F6367&gt;=86,"Hot Week (More Than 85°F)",F6367&lt;50,"Cold Week (Less Than 50°F)",TRUE,"Normal Week")</f>
        <v>Normal Week</v>
      </c>
      <c r="H6367" s="2">
        <v>3.7480000000000002</v>
      </c>
      <c r="I6367" s="2" t="str" cm="1">
        <f t="array" ref="I6367">_xlfn.IFS(H6367&gt;3.5,"Above Average",H6367&lt;3,"Below Average",TRUE,"Average")</f>
        <v>Above Average</v>
      </c>
      <c r="J6367" s="1">
        <v>185.91198850000001</v>
      </c>
      <c r="K6367" s="1" t="str" cm="1">
        <f t="array" ref="K6367">_xlfn.IFS(J6367&gt;200,"Above Average",J6367&lt;155,"Below Average",TRUE,"Average")</f>
        <v>Average</v>
      </c>
      <c r="L6367" s="7">
        <v>8.625</v>
      </c>
      <c r="M6367" s="7" t="str" cm="1">
        <f t="array" ref="M6367">_xlfn.IFS(L6367&gt;9,"Above Average",L6367&lt;8,"Below Average",TRUE,"Average")</f>
        <v>Average</v>
      </c>
    </row>
    <row r="6368" spans="1:13" x14ac:dyDescent="0.3">
      <c r="A6368">
        <v>45</v>
      </c>
      <c r="B6368" s="21">
        <v>40732</v>
      </c>
      <c r="C6368" s="21" t="str">
        <f t="shared" si="99"/>
        <v>Jul</v>
      </c>
      <c r="D6368" s="6">
        <v>768718.11</v>
      </c>
      <c r="E6368" t="s">
        <v>155</v>
      </c>
      <c r="F6368" s="5">
        <v>77.489999999999995</v>
      </c>
      <c r="G6368" s="5" t="str" cm="1">
        <f t="array" ref="G6368">_xlfn.IFS(F6368&gt;=86,"Hot Week (More Than 85°F)",F6368&lt;50,"Cold Week (Less Than 50°F)",TRUE,"Normal Week")</f>
        <v>Normal Week</v>
      </c>
      <c r="H6368" s="2">
        <v>3.7109999999999999</v>
      </c>
      <c r="I6368" s="2" t="str" cm="1">
        <f t="array" ref="I6368">_xlfn.IFS(H6368&gt;3.5,"Above Average",H6368&lt;3,"Below Average",TRUE,"Average")</f>
        <v>Above Average</v>
      </c>
      <c r="J6368" s="1">
        <v>186.032016</v>
      </c>
      <c r="K6368" s="1" t="str" cm="1">
        <f t="array" ref="K6368">_xlfn.IFS(J6368&gt;200,"Above Average",J6368&lt;155,"Below Average",TRUE,"Average")</f>
        <v>Average</v>
      </c>
      <c r="L6368" s="7">
        <v>8.625</v>
      </c>
      <c r="M6368" s="7" t="str" cm="1">
        <f t="array" ref="M6368">_xlfn.IFS(L6368&gt;9,"Above Average",L6368&lt;8,"Below Average",TRUE,"Average")</f>
        <v>Average</v>
      </c>
    </row>
    <row r="6369" spans="1:13" x14ac:dyDescent="0.3">
      <c r="A6369">
        <v>45</v>
      </c>
      <c r="B6369" s="21">
        <v>40739</v>
      </c>
      <c r="C6369" s="21" t="str">
        <f t="shared" si="99"/>
        <v>Jul</v>
      </c>
      <c r="D6369" s="6">
        <v>748435.2</v>
      </c>
      <c r="E6369" t="s">
        <v>155</v>
      </c>
      <c r="F6369" s="5">
        <v>78.47</v>
      </c>
      <c r="G6369" s="5" t="str" cm="1">
        <f t="array" ref="G6369">_xlfn.IFS(F6369&gt;=86,"Hot Week (More Than 85°F)",F6369&lt;50,"Cold Week (Less Than 50°F)",TRUE,"Normal Week")</f>
        <v>Normal Week</v>
      </c>
      <c r="H6369" s="2">
        <v>3.76</v>
      </c>
      <c r="I6369" s="2" t="str" cm="1">
        <f t="array" ref="I6369">_xlfn.IFS(H6369&gt;3.5,"Above Average",H6369&lt;3,"Below Average",TRUE,"Average")</f>
        <v>Above Average</v>
      </c>
      <c r="J6369" s="1">
        <v>186.13998079999999</v>
      </c>
      <c r="K6369" s="1" t="str" cm="1">
        <f t="array" ref="K6369">_xlfn.IFS(J6369&gt;200,"Above Average",J6369&lt;155,"Below Average",TRUE,"Average")</f>
        <v>Average</v>
      </c>
      <c r="L6369" s="7">
        <v>8.625</v>
      </c>
      <c r="M6369" s="7" t="str" cm="1">
        <f t="array" ref="M6369">_xlfn.IFS(L6369&gt;9,"Above Average",L6369&lt;8,"Below Average",TRUE,"Average")</f>
        <v>Average</v>
      </c>
    </row>
    <row r="6370" spans="1:13" x14ac:dyDescent="0.3">
      <c r="A6370">
        <v>45</v>
      </c>
      <c r="B6370" s="21">
        <v>40746</v>
      </c>
      <c r="C6370" s="21" t="str">
        <f t="shared" si="99"/>
        <v>Jul</v>
      </c>
      <c r="D6370" s="6">
        <v>741625.25</v>
      </c>
      <c r="E6370" t="s">
        <v>155</v>
      </c>
      <c r="F6370" s="5">
        <v>82.33</v>
      </c>
      <c r="G6370" s="5" t="str" cm="1">
        <f t="array" ref="G6370">_xlfn.IFS(F6370&gt;=86,"Hot Week (More Than 85°F)",F6370&lt;50,"Cold Week (Less Than 50°F)",TRUE,"Normal Week")</f>
        <v>Normal Week</v>
      </c>
      <c r="H6370" s="2">
        <v>3.8109999999999999</v>
      </c>
      <c r="I6370" s="2" t="str" cm="1">
        <f t="array" ref="I6370">_xlfn.IFS(H6370&gt;3.5,"Above Average",H6370&lt;3,"Below Average",TRUE,"Average")</f>
        <v>Above Average</v>
      </c>
      <c r="J6370" s="1">
        <v>186.21778850000001</v>
      </c>
      <c r="K6370" s="1" t="str" cm="1">
        <f t="array" ref="K6370">_xlfn.IFS(J6370&gt;200,"Above Average",J6370&lt;155,"Below Average",TRUE,"Average")</f>
        <v>Average</v>
      </c>
      <c r="L6370" s="7">
        <v>8.625</v>
      </c>
      <c r="M6370" s="7" t="str" cm="1">
        <f t="array" ref="M6370">_xlfn.IFS(L6370&gt;9,"Above Average",L6370&lt;8,"Below Average",TRUE,"Average")</f>
        <v>Average</v>
      </c>
    </row>
    <row r="6371" spans="1:13" x14ac:dyDescent="0.3">
      <c r="A6371">
        <v>45</v>
      </c>
      <c r="B6371" s="21">
        <v>40753</v>
      </c>
      <c r="C6371" s="21" t="str">
        <f t="shared" si="99"/>
        <v>Jul</v>
      </c>
      <c r="D6371" s="6">
        <v>704680.97</v>
      </c>
      <c r="E6371" t="s">
        <v>155</v>
      </c>
      <c r="F6371" s="5">
        <v>81.31</v>
      </c>
      <c r="G6371" s="5" t="str" cm="1">
        <f t="array" ref="G6371">_xlfn.IFS(F6371&gt;=86,"Hot Week (More Than 85°F)",F6371&lt;50,"Cold Week (Less Than 50°F)",TRUE,"Normal Week")</f>
        <v>Normal Week</v>
      </c>
      <c r="H6371" s="2">
        <v>3.8290000000000002</v>
      </c>
      <c r="I6371" s="2" t="str" cm="1">
        <f t="array" ref="I6371">_xlfn.IFS(H6371&gt;3.5,"Above Average",H6371&lt;3,"Below Average",TRUE,"Average")</f>
        <v>Above Average</v>
      </c>
      <c r="J6371" s="1">
        <v>186.29559620000001</v>
      </c>
      <c r="K6371" s="1" t="str" cm="1">
        <f t="array" ref="K6371">_xlfn.IFS(J6371&gt;200,"Above Average",J6371&lt;155,"Below Average",TRUE,"Average")</f>
        <v>Average</v>
      </c>
      <c r="L6371" s="7">
        <v>8.625</v>
      </c>
      <c r="M6371" s="7" t="str" cm="1">
        <f t="array" ref="M6371">_xlfn.IFS(L6371&gt;9,"Above Average",L6371&lt;8,"Below Average",TRUE,"Average")</f>
        <v>Average</v>
      </c>
    </row>
    <row r="6372" spans="1:13" x14ac:dyDescent="0.3">
      <c r="A6372">
        <v>45</v>
      </c>
      <c r="B6372" s="21">
        <v>40760</v>
      </c>
      <c r="C6372" s="21" t="str">
        <f t="shared" si="99"/>
        <v>Aug</v>
      </c>
      <c r="D6372" s="6">
        <v>765996.92</v>
      </c>
      <c r="E6372" t="s">
        <v>155</v>
      </c>
      <c r="F6372" s="5">
        <v>78.22</v>
      </c>
      <c r="G6372" s="5" t="str" cm="1">
        <f t="array" ref="G6372">_xlfn.IFS(F6372&gt;=86,"Hot Week (More Than 85°F)",F6372&lt;50,"Cold Week (Less Than 50°F)",TRUE,"Normal Week")</f>
        <v>Normal Week</v>
      </c>
      <c r="H6372" s="2">
        <v>3.8420000000000001</v>
      </c>
      <c r="I6372" s="2" t="str" cm="1">
        <f t="array" ref="I6372">_xlfn.IFS(H6372&gt;3.5,"Above Average",H6372&lt;3,"Below Average",TRUE,"Average")</f>
        <v>Above Average</v>
      </c>
      <c r="J6372" s="1">
        <v>186.37340380000001</v>
      </c>
      <c r="K6372" s="1" t="str" cm="1">
        <f t="array" ref="K6372">_xlfn.IFS(J6372&gt;200,"Above Average",J6372&lt;155,"Below Average",TRUE,"Average")</f>
        <v>Average</v>
      </c>
      <c r="L6372" s="7">
        <v>8.625</v>
      </c>
      <c r="M6372" s="7" t="str" cm="1">
        <f t="array" ref="M6372">_xlfn.IFS(L6372&gt;9,"Above Average",L6372&lt;8,"Below Average",TRUE,"Average")</f>
        <v>Average</v>
      </c>
    </row>
    <row r="6373" spans="1:13" x14ac:dyDescent="0.3">
      <c r="A6373">
        <v>45</v>
      </c>
      <c r="B6373" s="21">
        <v>40767</v>
      </c>
      <c r="C6373" s="21" t="str">
        <f t="shared" si="99"/>
        <v>Aug</v>
      </c>
      <c r="D6373" s="6">
        <v>724180.89</v>
      </c>
      <c r="E6373" t="s">
        <v>155</v>
      </c>
      <c r="F6373" s="5">
        <v>77</v>
      </c>
      <c r="G6373" s="5" t="str" cm="1">
        <f t="array" ref="G6373">_xlfn.IFS(F6373&gt;=86,"Hot Week (More Than 85°F)",F6373&lt;50,"Cold Week (Less Than 50°F)",TRUE,"Normal Week")</f>
        <v>Normal Week</v>
      </c>
      <c r="H6373" s="2">
        <v>3.8119999999999998</v>
      </c>
      <c r="I6373" s="2" t="str" cm="1">
        <f t="array" ref="I6373">_xlfn.IFS(H6373&gt;3.5,"Above Average",H6373&lt;3,"Below Average",TRUE,"Average")</f>
        <v>Above Average</v>
      </c>
      <c r="J6373" s="1">
        <v>186.4512115</v>
      </c>
      <c r="K6373" s="1" t="str" cm="1">
        <f t="array" ref="K6373">_xlfn.IFS(J6373&gt;200,"Above Average",J6373&lt;155,"Below Average",TRUE,"Average")</f>
        <v>Average</v>
      </c>
      <c r="L6373" s="7">
        <v>8.625</v>
      </c>
      <c r="M6373" s="7" t="str" cm="1">
        <f t="array" ref="M6373">_xlfn.IFS(L6373&gt;9,"Above Average",L6373&lt;8,"Below Average",TRUE,"Average")</f>
        <v>Average</v>
      </c>
    </row>
    <row r="6374" spans="1:13" x14ac:dyDescent="0.3">
      <c r="A6374">
        <v>45</v>
      </c>
      <c r="B6374" s="21">
        <v>40774</v>
      </c>
      <c r="C6374" s="21" t="str">
        <f t="shared" si="99"/>
        <v>Aug</v>
      </c>
      <c r="D6374" s="6">
        <v>712362.72</v>
      </c>
      <c r="E6374" t="s">
        <v>155</v>
      </c>
      <c r="F6374" s="5">
        <v>72.98</v>
      </c>
      <c r="G6374" s="5" t="str" cm="1">
        <f t="array" ref="G6374">_xlfn.IFS(F6374&gt;=86,"Hot Week (More Than 85°F)",F6374&lt;50,"Cold Week (Less Than 50°F)",TRUE,"Normal Week")</f>
        <v>Normal Week</v>
      </c>
      <c r="H6374" s="2">
        <v>3.7469999999999999</v>
      </c>
      <c r="I6374" s="2" t="str" cm="1">
        <f t="array" ref="I6374">_xlfn.IFS(H6374&gt;3.5,"Above Average",H6374&lt;3,"Below Average",TRUE,"Average")</f>
        <v>Above Average</v>
      </c>
      <c r="J6374" s="1">
        <v>186.5093071</v>
      </c>
      <c r="K6374" s="1" t="str" cm="1">
        <f t="array" ref="K6374">_xlfn.IFS(J6374&gt;200,"Above Average",J6374&lt;155,"Below Average",TRUE,"Average")</f>
        <v>Average</v>
      </c>
      <c r="L6374" s="7">
        <v>8.625</v>
      </c>
      <c r="M6374" s="7" t="str" cm="1">
        <f t="array" ref="M6374">_xlfn.IFS(L6374&gt;9,"Above Average",L6374&lt;8,"Below Average",TRUE,"Average")</f>
        <v>Average</v>
      </c>
    </row>
    <row r="6375" spans="1:13" x14ac:dyDescent="0.3">
      <c r="A6375">
        <v>45</v>
      </c>
      <c r="B6375" s="21">
        <v>40781</v>
      </c>
      <c r="C6375" s="21" t="str">
        <f t="shared" si="99"/>
        <v>Aug</v>
      </c>
      <c r="D6375" s="6">
        <v>833979.01</v>
      </c>
      <c r="E6375" t="s">
        <v>155</v>
      </c>
      <c r="F6375" s="5">
        <v>72.55</v>
      </c>
      <c r="G6375" s="5" t="str" cm="1">
        <f t="array" ref="G6375">_xlfn.IFS(F6375&gt;=86,"Hot Week (More Than 85°F)",F6375&lt;50,"Cold Week (Less Than 50°F)",TRUE,"Normal Week")</f>
        <v>Normal Week</v>
      </c>
      <c r="H6375" s="2">
        <v>3.7040000000000002</v>
      </c>
      <c r="I6375" s="2" t="str" cm="1">
        <f t="array" ref="I6375">_xlfn.IFS(H6375&gt;3.5,"Above Average",H6375&lt;3,"Below Average",TRUE,"Average")</f>
        <v>Above Average</v>
      </c>
      <c r="J6375" s="1">
        <v>186.5641172</v>
      </c>
      <c r="K6375" s="1" t="str" cm="1">
        <f t="array" ref="K6375">_xlfn.IFS(J6375&gt;200,"Above Average",J6375&lt;155,"Below Average",TRUE,"Average")</f>
        <v>Average</v>
      </c>
      <c r="L6375" s="7">
        <v>8.625</v>
      </c>
      <c r="M6375" s="7" t="str" cm="1">
        <f t="array" ref="M6375">_xlfn.IFS(L6375&gt;9,"Above Average",L6375&lt;8,"Below Average",TRUE,"Average")</f>
        <v>Average</v>
      </c>
    </row>
    <row r="6376" spans="1:13" x14ac:dyDescent="0.3">
      <c r="A6376">
        <v>45</v>
      </c>
      <c r="B6376" s="21">
        <v>40788</v>
      </c>
      <c r="C6376" s="21" t="str">
        <f t="shared" si="99"/>
        <v>Sep</v>
      </c>
      <c r="D6376" s="6">
        <v>726482.39</v>
      </c>
      <c r="E6376" t="s">
        <v>155</v>
      </c>
      <c r="F6376" s="5">
        <v>70.63</v>
      </c>
      <c r="G6376" s="5" t="str" cm="1">
        <f t="array" ref="G6376">_xlfn.IFS(F6376&gt;=86,"Hot Week (More Than 85°F)",F6376&lt;50,"Cold Week (Less Than 50°F)",TRUE,"Normal Week")</f>
        <v>Normal Week</v>
      </c>
      <c r="H6376" s="2">
        <v>3.7029999999999998</v>
      </c>
      <c r="I6376" s="2" t="str" cm="1">
        <f t="array" ref="I6376">_xlfn.IFS(H6376&gt;3.5,"Above Average",H6376&lt;3,"Below Average",TRUE,"Average")</f>
        <v>Above Average</v>
      </c>
      <c r="J6376" s="1">
        <v>186.61892739999999</v>
      </c>
      <c r="K6376" s="1" t="str" cm="1">
        <f t="array" ref="K6376">_xlfn.IFS(J6376&gt;200,"Above Average",J6376&lt;155,"Below Average",TRUE,"Average")</f>
        <v>Average</v>
      </c>
      <c r="L6376" s="7">
        <v>8.625</v>
      </c>
      <c r="M6376" s="7" t="str" cm="1">
        <f t="array" ref="M6376">_xlfn.IFS(L6376&gt;9,"Above Average",L6376&lt;8,"Below Average",TRUE,"Average")</f>
        <v>Average</v>
      </c>
    </row>
    <row r="6377" spans="1:13" x14ac:dyDescent="0.3">
      <c r="A6377">
        <v>45</v>
      </c>
      <c r="B6377" s="21">
        <v>40795</v>
      </c>
      <c r="C6377" s="21" t="str">
        <f t="shared" si="99"/>
        <v>Sep</v>
      </c>
      <c r="D6377" s="6">
        <v>746129.56</v>
      </c>
      <c r="E6377" t="s">
        <v>156</v>
      </c>
      <c r="F6377" s="5">
        <v>71.48</v>
      </c>
      <c r="G6377" s="5" t="str" cm="1">
        <f t="array" ref="G6377">_xlfn.IFS(F6377&gt;=86,"Hot Week (More Than 85°F)",F6377&lt;50,"Cold Week (Less Than 50°F)",TRUE,"Normal Week")</f>
        <v>Normal Week</v>
      </c>
      <c r="H6377" s="2">
        <v>3.738</v>
      </c>
      <c r="I6377" s="2" t="str" cm="1">
        <f t="array" ref="I6377">_xlfn.IFS(H6377&gt;3.5,"Above Average",H6377&lt;3,"Below Average",TRUE,"Average")</f>
        <v>Above Average</v>
      </c>
      <c r="J6377" s="1">
        <v>186.67373760000001</v>
      </c>
      <c r="K6377" s="1" t="str" cm="1">
        <f t="array" ref="K6377">_xlfn.IFS(J6377&gt;200,"Above Average",J6377&lt;155,"Below Average",TRUE,"Average")</f>
        <v>Average</v>
      </c>
      <c r="L6377" s="7">
        <v>8.625</v>
      </c>
      <c r="M6377" s="7" t="str" cm="1">
        <f t="array" ref="M6377">_xlfn.IFS(L6377&gt;9,"Above Average",L6377&lt;8,"Below Average",TRUE,"Average")</f>
        <v>Average</v>
      </c>
    </row>
    <row r="6378" spans="1:13" x14ac:dyDescent="0.3">
      <c r="A6378">
        <v>45</v>
      </c>
      <c r="B6378" s="21">
        <v>40802</v>
      </c>
      <c r="C6378" s="21" t="str">
        <f t="shared" si="99"/>
        <v>Sep</v>
      </c>
      <c r="D6378" s="6">
        <v>711367.56</v>
      </c>
      <c r="E6378" t="s">
        <v>155</v>
      </c>
      <c r="F6378" s="5">
        <v>69.17</v>
      </c>
      <c r="G6378" s="5" t="str" cm="1">
        <f t="array" ref="G6378">_xlfn.IFS(F6378&gt;=86,"Hot Week (More Than 85°F)",F6378&lt;50,"Cold Week (Less Than 50°F)",TRUE,"Normal Week")</f>
        <v>Normal Week</v>
      </c>
      <c r="H6378" s="2">
        <v>3.742</v>
      </c>
      <c r="I6378" s="2" t="str" cm="1">
        <f t="array" ref="I6378">_xlfn.IFS(H6378&gt;3.5,"Above Average",H6378&lt;3,"Below Average",TRUE,"Average")</f>
        <v>Above Average</v>
      </c>
      <c r="J6378" s="1">
        <v>186.80240000000001</v>
      </c>
      <c r="K6378" s="1" t="str" cm="1">
        <f t="array" ref="K6378">_xlfn.IFS(J6378&gt;200,"Above Average",J6378&lt;155,"Below Average",TRUE,"Average")</f>
        <v>Average</v>
      </c>
      <c r="L6378" s="7">
        <v>8.625</v>
      </c>
      <c r="M6378" s="7" t="str" cm="1">
        <f t="array" ref="M6378">_xlfn.IFS(L6378&gt;9,"Above Average",L6378&lt;8,"Below Average",TRUE,"Average")</f>
        <v>Average</v>
      </c>
    </row>
    <row r="6379" spans="1:13" x14ac:dyDescent="0.3">
      <c r="A6379">
        <v>45</v>
      </c>
      <c r="B6379" s="21">
        <v>40809</v>
      </c>
      <c r="C6379" s="21" t="str">
        <f t="shared" si="99"/>
        <v>Sep</v>
      </c>
      <c r="D6379" s="6">
        <v>714106.42</v>
      </c>
      <c r="E6379" t="s">
        <v>155</v>
      </c>
      <c r="F6379" s="5">
        <v>63.75</v>
      </c>
      <c r="G6379" s="5" t="str" cm="1">
        <f t="array" ref="G6379">_xlfn.IFS(F6379&gt;=86,"Hot Week (More Than 85°F)",F6379&lt;50,"Cold Week (Less Than 50°F)",TRUE,"Normal Week")</f>
        <v>Normal Week</v>
      </c>
      <c r="H6379" s="2">
        <v>3.7109999999999999</v>
      </c>
      <c r="I6379" s="2" t="str" cm="1">
        <f t="array" ref="I6379">_xlfn.IFS(H6379&gt;3.5,"Above Average",H6379&lt;3,"Below Average",TRUE,"Average")</f>
        <v>Above Average</v>
      </c>
      <c r="J6379" s="1">
        <v>187.02953210000001</v>
      </c>
      <c r="K6379" s="1" t="str" cm="1">
        <f t="array" ref="K6379">_xlfn.IFS(J6379&gt;200,"Above Average",J6379&lt;155,"Below Average",TRUE,"Average")</f>
        <v>Average</v>
      </c>
      <c r="L6379" s="7">
        <v>8.625</v>
      </c>
      <c r="M6379" s="7" t="str" cm="1">
        <f t="array" ref="M6379">_xlfn.IFS(L6379&gt;9,"Above Average",L6379&lt;8,"Below Average",TRUE,"Average")</f>
        <v>Average</v>
      </c>
    </row>
    <row r="6380" spans="1:13" x14ac:dyDescent="0.3">
      <c r="A6380">
        <v>45</v>
      </c>
      <c r="B6380" s="21">
        <v>40816</v>
      </c>
      <c r="C6380" s="21" t="str">
        <f t="shared" si="99"/>
        <v>Sep</v>
      </c>
      <c r="D6380" s="6">
        <v>698986.34</v>
      </c>
      <c r="E6380" t="s">
        <v>155</v>
      </c>
      <c r="F6380" s="5">
        <v>70.66</v>
      </c>
      <c r="G6380" s="5" t="str" cm="1">
        <f t="array" ref="G6380">_xlfn.IFS(F6380&gt;=86,"Hot Week (More Than 85°F)",F6380&lt;50,"Cold Week (Less Than 50°F)",TRUE,"Normal Week")</f>
        <v>Normal Week</v>
      </c>
      <c r="H6380" s="2">
        <v>3.645</v>
      </c>
      <c r="I6380" s="2" t="str" cm="1">
        <f t="array" ref="I6380">_xlfn.IFS(H6380&gt;3.5,"Above Average",H6380&lt;3,"Below Average",TRUE,"Average")</f>
        <v>Above Average</v>
      </c>
      <c r="J6380" s="1">
        <v>187.25666409999999</v>
      </c>
      <c r="K6380" s="1" t="str" cm="1">
        <f t="array" ref="K6380">_xlfn.IFS(J6380&gt;200,"Above Average",J6380&lt;155,"Below Average",TRUE,"Average")</f>
        <v>Average</v>
      </c>
      <c r="L6380" s="7">
        <v>8.625</v>
      </c>
      <c r="M6380" s="7" t="str" cm="1">
        <f t="array" ref="M6380">_xlfn.IFS(L6380&gt;9,"Above Average",L6380&lt;8,"Below Average",TRUE,"Average")</f>
        <v>Average</v>
      </c>
    </row>
    <row r="6381" spans="1:13" x14ac:dyDescent="0.3">
      <c r="A6381">
        <v>45</v>
      </c>
      <c r="B6381" s="21">
        <v>40823</v>
      </c>
      <c r="C6381" s="21" t="str">
        <f t="shared" si="99"/>
        <v>Oct</v>
      </c>
      <c r="D6381" s="6">
        <v>753447.05</v>
      </c>
      <c r="E6381" t="s">
        <v>155</v>
      </c>
      <c r="F6381" s="5">
        <v>55.82</v>
      </c>
      <c r="G6381" s="5" t="str" cm="1">
        <f t="array" ref="G6381">_xlfn.IFS(F6381&gt;=86,"Hot Week (More Than 85°F)",F6381&lt;50,"Cold Week (Less Than 50°F)",TRUE,"Normal Week")</f>
        <v>Normal Week</v>
      </c>
      <c r="H6381" s="2">
        <v>3.5830000000000002</v>
      </c>
      <c r="I6381" s="2" t="str" cm="1">
        <f t="array" ref="I6381">_xlfn.IFS(H6381&gt;3.5,"Above Average",H6381&lt;3,"Below Average",TRUE,"Average")</f>
        <v>Above Average</v>
      </c>
      <c r="J6381" s="1">
        <v>187.4837962</v>
      </c>
      <c r="K6381" s="1" t="str" cm="1">
        <f t="array" ref="K6381">_xlfn.IFS(J6381&gt;200,"Above Average",J6381&lt;155,"Below Average",TRUE,"Average")</f>
        <v>Average</v>
      </c>
      <c r="L6381" s="7">
        <v>8.5229999999999997</v>
      </c>
      <c r="M6381" s="7" t="str" cm="1">
        <f t="array" ref="M6381">_xlfn.IFS(L6381&gt;9,"Above Average",L6381&lt;8,"Below Average",TRUE,"Average")</f>
        <v>Average</v>
      </c>
    </row>
    <row r="6382" spans="1:13" x14ac:dyDescent="0.3">
      <c r="A6382">
        <v>45</v>
      </c>
      <c r="B6382" s="21">
        <v>40830</v>
      </c>
      <c r="C6382" s="21" t="str">
        <f t="shared" si="99"/>
        <v>Oct</v>
      </c>
      <c r="D6382" s="6">
        <v>720946.99</v>
      </c>
      <c r="E6382" t="s">
        <v>155</v>
      </c>
      <c r="F6382" s="5">
        <v>63.82</v>
      </c>
      <c r="G6382" s="5" t="str" cm="1">
        <f t="array" ref="G6382">_xlfn.IFS(F6382&gt;=86,"Hot Week (More Than 85°F)",F6382&lt;50,"Cold Week (Less Than 50°F)",TRUE,"Normal Week")</f>
        <v>Normal Week</v>
      </c>
      <c r="H6382" s="2">
        <v>3.5409999999999999</v>
      </c>
      <c r="I6382" s="2" t="str" cm="1">
        <f t="array" ref="I6382">_xlfn.IFS(H6382&gt;3.5,"Above Average",H6382&lt;3,"Below Average",TRUE,"Average")</f>
        <v>Above Average</v>
      </c>
      <c r="J6382" s="1">
        <v>187.69174810000001</v>
      </c>
      <c r="K6382" s="1" t="str" cm="1">
        <f t="array" ref="K6382">_xlfn.IFS(J6382&gt;200,"Above Average",J6382&lt;155,"Below Average",TRUE,"Average")</f>
        <v>Average</v>
      </c>
      <c r="L6382" s="7">
        <v>8.5229999999999997</v>
      </c>
      <c r="M6382" s="7" t="str" cm="1">
        <f t="array" ref="M6382">_xlfn.IFS(L6382&gt;9,"Above Average",L6382&lt;8,"Below Average",TRUE,"Average")</f>
        <v>Average</v>
      </c>
    </row>
    <row r="6383" spans="1:13" x14ac:dyDescent="0.3">
      <c r="A6383">
        <v>45</v>
      </c>
      <c r="B6383" s="21">
        <v>40837</v>
      </c>
      <c r="C6383" s="21" t="str">
        <f t="shared" si="99"/>
        <v>Oct</v>
      </c>
      <c r="D6383" s="6">
        <v>771686.40000000002</v>
      </c>
      <c r="E6383" t="s">
        <v>155</v>
      </c>
      <c r="F6383" s="5">
        <v>59.6</v>
      </c>
      <c r="G6383" s="5" t="str" cm="1">
        <f t="array" ref="G6383">_xlfn.IFS(F6383&gt;=86,"Hot Week (More Than 85°F)",F6383&lt;50,"Cold Week (Less Than 50°F)",TRUE,"Normal Week")</f>
        <v>Normal Week</v>
      </c>
      <c r="H6383" s="2">
        <v>3.57</v>
      </c>
      <c r="I6383" s="2" t="str" cm="1">
        <f t="array" ref="I6383">_xlfn.IFS(H6383&gt;3.5,"Above Average",H6383&lt;3,"Below Average",TRUE,"Average")</f>
        <v>Above Average</v>
      </c>
      <c r="J6383" s="1">
        <v>187.78461970000001</v>
      </c>
      <c r="K6383" s="1" t="str" cm="1">
        <f t="array" ref="K6383">_xlfn.IFS(J6383&gt;200,"Above Average",J6383&lt;155,"Below Average",TRUE,"Average")</f>
        <v>Average</v>
      </c>
      <c r="L6383" s="7">
        <v>8.5229999999999997</v>
      </c>
      <c r="M6383" s="7" t="str" cm="1">
        <f t="array" ref="M6383">_xlfn.IFS(L6383&gt;9,"Above Average",L6383&lt;8,"Below Average",TRUE,"Average")</f>
        <v>Average</v>
      </c>
    </row>
    <row r="6384" spans="1:13" x14ac:dyDescent="0.3">
      <c r="A6384">
        <v>45</v>
      </c>
      <c r="B6384" s="21">
        <v>40844</v>
      </c>
      <c r="C6384" s="21" t="str">
        <f t="shared" si="99"/>
        <v>Oct</v>
      </c>
      <c r="D6384" s="6">
        <v>781694.57</v>
      </c>
      <c r="E6384" t="s">
        <v>155</v>
      </c>
      <c r="F6384" s="5">
        <v>51.78</v>
      </c>
      <c r="G6384" s="5" t="str" cm="1">
        <f t="array" ref="G6384">_xlfn.IFS(F6384&gt;=86,"Hot Week (More Than 85°F)",F6384&lt;50,"Cold Week (Less Than 50°F)",TRUE,"Normal Week")</f>
        <v>Normal Week</v>
      </c>
      <c r="H6384" s="2">
        <v>3.569</v>
      </c>
      <c r="I6384" s="2" t="str" cm="1">
        <f t="array" ref="I6384">_xlfn.IFS(H6384&gt;3.5,"Above Average",H6384&lt;3,"Below Average",TRUE,"Average")</f>
        <v>Above Average</v>
      </c>
      <c r="J6384" s="1">
        <v>187.8774913</v>
      </c>
      <c r="K6384" s="1" t="str" cm="1">
        <f t="array" ref="K6384">_xlfn.IFS(J6384&gt;200,"Above Average",J6384&lt;155,"Below Average",TRUE,"Average")</f>
        <v>Average</v>
      </c>
      <c r="L6384" s="7">
        <v>8.5229999999999997</v>
      </c>
      <c r="M6384" s="7" t="str" cm="1">
        <f t="array" ref="M6384">_xlfn.IFS(L6384&gt;9,"Above Average",L6384&lt;8,"Below Average",TRUE,"Average")</f>
        <v>Average</v>
      </c>
    </row>
    <row r="6385" spans="1:13" x14ac:dyDescent="0.3">
      <c r="A6385">
        <v>45</v>
      </c>
      <c r="B6385" s="21">
        <v>40851</v>
      </c>
      <c r="C6385" s="21" t="str">
        <f t="shared" si="99"/>
        <v>Nov</v>
      </c>
      <c r="D6385" s="6">
        <v>833429.22</v>
      </c>
      <c r="E6385" t="s">
        <v>155</v>
      </c>
      <c r="F6385" s="5">
        <v>43.92</v>
      </c>
      <c r="G6385" s="5" t="str" cm="1">
        <f t="array" ref="G6385">_xlfn.IFS(F6385&gt;=86,"Hot Week (More Than 85°F)",F6385&lt;50,"Cold Week (Less Than 50°F)",TRUE,"Normal Week")</f>
        <v>Cold Week (Less Than 50°F)</v>
      </c>
      <c r="H6385" s="2">
        <v>3.5510000000000002</v>
      </c>
      <c r="I6385" s="2" t="str" cm="1">
        <f t="array" ref="I6385">_xlfn.IFS(H6385&gt;3.5,"Above Average",H6385&lt;3,"Below Average",TRUE,"Average")</f>
        <v>Above Average</v>
      </c>
      <c r="J6385" s="1">
        <v>187.9703629</v>
      </c>
      <c r="K6385" s="1" t="str" cm="1">
        <f t="array" ref="K6385">_xlfn.IFS(J6385&gt;200,"Above Average",J6385&lt;155,"Below Average",TRUE,"Average")</f>
        <v>Average</v>
      </c>
      <c r="L6385" s="7">
        <v>8.5229999999999997</v>
      </c>
      <c r="M6385" s="7" t="str" cm="1">
        <f t="array" ref="M6385">_xlfn.IFS(L6385&gt;9,"Above Average",L6385&lt;8,"Below Average",TRUE,"Average")</f>
        <v>Average</v>
      </c>
    </row>
    <row r="6386" spans="1:13" x14ac:dyDescent="0.3">
      <c r="A6386">
        <v>45</v>
      </c>
      <c r="B6386" s="21">
        <v>40858</v>
      </c>
      <c r="C6386" s="21" t="str">
        <f t="shared" si="99"/>
        <v>Nov</v>
      </c>
      <c r="D6386" s="6">
        <v>808624.82</v>
      </c>
      <c r="E6386" t="s">
        <v>155</v>
      </c>
      <c r="F6386" s="5">
        <v>47.65</v>
      </c>
      <c r="G6386" s="5" t="str" cm="1">
        <f t="array" ref="G6386">_xlfn.IFS(F6386&gt;=86,"Hot Week (More Than 85°F)",F6386&lt;50,"Cold Week (Less Than 50°F)",TRUE,"Normal Week")</f>
        <v>Cold Week (Less Than 50°F)</v>
      </c>
      <c r="H6386" s="2">
        <v>3.53</v>
      </c>
      <c r="I6386" s="2" t="str" cm="1">
        <f t="array" ref="I6386">_xlfn.IFS(H6386&gt;3.5,"Above Average",H6386&lt;3,"Below Average",TRUE,"Average")</f>
        <v>Above Average</v>
      </c>
      <c r="J6386" s="1">
        <v>188.06323449999999</v>
      </c>
      <c r="K6386" s="1" t="str" cm="1">
        <f t="array" ref="K6386">_xlfn.IFS(J6386&gt;200,"Above Average",J6386&lt;155,"Below Average",TRUE,"Average")</f>
        <v>Average</v>
      </c>
      <c r="L6386" s="7">
        <v>8.5229999999999997</v>
      </c>
      <c r="M6386" s="7" t="str" cm="1">
        <f t="array" ref="M6386">_xlfn.IFS(L6386&gt;9,"Above Average",L6386&lt;8,"Below Average",TRUE,"Average")</f>
        <v>Average</v>
      </c>
    </row>
    <row r="6387" spans="1:13" x14ac:dyDescent="0.3">
      <c r="A6387">
        <v>45</v>
      </c>
      <c r="B6387" s="21">
        <v>40865</v>
      </c>
      <c r="C6387" s="21" t="str">
        <f t="shared" si="99"/>
        <v>Nov</v>
      </c>
      <c r="D6387" s="6">
        <v>773603.77</v>
      </c>
      <c r="E6387" t="s">
        <v>155</v>
      </c>
      <c r="F6387" s="5">
        <v>51.34</v>
      </c>
      <c r="G6387" s="5" t="str" cm="1">
        <f t="array" ref="G6387">_xlfn.IFS(F6387&gt;=86,"Hot Week (More Than 85°F)",F6387&lt;50,"Cold Week (Less Than 50°F)",TRUE,"Normal Week")</f>
        <v>Normal Week</v>
      </c>
      <c r="H6387" s="2">
        <v>3.53</v>
      </c>
      <c r="I6387" s="2" t="str" cm="1">
        <f t="array" ref="I6387">_xlfn.IFS(H6387&gt;3.5,"Above Average",H6387&lt;3,"Below Average",TRUE,"Average")</f>
        <v>Above Average</v>
      </c>
      <c r="J6387" s="1">
        <v>188.1983654</v>
      </c>
      <c r="K6387" s="1" t="str" cm="1">
        <f t="array" ref="K6387">_xlfn.IFS(J6387&gt;200,"Above Average",J6387&lt;155,"Below Average",TRUE,"Average")</f>
        <v>Average</v>
      </c>
      <c r="L6387" s="7">
        <v>8.5229999999999997</v>
      </c>
      <c r="M6387" s="7" t="str" cm="1">
        <f t="array" ref="M6387">_xlfn.IFS(L6387&gt;9,"Above Average",L6387&lt;8,"Below Average",TRUE,"Average")</f>
        <v>Average</v>
      </c>
    </row>
    <row r="6388" spans="1:13" x14ac:dyDescent="0.3">
      <c r="A6388">
        <v>45</v>
      </c>
      <c r="B6388" s="21">
        <v>40872</v>
      </c>
      <c r="C6388" s="21" t="str">
        <f t="shared" si="99"/>
        <v>Nov</v>
      </c>
      <c r="D6388" s="6">
        <v>1170672.94</v>
      </c>
      <c r="E6388" t="s">
        <v>156</v>
      </c>
      <c r="F6388" s="5">
        <v>48.71</v>
      </c>
      <c r="G6388" s="5" t="str" cm="1">
        <f t="array" ref="G6388">_xlfn.IFS(F6388&gt;=86,"Hot Week (More Than 85°F)",F6388&lt;50,"Cold Week (Less Than 50°F)",TRUE,"Normal Week")</f>
        <v>Cold Week (Less Than 50°F)</v>
      </c>
      <c r="H6388" s="2">
        <v>3.492</v>
      </c>
      <c r="I6388" s="2" t="str" cm="1">
        <f t="array" ref="I6388">_xlfn.IFS(H6388&gt;3.5,"Above Average",H6388&lt;3,"Below Average",TRUE,"Average")</f>
        <v>Average</v>
      </c>
      <c r="J6388" s="1">
        <v>188.35040000000001</v>
      </c>
      <c r="K6388" s="1" t="str" cm="1">
        <f t="array" ref="K6388">_xlfn.IFS(J6388&gt;200,"Above Average",J6388&lt;155,"Below Average",TRUE,"Average")</f>
        <v>Average</v>
      </c>
      <c r="L6388" s="7">
        <v>8.5229999999999997</v>
      </c>
      <c r="M6388" s="7" t="str" cm="1">
        <f t="array" ref="M6388">_xlfn.IFS(L6388&gt;9,"Above Average",L6388&lt;8,"Below Average",TRUE,"Average")</f>
        <v>Average</v>
      </c>
    </row>
    <row r="6389" spans="1:13" x14ac:dyDescent="0.3">
      <c r="A6389">
        <v>45</v>
      </c>
      <c r="B6389" s="21">
        <v>40879</v>
      </c>
      <c r="C6389" s="21" t="str">
        <f t="shared" si="99"/>
        <v>Dec</v>
      </c>
      <c r="D6389" s="6">
        <v>875699.81</v>
      </c>
      <c r="E6389" t="s">
        <v>155</v>
      </c>
      <c r="F6389" s="5">
        <v>50.19</v>
      </c>
      <c r="G6389" s="5" t="str" cm="1">
        <f t="array" ref="G6389">_xlfn.IFS(F6389&gt;=86,"Hot Week (More Than 85°F)",F6389&lt;50,"Cold Week (Less Than 50°F)",TRUE,"Normal Week")</f>
        <v>Normal Week</v>
      </c>
      <c r="H6389" s="2">
        <v>3.452</v>
      </c>
      <c r="I6389" s="2" t="str" cm="1">
        <f t="array" ref="I6389">_xlfn.IFS(H6389&gt;3.5,"Above Average",H6389&lt;3,"Below Average",TRUE,"Average")</f>
        <v>Average</v>
      </c>
      <c r="J6389" s="1">
        <v>188.50243459999999</v>
      </c>
      <c r="K6389" s="1" t="str" cm="1">
        <f t="array" ref="K6389">_xlfn.IFS(J6389&gt;200,"Above Average",J6389&lt;155,"Below Average",TRUE,"Average")</f>
        <v>Average</v>
      </c>
      <c r="L6389" s="7">
        <v>8.5229999999999997</v>
      </c>
      <c r="M6389" s="7" t="str" cm="1">
        <f t="array" ref="M6389">_xlfn.IFS(L6389&gt;9,"Above Average",L6389&lt;8,"Below Average",TRUE,"Average")</f>
        <v>Average</v>
      </c>
    </row>
    <row r="6390" spans="1:13" x14ac:dyDescent="0.3">
      <c r="A6390">
        <v>45</v>
      </c>
      <c r="B6390" s="21">
        <v>40886</v>
      </c>
      <c r="C6390" s="21" t="str">
        <f t="shared" si="99"/>
        <v>Dec</v>
      </c>
      <c r="D6390" s="6">
        <v>957155.31</v>
      </c>
      <c r="E6390" t="s">
        <v>155</v>
      </c>
      <c r="F6390" s="5">
        <v>46.57</v>
      </c>
      <c r="G6390" s="5" t="str" cm="1">
        <f t="array" ref="G6390">_xlfn.IFS(F6390&gt;=86,"Hot Week (More Than 85°F)",F6390&lt;50,"Cold Week (Less Than 50°F)",TRUE,"Normal Week")</f>
        <v>Cold Week (Less Than 50°F)</v>
      </c>
      <c r="H6390" s="2">
        <v>3.415</v>
      </c>
      <c r="I6390" s="2" t="str" cm="1">
        <f t="array" ref="I6390">_xlfn.IFS(H6390&gt;3.5,"Above Average",H6390&lt;3,"Below Average",TRUE,"Average")</f>
        <v>Average</v>
      </c>
      <c r="J6390" s="1">
        <v>188.65446919999999</v>
      </c>
      <c r="K6390" s="1" t="str" cm="1">
        <f t="array" ref="K6390">_xlfn.IFS(J6390&gt;200,"Above Average",J6390&lt;155,"Below Average",TRUE,"Average")</f>
        <v>Average</v>
      </c>
      <c r="L6390" s="7">
        <v>8.5229999999999997</v>
      </c>
      <c r="M6390" s="7" t="str" cm="1">
        <f t="array" ref="M6390">_xlfn.IFS(L6390&gt;9,"Above Average",L6390&lt;8,"Below Average",TRUE,"Average")</f>
        <v>Average</v>
      </c>
    </row>
    <row r="6391" spans="1:13" x14ac:dyDescent="0.3">
      <c r="A6391">
        <v>45</v>
      </c>
      <c r="B6391" s="21">
        <v>40893</v>
      </c>
      <c r="C6391" s="21" t="str">
        <f t="shared" si="99"/>
        <v>Dec</v>
      </c>
      <c r="D6391" s="6">
        <v>1078905.68</v>
      </c>
      <c r="E6391" t="s">
        <v>155</v>
      </c>
      <c r="F6391" s="5">
        <v>39.93</v>
      </c>
      <c r="G6391" s="5" t="str" cm="1">
        <f t="array" ref="G6391">_xlfn.IFS(F6391&gt;=86,"Hot Week (More Than 85°F)",F6391&lt;50,"Cold Week (Less Than 50°F)",TRUE,"Normal Week")</f>
        <v>Cold Week (Less Than 50°F)</v>
      </c>
      <c r="H6391" s="2">
        <v>3.4129999999999998</v>
      </c>
      <c r="I6391" s="2" t="str" cm="1">
        <f t="array" ref="I6391">_xlfn.IFS(H6391&gt;3.5,"Above Average",H6391&lt;3,"Below Average",TRUE,"Average")</f>
        <v>Average</v>
      </c>
      <c r="J6391" s="1">
        <v>188.7979349</v>
      </c>
      <c r="K6391" s="1" t="str" cm="1">
        <f t="array" ref="K6391">_xlfn.IFS(J6391&gt;200,"Above Average",J6391&lt;155,"Below Average",TRUE,"Average")</f>
        <v>Average</v>
      </c>
      <c r="L6391" s="7">
        <v>8.5229999999999997</v>
      </c>
      <c r="M6391" s="7" t="str" cm="1">
        <f t="array" ref="M6391">_xlfn.IFS(L6391&gt;9,"Above Average",L6391&lt;8,"Below Average",TRUE,"Average")</f>
        <v>Average</v>
      </c>
    </row>
    <row r="6392" spans="1:13" x14ac:dyDescent="0.3">
      <c r="A6392">
        <v>45</v>
      </c>
      <c r="B6392" s="21">
        <v>40900</v>
      </c>
      <c r="C6392" s="21" t="str">
        <f t="shared" si="99"/>
        <v>Dec</v>
      </c>
      <c r="D6392" s="6">
        <v>1521957.99</v>
      </c>
      <c r="E6392" t="s">
        <v>155</v>
      </c>
      <c r="F6392" s="5">
        <v>42.27</v>
      </c>
      <c r="G6392" s="5" t="str" cm="1">
        <f t="array" ref="G6392">_xlfn.IFS(F6392&gt;=86,"Hot Week (More Than 85°F)",F6392&lt;50,"Cold Week (Less Than 50°F)",TRUE,"Normal Week")</f>
        <v>Cold Week (Less Than 50°F)</v>
      </c>
      <c r="H6392" s="2">
        <v>3.3889999999999998</v>
      </c>
      <c r="I6392" s="2" t="str" cm="1">
        <f t="array" ref="I6392">_xlfn.IFS(H6392&gt;3.5,"Above Average",H6392&lt;3,"Below Average",TRUE,"Average")</f>
        <v>Average</v>
      </c>
      <c r="J6392" s="1">
        <v>188.9299752</v>
      </c>
      <c r="K6392" s="1" t="str" cm="1">
        <f t="array" ref="K6392">_xlfn.IFS(J6392&gt;200,"Above Average",J6392&lt;155,"Below Average",TRUE,"Average")</f>
        <v>Average</v>
      </c>
      <c r="L6392" s="7">
        <v>8.5229999999999997</v>
      </c>
      <c r="M6392" s="7" t="str" cm="1">
        <f t="array" ref="M6392">_xlfn.IFS(L6392&gt;9,"Above Average",L6392&lt;8,"Below Average",TRUE,"Average")</f>
        <v>Average</v>
      </c>
    </row>
    <row r="6393" spans="1:13" x14ac:dyDescent="0.3">
      <c r="A6393">
        <v>45</v>
      </c>
      <c r="B6393" s="21">
        <v>40907</v>
      </c>
      <c r="C6393" s="21" t="str">
        <f t="shared" si="99"/>
        <v>Dec</v>
      </c>
      <c r="D6393" s="6">
        <v>869403.63</v>
      </c>
      <c r="E6393" t="s">
        <v>156</v>
      </c>
      <c r="F6393" s="5">
        <v>37.79</v>
      </c>
      <c r="G6393" s="5" t="str" cm="1">
        <f t="array" ref="G6393">_xlfn.IFS(F6393&gt;=86,"Hot Week (More Than 85°F)",F6393&lt;50,"Cold Week (Less Than 50°F)",TRUE,"Normal Week")</f>
        <v>Cold Week (Less Than 50°F)</v>
      </c>
      <c r="H6393" s="2">
        <v>3.3889999999999998</v>
      </c>
      <c r="I6393" s="2" t="str" cm="1">
        <f t="array" ref="I6393">_xlfn.IFS(H6393&gt;3.5,"Above Average",H6393&lt;3,"Below Average",TRUE,"Average")</f>
        <v>Average</v>
      </c>
      <c r="J6393" s="1">
        <v>189.0620155</v>
      </c>
      <c r="K6393" s="1" t="str" cm="1">
        <f t="array" ref="K6393">_xlfn.IFS(J6393&gt;200,"Above Average",J6393&lt;155,"Below Average",TRUE,"Average")</f>
        <v>Average</v>
      </c>
      <c r="L6393" s="7">
        <v>8.5229999999999997</v>
      </c>
      <c r="M6393" s="7" t="str" cm="1">
        <f t="array" ref="M6393">_xlfn.IFS(L6393&gt;9,"Above Average",L6393&lt;8,"Below Average",TRUE,"Average")</f>
        <v>Average</v>
      </c>
    </row>
    <row r="6394" spans="1:13" x14ac:dyDescent="0.3">
      <c r="A6394">
        <v>45</v>
      </c>
      <c r="B6394" s="21">
        <v>40914</v>
      </c>
      <c r="C6394" s="21" t="str">
        <f t="shared" si="99"/>
        <v>Jan</v>
      </c>
      <c r="D6394" s="6">
        <v>714081.05</v>
      </c>
      <c r="E6394" t="s">
        <v>155</v>
      </c>
      <c r="F6394" s="5">
        <v>35.880000000000003</v>
      </c>
      <c r="G6394" s="5" t="str" cm="1">
        <f t="array" ref="G6394">_xlfn.IFS(F6394&gt;=86,"Hot Week (More Than 85°F)",F6394&lt;50,"Cold Week (Less Than 50°F)",TRUE,"Normal Week")</f>
        <v>Cold Week (Less Than 50°F)</v>
      </c>
      <c r="H6394" s="2">
        <v>3.4220000000000002</v>
      </c>
      <c r="I6394" s="2" t="str" cm="1">
        <f t="array" ref="I6394">_xlfn.IFS(H6394&gt;3.5,"Above Average",H6394&lt;3,"Below Average",TRUE,"Average")</f>
        <v>Average</v>
      </c>
      <c r="J6394" s="1">
        <v>189.1940558</v>
      </c>
      <c r="K6394" s="1" t="str" cm="1">
        <f t="array" ref="K6394">_xlfn.IFS(J6394&gt;200,"Above Average",J6394&lt;155,"Below Average",TRUE,"Average")</f>
        <v>Average</v>
      </c>
      <c r="L6394" s="7">
        <v>8.4239999999999995</v>
      </c>
      <c r="M6394" s="7" t="str" cm="1">
        <f t="array" ref="M6394">_xlfn.IFS(L6394&gt;9,"Above Average",L6394&lt;8,"Below Average",TRUE,"Average")</f>
        <v>Average</v>
      </c>
    </row>
    <row r="6395" spans="1:13" x14ac:dyDescent="0.3">
      <c r="A6395">
        <v>45</v>
      </c>
      <c r="B6395" s="21">
        <v>40921</v>
      </c>
      <c r="C6395" s="21" t="str">
        <f t="shared" si="99"/>
        <v>Jan</v>
      </c>
      <c r="D6395" s="6">
        <v>676615.53</v>
      </c>
      <c r="E6395" t="s">
        <v>155</v>
      </c>
      <c r="F6395" s="5">
        <v>41.18</v>
      </c>
      <c r="G6395" s="5" t="str" cm="1">
        <f t="array" ref="G6395">_xlfn.IFS(F6395&gt;=86,"Hot Week (More Than 85°F)",F6395&lt;50,"Cold Week (Less Than 50°F)",TRUE,"Normal Week")</f>
        <v>Cold Week (Less Than 50°F)</v>
      </c>
      <c r="H6395" s="2">
        <v>3.5129999999999999</v>
      </c>
      <c r="I6395" s="2" t="str" cm="1">
        <f t="array" ref="I6395">_xlfn.IFS(H6395&gt;3.5,"Above Average",H6395&lt;3,"Below Average",TRUE,"Average")</f>
        <v>Above Average</v>
      </c>
      <c r="J6395" s="1">
        <v>189.32609619999999</v>
      </c>
      <c r="K6395" s="1" t="str" cm="1">
        <f t="array" ref="K6395">_xlfn.IFS(J6395&gt;200,"Above Average",J6395&lt;155,"Below Average",TRUE,"Average")</f>
        <v>Average</v>
      </c>
      <c r="L6395" s="7">
        <v>8.4239999999999995</v>
      </c>
      <c r="M6395" s="7" t="str" cm="1">
        <f t="array" ref="M6395">_xlfn.IFS(L6395&gt;9,"Above Average",L6395&lt;8,"Below Average",TRUE,"Average")</f>
        <v>Average</v>
      </c>
    </row>
    <row r="6396" spans="1:13" x14ac:dyDescent="0.3">
      <c r="A6396">
        <v>45</v>
      </c>
      <c r="B6396" s="21">
        <v>40928</v>
      </c>
      <c r="C6396" s="21" t="str">
        <f t="shared" si="99"/>
        <v>Jan</v>
      </c>
      <c r="D6396" s="6">
        <v>700392.21</v>
      </c>
      <c r="E6396" t="s">
        <v>155</v>
      </c>
      <c r="F6396" s="5">
        <v>31.85</v>
      </c>
      <c r="G6396" s="5" t="str" cm="1">
        <f t="array" ref="G6396">_xlfn.IFS(F6396&gt;=86,"Hot Week (More Than 85°F)",F6396&lt;50,"Cold Week (Less Than 50°F)",TRUE,"Normal Week")</f>
        <v>Cold Week (Less Than 50°F)</v>
      </c>
      <c r="H6396" s="2">
        <v>3.5329999999999999</v>
      </c>
      <c r="I6396" s="2" t="str" cm="1">
        <f t="array" ref="I6396">_xlfn.IFS(H6396&gt;3.5,"Above Average",H6396&lt;3,"Below Average",TRUE,"Average")</f>
        <v>Above Average</v>
      </c>
      <c r="J6396" s="1">
        <v>189.4214733</v>
      </c>
      <c r="K6396" s="1" t="str" cm="1">
        <f t="array" ref="K6396">_xlfn.IFS(J6396&gt;200,"Above Average",J6396&lt;155,"Below Average",TRUE,"Average")</f>
        <v>Average</v>
      </c>
      <c r="L6396" s="7">
        <v>8.4239999999999995</v>
      </c>
      <c r="M6396" s="7" t="str" cm="1">
        <f t="array" ref="M6396">_xlfn.IFS(L6396&gt;9,"Above Average",L6396&lt;8,"Below Average",TRUE,"Average")</f>
        <v>Average</v>
      </c>
    </row>
    <row r="6397" spans="1:13" x14ac:dyDescent="0.3">
      <c r="A6397">
        <v>45</v>
      </c>
      <c r="B6397" s="21">
        <v>40935</v>
      </c>
      <c r="C6397" s="21" t="str">
        <f t="shared" si="99"/>
        <v>Jan</v>
      </c>
      <c r="D6397" s="6">
        <v>624081.64</v>
      </c>
      <c r="E6397" t="s">
        <v>155</v>
      </c>
      <c r="F6397" s="5">
        <v>37.93</v>
      </c>
      <c r="G6397" s="5" t="str" cm="1">
        <f t="array" ref="G6397">_xlfn.IFS(F6397&gt;=86,"Hot Week (More Than 85°F)",F6397&lt;50,"Cold Week (Less Than 50°F)",TRUE,"Normal Week")</f>
        <v>Cold Week (Less Than 50°F)</v>
      </c>
      <c r="H6397" s="2">
        <v>3.5670000000000002</v>
      </c>
      <c r="I6397" s="2" t="str" cm="1">
        <f t="array" ref="I6397">_xlfn.IFS(H6397&gt;3.5,"Above Average",H6397&lt;3,"Below Average",TRUE,"Average")</f>
        <v>Above Average</v>
      </c>
      <c r="J6397" s="1">
        <v>189.5168505</v>
      </c>
      <c r="K6397" s="1" t="str" cm="1">
        <f t="array" ref="K6397">_xlfn.IFS(J6397&gt;200,"Above Average",J6397&lt;155,"Below Average",TRUE,"Average")</f>
        <v>Average</v>
      </c>
      <c r="L6397" s="7">
        <v>8.4239999999999995</v>
      </c>
      <c r="M6397" s="7" t="str" cm="1">
        <f t="array" ref="M6397">_xlfn.IFS(L6397&gt;9,"Above Average",L6397&lt;8,"Below Average",TRUE,"Average")</f>
        <v>Average</v>
      </c>
    </row>
    <row r="6398" spans="1:13" x14ac:dyDescent="0.3">
      <c r="A6398">
        <v>45</v>
      </c>
      <c r="B6398" s="21">
        <v>40942</v>
      </c>
      <c r="C6398" s="21" t="str">
        <f t="shared" si="99"/>
        <v>Feb</v>
      </c>
      <c r="D6398" s="6">
        <v>757330.95</v>
      </c>
      <c r="E6398" t="s">
        <v>155</v>
      </c>
      <c r="F6398" s="5">
        <v>42.96</v>
      </c>
      <c r="G6398" s="5" t="str" cm="1">
        <f t="array" ref="G6398">_xlfn.IFS(F6398&gt;=86,"Hot Week (More Than 85°F)",F6398&lt;50,"Cold Week (Less Than 50°F)",TRUE,"Normal Week")</f>
        <v>Cold Week (Less Than 50°F)</v>
      </c>
      <c r="H6398" s="2">
        <v>3.617</v>
      </c>
      <c r="I6398" s="2" t="str" cm="1">
        <f t="array" ref="I6398">_xlfn.IFS(H6398&gt;3.5,"Above Average",H6398&lt;3,"Below Average",TRUE,"Average")</f>
        <v>Above Average</v>
      </c>
      <c r="J6398" s="1">
        <v>189.61222770000001</v>
      </c>
      <c r="K6398" s="1" t="str" cm="1">
        <f t="array" ref="K6398">_xlfn.IFS(J6398&gt;200,"Above Average",J6398&lt;155,"Below Average",TRUE,"Average")</f>
        <v>Average</v>
      </c>
      <c r="L6398" s="7">
        <v>8.4239999999999995</v>
      </c>
      <c r="M6398" s="7" t="str" cm="1">
        <f t="array" ref="M6398">_xlfn.IFS(L6398&gt;9,"Above Average",L6398&lt;8,"Below Average",TRUE,"Average")</f>
        <v>Average</v>
      </c>
    </row>
    <row r="6399" spans="1:13" x14ac:dyDescent="0.3">
      <c r="A6399">
        <v>45</v>
      </c>
      <c r="B6399" s="21">
        <v>40949</v>
      </c>
      <c r="C6399" s="21" t="str">
        <f t="shared" si="99"/>
        <v>Feb</v>
      </c>
      <c r="D6399" s="6">
        <v>803657.12</v>
      </c>
      <c r="E6399" t="s">
        <v>156</v>
      </c>
      <c r="F6399" s="5">
        <v>37</v>
      </c>
      <c r="G6399" s="5" t="str" cm="1">
        <f t="array" ref="G6399">_xlfn.IFS(F6399&gt;=86,"Hot Week (More Than 85°F)",F6399&lt;50,"Cold Week (Less Than 50°F)",TRUE,"Normal Week")</f>
        <v>Cold Week (Less Than 50°F)</v>
      </c>
      <c r="H6399" s="2">
        <v>3.64</v>
      </c>
      <c r="I6399" s="2" t="str" cm="1">
        <f t="array" ref="I6399">_xlfn.IFS(H6399&gt;3.5,"Above Average",H6399&lt;3,"Below Average",TRUE,"Average")</f>
        <v>Above Average</v>
      </c>
      <c r="J6399" s="1">
        <v>189.70760480000001</v>
      </c>
      <c r="K6399" s="1" t="str" cm="1">
        <f t="array" ref="K6399">_xlfn.IFS(J6399&gt;200,"Above Average",J6399&lt;155,"Below Average",TRUE,"Average")</f>
        <v>Average</v>
      </c>
      <c r="L6399" s="7">
        <v>8.4239999999999995</v>
      </c>
      <c r="M6399" s="7" t="str" cm="1">
        <f t="array" ref="M6399">_xlfn.IFS(L6399&gt;9,"Above Average",L6399&lt;8,"Below Average",TRUE,"Average")</f>
        <v>Average</v>
      </c>
    </row>
    <row r="6400" spans="1:13" x14ac:dyDescent="0.3">
      <c r="A6400">
        <v>45</v>
      </c>
      <c r="B6400" s="21">
        <v>40956</v>
      </c>
      <c r="C6400" s="21" t="str">
        <f t="shared" si="99"/>
        <v>Feb</v>
      </c>
      <c r="D6400" s="6">
        <v>858853.75</v>
      </c>
      <c r="E6400" t="s">
        <v>155</v>
      </c>
      <c r="F6400" s="5">
        <v>36.85</v>
      </c>
      <c r="G6400" s="5" t="str" cm="1">
        <f t="array" ref="G6400">_xlfn.IFS(F6400&gt;=86,"Hot Week (More Than 85°F)",F6400&lt;50,"Cold Week (Less Than 50°F)",TRUE,"Normal Week")</f>
        <v>Cold Week (Less Than 50°F)</v>
      </c>
      <c r="H6400" s="2">
        <v>3.6949999999999998</v>
      </c>
      <c r="I6400" s="2" t="str" cm="1">
        <f t="array" ref="I6400">_xlfn.IFS(H6400&gt;3.5,"Above Average",H6400&lt;3,"Below Average",TRUE,"Average")</f>
        <v>Above Average</v>
      </c>
      <c r="J6400" s="1">
        <v>189.84248339999999</v>
      </c>
      <c r="K6400" s="1" t="str" cm="1">
        <f t="array" ref="K6400">_xlfn.IFS(J6400&gt;200,"Above Average",J6400&lt;155,"Below Average",TRUE,"Average")</f>
        <v>Average</v>
      </c>
      <c r="L6400" s="7">
        <v>8.4239999999999995</v>
      </c>
      <c r="M6400" s="7" t="str" cm="1">
        <f t="array" ref="M6400">_xlfn.IFS(L6400&gt;9,"Above Average",L6400&lt;8,"Below Average",TRUE,"Average")</f>
        <v>Average</v>
      </c>
    </row>
    <row r="6401" spans="1:13" x14ac:dyDescent="0.3">
      <c r="A6401">
        <v>45</v>
      </c>
      <c r="B6401" s="21">
        <v>40963</v>
      </c>
      <c r="C6401" s="21" t="str">
        <f t="shared" si="99"/>
        <v>Feb</v>
      </c>
      <c r="D6401" s="6">
        <v>753060.78</v>
      </c>
      <c r="E6401" t="s">
        <v>155</v>
      </c>
      <c r="F6401" s="5">
        <v>42.86</v>
      </c>
      <c r="G6401" s="5" t="str" cm="1">
        <f t="array" ref="G6401">_xlfn.IFS(F6401&gt;=86,"Hot Week (More Than 85°F)",F6401&lt;50,"Cold Week (Less Than 50°F)",TRUE,"Normal Week")</f>
        <v>Cold Week (Less Than 50°F)</v>
      </c>
      <c r="H6401" s="2">
        <v>3.7389999999999999</v>
      </c>
      <c r="I6401" s="2" t="str" cm="1">
        <f t="array" ref="I6401">_xlfn.IFS(H6401&gt;3.5,"Above Average",H6401&lt;3,"Below Average",TRUE,"Average")</f>
        <v>Above Average</v>
      </c>
      <c r="J6401" s="1">
        <v>190.0069881</v>
      </c>
      <c r="K6401" s="1" t="str" cm="1">
        <f t="array" ref="K6401">_xlfn.IFS(J6401&gt;200,"Above Average",J6401&lt;155,"Below Average",TRUE,"Average")</f>
        <v>Average</v>
      </c>
      <c r="L6401" s="7">
        <v>8.4239999999999995</v>
      </c>
      <c r="M6401" s="7" t="str" cm="1">
        <f t="array" ref="M6401">_xlfn.IFS(L6401&gt;9,"Above Average",L6401&lt;8,"Below Average",TRUE,"Average")</f>
        <v>Average</v>
      </c>
    </row>
    <row r="6402" spans="1:13" x14ac:dyDescent="0.3">
      <c r="A6402">
        <v>45</v>
      </c>
      <c r="B6402" s="21">
        <v>40970</v>
      </c>
      <c r="C6402" s="21" t="str">
        <f t="shared" ref="C6402:C6465" si="100">TEXT(B6402, "mmm")</f>
        <v>Mar</v>
      </c>
      <c r="D6402" s="6">
        <v>782796.01</v>
      </c>
      <c r="E6402" t="s">
        <v>155</v>
      </c>
      <c r="F6402" s="5">
        <v>41.55</v>
      </c>
      <c r="G6402" s="5" t="str" cm="1">
        <f t="array" ref="G6402">_xlfn.IFS(F6402&gt;=86,"Hot Week (More Than 85°F)",F6402&lt;50,"Cold Week (Less Than 50°F)",TRUE,"Normal Week")</f>
        <v>Cold Week (Less Than 50°F)</v>
      </c>
      <c r="H6402" s="2">
        <v>3.8159999999999998</v>
      </c>
      <c r="I6402" s="2" t="str" cm="1">
        <f t="array" ref="I6402">_xlfn.IFS(H6402&gt;3.5,"Above Average",H6402&lt;3,"Below Average",TRUE,"Average")</f>
        <v>Above Average</v>
      </c>
      <c r="J6402" s="1">
        <v>190.17149269999999</v>
      </c>
      <c r="K6402" s="1" t="str" cm="1">
        <f t="array" ref="K6402">_xlfn.IFS(J6402&gt;200,"Above Average",J6402&lt;155,"Below Average",TRUE,"Average")</f>
        <v>Average</v>
      </c>
      <c r="L6402" s="7">
        <v>8.4239999999999995</v>
      </c>
      <c r="M6402" s="7" t="str" cm="1">
        <f t="array" ref="M6402">_xlfn.IFS(L6402&gt;9,"Above Average",L6402&lt;8,"Below Average",TRUE,"Average")</f>
        <v>Average</v>
      </c>
    </row>
    <row r="6403" spans="1:13" x14ac:dyDescent="0.3">
      <c r="A6403">
        <v>45</v>
      </c>
      <c r="B6403" s="21">
        <v>40977</v>
      </c>
      <c r="C6403" s="21" t="str">
        <f t="shared" si="100"/>
        <v>Mar</v>
      </c>
      <c r="D6403" s="6">
        <v>776968.87</v>
      </c>
      <c r="E6403" t="s">
        <v>155</v>
      </c>
      <c r="F6403" s="5">
        <v>45.52</v>
      </c>
      <c r="G6403" s="5" t="str" cm="1">
        <f t="array" ref="G6403">_xlfn.IFS(F6403&gt;=86,"Hot Week (More Than 85°F)",F6403&lt;50,"Cold Week (Less Than 50°F)",TRUE,"Normal Week")</f>
        <v>Cold Week (Less Than 50°F)</v>
      </c>
      <c r="H6403" s="2">
        <v>3.8479999999999999</v>
      </c>
      <c r="I6403" s="2" t="str" cm="1">
        <f t="array" ref="I6403">_xlfn.IFS(H6403&gt;3.5,"Above Average",H6403&lt;3,"Below Average",TRUE,"Average")</f>
        <v>Above Average</v>
      </c>
      <c r="J6403" s="1">
        <v>190.3359973</v>
      </c>
      <c r="K6403" s="1" t="str" cm="1">
        <f t="array" ref="K6403">_xlfn.IFS(J6403&gt;200,"Above Average",J6403&lt;155,"Below Average",TRUE,"Average")</f>
        <v>Average</v>
      </c>
      <c r="L6403" s="7">
        <v>8.4239999999999995</v>
      </c>
      <c r="M6403" s="7" t="str" cm="1">
        <f t="array" ref="M6403">_xlfn.IFS(L6403&gt;9,"Above Average",L6403&lt;8,"Below Average",TRUE,"Average")</f>
        <v>Average</v>
      </c>
    </row>
    <row r="6404" spans="1:13" x14ac:dyDescent="0.3">
      <c r="A6404">
        <v>45</v>
      </c>
      <c r="B6404" s="21">
        <v>40984</v>
      </c>
      <c r="C6404" s="21" t="str">
        <f t="shared" si="100"/>
        <v>Mar</v>
      </c>
      <c r="D6404" s="6">
        <v>788340.23</v>
      </c>
      <c r="E6404" t="s">
        <v>155</v>
      </c>
      <c r="F6404" s="5">
        <v>50.56</v>
      </c>
      <c r="G6404" s="5" t="str" cm="1">
        <f t="array" ref="G6404">_xlfn.IFS(F6404&gt;=86,"Hot Week (More Than 85°F)",F6404&lt;50,"Cold Week (Less Than 50°F)",TRUE,"Normal Week")</f>
        <v>Normal Week</v>
      </c>
      <c r="H6404" s="2">
        <v>3.8620000000000001</v>
      </c>
      <c r="I6404" s="2" t="str" cm="1">
        <f t="array" ref="I6404">_xlfn.IFS(H6404&gt;3.5,"Above Average",H6404&lt;3,"Below Average",TRUE,"Average")</f>
        <v>Above Average</v>
      </c>
      <c r="J6404" s="1">
        <v>190.4618964</v>
      </c>
      <c r="K6404" s="1" t="str" cm="1">
        <f t="array" ref="K6404">_xlfn.IFS(J6404&gt;200,"Above Average",J6404&lt;155,"Below Average",TRUE,"Average")</f>
        <v>Average</v>
      </c>
      <c r="L6404" s="7">
        <v>8.4239999999999995</v>
      </c>
      <c r="M6404" s="7" t="str" cm="1">
        <f t="array" ref="M6404">_xlfn.IFS(L6404&gt;9,"Above Average",L6404&lt;8,"Below Average",TRUE,"Average")</f>
        <v>Average</v>
      </c>
    </row>
    <row r="6405" spans="1:13" x14ac:dyDescent="0.3">
      <c r="A6405">
        <v>45</v>
      </c>
      <c r="B6405" s="21">
        <v>40991</v>
      </c>
      <c r="C6405" s="21" t="str">
        <f t="shared" si="100"/>
        <v>Mar</v>
      </c>
      <c r="D6405" s="6">
        <v>791835.37</v>
      </c>
      <c r="E6405" t="s">
        <v>155</v>
      </c>
      <c r="F6405" s="5">
        <v>59.45</v>
      </c>
      <c r="G6405" s="5" t="str" cm="1">
        <f t="array" ref="G6405">_xlfn.IFS(F6405&gt;=86,"Hot Week (More Than 85°F)",F6405&lt;50,"Cold Week (Less Than 50°F)",TRUE,"Normal Week")</f>
        <v>Normal Week</v>
      </c>
      <c r="H6405" s="2">
        <v>3.9</v>
      </c>
      <c r="I6405" s="2" t="str" cm="1">
        <f t="array" ref="I6405">_xlfn.IFS(H6405&gt;3.5,"Above Average",H6405&lt;3,"Below Average",TRUE,"Average")</f>
        <v>Above Average</v>
      </c>
      <c r="J6405" s="1">
        <v>190.5363213</v>
      </c>
      <c r="K6405" s="1" t="str" cm="1">
        <f t="array" ref="K6405">_xlfn.IFS(J6405&gt;200,"Above Average",J6405&lt;155,"Below Average",TRUE,"Average")</f>
        <v>Average</v>
      </c>
      <c r="L6405" s="7">
        <v>8.4239999999999995</v>
      </c>
      <c r="M6405" s="7" t="str" cm="1">
        <f t="array" ref="M6405">_xlfn.IFS(L6405&gt;9,"Above Average",L6405&lt;8,"Below Average",TRUE,"Average")</f>
        <v>Average</v>
      </c>
    </row>
    <row r="6406" spans="1:13" x14ac:dyDescent="0.3">
      <c r="A6406">
        <v>45</v>
      </c>
      <c r="B6406" s="21">
        <v>40998</v>
      </c>
      <c r="C6406" s="21" t="str">
        <f t="shared" si="100"/>
        <v>Mar</v>
      </c>
      <c r="D6406" s="6">
        <v>777254.06</v>
      </c>
      <c r="E6406" t="s">
        <v>155</v>
      </c>
      <c r="F6406" s="5">
        <v>50.04</v>
      </c>
      <c r="G6406" s="5" t="str" cm="1">
        <f t="array" ref="G6406">_xlfn.IFS(F6406&gt;=86,"Hot Week (More Than 85°F)",F6406&lt;50,"Cold Week (Less Than 50°F)",TRUE,"Normal Week")</f>
        <v>Normal Week</v>
      </c>
      <c r="H6406" s="2">
        <v>3.9529999999999998</v>
      </c>
      <c r="I6406" s="2" t="str" cm="1">
        <f t="array" ref="I6406">_xlfn.IFS(H6406&gt;3.5,"Above Average",H6406&lt;3,"Below Average",TRUE,"Average")</f>
        <v>Above Average</v>
      </c>
      <c r="J6406" s="1">
        <v>190.61074629999999</v>
      </c>
      <c r="K6406" s="1" t="str" cm="1">
        <f t="array" ref="K6406">_xlfn.IFS(J6406&gt;200,"Above Average",J6406&lt;155,"Below Average",TRUE,"Average")</f>
        <v>Average</v>
      </c>
      <c r="L6406" s="7">
        <v>8.4239999999999995</v>
      </c>
      <c r="M6406" s="7" t="str" cm="1">
        <f t="array" ref="M6406">_xlfn.IFS(L6406&gt;9,"Above Average",L6406&lt;8,"Below Average",TRUE,"Average")</f>
        <v>Average</v>
      </c>
    </row>
    <row r="6407" spans="1:13" x14ac:dyDescent="0.3">
      <c r="A6407">
        <v>45</v>
      </c>
      <c r="B6407" s="21">
        <v>41005</v>
      </c>
      <c r="C6407" s="21" t="str">
        <f t="shared" si="100"/>
        <v>Apr</v>
      </c>
      <c r="D6407" s="6">
        <v>899479.43</v>
      </c>
      <c r="E6407" t="s">
        <v>155</v>
      </c>
      <c r="F6407" s="5">
        <v>49.73</v>
      </c>
      <c r="G6407" s="5" t="str" cm="1">
        <f t="array" ref="G6407">_xlfn.IFS(F6407&gt;=86,"Hot Week (More Than 85°F)",F6407&lt;50,"Cold Week (Less Than 50°F)",TRUE,"Normal Week")</f>
        <v>Cold Week (Less Than 50°F)</v>
      </c>
      <c r="H6407" s="2">
        <v>3.996</v>
      </c>
      <c r="I6407" s="2" t="str" cm="1">
        <f t="array" ref="I6407">_xlfn.IFS(H6407&gt;3.5,"Above Average",H6407&lt;3,"Below Average",TRUE,"Average")</f>
        <v>Above Average</v>
      </c>
      <c r="J6407" s="1">
        <v>190.68517120000001</v>
      </c>
      <c r="K6407" s="1" t="str" cm="1">
        <f t="array" ref="K6407">_xlfn.IFS(J6407&gt;200,"Above Average",J6407&lt;155,"Below Average",TRUE,"Average")</f>
        <v>Average</v>
      </c>
      <c r="L6407" s="7">
        <v>8.5670000000000002</v>
      </c>
      <c r="M6407" s="7" t="str" cm="1">
        <f t="array" ref="M6407">_xlfn.IFS(L6407&gt;9,"Above Average",L6407&lt;8,"Below Average",TRUE,"Average")</f>
        <v>Average</v>
      </c>
    </row>
    <row r="6408" spans="1:13" x14ac:dyDescent="0.3">
      <c r="A6408">
        <v>45</v>
      </c>
      <c r="B6408" s="21">
        <v>41012</v>
      </c>
      <c r="C6408" s="21" t="str">
        <f t="shared" si="100"/>
        <v>Apr</v>
      </c>
      <c r="D6408" s="6">
        <v>781970.6</v>
      </c>
      <c r="E6408" t="s">
        <v>155</v>
      </c>
      <c r="F6408" s="5">
        <v>51.83</v>
      </c>
      <c r="G6408" s="5" t="str" cm="1">
        <f t="array" ref="G6408">_xlfn.IFS(F6408&gt;=86,"Hot Week (More Than 85°F)",F6408&lt;50,"Cold Week (Less Than 50°F)",TRUE,"Normal Week")</f>
        <v>Normal Week</v>
      </c>
      <c r="H6408" s="2">
        <v>4.0439999999999996</v>
      </c>
      <c r="I6408" s="2" t="str" cm="1">
        <f t="array" ref="I6408">_xlfn.IFS(H6408&gt;3.5,"Above Average",H6408&lt;3,"Below Average",TRUE,"Average")</f>
        <v>Above Average</v>
      </c>
      <c r="J6408" s="1">
        <v>190.7595962</v>
      </c>
      <c r="K6408" s="1" t="str" cm="1">
        <f t="array" ref="K6408">_xlfn.IFS(J6408&gt;200,"Above Average",J6408&lt;155,"Below Average",TRUE,"Average")</f>
        <v>Average</v>
      </c>
      <c r="L6408" s="7">
        <v>8.5670000000000002</v>
      </c>
      <c r="M6408" s="7" t="str" cm="1">
        <f t="array" ref="M6408">_xlfn.IFS(L6408&gt;9,"Above Average",L6408&lt;8,"Below Average",TRUE,"Average")</f>
        <v>Average</v>
      </c>
    </row>
    <row r="6409" spans="1:13" x14ac:dyDescent="0.3">
      <c r="A6409">
        <v>45</v>
      </c>
      <c r="B6409" s="21">
        <v>41019</v>
      </c>
      <c r="C6409" s="21" t="str">
        <f t="shared" si="100"/>
        <v>Apr</v>
      </c>
      <c r="D6409" s="6">
        <v>776661.74</v>
      </c>
      <c r="E6409" t="s">
        <v>155</v>
      </c>
      <c r="F6409" s="5">
        <v>63.13</v>
      </c>
      <c r="G6409" s="5" t="str" cm="1">
        <f t="array" ref="G6409">_xlfn.IFS(F6409&gt;=86,"Hot Week (More Than 85°F)",F6409&lt;50,"Cold Week (Less Than 50°F)",TRUE,"Normal Week")</f>
        <v>Normal Week</v>
      </c>
      <c r="H6409" s="2">
        <v>4.0270000000000001</v>
      </c>
      <c r="I6409" s="2" t="str" cm="1">
        <f t="array" ref="I6409">_xlfn.IFS(H6409&gt;3.5,"Above Average",H6409&lt;3,"Below Average",TRUE,"Average")</f>
        <v>Above Average</v>
      </c>
      <c r="J6409" s="1">
        <v>190.81380129999999</v>
      </c>
      <c r="K6409" s="1" t="str" cm="1">
        <f t="array" ref="K6409">_xlfn.IFS(J6409&gt;200,"Above Average",J6409&lt;155,"Below Average",TRUE,"Average")</f>
        <v>Average</v>
      </c>
      <c r="L6409" s="7">
        <v>8.5670000000000002</v>
      </c>
      <c r="M6409" s="7" t="str" cm="1">
        <f t="array" ref="M6409">_xlfn.IFS(L6409&gt;9,"Above Average",L6409&lt;8,"Below Average",TRUE,"Average")</f>
        <v>Average</v>
      </c>
    </row>
    <row r="6410" spans="1:13" x14ac:dyDescent="0.3">
      <c r="A6410">
        <v>45</v>
      </c>
      <c r="B6410" s="21">
        <v>41026</v>
      </c>
      <c r="C6410" s="21" t="str">
        <f t="shared" si="100"/>
        <v>Apr</v>
      </c>
      <c r="D6410" s="6">
        <v>711571.88</v>
      </c>
      <c r="E6410" t="s">
        <v>155</v>
      </c>
      <c r="F6410" s="5">
        <v>53.2</v>
      </c>
      <c r="G6410" s="5" t="str" cm="1">
        <f t="array" ref="G6410">_xlfn.IFS(F6410&gt;=86,"Hot Week (More Than 85°F)",F6410&lt;50,"Cold Week (Less Than 50°F)",TRUE,"Normal Week")</f>
        <v>Normal Week</v>
      </c>
      <c r="H6410" s="2">
        <v>4.0039999999999996</v>
      </c>
      <c r="I6410" s="2" t="str" cm="1">
        <f t="array" ref="I6410">_xlfn.IFS(H6410&gt;3.5,"Above Average",H6410&lt;3,"Below Average",TRUE,"Average")</f>
        <v>Above Average</v>
      </c>
      <c r="J6410" s="1">
        <v>190.86800640000001</v>
      </c>
      <c r="K6410" s="1" t="str" cm="1">
        <f t="array" ref="K6410">_xlfn.IFS(J6410&gt;200,"Above Average",J6410&lt;155,"Below Average",TRUE,"Average")</f>
        <v>Average</v>
      </c>
      <c r="L6410" s="7">
        <v>8.5670000000000002</v>
      </c>
      <c r="M6410" s="7" t="str" cm="1">
        <f t="array" ref="M6410">_xlfn.IFS(L6410&gt;9,"Above Average",L6410&lt;8,"Below Average",TRUE,"Average")</f>
        <v>Average</v>
      </c>
    </row>
    <row r="6411" spans="1:13" x14ac:dyDescent="0.3">
      <c r="A6411">
        <v>45</v>
      </c>
      <c r="B6411" s="21">
        <v>41033</v>
      </c>
      <c r="C6411" s="21" t="str">
        <f t="shared" si="100"/>
        <v>May</v>
      </c>
      <c r="D6411" s="6">
        <v>782300.68</v>
      </c>
      <c r="E6411" t="s">
        <v>155</v>
      </c>
      <c r="F6411" s="5">
        <v>55.21</v>
      </c>
      <c r="G6411" s="5" t="str" cm="1">
        <f t="array" ref="G6411">_xlfn.IFS(F6411&gt;=86,"Hot Week (More Than 85°F)",F6411&lt;50,"Cold Week (Less Than 50°F)",TRUE,"Normal Week")</f>
        <v>Normal Week</v>
      </c>
      <c r="H6411" s="2">
        <v>3.9510000000000001</v>
      </c>
      <c r="I6411" s="2" t="str" cm="1">
        <f t="array" ref="I6411">_xlfn.IFS(H6411&gt;3.5,"Above Average",H6411&lt;3,"Below Average",TRUE,"Average")</f>
        <v>Above Average</v>
      </c>
      <c r="J6411" s="1">
        <v>190.9222115</v>
      </c>
      <c r="K6411" s="1" t="str" cm="1">
        <f t="array" ref="K6411">_xlfn.IFS(J6411&gt;200,"Above Average",J6411&lt;155,"Below Average",TRUE,"Average")</f>
        <v>Average</v>
      </c>
      <c r="L6411" s="7">
        <v>8.5670000000000002</v>
      </c>
      <c r="M6411" s="7" t="str" cm="1">
        <f t="array" ref="M6411">_xlfn.IFS(L6411&gt;9,"Above Average",L6411&lt;8,"Below Average",TRUE,"Average")</f>
        <v>Average</v>
      </c>
    </row>
    <row r="6412" spans="1:13" x14ac:dyDescent="0.3">
      <c r="A6412">
        <v>45</v>
      </c>
      <c r="B6412" s="21">
        <v>41040</v>
      </c>
      <c r="C6412" s="21" t="str">
        <f t="shared" si="100"/>
        <v>May</v>
      </c>
      <c r="D6412" s="6">
        <v>770487.37</v>
      </c>
      <c r="E6412" t="s">
        <v>155</v>
      </c>
      <c r="F6412" s="5">
        <v>61.24</v>
      </c>
      <c r="G6412" s="5" t="str" cm="1">
        <f t="array" ref="G6412">_xlfn.IFS(F6412&gt;=86,"Hot Week (More Than 85°F)",F6412&lt;50,"Cold Week (Less Than 50°F)",TRUE,"Normal Week")</f>
        <v>Normal Week</v>
      </c>
      <c r="H6412" s="2">
        <v>3.8889999999999998</v>
      </c>
      <c r="I6412" s="2" t="str" cm="1">
        <f t="array" ref="I6412">_xlfn.IFS(H6412&gt;3.5,"Above Average",H6412&lt;3,"Below Average",TRUE,"Average")</f>
        <v>Above Average</v>
      </c>
      <c r="J6412" s="1">
        <v>190.97641669999999</v>
      </c>
      <c r="K6412" s="1" t="str" cm="1">
        <f t="array" ref="K6412">_xlfn.IFS(J6412&gt;200,"Above Average",J6412&lt;155,"Below Average",TRUE,"Average")</f>
        <v>Average</v>
      </c>
      <c r="L6412" s="7">
        <v>8.5670000000000002</v>
      </c>
      <c r="M6412" s="7" t="str" cm="1">
        <f t="array" ref="M6412">_xlfn.IFS(L6412&gt;9,"Above Average",L6412&lt;8,"Below Average",TRUE,"Average")</f>
        <v>Average</v>
      </c>
    </row>
    <row r="6413" spans="1:13" x14ac:dyDescent="0.3">
      <c r="A6413">
        <v>45</v>
      </c>
      <c r="B6413" s="21">
        <v>41047</v>
      </c>
      <c r="C6413" s="21" t="str">
        <f t="shared" si="100"/>
        <v>May</v>
      </c>
      <c r="D6413" s="6">
        <v>800842.28</v>
      </c>
      <c r="E6413" t="s">
        <v>155</v>
      </c>
      <c r="F6413" s="5">
        <v>66.3</v>
      </c>
      <c r="G6413" s="5" t="str" cm="1">
        <f t="array" ref="G6413">_xlfn.IFS(F6413&gt;=86,"Hot Week (More Than 85°F)",F6413&lt;50,"Cold Week (Less Than 50°F)",TRUE,"Normal Week")</f>
        <v>Normal Week</v>
      </c>
      <c r="H6413" s="2">
        <v>3.8479999999999999</v>
      </c>
      <c r="I6413" s="2" t="str" cm="1">
        <f t="array" ref="I6413">_xlfn.IFS(H6413&gt;3.5,"Above Average",H6413&lt;3,"Below Average",TRUE,"Average")</f>
        <v>Above Average</v>
      </c>
      <c r="J6413" s="1">
        <v>190.99644789999999</v>
      </c>
      <c r="K6413" s="1" t="str" cm="1">
        <f t="array" ref="K6413">_xlfn.IFS(J6413&gt;200,"Above Average",J6413&lt;155,"Below Average",TRUE,"Average")</f>
        <v>Average</v>
      </c>
      <c r="L6413" s="7">
        <v>8.5670000000000002</v>
      </c>
      <c r="M6413" s="7" t="str" cm="1">
        <f t="array" ref="M6413">_xlfn.IFS(L6413&gt;9,"Above Average",L6413&lt;8,"Below Average",TRUE,"Average")</f>
        <v>Average</v>
      </c>
    </row>
    <row r="6414" spans="1:13" x14ac:dyDescent="0.3">
      <c r="A6414">
        <v>45</v>
      </c>
      <c r="B6414" s="21">
        <v>41054</v>
      </c>
      <c r="C6414" s="21" t="str">
        <f t="shared" si="100"/>
        <v>May</v>
      </c>
      <c r="D6414" s="6">
        <v>817741.17</v>
      </c>
      <c r="E6414" t="s">
        <v>155</v>
      </c>
      <c r="F6414" s="5">
        <v>67.209999999999994</v>
      </c>
      <c r="G6414" s="5" t="str" cm="1">
        <f t="array" ref="G6414">_xlfn.IFS(F6414&gt;=86,"Hot Week (More Than 85°F)",F6414&lt;50,"Cold Week (Less Than 50°F)",TRUE,"Normal Week")</f>
        <v>Normal Week</v>
      </c>
      <c r="H6414" s="2">
        <v>3.798</v>
      </c>
      <c r="I6414" s="2" t="str" cm="1">
        <f t="array" ref="I6414">_xlfn.IFS(H6414&gt;3.5,"Above Average",H6414&lt;3,"Below Average",TRUE,"Average")</f>
        <v>Above Average</v>
      </c>
      <c r="J6414" s="1">
        <v>191.00280960000001</v>
      </c>
      <c r="K6414" s="1" t="str" cm="1">
        <f t="array" ref="K6414">_xlfn.IFS(J6414&gt;200,"Above Average",J6414&lt;155,"Below Average",TRUE,"Average")</f>
        <v>Average</v>
      </c>
      <c r="L6414" s="7">
        <v>8.5670000000000002</v>
      </c>
      <c r="M6414" s="7" t="str" cm="1">
        <f t="array" ref="M6414">_xlfn.IFS(L6414&gt;9,"Above Average",L6414&lt;8,"Below Average",TRUE,"Average")</f>
        <v>Average</v>
      </c>
    </row>
    <row r="6415" spans="1:13" x14ac:dyDescent="0.3">
      <c r="A6415">
        <v>45</v>
      </c>
      <c r="B6415" s="21">
        <v>41061</v>
      </c>
      <c r="C6415" s="21" t="str">
        <f t="shared" si="100"/>
        <v>Jun</v>
      </c>
      <c r="D6415" s="6">
        <v>837144.63</v>
      </c>
      <c r="E6415" t="s">
        <v>155</v>
      </c>
      <c r="F6415" s="5">
        <v>74.48</v>
      </c>
      <c r="G6415" s="5" t="str" cm="1">
        <f t="array" ref="G6415">_xlfn.IFS(F6415&gt;=86,"Hot Week (More Than 85°F)",F6415&lt;50,"Cold Week (Less Than 50°F)",TRUE,"Normal Week")</f>
        <v>Normal Week</v>
      </c>
      <c r="H6415" s="2">
        <v>3.742</v>
      </c>
      <c r="I6415" s="2" t="str" cm="1">
        <f t="array" ref="I6415">_xlfn.IFS(H6415&gt;3.5,"Above Average",H6415&lt;3,"Below Average",TRUE,"Average")</f>
        <v>Above Average</v>
      </c>
      <c r="J6415" s="1">
        <v>191.0091712</v>
      </c>
      <c r="K6415" s="1" t="str" cm="1">
        <f t="array" ref="K6415">_xlfn.IFS(J6415&gt;200,"Above Average",J6415&lt;155,"Below Average",TRUE,"Average")</f>
        <v>Average</v>
      </c>
      <c r="L6415" s="7">
        <v>8.5670000000000002</v>
      </c>
      <c r="M6415" s="7" t="str" cm="1">
        <f t="array" ref="M6415">_xlfn.IFS(L6415&gt;9,"Above Average",L6415&lt;8,"Below Average",TRUE,"Average")</f>
        <v>Average</v>
      </c>
    </row>
    <row r="6416" spans="1:13" x14ac:dyDescent="0.3">
      <c r="A6416">
        <v>45</v>
      </c>
      <c r="B6416" s="21">
        <v>41068</v>
      </c>
      <c r="C6416" s="21" t="str">
        <f t="shared" si="100"/>
        <v>Jun</v>
      </c>
      <c r="D6416" s="6">
        <v>795133</v>
      </c>
      <c r="E6416" t="s">
        <v>155</v>
      </c>
      <c r="F6416" s="5">
        <v>64.3</v>
      </c>
      <c r="G6416" s="5" t="str" cm="1">
        <f t="array" ref="G6416">_xlfn.IFS(F6416&gt;=86,"Hot Week (More Than 85°F)",F6416&lt;50,"Cold Week (Less Than 50°F)",TRUE,"Normal Week")</f>
        <v>Normal Week</v>
      </c>
      <c r="H6416" s="2">
        <v>3.6890000000000001</v>
      </c>
      <c r="I6416" s="2" t="str" cm="1">
        <f t="array" ref="I6416">_xlfn.IFS(H6416&gt;3.5,"Above Average",H6416&lt;3,"Below Average",TRUE,"Average")</f>
        <v>Above Average</v>
      </c>
      <c r="J6416" s="1">
        <v>191.01553290000001</v>
      </c>
      <c r="K6416" s="1" t="str" cm="1">
        <f t="array" ref="K6416">_xlfn.IFS(J6416&gt;200,"Above Average",J6416&lt;155,"Below Average",TRUE,"Average")</f>
        <v>Average</v>
      </c>
      <c r="L6416" s="7">
        <v>8.5670000000000002</v>
      </c>
      <c r="M6416" s="7" t="str" cm="1">
        <f t="array" ref="M6416">_xlfn.IFS(L6416&gt;9,"Above Average",L6416&lt;8,"Below Average",TRUE,"Average")</f>
        <v>Average</v>
      </c>
    </row>
    <row r="6417" spans="1:13" x14ac:dyDescent="0.3">
      <c r="A6417">
        <v>45</v>
      </c>
      <c r="B6417" s="21">
        <v>41075</v>
      </c>
      <c r="C6417" s="21" t="str">
        <f t="shared" si="100"/>
        <v>Jun</v>
      </c>
      <c r="D6417" s="6">
        <v>821498.18</v>
      </c>
      <c r="E6417" t="s">
        <v>155</v>
      </c>
      <c r="F6417" s="5">
        <v>71.930000000000007</v>
      </c>
      <c r="G6417" s="5" t="str" cm="1">
        <f t="array" ref="G6417">_xlfn.IFS(F6417&gt;=86,"Hot Week (More Than 85°F)",F6417&lt;50,"Cold Week (Less Than 50°F)",TRUE,"Normal Week")</f>
        <v>Normal Week</v>
      </c>
      <c r="H6417" s="2">
        <v>3.62</v>
      </c>
      <c r="I6417" s="2" t="str" cm="1">
        <f t="array" ref="I6417">_xlfn.IFS(H6417&gt;3.5,"Above Average",H6417&lt;3,"Below Average",TRUE,"Average")</f>
        <v>Above Average</v>
      </c>
      <c r="J6417" s="1">
        <v>191.02997310000001</v>
      </c>
      <c r="K6417" s="1" t="str" cm="1">
        <f t="array" ref="K6417">_xlfn.IFS(J6417&gt;200,"Above Average",J6417&lt;155,"Below Average",TRUE,"Average")</f>
        <v>Average</v>
      </c>
      <c r="L6417" s="7">
        <v>8.5670000000000002</v>
      </c>
      <c r="M6417" s="7" t="str" cm="1">
        <f t="array" ref="M6417">_xlfn.IFS(L6417&gt;9,"Above Average",L6417&lt;8,"Below Average",TRUE,"Average")</f>
        <v>Average</v>
      </c>
    </row>
    <row r="6418" spans="1:13" x14ac:dyDescent="0.3">
      <c r="A6418">
        <v>45</v>
      </c>
      <c r="B6418" s="21">
        <v>41082</v>
      </c>
      <c r="C6418" s="21" t="str">
        <f t="shared" si="100"/>
        <v>Jun</v>
      </c>
      <c r="D6418" s="6">
        <v>822569.16</v>
      </c>
      <c r="E6418" t="s">
        <v>155</v>
      </c>
      <c r="F6418" s="5">
        <v>74.22</v>
      </c>
      <c r="G6418" s="5" t="str" cm="1">
        <f t="array" ref="G6418">_xlfn.IFS(F6418&gt;=86,"Hot Week (More Than 85°F)",F6418&lt;50,"Cold Week (Less Than 50°F)",TRUE,"Normal Week")</f>
        <v>Normal Week</v>
      </c>
      <c r="H6418" s="2">
        <v>3.5640000000000001</v>
      </c>
      <c r="I6418" s="2" t="str" cm="1">
        <f t="array" ref="I6418">_xlfn.IFS(H6418&gt;3.5,"Above Average",H6418&lt;3,"Below Average",TRUE,"Average")</f>
        <v>Above Average</v>
      </c>
      <c r="J6418" s="1">
        <v>191.06460960000001</v>
      </c>
      <c r="K6418" s="1" t="str" cm="1">
        <f t="array" ref="K6418">_xlfn.IFS(J6418&gt;200,"Above Average",J6418&lt;155,"Below Average",TRUE,"Average")</f>
        <v>Average</v>
      </c>
      <c r="L6418" s="7">
        <v>8.5670000000000002</v>
      </c>
      <c r="M6418" s="7" t="str" cm="1">
        <f t="array" ref="M6418">_xlfn.IFS(L6418&gt;9,"Above Average",L6418&lt;8,"Below Average",TRUE,"Average")</f>
        <v>Average</v>
      </c>
    </row>
    <row r="6419" spans="1:13" x14ac:dyDescent="0.3">
      <c r="A6419">
        <v>45</v>
      </c>
      <c r="B6419" s="21">
        <v>41089</v>
      </c>
      <c r="C6419" s="21" t="str">
        <f t="shared" si="100"/>
        <v>Jun</v>
      </c>
      <c r="D6419" s="6">
        <v>773367.71</v>
      </c>
      <c r="E6419" t="s">
        <v>155</v>
      </c>
      <c r="F6419" s="5">
        <v>75.22</v>
      </c>
      <c r="G6419" s="5" t="str" cm="1">
        <f t="array" ref="G6419">_xlfn.IFS(F6419&gt;=86,"Hot Week (More Than 85°F)",F6419&lt;50,"Cold Week (Less Than 50°F)",TRUE,"Normal Week")</f>
        <v>Normal Week</v>
      </c>
      <c r="H6419" s="2">
        <v>3.5059999999999998</v>
      </c>
      <c r="I6419" s="2" t="str" cm="1">
        <f t="array" ref="I6419">_xlfn.IFS(H6419&gt;3.5,"Above Average",H6419&lt;3,"Below Average",TRUE,"Average")</f>
        <v>Above Average</v>
      </c>
      <c r="J6419" s="1">
        <v>191.09924620000001</v>
      </c>
      <c r="K6419" s="1" t="str" cm="1">
        <f t="array" ref="K6419">_xlfn.IFS(J6419&gt;200,"Above Average",J6419&lt;155,"Below Average",TRUE,"Average")</f>
        <v>Average</v>
      </c>
      <c r="L6419" s="7">
        <v>8.5670000000000002</v>
      </c>
      <c r="M6419" s="7" t="str" cm="1">
        <f t="array" ref="M6419">_xlfn.IFS(L6419&gt;9,"Above Average",L6419&lt;8,"Below Average",TRUE,"Average")</f>
        <v>Average</v>
      </c>
    </row>
    <row r="6420" spans="1:13" x14ac:dyDescent="0.3">
      <c r="A6420">
        <v>45</v>
      </c>
      <c r="B6420" s="21">
        <v>41096</v>
      </c>
      <c r="C6420" s="21" t="str">
        <f t="shared" si="100"/>
        <v>Jul</v>
      </c>
      <c r="D6420" s="6">
        <v>843361.1</v>
      </c>
      <c r="E6420" t="s">
        <v>155</v>
      </c>
      <c r="F6420" s="5">
        <v>82.99</v>
      </c>
      <c r="G6420" s="5" t="str" cm="1">
        <f t="array" ref="G6420">_xlfn.IFS(F6420&gt;=86,"Hot Week (More Than 85°F)",F6420&lt;50,"Cold Week (Less Than 50°F)",TRUE,"Normal Week")</f>
        <v>Normal Week</v>
      </c>
      <c r="H6420" s="2">
        <v>3.4750000000000001</v>
      </c>
      <c r="I6420" s="2" t="str" cm="1">
        <f t="array" ref="I6420">_xlfn.IFS(H6420&gt;3.5,"Above Average",H6420&lt;3,"Below Average",TRUE,"Average")</f>
        <v>Average</v>
      </c>
      <c r="J6420" s="1">
        <v>191.13388269999999</v>
      </c>
      <c r="K6420" s="1" t="str" cm="1">
        <f t="array" ref="K6420">_xlfn.IFS(J6420&gt;200,"Above Average",J6420&lt;155,"Below Average",TRUE,"Average")</f>
        <v>Average</v>
      </c>
      <c r="L6420" s="7">
        <v>8.6839999999999993</v>
      </c>
      <c r="M6420" s="7" t="str" cm="1">
        <f t="array" ref="M6420">_xlfn.IFS(L6420&gt;9,"Above Average",L6420&lt;8,"Below Average",TRUE,"Average")</f>
        <v>Average</v>
      </c>
    </row>
    <row r="6421" spans="1:13" x14ac:dyDescent="0.3">
      <c r="A6421">
        <v>45</v>
      </c>
      <c r="B6421" s="21">
        <v>41103</v>
      </c>
      <c r="C6421" s="21" t="str">
        <f t="shared" si="100"/>
        <v>Jul</v>
      </c>
      <c r="D6421" s="6">
        <v>749817.08</v>
      </c>
      <c r="E6421" t="s">
        <v>155</v>
      </c>
      <c r="F6421" s="5">
        <v>79.97</v>
      </c>
      <c r="G6421" s="5" t="str" cm="1">
        <f t="array" ref="G6421">_xlfn.IFS(F6421&gt;=86,"Hot Week (More Than 85°F)",F6421&lt;50,"Cold Week (Less Than 50°F)",TRUE,"Normal Week")</f>
        <v>Normal Week</v>
      </c>
      <c r="H6421" s="2">
        <v>3.5230000000000001</v>
      </c>
      <c r="I6421" s="2" t="str" cm="1">
        <f t="array" ref="I6421">_xlfn.IFS(H6421&gt;3.5,"Above Average",H6421&lt;3,"Below Average",TRUE,"Average")</f>
        <v>Above Average</v>
      </c>
      <c r="J6421" s="1">
        <v>191.16851919999999</v>
      </c>
      <c r="K6421" s="1" t="str" cm="1">
        <f t="array" ref="K6421">_xlfn.IFS(J6421&gt;200,"Above Average",J6421&lt;155,"Below Average",TRUE,"Average")</f>
        <v>Average</v>
      </c>
      <c r="L6421" s="7">
        <v>8.6839999999999993</v>
      </c>
      <c r="M6421" s="7" t="str" cm="1">
        <f t="array" ref="M6421">_xlfn.IFS(L6421&gt;9,"Above Average",L6421&lt;8,"Below Average",TRUE,"Average")</f>
        <v>Average</v>
      </c>
    </row>
    <row r="6422" spans="1:13" x14ac:dyDescent="0.3">
      <c r="A6422">
        <v>45</v>
      </c>
      <c r="B6422" s="21">
        <v>41110</v>
      </c>
      <c r="C6422" s="21" t="str">
        <f t="shared" si="100"/>
        <v>Jul</v>
      </c>
      <c r="D6422" s="6">
        <v>737613.65</v>
      </c>
      <c r="E6422" t="s">
        <v>155</v>
      </c>
      <c r="F6422" s="5">
        <v>78.89</v>
      </c>
      <c r="G6422" s="5" t="str" cm="1">
        <f t="array" ref="G6422">_xlfn.IFS(F6422&gt;=86,"Hot Week (More Than 85°F)",F6422&lt;50,"Cold Week (Less Than 50°F)",TRUE,"Normal Week")</f>
        <v>Normal Week</v>
      </c>
      <c r="H6422" s="2">
        <v>3.5670000000000002</v>
      </c>
      <c r="I6422" s="2" t="str" cm="1">
        <f t="array" ref="I6422">_xlfn.IFS(H6422&gt;3.5,"Above Average",H6422&lt;3,"Below Average",TRUE,"Average")</f>
        <v>Above Average</v>
      </c>
      <c r="J6422" s="1">
        <v>191.16704279999999</v>
      </c>
      <c r="K6422" s="1" t="str" cm="1">
        <f t="array" ref="K6422">_xlfn.IFS(J6422&gt;200,"Above Average",J6422&lt;155,"Below Average",TRUE,"Average")</f>
        <v>Average</v>
      </c>
      <c r="L6422" s="7">
        <v>8.6839999999999993</v>
      </c>
      <c r="M6422" s="7" t="str" cm="1">
        <f t="array" ref="M6422">_xlfn.IFS(L6422&gt;9,"Above Average",L6422&lt;8,"Below Average",TRUE,"Average")</f>
        <v>Average</v>
      </c>
    </row>
    <row r="6423" spans="1:13" x14ac:dyDescent="0.3">
      <c r="A6423">
        <v>45</v>
      </c>
      <c r="B6423" s="21">
        <v>41117</v>
      </c>
      <c r="C6423" s="21" t="str">
        <f t="shared" si="100"/>
        <v>Jul</v>
      </c>
      <c r="D6423" s="6">
        <v>711671.58</v>
      </c>
      <c r="E6423" t="s">
        <v>155</v>
      </c>
      <c r="F6423" s="5">
        <v>77.2</v>
      </c>
      <c r="G6423" s="5" t="str" cm="1">
        <f t="array" ref="G6423">_xlfn.IFS(F6423&gt;=86,"Hot Week (More Than 85°F)",F6423&lt;50,"Cold Week (Less Than 50°F)",TRUE,"Normal Week")</f>
        <v>Normal Week</v>
      </c>
      <c r="H6423" s="2">
        <v>3.6469999999999998</v>
      </c>
      <c r="I6423" s="2" t="str" cm="1">
        <f t="array" ref="I6423">_xlfn.IFS(H6423&gt;3.5,"Above Average",H6423&lt;3,"Below Average",TRUE,"Average")</f>
        <v>Above Average</v>
      </c>
      <c r="J6423" s="1">
        <v>191.16556639999999</v>
      </c>
      <c r="K6423" s="1" t="str" cm="1">
        <f t="array" ref="K6423">_xlfn.IFS(J6423&gt;200,"Above Average",J6423&lt;155,"Below Average",TRUE,"Average")</f>
        <v>Average</v>
      </c>
      <c r="L6423" s="7">
        <v>8.6839999999999993</v>
      </c>
      <c r="M6423" s="7" t="str" cm="1">
        <f t="array" ref="M6423">_xlfn.IFS(L6423&gt;9,"Above Average",L6423&lt;8,"Below Average",TRUE,"Average")</f>
        <v>Average</v>
      </c>
    </row>
    <row r="6424" spans="1:13" x14ac:dyDescent="0.3">
      <c r="A6424">
        <v>45</v>
      </c>
      <c r="B6424" s="21">
        <v>41124</v>
      </c>
      <c r="C6424" s="21" t="str">
        <f t="shared" si="100"/>
        <v>Aug</v>
      </c>
      <c r="D6424" s="6">
        <v>725729.51</v>
      </c>
      <c r="E6424" t="s">
        <v>155</v>
      </c>
      <c r="F6424" s="5">
        <v>76.58</v>
      </c>
      <c r="G6424" s="5" t="str" cm="1">
        <f t="array" ref="G6424">_xlfn.IFS(F6424&gt;=86,"Hot Week (More Than 85°F)",F6424&lt;50,"Cold Week (Less Than 50°F)",TRUE,"Normal Week")</f>
        <v>Normal Week</v>
      </c>
      <c r="H6424" s="2">
        <v>3.6539999999999999</v>
      </c>
      <c r="I6424" s="2" t="str" cm="1">
        <f t="array" ref="I6424">_xlfn.IFS(H6424&gt;3.5,"Above Average",H6424&lt;3,"Below Average",TRUE,"Average")</f>
        <v>Above Average</v>
      </c>
      <c r="J6424" s="1">
        <v>191.16408999999999</v>
      </c>
      <c r="K6424" s="1" t="str" cm="1">
        <f t="array" ref="K6424">_xlfn.IFS(J6424&gt;200,"Above Average",J6424&lt;155,"Below Average",TRUE,"Average")</f>
        <v>Average</v>
      </c>
      <c r="L6424" s="7">
        <v>8.6839999999999993</v>
      </c>
      <c r="M6424" s="7" t="str" cm="1">
        <f t="array" ref="M6424">_xlfn.IFS(L6424&gt;9,"Above Average",L6424&lt;8,"Below Average",TRUE,"Average")</f>
        <v>Average</v>
      </c>
    </row>
    <row r="6425" spans="1:13" x14ac:dyDescent="0.3">
      <c r="A6425">
        <v>45</v>
      </c>
      <c r="B6425" s="21">
        <v>41131</v>
      </c>
      <c r="C6425" s="21" t="str">
        <f t="shared" si="100"/>
        <v>Aug</v>
      </c>
      <c r="D6425" s="6">
        <v>733037.32</v>
      </c>
      <c r="E6425" t="s">
        <v>155</v>
      </c>
      <c r="F6425" s="5">
        <v>78.650000000000006</v>
      </c>
      <c r="G6425" s="5" t="str" cm="1">
        <f t="array" ref="G6425">_xlfn.IFS(F6425&gt;=86,"Hot Week (More Than 85°F)",F6425&lt;50,"Cold Week (Less Than 50°F)",TRUE,"Normal Week")</f>
        <v>Normal Week</v>
      </c>
      <c r="H6425" s="2">
        <v>3.722</v>
      </c>
      <c r="I6425" s="2" t="str" cm="1">
        <f t="array" ref="I6425">_xlfn.IFS(H6425&gt;3.5,"Above Average",H6425&lt;3,"Below Average",TRUE,"Average")</f>
        <v>Above Average</v>
      </c>
      <c r="J6425" s="1">
        <v>191.16261349999999</v>
      </c>
      <c r="K6425" s="1" t="str" cm="1">
        <f t="array" ref="K6425">_xlfn.IFS(J6425&gt;200,"Above Average",J6425&lt;155,"Below Average",TRUE,"Average")</f>
        <v>Average</v>
      </c>
      <c r="L6425" s="7">
        <v>8.6839999999999993</v>
      </c>
      <c r="M6425" s="7" t="str" cm="1">
        <f t="array" ref="M6425">_xlfn.IFS(L6425&gt;9,"Above Average",L6425&lt;8,"Below Average",TRUE,"Average")</f>
        <v>Average</v>
      </c>
    </row>
    <row r="6426" spans="1:13" x14ac:dyDescent="0.3">
      <c r="A6426">
        <v>45</v>
      </c>
      <c r="B6426" s="21">
        <v>41138</v>
      </c>
      <c r="C6426" s="21" t="str">
        <f t="shared" si="100"/>
        <v>Aug</v>
      </c>
      <c r="D6426" s="6">
        <v>722496.93</v>
      </c>
      <c r="E6426" t="s">
        <v>155</v>
      </c>
      <c r="F6426" s="5">
        <v>75.709999999999994</v>
      </c>
      <c r="G6426" s="5" t="str" cm="1">
        <f t="array" ref="G6426">_xlfn.IFS(F6426&gt;=86,"Hot Week (More Than 85°F)",F6426&lt;50,"Cold Week (Less Than 50°F)",TRUE,"Normal Week")</f>
        <v>Normal Week</v>
      </c>
      <c r="H6426" s="2">
        <v>3.8069999999999999</v>
      </c>
      <c r="I6426" s="2" t="str" cm="1">
        <f t="array" ref="I6426">_xlfn.IFS(H6426&gt;3.5,"Above Average",H6426&lt;3,"Below Average",TRUE,"Average")</f>
        <v>Above Average</v>
      </c>
      <c r="J6426" s="1">
        <v>191.22849189999999</v>
      </c>
      <c r="K6426" s="1" t="str" cm="1">
        <f t="array" ref="K6426">_xlfn.IFS(J6426&gt;200,"Above Average",J6426&lt;155,"Below Average",TRUE,"Average")</f>
        <v>Average</v>
      </c>
      <c r="L6426" s="7">
        <v>8.6839999999999993</v>
      </c>
      <c r="M6426" s="7" t="str" cm="1">
        <f t="array" ref="M6426">_xlfn.IFS(L6426&gt;9,"Above Average",L6426&lt;8,"Below Average",TRUE,"Average")</f>
        <v>Average</v>
      </c>
    </row>
    <row r="6427" spans="1:13" x14ac:dyDescent="0.3">
      <c r="A6427">
        <v>45</v>
      </c>
      <c r="B6427" s="21">
        <v>41145</v>
      </c>
      <c r="C6427" s="21" t="str">
        <f t="shared" si="100"/>
        <v>Aug</v>
      </c>
      <c r="D6427" s="6">
        <v>718232.26</v>
      </c>
      <c r="E6427" t="s">
        <v>155</v>
      </c>
      <c r="F6427" s="5">
        <v>72.62</v>
      </c>
      <c r="G6427" s="5" t="str" cm="1">
        <f t="array" ref="G6427">_xlfn.IFS(F6427&gt;=86,"Hot Week (More Than 85°F)",F6427&lt;50,"Cold Week (Less Than 50°F)",TRUE,"Normal Week")</f>
        <v>Normal Week</v>
      </c>
      <c r="H6427" s="2">
        <v>3.8340000000000001</v>
      </c>
      <c r="I6427" s="2" t="str" cm="1">
        <f t="array" ref="I6427">_xlfn.IFS(H6427&gt;3.5,"Above Average",H6427&lt;3,"Below Average",TRUE,"Average")</f>
        <v>Above Average</v>
      </c>
      <c r="J6427" s="1">
        <v>191.3448865</v>
      </c>
      <c r="K6427" s="1" t="str" cm="1">
        <f t="array" ref="K6427">_xlfn.IFS(J6427&gt;200,"Above Average",J6427&lt;155,"Below Average",TRUE,"Average")</f>
        <v>Average</v>
      </c>
      <c r="L6427" s="7">
        <v>8.6839999999999993</v>
      </c>
      <c r="M6427" s="7" t="str" cm="1">
        <f t="array" ref="M6427">_xlfn.IFS(L6427&gt;9,"Above Average",L6427&lt;8,"Below Average",TRUE,"Average")</f>
        <v>Average</v>
      </c>
    </row>
    <row r="6428" spans="1:13" x14ac:dyDescent="0.3">
      <c r="A6428">
        <v>45</v>
      </c>
      <c r="B6428" s="21">
        <v>41152</v>
      </c>
      <c r="C6428" s="21" t="str">
        <f t="shared" si="100"/>
        <v>Aug</v>
      </c>
      <c r="D6428" s="6">
        <v>734297.87</v>
      </c>
      <c r="E6428" t="s">
        <v>155</v>
      </c>
      <c r="F6428" s="5">
        <v>75.09</v>
      </c>
      <c r="G6428" s="5" t="str" cm="1">
        <f t="array" ref="G6428">_xlfn.IFS(F6428&gt;=86,"Hot Week (More Than 85°F)",F6428&lt;50,"Cold Week (Less Than 50°F)",TRUE,"Normal Week")</f>
        <v>Normal Week</v>
      </c>
      <c r="H6428" s="2">
        <v>3.867</v>
      </c>
      <c r="I6428" s="2" t="str" cm="1">
        <f t="array" ref="I6428">_xlfn.IFS(H6428&gt;3.5,"Above Average",H6428&lt;3,"Below Average",TRUE,"Average")</f>
        <v>Above Average</v>
      </c>
      <c r="J6428" s="1">
        <v>191.46128100000001</v>
      </c>
      <c r="K6428" s="1" t="str" cm="1">
        <f t="array" ref="K6428">_xlfn.IFS(J6428&gt;200,"Above Average",J6428&lt;155,"Below Average",TRUE,"Average")</f>
        <v>Average</v>
      </c>
      <c r="L6428" s="7">
        <v>8.6839999999999993</v>
      </c>
      <c r="M6428" s="7" t="str" cm="1">
        <f t="array" ref="M6428">_xlfn.IFS(L6428&gt;9,"Above Average",L6428&lt;8,"Below Average",TRUE,"Average")</f>
        <v>Average</v>
      </c>
    </row>
    <row r="6429" spans="1:13" x14ac:dyDescent="0.3">
      <c r="A6429">
        <v>45</v>
      </c>
      <c r="B6429" s="21">
        <v>41159</v>
      </c>
      <c r="C6429" s="21" t="str">
        <f t="shared" si="100"/>
        <v>Sep</v>
      </c>
      <c r="D6429" s="6">
        <v>766512.66</v>
      </c>
      <c r="E6429" t="s">
        <v>156</v>
      </c>
      <c r="F6429" s="5">
        <v>75.7</v>
      </c>
      <c r="G6429" s="5" t="str" cm="1">
        <f t="array" ref="G6429">_xlfn.IFS(F6429&gt;=86,"Hot Week (More Than 85°F)",F6429&lt;50,"Cold Week (Less Than 50°F)",TRUE,"Normal Week")</f>
        <v>Normal Week</v>
      </c>
      <c r="H6429" s="2">
        <v>3.911</v>
      </c>
      <c r="I6429" s="2" t="str" cm="1">
        <f t="array" ref="I6429">_xlfn.IFS(H6429&gt;3.5,"Above Average",H6429&lt;3,"Below Average",TRUE,"Average")</f>
        <v>Above Average</v>
      </c>
      <c r="J6429" s="1">
        <v>191.57767559999999</v>
      </c>
      <c r="K6429" s="1" t="str" cm="1">
        <f t="array" ref="K6429">_xlfn.IFS(J6429&gt;200,"Above Average",J6429&lt;155,"Below Average",TRUE,"Average")</f>
        <v>Average</v>
      </c>
      <c r="L6429" s="7">
        <v>8.6839999999999993</v>
      </c>
      <c r="M6429" s="7" t="str" cm="1">
        <f t="array" ref="M6429">_xlfn.IFS(L6429&gt;9,"Above Average",L6429&lt;8,"Below Average",TRUE,"Average")</f>
        <v>Average</v>
      </c>
    </row>
    <row r="6430" spans="1:13" x14ac:dyDescent="0.3">
      <c r="A6430">
        <v>45</v>
      </c>
      <c r="B6430" s="21">
        <v>41166</v>
      </c>
      <c r="C6430" s="21" t="str">
        <f t="shared" si="100"/>
        <v>Sep</v>
      </c>
      <c r="D6430" s="6">
        <v>702238.27</v>
      </c>
      <c r="E6430" t="s">
        <v>155</v>
      </c>
      <c r="F6430" s="5">
        <v>67.87</v>
      </c>
      <c r="G6430" s="5" t="str" cm="1">
        <f t="array" ref="G6430">_xlfn.IFS(F6430&gt;=86,"Hot Week (More Than 85°F)",F6430&lt;50,"Cold Week (Less Than 50°F)",TRUE,"Normal Week")</f>
        <v>Normal Week</v>
      </c>
      <c r="H6430" s="2">
        <v>3.948</v>
      </c>
      <c r="I6430" s="2" t="str" cm="1">
        <f t="array" ref="I6430">_xlfn.IFS(H6430&gt;3.5,"Above Average",H6430&lt;3,"Below Average",TRUE,"Average")</f>
        <v>Above Average</v>
      </c>
      <c r="J6430" s="1">
        <v>191.69985</v>
      </c>
      <c r="K6430" s="1" t="str" cm="1">
        <f t="array" ref="K6430">_xlfn.IFS(J6430&gt;200,"Above Average",J6430&lt;155,"Below Average",TRUE,"Average")</f>
        <v>Average</v>
      </c>
      <c r="L6430" s="7">
        <v>8.6839999999999993</v>
      </c>
      <c r="M6430" s="7" t="str" cm="1">
        <f t="array" ref="M6430">_xlfn.IFS(L6430&gt;9,"Above Average",L6430&lt;8,"Below Average",TRUE,"Average")</f>
        <v>Average</v>
      </c>
    </row>
    <row r="6431" spans="1:13" x14ac:dyDescent="0.3">
      <c r="A6431">
        <v>45</v>
      </c>
      <c r="B6431" s="21">
        <v>41173</v>
      </c>
      <c r="C6431" s="21" t="str">
        <f t="shared" si="100"/>
        <v>Sep</v>
      </c>
      <c r="D6431" s="6">
        <v>723086.2</v>
      </c>
      <c r="E6431" t="s">
        <v>155</v>
      </c>
      <c r="F6431" s="5">
        <v>65.319999999999993</v>
      </c>
      <c r="G6431" s="5" t="str" cm="1">
        <f t="array" ref="G6431">_xlfn.IFS(F6431&gt;=86,"Hot Week (More Than 85°F)",F6431&lt;50,"Cold Week (Less Than 50°F)",TRUE,"Normal Week")</f>
        <v>Normal Week</v>
      </c>
      <c r="H6431" s="2">
        <v>4.0380000000000003</v>
      </c>
      <c r="I6431" s="2" t="str" cm="1">
        <f t="array" ref="I6431">_xlfn.IFS(H6431&gt;3.5,"Above Average",H6431&lt;3,"Below Average",TRUE,"Average")</f>
        <v>Above Average</v>
      </c>
      <c r="J6431" s="1">
        <v>191.85670379999999</v>
      </c>
      <c r="K6431" s="1" t="str" cm="1">
        <f t="array" ref="K6431">_xlfn.IFS(J6431&gt;200,"Above Average",J6431&lt;155,"Below Average",TRUE,"Average")</f>
        <v>Average</v>
      </c>
      <c r="L6431" s="7">
        <v>8.6839999999999993</v>
      </c>
      <c r="M6431" s="7" t="str" cm="1">
        <f t="array" ref="M6431">_xlfn.IFS(L6431&gt;9,"Above Average",L6431&lt;8,"Below Average",TRUE,"Average")</f>
        <v>Average</v>
      </c>
    </row>
    <row r="6432" spans="1:13" x14ac:dyDescent="0.3">
      <c r="A6432">
        <v>45</v>
      </c>
      <c r="B6432" s="21">
        <v>41180</v>
      </c>
      <c r="C6432" s="21" t="str">
        <f t="shared" si="100"/>
        <v>Sep</v>
      </c>
      <c r="D6432" s="6">
        <v>713173.95</v>
      </c>
      <c r="E6432" t="s">
        <v>155</v>
      </c>
      <c r="F6432" s="5">
        <v>64.88</v>
      </c>
      <c r="G6432" s="5" t="str" cm="1">
        <f t="array" ref="G6432">_xlfn.IFS(F6432&gt;=86,"Hot Week (More Than 85°F)",F6432&lt;50,"Cold Week (Less Than 50°F)",TRUE,"Normal Week")</f>
        <v>Normal Week</v>
      </c>
      <c r="H6432" s="2">
        <v>3.9969999999999999</v>
      </c>
      <c r="I6432" s="2" t="str" cm="1">
        <f t="array" ref="I6432">_xlfn.IFS(H6432&gt;3.5,"Above Average",H6432&lt;3,"Below Average",TRUE,"Average")</f>
        <v>Above Average</v>
      </c>
      <c r="J6432" s="1">
        <v>192.01355770000001</v>
      </c>
      <c r="K6432" s="1" t="str" cm="1">
        <f t="array" ref="K6432">_xlfn.IFS(J6432&gt;200,"Above Average",J6432&lt;155,"Below Average",TRUE,"Average")</f>
        <v>Average</v>
      </c>
      <c r="L6432" s="7">
        <v>8.6839999999999993</v>
      </c>
      <c r="M6432" s="7" t="str" cm="1">
        <f t="array" ref="M6432">_xlfn.IFS(L6432&gt;9,"Above Average",L6432&lt;8,"Below Average",TRUE,"Average")</f>
        <v>Average</v>
      </c>
    </row>
    <row r="6433" spans="1:13" x14ac:dyDescent="0.3">
      <c r="A6433">
        <v>45</v>
      </c>
      <c r="B6433" s="21">
        <v>41187</v>
      </c>
      <c r="C6433" s="21" t="str">
        <f t="shared" si="100"/>
        <v>Oct</v>
      </c>
      <c r="D6433" s="6">
        <v>733455.07</v>
      </c>
      <c r="E6433" t="s">
        <v>155</v>
      </c>
      <c r="F6433" s="5">
        <v>64.89</v>
      </c>
      <c r="G6433" s="5" t="str" cm="1">
        <f t="array" ref="G6433">_xlfn.IFS(F6433&gt;=86,"Hot Week (More Than 85°F)",F6433&lt;50,"Cold Week (Less Than 50°F)",TRUE,"Normal Week")</f>
        <v>Normal Week</v>
      </c>
      <c r="H6433" s="2">
        <v>3.9849999999999999</v>
      </c>
      <c r="I6433" s="2" t="str" cm="1">
        <f t="array" ref="I6433">_xlfn.IFS(H6433&gt;3.5,"Above Average",H6433&lt;3,"Below Average",TRUE,"Average")</f>
        <v>Above Average</v>
      </c>
      <c r="J6433" s="1">
        <v>192.1704115</v>
      </c>
      <c r="K6433" s="1" t="str" cm="1">
        <f t="array" ref="K6433">_xlfn.IFS(J6433&gt;200,"Above Average",J6433&lt;155,"Below Average",TRUE,"Average")</f>
        <v>Average</v>
      </c>
      <c r="L6433" s="7">
        <v>8.6669999999999998</v>
      </c>
      <c r="M6433" s="7" t="str" cm="1">
        <f t="array" ref="M6433">_xlfn.IFS(L6433&gt;9,"Above Average",L6433&lt;8,"Below Average",TRUE,"Average")</f>
        <v>Average</v>
      </c>
    </row>
    <row r="6434" spans="1:13" x14ac:dyDescent="0.3">
      <c r="A6434">
        <v>45</v>
      </c>
      <c r="B6434" s="21">
        <v>41194</v>
      </c>
      <c r="C6434" s="21" t="str">
        <f t="shared" si="100"/>
        <v>Oct</v>
      </c>
      <c r="D6434" s="6">
        <v>734464.36</v>
      </c>
      <c r="E6434" t="s">
        <v>155</v>
      </c>
      <c r="F6434" s="5">
        <v>54.47</v>
      </c>
      <c r="G6434" s="5" t="str" cm="1">
        <f t="array" ref="G6434">_xlfn.IFS(F6434&gt;=86,"Hot Week (More Than 85°F)",F6434&lt;50,"Cold Week (Less Than 50°F)",TRUE,"Normal Week")</f>
        <v>Normal Week</v>
      </c>
      <c r="H6434" s="2">
        <v>4</v>
      </c>
      <c r="I6434" s="2" t="str" cm="1">
        <f t="array" ref="I6434">_xlfn.IFS(H6434&gt;3.5,"Above Average",H6434&lt;3,"Below Average",TRUE,"Average")</f>
        <v>Above Average</v>
      </c>
      <c r="J6434" s="1">
        <v>192.32726539999999</v>
      </c>
      <c r="K6434" s="1" t="str" cm="1">
        <f t="array" ref="K6434">_xlfn.IFS(J6434&gt;200,"Above Average",J6434&lt;155,"Below Average",TRUE,"Average")</f>
        <v>Average</v>
      </c>
      <c r="L6434" s="7">
        <v>8.6669999999999998</v>
      </c>
      <c r="M6434" s="7" t="str" cm="1">
        <f t="array" ref="M6434">_xlfn.IFS(L6434&gt;9,"Above Average",L6434&lt;8,"Below Average",TRUE,"Average")</f>
        <v>Average</v>
      </c>
    </row>
    <row r="6435" spans="1:13" x14ac:dyDescent="0.3">
      <c r="A6435">
        <v>45</v>
      </c>
      <c r="B6435" s="21">
        <v>41201</v>
      </c>
      <c r="C6435" s="21" t="str">
        <f t="shared" si="100"/>
        <v>Oct</v>
      </c>
      <c r="D6435" s="6">
        <v>718125.53</v>
      </c>
      <c r="E6435" t="s">
        <v>155</v>
      </c>
      <c r="F6435" s="5">
        <v>56.47</v>
      </c>
      <c r="G6435" s="5" t="str" cm="1">
        <f t="array" ref="G6435">_xlfn.IFS(F6435&gt;=86,"Hot Week (More Than 85°F)",F6435&lt;50,"Cold Week (Less Than 50°F)",TRUE,"Normal Week")</f>
        <v>Normal Week</v>
      </c>
      <c r="H6435" s="2">
        <v>3.9689999999999999</v>
      </c>
      <c r="I6435" s="2" t="str" cm="1">
        <f t="array" ref="I6435">_xlfn.IFS(H6435&gt;3.5,"Above Average",H6435&lt;3,"Below Average",TRUE,"Average")</f>
        <v>Above Average</v>
      </c>
      <c r="J6435" s="1">
        <v>192.3308542</v>
      </c>
      <c r="K6435" s="1" t="str" cm="1">
        <f t="array" ref="K6435">_xlfn.IFS(J6435&gt;200,"Above Average",J6435&lt;155,"Below Average",TRUE,"Average")</f>
        <v>Average</v>
      </c>
      <c r="L6435" s="7">
        <v>8.6669999999999998</v>
      </c>
      <c r="M6435" s="7" t="str" cm="1">
        <f t="array" ref="M6435">_xlfn.IFS(L6435&gt;9,"Above Average",L6435&lt;8,"Below Average",TRUE,"Average")</f>
        <v>Average</v>
      </c>
    </row>
    <row r="6436" spans="1:13" x14ac:dyDescent="0.3">
      <c r="A6436">
        <v>45</v>
      </c>
      <c r="B6436" s="21">
        <v>41208</v>
      </c>
      <c r="C6436" s="21" t="str">
        <f t="shared" si="100"/>
        <v>Oct</v>
      </c>
      <c r="D6436" s="6">
        <v>760281.43</v>
      </c>
      <c r="E6436" t="s">
        <v>155</v>
      </c>
      <c r="F6436" s="5">
        <v>58.85</v>
      </c>
      <c r="G6436" s="5" t="str" cm="1">
        <f t="array" ref="G6436">_xlfn.IFS(F6436&gt;=86,"Hot Week (More Than 85°F)",F6436&lt;50,"Cold Week (Less Than 50°F)",TRUE,"Normal Week")</f>
        <v>Normal Week</v>
      </c>
      <c r="H6436" s="2">
        <v>3.8820000000000001</v>
      </c>
      <c r="I6436" s="2" t="str" cm="1">
        <f t="array" ref="I6436">_xlfn.IFS(H6436&gt;3.5,"Above Average",H6436&lt;3,"Below Average",TRUE,"Average")</f>
        <v>Above Average</v>
      </c>
      <c r="J6436" s="1">
        <v>192.3088989</v>
      </c>
      <c r="K6436" s="1" t="str" cm="1">
        <f t="array" ref="K6436">_xlfn.IFS(J6436&gt;200,"Above Average",J6436&lt;155,"Below Average",TRUE,"Average")</f>
        <v>Average</v>
      </c>
      <c r="L6436" s="7">
        <v>8.6669999999999998</v>
      </c>
      <c r="M6436" s="7" t="str" cm="1">
        <f t="array" ref="M6436">_xlfn.IFS(L6436&gt;9,"Above Average",L6436&lt;8,"Below Average",TRUE,"Average")</f>
        <v>Average</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CA43D-3253-4CA0-83BA-E8B1B2FA213D}">
  <dimension ref="A1:F10"/>
  <sheetViews>
    <sheetView workbookViewId="0">
      <selection activeCell="H5" sqref="H5"/>
    </sheetView>
  </sheetViews>
  <sheetFormatPr defaultRowHeight="14.4" x14ac:dyDescent="0.3"/>
  <cols>
    <col min="1" max="1" width="13.77734375" customWidth="1"/>
    <col min="2" max="2" width="24.109375" customWidth="1"/>
    <col min="3" max="3" width="24.5546875" customWidth="1"/>
    <col min="4" max="4" width="20.77734375" customWidth="1"/>
    <col min="5" max="5" width="15.33203125" customWidth="1"/>
    <col min="6" max="6" width="25.21875" customWidth="1"/>
  </cols>
  <sheetData>
    <row r="1" spans="1:6" ht="19.2" customHeight="1" x14ac:dyDescent="0.3">
      <c r="A1" s="20" t="s">
        <v>167</v>
      </c>
      <c r="B1" s="20"/>
      <c r="C1" s="20"/>
      <c r="D1" s="20"/>
      <c r="E1" s="20"/>
      <c r="F1" s="20"/>
    </row>
    <row r="2" spans="1:6" ht="21.6" customHeight="1" x14ac:dyDescent="0.3">
      <c r="A2" s="20"/>
      <c r="B2" s="20"/>
      <c r="C2" s="20"/>
      <c r="D2" s="20"/>
      <c r="E2" s="20"/>
      <c r="F2" s="20"/>
    </row>
    <row r="3" spans="1:6" ht="21" x14ac:dyDescent="0.4">
      <c r="A3" s="8" t="s">
        <v>164</v>
      </c>
      <c r="B3" s="9" t="s">
        <v>165</v>
      </c>
      <c r="C3" s="9" t="s">
        <v>4</v>
      </c>
      <c r="D3" s="9" t="s">
        <v>166</v>
      </c>
      <c r="E3" s="9" t="s">
        <v>6</v>
      </c>
      <c r="F3" s="9" t="s">
        <v>7</v>
      </c>
    </row>
    <row r="4" spans="1:6" ht="21" x14ac:dyDescent="0.4">
      <c r="A4" s="10"/>
      <c r="B4" s="18">
        <f>MIN(Weekly_Sales)</f>
        <v>209986.25</v>
      </c>
      <c r="C4" s="15">
        <f>MIN(Temperature)</f>
        <v>5.54</v>
      </c>
      <c r="D4" s="16">
        <f>MIN(Fuel_Price)</f>
        <v>2.472</v>
      </c>
      <c r="E4" s="19">
        <f>MIN(CPI)</f>
        <v>126.06399999999999</v>
      </c>
      <c r="F4" s="16">
        <f>MIN(Unemployment)</f>
        <v>3.879</v>
      </c>
    </row>
    <row r="5" spans="1:6" ht="21" x14ac:dyDescent="0.4">
      <c r="A5" s="10"/>
      <c r="B5" s="9"/>
      <c r="C5" s="9"/>
      <c r="D5" s="9"/>
      <c r="E5" s="9"/>
      <c r="F5" s="9"/>
    </row>
    <row r="6" spans="1:6" ht="21" x14ac:dyDescent="0.4">
      <c r="A6" s="11" t="s">
        <v>162</v>
      </c>
      <c r="B6" s="9" t="s">
        <v>165</v>
      </c>
      <c r="C6" s="9" t="s">
        <v>4</v>
      </c>
      <c r="D6" s="9" t="s">
        <v>166</v>
      </c>
      <c r="E6" s="9" t="s">
        <v>6</v>
      </c>
      <c r="F6" s="9" t="s">
        <v>7</v>
      </c>
    </row>
    <row r="7" spans="1:6" ht="21" x14ac:dyDescent="0.4">
      <c r="A7" s="10"/>
      <c r="B7" s="18">
        <f>MAX(Weekly_Sales)</f>
        <v>3818686.45</v>
      </c>
      <c r="C7" s="15">
        <f>MAX(Temperature)</f>
        <v>100.14</v>
      </c>
      <c r="D7" s="16">
        <f>MAX(Fuel_Price)</f>
        <v>4.468</v>
      </c>
      <c r="E7" s="17">
        <f>MAX(CPI)</f>
        <v>227.23280679999999</v>
      </c>
      <c r="F7" s="16">
        <f>MAX(Unemployment)</f>
        <v>14.313000000000001</v>
      </c>
    </row>
    <row r="8" spans="1:6" ht="21" x14ac:dyDescent="0.4">
      <c r="A8" s="10"/>
      <c r="B8" s="9"/>
      <c r="C8" s="9"/>
      <c r="D8" s="9"/>
      <c r="E8" s="9"/>
      <c r="F8" s="9"/>
    </row>
    <row r="9" spans="1:6" ht="21" x14ac:dyDescent="0.4">
      <c r="A9" s="12" t="s">
        <v>163</v>
      </c>
      <c r="B9" s="9" t="s">
        <v>165</v>
      </c>
      <c r="C9" s="9" t="s">
        <v>4</v>
      </c>
      <c r="D9" s="9" t="s">
        <v>166</v>
      </c>
      <c r="E9" s="9" t="s">
        <v>6</v>
      </c>
      <c r="F9" s="9" t="s">
        <v>7</v>
      </c>
    </row>
    <row r="10" spans="1:6" ht="18" x14ac:dyDescent="0.35">
      <c r="A10" s="13"/>
      <c r="B10" s="14">
        <f>AVERAGE(Weekly_Sales)</f>
        <v>1046964.8775617732</v>
      </c>
      <c r="C10" s="15">
        <f>AVERAGE(Temperature)</f>
        <v>60.673531240285826</v>
      </c>
      <c r="D10" s="16">
        <f>AVERAGE(Fuel_Price)</f>
        <v>3.3586068376068319</v>
      </c>
      <c r="E10" s="17">
        <f>AVERAGE(CPI)</f>
        <v>171.57839384877991</v>
      </c>
      <c r="F10" s="16">
        <f>AVERAGE(Unemployment)</f>
        <v>7.9991510489510667</v>
      </c>
    </row>
  </sheetData>
  <mergeCells count="1">
    <mergeCell ref="A1:F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18AD4-FA39-4261-8D2A-5AC499318951}">
  <dimension ref="A1:B126"/>
  <sheetViews>
    <sheetView workbookViewId="0">
      <selection activeCell="O134" sqref="O134"/>
    </sheetView>
  </sheetViews>
  <sheetFormatPr defaultRowHeight="14.4" x14ac:dyDescent="0.3"/>
  <cols>
    <col min="1" max="1" width="13.21875" bestFit="1" customWidth="1"/>
    <col min="2" max="2" width="22.33203125" bestFit="1" customWidth="1"/>
    <col min="3" max="23" width="10.109375" bestFit="1" customWidth="1"/>
    <col min="24" max="46" width="8.5546875" bestFit="1" customWidth="1"/>
    <col min="47" max="47" width="7" bestFit="1" customWidth="1"/>
    <col min="48" max="48" width="10.77734375" bestFit="1" customWidth="1"/>
    <col min="49" max="49" width="15.109375" bestFit="1" customWidth="1"/>
    <col min="50" max="50" width="12.33203125" bestFit="1" customWidth="1"/>
    <col min="51" max="54" width="10.109375" bestFit="1" customWidth="1"/>
    <col min="55" max="55" width="15.109375" bestFit="1" customWidth="1"/>
    <col min="56" max="56" width="12.33203125" bestFit="1" customWidth="1"/>
    <col min="57" max="60" width="10.109375" bestFit="1" customWidth="1"/>
    <col min="61" max="61" width="15.109375" bestFit="1" customWidth="1"/>
    <col min="62" max="62" width="12.33203125" bestFit="1" customWidth="1"/>
    <col min="63" max="66" width="10.109375" bestFit="1" customWidth="1"/>
    <col min="67" max="67" width="15.109375" bestFit="1" customWidth="1"/>
    <col min="68" max="68" width="12.33203125" bestFit="1" customWidth="1"/>
    <col min="69" max="72" width="10.109375" bestFit="1" customWidth="1"/>
    <col min="73" max="73" width="15.109375" bestFit="1" customWidth="1"/>
    <col min="74" max="74" width="12.33203125" bestFit="1" customWidth="1"/>
    <col min="75" max="78" width="10.109375" bestFit="1" customWidth="1"/>
    <col min="79" max="79" width="15.109375" bestFit="1" customWidth="1"/>
    <col min="80" max="80" width="12.33203125" bestFit="1" customWidth="1"/>
    <col min="81" max="84" width="10.109375" bestFit="1" customWidth="1"/>
    <col min="85" max="85" width="15.109375" bestFit="1" customWidth="1"/>
    <col min="86" max="86" width="12.33203125" bestFit="1" customWidth="1"/>
    <col min="87" max="90" width="10.109375" bestFit="1" customWidth="1"/>
    <col min="91" max="91" width="15.109375" bestFit="1" customWidth="1"/>
    <col min="92" max="92" width="12.33203125" bestFit="1" customWidth="1"/>
    <col min="93" max="96" width="10.109375" bestFit="1" customWidth="1"/>
    <col min="97" max="97" width="15.109375" bestFit="1" customWidth="1"/>
    <col min="98" max="98" width="12.33203125" bestFit="1" customWidth="1"/>
    <col min="99" max="102" width="10.109375" bestFit="1" customWidth="1"/>
    <col min="103" max="103" width="15.109375" bestFit="1" customWidth="1"/>
    <col min="104" max="104" width="12.33203125" bestFit="1" customWidth="1"/>
    <col min="105" max="108" width="10.109375" bestFit="1" customWidth="1"/>
    <col min="109" max="109" width="15.109375" bestFit="1" customWidth="1"/>
    <col min="110" max="110" width="12.33203125" bestFit="1" customWidth="1"/>
    <col min="111" max="114" width="10.109375" bestFit="1" customWidth="1"/>
    <col min="115" max="115" width="15.109375" bestFit="1" customWidth="1"/>
    <col min="116" max="116" width="12.33203125" bestFit="1" customWidth="1"/>
    <col min="117" max="120" width="10.109375" bestFit="1" customWidth="1"/>
    <col min="121" max="121" width="15.109375" bestFit="1" customWidth="1"/>
    <col min="122" max="122" width="12.33203125" bestFit="1" customWidth="1"/>
    <col min="123" max="126" width="10.109375" bestFit="1" customWidth="1"/>
    <col min="127" max="127" width="15.109375" bestFit="1" customWidth="1"/>
    <col min="128" max="128" width="12.33203125" bestFit="1" customWidth="1"/>
    <col min="129" max="132" width="10.109375" bestFit="1" customWidth="1"/>
    <col min="133" max="133" width="15.109375" bestFit="1" customWidth="1"/>
    <col min="134" max="134" width="12.33203125" bestFit="1" customWidth="1"/>
    <col min="135" max="138" width="10.109375" bestFit="1" customWidth="1"/>
    <col min="139" max="139" width="15.109375" bestFit="1" customWidth="1"/>
    <col min="140" max="140" width="12.33203125" bestFit="1" customWidth="1"/>
    <col min="141" max="144" width="10.109375" bestFit="1" customWidth="1"/>
    <col min="145" max="145" width="15.109375" bestFit="1" customWidth="1"/>
    <col min="146" max="146" width="12.33203125" bestFit="1" customWidth="1"/>
    <col min="147" max="150" width="10.109375" bestFit="1" customWidth="1"/>
    <col min="151" max="151" width="15.109375" bestFit="1" customWidth="1"/>
    <col min="152" max="152" width="12.33203125" bestFit="1" customWidth="1"/>
    <col min="153" max="156" width="10.109375" bestFit="1" customWidth="1"/>
    <col min="157" max="157" width="15.109375" bestFit="1" customWidth="1"/>
    <col min="158" max="158" width="12.33203125" bestFit="1" customWidth="1"/>
    <col min="159" max="162" width="10.109375" bestFit="1" customWidth="1"/>
    <col min="163" max="163" width="15.109375" bestFit="1" customWidth="1"/>
    <col min="164" max="164" width="12.33203125" bestFit="1" customWidth="1"/>
    <col min="165" max="168" width="10.109375" bestFit="1" customWidth="1"/>
    <col min="169" max="169" width="15.109375" bestFit="1" customWidth="1"/>
    <col min="170" max="170" width="12.33203125" bestFit="1" customWidth="1"/>
    <col min="171" max="174" width="10.109375" bestFit="1" customWidth="1"/>
    <col min="175" max="175" width="15.109375" bestFit="1" customWidth="1"/>
    <col min="176" max="176" width="12.33203125" bestFit="1" customWidth="1"/>
    <col min="177" max="180" width="10.109375" bestFit="1" customWidth="1"/>
    <col min="181" max="181" width="15.109375" bestFit="1" customWidth="1"/>
    <col min="182" max="182" width="12.33203125" bestFit="1" customWidth="1"/>
    <col min="183" max="186" width="10.109375" bestFit="1" customWidth="1"/>
    <col min="187" max="187" width="15.109375" bestFit="1" customWidth="1"/>
    <col min="188" max="188" width="12.33203125" bestFit="1" customWidth="1"/>
    <col min="189" max="192" width="10.109375" bestFit="1" customWidth="1"/>
    <col min="193" max="193" width="15.109375" bestFit="1" customWidth="1"/>
    <col min="194" max="194" width="12.33203125" bestFit="1" customWidth="1"/>
    <col min="195" max="198" width="10.109375" bestFit="1" customWidth="1"/>
    <col min="199" max="199" width="15.109375" bestFit="1" customWidth="1"/>
    <col min="200" max="200" width="12.33203125" bestFit="1" customWidth="1"/>
    <col min="201" max="204" width="10.109375" bestFit="1" customWidth="1"/>
    <col min="205" max="205" width="15.109375" bestFit="1" customWidth="1"/>
    <col min="206" max="206" width="12.33203125" bestFit="1" customWidth="1"/>
    <col min="207" max="210" width="10.109375" bestFit="1" customWidth="1"/>
    <col min="211" max="211" width="15.109375" bestFit="1" customWidth="1"/>
    <col min="212" max="212" width="12.33203125" bestFit="1" customWidth="1"/>
    <col min="213" max="216" width="10.109375" bestFit="1" customWidth="1"/>
    <col min="217" max="217" width="15.109375" bestFit="1" customWidth="1"/>
    <col min="218" max="218" width="12.33203125" bestFit="1" customWidth="1"/>
    <col min="219" max="222" width="10.109375" bestFit="1" customWidth="1"/>
    <col min="223" max="223" width="15.109375" bestFit="1" customWidth="1"/>
    <col min="224" max="224" width="12.33203125" bestFit="1" customWidth="1"/>
    <col min="225" max="228" width="10.109375" bestFit="1" customWidth="1"/>
    <col min="229" max="229" width="15.109375" bestFit="1" customWidth="1"/>
    <col min="230" max="230" width="12.33203125" bestFit="1" customWidth="1"/>
    <col min="231" max="234" width="10.109375" bestFit="1" customWidth="1"/>
    <col min="235" max="235" width="15.109375" bestFit="1" customWidth="1"/>
    <col min="236" max="236" width="12.33203125" bestFit="1" customWidth="1"/>
    <col min="237" max="240" width="10.109375" bestFit="1" customWidth="1"/>
    <col min="241" max="241" width="15.109375" bestFit="1" customWidth="1"/>
    <col min="242" max="242" width="12.33203125" bestFit="1" customWidth="1"/>
    <col min="243" max="246" width="10.109375" bestFit="1" customWidth="1"/>
    <col min="247" max="247" width="15.109375" bestFit="1" customWidth="1"/>
    <col min="248" max="248" width="12.33203125" bestFit="1" customWidth="1"/>
    <col min="249" max="252" width="10.109375" bestFit="1" customWidth="1"/>
    <col min="253" max="253" width="15.109375" bestFit="1" customWidth="1"/>
    <col min="254" max="254" width="12.33203125" bestFit="1" customWidth="1"/>
    <col min="255" max="258" width="10.109375" bestFit="1" customWidth="1"/>
    <col min="259" max="259" width="15.109375" bestFit="1" customWidth="1"/>
    <col min="260" max="260" width="12.33203125" bestFit="1" customWidth="1"/>
    <col min="261" max="264" width="10.109375" bestFit="1" customWidth="1"/>
    <col min="265" max="265" width="15.109375" bestFit="1" customWidth="1"/>
    <col min="266" max="266" width="12.33203125" bestFit="1" customWidth="1"/>
    <col min="267" max="270" width="10.109375" bestFit="1" customWidth="1"/>
    <col min="271" max="271" width="15.109375" bestFit="1" customWidth="1"/>
    <col min="272" max="272" width="12.33203125" bestFit="1" customWidth="1"/>
    <col min="273" max="276" width="10.109375" bestFit="1" customWidth="1"/>
    <col min="277" max="277" width="15.109375" bestFit="1" customWidth="1"/>
    <col min="278" max="278" width="12.33203125" bestFit="1" customWidth="1"/>
    <col min="279" max="282" width="10.109375" bestFit="1" customWidth="1"/>
    <col min="283" max="283" width="15.109375" bestFit="1" customWidth="1"/>
    <col min="284" max="284" width="12.33203125" bestFit="1" customWidth="1"/>
    <col min="285" max="288" width="10.109375" bestFit="1" customWidth="1"/>
    <col min="289" max="289" width="15.109375" bestFit="1" customWidth="1"/>
    <col min="290" max="290" width="12.33203125" bestFit="1" customWidth="1"/>
    <col min="291" max="294" width="10.109375" bestFit="1" customWidth="1"/>
    <col min="295" max="295" width="15.109375" bestFit="1" customWidth="1"/>
    <col min="296" max="296" width="12.33203125" bestFit="1" customWidth="1"/>
    <col min="297" max="300" width="10.109375" bestFit="1" customWidth="1"/>
    <col min="301" max="301" width="15.109375" bestFit="1" customWidth="1"/>
    <col min="302" max="302" width="12.33203125" bestFit="1" customWidth="1"/>
    <col min="303" max="306" width="10.109375" bestFit="1" customWidth="1"/>
    <col min="307" max="307" width="15.109375" bestFit="1" customWidth="1"/>
    <col min="308" max="308" width="12.33203125" bestFit="1" customWidth="1"/>
    <col min="309" max="312" width="10.109375" bestFit="1" customWidth="1"/>
    <col min="313" max="313" width="15.109375" bestFit="1" customWidth="1"/>
    <col min="314" max="314" width="12.33203125" bestFit="1" customWidth="1"/>
    <col min="315" max="318" width="10.109375" bestFit="1" customWidth="1"/>
    <col min="319" max="319" width="15.109375" bestFit="1" customWidth="1"/>
    <col min="320" max="320" width="12.33203125" bestFit="1" customWidth="1"/>
    <col min="321" max="324" width="10.109375" bestFit="1" customWidth="1"/>
    <col min="325" max="325" width="15.109375" bestFit="1" customWidth="1"/>
    <col min="326" max="326" width="12.33203125" bestFit="1" customWidth="1"/>
    <col min="327" max="330" width="10.109375" bestFit="1" customWidth="1"/>
    <col min="331" max="331" width="15.109375" bestFit="1" customWidth="1"/>
    <col min="332" max="332" width="12.33203125" bestFit="1" customWidth="1"/>
    <col min="333" max="336" width="10.109375" bestFit="1" customWidth="1"/>
    <col min="337" max="337" width="15.109375" bestFit="1" customWidth="1"/>
    <col min="338" max="338" width="12.33203125" bestFit="1" customWidth="1"/>
    <col min="339" max="342" width="10.109375" bestFit="1" customWidth="1"/>
    <col min="343" max="343" width="15.109375" bestFit="1" customWidth="1"/>
    <col min="344" max="344" width="12.33203125" bestFit="1" customWidth="1"/>
    <col min="345" max="348" width="10.109375" bestFit="1" customWidth="1"/>
    <col min="349" max="349" width="15.109375" bestFit="1" customWidth="1"/>
    <col min="350" max="350" width="12.33203125" bestFit="1" customWidth="1"/>
    <col min="351" max="354" width="10.109375" bestFit="1" customWidth="1"/>
    <col min="355" max="355" width="15.109375" bestFit="1" customWidth="1"/>
    <col min="356" max="356" width="12.33203125" bestFit="1" customWidth="1"/>
    <col min="357" max="360" width="10.109375" bestFit="1" customWidth="1"/>
    <col min="361" max="361" width="15.109375" bestFit="1" customWidth="1"/>
    <col min="362" max="362" width="12.33203125" bestFit="1" customWidth="1"/>
    <col min="363" max="366" width="10.109375" bestFit="1" customWidth="1"/>
    <col min="367" max="367" width="15.109375" bestFit="1" customWidth="1"/>
    <col min="368" max="368" width="12.33203125" bestFit="1" customWidth="1"/>
    <col min="369" max="372" width="10.109375" bestFit="1" customWidth="1"/>
    <col min="373" max="373" width="15.109375" bestFit="1" customWidth="1"/>
    <col min="374" max="374" width="12.33203125" bestFit="1" customWidth="1"/>
    <col min="375" max="378" width="10.109375" bestFit="1" customWidth="1"/>
    <col min="379" max="379" width="15.109375" bestFit="1" customWidth="1"/>
    <col min="380" max="380" width="12.33203125" bestFit="1" customWidth="1"/>
    <col min="381" max="384" width="10.109375" bestFit="1" customWidth="1"/>
    <col min="385" max="385" width="15.109375" bestFit="1" customWidth="1"/>
    <col min="386" max="386" width="12.33203125" bestFit="1" customWidth="1"/>
    <col min="387" max="390" width="10.109375" bestFit="1" customWidth="1"/>
    <col min="391" max="391" width="15.109375" bestFit="1" customWidth="1"/>
    <col min="392" max="392" width="12.33203125" bestFit="1" customWidth="1"/>
    <col min="393" max="396" width="10.109375" bestFit="1" customWidth="1"/>
    <col min="397" max="397" width="15.109375" bestFit="1" customWidth="1"/>
    <col min="398" max="398" width="12.33203125" bestFit="1" customWidth="1"/>
    <col min="399" max="402" width="10.109375" bestFit="1" customWidth="1"/>
    <col min="403" max="403" width="15.109375" bestFit="1" customWidth="1"/>
    <col min="404" max="404" width="12.33203125" bestFit="1" customWidth="1"/>
    <col min="405" max="408" width="10.109375" bestFit="1" customWidth="1"/>
    <col min="409" max="409" width="15.109375" bestFit="1" customWidth="1"/>
    <col min="410" max="410" width="12.33203125" bestFit="1" customWidth="1"/>
    <col min="411" max="414" width="10.109375" bestFit="1" customWidth="1"/>
    <col min="415" max="415" width="15.109375" bestFit="1" customWidth="1"/>
    <col min="416" max="416" width="12.33203125" bestFit="1" customWidth="1"/>
    <col min="417" max="420" width="10.109375" bestFit="1" customWidth="1"/>
    <col min="421" max="421" width="15.109375" bestFit="1" customWidth="1"/>
    <col min="422" max="422" width="12.33203125" bestFit="1" customWidth="1"/>
    <col min="423" max="426" width="10.109375" bestFit="1" customWidth="1"/>
    <col min="427" max="427" width="15.109375" bestFit="1" customWidth="1"/>
    <col min="428" max="428" width="12.33203125" bestFit="1" customWidth="1"/>
    <col min="429" max="432" width="10.109375" bestFit="1" customWidth="1"/>
    <col min="433" max="433" width="15.109375" bestFit="1" customWidth="1"/>
    <col min="434" max="434" width="12.33203125" bestFit="1" customWidth="1"/>
    <col min="435" max="438" width="10.109375" bestFit="1" customWidth="1"/>
    <col min="439" max="439" width="15.109375" bestFit="1" customWidth="1"/>
    <col min="440" max="440" width="12.33203125" bestFit="1" customWidth="1"/>
    <col min="441" max="444" width="10.109375" bestFit="1" customWidth="1"/>
    <col min="445" max="445" width="15.109375" bestFit="1" customWidth="1"/>
    <col min="446" max="446" width="12.33203125" bestFit="1" customWidth="1"/>
    <col min="447" max="450" width="10.109375" bestFit="1" customWidth="1"/>
    <col min="451" max="451" width="15.109375" bestFit="1" customWidth="1"/>
    <col min="452" max="452" width="12.33203125" bestFit="1" customWidth="1"/>
    <col min="453" max="456" width="10.109375" bestFit="1" customWidth="1"/>
    <col min="457" max="457" width="15.109375" bestFit="1" customWidth="1"/>
    <col min="458" max="458" width="12.33203125" bestFit="1" customWidth="1"/>
    <col min="459" max="462" width="10.109375" bestFit="1" customWidth="1"/>
    <col min="463" max="463" width="15.109375" bestFit="1" customWidth="1"/>
    <col min="464" max="464" width="12.33203125" bestFit="1" customWidth="1"/>
    <col min="465" max="468" width="10.109375" bestFit="1" customWidth="1"/>
    <col min="469" max="469" width="15.109375" bestFit="1" customWidth="1"/>
    <col min="470" max="470" width="12.33203125" bestFit="1" customWidth="1"/>
    <col min="471" max="474" width="10.109375" bestFit="1" customWidth="1"/>
    <col min="475" max="475" width="15.109375" bestFit="1" customWidth="1"/>
    <col min="476" max="476" width="12.33203125" bestFit="1" customWidth="1"/>
    <col min="477" max="480" width="10.109375" bestFit="1" customWidth="1"/>
    <col min="481" max="481" width="15.109375" bestFit="1" customWidth="1"/>
    <col min="482" max="482" width="12.33203125" bestFit="1" customWidth="1"/>
    <col min="483" max="486" width="10.109375" bestFit="1" customWidth="1"/>
    <col min="487" max="487" width="15.109375" bestFit="1" customWidth="1"/>
    <col min="488" max="488" width="12.33203125" bestFit="1" customWidth="1"/>
    <col min="489" max="492" width="10.109375" bestFit="1" customWidth="1"/>
    <col min="493" max="493" width="15.109375" bestFit="1" customWidth="1"/>
    <col min="494" max="494" width="12.33203125" bestFit="1" customWidth="1"/>
    <col min="495" max="498" width="10.109375" bestFit="1" customWidth="1"/>
    <col min="499" max="499" width="15.109375" bestFit="1" customWidth="1"/>
    <col min="500" max="500" width="12.33203125" bestFit="1" customWidth="1"/>
    <col min="501" max="504" width="10.109375" bestFit="1" customWidth="1"/>
    <col min="505" max="505" width="15.109375" bestFit="1" customWidth="1"/>
    <col min="506" max="506" width="12.33203125" bestFit="1" customWidth="1"/>
    <col min="507" max="510" width="10.109375" bestFit="1" customWidth="1"/>
    <col min="511" max="511" width="15.109375" bestFit="1" customWidth="1"/>
    <col min="512" max="512" width="12.33203125" bestFit="1" customWidth="1"/>
    <col min="513" max="516" width="10.109375" bestFit="1" customWidth="1"/>
    <col min="517" max="517" width="15.109375" bestFit="1" customWidth="1"/>
    <col min="518" max="518" width="12.33203125" bestFit="1" customWidth="1"/>
    <col min="519" max="522" width="10.109375" bestFit="1" customWidth="1"/>
    <col min="523" max="523" width="15.109375" bestFit="1" customWidth="1"/>
    <col min="524" max="524" width="12.33203125" bestFit="1" customWidth="1"/>
    <col min="525" max="528" width="10.109375" bestFit="1" customWidth="1"/>
    <col min="529" max="529" width="15.109375" bestFit="1" customWidth="1"/>
    <col min="530" max="530" width="12.33203125" bestFit="1" customWidth="1"/>
    <col min="531" max="534" width="10.109375" bestFit="1" customWidth="1"/>
    <col min="535" max="535" width="15.109375" bestFit="1" customWidth="1"/>
    <col min="536" max="536" width="12.33203125" bestFit="1" customWidth="1"/>
    <col min="537" max="540" width="10.109375" bestFit="1" customWidth="1"/>
    <col min="541" max="541" width="15.109375" bestFit="1" customWidth="1"/>
    <col min="542" max="542" width="12.33203125" bestFit="1" customWidth="1"/>
    <col min="543" max="546" width="10.109375" bestFit="1" customWidth="1"/>
    <col min="547" max="547" width="15.109375" bestFit="1" customWidth="1"/>
    <col min="548" max="548" width="12.33203125" bestFit="1" customWidth="1"/>
    <col min="549" max="552" width="10.109375" bestFit="1" customWidth="1"/>
    <col min="553" max="553" width="15.109375" bestFit="1" customWidth="1"/>
    <col min="554" max="554" width="12.33203125" bestFit="1" customWidth="1"/>
    <col min="555" max="558" width="10.109375" bestFit="1" customWidth="1"/>
    <col min="559" max="559" width="15.109375" bestFit="1" customWidth="1"/>
    <col min="560" max="560" width="12.33203125" bestFit="1" customWidth="1"/>
    <col min="561" max="564" width="10.109375" bestFit="1" customWidth="1"/>
    <col min="565" max="565" width="15.109375" bestFit="1" customWidth="1"/>
    <col min="566" max="566" width="12.33203125" bestFit="1" customWidth="1"/>
    <col min="567" max="570" width="10.109375" bestFit="1" customWidth="1"/>
    <col min="571" max="571" width="15.109375" bestFit="1" customWidth="1"/>
    <col min="572" max="572" width="12.33203125" bestFit="1" customWidth="1"/>
    <col min="573" max="576" width="10.109375" bestFit="1" customWidth="1"/>
    <col min="577" max="577" width="15.109375" bestFit="1" customWidth="1"/>
    <col min="578" max="578" width="12.33203125" bestFit="1" customWidth="1"/>
    <col min="579" max="582" width="10.109375" bestFit="1" customWidth="1"/>
    <col min="583" max="583" width="15.109375" bestFit="1" customWidth="1"/>
    <col min="584" max="584" width="12.33203125" bestFit="1" customWidth="1"/>
    <col min="585" max="588" width="10.109375" bestFit="1" customWidth="1"/>
    <col min="589" max="589" width="15.109375" bestFit="1" customWidth="1"/>
    <col min="590" max="590" width="12.33203125" bestFit="1" customWidth="1"/>
    <col min="591" max="594" width="10.109375" bestFit="1" customWidth="1"/>
    <col min="595" max="595" width="15.109375" bestFit="1" customWidth="1"/>
    <col min="596" max="596" width="12.33203125" bestFit="1" customWidth="1"/>
    <col min="597" max="600" width="10.109375" bestFit="1" customWidth="1"/>
    <col min="601" max="601" width="15.109375" bestFit="1" customWidth="1"/>
    <col min="602" max="602" width="12.33203125" bestFit="1" customWidth="1"/>
    <col min="603" max="606" width="10.109375" bestFit="1" customWidth="1"/>
    <col min="607" max="607" width="15.109375" bestFit="1" customWidth="1"/>
    <col min="608" max="608" width="12.33203125" bestFit="1" customWidth="1"/>
    <col min="609" max="612" width="10.109375" bestFit="1" customWidth="1"/>
    <col min="613" max="613" width="15.109375" bestFit="1" customWidth="1"/>
    <col min="614" max="614" width="12.33203125" bestFit="1" customWidth="1"/>
    <col min="615" max="618" width="10.109375" bestFit="1" customWidth="1"/>
    <col min="619" max="619" width="15.109375" bestFit="1" customWidth="1"/>
    <col min="620" max="620" width="12.33203125" bestFit="1" customWidth="1"/>
    <col min="621" max="624" width="10.109375" bestFit="1" customWidth="1"/>
    <col min="625" max="625" width="15.109375" bestFit="1" customWidth="1"/>
    <col min="626" max="626" width="12.33203125" bestFit="1" customWidth="1"/>
    <col min="627" max="630" width="10.109375" bestFit="1" customWidth="1"/>
    <col min="631" max="631" width="15.109375" bestFit="1" customWidth="1"/>
    <col min="632" max="632" width="12.33203125" bestFit="1" customWidth="1"/>
    <col min="633" max="636" width="10.109375" bestFit="1" customWidth="1"/>
    <col min="637" max="637" width="15.109375" bestFit="1" customWidth="1"/>
    <col min="638" max="638" width="12.33203125" bestFit="1" customWidth="1"/>
    <col min="639" max="642" width="10.109375" bestFit="1" customWidth="1"/>
    <col min="643" max="643" width="15.109375" bestFit="1" customWidth="1"/>
    <col min="644" max="644" width="12.33203125" bestFit="1" customWidth="1"/>
    <col min="645" max="648" width="10.109375" bestFit="1" customWidth="1"/>
    <col min="649" max="649" width="15.109375" bestFit="1" customWidth="1"/>
    <col min="650" max="650" width="12.33203125" bestFit="1" customWidth="1"/>
    <col min="651" max="654" width="10.109375" bestFit="1" customWidth="1"/>
    <col min="655" max="655" width="15.109375" bestFit="1" customWidth="1"/>
    <col min="656" max="656" width="12.33203125" bestFit="1" customWidth="1"/>
    <col min="657" max="660" width="10.109375" bestFit="1" customWidth="1"/>
    <col min="661" max="661" width="15.109375" bestFit="1" customWidth="1"/>
    <col min="662" max="662" width="12.33203125" bestFit="1" customWidth="1"/>
    <col min="663" max="666" width="10.109375" bestFit="1" customWidth="1"/>
    <col min="667" max="667" width="15.109375" bestFit="1" customWidth="1"/>
    <col min="668" max="668" width="12.33203125" bestFit="1" customWidth="1"/>
    <col min="669" max="672" width="10.109375" bestFit="1" customWidth="1"/>
    <col min="673" max="673" width="15.109375" bestFit="1" customWidth="1"/>
    <col min="674" max="674" width="12.33203125" bestFit="1" customWidth="1"/>
    <col min="675" max="678" width="10.109375" bestFit="1" customWidth="1"/>
    <col min="679" max="679" width="15.109375" bestFit="1" customWidth="1"/>
    <col min="680" max="680" width="12.33203125" bestFit="1" customWidth="1"/>
    <col min="681" max="684" width="10.109375" bestFit="1" customWidth="1"/>
    <col min="685" max="685" width="15.109375" bestFit="1" customWidth="1"/>
    <col min="686" max="686" width="12.33203125" bestFit="1" customWidth="1"/>
    <col min="687" max="690" width="10.109375" bestFit="1" customWidth="1"/>
    <col min="691" max="691" width="15.109375" bestFit="1" customWidth="1"/>
    <col min="692" max="692" width="12.33203125" bestFit="1" customWidth="1"/>
    <col min="693" max="696" width="10.109375" bestFit="1" customWidth="1"/>
    <col min="697" max="697" width="15.109375" bestFit="1" customWidth="1"/>
    <col min="698" max="698" width="12.33203125" bestFit="1" customWidth="1"/>
    <col min="699" max="702" width="10.109375" bestFit="1" customWidth="1"/>
    <col min="703" max="703" width="15.109375" bestFit="1" customWidth="1"/>
    <col min="704" max="704" width="12.33203125" bestFit="1" customWidth="1"/>
    <col min="705" max="708" width="10.109375" bestFit="1" customWidth="1"/>
    <col min="709" max="709" width="15.109375" bestFit="1" customWidth="1"/>
    <col min="710" max="710" width="12.33203125" bestFit="1" customWidth="1"/>
    <col min="711" max="714" width="10.109375" bestFit="1" customWidth="1"/>
    <col min="715" max="715" width="15.109375" bestFit="1" customWidth="1"/>
    <col min="716" max="716" width="12.33203125" bestFit="1" customWidth="1"/>
    <col min="717" max="720" width="10.109375" bestFit="1" customWidth="1"/>
    <col min="721" max="721" width="15.109375" bestFit="1" customWidth="1"/>
    <col min="722" max="722" width="12.33203125" bestFit="1" customWidth="1"/>
    <col min="723" max="726" width="10.109375" bestFit="1" customWidth="1"/>
    <col min="727" max="727" width="15.109375" bestFit="1" customWidth="1"/>
    <col min="728" max="728" width="12.33203125" bestFit="1" customWidth="1"/>
    <col min="729" max="732" width="10.109375" bestFit="1" customWidth="1"/>
    <col min="733" max="733" width="15.109375" bestFit="1" customWidth="1"/>
    <col min="734" max="734" width="12.33203125" bestFit="1" customWidth="1"/>
    <col min="735" max="738" width="10.109375" bestFit="1" customWidth="1"/>
    <col min="739" max="739" width="15.109375" bestFit="1" customWidth="1"/>
    <col min="740" max="740" width="12.33203125" bestFit="1" customWidth="1"/>
    <col min="741" max="744" width="10.109375" bestFit="1" customWidth="1"/>
    <col min="745" max="745" width="15.109375" bestFit="1" customWidth="1"/>
    <col min="746" max="746" width="12.33203125" bestFit="1" customWidth="1"/>
    <col min="747" max="750" width="10.109375" bestFit="1" customWidth="1"/>
    <col min="751" max="751" width="15.109375" bestFit="1" customWidth="1"/>
    <col min="752" max="752" width="12.33203125" bestFit="1" customWidth="1"/>
    <col min="753" max="756" width="10.109375" bestFit="1" customWidth="1"/>
    <col min="757" max="757" width="15.109375" bestFit="1" customWidth="1"/>
    <col min="758" max="758" width="12.33203125" bestFit="1" customWidth="1"/>
    <col min="759" max="762" width="10.109375" bestFit="1" customWidth="1"/>
    <col min="763" max="763" width="15.109375" bestFit="1" customWidth="1"/>
    <col min="764" max="764" width="12.33203125" bestFit="1" customWidth="1"/>
    <col min="765" max="768" width="10.109375" bestFit="1" customWidth="1"/>
    <col min="769" max="769" width="15.109375" bestFit="1" customWidth="1"/>
    <col min="770" max="770" width="12.33203125" bestFit="1" customWidth="1"/>
    <col min="771" max="774" width="10.109375" bestFit="1" customWidth="1"/>
    <col min="775" max="775" width="15.109375" bestFit="1" customWidth="1"/>
    <col min="776" max="776" width="12.33203125" bestFit="1" customWidth="1"/>
    <col min="777" max="780" width="10.109375" bestFit="1" customWidth="1"/>
    <col min="781" max="781" width="15.109375" bestFit="1" customWidth="1"/>
    <col min="782" max="782" width="12.33203125" bestFit="1" customWidth="1"/>
    <col min="783" max="786" width="10.109375" bestFit="1" customWidth="1"/>
    <col min="787" max="787" width="15.109375" bestFit="1" customWidth="1"/>
    <col min="788" max="788" width="12.33203125" bestFit="1" customWidth="1"/>
    <col min="789" max="792" width="10.109375" bestFit="1" customWidth="1"/>
    <col min="793" max="793" width="15.109375" bestFit="1" customWidth="1"/>
    <col min="794" max="794" width="12.33203125" bestFit="1" customWidth="1"/>
    <col min="795" max="798" width="10.109375" bestFit="1" customWidth="1"/>
    <col min="799" max="799" width="15.109375" bestFit="1" customWidth="1"/>
    <col min="800" max="800" width="12.33203125" bestFit="1" customWidth="1"/>
    <col min="801" max="804" width="10.109375" bestFit="1" customWidth="1"/>
    <col min="805" max="805" width="15.109375" bestFit="1" customWidth="1"/>
    <col min="806" max="806" width="12.33203125" bestFit="1" customWidth="1"/>
    <col min="807" max="810" width="10.109375" bestFit="1" customWidth="1"/>
    <col min="811" max="811" width="15.109375" bestFit="1" customWidth="1"/>
    <col min="812" max="812" width="12.33203125" bestFit="1" customWidth="1"/>
    <col min="813" max="816" width="10.109375" bestFit="1" customWidth="1"/>
    <col min="817" max="817" width="15.109375" bestFit="1" customWidth="1"/>
    <col min="818" max="818" width="12.33203125" bestFit="1" customWidth="1"/>
    <col min="819" max="822" width="10.109375" bestFit="1" customWidth="1"/>
    <col min="823" max="823" width="15.109375" bestFit="1" customWidth="1"/>
    <col min="824" max="824" width="12.33203125" bestFit="1" customWidth="1"/>
    <col min="825" max="828" width="10.109375" bestFit="1" customWidth="1"/>
    <col min="829" max="829" width="15.109375" bestFit="1" customWidth="1"/>
    <col min="830" max="830" width="12.33203125" bestFit="1" customWidth="1"/>
    <col min="831" max="834" width="10.109375" bestFit="1" customWidth="1"/>
    <col min="835" max="835" width="15.109375" bestFit="1" customWidth="1"/>
    <col min="836" max="836" width="12.33203125" bestFit="1" customWidth="1"/>
    <col min="837" max="840" width="10.109375" bestFit="1" customWidth="1"/>
    <col min="841" max="841" width="15.109375" bestFit="1" customWidth="1"/>
    <col min="842" max="842" width="12.33203125" bestFit="1" customWidth="1"/>
    <col min="843" max="846" width="10.109375" bestFit="1" customWidth="1"/>
    <col min="847" max="847" width="15.109375" bestFit="1" customWidth="1"/>
    <col min="848" max="848" width="12.33203125" bestFit="1" customWidth="1"/>
    <col min="849" max="852" width="10.109375" bestFit="1" customWidth="1"/>
    <col min="853" max="853" width="15.109375" bestFit="1" customWidth="1"/>
    <col min="854" max="854" width="12.33203125" bestFit="1" customWidth="1"/>
    <col min="855" max="858" width="10.109375" bestFit="1" customWidth="1"/>
    <col min="859" max="859" width="15.109375" bestFit="1" customWidth="1"/>
    <col min="860" max="860" width="9" bestFit="1" customWidth="1"/>
    <col min="861" max="861" width="11.6640625" bestFit="1" customWidth="1"/>
    <col min="862" max="862" width="10.77734375" bestFit="1" customWidth="1"/>
    <col min="863" max="866" width="10" bestFit="1" customWidth="1"/>
    <col min="867" max="867" width="9" bestFit="1" customWidth="1"/>
    <col min="868" max="872" width="10" bestFit="1" customWidth="1"/>
    <col min="873" max="873" width="9" bestFit="1" customWidth="1"/>
    <col min="874" max="878" width="10" bestFit="1" customWidth="1"/>
    <col min="879" max="879" width="9" bestFit="1" customWidth="1"/>
    <col min="880" max="883" width="10" bestFit="1" customWidth="1"/>
    <col min="884" max="884" width="9" bestFit="1" customWidth="1"/>
    <col min="885" max="888" width="10" bestFit="1" customWidth="1"/>
    <col min="889" max="889" width="9" bestFit="1" customWidth="1"/>
    <col min="890" max="897" width="10" bestFit="1" customWidth="1"/>
    <col min="898" max="898" width="9" bestFit="1" customWidth="1"/>
    <col min="899" max="906" width="10" bestFit="1" customWidth="1"/>
    <col min="907" max="907" width="9" bestFit="1" customWidth="1"/>
    <col min="908" max="908" width="10" bestFit="1" customWidth="1"/>
    <col min="909" max="910" width="9" bestFit="1" customWidth="1"/>
    <col min="911" max="915" width="10" bestFit="1" customWidth="1"/>
    <col min="916" max="916" width="9" bestFit="1" customWidth="1"/>
    <col min="917" max="920" width="10" bestFit="1" customWidth="1"/>
    <col min="921" max="921" width="9" bestFit="1" customWidth="1"/>
    <col min="922" max="925" width="10" bestFit="1" customWidth="1"/>
    <col min="926" max="926" width="9" bestFit="1" customWidth="1"/>
    <col min="927" max="937" width="10" bestFit="1" customWidth="1"/>
    <col min="938" max="938" width="9" bestFit="1" customWidth="1"/>
    <col min="939" max="940" width="10" bestFit="1" customWidth="1"/>
    <col min="941" max="941" width="9" bestFit="1" customWidth="1"/>
    <col min="942" max="948" width="10" bestFit="1" customWidth="1"/>
    <col min="949" max="949" width="9" bestFit="1" customWidth="1"/>
    <col min="950" max="964" width="10" bestFit="1" customWidth="1"/>
    <col min="965" max="965" width="9" bestFit="1" customWidth="1"/>
    <col min="966" max="995" width="10" bestFit="1" customWidth="1"/>
    <col min="996" max="996" width="9" bestFit="1" customWidth="1"/>
    <col min="997" max="1004" width="10" bestFit="1" customWidth="1"/>
    <col min="1005" max="1005" width="9" bestFit="1" customWidth="1"/>
    <col min="1006" max="1015" width="10" bestFit="1" customWidth="1"/>
    <col min="1016" max="1016" width="9" bestFit="1" customWidth="1"/>
    <col min="1017" max="1046" width="10" bestFit="1" customWidth="1"/>
    <col min="1047" max="1047" width="9" bestFit="1" customWidth="1"/>
    <col min="1048" max="1048" width="10" bestFit="1" customWidth="1"/>
    <col min="1049" max="1049" width="9" bestFit="1" customWidth="1"/>
    <col min="1050" max="1050" width="10" bestFit="1" customWidth="1"/>
    <col min="1051" max="1051" width="9" bestFit="1" customWidth="1"/>
    <col min="1052" max="1056" width="10" bestFit="1" customWidth="1"/>
    <col min="1057" max="1057" width="9" bestFit="1" customWidth="1"/>
    <col min="1058" max="1059" width="10" bestFit="1" customWidth="1"/>
    <col min="1060" max="1060" width="9" bestFit="1" customWidth="1"/>
    <col min="1061" max="1066" width="10" bestFit="1" customWidth="1"/>
    <col min="1067" max="1067" width="9" bestFit="1" customWidth="1"/>
    <col min="1068" max="1083" width="10" bestFit="1" customWidth="1"/>
    <col min="1084" max="1084" width="9" bestFit="1" customWidth="1"/>
    <col min="1085" max="1092" width="10" bestFit="1" customWidth="1"/>
    <col min="1093" max="1093" width="9" bestFit="1" customWidth="1"/>
    <col min="1094" max="1096" width="10" bestFit="1" customWidth="1"/>
    <col min="1097" max="1097" width="9" bestFit="1" customWidth="1"/>
    <col min="1098" max="1099" width="10" bestFit="1" customWidth="1"/>
    <col min="1100" max="1100" width="9" bestFit="1" customWidth="1"/>
    <col min="1101" max="1103" width="10" bestFit="1" customWidth="1"/>
    <col min="1104" max="1104" width="9" bestFit="1" customWidth="1"/>
    <col min="1105" max="1105" width="10" bestFit="1" customWidth="1"/>
    <col min="1106" max="1106" width="9" bestFit="1" customWidth="1"/>
    <col min="1107" max="1108" width="8.5546875" bestFit="1" customWidth="1"/>
    <col min="1109" max="1112" width="10" bestFit="1" customWidth="1"/>
    <col min="1113" max="1113" width="9" bestFit="1" customWidth="1"/>
    <col min="1114" max="1114" width="10" bestFit="1" customWidth="1"/>
    <col min="1115" max="1115" width="9" bestFit="1" customWidth="1"/>
    <col min="1116" max="1123" width="10" bestFit="1" customWidth="1"/>
    <col min="1124" max="1124" width="9" bestFit="1" customWidth="1"/>
    <col min="1125" max="1133" width="10" bestFit="1" customWidth="1"/>
    <col min="1134" max="1134" width="9" bestFit="1" customWidth="1"/>
    <col min="1135" max="1176" width="10" bestFit="1" customWidth="1"/>
    <col min="1177" max="1177" width="9" bestFit="1" customWidth="1"/>
    <col min="1178" max="1185" width="10" bestFit="1" customWidth="1"/>
    <col min="1186" max="1186" width="9" bestFit="1" customWidth="1"/>
    <col min="1187" max="1188" width="10" bestFit="1" customWidth="1"/>
    <col min="1189" max="1189" width="8.5546875" bestFit="1" customWidth="1"/>
    <col min="1190" max="1191" width="10" bestFit="1" customWidth="1"/>
    <col min="1192" max="1192" width="9" bestFit="1" customWidth="1"/>
    <col min="1193" max="1193" width="8.5546875" bestFit="1" customWidth="1"/>
    <col min="1194" max="1197" width="10" bestFit="1" customWidth="1"/>
    <col min="1198" max="1198" width="9" bestFit="1" customWidth="1"/>
    <col min="1199" max="1202" width="10" bestFit="1" customWidth="1"/>
    <col min="1203" max="1203" width="9" bestFit="1" customWidth="1"/>
    <col min="1204" max="1204" width="8.5546875" bestFit="1" customWidth="1"/>
    <col min="1205" max="1213" width="10" bestFit="1" customWidth="1"/>
    <col min="1214" max="1214" width="9" bestFit="1" customWidth="1"/>
    <col min="1215" max="1221" width="10" bestFit="1" customWidth="1"/>
    <col min="1222" max="1222" width="9" bestFit="1" customWidth="1"/>
    <col min="1223" max="1257" width="10" bestFit="1" customWidth="1"/>
    <col min="1258" max="1258" width="9" bestFit="1" customWidth="1"/>
    <col min="1259" max="1275" width="10" bestFit="1" customWidth="1"/>
    <col min="1276" max="1276" width="9" bestFit="1" customWidth="1"/>
    <col min="1277" max="1302" width="10" bestFit="1" customWidth="1"/>
    <col min="1303" max="1304" width="9" bestFit="1" customWidth="1"/>
    <col min="1305" max="1305" width="10" bestFit="1" customWidth="1"/>
    <col min="1306" max="1306" width="9" bestFit="1" customWidth="1"/>
    <col min="1307" max="1312" width="10" bestFit="1" customWidth="1"/>
    <col min="1313" max="1313" width="9" bestFit="1" customWidth="1"/>
    <col min="1314" max="1322" width="10" bestFit="1" customWidth="1"/>
    <col min="1323" max="1323" width="9" bestFit="1" customWidth="1"/>
    <col min="1324" max="1331" width="10" bestFit="1" customWidth="1"/>
    <col min="1332" max="1332" width="8.5546875" bestFit="1" customWidth="1"/>
    <col min="1333" max="1334" width="10" bestFit="1" customWidth="1"/>
    <col min="1335" max="1335" width="9" bestFit="1" customWidth="1"/>
    <col min="1336" max="1338" width="10" bestFit="1" customWidth="1"/>
    <col min="1339" max="1339" width="9" bestFit="1" customWidth="1"/>
    <col min="1340" max="1341" width="10" bestFit="1" customWidth="1"/>
    <col min="1342" max="1342" width="8.5546875" bestFit="1" customWidth="1"/>
    <col min="1343" max="1344" width="10" bestFit="1" customWidth="1"/>
    <col min="1345" max="1345" width="9" bestFit="1" customWidth="1"/>
    <col min="1346" max="1350" width="10" bestFit="1" customWidth="1"/>
    <col min="1351" max="1351" width="9" bestFit="1" customWidth="1"/>
    <col min="1352" max="1354" width="10" bestFit="1" customWidth="1"/>
    <col min="1355" max="1355" width="9" bestFit="1" customWidth="1"/>
    <col min="1356" max="1359" width="10" bestFit="1" customWidth="1"/>
    <col min="1360" max="1360" width="9" bestFit="1" customWidth="1"/>
    <col min="1361" max="1366" width="10" bestFit="1" customWidth="1"/>
    <col min="1367" max="1367" width="9" bestFit="1" customWidth="1"/>
    <col min="1368" max="1376" width="10" bestFit="1" customWidth="1"/>
    <col min="1377" max="1378" width="9" bestFit="1" customWidth="1"/>
    <col min="1379" max="1380" width="10" bestFit="1" customWidth="1"/>
    <col min="1381" max="1381" width="9" bestFit="1" customWidth="1"/>
    <col min="1382" max="1391" width="10" bestFit="1" customWidth="1"/>
    <col min="1392" max="1392" width="9" bestFit="1" customWidth="1"/>
    <col min="1393" max="1411" width="10" bestFit="1" customWidth="1"/>
    <col min="1412" max="1412" width="9" bestFit="1" customWidth="1"/>
    <col min="1413" max="1420" width="10" bestFit="1" customWidth="1"/>
    <col min="1421" max="1421" width="9" bestFit="1" customWidth="1"/>
    <col min="1422" max="1434" width="10" bestFit="1" customWidth="1"/>
    <col min="1435" max="1435" width="9" bestFit="1" customWidth="1"/>
    <col min="1436" max="1455" width="10" bestFit="1" customWidth="1"/>
    <col min="1456" max="1456" width="9" bestFit="1" customWidth="1"/>
    <col min="1457" max="1466" width="10" bestFit="1" customWidth="1"/>
    <col min="1467" max="1467" width="9" bestFit="1" customWidth="1"/>
    <col min="1468" max="1484" width="10" bestFit="1" customWidth="1"/>
    <col min="1485" max="1485" width="9" bestFit="1" customWidth="1"/>
    <col min="1486" max="1513" width="10" bestFit="1" customWidth="1"/>
    <col min="1514" max="1514" width="9" bestFit="1" customWidth="1"/>
    <col min="1515" max="1519" width="10" bestFit="1" customWidth="1"/>
    <col min="1520" max="1520" width="8.5546875" bestFit="1" customWidth="1"/>
    <col min="1521" max="1525" width="10" bestFit="1" customWidth="1"/>
    <col min="1526" max="1526" width="9" bestFit="1" customWidth="1"/>
    <col min="1527" max="1533" width="10" bestFit="1" customWidth="1"/>
    <col min="1534" max="1534" width="9" bestFit="1" customWidth="1"/>
    <col min="1535" max="1559" width="10" bestFit="1" customWidth="1"/>
    <col min="1560" max="1560" width="9" bestFit="1" customWidth="1"/>
    <col min="1561" max="1561" width="10" bestFit="1" customWidth="1"/>
    <col min="1562" max="1562" width="9" bestFit="1" customWidth="1"/>
    <col min="1563" max="1564" width="10" bestFit="1" customWidth="1"/>
    <col min="1565" max="1565" width="9" bestFit="1" customWidth="1"/>
    <col min="1566" max="1571" width="10" bestFit="1" customWidth="1"/>
    <col min="1572" max="1572" width="9" bestFit="1" customWidth="1"/>
    <col min="1573" max="1575" width="10" bestFit="1" customWidth="1"/>
    <col min="1576" max="1576" width="8.5546875" bestFit="1" customWidth="1"/>
    <col min="1577" max="1578" width="9" bestFit="1" customWidth="1"/>
    <col min="1579" max="1604" width="10" bestFit="1" customWidth="1"/>
    <col min="1605" max="1605" width="9" bestFit="1" customWidth="1"/>
    <col min="1606" max="1625" width="10" bestFit="1" customWidth="1"/>
    <col min="1626" max="1626" width="9" bestFit="1" customWidth="1"/>
    <col min="1627" max="1629" width="10" bestFit="1" customWidth="1"/>
    <col min="1630" max="1630" width="9" bestFit="1" customWidth="1"/>
    <col min="1631" max="1642" width="10" bestFit="1" customWidth="1"/>
    <col min="1643" max="1644" width="9" bestFit="1" customWidth="1"/>
    <col min="1645" max="1674" width="10" bestFit="1" customWidth="1"/>
    <col min="1675" max="1675" width="9" bestFit="1" customWidth="1"/>
    <col min="1676" max="1676" width="10" bestFit="1" customWidth="1"/>
    <col min="1677" max="1677" width="9" bestFit="1" customWidth="1"/>
    <col min="1678" max="1678" width="10" bestFit="1" customWidth="1"/>
    <col min="1679" max="1679" width="9" bestFit="1" customWidth="1"/>
    <col min="1680" max="1683" width="10" bestFit="1" customWidth="1"/>
    <col min="1684" max="1684" width="9" bestFit="1" customWidth="1"/>
    <col min="1685" max="1741" width="10" bestFit="1" customWidth="1"/>
    <col min="1742" max="1742" width="9" bestFit="1" customWidth="1"/>
    <col min="1743" max="1746" width="10" bestFit="1" customWidth="1"/>
    <col min="1747" max="1747" width="9" bestFit="1" customWidth="1"/>
    <col min="1748" max="1755" width="10" bestFit="1" customWidth="1"/>
    <col min="1756" max="1756" width="9" bestFit="1" customWidth="1"/>
    <col min="1757" max="1764" width="10" bestFit="1" customWidth="1"/>
    <col min="1765" max="1765" width="9" bestFit="1" customWidth="1"/>
    <col min="1766" max="1773" width="10" bestFit="1" customWidth="1"/>
    <col min="1774" max="1774" width="9" bestFit="1" customWidth="1"/>
    <col min="1775" max="1805" width="10" bestFit="1" customWidth="1"/>
    <col min="1806" max="1806" width="9" bestFit="1" customWidth="1"/>
    <col min="1807" max="1813" width="10" bestFit="1" customWidth="1"/>
    <col min="1814" max="1814" width="9" bestFit="1" customWidth="1"/>
    <col min="1815" max="1824" width="10" bestFit="1" customWidth="1"/>
    <col min="1825" max="1827" width="9" bestFit="1" customWidth="1"/>
    <col min="1828" max="1841" width="10" bestFit="1" customWidth="1"/>
    <col min="1842" max="1842" width="9" bestFit="1" customWidth="1"/>
    <col min="1843" max="1844" width="10" bestFit="1" customWidth="1"/>
    <col min="1845" max="1845" width="9" bestFit="1" customWidth="1"/>
    <col min="1846" max="1876" width="10" bestFit="1" customWidth="1"/>
    <col min="1877" max="1877" width="9" bestFit="1" customWidth="1"/>
    <col min="1878" max="1880" width="10" bestFit="1" customWidth="1"/>
    <col min="1881" max="1883" width="9" bestFit="1" customWidth="1"/>
    <col min="1884" max="1908" width="10" bestFit="1" customWidth="1"/>
    <col min="1909" max="1909" width="9" bestFit="1" customWidth="1"/>
    <col min="1910" max="1925" width="10" bestFit="1" customWidth="1"/>
    <col min="1926" max="1926" width="9" bestFit="1" customWidth="1"/>
    <col min="1927" max="1930" width="10" bestFit="1" customWidth="1"/>
    <col min="1931" max="1931" width="9" bestFit="1" customWidth="1"/>
    <col min="1932" max="1959" width="10" bestFit="1" customWidth="1"/>
    <col min="1960" max="1960" width="9" bestFit="1" customWidth="1"/>
    <col min="1961" max="1997" width="10" bestFit="1" customWidth="1"/>
    <col min="1998" max="1998" width="9" bestFit="1" customWidth="1"/>
    <col min="1999" max="2010" width="10" bestFit="1" customWidth="1"/>
    <col min="2011" max="2011" width="9" bestFit="1" customWidth="1"/>
    <col min="2012" max="2030" width="10" bestFit="1" customWidth="1"/>
    <col min="2031" max="2032" width="9" bestFit="1" customWidth="1"/>
    <col min="2033" max="2037" width="10" bestFit="1" customWidth="1"/>
    <col min="2038" max="2038" width="9" bestFit="1" customWidth="1"/>
    <col min="2039" max="2043" width="10" bestFit="1" customWidth="1"/>
    <col min="2044" max="2044" width="9" bestFit="1" customWidth="1"/>
    <col min="2045" max="2066" width="10" bestFit="1" customWidth="1"/>
    <col min="2067" max="2067" width="8.5546875" bestFit="1" customWidth="1"/>
    <col min="2068" max="2071" width="10" bestFit="1" customWidth="1"/>
    <col min="2072" max="2073" width="9" bestFit="1" customWidth="1"/>
    <col min="2074" max="2077" width="10" bestFit="1" customWidth="1"/>
    <col min="2078" max="2078" width="9" bestFit="1" customWidth="1"/>
    <col min="2079" max="2130" width="10" bestFit="1" customWidth="1"/>
    <col min="2131" max="2132" width="9" bestFit="1" customWidth="1"/>
    <col min="2133" max="2152" width="10" bestFit="1" customWidth="1"/>
    <col min="2153" max="2153" width="9" bestFit="1" customWidth="1"/>
    <col min="2154" max="2169" width="10" bestFit="1" customWidth="1"/>
    <col min="2170" max="2171" width="9" bestFit="1" customWidth="1"/>
    <col min="2172" max="2181" width="10" bestFit="1" customWidth="1"/>
    <col min="2182" max="2183" width="9" bestFit="1" customWidth="1"/>
    <col min="2184" max="2194" width="10" bestFit="1" customWidth="1"/>
    <col min="2195" max="2195" width="9" bestFit="1" customWidth="1"/>
    <col min="2196" max="2203" width="10" bestFit="1" customWidth="1"/>
    <col min="2204" max="2204" width="9" bestFit="1" customWidth="1"/>
    <col min="2205" max="2209" width="10" bestFit="1" customWidth="1"/>
    <col min="2210" max="2210" width="9" bestFit="1" customWidth="1"/>
    <col min="2211" max="2211" width="10" bestFit="1" customWidth="1"/>
    <col min="2212" max="2212" width="9" bestFit="1" customWidth="1"/>
    <col min="2213" max="2219" width="10" bestFit="1" customWidth="1"/>
    <col min="2220" max="2220" width="9" bestFit="1" customWidth="1"/>
    <col min="2221" max="2223" width="10" bestFit="1" customWidth="1"/>
    <col min="2224" max="2224" width="9" bestFit="1" customWidth="1"/>
    <col min="2225" max="2226" width="10" bestFit="1" customWidth="1"/>
    <col min="2227" max="2227" width="9" bestFit="1" customWidth="1"/>
    <col min="2228" max="2239" width="10" bestFit="1" customWidth="1"/>
    <col min="2240" max="2240" width="9" bestFit="1" customWidth="1"/>
    <col min="2241" max="2248" width="10" bestFit="1" customWidth="1"/>
    <col min="2249" max="2249" width="9" bestFit="1" customWidth="1"/>
    <col min="2250" max="2251" width="10" bestFit="1" customWidth="1"/>
    <col min="2252" max="2252" width="8.5546875" bestFit="1" customWidth="1"/>
    <col min="2253" max="2262" width="10" bestFit="1" customWidth="1"/>
    <col min="2263" max="2263" width="9" bestFit="1" customWidth="1"/>
    <col min="2264" max="2270" width="10" bestFit="1" customWidth="1"/>
    <col min="2271" max="2271" width="9" bestFit="1" customWidth="1"/>
    <col min="2272" max="2275" width="10" bestFit="1" customWidth="1"/>
    <col min="2276" max="2276" width="9" bestFit="1" customWidth="1"/>
    <col min="2277" max="2280" width="10" bestFit="1" customWidth="1"/>
    <col min="2281" max="2281" width="9" bestFit="1" customWidth="1"/>
    <col min="2282" max="2297" width="10" bestFit="1" customWidth="1"/>
    <col min="2298" max="2299" width="9" bestFit="1" customWidth="1"/>
    <col min="2300" max="2325" width="10" bestFit="1" customWidth="1"/>
    <col min="2326" max="2326" width="9" bestFit="1" customWidth="1"/>
    <col min="2327" max="2331" width="10" bestFit="1" customWidth="1"/>
    <col min="2332" max="2332" width="9" bestFit="1" customWidth="1"/>
    <col min="2333" max="2346" width="10" bestFit="1" customWidth="1"/>
    <col min="2347" max="2347" width="8.5546875" bestFit="1" customWidth="1"/>
    <col min="2348" max="2348" width="10" bestFit="1" customWidth="1"/>
    <col min="2349" max="2349" width="9" bestFit="1" customWidth="1"/>
    <col min="2350" max="2351" width="10" bestFit="1" customWidth="1"/>
    <col min="2352" max="2352" width="9" bestFit="1" customWidth="1"/>
    <col min="2353" max="2364" width="10" bestFit="1" customWidth="1"/>
    <col min="2365" max="2365" width="9" bestFit="1" customWidth="1"/>
    <col min="2366" max="2369" width="10" bestFit="1" customWidth="1"/>
    <col min="2370" max="2370" width="8.5546875" bestFit="1" customWidth="1"/>
    <col min="2371" max="2373" width="10" bestFit="1" customWidth="1"/>
    <col min="2374" max="2374" width="9" bestFit="1" customWidth="1"/>
    <col min="2375" max="2379" width="10" bestFit="1" customWidth="1"/>
    <col min="2380" max="2380" width="8.5546875" bestFit="1" customWidth="1"/>
    <col min="2381" max="2391" width="10" bestFit="1" customWidth="1"/>
    <col min="2392" max="2392" width="9" bestFit="1" customWidth="1"/>
    <col min="2393" max="2399" width="10" bestFit="1" customWidth="1"/>
    <col min="2400" max="2400" width="9" bestFit="1" customWidth="1"/>
    <col min="2401" max="2403" width="10" bestFit="1" customWidth="1"/>
    <col min="2404" max="2404" width="9" bestFit="1" customWidth="1"/>
    <col min="2405" max="2407" width="10" bestFit="1" customWidth="1"/>
    <col min="2408" max="2408" width="9" bestFit="1" customWidth="1"/>
    <col min="2409" max="2418" width="10" bestFit="1" customWidth="1"/>
    <col min="2419" max="2420" width="9" bestFit="1" customWidth="1"/>
    <col min="2421" max="2430" width="10" bestFit="1" customWidth="1"/>
    <col min="2431" max="2431" width="9" bestFit="1" customWidth="1"/>
    <col min="2432" max="2436" width="10" bestFit="1" customWidth="1"/>
    <col min="2437" max="2437" width="9" bestFit="1" customWidth="1"/>
    <col min="2438" max="2440" width="10" bestFit="1" customWidth="1"/>
    <col min="2441" max="2441" width="9" bestFit="1" customWidth="1"/>
    <col min="2442" max="2443" width="10" bestFit="1" customWidth="1"/>
    <col min="2444" max="2444" width="9" bestFit="1" customWidth="1"/>
    <col min="2445" max="2449" width="10" bestFit="1" customWidth="1"/>
    <col min="2450" max="2450" width="9" bestFit="1" customWidth="1"/>
    <col min="2451" max="2456" width="10" bestFit="1" customWidth="1"/>
    <col min="2457" max="2457" width="8.5546875" bestFit="1" customWidth="1"/>
    <col min="2458" max="2458" width="10" bestFit="1" customWidth="1"/>
    <col min="2459" max="2459" width="9" bestFit="1" customWidth="1"/>
    <col min="2460" max="2477" width="10" bestFit="1" customWidth="1"/>
    <col min="2478" max="2478" width="9" bestFit="1" customWidth="1"/>
    <col min="2479" max="2479" width="10" bestFit="1" customWidth="1"/>
    <col min="2480" max="2480" width="9" bestFit="1" customWidth="1"/>
    <col min="2481" max="2496" width="10" bestFit="1" customWidth="1"/>
    <col min="2497" max="2497" width="9" bestFit="1" customWidth="1"/>
    <col min="2498" max="2507" width="10" bestFit="1" customWidth="1"/>
    <col min="2508" max="2508" width="9" bestFit="1" customWidth="1"/>
    <col min="2509" max="2518" width="10" bestFit="1" customWidth="1"/>
    <col min="2519" max="2519" width="9" bestFit="1" customWidth="1"/>
    <col min="2520" max="2526" width="10" bestFit="1" customWidth="1"/>
    <col min="2527" max="2527" width="8.5546875" bestFit="1" customWidth="1"/>
    <col min="2528" max="2531" width="10" bestFit="1" customWidth="1"/>
    <col min="2532" max="2533" width="9" bestFit="1" customWidth="1"/>
    <col min="2534" max="2541" width="10" bestFit="1" customWidth="1"/>
    <col min="2542" max="2542" width="8.5546875" bestFit="1" customWidth="1"/>
    <col min="2543" max="2543" width="10" bestFit="1" customWidth="1"/>
    <col min="2544" max="2544" width="9" bestFit="1" customWidth="1"/>
    <col min="2545" max="2547" width="10" bestFit="1" customWidth="1"/>
    <col min="2548" max="2548" width="8.5546875" bestFit="1" customWidth="1"/>
    <col min="2549" max="2549" width="9" bestFit="1" customWidth="1"/>
    <col min="2550" max="2559" width="10" bestFit="1" customWidth="1"/>
    <col min="2560" max="2560" width="8.5546875" bestFit="1" customWidth="1"/>
    <col min="2561" max="2565" width="10" bestFit="1" customWidth="1"/>
    <col min="2566" max="2566" width="9" bestFit="1" customWidth="1"/>
    <col min="2567" max="2582" width="10" bestFit="1" customWidth="1"/>
    <col min="2583" max="2583" width="9" bestFit="1" customWidth="1"/>
    <col min="2584" max="2590" width="10" bestFit="1" customWidth="1"/>
    <col min="2591" max="2592" width="9" bestFit="1" customWidth="1"/>
    <col min="2593" max="2595" width="10" bestFit="1" customWidth="1"/>
    <col min="2596" max="2596" width="9" bestFit="1" customWidth="1"/>
    <col min="2597" max="2603" width="10" bestFit="1" customWidth="1"/>
    <col min="2604" max="2604" width="9" bestFit="1" customWidth="1"/>
    <col min="2605" max="2607" width="10" bestFit="1" customWidth="1"/>
    <col min="2608" max="2608" width="9" bestFit="1" customWidth="1"/>
    <col min="2609" max="2610" width="10" bestFit="1" customWidth="1"/>
    <col min="2611" max="2611" width="9" bestFit="1" customWidth="1"/>
    <col min="2612" max="2626" width="10" bestFit="1" customWidth="1"/>
    <col min="2627" max="2627" width="9" bestFit="1" customWidth="1"/>
    <col min="2628" max="2641" width="10" bestFit="1" customWidth="1"/>
    <col min="2642" max="2642" width="9" bestFit="1" customWidth="1"/>
    <col min="2643" max="2654" width="10" bestFit="1" customWidth="1"/>
    <col min="2655" max="2655" width="9" bestFit="1" customWidth="1"/>
    <col min="2656" max="2658" width="10" bestFit="1" customWidth="1"/>
    <col min="2659" max="2659" width="9" bestFit="1" customWidth="1"/>
    <col min="2660" max="2676" width="10" bestFit="1" customWidth="1"/>
    <col min="2677" max="2677" width="9" bestFit="1" customWidth="1"/>
    <col min="2678" max="2678" width="8.5546875" bestFit="1" customWidth="1"/>
    <col min="2679" max="2684" width="10" bestFit="1" customWidth="1"/>
    <col min="2685" max="2685" width="9" bestFit="1" customWidth="1"/>
    <col min="2686" max="2697" width="10" bestFit="1" customWidth="1"/>
    <col min="2698" max="2698" width="9" bestFit="1" customWidth="1"/>
    <col min="2699" max="2716" width="10" bestFit="1" customWidth="1"/>
    <col min="2717" max="2717" width="9" bestFit="1" customWidth="1"/>
    <col min="2718" max="2718" width="10" bestFit="1" customWidth="1"/>
    <col min="2719" max="2719" width="9" bestFit="1" customWidth="1"/>
    <col min="2720" max="2735" width="10" bestFit="1" customWidth="1"/>
    <col min="2736" max="2736" width="9" bestFit="1" customWidth="1"/>
    <col min="2737" max="2739" width="10" bestFit="1" customWidth="1"/>
    <col min="2740" max="2740" width="9" bestFit="1" customWidth="1"/>
    <col min="2741" max="2763" width="10" bestFit="1" customWidth="1"/>
    <col min="2764" max="2764" width="9" bestFit="1" customWidth="1"/>
    <col min="2765" max="2767" width="10" bestFit="1" customWidth="1"/>
    <col min="2768" max="2769" width="9" bestFit="1" customWidth="1"/>
    <col min="2770" max="2778" width="10" bestFit="1" customWidth="1"/>
    <col min="2779" max="2779" width="9" bestFit="1" customWidth="1"/>
    <col min="2780" max="2789" width="10" bestFit="1" customWidth="1"/>
    <col min="2790" max="2790" width="9" bestFit="1" customWidth="1"/>
    <col min="2791" max="2807" width="10" bestFit="1" customWidth="1"/>
    <col min="2808" max="2808" width="9" bestFit="1" customWidth="1"/>
    <col min="2809" max="2831" width="10" bestFit="1" customWidth="1"/>
    <col min="2832" max="2833" width="9" bestFit="1" customWidth="1"/>
    <col min="2834" max="2834" width="10" bestFit="1" customWidth="1"/>
    <col min="2835" max="2835" width="9" bestFit="1" customWidth="1"/>
    <col min="2836" max="2860" width="10" bestFit="1" customWidth="1"/>
    <col min="2861" max="2861" width="9" bestFit="1" customWidth="1"/>
    <col min="2862" max="2885" width="10" bestFit="1" customWidth="1"/>
    <col min="2886" max="2886" width="8.5546875" bestFit="1" customWidth="1"/>
    <col min="2887" max="2888" width="10" bestFit="1" customWidth="1"/>
    <col min="2889" max="2889" width="9" bestFit="1" customWidth="1"/>
    <col min="2890" max="2890" width="10" bestFit="1" customWidth="1"/>
    <col min="2891" max="2891" width="9" bestFit="1" customWidth="1"/>
    <col min="2892" max="2892" width="10" bestFit="1" customWidth="1"/>
    <col min="2893" max="2893" width="9" bestFit="1" customWidth="1"/>
    <col min="2894" max="2896" width="10" bestFit="1" customWidth="1"/>
    <col min="2897" max="2897" width="9" bestFit="1" customWidth="1"/>
    <col min="2898" max="2914" width="10" bestFit="1" customWidth="1"/>
    <col min="2915" max="2915" width="9" bestFit="1" customWidth="1"/>
    <col min="2916" max="2918" width="10" bestFit="1" customWidth="1"/>
    <col min="2919" max="2919" width="9" bestFit="1" customWidth="1"/>
    <col min="2920" max="2924" width="10" bestFit="1" customWidth="1"/>
    <col min="2925" max="2925" width="9" bestFit="1" customWidth="1"/>
    <col min="2926" max="2959" width="10" bestFit="1" customWidth="1"/>
    <col min="2960" max="2960" width="8.5546875" bestFit="1" customWidth="1"/>
    <col min="2961" max="2962" width="10" bestFit="1" customWidth="1"/>
    <col min="2963" max="2963" width="8.5546875" bestFit="1" customWidth="1"/>
    <col min="2964" max="2966" width="10" bestFit="1" customWidth="1"/>
    <col min="2967" max="2967" width="9" bestFit="1" customWidth="1"/>
    <col min="2968" max="2975" width="10" bestFit="1" customWidth="1"/>
    <col min="2976" max="2976" width="9" bestFit="1" customWidth="1"/>
    <col min="2977" max="2979" width="10" bestFit="1" customWidth="1"/>
    <col min="2980" max="2980" width="9" bestFit="1" customWidth="1"/>
    <col min="2981" max="2984" width="10" bestFit="1" customWidth="1"/>
    <col min="2985" max="2985" width="9" bestFit="1" customWidth="1"/>
    <col min="2986" max="2992" width="10" bestFit="1" customWidth="1"/>
    <col min="2993" max="2993" width="9" bestFit="1" customWidth="1"/>
    <col min="2994" max="2994" width="10" bestFit="1" customWidth="1"/>
    <col min="2995" max="2995" width="9" bestFit="1" customWidth="1"/>
    <col min="2996" max="3000" width="10" bestFit="1" customWidth="1"/>
    <col min="3001" max="3001" width="9" bestFit="1" customWidth="1"/>
    <col min="3002" max="3006" width="10" bestFit="1" customWidth="1"/>
    <col min="3007" max="3007" width="9" bestFit="1" customWidth="1"/>
    <col min="3008" max="3024" width="10" bestFit="1" customWidth="1"/>
    <col min="3025" max="3025" width="9" bestFit="1" customWidth="1"/>
    <col min="3026" max="3026" width="10" bestFit="1" customWidth="1"/>
    <col min="3027" max="3027" width="9" bestFit="1" customWidth="1"/>
    <col min="3028" max="3030" width="10" bestFit="1" customWidth="1"/>
    <col min="3031" max="3031" width="9" bestFit="1" customWidth="1"/>
    <col min="3032" max="3035" width="10" bestFit="1" customWidth="1"/>
    <col min="3036" max="3036" width="9" bestFit="1" customWidth="1"/>
    <col min="3037" max="3050" width="10" bestFit="1" customWidth="1"/>
    <col min="3051" max="3051" width="9" bestFit="1" customWidth="1"/>
    <col min="3052" max="3054" width="10" bestFit="1" customWidth="1"/>
    <col min="3055" max="3055" width="8.5546875" bestFit="1" customWidth="1"/>
    <col min="3056" max="3056" width="9" bestFit="1" customWidth="1"/>
    <col min="3057" max="3069" width="10" bestFit="1" customWidth="1"/>
    <col min="3070" max="3070" width="8.5546875" bestFit="1" customWidth="1"/>
    <col min="3071" max="3074" width="10" bestFit="1" customWidth="1"/>
    <col min="3075" max="3075" width="9" bestFit="1" customWidth="1"/>
    <col min="3076" max="3079" width="10" bestFit="1" customWidth="1"/>
    <col min="3080" max="3081" width="9" bestFit="1" customWidth="1"/>
    <col min="3082" max="3108" width="10" bestFit="1" customWidth="1"/>
    <col min="3109" max="3109" width="8.5546875" bestFit="1" customWidth="1"/>
    <col min="3110" max="3123" width="10" bestFit="1" customWidth="1"/>
    <col min="3124" max="3124" width="9" bestFit="1" customWidth="1"/>
    <col min="3125" max="3125" width="10" bestFit="1" customWidth="1"/>
    <col min="3126" max="3126" width="9" bestFit="1" customWidth="1"/>
    <col min="3127" max="3128" width="10" bestFit="1" customWidth="1"/>
    <col min="3129" max="3129" width="9" bestFit="1" customWidth="1"/>
    <col min="3130" max="3149" width="10" bestFit="1" customWidth="1"/>
    <col min="3150" max="3150" width="9" bestFit="1" customWidth="1"/>
    <col min="3151" max="3154" width="10" bestFit="1" customWidth="1"/>
    <col min="3155" max="3155" width="9" bestFit="1" customWidth="1"/>
    <col min="3156" max="3186" width="10" bestFit="1" customWidth="1"/>
    <col min="3187" max="3188" width="9" bestFit="1" customWidth="1"/>
    <col min="3189" max="3196" width="10" bestFit="1" customWidth="1"/>
    <col min="3197" max="3197" width="9" bestFit="1" customWidth="1"/>
    <col min="3198" max="3209" width="10" bestFit="1" customWidth="1"/>
    <col min="3210" max="3210" width="9" bestFit="1" customWidth="1"/>
    <col min="3211" max="3217" width="10" bestFit="1" customWidth="1"/>
    <col min="3218" max="3218" width="9" bestFit="1" customWidth="1"/>
    <col min="3219" max="3234" width="10" bestFit="1" customWidth="1"/>
    <col min="3235" max="3235" width="9" bestFit="1" customWidth="1"/>
    <col min="3236" max="3237" width="10" bestFit="1" customWidth="1"/>
    <col min="3238" max="3238" width="9" bestFit="1" customWidth="1"/>
    <col min="3239" max="3262" width="10" bestFit="1" customWidth="1"/>
    <col min="3263" max="3263" width="9" bestFit="1" customWidth="1"/>
    <col min="3264" max="3284" width="10" bestFit="1" customWidth="1"/>
    <col min="3285" max="3285" width="9" bestFit="1" customWidth="1"/>
    <col min="3286" max="3289" width="10" bestFit="1" customWidth="1"/>
    <col min="3290" max="3291" width="9" bestFit="1" customWidth="1"/>
    <col min="3292" max="3307" width="10" bestFit="1" customWidth="1"/>
    <col min="3308" max="3308" width="9" bestFit="1" customWidth="1"/>
    <col min="3309" max="3325" width="10" bestFit="1" customWidth="1"/>
    <col min="3326" max="3326" width="9" bestFit="1" customWidth="1"/>
    <col min="3327" max="3328" width="10" bestFit="1" customWidth="1"/>
    <col min="3329" max="3329" width="9" bestFit="1" customWidth="1"/>
    <col min="3330" max="3343" width="10" bestFit="1" customWidth="1"/>
    <col min="3344" max="3344" width="9" bestFit="1" customWidth="1"/>
    <col min="3345" max="3370" width="10" bestFit="1" customWidth="1"/>
    <col min="3371" max="3371" width="9" bestFit="1" customWidth="1"/>
    <col min="3372" max="3374" width="10" bestFit="1" customWidth="1"/>
    <col min="3375" max="3375" width="9" bestFit="1" customWidth="1"/>
    <col min="3376" max="3379" width="10" bestFit="1" customWidth="1"/>
    <col min="3380" max="3380" width="9" bestFit="1" customWidth="1"/>
    <col min="3381" max="3383" width="10" bestFit="1" customWidth="1"/>
    <col min="3384" max="3384" width="9" bestFit="1" customWidth="1"/>
    <col min="3385" max="3391" width="10" bestFit="1" customWidth="1"/>
    <col min="3392" max="3393" width="9" bestFit="1" customWidth="1"/>
    <col min="3394" max="3394" width="10" bestFit="1" customWidth="1"/>
    <col min="3395" max="3395" width="9" bestFit="1" customWidth="1"/>
    <col min="3396" max="3405" width="10" bestFit="1" customWidth="1"/>
    <col min="3406" max="3406" width="9" bestFit="1" customWidth="1"/>
    <col min="3407" max="3411" width="10" bestFit="1" customWidth="1"/>
    <col min="3412" max="3412" width="10.109375" bestFit="1" customWidth="1"/>
    <col min="3413" max="3420" width="11" bestFit="1" customWidth="1"/>
    <col min="3421" max="3421" width="10.109375" bestFit="1" customWidth="1"/>
    <col min="3422" max="3424" width="11" bestFit="1" customWidth="1"/>
    <col min="3425" max="3425" width="10.109375" bestFit="1" customWidth="1"/>
    <col min="3426" max="3437" width="11" bestFit="1" customWidth="1"/>
    <col min="3438" max="3438" width="10.109375" bestFit="1" customWidth="1"/>
    <col min="3439" max="3454" width="11" bestFit="1" customWidth="1"/>
    <col min="3455" max="3455" width="10.109375" bestFit="1" customWidth="1"/>
    <col min="3456" max="3465" width="11" bestFit="1" customWidth="1"/>
    <col min="3466" max="3466" width="10.109375" bestFit="1" customWidth="1"/>
    <col min="3467" max="3469" width="11" bestFit="1" customWidth="1"/>
    <col min="3470" max="3470" width="10.109375" bestFit="1" customWidth="1"/>
    <col min="3471" max="3471" width="11" bestFit="1" customWidth="1"/>
    <col min="3472" max="3472" width="10.109375" bestFit="1" customWidth="1"/>
    <col min="3473" max="3475" width="11" bestFit="1" customWidth="1"/>
    <col min="3476" max="3476" width="10.109375" bestFit="1" customWidth="1"/>
    <col min="3477" max="3484" width="11" bestFit="1" customWidth="1"/>
    <col min="3485" max="3485" width="10.109375" bestFit="1" customWidth="1"/>
    <col min="3486" max="3488" width="11" bestFit="1" customWidth="1"/>
    <col min="3489" max="3490" width="10.109375" bestFit="1" customWidth="1"/>
    <col min="3491" max="3491" width="11" bestFit="1" customWidth="1"/>
    <col min="3492" max="3492" width="10.109375" bestFit="1" customWidth="1"/>
    <col min="3493" max="3497" width="11" bestFit="1" customWidth="1"/>
    <col min="3498" max="3498" width="10.109375" bestFit="1" customWidth="1"/>
    <col min="3499" max="3504" width="11" bestFit="1" customWidth="1"/>
    <col min="3505" max="3505" width="10.109375" bestFit="1" customWidth="1"/>
    <col min="3506" max="3510" width="11" bestFit="1" customWidth="1"/>
    <col min="3511" max="3511" width="10.109375" bestFit="1" customWidth="1"/>
    <col min="3512" max="3518" width="11" bestFit="1" customWidth="1"/>
    <col min="3519" max="3521" width="10.109375" bestFit="1" customWidth="1"/>
    <col min="3522" max="3529" width="11" bestFit="1" customWidth="1"/>
    <col min="3530" max="3530" width="10.109375" bestFit="1" customWidth="1"/>
    <col min="3531" max="3543" width="11" bestFit="1" customWidth="1"/>
    <col min="3544" max="3544" width="10.109375" bestFit="1" customWidth="1"/>
    <col min="3545" max="3549" width="11" bestFit="1" customWidth="1"/>
    <col min="3550" max="3550" width="10.109375" bestFit="1" customWidth="1"/>
    <col min="3551" max="3571" width="11" bestFit="1" customWidth="1"/>
    <col min="3572" max="3572" width="10.109375" bestFit="1" customWidth="1"/>
    <col min="3573" max="3574" width="11" bestFit="1" customWidth="1"/>
    <col min="3575" max="3575" width="10.109375" bestFit="1" customWidth="1"/>
    <col min="3576" max="3582" width="11" bestFit="1" customWidth="1"/>
    <col min="3583" max="3583" width="10.109375" bestFit="1" customWidth="1"/>
    <col min="3584" max="3593" width="11" bestFit="1" customWidth="1"/>
    <col min="3594" max="3594" width="10.109375" bestFit="1" customWidth="1"/>
    <col min="3595" max="3596" width="11" bestFit="1" customWidth="1"/>
    <col min="3597" max="3597" width="10.109375" bestFit="1" customWidth="1"/>
    <col min="3598" max="3610" width="11" bestFit="1" customWidth="1"/>
    <col min="3611" max="3611" width="10.109375" bestFit="1" customWidth="1"/>
    <col min="3612" max="3621" width="11" bestFit="1" customWidth="1"/>
    <col min="3622" max="3622" width="10.109375" bestFit="1" customWidth="1"/>
    <col min="3623" max="3626" width="11" bestFit="1" customWidth="1"/>
    <col min="3627" max="3627" width="10.109375" bestFit="1" customWidth="1"/>
    <col min="3628" max="3633" width="11" bestFit="1" customWidth="1"/>
    <col min="3634" max="3634" width="10.109375" bestFit="1" customWidth="1"/>
    <col min="3635" max="3638" width="11" bestFit="1" customWidth="1"/>
    <col min="3639" max="3639" width="10.109375" bestFit="1" customWidth="1"/>
    <col min="3640" max="3645" width="11" bestFit="1" customWidth="1"/>
    <col min="3646" max="3646" width="10.109375" bestFit="1" customWidth="1"/>
    <col min="3647" max="3651" width="11" bestFit="1" customWidth="1"/>
    <col min="3652" max="3652" width="10.109375" bestFit="1" customWidth="1"/>
    <col min="3653" max="3653" width="11" bestFit="1" customWidth="1"/>
    <col min="3654" max="3654" width="10.109375" bestFit="1" customWidth="1"/>
    <col min="3655" max="3655" width="11" bestFit="1" customWidth="1"/>
    <col min="3656" max="3656" width="10.109375" bestFit="1" customWidth="1"/>
    <col min="3657" max="3658" width="11" bestFit="1" customWidth="1"/>
    <col min="3659" max="3659" width="10.109375" bestFit="1" customWidth="1"/>
    <col min="3660" max="3707" width="11" bestFit="1" customWidth="1"/>
    <col min="3708" max="3710" width="10.109375" bestFit="1" customWidth="1"/>
    <col min="3711" max="3715" width="11" bestFit="1" customWidth="1"/>
    <col min="3716" max="3716" width="10.109375" bestFit="1" customWidth="1"/>
    <col min="3717" max="3737" width="11" bestFit="1" customWidth="1"/>
    <col min="3738" max="3738" width="10.109375" bestFit="1" customWidth="1"/>
    <col min="3739" max="3747" width="11" bestFit="1" customWidth="1"/>
    <col min="3748" max="3748" width="10.109375" bestFit="1" customWidth="1"/>
    <col min="3749" max="3750" width="11" bestFit="1" customWidth="1"/>
    <col min="3751" max="3751" width="10.109375" bestFit="1" customWidth="1"/>
    <col min="3752" max="3754" width="11" bestFit="1" customWidth="1"/>
    <col min="3755" max="3755" width="10.109375" bestFit="1" customWidth="1"/>
    <col min="3756" max="3781" width="11" bestFit="1" customWidth="1"/>
    <col min="3782" max="3782" width="10.109375" bestFit="1" customWidth="1"/>
    <col min="3783" max="3800" width="11" bestFit="1" customWidth="1"/>
    <col min="3801" max="3801" width="10.109375" bestFit="1" customWidth="1"/>
    <col min="3802" max="3819" width="11" bestFit="1" customWidth="1"/>
    <col min="3820" max="3820" width="10.109375" bestFit="1" customWidth="1"/>
    <col min="3821" max="3831" width="11" bestFit="1" customWidth="1"/>
    <col min="3832" max="3833" width="10.109375" bestFit="1" customWidth="1"/>
    <col min="3834" max="3894" width="11" bestFit="1" customWidth="1"/>
    <col min="3895" max="3896" width="10.109375" bestFit="1" customWidth="1"/>
    <col min="3897" max="3898" width="11" bestFit="1" customWidth="1"/>
    <col min="3899" max="3900" width="10.109375" bestFit="1" customWidth="1"/>
    <col min="3901" max="3911" width="11" bestFit="1" customWidth="1"/>
    <col min="3912" max="3913" width="10.109375" bestFit="1" customWidth="1"/>
    <col min="3914" max="3914" width="11" bestFit="1" customWidth="1"/>
    <col min="3915" max="3915" width="10.109375" bestFit="1" customWidth="1"/>
    <col min="3916" max="3927" width="11" bestFit="1" customWidth="1"/>
    <col min="3928" max="3928" width="10.109375" bestFit="1" customWidth="1"/>
    <col min="3929" max="3935" width="11" bestFit="1" customWidth="1"/>
    <col min="3936" max="3937" width="10.109375" bestFit="1" customWidth="1"/>
    <col min="3938" max="3951" width="11" bestFit="1" customWidth="1"/>
    <col min="3952" max="3952" width="10.109375" bestFit="1" customWidth="1"/>
    <col min="3953" max="3956" width="11" bestFit="1" customWidth="1"/>
    <col min="3957" max="3957" width="10.109375" bestFit="1" customWidth="1"/>
    <col min="3958" max="3970" width="11" bestFit="1" customWidth="1"/>
    <col min="3971" max="3971" width="10.109375" bestFit="1" customWidth="1"/>
    <col min="3972" max="3975" width="11" bestFit="1" customWidth="1"/>
    <col min="3976" max="3976" width="10.109375" bestFit="1" customWidth="1"/>
    <col min="3977" max="3978" width="11" bestFit="1" customWidth="1"/>
    <col min="3979" max="3980" width="10.109375" bestFit="1" customWidth="1"/>
    <col min="3981" max="3985" width="11" bestFit="1" customWidth="1"/>
    <col min="3986" max="3986" width="10.109375" bestFit="1" customWidth="1"/>
    <col min="3987" max="3987" width="11" bestFit="1" customWidth="1"/>
    <col min="3988" max="3988" width="10.109375" bestFit="1" customWidth="1"/>
    <col min="3989" max="3993" width="11" bestFit="1" customWidth="1"/>
    <col min="3994" max="3994" width="10.109375" bestFit="1" customWidth="1"/>
    <col min="3995" max="3998" width="11" bestFit="1" customWidth="1"/>
    <col min="3999" max="3999" width="10.109375" bestFit="1" customWidth="1"/>
    <col min="4000" max="4013" width="11" bestFit="1" customWidth="1"/>
    <col min="4014" max="4014" width="10.109375" bestFit="1" customWidth="1"/>
    <col min="4015" max="4028" width="11" bestFit="1" customWidth="1"/>
    <col min="4029" max="4030" width="10.109375" bestFit="1" customWidth="1"/>
    <col min="4031" max="4039" width="11" bestFit="1" customWidth="1"/>
    <col min="4040" max="4040" width="10.109375" bestFit="1" customWidth="1"/>
    <col min="4041" max="4050" width="11" bestFit="1" customWidth="1"/>
    <col min="4051" max="4051" width="10.109375" bestFit="1" customWidth="1"/>
    <col min="4052" max="4065" width="11" bestFit="1" customWidth="1"/>
    <col min="4066" max="4066" width="10.109375" bestFit="1" customWidth="1"/>
    <col min="4067" max="4071" width="11" bestFit="1" customWidth="1"/>
    <col min="4072" max="4072" width="10.109375" bestFit="1" customWidth="1"/>
    <col min="4073" max="4075" width="11" bestFit="1" customWidth="1"/>
    <col min="4076" max="4076" width="10.109375" bestFit="1" customWidth="1"/>
    <col min="4077" max="4077" width="11" bestFit="1" customWidth="1"/>
    <col min="4078" max="4078" width="10.109375" bestFit="1" customWidth="1"/>
    <col min="4079" max="4092" width="11" bestFit="1" customWidth="1"/>
    <col min="4093" max="4093" width="10.109375" bestFit="1" customWidth="1"/>
    <col min="4094" max="4101" width="11" bestFit="1" customWidth="1"/>
    <col min="4102" max="4102" width="10.109375" bestFit="1" customWidth="1"/>
    <col min="4103" max="4112" width="11" bestFit="1" customWidth="1"/>
    <col min="4113" max="4113" width="10.109375" bestFit="1" customWidth="1"/>
    <col min="4114" max="4114" width="11" bestFit="1" customWidth="1"/>
    <col min="4115" max="4115" width="10.109375" bestFit="1" customWidth="1"/>
    <col min="4116" max="4122" width="11" bestFit="1" customWidth="1"/>
    <col min="4123" max="4123" width="10.109375" bestFit="1" customWidth="1"/>
    <col min="4124" max="4126" width="11" bestFit="1" customWidth="1"/>
    <col min="4127" max="4127" width="10.109375" bestFit="1" customWidth="1"/>
    <col min="4128" max="4130" width="11" bestFit="1" customWidth="1"/>
    <col min="4131" max="4132" width="10.109375" bestFit="1" customWidth="1"/>
    <col min="4133" max="4142" width="11" bestFit="1" customWidth="1"/>
    <col min="4143" max="4144" width="10.109375" bestFit="1" customWidth="1"/>
    <col min="4145" max="4152" width="11" bestFit="1" customWidth="1"/>
    <col min="4153" max="4153" width="10.109375" bestFit="1" customWidth="1"/>
    <col min="4154" max="4161" width="11" bestFit="1" customWidth="1"/>
    <col min="4162" max="4162" width="10.109375" bestFit="1" customWidth="1"/>
    <col min="4163" max="4191" width="11" bestFit="1" customWidth="1"/>
    <col min="4192" max="4192" width="10.109375" bestFit="1" customWidth="1"/>
    <col min="4193" max="4199" width="11" bestFit="1" customWidth="1"/>
    <col min="4200" max="4200" width="10.109375" bestFit="1" customWidth="1"/>
    <col min="4201" max="4205" width="11" bestFit="1" customWidth="1"/>
    <col min="4206" max="4206" width="10.109375" bestFit="1" customWidth="1"/>
    <col min="4207" max="4209" width="11" bestFit="1" customWidth="1"/>
    <col min="4210" max="4211" width="10.109375" bestFit="1" customWidth="1"/>
    <col min="4212" max="4247" width="11" bestFit="1" customWidth="1"/>
    <col min="4248" max="4248" width="10.109375" bestFit="1" customWidth="1"/>
    <col min="4249" max="4256" width="11" bestFit="1" customWidth="1"/>
    <col min="4257" max="4257" width="10.109375" bestFit="1" customWidth="1"/>
    <col min="4258" max="4285" width="11" bestFit="1" customWidth="1"/>
    <col min="4286" max="4286" width="10.109375" bestFit="1" customWidth="1"/>
    <col min="4287" max="4297" width="11" bestFit="1" customWidth="1"/>
    <col min="4298" max="4299" width="10.109375" bestFit="1" customWidth="1"/>
    <col min="4300" max="4300" width="11" bestFit="1" customWidth="1"/>
    <col min="4301" max="4301" width="10.109375" bestFit="1" customWidth="1"/>
    <col min="4302" max="4320" width="11" bestFit="1" customWidth="1"/>
    <col min="4321" max="4321" width="10.109375" bestFit="1" customWidth="1"/>
    <col min="4322" max="4323" width="11" bestFit="1" customWidth="1"/>
    <col min="4324" max="4324" width="10.109375" bestFit="1" customWidth="1"/>
    <col min="4325" max="4327" width="11" bestFit="1" customWidth="1"/>
    <col min="4328" max="4328" width="10.109375" bestFit="1" customWidth="1"/>
    <col min="4329" max="4335" width="11" bestFit="1" customWidth="1"/>
    <col min="4336" max="4336" width="10.109375" bestFit="1" customWidth="1"/>
    <col min="4337" max="4338" width="11" bestFit="1" customWidth="1"/>
    <col min="4339" max="4339" width="10.109375" bestFit="1" customWidth="1"/>
    <col min="4340" max="4345" width="11" bestFit="1" customWidth="1"/>
    <col min="4346" max="4347" width="10.109375" bestFit="1" customWidth="1"/>
    <col min="4348" max="4348" width="11" bestFit="1" customWidth="1"/>
    <col min="4349" max="4349" width="10.109375" bestFit="1" customWidth="1"/>
    <col min="4350" max="4353" width="11" bestFit="1" customWidth="1"/>
    <col min="4354" max="4355" width="10.109375" bestFit="1" customWidth="1"/>
    <col min="4356" max="4373" width="11" bestFit="1" customWidth="1"/>
    <col min="4374" max="4374" width="10.109375" bestFit="1" customWidth="1"/>
    <col min="4375" max="4376" width="11" bestFit="1" customWidth="1"/>
    <col min="4377" max="4377" width="10.109375" bestFit="1" customWidth="1"/>
    <col min="4378" max="4396" width="11" bestFit="1" customWidth="1"/>
    <col min="4397" max="4399" width="10.109375" bestFit="1" customWidth="1"/>
    <col min="4400" max="4412" width="11" bestFit="1" customWidth="1"/>
    <col min="4413" max="4413" width="10.109375" bestFit="1" customWidth="1"/>
    <col min="4414" max="4414" width="11" bestFit="1" customWidth="1"/>
    <col min="4415" max="4415" width="10.109375" bestFit="1" customWidth="1"/>
    <col min="4416" max="4419" width="11" bestFit="1" customWidth="1"/>
    <col min="4420" max="4420" width="10.109375" bestFit="1" customWidth="1"/>
    <col min="4421" max="4423" width="11" bestFit="1" customWidth="1"/>
    <col min="4424" max="4424" width="10.109375" bestFit="1" customWidth="1"/>
    <col min="4425" max="4449" width="11" bestFit="1" customWidth="1"/>
    <col min="4450" max="4450" width="10.109375" bestFit="1" customWidth="1"/>
    <col min="4451" max="4458" width="11" bestFit="1" customWidth="1"/>
    <col min="4459" max="4459" width="10.109375" bestFit="1" customWidth="1"/>
    <col min="4460" max="4461" width="11" bestFit="1" customWidth="1"/>
    <col min="4462" max="4462" width="10.109375" bestFit="1" customWidth="1"/>
    <col min="4463" max="4495" width="11" bestFit="1" customWidth="1"/>
    <col min="4496" max="4496" width="10.109375" bestFit="1" customWidth="1"/>
    <col min="4497" max="4500" width="11" bestFit="1" customWidth="1"/>
    <col min="4501" max="4501" width="10.109375" bestFit="1" customWidth="1"/>
    <col min="4502" max="4521" width="11" bestFit="1" customWidth="1"/>
    <col min="4522" max="4522" width="10.109375" bestFit="1" customWidth="1"/>
    <col min="4523" max="4533" width="11" bestFit="1" customWidth="1"/>
    <col min="4534" max="4534" width="10.109375" bestFit="1" customWidth="1"/>
    <col min="4535" max="4562" width="11" bestFit="1" customWidth="1"/>
    <col min="4563" max="4563" width="10.109375" bestFit="1" customWidth="1"/>
    <col min="4564" max="4564" width="11" bestFit="1" customWidth="1"/>
    <col min="4565" max="4566" width="10.109375" bestFit="1" customWidth="1"/>
    <col min="4567" max="4569" width="11" bestFit="1" customWidth="1"/>
    <col min="4570" max="4570" width="10.109375" bestFit="1" customWidth="1"/>
    <col min="4571" max="4573" width="11" bestFit="1" customWidth="1"/>
    <col min="4574" max="4574" width="10.109375" bestFit="1" customWidth="1"/>
    <col min="4575" max="4577" width="11" bestFit="1" customWidth="1"/>
    <col min="4578" max="4578" width="10.109375" bestFit="1" customWidth="1"/>
    <col min="4579" max="4589" width="11" bestFit="1" customWidth="1"/>
    <col min="4590" max="4590" width="10.109375" bestFit="1" customWidth="1"/>
    <col min="4591" max="4596" width="11" bestFit="1" customWidth="1"/>
    <col min="4597" max="4597" width="10.109375" bestFit="1" customWidth="1"/>
    <col min="4598" max="4602" width="11" bestFit="1" customWidth="1"/>
    <col min="4603" max="4603" width="10.109375" bestFit="1" customWidth="1"/>
    <col min="4604" max="4614" width="11" bestFit="1" customWidth="1"/>
    <col min="4615" max="4615" width="10.109375" bestFit="1" customWidth="1"/>
    <col min="4616" max="4616" width="11" bestFit="1" customWidth="1"/>
    <col min="4617" max="4617" width="10.109375" bestFit="1" customWidth="1"/>
    <col min="4618" max="4638" width="11" bestFit="1" customWidth="1"/>
    <col min="4639" max="4639" width="10.109375" bestFit="1" customWidth="1"/>
    <col min="4640" max="4640" width="11" bestFit="1" customWidth="1"/>
    <col min="4641" max="4641" width="10.109375" bestFit="1" customWidth="1"/>
    <col min="4642" max="4642" width="11" bestFit="1" customWidth="1"/>
    <col min="4643" max="4643" width="10.109375" bestFit="1" customWidth="1"/>
    <col min="4644" max="4650" width="11" bestFit="1" customWidth="1"/>
    <col min="4651" max="4651" width="10.109375" bestFit="1" customWidth="1"/>
    <col min="4652" max="4657" width="11" bestFit="1" customWidth="1"/>
    <col min="4658" max="4658" width="10.109375" bestFit="1" customWidth="1"/>
    <col min="4659" max="4665" width="11" bestFit="1" customWidth="1"/>
    <col min="4666" max="4666" width="10.109375" bestFit="1" customWidth="1"/>
    <col min="4667" max="4669" width="11" bestFit="1" customWidth="1"/>
    <col min="4670" max="4670" width="10.109375" bestFit="1" customWidth="1"/>
    <col min="4671" max="4683" width="11" bestFit="1" customWidth="1"/>
    <col min="4684" max="4684" width="10.109375" bestFit="1" customWidth="1"/>
    <col min="4685" max="4688" width="11" bestFit="1" customWidth="1"/>
    <col min="4689" max="4689" width="10.109375" bestFit="1" customWidth="1"/>
    <col min="4690" max="4694" width="11" bestFit="1" customWidth="1"/>
    <col min="4695" max="4696" width="10.109375" bestFit="1" customWidth="1"/>
    <col min="4697" max="4724" width="11" bestFit="1" customWidth="1"/>
    <col min="4725" max="4725" width="10.109375" bestFit="1" customWidth="1"/>
    <col min="4726" max="4728" width="11" bestFit="1" customWidth="1"/>
    <col min="4729" max="4729" width="10.109375" bestFit="1" customWidth="1"/>
    <col min="4730" max="4750" width="11" bestFit="1" customWidth="1"/>
    <col min="4751" max="4751" width="10.109375" bestFit="1" customWidth="1"/>
    <col min="4752" max="4775" width="11" bestFit="1" customWidth="1"/>
    <col min="4776" max="4776" width="10.109375" bestFit="1" customWidth="1"/>
    <col min="4777" max="4781" width="11" bestFit="1" customWidth="1"/>
    <col min="4782" max="4782" width="10.109375" bestFit="1" customWidth="1"/>
    <col min="4783" max="4787" width="11" bestFit="1" customWidth="1"/>
    <col min="4788" max="4788" width="10.109375" bestFit="1" customWidth="1"/>
    <col min="4789" max="4797" width="11" bestFit="1" customWidth="1"/>
    <col min="4798" max="4798" width="10.109375" bestFit="1" customWidth="1"/>
    <col min="4799" max="4799" width="11" bestFit="1" customWidth="1"/>
    <col min="4800" max="4800" width="10.109375" bestFit="1" customWidth="1"/>
    <col min="4801" max="4802" width="11" bestFit="1" customWidth="1"/>
    <col min="4803" max="4803" width="10.109375" bestFit="1" customWidth="1"/>
    <col min="4804" max="4823" width="11" bestFit="1" customWidth="1"/>
    <col min="4824" max="4824" width="10.109375" bestFit="1" customWidth="1"/>
    <col min="4825" max="4829" width="11" bestFit="1" customWidth="1"/>
    <col min="4830" max="4830" width="10.109375" bestFit="1" customWidth="1"/>
    <col min="4831" max="4832" width="11" bestFit="1" customWidth="1"/>
    <col min="4833" max="4833" width="10.109375" bestFit="1" customWidth="1"/>
    <col min="4834" max="4835" width="11" bestFit="1" customWidth="1"/>
    <col min="4836" max="4836" width="10.109375" bestFit="1" customWidth="1"/>
    <col min="4837" max="4850" width="11" bestFit="1" customWidth="1"/>
    <col min="4851" max="4851" width="10.109375" bestFit="1" customWidth="1"/>
    <col min="4852" max="4854" width="11" bestFit="1" customWidth="1"/>
    <col min="4855" max="4855" width="10.109375" bestFit="1" customWidth="1"/>
    <col min="4856" max="4862" width="11" bestFit="1" customWidth="1"/>
    <col min="4863" max="4863" width="10.109375" bestFit="1" customWidth="1"/>
    <col min="4864" max="4894" width="11" bestFit="1" customWidth="1"/>
    <col min="4895" max="4896" width="10.109375" bestFit="1" customWidth="1"/>
    <col min="4897" max="4898" width="11" bestFit="1" customWidth="1"/>
    <col min="4899" max="4899" width="10.109375" bestFit="1" customWidth="1"/>
    <col min="4900" max="4932" width="11" bestFit="1" customWidth="1"/>
    <col min="4933" max="4933" width="10.109375" bestFit="1" customWidth="1"/>
    <col min="4934" max="4937" width="11" bestFit="1" customWidth="1"/>
    <col min="4938" max="4938" width="10.109375" bestFit="1" customWidth="1"/>
    <col min="4939" max="4942" width="11" bestFit="1" customWidth="1"/>
    <col min="4943" max="4943" width="10.109375" bestFit="1" customWidth="1"/>
    <col min="4944" max="4950" width="11" bestFit="1" customWidth="1"/>
    <col min="4951" max="4951" width="10.109375" bestFit="1" customWidth="1"/>
    <col min="4952" max="4976" width="11" bestFit="1" customWidth="1"/>
    <col min="4977" max="4977" width="10.109375" bestFit="1" customWidth="1"/>
    <col min="4978" max="4979" width="11" bestFit="1" customWidth="1"/>
    <col min="4980" max="4980" width="10.109375" bestFit="1" customWidth="1"/>
    <col min="4981" max="4994" width="11" bestFit="1" customWidth="1"/>
    <col min="4995" max="4995" width="10.109375" bestFit="1" customWidth="1"/>
    <col min="4996" max="4999" width="11" bestFit="1" customWidth="1"/>
    <col min="5000" max="5000" width="10.109375" bestFit="1" customWidth="1"/>
    <col min="5001" max="5004" width="11" bestFit="1" customWidth="1"/>
    <col min="5005" max="5005" width="10.109375" bestFit="1" customWidth="1"/>
    <col min="5006" max="5009" width="11" bestFit="1" customWidth="1"/>
    <col min="5010" max="5010" width="10.109375" bestFit="1" customWidth="1"/>
    <col min="5011" max="5034" width="11" bestFit="1" customWidth="1"/>
    <col min="5035" max="5035" width="10.109375" bestFit="1" customWidth="1"/>
    <col min="5036" max="5060" width="11" bestFit="1" customWidth="1"/>
    <col min="5061" max="5061" width="10.109375" bestFit="1" customWidth="1"/>
    <col min="5062" max="5096" width="11" bestFit="1" customWidth="1"/>
    <col min="5097" max="5097" width="10.109375" bestFit="1" customWidth="1"/>
    <col min="5098" max="5103" width="11" bestFit="1" customWidth="1"/>
    <col min="5104" max="5104" width="10.109375" bestFit="1" customWidth="1"/>
    <col min="5105" max="5109" width="11" bestFit="1" customWidth="1"/>
    <col min="5110" max="5110" width="10.109375" bestFit="1" customWidth="1"/>
    <col min="5111" max="5116" width="11" bestFit="1" customWidth="1"/>
    <col min="5117" max="5117" width="10.109375" bestFit="1" customWidth="1"/>
    <col min="5118" max="5137" width="11" bestFit="1" customWidth="1"/>
    <col min="5138" max="5138" width="10.109375" bestFit="1" customWidth="1"/>
    <col min="5139" max="5139" width="11" bestFit="1" customWidth="1"/>
    <col min="5140" max="5140" width="10.109375" bestFit="1" customWidth="1"/>
    <col min="5141" max="5147" width="11" bestFit="1" customWidth="1"/>
    <col min="5148" max="5149" width="10.109375" bestFit="1" customWidth="1"/>
    <col min="5150" max="5161" width="11" bestFit="1" customWidth="1"/>
    <col min="5162" max="5162" width="10.109375" bestFit="1" customWidth="1"/>
    <col min="5163" max="5201" width="11" bestFit="1" customWidth="1"/>
    <col min="5202" max="5202" width="10.109375" bestFit="1" customWidth="1"/>
    <col min="5203" max="5206" width="11" bestFit="1" customWidth="1"/>
    <col min="5207" max="5208" width="10.109375" bestFit="1" customWidth="1"/>
    <col min="5209" max="5226" width="11" bestFit="1" customWidth="1"/>
    <col min="5227" max="5228" width="10.109375" bestFit="1" customWidth="1"/>
    <col min="5229" max="5247" width="11" bestFit="1" customWidth="1"/>
    <col min="5248" max="5248" width="10.109375" bestFit="1" customWidth="1"/>
    <col min="5249" max="5280" width="11" bestFit="1" customWidth="1"/>
    <col min="5281" max="5281" width="10.109375" bestFit="1" customWidth="1"/>
    <col min="5282" max="5302" width="11" bestFit="1" customWidth="1"/>
    <col min="5303" max="5303" width="10.109375" bestFit="1" customWidth="1"/>
    <col min="5304" max="5316" width="11" bestFit="1" customWidth="1"/>
    <col min="5317" max="5318" width="10.109375" bestFit="1" customWidth="1"/>
    <col min="5319" max="5334" width="11" bestFit="1" customWidth="1"/>
    <col min="5335" max="5335" width="10.109375" bestFit="1" customWidth="1"/>
    <col min="5336" max="5338" width="11" bestFit="1" customWidth="1"/>
    <col min="5339" max="5339" width="10.109375" bestFit="1" customWidth="1"/>
    <col min="5340" max="5342" width="11" bestFit="1" customWidth="1"/>
    <col min="5343" max="5343" width="10.109375" bestFit="1" customWidth="1"/>
    <col min="5344" max="5365" width="11" bestFit="1" customWidth="1"/>
    <col min="5366" max="5366" width="10.109375" bestFit="1" customWidth="1"/>
    <col min="5367" max="5380" width="11" bestFit="1" customWidth="1"/>
    <col min="5381" max="5382" width="10.109375" bestFit="1" customWidth="1"/>
    <col min="5383" max="5383" width="11" bestFit="1" customWidth="1"/>
    <col min="5384" max="5384" width="10.109375" bestFit="1" customWidth="1"/>
    <col min="5385" max="5391" width="11" bestFit="1" customWidth="1"/>
    <col min="5392" max="5392" width="10.109375" bestFit="1" customWidth="1"/>
    <col min="5393" max="5405" width="11" bestFit="1" customWidth="1"/>
    <col min="5406" max="5406" width="10.109375" bestFit="1" customWidth="1"/>
    <col min="5407" max="5447" width="11" bestFit="1" customWidth="1"/>
    <col min="5448" max="5448" width="10.109375" bestFit="1" customWidth="1"/>
    <col min="5449" max="5462" width="11" bestFit="1" customWidth="1"/>
    <col min="5463" max="5463" width="10.109375" bestFit="1" customWidth="1"/>
    <col min="5464" max="5467" width="11" bestFit="1" customWidth="1"/>
    <col min="5468" max="5468" width="10.109375" bestFit="1" customWidth="1"/>
    <col min="5469" max="5477" width="11" bestFit="1" customWidth="1"/>
    <col min="5478" max="5479" width="10.109375" bestFit="1" customWidth="1"/>
    <col min="5480" max="5492" width="11" bestFit="1" customWidth="1"/>
    <col min="5493" max="5493" width="10.109375" bestFit="1" customWidth="1"/>
    <col min="5494" max="5496" width="11" bestFit="1" customWidth="1"/>
    <col min="5497" max="5497" width="10.109375" bestFit="1" customWidth="1"/>
    <col min="5498" max="5501" width="11" bestFit="1" customWidth="1"/>
    <col min="5502" max="5502" width="10.109375" bestFit="1" customWidth="1"/>
    <col min="5503" max="5525" width="11" bestFit="1" customWidth="1"/>
    <col min="5526" max="5526" width="10.109375" bestFit="1" customWidth="1"/>
    <col min="5527" max="5541" width="11" bestFit="1" customWidth="1"/>
    <col min="5542" max="5542" width="10.109375" bestFit="1" customWidth="1"/>
    <col min="5543" max="5558" width="11" bestFit="1" customWidth="1"/>
    <col min="5559" max="5559" width="10.109375" bestFit="1" customWidth="1"/>
    <col min="5560" max="5564" width="11" bestFit="1" customWidth="1"/>
    <col min="5565" max="5565" width="10.109375" bestFit="1" customWidth="1"/>
    <col min="5566" max="5579" width="11" bestFit="1" customWidth="1"/>
    <col min="5580" max="5580" width="10.109375" bestFit="1" customWidth="1"/>
    <col min="5581" max="5585" width="11" bestFit="1" customWidth="1"/>
    <col min="5586" max="5586" width="10.109375" bestFit="1" customWidth="1"/>
    <col min="5587" max="5587" width="11" bestFit="1" customWidth="1"/>
    <col min="5588" max="5589" width="10.109375" bestFit="1" customWidth="1"/>
    <col min="5590" max="5605" width="11" bestFit="1" customWidth="1"/>
    <col min="5606" max="5606" width="10.109375" bestFit="1" customWidth="1"/>
    <col min="5607" max="5614" width="11" bestFit="1" customWidth="1"/>
    <col min="5615" max="5615" width="10.109375" bestFit="1" customWidth="1"/>
    <col min="5616" max="5638" width="11" bestFit="1" customWidth="1"/>
    <col min="5639" max="5639" width="10.109375" bestFit="1" customWidth="1"/>
    <col min="5640" max="5648" width="11" bestFit="1" customWidth="1"/>
    <col min="5649" max="5649" width="10.109375" bestFit="1" customWidth="1"/>
    <col min="5650" max="5654" width="11" bestFit="1" customWidth="1"/>
    <col min="5655" max="5655" width="10.109375" bestFit="1" customWidth="1"/>
    <col min="5656" max="5669" width="11" bestFit="1" customWidth="1"/>
    <col min="5670" max="5670" width="10.109375" bestFit="1" customWidth="1"/>
    <col min="5671" max="5677" width="11" bestFit="1" customWidth="1"/>
    <col min="5678" max="5678" width="10.109375" bestFit="1" customWidth="1"/>
    <col min="5679" max="5706" width="11" bestFit="1" customWidth="1"/>
    <col min="5707" max="5707" width="10.109375" bestFit="1" customWidth="1"/>
    <col min="5708" max="5713" width="11" bestFit="1" customWidth="1"/>
    <col min="5714" max="5714" width="10.109375" bestFit="1" customWidth="1"/>
    <col min="5715" max="5718" width="11" bestFit="1" customWidth="1"/>
    <col min="5719" max="5719" width="10.109375" bestFit="1" customWidth="1"/>
    <col min="5720" max="5726" width="11" bestFit="1" customWidth="1"/>
    <col min="5727" max="5727" width="10.109375" bestFit="1" customWidth="1"/>
    <col min="5728" max="5731" width="11" bestFit="1" customWidth="1"/>
    <col min="5732" max="5732" width="10.109375" bestFit="1" customWidth="1"/>
    <col min="5733" max="5743" width="11" bestFit="1" customWidth="1"/>
    <col min="5744" max="5744" width="10.109375" bestFit="1" customWidth="1"/>
    <col min="5745" max="5781" width="11" bestFit="1" customWidth="1"/>
    <col min="5782" max="5782" width="10.109375" bestFit="1" customWidth="1"/>
    <col min="5783" max="5787" width="11" bestFit="1" customWidth="1"/>
    <col min="5788" max="5788" width="10.109375" bestFit="1" customWidth="1"/>
    <col min="5789" max="5794" width="11" bestFit="1" customWidth="1"/>
    <col min="5795" max="5795" width="10.109375" bestFit="1" customWidth="1"/>
    <col min="5796" max="5798" width="11" bestFit="1" customWidth="1"/>
    <col min="5799" max="5799" width="10.109375" bestFit="1" customWidth="1"/>
    <col min="5800" max="5802" width="11" bestFit="1" customWidth="1"/>
    <col min="5803" max="5803" width="10.109375" bestFit="1" customWidth="1"/>
    <col min="5804" max="5811" width="11" bestFit="1" customWidth="1"/>
    <col min="5812" max="5812" width="10.109375" bestFit="1" customWidth="1"/>
    <col min="5813" max="5821" width="11" bestFit="1" customWidth="1"/>
    <col min="5822" max="5823" width="10.109375" bestFit="1" customWidth="1"/>
    <col min="5824" max="5825" width="11" bestFit="1" customWidth="1"/>
    <col min="5826" max="5826" width="10.109375" bestFit="1" customWidth="1"/>
    <col min="5827" max="5828" width="11" bestFit="1" customWidth="1"/>
    <col min="5829" max="5829" width="10.109375" bestFit="1" customWidth="1"/>
    <col min="5830" max="5837" width="11" bestFit="1" customWidth="1"/>
    <col min="5838" max="5838" width="10.109375" bestFit="1" customWidth="1"/>
    <col min="5839" max="5840" width="11" bestFit="1" customWidth="1"/>
    <col min="5841" max="5841" width="10.109375" bestFit="1" customWidth="1"/>
    <col min="5842" max="5847" width="11" bestFit="1" customWidth="1"/>
    <col min="5848" max="5848" width="10.109375" bestFit="1" customWidth="1"/>
    <col min="5849" max="5857" width="11" bestFit="1" customWidth="1"/>
    <col min="5858" max="5858" width="10.109375" bestFit="1" customWidth="1"/>
    <col min="5859" max="5894" width="11" bestFit="1" customWidth="1"/>
    <col min="5895" max="5895" width="10.109375" bestFit="1" customWidth="1"/>
    <col min="5896" max="5896" width="11" bestFit="1" customWidth="1"/>
    <col min="5897" max="5897" width="10.109375" bestFit="1" customWidth="1"/>
    <col min="5898" max="5903" width="11" bestFit="1" customWidth="1"/>
    <col min="5904" max="5904" width="10.109375" bestFit="1" customWidth="1"/>
    <col min="5905" max="5906" width="11" bestFit="1" customWidth="1"/>
    <col min="5907" max="5907" width="10.109375" bestFit="1" customWidth="1"/>
    <col min="5908" max="5916" width="11" bestFit="1" customWidth="1"/>
    <col min="5917" max="5917" width="10.109375" bestFit="1" customWidth="1"/>
    <col min="5918" max="5921" width="11" bestFit="1" customWidth="1"/>
    <col min="5922" max="5922" width="10.109375" bestFit="1" customWidth="1"/>
    <col min="5923" max="5928" width="11" bestFit="1" customWidth="1"/>
    <col min="5929" max="5929" width="10.109375" bestFit="1" customWidth="1"/>
    <col min="5930" max="5931" width="11" bestFit="1" customWidth="1"/>
    <col min="5932" max="5932" width="10.109375" bestFit="1" customWidth="1"/>
    <col min="5933" max="5951" width="11" bestFit="1" customWidth="1"/>
    <col min="5952" max="5952" width="10.109375" bestFit="1" customWidth="1"/>
    <col min="5953" max="5962" width="11" bestFit="1" customWidth="1"/>
    <col min="5963" max="5964" width="10.109375" bestFit="1" customWidth="1"/>
    <col min="5965" max="5968" width="11" bestFit="1" customWidth="1"/>
    <col min="5969" max="5970" width="10.109375" bestFit="1" customWidth="1"/>
    <col min="5971" max="6000" width="11" bestFit="1" customWidth="1"/>
    <col min="6001" max="6001" width="10.109375" bestFit="1" customWidth="1"/>
    <col min="6002" max="6035" width="11" bestFit="1" customWidth="1"/>
    <col min="6036" max="6036" width="10.109375" bestFit="1" customWidth="1"/>
    <col min="6037" max="6065" width="11" bestFit="1" customWidth="1"/>
    <col min="6066" max="6066" width="10.109375" bestFit="1" customWidth="1"/>
    <col min="6067" max="6099" width="11" bestFit="1" customWidth="1"/>
    <col min="6100" max="6100" width="10.109375" bestFit="1" customWidth="1"/>
    <col min="6101" max="6102" width="11" bestFit="1" customWidth="1"/>
    <col min="6103" max="6103" width="10.109375" bestFit="1" customWidth="1"/>
    <col min="6104" max="6120" width="11" bestFit="1" customWidth="1"/>
    <col min="6121" max="6121" width="10.109375" bestFit="1" customWidth="1"/>
    <col min="6122" max="6148" width="11" bestFit="1" customWidth="1"/>
    <col min="6149" max="6149" width="10.109375" bestFit="1" customWidth="1"/>
    <col min="6150" max="6165" width="11" bestFit="1" customWidth="1"/>
    <col min="6166" max="6166" width="10.109375" bestFit="1" customWidth="1"/>
    <col min="6167" max="6188" width="11" bestFit="1" customWidth="1"/>
    <col min="6189" max="6189" width="10.109375" bestFit="1" customWidth="1"/>
    <col min="6190" max="6192" width="11" bestFit="1" customWidth="1"/>
    <col min="6193" max="6193" width="10.109375" bestFit="1" customWidth="1"/>
    <col min="6194" max="6198" width="11" bestFit="1" customWidth="1"/>
    <col min="6199" max="6199" width="10.109375" bestFit="1" customWidth="1"/>
    <col min="6200" max="6206" width="11" bestFit="1" customWidth="1"/>
    <col min="6207" max="6207" width="10.109375" bestFit="1" customWidth="1"/>
    <col min="6208" max="6212" width="11" bestFit="1" customWidth="1"/>
    <col min="6213" max="6214" width="10.109375" bestFit="1" customWidth="1"/>
    <col min="6215" max="6216" width="11" bestFit="1" customWidth="1"/>
    <col min="6217" max="6217" width="10.109375" bestFit="1" customWidth="1"/>
    <col min="6218" max="6219" width="11" bestFit="1" customWidth="1"/>
    <col min="6220" max="6220" width="10.109375" bestFit="1" customWidth="1"/>
    <col min="6221" max="6237" width="11" bestFit="1" customWidth="1"/>
    <col min="6238" max="6238" width="10.109375" bestFit="1" customWidth="1"/>
    <col min="6239" max="6245" width="11" bestFit="1" customWidth="1"/>
    <col min="6246" max="6246" width="10.109375" bestFit="1" customWidth="1"/>
    <col min="6247" max="6248" width="11" bestFit="1" customWidth="1"/>
    <col min="6249" max="6249" width="10.109375" bestFit="1" customWidth="1"/>
    <col min="6250" max="6260" width="11" bestFit="1" customWidth="1"/>
    <col min="6261" max="6261" width="10.109375" bestFit="1" customWidth="1"/>
    <col min="6262" max="6280" width="11" bestFit="1" customWidth="1"/>
    <col min="6281" max="6281" width="10.109375" bestFit="1" customWidth="1"/>
    <col min="6282" max="6288" width="11" bestFit="1" customWidth="1"/>
    <col min="6289" max="6289" width="10.109375" bestFit="1" customWidth="1"/>
    <col min="6290" max="6303" width="11" bestFit="1" customWidth="1"/>
    <col min="6304" max="6304" width="10.109375" bestFit="1" customWidth="1"/>
    <col min="6305" max="6305" width="11" bestFit="1" customWidth="1"/>
    <col min="6306" max="6306" width="10.109375" bestFit="1" customWidth="1"/>
    <col min="6307" max="6307" width="11" bestFit="1" customWidth="1"/>
    <col min="6308" max="6308" width="10.109375" bestFit="1" customWidth="1"/>
    <col min="6309" max="6309" width="11" bestFit="1" customWidth="1"/>
    <col min="6310" max="6310" width="10.109375" bestFit="1" customWidth="1"/>
    <col min="6311" max="6314" width="11" bestFit="1" customWidth="1"/>
    <col min="6315" max="6315" width="10.109375" bestFit="1" customWidth="1"/>
    <col min="6316" max="6317" width="11" bestFit="1" customWidth="1"/>
    <col min="6318" max="6319" width="10.109375" bestFit="1" customWidth="1"/>
    <col min="6320" max="6325" width="11" bestFit="1" customWidth="1"/>
    <col min="6326" max="6326" width="10.109375" bestFit="1" customWidth="1"/>
    <col min="6327" max="6343" width="11" bestFit="1" customWidth="1"/>
    <col min="6344" max="6344" width="10.109375" bestFit="1" customWidth="1"/>
    <col min="6345" max="6349" width="11" bestFit="1" customWidth="1"/>
    <col min="6350" max="6351" width="10.109375" bestFit="1" customWidth="1"/>
    <col min="6352" max="6359" width="11" bestFit="1" customWidth="1"/>
    <col min="6360" max="6360" width="10.109375" bestFit="1" customWidth="1"/>
    <col min="6361" max="6362" width="11" bestFit="1" customWidth="1"/>
    <col min="6363" max="6363" width="10.109375" bestFit="1" customWidth="1"/>
    <col min="6364" max="6369" width="11" bestFit="1" customWidth="1"/>
    <col min="6370" max="6370" width="10.109375" bestFit="1" customWidth="1"/>
    <col min="6371" max="6375" width="11" bestFit="1" customWidth="1"/>
    <col min="6376" max="6376" width="10.109375" bestFit="1" customWidth="1"/>
    <col min="6377" max="6395" width="11" bestFit="1" customWidth="1"/>
    <col min="6396" max="6396" width="10.109375" bestFit="1" customWidth="1"/>
    <col min="6397" max="6403" width="11" bestFit="1" customWidth="1"/>
    <col min="6404" max="6404" width="10.109375" bestFit="1" customWidth="1"/>
    <col min="6405" max="6424" width="11" bestFit="1" customWidth="1"/>
    <col min="6425" max="6425" width="10.109375" bestFit="1" customWidth="1"/>
    <col min="6426" max="6431" width="11" bestFit="1" customWidth="1"/>
    <col min="6432" max="6432" width="10.109375" bestFit="1" customWidth="1"/>
    <col min="6433" max="6436" width="11" bestFit="1" customWidth="1"/>
    <col min="6437" max="6437" width="10.77734375" bestFit="1" customWidth="1"/>
    <col min="6438" max="6444" width="10.33203125" bestFit="1" customWidth="1"/>
    <col min="6445" max="6445" width="11" bestFit="1" customWidth="1"/>
    <col min="6446" max="6449" width="10.33203125" bestFit="1" customWidth="1"/>
    <col min="6450" max="6450" width="11" bestFit="1" customWidth="1"/>
    <col min="6451" max="6454" width="10.33203125" bestFit="1" customWidth="1"/>
    <col min="6455" max="6455" width="11" bestFit="1" customWidth="1"/>
    <col min="6456" max="6459" width="10.33203125" bestFit="1" customWidth="1"/>
    <col min="6460" max="6460" width="11" bestFit="1" customWidth="1"/>
    <col min="6461" max="6480" width="10.33203125" bestFit="1" customWidth="1"/>
    <col min="6481" max="6481" width="12.109375" bestFit="1" customWidth="1"/>
    <col min="6482" max="6482" width="9" bestFit="1" customWidth="1"/>
    <col min="6483" max="6483" width="11.6640625" bestFit="1" customWidth="1"/>
    <col min="6484" max="6484" width="11" bestFit="1" customWidth="1"/>
  </cols>
  <sheetData>
    <row r="1" spans="1:2" x14ac:dyDescent="0.3">
      <c r="A1" s="3" t="s">
        <v>2</v>
      </c>
      <c r="B1" t="s">
        <v>154</v>
      </c>
    </row>
    <row r="3" spans="1:2" x14ac:dyDescent="0.3">
      <c r="A3" s="3" t="s">
        <v>151</v>
      </c>
      <c r="B3" t="s">
        <v>153</v>
      </c>
    </row>
    <row r="4" spans="1:2" x14ac:dyDescent="0.3">
      <c r="A4" s="4">
        <v>4</v>
      </c>
      <c r="B4" s="6">
        <v>2094712.9606993007</v>
      </c>
    </row>
    <row r="5" spans="1:2" x14ac:dyDescent="0.3">
      <c r="A5" s="4">
        <v>2</v>
      </c>
      <c r="B5" s="6">
        <v>1925751.3355244761</v>
      </c>
    </row>
    <row r="6" spans="1:2" x14ac:dyDescent="0.3">
      <c r="A6" s="4">
        <v>10</v>
      </c>
      <c r="B6" s="6">
        <v>1899424.5726573421</v>
      </c>
    </row>
    <row r="7" spans="1:2" x14ac:dyDescent="0.3">
      <c r="A7" s="4">
        <v>6</v>
      </c>
      <c r="B7" s="6">
        <v>1564728.1862937063</v>
      </c>
    </row>
    <row r="8" spans="1:2" x14ac:dyDescent="0.3">
      <c r="A8" s="4">
        <v>1</v>
      </c>
      <c r="B8" s="6">
        <v>1555264.3975524479</v>
      </c>
    </row>
    <row r="9" spans="1:2" x14ac:dyDescent="0.3">
      <c r="A9" s="4">
        <v>8</v>
      </c>
      <c r="B9" s="6">
        <v>908749.51839160838</v>
      </c>
    </row>
    <row r="10" spans="1:2" x14ac:dyDescent="0.3">
      <c r="A10" s="4">
        <v>7</v>
      </c>
      <c r="B10" s="6">
        <v>570617.3086713287</v>
      </c>
    </row>
    <row r="11" spans="1:2" x14ac:dyDescent="0.3">
      <c r="A11" s="4">
        <v>9</v>
      </c>
      <c r="B11" s="6">
        <v>543980.55237762234</v>
      </c>
    </row>
    <row r="12" spans="1:2" x14ac:dyDescent="0.3">
      <c r="A12" s="4">
        <v>3</v>
      </c>
      <c r="B12" s="6">
        <v>402704.44104895106</v>
      </c>
    </row>
    <row r="13" spans="1:2" x14ac:dyDescent="0.3">
      <c r="A13" s="4">
        <v>5</v>
      </c>
      <c r="B13" s="6">
        <v>318011.81048951048</v>
      </c>
    </row>
    <row r="14" spans="1:2" x14ac:dyDescent="0.3">
      <c r="A14" s="4" t="s">
        <v>152</v>
      </c>
      <c r="B14" s="6">
        <v>1178394.5083706304</v>
      </c>
    </row>
    <row r="53" spans="1:2" x14ac:dyDescent="0.3">
      <c r="A53" s="3" t="s">
        <v>151</v>
      </c>
      <c r="B53" t="s">
        <v>153</v>
      </c>
    </row>
    <row r="54" spans="1:2" x14ac:dyDescent="0.3">
      <c r="A54" s="4" t="s">
        <v>155</v>
      </c>
      <c r="B54" s="6">
        <v>1170628.8649473698</v>
      </c>
    </row>
    <row r="55" spans="1:2" x14ac:dyDescent="0.3">
      <c r="A55" s="4" t="s">
        <v>156</v>
      </c>
      <c r="B55" s="6">
        <v>1281677.5658999998</v>
      </c>
    </row>
    <row r="56" spans="1:2" x14ac:dyDescent="0.3">
      <c r="A56" s="4" t="s">
        <v>152</v>
      </c>
      <c r="B56" s="6">
        <v>1178394.5083706307</v>
      </c>
    </row>
    <row r="67" spans="1:2" x14ac:dyDescent="0.3">
      <c r="A67" s="3" t="s">
        <v>151</v>
      </c>
      <c r="B67" t="s">
        <v>153</v>
      </c>
    </row>
    <row r="68" spans="1:2" x14ac:dyDescent="0.3">
      <c r="A68" s="4" t="s">
        <v>158</v>
      </c>
      <c r="B68" s="6">
        <v>1193245.2009847716</v>
      </c>
    </row>
    <row r="69" spans="1:2" x14ac:dyDescent="0.3">
      <c r="A69" s="4" t="s">
        <v>159</v>
      </c>
      <c r="B69" s="6">
        <v>1118801.0788741712</v>
      </c>
    </row>
    <row r="70" spans="1:2" x14ac:dyDescent="0.3">
      <c r="A70" s="4" t="s">
        <v>160</v>
      </c>
      <c r="B70" s="6">
        <v>1201955.9313286715</v>
      </c>
    </row>
    <row r="71" spans="1:2" x14ac:dyDescent="0.3">
      <c r="A71" s="4" t="s">
        <v>152</v>
      </c>
      <c r="B71" s="6">
        <v>1178394.5083706304</v>
      </c>
    </row>
    <row r="85" spans="1:2" x14ac:dyDescent="0.3">
      <c r="A85" s="3" t="s">
        <v>151</v>
      </c>
      <c r="B85" t="s">
        <v>153</v>
      </c>
    </row>
    <row r="86" spans="1:2" x14ac:dyDescent="0.3">
      <c r="A86" s="4" t="s">
        <v>168</v>
      </c>
      <c r="B86" s="6">
        <v>1375440.4365060239</v>
      </c>
    </row>
    <row r="87" spans="1:2" x14ac:dyDescent="0.3">
      <c r="A87" s="4" t="s">
        <v>163</v>
      </c>
      <c r="B87" s="6">
        <v>1301120.2116019418</v>
      </c>
    </row>
    <row r="88" spans="1:2" x14ac:dyDescent="0.3">
      <c r="A88" s="4" t="s">
        <v>169</v>
      </c>
      <c r="B88" s="6">
        <v>1141903.441849255</v>
      </c>
    </row>
    <row r="89" spans="1:2" x14ac:dyDescent="0.3">
      <c r="A89" s="4" t="s">
        <v>152</v>
      </c>
      <c r="B89" s="6">
        <v>1178394.5083706304</v>
      </c>
    </row>
    <row r="103" spans="1:2" x14ac:dyDescent="0.3">
      <c r="A103" s="3" t="s">
        <v>151</v>
      </c>
      <c r="B103" t="s">
        <v>153</v>
      </c>
    </row>
    <row r="104" spans="1:2" x14ac:dyDescent="0.3">
      <c r="A104" s="4" t="s">
        <v>168</v>
      </c>
      <c r="B104" s="6">
        <v>1195012.220564662</v>
      </c>
    </row>
    <row r="105" spans="1:2" x14ac:dyDescent="0.3">
      <c r="A105" s="4" t="s">
        <v>163</v>
      </c>
      <c r="B105" s="6">
        <v>1241151.3779951101</v>
      </c>
    </row>
    <row r="106" spans="1:2" x14ac:dyDescent="0.3">
      <c r="A106" s="4" t="s">
        <v>169</v>
      </c>
      <c r="B106" s="6">
        <v>1104685.4327966096</v>
      </c>
    </row>
    <row r="107" spans="1:2" x14ac:dyDescent="0.3">
      <c r="A107" s="4" t="s">
        <v>152</v>
      </c>
      <c r="B107" s="6">
        <v>1178394.5083706276</v>
      </c>
    </row>
    <row r="122" spans="1:2" x14ac:dyDescent="0.3">
      <c r="A122" s="3" t="s">
        <v>151</v>
      </c>
      <c r="B122" t="s">
        <v>153</v>
      </c>
    </row>
    <row r="123" spans="1:2" x14ac:dyDescent="0.3">
      <c r="A123" s="4" t="s">
        <v>168</v>
      </c>
      <c r="B123" s="6">
        <v>1031312.8916683318</v>
      </c>
    </row>
    <row r="124" spans="1:2" x14ac:dyDescent="0.3">
      <c r="A124" s="4" t="s">
        <v>163</v>
      </c>
      <c r="B124" s="6">
        <v>570617.3086713287</v>
      </c>
    </row>
    <row r="125" spans="1:2" x14ac:dyDescent="0.3">
      <c r="A125" s="4" t="s">
        <v>169</v>
      </c>
      <c r="B125" s="6">
        <v>1997068.7666783207</v>
      </c>
    </row>
    <row r="126" spans="1:2" x14ac:dyDescent="0.3">
      <c r="A126" s="4" t="s">
        <v>152</v>
      </c>
      <c r="B126" s="6">
        <v>1178394.5083706311</v>
      </c>
    </row>
  </sheetData>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40B59-CA6E-4009-9D0B-8FC3071F1C4C}">
  <dimension ref="A1:R3"/>
  <sheetViews>
    <sheetView showGridLines="0" zoomScale="60" zoomScaleNormal="60" workbookViewId="0">
      <selection activeCell="U8" sqref="U8"/>
    </sheetView>
  </sheetViews>
  <sheetFormatPr defaultRowHeight="14.4" x14ac:dyDescent="0.3"/>
  <sheetData>
    <row r="1" spans="1:18" ht="14.4" customHeight="1" x14ac:dyDescent="0.3">
      <c r="A1" s="22" t="s">
        <v>174</v>
      </c>
      <c r="B1" s="22"/>
      <c r="C1" s="22"/>
      <c r="D1" s="22"/>
      <c r="E1" s="22"/>
      <c r="F1" s="22"/>
      <c r="G1" s="22"/>
      <c r="H1" s="22"/>
      <c r="I1" s="22"/>
      <c r="J1" s="22"/>
      <c r="K1" s="22"/>
      <c r="L1" s="22"/>
      <c r="M1" s="22"/>
      <c r="N1" s="22"/>
      <c r="O1" s="22"/>
      <c r="P1" s="22"/>
      <c r="Q1" s="22"/>
      <c r="R1" s="22"/>
    </row>
    <row r="2" spans="1:18" ht="14.4" customHeight="1" x14ac:dyDescent="0.3">
      <c r="A2" s="22"/>
      <c r="B2" s="22"/>
      <c r="C2" s="22"/>
      <c r="D2" s="22"/>
      <c r="E2" s="22"/>
      <c r="F2" s="22"/>
      <c r="G2" s="22"/>
      <c r="H2" s="22"/>
      <c r="I2" s="22"/>
      <c r="J2" s="22"/>
      <c r="K2" s="22"/>
      <c r="L2" s="22"/>
      <c r="M2" s="22"/>
      <c r="N2" s="22"/>
      <c r="O2" s="22"/>
      <c r="P2" s="22"/>
      <c r="Q2" s="22"/>
      <c r="R2" s="22"/>
    </row>
    <row r="3" spans="1:18" ht="14.4" customHeight="1" x14ac:dyDescent="0.3">
      <c r="A3" s="22"/>
      <c r="B3" s="22"/>
      <c r="C3" s="22"/>
      <c r="D3" s="22"/>
      <c r="E3" s="22"/>
      <c r="F3" s="22"/>
      <c r="G3" s="22"/>
      <c r="H3" s="22"/>
      <c r="I3" s="22"/>
      <c r="J3" s="22"/>
      <c r="K3" s="22"/>
      <c r="L3" s="22"/>
      <c r="M3" s="22"/>
      <c r="N3" s="22"/>
      <c r="O3" s="22"/>
      <c r="P3" s="22"/>
      <c r="Q3" s="22"/>
      <c r="R3" s="22"/>
    </row>
  </sheetData>
  <mergeCells count="1">
    <mergeCell ref="A1:R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794C54-1273-4889-BDA7-2AB3A16DE3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walmart-sales-dataset</vt:lpstr>
      <vt:lpstr>working_sheet</vt:lpstr>
      <vt:lpstr>Data Statistics</vt:lpstr>
      <vt:lpstr>pivot_tables</vt:lpstr>
      <vt:lpstr>dashboard</vt:lpstr>
      <vt:lpstr>CPI</vt:lpstr>
      <vt:lpstr>Fuel_Price</vt:lpstr>
      <vt:lpstr>Temperature</vt:lpstr>
      <vt:lpstr>Unemployment</vt:lpstr>
      <vt:lpstr>Weekly_Sales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Goncalves</dc:creator>
  <cp:lastModifiedBy>Diego Goncalves</cp:lastModifiedBy>
  <dcterms:created xsi:type="dcterms:W3CDTF">2015-06-05T18:17:20Z</dcterms:created>
  <dcterms:modified xsi:type="dcterms:W3CDTF">2023-05-22T06:32:41Z</dcterms:modified>
</cp:coreProperties>
</file>